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ml.chartshap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hartsheets/sheet4.xml" ContentType="application/vnd.openxmlformats-officedocument.spreadsheetml.chartsheet+xml"/>
  <Override PartName="/xl/calcChain.xml" ContentType="application/vnd.openxmlformats-officedocument.spreadsheetml.calcChain+xml"/>
  <Override PartName="/xl/chartsheets/sheet2.xml" ContentType="application/vnd.openxmlformats-officedocument.spreadsheetml.chartsheet+xml"/>
  <Override PartName="/xl/chartsheets/sheet3.xml" ContentType="application/vnd.openxmlformats-officedocument.spreadsheetml.chartsheet+xml"/>
  <Override PartName="/xl/sharedStrings.xml" ContentType="application/vnd.openxmlformats-officedocument.spreadsheetml.sharedStrings+xml"/>
  <Override PartName="/xl/chartsheets/sheet1.xml" ContentType="application/vnd.openxmlformats-officedocument.spreadsheetml.chart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5" yWindow="15" windowWidth="15390" windowHeight="8730" tabRatio="601"/>
  </bookViews>
  <sheets>
    <sheet name="Présentation" sheetId="49" r:id="rId1"/>
    <sheet name="calculs_resultats_francais" sheetId="133" state="hidden" r:id="rId2"/>
    <sheet name="Analyse HOR_F" sheetId="6" state="hidden" r:id="rId3"/>
    <sheet name="Analyse VERT_F" sheetId="5" state="hidden" r:id="rId4"/>
    <sheet name="resultats_francais" sheetId="136" r:id="rId5"/>
    <sheet name="bilan_classe_F" sheetId="7" r:id="rId6"/>
    <sheet name="fiche_eleve_F" sheetId="134" r:id="rId7"/>
    <sheet name="scores classe par champ_F" sheetId="8" r:id="rId8"/>
    <sheet name="scores classe reussite item_F" sheetId="50" r:id="rId9"/>
    <sheet name="resultats_math" sheetId="4" r:id="rId10"/>
    <sheet name="Analyse HOR_M" sheetId="141" state="hidden" r:id="rId11"/>
    <sheet name="Analyse VERT_M" sheetId="142" state="hidden" r:id="rId12"/>
    <sheet name="bilan_classe_M" sheetId="137" r:id="rId13"/>
    <sheet name="fiche_eleve_M" sheetId="138" r:id="rId14"/>
    <sheet name="scores classe par champ_M" sheetId="139" r:id="rId15"/>
    <sheet name="scores classe reussite item_M" sheetId="140" r:id="rId16"/>
    <sheet name="Bilan des acquis" sheetId="143" r:id="rId17"/>
  </sheets>
  <definedNames>
    <definedName name="_xlnm._FilterDatabase" localSheetId="1" hidden="1">calculs_resultats_francais!$A$1:$A$58</definedName>
    <definedName name="_xlnm._FilterDatabase" localSheetId="4" hidden="1">resultats_francais!$A$1:$A$549</definedName>
    <definedName name="_xlnm._FilterDatabase" localSheetId="9" hidden="1">resultats_math!$A$1:$A$549</definedName>
    <definedName name="bilan_classe">bilan_classe_F!$A$2:$D$502</definedName>
    <definedName name="bilan_classe_F">bilan_classe_F!$A$2:$D$1001</definedName>
    <definedName name="bilan_classe_M">bilan_classe_M!$A$2:$E$1001</definedName>
    <definedName name="code">resultats_math!$B$5:$U$1004</definedName>
    <definedName name="codes">calculs_resultats_francais!$B$5:$U$504</definedName>
    <definedName name="codes1">calculs_resultats_francais!$B$5:$U$504</definedName>
    <definedName name="eleve2">fiche_eleve_F!$D$4:$D$23</definedName>
    <definedName name="eleves">calculs_resultats_francais!$A$5:$A$504</definedName>
    <definedName name="matrice">resultats_math!$A$5:$U$1004</definedName>
    <definedName name="matriceBF">resultats_francais!$A$5:$AJ$1004</definedName>
    <definedName name="matriceBM">resultats_math!$A$5:$AP$1004</definedName>
    <definedName name="matriceF">calculs_resultats_francais!$A$5:$U$1004</definedName>
    <definedName name="matriceM">resultats_math!$A$5:$AD$1004</definedName>
    <definedName name="nom_eleve">fiche_eleve_F!$C$1</definedName>
    <definedName name="nom_eleveB">'Bilan des acquis'!#REF!</definedName>
    <definedName name="nom_eleveM">fiche_eleve_M!$D$1</definedName>
    <definedName name="_xlnm.Print_Area" localSheetId="2">bilan_classe_F!$A$1:$D$26</definedName>
    <definedName name="_xlnm.Print_Area" localSheetId="10">bilan_classe_F!$A$1:$D$26</definedName>
    <definedName name="_xlnm.Print_Area" localSheetId="5">bilan_classe_F!$A$1:$D$503</definedName>
    <definedName name="_xlnm.Print_Area" localSheetId="12">bilan_classe_M!$A$1:$D$503</definedName>
    <definedName name="_xlnm.Print_Area" localSheetId="1">calculs_resultats_francais!$A$1:$U$57</definedName>
    <definedName name="_xlnm.Print_Area" localSheetId="4">resultats_francais!$A$1:$CD$548</definedName>
    <definedName name="_xlnm.Print_Area" localSheetId="9">resultats_math!$A$1:$CD$548</definedName>
  </definedNames>
  <calcPr calcId="124519"/>
  <fileRecoveryPr autoRecover="0"/>
</workbook>
</file>

<file path=xl/calcChain.xml><?xml version="1.0" encoding="utf-8"?>
<calcChain xmlns="http://schemas.openxmlformats.org/spreadsheetml/2006/main">
  <c r="B1004" i="6"/>
  <c r="C1004"/>
  <c r="D1004"/>
  <c r="E1004"/>
  <c r="F1004"/>
  <c r="J1004" s="1"/>
  <c r="M1004"/>
  <c r="R1004" s="1"/>
  <c r="N1004"/>
  <c r="O1004"/>
  <c r="P1004"/>
  <c r="Q1004"/>
  <c r="S1004" s="1"/>
  <c r="U1004"/>
  <c r="X1004"/>
  <c r="Y1004"/>
  <c r="AB1004" s="1"/>
  <c r="AF1004" s="1"/>
  <c r="Z1004"/>
  <c r="AA1004"/>
  <c r="B4" i="141"/>
  <c r="C4"/>
  <c r="F4" s="1"/>
  <c r="D4"/>
  <c r="E4"/>
  <c r="M4"/>
  <c r="N4"/>
  <c r="Q4" s="1"/>
  <c r="U4" s="1"/>
  <c r="O4"/>
  <c r="P4"/>
  <c r="X4"/>
  <c r="Y4"/>
  <c r="Z4"/>
  <c r="AA4"/>
  <c r="AB4" s="1"/>
  <c r="AI4"/>
  <c r="AJ4"/>
  <c r="AK4"/>
  <c r="AL4"/>
  <c r="AM4"/>
  <c r="AO4" s="1"/>
  <c r="AQ4"/>
  <c r="B5"/>
  <c r="C5"/>
  <c r="F5" s="1"/>
  <c r="D5"/>
  <c r="E5"/>
  <c r="M5"/>
  <c r="N5"/>
  <c r="Q5" s="1"/>
  <c r="O5"/>
  <c r="P5"/>
  <c r="X5"/>
  <c r="AC5" s="1"/>
  <c r="Y5"/>
  <c r="Z5"/>
  <c r="AA5"/>
  <c r="AB5"/>
  <c r="AD5" s="1"/>
  <c r="AI5"/>
  <c r="AN5" s="1"/>
  <c r="AJ5"/>
  <c r="AK5"/>
  <c r="AL5"/>
  <c r="AM5"/>
  <c r="AQ5" s="1"/>
  <c r="B6"/>
  <c r="G6" s="1"/>
  <c r="C6"/>
  <c r="D6"/>
  <c r="E6"/>
  <c r="F6"/>
  <c r="H6" s="1"/>
  <c r="M6"/>
  <c r="R6" s="1"/>
  <c r="N6"/>
  <c r="O6"/>
  <c r="P6"/>
  <c r="Q6"/>
  <c r="S6" s="1"/>
  <c r="U6"/>
  <c r="X6"/>
  <c r="Y6"/>
  <c r="AB6" s="1"/>
  <c r="Z6"/>
  <c r="AA6"/>
  <c r="AI6"/>
  <c r="AJ6"/>
  <c r="AM6" s="1"/>
  <c r="AQ6" s="1"/>
  <c r="AK6"/>
  <c r="AL6"/>
  <c r="B7"/>
  <c r="C7"/>
  <c r="F7" s="1"/>
  <c r="D7"/>
  <c r="E7"/>
  <c r="M7"/>
  <c r="N7"/>
  <c r="Q7" s="1"/>
  <c r="U7" s="1"/>
  <c r="O7"/>
  <c r="P7"/>
  <c r="X7"/>
  <c r="Y7"/>
  <c r="AB7" s="1"/>
  <c r="Z7"/>
  <c r="AA7"/>
  <c r="AI7"/>
  <c r="AN7" s="1"/>
  <c r="AJ7"/>
  <c r="AK7"/>
  <c r="AL7"/>
  <c r="AM7"/>
  <c r="AQ7" s="1"/>
  <c r="B8"/>
  <c r="G8" s="1"/>
  <c r="C8"/>
  <c r="D8"/>
  <c r="E8"/>
  <c r="F8"/>
  <c r="H8" s="1"/>
  <c r="M8"/>
  <c r="R8" s="1"/>
  <c r="N8"/>
  <c r="O8"/>
  <c r="P8"/>
  <c r="Q8"/>
  <c r="U8" s="1"/>
  <c r="X8"/>
  <c r="AC8" s="1"/>
  <c r="Y8"/>
  <c r="Z8"/>
  <c r="AA8"/>
  <c r="AB8"/>
  <c r="AD8" s="1"/>
  <c r="AF8"/>
  <c r="AI8"/>
  <c r="AJ8"/>
  <c r="AM8" s="1"/>
  <c r="AQ8" s="1"/>
  <c r="AK8"/>
  <c r="AL8"/>
  <c r="B9"/>
  <c r="C9"/>
  <c r="F9" s="1"/>
  <c r="D9"/>
  <c r="E9"/>
  <c r="M9"/>
  <c r="R9" s="1"/>
  <c r="N9"/>
  <c r="O9"/>
  <c r="P9"/>
  <c r="Q9"/>
  <c r="U9" s="1"/>
  <c r="X9"/>
  <c r="AC9" s="1"/>
  <c r="Y9"/>
  <c r="Z9"/>
  <c r="AA9"/>
  <c r="AB9"/>
  <c r="AD9" s="1"/>
  <c r="AF9"/>
  <c r="AI9"/>
  <c r="AJ9"/>
  <c r="AM9" s="1"/>
  <c r="AQ9" s="1"/>
  <c r="AK9"/>
  <c r="AL9"/>
  <c r="B10"/>
  <c r="C10"/>
  <c r="F10" s="1"/>
  <c r="D10"/>
  <c r="E10"/>
  <c r="M10"/>
  <c r="R10" s="1"/>
  <c r="N10"/>
  <c r="O10"/>
  <c r="P10"/>
  <c r="Q10"/>
  <c r="U10" s="1"/>
  <c r="X10"/>
  <c r="AC10" s="1"/>
  <c r="Y10"/>
  <c r="Z10"/>
  <c r="AA10"/>
  <c r="AB10"/>
  <c r="AD10" s="1"/>
  <c r="AF10"/>
  <c r="AI10"/>
  <c r="AJ10"/>
  <c r="AM10" s="1"/>
  <c r="AQ10" s="1"/>
  <c r="AK10"/>
  <c r="AL10"/>
  <c r="B11"/>
  <c r="C11"/>
  <c r="F11" s="1"/>
  <c r="D11"/>
  <c r="E11"/>
  <c r="M11"/>
  <c r="R11" s="1"/>
  <c r="N11"/>
  <c r="O11"/>
  <c r="P11"/>
  <c r="Q11"/>
  <c r="U11" s="1"/>
  <c r="X11"/>
  <c r="AC11" s="1"/>
  <c r="Y11"/>
  <c r="Z11"/>
  <c r="AA11"/>
  <c r="AB11"/>
  <c r="AD11" s="1"/>
  <c r="AF11"/>
  <c r="AI11"/>
  <c r="AJ11"/>
  <c r="AM11" s="1"/>
  <c r="AQ11" s="1"/>
  <c r="AK11"/>
  <c r="AL11"/>
  <c r="B12"/>
  <c r="C12"/>
  <c r="F12" s="1"/>
  <c r="D12"/>
  <c r="E12"/>
  <c r="M12"/>
  <c r="R12" s="1"/>
  <c r="N12"/>
  <c r="O12"/>
  <c r="P12"/>
  <c r="Q12"/>
  <c r="U12" s="1"/>
  <c r="X12"/>
  <c r="AC12" s="1"/>
  <c r="Y12"/>
  <c r="Z12"/>
  <c r="AA12"/>
  <c r="AB12"/>
  <c r="AD12" s="1"/>
  <c r="AF12"/>
  <c r="AI12"/>
  <c r="AJ12"/>
  <c r="AM12" s="1"/>
  <c r="AQ12" s="1"/>
  <c r="AK12"/>
  <c r="AL12"/>
  <c r="B13"/>
  <c r="C13"/>
  <c r="F13" s="1"/>
  <c r="D13"/>
  <c r="E13"/>
  <c r="M13"/>
  <c r="R13" s="1"/>
  <c r="N13"/>
  <c r="O13"/>
  <c r="P13"/>
  <c r="Q13"/>
  <c r="U13" s="1"/>
  <c r="X13"/>
  <c r="AC13" s="1"/>
  <c r="Y13"/>
  <c r="Z13"/>
  <c r="AA13"/>
  <c r="AB13"/>
  <c r="AD13" s="1"/>
  <c r="AF13"/>
  <c r="AI13"/>
  <c r="AJ13"/>
  <c r="AM13" s="1"/>
  <c r="AQ13" s="1"/>
  <c r="AK13"/>
  <c r="AL13"/>
  <c r="B14"/>
  <c r="C14"/>
  <c r="F14" s="1"/>
  <c r="D14"/>
  <c r="E14"/>
  <c r="M14"/>
  <c r="R14" s="1"/>
  <c r="N14"/>
  <c r="O14"/>
  <c r="P14"/>
  <c r="Q14"/>
  <c r="U14" s="1"/>
  <c r="X14"/>
  <c r="AC14" s="1"/>
  <c r="Y14"/>
  <c r="Z14"/>
  <c r="AA14"/>
  <c r="AB14"/>
  <c r="AD14" s="1"/>
  <c r="AF14"/>
  <c r="AI14"/>
  <c r="AJ14"/>
  <c r="AM14" s="1"/>
  <c r="AQ14" s="1"/>
  <c r="AK14"/>
  <c r="AL14"/>
  <c r="B15"/>
  <c r="C15"/>
  <c r="F15" s="1"/>
  <c r="D15"/>
  <c r="E15"/>
  <c r="M15"/>
  <c r="R15" s="1"/>
  <c r="N15"/>
  <c r="O15"/>
  <c r="P15"/>
  <c r="Q15"/>
  <c r="U15" s="1"/>
  <c r="X15"/>
  <c r="AC15" s="1"/>
  <c r="Y15"/>
  <c r="Z15"/>
  <c r="AA15"/>
  <c r="AB15"/>
  <c r="AD15" s="1"/>
  <c r="AF15"/>
  <c r="AI15"/>
  <c r="AJ15"/>
  <c r="AM15" s="1"/>
  <c r="AQ15" s="1"/>
  <c r="AK15"/>
  <c r="AL15"/>
  <c r="B16"/>
  <c r="C16"/>
  <c r="F16" s="1"/>
  <c r="D16"/>
  <c r="E16"/>
  <c r="M16"/>
  <c r="R16" s="1"/>
  <c r="N16"/>
  <c r="O16"/>
  <c r="P16"/>
  <c r="Q16"/>
  <c r="U16" s="1"/>
  <c r="X16"/>
  <c r="AC16" s="1"/>
  <c r="Y16"/>
  <c r="Z16"/>
  <c r="AA16"/>
  <c r="AB16"/>
  <c r="AD16" s="1"/>
  <c r="AF16"/>
  <c r="AI16"/>
  <c r="AJ16"/>
  <c r="AM16" s="1"/>
  <c r="AQ16" s="1"/>
  <c r="AK16"/>
  <c r="AL16"/>
  <c r="B17"/>
  <c r="C17"/>
  <c r="F17" s="1"/>
  <c r="D17"/>
  <c r="E17"/>
  <c r="M17"/>
  <c r="R17" s="1"/>
  <c r="N17"/>
  <c r="O17"/>
  <c r="P17"/>
  <c r="Q17"/>
  <c r="U17" s="1"/>
  <c r="X17"/>
  <c r="AC17" s="1"/>
  <c r="Y17"/>
  <c r="Z17"/>
  <c r="AA17"/>
  <c r="AB17"/>
  <c r="AD17" s="1"/>
  <c r="AF17"/>
  <c r="AI17"/>
  <c r="AJ17"/>
  <c r="AM17" s="1"/>
  <c r="AQ17" s="1"/>
  <c r="AK17"/>
  <c r="AL17"/>
  <c r="B18"/>
  <c r="C18"/>
  <c r="F18" s="1"/>
  <c r="D18"/>
  <c r="E18"/>
  <c r="M18"/>
  <c r="R18" s="1"/>
  <c r="N18"/>
  <c r="O18"/>
  <c r="P18"/>
  <c r="Q18"/>
  <c r="U18" s="1"/>
  <c r="X18"/>
  <c r="AC18" s="1"/>
  <c r="Y18"/>
  <c r="Z18"/>
  <c r="AA18"/>
  <c r="AB18"/>
  <c r="AD18" s="1"/>
  <c r="AF18"/>
  <c r="AI18"/>
  <c r="AJ18"/>
  <c r="AM18" s="1"/>
  <c r="AQ18" s="1"/>
  <c r="AK18"/>
  <c r="AL18"/>
  <c r="B19"/>
  <c r="C19"/>
  <c r="F19" s="1"/>
  <c r="D19"/>
  <c r="E19"/>
  <c r="M19"/>
  <c r="R19" s="1"/>
  <c r="N19"/>
  <c r="O19"/>
  <c r="P19"/>
  <c r="Q19"/>
  <c r="U19" s="1"/>
  <c r="X19"/>
  <c r="AC19" s="1"/>
  <c r="Y19"/>
  <c r="Z19"/>
  <c r="AA19"/>
  <c r="AB19"/>
  <c r="AD19" s="1"/>
  <c r="AF19"/>
  <c r="AI19"/>
  <c r="AJ19"/>
  <c r="AM19" s="1"/>
  <c r="AQ19" s="1"/>
  <c r="AK19"/>
  <c r="AL19"/>
  <c r="B20"/>
  <c r="C20"/>
  <c r="F20" s="1"/>
  <c r="D20"/>
  <c r="E20"/>
  <c r="M20"/>
  <c r="R20" s="1"/>
  <c r="N20"/>
  <c r="O20"/>
  <c r="P20"/>
  <c r="Q20"/>
  <c r="U20" s="1"/>
  <c r="X20"/>
  <c r="AC20" s="1"/>
  <c r="Y20"/>
  <c r="Z20"/>
  <c r="AA20"/>
  <c r="AB20"/>
  <c r="AD20" s="1"/>
  <c r="AF20"/>
  <c r="AI20"/>
  <c r="AJ20"/>
  <c r="AM20" s="1"/>
  <c r="AQ20" s="1"/>
  <c r="AK20"/>
  <c r="AL20"/>
  <c r="B21"/>
  <c r="C21"/>
  <c r="F21" s="1"/>
  <c r="D21"/>
  <c r="E21"/>
  <c r="M21"/>
  <c r="R21" s="1"/>
  <c r="N21"/>
  <c r="O21"/>
  <c r="P21"/>
  <c r="Q21"/>
  <c r="U21" s="1"/>
  <c r="X21"/>
  <c r="AC21" s="1"/>
  <c r="Y21"/>
  <c r="Z21"/>
  <c r="AA21"/>
  <c r="AB21"/>
  <c r="AD21" s="1"/>
  <c r="AF21"/>
  <c r="AI21"/>
  <c r="AJ21"/>
  <c r="AM21" s="1"/>
  <c r="AQ21" s="1"/>
  <c r="AK21"/>
  <c r="AL21"/>
  <c r="B22"/>
  <c r="C22"/>
  <c r="F22" s="1"/>
  <c r="D22"/>
  <c r="E22"/>
  <c r="M22"/>
  <c r="R22" s="1"/>
  <c r="N22"/>
  <c r="O22"/>
  <c r="P22"/>
  <c r="Q22"/>
  <c r="U22" s="1"/>
  <c r="X22"/>
  <c r="AC22" s="1"/>
  <c r="Y22"/>
  <c r="Z22"/>
  <c r="AA22"/>
  <c r="AB22"/>
  <c r="AD22" s="1"/>
  <c r="AF22"/>
  <c r="AI22"/>
  <c r="AJ22"/>
  <c r="AM22" s="1"/>
  <c r="AQ22" s="1"/>
  <c r="AK22"/>
  <c r="AL22"/>
  <c r="B23"/>
  <c r="C23"/>
  <c r="F23" s="1"/>
  <c r="D23"/>
  <c r="E23"/>
  <c r="M23"/>
  <c r="R23" s="1"/>
  <c r="N23"/>
  <c r="O23"/>
  <c r="P23"/>
  <c r="Q23"/>
  <c r="U23" s="1"/>
  <c r="X23"/>
  <c r="AC23" s="1"/>
  <c r="Y23"/>
  <c r="Z23"/>
  <c r="AA23"/>
  <c r="AB23"/>
  <c r="AD23" s="1"/>
  <c r="AF23"/>
  <c r="AI23"/>
  <c r="AJ23"/>
  <c r="AM23" s="1"/>
  <c r="AQ23" s="1"/>
  <c r="AK23"/>
  <c r="AL23"/>
  <c r="B24"/>
  <c r="C24"/>
  <c r="F24" s="1"/>
  <c r="D24"/>
  <c r="E24"/>
  <c r="M24"/>
  <c r="R24" s="1"/>
  <c r="N24"/>
  <c r="O24"/>
  <c r="P24"/>
  <c r="Q24"/>
  <c r="U24" s="1"/>
  <c r="X24"/>
  <c r="AC24" s="1"/>
  <c r="Y24"/>
  <c r="Z24"/>
  <c r="AA24"/>
  <c r="AB24"/>
  <c r="AD24" s="1"/>
  <c r="AF24"/>
  <c r="AI24"/>
  <c r="AJ24"/>
  <c r="AM24" s="1"/>
  <c r="AQ24" s="1"/>
  <c r="AK24"/>
  <c r="AL24"/>
  <c r="B25"/>
  <c r="C25"/>
  <c r="F25" s="1"/>
  <c r="D25"/>
  <c r="E25"/>
  <c r="M25"/>
  <c r="R25" s="1"/>
  <c r="N25"/>
  <c r="O25"/>
  <c r="P25"/>
  <c r="Q25"/>
  <c r="U25" s="1"/>
  <c r="X25"/>
  <c r="AC25" s="1"/>
  <c r="Y25"/>
  <c r="Z25"/>
  <c r="AA25"/>
  <c r="AB25"/>
  <c r="AD25" s="1"/>
  <c r="AF25"/>
  <c r="AI25"/>
  <c r="AJ25"/>
  <c r="AM25" s="1"/>
  <c r="AQ25" s="1"/>
  <c r="AK25"/>
  <c r="AL25"/>
  <c r="B26"/>
  <c r="C26"/>
  <c r="F26" s="1"/>
  <c r="D26"/>
  <c r="E26"/>
  <c r="M26"/>
  <c r="R26" s="1"/>
  <c r="N26"/>
  <c r="O26"/>
  <c r="P26"/>
  <c r="Q26"/>
  <c r="U26" s="1"/>
  <c r="X26"/>
  <c r="AC26" s="1"/>
  <c r="Y26"/>
  <c r="Z26"/>
  <c r="AA26"/>
  <c r="AB26"/>
  <c r="AD26" s="1"/>
  <c r="AF26"/>
  <c r="AI26"/>
  <c r="AJ26"/>
  <c r="AM26" s="1"/>
  <c r="AQ26" s="1"/>
  <c r="AK26"/>
  <c r="AL26"/>
  <c r="B27"/>
  <c r="C27"/>
  <c r="F27" s="1"/>
  <c r="D27"/>
  <c r="E27"/>
  <c r="M27"/>
  <c r="R27" s="1"/>
  <c r="N27"/>
  <c r="O27"/>
  <c r="P27"/>
  <c r="Q27"/>
  <c r="U27" s="1"/>
  <c r="X27"/>
  <c r="AC27" s="1"/>
  <c r="Y27"/>
  <c r="Z27"/>
  <c r="AA27"/>
  <c r="AB27"/>
  <c r="AD27" s="1"/>
  <c r="AF27"/>
  <c r="AI27"/>
  <c r="AJ27"/>
  <c r="AM27" s="1"/>
  <c r="AQ27" s="1"/>
  <c r="AK27"/>
  <c r="AL27"/>
  <c r="B28"/>
  <c r="C28"/>
  <c r="F28" s="1"/>
  <c r="D28"/>
  <c r="E28"/>
  <c r="M28"/>
  <c r="R28" s="1"/>
  <c r="N28"/>
  <c r="O28"/>
  <c r="P28"/>
  <c r="Q28"/>
  <c r="U28" s="1"/>
  <c r="X28"/>
  <c r="AC28" s="1"/>
  <c r="Y28"/>
  <c r="Z28"/>
  <c r="AA28"/>
  <c r="AB28"/>
  <c r="AD28" s="1"/>
  <c r="AF28"/>
  <c r="AI28"/>
  <c r="AJ28"/>
  <c r="AM28" s="1"/>
  <c r="AQ28" s="1"/>
  <c r="AK28"/>
  <c r="AL28"/>
  <c r="B29"/>
  <c r="C29"/>
  <c r="F29" s="1"/>
  <c r="D29"/>
  <c r="E29"/>
  <c r="M29"/>
  <c r="R29" s="1"/>
  <c r="N29"/>
  <c r="O29"/>
  <c r="P29"/>
  <c r="Q29"/>
  <c r="U29" s="1"/>
  <c r="X29"/>
  <c r="AC29" s="1"/>
  <c r="Y29"/>
  <c r="Z29"/>
  <c r="AA29"/>
  <c r="AB29"/>
  <c r="AD29" s="1"/>
  <c r="AF29"/>
  <c r="AI29"/>
  <c r="AJ29"/>
  <c r="AM29" s="1"/>
  <c r="AQ29" s="1"/>
  <c r="AK29"/>
  <c r="AL29"/>
  <c r="B30"/>
  <c r="C30"/>
  <c r="F30" s="1"/>
  <c r="D30"/>
  <c r="E30"/>
  <c r="M30"/>
  <c r="R30" s="1"/>
  <c r="N30"/>
  <c r="O30"/>
  <c r="P30"/>
  <c r="Q30"/>
  <c r="U30" s="1"/>
  <c r="X30"/>
  <c r="AC30" s="1"/>
  <c r="Y30"/>
  <c r="Z30"/>
  <c r="AA30"/>
  <c r="AB30"/>
  <c r="AD30" s="1"/>
  <c r="AF30"/>
  <c r="AI30"/>
  <c r="AJ30"/>
  <c r="AM30" s="1"/>
  <c r="AQ30" s="1"/>
  <c r="AK30"/>
  <c r="AL30"/>
  <c r="B31"/>
  <c r="C31"/>
  <c r="F31" s="1"/>
  <c r="D31"/>
  <c r="E31"/>
  <c r="M31"/>
  <c r="R31" s="1"/>
  <c r="N31"/>
  <c r="O31"/>
  <c r="P31"/>
  <c r="Q31"/>
  <c r="U31" s="1"/>
  <c r="X31"/>
  <c r="AC31" s="1"/>
  <c r="Y31"/>
  <c r="Z31"/>
  <c r="AA31"/>
  <c r="AB31"/>
  <c r="AD31" s="1"/>
  <c r="AF31"/>
  <c r="AI31"/>
  <c r="AJ31"/>
  <c r="AM31" s="1"/>
  <c r="AQ31" s="1"/>
  <c r="AK31"/>
  <c r="AL31"/>
  <c r="B32"/>
  <c r="C32"/>
  <c r="F32" s="1"/>
  <c r="D32"/>
  <c r="E32"/>
  <c r="M32"/>
  <c r="R32" s="1"/>
  <c r="N32"/>
  <c r="O32"/>
  <c r="P32"/>
  <c r="Q32"/>
  <c r="U32" s="1"/>
  <c r="X32"/>
  <c r="AC32" s="1"/>
  <c r="Y32"/>
  <c r="Z32"/>
  <c r="AA32"/>
  <c r="AB32"/>
  <c r="AD32" s="1"/>
  <c r="AF32"/>
  <c r="AI32"/>
  <c r="AJ32"/>
  <c r="AM32" s="1"/>
  <c r="AQ32" s="1"/>
  <c r="AK32"/>
  <c r="AL32"/>
  <c r="B33"/>
  <c r="C33"/>
  <c r="F33" s="1"/>
  <c r="D33"/>
  <c r="E33"/>
  <c r="M33"/>
  <c r="R33" s="1"/>
  <c r="N33"/>
  <c r="O33"/>
  <c r="P33"/>
  <c r="Q33"/>
  <c r="U33" s="1"/>
  <c r="X33"/>
  <c r="AC33" s="1"/>
  <c r="Y33"/>
  <c r="Z33"/>
  <c r="AA33"/>
  <c r="AB33"/>
  <c r="AD33" s="1"/>
  <c r="AF33"/>
  <c r="AI33"/>
  <c r="AJ33"/>
  <c r="AM33" s="1"/>
  <c r="AQ33" s="1"/>
  <c r="AK33"/>
  <c r="AL33"/>
  <c r="B34"/>
  <c r="C34"/>
  <c r="F34" s="1"/>
  <c r="D34"/>
  <c r="E34"/>
  <c r="M34"/>
  <c r="R34" s="1"/>
  <c r="N34"/>
  <c r="O34"/>
  <c r="P34"/>
  <c r="Q34"/>
  <c r="U34" s="1"/>
  <c r="X34"/>
  <c r="AC34" s="1"/>
  <c r="Y34"/>
  <c r="Z34"/>
  <c r="AA34"/>
  <c r="AB34"/>
  <c r="AD34" s="1"/>
  <c r="AF34"/>
  <c r="AI34"/>
  <c r="AJ34"/>
  <c r="AM34" s="1"/>
  <c r="AQ34" s="1"/>
  <c r="AK34"/>
  <c r="AL34"/>
  <c r="B35"/>
  <c r="C35"/>
  <c r="F35" s="1"/>
  <c r="D35"/>
  <c r="E35"/>
  <c r="M35"/>
  <c r="R35" s="1"/>
  <c r="N35"/>
  <c r="O35"/>
  <c r="P35"/>
  <c r="Q35"/>
  <c r="U35" s="1"/>
  <c r="X35"/>
  <c r="AC35" s="1"/>
  <c r="Y35"/>
  <c r="Z35"/>
  <c r="AA35"/>
  <c r="AB35"/>
  <c r="AD35" s="1"/>
  <c r="AF35"/>
  <c r="AI35"/>
  <c r="AJ35"/>
  <c r="AM35" s="1"/>
  <c r="AQ35" s="1"/>
  <c r="AK35"/>
  <c r="AL35"/>
  <c r="B36"/>
  <c r="C36"/>
  <c r="F36" s="1"/>
  <c r="D36"/>
  <c r="E36"/>
  <c r="M36"/>
  <c r="R36" s="1"/>
  <c r="N36"/>
  <c r="O36"/>
  <c r="P36"/>
  <c r="Q36"/>
  <c r="U36" s="1"/>
  <c r="X36"/>
  <c r="AC36" s="1"/>
  <c r="Y36"/>
  <c r="Z36"/>
  <c r="AA36"/>
  <c r="AB36"/>
  <c r="AD36" s="1"/>
  <c r="AF36"/>
  <c r="AI36"/>
  <c r="AJ36"/>
  <c r="AM36" s="1"/>
  <c r="AQ36" s="1"/>
  <c r="AK36"/>
  <c r="AL36"/>
  <c r="B37"/>
  <c r="C37"/>
  <c r="F37" s="1"/>
  <c r="D37"/>
  <c r="E37"/>
  <c r="M37"/>
  <c r="R37" s="1"/>
  <c r="N37"/>
  <c r="O37"/>
  <c r="P37"/>
  <c r="Q37"/>
  <c r="U37" s="1"/>
  <c r="X37"/>
  <c r="AC37" s="1"/>
  <c r="Y37"/>
  <c r="Z37"/>
  <c r="AA37"/>
  <c r="AB37"/>
  <c r="AD37" s="1"/>
  <c r="AF37"/>
  <c r="AI37"/>
  <c r="AJ37"/>
  <c r="AM37" s="1"/>
  <c r="AQ37" s="1"/>
  <c r="AK37"/>
  <c r="AL37"/>
  <c r="B38"/>
  <c r="C38"/>
  <c r="F38" s="1"/>
  <c r="D38"/>
  <c r="E38"/>
  <c r="M38"/>
  <c r="R38" s="1"/>
  <c r="N38"/>
  <c r="O38"/>
  <c r="P38"/>
  <c r="Q38"/>
  <c r="U38" s="1"/>
  <c r="X38"/>
  <c r="AC38" s="1"/>
  <c r="Y38"/>
  <c r="Z38"/>
  <c r="AA38"/>
  <c r="AB38"/>
  <c r="AD38" s="1"/>
  <c r="AF38"/>
  <c r="AI38"/>
  <c r="AJ38"/>
  <c r="AM38" s="1"/>
  <c r="AQ38" s="1"/>
  <c r="AK38"/>
  <c r="AL38"/>
  <c r="B39"/>
  <c r="C39"/>
  <c r="F39" s="1"/>
  <c r="D39"/>
  <c r="E39"/>
  <c r="M39"/>
  <c r="R39" s="1"/>
  <c r="N39"/>
  <c r="O39"/>
  <c r="P39"/>
  <c r="Q39"/>
  <c r="U39" s="1"/>
  <c r="X39"/>
  <c r="AC39" s="1"/>
  <c r="Y39"/>
  <c r="Z39"/>
  <c r="AA39"/>
  <c r="AB39"/>
  <c r="AD39" s="1"/>
  <c r="AF39"/>
  <c r="AI39"/>
  <c r="AJ39"/>
  <c r="AK39"/>
  <c r="AL39"/>
  <c r="B40"/>
  <c r="C40"/>
  <c r="D40"/>
  <c r="E40"/>
  <c r="M40"/>
  <c r="R40" s="1"/>
  <c r="N40"/>
  <c r="O40"/>
  <c r="P40"/>
  <c r="Q40"/>
  <c r="U40" s="1"/>
  <c r="X40"/>
  <c r="AC40" s="1"/>
  <c r="Y40"/>
  <c r="Z40"/>
  <c r="AA40"/>
  <c r="AB40"/>
  <c r="AD40" s="1"/>
  <c r="AF40"/>
  <c r="AI40"/>
  <c r="AJ40"/>
  <c r="AK40"/>
  <c r="AL40"/>
  <c r="B41"/>
  <c r="G41" s="1"/>
  <c r="C41"/>
  <c r="D41"/>
  <c r="E41"/>
  <c r="F41"/>
  <c r="H41" s="1"/>
  <c r="J41"/>
  <c r="M41"/>
  <c r="N41"/>
  <c r="Q41" s="1"/>
  <c r="U41" s="1"/>
  <c r="O41"/>
  <c r="P41"/>
  <c r="X41"/>
  <c r="Y41"/>
  <c r="AB41" s="1"/>
  <c r="Z41"/>
  <c r="AA41"/>
  <c r="AI41"/>
  <c r="AN41" s="1"/>
  <c r="AJ41"/>
  <c r="AK41"/>
  <c r="AL41"/>
  <c r="AM41"/>
  <c r="AQ41" s="1"/>
  <c r="B42"/>
  <c r="G42" s="1"/>
  <c r="C42"/>
  <c r="D42"/>
  <c r="E42"/>
  <c r="F42"/>
  <c r="H42" s="1"/>
  <c r="J42"/>
  <c r="M42"/>
  <c r="N42"/>
  <c r="Q42" s="1"/>
  <c r="U42" s="1"/>
  <c r="O42"/>
  <c r="P42"/>
  <c r="X42"/>
  <c r="Y42"/>
  <c r="AB42" s="1"/>
  <c r="Z42"/>
  <c r="AA42"/>
  <c r="AI42"/>
  <c r="AN42" s="1"/>
  <c r="AJ42"/>
  <c r="AK42"/>
  <c r="AL42"/>
  <c r="AM42"/>
  <c r="AQ42" s="1"/>
  <c r="B43"/>
  <c r="G43" s="1"/>
  <c r="C43"/>
  <c r="D43"/>
  <c r="E43"/>
  <c r="F43"/>
  <c r="H43" s="1"/>
  <c r="J43"/>
  <c r="M43"/>
  <c r="N43"/>
  <c r="Q43" s="1"/>
  <c r="U43" s="1"/>
  <c r="O43"/>
  <c r="P43"/>
  <c r="X43"/>
  <c r="Y43"/>
  <c r="AB43" s="1"/>
  <c r="Z43"/>
  <c r="AA43"/>
  <c r="AI43"/>
  <c r="AN43" s="1"/>
  <c r="AJ43"/>
  <c r="AK43"/>
  <c r="AL43"/>
  <c r="AM43"/>
  <c r="AQ43" s="1"/>
  <c r="B44"/>
  <c r="G44" s="1"/>
  <c r="C44"/>
  <c r="D44"/>
  <c r="E44"/>
  <c r="F44"/>
  <c r="H44" s="1"/>
  <c r="J44"/>
  <c r="M44"/>
  <c r="N44"/>
  <c r="Q44" s="1"/>
  <c r="U44" s="1"/>
  <c r="O44"/>
  <c r="P44"/>
  <c r="X44"/>
  <c r="Y44"/>
  <c r="AB44" s="1"/>
  <c r="Z44"/>
  <c r="AA44"/>
  <c r="AI44"/>
  <c r="AN44" s="1"/>
  <c r="AJ44"/>
  <c r="AK44"/>
  <c r="AL44"/>
  <c r="AM44"/>
  <c r="AQ44" s="1"/>
  <c r="B45"/>
  <c r="G45" s="1"/>
  <c r="C45"/>
  <c r="D45"/>
  <c r="E45"/>
  <c r="F45"/>
  <c r="H45" s="1"/>
  <c r="J45"/>
  <c r="M45"/>
  <c r="N45"/>
  <c r="Q45" s="1"/>
  <c r="U45" s="1"/>
  <c r="O45"/>
  <c r="P45"/>
  <c r="X45"/>
  <c r="Y45"/>
  <c r="AB45" s="1"/>
  <c r="Z45"/>
  <c r="AA45"/>
  <c r="AI45"/>
  <c r="AN45" s="1"/>
  <c r="AJ45"/>
  <c r="AK45"/>
  <c r="AL45"/>
  <c r="AM45"/>
  <c r="AQ45" s="1"/>
  <c r="B46"/>
  <c r="G46" s="1"/>
  <c r="C46"/>
  <c r="D46"/>
  <c r="E46"/>
  <c r="F46"/>
  <c r="H46" s="1"/>
  <c r="J46"/>
  <c r="M46"/>
  <c r="N46"/>
  <c r="Q46" s="1"/>
  <c r="U46" s="1"/>
  <c r="O46"/>
  <c r="P46"/>
  <c r="X46"/>
  <c r="Y46"/>
  <c r="AB46" s="1"/>
  <c r="Z46"/>
  <c r="AA46"/>
  <c r="AI46"/>
  <c r="AN46" s="1"/>
  <c r="AJ46"/>
  <c r="AK46"/>
  <c r="AL46"/>
  <c r="AM46"/>
  <c r="AQ46" s="1"/>
  <c r="B47"/>
  <c r="G47" s="1"/>
  <c r="C47"/>
  <c r="D47"/>
  <c r="E47"/>
  <c r="F47"/>
  <c r="H47" s="1"/>
  <c r="J47"/>
  <c r="M47"/>
  <c r="N47"/>
  <c r="Q47" s="1"/>
  <c r="U47" s="1"/>
  <c r="O47"/>
  <c r="P47"/>
  <c r="X47"/>
  <c r="Y47"/>
  <c r="AB47" s="1"/>
  <c r="Z47"/>
  <c r="AA47"/>
  <c r="AI47"/>
  <c r="AN47" s="1"/>
  <c r="AJ47"/>
  <c r="AK47"/>
  <c r="AL47"/>
  <c r="AM47"/>
  <c r="AQ47" s="1"/>
  <c r="B48"/>
  <c r="G48" s="1"/>
  <c r="C48"/>
  <c r="D48"/>
  <c r="E48"/>
  <c r="F48"/>
  <c r="H48" s="1"/>
  <c r="J48"/>
  <c r="M48"/>
  <c r="N48"/>
  <c r="Q48" s="1"/>
  <c r="U48" s="1"/>
  <c r="O48"/>
  <c r="P48"/>
  <c r="X48"/>
  <c r="Y48"/>
  <c r="AB48" s="1"/>
  <c r="Z48"/>
  <c r="AA48"/>
  <c r="AI48"/>
  <c r="AN48" s="1"/>
  <c r="AJ48"/>
  <c r="AK48"/>
  <c r="AL48"/>
  <c r="AM48"/>
  <c r="AQ48" s="1"/>
  <c r="B49"/>
  <c r="G49" s="1"/>
  <c r="C49"/>
  <c r="D49"/>
  <c r="E49"/>
  <c r="F49"/>
  <c r="H49" s="1"/>
  <c r="J49"/>
  <c r="M49"/>
  <c r="N49"/>
  <c r="Q49" s="1"/>
  <c r="U49" s="1"/>
  <c r="O49"/>
  <c r="P49"/>
  <c r="X49"/>
  <c r="Y49"/>
  <c r="AB49" s="1"/>
  <c r="Z49"/>
  <c r="AA49"/>
  <c r="AI49"/>
  <c r="AN49" s="1"/>
  <c r="AJ49"/>
  <c r="AK49"/>
  <c r="AL49"/>
  <c r="AM49"/>
  <c r="AQ49" s="1"/>
  <c r="B50"/>
  <c r="G50" s="1"/>
  <c r="C50"/>
  <c r="D50"/>
  <c r="E50"/>
  <c r="F50"/>
  <c r="H50" s="1"/>
  <c r="J50"/>
  <c r="M50"/>
  <c r="N50"/>
  <c r="Q50" s="1"/>
  <c r="U50" s="1"/>
  <c r="O50"/>
  <c r="P50"/>
  <c r="X50"/>
  <c r="Y50"/>
  <c r="AB50" s="1"/>
  <c r="Z50"/>
  <c r="AA50"/>
  <c r="AI50"/>
  <c r="AN50" s="1"/>
  <c r="AJ50"/>
  <c r="AK50"/>
  <c r="AL50"/>
  <c r="AM50"/>
  <c r="AQ50" s="1"/>
  <c r="B51"/>
  <c r="G51" s="1"/>
  <c r="C51"/>
  <c r="D51"/>
  <c r="E51"/>
  <c r="F51"/>
  <c r="H51" s="1"/>
  <c r="J51"/>
  <c r="M51"/>
  <c r="N51"/>
  <c r="Q51" s="1"/>
  <c r="U51" s="1"/>
  <c r="O51"/>
  <c r="P51"/>
  <c r="X51"/>
  <c r="Y51"/>
  <c r="AB51" s="1"/>
  <c r="Z51"/>
  <c r="AA51"/>
  <c r="AI51"/>
  <c r="AN51" s="1"/>
  <c r="AJ51"/>
  <c r="AK51"/>
  <c r="AL51"/>
  <c r="AM51"/>
  <c r="AQ51" s="1"/>
  <c r="B52"/>
  <c r="G52" s="1"/>
  <c r="C52"/>
  <c r="D52"/>
  <c r="E52"/>
  <c r="F52"/>
  <c r="H52" s="1"/>
  <c r="J52"/>
  <c r="M52"/>
  <c r="N52"/>
  <c r="Q52" s="1"/>
  <c r="U52" s="1"/>
  <c r="O52"/>
  <c r="P52"/>
  <c r="X52"/>
  <c r="Y52"/>
  <c r="AB52" s="1"/>
  <c r="Z52"/>
  <c r="AA52"/>
  <c r="AI52"/>
  <c r="AN52" s="1"/>
  <c r="AJ52"/>
  <c r="AK52"/>
  <c r="AL52"/>
  <c r="AM52"/>
  <c r="AQ52" s="1"/>
  <c r="B53"/>
  <c r="G53" s="1"/>
  <c r="C53"/>
  <c r="D53"/>
  <c r="E53"/>
  <c r="F53"/>
  <c r="H53" s="1"/>
  <c r="J53"/>
  <c r="M53"/>
  <c r="N53"/>
  <c r="Q53" s="1"/>
  <c r="U53" s="1"/>
  <c r="O53"/>
  <c r="P53"/>
  <c r="X53"/>
  <c r="Y53"/>
  <c r="AB53" s="1"/>
  <c r="Z53"/>
  <c r="AA53"/>
  <c r="AI53"/>
  <c r="AN53" s="1"/>
  <c r="AJ53"/>
  <c r="AK53"/>
  <c r="AL53"/>
  <c r="AM53"/>
  <c r="AQ53" s="1"/>
  <c r="B54"/>
  <c r="G54" s="1"/>
  <c r="C54"/>
  <c r="D54"/>
  <c r="E54"/>
  <c r="F54"/>
  <c r="H54" s="1"/>
  <c r="J54"/>
  <c r="M54"/>
  <c r="N54"/>
  <c r="Q54" s="1"/>
  <c r="U54" s="1"/>
  <c r="O54"/>
  <c r="P54"/>
  <c r="X54"/>
  <c r="Y54"/>
  <c r="AB54" s="1"/>
  <c r="Z54"/>
  <c r="AA54"/>
  <c r="AI54"/>
  <c r="AN54" s="1"/>
  <c r="AJ54"/>
  <c r="AK54"/>
  <c r="AL54"/>
  <c r="AM54"/>
  <c r="AQ54" s="1"/>
  <c r="B55"/>
  <c r="G55" s="1"/>
  <c r="C55"/>
  <c r="D55"/>
  <c r="E55"/>
  <c r="F55"/>
  <c r="H55" s="1"/>
  <c r="J55"/>
  <c r="M55"/>
  <c r="N55"/>
  <c r="Q55" s="1"/>
  <c r="U55" s="1"/>
  <c r="O55"/>
  <c r="P55"/>
  <c r="X55"/>
  <c r="Y55"/>
  <c r="AB55" s="1"/>
  <c r="Z55"/>
  <c r="AA55"/>
  <c r="AI55"/>
  <c r="AN55" s="1"/>
  <c r="AJ55"/>
  <c r="AK55"/>
  <c r="AL55"/>
  <c r="AM55"/>
  <c r="AQ55" s="1"/>
  <c r="B56"/>
  <c r="G56" s="1"/>
  <c r="C56"/>
  <c r="D56"/>
  <c r="E56"/>
  <c r="F56"/>
  <c r="H56" s="1"/>
  <c r="J56"/>
  <c r="M56"/>
  <c r="N56"/>
  <c r="Q56" s="1"/>
  <c r="U56" s="1"/>
  <c r="O56"/>
  <c r="P56"/>
  <c r="X56"/>
  <c r="Y56"/>
  <c r="AB56" s="1"/>
  <c r="Z56"/>
  <c r="AA56"/>
  <c r="AI56"/>
  <c r="AN56" s="1"/>
  <c r="AJ56"/>
  <c r="AK56"/>
  <c r="AL56"/>
  <c r="AM56"/>
  <c r="AQ56" s="1"/>
  <c r="B57"/>
  <c r="G57" s="1"/>
  <c r="C57"/>
  <c r="D57"/>
  <c r="E57"/>
  <c r="F57"/>
  <c r="H57" s="1"/>
  <c r="J57"/>
  <c r="M57"/>
  <c r="N57"/>
  <c r="Q57" s="1"/>
  <c r="U57" s="1"/>
  <c r="O57"/>
  <c r="P57"/>
  <c r="X57"/>
  <c r="Y57"/>
  <c r="AB57" s="1"/>
  <c r="Z57"/>
  <c r="AA57"/>
  <c r="AI57"/>
  <c r="AN57" s="1"/>
  <c r="AJ57"/>
  <c r="AK57"/>
  <c r="AL57"/>
  <c r="AM57"/>
  <c r="AQ57" s="1"/>
  <c r="B58"/>
  <c r="G58" s="1"/>
  <c r="C58"/>
  <c r="D58"/>
  <c r="E58"/>
  <c r="F58"/>
  <c r="H58" s="1"/>
  <c r="J58"/>
  <c r="M58"/>
  <c r="N58"/>
  <c r="Q58" s="1"/>
  <c r="U58" s="1"/>
  <c r="O58"/>
  <c r="P58"/>
  <c r="X58"/>
  <c r="Y58"/>
  <c r="AB58" s="1"/>
  <c r="Z58"/>
  <c r="AA58"/>
  <c r="AI58"/>
  <c r="AN58" s="1"/>
  <c r="AJ58"/>
  <c r="AK58"/>
  <c r="AL58"/>
  <c r="AM58"/>
  <c r="AQ58" s="1"/>
  <c r="B59"/>
  <c r="G59" s="1"/>
  <c r="C59"/>
  <c r="D59"/>
  <c r="E59"/>
  <c r="F59"/>
  <c r="H59" s="1"/>
  <c r="J59"/>
  <c r="M59"/>
  <c r="N59"/>
  <c r="Q59" s="1"/>
  <c r="U59" s="1"/>
  <c r="O59"/>
  <c r="P59"/>
  <c r="X59"/>
  <c r="Y59"/>
  <c r="AB59" s="1"/>
  <c r="Z59"/>
  <c r="AA59"/>
  <c r="AI59"/>
  <c r="AN59" s="1"/>
  <c r="AJ59"/>
  <c r="AK59"/>
  <c r="AL59"/>
  <c r="AM59"/>
  <c r="AQ59" s="1"/>
  <c r="B60"/>
  <c r="G60" s="1"/>
  <c r="C60"/>
  <c r="D60"/>
  <c r="E60"/>
  <c r="F60"/>
  <c r="H60" s="1"/>
  <c r="J60"/>
  <c r="M60"/>
  <c r="N60"/>
  <c r="Q60" s="1"/>
  <c r="U60" s="1"/>
  <c r="O60"/>
  <c r="P60"/>
  <c r="X60"/>
  <c r="Y60"/>
  <c r="AB60" s="1"/>
  <c r="Z60"/>
  <c r="AA60"/>
  <c r="AI60"/>
  <c r="AN60" s="1"/>
  <c r="AJ60"/>
  <c r="AK60"/>
  <c r="AL60"/>
  <c r="AM60"/>
  <c r="AQ60" s="1"/>
  <c r="B61"/>
  <c r="G61" s="1"/>
  <c r="C61"/>
  <c r="D61"/>
  <c r="E61"/>
  <c r="F61"/>
  <c r="H61" s="1"/>
  <c r="J61"/>
  <c r="M61"/>
  <c r="N61"/>
  <c r="Q61" s="1"/>
  <c r="U61" s="1"/>
  <c r="O61"/>
  <c r="P61"/>
  <c r="X61"/>
  <c r="Y61"/>
  <c r="AB61" s="1"/>
  <c r="Z61"/>
  <c r="AA61"/>
  <c r="AI61"/>
  <c r="AN61" s="1"/>
  <c r="AJ61"/>
  <c r="AK61"/>
  <c r="AL61"/>
  <c r="AM61"/>
  <c r="AQ61" s="1"/>
  <c r="B62"/>
  <c r="G62" s="1"/>
  <c r="C62"/>
  <c r="D62"/>
  <c r="E62"/>
  <c r="F62"/>
  <c r="H62" s="1"/>
  <c r="J62"/>
  <c r="M62"/>
  <c r="N62"/>
  <c r="Q62" s="1"/>
  <c r="U62" s="1"/>
  <c r="O62"/>
  <c r="P62"/>
  <c r="X62"/>
  <c r="Y62"/>
  <c r="AB62" s="1"/>
  <c r="Z62"/>
  <c r="AA62"/>
  <c r="AI62"/>
  <c r="AN62" s="1"/>
  <c r="AJ62"/>
  <c r="AK62"/>
  <c r="AL62"/>
  <c r="AM62"/>
  <c r="AQ62" s="1"/>
  <c r="B63"/>
  <c r="G63" s="1"/>
  <c r="C63"/>
  <c r="D63"/>
  <c r="E63"/>
  <c r="F63"/>
  <c r="H63" s="1"/>
  <c r="J63"/>
  <c r="M63"/>
  <c r="N63"/>
  <c r="Q63" s="1"/>
  <c r="U63" s="1"/>
  <c r="O63"/>
  <c r="P63"/>
  <c r="X63"/>
  <c r="Y63"/>
  <c r="AB63" s="1"/>
  <c r="Z63"/>
  <c r="AA63"/>
  <c r="AI63"/>
  <c r="AN63" s="1"/>
  <c r="AJ63"/>
  <c r="AK63"/>
  <c r="AL63"/>
  <c r="AM63"/>
  <c r="AQ63" s="1"/>
  <c r="B64"/>
  <c r="G64" s="1"/>
  <c r="C64"/>
  <c r="D64"/>
  <c r="E64"/>
  <c r="F64"/>
  <c r="H64" s="1"/>
  <c r="J64"/>
  <c r="M64"/>
  <c r="N64"/>
  <c r="Q64" s="1"/>
  <c r="U64" s="1"/>
  <c r="O64"/>
  <c r="P64"/>
  <c r="X64"/>
  <c r="Y64"/>
  <c r="AB64" s="1"/>
  <c r="Z64"/>
  <c r="AA64"/>
  <c r="AI64"/>
  <c r="AN64" s="1"/>
  <c r="AJ64"/>
  <c r="AK64"/>
  <c r="AL64"/>
  <c r="AM64"/>
  <c r="AQ64" s="1"/>
  <c r="B65"/>
  <c r="G65" s="1"/>
  <c r="C65"/>
  <c r="D65"/>
  <c r="E65"/>
  <c r="F65"/>
  <c r="H65" s="1"/>
  <c r="J65"/>
  <c r="M65"/>
  <c r="N65"/>
  <c r="Q65" s="1"/>
  <c r="U65" s="1"/>
  <c r="O65"/>
  <c r="P65"/>
  <c r="X65"/>
  <c r="Y65"/>
  <c r="AB65" s="1"/>
  <c r="Z65"/>
  <c r="AA65"/>
  <c r="AI65"/>
  <c r="AN65" s="1"/>
  <c r="AJ65"/>
  <c r="AK65"/>
  <c r="AL65"/>
  <c r="AM65"/>
  <c r="AQ65" s="1"/>
  <c r="B66"/>
  <c r="G66" s="1"/>
  <c r="C66"/>
  <c r="D66"/>
  <c r="E66"/>
  <c r="F66"/>
  <c r="H66" s="1"/>
  <c r="J66"/>
  <c r="M66"/>
  <c r="N66"/>
  <c r="Q66" s="1"/>
  <c r="U66" s="1"/>
  <c r="O66"/>
  <c r="P66"/>
  <c r="X66"/>
  <c r="Y66"/>
  <c r="AB66" s="1"/>
  <c r="Z66"/>
  <c r="AA66"/>
  <c r="AI66"/>
  <c r="AN66" s="1"/>
  <c r="AJ66"/>
  <c r="AK66"/>
  <c r="AL66"/>
  <c r="AM66"/>
  <c r="AQ66" s="1"/>
  <c r="B67"/>
  <c r="G67" s="1"/>
  <c r="C67"/>
  <c r="D67"/>
  <c r="E67"/>
  <c r="F67"/>
  <c r="H67" s="1"/>
  <c r="J67"/>
  <c r="M67"/>
  <c r="N67"/>
  <c r="Q67" s="1"/>
  <c r="U67" s="1"/>
  <c r="O67"/>
  <c r="P67"/>
  <c r="X67"/>
  <c r="Y67"/>
  <c r="AB67" s="1"/>
  <c r="Z67"/>
  <c r="AA67"/>
  <c r="AI67"/>
  <c r="AN67" s="1"/>
  <c r="AJ67"/>
  <c r="AK67"/>
  <c r="AL67"/>
  <c r="AM67"/>
  <c r="AQ67" s="1"/>
  <c r="B68"/>
  <c r="G68" s="1"/>
  <c r="C68"/>
  <c r="D68"/>
  <c r="E68"/>
  <c r="F68"/>
  <c r="H68" s="1"/>
  <c r="J68"/>
  <c r="M68"/>
  <c r="N68"/>
  <c r="Q68" s="1"/>
  <c r="U68" s="1"/>
  <c r="O68"/>
  <c r="P68"/>
  <c r="X68"/>
  <c r="Y68"/>
  <c r="AB68" s="1"/>
  <c r="Z68"/>
  <c r="AA68"/>
  <c r="AI68"/>
  <c r="AN68" s="1"/>
  <c r="AJ68"/>
  <c r="AK68"/>
  <c r="AL68"/>
  <c r="AM68"/>
  <c r="AQ68" s="1"/>
  <c r="B69"/>
  <c r="G69" s="1"/>
  <c r="C69"/>
  <c r="D69"/>
  <c r="E69"/>
  <c r="F69"/>
  <c r="H69" s="1"/>
  <c r="J69"/>
  <c r="M69"/>
  <c r="N69"/>
  <c r="Q69" s="1"/>
  <c r="U69" s="1"/>
  <c r="O69"/>
  <c r="P69"/>
  <c r="X69"/>
  <c r="Y69"/>
  <c r="AB69" s="1"/>
  <c r="Z69"/>
  <c r="AA69"/>
  <c r="AI69"/>
  <c r="AN69" s="1"/>
  <c r="AJ69"/>
  <c r="AK69"/>
  <c r="AL69"/>
  <c r="AM69"/>
  <c r="AQ69" s="1"/>
  <c r="B70"/>
  <c r="G70" s="1"/>
  <c r="C70"/>
  <c r="D70"/>
  <c r="E70"/>
  <c r="F70"/>
  <c r="H70" s="1"/>
  <c r="J70"/>
  <c r="M70"/>
  <c r="N70"/>
  <c r="Q70" s="1"/>
  <c r="U70" s="1"/>
  <c r="O70"/>
  <c r="P70"/>
  <c r="X70"/>
  <c r="Y70"/>
  <c r="AB70" s="1"/>
  <c r="Z70"/>
  <c r="AA70"/>
  <c r="AI70"/>
  <c r="AN70" s="1"/>
  <c r="AJ70"/>
  <c r="AK70"/>
  <c r="AL70"/>
  <c r="AM70"/>
  <c r="AQ70" s="1"/>
  <c r="B71"/>
  <c r="G71" s="1"/>
  <c r="C71"/>
  <c r="D71"/>
  <c r="E71"/>
  <c r="F71"/>
  <c r="H71" s="1"/>
  <c r="J71"/>
  <c r="M71"/>
  <c r="N71"/>
  <c r="O71"/>
  <c r="P71"/>
  <c r="X71"/>
  <c r="Y71"/>
  <c r="Z71"/>
  <c r="AA71"/>
  <c r="AI71"/>
  <c r="AN71" s="1"/>
  <c r="AJ71"/>
  <c r="AK71"/>
  <c r="AL71"/>
  <c r="AM71"/>
  <c r="AQ71" s="1"/>
  <c r="B72"/>
  <c r="G72" s="1"/>
  <c r="C72"/>
  <c r="D72"/>
  <c r="E72"/>
  <c r="F72"/>
  <c r="H72" s="1"/>
  <c r="J72"/>
  <c r="M72"/>
  <c r="N72"/>
  <c r="O72"/>
  <c r="P72"/>
  <c r="X72"/>
  <c r="Y72"/>
  <c r="Z72"/>
  <c r="AA72"/>
  <c r="AI72"/>
  <c r="AN72" s="1"/>
  <c r="AJ72"/>
  <c r="AK72"/>
  <c r="AL72"/>
  <c r="AM72"/>
  <c r="AQ72" s="1"/>
  <c r="B73"/>
  <c r="G73" s="1"/>
  <c r="C73"/>
  <c r="D73"/>
  <c r="E73"/>
  <c r="F73"/>
  <c r="H73" s="1"/>
  <c r="M73"/>
  <c r="N73"/>
  <c r="O73"/>
  <c r="P73"/>
  <c r="X73"/>
  <c r="Y73"/>
  <c r="Z73"/>
  <c r="AA73"/>
  <c r="AI73"/>
  <c r="AN73" s="1"/>
  <c r="AJ73"/>
  <c r="AK73"/>
  <c r="AL73"/>
  <c r="AM73"/>
  <c r="AQ73" s="1"/>
  <c r="B74"/>
  <c r="G74" s="1"/>
  <c r="C74"/>
  <c r="D74"/>
  <c r="E74"/>
  <c r="F74"/>
  <c r="H74" s="1"/>
  <c r="J74"/>
  <c r="M74"/>
  <c r="N74"/>
  <c r="O74"/>
  <c r="P74"/>
  <c r="X74"/>
  <c r="Y74"/>
  <c r="Z74"/>
  <c r="AA74"/>
  <c r="AI74"/>
  <c r="AN74" s="1"/>
  <c r="AJ74"/>
  <c r="AK74"/>
  <c r="AL74"/>
  <c r="AM74"/>
  <c r="AQ74" s="1"/>
  <c r="B75"/>
  <c r="G75" s="1"/>
  <c r="C75"/>
  <c r="D75"/>
  <c r="E75"/>
  <c r="F75"/>
  <c r="H75" s="1"/>
  <c r="M75"/>
  <c r="N75"/>
  <c r="O75"/>
  <c r="P75"/>
  <c r="X75"/>
  <c r="Y75"/>
  <c r="Z75"/>
  <c r="AA75"/>
  <c r="AI75"/>
  <c r="AN75" s="1"/>
  <c r="AJ75"/>
  <c r="AK75"/>
  <c r="AL75"/>
  <c r="AM75"/>
  <c r="AQ75" s="1"/>
  <c r="B76"/>
  <c r="G76" s="1"/>
  <c r="C76"/>
  <c r="D76"/>
  <c r="E76"/>
  <c r="F76"/>
  <c r="H76" s="1"/>
  <c r="J76"/>
  <c r="M76"/>
  <c r="N76"/>
  <c r="O76"/>
  <c r="P76"/>
  <c r="X76"/>
  <c r="Y76"/>
  <c r="Z76"/>
  <c r="AA76"/>
  <c r="AI76"/>
  <c r="AN76" s="1"/>
  <c r="AJ76"/>
  <c r="AK76"/>
  <c r="AL76"/>
  <c r="AM76"/>
  <c r="AQ76" s="1"/>
  <c r="B77"/>
  <c r="G77" s="1"/>
  <c r="C77"/>
  <c r="D77"/>
  <c r="E77"/>
  <c r="F77"/>
  <c r="H77" s="1"/>
  <c r="M77"/>
  <c r="R77" s="1"/>
  <c r="N77"/>
  <c r="O77"/>
  <c r="P77"/>
  <c r="Q77"/>
  <c r="U77" s="1"/>
  <c r="X77"/>
  <c r="AC77" s="1"/>
  <c r="Y77"/>
  <c r="Z77"/>
  <c r="AA77"/>
  <c r="AB77"/>
  <c r="AD77" s="1"/>
  <c r="AF77"/>
  <c r="AI77"/>
  <c r="AJ77"/>
  <c r="AM77" s="1"/>
  <c r="AQ77" s="1"/>
  <c r="AK77"/>
  <c r="AL77"/>
  <c r="B78"/>
  <c r="C78"/>
  <c r="F78" s="1"/>
  <c r="D78"/>
  <c r="E78"/>
  <c r="M78"/>
  <c r="R78" s="1"/>
  <c r="N78"/>
  <c r="O78"/>
  <c r="P78"/>
  <c r="Q78"/>
  <c r="U78" s="1"/>
  <c r="X78"/>
  <c r="AC78" s="1"/>
  <c r="Y78"/>
  <c r="Z78"/>
  <c r="AA78"/>
  <c r="AB78"/>
  <c r="AD78" s="1"/>
  <c r="AF78"/>
  <c r="AI78"/>
  <c r="AJ78"/>
  <c r="AM78" s="1"/>
  <c r="AQ78" s="1"/>
  <c r="AK78"/>
  <c r="AL78"/>
  <c r="B79"/>
  <c r="C79"/>
  <c r="F79" s="1"/>
  <c r="D79"/>
  <c r="E79"/>
  <c r="M79"/>
  <c r="R79" s="1"/>
  <c r="N79"/>
  <c r="O79"/>
  <c r="P79"/>
  <c r="Q79"/>
  <c r="U79" s="1"/>
  <c r="X79"/>
  <c r="AC79" s="1"/>
  <c r="Y79"/>
  <c r="Z79"/>
  <c r="AA79"/>
  <c r="AB79"/>
  <c r="AD79" s="1"/>
  <c r="AF79"/>
  <c r="AI79"/>
  <c r="AJ79"/>
  <c r="AM79" s="1"/>
  <c r="AQ79" s="1"/>
  <c r="AK79"/>
  <c r="AL79"/>
  <c r="B80"/>
  <c r="C80"/>
  <c r="F80" s="1"/>
  <c r="D80"/>
  <c r="E80"/>
  <c r="M80"/>
  <c r="R80" s="1"/>
  <c r="N80"/>
  <c r="O80"/>
  <c r="P80"/>
  <c r="Q80"/>
  <c r="U80" s="1"/>
  <c r="X80"/>
  <c r="AC80" s="1"/>
  <c r="Y80"/>
  <c r="Z80"/>
  <c r="AA80"/>
  <c r="AB80"/>
  <c r="AD80" s="1"/>
  <c r="AF80"/>
  <c r="AI80"/>
  <c r="AJ80"/>
  <c r="AM80" s="1"/>
  <c r="AQ80" s="1"/>
  <c r="AK80"/>
  <c r="AL80"/>
  <c r="B81"/>
  <c r="C81"/>
  <c r="F81" s="1"/>
  <c r="D81"/>
  <c r="E81"/>
  <c r="M81"/>
  <c r="R81" s="1"/>
  <c r="N81"/>
  <c r="O81"/>
  <c r="P81"/>
  <c r="Q81"/>
  <c r="U81" s="1"/>
  <c r="X81"/>
  <c r="AC81" s="1"/>
  <c r="Y81"/>
  <c r="Z81"/>
  <c r="AA81"/>
  <c r="AB81"/>
  <c r="AD81" s="1"/>
  <c r="AF81"/>
  <c r="AI81"/>
  <c r="AJ81"/>
  <c r="AM81" s="1"/>
  <c r="AQ81" s="1"/>
  <c r="AK81"/>
  <c r="AL81"/>
  <c r="B82"/>
  <c r="C82"/>
  <c r="F82" s="1"/>
  <c r="D82"/>
  <c r="E82"/>
  <c r="M82"/>
  <c r="R82" s="1"/>
  <c r="N82"/>
  <c r="O82"/>
  <c r="P82"/>
  <c r="Q82"/>
  <c r="U82" s="1"/>
  <c r="X82"/>
  <c r="AC82" s="1"/>
  <c r="Y82"/>
  <c r="Z82"/>
  <c r="AA82"/>
  <c r="AB82"/>
  <c r="AD82" s="1"/>
  <c r="AF82"/>
  <c r="AI82"/>
  <c r="AJ82"/>
  <c r="AM82" s="1"/>
  <c r="AQ82" s="1"/>
  <c r="AK82"/>
  <c r="AL82"/>
  <c r="B83"/>
  <c r="C83"/>
  <c r="F83" s="1"/>
  <c r="D83"/>
  <c r="E83"/>
  <c r="M83"/>
  <c r="R83" s="1"/>
  <c r="N83"/>
  <c r="O83"/>
  <c r="P83"/>
  <c r="Q83"/>
  <c r="U83" s="1"/>
  <c r="X83"/>
  <c r="AC83" s="1"/>
  <c r="Y83"/>
  <c r="Z83"/>
  <c r="AA83"/>
  <c r="AB83"/>
  <c r="AD83" s="1"/>
  <c r="AF83"/>
  <c r="AI83"/>
  <c r="AJ83"/>
  <c r="AM83" s="1"/>
  <c r="AQ83" s="1"/>
  <c r="AK83"/>
  <c r="AL83"/>
  <c r="B84"/>
  <c r="C84"/>
  <c r="F84" s="1"/>
  <c r="D84"/>
  <c r="E84"/>
  <c r="M84"/>
  <c r="R84" s="1"/>
  <c r="N84"/>
  <c r="O84"/>
  <c r="P84"/>
  <c r="Q84"/>
  <c r="U84" s="1"/>
  <c r="X84"/>
  <c r="AC84" s="1"/>
  <c r="Y84"/>
  <c r="Z84"/>
  <c r="AA84"/>
  <c r="AB84"/>
  <c r="AD84" s="1"/>
  <c r="AF84"/>
  <c r="AI84"/>
  <c r="AJ84"/>
  <c r="AM84" s="1"/>
  <c r="AQ84" s="1"/>
  <c r="AK84"/>
  <c r="AL84"/>
  <c r="B85"/>
  <c r="C85"/>
  <c r="F85" s="1"/>
  <c r="D85"/>
  <c r="E85"/>
  <c r="M85"/>
  <c r="R85" s="1"/>
  <c r="N85"/>
  <c r="O85"/>
  <c r="P85"/>
  <c r="Q85"/>
  <c r="U85" s="1"/>
  <c r="X85"/>
  <c r="AC85" s="1"/>
  <c r="Y85"/>
  <c r="Z85"/>
  <c r="AA85"/>
  <c r="AB85"/>
  <c r="AD85" s="1"/>
  <c r="AF85"/>
  <c r="AI85"/>
  <c r="AJ85"/>
  <c r="AM85" s="1"/>
  <c r="AQ85" s="1"/>
  <c r="AK85"/>
  <c r="AL85"/>
  <c r="B86"/>
  <c r="C86"/>
  <c r="F86" s="1"/>
  <c r="D86"/>
  <c r="E86"/>
  <c r="M86"/>
  <c r="R86" s="1"/>
  <c r="N86"/>
  <c r="O86"/>
  <c r="P86"/>
  <c r="Q86"/>
  <c r="U86" s="1"/>
  <c r="X86"/>
  <c r="AC86" s="1"/>
  <c r="Y86"/>
  <c r="Z86"/>
  <c r="AA86"/>
  <c r="AB86"/>
  <c r="AD86" s="1"/>
  <c r="AF86"/>
  <c r="AI86"/>
  <c r="AJ86"/>
  <c r="AM86" s="1"/>
  <c r="AQ86" s="1"/>
  <c r="AK86"/>
  <c r="AL86"/>
  <c r="B87"/>
  <c r="C87"/>
  <c r="F87" s="1"/>
  <c r="D87"/>
  <c r="E87"/>
  <c r="M87"/>
  <c r="R87" s="1"/>
  <c r="N87"/>
  <c r="O87"/>
  <c r="P87"/>
  <c r="Q87"/>
  <c r="U87" s="1"/>
  <c r="X87"/>
  <c r="AC87" s="1"/>
  <c r="Y87"/>
  <c r="Z87"/>
  <c r="AA87"/>
  <c r="AB87"/>
  <c r="AD87" s="1"/>
  <c r="AF87"/>
  <c r="AI87"/>
  <c r="AJ87"/>
  <c r="AM87" s="1"/>
  <c r="AQ87" s="1"/>
  <c r="AK87"/>
  <c r="AL87"/>
  <c r="B88"/>
  <c r="C88"/>
  <c r="F88" s="1"/>
  <c r="D88"/>
  <c r="E88"/>
  <c r="M88"/>
  <c r="R88" s="1"/>
  <c r="N88"/>
  <c r="O88"/>
  <c r="P88"/>
  <c r="Q88"/>
  <c r="U88" s="1"/>
  <c r="X88"/>
  <c r="AC88" s="1"/>
  <c r="Y88"/>
  <c r="Z88"/>
  <c r="AA88"/>
  <c r="AB88"/>
  <c r="AD88" s="1"/>
  <c r="AF88"/>
  <c r="AI88"/>
  <c r="AJ88"/>
  <c r="AM88" s="1"/>
  <c r="AQ88" s="1"/>
  <c r="AK88"/>
  <c r="AL88"/>
  <c r="B89"/>
  <c r="C89"/>
  <c r="F89" s="1"/>
  <c r="D89"/>
  <c r="E89"/>
  <c r="M89"/>
  <c r="R89" s="1"/>
  <c r="N89"/>
  <c r="O89"/>
  <c r="P89"/>
  <c r="Q89"/>
  <c r="U89" s="1"/>
  <c r="X89"/>
  <c r="AC89" s="1"/>
  <c r="Y89"/>
  <c r="Z89"/>
  <c r="AA89"/>
  <c r="AB89"/>
  <c r="AD89" s="1"/>
  <c r="AF89"/>
  <c r="AI89"/>
  <c r="AJ89"/>
  <c r="AM89" s="1"/>
  <c r="AQ89" s="1"/>
  <c r="AK89"/>
  <c r="AL89"/>
  <c r="B90"/>
  <c r="C90"/>
  <c r="F90" s="1"/>
  <c r="D90"/>
  <c r="E90"/>
  <c r="M90"/>
  <c r="R90" s="1"/>
  <c r="N90"/>
  <c r="O90"/>
  <c r="P90"/>
  <c r="Q90"/>
  <c r="U90" s="1"/>
  <c r="X90"/>
  <c r="AC90" s="1"/>
  <c r="Y90"/>
  <c r="Z90"/>
  <c r="AA90"/>
  <c r="AB90"/>
  <c r="AD90" s="1"/>
  <c r="AF90"/>
  <c r="AI90"/>
  <c r="AJ90"/>
  <c r="AM90" s="1"/>
  <c r="AQ90" s="1"/>
  <c r="AK90"/>
  <c r="AL90"/>
  <c r="B91"/>
  <c r="C91"/>
  <c r="F91" s="1"/>
  <c r="D91"/>
  <c r="E91"/>
  <c r="M91"/>
  <c r="R91" s="1"/>
  <c r="N91"/>
  <c r="O91"/>
  <c r="P91"/>
  <c r="Q91"/>
  <c r="U91" s="1"/>
  <c r="X91"/>
  <c r="AC91" s="1"/>
  <c r="Y91"/>
  <c r="Z91"/>
  <c r="AA91"/>
  <c r="AB91"/>
  <c r="AD91" s="1"/>
  <c r="AF91"/>
  <c r="AI91"/>
  <c r="AJ91"/>
  <c r="AM91" s="1"/>
  <c r="AQ91" s="1"/>
  <c r="AK91"/>
  <c r="AL91"/>
  <c r="B92"/>
  <c r="C92"/>
  <c r="F92" s="1"/>
  <c r="D92"/>
  <c r="E92"/>
  <c r="M92"/>
  <c r="R92" s="1"/>
  <c r="N92"/>
  <c r="O92"/>
  <c r="P92"/>
  <c r="Q92"/>
  <c r="U92" s="1"/>
  <c r="X92"/>
  <c r="AC92" s="1"/>
  <c r="Y92"/>
  <c r="Z92"/>
  <c r="AA92"/>
  <c r="AB92"/>
  <c r="AD92" s="1"/>
  <c r="AF92"/>
  <c r="AI92"/>
  <c r="AJ92"/>
  <c r="AM92" s="1"/>
  <c r="AQ92" s="1"/>
  <c r="AK92"/>
  <c r="AL92"/>
  <c r="B93"/>
  <c r="C93"/>
  <c r="F93" s="1"/>
  <c r="D93"/>
  <c r="E93"/>
  <c r="M93"/>
  <c r="R93" s="1"/>
  <c r="N93"/>
  <c r="O93"/>
  <c r="P93"/>
  <c r="Q93"/>
  <c r="U93" s="1"/>
  <c r="X93"/>
  <c r="AC93" s="1"/>
  <c r="Y93"/>
  <c r="Z93"/>
  <c r="AA93"/>
  <c r="AB93"/>
  <c r="AD93" s="1"/>
  <c r="AF93"/>
  <c r="AI93"/>
  <c r="AJ93"/>
  <c r="AM93" s="1"/>
  <c r="AQ93" s="1"/>
  <c r="AK93"/>
  <c r="AL93"/>
  <c r="B94"/>
  <c r="C94"/>
  <c r="F94" s="1"/>
  <c r="D94"/>
  <c r="E94"/>
  <c r="M94"/>
  <c r="R94" s="1"/>
  <c r="N94"/>
  <c r="O94"/>
  <c r="P94"/>
  <c r="Q94"/>
  <c r="U94" s="1"/>
  <c r="X94"/>
  <c r="AC94" s="1"/>
  <c r="Y94"/>
  <c r="Z94"/>
  <c r="AA94"/>
  <c r="AB94"/>
  <c r="AD94" s="1"/>
  <c r="AF94"/>
  <c r="AI94"/>
  <c r="AJ94"/>
  <c r="AM94" s="1"/>
  <c r="AQ94" s="1"/>
  <c r="AK94"/>
  <c r="AL94"/>
  <c r="B95"/>
  <c r="C95"/>
  <c r="F95" s="1"/>
  <c r="D95"/>
  <c r="E95"/>
  <c r="M95"/>
  <c r="R95" s="1"/>
  <c r="N95"/>
  <c r="O95"/>
  <c r="P95"/>
  <c r="Q95"/>
  <c r="U95" s="1"/>
  <c r="X95"/>
  <c r="AC95" s="1"/>
  <c r="Y95"/>
  <c r="Z95"/>
  <c r="AA95"/>
  <c r="AB95"/>
  <c r="AD95" s="1"/>
  <c r="AF95"/>
  <c r="AI95"/>
  <c r="AJ95"/>
  <c r="AM95" s="1"/>
  <c r="AQ95" s="1"/>
  <c r="AK95"/>
  <c r="AL95"/>
  <c r="B96"/>
  <c r="C96"/>
  <c r="F96" s="1"/>
  <c r="D96"/>
  <c r="E96"/>
  <c r="M96"/>
  <c r="R96" s="1"/>
  <c r="N96"/>
  <c r="O96"/>
  <c r="P96"/>
  <c r="Q96"/>
  <c r="U96" s="1"/>
  <c r="X96"/>
  <c r="AC96" s="1"/>
  <c r="Y96"/>
  <c r="Z96"/>
  <c r="AA96"/>
  <c r="AB96"/>
  <c r="AD96" s="1"/>
  <c r="AF96"/>
  <c r="AI96"/>
  <c r="AJ96"/>
  <c r="AM96" s="1"/>
  <c r="AQ96" s="1"/>
  <c r="AK96"/>
  <c r="AL96"/>
  <c r="B97"/>
  <c r="C97"/>
  <c r="F97" s="1"/>
  <c r="D97"/>
  <c r="E97"/>
  <c r="M97"/>
  <c r="R97" s="1"/>
  <c r="N97"/>
  <c r="O97"/>
  <c r="P97"/>
  <c r="Q97"/>
  <c r="U97" s="1"/>
  <c r="X97"/>
  <c r="AC97" s="1"/>
  <c r="Y97"/>
  <c r="Z97"/>
  <c r="AA97"/>
  <c r="AB97"/>
  <c r="AD97" s="1"/>
  <c r="AF97"/>
  <c r="AI97"/>
  <c r="AJ97"/>
  <c r="AM97" s="1"/>
  <c r="AQ97" s="1"/>
  <c r="AK97"/>
  <c r="AL97"/>
  <c r="B98"/>
  <c r="C98"/>
  <c r="F98" s="1"/>
  <c r="D98"/>
  <c r="E98"/>
  <c r="M98"/>
  <c r="R98" s="1"/>
  <c r="N98"/>
  <c r="O98"/>
  <c r="P98"/>
  <c r="Q98"/>
  <c r="U98" s="1"/>
  <c r="X98"/>
  <c r="AC98" s="1"/>
  <c r="Y98"/>
  <c r="Z98"/>
  <c r="AA98"/>
  <c r="AB98"/>
  <c r="AD98" s="1"/>
  <c r="AF98"/>
  <c r="AI98"/>
  <c r="AJ98"/>
  <c r="AM98" s="1"/>
  <c r="AQ98" s="1"/>
  <c r="AK98"/>
  <c r="AL98"/>
  <c r="B99"/>
  <c r="C99"/>
  <c r="F99" s="1"/>
  <c r="D99"/>
  <c r="E99"/>
  <c r="M99"/>
  <c r="R99" s="1"/>
  <c r="N99"/>
  <c r="O99"/>
  <c r="P99"/>
  <c r="Q99"/>
  <c r="U99" s="1"/>
  <c r="X99"/>
  <c r="AC99" s="1"/>
  <c r="Y99"/>
  <c r="Z99"/>
  <c r="AA99"/>
  <c r="AB99"/>
  <c r="AD99" s="1"/>
  <c r="AF99"/>
  <c r="AI99"/>
  <c r="AJ99"/>
  <c r="AM99" s="1"/>
  <c r="AQ99" s="1"/>
  <c r="AK99"/>
  <c r="AL99"/>
  <c r="B100"/>
  <c r="C100"/>
  <c r="F100" s="1"/>
  <c r="D100"/>
  <c r="E100"/>
  <c r="M100"/>
  <c r="R100" s="1"/>
  <c r="N100"/>
  <c r="O100"/>
  <c r="P100"/>
  <c r="Q100"/>
  <c r="U100" s="1"/>
  <c r="X100"/>
  <c r="AC100" s="1"/>
  <c r="Y100"/>
  <c r="Z100"/>
  <c r="AA100"/>
  <c r="AB100"/>
  <c r="AD100" s="1"/>
  <c r="AF100"/>
  <c r="AI100"/>
  <c r="AJ100"/>
  <c r="AM100" s="1"/>
  <c r="AQ100" s="1"/>
  <c r="AK100"/>
  <c r="AL100"/>
  <c r="B101"/>
  <c r="C101"/>
  <c r="F101" s="1"/>
  <c r="D101"/>
  <c r="E101"/>
  <c r="M101"/>
  <c r="R101" s="1"/>
  <c r="N101"/>
  <c r="O101"/>
  <c r="P101"/>
  <c r="Q101"/>
  <c r="U101" s="1"/>
  <c r="X101"/>
  <c r="AC101" s="1"/>
  <c r="Y101"/>
  <c r="Z101"/>
  <c r="AA101"/>
  <c r="AB101"/>
  <c r="AD101" s="1"/>
  <c r="AF101"/>
  <c r="AI101"/>
  <c r="AJ101"/>
  <c r="AM101" s="1"/>
  <c r="AQ101" s="1"/>
  <c r="AK101"/>
  <c r="AL101"/>
  <c r="B102"/>
  <c r="C102"/>
  <c r="F102" s="1"/>
  <c r="D102"/>
  <c r="E102"/>
  <c r="M102"/>
  <c r="R102" s="1"/>
  <c r="N102"/>
  <c r="O102"/>
  <c r="P102"/>
  <c r="Q102"/>
  <c r="U102" s="1"/>
  <c r="X102"/>
  <c r="AC102" s="1"/>
  <c r="Y102"/>
  <c r="Z102"/>
  <c r="AA102"/>
  <c r="AB102"/>
  <c r="AD102" s="1"/>
  <c r="AF102"/>
  <c r="AI102"/>
  <c r="AJ102"/>
  <c r="AM102" s="1"/>
  <c r="AQ102" s="1"/>
  <c r="AK102"/>
  <c r="AL102"/>
  <c r="B103"/>
  <c r="C103"/>
  <c r="F103" s="1"/>
  <c r="D103"/>
  <c r="E103"/>
  <c r="M103"/>
  <c r="R103" s="1"/>
  <c r="N103"/>
  <c r="O103"/>
  <c r="P103"/>
  <c r="Q103"/>
  <c r="U103" s="1"/>
  <c r="X103"/>
  <c r="AC103" s="1"/>
  <c r="Y103"/>
  <c r="Z103"/>
  <c r="AA103"/>
  <c r="AB103"/>
  <c r="AD103" s="1"/>
  <c r="AF103"/>
  <c r="AI103"/>
  <c r="AJ103"/>
  <c r="AM103" s="1"/>
  <c r="AQ103" s="1"/>
  <c r="AK103"/>
  <c r="AL103"/>
  <c r="B104"/>
  <c r="C104"/>
  <c r="F104" s="1"/>
  <c r="D104"/>
  <c r="E104"/>
  <c r="M104"/>
  <c r="R104" s="1"/>
  <c r="N104"/>
  <c r="O104"/>
  <c r="P104"/>
  <c r="Q104"/>
  <c r="U104" s="1"/>
  <c r="X104"/>
  <c r="AC104" s="1"/>
  <c r="Y104"/>
  <c r="Z104"/>
  <c r="AA104"/>
  <c r="AB104"/>
  <c r="AD104" s="1"/>
  <c r="AF104"/>
  <c r="AI104"/>
  <c r="AJ104"/>
  <c r="AM104" s="1"/>
  <c r="AQ104" s="1"/>
  <c r="AK104"/>
  <c r="AL104"/>
  <c r="B105"/>
  <c r="C105"/>
  <c r="F105" s="1"/>
  <c r="D105"/>
  <c r="E105"/>
  <c r="M105"/>
  <c r="R105" s="1"/>
  <c r="N105"/>
  <c r="O105"/>
  <c r="P105"/>
  <c r="Q105"/>
  <c r="U105" s="1"/>
  <c r="X105"/>
  <c r="AC105" s="1"/>
  <c r="Y105"/>
  <c r="Z105"/>
  <c r="AA105"/>
  <c r="AB105"/>
  <c r="AD105" s="1"/>
  <c r="AF105"/>
  <c r="AI105"/>
  <c r="AJ105"/>
  <c r="AM105" s="1"/>
  <c r="AQ105" s="1"/>
  <c r="AK105"/>
  <c r="AL105"/>
  <c r="B106"/>
  <c r="C106"/>
  <c r="F106" s="1"/>
  <c r="D106"/>
  <c r="E106"/>
  <c r="M106"/>
  <c r="R106" s="1"/>
  <c r="N106"/>
  <c r="O106"/>
  <c r="P106"/>
  <c r="Q106"/>
  <c r="U106" s="1"/>
  <c r="X106"/>
  <c r="AC106" s="1"/>
  <c r="Y106"/>
  <c r="Z106"/>
  <c r="AA106"/>
  <c r="AB106"/>
  <c r="AD106" s="1"/>
  <c r="AF106"/>
  <c r="AI106"/>
  <c r="AJ106"/>
  <c r="AM106" s="1"/>
  <c r="AQ106" s="1"/>
  <c r="AK106"/>
  <c r="AL106"/>
  <c r="B107"/>
  <c r="C107"/>
  <c r="F107" s="1"/>
  <c r="D107"/>
  <c r="E107"/>
  <c r="M107"/>
  <c r="R107" s="1"/>
  <c r="N107"/>
  <c r="O107"/>
  <c r="P107"/>
  <c r="Q107"/>
  <c r="U107" s="1"/>
  <c r="X107"/>
  <c r="AC107" s="1"/>
  <c r="Y107"/>
  <c r="Z107"/>
  <c r="AA107"/>
  <c r="AB107"/>
  <c r="AD107" s="1"/>
  <c r="AF107"/>
  <c r="AI107"/>
  <c r="AJ107"/>
  <c r="AM107" s="1"/>
  <c r="AQ107" s="1"/>
  <c r="AK107"/>
  <c r="AL107"/>
  <c r="B108"/>
  <c r="C108"/>
  <c r="F108" s="1"/>
  <c r="D108"/>
  <c r="E108"/>
  <c r="M108"/>
  <c r="R108" s="1"/>
  <c r="N108"/>
  <c r="O108"/>
  <c r="P108"/>
  <c r="Q108"/>
  <c r="U108" s="1"/>
  <c r="X108"/>
  <c r="AC108" s="1"/>
  <c r="Y108"/>
  <c r="Z108"/>
  <c r="AA108"/>
  <c r="AB108"/>
  <c r="AD108" s="1"/>
  <c r="AF108"/>
  <c r="AI108"/>
  <c r="AJ108"/>
  <c r="AM108" s="1"/>
  <c r="AQ108" s="1"/>
  <c r="AK108"/>
  <c r="AL108"/>
  <c r="B109"/>
  <c r="C109"/>
  <c r="F109" s="1"/>
  <c r="D109"/>
  <c r="E109"/>
  <c r="M109"/>
  <c r="R109" s="1"/>
  <c r="N109"/>
  <c r="O109"/>
  <c r="P109"/>
  <c r="Q109"/>
  <c r="U109" s="1"/>
  <c r="X109"/>
  <c r="AC109" s="1"/>
  <c r="Y109"/>
  <c r="Z109"/>
  <c r="AA109"/>
  <c r="AB109"/>
  <c r="AD109" s="1"/>
  <c r="AF109"/>
  <c r="AI109"/>
  <c r="AJ109"/>
  <c r="AM109" s="1"/>
  <c r="AQ109" s="1"/>
  <c r="AK109"/>
  <c r="AL109"/>
  <c r="B110"/>
  <c r="C110"/>
  <c r="F110" s="1"/>
  <c r="D110"/>
  <c r="E110"/>
  <c r="M110"/>
  <c r="R110" s="1"/>
  <c r="N110"/>
  <c r="O110"/>
  <c r="P110"/>
  <c r="Q110"/>
  <c r="U110" s="1"/>
  <c r="X110"/>
  <c r="AC110" s="1"/>
  <c r="Y110"/>
  <c r="Z110"/>
  <c r="AA110"/>
  <c r="AB110"/>
  <c r="AD110" s="1"/>
  <c r="AF110"/>
  <c r="AI110"/>
  <c r="AJ110"/>
  <c r="AM110" s="1"/>
  <c r="AQ110" s="1"/>
  <c r="AK110"/>
  <c r="AL110"/>
  <c r="B111"/>
  <c r="C111"/>
  <c r="F111" s="1"/>
  <c r="D111"/>
  <c r="E111"/>
  <c r="M111"/>
  <c r="R111" s="1"/>
  <c r="N111"/>
  <c r="O111"/>
  <c r="P111"/>
  <c r="Q111"/>
  <c r="U111" s="1"/>
  <c r="X111"/>
  <c r="AC111" s="1"/>
  <c r="Y111"/>
  <c r="Z111"/>
  <c r="AA111"/>
  <c r="AB111"/>
  <c r="AD111" s="1"/>
  <c r="AF111"/>
  <c r="AI111"/>
  <c r="AJ111"/>
  <c r="AM111" s="1"/>
  <c r="AQ111" s="1"/>
  <c r="AK111"/>
  <c r="AL111"/>
  <c r="B112"/>
  <c r="C112"/>
  <c r="F112" s="1"/>
  <c r="D112"/>
  <c r="E112"/>
  <c r="M112"/>
  <c r="R112" s="1"/>
  <c r="N112"/>
  <c r="O112"/>
  <c r="P112"/>
  <c r="Q112"/>
  <c r="U112" s="1"/>
  <c r="X112"/>
  <c r="AC112" s="1"/>
  <c r="Y112"/>
  <c r="Z112"/>
  <c r="AA112"/>
  <c r="AB112"/>
  <c r="AD112" s="1"/>
  <c r="AF112"/>
  <c r="AI112"/>
  <c r="AJ112"/>
  <c r="AM112" s="1"/>
  <c r="AQ112" s="1"/>
  <c r="AK112"/>
  <c r="AL112"/>
  <c r="B113"/>
  <c r="C113"/>
  <c r="F113" s="1"/>
  <c r="D113"/>
  <c r="E113"/>
  <c r="M113"/>
  <c r="R113" s="1"/>
  <c r="N113"/>
  <c r="O113"/>
  <c r="P113"/>
  <c r="Q113"/>
  <c r="U113" s="1"/>
  <c r="X113"/>
  <c r="AC113" s="1"/>
  <c r="Y113"/>
  <c r="Z113"/>
  <c r="AA113"/>
  <c r="AB113"/>
  <c r="AD113" s="1"/>
  <c r="AF113"/>
  <c r="AI113"/>
  <c r="AJ113"/>
  <c r="AM113" s="1"/>
  <c r="AQ113" s="1"/>
  <c r="AK113"/>
  <c r="AL113"/>
  <c r="B114"/>
  <c r="C114"/>
  <c r="F114" s="1"/>
  <c r="D114"/>
  <c r="E114"/>
  <c r="M114"/>
  <c r="R114" s="1"/>
  <c r="N114"/>
  <c r="O114"/>
  <c r="P114"/>
  <c r="Q114"/>
  <c r="U114" s="1"/>
  <c r="X114"/>
  <c r="Y114"/>
  <c r="AB114" s="1"/>
  <c r="Z114"/>
  <c r="AA114"/>
  <c r="AI114"/>
  <c r="AN114" s="1"/>
  <c r="AJ114"/>
  <c r="AK114"/>
  <c r="AL114"/>
  <c r="AM114"/>
  <c r="AQ114" s="1"/>
  <c r="B115"/>
  <c r="G115" s="1"/>
  <c r="C115"/>
  <c r="D115"/>
  <c r="E115"/>
  <c r="F115"/>
  <c r="H115" s="1"/>
  <c r="J115"/>
  <c r="M115"/>
  <c r="N115"/>
  <c r="Q115" s="1"/>
  <c r="U115" s="1"/>
  <c r="O115"/>
  <c r="P115"/>
  <c r="X115"/>
  <c r="AC115" s="1"/>
  <c r="Y115"/>
  <c r="Z115"/>
  <c r="AA115"/>
  <c r="AB115"/>
  <c r="AD115" s="1"/>
  <c r="AF115"/>
  <c r="AI115"/>
  <c r="AJ115"/>
  <c r="AM115" s="1"/>
  <c r="AQ115" s="1"/>
  <c r="AK115"/>
  <c r="AL115"/>
  <c r="B116"/>
  <c r="C116"/>
  <c r="F116" s="1"/>
  <c r="D116"/>
  <c r="E116"/>
  <c r="M116"/>
  <c r="R116" s="1"/>
  <c r="N116"/>
  <c r="O116"/>
  <c r="P116"/>
  <c r="Q116"/>
  <c r="U116" s="1"/>
  <c r="X116"/>
  <c r="Y116"/>
  <c r="AB116" s="1"/>
  <c r="Z116"/>
  <c r="AA116"/>
  <c r="AI116"/>
  <c r="AN116" s="1"/>
  <c r="AJ116"/>
  <c r="AK116"/>
  <c r="AL116"/>
  <c r="AM116"/>
  <c r="AQ116" s="1"/>
  <c r="B117"/>
  <c r="G117" s="1"/>
  <c r="C117"/>
  <c r="D117"/>
  <c r="E117"/>
  <c r="F117"/>
  <c r="H117" s="1"/>
  <c r="J117"/>
  <c r="M117"/>
  <c r="N117"/>
  <c r="Q117" s="1"/>
  <c r="U117" s="1"/>
  <c r="O117"/>
  <c r="P117"/>
  <c r="X117"/>
  <c r="AC117" s="1"/>
  <c r="Y117"/>
  <c r="Z117"/>
  <c r="AA117"/>
  <c r="AB117"/>
  <c r="AD117" s="1"/>
  <c r="AF117"/>
  <c r="AI117"/>
  <c r="AJ117"/>
  <c r="AM117" s="1"/>
  <c r="AQ117" s="1"/>
  <c r="AK117"/>
  <c r="AL117"/>
  <c r="B118"/>
  <c r="C118"/>
  <c r="F118" s="1"/>
  <c r="D118"/>
  <c r="E118"/>
  <c r="M118"/>
  <c r="R118" s="1"/>
  <c r="N118"/>
  <c r="O118"/>
  <c r="P118"/>
  <c r="Q118"/>
  <c r="U118" s="1"/>
  <c r="X118"/>
  <c r="Y118"/>
  <c r="AB118" s="1"/>
  <c r="Z118"/>
  <c r="AA118"/>
  <c r="AI118"/>
  <c r="AN118" s="1"/>
  <c r="AJ118"/>
  <c r="AK118"/>
  <c r="AL118"/>
  <c r="AM118"/>
  <c r="AQ118" s="1"/>
  <c r="B119"/>
  <c r="G119" s="1"/>
  <c r="C119"/>
  <c r="D119"/>
  <c r="E119"/>
  <c r="F119"/>
  <c r="H119" s="1"/>
  <c r="J119"/>
  <c r="M119"/>
  <c r="N119"/>
  <c r="Q119" s="1"/>
  <c r="U119" s="1"/>
  <c r="O119"/>
  <c r="P119"/>
  <c r="X119"/>
  <c r="AC119" s="1"/>
  <c r="Y119"/>
  <c r="Z119"/>
  <c r="AA119"/>
  <c r="AB119"/>
  <c r="AD119" s="1"/>
  <c r="AF119"/>
  <c r="AI119"/>
  <c r="AJ119"/>
  <c r="AM119" s="1"/>
  <c r="AQ119" s="1"/>
  <c r="AK119"/>
  <c r="AL119"/>
  <c r="B120"/>
  <c r="C120"/>
  <c r="F120" s="1"/>
  <c r="D120"/>
  <c r="E120"/>
  <c r="M120"/>
  <c r="R120" s="1"/>
  <c r="N120"/>
  <c r="O120"/>
  <c r="P120"/>
  <c r="Q120"/>
  <c r="U120" s="1"/>
  <c r="X120"/>
  <c r="Y120"/>
  <c r="AB120" s="1"/>
  <c r="Z120"/>
  <c r="AA120"/>
  <c r="AI120"/>
  <c r="AN120" s="1"/>
  <c r="AJ120"/>
  <c r="AK120"/>
  <c r="AL120"/>
  <c r="AM120"/>
  <c r="AQ120" s="1"/>
  <c r="B121"/>
  <c r="G121" s="1"/>
  <c r="C121"/>
  <c r="D121"/>
  <c r="E121"/>
  <c r="F121"/>
  <c r="H121" s="1"/>
  <c r="J121"/>
  <c r="M121"/>
  <c r="N121"/>
  <c r="Q121" s="1"/>
  <c r="U121" s="1"/>
  <c r="O121"/>
  <c r="P121"/>
  <c r="X121"/>
  <c r="AC121" s="1"/>
  <c r="Y121"/>
  <c r="Z121"/>
  <c r="AA121"/>
  <c r="AB121"/>
  <c r="AD121" s="1"/>
  <c r="AF121"/>
  <c r="AI121"/>
  <c r="AJ121"/>
  <c r="AM121" s="1"/>
  <c r="AQ121" s="1"/>
  <c r="AK121"/>
  <c r="AL121"/>
  <c r="B122"/>
  <c r="C122"/>
  <c r="F122" s="1"/>
  <c r="D122"/>
  <c r="E122"/>
  <c r="M122"/>
  <c r="R122" s="1"/>
  <c r="N122"/>
  <c r="O122"/>
  <c r="P122"/>
  <c r="Q122"/>
  <c r="U122" s="1"/>
  <c r="X122"/>
  <c r="Y122"/>
  <c r="AB122" s="1"/>
  <c r="Z122"/>
  <c r="AA122"/>
  <c r="AI122"/>
  <c r="AN122" s="1"/>
  <c r="AJ122"/>
  <c r="AK122"/>
  <c r="AL122"/>
  <c r="AM122"/>
  <c r="AQ122" s="1"/>
  <c r="B123"/>
  <c r="G123" s="1"/>
  <c r="C123"/>
  <c r="D123"/>
  <c r="E123"/>
  <c r="F123"/>
  <c r="H123" s="1"/>
  <c r="J123"/>
  <c r="M123"/>
  <c r="N123"/>
  <c r="Q123" s="1"/>
  <c r="U123" s="1"/>
  <c r="O123"/>
  <c r="P123"/>
  <c r="X123"/>
  <c r="AC123" s="1"/>
  <c r="Y123"/>
  <c r="Z123"/>
  <c r="AA123"/>
  <c r="AB123"/>
  <c r="AD123" s="1"/>
  <c r="AF123"/>
  <c r="AI123"/>
  <c r="AJ123"/>
  <c r="AM123" s="1"/>
  <c r="AQ123" s="1"/>
  <c r="AK123"/>
  <c r="AL123"/>
  <c r="B124"/>
  <c r="C124"/>
  <c r="F124" s="1"/>
  <c r="D124"/>
  <c r="E124"/>
  <c r="M124"/>
  <c r="R124" s="1"/>
  <c r="N124"/>
  <c r="O124"/>
  <c r="P124"/>
  <c r="Q124"/>
  <c r="U124" s="1"/>
  <c r="X124"/>
  <c r="Y124"/>
  <c r="AB124" s="1"/>
  <c r="Z124"/>
  <c r="AA124"/>
  <c r="AI124"/>
  <c r="AN124" s="1"/>
  <c r="AJ124"/>
  <c r="AK124"/>
  <c r="AL124"/>
  <c r="AM124"/>
  <c r="AQ124" s="1"/>
  <c r="B125"/>
  <c r="G125" s="1"/>
  <c r="C125"/>
  <c r="D125"/>
  <c r="E125"/>
  <c r="F125"/>
  <c r="H125" s="1"/>
  <c r="J125"/>
  <c r="M125"/>
  <c r="N125"/>
  <c r="Q125" s="1"/>
  <c r="U125" s="1"/>
  <c r="O125"/>
  <c r="P125"/>
  <c r="X125"/>
  <c r="AC125" s="1"/>
  <c r="Y125"/>
  <c r="Z125"/>
  <c r="AA125"/>
  <c r="AB125"/>
  <c r="AD125" s="1"/>
  <c r="AF125"/>
  <c r="AI125"/>
  <c r="AJ125"/>
  <c r="AM125" s="1"/>
  <c r="AQ125" s="1"/>
  <c r="AK125"/>
  <c r="AL125"/>
  <c r="B126"/>
  <c r="C126"/>
  <c r="F126" s="1"/>
  <c r="D126"/>
  <c r="E126"/>
  <c r="M126"/>
  <c r="R126" s="1"/>
  <c r="N126"/>
  <c r="O126"/>
  <c r="P126"/>
  <c r="Q126"/>
  <c r="U126" s="1"/>
  <c r="X126"/>
  <c r="Y126"/>
  <c r="AB126" s="1"/>
  <c r="Z126"/>
  <c r="AA126"/>
  <c r="AI126"/>
  <c r="AN126" s="1"/>
  <c r="AJ126"/>
  <c r="AK126"/>
  <c r="AL126"/>
  <c r="AM126"/>
  <c r="AQ126" s="1"/>
  <c r="B127"/>
  <c r="G127" s="1"/>
  <c r="C127"/>
  <c r="D127"/>
  <c r="E127"/>
  <c r="F127"/>
  <c r="H127" s="1"/>
  <c r="J127"/>
  <c r="M127"/>
  <c r="N127"/>
  <c r="Q127" s="1"/>
  <c r="U127" s="1"/>
  <c r="O127"/>
  <c r="P127"/>
  <c r="X127"/>
  <c r="AC127" s="1"/>
  <c r="Y127"/>
  <c r="Z127"/>
  <c r="AA127"/>
  <c r="AB127"/>
  <c r="AD127" s="1"/>
  <c r="AF127"/>
  <c r="AI127"/>
  <c r="AJ127"/>
  <c r="AM127" s="1"/>
  <c r="AQ127" s="1"/>
  <c r="AK127"/>
  <c r="AL127"/>
  <c r="B128"/>
  <c r="C128"/>
  <c r="F128" s="1"/>
  <c r="D128"/>
  <c r="E128"/>
  <c r="M128"/>
  <c r="R128" s="1"/>
  <c r="N128"/>
  <c r="O128"/>
  <c r="P128"/>
  <c r="Q128"/>
  <c r="U128" s="1"/>
  <c r="X128"/>
  <c r="Y128"/>
  <c r="AB128" s="1"/>
  <c r="Z128"/>
  <c r="AA128"/>
  <c r="AI128"/>
  <c r="AN128" s="1"/>
  <c r="AJ128"/>
  <c r="AK128"/>
  <c r="AL128"/>
  <c r="AM128"/>
  <c r="AQ128" s="1"/>
  <c r="B129"/>
  <c r="G129" s="1"/>
  <c r="C129"/>
  <c r="D129"/>
  <c r="E129"/>
  <c r="F129"/>
  <c r="H129" s="1"/>
  <c r="J129"/>
  <c r="M129"/>
  <c r="N129"/>
  <c r="Q129" s="1"/>
  <c r="U129" s="1"/>
  <c r="O129"/>
  <c r="P129"/>
  <c r="X129"/>
  <c r="AC129" s="1"/>
  <c r="Y129"/>
  <c r="Z129"/>
  <c r="AA129"/>
  <c r="AB129"/>
  <c r="AD129" s="1"/>
  <c r="AF129"/>
  <c r="AI129"/>
  <c r="AJ129"/>
  <c r="AM129" s="1"/>
  <c r="AQ129" s="1"/>
  <c r="AK129"/>
  <c r="AL129"/>
  <c r="B130"/>
  <c r="C130"/>
  <c r="F130" s="1"/>
  <c r="D130"/>
  <c r="E130"/>
  <c r="M130"/>
  <c r="R130" s="1"/>
  <c r="N130"/>
  <c r="O130"/>
  <c r="P130"/>
  <c r="Q130"/>
  <c r="U130" s="1"/>
  <c r="X130"/>
  <c r="Y130"/>
  <c r="AB130" s="1"/>
  <c r="Z130"/>
  <c r="AA130"/>
  <c r="AI130"/>
  <c r="AN130" s="1"/>
  <c r="AJ130"/>
  <c r="AK130"/>
  <c r="AL130"/>
  <c r="AM130"/>
  <c r="AQ130" s="1"/>
  <c r="B131"/>
  <c r="G131" s="1"/>
  <c r="C131"/>
  <c r="D131"/>
  <c r="E131"/>
  <c r="F131"/>
  <c r="H131" s="1"/>
  <c r="J131"/>
  <c r="M131"/>
  <c r="N131"/>
  <c r="Q131" s="1"/>
  <c r="O131"/>
  <c r="P131"/>
  <c r="X131"/>
  <c r="Y131"/>
  <c r="AB131" s="1"/>
  <c r="Z131"/>
  <c r="AA131"/>
  <c r="AI131"/>
  <c r="AN131" s="1"/>
  <c r="AJ131"/>
  <c r="AK131"/>
  <c r="AL131"/>
  <c r="AM131"/>
  <c r="AO131" s="1"/>
  <c r="B132"/>
  <c r="G132" s="1"/>
  <c r="C132"/>
  <c r="D132"/>
  <c r="E132"/>
  <c r="F132"/>
  <c r="H132" s="1"/>
  <c r="J132"/>
  <c r="M132"/>
  <c r="N132"/>
  <c r="Q132" s="1"/>
  <c r="O132"/>
  <c r="P132"/>
  <c r="X132"/>
  <c r="Y132"/>
  <c r="AB132" s="1"/>
  <c r="Z132"/>
  <c r="AA132"/>
  <c r="AI132"/>
  <c r="AN132" s="1"/>
  <c r="AJ132"/>
  <c r="AK132"/>
  <c r="AL132"/>
  <c r="AM132"/>
  <c r="AO132" s="1"/>
  <c r="B133"/>
  <c r="G133" s="1"/>
  <c r="C133"/>
  <c r="D133"/>
  <c r="E133"/>
  <c r="F133"/>
  <c r="H133" s="1"/>
  <c r="J133"/>
  <c r="M133"/>
  <c r="N133"/>
  <c r="Q133" s="1"/>
  <c r="O133"/>
  <c r="P133"/>
  <c r="X133"/>
  <c r="Y133"/>
  <c r="AB133" s="1"/>
  <c r="Z133"/>
  <c r="AA133"/>
  <c r="AI133"/>
  <c r="AN133" s="1"/>
  <c r="AJ133"/>
  <c r="AK133"/>
  <c r="AL133"/>
  <c r="AM133"/>
  <c r="AO133" s="1"/>
  <c r="B134"/>
  <c r="G134" s="1"/>
  <c r="C134"/>
  <c r="D134"/>
  <c r="E134"/>
  <c r="F134"/>
  <c r="H134" s="1"/>
  <c r="J134"/>
  <c r="M134"/>
  <c r="N134"/>
  <c r="Q134" s="1"/>
  <c r="O134"/>
  <c r="P134"/>
  <c r="X134"/>
  <c r="Y134"/>
  <c r="AB134" s="1"/>
  <c r="Z134"/>
  <c r="AA134"/>
  <c r="AI134"/>
  <c r="AN134" s="1"/>
  <c r="AJ134"/>
  <c r="AK134"/>
  <c r="AL134"/>
  <c r="AM134"/>
  <c r="AO134" s="1"/>
  <c r="B135"/>
  <c r="G135" s="1"/>
  <c r="C135"/>
  <c r="D135"/>
  <c r="E135"/>
  <c r="F135"/>
  <c r="H135" s="1"/>
  <c r="J135"/>
  <c r="M135"/>
  <c r="N135"/>
  <c r="Q135" s="1"/>
  <c r="O135"/>
  <c r="P135"/>
  <c r="X135"/>
  <c r="Y135"/>
  <c r="AB135" s="1"/>
  <c r="Z135"/>
  <c r="AA135"/>
  <c r="AI135"/>
  <c r="AN135" s="1"/>
  <c r="AJ135"/>
  <c r="AK135"/>
  <c r="AL135"/>
  <c r="AM135"/>
  <c r="AO135" s="1"/>
  <c r="B136"/>
  <c r="G136" s="1"/>
  <c r="C136"/>
  <c r="D136"/>
  <c r="E136"/>
  <c r="F136"/>
  <c r="H136" s="1"/>
  <c r="J136"/>
  <c r="M136"/>
  <c r="N136"/>
  <c r="Q136" s="1"/>
  <c r="S136" s="1"/>
  <c r="O136"/>
  <c r="P136"/>
  <c r="U136"/>
  <c r="X136"/>
  <c r="Y136"/>
  <c r="Z136"/>
  <c r="AA136"/>
  <c r="AI136"/>
  <c r="AN136" s="1"/>
  <c r="AJ136"/>
  <c r="AK136"/>
  <c r="AL136"/>
  <c r="AM136"/>
  <c r="B137"/>
  <c r="G137" s="1"/>
  <c r="C137"/>
  <c r="D137"/>
  <c r="E137"/>
  <c r="F137"/>
  <c r="H137" s="1"/>
  <c r="J137"/>
  <c r="M137"/>
  <c r="N137"/>
  <c r="O137"/>
  <c r="P137"/>
  <c r="X137"/>
  <c r="Y137"/>
  <c r="Z137"/>
  <c r="AA137"/>
  <c r="AI137"/>
  <c r="AN137" s="1"/>
  <c r="AJ137"/>
  <c r="AK137"/>
  <c r="AL137"/>
  <c r="AM137"/>
  <c r="B138"/>
  <c r="G138" s="1"/>
  <c r="C138"/>
  <c r="D138"/>
  <c r="E138"/>
  <c r="F138"/>
  <c r="H138" s="1"/>
  <c r="M138"/>
  <c r="N138"/>
  <c r="O138"/>
  <c r="P138"/>
  <c r="X138"/>
  <c r="Y138"/>
  <c r="Z138"/>
  <c r="AA138"/>
  <c r="AI138"/>
  <c r="AN138" s="1"/>
  <c r="AJ138"/>
  <c r="AK138"/>
  <c r="AL138"/>
  <c r="AM138"/>
  <c r="B139"/>
  <c r="G139" s="1"/>
  <c r="C139"/>
  <c r="D139"/>
  <c r="E139"/>
  <c r="F139"/>
  <c r="H139" s="1"/>
  <c r="J139"/>
  <c r="M139"/>
  <c r="N139"/>
  <c r="O139"/>
  <c r="P139"/>
  <c r="X139"/>
  <c r="Y139"/>
  <c r="Z139"/>
  <c r="AA139"/>
  <c r="AI139"/>
  <c r="AN139" s="1"/>
  <c r="AJ139"/>
  <c r="AK139"/>
  <c r="AL139"/>
  <c r="AM139"/>
  <c r="B140"/>
  <c r="G140" s="1"/>
  <c r="C140"/>
  <c r="D140"/>
  <c r="E140"/>
  <c r="F140"/>
  <c r="H140" s="1"/>
  <c r="M140"/>
  <c r="N140"/>
  <c r="O140"/>
  <c r="P140"/>
  <c r="X140"/>
  <c r="Y140"/>
  <c r="Z140"/>
  <c r="AA140"/>
  <c r="AI140"/>
  <c r="AN140" s="1"/>
  <c r="AJ140"/>
  <c r="AK140"/>
  <c r="AL140"/>
  <c r="AM140"/>
  <c r="B141"/>
  <c r="G141" s="1"/>
  <c r="C141"/>
  <c r="D141"/>
  <c r="E141"/>
  <c r="F141"/>
  <c r="H141" s="1"/>
  <c r="J141"/>
  <c r="M141"/>
  <c r="N141"/>
  <c r="O141"/>
  <c r="P141"/>
  <c r="X141"/>
  <c r="Y141"/>
  <c r="Z141"/>
  <c r="AA141"/>
  <c r="AI141"/>
  <c r="AN141" s="1"/>
  <c r="AJ141"/>
  <c r="AK141"/>
  <c r="AL141"/>
  <c r="AM141"/>
  <c r="B142"/>
  <c r="G142" s="1"/>
  <c r="C142"/>
  <c r="D142"/>
  <c r="E142"/>
  <c r="F142"/>
  <c r="H142" s="1"/>
  <c r="M142"/>
  <c r="N142"/>
  <c r="O142"/>
  <c r="P142"/>
  <c r="X142"/>
  <c r="Y142"/>
  <c r="Z142"/>
  <c r="AA142"/>
  <c r="AI142"/>
  <c r="AN142" s="1"/>
  <c r="AJ142"/>
  <c r="AK142"/>
  <c r="AL142"/>
  <c r="AM142"/>
  <c r="B143"/>
  <c r="G143" s="1"/>
  <c r="C143"/>
  <c r="D143"/>
  <c r="E143"/>
  <c r="F143"/>
  <c r="H143" s="1"/>
  <c r="J143"/>
  <c r="M143"/>
  <c r="N143"/>
  <c r="O143"/>
  <c r="P143"/>
  <c r="X143"/>
  <c r="Y143"/>
  <c r="Z143"/>
  <c r="AA143"/>
  <c r="AI143"/>
  <c r="AN143" s="1"/>
  <c r="AJ143"/>
  <c r="AK143"/>
  <c r="AL143"/>
  <c r="AM143"/>
  <c r="B144"/>
  <c r="G144" s="1"/>
  <c r="C144"/>
  <c r="D144"/>
  <c r="E144"/>
  <c r="F144"/>
  <c r="H144" s="1"/>
  <c r="M144"/>
  <c r="N144"/>
  <c r="O144"/>
  <c r="P144"/>
  <c r="X144"/>
  <c r="Y144"/>
  <c r="Z144"/>
  <c r="AA144"/>
  <c r="AI144"/>
  <c r="AN144" s="1"/>
  <c r="AJ144"/>
  <c r="AK144"/>
  <c r="AL144"/>
  <c r="AM144"/>
  <c r="B145"/>
  <c r="G145" s="1"/>
  <c r="C145"/>
  <c r="D145"/>
  <c r="E145"/>
  <c r="F145"/>
  <c r="H145" s="1"/>
  <c r="J145"/>
  <c r="M145"/>
  <c r="N145"/>
  <c r="O145"/>
  <c r="P145"/>
  <c r="X145"/>
  <c r="Y145"/>
  <c r="Z145"/>
  <c r="AA145"/>
  <c r="AI145"/>
  <c r="AN145" s="1"/>
  <c r="AJ145"/>
  <c r="AK145"/>
  <c r="AL145"/>
  <c r="AM145"/>
  <c r="B146"/>
  <c r="G146" s="1"/>
  <c r="C146"/>
  <c r="D146"/>
  <c r="E146"/>
  <c r="F146"/>
  <c r="H146" s="1"/>
  <c r="M146"/>
  <c r="N146"/>
  <c r="O146"/>
  <c r="P146"/>
  <c r="X146"/>
  <c r="Y146"/>
  <c r="Z146"/>
  <c r="AA146"/>
  <c r="AI146"/>
  <c r="AN146" s="1"/>
  <c r="AJ146"/>
  <c r="AK146"/>
  <c r="AL146"/>
  <c r="AM146"/>
  <c r="B147"/>
  <c r="G147" s="1"/>
  <c r="C147"/>
  <c r="D147"/>
  <c r="E147"/>
  <c r="F147"/>
  <c r="H147" s="1"/>
  <c r="J147"/>
  <c r="M147"/>
  <c r="N147"/>
  <c r="O147"/>
  <c r="P147"/>
  <c r="X147"/>
  <c r="Y147"/>
  <c r="Z147"/>
  <c r="AA147"/>
  <c r="AI147"/>
  <c r="AN147" s="1"/>
  <c r="AJ147"/>
  <c r="AK147"/>
  <c r="AL147"/>
  <c r="AM147"/>
  <c r="B148"/>
  <c r="G148" s="1"/>
  <c r="C148"/>
  <c r="D148"/>
  <c r="E148"/>
  <c r="F148"/>
  <c r="H148" s="1"/>
  <c r="M148"/>
  <c r="N148"/>
  <c r="O148"/>
  <c r="P148"/>
  <c r="X148"/>
  <c r="Y148"/>
  <c r="Z148"/>
  <c r="AA148"/>
  <c r="AI148"/>
  <c r="AN148" s="1"/>
  <c r="AJ148"/>
  <c r="AK148"/>
  <c r="AL148"/>
  <c r="AM148"/>
  <c r="B149"/>
  <c r="G149" s="1"/>
  <c r="C149"/>
  <c r="D149"/>
  <c r="E149"/>
  <c r="F149"/>
  <c r="H149" s="1"/>
  <c r="J149"/>
  <c r="M149"/>
  <c r="N149"/>
  <c r="O149"/>
  <c r="P149"/>
  <c r="X149"/>
  <c r="Y149"/>
  <c r="Z149"/>
  <c r="AA149"/>
  <c r="AB149"/>
  <c r="AD149" s="1"/>
  <c r="AF149"/>
  <c r="AI149"/>
  <c r="AJ149"/>
  <c r="AM149" s="1"/>
  <c r="AK149"/>
  <c r="AL149"/>
  <c r="B150"/>
  <c r="C150"/>
  <c r="F150" s="1"/>
  <c r="D150"/>
  <c r="E150"/>
  <c r="M150"/>
  <c r="R150" s="1"/>
  <c r="N150"/>
  <c r="O150"/>
  <c r="P150"/>
  <c r="Q150"/>
  <c r="S150" s="1"/>
  <c r="X150"/>
  <c r="AC150" s="1"/>
  <c r="Y150"/>
  <c r="Z150"/>
  <c r="AA150"/>
  <c r="AB150"/>
  <c r="AD150" s="1"/>
  <c r="AF150"/>
  <c r="AI150"/>
  <c r="AJ150"/>
  <c r="AM150" s="1"/>
  <c r="AK150"/>
  <c r="AL150"/>
  <c r="B151"/>
  <c r="C151"/>
  <c r="F151" s="1"/>
  <c r="D151"/>
  <c r="E151"/>
  <c r="M151"/>
  <c r="R151" s="1"/>
  <c r="N151"/>
  <c r="O151"/>
  <c r="P151"/>
  <c r="Q151"/>
  <c r="S151" s="1"/>
  <c r="X151"/>
  <c r="AC151" s="1"/>
  <c r="Y151"/>
  <c r="Z151"/>
  <c r="AA151"/>
  <c r="AB151"/>
  <c r="AD151" s="1"/>
  <c r="AF151"/>
  <c r="AI151"/>
  <c r="AJ151"/>
  <c r="AM151" s="1"/>
  <c r="AK151"/>
  <c r="AL151"/>
  <c r="B152"/>
  <c r="C152"/>
  <c r="F152" s="1"/>
  <c r="D152"/>
  <c r="E152"/>
  <c r="M152"/>
  <c r="R152" s="1"/>
  <c r="N152"/>
  <c r="O152"/>
  <c r="P152"/>
  <c r="Q152"/>
  <c r="S152" s="1"/>
  <c r="X152"/>
  <c r="AC152" s="1"/>
  <c r="Y152"/>
  <c r="Z152"/>
  <c r="AA152"/>
  <c r="AB152"/>
  <c r="AD152" s="1"/>
  <c r="AF152"/>
  <c r="AI152"/>
  <c r="AJ152"/>
  <c r="AM152" s="1"/>
  <c r="AK152"/>
  <c r="AL152"/>
  <c r="B153"/>
  <c r="C153"/>
  <c r="F153" s="1"/>
  <c r="D153"/>
  <c r="E153"/>
  <c r="M153"/>
  <c r="R153" s="1"/>
  <c r="N153"/>
  <c r="O153"/>
  <c r="P153"/>
  <c r="Q153"/>
  <c r="S153" s="1"/>
  <c r="X153"/>
  <c r="AC153" s="1"/>
  <c r="Y153"/>
  <c r="Z153"/>
  <c r="AA153"/>
  <c r="AB153"/>
  <c r="AD153" s="1"/>
  <c r="AF153"/>
  <c r="AI153"/>
  <c r="AJ153"/>
  <c r="AM153" s="1"/>
  <c r="AK153"/>
  <c r="AL153"/>
  <c r="B154"/>
  <c r="C154"/>
  <c r="F154" s="1"/>
  <c r="D154"/>
  <c r="E154"/>
  <c r="M154"/>
  <c r="R154" s="1"/>
  <c r="N154"/>
  <c r="O154"/>
  <c r="P154"/>
  <c r="Q154"/>
  <c r="S154" s="1"/>
  <c r="X154"/>
  <c r="AC154" s="1"/>
  <c r="Y154"/>
  <c r="Z154"/>
  <c r="AA154"/>
  <c r="AB154"/>
  <c r="AD154" s="1"/>
  <c r="AF154"/>
  <c r="AI154"/>
  <c r="AJ154"/>
  <c r="AM154" s="1"/>
  <c r="AK154"/>
  <c r="AL154"/>
  <c r="B155"/>
  <c r="C155"/>
  <c r="F155" s="1"/>
  <c r="D155"/>
  <c r="E155"/>
  <c r="M155"/>
  <c r="R155" s="1"/>
  <c r="N155"/>
  <c r="O155"/>
  <c r="P155"/>
  <c r="Q155"/>
  <c r="S155" s="1"/>
  <c r="X155"/>
  <c r="AC155" s="1"/>
  <c r="Y155"/>
  <c r="Z155"/>
  <c r="AA155"/>
  <c r="AB155"/>
  <c r="AD155" s="1"/>
  <c r="AF155"/>
  <c r="AI155"/>
  <c r="AJ155"/>
  <c r="AM155" s="1"/>
  <c r="AK155"/>
  <c r="AL155"/>
  <c r="B156"/>
  <c r="C156"/>
  <c r="F156" s="1"/>
  <c r="D156"/>
  <c r="E156"/>
  <c r="M156"/>
  <c r="R156" s="1"/>
  <c r="N156"/>
  <c r="O156"/>
  <c r="P156"/>
  <c r="Q156"/>
  <c r="S156" s="1"/>
  <c r="X156"/>
  <c r="AC156" s="1"/>
  <c r="Y156"/>
  <c r="Z156"/>
  <c r="AA156"/>
  <c r="AB156"/>
  <c r="AD156" s="1"/>
  <c r="AF156"/>
  <c r="AI156"/>
  <c r="AJ156"/>
  <c r="AM156" s="1"/>
  <c r="AK156"/>
  <c r="AL156"/>
  <c r="B157"/>
  <c r="C157"/>
  <c r="F157" s="1"/>
  <c r="D157"/>
  <c r="E157"/>
  <c r="M157"/>
  <c r="R157" s="1"/>
  <c r="N157"/>
  <c r="O157"/>
  <c r="P157"/>
  <c r="Q157"/>
  <c r="S157" s="1"/>
  <c r="X157"/>
  <c r="AC157" s="1"/>
  <c r="Y157"/>
  <c r="Z157"/>
  <c r="AA157"/>
  <c r="AB157"/>
  <c r="AD157" s="1"/>
  <c r="AF157"/>
  <c r="AI157"/>
  <c r="AJ157"/>
  <c r="AM157" s="1"/>
  <c r="AK157"/>
  <c r="AL157"/>
  <c r="B158"/>
  <c r="C158"/>
  <c r="F158" s="1"/>
  <c r="D158"/>
  <c r="E158"/>
  <c r="M158"/>
  <c r="R158" s="1"/>
  <c r="N158"/>
  <c r="O158"/>
  <c r="P158"/>
  <c r="Q158"/>
  <c r="S158" s="1"/>
  <c r="X158"/>
  <c r="AC158" s="1"/>
  <c r="Y158"/>
  <c r="Z158"/>
  <c r="AA158"/>
  <c r="AB158"/>
  <c r="AD158" s="1"/>
  <c r="AF158"/>
  <c r="AI158"/>
  <c r="AJ158"/>
  <c r="AM158" s="1"/>
  <c r="AK158"/>
  <c r="AL158"/>
  <c r="B159"/>
  <c r="C159"/>
  <c r="F159" s="1"/>
  <c r="D159"/>
  <c r="E159"/>
  <c r="M159"/>
  <c r="R159" s="1"/>
  <c r="N159"/>
  <c r="O159"/>
  <c r="P159"/>
  <c r="Q159"/>
  <c r="S159" s="1"/>
  <c r="X159"/>
  <c r="AC159" s="1"/>
  <c r="Y159"/>
  <c r="Z159"/>
  <c r="AA159"/>
  <c r="AB159"/>
  <c r="AD159" s="1"/>
  <c r="AF159"/>
  <c r="AI159"/>
  <c r="AJ159"/>
  <c r="AM159" s="1"/>
  <c r="AK159"/>
  <c r="AL159"/>
  <c r="B160"/>
  <c r="C160"/>
  <c r="F160" s="1"/>
  <c r="D160"/>
  <c r="E160"/>
  <c r="M160"/>
  <c r="R160" s="1"/>
  <c r="N160"/>
  <c r="O160"/>
  <c r="P160"/>
  <c r="Q160"/>
  <c r="S160" s="1"/>
  <c r="X160"/>
  <c r="AC160" s="1"/>
  <c r="Y160"/>
  <c r="Z160"/>
  <c r="AA160"/>
  <c r="AB160"/>
  <c r="AD160" s="1"/>
  <c r="AF160"/>
  <c r="AI160"/>
  <c r="AJ160"/>
  <c r="AM160" s="1"/>
  <c r="AK160"/>
  <c r="AL160"/>
  <c r="B161"/>
  <c r="C161"/>
  <c r="F161" s="1"/>
  <c r="D161"/>
  <c r="E161"/>
  <c r="M161"/>
  <c r="R161" s="1"/>
  <c r="N161"/>
  <c r="O161"/>
  <c r="P161"/>
  <c r="Q161"/>
  <c r="S161" s="1"/>
  <c r="X161"/>
  <c r="AC161" s="1"/>
  <c r="Y161"/>
  <c r="Z161"/>
  <c r="AA161"/>
  <c r="AB161"/>
  <c r="AD161" s="1"/>
  <c r="AF161"/>
  <c r="AI161"/>
  <c r="AJ161"/>
  <c r="AM161" s="1"/>
  <c r="AK161"/>
  <c r="AL161"/>
  <c r="B162"/>
  <c r="C162"/>
  <c r="F162" s="1"/>
  <c r="D162"/>
  <c r="E162"/>
  <c r="M162"/>
  <c r="R162" s="1"/>
  <c r="N162"/>
  <c r="O162"/>
  <c r="P162"/>
  <c r="Q162"/>
  <c r="S162" s="1"/>
  <c r="X162"/>
  <c r="AC162" s="1"/>
  <c r="Y162"/>
  <c r="Z162"/>
  <c r="AA162"/>
  <c r="AB162"/>
  <c r="AD162" s="1"/>
  <c r="AF162"/>
  <c r="AI162"/>
  <c r="AJ162"/>
  <c r="AM162" s="1"/>
  <c r="AK162"/>
  <c r="AL162"/>
  <c r="B163"/>
  <c r="C163"/>
  <c r="F163" s="1"/>
  <c r="D163"/>
  <c r="E163"/>
  <c r="M163"/>
  <c r="R163" s="1"/>
  <c r="N163"/>
  <c r="O163"/>
  <c r="P163"/>
  <c r="Q163"/>
  <c r="S163" s="1"/>
  <c r="X163"/>
  <c r="AC163" s="1"/>
  <c r="Y163"/>
  <c r="Z163"/>
  <c r="AA163"/>
  <c r="AB163"/>
  <c r="AD163" s="1"/>
  <c r="AF163"/>
  <c r="AI163"/>
  <c r="AJ163"/>
  <c r="AM163" s="1"/>
  <c r="AK163"/>
  <c r="AL163"/>
  <c r="B164"/>
  <c r="C164"/>
  <c r="F164" s="1"/>
  <c r="D164"/>
  <c r="E164"/>
  <c r="M164"/>
  <c r="R164" s="1"/>
  <c r="N164"/>
  <c r="O164"/>
  <c r="P164"/>
  <c r="Q164"/>
  <c r="S164" s="1"/>
  <c r="X164"/>
  <c r="AC164" s="1"/>
  <c r="Y164"/>
  <c r="Z164"/>
  <c r="AA164"/>
  <c r="AB164"/>
  <c r="AD164" s="1"/>
  <c r="AF164"/>
  <c r="AI164"/>
  <c r="AJ164"/>
  <c r="AM164" s="1"/>
  <c r="AK164"/>
  <c r="AL164"/>
  <c r="B165"/>
  <c r="C165"/>
  <c r="F165" s="1"/>
  <c r="D165"/>
  <c r="E165"/>
  <c r="M165"/>
  <c r="R165" s="1"/>
  <c r="N165"/>
  <c r="O165"/>
  <c r="P165"/>
  <c r="Q165"/>
  <c r="S165" s="1"/>
  <c r="X165"/>
  <c r="AC165" s="1"/>
  <c r="Y165"/>
  <c r="Z165"/>
  <c r="AA165"/>
  <c r="AB165"/>
  <c r="AD165" s="1"/>
  <c r="AF165"/>
  <c r="AI165"/>
  <c r="AJ165"/>
  <c r="AM165" s="1"/>
  <c r="AK165"/>
  <c r="AL165"/>
  <c r="B166"/>
  <c r="C166"/>
  <c r="F166" s="1"/>
  <c r="D166"/>
  <c r="E166"/>
  <c r="M166"/>
  <c r="R166" s="1"/>
  <c r="N166"/>
  <c r="O166"/>
  <c r="P166"/>
  <c r="Q166"/>
  <c r="S166" s="1"/>
  <c r="X166"/>
  <c r="AC166" s="1"/>
  <c r="Y166"/>
  <c r="Z166"/>
  <c r="AA166"/>
  <c r="AB166"/>
  <c r="AD166" s="1"/>
  <c r="AF166"/>
  <c r="AI166"/>
  <c r="AJ166"/>
  <c r="AM166" s="1"/>
  <c r="AK166"/>
  <c r="AL166"/>
  <c r="B167"/>
  <c r="C167"/>
  <c r="F167" s="1"/>
  <c r="D167"/>
  <c r="E167"/>
  <c r="M167"/>
  <c r="R167" s="1"/>
  <c r="N167"/>
  <c r="O167"/>
  <c r="P167"/>
  <c r="Q167"/>
  <c r="S167" s="1"/>
  <c r="X167"/>
  <c r="AC167" s="1"/>
  <c r="Y167"/>
  <c r="Z167"/>
  <c r="AA167"/>
  <c r="AB167"/>
  <c r="AD167" s="1"/>
  <c r="AF167"/>
  <c r="AI167"/>
  <c r="AJ167"/>
  <c r="AM167" s="1"/>
  <c r="AK167"/>
  <c r="AL167"/>
  <c r="B168"/>
  <c r="C168"/>
  <c r="F168" s="1"/>
  <c r="D168"/>
  <c r="E168"/>
  <c r="M168"/>
  <c r="R168" s="1"/>
  <c r="N168"/>
  <c r="O168"/>
  <c r="P168"/>
  <c r="Q168"/>
  <c r="S168" s="1"/>
  <c r="X168"/>
  <c r="AC168" s="1"/>
  <c r="Y168"/>
  <c r="Z168"/>
  <c r="AA168"/>
  <c r="AB168"/>
  <c r="AD168" s="1"/>
  <c r="AF168"/>
  <c r="AI168"/>
  <c r="AJ168"/>
  <c r="AM168" s="1"/>
  <c r="AK168"/>
  <c r="AL168"/>
  <c r="B169"/>
  <c r="C169"/>
  <c r="F169" s="1"/>
  <c r="D169"/>
  <c r="E169"/>
  <c r="M169"/>
  <c r="R169" s="1"/>
  <c r="N169"/>
  <c r="O169"/>
  <c r="P169"/>
  <c r="Q169"/>
  <c r="S169" s="1"/>
  <c r="X169"/>
  <c r="AC169" s="1"/>
  <c r="Y169"/>
  <c r="Z169"/>
  <c r="AA169"/>
  <c r="AB169"/>
  <c r="AD169" s="1"/>
  <c r="AF169"/>
  <c r="AI169"/>
  <c r="AJ169"/>
  <c r="AM169" s="1"/>
  <c r="AK169"/>
  <c r="AL169"/>
  <c r="B170"/>
  <c r="C170"/>
  <c r="F170" s="1"/>
  <c r="D170"/>
  <c r="E170"/>
  <c r="M170"/>
  <c r="R170" s="1"/>
  <c r="N170"/>
  <c r="O170"/>
  <c r="P170"/>
  <c r="Q170"/>
  <c r="S170" s="1"/>
  <c r="X170"/>
  <c r="AC170" s="1"/>
  <c r="Y170"/>
  <c r="Z170"/>
  <c r="AA170"/>
  <c r="AB170"/>
  <c r="AD170" s="1"/>
  <c r="AF170"/>
  <c r="AI170"/>
  <c r="AJ170"/>
  <c r="AM170" s="1"/>
  <c r="AK170"/>
  <c r="AL170"/>
  <c r="B171"/>
  <c r="C171"/>
  <c r="F171" s="1"/>
  <c r="D171"/>
  <c r="E171"/>
  <c r="M171"/>
  <c r="R171" s="1"/>
  <c r="N171"/>
  <c r="O171"/>
  <c r="P171"/>
  <c r="Q171"/>
  <c r="S171" s="1"/>
  <c r="X171"/>
  <c r="AC171" s="1"/>
  <c r="Y171"/>
  <c r="Z171"/>
  <c r="AA171"/>
  <c r="AB171"/>
  <c r="AD171" s="1"/>
  <c r="AF171"/>
  <c r="AI171"/>
  <c r="AJ171"/>
  <c r="AM171" s="1"/>
  <c r="AK171"/>
  <c r="AL171"/>
  <c r="B172"/>
  <c r="C172"/>
  <c r="F172" s="1"/>
  <c r="D172"/>
  <c r="E172"/>
  <c r="M172"/>
  <c r="R172" s="1"/>
  <c r="N172"/>
  <c r="O172"/>
  <c r="P172"/>
  <c r="Q172"/>
  <c r="S172" s="1"/>
  <c r="X172"/>
  <c r="AC172" s="1"/>
  <c r="Y172"/>
  <c r="Z172"/>
  <c r="AA172"/>
  <c r="AB172"/>
  <c r="AD172" s="1"/>
  <c r="AF172"/>
  <c r="AI172"/>
  <c r="AJ172"/>
  <c r="AM172" s="1"/>
  <c r="AK172"/>
  <c r="AL172"/>
  <c r="B173"/>
  <c r="C173"/>
  <c r="F173" s="1"/>
  <c r="D173"/>
  <c r="E173"/>
  <c r="M173"/>
  <c r="R173" s="1"/>
  <c r="N173"/>
  <c r="O173"/>
  <c r="P173"/>
  <c r="Q173"/>
  <c r="S173" s="1"/>
  <c r="X173"/>
  <c r="AC173" s="1"/>
  <c r="Y173"/>
  <c r="Z173"/>
  <c r="AA173"/>
  <c r="AB173"/>
  <c r="AD173" s="1"/>
  <c r="AF173"/>
  <c r="AI173"/>
  <c r="AJ173"/>
  <c r="AM173" s="1"/>
  <c r="AK173"/>
  <c r="AL173"/>
  <c r="B174"/>
  <c r="C174"/>
  <c r="F174" s="1"/>
  <c r="D174"/>
  <c r="E174"/>
  <c r="M174"/>
  <c r="R174" s="1"/>
  <c r="N174"/>
  <c r="O174"/>
  <c r="P174"/>
  <c r="Q174"/>
  <c r="S174" s="1"/>
  <c r="X174"/>
  <c r="AC174" s="1"/>
  <c r="Y174"/>
  <c r="Z174"/>
  <c r="AA174"/>
  <c r="AB174"/>
  <c r="AD174" s="1"/>
  <c r="AF174"/>
  <c r="AI174"/>
  <c r="AJ174"/>
  <c r="AM174" s="1"/>
  <c r="AK174"/>
  <c r="AL174"/>
  <c r="B175"/>
  <c r="C175"/>
  <c r="F175" s="1"/>
  <c r="D175"/>
  <c r="E175"/>
  <c r="M175"/>
  <c r="R175" s="1"/>
  <c r="N175"/>
  <c r="O175"/>
  <c r="P175"/>
  <c r="Q175"/>
  <c r="S175" s="1"/>
  <c r="X175"/>
  <c r="AC175" s="1"/>
  <c r="Y175"/>
  <c r="Z175"/>
  <c r="AA175"/>
  <c r="AB175"/>
  <c r="AD175" s="1"/>
  <c r="AF175"/>
  <c r="AI175"/>
  <c r="AJ175"/>
  <c r="AM175" s="1"/>
  <c r="AK175"/>
  <c r="AL175"/>
  <c r="B176"/>
  <c r="C176"/>
  <c r="F176" s="1"/>
  <c r="D176"/>
  <c r="E176"/>
  <c r="M176"/>
  <c r="R176" s="1"/>
  <c r="N176"/>
  <c r="O176"/>
  <c r="P176"/>
  <c r="Q176"/>
  <c r="S176" s="1"/>
  <c r="X176"/>
  <c r="AC176" s="1"/>
  <c r="Y176"/>
  <c r="Z176"/>
  <c r="AA176"/>
  <c r="AB176"/>
  <c r="AD176" s="1"/>
  <c r="AF176"/>
  <c r="AI176"/>
  <c r="AJ176"/>
  <c r="AM176" s="1"/>
  <c r="AK176"/>
  <c r="AL176"/>
  <c r="B177"/>
  <c r="C177"/>
  <c r="F177" s="1"/>
  <c r="D177"/>
  <c r="E177"/>
  <c r="M177"/>
  <c r="R177" s="1"/>
  <c r="N177"/>
  <c r="O177"/>
  <c r="P177"/>
  <c r="Q177"/>
  <c r="S177" s="1"/>
  <c r="X177"/>
  <c r="AC177" s="1"/>
  <c r="Y177"/>
  <c r="Z177"/>
  <c r="AA177"/>
  <c r="AB177"/>
  <c r="AD177" s="1"/>
  <c r="AF177"/>
  <c r="AI177"/>
  <c r="AJ177"/>
  <c r="AM177" s="1"/>
  <c r="AK177"/>
  <c r="AL177"/>
  <c r="B178"/>
  <c r="C178"/>
  <c r="F178" s="1"/>
  <c r="D178"/>
  <c r="E178"/>
  <c r="M178"/>
  <c r="R178" s="1"/>
  <c r="N178"/>
  <c r="O178"/>
  <c r="P178"/>
  <c r="Q178"/>
  <c r="S178" s="1"/>
  <c r="X178"/>
  <c r="AC178" s="1"/>
  <c r="Y178"/>
  <c r="Z178"/>
  <c r="AA178"/>
  <c r="AB178"/>
  <c r="AD178" s="1"/>
  <c r="AF178"/>
  <c r="AI178"/>
  <c r="AJ178"/>
  <c r="AM178" s="1"/>
  <c r="AK178"/>
  <c r="AL178"/>
  <c r="B179"/>
  <c r="C179"/>
  <c r="F179" s="1"/>
  <c r="D179"/>
  <c r="E179"/>
  <c r="M179"/>
  <c r="R179" s="1"/>
  <c r="N179"/>
  <c r="O179"/>
  <c r="P179"/>
  <c r="Q179"/>
  <c r="S179" s="1"/>
  <c r="X179"/>
  <c r="AC179" s="1"/>
  <c r="Y179"/>
  <c r="Z179"/>
  <c r="AA179"/>
  <c r="AB179"/>
  <c r="AD179" s="1"/>
  <c r="AF179"/>
  <c r="AI179"/>
  <c r="AJ179"/>
  <c r="AM179" s="1"/>
  <c r="AK179"/>
  <c r="AL179"/>
  <c r="B180"/>
  <c r="C180"/>
  <c r="F180" s="1"/>
  <c r="D180"/>
  <c r="E180"/>
  <c r="M180"/>
  <c r="R180" s="1"/>
  <c r="N180"/>
  <c r="O180"/>
  <c r="P180"/>
  <c r="Q180"/>
  <c r="S180" s="1"/>
  <c r="X180"/>
  <c r="AC180" s="1"/>
  <c r="Y180"/>
  <c r="Z180"/>
  <c r="AA180"/>
  <c r="AB180"/>
  <c r="AD180" s="1"/>
  <c r="AF180"/>
  <c r="AI180"/>
  <c r="AJ180"/>
  <c r="AM180" s="1"/>
  <c r="AK180"/>
  <c r="AL180"/>
  <c r="B181"/>
  <c r="C181"/>
  <c r="F181" s="1"/>
  <c r="D181"/>
  <c r="E181"/>
  <c r="M181"/>
  <c r="R181" s="1"/>
  <c r="N181"/>
  <c r="O181"/>
  <c r="P181"/>
  <c r="Q181"/>
  <c r="S181" s="1"/>
  <c r="X181"/>
  <c r="AC181" s="1"/>
  <c r="Y181"/>
  <c r="Z181"/>
  <c r="AA181"/>
  <c r="AB181"/>
  <c r="AD181" s="1"/>
  <c r="AF181"/>
  <c r="AI181"/>
  <c r="AJ181"/>
  <c r="AM181" s="1"/>
  <c r="AK181"/>
  <c r="AL181"/>
  <c r="B182"/>
  <c r="C182"/>
  <c r="F182" s="1"/>
  <c r="D182"/>
  <c r="E182"/>
  <c r="M182"/>
  <c r="R182" s="1"/>
  <c r="N182"/>
  <c r="O182"/>
  <c r="P182"/>
  <c r="Q182"/>
  <c r="S182" s="1"/>
  <c r="X182"/>
  <c r="AC182" s="1"/>
  <c r="Y182"/>
  <c r="Z182"/>
  <c r="AA182"/>
  <c r="AB182"/>
  <c r="AD182" s="1"/>
  <c r="AF182"/>
  <c r="AI182"/>
  <c r="AJ182"/>
  <c r="AM182" s="1"/>
  <c r="AK182"/>
  <c r="AL182"/>
  <c r="B183"/>
  <c r="C183"/>
  <c r="F183" s="1"/>
  <c r="D183"/>
  <c r="E183"/>
  <c r="M183"/>
  <c r="R183" s="1"/>
  <c r="N183"/>
  <c r="O183"/>
  <c r="P183"/>
  <c r="Q183"/>
  <c r="S183" s="1"/>
  <c r="X183"/>
  <c r="AC183" s="1"/>
  <c r="Y183"/>
  <c r="Z183"/>
  <c r="AA183"/>
  <c r="AB183"/>
  <c r="AD183" s="1"/>
  <c r="AF183"/>
  <c r="AI183"/>
  <c r="AJ183"/>
  <c r="AM183" s="1"/>
  <c r="AK183"/>
  <c r="AL183"/>
  <c r="B184"/>
  <c r="C184"/>
  <c r="F184" s="1"/>
  <c r="D184"/>
  <c r="E184"/>
  <c r="M184"/>
  <c r="R184" s="1"/>
  <c r="N184"/>
  <c r="O184"/>
  <c r="P184"/>
  <c r="Q184"/>
  <c r="S184" s="1"/>
  <c r="X184"/>
  <c r="AC184" s="1"/>
  <c r="Y184"/>
  <c r="Z184"/>
  <c r="AA184"/>
  <c r="AB184"/>
  <c r="AD184" s="1"/>
  <c r="AF184"/>
  <c r="AI184"/>
  <c r="AJ184"/>
  <c r="AM184" s="1"/>
  <c r="AK184"/>
  <c r="AL184"/>
  <c r="B185"/>
  <c r="C185"/>
  <c r="F185" s="1"/>
  <c r="D185"/>
  <c r="E185"/>
  <c r="M185"/>
  <c r="R185" s="1"/>
  <c r="N185"/>
  <c r="O185"/>
  <c r="P185"/>
  <c r="Q185"/>
  <c r="S185" s="1"/>
  <c r="X185"/>
  <c r="AC185" s="1"/>
  <c r="Y185"/>
  <c r="Z185"/>
  <c r="AA185"/>
  <c r="AB185"/>
  <c r="AD185" s="1"/>
  <c r="AF185"/>
  <c r="AI185"/>
  <c r="AJ185"/>
  <c r="AM185" s="1"/>
  <c r="AK185"/>
  <c r="AL185"/>
  <c r="B186"/>
  <c r="C186"/>
  <c r="F186" s="1"/>
  <c r="D186"/>
  <c r="E186"/>
  <c r="M186"/>
  <c r="R186" s="1"/>
  <c r="N186"/>
  <c r="O186"/>
  <c r="P186"/>
  <c r="Q186"/>
  <c r="S186" s="1"/>
  <c r="X186"/>
  <c r="AC186" s="1"/>
  <c r="Y186"/>
  <c r="Z186"/>
  <c r="AA186"/>
  <c r="AB186"/>
  <c r="AD186" s="1"/>
  <c r="AF186"/>
  <c r="AI186"/>
  <c r="AJ186"/>
  <c r="AM186" s="1"/>
  <c r="AK186"/>
  <c r="AL186"/>
  <c r="B187"/>
  <c r="C187"/>
  <c r="F187" s="1"/>
  <c r="D187"/>
  <c r="E187"/>
  <c r="M187"/>
  <c r="R187" s="1"/>
  <c r="N187"/>
  <c r="O187"/>
  <c r="P187"/>
  <c r="Q187"/>
  <c r="S187" s="1"/>
  <c r="X187"/>
  <c r="AC187" s="1"/>
  <c r="Y187"/>
  <c r="Z187"/>
  <c r="AA187"/>
  <c r="AB187"/>
  <c r="AD187" s="1"/>
  <c r="AF187"/>
  <c r="AI187"/>
  <c r="AJ187"/>
  <c r="AM187" s="1"/>
  <c r="AK187"/>
  <c r="AL187"/>
  <c r="B188"/>
  <c r="C188"/>
  <c r="F188" s="1"/>
  <c r="D188"/>
  <c r="E188"/>
  <c r="M188"/>
  <c r="R188" s="1"/>
  <c r="N188"/>
  <c r="O188"/>
  <c r="P188"/>
  <c r="Q188"/>
  <c r="S188" s="1"/>
  <c r="X188"/>
  <c r="AC188" s="1"/>
  <c r="Y188"/>
  <c r="Z188"/>
  <c r="AA188"/>
  <c r="AB188"/>
  <c r="AD188" s="1"/>
  <c r="AF188"/>
  <c r="AI188"/>
  <c r="AJ188"/>
  <c r="AM188" s="1"/>
  <c r="AK188"/>
  <c r="AL188"/>
  <c r="B189"/>
  <c r="C189"/>
  <c r="F189" s="1"/>
  <c r="D189"/>
  <c r="E189"/>
  <c r="M189"/>
  <c r="R189" s="1"/>
  <c r="N189"/>
  <c r="O189"/>
  <c r="P189"/>
  <c r="Q189"/>
  <c r="S189" s="1"/>
  <c r="X189"/>
  <c r="AC189" s="1"/>
  <c r="Y189"/>
  <c r="Z189"/>
  <c r="AA189"/>
  <c r="AB189"/>
  <c r="AD189" s="1"/>
  <c r="AF189"/>
  <c r="AI189"/>
  <c r="AJ189"/>
  <c r="AM189" s="1"/>
  <c r="AK189"/>
  <c r="AL189"/>
  <c r="B190"/>
  <c r="C190"/>
  <c r="F190" s="1"/>
  <c r="D190"/>
  <c r="E190"/>
  <c r="M190"/>
  <c r="R190" s="1"/>
  <c r="N190"/>
  <c r="O190"/>
  <c r="P190"/>
  <c r="Q190"/>
  <c r="S190" s="1"/>
  <c r="X190"/>
  <c r="AC190" s="1"/>
  <c r="Y190"/>
  <c r="Z190"/>
  <c r="AA190"/>
  <c r="AB190"/>
  <c r="AD190" s="1"/>
  <c r="AF190"/>
  <c r="AI190"/>
  <c r="AJ190"/>
  <c r="AM190" s="1"/>
  <c r="AK190"/>
  <c r="AL190"/>
  <c r="B191"/>
  <c r="C191"/>
  <c r="F191" s="1"/>
  <c r="D191"/>
  <c r="E191"/>
  <c r="M191"/>
  <c r="R191" s="1"/>
  <c r="N191"/>
  <c r="O191"/>
  <c r="P191"/>
  <c r="Q191"/>
  <c r="S191" s="1"/>
  <c r="X191"/>
  <c r="AC191" s="1"/>
  <c r="Y191"/>
  <c r="Z191"/>
  <c r="AA191"/>
  <c r="AB191"/>
  <c r="AD191" s="1"/>
  <c r="AF191"/>
  <c r="AI191"/>
  <c r="AJ191"/>
  <c r="AM191" s="1"/>
  <c r="AK191"/>
  <c r="AL191"/>
  <c r="B192"/>
  <c r="C192"/>
  <c r="F192" s="1"/>
  <c r="D192"/>
  <c r="E192"/>
  <c r="M192"/>
  <c r="R192" s="1"/>
  <c r="N192"/>
  <c r="O192"/>
  <c r="P192"/>
  <c r="Q192"/>
  <c r="S192" s="1"/>
  <c r="X192"/>
  <c r="AC192" s="1"/>
  <c r="Y192"/>
  <c r="Z192"/>
  <c r="AA192"/>
  <c r="AB192"/>
  <c r="AD192" s="1"/>
  <c r="AF192"/>
  <c r="AI192"/>
  <c r="AJ192"/>
  <c r="AM192" s="1"/>
  <c r="AK192"/>
  <c r="AL192"/>
  <c r="B193"/>
  <c r="C193"/>
  <c r="F193" s="1"/>
  <c r="D193"/>
  <c r="E193"/>
  <c r="M193"/>
  <c r="R193" s="1"/>
  <c r="N193"/>
  <c r="O193"/>
  <c r="P193"/>
  <c r="Q193"/>
  <c r="S193" s="1"/>
  <c r="X193"/>
  <c r="AC193" s="1"/>
  <c r="Y193"/>
  <c r="Z193"/>
  <c r="AA193"/>
  <c r="AB193"/>
  <c r="AD193" s="1"/>
  <c r="AF193"/>
  <c r="AI193"/>
  <c r="AJ193"/>
  <c r="AM193" s="1"/>
  <c r="AK193"/>
  <c r="AL193"/>
  <c r="B194"/>
  <c r="C194"/>
  <c r="F194" s="1"/>
  <c r="D194"/>
  <c r="E194"/>
  <c r="M194"/>
  <c r="R194" s="1"/>
  <c r="N194"/>
  <c r="O194"/>
  <c r="P194"/>
  <c r="Q194"/>
  <c r="S194" s="1"/>
  <c r="X194"/>
  <c r="AC194" s="1"/>
  <c r="Y194"/>
  <c r="Z194"/>
  <c r="AA194"/>
  <c r="AB194"/>
  <c r="AD194" s="1"/>
  <c r="AF194"/>
  <c r="AI194"/>
  <c r="AJ194"/>
  <c r="AM194" s="1"/>
  <c r="AK194"/>
  <c r="AL194"/>
  <c r="B195"/>
  <c r="C195"/>
  <c r="F195" s="1"/>
  <c r="D195"/>
  <c r="E195"/>
  <c r="M195"/>
  <c r="R195" s="1"/>
  <c r="N195"/>
  <c r="O195"/>
  <c r="P195"/>
  <c r="Q195"/>
  <c r="S195" s="1"/>
  <c r="X195"/>
  <c r="AC195" s="1"/>
  <c r="Y195"/>
  <c r="Z195"/>
  <c r="AA195"/>
  <c r="AB195"/>
  <c r="AD195" s="1"/>
  <c r="AF195"/>
  <c r="AI195"/>
  <c r="AJ195"/>
  <c r="AM195" s="1"/>
  <c r="AK195"/>
  <c r="AL195"/>
  <c r="B196"/>
  <c r="C196"/>
  <c r="F196" s="1"/>
  <c r="D196"/>
  <c r="E196"/>
  <c r="M196"/>
  <c r="R196" s="1"/>
  <c r="N196"/>
  <c r="O196"/>
  <c r="P196"/>
  <c r="Q196"/>
  <c r="S196" s="1"/>
  <c r="X196"/>
  <c r="AC196" s="1"/>
  <c r="Y196"/>
  <c r="Z196"/>
  <c r="AA196"/>
  <c r="AB196"/>
  <c r="AD196" s="1"/>
  <c r="AF196"/>
  <c r="AI196"/>
  <c r="AJ196"/>
  <c r="AM196" s="1"/>
  <c r="AK196"/>
  <c r="AL196"/>
  <c r="B197"/>
  <c r="C197"/>
  <c r="F197" s="1"/>
  <c r="D197"/>
  <c r="E197"/>
  <c r="M197"/>
  <c r="R197" s="1"/>
  <c r="N197"/>
  <c r="O197"/>
  <c r="P197"/>
  <c r="Q197"/>
  <c r="S197" s="1"/>
  <c r="X197"/>
  <c r="AC197" s="1"/>
  <c r="Y197"/>
  <c r="Z197"/>
  <c r="AA197"/>
  <c r="AB197"/>
  <c r="AD197" s="1"/>
  <c r="AF197"/>
  <c r="AI197"/>
  <c r="AJ197"/>
  <c r="AM197" s="1"/>
  <c r="AK197"/>
  <c r="AL197"/>
  <c r="B198"/>
  <c r="C198"/>
  <c r="F198" s="1"/>
  <c r="D198"/>
  <c r="E198"/>
  <c r="M198"/>
  <c r="R198" s="1"/>
  <c r="N198"/>
  <c r="O198"/>
  <c r="P198"/>
  <c r="Q198"/>
  <c r="S198" s="1"/>
  <c r="X198"/>
  <c r="AC198" s="1"/>
  <c r="Y198"/>
  <c r="Z198"/>
  <c r="AA198"/>
  <c r="AB198"/>
  <c r="AD198" s="1"/>
  <c r="AF198"/>
  <c r="AI198"/>
  <c r="AJ198"/>
  <c r="AM198" s="1"/>
  <c r="AK198"/>
  <c r="AL198"/>
  <c r="B199"/>
  <c r="C199"/>
  <c r="F199" s="1"/>
  <c r="D199"/>
  <c r="E199"/>
  <c r="M199"/>
  <c r="R199" s="1"/>
  <c r="N199"/>
  <c r="O199"/>
  <c r="P199"/>
  <c r="Q199"/>
  <c r="S199" s="1"/>
  <c r="X199"/>
  <c r="AC199" s="1"/>
  <c r="Y199"/>
  <c r="Z199"/>
  <c r="AA199"/>
  <c r="AB199"/>
  <c r="AD199" s="1"/>
  <c r="AF199"/>
  <c r="AI199"/>
  <c r="AJ199"/>
  <c r="AM199" s="1"/>
  <c r="AK199"/>
  <c r="AL199"/>
  <c r="B200"/>
  <c r="C200"/>
  <c r="F200" s="1"/>
  <c r="D200"/>
  <c r="E200"/>
  <c r="M200"/>
  <c r="R200" s="1"/>
  <c r="N200"/>
  <c r="O200"/>
  <c r="P200"/>
  <c r="Q200"/>
  <c r="S200" s="1"/>
  <c r="X200"/>
  <c r="AC200" s="1"/>
  <c r="Y200"/>
  <c r="Z200"/>
  <c r="AA200"/>
  <c r="AB200"/>
  <c r="AD200" s="1"/>
  <c r="AF200"/>
  <c r="AI200"/>
  <c r="AJ200"/>
  <c r="AM200" s="1"/>
  <c r="AK200"/>
  <c r="AL200"/>
  <c r="B201"/>
  <c r="C201"/>
  <c r="F201" s="1"/>
  <c r="D201"/>
  <c r="E201"/>
  <c r="M201"/>
  <c r="R201" s="1"/>
  <c r="N201"/>
  <c r="O201"/>
  <c r="P201"/>
  <c r="Q201"/>
  <c r="S201" s="1"/>
  <c r="X201"/>
  <c r="AC201" s="1"/>
  <c r="Y201"/>
  <c r="Z201"/>
  <c r="AA201"/>
  <c r="AB201"/>
  <c r="AD201" s="1"/>
  <c r="AF201"/>
  <c r="AI201"/>
  <c r="AJ201"/>
  <c r="AM201" s="1"/>
  <c r="AK201"/>
  <c r="AL201"/>
  <c r="B202"/>
  <c r="C202"/>
  <c r="F202" s="1"/>
  <c r="D202"/>
  <c r="E202"/>
  <c r="M202"/>
  <c r="R202" s="1"/>
  <c r="N202"/>
  <c r="O202"/>
  <c r="P202"/>
  <c r="Q202"/>
  <c r="S202" s="1"/>
  <c r="X202"/>
  <c r="AC202" s="1"/>
  <c r="Y202"/>
  <c r="Z202"/>
  <c r="AA202"/>
  <c r="AB202"/>
  <c r="AD202" s="1"/>
  <c r="AI202"/>
  <c r="AJ202"/>
  <c r="AK202"/>
  <c r="AL202"/>
  <c r="B203"/>
  <c r="C203"/>
  <c r="D203"/>
  <c r="E203"/>
  <c r="M203"/>
  <c r="R203" s="1"/>
  <c r="N203"/>
  <c r="O203"/>
  <c r="P203"/>
  <c r="Q203"/>
  <c r="X203"/>
  <c r="AC203" s="1"/>
  <c r="Y203"/>
  <c r="Z203"/>
  <c r="AA203"/>
  <c r="AB203"/>
  <c r="AD203" s="1"/>
  <c r="AF203"/>
  <c r="AI203"/>
  <c r="AJ203"/>
  <c r="AK203"/>
  <c r="AL203"/>
  <c r="B204"/>
  <c r="C204"/>
  <c r="D204"/>
  <c r="E204"/>
  <c r="M204"/>
  <c r="R204" s="1"/>
  <c r="N204"/>
  <c r="O204"/>
  <c r="P204"/>
  <c r="Q204"/>
  <c r="X204"/>
  <c r="AC204" s="1"/>
  <c r="Y204"/>
  <c r="Z204"/>
  <c r="AA204"/>
  <c r="AB204"/>
  <c r="AD204" s="1"/>
  <c r="AI204"/>
  <c r="AJ204"/>
  <c r="AK204"/>
  <c r="AL204"/>
  <c r="B205"/>
  <c r="C205"/>
  <c r="D205"/>
  <c r="E205"/>
  <c r="M205"/>
  <c r="R205" s="1"/>
  <c r="N205"/>
  <c r="O205"/>
  <c r="P205"/>
  <c r="Q205"/>
  <c r="X205"/>
  <c r="AC205" s="1"/>
  <c r="Y205"/>
  <c r="Z205"/>
  <c r="AA205"/>
  <c r="AB205"/>
  <c r="AD205" s="1"/>
  <c r="AF205"/>
  <c r="AI205"/>
  <c r="AJ205"/>
  <c r="AK205"/>
  <c r="AL205"/>
  <c r="B206"/>
  <c r="C206"/>
  <c r="D206"/>
  <c r="E206"/>
  <c r="M206"/>
  <c r="R206" s="1"/>
  <c r="N206"/>
  <c r="O206"/>
  <c r="P206"/>
  <c r="Q206"/>
  <c r="X206"/>
  <c r="AC206" s="1"/>
  <c r="Y206"/>
  <c r="Z206"/>
  <c r="AA206"/>
  <c r="AB206"/>
  <c r="AD206" s="1"/>
  <c r="AI206"/>
  <c r="AJ206"/>
  <c r="AK206"/>
  <c r="AL206"/>
  <c r="B207"/>
  <c r="C207"/>
  <c r="D207"/>
  <c r="E207"/>
  <c r="M207"/>
  <c r="R207" s="1"/>
  <c r="N207"/>
  <c r="O207"/>
  <c r="P207"/>
  <c r="Q207"/>
  <c r="X207"/>
  <c r="AC207" s="1"/>
  <c r="Y207"/>
  <c r="Z207"/>
  <c r="AA207"/>
  <c r="AB207"/>
  <c r="AD207" s="1"/>
  <c r="AF207"/>
  <c r="AI207"/>
  <c r="AJ207"/>
  <c r="AK207"/>
  <c r="AL207"/>
  <c r="B208"/>
  <c r="C208"/>
  <c r="D208"/>
  <c r="E208"/>
  <c r="M208"/>
  <c r="R208" s="1"/>
  <c r="N208"/>
  <c r="O208"/>
  <c r="P208"/>
  <c r="Q208"/>
  <c r="X208"/>
  <c r="AC208" s="1"/>
  <c r="Y208"/>
  <c r="Z208"/>
  <c r="AA208"/>
  <c r="AB208"/>
  <c r="AD208" s="1"/>
  <c r="AI208"/>
  <c r="AJ208"/>
  <c r="AK208"/>
  <c r="AL208"/>
  <c r="B209"/>
  <c r="C209"/>
  <c r="D209"/>
  <c r="E209"/>
  <c r="M209"/>
  <c r="R209" s="1"/>
  <c r="N209"/>
  <c r="O209"/>
  <c r="P209"/>
  <c r="Q209"/>
  <c r="X209"/>
  <c r="AC209" s="1"/>
  <c r="Y209"/>
  <c r="Z209"/>
  <c r="AA209"/>
  <c r="AB209"/>
  <c r="AD209" s="1"/>
  <c r="AF209"/>
  <c r="AI209"/>
  <c r="AJ209"/>
  <c r="AK209"/>
  <c r="AL209"/>
  <c r="B210"/>
  <c r="C210"/>
  <c r="D210"/>
  <c r="E210"/>
  <c r="M210"/>
  <c r="R210" s="1"/>
  <c r="N210"/>
  <c r="O210"/>
  <c r="P210"/>
  <c r="Q210"/>
  <c r="X210"/>
  <c r="AC210" s="1"/>
  <c r="Y210"/>
  <c r="Z210"/>
  <c r="AA210"/>
  <c r="AB210"/>
  <c r="AD210" s="1"/>
  <c r="AI210"/>
  <c r="AJ210"/>
  <c r="AK210"/>
  <c r="AL210"/>
  <c r="B211"/>
  <c r="C211"/>
  <c r="D211"/>
  <c r="E211"/>
  <c r="M211"/>
  <c r="R211" s="1"/>
  <c r="N211"/>
  <c r="O211"/>
  <c r="P211"/>
  <c r="Q211"/>
  <c r="X211"/>
  <c r="AC211" s="1"/>
  <c r="Y211"/>
  <c r="Z211"/>
  <c r="AA211"/>
  <c r="AB211"/>
  <c r="AD211" s="1"/>
  <c r="AF211"/>
  <c r="AI211"/>
  <c r="AJ211"/>
  <c r="AK211"/>
  <c r="AL211"/>
  <c r="B212"/>
  <c r="C212"/>
  <c r="D212"/>
  <c r="E212"/>
  <c r="M212"/>
  <c r="R212" s="1"/>
  <c r="N212"/>
  <c r="O212"/>
  <c r="P212"/>
  <c r="Q212"/>
  <c r="X212"/>
  <c r="AC212" s="1"/>
  <c r="Y212"/>
  <c r="Z212"/>
  <c r="AA212"/>
  <c r="AB212"/>
  <c r="AD212" s="1"/>
  <c r="AI212"/>
  <c r="AJ212"/>
  <c r="AK212"/>
  <c r="AL212"/>
  <c r="B213"/>
  <c r="C213"/>
  <c r="D213"/>
  <c r="E213"/>
  <c r="M213"/>
  <c r="R213" s="1"/>
  <c r="N213"/>
  <c r="O213"/>
  <c r="P213"/>
  <c r="Q213"/>
  <c r="X213"/>
  <c r="AC213" s="1"/>
  <c r="Y213"/>
  <c r="Z213"/>
  <c r="AA213"/>
  <c r="AB213"/>
  <c r="AD213" s="1"/>
  <c r="AF213"/>
  <c r="AI213"/>
  <c r="AJ213"/>
  <c r="AK213"/>
  <c r="AL213"/>
  <c r="B214"/>
  <c r="C214"/>
  <c r="D214"/>
  <c r="E214"/>
  <c r="M214"/>
  <c r="R214" s="1"/>
  <c r="N214"/>
  <c r="O214"/>
  <c r="P214"/>
  <c r="Q214"/>
  <c r="X214"/>
  <c r="AC214" s="1"/>
  <c r="Y214"/>
  <c r="Z214"/>
  <c r="AA214"/>
  <c r="AB214"/>
  <c r="AD214" s="1"/>
  <c r="AI214"/>
  <c r="AJ214"/>
  <c r="AK214"/>
  <c r="AL214"/>
  <c r="B215"/>
  <c r="C215"/>
  <c r="D215"/>
  <c r="E215"/>
  <c r="M215"/>
  <c r="R215" s="1"/>
  <c r="N215"/>
  <c r="O215"/>
  <c r="P215"/>
  <c r="Q215"/>
  <c r="X215"/>
  <c r="AC215" s="1"/>
  <c r="Y215"/>
  <c r="Z215"/>
  <c r="AA215"/>
  <c r="AB215"/>
  <c r="AD215" s="1"/>
  <c r="AF215"/>
  <c r="AI215"/>
  <c r="AJ215"/>
  <c r="AK215"/>
  <c r="AL215"/>
  <c r="B216"/>
  <c r="C216"/>
  <c r="D216"/>
  <c r="E216"/>
  <c r="M216"/>
  <c r="R216" s="1"/>
  <c r="N216"/>
  <c r="O216"/>
  <c r="P216"/>
  <c r="Q216"/>
  <c r="X216"/>
  <c r="AC216" s="1"/>
  <c r="Y216"/>
  <c r="Z216"/>
  <c r="AA216"/>
  <c r="AB216"/>
  <c r="AD216" s="1"/>
  <c r="AI216"/>
  <c r="AJ216"/>
  <c r="AK216"/>
  <c r="AL216"/>
  <c r="B217"/>
  <c r="C217"/>
  <c r="D217"/>
  <c r="E217"/>
  <c r="M217"/>
  <c r="R217" s="1"/>
  <c r="N217"/>
  <c r="O217"/>
  <c r="P217"/>
  <c r="Q217"/>
  <c r="X217"/>
  <c r="AC217" s="1"/>
  <c r="Y217"/>
  <c r="Z217"/>
  <c r="AA217"/>
  <c r="AB217"/>
  <c r="AD217" s="1"/>
  <c r="AF217"/>
  <c r="AI217"/>
  <c r="AJ217"/>
  <c r="AK217"/>
  <c r="AL217"/>
  <c r="B218"/>
  <c r="C218"/>
  <c r="D218"/>
  <c r="E218"/>
  <c r="F218"/>
  <c r="H218" s="1"/>
  <c r="J218"/>
  <c r="M218"/>
  <c r="N218"/>
  <c r="Q218" s="1"/>
  <c r="O218"/>
  <c r="P218"/>
  <c r="X218"/>
  <c r="Y218"/>
  <c r="AB218" s="1"/>
  <c r="Z218"/>
  <c r="AA218"/>
  <c r="AI218"/>
  <c r="AN218" s="1"/>
  <c r="AJ218"/>
  <c r="AK218"/>
  <c r="AL218"/>
  <c r="AM218"/>
  <c r="AO218" s="1"/>
  <c r="B219"/>
  <c r="G219" s="1"/>
  <c r="C219"/>
  <c r="D219"/>
  <c r="E219"/>
  <c r="F219"/>
  <c r="H219" s="1"/>
  <c r="J219"/>
  <c r="M219"/>
  <c r="N219"/>
  <c r="Q219" s="1"/>
  <c r="O219"/>
  <c r="P219"/>
  <c r="X219"/>
  <c r="Y219"/>
  <c r="AB219" s="1"/>
  <c r="Z219"/>
  <c r="AA219"/>
  <c r="AI219"/>
  <c r="AN219" s="1"/>
  <c r="AJ219"/>
  <c r="AK219"/>
  <c r="AL219"/>
  <c r="AM219"/>
  <c r="AO219" s="1"/>
  <c r="B220"/>
  <c r="G220" s="1"/>
  <c r="C220"/>
  <c r="D220"/>
  <c r="E220"/>
  <c r="F220"/>
  <c r="H220" s="1"/>
  <c r="J220"/>
  <c r="M220"/>
  <c r="N220"/>
  <c r="Q220" s="1"/>
  <c r="O220"/>
  <c r="P220"/>
  <c r="X220"/>
  <c r="Y220"/>
  <c r="AB220" s="1"/>
  <c r="Z220"/>
  <c r="AA220"/>
  <c r="AI220"/>
  <c r="AN220" s="1"/>
  <c r="AJ220"/>
  <c r="AK220"/>
  <c r="AL220"/>
  <c r="AM220"/>
  <c r="AO220" s="1"/>
  <c r="B221"/>
  <c r="G221" s="1"/>
  <c r="C221"/>
  <c r="D221"/>
  <c r="E221"/>
  <c r="F221"/>
  <c r="H221" s="1"/>
  <c r="J221"/>
  <c r="M221"/>
  <c r="N221"/>
  <c r="Q221" s="1"/>
  <c r="O221"/>
  <c r="P221"/>
  <c r="X221"/>
  <c r="Y221"/>
  <c r="AB221" s="1"/>
  <c r="Z221"/>
  <c r="AA221"/>
  <c r="AI221"/>
  <c r="AN221" s="1"/>
  <c r="AJ221"/>
  <c r="AK221"/>
  <c r="AL221"/>
  <c r="AM221"/>
  <c r="AO221" s="1"/>
  <c r="B222"/>
  <c r="G222" s="1"/>
  <c r="C222"/>
  <c r="D222"/>
  <c r="E222"/>
  <c r="F222"/>
  <c r="H222" s="1"/>
  <c r="J222"/>
  <c r="M222"/>
  <c r="N222"/>
  <c r="Q222" s="1"/>
  <c r="O222"/>
  <c r="P222"/>
  <c r="X222"/>
  <c r="Y222"/>
  <c r="AB222" s="1"/>
  <c r="Z222"/>
  <c r="AA222"/>
  <c r="AI222"/>
  <c r="AN222" s="1"/>
  <c r="AJ222"/>
  <c r="AK222"/>
  <c r="AL222"/>
  <c r="AM222"/>
  <c r="AO222" s="1"/>
  <c r="B223"/>
  <c r="G223" s="1"/>
  <c r="C223"/>
  <c r="D223"/>
  <c r="E223"/>
  <c r="F223"/>
  <c r="H223" s="1"/>
  <c r="J223"/>
  <c r="M223"/>
  <c r="N223"/>
  <c r="Q223" s="1"/>
  <c r="O223"/>
  <c r="P223"/>
  <c r="X223"/>
  <c r="Y223"/>
  <c r="AB223" s="1"/>
  <c r="Z223"/>
  <c r="AA223"/>
  <c r="AI223"/>
  <c r="AN223" s="1"/>
  <c r="AJ223"/>
  <c r="AK223"/>
  <c r="AL223"/>
  <c r="AM223"/>
  <c r="AO223" s="1"/>
  <c r="B224"/>
  <c r="G224" s="1"/>
  <c r="C224"/>
  <c r="D224"/>
  <c r="E224"/>
  <c r="F224"/>
  <c r="H224" s="1"/>
  <c r="J224"/>
  <c r="M224"/>
  <c r="N224"/>
  <c r="Q224" s="1"/>
  <c r="O224"/>
  <c r="P224"/>
  <c r="X224"/>
  <c r="Y224"/>
  <c r="AB224" s="1"/>
  <c r="Z224"/>
  <c r="AA224"/>
  <c r="AI224"/>
  <c r="AN224" s="1"/>
  <c r="AJ224"/>
  <c r="AK224"/>
  <c r="AL224"/>
  <c r="AM224"/>
  <c r="AO224" s="1"/>
  <c r="B225"/>
  <c r="G225" s="1"/>
  <c r="C225"/>
  <c r="D225"/>
  <c r="E225"/>
  <c r="F225"/>
  <c r="H225" s="1"/>
  <c r="J225"/>
  <c r="M225"/>
  <c r="N225"/>
  <c r="Q225" s="1"/>
  <c r="O225"/>
  <c r="P225"/>
  <c r="X225"/>
  <c r="Y225"/>
  <c r="AB225" s="1"/>
  <c r="Z225"/>
  <c r="AA225"/>
  <c r="AI225"/>
  <c r="AN225" s="1"/>
  <c r="AJ225"/>
  <c r="AK225"/>
  <c r="AL225"/>
  <c r="AM225"/>
  <c r="AO225" s="1"/>
  <c r="B226"/>
  <c r="G226" s="1"/>
  <c r="C226"/>
  <c r="D226"/>
  <c r="E226"/>
  <c r="F226"/>
  <c r="H226" s="1"/>
  <c r="J226"/>
  <c r="M226"/>
  <c r="N226"/>
  <c r="Q226" s="1"/>
  <c r="O226"/>
  <c r="P226"/>
  <c r="X226"/>
  <c r="Y226"/>
  <c r="AB226" s="1"/>
  <c r="Z226"/>
  <c r="AA226"/>
  <c r="AI226"/>
  <c r="AN226" s="1"/>
  <c r="AJ226"/>
  <c r="AK226"/>
  <c r="AL226"/>
  <c r="AM226"/>
  <c r="AO226" s="1"/>
  <c r="B227"/>
  <c r="G227" s="1"/>
  <c r="C227"/>
  <c r="D227"/>
  <c r="E227"/>
  <c r="F227"/>
  <c r="H227" s="1"/>
  <c r="J227"/>
  <c r="M227"/>
  <c r="N227"/>
  <c r="Q227" s="1"/>
  <c r="O227"/>
  <c r="P227"/>
  <c r="X227"/>
  <c r="Y227"/>
  <c r="AB227" s="1"/>
  <c r="Z227"/>
  <c r="AA227"/>
  <c r="AI227"/>
  <c r="AN227" s="1"/>
  <c r="AJ227"/>
  <c r="AK227"/>
  <c r="AL227"/>
  <c r="AM227"/>
  <c r="AO227" s="1"/>
  <c r="B228"/>
  <c r="G228" s="1"/>
  <c r="C228"/>
  <c r="D228"/>
  <c r="E228"/>
  <c r="F228"/>
  <c r="H228" s="1"/>
  <c r="J228"/>
  <c r="M228"/>
  <c r="N228"/>
  <c r="Q228" s="1"/>
  <c r="O228"/>
  <c r="P228"/>
  <c r="X228"/>
  <c r="Y228"/>
  <c r="AB228" s="1"/>
  <c r="Z228"/>
  <c r="AA228"/>
  <c r="AI228"/>
  <c r="AN228" s="1"/>
  <c r="AJ228"/>
  <c r="AK228"/>
  <c r="AL228"/>
  <c r="AM228"/>
  <c r="AO228" s="1"/>
  <c r="B229"/>
  <c r="G229" s="1"/>
  <c r="C229"/>
  <c r="D229"/>
  <c r="E229"/>
  <c r="F229"/>
  <c r="H229" s="1"/>
  <c r="J229"/>
  <c r="M229"/>
  <c r="N229"/>
  <c r="Q229" s="1"/>
  <c r="O229"/>
  <c r="P229"/>
  <c r="X229"/>
  <c r="Y229"/>
  <c r="AB229" s="1"/>
  <c r="Z229"/>
  <c r="AA229"/>
  <c r="AI229"/>
  <c r="AN229" s="1"/>
  <c r="AJ229"/>
  <c r="AK229"/>
  <c r="AL229"/>
  <c r="AM229"/>
  <c r="AO229" s="1"/>
  <c r="B230"/>
  <c r="G230" s="1"/>
  <c r="C230"/>
  <c r="D230"/>
  <c r="E230"/>
  <c r="F230"/>
  <c r="H230" s="1"/>
  <c r="J230"/>
  <c r="M230"/>
  <c r="N230"/>
  <c r="Q230" s="1"/>
  <c r="O230"/>
  <c r="P230"/>
  <c r="X230"/>
  <c r="Y230"/>
  <c r="AB230" s="1"/>
  <c r="Z230"/>
  <c r="AA230"/>
  <c r="AI230"/>
  <c r="AN230" s="1"/>
  <c r="AJ230"/>
  <c r="AK230"/>
  <c r="AL230"/>
  <c r="AM230"/>
  <c r="AQ230" s="1"/>
  <c r="B231"/>
  <c r="G231" s="1"/>
  <c r="C231"/>
  <c r="D231"/>
  <c r="E231"/>
  <c r="F231"/>
  <c r="H231" s="1"/>
  <c r="J231"/>
  <c r="M231"/>
  <c r="N231"/>
  <c r="Q231" s="1"/>
  <c r="O231"/>
  <c r="P231"/>
  <c r="X231"/>
  <c r="AC231" s="1"/>
  <c r="Y231"/>
  <c r="Z231"/>
  <c r="AA231"/>
  <c r="AB231"/>
  <c r="AD231" s="1"/>
  <c r="AF231"/>
  <c r="AI231"/>
  <c r="AJ231"/>
  <c r="AM231" s="1"/>
  <c r="AQ231" s="1"/>
  <c r="AK231"/>
  <c r="AL231"/>
  <c r="B232"/>
  <c r="C232"/>
  <c r="F232" s="1"/>
  <c r="D232"/>
  <c r="E232"/>
  <c r="M232"/>
  <c r="R232" s="1"/>
  <c r="N232"/>
  <c r="O232"/>
  <c r="P232"/>
  <c r="Q232"/>
  <c r="X232"/>
  <c r="Y232"/>
  <c r="AB232" s="1"/>
  <c r="Z232"/>
  <c r="AA232"/>
  <c r="AI232"/>
  <c r="AN232" s="1"/>
  <c r="AJ232"/>
  <c r="AK232"/>
  <c r="AL232"/>
  <c r="AM232"/>
  <c r="AQ232" s="1"/>
  <c r="B233"/>
  <c r="G233" s="1"/>
  <c r="C233"/>
  <c r="D233"/>
  <c r="E233"/>
  <c r="F233"/>
  <c r="H233" s="1"/>
  <c r="J233"/>
  <c r="M233"/>
  <c r="N233"/>
  <c r="Q233" s="1"/>
  <c r="O233"/>
  <c r="P233"/>
  <c r="X233"/>
  <c r="AC233" s="1"/>
  <c r="Y233"/>
  <c r="Z233"/>
  <c r="AA233"/>
  <c r="AB233"/>
  <c r="AD233" s="1"/>
  <c r="AF233"/>
  <c r="AI233"/>
  <c r="AJ233"/>
  <c r="AM233" s="1"/>
  <c r="AQ233" s="1"/>
  <c r="AK233"/>
  <c r="AL233"/>
  <c r="B234"/>
  <c r="C234"/>
  <c r="F234" s="1"/>
  <c r="D234"/>
  <c r="E234"/>
  <c r="M234"/>
  <c r="R234" s="1"/>
  <c r="N234"/>
  <c r="O234"/>
  <c r="P234"/>
  <c r="Q234"/>
  <c r="X234"/>
  <c r="Y234"/>
  <c r="AB234" s="1"/>
  <c r="Z234"/>
  <c r="AA234"/>
  <c r="AI234"/>
  <c r="AN234" s="1"/>
  <c r="AJ234"/>
  <c r="AK234"/>
  <c r="AL234"/>
  <c r="AM234"/>
  <c r="AQ234" s="1"/>
  <c r="B235"/>
  <c r="G235" s="1"/>
  <c r="C235"/>
  <c r="D235"/>
  <c r="E235"/>
  <c r="F235"/>
  <c r="H235" s="1"/>
  <c r="J235"/>
  <c r="M235"/>
  <c r="N235"/>
  <c r="Q235" s="1"/>
  <c r="O235"/>
  <c r="P235"/>
  <c r="X235"/>
  <c r="AC235" s="1"/>
  <c r="Y235"/>
  <c r="Z235"/>
  <c r="AA235"/>
  <c r="AB235"/>
  <c r="AD235" s="1"/>
  <c r="AF235"/>
  <c r="AI235"/>
  <c r="AJ235"/>
  <c r="AM235" s="1"/>
  <c r="AQ235" s="1"/>
  <c r="AK235"/>
  <c r="AL235"/>
  <c r="B236"/>
  <c r="C236"/>
  <c r="F236" s="1"/>
  <c r="D236"/>
  <c r="E236"/>
  <c r="M236"/>
  <c r="R236" s="1"/>
  <c r="N236"/>
  <c r="O236"/>
  <c r="P236"/>
  <c r="Q236"/>
  <c r="X236"/>
  <c r="Y236"/>
  <c r="AB236" s="1"/>
  <c r="Z236"/>
  <c r="AA236"/>
  <c r="AI236"/>
  <c r="AN236" s="1"/>
  <c r="AJ236"/>
  <c r="AK236"/>
  <c r="AL236"/>
  <c r="AM236"/>
  <c r="AQ236" s="1"/>
  <c r="B237"/>
  <c r="G237" s="1"/>
  <c r="C237"/>
  <c r="D237"/>
  <c r="E237"/>
  <c r="F237"/>
  <c r="H237" s="1"/>
  <c r="J237"/>
  <c r="M237"/>
  <c r="N237"/>
  <c r="Q237" s="1"/>
  <c r="O237"/>
  <c r="P237"/>
  <c r="X237"/>
  <c r="AC237" s="1"/>
  <c r="Y237"/>
  <c r="Z237"/>
  <c r="AA237"/>
  <c r="AB237"/>
  <c r="AD237" s="1"/>
  <c r="AF237"/>
  <c r="AI237"/>
  <c r="AJ237"/>
  <c r="AM237" s="1"/>
  <c r="AQ237" s="1"/>
  <c r="AK237"/>
  <c r="AL237"/>
  <c r="B238"/>
  <c r="C238"/>
  <c r="F238" s="1"/>
  <c r="D238"/>
  <c r="E238"/>
  <c r="M238"/>
  <c r="R238" s="1"/>
  <c r="N238"/>
  <c r="O238"/>
  <c r="P238"/>
  <c r="Q238"/>
  <c r="X238"/>
  <c r="Y238"/>
  <c r="AB238" s="1"/>
  <c r="Z238"/>
  <c r="AA238"/>
  <c r="AI238"/>
  <c r="AN238" s="1"/>
  <c r="AJ238"/>
  <c r="AK238"/>
  <c r="AL238"/>
  <c r="AM238"/>
  <c r="AQ238" s="1"/>
  <c r="B239"/>
  <c r="G239" s="1"/>
  <c r="C239"/>
  <c r="D239"/>
  <c r="E239"/>
  <c r="F239"/>
  <c r="H239" s="1"/>
  <c r="J239"/>
  <c r="M239"/>
  <c r="N239"/>
  <c r="Q239" s="1"/>
  <c r="O239"/>
  <c r="P239"/>
  <c r="X239"/>
  <c r="AC239" s="1"/>
  <c r="Y239"/>
  <c r="Z239"/>
  <c r="AA239"/>
  <c r="AB239"/>
  <c r="AD239" s="1"/>
  <c r="AF239"/>
  <c r="AI239"/>
  <c r="AJ239"/>
  <c r="AM239" s="1"/>
  <c r="AQ239" s="1"/>
  <c r="AK239"/>
  <c r="AL239"/>
  <c r="B240"/>
  <c r="C240"/>
  <c r="F240" s="1"/>
  <c r="D240"/>
  <c r="E240"/>
  <c r="M240"/>
  <c r="R240" s="1"/>
  <c r="N240"/>
  <c r="O240"/>
  <c r="P240"/>
  <c r="Q240"/>
  <c r="X240"/>
  <c r="Y240"/>
  <c r="AB240" s="1"/>
  <c r="Z240"/>
  <c r="AA240"/>
  <c r="AI240"/>
  <c r="AN240" s="1"/>
  <c r="AJ240"/>
  <c r="AK240"/>
  <c r="AL240"/>
  <c r="AM240"/>
  <c r="AQ240" s="1"/>
  <c r="B241"/>
  <c r="G241" s="1"/>
  <c r="C241"/>
  <c r="D241"/>
  <c r="E241"/>
  <c r="F241"/>
  <c r="H241" s="1"/>
  <c r="J241"/>
  <c r="M241"/>
  <c r="N241"/>
  <c r="Q241" s="1"/>
  <c r="O241"/>
  <c r="P241"/>
  <c r="X241"/>
  <c r="AC241" s="1"/>
  <c r="Y241"/>
  <c r="Z241"/>
  <c r="AA241"/>
  <c r="AB241"/>
  <c r="AD241" s="1"/>
  <c r="AF241"/>
  <c r="AI241"/>
  <c r="AJ241"/>
  <c r="AM241" s="1"/>
  <c r="AQ241" s="1"/>
  <c r="AK241"/>
  <c r="AL241"/>
  <c r="B242"/>
  <c r="C242"/>
  <c r="F242" s="1"/>
  <c r="D242"/>
  <c r="E242"/>
  <c r="M242"/>
  <c r="R242" s="1"/>
  <c r="N242"/>
  <c r="O242"/>
  <c r="P242"/>
  <c r="Q242"/>
  <c r="X242"/>
  <c r="Y242"/>
  <c r="AB242" s="1"/>
  <c r="Z242"/>
  <c r="AA242"/>
  <c r="AI242"/>
  <c r="AN242" s="1"/>
  <c r="AJ242"/>
  <c r="AK242"/>
  <c r="AL242"/>
  <c r="AM242"/>
  <c r="AQ242" s="1"/>
  <c r="B243"/>
  <c r="G243" s="1"/>
  <c r="C243"/>
  <c r="D243"/>
  <c r="E243"/>
  <c r="F243"/>
  <c r="H243" s="1"/>
  <c r="J243"/>
  <c r="M243"/>
  <c r="N243"/>
  <c r="Q243" s="1"/>
  <c r="O243"/>
  <c r="P243"/>
  <c r="X243"/>
  <c r="AC243" s="1"/>
  <c r="Y243"/>
  <c r="Z243"/>
  <c r="AA243"/>
  <c r="AB243"/>
  <c r="AD243" s="1"/>
  <c r="AF243"/>
  <c r="AI243"/>
  <c r="AJ243"/>
  <c r="AM243" s="1"/>
  <c r="AQ243" s="1"/>
  <c r="AK243"/>
  <c r="AL243"/>
  <c r="B244"/>
  <c r="C244"/>
  <c r="F244" s="1"/>
  <c r="D244"/>
  <c r="E244"/>
  <c r="M244"/>
  <c r="R244" s="1"/>
  <c r="N244"/>
  <c r="O244"/>
  <c r="P244"/>
  <c r="Q244"/>
  <c r="X244"/>
  <c r="Y244"/>
  <c r="AB244" s="1"/>
  <c r="Z244"/>
  <c r="AA244"/>
  <c r="AI244"/>
  <c r="AN244" s="1"/>
  <c r="AJ244"/>
  <c r="AK244"/>
  <c r="AL244"/>
  <c r="AM244"/>
  <c r="AQ244" s="1"/>
  <c r="B245"/>
  <c r="G245" s="1"/>
  <c r="C245"/>
  <c r="D245"/>
  <c r="E245"/>
  <c r="F245"/>
  <c r="H245" s="1"/>
  <c r="J245"/>
  <c r="M245"/>
  <c r="N245"/>
  <c r="Q245" s="1"/>
  <c r="O245"/>
  <c r="P245"/>
  <c r="X245"/>
  <c r="AC245" s="1"/>
  <c r="Y245"/>
  <c r="Z245"/>
  <c r="AA245"/>
  <c r="AB245"/>
  <c r="AD245" s="1"/>
  <c r="AF245"/>
  <c r="AI245"/>
  <c r="AJ245"/>
  <c r="AM245" s="1"/>
  <c r="AQ245" s="1"/>
  <c r="AK245"/>
  <c r="AL245"/>
  <c r="B246"/>
  <c r="C246"/>
  <c r="F246" s="1"/>
  <c r="D246"/>
  <c r="E246"/>
  <c r="M246"/>
  <c r="R246" s="1"/>
  <c r="N246"/>
  <c r="O246"/>
  <c r="P246"/>
  <c r="Q246"/>
  <c r="X246"/>
  <c r="Y246"/>
  <c r="AB246" s="1"/>
  <c r="Z246"/>
  <c r="AA246"/>
  <c r="AI246"/>
  <c r="AN246" s="1"/>
  <c r="AJ246"/>
  <c r="AK246"/>
  <c r="AL246"/>
  <c r="AM246"/>
  <c r="AQ246" s="1"/>
  <c r="B247"/>
  <c r="G247" s="1"/>
  <c r="C247"/>
  <c r="D247"/>
  <c r="E247"/>
  <c r="F247"/>
  <c r="H247" s="1"/>
  <c r="J247"/>
  <c r="M247"/>
  <c r="N247"/>
  <c r="Q247" s="1"/>
  <c r="O247"/>
  <c r="P247"/>
  <c r="X247"/>
  <c r="AC247" s="1"/>
  <c r="Y247"/>
  <c r="Z247"/>
  <c r="AA247"/>
  <c r="AB247"/>
  <c r="AD247" s="1"/>
  <c r="AF247"/>
  <c r="AI247"/>
  <c r="AJ247"/>
  <c r="AM247" s="1"/>
  <c r="AQ247" s="1"/>
  <c r="AK247"/>
  <c r="AL247"/>
  <c r="B248"/>
  <c r="C248"/>
  <c r="F248" s="1"/>
  <c r="D248"/>
  <c r="E248"/>
  <c r="M248"/>
  <c r="R248" s="1"/>
  <c r="N248"/>
  <c r="O248"/>
  <c r="P248"/>
  <c r="Q248"/>
  <c r="X248"/>
  <c r="Y248"/>
  <c r="AB248" s="1"/>
  <c r="Z248"/>
  <c r="AA248"/>
  <c r="AI248"/>
  <c r="AN248" s="1"/>
  <c r="AJ248"/>
  <c r="AK248"/>
  <c r="AL248"/>
  <c r="AM248"/>
  <c r="AQ248" s="1"/>
  <c r="B249"/>
  <c r="G249" s="1"/>
  <c r="C249"/>
  <c r="D249"/>
  <c r="E249"/>
  <c r="F249"/>
  <c r="H249" s="1"/>
  <c r="J249"/>
  <c r="M249"/>
  <c r="N249"/>
  <c r="Q249" s="1"/>
  <c r="O249"/>
  <c r="P249"/>
  <c r="X249"/>
  <c r="AC249" s="1"/>
  <c r="Y249"/>
  <c r="Z249"/>
  <c r="AA249"/>
  <c r="AB249"/>
  <c r="AD249" s="1"/>
  <c r="AF249"/>
  <c r="AI249"/>
  <c r="AJ249"/>
  <c r="AM249" s="1"/>
  <c r="AQ249" s="1"/>
  <c r="AK249"/>
  <c r="AL249"/>
  <c r="B250"/>
  <c r="C250"/>
  <c r="F250" s="1"/>
  <c r="D250"/>
  <c r="E250"/>
  <c r="M250"/>
  <c r="R250" s="1"/>
  <c r="N250"/>
  <c r="O250"/>
  <c r="P250"/>
  <c r="Q250"/>
  <c r="X250"/>
  <c r="Y250"/>
  <c r="AB250" s="1"/>
  <c r="Z250"/>
  <c r="AA250"/>
  <c r="AI250"/>
  <c r="AN250" s="1"/>
  <c r="AJ250"/>
  <c r="AK250"/>
  <c r="AL250"/>
  <c r="AM250"/>
  <c r="AO250" s="1"/>
  <c r="AQ250"/>
  <c r="B251"/>
  <c r="C251"/>
  <c r="F251" s="1"/>
  <c r="J251" s="1"/>
  <c r="D251"/>
  <c r="E251"/>
  <c r="M251"/>
  <c r="N251"/>
  <c r="Q251" s="1"/>
  <c r="O251"/>
  <c r="P251"/>
  <c r="X251"/>
  <c r="AC251" s="1"/>
  <c r="Y251"/>
  <c r="Z251"/>
  <c r="AA251"/>
  <c r="AB251"/>
  <c r="AF251" s="1"/>
  <c r="AI251"/>
  <c r="AN251" s="1"/>
  <c r="AJ251"/>
  <c r="AK251"/>
  <c r="AL251"/>
  <c r="AM251"/>
  <c r="AO251" s="1"/>
  <c r="AQ251"/>
  <c r="B252"/>
  <c r="C252"/>
  <c r="F252" s="1"/>
  <c r="J252" s="1"/>
  <c r="D252"/>
  <c r="E252"/>
  <c r="M252"/>
  <c r="N252"/>
  <c r="Q252" s="1"/>
  <c r="O252"/>
  <c r="P252"/>
  <c r="X252"/>
  <c r="AC252" s="1"/>
  <c r="Y252"/>
  <c r="Z252"/>
  <c r="AA252"/>
  <c r="AB252"/>
  <c r="AF252" s="1"/>
  <c r="AI252"/>
  <c r="AN252" s="1"/>
  <c r="AJ252"/>
  <c r="AK252"/>
  <c r="AL252"/>
  <c r="AM252"/>
  <c r="AO252" s="1"/>
  <c r="AQ252"/>
  <c r="B253"/>
  <c r="C253"/>
  <c r="F253" s="1"/>
  <c r="J253" s="1"/>
  <c r="D253"/>
  <c r="E253"/>
  <c r="M253"/>
  <c r="N253"/>
  <c r="Q253" s="1"/>
  <c r="O253"/>
  <c r="P253"/>
  <c r="X253"/>
  <c r="AC253" s="1"/>
  <c r="Y253"/>
  <c r="Z253"/>
  <c r="AA253"/>
  <c r="AB253"/>
  <c r="AF253" s="1"/>
  <c r="AI253"/>
  <c r="AN253" s="1"/>
  <c r="AJ253"/>
  <c r="AK253"/>
  <c r="AL253"/>
  <c r="AM253"/>
  <c r="AO253" s="1"/>
  <c r="AQ253"/>
  <c r="B254"/>
  <c r="C254"/>
  <c r="F254" s="1"/>
  <c r="J254" s="1"/>
  <c r="D254"/>
  <c r="E254"/>
  <c r="M254"/>
  <c r="N254"/>
  <c r="Q254" s="1"/>
  <c r="O254"/>
  <c r="P254"/>
  <c r="X254"/>
  <c r="AC254" s="1"/>
  <c r="Y254"/>
  <c r="Z254"/>
  <c r="AA254"/>
  <c r="AB254"/>
  <c r="AF254" s="1"/>
  <c r="AI254"/>
  <c r="AN254" s="1"/>
  <c r="AJ254"/>
  <c r="AK254"/>
  <c r="AL254"/>
  <c r="AM254"/>
  <c r="AO254" s="1"/>
  <c r="AQ254"/>
  <c r="B255"/>
  <c r="C255"/>
  <c r="F255" s="1"/>
  <c r="J255" s="1"/>
  <c r="D255"/>
  <c r="E255"/>
  <c r="M255"/>
  <c r="N255"/>
  <c r="Q255" s="1"/>
  <c r="O255"/>
  <c r="P255"/>
  <c r="X255"/>
  <c r="AC255" s="1"/>
  <c r="Y255"/>
  <c r="Z255"/>
  <c r="AA255"/>
  <c r="AB255"/>
  <c r="AF255" s="1"/>
  <c r="AI255"/>
  <c r="AN255" s="1"/>
  <c r="AJ255"/>
  <c r="AK255"/>
  <c r="AL255"/>
  <c r="AM255"/>
  <c r="AO255" s="1"/>
  <c r="AQ255"/>
  <c r="B256"/>
  <c r="C256"/>
  <c r="F256" s="1"/>
  <c r="J256" s="1"/>
  <c r="D256"/>
  <c r="E256"/>
  <c r="M256"/>
  <c r="N256"/>
  <c r="Q256" s="1"/>
  <c r="O256"/>
  <c r="P256"/>
  <c r="X256"/>
  <c r="AC256" s="1"/>
  <c r="Y256"/>
  <c r="Z256"/>
  <c r="AA256"/>
  <c r="AB256"/>
  <c r="AF256" s="1"/>
  <c r="AI256"/>
  <c r="AN256" s="1"/>
  <c r="AJ256"/>
  <c r="AK256"/>
  <c r="AL256"/>
  <c r="AM256"/>
  <c r="AO256" s="1"/>
  <c r="AQ256"/>
  <c r="B257"/>
  <c r="C257"/>
  <c r="F257" s="1"/>
  <c r="J257" s="1"/>
  <c r="D257"/>
  <c r="E257"/>
  <c r="M257"/>
  <c r="N257"/>
  <c r="Q257" s="1"/>
  <c r="O257"/>
  <c r="P257"/>
  <c r="X257"/>
  <c r="AC257" s="1"/>
  <c r="Y257"/>
  <c r="Z257"/>
  <c r="AA257"/>
  <c r="AB257"/>
  <c r="AF257" s="1"/>
  <c r="AI257"/>
  <c r="AN257" s="1"/>
  <c r="AJ257"/>
  <c r="AK257"/>
  <c r="AL257"/>
  <c r="AM257"/>
  <c r="AO257" s="1"/>
  <c r="AQ257"/>
  <c r="B258"/>
  <c r="C258"/>
  <c r="F258" s="1"/>
  <c r="J258" s="1"/>
  <c r="D258"/>
  <c r="E258"/>
  <c r="M258"/>
  <c r="N258"/>
  <c r="Q258" s="1"/>
  <c r="O258"/>
  <c r="P258"/>
  <c r="X258"/>
  <c r="AC258" s="1"/>
  <c r="Y258"/>
  <c r="Z258"/>
  <c r="AA258"/>
  <c r="AB258"/>
  <c r="AF258" s="1"/>
  <c r="AI258"/>
  <c r="AN258" s="1"/>
  <c r="AJ258"/>
  <c r="AK258"/>
  <c r="AL258"/>
  <c r="AM258"/>
  <c r="AO258" s="1"/>
  <c r="AQ258"/>
  <c r="B259"/>
  <c r="C259"/>
  <c r="F259" s="1"/>
  <c r="J259" s="1"/>
  <c r="D259"/>
  <c r="E259"/>
  <c r="M259"/>
  <c r="N259"/>
  <c r="Q259" s="1"/>
  <c r="O259"/>
  <c r="P259"/>
  <c r="X259"/>
  <c r="AC259" s="1"/>
  <c r="Y259"/>
  <c r="Z259"/>
  <c r="AA259"/>
  <c r="AB259"/>
  <c r="AF259" s="1"/>
  <c r="AI259"/>
  <c r="AN259" s="1"/>
  <c r="AJ259"/>
  <c r="AK259"/>
  <c r="AL259"/>
  <c r="AM259"/>
  <c r="AO259" s="1"/>
  <c r="AQ259"/>
  <c r="B260"/>
  <c r="C260"/>
  <c r="F260" s="1"/>
  <c r="J260" s="1"/>
  <c r="D260"/>
  <c r="E260"/>
  <c r="M260"/>
  <c r="N260"/>
  <c r="Q260" s="1"/>
  <c r="O260"/>
  <c r="P260"/>
  <c r="X260"/>
  <c r="AC260" s="1"/>
  <c r="Y260"/>
  <c r="Z260"/>
  <c r="AA260"/>
  <c r="AB260"/>
  <c r="AF260" s="1"/>
  <c r="AI260"/>
  <c r="AN260" s="1"/>
  <c r="AJ260"/>
  <c r="AK260"/>
  <c r="AL260"/>
  <c r="AM260"/>
  <c r="AO260" s="1"/>
  <c r="AQ260"/>
  <c r="B261"/>
  <c r="C261"/>
  <c r="F261" s="1"/>
  <c r="J261" s="1"/>
  <c r="D261"/>
  <c r="E261"/>
  <c r="M261"/>
  <c r="N261"/>
  <c r="Q261" s="1"/>
  <c r="O261"/>
  <c r="P261"/>
  <c r="X261"/>
  <c r="AC261" s="1"/>
  <c r="Y261"/>
  <c r="Z261"/>
  <c r="AA261"/>
  <c r="AB261"/>
  <c r="AF261" s="1"/>
  <c r="AI261"/>
  <c r="AN261" s="1"/>
  <c r="AJ261"/>
  <c r="AK261"/>
  <c r="AL261"/>
  <c r="AM261"/>
  <c r="AO261" s="1"/>
  <c r="AQ261"/>
  <c r="B262"/>
  <c r="C262"/>
  <c r="F262" s="1"/>
  <c r="J262" s="1"/>
  <c r="D262"/>
  <c r="E262"/>
  <c r="M262"/>
  <c r="N262"/>
  <c r="Q262" s="1"/>
  <c r="O262"/>
  <c r="P262"/>
  <c r="X262"/>
  <c r="AC262" s="1"/>
  <c r="Y262"/>
  <c r="Z262"/>
  <c r="AA262"/>
  <c r="AB262"/>
  <c r="AF262" s="1"/>
  <c r="AI262"/>
  <c r="AN262" s="1"/>
  <c r="AJ262"/>
  <c r="AK262"/>
  <c r="AL262"/>
  <c r="AM262"/>
  <c r="AO262" s="1"/>
  <c r="AQ262"/>
  <c r="B263"/>
  <c r="C263"/>
  <c r="F263" s="1"/>
  <c r="J263" s="1"/>
  <c r="D263"/>
  <c r="E263"/>
  <c r="M263"/>
  <c r="N263"/>
  <c r="Q263" s="1"/>
  <c r="O263"/>
  <c r="P263"/>
  <c r="X263"/>
  <c r="AC263" s="1"/>
  <c r="Y263"/>
  <c r="Z263"/>
  <c r="AA263"/>
  <c r="AB263"/>
  <c r="AF263" s="1"/>
  <c r="AI263"/>
  <c r="AN263" s="1"/>
  <c r="AJ263"/>
  <c r="AK263"/>
  <c r="AL263"/>
  <c r="AM263"/>
  <c r="AO263" s="1"/>
  <c r="AQ263"/>
  <c r="B264"/>
  <c r="C264"/>
  <c r="F264" s="1"/>
  <c r="J264" s="1"/>
  <c r="D264"/>
  <c r="E264"/>
  <c r="M264"/>
  <c r="N264"/>
  <c r="Q264" s="1"/>
  <c r="O264"/>
  <c r="P264"/>
  <c r="X264"/>
  <c r="AC264" s="1"/>
  <c r="Y264"/>
  <c r="Z264"/>
  <c r="AA264"/>
  <c r="AB264"/>
  <c r="AF264" s="1"/>
  <c r="AI264"/>
  <c r="AN264" s="1"/>
  <c r="AJ264"/>
  <c r="AK264"/>
  <c r="AL264"/>
  <c r="AM264"/>
  <c r="AO264" s="1"/>
  <c r="AQ264"/>
  <c r="B265"/>
  <c r="C265"/>
  <c r="F265" s="1"/>
  <c r="J265" s="1"/>
  <c r="D265"/>
  <c r="E265"/>
  <c r="M265"/>
  <c r="N265"/>
  <c r="Q265" s="1"/>
  <c r="O265"/>
  <c r="P265"/>
  <c r="X265"/>
  <c r="AC265" s="1"/>
  <c r="Y265"/>
  <c r="Z265"/>
  <c r="AA265"/>
  <c r="AB265"/>
  <c r="AF265" s="1"/>
  <c r="AI265"/>
  <c r="AN265" s="1"/>
  <c r="AJ265"/>
  <c r="AK265"/>
  <c r="AL265"/>
  <c r="AM265"/>
  <c r="AO265" s="1"/>
  <c r="AQ265"/>
  <c r="B266"/>
  <c r="C266"/>
  <c r="F266" s="1"/>
  <c r="J266" s="1"/>
  <c r="D266"/>
  <c r="E266"/>
  <c r="M266"/>
  <c r="N266"/>
  <c r="Q266" s="1"/>
  <c r="O266"/>
  <c r="P266"/>
  <c r="X266"/>
  <c r="AC266" s="1"/>
  <c r="Y266"/>
  <c r="Z266"/>
  <c r="AA266"/>
  <c r="AB266"/>
  <c r="AF266" s="1"/>
  <c r="AI266"/>
  <c r="AN266" s="1"/>
  <c r="AJ266"/>
  <c r="AK266"/>
  <c r="AL266"/>
  <c r="AM266"/>
  <c r="AO266" s="1"/>
  <c r="AQ266"/>
  <c r="B267"/>
  <c r="C267"/>
  <c r="F267" s="1"/>
  <c r="J267" s="1"/>
  <c r="D267"/>
  <c r="E267"/>
  <c r="M267"/>
  <c r="N267"/>
  <c r="Q267" s="1"/>
  <c r="O267"/>
  <c r="P267"/>
  <c r="X267"/>
  <c r="AC267" s="1"/>
  <c r="Y267"/>
  <c r="Z267"/>
  <c r="AA267"/>
  <c r="AB267"/>
  <c r="AF267" s="1"/>
  <c r="AI267"/>
  <c r="AN267" s="1"/>
  <c r="AJ267"/>
  <c r="AK267"/>
  <c r="AL267"/>
  <c r="AM267"/>
  <c r="AO267" s="1"/>
  <c r="AQ267"/>
  <c r="B268"/>
  <c r="C268"/>
  <c r="F268" s="1"/>
  <c r="J268" s="1"/>
  <c r="D268"/>
  <c r="E268"/>
  <c r="M268"/>
  <c r="N268"/>
  <c r="Q268" s="1"/>
  <c r="O268"/>
  <c r="P268"/>
  <c r="X268"/>
  <c r="AC268" s="1"/>
  <c r="Y268"/>
  <c r="Z268"/>
  <c r="AA268"/>
  <c r="AB268"/>
  <c r="AF268" s="1"/>
  <c r="AI268"/>
  <c r="AN268" s="1"/>
  <c r="AJ268"/>
  <c r="AK268"/>
  <c r="AL268"/>
  <c r="AM268"/>
  <c r="AO268" s="1"/>
  <c r="AQ268"/>
  <c r="B269"/>
  <c r="C269"/>
  <c r="F269" s="1"/>
  <c r="J269" s="1"/>
  <c r="D269"/>
  <c r="E269"/>
  <c r="M269"/>
  <c r="N269"/>
  <c r="Q269" s="1"/>
  <c r="O269"/>
  <c r="P269"/>
  <c r="X269"/>
  <c r="AC269" s="1"/>
  <c r="Y269"/>
  <c r="Z269"/>
  <c r="AA269"/>
  <c r="AB269"/>
  <c r="AF269" s="1"/>
  <c r="AI269"/>
  <c r="AN269" s="1"/>
  <c r="AJ269"/>
  <c r="AK269"/>
  <c r="AL269"/>
  <c r="AM269"/>
  <c r="AO269" s="1"/>
  <c r="AQ269"/>
  <c r="B270"/>
  <c r="C270"/>
  <c r="F270" s="1"/>
  <c r="J270" s="1"/>
  <c r="D270"/>
  <c r="E270"/>
  <c r="M270"/>
  <c r="N270"/>
  <c r="Q270" s="1"/>
  <c r="O270"/>
  <c r="P270"/>
  <c r="X270"/>
  <c r="AC270" s="1"/>
  <c r="Y270"/>
  <c r="Z270"/>
  <c r="AA270"/>
  <c r="AB270"/>
  <c r="AF270" s="1"/>
  <c r="AI270"/>
  <c r="AN270" s="1"/>
  <c r="AJ270"/>
  <c r="AK270"/>
  <c r="AL270"/>
  <c r="AM270"/>
  <c r="AO270" s="1"/>
  <c r="AQ270"/>
  <c r="B271"/>
  <c r="C271"/>
  <c r="F271" s="1"/>
  <c r="J271" s="1"/>
  <c r="D271"/>
  <c r="E271"/>
  <c r="M271"/>
  <c r="N271"/>
  <c r="Q271" s="1"/>
  <c r="O271"/>
  <c r="P271"/>
  <c r="X271"/>
  <c r="AC271" s="1"/>
  <c r="Y271"/>
  <c r="Z271"/>
  <c r="AA271"/>
  <c r="AB271"/>
  <c r="AF271" s="1"/>
  <c r="AI271"/>
  <c r="AN271" s="1"/>
  <c r="AJ271"/>
  <c r="AK271"/>
  <c r="AL271"/>
  <c r="AM271"/>
  <c r="AO271" s="1"/>
  <c r="AQ271"/>
  <c r="B272"/>
  <c r="C272"/>
  <c r="F272" s="1"/>
  <c r="J272" s="1"/>
  <c r="D272"/>
  <c r="E272"/>
  <c r="M272"/>
  <c r="N272"/>
  <c r="Q272" s="1"/>
  <c r="O272"/>
  <c r="P272"/>
  <c r="X272"/>
  <c r="AC272" s="1"/>
  <c r="Y272"/>
  <c r="Z272"/>
  <c r="AA272"/>
  <c r="AB272"/>
  <c r="AF272" s="1"/>
  <c r="AI272"/>
  <c r="AN272" s="1"/>
  <c r="AJ272"/>
  <c r="AK272"/>
  <c r="AL272"/>
  <c r="AM272"/>
  <c r="AO272" s="1"/>
  <c r="AQ272"/>
  <c r="B273"/>
  <c r="C273"/>
  <c r="F273" s="1"/>
  <c r="J273" s="1"/>
  <c r="D273"/>
  <c r="E273"/>
  <c r="M273"/>
  <c r="N273"/>
  <c r="Q273" s="1"/>
  <c r="O273"/>
  <c r="P273"/>
  <c r="X273"/>
  <c r="AC273" s="1"/>
  <c r="Y273"/>
  <c r="Z273"/>
  <c r="AA273"/>
  <c r="AB273"/>
  <c r="AF273" s="1"/>
  <c r="AI273"/>
  <c r="AN273" s="1"/>
  <c r="AJ273"/>
  <c r="AK273"/>
  <c r="AL273"/>
  <c r="AM273"/>
  <c r="AO273" s="1"/>
  <c r="AQ273"/>
  <c r="B274"/>
  <c r="C274"/>
  <c r="F274" s="1"/>
  <c r="J274" s="1"/>
  <c r="D274"/>
  <c r="E274"/>
  <c r="M274"/>
  <c r="N274"/>
  <c r="Q274" s="1"/>
  <c r="O274"/>
  <c r="P274"/>
  <c r="X274"/>
  <c r="AC274" s="1"/>
  <c r="Y274"/>
  <c r="Z274"/>
  <c r="AA274"/>
  <c r="AB274"/>
  <c r="AF274" s="1"/>
  <c r="AI274"/>
  <c r="AN274" s="1"/>
  <c r="AJ274"/>
  <c r="AK274"/>
  <c r="AL274"/>
  <c r="AM274"/>
  <c r="AO274" s="1"/>
  <c r="AQ274"/>
  <c r="B275"/>
  <c r="C275"/>
  <c r="F275" s="1"/>
  <c r="J275" s="1"/>
  <c r="D275"/>
  <c r="E275"/>
  <c r="M275"/>
  <c r="N275"/>
  <c r="Q275" s="1"/>
  <c r="O275"/>
  <c r="P275"/>
  <c r="X275"/>
  <c r="AC275" s="1"/>
  <c r="Y275"/>
  <c r="Z275"/>
  <c r="AA275"/>
  <c r="AB275"/>
  <c r="AF275" s="1"/>
  <c r="AI275"/>
  <c r="AN275" s="1"/>
  <c r="AJ275"/>
  <c r="AK275"/>
  <c r="AL275"/>
  <c r="AM275"/>
  <c r="AO275" s="1"/>
  <c r="AQ275"/>
  <c r="B276"/>
  <c r="C276"/>
  <c r="F276" s="1"/>
  <c r="J276" s="1"/>
  <c r="D276"/>
  <c r="E276"/>
  <c r="M276"/>
  <c r="N276"/>
  <c r="Q276" s="1"/>
  <c r="O276"/>
  <c r="P276"/>
  <c r="X276"/>
  <c r="AC276" s="1"/>
  <c r="Y276"/>
  <c r="Z276"/>
  <c r="AA276"/>
  <c r="AB276"/>
  <c r="AF276" s="1"/>
  <c r="AI276"/>
  <c r="AN276" s="1"/>
  <c r="AJ276"/>
  <c r="AK276"/>
  <c r="AL276"/>
  <c r="AM276"/>
  <c r="AO276" s="1"/>
  <c r="AQ276"/>
  <c r="B277"/>
  <c r="C277"/>
  <c r="F277" s="1"/>
  <c r="J277" s="1"/>
  <c r="D277"/>
  <c r="E277"/>
  <c r="M277"/>
  <c r="N277"/>
  <c r="Q277" s="1"/>
  <c r="O277"/>
  <c r="P277"/>
  <c r="X277"/>
  <c r="AC277" s="1"/>
  <c r="Y277"/>
  <c r="Z277"/>
  <c r="AA277"/>
  <c r="AB277"/>
  <c r="AF277" s="1"/>
  <c r="AI277"/>
  <c r="AN277" s="1"/>
  <c r="AJ277"/>
  <c r="AK277"/>
  <c r="AL277"/>
  <c r="AM277"/>
  <c r="AO277" s="1"/>
  <c r="AQ277"/>
  <c r="B278"/>
  <c r="C278"/>
  <c r="F278" s="1"/>
  <c r="J278" s="1"/>
  <c r="D278"/>
  <c r="E278"/>
  <c r="M278"/>
  <c r="N278"/>
  <c r="Q278" s="1"/>
  <c r="O278"/>
  <c r="P278"/>
  <c r="X278"/>
  <c r="AC278" s="1"/>
  <c r="Y278"/>
  <c r="Z278"/>
  <c r="AA278"/>
  <c r="AB278"/>
  <c r="AF278" s="1"/>
  <c r="AI278"/>
  <c r="AN278" s="1"/>
  <c r="AJ278"/>
  <c r="AK278"/>
  <c r="AL278"/>
  <c r="AM278"/>
  <c r="AO278" s="1"/>
  <c r="AQ278"/>
  <c r="B279"/>
  <c r="C279"/>
  <c r="F279" s="1"/>
  <c r="J279" s="1"/>
  <c r="D279"/>
  <c r="E279"/>
  <c r="M279"/>
  <c r="N279"/>
  <c r="Q279" s="1"/>
  <c r="O279"/>
  <c r="P279"/>
  <c r="X279"/>
  <c r="AC279" s="1"/>
  <c r="Y279"/>
  <c r="Z279"/>
  <c r="AA279"/>
  <c r="AB279"/>
  <c r="AF279" s="1"/>
  <c r="AI279"/>
  <c r="AN279" s="1"/>
  <c r="AJ279"/>
  <c r="AK279"/>
  <c r="AL279"/>
  <c r="AM279"/>
  <c r="AO279" s="1"/>
  <c r="AQ279"/>
  <c r="B280"/>
  <c r="C280"/>
  <c r="F280" s="1"/>
  <c r="J280" s="1"/>
  <c r="D280"/>
  <c r="E280"/>
  <c r="M280"/>
  <c r="N280"/>
  <c r="Q280" s="1"/>
  <c r="O280"/>
  <c r="P280"/>
  <c r="X280"/>
  <c r="AC280" s="1"/>
  <c r="Y280"/>
  <c r="Z280"/>
  <c r="AA280"/>
  <c r="AB280"/>
  <c r="AF280" s="1"/>
  <c r="AI280"/>
  <c r="AN280" s="1"/>
  <c r="AJ280"/>
  <c r="AK280"/>
  <c r="AL280"/>
  <c r="AM280"/>
  <c r="AO280" s="1"/>
  <c r="AQ280"/>
  <c r="B281"/>
  <c r="C281"/>
  <c r="F281" s="1"/>
  <c r="J281" s="1"/>
  <c r="D281"/>
  <c r="E281"/>
  <c r="M281"/>
  <c r="N281"/>
  <c r="Q281" s="1"/>
  <c r="O281"/>
  <c r="P281"/>
  <c r="X281"/>
  <c r="AC281" s="1"/>
  <c r="Y281"/>
  <c r="Z281"/>
  <c r="AA281"/>
  <c r="AB281"/>
  <c r="AF281" s="1"/>
  <c r="AI281"/>
  <c r="AN281" s="1"/>
  <c r="AJ281"/>
  <c r="AK281"/>
  <c r="AL281"/>
  <c r="AM281"/>
  <c r="AO281" s="1"/>
  <c r="AQ281"/>
  <c r="B282"/>
  <c r="C282"/>
  <c r="F282" s="1"/>
  <c r="J282" s="1"/>
  <c r="D282"/>
  <c r="E282"/>
  <c r="M282"/>
  <c r="N282"/>
  <c r="Q282" s="1"/>
  <c r="O282"/>
  <c r="P282"/>
  <c r="X282"/>
  <c r="AC282" s="1"/>
  <c r="Y282"/>
  <c r="Z282"/>
  <c r="AA282"/>
  <c r="AB282"/>
  <c r="AF282" s="1"/>
  <c r="AI282"/>
  <c r="AN282" s="1"/>
  <c r="AJ282"/>
  <c r="AK282"/>
  <c r="AL282"/>
  <c r="AM282"/>
  <c r="AO282" s="1"/>
  <c r="AQ282"/>
  <c r="B283"/>
  <c r="C283"/>
  <c r="F283" s="1"/>
  <c r="J283" s="1"/>
  <c r="D283"/>
  <c r="E283"/>
  <c r="M283"/>
  <c r="N283"/>
  <c r="Q283" s="1"/>
  <c r="O283"/>
  <c r="P283"/>
  <c r="X283"/>
  <c r="AC283" s="1"/>
  <c r="Y283"/>
  <c r="Z283"/>
  <c r="AA283"/>
  <c r="AB283"/>
  <c r="AF283" s="1"/>
  <c r="AI283"/>
  <c r="AN283" s="1"/>
  <c r="AJ283"/>
  <c r="AK283"/>
  <c r="AL283"/>
  <c r="AM283"/>
  <c r="AO283" s="1"/>
  <c r="AQ283"/>
  <c r="B284"/>
  <c r="C284"/>
  <c r="F284" s="1"/>
  <c r="J284" s="1"/>
  <c r="D284"/>
  <c r="E284"/>
  <c r="M284"/>
  <c r="N284"/>
  <c r="Q284" s="1"/>
  <c r="O284"/>
  <c r="P284"/>
  <c r="X284"/>
  <c r="AC284" s="1"/>
  <c r="Y284"/>
  <c r="Z284"/>
  <c r="AA284"/>
  <c r="AB284"/>
  <c r="AF284" s="1"/>
  <c r="AI284"/>
  <c r="AN284" s="1"/>
  <c r="AJ284"/>
  <c r="AK284"/>
  <c r="AL284"/>
  <c r="AM284"/>
  <c r="AO284" s="1"/>
  <c r="AQ284"/>
  <c r="B285"/>
  <c r="C285"/>
  <c r="F285" s="1"/>
  <c r="J285" s="1"/>
  <c r="D285"/>
  <c r="E285"/>
  <c r="M285"/>
  <c r="N285"/>
  <c r="Q285" s="1"/>
  <c r="O285"/>
  <c r="P285"/>
  <c r="X285"/>
  <c r="AC285" s="1"/>
  <c r="Y285"/>
  <c r="Z285"/>
  <c r="AA285"/>
  <c r="AB285"/>
  <c r="AF285" s="1"/>
  <c r="AI285"/>
  <c r="AN285" s="1"/>
  <c r="AJ285"/>
  <c r="AK285"/>
  <c r="AL285"/>
  <c r="AM285"/>
  <c r="AO285" s="1"/>
  <c r="AQ285"/>
  <c r="B286"/>
  <c r="C286"/>
  <c r="F286" s="1"/>
  <c r="J286" s="1"/>
  <c r="D286"/>
  <c r="E286"/>
  <c r="M286"/>
  <c r="N286"/>
  <c r="Q286" s="1"/>
  <c r="O286"/>
  <c r="P286"/>
  <c r="X286"/>
  <c r="AC286" s="1"/>
  <c r="Y286"/>
  <c r="Z286"/>
  <c r="AA286"/>
  <c r="AB286"/>
  <c r="AF286" s="1"/>
  <c r="AI286"/>
  <c r="AN286" s="1"/>
  <c r="AJ286"/>
  <c r="AK286"/>
  <c r="AL286"/>
  <c r="AM286"/>
  <c r="AO286" s="1"/>
  <c r="AQ286"/>
  <c r="B287"/>
  <c r="C287"/>
  <c r="F287" s="1"/>
  <c r="J287" s="1"/>
  <c r="D287"/>
  <c r="E287"/>
  <c r="M287"/>
  <c r="N287"/>
  <c r="Q287" s="1"/>
  <c r="O287"/>
  <c r="P287"/>
  <c r="X287"/>
  <c r="AC287" s="1"/>
  <c r="Y287"/>
  <c r="Z287"/>
  <c r="AA287"/>
  <c r="AB287"/>
  <c r="AF287" s="1"/>
  <c r="AI287"/>
  <c r="AN287" s="1"/>
  <c r="AJ287"/>
  <c r="AK287"/>
  <c r="AL287"/>
  <c r="AM287"/>
  <c r="AO287" s="1"/>
  <c r="AQ287"/>
  <c r="B288"/>
  <c r="C288"/>
  <c r="F288" s="1"/>
  <c r="J288" s="1"/>
  <c r="D288"/>
  <c r="E288"/>
  <c r="M288"/>
  <c r="N288"/>
  <c r="Q288" s="1"/>
  <c r="O288"/>
  <c r="P288"/>
  <c r="X288"/>
  <c r="AC288" s="1"/>
  <c r="Y288"/>
  <c r="Z288"/>
  <c r="AA288"/>
  <c r="AB288"/>
  <c r="AF288" s="1"/>
  <c r="AI288"/>
  <c r="AN288" s="1"/>
  <c r="AJ288"/>
  <c r="AK288"/>
  <c r="AL288"/>
  <c r="AM288"/>
  <c r="AO288" s="1"/>
  <c r="AQ288"/>
  <c r="B289"/>
  <c r="C289"/>
  <c r="F289" s="1"/>
  <c r="J289" s="1"/>
  <c r="D289"/>
  <c r="E289"/>
  <c r="M289"/>
  <c r="N289"/>
  <c r="Q289" s="1"/>
  <c r="O289"/>
  <c r="P289"/>
  <c r="X289"/>
  <c r="AC289" s="1"/>
  <c r="Y289"/>
  <c r="Z289"/>
  <c r="AA289"/>
  <c r="AB289"/>
  <c r="AF289" s="1"/>
  <c r="AI289"/>
  <c r="AN289" s="1"/>
  <c r="AJ289"/>
  <c r="AK289"/>
  <c r="AL289"/>
  <c r="AM289"/>
  <c r="AO289" s="1"/>
  <c r="AQ289"/>
  <c r="B290"/>
  <c r="C290"/>
  <c r="F290" s="1"/>
  <c r="J290" s="1"/>
  <c r="D290"/>
  <c r="E290"/>
  <c r="M290"/>
  <c r="N290"/>
  <c r="Q290" s="1"/>
  <c r="O290"/>
  <c r="P290"/>
  <c r="X290"/>
  <c r="AC290" s="1"/>
  <c r="Y290"/>
  <c r="Z290"/>
  <c r="AA290"/>
  <c r="AB290"/>
  <c r="AF290" s="1"/>
  <c r="AI290"/>
  <c r="AN290" s="1"/>
  <c r="AJ290"/>
  <c r="AK290"/>
  <c r="AL290"/>
  <c r="AM290"/>
  <c r="AO290" s="1"/>
  <c r="AQ290"/>
  <c r="B291"/>
  <c r="C291"/>
  <c r="F291" s="1"/>
  <c r="J291" s="1"/>
  <c r="D291"/>
  <c r="E291"/>
  <c r="M291"/>
  <c r="N291"/>
  <c r="Q291" s="1"/>
  <c r="O291"/>
  <c r="P291"/>
  <c r="X291"/>
  <c r="AC291" s="1"/>
  <c r="Y291"/>
  <c r="Z291"/>
  <c r="AA291"/>
  <c r="AB291"/>
  <c r="AF291" s="1"/>
  <c r="AI291"/>
  <c r="AN291" s="1"/>
  <c r="AJ291"/>
  <c r="AK291"/>
  <c r="AL291"/>
  <c r="AM291"/>
  <c r="AO291" s="1"/>
  <c r="AQ291"/>
  <c r="B292"/>
  <c r="C292"/>
  <c r="F292" s="1"/>
  <c r="J292" s="1"/>
  <c r="D292"/>
  <c r="E292"/>
  <c r="M292"/>
  <c r="N292"/>
  <c r="Q292" s="1"/>
  <c r="O292"/>
  <c r="P292"/>
  <c r="X292"/>
  <c r="AC292" s="1"/>
  <c r="Y292"/>
  <c r="Z292"/>
  <c r="AA292"/>
  <c r="AB292"/>
  <c r="AF292" s="1"/>
  <c r="AI292"/>
  <c r="AN292" s="1"/>
  <c r="AJ292"/>
  <c r="AK292"/>
  <c r="AL292"/>
  <c r="AM292"/>
  <c r="AO292" s="1"/>
  <c r="AQ292"/>
  <c r="B293"/>
  <c r="C293"/>
  <c r="F293" s="1"/>
  <c r="J293" s="1"/>
  <c r="D293"/>
  <c r="E293"/>
  <c r="M293"/>
  <c r="N293"/>
  <c r="Q293" s="1"/>
  <c r="O293"/>
  <c r="P293"/>
  <c r="X293"/>
  <c r="AC293" s="1"/>
  <c r="Y293"/>
  <c r="Z293"/>
  <c r="AA293"/>
  <c r="AB293"/>
  <c r="AF293" s="1"/>
  <c r="AI293"/>
  <c r="AN293" s="1"/>
  <c r="AJ293"/>
  <c r="AK293"/>
  <c r="AL293"/>
  <c r="AM293"/>
  <c r="AO293" s="1"/>
  <c r="AQ293"/>
  <c r="B294"/>
  <c r="C294"/>
  <c r="F294" s="1"/>
  <c r="J294" s="1"/>
  <c r="D294"/>
  <c r="E294"/>
  <c r="M294"/>
  <c r="N294"/>
  <c r="Q294" s="1"/>
  <c r="O294"/>
  <c r="P294"/>
  <c r="X294"/>
  <c r="AC294" s="1"/>
  <c r="Y294"/>
  <c r="Z294"/>
  <c r="AA294"/>
  <c r="AB294"/>
  <c r="AF294" s="1"/>
  <c r="AI294"/>
  <c r="AN294" s="1"/>
  <c r="AJ294"/>
  <c r="AK294"/>
  <c r="AL294"/>
  <c r="AM294"/>
  <c r="AO294" s="1"/>
  <c r="AQ294"/>
  <c r="B295"/>
  <c r="C295"/>
  <c r="F295" s="1"/>
  <c r="J295" s="1"/>
  <c r="D295"/>
  <c r="E295"/>
  <c r="M295"/>
  <c r="N295"/>
  <c r="Q295" s="1"/>
  <c r="O295"/>
  <c r="P295"/>
  <c r="X295"/>
  <c r="AC295" s="1"/>
  <c r="Y295"/>
  <c r="Z295"/>
  <c r="AA295"/>
  <c r="AB295"/>
  <c r="AF295" s="1"/>
  <c r="AI295"/>
  <c r="AN295" s="1"/>
  <c r="AJ295"/>
  <c r="AK295"/>
  <c r="AL295"/>
  <c r="AM295"/>
  <c r="AO295" s="1"/>
  <c r="AQ295"/>
  <c r="B296"/>
  <c r="C296"/>
  <c r="F296" s="1"/>
  <c r="J296" s="1"/>
  <c r="D296"/>
  <c r="E296"/>
  <c r="M296"/>
  <c r="N296"/>
  <c r="Q296" s="1"/>
  <c r="O296"/>
  <c r="P296"/>
  <c r="X296"/>
  <c r="AC296" s="1"/>
  <c r="Y296"/>
  <c r="Z296"/>
  <c r="AA296"/>
  <c r="AB296"/>
  <c r="AF296" s="1"/>
  <c r="AI296"/>
  <c r="AN296" s="1"/>
  <c r="AJ296"/>
  <c r="AK296"/>
  <c r="AL296"/>
  <c r="AM296"/>
  <c r="AO296" s="1"/>
  <c r="AQ296"/>
  <c r="B297"/>
  <c r="C297"/>
  <c r="F297" s="1"/>
  <c r="J297" s="1"/>
  <c r="D297"/>
  <c r="E297"/>
  <c r="M297"/>
  <c r="N297"/>
  <c r="Q297" s="1"/>
  <c r="O297"/>
  <c r="P297"/>
  <c r="X297"/>
  <c r="AC297" s="1"/>
  <c r="Y297"/>
  <c r="Z297"/>
  <c r="AA297"/>
  <c r="AB297"/>
  <c r="AF297" s="1"/>
  <c r="AI297"/>
  <c r="AN297" s="1"/>
  <c r="AJ297"/>
  <c r="AK297"/>
  <c r="AL297"/>
  <c r="AM297"/>
  <c r="AO297" s="1"/>
  <c r="AQ297"/>
  <c r="B298"/>
  <c r="C298"/>
  <c r="F298" s="1"/>
  <c r="J298" s="1"/>
  <c r="D298"/>
  <c r="E298"/>
  <c r="M298"/>
  <c r="N298"/>
  <c r="Q298" s="1"/>
  <c r="O298"/>
  <c r="P298"/>
  <c r="X298"/>
  <c r="AC298" s="1"/>
  <c r="Y298"/>
  <c r="Z298"/>
  <c r="AA298"/>
  <c r="AB298"/>
  <c r="AF298" s="1"/>
  <c r="AI298"/>
  <c r="AN298" s="1"/>
  <c r="AJ298"/>
  <c r="AK298"/>
  <c r="AL298"/>
  <c r="AM298"/>
  <c r="AO298" s="1"/>
  <c r="AQ298"/>
  <c r="B299"/>
  <c r="C299"/>
  <c r="F299" s="1"/>
  <c r="J299" s="1"/>
  <c r="D299"/>
  <c r="E299"/>
  <c r="M299"/>
  <c r="N299"/>
  <c r="Q299" s="1"/>
  <c r="O299"/>
  <c r="P299"/>
  <c r="X299"/>
  <c r="AC299" s="1"/>
  <c r="Y299"/>
  <c r="Z299"/>
  <c r="AA299"/>
  <c r="AB299"/>
  <c r="AF299" s="1"/>
  <c r="AI299"/>
  <c r="AN299" s="1"/>
  <c r="AJ299"/>
  <c r="AK299"/>
  <c r="AL299"/>
  <c r="AM299"/>
  <c r="AO299" s="1"/>
  <c r="AQ299"/>
  <c r="B300"/>
  <c r="C300"/>
  <c r="F300" s="1"/>
  <c r="J300" s="1"/>
  <c r="D300"/>
  <c r="E300"/>
  <c r="M300"/>
  <c r="N300"/>
  <c r="Q300" s="1"/>
  <c r="O300"/>
  <c r="P300"/>
  <c r="X300"/>
  <c r="AC300" s="1"/>
  <c r="Y300"/>
  <c r="Z300"/>
  <c r="AA300"/>
  <c r="AB300"/>
  <c r="AF300" s="1"/>
  <c r="AI300"/>
  <c r="AN300" s="1"/>
  <c r="AJ300"/>
  <c r="AK300"/>
  <c r="AL300"/>
  <c r="AM300"/>
  <c r="AO300" s="1"/>
  <c r="AQ300"/>
  <c r="B301"/>
  <c r="C301"/>
  <c r="F301" s="1"/>
  <c r="J301" s="1"/>
  <c r="D301"/>
  <c r="E301"/>
  <c r="M301"/>
  <c r="N301"/>
  <c r="Q301" s="1"/>
  <c r="O301"/>
  <c r="P301"/>
  <c r="X301"/>
  <c r="AC301" s="1"/>
  <c r="Y301"/>
  <c r="Z301"/>
  <c r="AA301"/>
  <c r="AB301"/>
  <c r="AF301" s="1"/>
  <c r="AI301"/>
  <c r="AN301" s="1"/>
  <c r="AJ301"/>
  <c r="AK301"/>
  <c r="AL301"/>
  <c r="AM301"/>
  <c r="AO301" s="1"/>
  <c r="AQ301"/>
  <c r="B302"/>
  <c r="C302"/>
  <c r="F302" s="1"/>
  <c r="J302" s="1"/>
  <c r="D302"/>
  <c r="E302"/>
  <c r="M302"/>
  <c r="N302"/>
  <c r="Q302" s="1"/>
  <c r="O302"/>
  <c r="P302"/>
  <c r="X302"/>
  <c r="AC302" s="1"/>
  <c r="Y302"/>
  <c r="Z302"/>
  <c r="AA302"/>
  <c r="AB302"/>
  <c r="AF302" s="1"/>
  <c r="AI302"/>
  <c r="AN302" s="1"/>
  <c r="AJ302"/>
  <c r="AK302"/>
  <c r="AL302"/>
  <c r="AM302"/>
  <c r="AO302" s="1"/>
  <c r="AQ302"/>
  <c r="B303"/>
  <c r="C303"/>
  <c r="F303" s="1"/>
  <c r="J303" s="1"/>
  <c r="D303"/>
  <c r="E303"/>
  <c r="M303"/>
  <c r="N303"/>
  <c r="Q303" s="1"/>
  <c r="O303"/>
  <c r="P303"/>
  <c r="X303"/>
  <c r="AC303" s="1"/>
  <c r="Y303"/>
  <c r="Z303"/>
  <c r="AA303"/>
  <c r="AB303"/>
  <c r="AF303" s="1"/>
  <c r="AI303"/>
  <c r="AN303" s="1"/>
  <c r="AJ303"/>
  <c r="AK303"/>
  <c r="AL303"/>
  <c r="AM303"/>
  <c r="AO303" s="1"/>
  <c r="AQ303"/>
  <c r="B304"/>
  <c r="C304"/>
  <c r="F304" s="1"/>
  <c r="J304" s="1"/>
  <c r="D304"/>
  <c r="E304"/>
  <c r="M304"/>
  <c r="N304"/>
  <c r="Q304" s="1"/>
  <c r="O304"/>
  <c r="P304"/>
  <c r="X304"/>
  <c r="AC304" s="1"/>
  <c r="Y304"/>
  <c r="Z304"/>
  <c r="AA304"/>
  <c r="AB304"/>
  <c r="AF304" s="1"/>
  <c r="AI304"/>
  <c r="AN304" s="1"/>
  <c r="AJ304"/>
  <c r="AK304"/>
  <c r="AL304"/>
  <c r="AM304"/>
  <c r="AO304" s="1"/>
  <c r="AQ304"/>
  <c r="B305"/>
  <c r="C305"/>
  <c r="F305" s="1"/>
  <c r="J305" s="1"/>
  <c r="D305"/>
  <c r="E305"/>
  <c r="M305"/>
  <c r="N305"/>
  <c r="Q305" s="1"/>
  <c r="O305"/>
  <c r="P305"/>
  <c r="X305"/>
  <c r="AC305" s="1"/>
  <c r="Y305"/>
  <c r="Z305"/>
  <c r="AA305"/>
  <c r="AB305"/>
  <c r="AF305" s="1"/>
  <c r="AI305"/>
  <c r="AN305" s="1"/>
  <c r="AJ305"/>
  <c r="AK305"/>
  <c r="AL305"/>
  <c r="AM305"/>
  <c r="AO305" s="1"/>
  <c r="AQ305"/>
  <c r="B306"/>
  <c r="C306"/>
  <c r="F306" s="1"/>
  <c r="J306" s="1"/>
  <c r="D306"/>
  <c r="E306"/>
  <c r="M306"/>
  <c r="N306"/>
  <c r="Q306" s="1"/>
  <c r="O306"/>
  <c r="P306"/>
  <c r="X306"/>
  <c r="AC306" s="1"/>
  <c r="Y306"/>
  <c r="Z306"/>
  <c r="AA306"/>
  <c r="AB306"/>
  <c r="AF306" s="1"/>
  <c r="AI306"/>
  <c r="AN306" s="1"/>
  <c r="AJ306"/>
  <c r="AK306"/>
  <c r="AL306"/>
  <c r="AM306"/>
  <c r="AO306" s="1"/>
  <c r="AQ306"/>
  <c r="B307"/>
  <c r="C307"/>
  <c r="F307" s="1"/>
  <c r="J307" s="1"/>
  <c r="D307"/>
  <c r="E307"/>
  <c r="M307"/>
  <c r="N307"/>
  <c r="Q307" s="1"/>
  <c r="O307"/>
  <c r="P307"/>
  <c r="X307"/>
  <c r="AC307" s="1"/>
  <c r="Y307"/>
  <c r="Z307"/>
  <c r="AA307"/>
  <c r="AB307"/>
  <c r="AF307" s="1"/>
  <c r="AI307"/>
  <c r="AN307" s="1"/>
  <c r="AJ307"/>
  <c r="AK307"/>
  <c r="AL307"/>
  <c r="AM307"/>
  <c r="AO307" s="1"/>
  <c r="AQ307"/>
  <c r="B308"/>
  <c r="C308"/>
  <c r="F308" s="1"/>
  <c r="J308" s="1"/>
  <c r="D308"/>
  <c r="E308"/>
  <c r="M308"/>
  <c r="N308"/>
  <c r="Q308" s="1"/>
  <c r="O308"/>
  <c r="P308"/>
  <c r="X308"/>
  <c r="AC308" s="1"/>
  <c r="Y308"/>
  <c r="Z308"/>
  <c r="AA308"/>
  <c r="AB308"/>
  <c r="AF308" s="1"/>
  <c r="AI308"/>
  <c r="AN308" s="1"/>
  <c r="AJ308"/>
  <c r="AK308"/>
  <c r="AL308"/>
  <c r="AM308"/>
  <c r="AO308" s="1"/>
  <c r="AQ308"/>
  <c r="B309"/>
  <c r="C309"/>
  <c r="F309" s="1"/>
  <c r="J309" s="1"/>
  <c r="D309"/>
  <c r="E309"/>
  <c r="M309"/>
  <c r="N309"/>
  <c r="Q309" s="1"/>
  <c r="O309"/>
  <c r="P309"/>
  <c r="X309"/>
  <c r="AC309" s="1"/>
  <c r="Y309"/>
  <c r="Z309"/>
  <c r="AA309"/>
  <c r="AB309"/>
  <c r="AF309" s="1"/>
  <c r="AI309"/>
  <c r="AN309" s="1"/>
  <c r="AJ309"/>
  <c r="AK309"/>
  <c r="AL309"/>
  <c r="AM309"/>
  <c r="AO309" s="1"/>
  <c r="AQ309"/>
  <c r="B310"/>
  <c r="C310"/>
  <c r="F310" s="1"/>
  <c r="J310" s="1"/>
  <c r="D310"/>
  <c r="E310"/>
  <c r="M310"/>
  <c r="N310"/>
  <c r="Q310" s="1"/>
  <c r="O310"/>
  <c r="P310"/>
  <c r="X310"/>
  <c r="AC310" s="1"/>
  <c r="Y310"/>
  <c r="Z310"/>
  <c r="AA310"/>
  <c r="AB310"/>
  <c r="AF310" s="1"/>
  <c r="AI310"/>
  <c r="AN310" s="1"/>
  <c r="AJ310"/>
  <c r="AK310"/>
  <c r="AL310"/>
  <c r="AM310"/>
  <c r="AO310" s="1"/>
  <c r="AQ310"/>
  <c r="B311"/>
  <c r="C311"/>
  <c r="F311" s="1"/>
  <c r="J311" s="1"/>
  <c r="D311"/>
  <c r="E311"/>
  <c r="M311"/>
  <c r="N311"/>
  <c r="Q311" s="1"/>
  <c r="O311"/>
  <c r="P311"/>
  <c r="X311"/>
  <c r="AC311" s="1"/>
  <c r="Y311"/>
  <c r="Z311"/>
  <c r="AA311"/>
  <c r="AB311"/>
  <c r="AF311" s="1"/>
  <c r="AI311"/>
  <c r="AN311" s="1"/>
  <c r="AJ311"/>
  <c r="AK311"/>
  <c r="AL311"/>
  <c r="AM311"/>
  <c r="AO311" s="1"/>
  <c r="AQ311"/>
  <c r="B312"/>
  <c r="C312"/>
  <c r="F312" s="1"/>
  <c r="J312" s="1"/>
  <c r="D312"/>
  <c r="E312"/>
  <c r="M312"/>
  <c r="N312"/>
  <c r="Q312" s="1"/>
  <c r="O312"/>
  <c r="P312"/>
  <c r="X312"/>
  <c r="AC312" s="1"/>
  <c r="Y312"/>
  <c r="Z312"/>
  <c r="AA312"/>
  <c r="AB312"/>
  <c r="AF312" s="1"/>
  <c r="AI312"/>
  <c r="AN312" s="1"/>
  <c r="AJ312"/>
  <c r="AK312"/>
  <c r="AL312"/>
  <c r="AM312"/>
  <c r="AO312" s="1"/>
  <c r="AQ312"/>
  <c r="B313"/>
  <c r="C313"/>
  <c r="F313" s="1"/>
  <c r="J313" s="1"/>
  <c r="D313"/>
  <c r="E313"/>
  <c r="M313"/>
  <c r="N313"/>
  <c r="Q313" s="1"/>
  <c r="O313"/>
  <c r="P313"/>
  <c r="X313"/>
  <c r="AC313" s="1"/>
  <c r="Y313"/>
  <c r="Z313"/>
  <c r="AA313"/>
  <c r="AB313"/>
  <c r="AF313" s="1"/>
  <c r="AI313"/>
  <c r="AN313" s="1"/>
  <c r="AJ313"/>
  <c r="AK313"/>
  <c r="AL313"/>
  <c r="AM313"/>
  <c r="AO313" s="1"/>
  <c r="AQ313"/>
  <c r="B314"/>
  <c r="C314"/>
  <c r="F314" s="1"/>
  <c r="J314" s="1"/>
  <c r="D314"/>
  <c r="E314"/>
  <c r="M314"/>
  <c r="N314"/>
  <c r="Q314" s="1"/>
  <c r="O314"/>
  <c r="P314"/>
  <c r="X314"/>
  <c r="AC314" s="1"/>
  <c r="Y314"/>
  <c r="Z314"/>
  <c r="AA314"/>
  <c r="AB314"/>
  <c r="AF314" s="1"/>
  <c r="AI314"/>
  <c r="AN314" s="1"/>
  <c r="AJ314"/>
  <c r="AK314"/>
  <c r="AL314"/>
  <c r="AM314"/>
  <c r="AO314" s="1"/>
  <c r="AQ314"/>
  <c r="B315"/>
  <c r="C315"/>
  <c r="F315" s="1"/>
  <c r="J315" s="1"/>
  <c r="D315"/>
  <c r="E315"/>
  <c r="M315"/>
  <c r="N315"/>
  <c r="Q315" s="1"/>
  <c r="O315"/>
  <c r="P315"/>
  <c r="X315"/>
  <c r="AC315" s="1"/>
  <c r="Y315"/>
  <c r="Z315"/>
  <c r="AA315"/>
  <c r="AB315"/>
  <c r="AF315" s="1"/>
  <c r="AI315"/>
  <c r="AN315" s="1"/>
  <c r="AJ315"/>
  <c r="AK315"/>
  <c r="AL315"/>
  <c r="AM315"/>
  <c r="AO315" s="1"/>
  <c r="AQ315"/>
  <c r="B316"/>
  <c r="C316"/>
  <c r="F316" s="1"/>
  <c r="J316" s="1"/>
  <c r="D316"/>
  <c r="E316"/>
  <c r="M316"/>
  <c r="N316"/>
  <c r="Q316" s="1"/>
  <c r="O316"/>
  <c r="P316"/>
  <c r="X316"/>
  <c r="AC316" s="1"/>
  <c r="Y316"/>
  <c r="Z316"/>
  <c r="AA316"/>
  <c r="AB316"/>
  <c r="AF316" s="1"/>
  <c r="AI316"/>
  <c r="AN316" s="1"/>
  <c r="AJ316"/>
  <c r="AK316"/>
  <c r="AL316"/>
  <c r="AM316"/>
  <c r="AO316" s="1"/>
  <c r="AQ316"/>
  <c r="B317"/>
  <c r="C317"/>
  <c r="F317" s="1"/>
  <c r="J317" s="1"/>
  <c r="D317"/>
  <c r="E317"/>
  <c r="M317"/>
  <c r="N317"/>
  <c r="Q317" s="1"/>
  <c r="O317"/>
  <c r="P317"/>
  <c r="X317"/>
  <c r="AC317" s="1"/>
  <c r="Y317"/>
  <c r="Z317"/>
  <c r="AA317"/>
  <c r="AB317"/>
  <c r="AF317" s="1"/>
  <c r="AI317"/>
  <c r="AN317" s="1"/>
  <c r="AJ317"/>
  <c r="AK317"/>
  <c r="AL317"/>
  <c r="AM317"/>
  <c r="AO317" s="1"/>
  <c r="AQ317"/>
  <c r="B318"/>
  <c r="C318"/>
  <c r="F318" s="1"/>
  <c r="J318" s="1"/>
  <c r="D318"/>
  <c r="E318"/>
  <c r="M318"/>
  <c r="N318"/>
  <c r="Q318" s="1"/>
  <c r="O318"/>
  <c r="P318"/>
  <c r="X318"/>
  <c r="AC318" s="1"/>
  <c r="Y318"/>
  <c r="Z318"/>
  <c r="AA318"/>
  <c r="AB318"/>
  <c r="AF318" s="1"/>
  <c r="AI318"/>
  <c r="AN318" s="1"/>
  <c r="AJ318"/>
  <c r="AK318"/>
  <c r="AL318"/>
  <c r="AM318"/>
  <c r="AO318" s="1"/>
  <c r="AQ318"/>
  <c r="B319"/>
  <c r="C319"/>
  <c r="F319" s="1"/>
  <c r="J319" s="1"/>
  <c r="D319"/>
  <c r="E319"/>
  <c r="M319"/>
  <c r="N319"/>
  <c r="Q319" s="1"/>
  <c r="O319"/>
  <c r="P319"/>
  <c r="X319"/>
  <c r="AC319" s="1"/>
  <c r="Y319"/>
  <c r="Z319"/>
  <c r="AA319"/>
  <c r="AB319"/>
  <c r="AF319" s="1"/>
  <c r="AI319"/>
  <c r="AN319" s="1"/>
  <c r="AJ319"/>
  <c r="AK319"/>
  <c r="AL319"/>
  <c r="AM319"/>
  <c r="AO319" s="1"/>
  <c r="AQ319"/>
  <c r="B320"/>
  <c r="C320"/>
  <c r="F320" s="1"/>
  <c r="J320" s="1"/>
  <c r="D320"/>
  <c r="E320"/>
  <c r="M320"/>
  <c r="N320"/>
  <c r="Q320" s="1"/>
  <c r="O320"/>
  <c r="P320"/>
  <c r="X320"/>
  <c r="AC320" s="1"/>
  <c r="Y320"/>
  <c r="Z320"/>
  <c r="AA320"/>
  <c r="AB320"/>
  <c r="AF320" s="1"/>
  <c r="AI320"/>
  <c r="AN320" s="1"/>
  <c r="AJ320"/>
  <c r="AK320"/>
  <c r="AL320"/>
  <c r="AM320"/>
  <c r="AO320" s="1"/>
  <c r="AQ320"/>
  <c r="B321"/>
  <c r="C321"/>
  <c r="F321" s="1"/>
  <c r="J321" s="1"/>
  <c r="D321"/>
  <c r="E321"/>
  <c r="M321"/>
  <c r="N321"/>
  <c r="Q321" s="1"/>
  <c r="O321"/>
  <c r="P321"/>
  <c r="X321"/>
  <c r="AC321" s="1"/>
  <c r="Y321"/>
  <c r="Z321"/>
  <c r="AA321"/>
  <c r="AB321"/>
  <c r="AF321" s="1"/>
  <c r="AI321"/>
  <c r="AN321" s="1"/>
  <c r="AJ321"/>
  <c r="AK321"/>
  <c r="AL321"/>
  <c r="AM321"/>
  <c r="AO321" s="1"/>
  <c r="AQ321"/>
  <c r="B322"/>
  <c r="C322"/>
  <c r="F322" s="1"/>
  <c r="J322" s="1"/>
  <c r="D322"/>
  <c r="E322"/>
  <c r="M322"/>
  <c r="N322"/>
  <c r="Q322" s="1"/>
  <c r="O322"/>
  <c r="P322"/>
  <c r="X322"/>
  <c r="AC322" s="1"/>
  <c r="Y322"/>
  <c r="Z322"/>
  <c r="AA322"/>
  <c r="AB322"/>
  <c r="AF322" s="1"/>
  <c r="AI322"/>
  <c r="AN322" s="1"/>
  <c r="AJ322"/>
  <c r="AK322"/>
  <c r="AL322"/>
  <c r="AM322"/>
  <c r="AO322" s="1"/>
  <c r="AQ322"/>
  <c r="B323"/>
  <c r="C323"/>
  <c r="F323" s="1"/>
  <c r="J323" s="1"/>
  <c r="D323"/>
  <c r="E323"/>
  <c r="M323"/>
  <c r="N323"/>
  <c r="Q323" s="1"/>
  <c r="O323"/>
  <c r="P323"/>
  <c r="X323"/>
  <c r="AC323" s="1"/>
  <c r="Y323"/>
  <c r="Z323"/>
  <c r="AA323"/>
  <c r="AB323"/>
  <c r="AF323" s="1"/>
  <c r="AI323"/>
  <c r="AN323" s="1"/>
  <c r="AJ323"/>
  <c r="AK323"/>
  <c r="AL323"/>
  <c r="AM323"/>
  <c r="AO323" s="1"/>
  <c r="AQ323"/>
  <c r="B324"/>
  <c r="C324"/>
  <c r="F324" s="1"/>
  <c r="J324" s="1"/>
  <c r="D324"/>
  <c r="E324"/>
  <c r="M324"/>
  <c r="N324"/>
  <c r="Q324" s="1"/>
  <c r="O324"/>
  <c r="P324"/>
  <c r="X324"/>
  <c r="AC324" s="1"/>
  <c r="Y324"/>
  <c r="Z324"/>
  <c r="AA324"/>
  <c r="AB324"/>
  <c r="AF324" s="1"/>
  <c r="AI324"/>
  <c r="AN324" s="1"/>
  <c r="AJ324"/>
  <c r="AK324"/>
  <c r="AL324"/>
  <c r="AM324"/>
  <c r="AO324" s="1"/>
  <c r="AQ324"/>
  <c r="B325"/>
  <c r="C325"/>
  <c r="F325" s="1"/>
  <c r="J325" s="1"/>
  <c r="D325"/>
  <c r="E325"/>
  <c r="M325"/>
  <c r="N325"/>
  <c r="Q325" s="1"/>
  <c r="O325"/>
  <c r="P325"/>
  <c r="X325"/>
  <c r="AC325" s="1"/>
  <c r="Y325"/>
  <c r="Z325"/>
  <c r="AA325"/>
  <c r="AB325"/>
  <c r="AF325" s="1"/>
  <c r="AI325"/>
  <c r="AN325" s="1"/>
  <c r="AJ325"/>
  <c r="AK325"/>
  <c r="AL325"/>
  <c r="AM325"/>
  <c r="AO325" s="1"/>
  <c r="AQ325"/>
  <c r="B326"/>
  <c r="C326"/>
  <c r="F326" s="1"/>
  <c r="J326" s="1"/>
  <c r="D326"/>
  <c r="E326"/>
  <c r="M326"/>
  <c r="N326"/>
  <c r="Q326" s="1"/>
  <c r="O326"/>
  <c r="P326"/>
  <c r="X326"/>
  <c r="AC326" s="1"/>
  <c r="Y326"/>
  <c r="Z326"/>
  <c r="AA326"/>
  <c r="AB326"/>
  <c r="AF326" s="1"/>
  <c r="AI326"/>
  <c r="AN326" s="1"/>
  <c r="AJ326"/>
  <c r="AK326"/>
  <c r="AL326"/>
  <c r="AM326"/>
  <c r="AO326" s="1"/>
  <c r="AQ326"/>
  <c r="B327"/>
  <c r="C327"/>
  <c r="F327" s="1"/>
  <c r="J327" s="1"/>
  <c r="D327"/>
  <c r="E327"/>
  <c r="M327"/>
  <c r="N327"/>
  <c r="Q327" s="1"/>
  <c r="O327"/>
  <c r="P327"/>
  <c r="X327"/>
  <c r="AC327" s="1"/>
  <c r="Y327"/>
  <c r="Z327"/>
  <c r="AA327"/>
  <c r="AB327"/>
  <c r="AF327" s="1"/>
  <c r="AI327"/>
  <c r="AN327" s="1"/>
  <c r="AJ327"/>
  <c r="AK327"/>
  <c r="AL327"/>
  <c r="AM327"/>
  <c r="AO327" s="1"/>
  <c r="AQ327"/>
  <c r="B328"/>
  <c r="C328"/>
  <c r="F328" s="1"/>
  <c r="J328" s="1"/>
  <c r="D328"/>
  <c r="E328"/>
  <c r="M328"/>
  <c r="N328"/>
  <c r="Q328" s="1"/>
  <c r="O328"/>
  <c r="P328"/>
  <c r="X328"/>
  <c r="AC328" s="1"/>
  <c r="Y328"/>
  <c r="Z328"/>
  <c r="AA328"/>
  <c r="AB328"/>
  <c r="AF328" s="1"/>
  <c r="AI328"/>
  <c r="AN328" s="1"/>
  <c r="AJ328"/>
  <c r="AK328"/>
  <c r="AL328"/>
  <c r="AM328"/>
  <c r="AO328" s="1"/>
  <c r="AQ328"/>
  <c r="B329"/>
  <c r="C329"/>
  <c r="F329" s="1"/>
  <c r="J329" s="1"/>
  <c r="D329"/>
  <c r="E329"/>
  <c r="M329"/>
  <c r="N329"/>
  <c r="Q329" s="1"/>
  <c r="O329"/>
  <c r="P329"/>
  <c r="X329"/>
  <c r="AC329" s="1"/>
  <c r="Y329"/>
  <c r="Z329"/>
  <c r="AA329"/>
  <c r="AB329"/>
  <c r="AF329" s="1"/>
  <c r="AI329"/>
  <c r="AN329" s="1"/>
  <c r="AJ329"/>
  <c r="AK329"/>
  <c r="AL329"/>
  <c r="AM329"/>
  <c r="AO329" s="1"/>
  <c r="AQ329"/>
  <c r="B330"/>
  <c r="C330"/>
  <c r="F330" s="1"/>
  <c r="J330" s="1"/>
  <c r="D330"/>
  <c r="E330"/>
  <c r="M330"/>
  <c r="N330"/>
  <c r="Q330" s="1"/>
  <c r="O330"/>
  <c r="P330"/>
  <c r="X330"/>
  <c r="AC330" s="1"/>
  <c r="Y330"/>
  <c r="Z330"/>
  <c r="AA330"/>
  <c r="AB330"/>
  <c r="AF330" s="1"/>
  <c r="AI330"/>
  <c r="AN330" s="1"/>
  <c r="AJ330"/>
  <c r="AK330"/>
  <c r="AL330"/>
  <c r="AM330"/>
  <c r="AO330" s="1"/>
  <c r="AQ330"/>
  <c r="B331"/>
  <c r="C331"/>
  <c r="F331" s="1"/>
  <c r="J331" s="1"/>
  <c r="D331"/>
  <c r="E331"/>
  <c r="M331"/>
  <c r="N331"/>
  <c r="Q331" s="1"/>
  <c r="O331"/>
  <c r="P331"/>
  <c r="X331"/>
  <c r="AC331" s="1"/>
  <c r="Y331"/>
  <c r="Z331"/>
  <c r="AA331"/>
  <c r="AB331"/>
  <c r="AF331" s="1"/>
  <c r="AI331"/>
  <c r="AN331" s="1"/>
  <c r="AJ331"/>
  <c r="AK331"/>
  <c r="AL331"/>
  <c r="AM331"/>
  <c r="AO331" s="1"/>
  <c r="AQ331"/>
  <c r="B332"/>
  <c r="C332"/>
  <c r="F332" s="1"/>
  <c r="J332" s="1"/>
  <c r="D332"/>
  <c r="E332"/>
  <c r="M332"/>
  <c r="N332"/>
  <c r="Q332" s="1"/>
  <c r="O332"/>
  <c r="P332"/>
  <c r="X332"/>
  <c r="AC332" s="1"/>
  <c r="Y332"/>
  <c r="Z332"/>
  <c r="AA332"/>
  <c r="AB332"/>
  <c r="AF332" s="1"/>
  <c r="AI332"/>
  <c r="AN332" s="1"/>
  <c r="AJ332"/>
  <c r="AK332"/>
  <c r="AL332"/>
  <c r="AM332"/>
  <c r="AO332" s="1"/>
  <c r="AQ332"/>
  <c r="B333"/>
  <c r="C333"/>
  <c r="F333" s="1"/>
  <c r="J333" s="1"/>
  <c r="D333"/>
  <c r="E333"/>
  <c r="M333"/>
  <c r="N333"/>
  <c r="Q333" s="1"/>
  <c r="O333"/>
  <c r="P333"/>
  <c r="X333"/>
  <c r="AC333" s="1"/>
  <c r="Y333"/>
  <c r="Z333"/>
  <c r="AA333"/>
  <c r="AB333"/>
  <c r="AF333" s="1"/>
  <c r="AI333"/>
  <c r="AN333" s="1"/>
  <c r="AJ333"/>
  <c r="AK333"/>
  <c r="AL333"/>
  <c r="AM333"/>
  <c r="AO333" s="1"/>
  <c r="AQ333"/>
  <c r="B334"/>
  <c r="C334"/>
  <c r="F334" s="1"/>
  <c r="J334" s="1"/>
  <c r="D334"/>
  <c r="E334"/>
  <c r="M334"/>
  <c r="N334"/>
  <c r="Q334" s="1"/>
  <c r="O334"/>
  <c r="P334"/>
  <c r="X334"/>
  <c r="AC334" s="1"/>
  <c r="Y334"/>
  <c r="Z334"/>
  <c r="AA334"/>
  <c r="AB334"/>
  <c r="AF334" s="1"/>
  <c r="AI334"/>
  <c r="AN334" s="1"/>
  <c r="AJ334"/>
  <c r="AK334"/>
  <c r="AL334"/>
  <c r="AM334"/>
  <c r="AO334" s="1"/>
  <c r="AQ334"/>
  <c r="B335"/>
  <c r="C335"/>
  <c r="F335" s="1"/>
  <c r="J335" s="1"/>
  <c r="D335"/>
  <c r="E335"/>
  <c r="M335"/>
  <c r="N335"/>
  <c r="Q335" s="1"/>
  <c r="O335"/>
  <c r="P335"/>
  <c r="X335"/>
  <c r="AC335" s="1"/>
  <c r="Y335"/>
  <c r="Z335"/>
  <c r="AA335"/>
  <c r="AB335"/>
  <c r="AF335" s="1"/>
  <c r="AI335"/>
  <c r="AN335" s="1"/>
  <c r="AJ335"/>
  <c r="AK335"/>
  <c r="AL335"/>
  <c r="AM335"/>
  <c r="AO335" s="1"/>
  <c r="AQ335"/>
  <c r="B336"/>
  <c r="C336"/>
  <c r="F336" s="1"/>
  <c r="J336" s="1"/>
  <c r="D336"/>
  <c r="E336"/>
  <c r="M336"/>
  <c r="N336"/>
  <c r="Q336" s="1"/>
  <c r="O336"/>
  <c r="P336"/>
  <c r="X336"/>
  <c r="AC336" s="1"/>
  <c r="Y336"/>
  <c r="Z336"/>
  <c r="AA336"/>
  <c r="AB336"/>
  <c r="AF336" s="1"/>
  <c r="AI336"/>
  <c r="AN336" s="1"/>
  <c r="AJ336"/>
  <c r="AK336"/>
  <c r="AL336"/>
  <c r="AM336"/>
  <c r="AO336" s="1"/>
  <c r="AQ336"/>
  <c r="B337"/>
  <c r="C337"/>
  <c r="F337" s="1"/>
  <c r="J337" s="1"/>
  <c r="D337"/>
  <c r="E337"/>
  <c r="M337"/>
  <c r="N337"/>
  <c r="Q337" s="1"/>
  <c r="O337"/>
  <c r="P337"/>
  <c r="X337"/>
  <c r="AC337" s="1"/>
  <c r="Y337"/>
  <c r="Z337"/>
  <c r="AA337"/>
  <c r="AB337"/>
  <c r="AF337" s="1"/>
  <c r="AI337"/>
  <c r="AN337" s="1"/>
  <c r="AJ337"/>
  <c r="AK337"/>
  <c r="AL337"/>
  <c r="AM337"/>
  <c r="AO337" s="1"/>
  <c r="AQ337"/>
  <c r="B338"/>
  <c r="C338"/>
  <c r="F338" s="1"/>
  <c r="J338" s="1"/>
  <c r="D338"/>
  <c r="E338"/>
  <c r="M338"/>
  <c r="N338"/>
  <c r="Q338" s="1"/>
  <c r="O338"/>
  <c r="P338"/>
  <c r="X338"/>
  <c r="AC338" s="1"/>
  <c r="Y338"/>
  <c r="Z338"/>
  <c r="AA338"/>
  <c r="AB338"/>
  <c r="AF338" s="1"/>
  <c r="AI338"/>
  <c r="AN338" s="1"/>
  <c r="AJ338"/>
  <c r="AK338"/>
  <c r="AL338"/>
  <c r="AM338"/>
  <c r="AO338" s="1"/>
  <c r="AQ338"/>
  <c r="B339"/>
  <c r="C339"/>
  <c r="F339" s="1"/>
  <c r="J339" s="1"/>
  <c r="D339"/>
  <c r="E339"/>
  <c r="M339"/>
  <c r="N339"/>
  <c r="Q339" s="1"/>
  <c r="O339"/>
  <c r="P339"/>
  <c r="X339"/>
  <c r="AC339" s="1"/>
  <c r="Y339"/>
  <c r="Z339"/>
  <c r="AA339"/>
  <c r="AB339"/>
  <c r="AF339" s="1"/>
  <c r="AI339"/>
  <c r="AN339" s="1"/>
  <c r="AJ339"/>
  <c r="AK339"/>
  <c r="AL339"/>
  <c r="AM339"/>
  <c r="AO339" s="1"/>
  <c r="AQ339"/>
  <c r="B340"/>
  <c r="C340"/>
  <c r="F340" s="1"/>
  <c r="J340" s="1"/>
  <c r="D340"/>
  <c r="E340"/>
  <c r="M340"/>
  <c r="N340"/>
  <c r="Q340" s="1"/>
  <c r="O340"/>
  <c r="P340"/>
  <c r="X340"/>
  <c r="AC340" s="1"/>
  <c r="Y340"/>
  <c r="Z340"/>
  <c r="AA340"/>
  <c r="AB340"/>
  <c r="AF340" s="1"/>
  <c r="AI340"/>
  <c r="AN340" s="1"/>
  <c r="AJ340"/>
  <c r="AK340"/>
  <c r="AL340"/>
  <c r="AM340"/>
  <c r="AO340" s="1"/>
  <c r="AQ340"/>
  <c r="B341"/>
  <c r="C341"/>
  <c r="F341" s="1"/>
  <c r="J341" s="1"/>
  <c r="D341"/>
  <c r="E341"/>
  <c r="M341"/>
  <c r="N341"/>
  <c r="Q341" s="1"/>
  <c r="O341"/>
  <c r="P341"/>
  <c r="X341"/>
  <c r="AC341" s="1"/>
  <c r="Y341"/>
  <c r="Z341"/>
  <c r="AA341"/>
  <c r="AB341"/>
  <c r="AF341" s="1"/>
  <c r="AI341"/>
  <c r="AN341" s="1"/>
  <c r="AJ341"/>
  <c r="AK341"/>
  <c r="AL341"/>
  <c r="AM341"/>
  <c r="AO341" s="1"/>
  <c r="AQ341"/>
  <c r="B342"/>
  <c r="C342"/>
  <c r="F342" s="1"/>
  <c r="J342" s="1"/>
  <c r="D342"/>
  <c r="E342"/>
  <c r="M342"/>
  <c r="N342"/>
  <c r="Q342" s="1"/>
  <c r="O342"/>
  <c r="P342"/>
  <c r="X342"/>
  <c r="AC342" s="1"/>
  <c r="Y342"/>
  <c r="Z342"/>
  <c r="AA342"/>
  <c r="AB342"/>
  <c r="AF342" s="1"/>
  <c r="AI342"/>
  <c r="AN342" s="1"/>
  <c r="AJ342"/>
  <c r="AK342"/>
  <c r="AL342"/>
  <c r="AM342"/>
  <c r="AO342" s="1"/>
  <c r="AQ342"/>
  <c r="B343"/>
  <c r="C343"/>
  <c r="F343" s="1"/>
  <c r="J343" s="1"/>
  <c r="D343"/>
  <c r="E343"/>
  <c r="M343"/>
  <c r="N343"/>
  <c r="Q343" s="1"/>
  <c r="O343"/>
  <c r="P343"/>
  <c r="X343"/>
  <c r="AC343" s="1"/>
  <c r="Y343"/>
  <c r="Z343"/>
  <c r="AA343"/>
  <c r="AB343"/>
  <c r="AF343" s="1"/>
  <c r="AI343"/>
  <c r="AN343" s="1"/>
  <c r="AJ343"/>
  <c r="AK343"/>
  <c r="AL343"/>
  <c r="AM343"/>
  <c r="AO343" s="1"/>
  <c r="AQ343"/>
  <c r="B344"/>
  <c r="C344"/>
  <c r="F344" s="1"/>
  <c r="D344"/>
  <c r="E344"/>
  <c r="M344"/>
  <c r="R344" s="1"/>
  <c r="N344"/>
  <c r="O344"/>
  <c r="P344"/>
  <c r="Q344"/>
  <c r="T344" s="1"/>
  <c r="U344"/>
  <c r="X344"/>
  <c r="Y344"/>
  <c r="AB344" s="1"/>
  <c r="Z344"/>
  <c r="AA344"/>
  <c r="AI344"/>
  <c r="AN344" s="1"/>
  <c r="AJ344"/>
  <c r="AK344"/>
  <c r="AL344"/>
  <c r="AM344"/>
  <c r="AP344" s="1"/>
  <c r="AQ344"/>
  <c r="B345"/>
  <c r="C345"/>
  <c r="F345" s="1"/>
  <c r="D345"/>
  <c r="E345"/>
  <c r="M345"/>
  <c r="R345" s="1"/>
  <c r="N345"/>
  <c r="O345"/>
  <c r="P345"/>
  <c r="Q345"/>
  <c r="T345" s="1"/>
  <c r="U345"/>
  <c r="X345"/>
  <c r="Y345"/>
  <c r="AB345" s="1"/>
  <c r="Z345"/>
  <c r="AA345"/>
  <c r="AI345"/>
  <c r="AN345" s="1"/>
  <c r="AJ345"/>
  <c r="AK345"/>
  <c r="AL345"/>
  <c r="AM345"/>
  <c r="AP345" s="1"/>
  <c r="AQ345"/>
  <c r="B346"/>
  <c r="C346"/>
  <c r="F346" s="1"/>
  <c r="D346"/>
  <c r="E346"/>
  <c r="M346"/>
  <c r="R346" s="1"/>
  <c r="N346"/>
  <c r="O346"/>
  <c r="P346"/>
  <c r="Q346"/>
  <c r="T346" s="1"/>
  <c r="U346"/>
  <c r="X346"/>
  <c r="Y346"/>
  <c r="AB346" s="1"/>
  <c r="Z346"/>
  <c r="AA346"/>
  <c r="AI346"/>
  <c r="AN346" s="1"/>
  <c r="AJ346"/>
  <c r="AK346"/>
  <c r="AL346"/>
  <c r="AM346"/>
  <c r="AP346" s="1"/>
  <c r="AQ346"/>
  <c r="B347"/>
  <c r="C347"/>
  <c r="F347" s="1"/>
  <c r="D347"/>
  <c r="E347"/>
  <c r="M347"/>
  <c r="R347" s="1"/>
  <c r="N347"/>
  <c r="O347"/>
  <c r="P347"/>
  <c r="Q347"/>
  <c r="T347" s="1"/>
  <c r="U347"/>
  <c r="X347"/>
  <c r="Y347"/>
  <c r="AB347" s="1"/>
  <c r="Z347"/>
  <c r="AA347"/>
  <c r="AI347"/>
  <c r="AN347" s="1"/>
  <c r="AJ347"/>
  <c r="AK347"/>
  <c r="AL347"/>
  <c r="AM347"/>
  <c r="AP347" s="1"/>
  <c r="AQ347"/>
  <c r="B348"/>
  <c r="C348"/>
  <c r="F348" s="1"/>
  <c r="D348"/>
  <c r="E348"/>
  <c r="M348"/>
  <c r="R348" s="1"/>
  <c r="N348"/>
  <c r="O348"/>
  <c r="P348"/>
  <c r="Q348"/>
  <c r="T348" s="1"/>
  <c r="U348"/>
  <c r="X348"/>
  <c r="Y348"/>
  <c r="AB348" s="1"/>
  <c r="Z348"/>
  <c r="AA348"/>
  <c r="AI348"/>
  <c r="AN348" s="1"/>
  <c r="AJ348"/>
  <c r="AK348"/>
  <c r="AL348"/>
  <c r="AM348"/>
  <c r="AP348" s="1"/>
  <c r="AQ348"/>
  <c r="B349"/>
  <c r="C349"/>
  <c r="D349"/>
  <c r="E349"/>
  <c r="M349"/>
  <c r="R349" s="1"/>
  <c r="N349"/>
  <c r="O349"/>
  <c r="P349"/>
  <c r="Q349"/>
  <c r="U349"/>
  <c r="X349"/>
  <c r="Y349"/>
  <c r="Z349"/>
  <c r="AA349"/>
  <c r="AI349"/>
  <c r="AN349" s="1"/>
  <c r="AJ349"/>
  <c r="AK349"/>
  <c r="AL349"/>
  <c r="AM349"/>
  <c r="AQ349" s="1"/>
  <c r="B350"/>
  <c r="C350"/>
  <c r="D350"/>
  <c r="E350"/>
  <c r="M350"/>
  <c r="R350" s="1"/>
  <c r="N350"/>
  <c r="O350"/>
  <c r="P350"/>
  <c r="Q350"/>
  <c r="U350"/>
  <c r="X350"/>
  <c r="Y350"/>
  <c r="Z350"/>
  <c r="AA350"/>
  <c r="AI350"/>
  <c r="AN350" s="1"/>
  <c r="AJ350"/>
  <c r="AK350"/>
  <c r="AL350"/>
  <c r="AM350"/>
  <c r="AQ350" s="1"/>
  <c r="B351"/>
  <c r="C351"/>
  <c r="D351"/>
  <c r="E351"/>
  <c r="M351"/>
  <c r="R351" s="1"/>
  <c r="N351"/>
  <c r="O351"/>
  <c r="P351"/>
  <c r="Q351"/>
  <c r="U351"/>
  <c r="X351"/>
  <c r="Y351"/>
  <c r="Z351"/>
  <c r="AA351"/>
  <c r="AI351"/>
  <c r="AN351" s="1"/>
  <c r="AJ351"/>
  <c r="AK351"/>
  <c r="AL351"/>
  <c r="AM351"/>
  <c r="AQ351" s="1"/>
  <c r="B352"/>
  <c r="C352"/>
  <c r="D352"/>
  <c r="E352"/>
  <c r="M352"/>
  <c r="R352" s="1"/>
  <c r="N352"/>
  <c r="O352"/>
  <c r="P352"/>
  <c r="Q352"/>
  <c r="U352"/>
  <c r="X352"/>
  <c r="Y352"/>
  <c r="Z352"/>
  <c r="AA352"/>
  <c r="AI352"/>
  <c r="AN352" s="1"/>
  <c r="AJ352"/>
  <c r="AK352"/>
  <c r="AL352"/>
  <c r="AM352"/>
  <c r="AQ352" s="1"/>
  <c r="B353"/>
  <c r="C353"/>
  <c r="D353"/>
  <c r="E353"/>
  <c r="M353"/>
  <c r="R353" s="1"/>
  <c r="N353"/>
  <c r="O353"/>
  <c r="P353"/>
  <c r="Q353"/>
  <c r="U353"/>
  <c r="X353"/>
  <c r="Y353"/>
  <c r="Z353"/>
  <c r="AA353"/>
  <c r="AI353"/>
  <c r="AN353" s="1"/>
  <c r="AJ353"/>
  <c r="AK353"/>
  <c r="AL353"/>
  <c r="AM353"/>
  <c r="AQ353" s="1"/>
  <c r="B354"/>
  <c r="C354"/>
  <c r="D354"/>
  <c r="E354"/>
  <c r="M354"/>
  <c r="R354" s="1"/>
  <c r="N354"/>
  <c r="O354"/>
  <c r="P354"/>
  <c r="Q354"/>
  <c r="U354"/>
  <c r="X354"/>
  <c r="Y354"/>
  <c r="Z354"/>
  <c r="AA354"/>
  <c r="AI354"/>
  <c r="AN354" s="1"/>
  <c r="AJ354"/>
  <c r="AK354"/>
  <c r="AL354"/>
  <c r="AM354"/>
  <c r="AQ354" s="1"/>
  <c r="B355"/>
  <c r="C355"/>
  <c r="D355"/>
  <c r="E355"/>
  <c r="M355"/>
  <c r="R355" s="1"/>
  <c r="N355"/>
  <c r="O355"/>
  <c r="P355"/>
  <c r="Q355"/>
  <c r="U355"/>
  <c r="X355"/>
  <c r="Y355"/>
  <c r="Z355"/>
  <c r="AA355"/>
  <c r="AI355"/>
  <c r="AN355" s="1"/>
  <c r="AJ355"/>
  <c r="AK355"/>
  <c r="AL355"/>
  <c r="AM355"/>
  <c r="AQ355" s="1"/>
  <c r="B356"/>
  <c r="C356"/>
  <c r="D356"/>
  <c r="E356"/>
  <c r="M356"/>
  <c r="R356" s="1"/>
  <c r="N356"/>
  <c r="O356"/>
  <c r="P356"/>
  <c r="Q356"/>
  <c r="U356"/>
  <c r="X356"/>
  <c r="Y356"/>
  <c r="Z356"/>
  <c r="AA356"/>
  <c r="AI356"/>
  <c r="AN356" s="1"/>
  <c r="AJ356"/>
  <c r="AK356"/>
  <c r="AL356"/>
  <c r="AM356"/>
  <c r="AQ356" s="1"/>
  <c r="B357"/>
  <c r="C357"/>
  <c r="D357"/>
  <c r="E357"/>
  <c r="M357"/>
  <c r="R357" s="1"/>
  <c r="N357"/>
  <c r="O357"/>
  <c r="P357"/>
  <c r="Q357"/>
  <c r="U357"/>
  <c r="X357"/>
  <c r="Y357"/>
  <c r="Z357"/>
  <c r="AA357"/>
  <c r="AI357"/>
  <c r="AN357" s="1"/>
  <c r="AJ357"/>
  <c r="AK357"/>
  <c r="AL357"/>
  <c r="AM357"/>
  <c r="AQ357" s="1"/>
  <c r="B358"/>
  <c r="C358"/>
  <c r="D358"/>
  <c r="E358"/>
  <c r="F358"/>
  <c r="I358" s="1"/>
  <c r="J358"/>
  <c r="M358"/>
  <c r="N358"/>
  <c r="Q358" s="1"/>
  <c r="O358"/>
  <c r="P358"/>
  <c r="X358"/>
  <c r="AC358" s="1"/>
  <c r="Y358"/>
  <c r="Z358"/>
  <c r="AA358"/>
  <c r="AB358"/>
  <c r="AE358" s="1"/>
  <c r="AF358"/>
  <c r="AI358"/>
  <c r="AJ358"/>
  <c r="AM358" s="1"/>
  <c r="AK358"/>
  <c r="AL358"/>
  <c r="B359"/>
  <c r="G359" s="1"/>
  <c r="C359"/>
  <c r="D359"/>
  <c r="E359"/>
  <c r="F359"/>
  <c r="I359" s="1"/>
  <c r="J359"/>
  <c r="M359"/>
  <c r="N359"/>
  <c r="Q359" s="1"/>
  <c r="O359"/>
  <c r="P359"/>
  <c r="X359"/>
  <c r="AC359" s="1"/>
  <c r="Y359"/>
  <c r="Z359"/>
  <c r="AA359"/>
  <c r="AB359"/>
  <c r="AE359" s="1"/>
  <c r="AF359"/>
  <c r="AI359"/>
  <c r="AJ359"/>
  <c r="AM359" s="1"/>
  <c r="AK359"/>
  <c r="AL359"/>
  <c r="B360"/>
  <c r="G360" s="1"/>
  <c r="C360"/>
  <c r="D360"/>
  <c r="E360"/>
  <c r="F360"/>
  <c r="I360" s="1"/>
  <c r="J360"/>
  <c r="M360"/>
  <c r="N360"/>
  <c r="Q360" s="1"/>
  <c r="O360"/>
  <c r="P360"/>
  <c r="X360"/>
  <c r="AC360" s="1"/>
  <c r="Y360"/>
  <c r="Z360"/>
  <c r="AA360"/>
  <c r="AB360"/>
  <c r="AE360" s="1"/>
  <c r="AF360"/>
  <c r="AI360"/>
  <c r="AJ360"/>
  <c r="AM360" s="1"/>
  <c r="AK360"/>
  <c r="AL360"/>
  <c r="B361"/>
  <c r="G361" s="1"/>
  <c r="C361"/>
  <c r="D361"/>
  <c r="E361"/>
  <c r="F361"/>
  <c r="I361" s="1"/>
  <c r="J361"/>
  <c r="M361"/>
  <c r="N361"/>
  <c r="Q361" s="1"/>
  <c r="O361"/>
  <c r="P361"/>
  <c r="X361"/>
  <c r="AC361" s="1"/>
  <c r="Y361"/>
  <c r="Z361"/>
  <c r="AA361"/>
  <c r="AB361"/>
  <c r="AE361" s="1"/>
  <c r="AF361"/>
  <c r="AI361"/>
  <c r="AJ361"/>
  <c r="AM361" s="1"/>
  <c r="AK361"/>
  <c r="AL361"/>
  <c r="B362"/>
  <c r="G362" s="1"/>
  <c r="C362"/>
  <c r="D362"/>
  <c r="E362"/>
  <c r="F362"/>
  <c r="I362" s="1"/>
  <c r="J362"/>
  <c r="M362"/>
  <c r="N362"/>
  <c r="Q362" s="1"/>
  <c r="O362"/>
  <c r="P362"/>
  <c r="X362"/>
  <c r="AC362" s="1"/>
  <c r="Y362"/>
  <c r="Z362"/>
  <c r="AA362"/>
  <c r="AB362"/>
  <c r="AE362" s="1"/>
  <c r="AF362"/>
  <c r="AI362"/>
  <c r="AJ362"/>
  <c r="AM362" s="1"/>
  <c r="AK362"/>
  <c r="AL362"/>
  <c r="B363"/>
  <c r="G363" s="1"/>
  <c r="C363"/>
  <c r="D363"/>
  <c r="E363"/>
  <c r="F363"/>
  <c r="I363" s="1"/>
  <c r="J363"/>
  <c r="M363"/>
  <c r="N363"/>
  <c r="Q363" s="1"/>
  <c r="O363"/>
  <c r="P363"/>
  <c r="X363"/>
  <c r="AC363" s="1"/>
  <c r="Y363"/>
  <c r="Z363"/>
  <c r="AA363"/>
  <c r="AB363"/>
  <c r="AE363" s="1"/>
  <c r="AF363"/>
  <c r="AI363"/>
  <c r="AJ363"/>
  <c r="AM363" s="1"/>
  <c r="AK363"/>
  <c r="AL363"/>
  <c r="B364"/>
  <c r="G364" s="1"/>
  <c r="C364"/>
  <c r="D364"/>
  <c r="E364"/>
  <c r="F364"/>
  <c r="I364" s="1"/>
  <c r="J364"/>
  <c r="M364"/>
  <c r="N364"/>
  <c r="Q364" s="1"/>
  <c r="O364"/>
  <c r="P364"/>
  <c r="X364"/>
  <c r="AC364" s="1"/>
  <c r="Y364"/>
  <c r="Z364"/>
  <c r="AA364"/>
  <c r="AB364"/>
  <c r="AE364" s="1"/>
  <c r="AF364"/>
  <c r="AI364"/>
  <c r="AJ364"/>
  <c r="AM364" s="1"/>
  <c r="AK364"/>
  <c r="AL364"/>
  <c r="B365"/>
  <c r="G365" s="1"/>
  <c r="C365"/>
  <c r="D365"/>
  <c r="E365"/>
  <c r="F365"/>
  <c r="I365" s="1"/>
  <c r="J365"/>
  <c r="M365"/>
  <c r="N365"/>
  <c r="Q365" s="1"/>
  <c r="O365"/>
  <c r="P365"/>
  <c r="X365"/>
  <c r="AC365" s="1"/>
  <c r="Y365"/>
  <c r="Z365"/>
  <c r="AA365"/>
  <c r="AB365"/>
  <c r="AE365" s="1"/>
  <c r="AF365"/>
  <c r="AI365"/>
  <c r="AJ365"/>
  <c r="AM365" s="1"/>
  <c r="AK365"/>
  <c r="AL365"/>
  <c r="B366"/>
  <c r="G366" s="1"/>
  <c r="C366"/>
  <c r="D366"/>
  <c r="E366"/>
  <c r="F366"/>
  <c r="I366" s="1"/>
  <c r="J366"/>
  <c r="M366"/>
  <c r="N366"/>
  <c r="Q366" s="1"/>
  <c r="O366"/>
  <c r="P366"/>
  <c r="X366"/>
  <c r="AC366" s="1"/>
  <c r="Y366"/>
  <c r="Z366"/>
  <c r="AA366"/>
  <c r="AB366"/>
  <c r="AE366" s="1"/>
  <c r="AF366"/>
  <c r="AI366"/>
  <c r="AJ366"/>
  <c r="AM366" s="1"/>
  <c r="AK366"/>
  <c r="AL366"/>
  <c r="B367"/>
  <c r="G367" s="1"/>
  <c r="C367"/>
  <c r="D367"/>
  <c r="E367"/>
  <c r="F367"/>
  <c r="I367" s="1"/>
  <c r="J367"/>
  <c r="M367"/>
  <c r="N367"/>
  <c r="Q367" s="1"/>
  <c r="O367"/>
  <c r="P367"/>
  <c r="X367"/>
  <c r="AC367" s="1"/>
  <c r="Y367"/>
  <c r="Z367"/>
  <c r="AA367"/>
  <c r="AB367"/>
  <c r="AE367" s="1"/>
  <c r="AF367"/>
  <c r="AI367"/>
  <c r="AJ367"/>
  <c r="AM367" s="1"/>
  <c r="AK367"/>
  <c r="AL367"/>
  <c r="B368"/>
  <c r="G368" s="1"/>
  <c r="C368"/>
  <c r="D368"/>
  <c r="E368"/>
  <c r="F368"/>
  <c r="I368" s="1"/>
  <c r="J368"/>
  <c r="M368"/>
  <c r="N368"/>
  <c r="Q368" s="1"/>
  <c r="O368"/>
  <c r="P368"/>
  <c r="X368"/>
  <c r="AC368" s="1"/>
  <c r="Y368"/>
  <c r="Z368"/>
  <c r="AA368"/>
  <c r="AB368"/>
  <c r="AE368" s="1"/>
  <c r="AF368"/>
  <c r="AI368"/>
  <c r="AJ368"/>
  <c r="AM368" s="1"/>
  <c r="AK368"/>
  <c r="AL368"/>
  <c r="B369"/>
  <c r="G369" s="1"/>
  <c r="C369"/>
  <c r="D369"/>
  <c r="E369"/>
  <c r="F369"/>
  <c r="I369" s="1"/>
  <c r="J369"/>
  <c r="M369"/>
  <c r="N369"/>
  <c r="Q369" s="1"/>
  <c r="O369"/>
  <c r="P369"/>
  <c r="X369"/>
  <c r="AC369" s="1"/>
  <c r="Y369"/>
  <c r="Z369"/>
  <c r="AA369"/>
  <c r="AB369"/>
  <c r="AE369" s="1"/>
  <c r="AF369"/>
  <c r="AI369"/>
  <c r="AJ369"/>
  <c r="AM369" s="1"/>
  <c r="AK369"/>
  <c r="AL369"/>
  <c r="B370"/>
  <c r="G370" s="1"/>
  <c r="C370"/>
  <c r="D370"/>
  <c r="E370"/>
  <c r="F370"/>
  <c r="I370" s="1"/>
  <c r="J370"/>
  <c r="M370"/>
  <c r="N370"/>
  <c r="Q370" s="1"/>
  <c r="O370"/>
  <c r="P370"/>
  <c r="X370"/>
  <c r="AC370" s="1"/>
  <c r="Y370"/>
  <c r="Z370"/>
  <c r="AA370"/>
  <c r="AB370"/>
  <c r="AE370" s="1"/>
  <c r="AF370"/>
  <c r="AI370"/>
  <c r="AJ370"/>
  <c r="AM370" s="1"/>
  <c r="AK370"/>
  <c r="AL370"/>
  <c r="B371"/>
  <c r="G371" s="1"/>
  <c r="C371"/>
  <c r="D371"/>
  <c r="E371"/>
  <c r="F371"/>
  <c r="I371" s="1"/>
  <c r="J371"/>
  <c r="M371"/>
  <c r="N371"/>
  <c r="Q371" s="1"/>
  <c r="O371"/>
  <c r="P371"/>
  <c r="X371"/>
  <c r="AC371" s="1"/>
  <c r="Y371"/>
  <c r="Z371"/>
  <c r="AA371"/>
  <c r="AB371"/>
  <c r="AE371" s="1"/>
  <c r="AF371"/>
  <c r="AI371"/>
  <c r="AJ371"/>
  <c r="AM371" s="1"/>
  <c r="AK371"/>
  <c r="AL371"/>
  <c r="B372"/>
  <c r="G372" s="1"/>
  <c r="C372"/>
  <c r="D372"/>
  <c r="E372"/>
  <c r="F372"/>
  <c r="I372" s="1"/>
  <c r="J372"/>
  <c r="M372"/>
  <c r="N372"/>
  <c r="Q372" s="1"/>
  <c r="O372"/>
  <c r="P372"/>
  <c r="X372"/>
  <c r="AC372" s="1"/>
  <c r="Y372"/>
  <c r="Z372"/>
  <c r="AA372"/>
  <c r="AB372"/>
  <c r="AE372" s="1"/>
  <c r="AF372"/>
  <c r="AI372"/>
  <c r="AJ372"/>
  <c r="AM372" s="1"/>
  <c r="AK372"/>
  <c r="AL372"/>
  <c r="B373"/>
  <c r="G373" s="1"/>
  <c r="C373"/>
  <c r="D373"/>
  <c r="E373"/>
  <c r="F373"/>
  <c r="I373" s="1"/>
  <c r="J373"/>
  <c r="M373"/>
  <c r="N373"/>
  <c r="Q373" s="1"/>
  <c r="O373"/>
  <c r="P373"/>
  <c r="X373"/>
  <c r="AC373" s="1"/>
  <c r="Y373"/>
  <c r="Z373"/>
  <c r="AA373"/>
  <c r="AB373"/>
  <c r="AE373" s="1"/>
  <c r="AF373"/>
  <c r="AI373"/>
  <c r="AJ373"/>
  <c r="AM373" s="1"/>
  <c r="AK373"/>
  <c r="AL373"/>
  <c r="B374"/>
  <c r="G374" s="1"/>
  <c r="C374"/>
  <c r="D374"/>
  <c r="E374"/>
  <c r="F374"/>
  <c r="I374" s="1"/>
  <c r="J374"/>
  <c r="M374"/>
  <c r="N374"/>
  <c r="Q374" s="1"/>
  <c r="O374"/>
  <c r="P374"/>
  <c r="X374"/>
  <c r="AC374" s="1"/>
  <c r="Y374"/>
  <c r="Z374"/>
  <c r="AA374"/>
  <c r="AB374"/>
  <c r="AE374" s="1"/>
  <c r="AF374"/>
  <c r="AI374"/>
  <c r="AJ374"/>
  <c r="AM374" s="1"/>
  <c r="AK374"/>
  <c r="AL374"/>
  <c r="B375"/>
  <c r="G375" s="1"/>
  <c r="C375"/>
  <c r="D375"/>
  <c r="E375"/>
  <c r="F375"/>
  <c r="I375" s="1"/>
  <c r="J375"/>
  <c r="M375"/>
  <c r="N375"/>
  <c r="Q375" s="1"/>
  <c r="O375"/>
  <c r="P375"/>
  <c r="X375"/>
  <c r="AC375" s="1"/>
  <c r="Y375"/>
  <c r="Z375"/>
  <c r="AA375"/>
  <c r="AB375"/>
  <c r="AE375" s="1"/>
  <c r="AF375"/>
  <c r="AI375"/>
  <c r="AJ375"/>
  <c r="AM375" s="1"/>
  <c r="AK375"/>
  <c r="AL375"/>
  <c r="B376"/>
  <c r="G376" s="1"/>
  <c r="C376"/>
  <c r="D376"/>
  <c r="E376"/>
  <c r="F376"/>
  <c r="I376" s="1"/>
  <c r="J376"/>
  <c r="M376"/>
  <c r="N376"/>
  <c r="Q376" s="1"/>
  <c r="O376"/>
  <c r="P376"/>
  <c r="X376"/>
  <c r="AC376" s="1"/>
  <c r="Y376"/>
  <c r="Z376"/>
  <c r="AA376"/>
  <c r="AB376"/>
  <c r="AE376" s="1"/>
  <c r="AF376"/>
  <c r="AI376"/>
  <c r="AJ376"/>
  <c r="AM376" s="1"/>
  <c r="AK376"/>
  <c r="AL376"/>
  <c r="B377"/>
  <c r="G377" s="1"/>
  <c r="C377"/>
  <c r="D377"/>
  <c r="E377"/>
  <c r="F377"/>
  <c r="I377" s="1"/>
  <c r="J377"/>
  <c r="M377"/>
  <c r="N377"/>
  <c r="Q377" s="1"/>
  <c r="O377"/>
  <c r="P377"/>
  <c r="X377"/>
  <c r="AC377" s="1"/>
  <c r="Y377"/>
  <c r="Z377"/>
  <c r="AA377"/>
  <c r="AB377"/>
  <c r="AE377" s="1"/>
  <c r="AF377"/>
  <c r="AI377"/>
  <c r="AJ377"/>
  <c r="AM377" s="1"/>
  <c r="AK377"/>
  <c r="AL377"/>
  <c r="B378"/>
  <c r="G378" s="1"/>
  <c r="C378"/>
  <c r="D378"/>
  <c r="E378"/>
  <c r="F378"/>
  <c r="I378" s="1"/>
  <c r="J378"/>
  <c r="M378"/>
  <c r="N378"/>
  <c r="Q378" s="1"/>
  <c r="O378"/>
  <c r="P378"/>
  <c r="X378"/>
  <c r="AC378" s="1"/>
  <c r="Y378"/>
  <c r="Z378"/>
  <c r="AA378"/>
  <c r="AB378"/>
  <c r="AE378" s="1"/>
  <c r="AF378"/>
  <c r="AI378"/>
  <c r="AJ378"/>
  <c r="AM378" s="1"/>
  <c r="AK378"/>
  <c r="AL378"/>
  <c r="B379"/>
  <c r="G379" s="1"/>
  <c r="C379"/>
  <c r="D379"/>
  <c r="E379"/>
  <c r="F379"/>
  <c r="I379" s="1"/>
  <c r="J379"/>
  <c r="M379"/>
  <c r="N379"/>
  <c r="Q379" s="1"/>
  <c r="O379"/>
  <c r="P379"/>
  <c r="X379"/>
  <c r="AC379" s="1"/>
  <c r="Y379"/>
  <c r="Z379"/>
  <c r="AA379"/>
  <c r="AB379"/>
  <c r="AE379" s="1"/>
  <c r="AF379"/>
  <c r="AI379"/>
  <c r="AJ379"/>
  <c r="AM379" s="1"/>
  <c r="AK379"/>
  <c r="AL379"/>
  <c r="B380"/>
  <c r="G380" s="1"/>
  <c r="C380"/>
  <c r="D380"/>
  <c r="E380"/>
  <c r="F380"/>
  <c r="I380" s="1"/>
  <c r="J380"/>
  <c r="M380"/>
  <c r="N380"/>
  <c r="Q380" s="1"/>
  <c r="O380"/>
  <c r="P380"/>
  <c r="X380"/>
  <c r="AC380" s="1"/>
  <c r="Y380"/>
  <c r="Z380"/>
  <c r="AA380"/>
  <c r="AB380"/>
  <c r="AE380" s="1"/>
  <c r="AF380"/>
  <c r="AI380"/>
  <c r="AJ380"/>
  <c r="AM380" s="1"/>
  <c r="AK380"/>
  <c r="AL380"/>
  <c r="B381"/>
  <c r="G381" s="1"/>
  <c r="C381"/>
  <c r="D381"/>
  <c r="E381"/>
  <c r="F381"/>
  <c r="I381" s="1"/>
  <c r="J381"/>
  <c r="M381"/>
  <c r="N381"/>
  <c r="Q381" s="1"/>
  <c r="O381"/>
  <c r="P381"/>
  <c r="X381"/>
  <c r="AC381" s="1"/>
  <c r="Y381"/>
  <c r="Z381"/>
  <c r="AA381"/>
  <c r="AB381"/>
  <c r="AE381" s="1"/>
  <c r="AF381"/>
  <c r="AI381"/>
  <c r="AJ381"/>
  <c r="AM381" s="1"/>
  <c r="AK381"/>
  <c r="AL381"/>
  <c r="B382"/>
  <c r="G382" s="1"/>
  <c r="C382"/>
  <c r="D382"/>
  <c r="E382"/>
  <c r="F382"/>
  <c r="I382" s="1"/>
  <c r="J382"/>
  <c r="M382"/>
  <c r="N382"/>
  <c r="Q382" s="1"/>
  <c r="O382"/>
  <c r="P382"/>
  <c r="X382"/>
  <c r="AC382" s="1"/>
  <c r="Y382"/>
  <c r="Z382"/>
  <c r="AA382"/>
  <c r="AB382"/>
  <c r="AE382" s="1"/>
  <c r="AF382"/>
  <c r="AI382"/>
  <c r="AJ382"/>
  <c r="AM382" s="1"/>
  <c r="AK382"/>
  <c r="AL382"/>
  <c r="B383"/>
  <c r="G383" s="1"/>
  <c r="C383"/>
  <c r="D383"/>
  <c r="E383"/>
  <c r="F383"/>
  <c r="I383" s="1"/>
  <c r="J383"/>
  <c r="M383"/>
  <c r="N383"/>
  <c r="Q383" s="1"/>
  <c r="O383"/>
  <c r="P383"/>
  <c r="X383"/>
  <c r="AC383" s="1"/>
  <c r="Y383"/>
  <c r="Z383"/>
  <c r="AA383"/>
  <c r="AB383"/>
  <c r="AE383" s="1"/>
  <c r="AF383"/>
  <c r="AI383"/>
  <c r="AJ383"/>
  <c r="AM383" s="1"/>
  <c r="AK383"/>
  <c r="AL383"/>
  <c r="B384"/>
  <c r="G384" s="1"/>
  <c r="C384"/>
  <c r="D384"/>
  <c r="E384"/>
  <c r="F384"/>
  <c r="I384" s="1"/>
  <c r="J384"/>
  <c r="M384"/>
  <c r="N384"/>
  <c r="Q384" s="1"/>
  <c r="O384"/>
  <c r="P384"/>
  <c r="X384"/>
  <c r="AC384" s="1"/>
  <c r="Y384"/>
  <c r="Z384"/>
  <c r="AA384"/>
  <c r="AB384"/>
  <c r="AE384" s="1"/>
  <c r="AF384"/>
  <c r="AI384"/>
  <c r="AJ384"/>
  <c r="AM384" s="1"/>
  <c r="AK384"/>
  <c r="AL384"/>
  <c r="B385"/>
  <c r="G385" s="1"/>
  <c r="C385"/>
  <c r="D385"/>
  <c r="E385"/>
  <c r="F385"/>
  <c r="I385" s="1"/>
  <c r="J385"/>
  <c r="M385"/>
  <c r="N385"/>
  <c r="Q385" s="1"/>
  <c r="O385"/>
  <c r="P385"/>
  <c r="X385"/>
  <c r="AC385" s="1"/>
  <c r="Y385"/>
  <c r="Z385"/>
  <c r="AA385"/>
  <c r="AB385"/>
  <c r="AE385" s="1"/>
  <c r="AF385"/>
  <c r="AI385"/>
  <c r="AJ385"/>
  <c r="AM385" s="1"/>
  <c r="AK385"/>
  <c r="AL385"/>
  <c r="B386"/>
  <c r="G386" s="1"/>
  <c r="C386"/>
  <c r="D386"/>
  <c r="E386"/>
  <c r="F386"/>
  <c r="I386" s="1"/>
  <c r="J386"/>
  <c r="M386"/>
  <c r="N386"/>
  <c r="Q386" s="1"/>
  <c r="O386"/>
  <c r="P386"/>
  <c r="X386"/>
  <c r="AC386" s="1"/>
  <c r="Y386"/>
  <c r="Z386"/>
  <c r="AA386"/>
  <c r="AB386"/>
  <c r="AE386" s="1"/>
  <c r="AF386"/>
  <c r="AI386"/>
  <c r="AJ386"/>
  <c r="AM386" s="1"/>
  <c r="AK386"/>
  <c r="AL386"/>
  <c r="B387"/>
  <c r="G387" s="1"/>
  <c r="C387"/>
  <c r="D387"/>
  <c r="E387"/>
  <c r="F387"/>
  <c r="I387" s="1"/>
  <c r="J387"/>
  <c r="M387"/>
  <c r="N387"/>
  <c r="Q387" s="1"/>
  <c r="O387"/>
  <c r="P387"/>
  <c r="X387"/>
  <c r="AC387" s="1"/>
  <c r="Y387"/>
  <c r="Z387"/>
  <c r="AA387"/>
  <c r="AB387"/>
  <c r="AE387" s="1"/>
  <c r="AF387"/>
  <c r="AI387"/>
  <c r="AJ387"/>
  <c r="AM387" s="1"/>
  <c r="AK387"/>
  <c r="AL387"/>
  <c r="B388"/>
  <c r="G388" s="1"/>
  <c r="C388"/>
  <c r="D388"/>
  <c r="E388"/>
  <c r="F388"/>
  <c r="I388" s="1"/>
  <c r="J388"/>
  <c r="M388"/>
  <c r="N388"/>
  <c r="Q388" s="1"/>
  <c r="O388"/>
  <c r="P388"/>
  <c r="X388"/>
  <c r="AC388" s="1"/>
  <c r="Y388"/>
  <c r="Z388"/>
  <c r="AA388"/>
  <c r="AB388"/>
  <c r="AE388" s="1"/>
  <c r="AF388"/>
  <c r="AI388"/>
  <c r="AJ388"/>
  <c r="AM388" s="1"/>
  <c r="AK388"/>
  <c r="AL388"/>
  <c r="B389"/>
  <c r="G389" s="1"/>
  <c r="C389"/>
  <c r="D389"/>
  <c r="E389"/>
  <c r="F389"/>
  <c r="I389" s="1"/>
  <c r="J389"/>
  <c r="M389"/>
  <c r="N389"/>
  <c r="Q389" s="1"/>
  <c r="O389"/>
  <c r="P389"/>
  <c r="X389"/>
  <c r="AC389" s="1"/>
  <c r="Y389"/>
  <c r="Z389"/>
  <c r="AA389"/>
  <c r="AB389"/>
  <c r="AE389" s="1"/>
  <c r="AF389"/>
  <c r="AI389"/>
  <c r="AJ389"/>
  <c r="AM389" s="1"/>
  <c r="AK389"/>
  <c r="AL389"/>
  <c r="B390"/>
  <c r="G390" s="1"/>
  <c r="C390"/>
  <c r="D390"/>
  <c r="E390"/>
  <c r="F390"/>
  <c r="I390" s="1"/>
  <c r="J390"/>
  <c r="M390"/>
  <c r="N390"/>
  <c r="Q390" s="1"/>
  <c r="O390"/>
  <c r="P390"/>
  <c r="X390"/>
  <c r="AC390" s="1"/>
  <c r="Y390"/>
  <c r="Z390"/>
  <c r="AA390"/>
  <c r="AB390"/>
  <c r="AE390" s="1"/>
  <c r="AF390"/>
  <c r="AI390"/>
  <c r="AJ390"/>
  <c r="AM390" s="1"/>
  <c r="AK390"/>
  <c r="AL390"/>
  <c r="B391"/>
  <c r="G391" s="1"/>
  <c r="C391"/>
  <c r="D391"/>
  <c r="E391"/>
  <c r="F391"/>
  <c r="I391" s="1"/>
  <c r="J391"/>
  <c r="M391"/>
  <c r="N391"/>
  <c r="Q391" s="1"/>
  <c r="O391"/>
  <c r="P391"/>
  <c r="X391"/>
  <c r="AC391" s="1"/>
  <c r="Y391"/>
  <c r="Z391"/>
  <c r="AA391"/>
  <c r="AB391"/>
  <c r="AE391" s="1"/>
  <c r="AF391"/>
  <c r="AI391"/>
  <c r="AJ391"/>
  <c r="AM391" s="1"/>
  <c r="AK391"/>
  <c r="AL391"/>
  <c r="B392"/>
  <c r="G392" s="1"/>
  <c r="C392"/>
  <c r="D392"/>
  <c r="E392"/>
  <c r="F392"/>
  <c r="I392" s="1"/>
  <c r="J392"/>
  <c r="M392"/>
  <c r="N392"/>
  <c r="Q392" s="1"/>
  <c r="O392"/>
  <c r="P392"/>
  <c r="X392"/>
  <c r="AC392" s="1"/>
  <c r="Y392"/>
  <c r="Z392"/>
  <c r="AA392"/>
  <c r="AB392"/>
  <c r="AE392" s="1"/>
  <c r="AF392"/>
  <c r="AI392"/>
  <c r="AJ392"/>
  <c r="AM392" s="1"/>
  <c r="AK392"/>
  <c r="AL392"/>
  <c r="B393"/>
  <c r="G393" s="1"/>
  <c r="C393"/>
  <c r="D393"/>
  <c r="E393"/>
  <c r="F393"/>
  <c r="I393" s="1"/>
  <c r="J393"/>
  <c r="M393"/>
  <c r="N393"/>
  <c r="Q393" s="1"/>
  <c r="O393"/>
  <c r="P393"/>
  <c r="X393"/>
  <c r="AC393" s="1"/>
  <c r="Y393"/>
  <c r="Z393"/>
  <c r="AA393"/>
  <c r="AB393"/>
  <c r="AE393" s="1"/>
  <c r="AF393"/>
  <c r="AI393"/>
  <c r="AJ393"/>
  <c r="AM393" s="1"/>
  <c r="AK393"/>
  <c r="AL393"/>
  <c r="B394"/>
  <c r="G394" s="1"/>
  <c r="C394"/>
  <c r="D394"/>
  <c r="E394"/>
  <c r="F394"/>
  <c r="I394" s="1"/>
  <c r="J394"/>
  <c r="M394"/>
  <c r="N394"/>
  <c r="Q394" s="1"/>
  <c r="O394"/>
  <c r="P394"/>
  <c r="X394"/>
  <c r="AC394" s="1"/>
  <c r="Y394"/>
  <c r="Z394"/>
  <c r="AA394"/>
  <c r="AB394"/>
  <c r="AE394" s="1"/>
  <c r="AF394"/>
  <c r="AI394"/>
  <c r="AJ394"/>
  <c r="AM394" s="1"/>
  <c r="AK394"/>
  <c r="AL394"/>
  <c r="B395"/>
  <c r="G395" s="1"/>
  <c r="C395"/>
  <c r="D395"/>
  <c r="E395"/>
  <c r="F395"/>
  <c r="I395" s="1"/>
  <c r="J395"/>
  <c r="M395"/>
  <c r="N395"/>
  <c r="Q395" s="1"/>
  <c r="O395"/>
  <c r="P395"/>
  <c r="X395"/>
  <c r="AC395" s="1"/>
  <c r="Y395"/>
  <c r="Z395"/>
  <c r="AA395"/>
  <c r="AB395"/>
  <c r="AE395" s="1"/>
  <c r="AF395"/>
  <c r="AI395"/>
  <c r="AJ395"/>
  <c r="AM395" s="1"/>
  <c r="AK395"/>
  <c r="AL395"/>
  <c r="B396"/>
  <c r="G396" s="1"/>
  <c r="C396"/>
  <c r="D396"/>
  <c r="E396"/>
  <c r="F396"/>
  <c r="I396" s="1"/>
  <c r="J396"/>
  <c r="M396"/>
  <c r="N396"/>
  <c r="Q396" s="1"/>
  <c r="O396"/>
  <c r="P396"/>
  <c r="X396"/>
  <c r="AC396" s="1"/>
  <c r="Y396"/>
  <c r="Z396"/>
  <c r="AA396"/>
  <c r="AB396"/>
  <c r="AE396" s="1"/>
  <c r="AF396"/>
  <c r="AI396"/>
  <c r="AJ396"/>
  <c r="AM396" s="1"/>
  <c r="AK396"/>
  <c r="AL396"/>
  <c r="B397"/>
  <c r="G397" s="1"/>
  <c r="C397"/>
  <c r="D397"/>
  <c r="E397"/>
  <c r="F397"/>
  <c r="I397" s="1"/>
  <c r="J397"/>
  <c r="M397"/>
  <c r="N397"/>
  <c r="Q397" s="1"/>
  <c r="O397"/>
  <c r="P397"/>
  <c r="X397"/>
  <c r="AC397" s="1"/>
  <c r="Y397"/>
  <c r="Z397"/>
  <c r="AA397"/>
  <c r="AB397"/>
  <c r="AE397" s="1"/>
  <c r="AF397"/>
  <c r="AI397"/>
  <c r="AJ397"/>
  <c r="AM397" s="1"/>
  <c r="AK397"/>
  <c r="AL397"/>
  <c r="B398"/>
  <c r="G398" s="1"/>
  <c r="C398"/>
  <c r="D398"/>
  <c r="E398"/>
  <c r="F398"/>
  <c r="I398" s="1"/>
  <c r="J398"/>
  <c r="M398"/>
  <c r="N398"/>
  <c r="Q398" s="1"/>
  <c r="O398"/>
  <c r="P398"/>
  <c r="X398"/>
  <c r="AC398" s="1"/>
  <c r="Y398"/>
  <c r="Z398"/>
  <c r="AA398"/>
  <c r="AB398"/>
  <c r="AE398" s="1"/>
  <c r="AF398"/>
  <c r="AI398"/>
  <c r="AJ398"/>
  <c r="AM398" s="1"/>
  <c r="AK398"/>
  <c r="AL398"/>
  <c r="B399"/>
  <c r="G399" s="1"/>
  <c r="C399"/>
  <c r="D399"/>
  <c r="E399"/>
  <c r="F399"/>
  <c r="I399" s="1"/>
  <c r="J399"/>
  <c r="M399"/>
  <c r="N399"/>
  <c r="Q399" s="1"/>
  <c r="O399"/>
  <c r="P399"/>
  <c r="X399"/>
  <c r="AC399" s="1"/>
  <c r="Y399"/>
  <c r="Z399"/>
  <c r="AA399"/>
  <c r="AB399"/>
  <c r="AE399" s="1"/>
  <c r="AF399"/>
  <c r="AI399"/>
  <c r="AJ399"/>
  <c r="AM399" s="1"/>
  <c r="AK399"/>
  <c r="AL399"/>
  <c r="B400"/>
  <c r="G400" s="1"/>
  <c r="C400"/>
  <c r="D400"/>
  <c r="E400"/>
  <c r="F400"/>
  <c r="I400" s="1"/>
  <c r="J400"/>
  <c r="M400"/>
  <c r="N400"/>
  <c r="Q400" s="1"/>
  <c r="O400"/>
  <c r="P400"/>
  <c r="X400"/>
  <c r="AC400" s="1"/>
  <c r="Y400"/>
  <c r="Z400"/>
  <c r="AA400"/>
  <c r="AB400"/>
  <c r="AE400" s="1"/>
  <c r="AF400"/>
  <c r="AI400"/>
  <c r="AJ400"/>
  <c r="AM400" s="1"/>
  <c r="AK400"/>
  <c r="AL400"/>
  <c r="B401"/>
  <c r="G401" s="1"/>
  <c r="C401"/>
  <c r="D401"/>
  <c r="E401"/>
  <c r="F401"/>
  <c r="I401" s="1"/>
  <c r="J401"/>
  <c r="M401"/>
  <c r="N401"/>
  <c r="Q401" s="1"/>
  <c r="O401"/>
  <c r="P401"/>
  <c r="X401"/>
  <c r="AC401" s="1"/>
  <c r="Y401"/>
  <c r="Z401"/>
  <c r="AA401"/>
  <c r="AB401"/>
  <c r="AE401" s="1"/>
  <c r="AF401"/>
  <c r="AI401"/>
  <c r="AJ401"/>
  <c r="AM401" s="1"/>
  <c r="AK401"/>
  <c r="AL401"/>
  <c r="B402"/>
  <c r="G402" s="1"/>
  <c r="C402"/>
  <c r="D402"/>
  <c r="E402"/>
  <c r="F402"/>
  <c r="I402" s="1"/>
  <c r="J402"/>
  <c r="M402"/>
  <c r="N402"/>
  <c r="Q402" s="1"/>
  <c r="O402"/>
  <c r="P402"/>
  <c r="X402"/>
  <c r="AC402" s="1"/>
  <c r="Y402"/>
  <c r="Z402"/>
  <c r="AA402"/>
  <c r="AB402"/>
  <c r="AE402" s="1"/>
  <c r="AF402"/>
  <c r="AI402"/>
  <c r="AJ402"/>
  <c r="AM402" s="1"/>
  <c r="AK402"/>
  <c r="AL402"/>
  <c r="B403"/>
  <c r="G403" s="1"/>
  <c r="C403"/>
  <c r="D403"/>
  <c r="E403"/>
  <c r="F403"/>
  <c r="I403" s="1"/>
  <c r="J403"/>
  <c r="M403"/>
  <c r="N403"/>
  <c r="Q403" s="1"/>
  <c r="O403"/>
  <c r="P403"/>
  <c r="X403"/>
  <c r="AC403" s="1"/>
  <c r="Y403"/>
  <c r="Z403"/>
  <c r="AA403"/>
  <c r="AB403"/>
  <c r="AE403" s="1"/>
  <c r="AF403"/>
  <c r="AI403"/>
  <c r="AJ403"/>
  <c r="AM403" s="1"/>
  <c r="AK403"/>
  <c r="AL403"/>
  <c r="B404"/>
  <c r="G404" s="1"/>
  <c r="C404"/>
  <c r="D404"/>
  <c r="E404"/>
  <c r="F404"/>
  <c r="I404" s="1"/>
  <c r="J404"/>
  <c r="M404"/>
  <c r="N404"/>
  <c r="Q404" s="1"/>
  <c r="O404"/>
  <c r="P404"/>
  <c r="X404"/>
  <c r="AC404" s="1"/>
  <c r="Y404"/>
  <c r="Z404"/>
  <c r="AA404"/>
  <c r="AB404"/>
  <c r="AE404" s="1"/>
  <c r="AF404"/>
  <c r="AI404"/>
  <c r="AJ404"/>
  <c r="AM404" s="1"/>
  <c r="AK404"/>
  <c r="AL404"/>
  <c r="B405"/>
  <c r="G405" s="1"/>
  <c r="C405"/>
  <c r="D405"/>
  <c r="E405"/>
  <c r="F405"/>
  <c r="I405" s="1"/>
  <c r="J405"/>
  <c r="M405"/>
  <c r="N405"/>
  <c r="Q405" s="1"/>
  <c r="O405"/>
  <c r="P405"/>
  <c r="X405"/>
  <c r="AC405" s="1"/>
  <c r="Y405"/>
  <c r="Z405"/>
  <c r="AA405"/>
  <c r="AB405"/>
  <c r="AE405" s="1"/>
  <c r="AF405"/>
  <c r="AI405"/>
  <c r="AJ405"/>
  <c r="AM405" s="1"/>
  <c r="AK405"/>
  <c r="AL405"/>
  <c r="B406"/>
  <c r="G406" s="1"/>
  <c r="C406"/>
  <c r="D406"/>
  <c r="E406"/>
  <c r="F406"/>
  <c r="I406" s="1"/>
  <c r="J406"/>
  <c r="M406"/>
  <c r="N406"/>
  <c r="Q406" s="1"/>
  <c r="O406"/>
  <c r="P406"/>
  <c r="X406"/>
  <c r="AC406" s="1"/>
  <c r="Y406"/>
  <c r="Z406"/>
  <c r="AA406"/>
  <c r="AB406"/>
  <c r="AE406" s="1"/>
  <c r="AF406"/>
  <c r="AI406"/>
  <c r="AJ406"/>
  <c r="AM406" s="1"/>
  <c r="AK406"/>
  <c r="AL406"/>
  <c r="B407"/>
  <c r="G407" s="1"/>
  <c r="C407"/>
  <c r="D407"/>
  <c r="E407"/>
  <c r="F407"/>
  <c r="I407" s="1"/>
  <c r="J407"/>
  <c r="M407"/>
  <c r="N407"/>
  <c r="Q407" s="1"/>
  <c r="O407"/>
  <c r="P407"/>
  <c r="X407"/>
  <c r="AC407" s="1"/>
  <c r="Y407"/>
  <c r="Z407"/>
  <c r="AA407"/>
  <c r="AB407"/>
  <c r="AE407" s="1"/>
  <c r="AF407"/>
  <c r="AI407"/>
  <c r="AJ407"/>
  <c r="AM407" s="1"/>
  <c r="AK407"/>
  <c r="AL407"/>
  <c r="B408"/>
  <c r="G408" s="1"/>
  <c r="C408"/>
  <c r="D408"/>
  <c r="E408"/>
  <c r="F408"/>
  <c r="I408" s="1"/>
  <c r="J408"/>
  <c r="M408"/>
  <c r="N408"/>
  <c r="Q408" s="1"/>
  <c r="O408"/>
  <c r="P408"/>
  <c r="X408"/>
  <c r="AC408" s="1"/>
  <c r="Y408"/>
  <c r="Z408"/>
  <c r="AA408"/>
  <c r="AB408"/>
  <c r="AE408" s="1"/>
  <c r="AF408"/>
  <c r="AI408"/>
  <c r="AJ408"/>
  <c r="AM408" s="1"/>
  <c r="AK408"/>
  <c r="AL408"/>
  <c r="B409"/>
  <c r="G409" s="1"/>
  <c r="C409"/>
  <c r="D409"/>
  <c r="E409"/>
  <c r="F409"/>
  <c r="I409" s="1"/>
  <c r="J409"/>
  <c r="M409"/>
  <c r="N409"/>
  <c r="Q409" s="1"/>
  <c r="O409"/>
  <c r="P409"/>
  <c r="X409"/>
  <c r="AC409" s="1"/>
  <c r="Y409"/>
  <c r="Z409"/>
  <c r="AA409"/>
  <c r="AB409"/>
  <c r="AE409" s="1"/>
  <c r="AF409"/>
  <c r="AI409"/>
  <c r="AJ409"/>
  <c r="AM409" s="1"/>
  <c r="AK409"/>
  <c r="AL409"/>
  <c r="B410"/>
  <c r="G410" s="1"/>
  <c r="C410"/>
  <c r="D410"/>
  <c r="E410"/>
  <c r="F410"/>
  <c r="I410" s="1"/>
  <c r="J410"/>
  <c r="M410"/>
  <c r="N410"/>
  <c r="Q410" s="1"/>
  <c r="O410"/>
  <c r="P410"/>
  <c r="X410"/>
  <c r="AC410" s="1"/>
  <c r="Y410"/>
  <c r="Z410"/>
  <c r="AA410"/>
  <c r="AB410"/>
  <c r="AE410" s="1"/>
  <c r="AF410"/>
  <c r="AI410"/>
  <c r="AJ410"/>
  <c r="AM410" s="1"/>
  <c r="AK410"/>
  <c r="AL410"/>
  <c r="B411"/>
  <c r="G411" s="1"/>
  <c r="C411"/>
  <c r="D411"/>
  <c r="E411"/>
  <c r="F411"/>
  <c r="I411" s="1"/>
  <c r="J411"/>
  <c r="M411"/>
  <c r="N411"/>
  <c r="Q411" s="1"/>
  <c r="O411"/>
  <c r="P411"/>
  <c r="X411"/>
  <c r="AC411" s="1"/>
  <c r="Y411"/>
  <c r="Z411"/>
  <c r="AA411"/>
  <c r="AB411"/>
  <c r="AE411" s="1"/>
  <c r="AF411"/>
  <c r="AI411"/>
  <c r="AJ411"/>
  <c r="AM411" s="1"/>
  <c r="AK411"/>
  <c r="AL411"/>
  <c r="B412"/>
  <c r="G412" s="1"/>
  <c r="C412"/>
  <c r="D412"/>
  <c r="E412"/>
  <c r="F412"/>
  <c r="I412" s="1"/>
  <c r="J412"/>
  <c r="M412"/>
  <c r="N412"/>
  <c r="Q412" s="1"/>
  <c r="O412"/>
  <c r="P412"/>
  <c r="X412"/>
  <c r="AC412" s="1"/>
  <c r="Y412"/>
  <c r="Z412"/>
  <c r="AA412"/>
  <c r="AB412"/>
  <c r="AE412" s="1"/>
  <c r="AF412"/>
  <c r="AI412"/>
  <c r="AJ412"/>
  <c r="AM412" s="1"/>
  <c r="AK412"/>
  <c r="AL412"/>
  <c r="B413"/>
  <c r="G413" s="1"/>
  <c r="C413"/>
  <c r="D413"/>
  <c r="E413"/>
  <c r="F413"/>
  <c r="I413" s="1"/>
  <c r="J413"/>
  <c r="M413"/>
  <c r="N413"/>
  <c r="Q413" s="1"/>
  <c r="O413"/>
  <c r="P413"/>
  <c r="X413"/>
  <c r="AC413" s="1"/>
  <c r="Y413"/>
  <c r="Z413"/>
  <c r="AA413"/>
  <c r="AB413"/>
  <c r="AE413" s="1"/>
  <c r="AF413"/>
  <c r="AI413"/>
  <c r="AJ413"/>
  <c r="AM413" s="1"/>
  <c r="AK413"/>
  <c r="AL413"/>
  <c r="B414"/>
  <c r="G414" s="1"/>
  <c r="C414"/>
  <c r="D414"/>
  <c r="E414"/>
  <c r="F414"/>
  <c r="I414" s="1"/>
  <c r="J414"/>
  <c r="M414"/>
  <c r="N414"/>
  <c r="Q414" s="1"/>
  <c r="O414"/>
  <c r="P414"/>
  <c r="X414"/>
  <c r="AC414" s="1"/>
  <c r="Y414"/>
  <c r="Z414"/>
  <c r="AA414"/>
  <c r="AB414"/>
  <c r="AE414" s="1"/>
  <c r="AF414"/>
  <c r="AI414"/>
  <c r="AJ414"/>
  <c r="AM414" s="1"/>
  <c r="AK414"/>
  <c r="AL414"/>
  <c r="B415"/>
  <c r="G415" s="1"/>
  <c r="C415"/>
  <c r="D415"/>
  <c r="E415"/>
  <c r="F415"/>
  <c r="I415" s="1"/>
  <c r="J415"/>
  <c r="M415"/>
  <c r="N415"/>
  <c r="Q415" s="1"/>
  <c r="O415"/>
  <c r="P415"/>
  <c r="X415"/>
  <c r="AC415" s="1"/>
  <c r="Y415"/>
  <c r="Z415"/>
  <c r="AA415"/>
  <c r="AB415"/>
  <c r="AE415" s="1"/>
  <c r="AF415"/>
  <c r="AI415"/>
  <c r="AJ415"/>
  <c r="AM415" s="1"/>
  <c r="AK415"/>
  <c r="AL415"/>
  <c r="B416"/>
  <c r="G416" s="1"/>
  <c r="C416"/>
  <c r="D416"/>
  <c r="E416"/>
  <c r="F416"/>
  <c r="I416" s="1"/>
  <c r="J416"/>
  <c r="M416"/>
  <c r="N416"/>
  <c r="Q416" s="1"/>
  <c r="O416"/>
  <c r="P416"/>
  <c r="X416"/>
  <c r="AC416" s="1"/>
  <c r="Y416"/>
  <c r="Z416"/>
  <c r="AA416"/>
  <c r="AB416"/>
  <c r="AE416" s="1"/>
  <c r="AF416"/>
  <c r="AI416"/>
  <c r="AJ416"/>
  <c r="AM416" s="1"/>
  <c r="AK416"/>
  <c r="AL416"/>
  <c r="B417"/>
  <c r="G417" s="1"/>
  <c r="C417"/>
  <c r="D417"/>
  <c r="E417"/>
  <c r="F417"/>
  <c r="I417" s="1"/>
  <c r="J417"/>
  <c r="M417"/>
  <c r="N417"/>
  <c r="Q417" s="1"/>
  <c r="O417"/>
  <c r="P417"/>
  <c r="X417"/>
  <c r="AC417" s="1"/>
  <c r="Y417"/>
  <c r="Z417"/>
  <c r="AA417"/>
  <c r="AB417"/>
  <c r="AE417" s="1"/>
  <c r="AF417"/>
  <c r="AI417"/>
  <c r="AJ417"/>
  <c r="AM417" s="1"/>
  <c r="AK417"/>
  <c r="AL417"/>
  <c r="B418"/>
  <c r="G418" s="1"/>
  <c r="C418"/>
  <c r="D418"/>
  <c r="E418"/>
  <c r="F418"/>
  <c r="I418" s="1"/>
  <c r="J418"/>
  <c r="M418"/>
  <c r="N418"/>
  <c r="Q418" s="1"/>
  <c r="O418"/>
  <c r="P418"/>
  <c r="X418"/>
  <c r="AC418" s="1"/>
  <c r="Y418"/>
  <c r="Z418"/>
  <c r="AA418"/>
  <c r="AB418"/>
  <c r="AE418" s="1"/>
  <c r="AF418"/>
  <c r="AI418"/>
  <c r="AJ418"/>
  <c r="AM418" s="1"/>
  <c r="AK418"/>
  <c r="AL418"/>
  <c r="B419"/>
  <c r="G419" s="1"/>
  <c r="C419"/>
  <c r="D419"/>
  <c r="E419"/>
  <c r="F419"/>
  <c r="I419" s="1"/>
  <c r="J419"/>
  <c r="M419"/>
  <c r="N419"/>
  <c r="Q419" s="1"/>
  <c r="O419"/>
  <c r="P419"/>
  <c r="X419"/>
  <c r="AC419" s="1"/>
  <c r="Y419"/>
  <c r="Z419"/>
  <c r="AA419"/>
  <c r="AB419"/>
  <c r="AE419" s="1"/>
  <c r="AF419"/>
  <c r="AI419"/>
  <c r="AJ419"/>
  <c r="AM419" s="1"/>
  <c r="AK419"/>
  <c r="AL419"/>
  <c r="B420"/>
  <c r="G420" s="1"/>
  <c r="C420"/>
  <c r="D420"/>
  <c r="E420"/>
  <c r="F420"/>
  <c r="I420" s="1"/>
  <c r="J420"/>
  <c r="M420"/>
  <c r="N420"/>
  <c r="Q420" s="1"/>
  <c r="O420"/>
  <c r="P420"/>
  <c r="X420"/>
  <c r="AC420" s="1"/>
  <c r="Y420"/>
  <c r="Z420"/>
  <c r="AA420"/>
  <c r="AB420"/>
  <c r="AE420" s="1"/>
  <c r="AF420"/>
  <c r="AI420"/>
  <c r="AJ420"/>
  <c r="AM420" s="1"/>
  <c r="AK420"/>
  <c r="AL420"/>
  <c r="B421"/>
  <c r="G421" s="1"/>
  <c r="C421"/>
  <c r="D421"/>
  <c r="E421"/>
  <c r="F421"/>
  <c r="I421" s="1"/>
  <c r="J421"/>
  <c r="M421"/>
  <c r="N421"/>
  <c r="Q421" s="1"/>
  <c r="O421"/>
  <c r="P421"/>
  <c r="X421"/>
  <c r="AC421" s="1"/>
  <c r="Y421"/>
  <c r="Z421"/>
  <c r="AA421"/>
  <c r="AB421"/>
  <c r="AE421" s="1"/>
  <c r="AF421"/>
  <c r="AI421"/>
  <c r="AJ421"/>
  <c r="AM421" s="1"/>
  <c r="AK421"/>
  <c r="AL421"/>
  <c r="B422"/>
  <c r="G422" s="1"/>
  <c r="C422"/>
  <c r="D422"/>
  <c r="E422"/>
  <c r="F422"/>
  <c r="I422" s="1"/>
  <c r="J422"/>
  <c r="M422"/>
  <c r="N422"/>
  <c r="Q422" s="1"/>
  <c r="O422"/>
  <c r="P422"/>
  <c r="X422"/>
  <c r="AC422" s="1"/>
  <c r="Y422"/>
  <c r="Z422"/>
  <c r="AA422"/>
  <c r="AB422"/>
  <c r="AE422" s="1"/>
  <c r="AF422"/>
  <c r="AI422"/>
  <c r="AJ422"/>
  <c r="AM422" s="1"/>
  <c r="AK422"/>
  <c r="AL422"/>
  <c r="B423"/>
  <c r="G423" s="1"/>
  <c r="C423"/>
  <c r="D423"/>
  <c r="E423"/>
  <c r="F423"/>
  <c r="I423" s="1"/>
  <c r="J423"/>
  <c r="M423"/>
  <c r="N423"/>
  <c r="Q423" s="1"/>
  <c r="O423"/>
  <c r="P423"/>
  <c r="X423"/>
  <c r="AC423" s="1"/>
  <c r="Y423"/>
  <c r="Z423"/>
  <c r="AA423"/>
  <c r="AB423"/>
  <c r="AE423" s="1"/>
  <c r="AF423"/>
  <c r="AI423"/>
  <c r="AJ423"/>
  <c r="AM423" s="1"/>
  <c r="AK423"/>
  <c r="AL423"/>
  <c r="B424"/>
  <c r="G424" s="1"/>
  <c r="C424"/>
  <c r="D424"/>
  <c r="E424"/>
  <c r="F424"/>
  <c r="I424" s="1"/>
  <c r="J424"/>
  <c r="M424"/>
  <c r="N424"/>
  <c r="Q424" s="1"/>
  <c r="O424"/>
  <c r="P424"/>
  <c r="X424"/>
  <c r="AC424" s="1"/>
  <c r="Y424"/>
  <c r="Z424"/>
  <c r="AA424"/>
  <c r="AB424"/>
  <c r="AE424" s="1"/>
  <c r="AF424"/>
  <c r="AI424"/>
  <c r="AJ424"/>
  <c r="AM424" s="1"/>
  <c r="AK424"/>
  <c r="AL424"/>
  <c r="B425"/>
  <c r="G425" s="1"/>
  <c r="C425"/>
  <c r="D425"/>
  <c r="E425"/>
  <c r="F425"/>
  <c r="I425" s="1"/>
  <c r="J425"/>
  <c r="M425"/>
  <c r="N425"/>
  <c r="Q425" s="1"/>
  <c r="O425"/>
  <c r="P425"/>
  <c r="X425"/>
  <c r="AC425" s="1"/>
  <c r="Y425"/>
  <c r="Z425"/>
  <c r="AA425"/>
  <c r="AB425"/>
  <c r="AE425" s="1"/>
  <c r="AF425"/>
  <c r="AI425"/>
  <c r="AJ425"/>
  <c r="AM425" s="1"/>
  <c r="AK425"/>
  <c r="AL425"/>
  <c r="B426"/>
  <c r="G426" s="1"/>
  <c r="C426"/>
  <c r="D426"/>
  <c r="E426"/>
  <c r="F426"/>
  <c r="I426" s="1"/>
  <c r="J426"/>
  <c r="M426"/>
  <c r="N426"/>
  <c r="Q426" s="1"/>
  <c r="O426"/>
  <c r="P426"/>
  <c r="X426"/>
  <c r="AC426" s="1"/>
  <c r="Y426"/>
  <c r="Z426"/>
  <c r="AA426"/>
  <c r="AB426"/>
  <c r="AE426" s="1"/>
  <c r="AF426"/>
  <c r="AI426"/>
  <c r="AJ426"/>
  <c r="AM426" s="1"/>
  <c r="AK426"/>
  <c r="AL426"/>
  <c r="B427"/>
  <c r="G427" s="1"/>
  <c r="C427"/>
  <c r="D427"/>
  <c r="E427"/>
  <c r="F427"/>
  <c r="I427" s="1"/>
  <c r="J427"/>
  <c r="M427"/>
  <c r="N427"/>
  <c r="Q427" s="1"/>
  <c r="O427"/>
  <c r="P427"/>
  <c r="X427"/>
  <c r="AC427" s="1"/>
  <c r="Y427"/>
  <c r="Z427"/>
  <c r="AA427"/>
  <c r="AB427"/>
  <c r="AE427" s="1"/>
  <c r="AF427"/>
  <c r="AI427"/>
  <c r="AJ427"/>
  <c r="AM427" s="1"/>
  <c r="AK427"/>
  <c r="AL427"/>
  <c r="B428"/>
  <c r="G428" s="1"/>
  <c r="C428"/>
  <c r="D428"/>
  <c r="E428"/>
  <c r="F428"/>
  <c r="I428" s="1"/>
  <c r="J428"/>
  <c r="M428"/>
  <c r="N428"/>
  <c r="Q428" s="1"/>
  <c r="O428"/>
  <c r="P428"/>
  <c r="X428"/>
  <c r="AC428" s="1"/>
  <c r="Y428"/>
  <c r="Z428"/>
  <c r="AA428"/>
  <c r="AB428"/>
  <c r="AE428" s="1"/>
  <c r="AF428"/>
  <c r="AI428"/>
  <c r="AJ428"/>
  <c r="AM428" s="1"/>
  <c r="AK428"/>
  <c r="AL428"/>
  <c r="B429"/>
  <c r="G429" s="1"/>
  <c r="C429"/>
  <c r="D429"/>
  <c r="E429"/>
  <c r="F429"/>
  <c r="I429" s="1"/>
  <c r="J429"/>
  <c r="M429"/>
  <c r="N429"/>
  <c r="Q429" s="1"/>
  <c r="O429"/>
  <c r="P429"/>
  <c r="X429"/>
  <c r="AC429" s="1"/>
  <c r="Y429"/>
  <c r="Z429"/>
  <c r="AA429"/>
  <c r="AB429"/>
  <c r="AE429" s="1"/>
  <c r="AF429"/>
  <c r="AI429"/>
  <c r="AJ429"/>
  <c r="AM429" s="1"/>
  <c r="AK429"/>
  <c r="AL429"/>
  <c r="B430"/>
  <c r="G430" s="1"/>
  <c r="C430"/>
  <c r="D430"/>
  <c r="E430"/>
  <c r="F430"/>
  <c r="I430" s="1"/>
  <c r="J430"/>
  <c r="M430"/>
  <c r="N430"/>
  <c r="Q430" s="1"/>
  <c r="O430"/>
  <c r="P430"/>
  <c r="X430"/>
  <c r="AC430" s="1"/>
  <c r="Y430"/>
  <c r="Z430"/>
  <c r="AA430"/>
  <c r="AB430"/>
  <c r="AE430" s="1"/>
  <c r="AF430"/>
  <c r="AI430"/>
  <c r="AJ430"/>
  <c r="AM430" s="1"/>
  <c r="AK430"/>
  <c r="AL430"/>
  <c r="B431"/>
  <c r="G431" s="1"/>
  <c r="C431"/>
  <c r="D431"/>
  <c r="E431"/>
  <c r="F431"/>
  <c r="I431" s="1"/>
  <c r="J431"/>
  <c r="M431"/>
  <c r="N431"/>
  <c r="Q431" s="1"/>
  <c r="O431"/>
  <c r="P431"/>
  <c r="X431"/>
  <c r="AC431" s="1"/>
  <c r="Y431"/>
  <c r="Z431"/>
  <c r="AA431"/>
  <c r="AB431"/>
  <c r="AE431" s="1"/>
  <c r="AF431"/>
  <c r="AI431"/>
  <c r="AJ431"/>
  <c r="AM431" s="1"/>
  <c r="AK431"/>
  <c r="AL431"/>
  <c r="B432"/>
  <c r="G432" s="1"/>
  <c r="C432"/>
  <c r="D432"/>
  <c r="E432"/>
  <c r="F432"/>
  <c r="I432" s="1"/>
  <c r="J432"/>
  <c r="M432"/>
  <c r="N432"/>
  <c r="Q432" s="1"/>
  <c r="O432"/>
  <c r="P432"/>
  <c r="X432"/>
  <c r="AC432" s="1"/>
  <c r="Y432"/>
  <c r="Z432"/>
  <c r="AA432"/>
  <c r="AB432"/>
  <c r="AE432" s="1"/>
  <c r="AF432"/>
  <c r="AI432"/>
  <c r="AJ432"/>
  <c r="AM432" s="1"/>
  <c r="AK432"/>
  <c r="AL432"/>
  <c r="B433"/>
  <c r="G433" s="1"/>
  <c r="C433"/>
  <c r="D433"/>
  <c r="E433"/>
  <c r="F433"/>
  <c r="I433" s="1"/>
  <c r="J433"/>
  <c r="M433"/>
  <c r="N433"/>
  <c r="Q433" s="1"/>
  <c r="O433"/>
  <c r="P433"/>
  <c r="X433"/>
  <c r="AC433" s="1"/>
  <c r="Y433"/>
  <c r="Z433"/>
  <c r="AA433"/>
  <c r="AB433"/>
  <c r="AE433" s="1"/>
  <c r="AF433"/>
  <c r="AI433"/>
  <c r="AJ433"/>
  <c r="AM433" s="1"/>
  <c r="AK433"/>
  <c r="AL433"/>
  <c r="B434"/>
  <c r="G434" s="1"/>
  <c r="C434"/>
  <c r="D434"/>
  <c r="E434"/>
  <c r="F434"/>
  <c r="I434" s="1"/>
  <c r="J434"/>
  <c r="M434"/>
  <c r="N434"/>
  <c r="Q434" s="1"/>
  <c r="O434"/>
  <c r="P434"/>
  <c r="X434"/>
  <c r="AC434" s="1"/>
  <c r="Y434"/>
  <c r="Z434"/>
  <c r="AA434"/>
  <c r="AB434"/>
  <c r="AE434" s="1"/>
  <c r="AF434"/>
  <c r="AI434"/>
  <c r="AJ434"/>
  <c r="AM434" s="1"/>
  <c r="AK434"/>
  <c r="AL434"/>
  <c r="B435"/>
  <c r="G435" s="1"/>
  <c r="C435"/>
  <c r="D435"/>
  <c r="E435"/>
  <c r="F435"/>
  <c r="I435" s="1"/>
  <c r="J435"/>
  <c r="M435"/>
  <c r="N435"/>
  <c r="Q435" s="1"/>
  <c r="O435"/>
  <c r="P435"/>
  <c r="X435"/>
  <c r="AC435" s="1"/>
  <c r="Y435"/>
  <c r="Z435"/>
  <c r="AA435"/>
  <c r="AB435"/>
  <c r="AE435" s="1"/>
  <c r="AF435"/>
  <c r="AI435"/>
  <c r="AJ435"/>
  <c r="AM435" s="1"/>
  <c r="AK435"/>
  <c r="AL435"/>
  <c r="B436"/>
  <c r="G436" s="1"/>
  <c r="C436"/>
  <c r="D436"/>
  <c r="E436"/>
  <c r="F436"/>
  <c r="I436" s="1"/>
  <c r="J436"/>
  <c r="M436"/>
  <c r="N436"/>
  <c r="Q436" s="1"/>
  <c r="O436"/>
  <c r="P436"/>
  <c r="X436"/>
  <c r="AC436" s="1"/>
  <c r="Y436"/>
  <c r="Z436"/>
  <c r="AA436"/>
  <c r="AB436"/>
  <c r="AE436" s="1"/>
  <c r="AF436"/>
  <c r="AI436"/>
  <c r="AJ436"/>
  <c r="AM436" s="1"/>
  <c r="AK436"/>
  <c r="AL436"/>
  <c r="B437"/>
  <c r="G437" s="1"/>
  <c r="C437"/>
  <c r="D437"/>
  <c r="E437"/>
  <c r="F437"/>
  <c r="I437" s="1"/>
  <c r="J437"/>
  <c r="M437"/>
  <c r="N437"/>
  <c r="Q437" s="1"/>
  <c r="O437"/>
  <c r="P437"/>
  <c r="X437"/>
  <c r="AC437" s="1"/>
  <c r="Y437"/>
  <c r="Z437"/>
  <c r="AA437"/>
  <c r="AB437"/>
  <c r="AE437" s="1"/>
  <c r="AF437"/>
  <c r="AI437"/>
  <c r="AJ437"/>
  <c r="AM437" s="1"/>
  <c r="AK437"/>
  <c r="AL437"/>
  <c r="B438"/>
  <c r="G438" s="1"/>
  <c r="C438"/>
  <c r="D438"/>
  <c r="E438"/>
  <c r="F438"/>
  <c r="I438" s="1"/>
  <c r="J438"/>
  <c r="M438"/>
  <c r="N438"/>
  <c r="Q438" s="1"/>
  <c r="O438"/>
  <c r="P438"/>
  <c r="X438"/>
  <c r="AC438" s="1"/>
  <c r="Y438"/>
  <c r="Z438"/>
  <c r="AA438"/>
  <c r="AB438"/>
  <c r="AE438" s="1"/>
  <c r="AF438"/>
  <c r="AI438"/>
  <c r="AJ438"/>
  <c r="AM438" s="1"/>
  <c r="AK438"/>
  <c r="AL438"/>
  <c r="B439"/>
  <c r="G439" s="1"/>
  <c r="C439"/>
  <c r="D439"/>
  <c r="E439"/>
  <c r="F439"/>
  <c r="I439" s="1"/>
  <c r="J439"/>
  <c r="M439"/>
  <c r="N439"/>
  <c r="Q439" s="1"/>
  <c r="O439"/>
  <c r="P439"/>
  <c r="X439"/>
  <c r="AC439" s="1"/>
  <c r="Y439"/>
  <c r="Z439"/>
  <c r="AA439"/>
  <c r="AB439"/>
  <c r="AE439" s="1"/>
  <c r="AF439"/>
  <c r="AI439"/>
  <c r="AJ439"/>
  <c r="AM439" s="1"/>
  <c r="AK439"/>
  <c r="AL439"/>
  <c r="B440"/>
  <c r="G440" s="1"/>
  <c r="C440"/>
  <c r="D440"/>
  <c r="E440"/>
  <c r="F440"/>
  <c r="I440" s="1"/>
  <c r="J440"/>
  <c r="M440"/>
  <c r="N440"/>
  <c r="Q440" s="1"/>
  <c r="O440"/>
  <c r="P440"/>
  <c r="X440"/>
  <c r="AC440" s="1"/>
  <c r="Y440"/>
  <c r="Z440"/>
  <c r="AA440"/>
  <c r="AB440"/>
  <c r="AE440" s="1"/>
  <c r="AF440"/>
  <c r="AI440"/>
  <c r="AJ440"/>
  <c r="AM440" s="1"/>
  <c r="AK440"/>
  <c r="AL440"/>
  <c r="B441"/>
  <c r="G441" s="1"/>
  <c r="C441"/>
  <c r="D441"/>
  <c r="E441"/>
  <c r="F441"/>
  <c r="I441" s="1"/>
  <c r="J441"/>
  <c r="M441"/>
  <c r="N441"/>
  <c r="Q441" s="1"/>
  <c r="O441"/>
  <c r="P441"/>
  <c r="X441"/>
  <c r="AC441" s="1"/>
  <c r="Y441"/>
  <c r="Z441"/>
  <c r="AA441"/>
  <c r="AB441"/>
  <c r="AE441" s="1"/>
  <c r="AF441"/>
  <c r="AI441"/>
  <c r="AJ441"/>
  <c r="AM441" s="1"/>
  <c r="AK441"/>
  <c r="AL441"/>
  <c r="B442"/>
  <c r="G442" s="1"/>
  <c r="C442"/>
  <c r="D442"/>
  <c r="E442"/>
  <c r="F442"/>
  <c r="I442" s="1"/>
  <c r="J442"/>
  <c r="M442"/>
  <c r="N442"/>
  <c r="Q442" s="1"/>
  <c r="O442"/>
  <c r="P442"/>
  <c r="X442"/>
  <c r="AC442" s="1"/>
  <c r="Y442"/>
  <c r="Z442"/>
  <c r="AA442"/>
  <c r="AB442"/>
  <c r="AE442" s="1"/>
  <c r="AF442"/>
  <c r="AI442"/>
  <c r="AJ442"/>
  <c r="AM442" s="1"/>
  <c r="AK442"/>
  <c r="AL442"/>
  <c r="B443"/>
  <c r="G443" s="1"/>
  <c r="C443"/>
  <c r="D443"/>
  <c r="E443"/>
  <c r="F443"/>
  <c r="I443" s="1"/>
  <c r="J443"/>
  <c r="M443"/>
  <c r="N443"/>
  <c r="Q443" s="1"/>
  <c r="O443"/>
  <c r="P443"/>
  <c r="X443"/>
  <c r="AC443" s="1"/>
  <c r="Y443"/>
  <c r="Z443"/>
  <c r="AA443"/>
  <c r="AB443"/>
  <c r="AE443" s="1"/>
  <c r="AF443"/>
  <c r="AI443"/>
  <c r="AJ443"/>
  <c r="AM443" s="1"/>
  <c r="AK443"/>
  <c r="AL443"/>
  <c r="B444"/>
  <c r="G444" s="1"/>
  <c r="C444"/>
  <c r="D444"/>
  <c r="E444"/>
  <c r="F444"/>
  <c r="I444" s="1"/>
  <c r="J444"/>
  <c r="M444"/>
  <c r="N444"/>
  <c r="Q444" s="1"/>
  <c r="O444"/>
  <c r="P444"/>
  <c r="X444"/>
  <c r="AC444" s="1"/>
  <c r="Y444"/>
  <c r="Z444"/>
  <c r="AA444"/>
  <c r="AB444"/>
  <c r="AE444" s="1"/>
  <c r="AF444"/>
  <c r="AI444"/>
  <c r="AJ444"/>
  <c r="AM444" s="1"/>
  <c r="AK444"/>
  <c r="AL444"/>
  <c r="B445"/>
  <c r="G445" s="1"/>
  <c r="C445"/>
  <c r="D445"/>
  <c r="E445"/>
  <c r="F445"/>
  <c r="I445" s="1"/>
  <c r="J445"/>
  <c r="M445"/>
  <c r="N445"/>
  <c r="Q445" s="1"/>
  <c r="O445"/>
  <c r="P445"/>
  <c r="X445"/>
  <c r="AC445" s="1"/>
  <c r="Y445"/>
  <c r="Z445"/>
  <c r="AA445"/>
  <c r="AB445"/>
  <c r="AE445" s="1"/>
  <c r="AF445"/>
  <c r="AI445"/>
  <c r="AJ445"/>
  <c r="AM445" s="1"/>
  <c r="AK445"/>
  <c r="AL445"/>
  <c r="B446"/>
  <c r="G446" s="1"/>
  <c r="C446"/>
  <c r="D446"/>
  <c r="E446"/>
  <c r="F446"/>
  <c r="I446" s="1"/>
  <c r="J446"/>
  <c r="M446"/>
  <c r="N446"/>
  <c r="Q446" s="1"/>
  <c r="O446"/>
  <c r="P446"/>
  <c r="X446"/>
  <c r="AC446" s="1"/>
  <c r="Y446"/>
  <c r="Z446"/>
  <c r="AA446"/>
  <c r="AB446"/>
  <c r="AE446" s="1"/>
  <c r="AF446"/>
  <c r="AI446"/>
  <c r="AJ446"/>
  <c r="AM446" s="1"/>
  <c r="AK446"/>
  <c r="AL446"/>
  <c r="B447"/>
  <c r="G447" s="1"/>
  <c r="C447"/>
  <c r="D447"/>
  <c r="E447"/>
  <c r="F447"/>
  <c r="I447" s="1"/>
  <c r="J447"/>
  <c r="M447"/>
  <c r="N447"/>
  <c r="Q447" s="1"/>
  <c r="O447"/>
  <c r="P447"/>
  <c r="X447"/>
  <c r="AC447" s="1"/>
  <c r="Y447"/>
  <c r="Z447"/>
  <c r="AA447"/>
  <c r="AB447"/>
  <c r="AE447" s="1"/>
  <c r="AF447"/>
  <c r="AI447"/>
  <c r="AJ447"/>
  <c r="AM447" s="1"/>
  <c r="AK447"/>
  <c r="AL447"/>
  <c r="B448"/>
  <c r="G448" s="1"/>
  <c r="C448"/>
  <c r="D448"/>
  <c r="E448"/>
  <c r="F448"/>
  <c r="I448" s="1"/>
  <c r="J448"/>
  <c r="M448"/>
  <c r="N448"/>
  <c r="Q448" s="1"/>
  <c r="O448"/>
  <c r="P448"/>
  <c r="X448"/>
  <c r="AC448" s="1"/>
  <c r="Y448"/>
  <c r="Z448"/>
  <c r="AA448"/>
  <c r="AB448"/>
  <c r="AE448" s="1"/>
  <c r="AF448"/>
  <c r="AI448"/>
  <c r="AJ448"/>
  <c r="AM448" s="1"/>
  <c r="AK448"/>
  <c r="AL448"/>
  <c r="B449"/>
  <c r="G449" s="1"/>
  <c r="C449"/>
  <c r="D449"/>
  <c r="E449"/>
  <c r="F449"/>
  <c r="I449" s="1"/>
  <c r="J449"/>
  <c r="M449"/>
  <c r="N449"/>
  <c r="Q449" s="1"/>
  <c r="O449"/>
  <c r="P449"/>
  <c r="X449"/>
  <c r="AC449" s="1"/>
  <c r="Y449"/>
  <c r="Z449"/>
  <c r="AA449"/>
  <c r="AB449"/>
  <c r="AE449" s="1"/>
  <c r="AF449"/>
  <c r="AI449"/>
  <c r="AJ449"/>
  <c r="AM449" s="1"/>
  <c r="AK449"/>
  <c r="AL449"/>
  <c r="B450"/>
  <c r="G450" s="1"/>
  <c r="C450"/>
  <c r="D450"/>
  <c r="E450"/>
  <c r="F450"/>
  <c r="I450" s="1"/>
  <c r="J450"/>
  <c r="M450"/>
  <c r="N450"/>
  <c r="Q450" s="1"/>
  <c r="O450"/>
  <c r="P450"/>
  <c r="X450"/>
  <c r="AC450" s="1"/>
  <c r="Y450"/>
  <c r="Z450"/>
  <c r="AA450"/>
  <c r="AB450"/>
  <c r="AE450" s="1"/>
  <c r="AF450"/>
  <c r="AI450"/>
  <c r="AJ450"/>
  <c r="AM450" s="1"/>
  <c r="AK450"/>
  <c r="AL450"/>
  <c r="B451"/>
  <c r="G451" s="1"/>
  <c r="C451"/>
  <c r="D451"/>
  <c r="E451"/>
  <c r="F451"/>
  <c r="I451" s="1"/>
  <c r="J451"/>
  <c r="M451"/>
  <c r="N451"/>
  <c r="Q451" s="1"/>
  <c r="O451"/>
  <c r="P451"/>
  <c r="X451"/>
  <c r="AC451" s="1"/>
  <c r="Y451"/>
  <c r="Z451"/>
  <c r="AA451"/>
  <c r="AB451"/>
  <c r="AE451" s="1"/>
  <c r="AF451"/>
  <c r="AI451"/>
  <c r="AJ451"/>
  <c r="AM451" s="1"/>
  <c r="AK451"/>
  <c r="AL451"/>
  <c r="B452"/>
  <c r="G452" s="1"/>
  <c r="C452"/>
  <c r="D452"/>
  <c r="E452"/>
  <c r="F452"/>
  <c r="I452" s="1"/>
  <c r="J452"/>
  <c r="M452"/>
  <c r="N452"/>
  <c r="Q452" s="1"/>
  <c r="O452"/>
  <c r="P452"/>
  <c r="X452"/>
  <c r="AC452" s="1"/>
  <c r="Y452"/>
  <c r="Z452"/>
  <c r="AA452"/>
  <c r="AB452"/>
  <c r="AE452" s="1"/>
  <c r="AF452"/>
  <c r="AI452"/>
  <c r="AJ452"/>
  <c r="AM452" s="1"/>
  <c r="AK452"/>
  <c r="AL452"/>
  <c r="B453"/>
  <c r="G453" s="1"/>
  <c r="C453"/>
  <c r="D453"/>
  <c r="E453"/>
  <c r="F453"/>
  <c r="I453" s="1"/>
  <c r="J453"/>
  <c r="M453"/>
  <c r="N453"/>
  <c r="Q453" s="1"/>
  <c r="O453"/>
  <c r="P453"/>
  <c r="X453"/>
  <c r="AC453" s="1"/>
  <c r="Y453"/>
  <c r="Z453"/>
  <c r="AA453"/>
  <c r="AB453"/>
  <c r="AE453" s="1"/>
  <c r="AF453"/>
  <c r="AI453"/>
  <c r="AJ453"/>
  <c r="AM453" s="1"/>
  <c r="AK453"/>
  <c r="AL453"/>
  <c r="B454"/>
  <c r="G454" s="1"/>
  <c r="C454"/>
  <c r="D454"/>
  <c r="E454"/>
  <c r="F454"/>
  <c r="I454" s="1"/>
  <c r="J454"/>
  <c r="M454"/>
  <c r="N454"/>
  <c r="Q454" s="1"/>
  <c r="O454"/>
  <c r="P454"/>
  <c r="X454"/>
  <c r="AC454" s="1"/>
  <c r="Y454"/>
  <c r="Z454"/>
  <c r="AA454"/>
  <c r="AB454"/>
  <c r="AE454" s="1"/>
  <c r="AF454"/>
  <c r="AI454"/>
  <c r="AJ454"/>
  <c r="AM454" s="1"/>
  <c r="AK454"/>
  <c r="AL454"/>
  <c r="B455"/>
  <c r="G455" s="1"/>
  <c r="C455"/>
  <c r="D455"/>
  <c r="E455"/>
  <c r="F455"/>
  <c r="I455" s="1"/>
  <c r="J455"/>
  <c r="M455"/>
  <c r="N455"/>
  <c r="Q455" s="1"/>
  <c r="O455"/>
  <c r="P455"/>
  <c r="X455"/>
  <c r="AC455" s="1"/>
  <c r="Y455"/>
  <c r="Z455"/>
  <c r="AA455"/>
  <c r="AB455"/>
  <c r="AE455" s="1"/>
  <c r="AF455"/>
  <c r="AI455"/>
  <c r="AJ455"/>
  <c r="AM455" s="1"/>
  <c r="AK455"/>
  <c r="AL455"/>
  <c r="B456"/>
  <c r="G456" s="1"/>
  <c r="C456"/>
  <c r="D456"/>
  <c r="E456"/>
  <c r="F456"/>
  <c r="I456" s="1"/>
  <c r="J456"/>
  <c r="M456"/>
  <c r="N456"/>
  <c r="Q456" s="1"/>
  <c r="O456"/>
  <c r="P456"/>
  <c r="X456"/>
  <c r="AC456" s="1"/>
  <c r="Y456"/>
  <c r="Z456"/>
  <c r="AA456"/>
  <c r="AB456"/>
  <c r="AE456" s="1"/>
  <c r="AF456"/>
  <c r="AI456"/>
  <c r="AJ456"/>
  <c r="AM456" s="1"/>
  <c r="AK456"/>
  <c r="AL456"/>
  <c r="B457"/>
  <c r="G457" s="1"/>
  <c r="C457"/>
  <c r="D457"/>
  <c r="E457"/>
  <c r="F457"/>
  <c r="I457" s="1"/>
  <c r="J457"/>
  <c r="M457"/>
  <c r="N457"/>
  <c r="Q457" s="1"/>
  <c r="O457"/>
  <c r="P457"/>
  <c r="X457"/>
  <c r="AC457" s="1"/>
  <c r="Y457"/>
  <c r="Z457"/>
  <c r="AA457"/>
  <c r="AB457"/>
  <c r="AE457" s="1"/>
  <c r="AF457"/>
  <c r="AI457"/>
  <c r="AJ457"/>
  <c r="AM457" s="1"/>
  <c r="AK457"/>
  <c r="AL457"/>
  <c r="B458"/>
  <c r="G458" s="1"/>
  <c r="C458"/>
  <c r="D458"/>
  <c r="E458"/>
  <c r="F458"/>
  <c r="I458" s="1"/>
  <c r="J458"/>
  <c r="M458"/>
  <c r="N458"/>
  <c r="Q458" s="1"/>
  <c r="O458"/>
  <c r="P458"/>
  <c r="X458"/>
  <c r="AC458" s="1"/>
  <c r="Y458"/>
  <c r="Z458"/>
  <c r="AA458"/>
  <c r="AB458"/>
  <c r="AE458" s="1"/>
  <c r="AF458"/>
  <c r="AI458"/>
  <c r="AJ458"/>
  <c r="AM458" s="1"/>
  <c r="AK458"/>
  <c r="AL458"/>
  <c r="B459"/>
  <c r="G459" s="1"/>
  <c r="C459"/>
  <c r="D459"/>
  <c r="E459"/>
  <c r="F459"/>
  <c r="I459" s="1"/>
  <c r="J459"/>
  <c r="M459"/>
  <c r="N459"/>
  <c r="Q459" s="1"/>
  <c r="O459"/>
  <c r="P459"/>
  <c r="X459"/>
  <c r="AC459" s="1"/>
  <c r="Y459"/>
  <c r="Z459"/>
  <c r="AA459"/>
  <c r="AB459"/>
  <c r="AE459" s="1"/>
  <c r="AF459"/>
  <c r="AI459"/>
  <c r="AJ459"/>
  <c r="AM459" s="1"/>
  <c r="AK459"/>
  <c r="AL459"/>
  <c r="B460"/>
  <c r="G460" s="1"/>
  <c r="C460"/>
  <c r="D460"/>
  <c r="E460"/>
  <c r="F460"/>
  <c r="I460" s="1"/>
  <c r="J460"/>
  <c r="M460"/>
  <c r="N460"/>
  <c r="Q460" s="1"/>
  <c r="O460"/>
  <c r="P460"/>
  <c r="X460"/>
  <c r="AC460" s="1"/>
  <c r="Y460"/>
  <c r="Z460"/>
  <c r="AA460"/>
  <c r="AB460"/>
  <c r="AE460" s="1"/>
  <c r="AF460"/>
  <c r="AI460"/>
  <c r="AJ460"/>
  <c r="AM460" s="1"/>
  <c r="AK460"/>
  <c r="AL460"/>
  <c r="B461"/>
  <c r="G461" s="1"/>
  <c r="C461"/>
  <c r="D461"/>
  <c r="E461"/>
  <c r="F461"/>
  <c r="I461" s="1"/>
  <c r="J461"/>
  <c r="M461"/>
  <c r="N461"/>
  <c r="Q461" s="1"/>
  <c r="O461"/>
  <c r="P461"/>
  <c r="X461"/>
  <c r="AC461" s="1"/>
  <c r="Y461"/>
  <c r="Z461"/>
  <c r="AA461"/>
  <c r="AB461"/>
  <c r="AE461" s="1"/>
  <c r="AF461"/>
  <c r="AI461"/>
  <c r="AJ461"/>
  <c r="AM461" s="1"/>
  <c r="AK461"/>
  <c r="AL461"/>
  <c r="B462"/>
  <c r="G462" s="1"/>
  <c r="C462"/>
  <c r="D462"/>
  <c r="E462"/>
  <c r="F462"/>
  <c r="I462" s="1"/>
  <c r="J462"/>
  <c r="M462"/>
  <c r="N462"/>
  <c r="Q462" s="1"/>
  <c r="O462"/>
  <c r="P462"/>
  <c r="X462"/>
  <c r="AC462" s="1"/>
  <c r="Y462"/>
  <c r="Z462"/>
  <c r="AA462"/>
  <c r="AB462"/>
  <c r="AE462" s="1"/>
  <c r="AF462"/>
  <c r="AI462"/>
  <c r="AJ462"/>
  <c r="AM462" s="1"/>
  <c r="AK462"/>
  <c r="AL462"/>
  <c r="B463"/>
  <c r="G463" s="1"/>
  <c r="C463"/>
  <c r="D463"/>
  <c r="E463"/>
  <c r="F463"/>
  <c r="I463" s="1"/>
  <c r="J463"/>
  <c r="M463"/>
  <c r="N463"/>
  <c r="Q463" s="1"/>
  <c r="O463"/>
  <c r="P463"/>
  <c r="X463"/>
  <c r="AC463" s="1"/>
  <c r="Y463"/>
  <c r="Z463"/>
  <c r="AA463"/>
  <c r="AB463"/>
  <c r="AE463" s="1"/>
  <c r="AF463"/>
  <c r="AI463"/>
  <c r="AJ463"/>
  <c r="AM463" s="1"/>
  <c r="AK463"/>
  <c r="AL463"/>
  <c r="B464"/>
  <c r="G464" s="1"/>
  <c r="C464"/>
  <c r="D464"/>
  <c r="E464"/>
  <c r="F464"/>
  <c r="I464" s="1"/>
  <c r="J464"/>
  <c r="M464"/>
  <c r="N464"/>
  <c r="Q464" s="1"/>
  <c r="O464"/>
  <c r="P464"/>
  <c r="X464"/>
  <c r="AC464" s="1"/>
  <c r="Y464"/>
  <c r="Z464"/>
  <c r="AA464"/>
  <c r="AB464"/>
  <c r="AE464" s="1"/>
  <c r="AF464"/>
  <c r="AI464"/>
  <c r="AJ464"/>
  <c r="AM464" s="1"/>
  <c r="AK464"/>
  <c r="AL464"/>
  <c r="B465"/>
  <c r="G465" s="1"/>
  <c r="C465"/>
  <c r="D465"/>
  <c r="E465"/>
  <c r="F465"/>
  <c r="I465" s="1"/>
  <c r="J465"/>
  <c r="M465"/>
  <c r="N465"/>
  <c r="Q465" s="1"/>
  <c r="O465"/>
  <c r="P465"/>
  <c r="X465"/>
  <c r="AC465" s="1"/>
  <c r="Y465"/>
  <c r="Z465"/>
  <c r="AA465"/>
  <c r="AB465"/>
  <c r="AE465" s="1"/>
  <c r="AF465"/>
  <c r="AI465"/>
  <c r="AJ465"/>
  <c r="AM465" s="1"/>
  <c r="AK465"/>
  <c r="AL465"/>
  <c r="B466"/>
  <c r="G466" s="1"/>
  <c r="C466"/>
  <c r="D466"/>
  <c r="E466"/>
  <c r="F466"/>
  <c r="I466" s="1"/>
  <c r="J466"/>
  <c r="M466"/>
  <c r="N466"/>
  <c r="Q466" s="1"/>
  <c r="O466"/>
  <c r="P466"/>
  <c r="X466"/>
  <c r="AC466" s="1"/>
  <c r="Y466"/>
  <c r="Z466"/>
  <c r="AA466"/>
  <c r="AB466"/>
  <c r="AE466" s="1"/>
  <c r="AF466"/>
  <c r="AI466"/>
  <c r="AJ466"/>
  <c r="AM466" s="1"/>
  <c r="AK466"/>
  <c r="AL466"/>
  <c r="B467"/>
  <c r="G467" s="1"/>
  <c r="C467"/>
  <c r="D467"/>
  <c r="E467"/>
  <c r="F467"/>
  <c r="I467" s="1"/>
  <c r="J467"/>
  <c r="M467"/>
  <c r="N467"/>
  <c r="Q467" s="1"/>
  <c r="O467"/>
  <c r="P467"/>
  <c r="X467"/>
  <c r="AC467" s="1"/>
  <c r="Y467"/>
  <c r="Z467"/>
  <c r="AA467"/>
  <c r="AB467"/>
  <c r="AE467" s="1"/>
  <c r="AF467"/>
  <c r="AI467"/>
  <c r="AJ467"/>
  <c r="AM467" s="1"/>
  <c r="AK467"/>
  <c r="AL467"/>
  <c r="B468"/>
  <c r="G468" s="1"/>
  <c r="C468"/>
  <c r="D468"/>
  <c r="E468"/>
  <c r="F468"/>
  <c r="I468" s="1"/>
  <c r="J468"/>
  <c r="M468"/>
  <c r="N468"/>
  <c r="Q468" s="1"/>
  <c r="O468"/>
  <c r="P468"/>
  <c r="X468"/>
  <c r="AC468" s="1"/>
  <c r="Y468"/>
  <c r="Z468"/>
  <c r="AA468"/>
  <c r="AB468"/>
  <c r="AE468" s="1"/>
  <c r="AF468"/>
  <c r="AI468"/>
  <c r="AJ468"/>
  <c r="AM468" s="1"/>
  <c r="AK468"/>
  <c r="AL468"/>
  <c r="B469"/>
  <c r="G469" s="1"/>
  <c r="C469"/>
  <c r="D469"/>
  <c r="E469"/>
  <c r="F469"/>
  <c r="I469" s="1"/>
  <c r="J469"/>
  <c r="M469"/>
  <c r="N469"/>
  <c r="Q469" s="1"/>
  <c r="O469"/>
  <c r="P469"/>
  <c r="X469"/>
  <c r="AC469" s="1"/>
  <c r="Y469"/>
  <c r="Z469"/>
  <c r="AA469"/>
  <c r="AB469"/>
  <c r="AE469" s="1"/>
  <c r="AF469"/>
  <c r="AI469"/>
  <c r="AJ469"/>
  <c r="AM469" s="1"/>
  <c r="AK469"/>
  <c r="AL469"/>
  <c r="B470"/>
  <c r="G470" s="1"/>
  <c r="C470"/>
  <c r="D470"/>
  <c r="E470"/>
  <c r="F470"/>
  <c r="I470" s="1"/>
  <c r="J470"/>
  <c r="M470"/>
  <c r="N470"/>
  <c r="Q470" s="1"/>
  <c r="O470"/>
  <c r="P470"/>
  <c r="X470"/>
  <c r="AC470" s="1"/>
  <c r="Y470"/>
  <c r="Z470"/>
  <c r="AA470"/>
  <c r="AB470"/>
  <c r="AE470" s="1"/>
  <c r="AF470"/>
  <c r="AI470"/>
  <c r="AJ470"/>
  <c r="AM470" s="1"/>
  <c r="AK470"/>
  <c r="AL470"/>
  <c r="B471"/>
  <c r="G471" s="1"/>
  <c r="C471"/>
  <c r="D471"/>
  <c r="E471"/>
  <c r="F471"/>
  <c r="I471" s="1"/>
  <c r="J471"/>
  <c r="M471"/>
  <c r="N471"/>
  <c r="Q471" s="1"/>
  <c r="O471"/>
  <c r="P471"/>
  <c r="X471"/>
  <c r="AC471" s="1"/>
  <c r="Y471"/>
  <c r="Z471"/>
  <c r="AA471"/>
  <c r="AB471"/>
  <c r="AE471" s="1"/>
  <c r="AF471"/>
  <c r="AI471"/>
  <c r="AJ471"/>
  <c r="AM471" s="1"/>
  <c r="AK471"/>
  <c r="AL471"/>
  <c r="B472"/>
  <c r="G472" s="1"/>
  <c r="C472"/>
  <c r="D472"/>
  <c r="E472"/>
  <c r="F472"/>
  <c r="I472" s="1"/>
  <c r="J472"/>
  <c r="M472"/>
  <c r="N472"/>
  <c r="Q472" s="1"/>
  <c r="O472"/>
  <c r="P472"/>
  <c r="X472"/>
  <c r="AC472" s="1"/>
  <c r="Y472"/>
  <c r="Z472"/>
  <c r="AA472"/>
  <c r="AB472"/>
  <c r="AE472" s="1"/>
  <c r="AF472"/>
  <c r="AI472"/>
  <c r="AJ472"/>
  <c r="AM472" s="1"/>
  <c r="AK472"/>
  <c r="AL472"/>
  <c r="B473"/>
  <c r="G473" s="1"/>
  <c r="C473"/>
  <c r="D473"/>
  <c r="E473"/>
  <c r="F473"/>
  <c r="I473" s="1"/>
  <c r="J473"/>
  <c r="M473"/>
  <c r="N473"/>
  <c r="Q473" s="1"/>
  <c r="O473"/>
  <c r="P473"/>
  <c r="X473"/>
  <c r="AC473" s="1"/>
  <c r="Y473"/>
  <c r="Z473"/>
  <c r="AA473"/>
  <c r="AB473"/>
  <c r="AE473" s="1"/>
  <c r="AF473"/>
  <c r="AI473"/>
  <c r="AJ473"/>
  <c r="AM473" s="1"/>
  <c r="AK473"/>
  <c r="AL473"/>
  <c r="B474"/>
  <c r="G474" s="1"/>
  <c r="C474"/>
  <c r="D474"/>
  <c r="E474"/>
  <c r="F474"/>
  <c r="I474" s="1"/>
  <c r="J474"/>
  <c r="M474"/>
  <c r="N474"/>
  <c r="Q474" s="1"/>
  <c r="O474"/>
  <c r="P474"/>
  <c r="X474"/>
  <c r="AC474" s="1"/>
  <c r="Y474"/>
  <c r="Z474"/>
  <c r="AA474"/>
  <c r="AB474"/>
  <c r="AE474" s="1"/>
  <c r="AF474"/>
  <c r="AI474"/>
  <c r="AJ474"/>
  <c r="AM474" s="1"/>
  <c r="AK474"/>
  <c r="AL474"/>
  <c r="B475"/>
  <c r="G475" s="1"/>
  <c r="C475"/>
  <c r="D475"/>
  <c r="E475"/>
  <c r="F475"/>
  <c r="I475" s="1"/>
  <c r="J475"/>
  <c r="M475"/>
  <c r="N475"/>
  <c r="Q475" s="1"/>
  <c r="O475"/>
  <c r="P475"/>
  <c r="X475"/>
  <c r="AC475" s="1"/>
  <c r="Y475"/>
  <c r="Z475"/>
  <c r="AA475"/>
  <c r="AB475"/>
  <c r="AE475" s="1"/>
  <c r="AF475"/>
  <c r="AI475"/>
  <c r="AJ475"/>
  <c r="AM475" s="1"/>
  <c r="AK475"/>
  <c r="AL475"/>
  <c r="B476"/>
  <c r="G476" s="1"/>
  <c r="C476"/>
  <c r="D476"/>
  <c r="E476"/>
  <c r="F476"/>
  <c r="I476" s="1"/>
  <c r="J476"/>
  <c r="M476"/>
  <c r="N476"/>
  <c r="Q476" s="1"/>
  <c r="O476"/>
  <c r="P476"/>
  <c r="X476"/>
  <c r="AC476" s="1"/>
  <c r="Y476"/>
  <c r="Z476"/>
  <c r="AA476"/>
  <c r="AB476"/>
  <c r="AE476" s="1"/>
  <c r="AF476"/>
  <c r="AI476"/>
  <c r="AJ476"/>
  <c r="AM476" s="1"/>
  <c r="AK476"/>
  <c r="AL476"/>
  <c r="B477"/>
  <c r="G477" s="1"/>
  <c r="C477"/>
  <c r="D477"/>
  <c r="E477"/>
  <c r="F477"/>
  <c r="I477" s="1"/>
  <c r="J477"/>
  <c r="M477"/>
  <c r="N477"/>
  <c r="Q477" s="1"/>
  <c r="O477"/>
  <c r="P477"/>
  <c r="X477"/>
  <c r="AC477" s="1"/>
  <c r="Y477"/>
  <c r="Z477"/>
  <c r="AA477"/>
  <c r="AB477"/>
  <c r="AE477" s="1"/>
  <c r="AF477"/>
  <c r="AI477"/>
  <c r="AJ477"/>
  <c r="AM477" s="1"/>
  <c r="AK477"/>
  <c r="AL477"/>
  <c r="B478"/>
  <c r="G478" s="1"/>
  <c r="C478"/>
  <c r="D478"/>
  <c r="E478"/>
  <c r="F478"/>
  <c r="I478" s="1"/>
  <c r="J478"/>
  <c r="M478"/>
  <c r="N478"/>
  <c r="Q478" s="1"/>
  <c r="O478"/>
  <c r="P478"/>
  <c r="X478"/>
  <c r="AC478" s="1"/>
  <c r="Y478"/>
  <c r="Z478"/>
  <c r="AA478"/>
  <c r="AB478"/>
  <c r="AE478" s="1"/>
  <c r="AF478"/>
  <c r="AI478"/>
  <c r="AJ478"/>
  <c r="AM478" s="1"/>
  <c r="AK478"/>
  <c r="AL478"/>
  <c r="B479"/>
  <c r="G479" s="1"/>
  <c r="C479"/>
  <c r="D479"/>
  <c r="E479"/>
  <c r="F479"/>
  <c r="I479" s="1"/>
  <c r="J479"/>
  <c r="M479"/>
  <c r="N479"/>
  <c r="Q479" s="1"/>
  <c r="O479"/>
  <c r="P479"/>
  <c r="X479"/>
  <c r="AC479" s="1"/>
  <c r="Y479"/>
  <c r="Z479"/>
  <c r="AA479"/>
  <c r="AB479"/>
  <c r="AE479" s="1"/>
  <c r="AF479"/>
  <c r="AI479"/>
  <c r="AJ479"/>
  <c r="AM479" s="1"/>
  <c r="AK479"/>
  <c r="AL479"/>
  <c r="B480"/>
  <c r="G480" s="1"/>
  <c r="C480"/>
  <c r="D480"/>
  <c r="E480"/>
  <c r="F480"/>
  <c r="I480" s="1"/>
  <c r="J480"/>
  <c r="M480"/>
  <c r="N480"/>
  <c r="Q480" s="1"/>
  <c r="O480"/>
  <c r="P480"/>
  <c r="X480"/>
  <c r="AC480" s="1"/>
  <c r="Y480"/>
  <c r="Z480"/>
  <c r="AA480"/>
  <c r="AB480"/>
  <c r="AE480" s="1"/>
  <c r="AF480"/>
  <c r="AI480"/>
  <c r="AJ480"/>
  <c r="AM480" s="1"/>
  <c r="AK480"/>
  <c r="AL480"/>
  <c r="B481"/>
  <c r="G481" s="1"/>
  <c r="C481"/>
  <c r="D481"/>
  <c r="E481"/>
  <c r="F481"/>
  <c r="I481" s="1"/>
  <c r="J481"/>
  <c r="M481"/>
  <c r="N481"/>
  <c r="Q481" s="1"/>
  <c r="O481"/>
  <c r="P481"/>
  <c r="X481"/>
  <c r="AC481" s="1"/>
  <c r="Y481"/>
  <c r="Z481"/>
  <c r="AA481"/>
  <c r="AB481"/>
  <c r="AE481" s="1"/>
  <c r="AF481"/>
  <c r="AI481"/>
  <c r="AJ481"/>
  <c r="AM481" s="1"/>
  <c r="AK481"/>
  <c r="AL481"/>
  <c r="B482"/>
  <c r="G482" s="1"/>
  <c r="C482"/>
  <c r="D482"/>
  <c r="E482"/>
  <c r="F482"/>
  <c r="I482" s="1"/>
  <c r="J482"/>
  <c r="M482"/>
  <c r="N482"/>
  <c r="Q482" s="1"/>
  <c r="O482"/>
  <c r="P482"/>
  <c r="X482"/>
  <c r="AC482" s="1"/>
  <c r="Y482"/>
  <c r="Z482"/>
  <c r="AA482"/>
  <c r="AB482"/>
  <c r="AE482" s="1"/>
  <c r="AF482"/>
  <c r="AI482"/>
  <c r="AJ482"/>
  <c r="AM482" s="1"/>
  <c r="AK482"/>
  <c r="AL482"/>
  <c r="B483"/>
  <c r="G483" s="1"/>
  <c r="C483"/>
  <c r="D483"/>
  <c r="E483"/>
  <c r="F483"/>
  <c r="I483" s="1"/>
  <c r="J483"/>
  <c r="M483"/>
  <c r="N483"/>
  <c r="Q483" s="1"/>
  <c r="O483"/>
  <c r="P483"/>
  <c r="X483"/>
  <c r="AC483" s="1"/>
  <c r="Y483"/>
  <c r="Z483"/>
  <c r="AA483"/>
  <c r="AB483"/>
  <c r="AE483" s="1"/>
  <c r="AF483"/>
  <c r="AI483"/>
  <c r="AJ483"/>
  <c r="AM483" s="1"/>
  <c r="AK483"/>
  <c r="AL483"/>
  <c r="B484"/>
  <c r="G484" s="1"/>
  <c r="C484"/>
  <c r="D484"/>
  <c r="E484"/>
  <c r="F484"/>
  <c r="I484" s="1"/>
  <c r="J484"/>
  <c r="M484"/>
  <c r="N484"/>
  <c r="Q484" s="1"/>
  <c r="O484"/>
  <c r="P484"/>
  <c r="X484"/>
  <c r="AC484" s="1"/>
  <c r="Y484"/>
  <c r="Z484"/>
  <c r="AA484"/>
  <c r="AB484"/>
  <c r="AE484" s="1"/>
  <c r="AF484"/>
  <c r="AI484"/>
  <c r="AJ484"/>
  <c r="AM484" s="1"/>
  <c r="AK484"/>
  <c r="AL484"/>
  <c r="B485"/>
  <c r="G485" s="1"/>
  <c r="C485"/>
  <c r="D485"/>
  <c r="E485"/>
  <c r="F485"/>
  <c r="I485" s="1"/>
  <c r="J485"/>
  <c r="M485"/>
  <c r="N485"/>
  <c r="Q485" s="1"/>
  <c r="O485"/>
  <c r="P485"/>
  <c r="X485"/>
  <c r="AC485" s="1"/>
  <c r="Y485"/>
  <c r="Z485"/>
  <c r="AA485"/>
  <c r="AB485"/>
  <c r="AE485" s="1"/>
  <c r="AF485"/>
  <c r="AI485"/>
  <c r="AJ485"/>
  <c r="AM485" s="1"/>
  <c r="AK485"/>
  <c r="AL485"/>
  <c r="B486"/>
  <c r="G486" s="1"/>
  <c r="C486"/>
  <c r="D486"/>
  <c r="E486"/>
  <c r="F486"/>
  <c r="I486" s="1"/>
  <c r="J486"/>
  <c r="M486"/>
  <c r="N486"/>
  <c r="Q486" s="1"/>
  <c r="O486"/>
  <c r="P486"/>
  <c r="X486"/>
  <c r="AC486" s="1"/>
  <c r="Y486"/>
  <c r="Z486"/>
  <c r="AA486"/>
  <c r="AB486"/>
  <c r="AE486" s="1"/>
  <c r="AF486"/>
  <c r="AI486"/>
  <c r="AJ486"/>
  <c r="AM486" s="1"/>
  <c r="AK486"/>
  <c r="AL486"/>
  <c r="B487"/>
  <c r="G487" s="1"/>
  <c r="C487"/>
  <c r="D487"/>
  <c r="E487"/>
  <c r="F487"/>
  <c r="I487" s="1"/>
  <c r="J487"/>
  <c r="M487"/>
  <c r="N487"/>
  <c r="Q487" s="1"/>
  <c r="O487"/>
  <c r="P487"/>
  <c r="X487"/>
  <c r="AC487" s="1"/>
  <c r="Y487"/>
  <c r="Z487"/>
  <c r="AA487"/>
  <c r="AB487"/>
  <c r="AE487" s="1"/>
  <c r="AF487"/>
  <c r="AI487"/>
  <c r="AJ487"/>
  <c r="AM487" s="1"/>
  <c r="AK487"/>
  <c r="AL487"/>
  <c r="B488"/>
  <c r="G488" s="1"/>
  <c r="C488"/>
  <c r="D488"/>
  <c r="E488"/>
  <c r="F488"/>
  <c r="I488" s="1"/>
  <c r="J488"/>
  <c r="M488"/>
  <c r="N488"/>
  <c r="Q488" s="1"/>
  <c r="O488"/>
  <c r="P488"/>
  <c r="X488"/>
  <c r="AC488" s="1"/>
  <c r="Y488"/>
  <c r="Z488"/>
  <c r="AA488"/>
  <c r="AB488"/>
  <c r="AE488" s="1"/>
  <c r="AF488"/>
  <c r="AI488"/>
  <c r="AJ488"/>
  <c r="AM488" s="1"/>
  <c r="AK488"/>
  <c r="AL488"/>
  <c r="B489"/>
  <c r="G489" s="1"/>
  <c r="C489"/>
  <c r="D489"/>
  <c r="E489"/>
  <c r="F489"/>
  <c r="I489" s="1"/>
  <c r="J489"/>
  <c r="M489"/>
  <c r="N489"/>
  <c r="Q489" s="1"/>
  <c r="O489"/>
  <c r="P489"/>
  <c r="X489"/>
  <c r="AC489" s="1"/>
  <c r="Y489"/>
  <c r="Z489"/>
  <c r="AA489"/>
  <c r="AB489"/>
  <c r="AE489" s="1"/>
  <c r="AF489"/>
  <c r="AI489"/>
  <c r="AJ489"/>
  <c r="AM489" s="1"/>
  <c r="AK489"/>
  <c r="AL489"/>
  <c r="B490"/>
  <c r="G490" s="1"/>
  <c r="C490"/>
  <c r="D490"/>
  <c r="E490"/>
  <c r="F490"/>
  <c r="I490" s="1"/>
  <c r="J490"/>
  <c r="M490"/>
  <c r="N490"/>
  <c r="Q490" s="1"/>
  <c r="O490"/>
  <c r="P490"/>
  <c r="X490"/>
  <c r="AC490" s="1"/>
  <c r="Y490"/>
  <c r="Z490"/>
  <c r="AA490"/>
  <c r="AB490"/>
  <c r="AE490" s="1"/>
  <c r="AF490"/>
  <c r="AI490"/>
  <c r="AJ490"/>
  <c r="AM490" s="1"/>
  <c r="AK490"/>
  <c r="AL490"/>
  <c r="B491"/>
  <c r="G491" s="1"/>
  <c r="C491"/>
  <c r="D491"/>
  <c r="E491"/>
  <c r="F491"/>
  <c r="I491" s="1"/>
  <c r="J491"/>
  <c r="M491"/>
  <c r="N491"/>
  <c r="Q491" s="1"/>
  <c r="O491"/>
  <c r="P491"/>
  <c r="X491"/>
  <c r="AC491" s="1"/>
  <c r="Y491"/>
  <c r="Z491"/>
  <c r="AA491"/>
  <c r="AB491"/>
  <c r="AE491" s="1"/>
  <c r="AF491"/>
  <c r="AI491"/>
  <c r="AJ491"/>
  <c r="AM491" s="1"/>
  <c r="AK491"/>
  <c r="AL491"/>
  <c r="B492"/>
  <c r="G492" s="1"/>
  <c r="C492"/>
  <c r="D492"/>
  <c r="E492"/>
  <c r="F492"/>
  <c r="I492" s="1"/>
  <c r="J492"/>
  <c r="M492"/>
  <c r="N492"/>
  <c r="Q492" s="1"/>
  <c r="O492"/>
  <c r="P492"/>
  <c r="X492"/>
  <c r="AC492" s="1"/>
  <c r="Y492"/>
  <c r="Z492"/>
  <c r="AA492"/>
  <c r="AB492"/>
  <c r="AE492" s="1"/>
  <c r="AF492"/>
  <c r="AI492"/>
  <c r="AJ492"/>
  <c r="AM492" s="1"/>
  <c r="AK492"/>
  <c r="AL492"/>
  <c r="B493"/>
  <c r="G493" s="1"/>
  <c r="C493"/>
  <c r="D493"/>
  <c r="E493"/>
  <c r="F493"/>
  <c r="I493" s="1"/>
  <c r="J493"/>
  <c r="M493"/>
  <c r="N493"/>
  <c r="Q493" s="1"/>
  <c r="O493"/>
  <c r="P493"/>
  <c r="X493"/>
  <c r="AC493" s="1"/>
  <c r="Y493"/>
  <c r="Z493"/>
  <c r="AA493"/>
  <c r="AB493"/>
  <c r="AE493" s="1"/>
  <c r="AF493"/>
  <c r="AI493"/>
  <c r="AJ493"/>
  <c r="AM493" s="1"/>
  <c r="AK493"/>
  <c r="AL493"/>
  <c r="B494"/>
  <c r="G494" s="1"/>
  <c r="C494"/>
  <c r="D494"/>
  <c r="E494"/>
  <c r="F494"/>
  <c r="I494" s="1"/>
  <c r="J494"/>
  <c r="M494"/>
  <c r="N494"/>
  <c r="Q494" s="1"/>
  <c r="O494"/>
  <c r="P494"/>
  <c r="X494"/>
  <c r="AC494" s="1"/>
  <c r="Y494"/>
  <c r="Z494"/>
  <c r="AA494"/>
  <c r="AB494"/>
  <c r="AE494" s="1"/>
  <c r="AF494"/>
  <c r="AI494"/>
  <c r="AJ494"/>
  <c r="AM494" s="1"/>
  <c r="AK494"/>
  <c r="AL494"/>
  <c r="B495"/>
  <c r="G495" s="1"/>
  <c r="C495"/>
  <c r="D495"/>
  <c r="E495"/>
  <c r="F495"/>
  <c r="I495" s="1"/>
  <c r="J495"/>
  <c r="M495"/>
  <c r="N495"/>
  <c r="Q495" s="1"/>
  <c r="O495"/>
  <c r="P495"/>
  <c r="X495"/>
  <c r="AC495" s="1"/>
  <c r="Y495"/>
  <c r="Z495"/>
  <c r="AA495"/>
  <c r="AB495"/>
  <c r="AE495" s="1"/>
  <c r="AF495"/>
  <c r="AI495"/>
  <c r="AJ495"/>
  <c r="AM495" s="1"/>
  <c r="AK495"/>
  <c r="AL495"/>
  <c r="B496"/>
  <c r="G496" s="1"/>
  <c r="C496"/>
  <c r="D496"/>
  <c r="E496"/>
  <c r="F496"/>
  <c r="I496" s="1"/>
  <c r="J496"/>
  <c r="M496"/>
  <c r="N496"/>
  <c r="Q496" s="1"/>
  <c r="O496"/>
  <c r="P496"/>
  <c r="X496"/>
  <c r="AC496" s="1"/>
  <c r="Y496"/>
  <c r="Z496"/>
  <c r="AA496"/>
  <c r="AB496"/>
  <c r="AE496" s="1"/>
  <c r="AF496"/>
  <c r="AI496"/>
  <c r="AJ496"/>
  <c r="AM496" s="1"/>
  <c r="AK496"/>
  <c r="AL496"/>
  <c r="B497"/>
  <c r="G497" s="1"/>
  <c r="C497"/>
  <c r="D497"/>
  <c r="E497"/>
  <c r="F497"/>
  <c r="I497" s="1"/>
  <c r="J497"/>
  <c r="M497"/>
  <c r="N497"/>
  <c r="Q497" s="1"/>
  <c r="O497"/>
  <c r="P497"/>
  <c r="X497"/>
  <c r="AC497" s="1"/>
  <c r="Y497"/>
  <c r="Z497"/>
  <c r="AA497"/>
  <c r="AB497"/>
  <c r="AE497" s="1"/>
  <c r="AF497"/>
  <c r="AI497"/>
  <c r="AJ497"/>
  <c r="AM497" s="1"/>
  <c r="AK497"/>
  <c r="AL497"/>
  <c r="B498"/>
  <c r="G498" s="1"/>
  <c r="C498"/>
  <c r="D498"/>
  <c r="E498"/>
  <c r="F498"/>
  <c r="I498" s="1"/>
  <c r="J498"/>
  <c r="M498"/>
  <c r="N498"/>
  <c r="Q498" s="1"/>
  <c r="O498"/>
  <c r="P498"/>
  <c r="X498"/>
  <c r="AC498" s="1"/>
  <c r="Y498"/>
  <c r="Z498"/>
  <c r="AA498"/>
  <c r="AB498"/>
  <c r="AE498" s="1"/>
  <c r="AF498"/>
  <c r="AI498"/>
  <c r="AJ498"/>
  <c r="AM498" s="1"/>
  <c r="AK498"/>
  <c r="AL498"/>
  <c r="B499"/>
  <c r="G499" s="1"/>
  <c r="C499"/>
  <c r="D499"/>
  <c r="E499"/>
  <c r="F499"/>
  <c r="I499" s="1"/>
  <c r="J499"/>
  <c r="M499"/>
  <c r="N499"/>
  <c r="Q499" s="1"/>
  <c r="O499"/>
  <c r="P499"/>
  <c r="X499"/>
  <c r="AC499" s="1"/>
  <c r="Y499"/>
  <c r="Z499"/>
  <c r="AA499"/>
  <c r="AB499"/>
  <c r="AE499" s="1"/>
  <c r="AF499"/>
  <c r="AI499"/>
  <c r="AJ499"/>
  <c r="AM499" s="1"/>
  <c r="AK499"/>
  <c r="AL499"/>
  <c r="B500"/>
  <c r="G500" s="1"/>
  <c r="C500"/>
  <c r="D500"/>
  <c r="E500"/>
  <c r="F500"/>
  <c r="I500" s="1"/>
  <c r="J500"/>
  <c r="M500"/>
  <c r="N500"/>
  <c r="Q500" s="1"/>
  <c r="O500"/>
  <c r="P500"/>
  <c r="X500"/>
  <c r="AC500" s="1"/>
  <c r="Y500"/>
  <c r="Z500"/>
  <c r="AA500"/>
  <c r="AB500"/>
  <c r="AE500" s="1"/>
  <c r="AF500"/>
  <c r="AI500"/>
  <c r="AJ500"/>
  <c r="AM500" s="1"/>
  <c r="AK500"/>
  <c r="AL500"/>
  <c r="B501"/>
  <c r="G501" s="1"/>
  <c r="C501"/>
  <c r="D501"/>
  <c r="E501"/>
  <c r="F501"/>
  <c r="I501" s="1"/>
  <c r="J501"/>
  <c r="M501"/>
  <c r="N501"/>
  <c r="Q501" s="1"/>
  <c r="O501"/>
  <c r="P501"/>
  <c r="X501"/>
  <c r="AC501" s="1"/>
  <c r="Y501"/>
  <c r="Z501"/>
  <c r="AA501"/>
  <c r="AB501"/>
  <c r="AE501" s="1"/>
  <c r="AF501"/>
  <c r="AI501"/>
  <c r="AJ501"/>
  <c r="AM501" s="1"/>
  <c r="AK501"/>
  <c r="AL501"/>
  <c r="B502"/>
  <c r="G502" s="1"/>
  <c r="C502"/>
  <c r="D502"/>
  <c r="E502"/>
  <c r="F502"/>
  <c r="I502" s="1"/>
  <c r="J502"/>
  <c r="M502"/>
  <c r="N502"/>
  <c r="Q502" s="1"/>
  <c r="O502"/>
  <c r="P502"/>
  <c r="X502"/>
  <c r="AC502" s="1"/>
  <c r="Y502"/>
  <c r="Z502"/>
  <c r="AA502"/>
  <c r="AB502"/>
  <c r="AE502" s="1"/>
  <c r="AF502"/>
  <c r="AI502"/>
  <c r="AJ502"/>
  <c r="AM502" s="1"/>
  <c r="AK502"/>
  <c r="AL502"/>
  <c r="B503"/>
  <c r="G503" s="1"/>
  <c r="C503"/>
  <c r="D503"/>
  <c r="E503"/>
  <c r="F503"/>
  <c r="I503" s="1"/>
  <c r="J503"/>
  <c r="M503"/>
  <c r="N503"/>
  <c r="Q503" s="1"/>
  <c r="O503"/>
  <c r="P503"/>
  <c r="X503"/>
  <c r="AC503" s="1"/>
  <c r="Y503"/>
  <c r="Z503"/>
  <c r="AA503"/>
  <c r="AB503"/>
  <c r="AE503" s="1"/>
  <c r="AF503"/>
  <c r="AI503"/>
  <c r="AJ503"/>
  <c r="AM503" s="1"/>
  <c r="AK503"/>
  <c r="AL503"/>
  <c r="B504"/>
  <c r="G504" s="1"/>
  <c r="C504"/>
  <c r="D504"/>
  <c r="E504"/>
  <c r="F504"/>
  <c r="I504" s="1"/>
  <c r="J504"/>
  <c r="M504"/>
  <c r="N504"/>
  <c r="Q504" s="1"/>
  <c r="O504"/>
  <c r="P504"/>
  <c r="X504"/>
  <c r="AC504" s="1"/>
  <c r="Y504"/>
  <c r="Z504"/>
  <c r="AA504"/>
  <c r="AB504"/>
  <c r="AE504" s="1"/>
  <c r="AF504"/>
  <c r="AI504"/>
  <c r="AJ504"/>
  <c r="AM504" s="1"/>
  <c r="AK504"/>
  <c r="AL504"/>
  <c r="B505"/>
  <c r="G505" s="1"/>
  <c r="C505"/>
  <c r="D505"/>
  <c r="E505"/>
  <c r="F505"/>
  <c r="I505" s="1"/>
  <c r="J505"/>
  <c r="M505"/>
  <c r="N505"/>
  <c r="Q505" s="1"/>
  <c r="O505"/>
  <c r="P505"/>
  <c r="X505"/>
  <c r="AC505" s="1"/>
  <c r="Y505"/>
  <c r="Z505"/>
  <c r="AA505"/>
  <c r="AB505"/>
  <c r="AE505" s="1"/>
  <c r="AF505"/>
  <c r="AI505"/>
  <c r="AJ505"/>
  <c r="AM505" s="1"/>
  <c r="AK505"/>
  <c r="AL505"/>
  <c r="B506"/>
  <c r="G506" s="1"/>
  <c r="C506"/>
  <c r="D506"/>
  <c r="E506"/>
  <c r="F506"/>
  <c r="I506" s="1"/>
  <c r="J506"/>
  <c r="M506"/>
  <c r="N506"/>
  <c r="Q506" s="1"/>
  <c r="O506"/>
  <c r="P506"/>
  <c r="X506"/>
  <c r="AC506" s="1"/>
  <c r="Y506"/>
  <c r="Z506"/>
  <c r="AA506"/>
  <c r="AB506"/>
  <c r="AE506" s="1"/>
  <c r="AF506"/>
  <c r="AI506"/>
  <c r="AJ506"/>
  <c r="AM506" s="1"/>
  <c r="AK506"/>
  <c r="AL506"/>
  <c r="B507"/>
  <c r="G507" s="1"/>
  <c r="C507"/>
  <c r="D507"/>
  <c r="E507"/>
  <c r="F507"/>
  <c r="I507" s="1"/>
  <c r="J507"/>
  <c r="M507"/>
  <c r="N507"/>
  <c r="Q507" s="1"/>
  <c r="O507"/>
  <c r="P507"/>
  <c r="X507"/>
  <c r="AC507" s="1"/>
  <c r="Y507"/>
  <c r="Z507"/>
  <c r="AA507"/>
  <c r="AB507"/>
  <c r="AE507" s="1"/>
  <c r="AF507"/>
  <c r="AI507"/>
  <c r="AJ507"/>
  <c r="AM507" s="1"/>
  <c r="AK507"/>
  <c r="AL507"/>
  <c r="B508"/>
  <c r="G508" s="1"/>
  <c r="C508"/>
  <c r="D508"/>
  <c r="E508"/>
  <c r="F508"/>
  <c r="I508" s="1"/>
  <c r="J508"/>
  <c r="M508"/>
  <c r="N508"/>
  <c r="Q508" s="1"/>
  <c r="O508"/>
  <c r="P508"/>
  <c r="X508"/>
  <c r="AC508" s="1"/>
  <c r="Y508"/>
  <c r="Z508"/>
  <c r="AA508"/>
  <c r="AB508"/>
  <c r="AE508" s="1"/>
  <c r="AF508"/>
  <c r="AI508"/>
  <c r="AJ508"/>
  <c r="AM508" s="1"/>
  <c r="AK508"/>
  <c r="AL508"/>
  <c r="B509"/>
  <c r="G509" s="1"/>
  <c r="C509"/>
  <c r="D509"/>
  <c r="E509"/>
  <c r="F509"/>
  <c r="I509" s="1"/>
  <c r="J509"/>
  <c r="M509"/>
  <c r="N509"/>
  <c r="Q509" s="1"/>
  <c r="O509"/>
  <c r="P509"/>
  <c r="X509"/>
  <c r="AC509" s="1"/>
  <c r="Y509"/>
  <c r="Z509"/>
  <c r="AA509"/>
  <c r="AB509"/>
  <c r="AE509" s="1"/>
  <c r="AF509"/>
  <c r="AI509"/>
  <c r="AJ509"/>
  <c r="AM509" s="1"/>
  <c r="AK509"/>
  <c r="AL509"/>
  <c r="B510"/>
  <c r="G510" s="1"/>
  <c r="C510"/>
  <c r="D510"/>
  <c r="E510"/>
  <c r="F510"/>
  <c r="I510" s="1"/>
  <c r="J510"/>
  <c r="M510"/>
  <c r="N510"/>
  <c r="Q510" s="1"/>
  <c r="O510"/>
  <c r="P510"/>
  <c r="X510"/>
  <c r="AC510" s="1"/>
  <c r="Y510"/>
  <c r="Z510"/>
  <c r="AA510"/>
  <c r="AB510"/>
  <c r="AE510" s="1"/>
  <c r="AF510"/>
  <c r="AI510"/>
  <c r="AJ510"/>
  <c r="AM510" s="1"/>
  <c r="AK510"/>
  <c r="AL510"/>
  <c r="B511"/>
  <c r="G511" s="1"/>
  <c r="C511"/>
  <c r="D511"/>
  <c r="E511"/>
  <c r="F511"/>
  <c r="I511" s="1"/>
  <c r="J511"/>
  <c r="M511"/>
  <c r="N511"/>
  <c r="Q511" s="1"/>
  <c r="O511"/>
  <c r="P511"/>
  <c r="X511"/>
  <c r="AC511" s="1"/>
  <c r="Y511"/>
  <c r="Z511"/>
  <c r="AA511"/>
  <c r="AB511"/>
  <c r="AE511" s="1"/>
  <c r="AF511"/>
  <c r="AI511"/>
  <c r="AJ511"/>
  <c r="AM511" s="1"/>
  <c r="AK511"/>
  <c r="AL511"/>
  <c r="B512"/>
  <c r="G512" s="1"/>
  <c r="C512"/>
  <c r="D512"/>
  <c r="E512"/>
  <c r="F512"/>
  <c r="I512" s="1"/>
  <c r="J512"/>
  <c r="M512"/>
  <c r="N512"/>
  <c r="Q512" s="1"/>
  <c r="O512"/>
  <c r="P512"/>
  <c r="X512"/>
  <c r="AC512" s="1"/>
  <c r="Y512"/>
  <c r="Z512"/>
  <c r="AA512"/>
  <c r="AB512"/>
  <c r="AE512" s="1"/>
  <c r="AF512"/>
  <c r="AI512"/>
  <c r="AJ512"/>
  <c r="AM512" s="1"/>
  <c r="AK512"/>
  <c r="AL512"/>
  <c r="B513"/>
  <c r="G513" s="1"/>
  <c r="C513"/>
  <c r="D513"/>
  <c r="E513"/>
  <c r="F513"/>
  <c r="I513" s="1"/>
  <c r="J513"/>
  <c r="M513"/>
  <c r="N513"/>
  <c r="Q513" s="1"/>
  <c r="O513"/>
  <c r="P513"/>
  <c r="X513"/>
  <c r="AC513" s="1"/>
  <c r="Y513"/>
  <c r="Z513"/>
  <c r="AA513"/>
  <c r="AB513"/>
  <c r="AE513" s="1"/>
  <c r="AF513"/>
  <c r="AI513"/>
  <c r="AJ513"/>
  <c r="AM513" s="1"/>
  <c r="AK513"/>
  <c r="AL513"/>
  <c r="B514"/>
  <c r="G514" s="1"/>
  <c r="C514"/>
  <c r="D514"/>
  <c r="E514"/>
  <c r="F514"/>
  <c r="I514" s="1"/>
  <c r="J514"/>
  <c r="M514"/>
  <c r="N514"/>
  <c r="Q514" s="1"/>
  <c r="O514"/>
  <c r="P514"/>
  <c r="X514"/>
  <c r="AC514" s="1"/>
  <c r="Y514"/>
  <c r="Z514"/>
  <c r="AA514"/>
  <c r="AB514"/>
  <c r="AE514" s="1"/>
  <c r="AF514"/>
  <c r="AI514"/>
  <c r="AJ514"/>
  <c r="AM514" s="1"/>
  <c r="AK514"/>
  <c r="AL514"/>
  <c r="B515"/>
  <c r="G515" s="1"/>
  <c r="C515"/>
  <c r="D515"/>
  <c r="E515"/>
  <c r="F515"/>
  <c r="I515" s="1"/>
  <c r="J515"/>
  <c r="M515"/>
  <c r="N515"/>
  <c r="Q515" s="1"/>
  <c r="O515"/>
  <c r="P515"/>
  <c r="X515"/>
  <c r="AC515" s="1"/>
  <c r="Y515"/>
  <c r="Z515"/>
  <c r="AA515"/>
  <c r="AB515"/>
  <c r="AE515" s="1"/>
  <c r="AF515"/>
  <c r="AI515"/>
  <c r="AJ515"/>
  <c r="AM515" s="1"/>
  <c r="AK515"/>
  <c r="AL515"/>
  <c r="B516"/>
  <c r="G516" s="1"/>
  <c r="C516"/>
  <c r="D516"/>
  <c r="E516"/>
  <c r="F516"/>
  <c r="I516" s="1"/>
  <c r="J516"/>
  <c r="M516"/>
  <c r="N516"/>
  <c r="Q516" s="1"/>
  <c r="O516"/>
  <c r="P516"/>
  <c r="X516"/>
  <c r="AC516" s="1"/>
  <c r="Y516"/>
  <c r="Z516"/>
  <c r="AA516"/>
  <c r="AB516"/>
  <c r="AE516" s="1"/>
  <c r="AF516"/>
  <c r="AI516"/>
  <c r="AJ516"/>
  <c r="AM516" s="1"/>
  <c r="AK516"/>
  <c r="AL516"/>
  <c r="B517"/>
  <c r="G517" s="1"/>
  <c r="C517"/>
  <c r="D517"/>
  <c r="E517"/>
  <c r="F517"/>
  <c r="I517" s="1"/>
  <c r="J517"/>
  <c r="M517"/>
  <c r="N517"/>
  <c r="Q517" s="1"/>
  <c r="O517"/>
  <c r="P517"/>
  <c r="X517"/>
  <c r="AC517" s="1"/>
  <c r="Y517"/>
  <c r="Z517"/>
  <c r="AA517"/>
  <c r="AB517"/>
  <c r="AE517" s="1"/>
  <c r="AF517"/>
  <c r="AI517"/>
  <c r="AJ517"/>
  <c r="AM517" s="1"/>
  <c r="AK517"/>
  <c r="AL517"/>
  <c r="B518"/>
  <c r="G518" s="1"/>
  <c r="C518"/>
  <c r="D518"/>
  <c r="E518"/>
  <c r="F518"/>
  <c r="I518" s="1"/>
  <c r="J518"/>
  <c r="M518"/>
  <c r="N518"/>
  <c r="Q518" s="1"/>
  <c r="O518"/>
  <c r="P518"/>
  <c r="X518"/>
  <c r="AC518" s="1"/>
  <c r="Y518"/>
  <c r="Z518"/>
  <c r="AA518"/>
  <c r="AB518"/>
  <c r="AE518" s="1"/>
  <c r="AF518"/>
  <c r="AI518"/>
  <c r="AJ518"/>
  <c r="AM518" s="1"/>
  <c r="AK518"/>
  <c r="AL518"/>
  <c r="B519"/>
  <c r="G519" s="1"/>
  <c r="C519"/>
  <c r="D519"/>
  <c r="E519"/>
  <c r="F519"/>
  <c r="I519" s="1"/>
  <c r="J519"/>
  <c r="M519"/>
  <c r="N519"/>
  <c r="Q519" s="1"/>
  <c r="O519"/>
  <c r="P519"/>
  <c r="X519"/>
  <c r="AC519" s="1"/>
  <c r="Y519"/>
  <c r="Z519"/>
  <c r="AA519"/>
  <c r="AB519"/>
  <c r="AE519" s="1"/>
  <c r="AF519"/>
  <c r="AI519"/>
  <c r="AJ519"/>
  <c r="AM519" s="1"/>
  <c r="AK519"/>
  <c r="AL519"/>
  <c r="B520"/>
  <c r="G520" s="1"/>
  <c r="C520"/>
  <c r="D520"/>
  <c r="E520"/>
  <c r="F520"/>
  <c r="I520" s="1"/>
  <c r="J520"/>
  <c r="M520"/>
  <c r="N520"/>
  <c r="Q520" s="1"/>
  <c r="O520"/>
  <c r="P520"/>
  <c r="X520"/>
  <c r="AC520" s="1"/>
  <c r="Y520"/>
  <c r="Z520"/>
  <c r="AA520"/>
  <c r="AB520"/>
  <c r="AE520" s="1"/>
  <c r="AF520"/>
  <c r="AI520"/>
  <c r="AJ520"/>
  <c r="AM520" s="1"/>
  <c r="AK520"/>
  <c r="AL520"/>
  <c r="B521"/>
  <c r="G521" s="1"/>
  <c r="C521"/>
  <c r="D521"/>
  <c r="E521"/>
  <c r="F521"/>
  <c r="I521" s="1"/>
  <c r="J521"/>
  <c r="M521"/>
  <c r="N521"/>
  <c r="Q521" s="1"/>
  <c r="O521"/>
  <c r="P521"/>
  <c r="X521"/>
  <c r="AC521" s="1"/>
  <c r="Y521"/>
  <c r="Z521"/>
  <c r="AA521"/>
  <c r="AB521"/>
  <c r="AE521" s="1"/>
  <c r="AF521"/>
  <c r="AI521"/>
  <c r="AJ521"/>
  <c r="AM521" s="1"/>
  <c r="AK521"/>
  <c r="AL521"/>
  <c r="B522"/>
  <c r="G522" s="1"/>
  <c r="C522"/>
  <c r="D522"/>
  <c r="E522"/>
  <c r="F522"/>
  <c r="I522" s="1"/>
  <c r="J522"/>
  <c r="M522"/>
  <c r="N522"/>
  <c r="Q522" s="1"/>
  <c r="O522"/>
  <c r="P522"/>
  <c r="X522"/>
  <c r="AC522" s="1"/>
  <c r="Y522"/>
  <c r="Z522"/>
  <c r="AA522"/>
  <c r="AB522"/>
  <c r="AE522" s="1"/>
  <c r="AF522"/>
  <c r="AI522"/>
  <c r="AJ522"/>
  <c r="AM522" s="1"/>
  <c r="AK522"/>
  <c r="AL522"/>
  <c r="B523"/>
  <c r="G523" s="1"/>
  <c r="C523"/>
  <c r="D523"/>
  <c r="E523"/>
  <c r="F523"/>
  <c r="I523" s="1"/>
  <c r="J523"/>
  <c r="M523"/>
  <c r="N523"/>
  <c r="Q523" s="1"/>
  <c r="O523"/>
  <c r="P523"/>
  <c r="X523"/>
  <c r="AC523" s="1"/>
  <c r="Y523"/>
  <c r="Z523"/>
  <c r="AA523"/>
  <c r="AB523"/>
  <c r="AE523" s="1"/>
  <c r="AF523"/>
  <c r="AI523"/>
  <c r="AJ523"/>
  <c r="AM523" s="1"/>
  <c r="AK523"/>
  <c r="AL523"/>
  <c r="B524"/>
  <c r="G524" s="1"/>
  <c r="C524"/>
  <c r="D524"/>
  <c r="E524"/>
  <c r="F524"/>
  <c r="I524" s="1"/>
  <c r="J524"/>
  <c r="M524"/>
  <c r="N524"/>
  <c r="Q524" s="1"/>
  <c r="O524"/>
  <c r="P524"/>
  <c r="X524"/>
  <c r="AC524" s="1"/>
  <c r="Y524"/>
  <c r="Z524"/>
  <c r="AA524"/>
  <c r="AB524"/>
  <c r="AE524" s="1"/>
  <c r="AF524"/>
  <c r="AI524"/>
  <c r="AJ524"/>
  <c r="AM524" s="1"/>
  <c r="AK524"/>
  <c r="AL524"/>
  <c r="B525"/>
  <c r="G525" s="1"/>
  <c r="C525"/>
  <c r="D525"/>
  <c r="E525"/>
  <c r="F525"/>
  <c r="I525" s="1"/>
  <c r="J525"/>
  <c r="M525"/>
  <c r="N525"/>
  <c r="Q525" s="1"/>
  <c r="O525"/>
  <c r="P525"/>
  <c r="X525"/>
  <c r="AC525" s="1"/>
  <c r="Y525"/>
  <c r="Z525"/>
  <c r="AA525"/>
  <c r="AB525"/>
  <c r="AE525" s="1"/>
  <c r="AF525"/>
  <c r="AI525"/>
  <c r="AJ525"/>
  <c r="AM525" s="1"/>
  <c r="AK525"/>
  <c r="AL525"/>
  <c r="B526"/>
  <c r="G526" s="1"/>
  <c r="C526"/>
  <c r="D526"/>
  <c r="E526"/>
  <c r="F526"/>
  <c r="I526" s="1"/>
  <c r="J526"/>
  <c r="M526"/>
  <c r="N526"/>
  <c r="Q526" s="1"/>
  <c r="O526"/>
  <c r="P526"/>
  <c r="X526"/>
  <c r="AC526" s="1"/>
  <c r="Y526"/>
  <c r="Z526"/>
  <c r="AA526"/>
  <c r="AB526"/>
  <c r="AE526" s="1"/>
  <c r="AF526"/>
  <c r="AI526"/>
  <c r="AJ526"/>
  <c r="AM526" s="1"/>
  <c r="AK526"/>
  <c r="AL526"/>
  <c r="B527"/>
  <c r="G527" s="1"/>
  <c r="C527"/>
  <c r="D527"/>
  <c r="E527"/>
  <c r="F527"/>
  <c r="I527" s="1"/>
  <c r="J527"/>
  <c r="M527"/>
  <c r="N527"/>
  <c r="Q527" s="1"/>
  <c r="O527"/>
  <c r="P527"/>
  <c r="X527"/>
  <c r="AC527" s="1"/>
  <c r="Y527"/>
  <c r="Z527"/>
  <c r="AA527"/>
  <c r="AB527"/>
  <c r="AE527" s="1"/>
  <c r="AF527"/>
  <c r="AI527"/>
  <c r="AJ527"/>
  <c r="AM527" s="1"/>
  <c r="AK527"/>
  <c r="AL527"/>
  <c r="B528"/>
  <c r="G528" s="1"/>
  <c r="C528"/>
  <c r="D528"/>
  <c r="E528"/>
  <c r="F528"/>
  <c r="I528" s="1"/>
  <c r="J528"/>
  <c r="M528"/>
  <c r="N528"/>
  <c r="Q528" s="1"/>
  <c r="O528"/>
  <c r="P528"/>
  <c r="X528"/>
  <c r="AC528" s="1"/>
  <c r="Y528"/>
  <c r="Z528"/>
  <c r="AA528"/>
  <c r="AB528"/>
  <c r="AE528" s="1"/>
  <c r="AF528"/>
  <c r="AI528"/>
  <c r="AJ528"/>
  <c r="AM528" s="1"/>
  <c r="AK528"/>
  <c r="AL528"/>
  <c r="B529"/>
  <c r="G529" s="1"/>
  <c r="C529"/>
  <c r="D529"/>
  <c r="E529"/>
  <c r="F529"/>
  <c r="I529" s="1"/>
  <c r="J529"/>
  <c r="M529"/>
  <c r="N529"/>
  <c r="Q529" s="1"/>
  <c r="O529"/>
  <c r="P529"/>
  <c r="X529"/>
  <c r="AC529" s="1"/>
  <c r="Y529"/>
  <c r="Z529"/>
  <c r="AA529"/>
  <c r="AB529"/>
  <c r="AE529" s="1"/>
  <c r="AF529"/>
  <c r="AI529"/>
  <c r="AJ529"/>
  <c r="AM529" s="1"/>
  <c r="AK529"/>
  <c r="AL529"/>
  <c r="B530"/>
  <c r="G530" s="1"/>
  <c r="C530"/>
  <c r="D530"/>
  <c r="E530"/>
  <c r="F530"/>
  <c r="I530" s="1"/>
  <c r="J530"/>
  <c r="M530"/>
  <c r="N530"/>
  <c r="Q530" s="1"/>
  <c r="O530"/>
  <c r="P530"/>
  <c r="X530"/>
  <c r="AC530" s="1"/>
  <c r="Y530"/>
  <c r="Z530"/>
  <c r="AA530"/>
  <c r="AB530"/>
  <c r="AE530" s="1"/>
  <c r="AF530"/>
  <c r="AI530"/>
  <c r="AJ530"/>
  <c r="AM530" s="1"/>
  <c r="AK530"/>
  <c r="AL530"/>
  <c r="B531"/>
  <c r="G531" s="1"/>
  <c r="C531"/>
  <c r="D531"/>
  <c r="E531"/>
  <c r="F531"/>
  <c r="I531" s="1"/>
  <c r="J531"/>
  <c r="M531"/>
  <c r="N531"/>
  <c r="Q531" s="1"/>
  <c r="O531"/>
  <c r="P531"/>
  <c r="X531"/>
  <c r="AC531" s="1"/>
  <c r="Y531"/>
  <c r="Z531"/>
  <c r="AA531"/>
  <c r="AB531"/>
  <c r="AE531" s="1"/>
  <c r="AF531"/>
  <c r="AI531"/>
  <c r="AJ531"/>
  <c r="AM531" s="1"/>
  <c r="AK531"/>
  <c r="AL531"/>
  <c r="B532"/>
  <c r="G532" s="1"/>
  <c r="C532"/>
  <c r="D532"/>
  <c r="E532"/>
  <c r="F532"/>
  <c r="I532" s="1"/>
  <c r="J532"/>
  <c r="M532"/>
  <c r="N532"/>
  <c r="Q532" s="1"/>
  <c r="O532"/>
  <c r="P532"/>
  <c r="X532"/>
  <c r="AC532" s="1"/>
  <c r="Y532"/>
  <c r="Z532"/>
  <c r="AA532"/>
  <c r="AB532"/>
  <c r="AE532" s="1"/>
  <c r="AF532"/>
  <c r="AI532"/>
  <c r="AJ532"/>
  <c r="AM532" s="1"/>
  <c r="AK532"/>
  <c r="AL532"/>
  <c r="B533"/>
  <c r="G533" s="1"/>
  <c r="C533"/>
  <c r="D533"/>
  <c r="E533"/>
  <c r="F533"/>
  <c r="I533" s="1"/>
  <c r="J533"/>
  <c r="M533"/>
  <c r="N533"/>
  <c r="Q533" s="1"/>
  <c r="O533"/>
  <c r="P533"/>
  <c r="X533"/>
  <c r="AC533" s="1"/>
  <c r="Y533"/>
  <c r="Z533"/>
  <c r="AA533"/>
  <c r="AB533"/>
  <c r="AE533" s="1"/>
  <c r="AF533"/>
  <c r="AI533"/>
  <c r="AJ533"/>
  <c r="AM533" s="1"/>
  <c r="AK533"/>
  <c r="AL533"/>
  <c r="B534"/>
  <c r="G534" s="1"/>
  <c r="C534"/>
  <c r="D534"/>
  <c r="E534"/>
  <c r="F534"/>
  <c r="I534" s="1"/>
  <c r="J534"/>
  <c r="M534"/>
  <c r="N534"/>
  <c r="Q534" s="1"/>
  <c r="O534"/>
  <c r="P534"/>
  <c r="X534"/>
  <c r="AC534" s="1"/>
  <c r="Y534"/>
  <c r="Z534"/>
  <c r="AA534"/>
  <c r="AB534"/>
  <c r="AE534" s="1"/>
  <c r="AF534"/>
  <c r="AI534"/>
  <c r="AJ534"/>
  <c r="AM534" s="1"/>
  <c r="AK534"/>
  <c r="AL534"/>
  <c r="B535"/>
  <c r="G535" s="1"/>
  <c r="C535"/>
  <c r="D535"/>
  <c r="E535"/>
  <c r="F535"/>
  <c r="I535" s="1"/>
  <c r="J535"/>
  <c r="M535"/>
  <c r="N535"/>
  <c r="Q535" s="1"/>
  <c r="O535"/>
  <c r="P535"/>
  <c r="X535"/>
  <c r="AC535" s="1"/>
  <c r="Y535"/>
  <c r="Z535"/>
  <c r="AA535"/>
  <c r="AB535"/>
  <c r="AE535" s="1"/>
  <c r="AF535"/>
  <c r="AI535"/>
  <c r="AJ535"/>
  <c r="AM535" s="1"/>
  <c r="AK535"/>
  <c r="AL535"/>
  <c r="B536"/>
  <c r="G536" s="1"/>
  <c r="C536"/>
  <c r="D536"/>
  <c r="E536"/>
  <c r="F536"/>
  <c r="I536" s="1"/>
  <c r="J536"/>
  <c r="M536"/>
  <c r="N536"/>
  <c r="Q536" s="1"/>
  <c r="O536"/>
  <c r="P536"/>
  <c r="X536"/>
  <c r="AC536" s="1"/>
  <c r="Y536"/>
  <c r="Z536"/>
  <c r="AA536"/>
  <c r="AB536"/>
  <c r="AE536" s="1"/>
  <c r="AF536"/>
  <c r="AI536"/>
  <c r="AJ536"/>
  <c r="AM536" s="1"/>
  <c r="AK536"/>
  <c r="AL536"/>
  <c r="B537"/>
  <c r="G537" s="1"/>
  <c r="C537"/>
  <c r="D537"/>
  <c r="E537"/>
  <c r="F537"/>
  <c r="I537" s="1"/>
  <c r="J537"/>
  <c r="M537"/>
  <c r="N537"/>
  <c r="Q537" s="1"/>
  <c r="O537"/>
  <c r="P537"/>
  <c r="X537"/>
  <c r="AC537" s="1"/>
  <c r="Y537"/>
  <c r="Z537"/>
  <c r="AA537"/>
  <c r="AB537"/>
  <c r="AE537" s="1"/>
  <c r="AF537"/>
  <c r="AI537"/>
  <c r="AJ537"/>
  <c r="AM537" s="1"/>
  <c r="AK537"/>
  <c r="AL537"/>
  <c r="B538"/>
  <c r="G538" s="1"/>
  <c r="C538"/>
  <c r="D538"/>
  <c r="E538"/>
  <c r="F538"/>
  <c r="I538" s="1"/>
  <c r="J538"/>
  <c r="M538"/>
  <c r="N538"/>
  <c r="Q538" s="1"/>
  <c r="O538"/>
  <c r="P538"/>
  <c r="X538"/>
  <c r="AC538" s="1"/>
  <c r="Y538"/>
  <c r="Z538"/>
  <c r="AA538"/>
  <c r="AB538"/>
  <c r="AE538" s="1"/>
  <c r="AF538"/>
  <c r="AI538"/>
  <c r="AJ538"/>
  <c r="AM538" s="1"/>
  <c r="AK538"/>
  <c r="AL538"/>
  <c r="B539"/>
  <c r="G539" s="1"/>
  <c r="C539"/>
  <c r="D539"/>
  <c r="E539"/>
  <c r="F539"/>
  <c r="I539" s="1"/>
  <c r="J539"/>
  <c r="M539"/>
  <c r="N539"/>
  <c r="Q539" s="1"/>
  <c r="O539"/>
  <c r="P539"/>
  <c r="X539"/>
  <c r="AC539" s="1"/>
  <c r="Y539"/>
  <c r="Z539"/>
  <c r="AA539"/>
  <c r="AB539"/>
  <c r="AE539" s="1"/>
  <c r="AF539"/>
  <c r="AI539"/>
  <c r="AJ539"/>
  <c r="AM539" s="1"/>
  <c r="AK539"/>
  <c r="AL539"/>
  <c r="B540"/>
  <c r="G540" s="1"/>
  <c r="C540"/>
  <c r="D540"/>
  <c r="E540"/>
  <c r="F540"/>
  <c r="I540" s="1"/>
  <c r="J540"/>
  <c r="M540"/>
  <c r="N540"/>
  <c r="Q540" s="1"/>
  <c r="O540"/>
  <c r="P540"/>
  <c r="X540"/>
  <c r="AC540" s="1"/>
  <c r="Y540"/>
  <c r="Z540"/>
  <c r="AA540"/>
  <c r="AB540"/>
  <c r="AE540" s="1"/>
  <c r="AF540"/>
  <c r="AI540"/>
  <c r="AJ540"/>
  <c r="AM540" s="1"/>
  <c r="AK540"/>
  <c r="AL540"/>
  <c r="B541"/>
  <c r="G541" s="1"/>
  <c r="C541"/>
  <c r="D541"/>
  <c r="E541"/>
  <c r="F541"/>
  <c r="I541" s="1"/>
  <c r="J541"/>
  <c r="M541"/>
  <c r="N541"/>
  <c r="Q541" s="1"/>
  <c r="O541"/>
  <c r="P541"/>
  <c r="X541"/>
  <c r="AC541" s="1"/>
  <c r="Y541"/>
  <c r="Z541"/>
  <c r="AA541"/>
  <c r="AB541"/>
  <c r="AE541" s="1"/>
  <c r="AF541"/>
  <c r="AI541"/>
  <c r="AJ541"/>
  <c r="AM541" s="1"/>
  <c r="AK541"/>
  <c r="AL541"/>
  <c r="B542"/>
  <c r="G542" s="1"/>
  <c r="C542"/>
  <c r="D542"/>
  <c r="E542"/>
  <c r="F542"/>
  <c r="I542" s="1"/>
  <c r="J542"/>
  <c r="M542"/>
  <c r="N542"/>
  <c r="Q542" s="1"/>
  <c r="O542"/>
  <c r="P542"/>
  <c r="X542"/>
  <c r="AC542" s="1"/>
  <c r="Y542"/>
  <c r="Z542"/>
  <c r="AA542"/>
  <c r="AB542"/>
  <c r="AE542" s="1"/>
  <c r="AF542"/>
  <c r="AI542"/>
  <c r="AJ542"/>
  <c r="AM542" s="1"/>
  <c r="AK542"/>
  <c r="AL542"/>
  <c r="B543"/>
  <c r="G543" s="1"/>
  <c r="C543"/>
  <c r="D543"/>
  <c r="E543"/>
  <c r="F543"/>
  <c r="I543" s="1"/>
  <c r="J543"/>
  <c r="M543"/>
  <c r="N543"/>
  <c r="Q543" s="1"/>
  <c r="O543"/>
  <c r="P543"/>
  <c r="X543"/>
  <c r="AC543" s="1"/>
  <c r="Y543"/>
  <c r="Z543"/>
  <c r="AA543"/>
  <c r="AB543"/>
  <c r="AE543" s="1"/>
  <c r="AF543"/>
  <c r="AI543"/>
  <c r="AJ543"/>
  <c r="AM543" s="1"/>
  <c r="AK543"/>
  <c r="AL543"/>
  <c r="B544"/>
  <c r="G544" s="1"/>
  <c r="C544"/>
  <c r="D544"/>
  <c r="E544"/>
  <c r="F544"/>
  <c r="I544" s="1"/>
  <c r="J544"/>
  <c r="M544"/>
  <c r="N544"/>
  <c r="Q544" s="1"/>
  <c r="O544"/>
  <c r="P544"/>
  <c r="X544"/>
  <c r="AC544" s="1"/>
  <c r="Y544"/>
  <c r="Z544"/>
  <c r="AA544"/>
  <c r="AB544"/>
  <c r="AE544" s="1"/>
  <c r="AF544"/>
  <c r="AI544"/>
  <c r="AJ544"/>
  <c r="AM544" s="1"/>
  <c r="AK544"/>
  <c r="AL544"/>
  <c r="B545"/>
  <c r="G545" s="1"/>
  <c r="C545"/>
  <c r="D545"/>
  <c r="E545"/>
  <c r="F545"/>
  <c r="I545" s="1"/>
  <c r="J545"/>
  <c r="M545"/>
  <c r="N545"/>
  <c r="Q545" s="1"/>
  <c r="O545"/>
  <c r="P545"/>
  <c r="X545"/>
  <c r="AC545" s="1"/>
  <c r="Y545"/>
  <c r="Z545"/>
  <c r="AA545"/>
  <c r="AB545"/>
  <c r="AE545" s="1"/>
  <c r="AF545"/>
  <c r="AI545"/>
  <c r="AJ545"/>
  <c r="AM545" s="1"/>
  <c r="AK545"/>
  <c r="AL545"/>
  <c r="B546"/>
  <c r="G546" s="1"/>
  <c r="C546"/>
  <c r="D546"/>
  <c r="E546"/>
  <c r="F546"/>
  <c r="I546" s="1"/>
  <c r="J546"/>
  <c r="M546"/>
  <c r="N546"/>
  <c r="Q546" s="1"/>
  <c r="O546"/>
  <c r="P546"/>
  <c r="X546"/>
  <c r="Y546"/>
  <c r="AB546" s="1"/>
  <c r="AF546" s="1"/>
  <c r="Z546"/>
  <c r="AA546"/>
  <c r="AI546"/>
  <c r="AJ546"/>
  <c r="AM546" s="1"/>
  <c r="AK546"/>
  <c r="AL546"/>
  <c r="B547"/>
  <c r="G547" s="1"/>
  <c r="C547"/>
  <c r="D547"/>
  <c r="E547"/>
  <c r="F547"/>
  <c r="J547" s="1"/>
  <c r="M547"/>
  <c r="R547" s="1"/>
  <c r="N547"/>
  <c r="O547"/>
  <c r="P547"/>
  <c r="Q547"/>
  <c r="S547" s="1"/>
  <c r="U547"/>
  <c r="X547"/>
  <c r="Y547"/>
  <c r="AB547" s="1"/>
  <c r="AF547" s="1"/>
  <c r="Z547"/>
  <c r="AA547"/>
  <c r="AI547"/>
  <c r="AJ547"/>
  <c r="AM547" s="1"/>
  <c r="AK547"/>
  <c r="AL547"/>
  <c r="B548"/>
  <c r="G548" s="1"/>
  <c r="C548"/>
  <c r="D548"/>
  <c r="E548"/>
  <c r="F548"/>
  <c r="J548" s="1"/>
  <c r="M548"/>
  <c r="R548" s="1"/>
  <c r="N548"/>
  <c r="O548"/>
  <c r="P548"/>
  <c r="Q548"/>
  <c r="S548" s="1"/>
  <c r="U548"/>
  <c r="X548"/>
  <c r="Y548"/>
  <c r="AB548" s="1"/>
  <c r="AF548" s="1"/>
  <c r="Z548"/>
  <c r="AA548"/>
  <c r="AI548"/>
  <c r="AJ548"/>
  <c r="AM548" s="1"/>
  <c r="AK548"/>
  <c r="AL548"/>
  <c r="B549"/>
  <c r="G549" s="1"/>
  <c r="C549"/>
  <c r="D549"/>
  <c r="E549"/>
  <c r="F549"/>
  <c r="J549" s="1"/>
  <c r="M549"/>
  <c r="R549" s="1"/>
  <c r="N549"/>
  <c r="O549"/>
  <c r="P549"/>
  <c r="Q549"/>
  <c r="S549" s="1"/>
  <c r="U549"/>
  <c r="X549"/>
  <c r="Y549"/>
  <c r="AB549" s="1"/>
  <c r="AF549" s="1"/>
  <c r="Z549"/>
  <c r="AA549"/>
  <c r="AI549"/>
  <c r="AJ549"/>
  <c r="AM549" s="1"/>
  <c r="AK549"/>
  <c r="AL549"/>
  <c r="B550"/>
  <c r="G550" s="1"/>
  <c r="C550"/>
  <c r="D550"/>
  <c r="E550"/>
  <c r="F550"/>
  <c r="J550" s="1"/>
  <c r="M550"/>
  <c r="R550" s="1"/>
  <c r="N550"/>
  <c r="O550"/>
  <c r="P550"/>
  <c r="Q550"/>
  <c r="S550" s="1"/>
  <c r="U550"/>
  <c r="X550"/>
  <c r="Y550"/>
  <c r="AB550" s="1"/>
  <c r="AF550" s="1"/>
  <c r="Z550"/>
  <c r="AA550"/>
  <c r="AI550"/>
  <c r="AJ550"/>
  <c r="AM550" s="1"/>
  <c r="AK550"/>
  <c r="AL550"/>
  <c r="B551"/>
  <c r="G551" s="1"/>
  <c r="C551"/>
  <c r="D551"/>
  <c r="E551"/>
  <c r="F551"/>
  <c r="J551" s="1"/>
  <c r="M551"/>
  <c r="R551" s="1"/>
  <c r="N551"/>
  <c r="O551"/>
  <c r="P551"/>
  <c r="Q551"/>
  <c r="S551" s="1"/>
  <c r="U551"/>
  <c r="X551"/>
  <c r="Y551"/>
  <c r="AB551" s="1"/>
  <c r="AF551" s="1"/>
  <c r="Z551"/>
  <c r="AA551"/>
  <c r="AI551"/>
  <c r="AJ551"/>
  <c r="AM551" s="1"/>
  <c r="AK551"/>
  <c r="AL551"/>
  <c r="B552"/>
  <c r="G552" s="1"/>
  <c r="C552"/>
  <c r="D552"/>
  <c r="E552"/>
  <c r="F552"/>
  <c r="J552" s="1"/>
  <c r="M552"/>
  <c r="R552" s="1"/>
  <c r="N552"/>
  <c r="O552"/>
  <c r="P552"/>
  <c r="Q552"/>
  <c r="S552" s="1"/>
  <c r="U552"/>
  <c r="X552"/>
  <c r="Y552"/>
  <c r="AB552" s="1"/>
  <c r="AF552" s="1"/>
  <c r="Z552"/>
  <c r="AA552"/>
  <c r="AI552"/>
  <c r="AJ552"/>
  <c r="AM552" s="1"/>
  <c r="AK552"/>
  <c r="AL552"/>
  <c r="B553"/>
  <c r="G553" s="1"/>
  <c r="C553"/>
  <c r="D553"/>
  <c r="E553"/>
  <c r="F553"/>
  <c r="J553" s="1"/>
  <c r="M553"/>
  <c r="R553" s="1"/>
  <c r="N553"/>
  <c r="O553"/>
  <c r="P553"/>
  <c r="Q553"/>
  <c r="S553" s="1"/>
  <c r="U553"/>
  <c r="X553"/>
  <c r="Y553"/>
  <c r="AB553" s="1"/>
  <c r="AF553" s="1"/>
  <c r="Z553"/>
  <c r="AA553"/>
  <c r="AI553"/>
  <c r="AJ553"/>
  <c r="AM553" s="1"/>
  <c r="AK553"/>
  <c r="AL553"/>
  <c r="B554"/>
  <c r="G554" s="1"/>
  <c r="C554"/>
  <c r="D554"/>
  <c r="E554"/>
  <c r="F554"/>
  <c r="J554" s="1"/>
  <c r="M554"/>
  <c r="R554" s="1"/>
  <c r="N554"/>
  <c r="O554"/>
  <c r="P554"/>
  <c r="Q554"/>
  <c r="S554" s="1"/>
  <c r="U554"/>
  <c r="X554"/>
  <c r="Y554"/>
  <c r="AB554" s="1"/>
  <c r="AF554" s="1"/>
  <c r="Z554"/>
  <c r="AA554"/>
  <c r="AI554"/>
  <c r="AJ554"/>
  <c r="AM554" s="1"/>
  <c r="AK554"/>
  <c r="AL554"/>
  <c r="B555"/>
  <c r="G555" s="1"/>
  <c r="C555"/>
  <c r="D555"/>
  <c r="E555"/>
  <c r="F555"/>
  <c r="J555" s="1"/>
  <c r="M555"/>
  <c r="R555" s="1"/>
  <c r="N555"/>
  <c r="O555"/>
  <c r="P555"/>
  <c r="Q555"/>
  <c r="S555" s="1"/>
  <c r="U555"/>
  <c r="X555"/>
  <c r="Y555"/>
  <c r="Z555"/>
  <c r="AA555"/>
  <c r="AI555"/>
  <c r="AJ555"/>
  <c r="AK555"/>
  <c r="AL555"/>
  <c r="B556"/>
  <c r="G556" s="1"/>
  <c r="C556"/>
  <c r="D556"/>
  <c r="E556"/>
  <c r="F556"/>
  <c r="J556" s="1"/>
  <c r="M556"/>
  <c r="R556" s="1"/>
  <c r="N556"/>
  <c r="O556"/>
  <c r="P556"/>
  <c r="Q556"/>
  <c r="X556"/>
  <c r="Y556"/>
  <c r="Z556"/>
  <c r="AA556"/>
  <c r="AI556"/>
  <c r="AJ556"/>
  <c r="AK556"/>
  <c r="AL556"/>
  <c r="B557"/>
  <c r="G557" s="1"/>
  <c r="C557"/>
  <c r="D557"/>
  <c r="E557"/>
  <c r="F557"/>
  <c r="J557" s="1"/>
  <c r="M557"/>
  <c r="R557" s="1"/>
  <c r="N557"/>
  <c r="O557"/>
  <c r="P557"/>
  <c r="Q557"/>
  <c r="S557" s="1"/>
  <c r="U557"/>
  <c r="X557"/>
  <c r="Y557"/>
  <c r="Z557"/>
  <c r="AA557"/>
  <c r="AI557"/>
  <c r="AJ557"/>
  <c r="AK557"/>
  <c r="AL557"/>
  <c r="B558"/>
  <c r="G558" s="1"/>
  <c r="C558"/>
  <c r="D558"/>
  <c r="E558"/>
  <c r="F558"/>
  <c r="J558" s="1"/>
  <c r="M558"/>
  <c r="R558" s="1"/>
  <c r="N558"/>
  <c r="O558"/>
  <c r="P558"/>
  <c r="Q558"/>
  <c r="X558"/>
  <c r="Y558"/>
  <c r="Z558"/>
  <c r="AA558"/>
  <c r="AI558"/>
  <c r="AJ558"/>
  <c r="AK558"/>
  <c r="AL558"/>
  <c r="B559"/>
  <c r="G559" s="1"/>
  <c r="C559"/>
  <c r="D559"/>
  <c r="E559"/>
  <c r="F559"/>
  <c r="J559" s="1"/>
  <c r="M559"/>
  <c r="R559" s="1"/>
  <c r="N559"/>
  <c r="O559"/>
  <c r="P559"/>
  <c r="Q559"/>
  <c r="S559" s="1"/>
  <c r="U559"/>
  <c r="X559"/>
  <c r="Y559"/>
  <c r="Z559"/>
  <c r="AA559"/>
  <c r="AI559"/>
  <c r="AJ559"/>
  <c r="AK559"/>
  <c r="AL559"/>
  <c r="B560"/>
  <c r="G560" s="1"/>
  <c r="C560"/>
  <c r="D560"/>
  <c r="E560"/>
  <c r="F560"/>
  <c r="J560" s="1"/>
  <c r="M560"/>
  <c r="R560" s="1"/>
  <c r="N560"/>
  <c r="O560"/>
  <c r="P560"/>
  <c r="Q560"/>
  <c r="X560"/>
  <c r="Y560"/>
  <c r="Z560"/>
  <c r="AA560"/>
  <c r="AI560"/>
  <c r="AJ560"/>
  <c r="AK560"/>
  <c r="AL560"/>
  <c r="B561"/>
  <c r="G561" s="1"/>
  <c r="C561"/>
  <c r="D561"/>
  <c r="E561"/>
  <c r="F561"/>
  <c r="J561" s="1"/>
  <c r="M561"/>
  <c r="R561" s="1"/>
  <c r="N561"/>
  <c r="O561"/>
  <c r="P561"/>
  <c r="Q561"/>
  <c r="S561" s="1"/>
  <c r="U561"/>
  <c r="X561"/>
  <c r="Y561"/>
  <c r="Z561"/>
  <c r="AA561"/>
  <c r="AI561"/>
  <c r="AJ561"/>
  <c r="AK561"/>
  <c r="AL561"/>
  <c r="B562"/>
  <c r="G562" s="1"/>
  <c r="C562"/>
  <c r="D562"/>
  <c r="E562"/>
  <c r="F562"/>
  <c r="J562" s="1"/>
  <c r="M562"/>
  <c r="R562" s="1"/>
  <c r="N562"/>
  <c r="O562"/>
  <c r="P562"/>
  <c r="Q562"/>
  <c r="X562"/>
  <c r="Y562"/>
  <c r="Z562"/>
  <c r="AA562"/>
  <c r="AI562"/>
  <c r="AJ562"/>
  <c r="AK562"/>
  <c r="AL562"/>
  <c r="B563"/>
  <c r="G563" s="1"/>
  <c r="C563"/>
  <c r="D563"/>
  <c r="E563"/>
  <c r="F563"/>
  <c r="J563" s="1"/>
  <c r="M563"/>
  <c r="R563" s="1"/>
  <c r="N563"/>
  <c r="O563"/>
  <c r="P563"/>
  <c r="Q563"/>
  <c r="S563" s="1"/>
  <c r="U563"/>
  <c r="X563"/>
  <c r="Y563"/>
  <c r="Z563"/>
  <c r="AA563"/>
  <c r="AI563"/>
  <c r="AJ563"/>
  <c r="AK563"/>
  <c r="AL563"/>
  <c r="B564"/>
  <c r="G564" s="1"/>
  <c r="C564"/>
  <c r="D564"/>
  <c r="E564"/>
  <c r="F564"/>
  <c r="J564" s="1"/>
  <c r="M564"/>
  <c r="R564" s="1"/>
  <c r="N564"/>
  <c r="O564"/>
  <c r="P564"/>
  <c r="Q564"/>
  <c r="X564"/>
  <c r="Y564"/>
  <c r="Z564"/>
  <c r="AA564"/>
  <c r="AI564"/>
  <c r="AJ564"/>
  <c r="AK564"/>
  <c r="AL564"/>
  <c r="B565"/>
  <c r="G565" s="1"/>
  <c r="C565"/>
  <c r="D565"/>
  <c r="E565"/>
  <c r="F565"/>
  <c r="J565" s="1"/>
  <c r="M565"/>
  <c r="R565" s="1"/>
  <c r="N565"/>
  <c r="O565"/>
  <c r="P565"/>
  <c r="Q565"/>
  <c r="S565" s="1"/>
  <c r="U565"/>
  <c r="X565"/>
  <c r="Y565"/>
  <c r="Z565"/>
  <c r="AA565"/>
  <c r="AI565"/>
  <c r="AJ565"/>
  <c r="AK565"/>
  <c r="AL565"/>
  <c r="B566"/>
  <c r="G566" s="1"/>
  <c r="C566"/>
  <c r="D566"/>
  <c r="E566"/>
  <c r="F566"/>
  <c r="J566" s="1"/>
  <c r="M566"/>
  <c r="R566" s="1"/>
  <c r="N566"/>
  <c r="O566"/>
  <c r="P566"/>
  <c r="Q566"/>
  <c r="S566" s="1"/>
  <c r="U566"/>
  <c r="X566"/>
  <c r="Y566"/>
  <c r="Z566"/>
  <c r="AA566"/>
  <c r="AI566"/>
  <c r="AJ566"/>
  <c r="AK566"/>
  <c r="AL566"/>
  <c r="B567"/>
  <c r="G567" s="1"/>
  <c r="C567"/>
  <c r="D567"/>
  <c r="E567"/>
  <c r="F567"/>
  <c r="J567" s="1"/>
  <c r="M567"/>
  <c r="R567" s="1"/>
  <c r="N567"/>
  <c r="O567"/>
  <c r="P567"/>
  <c r="Q567"/>
  <c r="S567" s="1"/>
  <c r="X567"/>
  <c r="Y567"/>
  <c r="Z567"/>
  <c r="AA567"/>
  <c r="AI567"/>
  <c r="AJ567"/>
  <c r="AK567"/>
  <c r="AL567"/>
  <c r="B568"/>
  <c r="G568" s="1"/>
  <c r="C568"/>
  <c r="D568"/>
  <c r="E568"/>
  <c r="F568"/>
  <c r="J568" s="1"/>
  <c r="M568"/>
  <c r="R568" s="1"/>
  <c r="N568"/>
  <c r="O568"/>
  <c r="P568"/>
  <c r="Q568"/>
  <c r="S568" s="1"/>
  <c r="U568"/>
  <c r="X568"/>
  <c r="Y568"/>
  <c r="Z568"/>
  <c r="AA568"/>
  <c r="AI568"/>
  <c r="AJ568"/>
  <c r="AK568"/>
  <c r="AL568"/>
  <c r="B569"/>
  <c r="G569" s="1"/>
  <c r="C569"/>
  <c r="D569"/>
  <c r="E569"/>
  <c r="F569"/>
  <c r="J569" s="1"/>
  <c r="M569"/>
  <c r="R569" s="1"/>
  <c r="N569"/>
  <c r="O569"/>
  <c r="P569"/>
  <c r="Q569"/>
  <c r="S569" s="1"/>
  <c r="X569"/>
  <c r="Y569"/>
  <c r="Z569"/>
  <c r="AA569"/>
  <c r="AI569"/>
  <c r="AJ569"/>
  <c r="AK569"/>
  <c r="AL569"/>
  <c r="B570"/>
  <c r="G570" s="1"/>
  <c r="C570"/>
  <c r="D570"/>
  <c r="E570"/>
  <c r="F570"/>
  <c r="J570" s="1"/>
  <c r="M570"/>
  <c r="R570" s="1"/>
  <c r="N570"/>
  <c r="O570"/>
  <c r="P570"/>
  <c r="Q570"/>
  <c r="S570" s="1"/>
  <c r="U570"/>
  <c r="X570"/>
  <c r="Y570"/>
  <c r="Z570"/>
  <c r="AA570"/>
  <c r="AI570"/>
  <c r="AJ570"/>
  <c r="AK570"/>
  <c r="AL570"/>
  <c r="B571"/>
  <c r="G571" s="1"/>
  <c r="C571"/>
  <c r="D571"/>
  <c r="E571"/>
  <c r="F571"/>
  <c r="J571" s="1"/>
  <c r="M571"/>
  <c r="R571" s="1"/>
  <c r="N571"/>
  <c r="O571"/>
  <c r="P571"/>
  <c r="Q571"/>
  <c r="S571" s="1"/>
  <c r="X571"/>
  <c r="Y571"/>
  <c r="Z571"/>
  <c r="AA571"/>
  <c r="AI571"/>
  <c r="AJ571"/>
  <c r="AK571"/>
  <c r="AL571"/>
  <c r="B572"/>
  <c r="G572" s="1"/>
  <c r="C572"/>
  <c r="D572"/>
  <c r="E572"/>
  <c r="F572"/>
  <c r="J572" s="1"/>
  <c r="M572"/>
  <c r="R572" s="1"/>
  <c r="N572"/>
  <c r="O572"/>
  <c r="P572"/>
  <c r="Q572"/>
  <c r="S572" s="1"/>
  <c r="U572"/>
  <c r="X572"/>
  <c r="Y572"/>
  <c r="Z572"/>
  <c r="AA572"/>
  <c r="AI572"/>
  <c r="AJ572"/>
  <c r="AK572"/>
  <c r="AL572"/>
  <c r="B573"/>
  <c r="G573" s="1"/>
  <c r="C573"/>
  <c r="D573"/>
  <c r="E573"/>
  <c r="F573"/>
  <c r="J573" s="1"/>
  <c r="M573"/>
  <c r="R573" s="1"/>
  <c r="N573"/>
  <c r="O573"/>
  <c r="P573"/>
  <c r="Q573"/>
  <c r="S573" s="1"/>
  <c r="X573"/>
  <c r="Y573"/>
  <c r="Z573"/>
  <c r="AA573"/>
  <c r="AI573"/>
  <c r="AJ573"/>
  <c r="AK573"/>
  <c r="AL573"/>
  <c r="B574"/>
  <c r="G574" s="1"/>
  <c r="C574"/>
  <c r="D574"/>
  <c r="E574"/>
  <c r="F574"/>
  <c r="J574" s="1"/>
  <c r="M574"/>
  <c r="R574" s="1"/>
  <c r="N574"/>
  <c r="O574"/>
  <c r="P574"/>
  <c r="Q574"/>
  <c r="S574" s="1"/>
  <c r="U574"/>
  <c r="X574"/>
  <c r="Y574"/>
  <c r="Z574"/>
  <c r="AA574"/>
  <c r="AI574"/>
  <c r="AJ574"/>
  <c r="AK574"/>
  <c r="AL574"/>
  <c r="B575"/>
  <c r="G575" s="1"/>
  <c r="C575"/>
  <c r="D575"/>
  <c r="E575"/>
  <c r="F575"/>
  <c r="J575" s="1"/>
  <c r="M575"/>
  <c r="R575" s="1"/>
  <c r="N575"/>
  <c r="O575"/>
  <c r="P575"/>
  <c r="Q575"/>
  <c r="S575" s="1"/>
  <c r="X575"/>
  <c r="Y575"/>
  <c r="Z575"/>
  <c r="AA575"/>
  <c r="AI575"/>
  <c r="AJ575"/>
  <c r="AK575"/>
  <c r="AL575"/>
  <c r="B576"/>
  <c r="G576" s="1"/>
  <c r="C576"/>
  <c r="D576"/>
  <c r="E576"/>
  <c r="F576"/>
  <c r="J576" s="1"/>
  <c r="M576"/>
  <c r="R576" s="1"/>
  <c r="N576"/>
  <c r="O576"/>
  <c r="P576"/>
  <c r="Q576"/>
  <c r="S576" s="1"/>
  <c r="U576"/>
  <c r="X576"/>
  <c r="Y576"/>
  <c r="Z576"/>
  <c r="AA576"/>
  <c r="AI576"/>
  <c r="AJ576"/>
  <c r="AK576"/>
  <c r="AL576"/>
  <c r="B577"/>
  <c r="G577" s="1"/>
  <c r="C577"/>
  <c r="D577"/>
  <c r="E577"/>
  <c r="F577"/>
  <c r="J577" s="1"/>
  <c r="M577"/>
  <c r="R577" s="1"/>
  <c r="N577"/>
  <c r="O577"/>
  <c r="P577"/>
  <c r="Q577"/>
  <c r="S577" s="1"/>
  <c r="X577"/>
  <c r="Y577"/>
  <c r="Z577"/>
  <c r="AA577"/>
  <c r="AI577"/>
  <c r="AJ577"/>
  <c r="AK577"/>
  <c r="AL577"/>
  <c r="B578"/>
  <c r="G578" s="1"/>
  <c r="C578"/>
  <c r="D578"/>
  <c r="E578"/>
  <c r="F578"/>
  <c r="J578" s="1"/>
  <c r="M578"/>
  <c r="R578" s="1"/>
  <c r="N578"/>
  <c r="O578"/>
  <c r="P578"/>
  <c r="Q578"/>
  <c r="S578" s="1"/>
  <c r="U578"/>
  <c r="X578"/>
  <c r="Y578"/>
  <c r="Z578"/>
  <c r="AA578"/>
  <c r="AI578"/>
  <c r="AJ578"/>
  <c r="AK578"/>
  <c r="AL578"/>
  <c r="B579"/>
  <c r="G579" s="1"/>
  <c r="C579"/>
  <c r="D579"/>
  <c r="E579"/>
  <c r="F579"/>
  <c r="J579" s="1"/>
  <c r="M579"/>
  <c r="R579" s="1"/>
  <c r="N579"/>
  <c r="O579"/>
  <c r="P579"/>
  <c r="Q579"/>
  <c r="S579" s="1"/>
  <c r="X579"/>
  <c r="Y579"/>
  <c r="Z579"/>
  <c r="AA579"/>
  <c r="AI579"/>
  <c r="AJ579"/>
  <c r="AK579"/>
  <c r="AL579"/>
  <c r="B580"/>
  <c r="G580" s="1"/>
  <c r="C580"/>
  <c r="D580"/>
  <c r="E580"/>
  <c r="F580"/>
  <c r="J580" s="1"/>
  <c r="M580"/>
  <c r="R580" s="1"/>
  <c r="N580"/>
  <c r="O580"/>
  <c r="P580"/>
  <c r="Q580"/>
  <c r="S580" s="1"/>
  <c r="U580"/>
  <c r="X580"/>
  <c r="Y580"/>
  <c r="Z580"/>
  <c r="AA580"/>
  <c r="AI580"/>
  <c r="AJ580"/>
  <c r="AK580"/>
  <c r="AL580"/>
  <c r="B581"/>
  <c r="G581" s="1"/>
  <c r="C581"/>
  <c r="D581"/>
  <c r="E581"/>
  <c r="F581"/>
  <c r="J581" s="1"/>
  <c r="M581"/>
  <c r="R581" s="1"/>
  <c r="N581"/>
  <c r="O581"/>
  <c r="P581"/>
  <c r="Q581"/>
  <c r="S581" s="1"/>
  <c r="X581"/>
  <c r="Y581"/>
  <c r="Z581"/>
  <c r="AA581"/>
  <c r="AI581"/>
  <c r="AJ581"/>
  <c r="AK581"/>
  <c r="AL581"/>
  <c r="B582"/>
  <c r="G582" s="1"/>
  <c r="C582"/>
  <c r="D582"/>
  <c r="E582"/>
  <c r="F582"/>
  <c r="J582" s="1"/>
  <c r="M582"/>
  <c r="R582" s="1"/>
  <c r="N582"/>
  <c r="O582"/>
  <c r="P582"/>
  <c r="Q582"/>
  <c r="S582" s="1"/>
  <c r="U582"/>
  <c r="X582"/>
  <c r="Y582"/>
  <c r="Z582"/>
  <c r="AA582"/>
  <c r="AI582"/>
  <c r="AJ582"/>
  <c r="AK582"/>
  <c r="AL582"/>
  <c r="B583"/>
  <c r="G583" s="1"/>
  <c r="C583"/>
  <c r="D583"/>
  <c r="E583"/>
  <c r="F583"/>
  <c r="J583" s="1"/>
  <c r="M583"/>
  <c r="R583" s="1"/>
  <c r="N583"/>
  <c r="O583"/>
  <c r="P583"/>
  <c r="Q583"/>
  <c r="S583" s="1"/>
  <c r="X583"/>
  <c r="Y583"/>
  <c r="Z583"/>
  <c r="AA583"/>
  <c r="AI583"/>
  <c r="AJ583"/>
  <c r="AK583"/>
  <c r="AL583"/>
  <c r="B584"/>
  <c r="G584" s="1"/>
  <c r="C584"/>
  <c r="D584"/>
  <c r="E584"/>
  <c r="F584"/>
  <c r="J584" s="1"/>
  <c r="M584"/>
  <c r="R584" s="1"/>
  <c r="N584"/>
  <c r="O584"/>
  <c r="P584"/>
  <c r="Q584"/>
  <c r="S584" s="1"/>
  <c r="U584"/>
  <c r="X584"/>
  <c r="Y584"/>
  <c r="Z584"/>
  <c r="AA584"/>
  <c r="AI584"/>
  <c r="AJ584"/>
  <c r="AK584"/>
  <c r="AL584"/>
  <c r="B585"/>
  <c r="G585" s="1"/>
  <c r="C585"/>
  <c r="D585"/>
  <c r="E585"/>
  <c r="F585"/>
  <c r="J585" s="1"/>
  <c r="M585"/>
  <c r="R585" s="1"/>
  <c r="N585"/>
  <c r="O585"/>
  <c r="P585"/>
  <c r="Q585"/>
  <c r="S585" s="1"/>
  <c r="X585"/>
  <c r="Y585"/>
  <c r="Z585"/>
  <c r="AA585"/>
  <c r="AI585"/>
  <c r="AJ585"/>
  <c r="AK585"/>
  <c r="AL585"/>
  <c r="B586"/>
  <c r="G586" s="1"/>
  <c r="C586"/>
  <c r="D586"/>
  <c r="E586"/>
  <c r="F586"/>
  <c r="J586" s="1"/>
  <c r="M586"/>
  <c r="R586" s="1"/>
  <c r="N586"/>
  <c r="O586"/>
  <c r="P586"/>
  <c r="Q586"/>
  <c r="S586" s="1"/>
  <c r="U586"/>
  <c r="X586"/>
  <c r="Y586"/>
  <c r="Z586"/>
  <c r="AA586"/>
  <c r="AI586"/>
  <c r="AJ586"/>
  <c r="AK586"/>
  <c r="AL586"/>
  <c r="B587"/>
  <c r="G587" s="1"/>
  <c r="C587"/>
  <c r="D587"/>
  <c r="E587"/>
  <c r="F587"/>
  <c r="J587" s="1"/>
  <c r="M587"/>
  <c r="R587" s="1"/>
  <c r="N587"/>
  <c r="O587"/>
  <c r="P587"/>
  <c r="Q587"/>
  <c r="S587" s="1"/>
  <c r="X587"/>
  <c r="Y587"/>
  <c r="Z587"/>
  <c r="AA587"/>
  <c r="AI587"/>
  <c r="AJ587"/>
  <c r="AK587"/>
  <c r="AL587"/>
  <c r="B588"/>
  <c r="G588" s="1"/>
  <c r="C588"/>
  <c r="D588"/>
  <c r="E588"/>
  <c r="F588"/>
  <c r="J588" s="1"/>
  <c r="M588"/>
  <c r="R588" s="1"/>
  <c r="N588"/>
  <c r="O588"/>
  <c r="P588"/>
  <c r="Q588"/>
  <c r="S588" s="1"/>
  <c r="U588"/>
  <c r="X588"/>
  <c r="Y588"/>
  <c r="Z588"/>
  <c r="AA588"/>
  <c r="AI588"/>
  <c r="AJ588"/>
  <c r="AK588"/>
  <c r="AL588"/>
  <c r="B589"/>
  <c r="G589" s="1"/>
  <c r="C589"/>
  <c r="D589"/>
  <c r="E589"/>
  <c r="F589"/>
  <c r="J589" s="1"/>
  <c r="M589"/>
  <c r="R589" s="1"/>
  <c r="N589"/>
  <c r="O589"/>
  <c r="P589"/>
  <c r="Q589"/>
  <c r="S589" s="1"/>
  <c r="X589"/>
  <c r="Y589"/>
  <c r="Z589"/>
  <c r="AA589"/>
  <c r="AI589"/>
  <c r="AJ589"/>
  <c r="AK589"/>
  <c r="AL589"/>
  <c r="B590"/>
  <c r="G590" s="1"/>
  <c r="C590"/>
  <c r="D590"/>
  <c r="E590"/>
  <c r="F590"/>
  <c r="J590" s="1"/>
  <c r="M590"/>
  <c r="R590" s="1"/>
  <c r="N590"/>
  <c r="O590"/>
  <c r="P590"/>
  <c r="Q590"/>
  <c r="S590" s="1"/>
  <c r="U590"/>
  <c r="X590"/>
  <c r="Y590"/>
  <c r="Z590"/>
  <c r="AA590"/>
  <c r="AI590"/>
  <c r="AJ590"/>
  <c r="AK590"/>
  <c r="AL590"/>
  <c r="B591"/>
  <c r="C591"/>
  <c r="D591"/>
  <c r="E591"/>
  <c r="M591"/>
  <c r="R591" s="1"/>
  <c r="N591"/>
  <c r="O591"/>
  <c r="P591"/>
  <c r="Q591"/>
  <c r="X591"/>
  <c r="AC591" s="1"/>
  <c r="Y591"/>
  <c r="Z591"/>
  <c r="AA591"/>
  <c r="AB591"/>
  <c r="AD591" s="1"/>
  <c r="AF591"/>
  <c r="AI591"/>
  <c r="AJ591"/>
  <c r="AK591"/>
  <c r="AL591"/>
  <c r="B592"/>
  <c r="C592"/>
  <c r="D592"/>
  <c r="E592"/>
  <c r="M592"/>
  <c r="R592" s="1"/>
  <c r="N592"/>
  <c r="O592"/>
  <c r="P592"/>
  <c r="Q592"/>
  <c r="X592"/>
  <c r="AC592" s="1"/>
  <c r="Y592"/>
  <c r="Z592"/>
  <c r="AA592"/>
  <c r="AB592"/>
  <c r="AD592" s="1"/>
  <c r="AI592"/>
  <c r="AJ592"/>
  <c r="AK592"/>
  <c r="AL592"/>
  <c r="B593"/>
  <c r="C593"/>
  <c r="D593"/>
  <c r="E593"/>
  <c r="M593"/>
  <c r="R593" s="1"/>
  <c r="N593"/>
  <c r="O593"/>
  <c r="P593"/>
  <c r="Q593"/>
  <c r="X593"/>
  <c r="AC593" s="1"/>
  <c r="Y593"/>
  <c r="Z593"/>
  <c r="AA593"/>
  <c r="AB593"/>
  <c r="AD593" s="1"/>
  <c r="AF593"/>
  <c r="AI593"/>
  <c r="AJ593"/>
  <c r="AK593"/>
  <c r="AL593"/>
  <c r="B594"/>
  <c r="C594"/>
  <c r="D594"/>
  <c r="E594"/>
  <c r="M594"/>
  <c r="R594" s="1"/>
  <c r="N594"/>
  <c r="O594"/>
  <c r="P594"/>
  <c r="Q594"/>
  <c r="X594"/>
  <c r="AC594" s="1"/>
  <c r="Y594"/>
  <c r="Z594"/>
  <c r="AA594"/>
  <c r="AB594"/>
  <c r="AD594" s="1"/>
  <c r="AI594"/>
  <c r="AJ594"/>
  <c r="AK594"/>
  <c r="AL594"/>
  <c r="B595"/>
  <c r="C595"/>
  <c r="D595"/>
  <c r="E595"/>
  <c r="M595"/>
  <c r="R595" s="1"/>
  <c r="N595"/>
  <c r="O595"/>
  <c r="P595"/>
  <c r="Q595"/>
  <c r="X595"/>
  <c r="AC595" s="1"/>
  <c r="Y595"/>
  <c r="Z595"/>
  <c r="AA595"/>
  <c r="AB595"/>
  <c r="AD595" s="1"/>
  <c r="AF595"/>
  <c r="AI595"/>
  <c r="AJ595"/>
  <c r="AK595"/>
  <c r="AL595"/>
  <c r="B596"/>
  <c r="C596"/>
  <c r="D596"/>
  <c r="E596"/>
  <c r="M596"/>
  <c r="R596" s="1"/>
  <c r="N596"/>
  <c r="O596"/>
  <c r="P596"/>
  <c r="Q596"/>
  <c r="X596"/>
  <c r="AC596" s="1"/>
  <c r="Y596"/>
  <c r="Z596"/>
  <c r="AA596"/>
  <c r="AB596"/>
  <c r="AD596" s="1"/>
  <c r="AI596"/>
  <c r="AJ596"/>
  <c r="AK596"/>
  <c r="AL596"/>
  <c r="B597"/>
  <c r="C597"/>
  <c r="D597"/>
  <c r="E597"/>
  <c r="M597"/>
  <c r="R597" s="1"/>
  <c r="N597"/>
  <c r="O597"/>
  <c r="P597"/>
  <c r="Q597"/>
  <c r="X597"/>
  <c r="AC597" s="1"/>
  <c r="Y597"/>
  <c r="Z597"/>
  <c r="AA597"/>
  <c r="AB597"/>
  <c r="AD597" s="1"/>
  <c r="AF597"/>
  <c r="AI597"/>
  <c r="AJ597"/>
  <c r="AK597"/>
  <c r="AL597"/>
  <c r="B598"/>
  <c r="C598"/>
  <c r="D598"/>
  <c r="E598"/>
  <c r="M598"/>
  <c r="R598" s="1"/>
  <c r="N598"/>
  <c r="O598"/>
  <c r="P598"/>
  <c r="Q598"/>
  <c r="X598"/>
  <c r="AC598" s="1"/>
  <c r="Y598"/>
  <c r="Z598"/>
  <c r="AA598"/>
  <c r="AB598"/>
  <c r="AD598" s="1"/>
  <c r="AI598"/>
  <c r="AJ598"/>
  <c r="AK598"/>
  <c r="AL598"/>
  <c r="B599"/>
  <c r="C599"/>
  <c r="D599"/>
  <c r="E599"/>
  <c r="M599"/>
  <c r="R599" s="1"/>
  <c r="N599"/>
  <c r="O599"/>
  <c r="P599"/>
  <c r="Q599"/>
  <c r="X599"/>
  <c r="AC599" s="1"/>
  <c r="Y599"/>
  <c r="Z599"/>
  <c r="AA599"/>
  <c r="AB599"/>
  <c r="AD599" s="1"/>
  <c r="AF599"/>
  <c r="AI599"/>
  <c r="AJ599"/>
  <c r="AK599"/>
  <c r="AL599"/>
  <c r="B600"/>
  <c r="C600"/>
  <c r="D600"/>
  <c r="E600"/>
  <c r="M600"/>
  <c r="R600" s="1"/>
  <c r="N600"/>
  <c r="O600"/>
  <c r="P600"/>
  <c r="Q600"/>
  <c r="X600"/>
  <c r="AC600" s="1"/>
  <c r="Y600"/>
  <c r="Z600"/>
  <c r="AA600"/>
  <c r="AB600"/>
  <c r="AD600" s="1"/>
  <c r="AI600"/>
  <c r="AJ600"/>
  <c r="AK600"/>
  <c r="AL600"/>
  <c r="B601"/>
  <c r="C601"/>
  <c r="D601"/>
  <c r="E601"/>
  <c r="M601"/>
  <c r="R601" s="1"/>
  <c r="N601"/>
  <c r="O601"/>
  <c r="P601"/>
  <c r="Q601"/>
  <c r="X601"/>
  <c r="AC601" s="1"/>
  <c r="Y601"/>
  <c r="Z601"/>
  <c r="AA601"/>
  <c r="AB601"/>
  <c r="AD601" s="1"/>
  <c r="AF601"/>
  <c r="AI601"/>
  <c r="AJ601"/>
  <c r="AK601"/>
  <c r="AL601"/>
  <c r="B602"/>
  <c r="C602"/>
  <c r="D602"/>
  <c r="E602"/>
  <c r="M602"/>
  <c r="R602" s="1"/>
  <c r="N602"/>
  <c r="O602"/>
  <c r="P602"/>
  <c r="Q602"/>
  <c r="X602"/>
  <c r="AC602" s="1"/>
  <c r="Y602"/>
  <c r="Z602"/>
  <c r="AA602"/>
  <c r="AB602"/>
  <c r="AD602" s="1"/>
  <c r="AI602"/>
  <c r="AJ602"/>
  <c r="AK602"/>
  <c r="AL602"/>
  <c r="B603"/>
  <c r="C603"/>
  <c r="D603"/>
  <c r="E603"/>
  <c r="M603"/>
  <c r="R603" s="1"/>
  <c r="N603"/>
  <c r="O603"/>
  <c r="P603"/>
  <c r="Q603"/>
  <c r="X603"/>
  <c r="AC603" s="1"/>
  <c r="Y603"/>
  <c r="Z603"/>
  <c r="AA603"/>
  <c r="AB603"/>
  <c r="AD603" s="1"/>
  <c r="AF603"/>
  <c r="AI603"/>
  <c r="AJ603"/>
  <c r="AK603"/>
  <c r="AL603"/>
  <c r="B604"/>
  <c r="C604"/>
  <c r="D604"/>
  <c r="E604"/>
  <c r="M604"/>
  <c r="R604" s="1"/>
  <c r="N604"/>
  <c r="O604"/>
  <c r="P604"/>
  <c r="Q604"/>
  <c r="X604"/>
  <c r="AC604" s="1"/>
  <c r="Y604"/>
  <c r="Z604"/>
  <c r="AA604"/>
  <c r="AB604"/>
  <c r="AD604" s="1"/>
  <c r="AI604"/>
  <c r="AJ604"/>
  <c r="AK604"/>
  <c r="AL604"/>
  <c r="B605"/>
  <c r="C605"/>
  <c r="D605"/>
  <c r="E605"/>
  <c r="M605"/>
  <c r="R605" s="1"/>
  <c r="N605"/>
  <c r="O605"/>
  <c r="P605"/>
  <c r="Q605"/>
  <c r="X605"/>
  <c r="AC605" s="1"/>
  <c r="Y605"/>
  <c r="Z605"/>
  <c r="AA605"/>
  <c r="AB605"/>
  <c r="AD605" s="1"/>
  <c r="AF605"/>
  <c r="AI605"/>
  <c r="AJ605"/>
  <c r="AK605"/>
  <c r="AL605"/>
  <c r="B606"/>
  <c r="C606"/>
  <c r="D606"/>
  <c r="E606"/>
  <c r="M606"/>
  <c r="R606" s="1"/>
  <c r="N606"/>
  <c r="O606"/>
  <c r="P606"/>
  <c r="Q606"/>
  <c r="X606"/>
  <c r="AC606" s="1"/>
  <c r="Y606"/>
  <c r="Z606"/>
  <c r="AA606"/>
  <c r="AB606"/>
  <c r="AD606" s="1"/>
  <c r="AI606"/>
  <c r="AJ606"/>
  <c r="AK606"/>
  <c r="AL606"/>
  <c r="B607"/>
  <c r="C607"/>
  <c r="D607"/>
  <c r="E607"/>
  <c r="M607"/>
  <c r="R607" s="1"/>
  <c r="N607"/>
  <c r="O607"/>
  <c r="P607"/>
  <c r="Q607"/>
  <c r="X607"/>
  <c r="AC607" s="1"/>
  <c r="Y607"/>
  <c r="Z607"/>
  <c r="AA607"/>
  <c r="AB607"/>
  <c r="AD607" s="1"/>
  <c r="AF607"/>
  <c r="AI607"/>
  <c r="AJ607"/>
  <c r="AK607"/>
  <c r="AL607"/>
  <c r="B608"/>
  <c r="C608"/>
  <c r="D608"/>
  <c r="E608"/>
  <c r="M608"/>
  <c r="R608" s="1"/>
  <c r="N608"/>
  <c r="O608"/>
  <c r="P608"/>
  <c r="Q608"/>
  <c r="X608"/>
  <c r="AC608" s="1"/>
  <c r="Y608"/>
  <c r="Z608"/>
  <c r="AA608"/>
  <c r="AB608"/>
  <c r="AD608" s="1"/>
  <c r="AI608"/>
  <c r="AJ608"/>
  <c r="AK608"/>
  <c r="AL608"/>
  <c r="B609"/>
  <c r="C609"/>
  <c r="D609"/>
  <c r="E609"/>
  <c r="M609"/>
  <c r="R609" s="1"/>
  <c r="N609"/>
  <c r="O609"/>
  <c r="P609"/>
  <c r="Q609"/>
  <c r="X609"/>
  <c r="AC609" s="1"/>
  <c r="Y609"/>
  <c r="Z609"/>
  <c r="AA609"/>
  <c r="AB609"/>
  <c r="AD609" s="1"/>
  <c r="AF609"/>
  <c r="AI609"/>
  <c r="AJ609"/>
  <c r="AK609"/>
  <c r="AL609"/>
  <c r="B610"/>
  <c r="C610"/>
  <c r="D610"/>
  <c r="E610"/>
  <c r="M610"/>
  <c r="R610" s="1"/>
  <c r="N610"/>
  <c r="O610"/>
  <c r="P610"/>
  <c r="Q610"/>
  <c r="X610"/>
  <c r="AC610" s="1"/>
  <c r="Y610"/>
  <c r="Z610"/>
  <c r="AA610"/>
  <c r="AB610"/>
  <c r="AD610" s="1"/>
  <c r="AI610"/>
  <c r="AJ610"/>
  <c r="AK610"/>
  <c r="AL610"/>
  <c r="B611"/>
  <c r="C611"/>
  <c r="D611"/>
  <c r="E611"/>
  <c r="M611"/>
  <c r="R611" s="1"/>
  <c r="N611"/>
  <c r="O611"/>
  <c r="P611"/>
  <c r="Q611"/>
  <c r="X611"/>
  <c r="AC611" s="1"/>
  <c r="Y611"/>
  <c r="Z611"/>
  <c r="AA611"/>
  <c r="AB611"/>
  <c r="AD611" s="1"/>
  <c r="AF611"/>
  <c r="AI611"/>
  <c r="AJ611"/>
  <c r="AK611"/>
  <c r="AL611"/>
  <c r="B612"/>
  <c r="C612"/>
  <c r="D612"/>
  <c r="E612"/>
  <c r="M612"/>
  <c r="R612" s="1"/>
  <c r="N612"/>
  <c r="O612"/>
  <c r="P612"/>
  <c r="Q612"/>
  <c r="X612"/>
  <c r="AC612" s="1"/>
  <c r="Y612"/>
  <c r="Z612"/>
  <c r="AA612"/>
  <c r="AB612"/>
  <c r="AD612" s="1"/>
  <c r="AI612"/>
  <c r="AJ612"/>
  <c r="AK612"/>
  <c r="AL612"/>
  <c r="B613"/>
  <c r="C613"/>
  <c r="D613"/>
  <c r="E613"/>
  <c r="M613"/>
  <c r="R613" s="1"/>
  <c r="N613"/>
  <c r="O613"/>
  <c r="P613"/>
  <c r="Q613"/>
  <c r="X613"/>
  <c r="AC613" s="1"/>
  <c r="Y613"/>
  <c r="Z613"/>
  <c r="AA613"/>
  <c r="AB613"/>
  <c r="AD613" s="1"/>
  <c r="AF613"/>
  <c r="AI613"/>
  <c r="AJ613"/>
  <c r="AK613"/>
  <c r="AL613"/>
  <c r="B614"/>
  <c r="C614"/>
  <c r="D614"/>
  <c r="E614"/>
  <c r="M614"/>
  <c r="R614" s="1"/>
  <c r="N614"/>
  <c r="O614"/>
  <c r="P614"/>
  <c r="Q614"/>
  <c r="X614"/>
  <c r="AC614" s="1"/>
  <c r="Y614"/>
  <c r="Z614"/>
  <c r="AA614"/>
  <c r="AB614"/>
  <c r="AD614" s="1"/>
  <c r="AI614"/>
  <c r="AJ614"/>
  <c r="AK614"/>
  <c r="AL614"/>
  <c r="B615"/>
  <c r="C615"/>
  <c r="D615"/>
  <c r="E615"/>
  <c r="M615"/>
  <c r="R615" s="1"/>
  <c r="N615"/>
  <c r="O615"/>
  <c r="P615"/>
  <c r="Q615"/>
  <c r="X615"/>
  <c r="AC615" s="1"/>
  <c r="Y615"/>
  <c r="Z615"/>
  <c r="AA615"/>
  <c r="AB615"/>
  <c r="AD615" s="1"/>
  <c r="AF615"/>
  <c r="AI615"/>
  <c r="AJ615"/>
  <c r="AK615"/>
  <c r="AL615"/>
  <c r="B616"/>
  <c r="C616"/>
  <c r="D616"/>
  <c r="E616"/>
  <c r="M616"/>
  <c r="R616" s="1"/>
  <c r="N616"/>
  <c r="O616"/>
  <c r="P616"/>
  <c r="Q616"/>
  <c r="X616"/>
  <c r="AC616" s="1"/>
  <c r="Y616"/>
  <c r="Z616"/>
  <c r="AA616"/>
  <c r="AB616"/>
  <c r="AD616" s="1"/>
  <c r="AI616"/>
  <c r="AJ616"/>
  <c r="AK616"/>
  <c r="AL616"/>
  <c r="B617"/>
  <c r="C617"/>
  <c r="D617"/>
  <c r="E617"/>
  <c r="M617"/>
  <c r="R617" s="1"/>
  <c r="N617"/>
  <c r="O617"/>
  <c r="P617"/>
  <c r="Q617"/>
  <c r="X617"/>
  <c r="AC617" s="1"/>
  <c r="Y617"/>
  <c r="Z617"/>
  <c r="AA617"/>
  <c r="AB617"/>
  <c r="AD617" s="1"/>
  <c r="AF617"/>
  <c r="AI617"/>
  <c r="AJ617"/>
  <c r="AK617"/>
  <c r="AL617"/>
  <c r="B618"/>
  <c r="C618"/>
  <c r="D618"/>
  <c r="E618"/>
  <c r="M618"/>
  <c r="R618" s="1"/>
  <c r="N618"/>
  <c r="O618"/>
  <c r="P618"/>
  <c r="Q618"/>
  <c r="X618"/>
  <c r="AC618" s="1"/>
  <c r="Y618"/>
  <c r="Z618"/>
  <c r="AA618"/>
  <c r="AB618"/>
  <c r="AD618" s="1"/>
  <c r="AI618"/>
  <c r="AJ618"/>
  <c r="AK618"/>
  <c r="AL618"/>
  <c r="B619"/>
  <c r="C619"/>
  <c r="D619"/>
  <c r="E619"/>
  <c r="M619"/>
  <c r="R619" s="1"/>
  <c r="N619"/>
  <c r="O619"/>
  <c r="P619"/>
  <c r="Q619"/>
  <c r="X619"/>
  <c r="AC619" s="1"/>
  <c r="Y619"/>
  <c r="Z619"/>
  <c r="AA619"/>
  <c r="AB619"/>
  <c r="AD619" s="1"/>
  <c r="AF619"/>
  <c r="AI619"/>
  <c r="AJ619"/>
  <c r="AM619" s="1"/>
  <c r="AK619"/>
  <c r="AL619"/>
  <c r="B620"/>
  <c r="C620"/>
  <c r="F620" s="1"/>
  <c r="D620"/>
  <c r="E620"/>
  <c r="M620"/>
  <c r="R620" s="1"/>
  <c r="N620"/>
  <c r="O620"/>
  <c r="P620"/>
  <c r="Q620"/>
  <c r="S620" s="1"/>
  <c r="C618" i="137" s="1"/>
  <c r="X620" i="141"/>
  <c r="AC620" s="1"/>
  <c r="Y620"/>
  <c r="Z620"/>
  <c r="AA620"/>
  <c r="AB620"/>
  <c r="AD620" s="1"/>
  <c r="AF620"/>
  <c r="AI620"/>
  <c r="AJ620"/>
  <c r="AM620" s="1"/>
  <c r="AK620"/>
  <c r="AL620"/>
  <c r="B621"/>
  <c r="C621"/>
  <c r="F621" s="1"/>
  <c r="D621"/>
  <c r="E621"/>
  <c r="M621"/>
  <c r="R621" s="1"/>
  <c r="N621"/>
  <c r="O621"/>
  <c r="P621"/>
  <c r="Q621"/>
  <c r="S621" s="1"/>
  <c r="C619" i="137" s="1"/>
  <c r="X621" i="141"/>
  <c r="AC621" s="1"/>
  <c r="Y621"/>
  <c r="Z621"/>
  <c r="AA621"/>
  <c r="AB621"/>
  <c r="AD621" s="1"/>
  <c r="AF621"/>
  <c r="AI621"/>
  <c r="AJ621"/>
  <c r="AM621" s="1"/>
  <c r="AK621"/>
  <c r="AL621"/>
  <c r="B622"/>
  <c r="C622"/>
  <c r="F622" s="1"/>
  <c r="D622"/>
  <c r="E622"/>
  <c r="M622"/>
  <c r="R622" s="1"/>
  <c r="N622"/>
  <c r="O622"/>
  <c r="P622"/>
  <c r="Q622"/>
  <c r="S622" s="1"/>
  <c r="C620" i="137" s="1"/>
  <c r="X622" i="141"/>
  <c r="AC622" s="1"/>
  <c r="Y622"/>
  <c r="Z622"/>
  <c r="AA622"/>
  <c r="AB622"/>
  <c r="AD622" s="1"/>
  <c r="AF622"/>
  <c r="AI622"/>
  <c r="AJ622"/>
  <c r="AM622" s="1"/>
  <c r="AK622"/>
  <c r="AL622"/>
  <c r="B623"/>
  <c r="C623"/>
  <c r="F623" s="1"/>
  <c r="D623"/>
  <c r="E623"/>
  <c r="M623"/>
  <c r="R623" s="1"/>
  <c r="N623"/>
  <c r="O623"/>
  <c r="P623"/>
  <c r="Q623"/>
  <c r="S623" s="1"/>
  <c r="C621" i="137" s="1"/>
  <c r="X623" i="141"/>
  <c r="AC623" s="1"/>
  <c r="Y623"/>
  <c r="Z623"/>
  <c r="AA623"/>
  <c r="AB623"/>
  <c r="AD623" s="1"/>
  <c r="AF623"/>
  <c r="AI623"/>
  <c r="AJ623"/>
  <c r="AM623" s="1"/>
  <c r="AK623"/>
  <c r="AL623"/>
  <c r="B624"/>
  <c r="C624"/>
  <c r="F624" s="1"/>
  <c r="D624"/>
  <c r="E624"/>
  <c r="M624"/>
  <c r="R624" s="1"/>
  <c r="N624"/>
  <c r="O624"/>
  <c r="P624"/>
  <c r="Q624"/>
  <c r="S624" s="1"/>
  <c r="C622" i="137" s="1"/>
  <c r="X624" i="141"/>
  <c r="AC624" s="1"/>
  <c r="Y624"/>
  <c r="Z624"/>
  <c r="AA624"/>
  <c r="AB624"/>
  <c r="AD624" s="1"/>
  <c r="AF624"/>
  <c r="AI624"/>
  <c r="AJ624"/>
  <c r="AM624" s="1"/>
  <c r="AK624"/>
  <c r="AL624"/>
  <c r="B625"/>
  <c r="C625"/>
  <c r="F625" s="1"/>
  <c r="D625"/>
  <c r="E625"/>
  <c r="M625"/>
  <c r="R625" s="1"/>
  <c r="N625"/>
  <c r="O625"/>
  <c r="P625"/>
  <c r="Q625"/>
  <c r="S625" s="1"/>
  <c r="C623" i="137" s="1"/>
  <c r="X625" i="141"/>
  <c r="AC625" s="1"/>
  <c r="Y625"/>
  <c r="Z625"/>
  <c r="AA625"/>
  <c r="AB625"/>
  <c r="AD625" s="1"/>
  <c r="AF625"/>
  <c r="AI625"/>
  <c r="AJ625"/>
  <c r="AM625" s="1"/>
  <c r="AK625"/>
  <c r="AL625"/>
  <c r="B626"/>
  <c r="C626"/>
  <c r="F626" s="1"/>
  <c r="D626"/>
  <c r="E626"/>
  <c r="M626"/>
  <c r="R626" s="1"/>
  <c r="N626"/>
  <c r="O626"/>
  <c r="P626"/>
  <c r="Q626"/>
  <c r="S626" s="1"/>
  <c r="C624" i="137" s="1"/>
  <c r="X626" i="141"/>
  <c r="AC626" s="1"/>
  <c r="Y626"/>
  <c r="Z626"/>
  <c r="AA626"/>
  <c r="AB626"/>
  <c r="AD626" s="1"/>
  <c r="AF626"/>
  <c r="AI626"/>
  <c r="AJ626"/>
  <c r="AM626" s="1"/>
  <c r="AK626"/>
  <c r="AL626"/>
  <c r="B627"/>
  <c r="C627"/>
  <c r="F627" s="1"/>
  <c r="D627"/>
  <c r="E627"/>
  <c r="M627"/>
  <c r="R627" s="1"/>
  <c r="N627"/>
  <c r="O627"/>
  <c r="P627"/>
  <c r="Q627"/>
  <c r="S627" s="1"/>
  <c r="C625" i="137" s="1"/>
  <c r="X627" i="141"/>
  <c r="AC627" s="1"/>
  <c r="Y627"/>
  <c r="Z627"/>
  <c r="AA627"/>
  <c r="AB627"/>
  <c r="AD627" s="1"/>
  <c r="AF627"/>
  <c r="AI627"/>
  <c r="AJ627"/>
  <c r="AM627" s="1"/>
  <c r="AK627"/>
  <c r="AL627"/>
  <c r="B628"/>
  <c r="C628"/>
  <c r="F628" s="1"/>
  <c r="D628"/>
  <c r="E628"/>
  <c r="M628"/>
  <c r="R628" s="1"/>
  <c r="N628"/>
  <c r="O628"/>
  <c r="P628"/>
  <c r="Q628"/>
  <c r="S628" s="1"/>
  <c r="C626" i="137" s="1"/>
  <c r="X628" i="141"/>
  <c r="AC628" s="1"/>
  <c r="Y628"/>
  <c r="Z628"/>
  <c r="AA628"/>
  <c r="AB628"/>
  <c r="AD628" s="1"/>
  <c r="AF628"/>
  <c r="AI628"/>
  <c r="AJ628"/>
  <c r="AM628" s="1"/>
  <c r="AK628"/>
  <c r="AL628"/>
  <c r="B629"/>
  <c r="C629"/>
  <c r="F629" s="1"/>
  <c r="D629"/>
  <c r="E629"/>
  <c r="M629"/>
  <c r="R629" s="1"/>
  <c r="N629"/>
  <c r="O629"/>
  <c r="P629"/>
  <c r="Q629"/>
  <c r="S629" s="1"/>
  <c r="C627" i="137" s="1"/>
  <c r="X629" i="141"/>
  <c r="AC629" s="1"/>
  <c r="Y629"/>
  <c r="Z629"/>
  <c r="AA629"/>
  <c r="AB629"/>
  <c r="AD629" s="1"/>
  <c r="AF629"/>
  <c r="AI629"/>
  <c r="AJ629"/>
  <c r="AM629" s="1"/>
  <c r="AK629"/>
  <c r="AL629"/>
  <c r="B630"/>
  <c r="C630"/>
  <c r="F630" s="1"/>
  <c r="D630"/>
  <c r="E630"/>
  <c r="M630"/>
  <c r="R630" s="1"/>
  <c r="N630"/>
  <c r="O630"/>
  <c r="P630"/>
  <c r="Q630"/>
  <c r="S630" s="1"/>
  <c r="C628" i="137" s="1"/>
  <c r="X630" i="141"/>
  <c r="AC630" s="1"/>
  <c r="Y630"/>
  <c r="Z630"/>
  <c r="AA630"/>
  <c r="AB630"/>
  <c r="AD630" s="1"/>
  <c r="AF630"/>
  <c r="AI630"/>
  <c r="AJ630"/>
  <c r="AM630" s="1"/>
  <c r="AK630"/>
  <c r="AL630"/>
  <c r="B631"/>
  <c r="C631"/>
  <c r="F631" s="1"/>
  <c r="D631"/>
  <c r="E631"/>
  <c r="M631"/>
  <c r="R631" s="1"/>
  <c r="N631"/>
  <c r="O631"/>
  <c r="P631"/>
  <c r="Q631"/>
  <c r="S631" s="1"/>
  <c r="C629" i="137" s="1"/>
  <c r="X631" i="141"/>
  <c r="AC631" s="1"/>
  <c r="Y631"/>
  <c r="Z631"/>
  <c r="AA631"/>
  <c r="AB631"/>
  <c r="AD631" s="1"/>
  <c r="AF631"/>
  <c r="AI631"/>
  <c r="AJ631"/>
  <c r="AM631" s="1"/>
  <c r="AK631"/>
  <c r="AL631"/>
  <c r="B632"/>
  <c r="C632"/>
  <c r="F632" s="1"/>
  <c r="D632"/>
  <c r="E632"/>
  <c r="M632"/>
  <c r="R632" s="1"/>
  <c r="N632"/>
  <c r="O632"/>
  <c r="P632"/>
  <c r="Q632"/>
  <c r="S632" s="1"/>
  <c r="C630" i="137" s="1"/>
  <c r="X632" i="141"/>
  <c r="AC632" s="1"/>
  <c r="Y632"/>
  <c r="Z632"/>
  <c r="AA632"/>
  <c r="AB632"/>
  <c r="AD632" s="1"/>
  <c r="AF632"/>
  <c r="AI632"/>
  <c r="AJ632"/>
  <c r="AM632" s="1"/>
  <c r="AK632"/>
  <c r="AL632"/>
  <c r="B633"/>
  <c r="C633"/>
  <c r="F633" s="1"/>
  <c r="D633"/>
  <c r="E633"/>
  <c r="M633"/>
  <c r="R633" s="1"/>
  <c r="N633"/>
  <c r="O633"/>
  <c r="P633"/>
  <c r="Q633"/>
  <c r="S633" s="1"/>
  <c r="C631" i="137" s="1"/>
  <c r="X633" i="141"/>
  <c r="AC633" s="1"/>
  <c r="Y633"/>
  <c r="Z633"/>
  <c r="AA633"/>
  <c r="AB633"/>
  <c r="AD633" s="1"/>
  <c r="AF633"/>
  <c r="AI633"/>
  <c r="AJ633"/>
  <c r="AM633" s="1"/>
  <c r="AK633"/>
  <c r="AL633"/>
  <c r="B634"/>
  <c r="C634"/>
  <c r="F634" s="1"/>
  <c r="D634"/>
  <c r="E634"/>
  <c r="M634"/>
  <c r="R634" s="1"/>
  <c r="N634"/>
  <c r="O634"/>
  <c r="P634"/>
  <c r="Q634"/>
  <c r="S634" s="1"/>
  <c r="C632" i="137" s="1"/>
  <c r="X634" i="141"/>
  <c r="AC634" s="1"/>
  <c r="Y634"/>
  <c r="Z634"/>
  <c r="AA634"/>
  <c r="AB634"/>
  <c r="AD634" s="1"/>
  <c r="AF634"/>
  <c r="AI634"/>
  <c r="AJ634"/>
  <c r="AM634" s="1"/>
  <c r="AK634"/>
  <c r="AL634"/>
  <c r="B635"/>
  <c r="C635"/>
  <c r="F635" s="1"/>
  <c r="D635"/>
  <c r="E635"/>
  <c r="M635"/>
  <c r="R635" s="1"/>
  <c r="N635"/>
  <c r="O635"/>
  <c r="P635"/>
  <c r="Q635"/>
  <c r="S635" s="1"/>
  <c r="C633" i="137" s="1"/>
  <c r="X635" i="141"/>
  <c r="AC635" s="1"/>
  <c r="Y635"/>
  <c r="Z635"/>
  <c r="AA635"/>
  <c r="AB635"/>
  <c r="AD635" s="1"/>
  <c r="AF635"/>
  <c r="AI635"/>
  <c r="AJ635"/>
  <c r="AM635" s="1"/>
  <c r="AK635"/>
  <c r="AL635"/>
  <c r="B636"/>
  <c r="C636"/>
  <c r="F636" s="1"/>
  <c r="D636"/>
  <c r="E636"/>
  <c r="M636"/>
  <c r="R636" s="1"/>
  <c r="N636"/>
  <c r="O636"/>
  <c r="P636"/>
  <c r="Q636"/>
  <c r="S636" s="1"/>
  <c r="C634" i="137" s="1"/>
  <c r="X636" i="141"/>
  <c r="AC636" s="1"/>
  <c r="Y636"/>
  <c r="Z636"/>
  <c r="AA636"/>
  <c r="AB636"/>
  <c r="AD636" s="1"/>
  <c r="AF636"/>
  <c r="AI636"/>
  <c r="AJ636"/>
  <c r="AM636" s="1"/>
  <c r="AK636"/>
  <c r="AL636"/>
  <c r="B637"/>
  <c r="C637"/>
  <c r="F637" s="1"/>
  <c r="D637"/>
  <c r="E637"/>
  <c r="M637"/>
  <c r="R637" s="1"/>
  <c r="N637"/>
  <c r="O637"/>
  <c r="P637"/>
  <c r="Q637"/>
  <c r="S637" s="1"/>
  <c r="C635" i="137" s="1"/>
  <c r="X637" i="141"/>
  <c r="AC637" s="1"/>
  <c r="Y637"/>
  <c r="Z637"/>
  <c r="AA637"/>
  <c r="AB637"/>
  <c r="AD637" s="1"/>
  <c r="AF637"/>
  <c r="AI637"/>
  <c r="AJ637"/>
  <c r="AM637" s="1"/>
  <c r="AK637"/>
  <c r="AL637"/>
  <c r="B638"/>
  <c r="C638"/>
  <c r="F638" s="1"/>
  <c r="D638"/>
  <c r="E638"/>
  <c r="M638"/>
  <c r="R638" s="1"/>
  <c r="N638"/>
  <c r="O638"/>
  <c r="P638"/>
  <c r="Q638"/>
  <c r="S638" s="1"/>
  <c r="C636" i="137" s="1"/>
  <c r="X638" i="141"/>
  <c r="AC638" s="1"/>
  <c r="Y638"/>
  <c r="Z638"/>
  <c r="AA638"/>
  <c r="AB638"/>
  <c r="AD638" s="1"/>
  <c r="AF638"/>
  <c r="AI638"/>
  <c r="AJ638"/>
  <c r="AM638" s="1"/>
  <c r="AK638"/>
  <c r="AL638"/>
  <c r="B639"/>
  <c r="C639"/>
  <c r="F639" s="1"/>
  <c r="D639"/>
  <c r="E639"/>
  <c r="M639"/>
  <c r="R639" s="1"/>
  <c r="N639"/>
  <c r="O639"/>
  <c r="P639"/>
  <c r="Q639"/>
  <c r="S639" s="1"/>
  <c r="C637" i="137" s="1"/>
  <c r="X639" i="141"/>
  <c r="AC639" s="1"/>
  <c r="Y639"/>
  <c r="Z639"/>
  <c r="AA639"/>
  <c r="AB639"/>
  <c r="AD639" s="1"/>
  <c r="AF639"/>
  <c r="AI639"/>
  <c r="AJ639"/>
  <c r="AM639" s="1"/>
  <c r="AK639"/>
  <c r="AL639"/>
  <c r="B640"/>
  <c r="C640"/>
  <c r="F640" s="1"/>
  <c r="D640"/>
  <c r="E640"/>
  <c r="M640"/>
  <c r="R640" s="1"/>
  <c r="N640"/>
  <c r="O640"/>
  <c r="P640"/>
  <c r="Q640"/>
  <c r="S640" s="1"/>
  <c r="C638" i="137" s="1"/>
  <c r="X640" i="141"/>
  <c r="AC640" s="1"/>
  <c r="Y640"/>
  <c r="Z640"/>
  <c r="AA640"/>
  <c r="AB640"/>
  <c r="AD640" s="1"/>
  <c r="AF640"/>
  <c r="AI640"/>
  <c r="AJ640"/>
  <c r="AM640" s="1"/>
  <c r="AK640"/>
  <c r="AL640"/>
  <c r="B641"/>
  <c r="C641"/>
  <c r="F641" s="1"/>
  <c r="D641"/>
  <c r="E641"/>
  <c r="M641"/>
  <c r="R641" s="1"/>
  <c r="N641"/>
  <c r="O641"/>
  <c r="P641"/>
  <c r="Q641"/>
  <c r="S641" s="1"/>
  <c r="C639" i="137" s="1"/>
  <c r="X641" i="141"/>
  <c r="AC641" s="1"/>
  <c r="Y641"/>
  <c r="Z641"/>
  <c r="AA641"/>
  <c r="AB641"/>
  <c r="AD641" s="1"/>
  <c r="AF641"/>
  <c r="AI641"/>
  <c r="AJ641"/>
  <c r="AM641" s="1"/>
  <c r="AK641"/>
  <c r="AL641"/>
  <c r="B642"/>
  <c r="C642"/>
  <c r="F642" s="1"/>
  <c r="D642"/>
  <c r="E642"/>
  <c r="M642"/>
  <c r="R642" s="1"/>
  <c r="N642"/>
  <c r="O642"/>
  <c r="P642"/>
  <c r="Q642"/>
  <c r="S642" s="1"/>
  <c r="C640" i="137" s="1"/>
  <c r="X642" i="141"/>
  <c r="AC642" s="1"/>
  <c r="Y642"/>
  <c r="Z642"/>
  <c r="AA642"/>
  <c r="AB642"/>
  <c r="AD642" s="1"/>
  <c r="AF642"/>
  <c r="AI642"/>
  <c r="AJ642"/>
  <c r="AM642" s="1"/>
  <c r="AK642"/>
  <c r="AL642"/>
  <c r="B643"/>
  <c r="C643"/>
  <c r="F643" s="1"/>
  <c r="D643"/>
  <c r="E643"/>
  <c r="M643"/>
  <c r="R643" s="1"/>
  <c r="N643"/>
  <c r="O643"/>
  <c r="P643"/>
  <c r="Q643"/>
  <c r="S643" s="1"/>
  <c r="C641" i="137" s="1"/>
  <c r="X643" i="141"/>
  <c r="AC643" s="1"/>
  <c r="Y643"/>
  <c r="Z643"/>
  <c r="AA643"/>
  <c r="AB643"/>
  <c r="AD643" s="1"/>
  <c r="AF643"/>
  <c r="AI643"/>
  <c r="AJ643"/>
  <c r="AM643" s="1"/>
  <c r="AK643"/>
  <c r="AL643"/>
  <c r="B644"/>
  <c r="C644"/>
  <c r="F644" s="1"/>
  <c r="D644"/>
  <c r="E644"/>
  <c r="M644"/>
  <c r="R644" s="1"/>
  <c r="N644"/>
  <c r="O644"/>
  <c r="P644"/>
  <c r="Q644"/>
  <c r="S644" s="1"/>
  <c r="C642" i="137" s="1"/>
  <c r="X644" i="141"/>
  <c r="AC644" s="1"/>
  <c r="Y644"/>
  <c r="Z644"/>
  <c r="AA644"/>
  <c r="AB644"/>
  <c r="AD644" s="1"/>
  <c r="AF644"/>
  <c r="AI644"/>
  <c r="AJ644"/>
  <c r="AM644" s="1"/>
  <c r="AK644"/>
  <c r="AL644"/>
  <c r="B645"/>
  <c r="C645"/>
  <c r="F645" s="1"/>
  <c r="D645"/>
  <c r="E645"/>
  <c r="M645"/>
  <c r="R645" s="1"/>
  <c r="N645"/>
  <c r="O645"/>
  <c r="P645"/>
  <c r="Q645"/>
  <c r="S645" s="1"/>
  <c r="C643" i="137" s="1"/>
  <c r="X645" i="141"/>
  <c r="AC645" s="1"/>
  <c r="Y645"/>
  <c r="Z645"/>
  <c r="AA645"/>
  <c r="AB645"/>
  <c r="AD645" s="1"/>
  <c r="AF645"/>
  <c r="AI645"/>
  <c r="AJ645"/>
  <c r="AM645" s="1"/>
  <c r="AK645"/>
  <c r="AL645"/>
  <c r="B646"/>
  <c r="C646"/>
  <c r="F646" s="1"/>
  <c r="D646"/>
  <c r="E646"/>
  <c r="M646"/>
  <c r="R646" s="1"/>
  <c r="N646"/>
  <c r="O646"/>
  <c r="P646"/>
  <c r="Q646"/>
  <c r="S646" s="1"/>
  <c r="C644" i="137" s="1"/>
  <c r="X646" i="141"/>
  <c r="AC646" s="1"/>
  <c r="Y646"/>
  <c r="Z646"/>
  <c r="AA646"/>
  <c r="AB646"/>
  <c r="AD646" s="1"/>
  <c r="AF646"/>
  <c r="AI646"/>
  <c r="AJ646"/>
  <c r="AM646" s="1"/>
  <c r="AK646"/>
  <c r="AL646"/>
  <c r="B647"/>
  <c r="C647"/>
  <c r="F647" s="1"/>
  <c r="D647"/>
  <c r="E647"/>
  <c r="M647"/>
  <c r="R647" s="1"/>
  <c r="N647"/>
  <c r="O647"/>
  <c r="P647"/>
  <c r="Q647"/>
  <c r="S647" s="1"/>
  <c r="C645" i="137" s="1"/>
  <c r="X647" i="141"/>
  <c r="AC647" s="1"/>
  <c r="Y647"/>
  <c r="Z647"/>
  <c r="AA647"/>
  <c r="AB647"/>
  <c r="AD647" s="1"/>
  <c r="AF647"/>
  <c r="AI647"/>
  <c r="AJ647"/>
  <c r="AM647" s="1"/>
  <c r="AK647"/>
  <c r="AL647"/>
  <c r="B648"/>
  <c r="C648"/>
  <c r="F648" s="1"/>
  <c r="D648"/>
  <c r="E648"/>
  <c r="M648"/>
  <c r="R648" s="1"/>
  <c r="N648"/>
  <c r="O648"/>
  <c r="P648"/>
  <c r="Q648"/>
  <c r="S648" s="1"/>
  <c r="C646" i="137" s="1"/>
  <c r="X648" i="141"/>
  <c r="AC648" s="1"/>
  <c r="Y648"/>
  <c r="Z648"/>
  <c r="AA648"/>
  <c r="AB648"/>
  <c r="AD648" s="1"/>
  <c r="AF648"/>
  <c r="AI648"/>
  <c r="AJ648"/>
  <c r="AM648" s="1"/>
  <c r="AK648"/>
  <c r="AL648"/>
  <c r="B649"/>
  <c r="C649"/>
  <c r="F649" s="1"/>
  <c r="D649"/>
  <c r="E649"/>
  <c r="M649"/>
  <c r="R649" s="1"/>
  <c r="N649"/>
  <c r="O649"/>
  <c r="P649"/>
  <c r="Q649"/>
  <c r="S649" s="1"/>
  <c r="C647" i="137" s="1"/>
  <c r="X649" i="141"/>
  <c r="AC649" s="1"/>
  <c r="Y649"/>
  <c r="Z649"/>
  <c r="AA649"/>
  <c r="AB649"/>
  <c r="AD649" s="1"/>
  <c r="AF649"/>
  <c r="AI649"/>
  <c r="AJ649"/>
  <c r="AM649" s="1"/>
  <c r="AK649"/>
  <c r="AL649"/>
  <c r="B650"/>
  <c r="C650"/>
  <c r="F650" s="1"/>
  <c r="D650"/>
  <c r="E650"/>
  <c r="M650"/>
  <c r="R650" s="1"/>
  <c r="N650"/>
  <c r="O650"/>
  <c r="P650"/>
  <c r="Q650"/>
  <c r="S650" s="1"/>
  <c r="C648" i="137" s="1"/>
  <c r="X650" i="141"/>
  <c r="AC650" s="1"/>
  <c r="Y650"/>
  <c r="Z650"/>
  <c r="AA650"/>
  <c r="AB650"/>
  <c r="AD650" s="1"/>
  <c r="AF650"/>
  <c r="AI650"/>
  <c r="AJ650"/>
  <c r="AM650" s="1"/>
  <c r="AK650"/>
  <c r="AL650"/>
  <c r="B651"/>
  <c r="C651"/>
  <c r="F651" s="1"/>
  <c r="D651"/>
  <c r="E651"/>
  <c r="M651"/>
  <c r="R651" s="1"/>
  <c r="N651"/>
  <c r="O651"/>
  <c r="P651"/>
  <c r="Q651"/>
  <c r="S651" s="1"/>
  <c r="C649" i="137" s="1"/>
  <c r="X651" i="141"/>
  <c r="AC651" s="1"/>
  <c r="Y651"/>
  <c r="Z651"/>
  <c r="AA651"/>
  <c r="AB651"/>
  <c r="AD651" s="1"/>
  <c r="AF651"/>
  <c r="AI651"/>
  <c r="AJ651"/>
  <c r="AM651" s="1"/>
  <c r="AK651"/>
  <c r="AL651"/>
  <c r="B652"/>
  <c r="C652"/>
  <c r="F652" s="1"/>
  <c r="D652"/>
  <c r="E652"/>
  <c r="M652"/>
  <c r="R652" s="1"/>
  <c r="N652"/>
  <c r="O652"/>
  <c r="P652"/>
  <c r="Q652"/>
  <c r="S652" s="1"/>
  <c r="C650" i="137" s="1"/>
  <c r="X652" i="141"/>
  <c r="AC652" s="1"/>
  <c r="Y652"/>
  <c r="Z652"/>
  <c r="AA652"/>
  <c r="AB652"/>
  <c r="AD652" s="1"/>
  <c r="AF652"/>
  <c r="AI652"/>
  <c r="AJ652"/>
  <c r="AM652" s="1"/>
  <c r="AK652"/>
  <c r="AL652"/>
  <c r="B653"/>
  <c r="C653"/>
  <c r="F653" s="1"/>
  <c r="D653"/>
  <c r="E653"/>
  <c r="M653"/>
  <c r="R653" s="1"/>
  <c r="N653"/>
  <c r="O653"/>
  <c r="P653"/>
  <c r="Q653"/>
  <c r="S653" s="1"/>
  <c r="C651" i="137" s="1"/>
  <c r="X653" i="141"/>
  <c r="AC653" s="1"/>
  <c r="Y653"/>
  <c r="Z653"/>
  <c r="AA653"/>
  <c r="AB653"/>
  <c r="AD653" s="1"/>
  <c r="AF653"/>
  <c r="AI653"/>
  <c r="AJ653"/>
  <c r="AM653" s="1"/>
  <c r="AK653"/>
  <c r="AL653"/>
  <c r="B654"/>
  <c r="C654"/>
  <c r="F654" s="1"/>
  <c r="D654"/>
  <c r="E654"/>
  <c r="M654"/>
  <c r="R654" s="1"/>
  <c r="N654"/>
  <c r="O654"/>
  <c r="P654"/>
  <c r="Q654"/>
  <c r="S654" s="1"/>
  <c r="C652" i="137" s="1"/>
  <c r="X654" i="141"/>
  <c r="AC654" s="1"/>
  <c r="Y654"/>
  <c r="Z654"/>
  <c r="AA654"/>
  <c r="AB654"/>
  <c r="AD654" s="1"/>
  <c r="AF654"/>
  <c r="AI654"/>
  <c r="AJ654"/>
  <c r="AM654" s="1"/>
  <c r="AK654"/>
  <c r="AL654"/>
  <c r="B655"/>
  <c r="C655"/>
  <c r="F655" s="1"/>
  <c r="D655"/>
  <c r="E655"/>
  <c r="M655"/>
  <c r="R655" s="1"/>
  <c r="N655"/>
  <c r="O655"/>
  <c r="P655"/>
  <c r="Q655"/>
  <c r="S655" s="1"/>
  <c r="C653" i="137" s="1"/>
  <c r="X655" i="141"/>
  <c r="AC655" s="1"/>
  <c r="Y655"/>
  <c r="Z655"/>
  <c r="AA655"/>
  <c r="AB655"/>
  <c r="AD655" s="1"/>
  <c r="AF655"/>
  <c r="AI655"/>
  <c r="AJ655"/>
  <c r="AM655" s="1"/>
  <c r="AK655"/>
  <c r="AL655"/>
  <c r="B656"/>
  <c r="C656"/>
  <c r="F656" s="1"/>
  <c r="D656"/>
  <c r="E656"/>
  <c r="M656"/>
  <c r="R656" s="1"/>
  <c r="N656"/>
  <c r="O656"/>
  <c r="P656"/>
  <c r="Q656"/>
  <c r="S656" s="1"/>
  <c r="C654" i="137" s="1"/>
  <c r="X656" i="141"/>
  <c r="AC656" s="1"/>
  <c r="Y656"/>
  <c r="Z656"/>
  <c r="AA656"/>
  <c r="AB656"/>
  <c r="AD656" s="1"/>
  <c r="AF656"/>
  <c r="AI656"/>
  <c r="AJ656"/>
  <c r="AM656" s="1"/>
  <c r="AK656"/>
  <c r="AL656"/>
  <c r="B657"/>
  <c r="C657"/>
  <c r="F657" s="1"/>
  <c r="D657"/>
  <c r="E657"/>
  <c r="M657"/>
  <c r="R657" s="1"/>
  <c r="N657"/>
  <c r="O657"/>
  <c r="P657"/>
  <c r="Q657"/>
  <c r="S657" s="1"/>
  <c r="C655" i="137" s="1"/>
  <c r="X657" i="141"/>
  <c r="AC657" s="1"/>
  <c r="Y657"/>
  <c r="Z657"/>
  <c r="AA657"/>
  <c r="AB657"/>
  <c r="AD657" s="1"/>
  <c r="AF657"/>
  <c r="AI657"/>
  <c r="AJ657"/>
  <c r="AM657" s="1"/>
  <c r="AK657"/>
  <c r="AL657"/>
  <c r="B658"/>
  <c r="C658"/>
  <c r="F658" s="1"/>
  <c r="D658"/>
  <c r="E658"/>
  <c r="M658"/>
  <c r="R658" s="1"/>
  <c r="N658"/>
  <c r="O658"/>
  <c r="P658"/>
  <c r="Q658"/>
  <c r="S658" s="1"/>
  <c r="C656" i="137" s="1"/>
  <c r="X658" i="141"/>
  <c r="AC658" s="1"/>
  <c r="Y658"/>
  <c r="Z658"/>
  <c r="AA658"/>
  <c r="AB658"/>
  <c r="AD658" s="1"/>
  <c r="AF658"/>
  <c r="AI658"/>
  <c r="AJ658"/>
  <c r="AM658" s="1"/>
  <c r="AK658"/>
  <c r="AL658"/>
  <c r="B659"/>
  <c r="C659"/>
  <c r="F659" s="1"/>
  <c r="D659"/>
  <c r="E659"/>
  <c r="M659"/>
  <c r="R659" s="1"/>
  <c r="N659"/>
  <c r="O659"/>
  <c r="P659"/>
  <c r="Q659"/>
  <c r="S659" s="1"/>
  <c r="C657" i="137" s="1"/>
  <c r="X659" i="141"/>
  <c r="AC659" s="1"/>
  <c r="Y659"/>
  <c r="Z659"/>
  <c r="AA659"/>
  <c r="AB659"/>
  <c r="AD659" s="1"/>
  <c r="AF659"/>
  <c r="AI659"/>
  <c r="AJ659"/>
  <c r="AM659" s="1"/>
  <c r="AK659"/>
  <c r="AL659"/>
  <c r="B660"/>
  <c r="C660"/>
  <c r="F660" s="1"/>
  <c r="D660"/>
  <c r="E660"/>
  <c r="M660"/>
  <c r="R660" s="1"/>
  <c r="N660"/>
  <c r="O660"/>
  <c r="P660"/>
  <c r="Q660"/>
  <c r="S660" s="1"/>
  <c r="C658" i="137" s="1"/>
  <c r="X660" i="141"/>
  <c r="AC660" s="1"/>
  <c r="Y660"/>
  <c r="Z660"/>
  <c r="AA660"/>
  <c r="AB660"/>
  <c r="AD660" s="1"/>
  <c r="AF660"/>
  <c r="AI660"/>
  <c r="AJ660"/>
  <c r="AM660" s="1"/>
  <c r="AK660"/>
  <c r="AL660"/>
  <c r="B661"/>
  <c r="C661"/>
  <c r="F661" s="1"/>
  <c r="D661"/>
  <c r="E661"/>
  <c r="M661"/>
  <c r="R661" s="1"/>
  <c r="N661"/>
  <c r="O661"/>
  <c r="P661"/>
  <c r="Q661"/>
  <c r="S661" s="1"/>
  <c r="C659" i="137" s="1"/>
  <c r="X661" i="141"/>
  <c r="AC661" s="1"/>
  <c r="Y661"/>
  <c r="Z661"/>
  <c r="AA661"/>
  <c r="AB661"/>
  <c r="AD661" s="1"/>
  <c r="AF661"/>
  <c r="AI661"/>
  <c r="AJ661"/>
  <c r="AM661" s="1"/>
  <c r="AK661"/>
  <c r="AL661"/>
  <c r="B662"/>
  <c r="C662"/>
  <c r="F662" s="1"/>
  <c r="D662"/>
  <c r="E662"/>
  <c r="M662"/>
  <c r="R662" s="1"/>
  <c r="N662"/>
  <c r="O662"/>
  <c r="P662"/>
  <c r="Q662"/>
  <c r="S662" s="1"/>
  <c r="C660" i="137" s="1"/>
  <c r="X662" i="141"/>
  <c r="AC662" s="1"/>
  <c r="Y662"/>
  <c r="Z662"/>
  <c r="AA662"/>
  <c r="AB662"/>
  <c r="AD662" s="1"/>
  <c r="AF662"/>
  <c r="AI662"/>
  <c r="AJ662"/>
  <c r="AM662" s="1"/>
  <c r="AK662"/>
  <c r="AL662"/>
  <c r="B663"/>
  <c r="C663"/>
  <c r="F663" s="1"/>
  <c r="D663"/>
  <c r="E663"/>
  <c r="M663"/>
  <c r="R663" s="1"/>
  <c r="N663"/>
  <c r="O663"/>
  <c r="P663"/>
  <c r="Q663"/>
  <c r="S663" s="1"/>
  <c r="C661" i="137" s="1"/>
  <c r="X663" i="141"/>
  <c r="AC663" s="1"/>
  <c r="Y663"/>
  <c r="Z663"/>
  <c r="AA663"/>
  <c r="AB663"/>
  <c r="AD663" s="1"/>
  <c r="AF663"/>
  <c r="AI663"/>
  <c r="AJ663"/>
  <c r="AM663" s="1"/>
  <c r="AK663"/>
  <c r="AL663"/>
  <c r="B664"/>
  <c r="C664"/>
  <c r="F664" s="1"/>
  <c r="D664"/>
  <c r="E664"/>
  <c r="M664"/>
  <c r="R664" s="1"/>
  <c r="N664"/>
  <c r="O664"/>
  <c r="P664"/>
  <c r="Q664"/>
  <c r="S664" s="1"/>
  <c r="C662" i="137" s="1"/>
  <c r="X664" i="141"/>
  <c r="AC664" s="1"/>
  <c r="Y664"/>
  <c r="Z664"/>
  <c r="AA664"/>
  <c r="AB664"/>
  <c r="AD664" s="1"/>
  <c r="AF664"/>
  <c r="AI664"/>
  <c r="AJ664"/>
  <c r="AM664" s="1"/>
  <c r="AK664"/>
  <c r="AL664"/>
  <c r="B665"/>
  <c r="C665"/>
  <c r="F665" s="1"/>
  <c r="D665"/>
  <c r="E665"/>
  <c r="M665"/>
  <c r="R665" s="1"/>
  <c r="N665"/>
  <c r="O665"/>
  <c r="P665"/>
  <c r="Q665"/>
  <c r="S665" s="1"/>
  <c r="C663" i="137" s="1"/>
  <c r="X665" i="141"/>
  <c r="AC665" s="1"/>
  <c r="Y665"/>
  <c r="Z665"/>
  <c r="AA665"/>
  <c r="AB665"/>
  <c r="AD665" s="1"/>
  <c r="AF665"/>
  <c r="AI665"/>
  <c r="AJ665"/>
  <c r="AM665" s="1"/>
  <c r="AK665"/>
  <c r="AL665"/>
  <c r="B666"/>
  <c r="C666"/>
  <c r="F666" s="1"/>
  <c r="D666"/>
  <c r="E666"/>
  <c r="M666"/>
  <c r="R666" s="1"/>
  <c r="N666"/>
  <c r="O666"/>
  <c r="P666"/>
  <c r="Q666"/>
  <c r="S666" s="1"/>
  <c r="C664" i="137" s="1"/>
  <c r="X666" i="141"/>
  <c r="AC666" s="1"/>
  <c r="Y666"/>
  <c r="Z666"/>
  <c r="AA666"/>
  <c r="AB666"/>
  <c r="AD666" s="1"/>
  <c r="AF666"/>
  <c r="AI666"/>
  <c r="AJ666"/>
  <c r="AM666" s="1"/>
  <c r="AK666"/>
  <c r="AL666"/>
  <c r="B667"/>
  <c r="C667"/>
  <c r="F667" s="1"/>
  <c r="D667"/>
  <c r="E667"/>
  <c r="M667"/>
  <c r="R667" s="1"/>
  <c r="N667"/>
  <c r="O667"/>
  <c r="P667"/>
  <c r="Q667"/>
  <c r="S667" s="1"/>
  <c r="C665" i="137" s="1"/>
  <c r="X667" i="141"/>
  <c r="AC667" s="1"/>
  <c r="Y667"/>
  <c r="Z667"/>
  <c r="AA667"/>
  <c r="AB667"/>
  <c r="AD667" s="1"/>
  <c r="AF667"/>
  <c r="AI667"/>
  <c r="AJ667"/>
  <c r="AM667" s="1"/>
  <c r="AK667"/>
  <c r="AL667"/>
  <c r="B668"/>
  <c r="C668"/>
  <c r="F668" s="1"/>
  <c r="D668"/>
  <c r="E668"/>
  <c r="M668"/>
  <c r="N668"/>
  <c r="R668" s="1"/>
  <c r="O668"/>
  <c r="P668"/>
  <c r="X668"/>
  <c r="Y668"/>
  <c r="Z668"/>
  <c r="AA668"/>
  <c r="AC668"/>
  <c r="AI668"/>
  <c r="AJ668"/>
  <c r="AN668" s="1"/>
  <c r="AK668"/>
  <c r="AL668"/>
  <c r="B669"/>
  <c r="C669"/>
  <c r="D669"/>
  <c r="E669"/>
  <c r="G669"/>
  <c r="M669"/>
  <c r="N669"/>
  <c r="R669" s="1"/>
  <c r="O669"/>
  <c r="P669"/>
  <c r="X669"/>
  <c r="Y669"/>
  <c r="Z669"/>
  <c r="AA669"/>
  <c r="AC669"/>
  <c r="AI669"/>
  <c r="AJ669"/>
  <c r="AN669" s="1"/>
  <c r="AK669"/>
  <c r="AL669"/>
  <c r="B670"/>
  <c r="C670"/>
  <c r="D670"/>
  <c r="E670"/>
  <c r="G670"/>
  <c r="M670"/>
  <c r="N670"/>
  <c r="R670" s="1"/>
  <c r="O670"/>
  <c r="P670"/>
  <c r="X670"/>
  <c r="Y670"/>
  <c r="Z670"/>
  <c r="AA670"/>
  <c r="AC670"/>
  <c r="AI670"/>
  <c r="AJ670"/>
  <c r="AN670" s="1"/>
  <c r="AK670"/>
  <c r="AL670"/>
  <c r="B671"/>
  <c r="C671"/>
  <c r="D671"/>
  <c r="E671"/>
  <c r="G671"/>
  <c r="M671"/>
  <c r="N671"/>
  <c r="R671" s="1"/>
  <c r="O671"/>
  <c r="P671"/>
  <c r="X671"/>
  <c r="Y671"/>
  <c r="Z671"/>
  <c r="AA671"/>
  <c r="AC671"/>
  <c r="AI671"/>
  <c r="AJ671"/>
  <c r="AN671" s="1"/>
  <c r="AK671"/>
  <c r="AL671"/>
  <c r="B672"/>
  <c r="C672"/>
  <c r="D672"/>
  <c r="E672"/>
  <c r="G672"/>
  <c r="M672"/>
  <c r="N672"/>
  <c r="R672" s="1"/>
  <c r="O672"/>
  <c r="P672"/>
  <c r="X672"/>
  <c r="Y672"/>
  <c r="Z672"/>
  <c r="AA672"/>
  <c r="AC672"/>
  <c r="AI672"/>
  <c r="AJ672"/>
  <c r="AN672" s="1"/>
  <c r="AK672"/>
  <c r="AL672"/>
  <c r="B673"/>
  <c r="C673"/>
  <c r="D673"/>
  <c r="E673"/>
  <c r="G673"/>
  <c r="M673"/>
  <c r="N673"/>
  <c r="R673" s="1"/>
  <c r="O673"/>
  <c r="P673"/>
  <c r="X673"/>
  <c r="Y673"/>
  <c r="Z673"/>
  <c r="AA673"/>
  <c r="AC673"/>
  <c r="AI673"/>
  <c r="AJ673"/>
  <c r="AN673" s="1"/>
  <c r="AK673"/>
  <c r="AL673"/>
  <c r="B674"/>
  <c r="C674"/>
  <c r="D674"/>
  <c r="E674"/>
  <c r="G674"/>
  <c r="M674"/>
  <c r="N674"/>
  <c r="R674" s="1"/>
  <c r="O674"/>
  <c r="P674"/>
  <c r="X674"/>
  <c r="Y674"/>
  <c r="Z674"/>
  <c r="AA674"/>
  <c r="AC674"/>
  <c r="AI674"/>
  <c r="AJ674"/>
  <c r="AN674" s="1"/>
  <c r="AK674"/>
  <c r="AL674"/>
  <c r="B675"/>
  <c r="C675"/>
  <c r="D675"/>
  <c r="E675"/>
  <c r="G675"/>
  <c r="M675"/>
  <c r="N675"/>
  <c r="R675" s="1"/>
  <c r="O675"/>
  <c r="P675"/>
  <c r="X675"/>
  <c r="Y675"/>
  <c r="Z675"/>
  <c r="AA675"/>
  <c r="AC675"/>
  <c r="AI675"/>
  <c r="AJ675"/>
  <c r="AN675" s="1"/>
  <c r="AK675"/>
  <c r="AL675"/>
  <c r="B676"/>
  <c r="C676"/>
  <c r="D676"/>
  <c r="E676"/>
  <c r="G676"/>
  <c r="M676"/>
  <c r="N676"/>
  <c r="R676" s="1"/>
  <c r="O676"/>
  <c r="P676"/>
  <c r="X676"/>
  <c r="Y676"/>
  <c r="Z676"/>
  <c r="AA676"/>
  <c r="AC676"/>
  <c r="AI676"/>
  <c r="AJ676"/>
  <c r="AN676" s="1"/>
  <c r="AK676"/>
  <c r="AL676"/>
  <c r="B677"/>
  <c r="C677"/>
  <c r="D677"/>
  <c r="E677"/>
  <c r="G677"/>
  <c r="M677"/>
  <c r="N677"/>
  <c r="R677" s="1"/>
  <c r="O677"/>
  <c r="P677"/>
  <c r="X677"/>
  <c r="Y677"/>
  <c r="Z677"/>
  <c r="AA677"/>
  <c r="AC677"/>
  <c r="AI677"/>
  <c r="AJ677"/>
  <c r="AN677" s="1"/>
  <c r="AK677"/>
  <c r="AL677"/>
  <c r="B678"/>
  <c r="C678"/>
  <c r="D678"/>
  <c r="E678"/>
  <c r="G678"/>
  <c r="M678"/>
  <c r="N678"/>
  <c r="R678" s="1"/>
  <c r="O678"/>
  <c r="P678"/>
  <c r="X678"/>
  <c r="Y678"/>
  <c r="Z678"/>
  <c r="AA678"/>
  <c r="AC678"/>
  <c r="AI678"/>
  <c r="AJ678"/>
  <c r="AN678" s="1"/>
  <c r="AK678"/>
  <c r="AL678"/>
  <c r="B679"/>
  <c r="C679"/>
  <c r="D679"/>
  <c r="E679"/>
  <c r="G679"/>
  <c r="M679"/>
  <c r="N679"/>
  <c r="R679" s="1"/>
  <c r="O679"/>
  <c r="P679"/>
  <c r="X679"/>
  <c r="Y679"/>
  <c r="Z679"/>
  <c r="AA679"/>
  <c r="AC679"/>
  <c r="AI679"/>
  <c r="AJ679"/>
  <c r="AN679" s="1"/>
  <c r="AK679"/>
  <c r="AL679"/>
  <c r="B680"/>
  <c r="C680"/>
  <c r="D680"/>
  <c r="E680"/>
  <c r="G680"/>
  <c r="M680"/>
  <c r="N680"/>
  <c r="R680" s="1"/>
  <c r="O680"/>
  <c r="P680"/>
  <c r="X680"/>
  <c r="Y680"/>
  <c r="Z680"/>
  <c r="AA680"/>
  <c r="AC680"/>
  <c r="AI680"/>
  <c r="AJ680"/>
  <c r="AN680" s="1"/>
  <c r="AK680"/>
  <c r="AL680"/>
  <c r="B681"/>
  <c r="C681"/>
  <c r="D681"/>
  <c r="E681"/>
  <c r="G681"/>
  <c r="M681"/>
  <c r="N681"/>
  <c r="R681" s="1"/>
  <c r="O681"/>
  <c r="P681"/>
  <c r="X681"/>
  <c r="Y681"/>
  <c r="Z681"/>
  <c r="AA681"/>
  <c r="AC681"/>
  <c r="AI681"/>
  <c r="AJ681"/>
  <c r="AN681" s="1"/>
  <c r="AK681"/>
  <c r="AL681"/>
  <c r="B682"/>
  <c r="C682"/>
  <c r="D682"/>
  <c r="E682"/>
  <c r="G682"/>
  <c r="M682"/>
  <c r="N682"/>
  <c r="R682" s="1"/>
  <c r="O682"/>
  <c r="P682"/>
  <c r="X682"/>
  <c r="Y682"/>
  <c r="Z682"/>
  <c r="AA682"/>
  <c r="AC682"/>
  <c r="AI682"/>
  <c r="AJ682"/>
  <c r="AN682" s="1"/>
  <c r="AK682"/>
  <c r="AL682"/>
  <c r="B683"/>
  <c r="C683"/>
  <c r="D683"/>
  <c r="E683"/>
  <c r="G683"/>
  <c r="M683"/>
  <c r="N683"/>
  <c r="R683" s="1"/>
  <c r="O683"/>
  <c r="P683"/>
  <c r="X683"/>
  <c r="Y683"/>
  <c r="Z683"/>
  <c r="AA683"/>
  <c r="AC683"/>
  <c r="AI683"/>
  <c r="AJ683"/>
  <c r="AN683" s="1"/>
  <c r="AK683"/>
  <c r="AL683"/>
  <c r="B684"/>
  <c r="C684"/>
  <c r="D684"/>
  <c r="E684"/>
  <c r="G684"/>
  <c r="M684"/>
  <c r="N684"/>
  <c r="R684" s="1"/>
  <c r="O684"/>
  <c r="P684"/>
  <c r="X684"/>
  <c r="Y684"/>
  <c r="Z684"/>
  <c r="AA684"/>
  <c r="AC684"/>
  <c r="AI684"/>
  <c r="AJ684"/>
  <c r="AN684" s="1"/>
  <c r="AK684"/>
  <c r="AL684"/>
  <c r="B685"/>
  <c r="C685"/>
  <c r="D685"/>
  <c r="E685"/>
  <c r="G685"/>
  <c r="M685"/>
  <c r="N685"/>
  <c r="R685" s="1"/>
  <c r="O685"/>
  <c r="P685"/>
  <c r="X685"/>
  <c r="Y685"/>
  <c r="Z685"/>
  <c r="AA685"/>
  <c r="AC685"/>
  <c r="AI685"/>
  <c r="AJ685"/>
  <c r="AN685" s="1"/>
  <c r="AK685"/>
  <c r="AL685"/>
  <c r="B686"/>
  <c r="C686"/>
  <c r="D686"/>
  <c r="E686"/>
  <c r="G686"/>
  <c r="M686"/>
  <c r="N686"/>
  <c r="R686" s="1"/>
  <c r="O686"/>
  <c r="P686"/>
  <c r="X686"/>
  <c r="Y686"/>
  <c r="Z686"/>
  <c r="AA686"/>
  <c r="AC686"/>
  <c r="AI686"/>
  <c r="AJ686"/>
  <c r="AN686" s="1"/>
  <c r="AK686"/>
  <c r="AL686"/>
  <c r="B687"/>
  <c r="C687"/>
  <c r="D687"/>
  <c r="E687"/>
  <c r="G687"/>
  <c r="M687"/>
  <c r="N687"/>
  <c r="R687" s="1"/>
  <c r="O687"/>
  <c r="P687"/>
  <c r="X687"/>
  <c r="Y687"/>
  <c r="Z687"/>
  <c r="AA687"/>
  <c r="AC687"/>
  <c r="AI687"/>
  <c r="AJ687"/>
  <c r="AN687" s="1"/>
  <c r="AK687"/>
  <c r="AL687"/>
  <c r="B688"/>
  <c r="C688"/>
  <c r="D688"/>
  <c r="E688"/>
  <c r="G688"/>
  <c r="M688"/>
  <c r="N688"/>
  <c r="R688" s="1"/>
  <c r="O688"/>
  <c r="P688"/>
  <c r="X688"/>
  <c r="Y688"/>
  <c r="Z688"/>
  <c r="AA688"/>
  <c r="AC688"/>
  <c r="AI688"/>
  <c r="AJ688"/>
  <c r="AN688" s="1"/>
  <c r="AK688"/>
  <c r="AL688"/>
  <c r="B689"/>
  <c r="C689"/>
  <c r="D689"/>
  <c r="E689"/>
  <c r="G689"/>
  <c r="M689"/>
  <c r="N689"/>
  <c r="R689" s="1"/>
  <c r="O689"/>
  <c r="P689"/>
  <c r="X689"/>
  <c r="Y689"/>
  <c r="Z689"/>
  <c r="AA689"/>
  <c r="AC689"/>
  <c r="AI689"/>
  <c r="AJ689"/>
  <c r="AN689" s="1"/>
  <c r="AK689"/>
  <c r="AL689"/>
  <c r="B690"/>
  <c r="C690"/>
  <c r="D690"/>
  <c r="E690"/>
  <c r="G690"/>
  <c r="M690"/>
  <c r="N690"/>
  <c r="R690" s="1"/>
  <c r="O690"/>
  <c r="P690"/>
  <c r="X690"/>
  <c r="Y690"/>
  <c r="Z690"/>
  <c r="AA690"/>
  <c r="AC690"/>
  <c r="AI690"/>
  <c r="AJ690"/>
  <c r="AN690" s="1"/>
  <c r="AK690"/>
  <c r="AL690"/>
  <c r="B691"/>
  <c r="C691"/>
  <c r="D691"/>
  <c r="E691"/>
  <c r="G691"/>
  <c r="M691"/>
  <c r="N691"/>
  <c r="R691" s="1"/>
  <c r="O691"/>
  <c r="P691"/>
  <c r="X691"/>
  <c r="Y691"/>
  <c r="Z691"/>
  <c r="AA691"/>
  <c r="AC691"/>
  <c r="AI691"/>
  <c r="AJ691"/>
  <c r="AN691" s="1"/>
  <c r="AK691"/>
  <c r="AL691"/>
  <c r="B692"/>
  <c r="C692"/>
  <c r="D692"/>
  <c r="E692"/>
  <c r="G692"/>
  <c r="M692"/>
  <c r="N692"/>
  <c r="R692" s="1"/>
  <c r="O692"/>
  <c r="P692"/>
  <c r="X692"/>
  <c r="Y692"/>
  <c r="Z692"/>
  <c r="AA692"/>
  <c r="AC692"/>
  <c r="AI692"/>
  <c r="AJ692"/>
  <c r="AN692" s="1"/>
  <c r="AK692"/>
  <c r="AL692"/>
  <c r="B693"/>
  <c r="C693"/>
  <c r="D693"/>
  <c r="E693"/>
  <c r="G693"/>
  <c r="M693"/>
  <c r="N693"/>
  <c r="R693" s="1"/>
  <c r="O693"/>
  <c r="P693"/>
  <c r="X693"/>
  <c r="Y693"/>
  <c r="Z693"/>
  <c r="AA693"/>
  <c r="AC693"/>
  <c r="AI693"/>
  <c r="AJ693"/>
  <c r="AN693" s="1"/>
  <c r="AK693"/>
  <c r="AL693"/>
  <c r="B694"/>
  <c r="C694"/>
  <c r="D694"/>
  <c r="E694"/>
  <c r="G694"/>
  <c r="M694"/>
  <c r="N694"/>
  <c r="R694" s="1"/>
  <c r="O694"/>
  <c r="P694"/>
  <c r="X694"/>
  <c r="Y694"/>
  <c r="Z694"/>
  <c r="AA694"/>
  <c r="AC694"/>
  <c r="AI694"/>
  <c r="AJ694"/>
  <c r="AN694" s="1"/>
  <c r="AK694"/>
  <c r="AL694"/>
  <c r="B695"/>
  <c r="C695"/>
  <c r="D695"/>
  <c r="E695"/>
  <c r="G695"/>
  <c r="M695"/>
  <c r="N695"/>
  <c r="R695" s="1"/>
  <c r="O695"/>
  <c r="P695"/>
  <c r="X695"/>
  <c r="Y695"/>
  <c r="Z695"/>
  <c r="AA695"/>
  <c r="AC695"/>
  <c r="AI695"/>
  <c r="AJ695"/>
  <c r="AN695" s="1"/>
  <c r="AK695"/>
  <c r="AL695"/>
  <c r="B696"/>
  <c r="C696"/>
  <c r="D696"/>
  <c r="E696"/>
  <c r="G696"/>
  <c r="M696"/>
  <c r="N696"/>
  <c r="R696" s="1"/>
  <c r="O696"/>
  <c r="P696"/>
  <c r="X696"/>
  <c r="Y696"/>
  <c r="Z696"/>
  <c r="AA696"/>
  <c r="AC696"/>
  <c r="AI696"/>
  <c r="AJ696"/>
  <c r="AN696" s="1"/>
  <c r="AK696"/>
  <c r="AL696"/>
  <c r="B697"/>
  <c r="C697"/>
  <c r="D697"/>
  <c r="E697"/>
  <c r="G697"/>
  <c r="M697"/>
  <c r="N697"/>
  <c r="R697" s="1"/>
  <c r="O697"/>
  <c r="P697"/>
  <c r="X697"/>
  <c r="Y697"/>
  <c r="Z697"/>
  <c r="AA697"/>
  <c r="AC697"/>
  <c r="AI697"/>
  <c r="AJ697"/>
  <c r="AN697" s="1"/>
  <c r="AK697"/>
  <c r="AL697"/>
  <c r="B698"/>
  <c r="C698"/>
  <c r="D698"/>
  <c r="E698"/>
  <c r="G698"/>
  <c r="M698"/>
  <c r="N698"/>
  <c r="R698" s="1"/>
  <c r="O698"/>
  <c r="P698"/>
  <c r="X698"/>
  <c r="Y698"/>
  <c r="Z698"/>
  <c r="AA698"/>
  <c r="AC698"/>
  <c r="AI698"/>
  <c r="AJ698"/>
  <c r="AN698" s="1"/>
  <c r="AK698"/>
  <c r="AL698"/>
  <c r="B699"/>
  <c r="C699"/>
  <c r="D699"/>
  <c r="E699"/>
  <c r="G699"/>
  <c r="M699"/>
  <c r="N699"/>
  <c r="R699" s="1"/>
  <c r="O699"/>
  <c r="P699"/>
  <c r="X699"/>
  <c r="Y699"/>
  <c r="Z699"/>
  <c r="AA699"/>
  <c r="AC699"/>
  <c r="AI699"/>
  <c r="AJ699"/>
  <c r="AN699" s="1"/>
  <c r="AK699"/>
  <c r="AL699"/>
  <c r="B700"/>
  <c r="C700"/>
  <c r="D700"/>
  <c r="E700"/>
  <c r="G700"/>
  <c r="M700"/>
  <c r="N700"/>
  <c r="R700" s="1"/>
  <c r="O700"/>
  <c r="P700"/>
  <c r="X700"/>
  <c r="Y700"/>
  <c r="Z700"/>
  <c r="AA700"/>
  <c r="AC700"/>
  <c r="AI700"/>
  <c r="AJ700"/>
  <c r="AN700" s="1"/>
  <c r="AK700"/>
  <c r="AL700"/>
  <c r="B701"/>
  <c r="C701"/>
  <c r="D701"/>
  <c r="E701"/>
  <c r="G701"/>
  <c r="M701"/>
  <c r="N701"/>
  <c r="R701" s="1"/>
  <c r="O701"/>
  <c r="P701"/>
  <c r="X701"/>
  <c r="Y701"/>
  <c r="Z701"/>
  <c r="AA701"/>
  <c r="AC701"/>
  <c r="AI701"/>
  <c r="AJ701"/>
  <c r="AN701" s="1"/>
  <c r="AK701"/>
  <c r="AL701"/>
  <c r="B702"/>
  <c r="C702"/>
  <c r="D702"/>
  <c r="E702"/>
  <c r="G702"/>
  <c r="M702"/>
  <c r="N702"/>
  <c r="R702" s="1"/>
  <c r="O702"/>
  <c r="P702"/>
  <c r="X702"/>
  <c r="Y702"/>
  <c r="Z702"/>
  <c r="AA702"/>
  <c r="AC702"/>
  <c r="AI702"/>
  <c r="AJ702"/>
  <c r="AN702" s="1"/>
  <c r="AK702"/>
  <c r="AL702"/>
  <c r="B703"/>
  <c r="C703"/>
  <c r="D703"/>
  <c r="E703"/>
  <c r="G703"/>
  <c r="M703"/>
  <c r="N703"/>
  <c r="R703" s="1"/>
  <c r="O703"/>
  <c r="P703"/>
  <c r="X703"/>
  <c r="Y703"/>
  <c r="Z703"/>
  <c r="AA703"/>
  <c r="AC703"/>
  <c r="AI703"/>
  <c r="AJ703"/>
  <c r="AN703" s="1"/>
  <c r="AK703"/>
  <c r="AL703"/>
  <c r="B704"/>
  <c r="C704"/>
  <c r="D704"/>
  <c r="E704"/>
  <c r="G704"/>
  <c r="M704"/>
  <c r="N704"/>
  <c r="R704" s="1"/>
  <c r="O704"/>
  <c r="P704"/>
  <c r="X704"/>
  <c r="Y704"/>
  <c r="Z704"/>
  <c r="AA704"/>
  <c r="AC704"/>
  <c r="AI704"/>
  <c r="AJ704"/>
  <c r="AN704" s="1"/>
  <c r="AK704"/>
  <c r="AL704"/>
  <c r="B705"/>
  <c r="C705"/>
  <c r="D705"/>
  <c r="E705"/>
  <c r="G705"/>
  <c r="M705"/>
  <c r="N705"/>
  <c r="R705" s="1"/>
  <c r="O705"/>
  <c r="P705"/>
  <c r="X705"/>
  <c r="Y705"/>
  <c r="Z705"/>
  <c r="AA705"/>
  <c r="AC705"/>
  <c r="AI705"/>
  <c r="AJ705"/>
  <c r="AN705" s="1"/>
  <c r="AK705"/>
  <c r="AL705"/>
  <c r="B706"/>
  <c r="C706"/>
  <c r="D706"/>
  <c r="E706"/>
  <c r="G706"/>
  <c r="M706"/>
  <c r="N706"/>
  <c r="R706" s="1"/>
  <c r="O706"/>
  <c r="P706"/>
  <c r="X706"/>
  <c r="Y706"/>
  <c r="Z706"/>
  <c r="AA706"/>
  <c r="AC706"/>
  <c r="AI706"/>
  <c r="AJ706"/>
  <c r="AN706" s="1"/>
  <c r="AK706"/>
  <c r="AL706"/>
  <c r="B707"/>
  <c r="C707"/>
  <c r="D707"/>
  <c r="E707"/>
  <c r="G707"/>
  <c r="M707"/>
  <c r="N707"/>
  <c r="R707" s="1"/>
  <c r="O707"/>
  <c r="P707"/>
  <c r="X707"/>
  <c r="Y707"/>
  <c r="Z707"/>
  <c r="AA707"/>
  <c r="AC707"/>
  <c r="AI707"/>
  <c r="AJ707"/>
  <c r="AN707" s="1"/>
  <c r="AK707"/>
  <c r="AL707"/>
  <c r="B708"/>
  <c r="C708"/>
  <c r="D708"/>
  <c r="E708"/>
  <c r="G708"/>
  <c r="M708"/>
  <c r="N708"/>
  <c r="R708" s="1"/>
  <c r="O708"/>
  <c r="P708"/>
  <c r="X708"/>
  <c r="Y708"/>
  <c r="Z708"/>
  <c r="AA708"/>
  <c r="AC708"/>
  <c r="AI708"/>
  <c r="AJ708"/>
  <c r="AN708" s="1"/>
  <c r="AK708"/>
  <c r="AL708"/>
  <c r="B709"/>
  <c r="C709"/>
  <c r="D709"/>
  <c r="E709"/>
  <c r="G709"/>
  <c r="M709"/>
  <c r="N709"/>
  <c r="R709" s="1"/>
  <c r="O709"/>
  <c r="P709"/>
  <c r="X709"/>
  <c r="Y709"/>
  <c r="Z709"/>
  <c r="AA709"/>
  <c r="AC709"/>
  <c r="AI709"/>
  <c r="AJ709"/>
  <c r="AN709" s="1"/>
  <c r="AK709"/>
  <c r="AL709"/>
  <c r="B710"/>
  <c r="C710"/>
  <c r="D710"/>
  <c r="E710"/>
  <c r="G710"/>
  <c r="M710"/>
  <c r="N710"/>
  <c r="R710" s="1"/>
  <c r="O710"/>
  <c r="P710"/>
  <c r="X710"/>
  <c r="Y710"/>
  <c r="Z710"/>
  <c r="AA710"/>
  <c r="AC710"/>
  <c r="AI710"/>
  <c r="AJ710"/>
  <c r="AN710" s="1"/>
  <c r="AK710"/>
  <c r="AL710"/>
  <c r="B711"/>
  <c r="C711"/>
  <c r="D711"/>
  <c r="E711"/>
  <c r="G711"/>
  <c r="M711"/>
  <c r="N711"/>
  <c r="R711" s="1"/>
  <c r="O711"/>
  <c r="P711"/>
  <c r="X711"/>
  <c r="Y711"/>
  <c r="Z711"/>
  <c r="AA711"/>
  <c r="AC711"/>
  <c r="AI711"/>
  <c r="AJ711"/>
  <c r="AN711" s="1"/>
  <c r="AK711"/>
  <c r="AL711"/>
  <c r="B712"/>
  <c r="C712"/>
  <c r="D712"/>
  <c r="E712"/>
  <c r="G712"/>
  <c r="M712"/>
  <c r="N712"/>
  <c r="R712" s="1"/>
  <c r="O712"/>
  <c r="P712"/>
  <c r="X712"/>
  <c r="Y712"/>
  <c r="Z712"/>
  <c r="AA712"/>
  <c r="AC712"/>
  <c r="AI712"/>
  <c r="AJ712"/>
  <c r="AN712" s="1"/>
  <c r="AK712"/>
  <c r="AL712"/>
  <c r="B713"/>
  <c r="C713"/>
  <c r="D713"/>
  <c r="E713"/>
  <c r="G713"/>
  <c r="M713"/>
  <c r="N713"/>
  <c r="R713" s="1"/>
  <c r="O713"/>
  <c r="P713"/>
  <c r="X713"/>
  <c r="Y713"/>
  <c r="Z713"/>
  <c r="AA713"/>
  <c r="AC713"/>
  <c r="AI713"/>
  <c r="AJ713"/>
  <c r="AN713" s="1"/>
  <c r="AK713"/>
  <c r="AL713"/>
  <c r="B714"/>
  <c r="C714"/>
  <c r="D714"/>
  <c r="E714"/>
  <c r="G714"/>
  <c r="M714"/>
  <c r="N714"/>
  <c r="R714" s="1"/>
  <c r="O714"/>
  <c r="P714"/>
  <c r="X714"/>
  <c r="Y714"/>
  <c r="Z714"/>
  <c r="AA714"/>
  <c r="AC714"/>
  <c r="AI714"/>
  <c r="AJ714"/>
  <c r="AN714" s="1"/>
  <c r="AK714"/>
  <c r="AL714"/>
  <c r="B715"/>
  <c r="C715"/>
  <c r="D715"/>
  <c r="E715"/>
  <c r="G715"/>
  <c r="M715"/>
  <c r="N715"/>
  <c r="R715" s="1"/>
  <c r="O715"/>
  <c r="P715"/>
  <c r="X715"/>
  <c r="Y715"/>
  <c r="Z715"/>
  <c r="AA715"/>
  <c r="AC715"/>
  <c r="AI715"/>
  <c r="AJ715"/>
  <c r="AN715" s="1"/>
  <c r="AK715"/>
  <c r="AL715"/>
  <c r="B716"/>
  <c r="C716"/>
  <c r="D716"/>
  <c r="E716"/>
  <c r="G716"/>
  <c r="M716"/>
  <c r="N716"/>
  <c r="R716" s="1"/>
  <c r="O716"/>
  <c r="P716"/>
  <c r="X716"/>
  <c r="Y716"/>
  <c r="Z716"/>
  <c r="AA716"/>
  <c r="AC716"/>
  <c r="AI716"/>
  <c r="AJ716"/>
  <c r="AN716" s="1"/>
  <c r="AK716"/>
  <c r="AL716"/>
  <c r="B717"/>
  <c r="C717"/>
  <c r="D717"/>
  <c r="E717"/>
  <c r="G717"/>
  <c r="M717"/>
  <c r="N717"/>
  <c r="R717" s="1"/>
  <c r="O717"/>
  <c r="P717"/>
  <c r="X717"/>
  <c r="Y717"/>
  <c r="Z717"/>
  <c r="AA717"/>
  <c r="AC717"/>
  <c r="AI717"/>
  <c r="AJ717"/>
  <c r="AN717" s="1"/>
  <c r="AK717"/>
  <c r="AL717"/>
  <c r="B718"/>
  <c r="C718"/>
  <c r="D718"/>
  <c r="E718"/>
  <c r="G718"/>
  <c r="M718"/>
  <c r="N718"/>
  <c r="R718" s="1"/>
  <c r="O718"/>
  <c r="P718"/>
  <c r="X718"/>
  <c r="Y718"/>
  <c r="Z718"/>
  <c r="AA718"/>
  <c r="AC718"/>
  <c r="AI718"/>
  <c r="AJ718"/>
  <c r="AN718" s="1"/>
  <c r="AK718"/>
  <c r="AL718"/>
  <c r="B719"/>
  <c r="C719"/>
  <c r="D719"/>
  <c r="E719"/>
  <c r="G719"/>
  <c r="M719"/>
  <c r="N719"/>
  <c r="R719" s="1"/>
  <c r="O719"/>
  <c r="P719"/>
  <c r="X719"/>
  <c r="Y719"/>
  <c r="Z719"/>
  <c r="AA719"/>
  <c r="AC719"/>
  <c r="AI719"/>
  <c r="AJ719"/>
  <c r="AN719" s="1"/>
  <c r="AK719"/>
  <c r="AL719"/>
  <c r="B720"/>
  <c r="C720"/>
  <c r="D720"/>
  <c r="E720"/>
  <c r="G720"/>
  <c r="M720"/>
  <c r="N720"/>
  <c r="R720" s="1"/>
  <c r="O720"/>
  <c r="P720"/>
  <c r="X720"/>
  <c r="Y720"/>
  <c r="Z720"/>
  <c r="AA720"/>
  <c r="AC720"/>
  <c r="AI720"/>
  <c r="AJ720"/>
  <c r="AN720" s="1"/>
  <c r="AK720"/>
  <c r="AL720"/>
  <c r="B721"/>
  <c r="C721"/>
  <c r="D721"/>
  <c r="E721"/>
  <c r="G721"/>
  <c r="M721"/>
  <c r="N721"/>
  <c r="R721" s="1"/>
  <c r="O721"/>
  <c r="P721"/>
  <c r="X721"/>
  <c r="Y721"/>
  <c r="Z721"/>
  <c r="AA721"/>
  <c r="AC721"/>
  <c r="AI721"/>
  <c r="AJ721"/>
  <c r="AN721" s="1"/>
  <c r="AK721"/>
  <c r="AL721"/>
  <c r="B722"/>
  <c r="C722"/>
  <c r="D722"/>
  <c r="E722"/>
  <c r="G722"/>
  <c r="M722"/>
  <c r="N722"/>
  <c r="R722" s="1"/>
  <c r="O722"/>
  <c r="P722"/>
  <c r="X722"/>
  <c r="Y722"/>
  <c r="Z722"/>
  <c r="AA722"/>
  <c r="AC722"/>
  <c r="AI722"/>
  <c r="AJ722"/>
  <c r="AN722" s="1"/>
  <c r="AK722"/>
  <c r="AL722"/>
  <c r="B723"/>
  <c r="C723"/>
  <c r="D723"/>
  <c r="E723"/>
  <c r="G723"/>
  <c r="M723"/>
  <c r="N723"/>
  <c r="R723" s="1"/>
  <c r="O723"/>
  <c r="P723"/>
  <c r="X723"/>
  <c r="Y723"/>
  <c r="Z723"/>
  <c r="AA723"/>
  <c r="AC723"/>
  <c r="AI723"/>
  <c r="AJ723"/>
  <c r="AN723" s="1"/>
  <c r="AK723"/>
  <c r="AL723"/>
  <c r="B724"/>
  <c r="C724"/>
  <c r="D724"/>
  <c r="E724"/>
  <c r="G724"/>
  <c r="M724"/>
  <c r="N724"/>
  <c r="R724" s="1"/>
  <c r="O724"/>
  <c r="P724"/>
  <c r="X724"/>
  <c r="Y724"/>
  <c r="Z724"/>
  <c r="AA724"/>
  <c r="AC724"/>
  <c r="AI724"/>
  <c r="AJ724"/>
  <c r="AN724" s="1"/>
  <c r="AK724"/>
  <c r="AL724"/>
  <c r="B725"/>
  <c r="C725"/>
  <c r="D725"/>
  <c r="E725"/>
  <c r="G725"/>
  <c r="M725"/>
  <c r="N725"/>
  <c r="R725" s="1"/>
  <c r="O725"/>
  <c r="P725"/>
  <c r="X725"/>
  <c r="Y725"/>
  <c r="Z725"/>
  <c r="AA725"/>
  <c r="AC725"/>
  <c r="AI725"/>
  <c r="AJ725"/>
  <c r="AN725" s="1"/>
  <c r="AK725"/>
  <c r="AL725"/>
  <c r="B726"/>
  <c r="C726"/>
  <c r="D726"/>
  <c r="E726"/>
  <c r="G726"/>
  <c r="M726"/>
  <c r="N726"/>
  <c r="R726" s="1"/>
  <c r="O726"/>
  <c r="P726"/>
  <c r="X726"/>
  <c r="Y726"/>
  <c r="Z726"/>
  <c r="AA726"/>
  <c r="AC726"/>
  <c r="AI726"/>
  <c r="AJ726"/>
  <c r="AN726" s="1"/>
  <c r="AK726"/>
  <c r="AL726"/>
  <c r="B727"/>
  <c r="C727"/>
  <c r="D727"/>
  <c r="E727"/>
  <c r="G727"/>
  <c r="M727"/>
  <c r="N727"/>
  <c r="R727" s="1"/>
  <c r="O727"/>
  <c r="P727"/>
  <c r="X727"/>
  <c r="Y727"/>
  <c r="Z727"/>
  <c r="AA727"/>
  <c r="AC727"/>
  <c r="AI727"/>
  <c r="AJ727"/>
  <c r="AN727" s="1"/>
  <c r="AK727"/>
  <c r="AL727"/>
  <c r="B728"/>
  <c r="C728"/>
  <c r="D728"/>
  <c r="E728"/>
  <c r="G728"/>
  <c r="M728"/>
  <c r="N728"/>
  <c r="R728" s="1"/>
  <c r="O728"/>
  <c r="P728"/>
  <c r="X728"/>
  <c r="Y728"/>
  <c r="Z728"/>
  <c r="AA728"/>
  <c r="AC728"/>
  <c r="AI728"/>
  <c r="AJ728"/>
  <c r="AN728" s="1"/>
  <c r="AK728"/>
  <c r="AL728"/>
  <c r="B729"/>
  <c r="C729"/>
  <c r="D729"/>
  <c r="E729"/>
  <c r="G729"/>
  <c r="M729"/>
  <c r="N729"/>
  <c r="R729" s="1"/>
  <c r="O729"/>
  <c r="P729"/>
  <c r="X729"/>
  <c r="Y729"/>
  <c r="Z729"/>
  <c r="AA729"/>
  <c r="AC729"/>
  <c r="AI729"/>
  <c r="AJ729"/>
  <c r="AN729" s="1"/>
  <c r="AK729"/>
  <c r="AL729"/>
  <c r="B730"/>
  <c r="C730"/>
  <c r="D730"/>
  <c r="E730"/>
  <c r="G730"/>
  <c r="M730"/>
  <c r="N730"/>
  <c r="R730" s="1"/>
  <c r="O730"/>
  <c r="P730"/>
  <c r="X730"/>
  <c r="Y730"/>
  <c r="Z730"/>
  <c r="AA730"/>
  <c r="AC730"/>
  <c r="AI730"/>
  <c r="AJ730"/>
  <c r="AN730" s="1"/>
  <c r="AK730"/>
  <c r="AL730"/>
  <c r="B731"/>
  <c r="C731"/>
  <c r="D731"/>
  <c r="E731"/>
  <c r="G731"/>
  <c r="M731"/>
  <c r="N731"/>
  <c r="R731" s="1"/>
  <c r="O731"/>
  <c r="P731"/>
  <c r="X731"/>
  <c r="Y731"/>
  <c r="Z731"/>
  <c r="AA731"/>
  <c r="AC731"/>
  <c r="AI731"/>
  <c r="AJ731"/>
  <c r="AN731" s="1"/>
  <c r="AK731"/>
  <c r="AL731"/>
  <c r="B732"/>
  <c r="C732"/>
  <c r="D732"/>
  <c r="E732"/>
  <c r="G732"/>
  <c r="M732"/>
  <c r="N732"/>
  <c r="R732" s="1"/>
  <c r="O732"/>
  <c r="P732"/>
  <c r="X732"/>
  <c r="Y732"/>
  <c r="Z732"/>
  <c r="AA732"/>
  <c r="AC732"/>
  <c r="AI732"/>
  <c r="AJ732"/>
  <c r="AN732" s="1"/>
  <c r="AK732"/>
  <c r="AL732"/>
  <c r="B733"/>
  <c r="C733"/>
  <c r="D733"/>
  <c r="E733"/>
  <c r="G733"/>
  <c r="M733"/>
  <c r="N733"/>
  <c r="R733" s="1"/>
  <c r="O733"/>
  <c r="P733"/>
  <c r="X733"/>
  <c r="Y733"/>
  <c r="Z733"/>
  <c r="AA733"/>
  <c r="AC733"/>
  <c r="AI733"/>
  <c r="AJ733"/>
  <c r="AN733" s="1"/>
  <c r="AK733"/>
  <c r="AL733"/>
  <c r="B734"/>
  <c r="C734"/>
  <c r="D734"/>
  <c r="E734"/>
  <c r="G734"/>
  <c r="M734"/>
  <c r="N734"/>
  <c r="R734" s="1"/>
  <c r="O734"/>
  <c r="P734"/>
  <c r="X734"/>
  <c r="Y734"/>
  <c r="Z734"/>
  <c r="AA734"/>
  <c r="AC734"/>
  <c r="AI734"/>
  <c r="AJ734"/>
  <c r="AN734" s="1"/>
  <c r="AK734"/>
  <c r="AL734"/>
  <c r="B735"/>
  <c r="C735"/>
  <c r="D735"/>
  <c r="E735"/>
  <c r="G735"/>
  <c r="M735"/>
  <c r="N735"/>
  <c r="R735" s="1"/>
  <c r="O735"/>
  <c r="P735"/>
  <c r="X735"/>
  <c r="Y735"/>
  <c r="Z735"/>
  <c r="AA735"/>
  <c r="AC735"/>
  <c r="AI735"/>
  <c r="AJ735"/>
  <c r="AN735" s="1"/>
  <c r="AK735"/>
  <c r="AL735"/>
  <c r="B736"/>
  <c r="C736"/>
  <c r="D736"/>
  <c r="E736"/>
  <c r="G736"/>
  <c r="M736"/>
  <c r="N736"/>
  <c r="R736" s="1"/>
  <c r="O736"/>
  <c r="P736"/>
  <c r="X736"/>
  <c r="Y736"/>
  <c r="Z736"/>
  <c r="AA736"/>
  <c r="AC736"/>
  <c r="AI736"/>
  <c r="AJ736"/>
  <c r="AN736" s="1"/>
  <c r="AK736"/>
  <c r="AL736"/>
  <c r="B737"/>
  <c r="C737"/>
  <c r="D737"/>
  <c r="E737"/>
  <c r="G737"/>
  <c r="M737"/>
  <c r="N737"/>
  <c r="R737" s="1"/>
  <c r="O737"/>
  <c r="P737"/>
  <c r="X737"/>
  <c r="Y737"/>
  <c r="Z737"/>
  <c r="AA737"/>
  <c r="AC737"/>
  <c r="AI737"/>
  <c r="AJ737"/>
  <c r="AN737" s="1"/>
  <c r="AK737"/>
  <c r="AL737"/>
  <c r="B738"/>
  <c r="C738"/>
  <c r="D738"/>
  <c r="E738"/>
  <c r="G738"/>
  <c r="M738"/>
  <c r="N738"/>
  <c r="R738" s="1"/>
  <c r="O738"/>
  <c r="P738"/>
  <c r="X738"/>
  <c r="Y738"/>
  <c r="Z738"/>
  <c r="AA738"/>
  <c r="AC738"/>
  <c r="AI738"/>
  <c r="AJ738"/>
  <c r="AN738" s="1"/>
  <c r="AK738"/>
  <c r="AL738"/>
  <c r="B739"/>
  <c r="C739"/>
  <c r="D739"/>
  <c r="E739"/>
  <c r="G739"/>
  <c r="M739"/>
  <c r="N739"/>
  <c r="R739" s="1"/>
  <c r="O739"/>
  <c r="P739"/>
  <c r="X739"/>
  <c r="Y739"/>
  <c r="Z739"/>
  <c r="AA739"/>
  <c r="AC739"/>
  <c r="AI739"/>
  <c r="AJ739"/>
  <c r="AN739" s="1"/>
  <c r="AK739"/>
  <c r="AL739"/>
  <c r="B740"/>
  <c r="C740"/>
  <c r="D740"/>
  <c r="E740"/>
  <c r="G740"/>
  <c r="M740"/>
  <c r="N740"/>
  <c r="R740" s="1"/>
  <c r="O740"/>
  <c r="P740"/>
  <c r="X740"/>
  <c r="Y740"/>
  <c r="Z740"/>
  <c r="AA740"/>
  <c r="AC740"/>
  <c r="AI740"/>
  <c r="AJ740"/>
  <c r="AN740" s="1"/>
  <c r="AK740"/>
  <c r="AL740"/>
  <c r="B741"/>
  <c r="C741"/>
  <c r="D741"/>
  <c r="E741"/>
  <c r="G741"/>
  <c r="M741"/>
  <c r="N741"/>
  <c r="R741" s="1"/>
  <c r="O741"/>
  <c r="P741"/>
  <c r="X741"/>
  <c r="Y741"/>
  <c r="Z741"/>
  <c r="AA741"/>
  <c r="AC741"/>
  <c r="AI741"/>
  <c r="AJ741"/>
  <c r="AN741" s="1"/>
  <c r="AK741"/>
  <c r="AL741"/>
  <c r="B742"/>
  <c r="C742"/>
  <c r="D742"/>
  <c r="E742"/>
  <c r="G742"/>
  <c r="M742"/>
  <c r="N742"/>
  <c r="R742" s="1"/>
  <c r="O742"/>
  <c r="P742"/>
  <c r="X742"/>
  <c r="Y742"/>
  <c r="Z742"/>
  <c r="AA742"/>
  <c r="AC742"/>
  <c r="AI742"/>
  <c r="AJ742"/>
  <c r="AN742" s="1"/>
  <c r="AK742"/>
  <c r="AL742"/>
  <c r="B743"/>
  <c r="C743"/>
  <c r="D743"/>
  <c r="E743"/>
  <c r="G743"/>
  <c r="M743"/>
  <c r="N743"/>
  <c r="R743" s="1"/>
  <c r="O743"/>
  <c r="P743"/>
  <c r="X743"/>
  <c r="Y743"/>
  <c r="Z743"/>
  <c r="AA743"/>
  <c r="AC743"/>
  <c r="AI743"/>
  <c r="AJ743"/>
  <c r="AN743" s="1"/>
  <c r="AK743"/>
  <c r="AL743"/>
  <c r="B744"/>
  <c r="C744"/>
  <c r="D744"/>
  <c r="E744"/>
  <c r="G744"/>
  <c r="M744"/>
  <c r="N744"/>
  <c r="R744" s="1"/>
  <c r="O744"/>
  <c r="P744"/>
  <c r="X744"/>
  <c r="Y744"/>
  <c r="Z744"/>
  <c r="AA744"/>
  <c r="AC744"/>
  <c r="AI744"/>
  <c r="AJ744"/>
  <c r="AN744" s="1"/>
  <c r="AK744"/>
  <c r="AL744"/>
  <c r="B745"/>
  <c r="C745"/>
  <c r="D745"/>
  <c r="E745"/>
  <c r="G745"/>
  <c r="M745"/>
  <c r="N745"/>
  <c r="R745" s="1"/>
  <c r="O745"/>
  <c r="P745"/>
  <c r="X745"/>
  <c r="Y745"/>
  <c r="Z745"/>
  <c r="AA745"/>
  <c r="AC745"/>
  <c r="AI745"/>
  <c r="AJ745"/>
  <c r="AN745" s="1"/>
  <c r="AK745"/>
  <c r="AL745"/>
  <c r="B746"/>
  <c r="C746"/>
  <c r="D746"/>
  <c r="E746"/>
  <c r="G746"/>
  <c r="M746"/>
  <c r="N746"/>
  <c r="R746" s="1"/>
  <c r="O746"/>
  <c r="P746"/>
  <c r="X746"/>
  <c r="Y746"/>
  <c r="Z746"/>
  <c r="AA746"/>
  <c r="AC746"/>
  <c r="AI746"/>
  <c r="AJ746"/>
  <c r="AN746" s="1"/>
  <c r="AK746"/>
  <c r="AL746"/>
  <c r="B747"/>
  <c r="C747"/>
  <c r="D747"/>
  <c r="E747"/>
  <c r="G747"/>
  <c r="M747"/>
  <c r="N747"/>
  <c r="R747" s="1"/>
  <c r="O747"/>
  <c r="P747"/>
  <c r="X747"/>
  <c r="Y747"/>
  <c r="Z747"/>
  <c r="AA747"/>
  <c r="AC747"/>
  <c r="AI747"/>
  <c r="AJ747"/>
  <c r="AN747" s="1"/>
  <c r="AK747"/>
  <c r="AL747"/>
  <c r="B748"/>
  <c r="C748"/>
  <c r="D748"/>
  <c r="E748"/>
  <c r="G748"/>
  <c r="M748"/>
  <c r="N748"/>
  <c r="R748" s="1"/>
  <c r="O748"/>
  <c r="P748"/>
  <c r="X748"/>
  <c r="Y748"/>
  <c r="Z748"/>
  <c r="AA748"/>
  <c r="AC748"/>
  <c r="AI748"/>
  <c r="AJ748"/>
  <c r="AN748" s="1"/>
  <c r="AK748"/>
  <c r="AL748"/>
  <c r="B749"/>
  <c r="C749"/>
  <c r="D749"/>
  <c r="E749"/>
  <c r="G749"/>
  <c r="M749"/>
  <c r="N749"/>
  <c r="R749" s="1"/>
  <c r="O749"/>
  <c r="P749"/>
  <c r="X749"/>
  <c r="Y749"/>
  <c r="Z749"/>
  <c r="AA749"/>
  <c r="AC749"/>
  <c r="AI749"/>
  <c r="AJ749"/>
  <c r="AN749" s="1"/>
  <c r="AK749"/>
  <c r="AL749"/>
  <c r="B750"/>
  <c r="C750"/>
  <c r="D750"/>
  <c r="E750"/>
  <c r="G750"/>
  <c r="M750"/>
  <c r="N750"/>
  <c r="R750" s="1"/>
  <c r="O750"/>
  <c r="P750"/>
  <c r="X750"/>
  <c r="Y750"/>
  <c r="Z750"/>
  <c r="AA750"/>
  <c r="AC750"/>
  <c r="AI750"/>
  <c r="AJ750"/>
  <c r="AN750" s="1"/>
  <c r="AK750"/>
  <c r="AL750"/>
  <c r="B751"/>
  <c r="C751"/>
  <c r="D751"/>
  <c r="E751"/>
  <c r="G751"/>
  <c r="M751"/>
  <c r="N751"/>
  <c r="R751" s="1"/>
  <c r="O751"/>
  <c r="P751"/>
  <c r="X751"/>
  <c r="Y751"/>
  <c r="Z751"/>
  <c r="AA751"/>
  <c r="AC751"/>
  <c r="AI751"/>
  <c r="AJ751"/>
  <c r="AN751" s="1"/>
  <c r="AK751"/>
  <c r="AL751"/>
  <c r="B752"/>
  <c r="C752"/>
  <c r="D752"/>
  <c r="E752"/>
  <c r="G752"/>
  <c r="M752"/>
  <c r="N752"/>
  <c r="R752" s="1"/>
  <c r="O752"/>
  <c r="P752"/>
  <c r="X752"/>
  <c r="Y752"/>
  <c r="Z752"/>
  <c r="AA752"/>
  <c r="AC752"/>
  <c r="AI752"/>
  <c r="AJ752"/>
  <c r="AN752" s="1"/>
  <c r="AK752"/>
  <c r="AL752"/>
  <c r="B753"/>
  <c r="C753"/>
  <c r="D753"/>
  <c r="E753"/>
  <c r="G753"/>
  <c r="M753"/>
  <c r="N753"/>
  <c r="R753" s="1"/>
  <c r="O753"/>
  <c r="P753"/>
  <c r="X753"/>
  <c r="Y753"/>
  <c r="Z753"/>
  <c r="AA753"/>
  <c r="AC753"/>
  <c r="AI753"/>
  <c r="AJ753"/>
  <c r="AN753" s="1"/>
  <c r="AK753"/>
  <c r="AL753"/>
  <c r="B754"/>
  <c r="C754"/>
  <c r="D754"/>
  <c r="E754"/>
  <c r="G754"/>
  <c r="M754"/>
  <c r="N754"/>
  <c r="R754" s="1"/>
  <c r="O754"/>
  <c r="P754"/>
  <c r="X754"/>
  <c r="Y754"/>
  <c r="Z754"/>
  <c r="AA754"/>
  <c r="AC754"/>
  <c r="AI754"/>
  <c r="AJ754"/>
  <c r="AN754" s="1"/>
  <c r="AK754"/>
  <c r="AL754"/>
  <c r="B755"/>
  <c r="C755"/>
  <c r="D755"/>
  <c r="E755"/>
  <c r="G755"/>
  <c r="M755"/>
  <c r="N755"/>
  <c r="R755" s="1"/>
  <c r="O755"/>
  <c r="P755"/>
  <c r="X755"/>
  <c r="Y755"/>
  <c r="Z755"/>
  <c r="AA755"/>
  <c r="AC755"/>
  <c r="AI755"/>
  <c r="AJ755"/>
  <c r="AN755" s="1"/>
  <c r="AK755"/>
  <c r="AL755"/>
  <c r="B756"/>
  <c r="C756"/>
  <c r="D756"/>
  <c r="E756"/>
  <c r="G756"/>
  <c r="M756"/>
  <c r="N756"/>
  <c r="R756" s="1"/>
  <c r="O756"/>
  <c r="P756"/>
  <c r="X756"/>
  <c r="Y756"/>
  <c r="Z756"/>
  <c r="AA756"/>
  <c r="AC756"/>
  <c r="AI756"/>
  <c r="AJ756"/>
  <c r="AN756" s="1"/>
  <c r="AK756"/>
  <c r="AL756"/>
  <c r="B757"/>
  <c r="C757"/>
  <c r="D757"/>
  <c r="E757"/>
  <c r="G757"/>
  <c r="M757"/>
  <c r="N757"/>
  <c r="R757" s="1"/>
  <c r="O757"/>
  <c r="P757"/>
  <c r="X757"/>
  <c r="Y757"/>
  <c r="Z757"/>
  <c r="AA757"/>
  <c r="AC757"/>
  <c r="AI757"/>
  <c r="AJ757"/>
  <c r="AN757" s="1"/>
  <c r="AK757"/>
  <c r="AL757"/>
  <c r="B758"/>
  <c r="C758"/>
  <c r="D758"/>
  <c r="E758"/>
  <c r="G758"/>
  <c r="M758"/>
  <c r="N758"/>
  <c r="R758" s="1"/>
  <c r="O758"/>
  <c r="P758"/>
  <c r="X758"/>
  <c r="Y758"/>
  <c r="Z758"/>
  <c r="AA758"/>
  <c r="AC758"/>
  <c r="AI758"/>
  <c r="AJ758"/>
  <c r="AN758" s="1"/>
  <c r="AK758"/>
  <c r="AL758"/>
  <c r="B759"/>
  <c r="C759"/>
  <c r="D759"/>
  <c r="E759"/>
  <c r="G759"/>
  <c r="M759"/>
  <c r="N759"/>
  <c r="R759" s="1"/>
  <c r="O759"/>
  <c r="P759"/>
  <c r="X759"/>
  <c r="Y759"/>
  <c r="Z759"/>
  <c r="AA759"/>
  <c r="AC759"/>
  <c r="AI759"/>
  <c r="AJ759"/>
  <c r="AN759" s="1"/>
  <c r="AK759"/>
  <c r="AL759"/>
  <c r="B760"/>
  <c r="C760"/>
  <c r="D760"/>
  <c r="E760"/>
  <c r="G760"/>
  <c r="M760"/>
  <c r="N760"/>
  <c r="R760" s="1"/>
  <c r="O760"/>
  <c r="P760"/>
  <c r="X760"/>
  <c r="Y760"/>
  <c r="Z760"/>
  <c r="AA760"/>
  <c r="AC760"/>
  <c r="AI760"/>
  <c r="AJ760"/>
  <c r="AN760" s="1"/>
  <c r="AK760"/>
  <c r="AL760"/>
  <c r="B761"/>
  <c r="C761"/>
  <c r="D761"/>
  <c r="E761"/>
  <c r="G761"/>
  <c r="M761"/>
  <c r="N761"/>
  <c r="R761" s="1"/>
  <c r="O761"/>
  <c r="P761"/>
  <c r="X761"/>
  <c r="Y761"/>
  <c r="Z761"/>
  <c r="AA761"/>
  <c r="AC761"/>
  <c r="AI761"/>
  <c r="AJ761"/>
  <c r="AN761" s="1"/>
  <c r="AK761"/>
  <c r="AL761"/>
  <c r="B762"/>
  <c r="C762"/>
  <c r="D762"/>
  <c r="E762"/>
  <c r="G762"/>
  <c r="M762"/>
  <c r="N762"/>
  <c r="R762" s="1"/>
  <c r="O762"/>
  <c r="P762"/>
  <c r="X762"/>
  <c r="Y762"/>
  <c r="Z762"/>
  <c r="AA762"/>
  <c r="AC762"/>
  <c r="AI762"/>
  <c r="AJ762"/>
  <c r="AN762" s="1"/>
  <c r="AK762"/>
  <c r="AL762"/>
  <c r="B763"/>
  <c r="C763"/>
  <c r="D763"/>
  <c r="E763"/>
  <c r="G763"/>
  <c r="M763"/>
  <c r="N763"/>
  <c r="R763" s="1"/>
  <c r="O763"/>
  <c r="P763"/>
  <c r="X763"/>
  <c r="Y763"/>
  <c r="Z763"/>
  <c r="AA763"/>
  <c r="AC763"/>
  <c r="AI763"/>
  <c r="AJ763"/>
  <c r="AN763" s="1"/>
  <c r="AK763"/>
  <c r="AL763"/>
  <c r="B764"/>
  <c r="C764"/>
  <c r="D764"/>
  <c r="E764"/>
  <c r="G764"/>
  <c r="M764"/>
  <c r="N764"/>
  <c r="R764" s="1"/>
  <c r="O764"/>
  <c r="P764"/>
  <c r="X764"/>
  <c r="Y764"/>
  <c r="Z764"/>
  <c r="AA764"/>
  <c r="AC764"/>
  <c r="AI764"/>
  <c r="AJ764"/>
  <c r="AN764" s="1"/>
  <c r="AK764"/>
  <c r="AL764"/>
  <c r="B765"/>
  <c r="C765"/>
  <c r="D765"/>
  <c r="E765"/>
  <c r="G765"/>
  <c r="M765"/>
  <c r="N765"/>
  <c r="R765" s="1"/>
  <c r="O765"/>
  <c r="P765"/>
  <c r="X765"/>
  <c r="Y765"/>
  <c r="Z765"/>
  <c r="AA765"/>
  <c r="AC765"/>
  <c r="AI765"/>
  <c r="AJ765"/>
  <c r="AN765" s="1"/>
  <c r="AK765"/>
  <c r="AL765"/>
  <c r="B766"/>
  <c r="C766"/>
  <c r="D766"/>
  <c r="E766"/>
  <c r="G766"/>
  <c r="M766"/>
  <c r="N766"/>
  <c r="R766" s="1"/>
  <c r="O766"/>
  <c r="P766"/>
  <c r="X766"/>
  <c r="Y766"/>
  <c r="Z766"/>
  <c r="AA766"/>
  <c r="AC766"/>
  <c r="AI766"/>
  <c r="AJ766"/>
  <c r="AN766" s="1"/>
  <c r="AK766"/>
  <c r="AL766"/>
  <c r="B767"/>
  <c r="C767"/>
  <c r="D767"/>
  <c r="E767"/>
  <c r="G767"/>
  <c r="M767"/>
  <c r="N767"/>
  <c r="R767" s="1"/>
  <c r="O767"/>
  <c r="P767"/>
  <c r="X767"/>
  <c r="Y767"/>
  <c r="Z767"/>
  <c r="AA767"/>
  <c r="AC767"/>
  <c r="AI767"/>
  <c r="AJ767"/>
  <c r="AN767" s="1"/>
  <c r="AK767"/>
  <c r="AL767"/>
  <c r="B768"/>
  <c r="C768"/>
  <c r="D768"/>
  <c r="E768"/>
  <c r="G768"/>
  <c r="M768"/>
  <c r="N768"/>
  <c r="R768" s="1"/>
  <c r="O768"/>
  <c r="P768"/>
  <c r="X768"/>
  <c r="Y768"/>
  <c r="Z768"/>
  <c r="AA768"/>
  <c r="AC768"/>
  <c r="AI768"/>
  <c r="AJ768"/>
  <c r="AN768" s="1"/>
  <c r="AK768"/>
  <c r="AL768"/>
  <c r="B769"/>
  <c r="C769"/>
  <c r="D769"/>
  <c r="E769"/>
  <c r="G769"/>
  <c r="M769"/>
  <c r="N769"/>
  <c r="R769" s="1"/>
  <c r="O769"/>
  <c r="P769"/>
  <c r="X769"/>
  <c r="Y769"/>
  <c r="Z769"/>
  <c r="AA769"/>
  <c r="AC769"/>
  <c r="AI769"/>
  <c r="AJ769"/>
  <c r="AN769" s="1"/>
  <c r="AK769"/>
  <c r="AL769"/>
  <c r="B770"/>
  <c r="C770"/>
  <c r="D770"/>
  <c r="E770"/>
  <c r="G770"/>
  <c r="M770"/>
  <c r="N770"/>
  <c r="R770" s="1"/>
  <c r="O770"/>
  <c r="P770"/>
  <c r="X770"/>
  <c r="Y770"/>
  <c r="Z770"/>
  <c r="AA770"/>
  <c r="AC770"/>
  <c r="AI770"/>
  <c r="AJ770"/>
  <c r="AN770" s="1"/>
  <c r="AK770"/>
  <c r="AL770"/>
  <c r="B771"/>
  <c r="C771"/>
  <c r="D771"/>
  <c r="E771"/>
  <c r="G771"/>
  <c r="M771"/>
  <c r="N771"/>
  <c r="R771" s="1"/>
  <c r="O771"/>
  <c r="P771"/>
  <c r="X771"/>
  <c r="Y771"/>
  <c r="Z771"/>
  <c r="AA771"/>
  <c r="AC771"/>
  <c r="AI771"/>
  <c r="AJ771"/>
  <c r="AN771" s="1"/>
  <c r="AK771"/>
  <c r="AL771"/>
  <c r="B772"/>
  <c r="C772"/>
  <c r="D772"/>
  <c r="E772"/>
  <c r="G772"/>
  <c r="M772"/>
  <c r="N772"/>
  <c r="R772" s="1"/>
  <c r="O772"/>
  <c r="P772"/>
  <c r="X772"/>
  <c r="Y772"/>
  <c r="Z772"/>
  <c r="AA772"/>
  <c r="AC772"/>
  <c r="AI772"/>
  <c r="AJ772"/>
  <c r="AN772" s="1"/>
  <c r="AK772"/>
  <c r="AL772"/>
  <c r="B773"/>
  <c r="C773"/>
  <c r="D773"/>
  <c r="E773"/>
  <c r="G773"/>
  <c r="M773"/>
  <c r="N773"/>
  <c r="R773" s="1"/>
  <c r="O773"/>
  <c r="P773"/>
  <c r="X773"/>
  <c r="Y773"/>
  <c r="Z773"/>
  <c r="AA773"/>
  <c r="AC773"/>
  <c r="AI773"/>
  <c r="AJ773"/>
  <c r="AN773" s="1"/>
  <c r="AK773"/>
  <c r="AL773"/>
  <c r="B774"/>
  <c r="C774"/>
  <c r="D774"/>
  <c r="E774"/>
  <c r="G774"/>
  <c r="M774"/>
  <c r="N774"/>
  <c r="R774" s="1"/>
  <c r="O774"/>
  <c r="P774"/>
  <c r="X774"/>
  <c r="Y774"/>
  <c r="Z774"/>
  <c r="AA774"/>
  <c r="AC774"/>
  <c r="AI774"/>
  <c r="AJ774"/>
  <c r="AN774" s="1"/>
  <c r="AK774"/>
  <c r="AL774"/>
  <c r="B775"/>
  <c r="C775"/>
  <c r="D775"/>
  <c r="E775"/>
  <c r="G775"/>
  <c r="M775"/>
  <c r="N775"/>
  <c r="R775" s="1"/>
  <c r="O775"/>
  <c r="P775"/>
  <c r="X775"/>
  <c r="Y775"/>
  <c r="Z775"/>
  <c r="AA775"/>
  <c r="AC775"/>
  <c r="AI775"/>
  <c r="AJ775"/>
  <c r="AN775" s="1"/>
  <c r="AK775"/>
  <c r="AL775"/>
  <c r="B776"/>
  <c r="C776"/>
  <c r="D776"/>
  <c r="E776"/>
  <c r="G776"/>
  <c r="M776"/>
  <c r="N776"/>
  <c r="R776" s="1"/>
  <c r="O776"/>
  <c r="P776"/>
  <c r="X776"/>
  <c r="Y776"/>
  <c r="Z776"/>
  <c r="AA776"/>
  <c r="AC776"/>
  <c r="AI776"/>
  <c r="AJ776"/>
  <c r="AN776" s="1"/>
  <c r="AK776"/>
  <c r="AL776"/>
  <c r="B777"/>
  <c r="C777"/>
  <c r="D777"/>
  <c r="E777"/>
  <c r="G777"/>
  <c r="M777"/>
  <c r="N777"/>
  <c r="R777" s="1"/>
  <c r="O777"/>
  <c r="P777"/>
  <c r="X777"/>
  <c r="Y777"/>
  <c r="Z777"/>
  <c r="AA777"/>
  <c r="AC777"/>
  <c r="AI777"/>
  <c r="AJ777"/>
  <c r="AN777" s="1"/>
  <c r="AK777"/>
  <c r="AL777"/>
  <c r="B778"/>
  <c r="C778"/>
  <c r="D778"/>
  <c r="E778"/>
  <c r="G778"/>
  <c r="M778"/>
  <c r="N778"/>
  <c r="R778" s="1"/>
  <c r="O778"/>
  <c r="P778"/>
  <c r="X778"/>
  <c r="Y778"/>
  <c r="Z778"/>
  <c r="AA778"/>
  <c r="AC778"/>
  <c r="AI778"/>
  <c r="AJ778"/>
  <c r="AN778" s="1"/>
  <c r="AK778"/>
  <c r="AL778"/>
  <c r="B779"/>
  <c r="C779"/>
  <c r="D779"/>
  <c r="E779"/>
  <c r="G779"/>
  <c r="M779"/>
  <c r="N779"/>
  <c r="R779" s="1"/>
  <c r="O779"/>
  <c r="P779"/>
  <c r="X779"/>
  <c r="Y779"/>
  <c r="Z779"/>
  <c r="AA779"/>
  <c r="AC779"/>
  <c r="AI779"/>
  <c r="AJ779"/>
  <c r="AN779" s="1"/>
  <c r="AK779"/>
  <c r="AL779"/>
  <c r="B780"/>
  <c r="C780"/>
  <c r="D780"/>
  <c r="E780"/>
  <c r="G780"/>
  <c r="M780"/>
  <c r="N780"/>
  <c r="R780" s="1"/>
  <c r="O780"/>
  <c r="P780"/>
  <c r="X780"/>
  <c r="Y780"/>
  <c r="Z780"/>
  <c r="AA780"/>
  <c r="AC780"/>
  <c r="AI780"/>
  <c r="AJ780"/>
  <c r="AN780" s="1"/>
  <c r="AK780"/>
  <c r="AL780"/>
  <c r="B781"/>
  <c r="C781"/>
  <c r="D781"/>
  <c r="E781"/>
  <c r="G781"/>
  <c r="M781"/>
  <c r="N781"/>
  <c r="R781" s="1"/>
  <c r="O781"/>
  <c r="P781"/>
  <c r="X781"/>
  <c r="Y781"/>
  <c r="Z781"/>
  <c r="AA781"/>
  <c r="AC781"/>
  <c r="AI781"/>
  <c r="AJ781"/>
  <c r="AN781" s="1"/>
  <c r="AK781"/>
  <c r="AL781"/>
  <c r="B782"/>
  <c r="C782"/>
  <c r="D782"/>
  <c r="E782"/>
  <c r="G782"/>
  <c r="M782"/>
  <c r="N782"/>
  <c r="R782" s="1"/>
  <c r="O782"/>
  <c r="P782"/>
  <c r="X782"/>
  <c r="Y782"/>
  <c r="Z782"/>
  <c r="AA782"/>
  <c r="AC782"/>
  <c r="AI782"/>
  <c r="AJ782"/>
  <c r="AN782" s="1"/>
  <c r="AK782"/>
  <c r="AL782"/>
  <c r="B783"/>
  <c r="C783"/>
  <c r="D783"/>
  <c r="E783"/>
  <c r="G783"/>
  <c r="M783"/>
  <c r="N783"/>
  <c r="R783" s="1"/>
  <c r="O783"/>
  <c r="P783"/>
  <c r="X783"/>
  <c r="Y783"/>
  <c r="Z783"/>
  <c r="AA783"/>
  <c r="AC783"/>
  <c r="AI783"/>
  <c r="AJ783"/>
  <c r="AN783" s="1"/>
  <c r="AK783"/>
  <c r="AL783"/>
  <c r="B784"/>
  <c r="C784"/>
  <c r="D784"/>
  <c r="E784"/>
  <c r="G784"/>
  <c r="M784"/>
  <c r="N784"/>
  <c r="R784" s="1"/>
  <c r="O784"/>
  <c r="P784"/>
  <c r="X784"/>
  <c r="Y784"/>
  <c r="Z784"/>
  <c r="AA784"/>
  <c r="AC784"/>
  <c r="AI784"/>
  <c r="AJ784"/>
  <c r="AN784" s="1"/>
  <c r="AK784"/>
  <c r="AL784"/>
  <c r="B785"/>
  <c r="C785"/>
  <c r="D785"/>
  <c r="E785"/>
  <c r="G785"/>
  <c r="M785"/>
  <c r="N785"/>
  <c r="R785" s="1"/>
  <c r="O785"/>
  <c r="P785"/>
  <c r="X785"/>
  <c r="Y785"/>
  <c r="Z785"/>
  <c r="AA785"/>
  <c r="AC785"/>
  <c r="AI785"/>
  <c r="AJ785"/>
  <c r="AN785" s="1"/>
  <c r="AK785"/>
  <c r="AL785"/>
  <c r="B786"/>
  <c r="C786"/>
  <c r="D786"/>
  <c r="E786"/>
  <c r="G786"/>
  <c r="M786"/>
  <c r="N786"/>
  <c r="R786" s="1"/>
  <c r="O786"/>
  <c r="P786"/>
  <c r="X786"/>
  <c r="Y786"/>
  <c r="Z786"/>
  <c r="AA786"/>
  <c r="AC786"/>
  <c r="AI786"/>
  <c r="AJ786"/>
  <c r="AN786" s="1"/>
  <c r="AK786"/>
  <c r="AL786"/>
  <c r="B787"/>
  <c r="C787"/>
  <c r="D787"/>
  <c r="E787"/>
  <c r="G787"/>
  <c r="M787"/>
  <c r="N787"/>
  <c r="R787" s="1"/>
  <c r="O787"/>
  <c r="P787"/>
  <c r="X787"/>
  <c r="Y787"/>
  <c r="Z787"/>
  <c r="AA787"/>
  <c r="AC787"/>
  <c r="AI787"/>
  <c r="AJ787"/>
  <c r="AN787" s="1"/>
  <c r="AK787"/>
  <c r="AL787"/>
  <c r="B788"/>
  <c r="C788"/>
  <c r="D788"/>
  <c r="E788"/>
  <c r="G788"/>
  <c r="M788"/>
  <c r="N788"/>
  <c r="R788" s="1"/>
  <c r="O788"/>
  <c r="P788"/>
  <c r="X788"/>
  <c r="Y788"/>
  <c r="Z788"/>
  <c r="AA788"/>
  <c r="AC788"/>
  <c r="AI788"/>
  <c r="AJ788"/>
  <c r="AN788" s="1"/>
  <c r="AK788"/>
  <c r="AL788"/>
  <c r="B789"/>
  <c r="C789"/>
  <c r="D789"/>
  <c r="E789"/>
  <c r="G789"/>
  <c r="M789"/>
  <c r="N789"/>
  <c r="R789" s="1"/>
  <c r="O789"/>
  <c r="P789"/>
  <c r="X789"/>
  <c r="Y789"/>
  <c r="Z789"/>
  <c r="AA789"/>
  <c r="AC789"/>
  <c r="AI789"/>
  <c r="AJ789"/>
  <c r="AN789" s="1"/>
  <c r="AK789"/>
  <c r="AL789"/>
  <c r="B790"/>
  <c r="C790"/>
  <c r="D790"/>
  <c r="E790"/>
  <c r="G790"/>
  <c r="M790"/>
  <c r="N790"/>
  <c r="R790" s="1"/>
  <c r="O790"/>
  <c r="P790"/>
  <c r="X790"/>
  <c r="Y790"/>
  <c r="Z790"/>
  <c r="AA790"/>
  <c r="AC790"/>
  <c r="AI790"/>
  <c r="AJ790"/>
  <c r="AN790" s="1"/>
  <c r="AK790"/>
  <c r="AL790"/>
  <c r="B791"/>
  <c r="C791"/>
  <c r="D791"/>
  <c r="E791"/>
  <c r="G791"/>
  <c r="M791"/>
  <c r="N791"/>
  <c r="R791" s="1"/>
  <c r="O791"/>
  <c r="P791"/>
  <c r="X791"/>
  <c r="Y791"/>
  <c r="Z791"/>
  <c r="AA791"/>
  <c r="AC791"/>
  <c r="AI791"/>
  <c r="AJ791"/>
  <c r="AN791" s="1"/>
  <c r="AK791"/>
  <c r="AL791"/>
  <c r="B792"/>
  <c r="C792"/>
  <c r="D792"/>
  <c r="E792"/>
  <c r="G792"/>
  <c r="M792"/>
  <c r="N792"/>
  <c r="R792" s="1"/>
  <c r="O792"/>
  <c r="P792"/>
  <c r="X792"/>
  <c r="Y792"/>
  <c r="Z792"/>
  <c r="AA792"/>
  <c r="AC792"/>
  <c r="AI792"/>
  <c r="AJ792"/>
  <c r="AN792" s="1"/>
  <c r="AK792"/>
  <c r="AL792"/>
  <c r="B793"/>
  <c r="C793"/>
  <c r="D793"/>
  <c r="E793"/>
  <c r="G793"/>
  <c r="M793"/>
  <c r="N793"/>
  <c r="R793" s="1"/>
  <c r="O793"/>
  <c r="P793"/>
  <c r="X793"/>
  <c r="Y793"/>
  <c r="Z793"/>
  <c r="AA793"/>
  <c r="AC793"/>
  <c r="AI793"/>
  <c r="AJ793"/>
  <c r="AN793" s="1"/>
  <c r="AK793"/>
  <c r="AL793"/>
  <c r="B794"/>
  <c r="C794"/>
  <c r="D794"/>
  <c r="E794"/>
  <c r="G794"/>
  <c r="M794"/>
  <c r="N794"/>
  <c r="R794" s="1"/>
  <c r="O794"/>
  <c r="P794"/>
  <c r="X794"/>
  <c r="Y794"/>
  <c r="Z794"/>
  <c r="AA794"/>
  <c r="AC794"/>
  <c r="AI794"/>
  <c r="AJ794"/>
  <c r="AN794" s="1"/>
  <c r="AK794"/>
  <c r="AL794"/>
  <c r="B795"/>
  <c r="C795"/>
  <c r="D795"/>
  <c r="E795"/>
  <c r="G795"/>
  <c r="M795"/>
  <c r="N795"/>
  <c r="R795" s="1"/>
  <c r="O795"/>
  <c r="P795"/>
  <c r="X795"/>
  <c r="Y795"/>
  <c r="Z795"/>
  <c r="AA795"/>
  <c r="AC795"/>
  <c r="AI795"/>
  <c r="AJ795"/>
  <c r="AN795" s="1"/>
  <c r="AK795"/>
  <c r="AL795"/>
  <c r="B796"/>
  <c r="C796"/>
  <c r="D796"/>
  <c r="E796"/>
  <c r="G796"/>
  <c r="M796"/>
  <c r="N796"/>
  <c r="R796" s="1"/>
  <c r="O796"/>
  <c r="P796"/>
  <c r="X796"/>
  <c r="Y796"/>
  <c r="Z796"/>
  <c r="AA796"/>
  <c r="AC796"/>
  <c r="AI796"/>
  <c r="AJ796"/>
  <c r="AN796" s="1"/>
  <c r="AK796"/>
  <c r="AL796"/>
  <c r="B797"/>
  <c r="C797"/>
  <c r="D797"/>
  <c r="E797"/>
  <c r="G797"/>
  <c r="M797"/>
  <c r="N797"/>
  <c r="R797" s="1"/>
  <c r="O797"/>
  <c r="P797"/>
  <c r="X797"/>
  <c r="Y797"/>
  <c r="Z797"/>
  <c r="AA797"/>
  <c r="AC797"/>
  <c r="AI797"/>
  <c r="AJ797"/>
  <c r="AN797" s="1"/>
  <c r="AK797"/>
  <c r="AL797"/>
  <c r="B798"/>
  <c r="C798"/>
  <c r="D798"/>
  <c r="E798"/>
  <c r="G798"/>
  <c r="M798"/>
  <c r="N798"/>
  <c r="R798" s="1"/>
  <c r="O798"/>
  <c r="P798"/>
  <c r="X798"/>
  <c r="Y798"/>
  <c r="Z798"/>
  <c r="AA798"/>
  <c r="AC798"/>
  <c r="AI798"/>
  <c r="AJ798"/>
  <c r="AN798" s="1"/>
  <c r="AK798"/>
  <c r="AL798"/>
  <c r="B799"/>
  <c r="C799"/>
  <c r="D799"/>
  <c r="E799"/>
  <c r="G799"/>
  <c r="M799"/>
  <c r="N799"/>
  <c r="R799" s="1"/>
  <c r="O799"/>
  <c r="P799"/>
  <c r="X799"/>
  <c r="Y799"/>
  <c r="Z799"/>
  <c r="AA799"/>
  <c r="AC799"/>
  <c r="AI799"/>
  <c r="AJ799"/>
  <c r="AN799" s="1"/>
  <c r="AK799"/>
  <c r="AL799"/>
  <c r="B800"/>
  <c r="C800"/>
  <c r="D800"/>
  <c r="E800"/>
  <c r="G800"/>
  <c r="M800"/>
  <c r="N800"/>
  <c r="R800" s="1"/>
  <c r="O800"/>
  <c r="P800"/>
  <c r="X800"/>
  <c r="Y800"/>
  <c r="Z800"/>
  <c r="AA800"/>
  <c r="AC800"/>
  <c r="AI800"/>
  <c r="AJ800"/>
  <c r="AN800" s="1"/>
  <c r="AK800"/>
  <c r="AL800"/>
  <c r="B801"/>
  <c r="C801"/>
  <c r="D801"/>
  <c r="E801"/>
  <c r="G801"/>
  <c r="M801"/>
  <c r="N801"/>
  <c r="R801" s="1"/>
  <c r="O801"/>
  <c r="P801"/>
  <c r="X801"/>
  <c r="Y801"/>
  <c r="Z801"/>
  <c r="AA801"/>
  <c r="AC801"/>
  <c r="AI801"/>
  <c r="AJ801"/>
  <c r="AN801" s="1"/>
  <c r="AK801"/>
  <c r="AL801"/>
  <c r="B802"/>
  <c r="C802"/>
  <c r="D802"/>
  <c r="E802"/>
  <c r="G802"/>
  <c r="M802"/>
  <c r="N802"/>
  <c r="R802" s="1"/>
  <c r="O802"/>
  <c r="P802"/>
  <c r="X802"/>
  <c r="Y802"/>
  <c r="Z802"/>
  <c r="AA802"/>
  <c r="AC802"/>
  <c r="AI802"/>
  <c r="AJ802"/>
  <c r="AN802" s="1"/>
  <c r="AK802"/>
  <c r="AL802"/>
  <c r="B803"/>
  <c r="C803"/>
  <c r="D803"/>
  <c r="E803"/>
  <c r="G803"/>
  <c r="M803"/>
  <c r="N803"/>
  <c r="R803" s="1"/>
  <c r="O803"/>
  <c r="P803"/>
  <c r="X803"/>
  <c r="Y803"/>
  <c r="Z803"/>
  <c r="AA803"/>
  <c r="AC803"/>
  <c r="AI803"/>
  <c r="AJ803"/>
  <c r="AN803" s="1"/>
  <c r="AK803"/>
  <c r="AL803"/>
  <c r="B804"/>
  <c r="C804"/>
  <c r="D804"/>
  <c r="E804"/>
  <c r="G804"/>
  <c r="M804"/>
  <c r="N804"/>
  <c r="R804" s="1"/>
  <c r="O804"/>
  <c r="P804"/>
  <c r="X804"/>
  <c r="Y804"/>
  <c r="Z804"/>
  <c r="AA804"/>
  <c r="AC804"/>
  <c r="AI804"/>
  <c r="AJ804"/>
  <c r="AN804" s="1"/>
  <c r="AK804"/>
  <c r="AL804"/>
  <c r="B805"/>
  <c r="C805"/>
  <c r="D805"/>
  <c r="E805"/>
  <c r="G805"/>
  <c r="M805"/>
  <c r="N805"/>
  <c r="R805" s="1"/>
  <c r="O805"/>
  <c r="P805"/>
  <c r="X805"/>
  <c r="Y805"/>
  <c r="Z805"/>
  <c r="AA805"/>
  <c r="AC805"/>
  <c r="AI805"/>
  <c r="AJ805"/>
  <c r="AN805" s="1"/>
  <c r="AK805"/>
  <c r="AL805"/>
  <c r="B806"/>
  <c r="C806"/>
  <c r="D806"/>
  <c r="E806"/>
  <c r="G806"/>
  <c r="M806"/>
  <c r="N806"/>
  <c r="R806" s="1"/>
  <c r="O806"/>
  <c r="P806"/>
  <c r="X806"/>
  <c r="Y806"/>
  <c r="Z806"/>
  <c r="AA806"/>
  <c r="AC806"/>
  <c r="AI806"/>
  <c r="AJ806"/>
  <c r="AN806" s="1"/>
  <c r="AK806"/>
  <c r="AL806"/>
  <c r="B807"/>
  <c r="C807"/>
  <c r="D807"/>
  <c r="E807"/>
  <c r="G807"/>
  <c r="M807"/>
  <c r="N807"/>
  <c r="R807" s="1"/>
  <c r="O807"/>
  <c r="P807"/>
  <c r="X807"/>
  <c r="Y807"/>
  <c r="Z807"/>
  <c r="AA807"/>
  <c r="AC807"/>
  <c r="AI807"/>
  <c r="AJ807"/>
  <c r="AN807" s="1"/>
  <c r="AK807"/>
  <c r="AL807"/>
  <c r="B808"/>
  <c r="C808"/>
  <c r="D808"/>
  <c r="E808"/>
  <c r="G808"/>
  <c r="M808"/>
  <c r="N808"/>
  <c r="R808" s="1"/>
  <c r="O808"/>
  <c r="P808"/>
  <c r="X808"/>
  <c r="Y808"/>
  <c r="Z808"/>
  <c r="AA808"/>
  <c r="AC808"/>
  <c r="AI808"/>
  <c r="AJ808"/>
  <c r="AN808" s="1"/>
  <c r="AK808"/>
  <c r="AL808"/>
  <c r="B809"/>
  <c r="C809"/>
  <c r="D809"/>
  <c r="E809"/>
  <c r="G809"/>
  <c r="M809"/>
  <c r="N809"/>
  <c r="R809" s="1"/>
  <c r="O809"/>
  <c r="P809"/>
  <c r="X809"/>
  <c r="Y809"/>
  <c r="Z809"/>
  <c r="AA809"/>
  <c r="AC809"/>
  <c r="AI809"/>
  <c r="AJ809"/>
  <c r="AN809" s="1"/>
  <c r="AK809"/>
  <c r="AL809"/>
  <c r="B810"/>
  <c r="C810"/>
  <c r="D810"/>
  <c r="E810"/>
  <c r="G810"/>
  <c r="M810"/>
  <c r="N810"/>
  <c r="R810" s="1"/>
  <c r="O810"/>
  <c r="P810"/>
  <c r="X810"/>
  <c r="Y810"/>
  <c r="Z810"/>
  <c r="AA810"/>
  <c r="AC810"/>
  <c r="AI810"/>
  <c r="AJ810"/>
  <c r="AN810" s="1"/>
  <c r="AK810"/>
  <c r="AL810"/>
  <c r="B811"/>
  <c r="C811"/>
  <c r="D811"/>
  <c r="E811"/>
  <c r="G811"/>
  <c r="M811"/>
  <c r="N811"/>
  <c r="R811" s="1"/>
  <c r="O811"/>
  <c r="P811"/>
  <c r="X811"/>
  <c r="Y811"/>
  <c r="Z811"/>
  <c r="AA811"/>
  <c r="AC811"/>
  <c r="AI811"/>
  <c r="AJ811"/>
  <c r="AN811" s="1"/>
  <c r="AK811"/>
  <c r="AL811"/>
  <c r="B812"/>
  <c r="C812"/>
  <c r="D812"/>
  <c r="E812"/>
  <c r="G812"/>
  <c r="M812"/>
  <c r="N812"/>
  <c r="R812" s="1"/>
  <c r="O812"/>
  <c r="P812"/>
  <c r="X812"/>
  <c r="Y812"/>
  <c r="Z812"/>
  <c r="AA812"/>
  <c r="AC812"/>
  <c r="AI812"/>
  <c r="AJ812"/>
  <c r="AN812" s="1"/>
  <c r="AK812"/>
  <c r="AL812"/>
  <c r="B813"/>
  <c r="C813"/>
  <c r="D813"/>
  <c r="E813"/>
  <c r="G813"/>
  <c r="M813"/>
  <c r="N813"/>
  <c r="R813" s="1"/>
  <c r="O813"/>
  <c r="P813"/>
  <c r="X813"/>
  <c r="Y813"/>
  <c r="Z813"/>
  <c r="AA813"/>
  <c r="AC813"/>
  <c r="AI813"/>
  <c r="AJ813"/>
  <c r="AN813" s="1"/>
  <c r="AK813"/>
  <c r="AL813"/>
  <c r="B814"/>
  <c r="C814"/>
  <c r="D814"/>
  <c r="E814"/>
  <c r="G814"/>
  <c r="M814"/>
  <c r="N814"/>
  <c r="R814" s="1"/>
  <c r="O814"/>
  <c r="P814"/>
  <c r="X814"/>
  <c r="Y814"/>
  <c r="Z814"/>
  <c r="AA814"/>
  <c r="AC814"/>
  <c r="AI814"/>
  <c r="AJ814"/>
  <c r="AN814" s="1"/>
  <c r="AK814"/>
  <c r="AL814"/>
  <c r="B815"/>
  <c r="C815"/>
  <c r="D815"/>
  <c r="E815"/>
  <c r="G815"/>
  <c r="M815"/>
  <c r="N815"/>
  <c r="R815" s="1"/>
  <c r="O815"/>
  <c r="P815"/>
  <c r="X815"/>
  <c r="Y815"/>
  <c r="Z815"/>
  <c r="AA815"/>
  <c r="AC815"/>
  <c r="AI815"/>
  <c r="AJ815"/>
  <c r="AN815" s="1"/>
  <c r="AK815"/>
  <c r="AL815"/>
  <c r="B816"/>
  <c r="C816"/>
  <c r="D816"/>
  <c r="E816"/>
  <c r="G816"/>
  <c r="M816"/>
  <c r="N816"/>
  <c r="R816" s="1"/>
  <c r="O816"/>
  <c r="P816"/>
  <c r="X816"/>
  <c r="Y816"/>
  <c r="Z816"/>
  <c r="AA816"/>
  <c r="AC816"/>
  <c r="AI816"/>
  <c r="AJ816"/>
  <c r="AN816" s="1"/>
  <c r="AK816"/>
  <c r="AL816"/>
  <c r="B817"/>
  <c r="C817"/>
  <c r="D817"/>
  <c r="E817"/>
  <c r="G817"/>
  <c r="M817"/>
  <c r="N817"/>
  <c r="R817" s="1"/>
  <c r="O817"/>
  <c r="P817"/>
  <c r="X817"/>
  <c r="Y817"/>
  <c r="Z817"/>
  <c r="AA817"/>
  <c r="AC817"/>
  <c r="AI817"/>
  <c r="AJ817"/>
  <c r="AN817" s="1"/>
  <c r="AK817"/>
  <c r="AL817"/>
  <c r="B818"/>
  <c r="C818"/>
  <c r="D818"/>
  <c r="E818"/>
  <c r="G818"/>
  <c r="M818"/>
  <c r="N818"/>
  <c r="R818" s="1"/>
  <c r="O818"/>
  <c r="P818"/>
  <c r="X818"/>
  <c r="Y818"/>
  <c r="Z818"/>
  <c r="AA818"/>
  <c r="AC818"/>
  <c r="AI818"/>
  <c r="AJ818"/>
  <c r="AN818" s="1"/>
  <c r="AK818"/>
  <c r="AL818"/>
  <c r="B819"/>
  <c r="C819"/>
  <c r="D819"/>
  <c r="E819"/>
  <c r="G819"/>
  <c r="M819"/>
  <c r="N819"/>
  <c r="R819" s="1"/>
  <c r="O819"/>
  <c r="P819"/>
  <c r="X819"/>
  <c r="Y819"/>
  <c r="Z819"/>
  <c r="AA819"/>
  <c r="AC819"/>
  <c r="AI819"/>
  <c r="AJ819"/>
  <c r="AN819" s="1"/>
  <c r="AK819"/>
  <c r="AL819"/>
  <c r="B820"/>
  <c r="C820"/>
  <c r="D820"/>
  <c r="E820"/>
  <c r="G820"/>
  <c r="M820"/>
  <c r="N820"/>
  <c r="R820" s="1"/>
  <c r="O820"/>
  <c r="P820"/>
  <c r="X820"/>
  <c r="Y820"/>
  <c r="Z820"/>
  <c r="AA820"/>
  <c r="AC820"/>
  <c r="AI820"/>
  <c r="AJ820"/>
  <c r="AN820" s="1"/>
  <c r="AK820"/>
  <c r="AL820"/>
  <c r="B821"/>
  <c r="C821"/>
  <c r="D821"/>
  <c r="E821"/>
  <c r="G821"/>
  <c r="M821"/>
  <c r="N821"/>
  <c r="R821" s="1"/>
  <c r="O821"/>
  <c r="P821"/>
  <c r="X821"/>
  <c r="Y821"/>
  <c r="Z821"/>
  <c r="AA821"/>
  <c r="AC821"/>
  <c r="AI821"/>
  <c r="AJ821"/>
  <c r="AN821" s="1"/>
  <c r="AK821"/>
  <c r="AL821"/>
  <c r="B822"/>
  <c r="C822"/>
  <c r="D822"/>
  <c r="E822"/>
  <c r="G822"/>
  <c r="M822"/>
  <c r="N822"/>
  <c r="R822" s="1"/>
  <c r="O822"/>
  <c r="P822"/>
  <c r="X822"/>
  <c r="Y822"/>
  <c r="Z822"/>
  <c r="AA822"/>
  <c r="AC822"/>
  <c r="AI822"/>
  <c r="AJ822"/>
  <c r="AN822" s="1"/>
  <c r="AK822"/>
  <c r="AL822"/>
  <c r="B823"/>
  <c r="C823"/>
  <c r="D823"/>
  <c r="E823"/>
  <c r="G823"/>
  <c r="M823"/>
  <c r="N823"/>
  <c r="R823" s="1"/>
  <c r="O823"/>
  <c r="P823"/>
  <c r="X823"/>
  <c r="Y823"/>
  <c r="Z823"/>
  <c r="AA823"/>
  <c r="AC823"/>
  <c r="AI823"/>
  <c r="AJ823"/>
  <c r="AN823" s="1"/>
  <c r="AK823"/>
  <c r="AL823"/>
  <c r="B824"/>
  <c r="C824"/>
  <c r="D824"/>
  <c r="E824"/>
  <c r="G824"/>
  <c r="M824"/>
  <c r="N824"/>
  <c r="R824" s="1"/>
  <c r="O824"/>
  <c r="P824"/>
  <c r="X824"/>
  <c r="Y824"/>
  <c r="Z824"/>
  <c r="AA824"/>
  <c r="AC824"/>
  <c r="AI824"/>
  <c r="AJ824"/>
  <c r="AN824" s="1"/>
  <c r="AK824"/>
  <c r="AL824"/>
  <c r="B825"/>
  <c r="C825"/>
  <c r="D825"/>
  <c r="E825"/>
  <c r="G825"/>
  <c r="M825"/>
  <c r="N825"/>
  <c r="R825" s="1"/>
  <c r="O825"/>
  <c r="P825"/>
  <c r="X825"/>
  <c r="Y825"/>
  <c r="Z825"/>
  <c r="AA825"/>
  <c r="AC825"/>
  <c r="AI825"/>
  <c r="AJ825"/>
  <c r="AN825" s="1"/>
  <c r="AK825"/>
  <c r="AL825"/>
  <c r="B826"/>
  <c r="C826"/>
  <c r="D826"/>
  <c r="E826"/>
  <c r="G826"/>
  <c r="M826"/>
  <c r="N826"/>
  <c r="R826" s="1"/>
  <c r="O826"/>
  <c r="P826"/>
  <c r="X826"/>
  <c r="Y826"/>
  <c r="Z826"/>
  <c r="AA826"/>
  <c r="AC826"/>
  <c r="AI826"/>
  <c r="AJ826"/>
  <c r="AN826" s="1"/>
  <c r="AK826"/>
  <c r="AL826"/>
  <c r="B827"/>
  <c r="C827"/>
  <c r="D827"/>
  <c r="E827"/>
  <c r="G827"/>
  <c r="M827"/>
  <c r="N827"/>
  <c r="R827" s="1"/>
  <c r="O827"/>
  <c r="P827"/>
  <c r="X827"/>
  <c r="Y827"/>
  <c r="Z827"/>
  <c r="AA827"/>
  <c r="AC827"/>
  <c r="AI827"/>
  <c r="AJ827"/>
  <c r="AN827" s="1"/>
  <c r="AK827"/>
  <c r="AL827"/>
  <c r="B828"/>
  <c r="C828"/>
  <c r="D828"/>
  <c r="E828"/>
  <c r="G828"/>
  <c r="M828"/>
  <c r="N828"/>
  <c r="R828" s="1"/>
  <c r="O828"/>
  <c r="P828"/>
  <c r="X828"/>
  <c r="Y828"/>
  <c r="Z828"/>
  <c r="AA828"/>
  <c r="AC828"/>
  <c r="AI828"/>
  <c r="AJ828"/>
  <c r="AN828" s="1"/>
  <c r="AK828"/>
  <c r="AL828"/>
  <c r="B829"/>
  <c r="C829"/>
  <c r="D829"/>
  <c r="E829"/>
  <c r="G829"/>
  <c r="M829"/>
  <c r="N829"/>
  <c r="R829" s="1"/>
  <c r="O829"/>
  <c r="P829"/>
  <c r="X829"/>
  <c r="Y829"/>
  <c r="Z829"/>
  <c r="AA829"/>
  <c r="AC829"/>
  <c r="AI829"/>
  <c r="AJ829"/>
  <c r="AN829" s="1"/>
  <c r="AK829"/>
  <c r="AL829"/>
  <c r="B830"/>
  <c r="C830"/>
  <c r="D830"/>
  <c r="E830"/>
  <c r="G830"/>
  <c r="M830"/>
  <c r="N830"/>
  <c r="R830" s="1"/>
  <c r="O830"/>
  <c r="P830"/>
  <c r="X830"/>
  <c r="Y830"/>
  <c r="Z830"/>
  <c r="AA830"/>
  <c r="AC830"/>
  <c r="AI830"/>
  <c r="AJ830"/>
  <c r="AN830" s="1"/>
  <c r="AK830"/>
  <c r="AL830"/>
  <c r="B831"/>
  <c r="C831"/>
  <c r="D831"/>
  <c r="E831"/>
  <c r="G831"/>
  <c r="M831"/>
  <c r="N831"/>
  <c r="R831" s="1"/>
  <c r="O831"/>
  <c r="P831"/>
  <c r="X831"/>
  <c r="Y831"/>
  <c r="Z831"/>
  <c r="AA831"/>
  <c r="AC831"/>
  <c r="AI831"/>
  <c r="AJ831"/>
  <c r="AN831" s="1"/>
  <c r="AK831"/>
  <c r="AL831"/>
  <c r="B832"/>
  <c r="C832"/>
  <c r="D832"/>
  <c r="E832"/>
  <c r="G832"/>
  <c r="M832"/>
  <c r="N832"/>
  <c r="R832" s="1"/>
  <c r="O832"/>
  <c r="P832"/>
  <c r="X832"/>
  <c r="Y832"/>
  <c r="Z832"/>
  <c r="AA832"/>
  <c r="AC832"/>
  <c r="AI832"/>
  <c r="AJ832"/>
  <c r="AN832" s="1"/>
  <c r="AK832"/>
  <c r="AL832"/>
  <c r="B833"/>
  <c r="C833"/>
  <c r="D833"/>
  <c r="E833"/>
  <c r="G833"/>
  <c r="M833"/>
  <c r="N833"/>
  <c r="R833" s="1"/>
  <c r="O833"/>
  <c r="P833"/>
  <c r="X833"/>
  <c r="Y833"/>
  <c r="Z833"/>
  <c r="AA833"/>
  <c r="AC833"/>
  <c r="AI833"/>
  <c r="AJ833"/>
  <c r="AN833" s="1"/>
  <c r="AK833"/>
  <c r="AL833"/>
  <c r="B834"/>
  <c r="C834"/>
  <c r="D834"/>
  <c r="E834"/>
  <c r="G834"/>
  <c r="M834"/>
  <c r="N834"/>
  <c r="R834" s="1"/>
  <c r="O834"/>
  <c r="P834"/>
  <c r="X834"/>
  <c r="Y834"/>
  <c r="Z834"/>
  <c r="AA834"/>
  <c r="AC834"/>
  <c r="AI834"/>
  <c r="AJ834"/>
  <c r="AN834" s="1"/>
  <c r="AK834"/>
  <c r="AL834"/>
  <c r="B835"/>
  <c r="C835"/>
  <c r="D835"/>
  <c r="E835"/>
  <c r="G835"/>
  <c r="M835"/>
  <c r="N835"/>
  <c r="R835" s="1"/>
  <c r="O835"/>
  <c r="P835"/>
  <c r="X835"/>
  <c r="Y835"/>
  <c r="Z835"/>
  <c r="AA835"/>
  <c r="AC835"/>
  <c r="AI835"/>
  <c r="AJ835"/>
  <c r="AN835" s="1"/>
  <c r="AK835"/>
  <c r="AL835"/>
  <c r="B836"/>
  <c r="C836"/>
  <c r="D836"/>
  <c r="E836"/>
  <c r="G836"/>
  <c r="M836"/>
  <c r="N836"/>
  <c r="R836" s="1"/>
  <c r="O836"/>
  <c r="P836"/>
  <c r="X836"/>
  <c r="Y836"/>
  <c r="Z836"/>
  <c r="AA836"/>
  <c r="AC836"/>
  <c r="AI836"/>
  <c r="AJ836"/>
  <c r="AN836" s="1"/>
  <c r="AK836"/>
  <c r="AL836"/>
  <c r="B837"/>
  <c r="C837"/>
  <c r="D837"/>
  <c r="E837"/>
  <c r="G837"/>
  <c r="M837"/>
  <c r="N837"/>
  <c r="R837" s="1"/>
  <c r="O837"/>
  <c r="P837"/>
  <c r="X837"/>
  <c r="Y837"/>
  <c r="Z837"/>
  <c r="AA837"/>
  <c r="AC837"/>
  <c r="AI837"/>
  <c r="AJ837"/>
  <c r="AN837" s="1"/>
  <c r="AK837"/>
  <c r="AL837"/>
  <c r="B838"/>
  <c r="C838"/>
  <c r="D838"/>
  <c r="E838"/>
  <c r="G838"/>
  <c r="M838"/>
  <c r="N838"/>
  <c r="R838" s="1"/>
  <c r="O838"/>
  <c r="P838"/>
  <c r="X838"/>
  <c r="Y838"/>
  <c r="Z838"/>
  <c r="AA838"/>
  <c r="AC838"/>
  <c r="AI838"/>
  <c r="AJ838"/>
  <c r="AN838" s="1"/>
  <c r="AK838"/>
  <c r="AL838"/>
  <c r="B839"/>
  <c r="C839"/>
  <c r="D839"/>
  <c r="E839"/>
  <c r="G839"/>
  <c r="M839"/>
  <c r="N839"/>
  <c r="R839" s="1"/>
  <c r="O839"/>
  <c r="P839"/>
  <c r="X839"/>
  <c r="Y839"/>
  <c r="Z839"/>
  <c r="AA839"/>
  <c r="AC839"/>
  <c r="AI839"/>
  <c r="AJ839"/>
  <c r="AN839" s="1"/>
  <c r="AK839"/>
  <c r="AL839"/>
  <c r="B840"/>
  <c r="C840"/>
  <c r="D840"/>
  <c r="E840"/>
  <c r="G840"/>
  <c r="M840"/>
  <c r="N840"/>
  <c r="R840" s="1"/>
  <c r="O840"/>
  <c r="P840"/>
  <c r="X840"/>
  <c r="Y840"/>
  <c r="Z840"/>
  <c r="AA840"/>
  <c r="AC840"/>
  <c r="AI840"/>
  <c r="AJ840"/>
  <c r="AN840" s="1"/>
  <c r="AK840"/>
  <c r="AL840"/>
  <c r="B841"/>
  <c r="C841"/>
  <c r="D841"/>
  <c r="E841"/>
  <c r="G841"/>
  <c r="M841"/>
  <c r="N841"/>
  <c r="R841" s="1"/>
  <c r="O841"/>
  <c r="P841"/>
  <c r="X841"/>
  <c r="Y841"/>
  <c r="Z841"/>
  <c r="AA841"/>
  <c r="AC841"/>
  <c r="AI841"/>
  <c r="AJ841"/>
  <c r="AN841" s="1"/>
  <c r="AK841"/>
  <c r="AL841"/>
  <c r="B842"/>
  <c r="C842"/>
  <c r="D842"/>
  <c r="E842"/>
  <c r="G842"/>
  <c r="M842"/>
  <c r="N842"/>
  <c r="R842" s="1"/>
  <c r="O842"/>
  <c r="P842"/>
  <c r="X842"/>
  <c r="Y842"/>
  <c r="Z842"/>
  <c r="AA842"/>
  <c r="AC842"/>
  <c r="AI842"/>
  <c r="AJ842"/>
  <c r="AN842" s="1"/>
  <c r="AK842"/>
  <c r="AL842"/>
  <c r="B843"/>
  <c r="C843"/>
  <c r="D843"/>
  <c r="E843"/>
  <c r="G843"/>
  <c r="M843"/>
  <c r="N843"/>
  <c r="R843" s="1"/>
  <c r="O843"/>
  <c r="P843"/>
  <c r="X843"/>
  <c r="Y843"/>
  <c r="Z843"/>
  <c r="AA843"/>
  <c r="AC843"/>
  <c r="AI843"/>
  <c r="AJ843"/>
  <c r="AN843" s="1"/>
  <c r="AK843"/>
  <c r="AL843"/>
  <c r="B844"/>
  <c r="C844"/>
  <c r="D844"/>
  <c r="E844"/>
  <c r="G844"/>
  <c r="M844"/>
  <c r="N844"/>
  <c r="R844" s="1"/>
  <c r="O844"/>
  <c r="P844"/>
  <c r="X844"/>
  <c r="Y844"/>
  <c r="Z844"/>
  <c r="AA844"/>
  <c r="AC844"/>
  <c r="AI844"/>
  <c r="AJ844"/>
  <c r="AN844" s="1"/>
  <c r="AK844"/>
  <c r="AL844"/>
  <c r="B845"/>
  <c r="C845"/>
  <c r="D845"/>
  <c r="E845"/>
  <c r="G845"/>
  <c r="M845"/>
  <c r="N845"/>
  <c r="R845" s="1"/>
  <c r="O845"/>
  <c r="P845"/>
  <c r="X845"/>
  <c r="Y845"/>
  <c r="Z845"/>
  <c r="AA845"/>
  <c r="AC845"/>
  <c r="AI845"/>
  <c r="AJ845"/>
  <c r="AN845" s="1"/>
  <c r="AK845"/>
  <c r="AL845"/>
  <c r="B846"/>
  <c r="C846"/>
  <c r="D846"/>
  <c r="E846"/>
  <c r="G846"/>
  <c r="M846"/>
  <c r="N846"/>
  <c r="R846" s="1"/>
  <c r="O846"/>
  <c r="P846"/>
  <c r="X846"/>
  <c r="Y846"/>
  <c r="Z846"/>
  <c r="AA846"/>
  <c r="AC846"/>
  <c r="AI846"/>
  <c r="AJ846"/>
  <c r="AN846" s="1"/>
  <c r="AK846"/>
  <c r="AL846"/>
  <c r="B847"/>
  <c r="C847"/>
  <c r="D847"/>
  <c r="E847"/>
  <c r="G847"/>
  <c r="M847"/>
  <c r="N847"/>
  <c r="R847" s="1"/>
  <c r="O847"/>
  <c r="P847"/>
  <c r="X847"/>
  <c r="Y847"/>
  <c r="Z847"/>
  <c r="AA847"/>
  <c r="AC847"/>
  <c r="AI847"/>
  <c r="AJ847"/>
  <c r="AN847" s="1"/>
  <c r="AK847"/>
  <c r="AL847"/>
  <c r="B848"/>
  <c r="C848"/>
  <c r="D848"/>
  <c r="E848"/>
  <c r="G848"/>
  <c r="M848"/>
  <c r="N848"/>
  <c r="R848" s="1"/>
  <c r="O848"/>
  <c r="P848"/>
  <c r="X848"/>
  <c r="Y848"/>
  <c r="Z848"/>
  <c r="AA848"/>
  <c r="AC848"/>
  <c r="AI848"/>
  <c r="AJ848"/>
  <c r="AN848" s="1"/>
  <c r="AK848"/>
  <c r="AL848"/>
  <c r="B849"/>
  <c r="C849"/>
  <c r="D849"/>
  <c r="E849"/>
  <c r="G849"/>
  <c r="M849"/>
  <c r="N849"/>
  <c r="R849" s="1"/>
  <c r="O849"/>
  <c r="P849"/>
  <c r="X849"/>
  <c r="Y849"/>
  <c r="Z849"/>
  <c r="AA849"/>
  <c r="AC849"/>
  <c r="AI849"/>
  <c r="AJ849"/>
  <c r="AN849" s="1"/>
  <c r="AK849"/>
  <c r="AL849"/>
  <c r="B850"/>
  <c r="C850"/>
  <c r="D850"/>
  <c r="E850"/>
  <c r="G850"/>
  <c r="M850"/>
  <c r="N850"/>
  <c r="R850" s="1"/>
  <c r="O850"/>
  <c r="P850"/>
  <c r="X850"/>
  <c r="Y850"/>
  <c r="Z850"/>
  <c r="AA850"/>
  <c r="AC850"/>
  <c r="AI850"/>
  <c r="AJ850"/>
  <c r="AN850" s="1"/>
  <c r="AK850"/>
  <c r="AL850"/>
  <c r="B851"/>
  <c r="C851"/>
  <c r="D851"/>
  <c r="E851"/>
  <c r="G851"/>
  <c r="M851"/>
  <c r="N851"/>
  <c r="R851" s="1"/>
  <c r="O851"/>
  <c r="P851"/>
  <c r="X851"/>
  <c r="Y851"/>
  <c r="Z851"/>
  <c r="AA851"/>
  <c r="AC851"/>
  <c r="AI851"/>
  <c r="AJ851"/>
  <c r="AN851" s="1"/>
  <c r="AK851"/>
  <c r="AL851"/>
  <c r="B852"/>
  <c r="C852"/>
  <c r="D852"/>
  <c r="E852"/>
  <c r="G852"/>
  <c r="M852"/>
  <c r="N852"/>
  <c r="R852" s="1"/>
  <c r="O852"/>
  <c r="P852"/>
  <c r="X852"/>
  <c r="Y852"/>
  <c r="Z852"/>
  <c r="AA852"/>
  <c r="AC852"/>
  <c r="AI852"/>
  <c r="AJ852"/>
  <c r="AN852" s="1"/>
  <c r="AK852"/>
  <c r="AL852"/>
  <c r="B853"/>
  <c r="C853"/>
  <c r="D853"/>
  <c r="E853"/>
  <c r="G853"/>
  <c r="M853"/>
  <c r="N853"/>
  <c r="R853" s="1"/>
  <c r="O853"/>
  <c r="P853"/>
  <c r="X853"/>
  <c r="Y853"/>
  <c r="Z853"/>
  <c r="AA853"/>
  <c r="AC853"/>
  <c r="AI853"/>
  <c r="AJ853"/>
  <c r="AN853" s="1"/>
  <c r="AK853"/>
  <c r="AL853"/>
  <c r="B854"/>
  <c r="C854"/>
  <c r="D854"/>
  <c r="E854"/>
  <c r="G854"/>
  <c r="M854"/>
  <c r="N854"/>
  <c r="R854" s="1"/>
  <c r="O854"/>
  <c r="P854"/>
  <c r="X854"/>
  <c r="Y854"/>
  <c r="Z854"/>
  <c r="AA854"/>
  <c r="AC854"/>
  <c r="AI854"/>
  <c r="AJ854"/>
  <c r="AN854" s="1"/>
  <c r="AK854"/>
  <c r="AL854"/>
  <c r="B855"/>
  <c r="C855"/>
  <c r="D855"/>
  <c r="E855"/>
  <c r="G855"/>
  <c r="M855"/>
  <c r="N855"/>
  <c r="R855" s="1"/>
  <c r="O855"/>
  <c r="P855"/>
  <c r="X855"/>
  <c r="Y855"/>
  <c r="Z855"/>
  <c r="AA855"/>
  <c r="AC855"/>
  <c r="AI855"/>
  <c r="AJ855"/>
  <c r="AN855" s="1"/>
  <c r="AK855"/>
  <c r="AL855"/>
  <c r="B856"/>
  <c r="C856"/>
  <c r="D856"/>
  <c r="E856"/>
  <c r="G856"/>
  <c r="M856"/>
  <c r="N856"/>
  <c r="R856" s="1"/>
  <c r="O856"/>
  <c r="P856"/>
  <c r="X856"/>
  <c r="Y856"/>
  <c r="Z856"/>
  <c r="AA856"/>
  <c r="AC856"/>
  <c r="AI856"/>
  <c r="AJ856"/>
  <c r="AN856" s="1"/>
  <c r="AK856"/>
  <c r="AL856"/>
  <c r="B857"/>
  <c r="C857"/>
  <c r="D857"/>
  <c r="E857"/>
  <c r="G857"/>
  <c r="M857"/>
  <c r="N857"/>
  <c r="R857" s="1"/>
  <c r="O857"/>
  <c r="P857"/>
  <c r="X857"/>
  <c r="Y857"/>
  <c r="Z857"/>
  <c r="AA857"/>
  <c r="AC857"/>
  <c r="AI857"/>
  <c r="AJ857"/>
  <c r="AN857" s="1"/>
  <c r="AK857"/>
  <c r="AL857"/>
  <c r="B858"/>
  <c r="C858"/>
  <c r="D858"/>
  <c r="E858"/>
  <c r="G858"/>
  <c r="M858"/>
  <c r="N858"/>
  <c r="R858" s="1"/>
  <c r="O858"/>
  <c r="P858"/>
  <c r="X858"/>
  <c r="Y858"/>
  <c r="Z858"/>
  <c r="AA858"/>
  <c r="AC858"/>
  <c r="AI858"/>
  <c r="AJ858"/>
  <c r="AN858" s="1"/>
  <c r="AK858"/>
  <c r="AL858"/>
  <c r="B859"/>
  <c r="C859"/>
  <c r="D859"/>
  <c r="E859"/>
  <c r="G859"/>
  <c r="M859"/>
  <c r="N859"/>
  <c r="R859" s="1"/>
  <c r="O859"/>
  <c r="P859"/>
  <c r="X859"/>
  <c r="Y859"/>
  <c r="Z859"/>
  <c r="AA859"/>
  <c r="AC859"/>
  <c r="AI859"/>
  <c r="AJ859"/>
  <c r="AN859" s="1"/>
  <c r="AK859"/>
  <c r="AL859"/>
  <c r="B860"/>
  <c r="C860"/>
  <c r="D860"/>
  <c r="E860"/>
  <c r="G860"/>
  <c r="M860"/>
  <c r="N860"/>
  <c r="R860" s="1"/>
  <c r="O860"/>
  <c r="P860"/>
  <c r="X860"/>
  <c r="Y860"/>
  <c r="Z860"/>
  <c r="AA860"/>
  <c r="AC860"/>
  <c r="AI860"/>
  <c r="AJ860"/>
  <c r="AN860" s="1"/>
  <c r="AK860"/>
  <c r="AL860"/>
  <c r="B861"/>
  <c r="C861"/>
  <c r="D861"/>
  <c r="E861"/>
  <c r="G861"/>
  <c r="M861"/>
  <c r="N861"/>
  <c r="R861" s="1"/>
  <c r="O861"/>
  <c r="P861"/>
  <c r="X861"/>
  <c r="Y861"/>
  <c r="Z861"/>
  <c r="AA861"/>
  <c r="AC861"/>
  <c r="AI861"/>
  <c r="AJ861"/>
  <c r="AN861" s="1"/>
  <c r="AK861"/>
  <c r="AL861"/>
  <c r="B862"/>
  <c r="C862"/>
  <c r="D862"/>
  <c r="E862"/>
  <c r="G862"/>
  <c r="M862"/>
  <c r="N862"/>
  <c r="R862" s="1"/>
  <c r="O862"/>
  <c r="P862"/>
  <c r="X862"/>
  <c r="Y862"/>
  <c r="Z862"/>
  <c r="AA862"/>
  <c r="AC862"/>
  <c r="AI862"/>
  <c r="AJ862"/>
  <c r="AN862" s="1"/>
  <c r="AK862"/>
  <c r="AL862"/>
  <c r="B863"/>
  <c r="C863"/>
  <c r="D863"/>
  <c r="E863"/>
  <c r="G863"/>
  <c r="M863"/>
  <c r="N863"/>
  <c r="R863" s="1"/>
  <c r="O863"/>
  <c r="P863"/>
  <c r="X863"/>
  <c r="Y863"/>
  <c r="Z863"/>
  <c r="AA863"/>
  <c r="AC863"/>
  <c r="AI863"/>
  <c r="AJ863"/>
  <c r="AN863" s="1"/>
  <c r="AK863"/>
  <c r="AL863"/>
  <c r="B864"/>
  <c r="C864"/>
  <c r="D864"/>
  <c r="E864"/>
  <c r="G864"/>
  <c r="M864"/>
  <c r="N864"/>
  <c r="R864" s="1"/>
  <c r="O864"/>
  <c r="P864"/>
  <c r="X864"/>
  <c r="Y864"/>
  <c r="Z864"/>
  <c r="AA864"/>
  <c r="AC864"/>
  <c r="AI864"/>
  <c r="AJ864"/>
  <c r="AN864" s="1"/>
  <c r="AK864"/>
  <c r="AL864"/>
  <c r="B865"/>
  <c r="C865"/>
  <c r="D865"/>
  <c r="E865"/>
  <c r="G865"/>
  <c r="M865"/>
  <c r="N865"/>
  <c r="R865" s="1"/>
  <c r="O865"/>
  <c r="P865"/>
  <c r="X865"/>
  <c r="Y865"/>
  <c r="Z865"/>
  <c r="AA865"/>
  <c r="AC865"/>
  <c r="AI865"/>
  <c r="AJ865"/>
  <c r="AN865" s="1"/>
  <c r="AK865"/>
  <c r="AL865"/>
  <c r="B866"/>
  <c r="C866"/>
  <c r="D866"/>
  <c r="E866"/>
  <c r="G866"/>
  <c r="M866"/>
  <c r="N866"/>
  <c r="R866" s="1"/>
  <c r="O866"/>
  <c r="P866"/>
  <c r="X866"/>
  <c r="Y866"/>
  <c r="Z866"/>
  <c r="AA866"/>
  <c r="AC866"/>
  <c r="AI866"/>
  <c r="AJ866"/>
  <c r="AN866" s="1"/>
  <c r="AK866"/>
  <c r="AL866"/>
  <c r="B867"/>
  <c r="C867"/>
  <c r="D867"/>
  <c r="E867"/>
  <c r="G867"/>
  <c r="M867"/>
  <c r="N867"/>
  <c r="R867" s="1"/>
  <c r="O867"/>
  <c r="P867"/>
  <c r="X867"/>
  <c r="Y867"/>
  <c r="Z867"/>
  <c r="AA867"/>
  <c r="AC867"/>
  <c r="AI867"/>
  <c r="AJ867"/>
  <c r="AN867" s="1"/>
  <c r="AK867"/>
  <c r="AL867"/>
  <c r="B868"/>
  <c r="C868"/>
  <c r="D868"/>
  <c r="E868"/>
  <c r="G868"/>
  <c r="M868"/>
  <c r="N868"/>
  <c r="R868" s="1"/>
  <c r="O868"/>
  <c r="P868"/>
  <c r="X868"/>
  <c r="Y868"/>
  <c r="Z868"/>
  <c r="AA868"/>
  <c r="AC868"/>
  <c r="AI868"/>
  <c r="AJ868"/>
  <c r="AN868" s="1"/>
  <c r="AK868"/>
  <c r="AL868"/>
  <c r="B869"/>
  <c r="C869"/>
  <c r="D869"/>
  <c r="E869"/>
  <c r="G869"/>
  <c r="M869"/>
  <c r="N869"/>
  <c r="R869" s="1"/>
  <c r="O869"/>
  <c r="P869"/>
  <c r="X869"/>
  <c r="Y869"/>
  <c r="Z869"/>
  <c r="AA869"/>
  <c r="AC869"/>
  <c r="AI869"/>
  <c r="AJ869"/>
  <c r="AN869" s="1"/>
  <c r="AK869"/>
  <c r="AL869"/>
  <c r="B870"/>
  <c r="C870"/>
  <c r="D870"/>
  <c r="E870"/>
  <c r="G870"/>
  <c r="M870"/>
  <c r="N870"/>
  <c r="R870" s="1"/>
  <c r="O870"/>
  <c r="P870"/>
  <c r="X870"/>
  <c r="Y870"/>
  <c r="Z870"/>
  <c r="AA870"/>
  <c r="AC870"/>
  <c r="AI870"/>
  <c r="AJ870"/>
  <c r="AN870" s="1"/>
  <c r="AK870"/>
  <c r="AL870"/>
  <c r="B871"/>
  <c r="C871"/>
  <c r="D871"/>
  <c r="E871"/>
  <c r="G871"/>
  <c r="M871"/>
  <c r="N871"/>
  <c r="R871" s="1"/>
  <c r="O871"/>
  <c r="P871"/>
  <c r="X871"/>
  <c r="Y871"/>
  <c r="Z871"/>
  <c r="AA871"/>
  <c r="AC871"/>
  <c r="AI871"/>
  <c r="AJ871"/>
  <c r="AN871" s="1"/>
  <c r="AK871"/>
  <c r="AL871"/>
  <c r="B872"/>
  <c r="C872"/>
  <c r="D872"/>
  <c r="E872"/>
  <c r="G872"/>
  <c r="M872"/>
  <c r="N872"/>
  <c r="R872" s="1"/>
  <c r="O872"/>
  <c r="P872"/>
  <c r="X872"/>
  <c r="Y872"/>
  <c r="Z872"/>
  <c r="AA872"/>
  <c r="AC872"/>
  <c r="AI872"/>
  <c r="AJ872"/>
  <c r="AN872" s="1"/>
  <c r="AK872"/>
  <c r="AL872"/>
  <c r="B873"/>
  <c r="C873"/>
  <c r="D873"/>
  <c r="E873"/>
  <c r="G873"/>
  <c r="M873"/>
  <c r="N873"/>
  <c r="R873" s="1"/>
  <c r="O873"/>
  <c r="P873"/>
  <c r="X873"/>
  <c r="Y873"/>
  <c r="Z873"/>
  <c r="AA873"/>
  <c r="AC873"/>
  <c r="AI873"/>
  <c r="AJ873"/>
  <c r="AN873" s="1"/>
  <c r="AK873"/>
  <c r="AL873"/>
  <c r="B874"/>
  <c r="C874"/>
  <c r="D874"/>
  <c r="E874"/>
  <c r="G874"/>
  <c r="M874"/>
  <c r="N874"/>
  <c r="R874" s="1"/>
  <c r="O874"/>
  <c r="P874"/>
  <c r="X874"/>
  <c r="Y874"/>
  <c r="Z874"/>
  <c r="AA874"/>
  <c r="AC874"/>
  <c r="AI874"/>
  <c r="AJ874"/>
  <c r="AN874" s="1"/>
  <c r="AK874"/>
  <c r="AL874"/>
  <c r="B875"/>
  <c r="C875"/>
  <c r="D875"/>
  <c r="E875"/>
  <c r="G875"/>
  <c r="M875"/>
  <c r="N875"/>
  <c r="R875" s="1"/>
  <c r="O875"/>
  <c r="P875"/>
  <c r="X875"/>
  <c r="Y875"/>
  <c r="Z875"/>
  <c r="AA875"/>
  <c r="AC875"/>
  <c r="AI875"/>
  <c r="AJ875"/>
  <c r="AN875" s="1"/>
  <c r="AK875"/>
  <c r="AL875"/>
  <c r="B876"/>
  <c r="C876"/>
  <c r="D876"/>
  <c r="E876"/>
  <c r="G876"/>
  <c r="M876"/>
  <c r="N876"/>
  <c r="R876" s="1"/>
  <c r="O876"/>
  <c r="P876"/>
  <c r="X876"/>
  <c r="Y876"/>
  <c r="Z876"/>
  <c r="AA876"/>
  <c r="AC876"/>
  <c r="AI876"/>
  <c r="AJ876"/>
  <c r="AN876" s="1"/>
  <c r="AK876"/>
  <c r="AL876"/>
  <c r="B877"/>
  <c r="C877"/>
  <c r="D877"/>
  <c r="E877"/>
  <c r="G877"/>
  <c r="M877"/>
  <c r="N877"/>
  <c r="R877" s="1"/>
  <c r="O877"/>
  <c r="P877"/>
  <c r="X877"/>
  <c r="Y877"/>
  <c r="Z877"/>
  <c r="AA877"/>
  <c r="AC877"/>
  <c r="AI877"/>
  <c r="AJ877"/>
  <c r="AN877" s="1"/>
  <c r="AK877"/>
  <c r="AL877"/>
  <c r="B878"/>
  <c r="C878"/>
  <c r="D878"/>
  <c r="E878"/>
  <c r="G878"/>
  <c r="M878"/>
  <c r="N878"/>
  <c r="R878" s="1"/>
  <c r="O878"/>
  <c r="P878"/>
  <c r="X878"/>
  <c r="Y878"/>
  <c r="Z878"/>
  <c r="AA878"/>
  <c r="AC878"/>
  <c r="AI878"/>
  <c r="AJ878"/>
  <c r="AN878" s="1"/>
  <c r="AK878"/>
  <c r="AL878"/>
  <c r="B879"/>
  <c r="C879"/>
  <c r="D879"/>
  <c r="E879"/>
  <c r="G879"/>
  <c r="M879"/>
  <c r="N879"/>
  <c r="R879" s="1"/>
  <c r="O879"/>
  <c r="P879"/>
  <c r="X879"/>
  <c r="Y879"/>
  <c r="Z879"/>
  <c r="AA879"/>
  <c r="AC879"/>
  <c r="AI879"/>
  <c r="AJ879"/>
  <c r="AN879" s="1"/>
  <c r="AK879"/>
  <c r="AL879"/>
  <c r="B880"/>
  <c r="C880"/>
  <c r="D880"/>
  <c r="E880"/>
  <c r="G880"/>
  <c r="M880"/>
  <c r="N880"/>
  <c r="R880" s="1"/>
  <c r="O880"/>
  <c r="P880"/>
  <c r="X880"/>
  <c r="Y880"/>
  <c r="Z880"/>
  <c r="AA880"/>
  <c r="AC880"/>
  <c r="AI880"/>
  <c r="AJ880"/>
  <c r="AN880" s="1"/>
  <c r="AK880"/>
  <c r="AL880"/>
  <c r="B881"/>
  <c r="C881"/>
  <c r="D881"/>
  <c r="E881"/>
  <c r="G881"/>
  <c r="M881"/>
  <c r="N881"/>
  <c r="R881" s="1"/>
  <c r="O881"/>
  <c r="P881"/>
  <c r="X881"/>
  <c r="Y881"/>
  <c r="Z881"/>
  <c r="AA881"/>
  <c r="AC881"/>
  <c r="AI881"/>
  <c r="AJ881"/>
  <c r="AN881" s="1"/>
  <c r="AK881"/>
  <c r="AL881"/>
  <c r="B882"/>
  <c r="C882"/>
  <c r="D882"/>
  <c r="E882"/>
  <c r="G882"/>
  <c r="M882"/>
  <c r="N882"/>
  <c r="R882" s="1"/>
  <c r="O882"/>
  <c r="P882"/>
  <c r="X882"/>
  <c r="Y882"/>
  <c r="Z882"/>
  <c r="AA882"/>
  <c r="AC882"/>
  <c r="AI882"/>
  <c r="AJ882"/>
  <c r="AN882" s="1"/>
  <c r="AK882"/>
  <c r="AL882"/>
  <c r="B883"/>
  <c r="C883"/>
  <c r="D883"/>
  <c r="E883"/>
  <c r="G883"/>
  <c r="M883"/>
  <c r="N883"/>
  <c r="R883" s="1"/>
  <c r="O883"/>
  <c r="P883"/>
  <c r="X883"/>
  <c r="Y883"/>
  <c r="Z883"/>
  <c r="AA883"/>
  <c r="AC883"/>
  <c r="AI883"/>
  <c r="AJ883"/>
  <c r="AN883" s="1"/>
  <c r="AK883"/>
  <c r="AL883"/>
  <c r="B884"/>
  <c r="C884"/>
  <c r="D884"/>
  <c r="E884"/>
  <c r="G884"/>
  <c r="M884"/>
  <c r="N884"/>
  <c r="R884" s="1"/>
  <c r="O884"/>
  <c r="P884"/>
  <c r="X884"/>
  <c r="Y884"/>
  <c r="Z884"/>
  <c r="AA884"/>
  <c r="AC884"/>
  <c r="AI884"/>
  <c r="AJ884"/>
  <c r="AN884" s="1"/>
  <c r="AK884"/>
  <c r="AL884"/>
  <c r="B885"/>
  <c r="C885"/>
  <c r="D885"/>
  <c r="E885"/>
  <c r="G885"/>
  <c r="M885"/>
  <c r="N885"/>
  <c r="R885" s="1"/>
  <c r="O885"/>
  <c r="P885"/>
  <c r="X885"/>
  <c r="Y885"/>
  <c r="Z885"/>
  <c r="AA885"/>
  <c r="AC885"/>
  <c r="AI885"/>
  <c r="AJ885"/>
  <c r="AN885" s="1"/>
  <c r="AK885"/>
  <c r="AL885"/>
  <c r="B886"/>
  <c r="C886"/>
  <c r="D886"/>
  <c r="E886"/>
  <c r="G886"/>
  <c r="M886"/>
  <c r="N886"/>
  <c r="R886" s="1"/>
  <c r="O886"/>
  <c r="P886"/>
  <c r="X886"/>
  <c r="Y886"/>
  <c r="Z886"/>
  <c r="AA886"/>
  <c r="AC886"/>
  <c r="AI886"/>
  <c r="AJ886"/>
  <c r="AN886" s="1"/>
  <c r="AK886"/>
  <c r="AL886"/>
  <c r="B887"/>
  <c r="C887"/>
  <c r="D887"/>
  <c r="E887"/>
  <c r="G887"/>
  <c r="M887"/>
  <c r="N887"/>
  <c r="R887" s="1"/>
  <c r="O887"/>
  <c r="P887"/>
  <c r="X887"/>
  <c r="Y887"/>
  <c r="Z887"/>
  <c r="AA887"/>
  <c r="AC887"/>
  <c r="AI887"/>
  <c r="AJ887"/>
  <c r="AN887" s="1"/>
  <c r="AK887"/>
  <c r="AL887"/>
  <c r="B888"/>
  <c r="C888"/>
  <c r="D888"/>
  <c r="E888"/>
  <c r="G888"/>
  <c r="M888"/>
  <c r="N888"/>
  <c r="R888" s="1"/>
  <c r="O888"/>
  <c r="P888"/>
  <c r="X888"/>
  <c r="Y888"/>
  <c r="Z888"/>
  <c r="AA888"/>
  <c r="AC888"/>
  <c r="AI888"/>
  <c r="AJ888"/>
  <c r="AN888" s="1"/>
  <c r="AK888"/>
  <c r="AL888"/>
  <c r="B889"/>
  <c r="C889"/>
  <c r="D889"/>
  <c r="E889"/>
  <c r="G889"/>
  <c r="M889"/>
  <c r="N889"/>
  <c r="R889" s="1"/>
  <c r="O889"/>
  <c r="P889"/>
  <c r="X889"/>
  <c r="Y889"/>
  <c r="Z889"/>
  <c r="AA889"/>
  <c r="AC889"/>
  <c r="AI889"/>
  <c r="AJ889"/>
  <c r="AN889" s="1"/>
  <c r="AK889"/>
  <c r="AL889"/>
  <c r="B890"/>
  <c r="C890"/>
  <c r="D890"/>
  <c r="E890"/>
  <c r="G890"/>
  <c r="M890"/>
  <c r="N890"/>
  <c r="R890" s="1"/>
  <c r="O890"/>
  <c r="P890"/>
  <c r="X890"/>
  <c r="Y890"/>
  <c r="Z890"/>
  <c r="AA890"/>
  <c r="AC890"/>
  <c r="AI890"/>
  <c r="AJ890"/>
  <c r="AN890" s="1"/>
  <c r="AK890"/>
  <c r="AL890"/>
  <c r="B891"/>
  <c r="C891"/>
  <c r="D891"/>
  <c r="E891"/>
  <c r="G891"/>
  <c r="M891"/>
  <c r="N891"/>
  <c r="R891" s="1"/>
  <c r="O891"/>
  <c r="P891"/>
  <c r="X891"/>
  <c r="Y891"/>
  <c r="Z891"/>
  <c r="AA891"/>
  <c r="AC891"/>
  <c r="AI891"/>
  <c r="AJ891"/>
  <c r="AN891" s="1"/>
  <c r="AK891"/>
  <c r="AL891"/>
  <c r="B892"/>
  <c r="C892"/>
  <c r="D892"/>
  <c r="E892"/>
  <c r="G892"/>
  <c r="M892"/>
  <c r="N892"/>
  <c r="R892" s="1"/>
  <c r="O892"/>
  <c r="P892"/>
  <c r="X892"/>
  <c r="Y892"/>
  <c r="Z892"/>
  <c r="AA892"/>
  <c r="AC892"/>
  <c r="AI892"/>
  <c r="AJ892"/>
  <c r="AN892" s="1"/>
  <c r="AK892"/>
  <c r="AL892"/>
  <c r="B893"/>
  <c r="C893"/>
  <c r="D893"/>
  <c r="E893"/>
  <c r="G893"/>
  <c r="M893"/>
  <c r="N893"/>
  <c r="R893" s="1"/>
  <c r="O893"/>
  <c r="P893"/>
  <c r="X893"/>
  <c r="Y893"/>
  <c r="Z893"/>
  <c r="AA893"/>
  <c r="AC893"/>
  <c r="AI893"/>
  <c r="AJ893"/>
  <c r="AN893" s="1"/>
  <c r="AK893"/>
  <c r="AL893"/>
  <c r="B894"/>
  <c r="C894"/>
  <c r="D894"/>
  <c r="E894"/>
  <c r="G894"/>
  <c r="M894"/>
  <c r="N894"/>
  <c r="R894" s="1"/>
  <c r="O894"/>
  <c r="P894"/>
  <c r="X894"/>
  <c r="Y894"/>
  <c r="Z894"/>
  <c r="AA894"/>
  <c r="AC894"/>
  <c r="AI894"/>
  <c r="AJ894"/>
  <c r="AN894" s="1"/>
  <c r="AK894"/>
  <c r="AL894"/>
  <c r="B895"/>
  <c r="C895"/>
  <c r="D895"/>
  <c r="E895"/>
  <c r="G895"/>
  <c r="M895"/>
  <c r="N895"/>
  <c r="R895" s="1"/>
  <c r="O895"/>
  <c r="P895"/>
  <c r="X895"/>
  <c r="Y895"/>
  <c r="Z895"/>
  <c r="AA895"/>
  <c r="AC895"/>
  <c r="AI895"/>
  <c r="AJ895"/>
  <c r="AN895" s="1"/>
  <c r="AK895"/>
  <c r="AL895"/>
  <c r="B896"/>
  <c r="C896"/>
  <c r="D896"/>
  <c r="E896"/>
  <c r="G896"/>
  <c r="M896"/>
  <c r="N896"/>
  <c r="R896" s="1"/>
  <c r="O896"/>
  <c r="P896"/>
  <c r="X896"/>
  <c r="Y896"/>
  <c r="Z896"/>
  <c r="AA896"/>
  <c r="AC896"/>
  <c r="AI896"/>
  <c r="AJ896"/>
  <c r="AN896" s="1"/>
  <c r="AK896"/>
  <c r="AL896"/>
  <c r="B897"/>
  <c r="C897"/>
  <c r="D897"/>
  <c r="E897"/>
  <c r="G897"/>
  <c r="M897"/>
  <c r="N897"/>
  <c r="R897" s="1"/>
  <c r="O897"/>
  <c r="P897"/>
  <c r="X897"/>
  <c r="Y897"/>
  <c r="Z897"/>
  <c r="AA897"/>
  <c r="AC897"/>
  <c r="AI897"/>
  <c r="AJ897"/>
  <c r="AN897" s="1"/>
  <c r="AK897"/>
  <c r="AL897"/>
  <c r="B898"/>
  <c r="C898"/>
  <c r="D898"/>
  <c r="E898"/>
  <c r="G898"/>
  <c r="M898"/>
  <c r="N898"/>
  <c r="R898" s="1"/>
  <c r="O898"/>
  <c r="P898"/>
  <c r="X898"/>
  <c r="Y898"/>
  <c r="Z898"/>
  <c r="AA898"/>
  <c r="AC898"/>
  <c r="AI898"/>
  <c r="AJ898"/>
  <c r="AN898" s="1"/>
  <c r="AK898"/>
  <c r="AL898"/>
  <c r="B899"/>
  <c r="C899"/>
  <c r="D899"/>
  <c r="E899"/>
  <c r="G899"/>
  <c r="M899"/>
  <c r="N899"/>
  <c r="R899" s="1"/>
  <c r="O899"/>
  <c r="P899"/>
  <c r="X899"/>
  <c r="Y899"/>
  <c r="Z899"/>
  <c r="AA899"/>
  <c r="AC899"/>
  <c r="AI899"/>
  <c r="AJ899"/>
  <c r="AN899" s="1"/>
  <c r="AK899"/>
  <c r="AL899"/>
  <c r="B900"/>
  <c r="C900"/>
  <c r="D900"/>
  <c r="E900"/>
  <c r="G900"/>
  <c r="M900"/>
  <c r="N900"/>
  <c r="R900" s="1"/>
  <c r="O900"/>
  <c r="P900"/>
  <c r="X900"/>
  <c r="Y900"/>
  <c r="Z900"/>
  <c r="AA900"/>
  <c r="AC900"/>
  <c r="AI900"/>
  <c r="AJ900"/>
  <c r="AN900" s="1"/>
  <c r="AK900"/>
  <c r="AL900"/>
  <c r="B901"/>
  <c r="C901"/>
  <c r="D901"/>
  <c r="E901"/>
  <c r="G901"/>
  <c r="M901"/>
  <c r="N901"/>
  <c r="R901" s="1"/>
  <c r="O901"/>
  <c r="P901"/>
  <c r="Q901" s="1"/>
  <c r="X901"/>
  <c r="Y901"/>
  <c r="Z901"/>
  <c r="AA901"/>
  <c r="AC901"/>
  <c r="AI901"/>
  <c r="AJ901"/>
  <c r="AN901" s="1"/>
  <c r="AK901"/>
  <c r="AL901"/>
  <c r="B902"/>
  <c r="G902" s="1"/>
  <c r="C902"/>
  <c r="D902"/>
  <c r="E902"/>
  <c r="F902"/>
  <c r="I902" s="1"/>
  <c r="J902"/>
  <c r="M902"/>
  <c r="N902"/>
  <c r="Q902" s="1"/>
  <c r="O902"/>
  <c r="P902"/>
  <c r="X902"/>
  <c r="AC902" s="1"/>
  <c r="Y902"/>
  <c r="Z902"/>
  <c r="AA902"/>
  <c r="AB902"/>
  <c r="AE902" s="1"/>
  <c r="AF902"/>
  <c r="AI902"/>
  <c r="AJ902"/>
  <c r="AM902" s="1"/>
  <c r="AK902"/>
  <c r="AL902"/>
  <c r="B903"/>
  <c r="G903" s="1"/>
  <c r="C903"/>
  <c r="D903"/>
  <c r="E903"/>
  <c r="F903"/>
  <c r="I903" s="1"/>
  <c r="J903"/>
  <c r="M903"/>
  <c r="N903"/>
  <c r="Q903" s="1"/>
  <c r="O903"/>
  <c r="P903"/>
  <c r="X903"/>
  <c r="AC903" s="1"/>
  <c r="Y903"/>
  <c r="Z903"/>
  <c r="AA903"/>
  <c r="AB903"/>
  <c r="AE903" s="1"/>
  <c r="AF903"/>
  <c r="AI903"/>
  <c r="AJ903"/>
  <c r="AM903" s="1"/>
  <c r="AK903"/>
  <c r="AL903"/>
  <c r="B904"/>
  <c r="G904" s="1"/>
  <c r="C904"/>
  <c r="D904"/>
  <c r="E904"/>
  <c r="F904"/>
  <c r="I904" s="1"/>
  <c r="J904"/>
  <c r="M904"/>
  <c r="N904"/>
  <c r="Q904" s="1"/>
  <c r="O904"/>
  <c r="P904"/>
  <c r="X904"/>
  <c r="AC904" s="1"/>
  <c r="Y904"/>
  <c r="Z904"/>
  <c r="AA904"/>
  <c r="AB904"/>
  <c r="AE904" s="1"/>
  <c r="AF904"/>
  <c r="AI904"/>
  <c r="AJ904"/>
  <c r="AM904" s="1"/>
  <c r="AK904"/>
  <c r="AL904"/>
  <c r="B905"/>
  <c r="G905" s="1"/>
  <c r="C905"/>
  <c r="D905"/>
  <c r="E905"/>
  <c r="F905"/>
  <c r="I905" s="1"/>
  <c r="J905"/>
  <c r="M905"/>
  <c r="N905"/>
  <c r="Q905" s="1"/>
  <c r="O905"/>
  <c r="P905"/>
  <c r="X905"/>
  <c r="AC905" s="1"/>
  <c r="Y905"/>
  <c r="Z905"/>
  <c r="AA905"/>
  <c r="AB905"/>
  <c r="AE905" s="1"/>
  <c r="AF905"/>
  <c r="AI905"/>
  <c r="AJ905"/>
  <c r="AM905" s="1"/>
  <c r="AK905"/>
  <c r="AL905"/>
  <c r="B906"/>
  <c r="G906" s="1"/>
  <c r="C906"/>
  <c r="D906"/>
  <c r="E906"/>
  <c r="F906"/>
  <c r="I906" s="1"/>
  <c r="J906"/>
  <c r="M906"/>
  <c r="N906"/>
  <c r="Q906" s="1"/>
  <c r="O906"/>
  <c r="P906"/>
  <c r="X906"/>
  <c r="AC906" s="1"/>
  <c r="Y906"/>
  <c r="Z906"/>
  <c r="AA906"/>
  <c r="AB906"/>
  <c r="AE906" s="1"/>
  <c r="AF906"/>
  <c r="AI906"/>
  <c r="AJ906"/>
  <c r="AM906" s="1"/>
  <c r="AK906"/>
  <c r="AL906"/>
  <c r="B907"/>
  <c r="G907" s="1"/>
  <c r="C907"/>
  <c r="D907"/>
  <c r="E907"/>
  <c r="F907"/>
  <c r="I907" s="1"/>
  <c r="J907"/>
  <c r="M907"/>
  <c r="N907"/>
  <c r="Q907" s="1"/>
  <c r="O907"/>
  <c r="P907"/>
  <c r="X907"/>
  <c r="AC907" s="1"/>
  <c r="Y907"/>
  <c r="Z907"/>
  <c r="AA907"/>
  <c r="AB907"/>
  <c r="AE907" s="1"/>
  <c r="AF907"/>
  <c r="AI907"/>
  <c r="AJ907"/>
  <c r="AM907" s="1"/>
  <c r="AK907"/>
  <c r="AL907"/>
  <c r="B908"/>
  <c r="G908" s="1"/>
  <c r="C908"/>
  <c r="D908"/>
  <c r="E908"/>
  <c r="F908"/>
  <c r="I908" s="1"/>
  <c r="J908"/>
  <c r="M908"/>
  <c r="N908"/>
  <c r="Q908" s="1"/>
  <c r="O908"/>
  <c r="P908"/>
  <c r="X908"/>
  <c r="AC908" s="1"/>
  <c r="Y908"/>
  <c r="Z908"/>
  <c r="AA908"/>
  <c r="AB908"/>
  <c r="AE908" s="1"/>
  <c r="AF908"/>
  <c r="AI908"/>
  <c r="AJ908"/>
  <c r="AM908" s="1"/>
  <c r="AK908"/>
  <c r="AL908"/>
  <c r="B909"/>
  <c r="G909" s="1"/>
  <c r="C909"/>
  <c r="D909"/>
  <c r="E909"/>
  <c r="F909"/>
  <c r="I909" s="1"/>
  <c r="J909"/>
  <c r="M909"/>
  <c r="N909"/>
  <c r="Q909" s="1"/>
  <c r="O909"/>
  <c r="P909"/>
  <c r="X909"/>
  <c r="AC909" s="1"/>
  <c r="Y909"/>
  <c r="Z909"/>
  <c r="AA909"/>
  <c r="AB909"/>
  <c r="AE909" s="1"/>
  <c r="AF909"/>
  <c r="AI909"/>
  <c r="AJ909"/>
  <c r="AM909" s="1"/>
  <c r="AK909"/>
  <c r="AL909"/>
  <c r="B910"/>
  <c r="G910" s="1"/>
  <c r="C910"/>
  <c r="D910"/>
  <c r="E910"/>
  <c r="F910"/>
  <c r="I910" s="1"/>
  <c r="J910"/>
  <c r="M910"/>
  <c r="N910"/>
  <c r="Q910" s="1"/>
  <c r="O910"/>
  <c r="P910"/>
  <c r="X910"/>
  <c r="AC910" s="1"/>
  <c r="Y910"/>
  <c r="Z910"/>
  <c r="AA910"/>
  <c r="AB910"/>
  <c r="AE910" s="1"/>
  <c r="AF910"/>
  <c r="AI910"/>
  <c r="AJ910"/>
  <c r="AM910" s="1"/>
  <c r="AK910"/>
  <c r="AL910"/>
  <c r="B911"/>
  <c r="G911" s="1"/>
  <c r="C911"/>
  <c r="D911"/>
  <c r="E911"/>
  <c r="F911"/>
  <c r="I911" s="1"/>
  <c r="J911"/>
  <c r="M911"/>
  <c r="N911"/>
  <c r="Q911" s="1"/>
  <c r="O911"/>
  <c r="P911"/>
  <c r="X911"/>
  <c r="AC911" s="1"/>
  <c r="Y911"/>
  <c r="Z911"/>
  <c r="AA911"/>
  <c r="AB911"/>
  <c r="AE911" s="1"/>
  <c r="AF911"/>
  <c r="AI911"/>
  <c r="AJ911"/>
  <c r="AM911" s="1"/>
  <c r="AK911"/>
  <c r="AL911"/>
  <c r="B912"/>
  <c r="G912" s="1"/>
  <c r="C912"/>
  <c r="D912"/>
  <c r="E912"/>
  <c r="F912"/>
  <c r="I912" s="1"/>
  <c r="J912"/>
  <c r="M912"/>
  <c r="N912"/>
  <c r="Q912" s="1"/>
  <c r="O912"/>
  <c r="P912"/>
  <c r="X912"/>
  <c r="AC912" s="1"/>
  <c r="Y912"/>
  <c r="Z912"/>
  <c r="AA912"/>
  <c r="AB912"/>
  <c r="AE912" s="1"/>
  <c r="AF912"/>
  <c r="AI912"/>
  <c r="AJ912"/>
  <c r="AM912" s="1"/>
  <c r="AK912"/>
  <c r="AL912"/>
  <c r="B913"/>
  <c r="G913" s="1"/>
  <c r="C913"/>
  <c r="D913"/>
  <c r="E913"/>
  <c r="F913"/>
  <c r="I913" s="1"/>
  <c r="J913"/>
  <c r="M913"/>
  <c r="N913"/>
  <c r="Q913" s="1"/>
  <c r="O913"/>
  <c r="P913"/>
  <c r="X913"/>
  <c r="AC913" s="1"/>
  <c r="Y913"/>
  <c r="Z913"/>
  <c r="AA913"/>
  <c r="AB913"/>
  <c r="AE913" s="1"/>
  <c r="AF913"/>
  <c r="AI913"/>
  <c r="AJ913"/>
  <c r="AM913" s="1"/>
  <c r="AK913"/>
  <c r="AL913"/>
  <c r="B914"/>
  <c r="G914" s="1"/>
  <c r="C914"/>
  <c r="D914"/>
  <c r="E914"/>
  <c r="F914"/>
  <c r="I914" s="1"/>
  <c r="J914"/>
  <c r="M914"/>
  <c r="N914"/>
  <c r="Q914" s="1"/>
  <c r="O914"/>
  <c r="P914"/>
  <c r="X914"/>
  <c r="AC914" s="1"/>
  <c r="Y914"/>
  <c r="Z914"/>
  <c r="AA914"/>
  <c r="AB914"/>
  <c r="AE914" s="1"/>
  <c r="AF914"/>
  <c r="AI914"/>
  <c r="AJ914"/>
  <c r="AM914" s="1"/>
  <c r="AK914"/>
  <c r="AL914"/>
  <c r="B915"/>
  <c r="G915" s="1"/>
  <c r="C915"/>
  <c r="D915"/>
  <c r="E915"/>
  <c r="F915"/>
  <c r="I915" s="1"/>
  <c r="J915"/>
  <c r="M915"/>
  <c r="N915"/>
  <c r="Q915" s="1"/>
  <c r="O915"/>
  <c r="P915"/>
  <c r="X915"/>
  <c r="AC915" s="1"/>
  <c r="Y915"/>
  <c r="Z915"/>
  <c r="AA915"/>
  <c r="AB915"/>
  <c r="AE915" s="1"/>
  <c r="AF915"/>
  <c r="AI915"/>
  <c r="AJ915"/>
  <c r="AM915" s="1"/>
  <c r="AK915"/>
  <c r="AL915"/>
  <c r="B916"/>
  <c r="G916" s="1"/>
  <c r="C916"/>
  <c r="D916"/>
  <c r="E916"/>
  <c r="F916"/>
  <c r="I916" s="1"/>
  <c r="J916"/>
  <c r="M916"/>
  <c r="N916"/>
  <c r="Q916" s="1"/>
  <c r="O916"/>
  <c r="P916"/>
  <c r="X916"/>
  <c r="AC916" s="1"/>
  <c r="Y916"/>
  <c r="Z916"/>
  <c r="AA916"/>
  <c r="AB916"/>
  <c r="AE916" s="1"/>
  <c r="AF916"/>
  <c r="AI916"/>
  <c r="AJ916"/>
  <c r="AM916" s="1"/>
  <c r="AK916"/>
  <c r="AL916"/>
  <c r="B917"/>
  <c r="G917" s="1"/>
  <c r="C917"/>
  <c r="D917"/>
  <c r="E917"/>
  <c r="F917"/>
  <c r="I917" s="1"/>
  <c r="J917"/>
  <c r="M917"/>
  <c r="N917"/>
  <c r="Q917" s="1"/>
  <c r="O917"/>
  <c r="P917"/>
  <c r="X917"/>
  <c r="AC917" s="1"/>
  <c r="Y917"/>
  <c r="Z917"/>
  <c r="AA917"/>
  <c r="AB917"/>
  <c r="AE917" s="1"/>
  <c r="AF917"/>
  <c r="AI917"/>
  <c r="AJ917"/>
  <c r="AM917" s="1"/>
  <c r="AK917"/>
  <c r="AL917"/>
  <c r="B918"/>
  <c r="G918" s="1"/>
  <c r="C918"/>
  <c r="D918"/>
  <c r="E918"/>
  <c r="F918"/>
  <c r="I918" s="1"/>
  <c r="J918"/>
  <c r="M918"/>
  <c r="N918"/>
  <c r="Q918" s="1"/>
  <c r="O918"/>
  <c r="P918"/>
  <c r="X918"/>
  <c r="AC918" s="1"/>
  <c r="Y918"/>
  <c r="Z918"/>
  <c r="AA918"/>
  <c r="AB918"/>
  <c r="AE918" s="1"/>
  <c r="AF918"/>
  <c r="AI918"/>
  <c r="AJ918"/>
  <c r="AM918" s="1"/>
  <c r="AK918"/>
  <c r="AL918"/>
  <c r="B919"/>
  <c r="G919" s="1"/>
  <c r="C919"/>
  <c r="D919"/>
  <c r="E919"/>
  <c r="F919"/>
  <c r="I919" s="1"/>
  <c r="J919"/>
  <c r="M919"/>
  <c r="N919"/>
  <c r="Q919" s="1"/>
  <c r="O919"/>
  <c r="P919"/>
  <c r="X919"/>
  <c r="AC919" s="1"/>
  <c r="Y919"/>
  <c r="Z919"/>
  <c r="AA919"/>
  <c r="AB919"/>
  <c r="AE919" s="1"/>
  <c r="AF919"/>
  <c r="AI919"/>
  <c r="AJ919"/>
  <c r="AM919" s="1"/>
  <c r="AK919"/>
  <c r="AL919"/>
  <c r="B920"/>
  <c r="G920" s="1"/>
  <c r="C920"/>
  <c r="D920"/>
  <c r="E920"/>
  <c r="F920"/>
  <c r="I920" s="1"/>
  <c r="J920"/>
  <c r="M920"/>
  <c r="N920"/>
  <c r="Q920" s="1"/>
  <c r="O920"/>
  <c r="P920"/>
  <c r="X920"/>
  <c r="AC920" s="1"/>
  <c r="Y920"/>
  <c r="Z920"/>
  <c r="AA920"/>
  <c r="AB920"/>
  <c r="AE920" s="1"/>
  <c r="AF920"/>
  <c r="AI920"/>
  <c r="AJ920"/>
  <c r="AM920" s="1"/>
  <c r="AK920"/>
  <c r="AL920"/>
  <c r="B921"/>
  <c r="G921" s="1"/>
  <c r="C921"/>
  <c r="D921"/>
  <c r="E921"/>
  <c r="F921"/>
  <c r="I921" s="1"/>
  <c r="J921"/>
  <c r="M921"/>
  <c r="N921"/>
  <c r="Q921" s="1"/>
  <c r="O921"/>
  <c r="P921"/>
  <c r="X921"/>
  <c r="AC921" s="1"/>
  <c r="Y921"/>
  <c r="Z921"/>
  <c r="AA921"/>
  <c r="AB921"/>
  <c r="AE921" s="1"/>
  <c r="AF921"/>
  <c r="AI921"/>
  <c r="AJ921"/>
  <c r="AM921" s="1"/>
  <c r="AK921"/>
  <c r="AL921"/>
  <c r="B922"/>
  <c r="G922" s="1"/>
  <c r="C922"/>
  <c r="D922"/>
  <c r="E922"/>
  <c r="F922"/>
  <c r="I922" s="1"/>
  <c r="J922"/>
  <c r="M922"/>
  <c r="N922"/>
  <c r="Q922" s="1"/>
  <c r="O922"/>
  <c r="P922"/>
  <c r="X922"/>
  <c r="AC922" s="1"/>
  <c r="Y922"/>
  <c r="Z922"/>
  <c r="AA922"/>
  <c r="AB922"/>
  <c r="AE922" s="1"/>
  <c r="AF922"/>
  <c r="AI922"/>
  <c r="AJ922"/>
  <c r="AM922" s="1"/>
  <c r="AK922"/>
  <c r="AL922"/>
  <c r="B923"/>
  <c r="G923" s="1"/>
  <c r="C923"/>
  <c r="D923"/>
  <c r="E923"/>
  <c r="F923"/>
  <c r="I923" s="1"/>
  <c r="J923"/>
  <c r="M923"/>
  <c r="N923"/>
  <c r="Q923" s="1"/>
  <c r="O923"/>
  <c r="P923"/>
  <c r="X923"/>
  <c r="AC923" s="1"/>
  <c r="Y923"/>
  <c r="Z923"/>
  <c r="AA923"/>
  <c r="AB923"/>
  <c r="AE923" s="1"/>
  <c r="AF923"/>
  <c r="AI923"/>
  <c r="AJ923"/>
  <c r="AM923" s="1"/>
  <c r="AK923"/>
  <c r="AL923"/>
  <c r="B924"/>
  <c r="G924" s="1"/>
  <c r="C924"/>
  <c r="D924"/>
  <c r="E924"/>
  <c r="F924"/>
  <c r="I924" s="1"/>
  <c r="J924"/>
  <c r="M924"/>
  <c r="N924"/>
  <c r="Q924" s="1"/>
  <c r="O924"/>
  <c r="P924"/>
  <c r="X924"/>
  <c r="AC924" s="1"/>
  <c r="Y924"/>
  <c r="Z924"/>
  <c r="AA924"/>
  <c r="AB924"/>
  <c r="AE924" s="1"/>
  <c r="AF924"/>
  <c r="AI924"/>
  <c r="AJ924"/>
  <c r="AM924" s="1"/>
  <c r="AK924"/>
  <c r="AL924"/>
  <c r="B925"/>
  <c r="G925" s="1"/>
  <c r="C925"/>
  <c r="D925"/>
  <c r="E925"/>
  <c r="F925"/>
  <c r="I925" s="1"/>
  <c r="J925"/>
  <c r="M925"/>
  <c r="N925"/>
  <c r="Q925" s="1"/>
  <c r="O925"/>
  <c r="P925"/>
  <c r="X925"/>
  <c r="AC925" s="1"/>
  <c r="Y925"/>
  <c r="Z925"/>
  <c r="AA925"/>
  <c r="AB925"/>
  <c r="AE925" s="1"/>
  <c r="AF925"/>
  <c r="AI925"/>
  <c r="AJ925"/>
  <c r="AM925" s="1"/>
  <c r="AK925"/>
  <c r="AL925"/>
  <c r="B926"/>
  <c r="G926" s="1"/>
  <c r="C926"/>
  <c r="D926"/>
  <c r="E926"/>
  <c r="F926"/>
  <c r="I926" s="1"/>
  <c r="J926"/>
  <c r="M926"/>
  <c r="N926"/>
  <c r="Q926" s="1"/>
  <c r="O926"/>
  <c r="P926"/>
  <c r="X926"/>
  <c r="AC926" s="1"/>
  <c r="Y926"/>
  <c r="Z926"/>
  <c r="AA926"/>
  <c r="AB926"/>
  <c r="AE926" s="1"/>
  <c r="AF926"/>
  <c r="AI926"/>
  <c r="AJ926"/>
  <c r="AM926" s="1"/>
  <c r="AK926"/>
  <c r="AL926"/>
  <c r="B927"/>
  <c r="G927" s="1"/>
  <c r="C927"/>
  <c r="D927"/>
  <c r="E927"/>
  <c r="F927"/>
  <c r="I927" s="1"/>
  <c r="J927"/>
  <c r="M927"/>
  <c r="N927"/>
  <c r="Q927" s="1"/>
  <c r="O927"/>
  <c r="P927"/>
  <c r="X927"/>
  <c r="AC927" s="1"/>
  <c r="Y927"/>
  <c r="Z927"/>
  <c r="AA927"/>
  <c r="AB927"/>
  <c r="AE927" s="1"/>
  <c r="AF927"/>
  <c r="AI927"/>
  <c r="AJ927"/>
  <c r="AM927" s="1"/>
  <c r="AK927"/>
  <c r="AL927"/>
  <c r="B928"/>
  <c r="G928" s="1"/>
  <c r="C928"/>
  <c r="D928"/>
  <c r="E928"/>
  <c r="F928"/>
  <c r="I928" s="1"/>
  <c r="J928"/>
  <c r="M928"/>
  <c r="N928"/>
  <c r="Q928" s="1"/>
  <c r="O928"/>
  <c r="P928"/>
  <c r="X928"/>
  <c r="AC928" s="1"/>
  <c r="Y928"/>
  <c r="Z928"/>
  <c r="AA928"/>
  <c r="AB928"/>
  <c r="AE928" s="1"/>
  <c r="AF928"/>
  <c r="AI928"/>
  <c r="AJ928"/>
  <c r="AM928" s="1"/>
  <c r="AK928"/>
  <c r="AL928"/>
  <c r="B929"/>
  <c r="G929" s="1"/>
  <c r="C929"/>
  <c r="D929"/>
  <c r="E929"/>
  <c r="F929"/>
  <c r="I929" s="1"/>
  <c r="J929"/>
  <c r="M929"/>
  <c r="N929"/>
  <c r="Q929" s="1"/>
  <c r="O929"/>
  <c r="P929"/>
  <c r="X929"/>
  <c r="AC929" s="1"/>
  <c r="Y929"/>
  <c r="Z929"/>
  <c r="AA929"/>
  <c r="AB929"/>
  <c r="AE929" s="1"/>
  <c r="AF929"/>
  <c r="AI929"/>
  <c r="AJ929"/>
  <c r="AM929" s="1"/>
  <c r="AK929"/>
  <c r="AL929"/>
  <c r="B930"/>
  <c r="G930" s="1"/>
  <c r="C930"/>
  <c r="D930"/>
  <c r="E930"/>
  <c r="F930"/>
  <c r="I930" s="1"/>
  <c r="J930"/>
  <c r="M930"/>
  <c r="N930"/>
  <c r="Q930" s="1"/>
  <c r="O930"/>
  <c r="P930"/>
  <c r="X930"/>
  <c r="AC930" s="1"/>
  <c r="Y930"/>
  <c r="Z930"/>
  <c r="AA930"/>
  <c r="AB930"/>
  <c r="AE930" s="1"/>
  <c r="AF930"/>
  <c r="AI930"/>
  <c r="AJ930"/>
  <c r="AM930" s="1"/>
  <c r="AK930"/>
  <c r="AL930"/>
  <c r="B931"/>
  <c r="G931" s="1"/>
  <c r="C931"/>
  <c r="D931"/>
  <c r="E931"/>
  <c r="F931"/>
  <c r="I931" s="1"/>
  <c r="J931"/>
  <c r="M931"/>
  <c r="N931"/>
  <c r="Q931" s="1"/>
  <c r="O931"/>
  <c r="P931"/>
  <c r="X931"/>
  <c r="AC931" s="1"/>
  <c r="Y931"/>
  <c r="Z931"/>
  <c r="AA931"/>
  <c r="AB931"/>
  <c r="AE931" s="1"/>
  <c r="AF931"/>
  <c r="AI931"/>
  <c r="AJ931"/>
  <c r="AM931" s="1"/>
  <c r="AK931"/>
  <c r="AL931"/>
  <c r="B932"/>
  <c r="G932" s="1"/>
  <c r="C932"/>
  <c r="D932"/>
  <c r="E932"/>
  <c r="F932"/>
  <c r="I932" s="1"/>
  <c r="J932"/>
  <c r="M932"/>
  <c r="N932"/>
  <c r="Q932" s="1"/>
  <c r="O932"/>
  <c r="P932"/>
  <c r="X932"/>
  <c r="AC932" s="1"/>
  <c r="Y932"/>
  <c r="Z932"/>
  <c r="AA932"/>
  <c r="AB932"/>
  <c r="AE932" s="1"/>
  <c r="AF932"/>
  <c r="AI932"/>
  <c r="AJ932"/>
  <c r="AM932" s="1"/>
  <c r="AK932"/>
  <c r="AL932"/>
  <c r="B933"/>
  <c r="G933" s="1"/>
  <c r="C933"/>
  <c r="D933"/>
  <c r="E933"/>
  <c r="F933"/>
  <c r="I933" s="1"/>
  <c r="J933"/>
  <c r="M933"/>
  <c r="N933"/>
  <c r="Q933" s="1"/>
  <c r="O933"/>
  <c r="P933"/>
  <c r="X933"/>
  <c r="AC933" s="1"/>
  <c r="Y933"/>
  <c r="Z933"/>
  <c r="AA933"/>
  <c r="AB933"/>
  <c r="AE933" s="1"/>
  <c r="AF933"/>
  <c r="AI933"/>
  <c r="AJ933"/>
  <c r="AM933" s="1"/>
  <c r="AK933"/>
  <c r="AL933"/>
  <c r="B934"/>
  <c r="G934" s="1"/>
  <c r="C934"/>
  <c r="D934"/>
  <c r="E934"/>
  <c r="F934"/>
  <c r="I934" s="1"/>
  <c r="J934"/>
  <c r="M934"/>
  <c r="N934"/>
  <c r="Q934" s="1"/>
  <c r="O934"/>
  <c r="P934"/>
  <c r="X934"/>
  <c r="AC934" s="1"/>
  <c r="Y934"/>
  <c r="Z934"/>
  <c r="AA934"/>
  <c r="AB934"/>
  <c r="AE934" s="1"/>
  <c r="AF934"/>
  <c r="AI934"/>
  <c r="AJ934"/>
  <c r="AM934" s="1"/>
  <c r="AK934"/>
  <c r="AL934"/>
  <c r="B935"/>
  <c r="G935" s="1"/>
  <c r="C935"/>
  <c r="D935"/>
  <c r="E935"/>
  <c r="F935"/>
  <c r="I935" s="1"/>
  <c r="J935"/>
  <c r="M935"/>
  <c r="N935"/>
  <c r="Q935" s="1"/>
  <c r="O935"/>
  <c r="P935"/>
  <c r="X935"/>
  <c r="AC935" s="1"/>
  <c r="Y935"/>
  <c r="Z935"/>
  <c r="AA935"/>
  <c r="AB935"/>
  <c r="AE935" s="1"/>
  <c r="AF935"/>
  <c r="AI935"/>
  <c r="AJ935"/>
  <c r="AM935" s="1"/>
  <c r="AK935"/>
  <c r="AL935"/>
  <c r="B936"/>
  <c r="G936" s="1"/>
  <c r="C936"/>
  <c r="D936"/>
  <c r="E936"/>
  <c r="F936"/>
  <c r="I936" s="1"/>
  <c r="J936"/>
  <c r="M936"/>
  <c r="N936"/>
  <c r="Q936" s="1"/>
  <c r="O936"/>
  <c r="P936"/>
  <c r="X936"/>
  <c r="AC936" s="1"/>
  <c r="Y936"/>
  <c r="Z936"/>
  <c r="AA936"/>
  <c r="AB936"/>
  <c r="AE936" s="1"/>
  <c r="AF936"/>
  <c r="AI936"/>
  <c r="AJ936"/>
  <c r="AM936" s="1"/>
  <c r="AK936"/>
  <c r="AL936"/>
  <c r="B937"/>
  <c r="G937" s="1"/>
  <c r="C937"/>
  <c r="D937"/>
  <c r="E937"/>
  <c r="F937"/>
  <c r="I937" s="1"/>
  <c r="J937"/>
  <c r="M937"/>
  <c r="N937"/>
  <c r="Q937" s="1"/>
  <c r="O937"/>
  <c r="P937"/>
  <c r="X937"/>
  <c r="AC937" s="1"/>
  <c r="Y937"/>
  <c r="Z937"/>
  <c r="AA937"/>
  <c r="AB937"/>
  <c r="AE937" s="1"/>
  <c r="AF937"/>
  <c r="AI937"/>
  <c r="AJ937"/>
  <c r="AM937" s="1"/>
  <c r="AK937"/>
  <c r="AL937"/>
  <c r="B938"/>
  <c r="G938" s="1"/>
  <c r="C938"/>
  <c r="D938"/>
  <c r="E938"/>
  <c r="F938"/>
  <c r="I938" s="1"/>
  <c r="J938"/>
  <c r="M938"/>
  <c r="N938"/>
  <c r="Q938" s="1"/>
  <c r="O938"/>
  <c r="P938"/>
  <c r="X938"/>
  <c r="AC938" s="1"/>
  <c r="Y938"/>
  <c r="Z938"/>
  <c r="AA938"/>
  <c r="AB938"/>
  <c r="AE938" s="1"/>
  <c r="AF938"/>
  <c r="AI938"/>
  <c r="AJ938"/>
  <c r="AM938" s="1"/>
  <c r="AK938"/>
  <c r="AL938"/>
  <c r="B939"/>
  <c r="G939" s="1"/>
  <c r="C939"/>
  <c r="D939"/>
  <c r="E939"/>
  <c r="F939"/>
  <c r="I939" s="1"/>
  <c r="J939"/>
  <c r="M939"/>
  <c r="N939"/>
  <c r="Q939" s="1"/>
  <c r="O939"/>
  <c r="P939"/>
  <c r="X939"/>
  <c r="AC939" s="1"/>
  <c r="Y939"/>
  <c r="Z939"/>
  <c r="AA939"/>
  <c r="AB939"/>
  <c r="AE939" s="1"/>
  <c r="AF939"/>
  <c r="AI939"/>
  <c r="AJ939"/>
  <c r="AM939" s="1"/>
  <c r="AK939"/>
  <c r="AL939"/>
  <c r="B940"/>
  <c r="G940" s="1"/>
  <c r="C940"/>
  <c r="D940"/>
  <c r="E940"/>
  <c r="F940"/>
  <c r="I940" s="1"/>
  <c r="J940"/>
  <c r="M940"/>
  <c r="N940"/>
  <c r="Q940" s="1"/>
  <c r="O940"/>
  <c r="P940"/>
  <c r="X940"/>
  <c r="AC940" s="1"/>
  <c r="Y940"/>
  <c r="Z940"/>
  <c r="AA940"/>
  <c r="AB940"/>
  <c r="AE940" s="1"/>
  <c r="AF940"/>
  <c r="AI940"/>
  <c r="AJ940"/>
  <c r="AM940" s="1"/>
  <c r="AK940"/>
  <c r="AL940"/>
  <c r="B941"/>
  <c r="G941" s="1"/>
  <c r="C941"/>
  <c r="D941"/>
  <c r="E941"/>
  <c r="F941"/>
  <c r="I941" s="1"/>
  <c r="J941"/>
  <c r="M941"/>
  <c r="N941"/>
  <c r="Q941" s="1"/>
  <c r="O941"/>
  <c r="P941"/>
  <c r="X941"/>
  <c r="AC941" s="1"/>
  <c r="Y941"/>
  <c r="Z941"/>
  <c r="AA941"/>
  <c r="AB941"/>
  <c r="AE941" s="1"/>
  <c r="AF941"/>
  <c r="AI941"/>
  <c r="AJ941"/>
  <c r="AM941" s="1"/>
  <c r="AK941"/>
  <c r="AL941"/>
  <c r="B942"/>
  <c r="G942" s="1"/>
  <c r="C942"/>
  <c r="D942"/>
  <c r="E942"/>
  <c r="F942"/>
  <c r="I942" s="1"/>
  <c r="J942"/>
  <c r="M942"/>
  <c r="N942"/>
  <c r="Q942" s="1"/>
  <c r="O942"/>
  <c r="P942"/>
  <c r="X942"/>
  <c r="AC942" s="1"/>
  <c r="Y942"/>
  <c r="Z942"/>
  <c r="AA942"/>
  <c r="AB942"/>
  <c r="AE942" s="1"/>
  <c r="AF942"/>
  <c r="AI942"/>
  <c r="AJ942"/>
  <c r="AM942" s="1"/>
  <c r="AK942"/>
  <c r="AL942"/>
  <c r="B943"/>
  <c r="G943" s="1"/>
  <c r="C943"/>
  <c r="D943"/>
  <c r="E943"/>
  <c r="F943"/>
  <c r="I943" s="1"/>
  <c r="J943"/>
  <c r="M943"/>
  <c r="N943"/>
  <c r="Q943" s="1"/>
  <c r="O943"/>
  <c r="P943"/>
  <c r="X943"/>
  <c r="AC943" s="1"/>
  <c r="Y943"/>
  <c r="Z943"/>
  <c r="AA943"/>
  <c r="AB943"/>
  <c r="AE943" s="1"/>
  <c r="AF943"/>
  <c r="AI943"/>
  <c r="AJ943"/>
  <c r="AM943" s="1"/>
  <c r="AK943"/>
  <c r="AL943"/>
  <c r="B944"/>
  <c r="G944" s="1"/>
  <c r="C944"/>
  <c r="D944"/>
  <c r="E944"/>
  <c r="F944"/>
  <c r="I944" s="1"/>
  <c r="J944"/>
  <c r="M944"/>
  <c r="N944"/>
  <c r="Q944" s="1"/>
  <c r="O944"/>
  <c r="P944"/>
  <c r="X944"/>
  <c r="AC944" s="1"/>
  <c r="Y944"/>
  <c r="Z944"/>
  <c r="AA944"/>
  <c r="AB944"/>
  <c r="AE944" s="1"/>
  <c r="AF944"/>
  <c r="AI944"/>
  <c r="AJ944"/>
  <c r="AM944" s="1"/>
  <c r="AK944"/>
  <c r="AL944"/>
  <c r="B945"/>
  <c r="G945" s="1"/>
  <c r="C945"/>
  <c r="D945"/>
  <c r="E945"/>
  <c r="F945"/>
  <c r="I945" s="1"/>
  <c r="J945"/>
  <c r="M945"/>
  <c r="N945"/>
  <c r="Q945" s="1"/>
  <c r="O945"/>
  <c r="P945"/>
  <c r="X945"/>
  <c r="AC945" s="1"/>
  <c r="Y945"/>
  <c r="Z945"/>
  <c r="AA945"/>
  <c r="AB945"/>
  <c r="AE945" s="1"/>
  <c r="AF945"/>
  <c r="AI945"/>
  <c r="AJ945"/>
  <c r="AM945" s="1"/>
  <c r="AK945"/>
  <c r="AL945"/>
  <c r="B946"/>
  <c r="G946" s="1"/>
  <c r="C946"/>
  <c r="D946"/>
  <c r="E946"/>
  <c r="F946"/>
  <c r="I946" s="1"/>
  <c r="J946"/>
  <c r="M946"/>
  <c r="N946"/>
  <c r="Q946" s="1"/>
  <c r="O946"/>
  <c r="P946"/>
  <c r="X946"/>
  <c r="AC946" s="1"/>
  <c r="Y946"/>
  <c r="Z946"/>
  <c r="AA946"/>
  <c r="AB946"/>
  <c r="AE946" s="1"/>
  <c r="AF946"/>
  <c r="AI946"/>
  <c r="AJ946"/>
  <c r="AM946" s="1"/>
  <c r="AK946"/>
  <c r="AL946"/>
  <c r="B947"/>
  <c r="G947" s="1"/>
  <c r="C947"/>
  <c r="D947"/>
  <c r="E947"/>
  <c r="F947"/>
  <c r="I947" s="1"/>
  <c r="J947"/>
  <c r="M947"/>
  <c r="N947"/>
  <c r="Q947" s="1"/>
  <c r="O947"/>
  <c r="P947"/>
  <c r="X947"/>
  <c r="AC947" s="1"/>
  <c r="Y947"/>
  <c r="Z947"/>
  <c r="AA947"/>
  <c r="AB947"/>
  <c r="AE947" s="1"/>
  <c r="AF947"/>
  <c r="AI947"/>
  <c r="AJ947"/>
  <c r="AM947" s="1"/>
  <c r="AK947"/>
  <c r="AL947"/>
  <c r="B948"/>
  <c r="G948" s="1"/>
  <c r="C948"/>
  <c r="D948"/>
  <c r="E948"/>
  <c r="F948"/>
  <c r="I948" s="1"/>
  <c r="J948"/>
  <c r="M948"/>
  <c r="N948"/>
  <c r="Q948" s="1"/>
  <c r="O948"/>
  <c r="P948"/>
  <c r="X948"/>
  <c r="AC948" s="1"/>
  <c r="Y948"/>
  <c r="Z948"/>
  <c r="AA948"/>
  <c r="AB948"/>
  <c r="AE948" s="1"/>
  <c r="AF948"/>
  <c r="AI948"/>
  <c r="AJ948"/>
  <c r="AM948" s="1"/>
  <c r="AK948"/>
  <c r="AL948"/>
  <c r="B949"/>
  <c r="G949" s="1"/>
  <c r="C949"/>
  <c r="D949"/>
  <c r="E949"/>
  <c r="F949"/>
  <c r="I949" s="1"/>
  <c r="J949"/>
  <c r="M949"/>
  <c r="N949"/>
  <c r="Q949" s="1"/>
  <c r="O949"/>
  <c r="P949"/>
  <c r="X949"/>
  <c r="AC949" s="1"/>
  <c r="Y949"/>
  <c r="Z949"/>
  <c r="AA949"/>
  <c r="AB949"/>
  <c r="AE949" s="1"/>
  <c r="AF949"/>
  <c r="AI949"/>
  <c r="AJ949"/>
  <c r="AM949" s="1"/>
  <c r="AK949"/>
  <c r="AL949"/>
  <c r="B950"/>
  <c r="G950" s="1"/>
  <c r="C950"/>
  <c r="D950"/>
  <c r="E950"/>
  <c r="F950"/>
  <c r="I950" s="1"/>
  <c r="J950"/>
  <c r="M950"/>
  <c r="N950"/>
  <c r="Q950" s="1"/>
  <c r="O950"/>
  <c r="P950"/>
  <c r="X950"/>
  <c r="AC950" s="1"/>
  <c r="Y950"/>
  <c r="Z950"/>
  <c r="AA950"/>
  <c r="AB950"/>
  <c r="AE950" s="1"/>
  <c r="AF950"/>
  <c r="AI950"/>
  <c r="AJ950"/>
  <c r="AM950" s="1"/>
  <c r="AK950"/>
  <c r="AL950"/>
  <c r="B951"/>
  <c r="G951" s="1"/>
  <c r="C951"/>
  <c r="D951"/>
  <c r="E951"/>
  <c r="F951"/>
  <c r="I951" s="1"/>
  <c r="J951"/>
  <c r="M951"/>
  <c r="N951"/>
  <c r="Q951" s="1"/>
  <c r="O951"/>
  <c r="P951"/>
  <c r="X951"/>
  <c r="AC951" s="1"/>
  <c r="Y951"/>
  <c r="Z951"/>
  <c r="AA951"/>
  <c r="AB951"/>
  <c r="AE951" s="1"/>
  <c r="AF951"/>
  <c r="AI951"/>
  <c r="AJ951"/>
  <c r="AM951" s="1"/>
  <c r="AK951"/>
  <c r="AL951"/>
  <c r="B952"/>
  <c r="G952" s="1"/>
  <c r="C952"/>
  <c r="D952"/>
  <c r="E952"/>
  <c r="F952"/>
  <c r="I952" s="1"/>
  <c r="J952"/>
  <c r="M952"/>
  <c r="N952"/>
  <c r="Q952" s="1"/>
  <c r="O952"/>
  <c r="P952"/>
  <c r="X952"/>
  <c r="AC952" s="1"/>
  <c r="Y952"/>
  <c r="Z952"/>
  <c r="AA952"/>
  <c r="AB952"/>
  <c r="AE952" s="1"/>
  <c r="AF952"/>
  <c r="AI952"/>
  <c r="AJ952"/>
  <c r="AM952" s="1"/>
  <c r="AK952"/>
  <c r="AL952"/>
  <c r="B953"/>
  <c r="G953" s="1"/>
  <c r="C953"/>
  <c r="D953"/>
  <c r="E953"/>
  <c r="F953"/>
  <c r="I953" s="1"/>
  <c r="J953"/>
  <c r="M953"/>
  <c r="N953"/>
  <c r="Q953" s="1"/>
  <c r="O953"/>
  <c r="P953"/>
  <c r="X953"/>
  <c r="AC953" s="1"/>
  <c r="Y953"/>
  <c r="Z953"/>
  <c r="AA953"/>
  <c r="AB953"/>
  <c r="AE953" s="1"/>
  <c r="AF953"/>
  <c r="AI953"/>
  <c r="AJ953"/>
  <c r="AM953" s="1"/>
  <c r="AK953"/>
  <c r="AL953"/>
  <c r="B954"/>
  <c r="G954" s="1"/>
  <c r="C954"/>
  <c r="D954"/>
  <c r="E954"/>
  <c r="F954"/>
  <c r="I954" s="1"/>
  <c r="J954"/>
  <c r="M954"/>
  <c r="N954"/>
  <c r="Q954" s="1"/>
  <c r="O954"/>
  <c r="P954"/>
  <c r="X954"/>
  <c r="AC954" s="1"/>
  <c r="Y954"/>
  <c r="Z954"/>
  <c r="AA954"/>
  <c r="AB954"/>
  <c r="AE954" s="1"/>
  <c r="AF954"/>
  <c r="AI954"/>
  <c r="AJ954"/>
  <c r="AM954" s="1"/>
  <c r="AK954"/>
  <c r="AL954"/>
  <c r="B955"/>
  <c r="G955" s="1"/>
  <c r="C955"/>
  <c r="D955"/>
  <c r="E955"/>
  <c r="F955"/>
  <c r="I955" s="1"/>
  <c r="J955"/>
  <c r="M955"/>
  <c r="N955"/>
  <c r="Q955" s="1"/>
  <c r="O955"/>
  <c r="P955"/>
  <c r="X955"/>
  <c r="AC955" s="1"/>
  <c r="Y955"/>
  <c r="Z955"/>
  <c r="AA955"/>
  <c r="AB955"/>
  <c r="AE955" s="1"/>
  <c r="AF955"/>
  <c r="AI955"/>
  <c r="AJ955"/>
  <c r="AM955" s="1"/>
  <c r="AK955"/>
  <c r="AL955"/>
  <c r="B956"/>
  <c r="G956" s="1"/>
  <c r="C956"/>
  <c r="D956"/>
  <c r="E956"/>
  <c r="F956"/>
  <c r="I956" s="1"/>
  <c r="J956"/>
  <c r="M956"/>
  <c r="N956"/>
  <c r="Q956" s="1"/>
  <c r="O956"/>
  <c r="P956"/>
  <c r="X956"/>
  <c r="AC956" s="1"/>
  <c r="Y956"/>
  <c r="Z956"/>
  <c r="AA956"/>
  <c r="AB956"/>
  <c r="AE956" s="1"/>
  <c r="AF956"/>
  <c r="AI956"/>
  <c r="AJ956"/>
  <c r="AM956" s="1"/>
  <c r="AK956"/>
  <c r="AL956"/>
  <c r="B957"/>
  <c r="G957" s="1"/>
  <c r="C957"/>
  <c r="D957"/>
  <c r="E957"/>
  <c r="F957"/>
  <c r="I957" s="1"/>
  <c r="J957"/>
  <c r="M957"/>
  <c r="N957"/>
  <c r="Q957" s="1"/>
  <c r="O957"/>
  <c r="P957"/>
  <c r="X957"/>
  <c r="AC957" s="1"/>
  <c r="Y957"/>
  <c r="Z957"/>
  <c r="AA957"/>
  <c r="AB957"/>
  <c r="AE957" s="1"/>
  <c r="AF957"/>
  <c r="AI957"/>
  <c r="AJ957"/>
  <c r="AM957" s="1"/>
  <c r="AK957"/>
  <c r="AL957"/>
  <c r="B958"/>
  <c r="G958" s="1"/>
  <c r="C958"/>
  <c r="D958"/>
  <c r="E958"/>
  <c r="F958"/>
  <c r="I958" s="1"/>
  <c r="J958"/>
  <c r="M958"/>
  <c r="N958"/>
  <c r="Q958" s="1"/>
  <c r="O958"/>
  <c r="P958"/>
  <c r="X958"/>
  <c r="AC958" s="1"/>
  <c r="Y958"/>
  <c r="Z958"/>
  <c r="AA958"/>
  <c r="AB958"/>
  <c r="AE958" s="1"/>
  <c r="AF958"/>
  <c r="AI958"/>
  <c r="AJ958"/>
  <c r="AM958" s="1"/>
  <c r="AK958"/>
  <c r="AL958"/>
  <c r="B959"/>
  <c r="G959" s="1"/>
  <c r="C959"/>
  <c r="D959"/>
  <c r="E959"/>
  <c r="F959"/>
  <c r="I959" s="1"/>
  <c r="J959"/>
  <c r="M959"/>
  <c r="N959"/>
  <c r="Q959" s="1"/>
  <c r="O959"/>
  <c r="P959"/>
  <c r="X959"/>
  <c r="AC959" s="1"/>
  <c r="Y959"/>
  <c r="Z959"/>
  <c r="AA959"/>
  <c r="AB959"/>
  <c r="AE959" s="1"/>
  <c r="AF959"/>
  <c r="AI959"/>
  <c r="AJ959"/>
  <c r="AM959" s="1"/>
  <c r="AK959"/>
  <c r="AL959"/>
  <c r="B960"/>
  <c r="G960" s="1"/>
  <c r="C960"/>
  <c r="D960"/>
  <c r="E960"/>
  <c r="F960"/>
  <c r="I960" s="1"/>
  <c r="J960"/>
  <c r="M960"/>
  <c r="N960"/>
  <c r="Q960" s="1"/>
  <c r="O960"/>
  <c r="P960"/>
  <c r="X960"/>
  <c r="AC960" s="1"/>
  <c r="Y960"/>
  <c r="Z960"/>
  <c r="AA960"/>
  <c r="AB960"/>
  <c r="AE960" s="1"/>
  <c r="AF960"/>
  <c r="AI960"/>
  <c r="AJ960"/>
  <c r="AM960" s="1"/>
  <c r="AK960"/>
  <c r="AL960"/>
  <c r="B961"/>
  <c r="G961" s="1"/>
  <c r="C961"/>
  <c r="D961"/>
  <c r="E961"/>
  <c r="F961"/>
  <c r="I961" s="1"/>
  <c r="J961"/>
  <c r="M961"/>
  <c r="N961"/>
  <c r="Q961" s="1"/>
  <c r="O961"/>
  <c r="P961"/>
  <c r="X961"/>
  <c r="AC961" s="1"/>
  <c r="Y961"/>
  <c r="Z961"/>
  <c r="AA961"/>
  <c r="AB961"/>
  <c r="AE961" s="1"/>
  <c r="AF961"/>
  <c r="AI961"/>
  <c r="AJ961"/>
  <c r="AM961" s="1"/>
  <c r="AK961"/>
  <c r="AL961"/>
  <c r="B962"/>
  <c r="G962" s="1"/>
  <c r="C962"/>
  <c r="D962"/>
  <c r="E962"/>
  <c r="F962"/>
  <c r="I962" s="1"/>
  <c r="J962"/>
  <c r="M962"/>
  <c r="N962"/>
  <c r="Q962" s="1"/>
  <c r="O962"/>
  <c r="P962"/>
  <c r="X962"/>
  <c r="AC962" s="1"/>
  <c r="Y962"/>
  <c r="Z962"/>
  <c r="AA962"/>
  <c r="AB962"/>
  <c r="AE962" s="1"/>
  <c r="AF962"/>
  <c r="AI962"/>
  <c r="AJ962"/>
  <c r="AM962" s="1"/>
  <c r="AK962"/>
  <c r="AL962"/>
  <c r="B963"/>
  <c r="G963" s="1"/>
  <c r="C963"/>
  <c r="D963"/>
  <c r="E963"/>
  <c r="F963"/>
  <c r="I963" s="1"/>
  <c r="J963"/>
  <c r="M963"/>
  <c r="N963"/>
  <c r="Q963" s="1"/>
  <c r="O963"/>
  <c r="P963"/>
  <c r="X963"/>
  <c r="AC963" s="1"/>
  <c r="Y963"/>
  <c r="Z963"/>
  <c r="AA963"/>
  <c r="AB963"/>
  <c r="AE963" s="1"/>
  <c r="AF963"/>
  <c r="AI963"/>
  <c r="AJ963"/>
  <c r="AM963" s="1"/>
  <c r="AK963"/>
  <c r="AL963"/>
  <c r="B964"/>
  <c r="G964" s="1"/>
  <c r="C964"/>
  <c r="D964"/>
  <c r="E964"/>
  <c r="F964"/>
  <c r="I964" s="1"/>
  <c r="J964"/>
  <c r="M964"/>
  <c r="N964"/>
  <c r="Q964" s="1"/>
  <c r="O964"/>
  <c r="P964"/>
  <c r="X964"/>
  <c r="AC964" s="1"/>
  <c r="Y964"/>
  <c r="Z964"/>
  <c r="AA964"/>
  <c r="AB964"/>
  <c r="AE964" s="1"/>
  <c r="AF964"/>
  <c r="AI964"/>
  <c r="AJ964"/>
  <c r="AM964" s="1"/>
  <c r="AK964"/>
  <c r="AL964"/>
  <c r="B965"/>
  <c r="G965" s="1"/>
  <c r="C965"/>
  <c r="D965"/>
  <c r="E965"/>
  <c r="F965"/>
  <c r="I965" s="1"/>
  <c r="J965"/>
  <c r="M965"/>
  <c r="N965"/>
  <c r="Q965" s="1"/>
  <c r="O965"/>
  <c r="P965"/>
  <c r="X965"/>
  <c r="AC965" s="1"/>
  <c r="Y965"/>
  <c r="Z965"/>
  <c r="AA965"/>
  <c r="AB965"/>
  <c r="AE965" s="1"/>
  <c r="AF965"/>
  <c r="AI965"/>
  <c r="AJ965"/>
  <c r="AM965" s="1"/>
  <c r="AK965"/>
  <c r="AL965"/>
  <c r="B966"/>
  <c r="G966" s="1"/>
  <c r="C966"/>
  <c r="D966"/>
  <c r="E966"/>
  <c r="F966"/>
  <c r="I966" s="1"/>
  <c r="J966"/>
  <c r="M966"/>
  <c r="N966"/>
  <c r="Q966" s="1"/>
  <c r="O966"/>
  <c r="P966"/>
  <c r="X966"/>
  <c r="AC966" s="1"/>
  <c r="Y966"/>
  <c r="Z966"/>
  <c r="AA966"/>
  <c r="AB966"/>
  <c r="AE966" s="1"/>
  <c r="AF966"/>
  <c r="AI966"/>
  <c r="AJ966"/>
  <c r="AM966" s="1"/>
  <c r="AK966"/>
  <c r="AL966"/>
  <c r="B967"/>
  <c r="G967" s="1"/>
  <c r="C967"/>
  <c r="D967"/>
  <c r="E967"/>
  <c r="F967"/>
  <c r="I967" s="1"/>
  <c r="J967"/>
  <c r="M967"/>
  <c r="N967"/>
  <c r="Q967" s="1"/>
  <c r="O967"/>
  <c r="P967"/>
  <c r="X967"/>
  <c r="AC967" s="1"/>
  <c r="Y967"/>
  <c r="Z967"/>
  <c r="AA967"/>
  <c r="AB967"/>
  <c r="AE967" s="1"/>
  <c r="AF967"/>
  <c r="AI967"/>
  <c r="AJ967"/>
  <c r="AM967" s="1"/>
  <c r="AK967"/>
  <c r="AL967"/>
  <c r="B968"/>
  <c r="G968" s="1"/>
  <c r="C968"/>
  <c r="D968"/>
  <c r="E968"/>
  <c r="F968"/>
  <c r="I968" s="1"/>
  <c r="J968"/>
  <c r="M968"/>
  <c r="N968"/>
  <c r="Q968" s="1"/>
  <c r="O968"/>
  <c r="P968"/>
  <c r="X968"/>
  <c r="AC968" s="1"/>
  <c r="Y968"/>
  <c r="Z968"/>
  <c r="AA968"/>
  <c r="AB968"/>
  <c r="AE968" s="1"/>
  <c r="AF968"/>
  <c r="AI968"/>
  <c r="AJ968"/>
  <c r="AM968" s="1"/>
  <c r="AK968"/>
  <c r="AL968"/>
  <c r="B969"/>
  <c r="G969" s="1"/>
  <c r="C969"/>
  <c r="D969"/>
  <c r="E969"/>
  <c r="F969"/>
  <c r="I969" s="1"/>
  <c r="J969"/>
  <c r="M969"/>
  <c r="N969"/>
  <c r="Q969" s="1"/>
  <c r="O969"/>
  <c r="P969"/>
  <c r="X969"/>
  <c r="AC969" s="1"/>
  <c r="Y969"/>
  <c r="Z969"/>
  <c r="AA969"/>
  <c r="AB969"/>
  <c r="AE969" s="1"/>
  <c r="AF969"/>
  <c r="AI969"/>
  <c r="AJ969"/>
  <c r="AM969" s="1"/>
  <c r="AK969"/>
  <c r="AL969"/>
  <c r="B970"/>
  <c r="G970" s="1"/>
  <c r="C970"/>
  <c r="D970"/>
  <c r="E970"/>
  <c r="F970"/>
  <c r="I970" s="1"/>
  <c r="J970"/>
  <c r="M970"/>
  <c r="N970"/>
  <c r="Q970" s="1"/>
  <c r="O970"/>
  <c r="P970"/>
  <c r="X970"/>
  <c r="AC970" s="1"/>
  <c r="Y970"/>
  <c r="Z970"/>
  <c r="AA970"/>
  <c r="AB970"/>
  <c r="AE970" s="1"/>
  <c r="AF970"/>
  <c r="AI970"/>
  <c r="AJ970"/>
  <c r="AM970" s="1"/>
  <c r="AK970"/>
  <c r="AL970"/>
  <c r="B971"/>
  <c r="G971" s="1"/>
  <c r="C971"/>
  <c r="D971"/>
  <c r="E971"/>
  <c r="F971"/>
  <c r="I971" s="1"/>
  <c r="J971"/>
  <c r="M971"/>
  <c r="N971"/>
  <c r="Q971" s="1"/>
  <c r="O971"/>
  <c r="P971"/>
  <c r="X971"/>
  <c r="AC971" s="1"/>
  <c r="Y971"/>
  <c r="Z971"/>
  <c r="AA971"/>
  <c r="AB971"/>
  <c r="AE971" s="1"/>
  <c r="AF971"/>
  <c r="AI971"/>
  <c r="AJ971"/>
  <c r="AM971" s="1"/>
  <c r="AK971"/>
  <c r="AL971"/>
  <c r="B972"/>
  <c r="G972" s="1"/>
  <c r="C972"/>
  <c r="D972"/>
  <c r="E972"/>
  <c r="F972"/>
  <c r="I972" s="1"/>
  <c r="J972"/>
  <c r="M972"/>
  <c r="N972"/>
  <c r="Q972" s="1"/>
  <c r="O972"/>
  <c r="P972"/>
  <c r="X972"/>
  <c r="AC972" s="1"/>
  <c r="Y972"/>
  <c r="Z972"/>
  <c r="AA972"/>
  <c r="AB972"/>
  <c r="AE972" s="1"/>
  <c r="AF972"/>
  <c r="AI972"/>
  <c r="AJ972"/>
  <c r="AM972" s="1"/>
  <c r="AK972"/>
  <c r="AL972"/>
  <c r="B973"/>
  <c r="G973" s="1"/>
  <c r="C973"/>
  <c r="D973"/>
  <c r="E973"/>
  <c r="F973"/>
  <c r="I973" s="1"/>
  <c r="J973"/>
  <c r="M973"/>
  <c r="N973"/>
  <c r="Q973" s="1"/>
  <c r="O973"/>
  <c r="P973"/>
  <c r="X973"/>
  <c r="AC973" s="1"/>
  <c r="Y973"/>
  <c r="Z973"/>
  <c r="AA973"/>
  <c r="AB973"/>
  <c r="AE973" s="1"/>
  <c r="AF973"/>
  <c r="AI973"/>
  <c r="AJ973"/>
  <c r="AM973" s="1"/>
  <c r="AK973"/>
  <c r="AL973"/>
  <c r="B974"/>
  <c r="G974" s="1"/>
  <c r="C974"/>
  <c r="D974"/>
  <c r="E974"/>
  <c r="F974"/>
  <c r="I974" s="1"/>
  <c r="J974"/>
  <c r="M974"/>
  <c r="N974"/>
  <c r="Q974" s="1"/>
  <c r="O974"/>
  <c r="P974"/>
  <c r="X974"/>
  <c r="AC974" s="1"/>
  <c r="Y974"/>
  <c r="Z974"/>
  <c r="AA974"/>
  <c r="AB974"/>
  <c r="AE974" s="1"/>
  <c r="AF974"/>
  <c r="AI974"/>
  <c r="AJ974"/>
  <c r="AM974" s="1"/>
  <c r="AK974"/>
  <c r="AL974"/>
  <c r="B975"/>
  <c r="G975" s="1"/>
  <c r="C975"/>
  <c r="D975"/>
  <c r="E975"/>
  <c r="F975"/>
  <c r="I975" s="1"/>
  <c r="J975"/>
  <c r="M975"/>
  <c r="N975"/>
  <c r="Q975" s="1"/>
  <c r="O975"/>
  <c r="P975"/>
  <c r="X975"/>
  <c r="AC975" s="1"/>
  <c r="Y975"/>
  <c r="Z975"/>
  <c r="AA975"/>
  <c r="AB975"/>
  <c r="AE975" s="1"/>
  <c r="AF975"/>
  <c r="AI975"/>
  <c r="AJ975"/>
  <c r="AM975" s="1"/>
  <c r="AK975"/>
  <c r="AL975"/>
  <c r="B976"/>
  <c r="G976" s="1"/>
  <c r="C976"/>
  <c r="D976"/>
  <c r="E976"/>
  <c r="F976"/>
  <c r="I976" s="1"/>
  <c r="J976"/>
  <c r="M976"/>
  <c r="N976"/>
  <c r="Q976" s="1"/>
  <c r="O976"/>
  <c r="P976"/>
  <c r="X976"/>
  <c r="AC976" s="1"/>
  <c r="Y976"/>
  <c r="Z976"/>
  <c r="AA976"/>
  <c r="AB976"/>
  <c r="AE976" s="1"/>
  <c r="AF976"/>
  <c r="AI976"/>
  <c r="AJ976"/>
  <c r="AM976" s="1"/>
  <c r="AK976"/>
  <c r="AL976"/>
  <c r="B977"/>
  <c r="G977" s="1"/>
  <c r="C977"/>
  <c r="D977"/>
  <c r="E977"/>
  <c r="F977"/>
  <c r="I977" s="1"/>
  <c r="J977"/>
  <c r="M977"/>
  <c r="N977"/>
  <c r="Q977" s="1"/>
  <c r="O977"/>
  <c r="P977"/>
  <c r="X977"/>
  <c r="AC977" s="1"/>
  <c r="Y977"/>
  <c r="Z977"/>
  <c r="AA977"/>
  <c r="AB977"/>
  <c r="AE977" s="1"/>
  <c r="AF977"/>
  <c r="AI977"/>
  <c r="AJ977"/>
  <c r="AM977" s="1"/>
  <c r="AK977"/>
  <c r="AL977"/>
  <c r="B978"/>
  <c r="G978" s="1"/>
  <c r="C978"/>
  <c r="D978"/>
  <c r="E978"/>
  <c r="F978"/>
  <c r="I978" s="1"/>
  <c r="J978"/>
  <c r="M978"/>
  <c r="N978"/>
  <c r="Q978" s="1"/>
  <c r="O978"/>
  <c r="P978"/>
  <c r="X978"/>
  <c r="AC978" s="1"/>
  <c r="Y978"/>
  <c r="Z978"/>
  <c r="AA978"/>
  <c r="AB978"/>
  <c r="AE978" s="1"/>
  <c r="AF978"/>
  <c r="AI978"/>
  <c r="AJ978"/>
  <c r="AM978" s="1"/>
  <c r="AK978"/>
  <c r="AL978"/>
  <c r="B979"/>
  <c r="G979" s="1"/>
  <c r="C979"/>
  <c r="D979"/>
  <c r="E979"/>
  <c r="F979"/>
  <c r="I979" s="1"/>
  <c r="J979"/>
  <c r="M979"/>
  <c r="N979"/>
  <c r="Q979" s="1"/>
  <c r="O979"/>
  <c r="P979"/>
  <c r="X979"/>
  <c r="AC979" s="1"/>
  <c r="Y979"/>
  <c r="Z979"/>
  <c r="AA979"/>
  <c r="AB979"/>
  <c r="AE979" s="1"/>
  <c r="AF979"/>
  <c r="AI979"/>
  <c r="AJ979"/>
  <c r="AM979" s="1"/>
  <c r="AK979"/>
  <c r="AL979"/>
  <c r="B980"/>
  <c r="G980" s="1"/>
  <c r="C980"/>
  <c r="D980"/>
  <c r="E980"/>
  <c r="F980"/>
  <c r="I980" s="1"/>
  <c r="J980"/>
  <c r="M980"/>
  <c r="N980"/>
  <c r="Q980" s="1"/>
  <c r="O980"/>
  <c r="P980"/>
  <c r="X980"/>
  <c r="AC980" s="1"/>
  <c r="Y980"/>
  <c r="Z980"/>
  <c r="AA980"/>
  <c r="AB980"/>
  <c r="AE980" s="1"/>
  <c r="AF980"/>
  <c r="AI980"/>
  <c r="AJ980"/>
  <c r="AM980" s="1"/>
  <c r="AK980"/>
  <c r="AL980"/>
  <c r="B981"/>
  <c r="G981" s="1"/>
  <c r="C981"/>
  <c r="D981"/>
  <c r="E981"/>
  <c r="F981"/>
  <c r="I981" s="1"/>
  <c r="J981"/>
  <c r="M981"/>
  <c r="N981"/>
  <c r="Q981" s="1"/>
  <c r="O981"/>
  <c r="P981"/>
  <c r="X981"/>
  <c r="AC981" s="1"/>
  <c r="Y981"/>
  <c r="Z981"/>
  <c r="AA981"/>
  <c r="AB981"/>
  <c r="AE981" s="1"/>
  <c r="AF981"/>
  <c r="AI981"/>
  <c r="AJ981"/>
  <c r="AM981" s="1"/>
  <c r="AK981"/>
  <c r="AL981"/>
  <c r="B982"/>
  <c r="G982" s="1"/>
  <c r="C982"/>
  <c r="D982"/>
  <c r="E982"/>
  <c r="F982"/>
  <c r="I982" s="1"/>
  <c r="J982"/>
  <c r="M982"/>
  <c r="N982"/>
  <c r="Q982" s="1"/>
  <c r="O982"/>
  <c r="P982"/>
  <c r="X982"/>
  <c r="AC982" s="1"/>
  <c r="Y982"/>
  <c r="Z982"/>
  <c r="AA982"/>
  <c r="AB982"/>
  <c r="AE982" s="1"/>
  <c r="AF982"/>
  <c r="AI982"/>
  <c r="AJ982"/>
  <c r="AM982" s="1"/>
  <c r="AK982"/>
  <c r="AL982"/>
  <c r="B983"/>
  <c r="G983" s="1"/>
  <c r="C983"/>
  <c r="D983"/>
  <c r="E983"/>
  <c r="F983"/>
  <c r="I983" s="1"/>
  <c r="J983"/>
  <c r="M983"/>
  <c r="N983"/>
  <c r="Q983" s="1"/>
  <c r="O983"/>
  <c r="P983"/>
  <c r="X983"/>
  <c r="AC983" s="1"/>
  <c r="Y983"/>
  <c r="Z983"/>
  <c r="AA983"/>
  <c r="AB983"/>
  <c r="AE983" s="1"/>
  <c r="AF983"/>
  <c r="AI983"/>
  <c r="AJ983"/>
  <c r="AM983" s="1"/>
  <c r="AK983"/>
  <c r="AL983"/>
  <c r="B984"/>
  <c r="G984" s="1"/>
  <c r="C984"/>
  <c r="D984"/>
  <c r="E984"/>
  <c r="F984"/>
  <c r="I984" s="1"/>
  <c r="J984"/>
  <c r="M984"/>
  <c r="N984"/>
  <c r="Q984" s="1"/>
  <c r="O984"/>
  <c r="P984"/>
  <c r="X984"/>
  <c r="AC984" s="1"/>
  <c r="Y984"/>
  <c r="Z984"/>
  <c r="AA984"/>
  <c r="AB984"/>
  <c r="AE984" s="1"/>
  <c r="AF984"/>
  <c r="AI984"/>
  <c r="AJ984"/>
  <c r="AM984" s="1"/>
  <c r="AK984"/>
  <c r="AL984"/>
  <c r="B985"/>
  <c r="G985" s="1"/>
  <c r="C985"/>
  <c r="D985"/>
  <c r="E985"/>
  <c r="F985"/>
  <c r="I985" s="1"/>
  <c r="J985"/>
  <c r="M985"/>
  <c r="N985"/>
  <c r="Q985" s="1"/>
  <c r="O985"/>
  <c r="P985"/>
  <c r="X985"/>
  <c r="AC985" s="1"/>
  <c r="Y985"/>
  <c r="Z985"/>
  <c r="AA985"/>
  <c r="AB985"/>
  <c r="AE985" s="1"/>
  <c r="AF985"/>
  <c r="AI985"/>
  <c r="AJ985"/>
  <c r="AM985" s="1"/>
  <c r="AK985"/>
  <c r="AL985"/>
  <c r="B986"/>
  <c r="G986" s="1"/>
  <c r="C986"/>
  <c r="D986"/>
  <c r="E986"/>
  <c r="F986"/>
  <c r="I986" s="1"/>
  <c r="J986"/>
  <c r="M986"/>
  <c r="N986"/>
  <c r="Q986" s="1"/>
  <c r="O986"/>
  <c r="P986"/>
  <c r="X986"/>
  <c r="AC986" s="1"/>
  <c r="Y986"/>
  <c r="Z986"/>
  <c r="AA986"/>
  <c r="AB986"/>
  <c r="AE986" s="1"/>
  <c r="AF986"/>
  <c r="AI986"/>
  <c r="AJ986"/>
  <c r="AM986" s="1"/>
  <c r="AK986"/>
  <c r="AL986"/>
  <c r="B987"/>
  <c r="G987" s="1"/>
  <c r="C987"/>
  <c r="D987"/>
  <c r="E987"/>
  <c r="F987"/>
  <c r="I987" s="1"/>
  <c r="J987"/>
  <c r="M987"/>
  <c r="N987"/>
  <c r="Q987" s="1"/>
  <c r="O987"/>
  <c r="P987"/>
  <c r="X987"/>
  <c r="AC987" s="1"/>
  <c r="Y987"/>
  <c r="Z987"/>
  <c r="AA987"/>
  <c r="AB987"/>
  <c r="AE987" s="1"/>
  <c r="AF987"/>
  <c r="AI987"/>
  <c r="AJ987"/>
  <c r="AM987" s="1"/>
  <c r="AK987"/>
  <c r="AL987"/>
  <c r="B988"/>
  <c r="G988" s="1"/>
  <c r="C988"/>
  <c r="D988"/>
  <c r="E988"/>
  <c r="F988"/>
  <c r="I988" s="1"/>
  <c r="J988"/>
  <c r="M988"/>
  <c r="N988"/>
  <c r="Q988" s="1"/>
  <c r="O988"/>
  <c r="P988"/>
  <c r="X988"/>
  <c r="AC988" s="1"/>
  <c r="Y988"/>
  <c r="Z988"/>
  <c r="AA988"/>
  <c r="AB988"/>
  <c r="AE988" s="1"/>
  <c r="AF988"/>
  <c r="AI988"/>
  <c r="AJ988"/>
  <c r="AM988" s="1"/>
  <c r="AK988"/>
  <c r="AL988"/>
  <c r="B989"/>
  <c r="G989" s="1"/>
  <c r="C989"/>
  <c r="D989"/>
  <c r="E989"/>
  <c r="F989"/>
  <c r="I989" s="1"/>
  <c r="J989"/>
  <c r="M989"/>
  <c r="N989"/>
  <c r="Q989" s="1"/>
  <c r="O989"/>
  <c r="P989"/>
  <c r="X989"/>
  <c r="AC989" s="1"/>
  <c r="Y989"/>
  <c r="Z989"/>
  <c r="AA989"/>
  <c r="AB989"/>
  <c r="AE989" s="1"/>
  <c r="AF989"/>
  <c r="AI989"/>
  <c r="AJ989"/>
  <c r="AM989" s="1"/>
  <c r="AK989"/>
  <c r="AL989"/>
  <c r="B990"/>
  <c r="G990" s="1"/>
  <c r="C990"/>
  <c r="D990"/>
  <c r="E990"/>
  <c r="F990"/>
  <c r="I990" s="1"/>
  <c r="J990"/>
  <c r="M990"/>
  <c r="N990"/>
  <c r="Q990" s="1"/>
  <c r="O990"/>
  <c r="P990"/>
  <c r="X990"/>
  <c r="AC990" s="1"/>
  <c r="Y990"/>
  <c r="Z990"/>
  <c r="AA990"/>
  <c r="AB990"/>
  <c r="AE990" s="1"/>
  <c r="AF990"/>
  <c r="AI990"/>
  <c r="AJ990"/>
  <c r="AM990" s="1"/>
  <c r="AK990"/>
  <c r="AL990"/>
  <c r="B991"/>
  <c r="G991" s="1"/>
  <c r="C991"/>
  <c r="D991"/>
  <c r="E991"/>
  <c r="F991"/>
  <c r="I991" s="1"/>
  <c r="J991"/>
  <c r="M991"/>
  <c r="N991"/>
  <c r="Q991" s="1"/>
  <c r="O991"/>
  <c r="P991"/>
  <c r="X991"/>
  <c r="AC991" s="1"/>
  <c r="Y991"/>
  <c r="Z991"/>
  <c r="AA991"/>
  <c r="AB991"/>
  <c r="AE991" s="1"/>
  <c r="AF991"/>
  <c r="AI991"/>
  <c r="AJ991"/>
  <c r="AM991" s="1"/>
  <c r="AK991"/>
  <c r="AL991"/>
  <c r="B992"/>
  <c r="G992" s="1"/>
  <c r="C992"/>
  <c r="D992"/>
  <c r="E992"/>
  <c r="F992"/>
  <c r="I992" s="1"/>
  <c r="J992"/>
  <c r="M992"/>
  <c r="N992"/>
  <c r="Q992" s="1"/>
  <c r="O992"/>
  <c r="P992"/>
  <c r="X992"/>
  <c r="AC992" s="1"/>
  <c r="Y992"/>
  <c r="Z992"/>
  <c r="AA992"/>
  <c r="AB992"/>
  <c r="AE992" s="1"/>
  <c r="AF992"/>
  <c r="AI992"/>
  <c r="AJ992"/>
  <c r="AM992" s="1"/>
  <c r="AK992"/>
  <c r="AL992"/>
  <c r="B993"/>
  <c r="G993" s="1"/>
  <c r="C993"/>
  <c r="D993"/>
  <c r="E993"/>
  <c r="F993"/>
  <c r="I993" s="1"/>
  <c r="J993"/>
  <c r="M993"/>
  <c r="N993"/>
  <c r="Q993" s="1"/>
  <c r="O993"/>
  <c r="P993"/>
  <c r="X993"/>
  <c r="AC993" s="1"/>
  <c r="Y993"/>
  <c r="Z993"/>
  <c r="AA993"/>
  <c r="AB993"/>
  <c r="AE993" s="1"/>
  <c r="AF993"/>
  <c r="AI993"/>
  <c r="AJ993"/>
  <c r="AM993" s="1"/>
  <c r="AK993"/>
  <c r="AL993"/>
  <c r="B994"/>
  <c r="G994" s="1"/>
  <c r="C994"/>
  <c r="D994"/>
  <c r="E994"/>
  <c r="F994"/>
  <c r="I994" s="1"/>
  <c r="J994"/>
  <c r="M994"/>
  <c r="N994"/>
  <c r="Q994" s="1"/>
  <c r="O994"/>
  <c r="P994"/>
  <c r="X994"/>
  <c r="AC994" s="1"/>
  <c r="Y994"/>
  <c r="Z994"/>
  <c r="AA994"/>
  <c r="AB994"/>
  <c r="AE994" s="1"/>
  <c r="AF994"/>
  <c r="AI994"/>
  <c r="AJ994"/>
  <c r="AM994" s="1"/>
  <c r="AK994"/>
  <c r="AL994"/>
  <c r="B995"/>
  <c r="G995" s="1"/>
  <c r="C995"/>
  <c r="D995"/>
  <c r="E995"/>
  <c r="F995"/>
  <c r="I995" s="1"/>
  <c r="J995"/>
  <c r="M995"/>
  <c r="N995"/>
  <c r="Q995" s="1"/>
  <c r="O995"/>
  <c r="P995"/>
  <c r="X995"/>
  <c r="AC995" s="1"/>
  <c r="Y995"/>
  <c r="Z995"/>
  <c r="AA995"/>
  <c r="AB995"/>
  <c r="AE995" s="1"/>
  <c r="AF995"/>
  <c r="AI995"/>
  <c r="AJ995"/>
  <c r="AM995" s="1"/>
  <c r="AK995"/>
  <c r="AL995"/>
  <c r="B996"/>
  <c r="G996" s="1"/>
  <c r="C996"/>
  <c r="D996"/>
  <c r="E996"/>
  <c r="F996"/>
  <c r="I996" s="1"/>
  <c r="J996"/>
  <c r="M996"/>
  <c r="N996"/>
  <c r="Q996" s="1"/>
  <c r="O996"/>
  <c r="P996"/>
  <c r="X996"/>
  <c r="AC996" s="1"/>
  <c r="Y996"/>
  <c r="Z996"/>
  <c r="AA996"/>
  <c r="AB996"/>
  <c r="AE996" s="1"/>
  <c r="AF996"/>
  <c r="AI996"/>
  <c r="AJ996"/>
  <c r="AM996" s="1"/>
  <c r="AK996"/>
  <c r="AL996"/>
  <c r="B997"/>
  <c r="G997" s="1"/>
  <c r="C997"/>
  <c r="D997"/>
  <c r="E997"/>
  <c r="F997"/>
  <c r="I997" s="1"/>
  <c r="J997"/>
  <c r="M997"/>
  <c r="N997"/>
  <c r="Q997" s="1"/>
  <c r="O997"/>
  <c r="P997"/>
  <c r="X997"/>
  <c r="AC997" s="1"/>
  <c r="Y997"/>
  <c r="Z997"/>
  <c r="AA997"/>
  <c r="AB997"/>
  <c r="AE997" s="1"/>
  <c r="AF997"/>
  <c r="AI997"/>
  <c r="AJ997"/>
  <c r="AM997" s="1"/>
  <c r="AK997"/>
  <c r="AL997"/>
  <c r="B998"/>
  <c r="G998" s="1"/>
  <c r="C998"/>
  <c r="D998"/>
  <c r="E998"/>
  <c r="F998"/>
  <c r="I998" s="1"/>
  <c r="J998"/>
  <c r="M998"/>
  <c r="N998"/>
  <c r="Q998" s="1"/>
  <c r="O998"/>
  <c r="P998"/>
  <c r="X998"/>
  <c r="AC998" s="1"/>
  <c r="Y998"/>
  <c r="Z998"/>
  <c r="AA998"/>
  <c r="AB998"/>
  <c r="AE998" s="1"/>
  <c r="AF998"/>
  <c r="AI998"/>
  <c r="AJ998"/>
  <c r="AM998" s="1"/>
  <c r="AK998"/>
  <c r="AL998"/>
  <c r="B999"/>
  <c r="G999" s="1"/>
  <c r="C999"/>
  <c r="D999"/>
  <c r="E999"/>
  <c r="F999"/>
  <c r="I999" s="1"/>
  <c r="J999"/>
  <c r="M999"/>
  <c r="N999"/>
  <c r="Q999" s="1"/>
  <c r="O999"/>
  <c r="P999"/>
  <c r="X999"/>
  <c r="AC999" s="1"/>
  <c r="Y999"/>
  <c r="Z999"/>
  <c r="AA999"/>
  <c r="AB999"/>
  <c r="AE999" s="1"/>
  <c r="AF999"/>
  <c r="AI999"/>
  <c r="AJ999"/>
  <c r="AM999" s="1"/>
  <c r="AK999"/>
  <c r="AL999"/>
  <c r="B1000"/>
  <c r="G1000" s="1"/>
  <c r="C1000"/>
  <c r="D1000"/>
  <c r="E1000"/>
  <c r="F1000"/>
  <c r="I1000" s="1"/>
  <c r="J1000"/>
  <c r="M1000"/>
  <c r="N1000"/>
  <c r="Q1000" s="1"/>
  <c r="O1000"/>
  <c r="P1000"/>
  <c r="X1000"/>
  <c r="AC1000" s="1"/>
  <c r="Y1000"/>
  <c r="Z1000"/>
  <c r="AA1000"/>
  <c r="AB1000"/>
  <c r="AE1000" s="1"/>
  <c r="AF1000"/>
  <c r="AI1000"/>
  <c r="AJ1000"/>
  <c r="AM1000" s="1"/>
  <c r="AK1000"/>
  <c r="AL1000"/>
  <c r="B1001"/>
  <c r="G1001" s="1"/>
  <c r="C1001"/>
  <c r="D1001"/>
  <c r="E1001"/>
  <c r="F1001"/>
  <c r="I1001" s="1"/>
  <c r="J1001"/>
  <c r="M1001"/>
  <c r="N1001"/>
  <c r="Q1001" s="1"/>
  <c r="O1001"/>
  <c r="P1001"/>
  <c r="X1001"/>
  <c r="AC1001" s="1"/>
  <c r="Y1001"/>
  <c r="Z1001"/>
  <c r="AA1001"/>
  <c r="AB1001"/>
  <c r="AE1001" s="1"/>
  <c r="AF1001"/>
  <c r="AI1001"/>
  <c r="AJ1001"/>
  <c r="AM1001" s="1"/>
  <c r="AK1001"/>
  <c r="AL1001"/>
  <c r="B1002"/>
  <c r="G1002" s="1"/>
  <c r="C1002"/>
  <c r="D1002"/>
  <c r="E1002"/>
  <c r="F1002"/>
  <c r="I1002" s="1"/>
  <c r="J1002"/>
  <c r="M1002"/>
  <c r="N1002"/>
  <c r="Q1002" s="1"/>
  <c r="O1002"/>
  <c r="P1002"/>
  <c r="X1002"/>
  <c r="AC1002" s="1"/>
  <c r="Y1002"/>
  <c r="Z1002"/>
  <c r="AA1002"/>
  <c r="AB1002"/>
  <c r="AE1002" s="1"/>
  <c r="AF1002"/>
  <c r="AI1002"/>
  <c r="AJ1002"/>
  <c r="AM1002" s="1"/>
  <c r="AK1002"/>
  <c r="AL1002"/>
  <c r="B1003"/>
  <c r="G1003" s="1"/>
  <c r="C1003"/>
  <c r="D1003"/>
  <c r="E1003"/>
  <c r="F1003"/>
  <c r="I1003" s="1"/>
  <c r="J1003"/>
  <c r="M1003"/>
  <c r="N1003"/>
  <c r="Q1003" s="1"/>
  <c r="O1003"/>
  <c r="P1003"/>
  <c r="X1003"/>
  <c r="AC1003" s="1"/>
  <c r="Y1003"/>
  <c r="Z1003"/>
  <c r="AA1003"/>
  <c r="AB1003"/>
  <c r="AE1003" s="1"/>
  <c r="AF1003"/>
  <c r="AI1003"/>
  <c r="AJ1003"/>
  <c r="AM1003" s="1"/>
  <c r="AK1003"/>
  <c r="AL1003"/>
  <c r="B1004"/>
  <c r="G1004" s="1"/>
  <c r="C1004"/>
  <c r="D1004"/>
  <c r="E1004"/>
  <c r="F1004"/>
  <c r="I1004" s="1"/>
  <c r="J1004"/>
  <c r="M1004"/>
  <c r="N1004"/>
  <c r="Q1004" s="1"/>
  <c r="O1004"/>
  <c r="P1004"/>
  <c r="X1004"/>
  <c r="AC1004" s="1"/>
  <c r="Y1004"/>
  <c r="Z1004"/>
  <c r="AA1004"/>
  <c r="AB1004"/>
  <c r="AE1004" s="1"/>
  <c r="AF1004"/>
  <c r="AI1004"/>
  <c r="AJ1004"/>
  <c r="AM1004" s="1"/>
  <c r="AK1004"/>
  <c r="AL1004"/>
  <c r="C3" i="5"/>
  <c r="D3"/>
  <c r="E3"/>
  <c r="F3"/>
  <c r="G3"/>
  <c r="H3"/>
  <c r="I3"/>
  <c r="J3"/>
  <c r="K3"/>
  <c r="L3"/>
  <c r="M3"/>
  <c r="N3"/>
  <c r="O3"/>
  <c r="P3"/>
  <c r="Q3"/>
  <c r="R3"/>
  <c r="S3"/>
  <c r="T3"/>
  <c r="U3"/>
  <c r="V3"/>
  <c r="C4"/>
  <c r="D4"/>
  <c r="E4"/>
  <c r="F4"/>
  <c r="G4"/>
  <c r="H4"/>
  <c r="I4"/>
  <c r="J4"/>
  <c r="K4"/>
  <c r="L4"/>
  <c r="M4"/>
  <c r="N4"/>
  <c r="O4"/>
  <c r="P4"/>
  <c r="Q4"/>
  <c r="R4"/>
  <c r="S4"/>
  <c r="T4"/>
  <c r="U4"/>
  <c r="V4"/>
  <c r="C5"/>
  <c r="D5"/>
  <c r="E5"/>
  <c r="F5"/>
  <c r="G5"/>
  <c r="H5"/>
  <c r="I5"/>
  <c r="J5"/>
  <c r="K5"/>
  <c r="L5"/>
  <c r="M5"/>
  <c r="N5"/>
  <c r="O5"/>
  <c r="P5"/>
  <c r="Q5"/>
  <c r="R5"/>
  <c r="S5"/>
  <c r="T5"/>
  <c r="U5"/>
  <c r="V5"/>
  <c r="C6"/>
  <c r="D6"/>
  <c r="E6"/>
  <c r="F6"/>
  <c r="G6"/>
  <c r="H6"/>
  <c r="I6"/>
  <c r="J6"/>
  <c r="K6"/>
  <c r="L6"/>
  <c r="M6"/>
  <c r="N6"/>
  <c r="O6"/>
  <c r="P6"/>
  <c r="Q6"/>
  <c r="R6"/>
  <c r="S6"/>
  <c r="T6"/>
  <c r="U6"/>
  <c r="V6"/>
  <c r="C8"/>
  <c r="D8"/>
  <c r="E8"/>
  <c r="F8"/>
  <c r="G8"/>
  <c r="H8"/>
  <c r="I8"/>
  <c r="J8"/>
  <c r="K8"/>
  <c r="L8"/>
  <c r="M8"/>
  <c r="N8"/>
  <c r="O8"/>
  <c r="P8"/>
  <c r="Q8"/>
  <c r="E24" s="1"/>
  <c r="I24" s="1"/>
  <c r="R8"/>
  <c r="S8"/>
  <c r="T8"/>
  <c r="U8"/>
  <c r="V8"/>
  <c r="C9"/>
  <c r="D9"/>
  <c r="E9"/>
  <c r="F9"/>
  <c r="G9"/>
  <c r="F23" s="1"/>
  <c r="H9"/>
  <c r="I9"/>
  <c r="J9"/>
  <c r="K9"/>
  <c r="L9"/>
  <c r="M9"/>
  <c r="N9"/>
  <c r="O9"/>
  <c r="P9"/>
  <c r="Q9"/>
  <c r="R9"/>
  <c r="S9"/>
  <c r="T9"/>
  <c r="U9"/>
  <c r="V9"/>
  <c r="C10"/>
  <c r="G22" s="1"/>
  <c r="D10"/>
  <c r="E10"/>
  <c r="F10"/>
  <c r="G10"/>
  <c r="H10"/>
  <c r="I10"/>
  <c r="J10"/>
  <c r="K10"/>
  <c r="L10"/>
  <c r="M10"/>
  <c r="N10"/>
  <c r="O10"/>
  <c r="P10"/>
  <c r="Q10"/>
  <c r="R10"/>
  <c r="S10"/>
  <c r="T10"/>
  <c r="U10"/>
  <c r="V10"/>
  <c r="C11"/>
  <c r="D11"/>
  <c r="E11"/>
  <c r="F11"/>
  <c r="G11"/>
  <c r="H11"/>
  <c r="I11"/>
  <c r="J11"/>
  <c r="K11"/>
  <c r="L11"/>
  <c r="M11"/>
  <c r="N11"/>
  <c r="O11"/>
  <c r="P11"/>
  <c r="Q11"/>
  <c r="R11"/>
  <c r="S11"/>
  <c r="T11"/>
  <c r="U11"/>
  <c r="V11"/>
  <c r="C12"/>
  <c r="D12"/>
  <c r="E12"/>
  <c r="F12"/>
  <c r="G12"/>
  <c r="H12"/>
  <c r="I12"/>
  <c r="J12"/>
  <c r="K12"/>
  <c r="L12"/>
  <c r="M12"/>
  <c r="N12"/>
  <c r="O12"/>
  <c r="P12"/>
  <c r="Q12"/>
  <c r="R12"/>
  <c r="S12"/>
  <c r="T12"/>
  <c r="U12"/>
  <c r="V12"/>
  <c r="C14"/>
  <c r="D14"/>
  <c r="E14"/>
  <c r="F14"/>
  <c r="G14"/>
  <c r="H14"/>
  <c r="I14"/>
  <c r="J14"/>
  <c r="K14"/>
  <c r="L14"/>
  <c r="M14"/>
  <c r="N14"/>
  <c r="O14"/>
  <c r="P14"/>
  <c r="Q14"/>
  <c r="R14"/>
  <c r="S14"/>
  <c r="T14"/>
  <c r="U14"/>
  <c r="V14"/>
  <c r="C15"/>
  <c r="D15"/>
  <c r="E15"/>
  <c r="F15"/>
  <c r="G15"/>
  <c r="H15"/>
  <c r="I15"/>
  <c r="J15"/>
  <c r="K15"/>
  <c r="L15"/>
  <c r="M15"/>
  <c r="N15"/>
  <c r="O15"/>
  <c r="P15"/>
  <c r="Q15"/>
  <c r="R15"/>
  <c r="S15"/>
  <c r="T15"/>
  <c r="U15"/>
  <c r="V15"/>
  <c r="C16"/>
  <c r="D16"/>
  <c r="E16"/>
  <c r="F16"/>
  <c r="G16"/>
  <c r="H16"/>
  <c r="I16"/>
  <c r="J16"/>
  <c r="K16"/>
  <c r="L16"/>
  <c r="M16"/>
  <c r="N16"/>
  <c r="O16"/>
  <c r="P16"/>
  <c r="Q16"/>
  <c r="R16"/>
  <c r="S16"/>
  <c r="T16"/>
  <c r="U16"/>
  <c r="V16"/>
  <c r="C17"/>
  <c r="D17"/>
  <c r="E17"/>
  <c r="F17"/>
  <c r="G17"/>
  <c r="H17"/>
  <c r="I17"/>
  <c r="J17"/>
  <c r="K17"/>
  <c r="L17"/>
  <c r="M17"/>
  <c r="N17"/>
  <c r="O17"/>
  <c r="P17"/>
  <c r="Q17"/>
  <c r="R17"/>
  <c r="S17"/>
  <c r="T17"/>
  <c r="U17"/>
  <c r="V17"/>
  <c r="C18"/>
  <c r="D18"/>
  <c r="E18"/>
  <c r="F18"/>
  <c r="G18"/>
  <c r="H18"/>
  <c r="I18"/>
  <c r="J18"/>
  <c r="K18"/>
  <c r="L18"/>
  <c r="M18"/>
  <c r="N18"/>
  <c r="O18"/>
  <c r="P18"/>
  <c r="Q18"/>
  <c r="R18"/>
  <c r="S18"/>
  <c r="T18"/>
  <c r="U18"/>
  <c r="V18"/>
  <c r="E22"/>
  <c r="I22"/>
  <c r="H23"/>
  <c r="G24"/>
  <c r="C3" i="142"/>
  <c r="D3"/>
  <c r="E3"/>
  <c r="F3"/>
  <c r="G3"/>
  <c r="H3"/>
  <c r="I3"/>
  <c r="J3"/>
  <c r="K3"/>
  <c r="L3"/>
  <c r="M3"/>
  <c r="N3"/>
  <c r="O3"/>
  <c r="P3"/>
  <c r="Q3"/>
  <c r="R3"/>
  <c r="S3"/>
  <c r="T3"/>
  <c r="U3"/>
  <c r="V3"/>
  <c r="W3"/>
  <c r="X3"/>
  <c r="Y3"/>
  <c r="Z3"/>
  <c r="AA3"/>
  <c r="AB3"/>
  <c r="AC3"/>
  <c r="AD3"/>
  <c r="AE3"/>
  <c r="C4"/>
  <c r="D4"/>
  <c r="E4"/>
  <c r="F4"/>
  <c r="G4"/>
  <c r="H4"/>
  <c r="I4"/>
  <c r="J4"/>
  <c r="K4"/>
  <c r="L4"/>
  <c r="M4"/>
  <c r="N4"/>
  <c r="O4"/>
  <c r="P4"/>
  <c r="Q4"/>
  <c r="R4"/>
  <c r="S4"/>
  <c r="T4"/>
  <c r="U4"/>
  <c r="V4"/>
  <c r="W4"/>
  <c r="X4"/>
  <c r="Y4"/>
  <c r="Z4"/>
  <c r="AA4"/>
  <c r="AB4"/>
  <c r="AC4"/>
  <c r="AD4"/>
  <c r="AE4"/>
  <c r="C5"/>
  <c r="D5"/>
  <c r="E5"/>
  <c r="F5"/>
  <c r="G5"/>
  <c r="H5"/>
  <c r="I5"/>
  <c r="J5"/>
  <c r="K5"/>
  <c r="L5"/>
  <c r="M5"/>
  <c r="N5"/>
  <c r="O5"/>
  <c r="P5"/>
  <c r="Q5"/>
  <c r="R5"/>
  <c r="S5"/>
  <c r="T5"/>
  <c r="U5"/>
  <c r="V5"/>
  <c r="W5"/>
  <c r="X5"/>
  <c r="Y5"/>
  <c r="Z5"/>
  <c r="AA5"/>
  <c r="AB5"/>
  <c r="AC5"/>
  <c r="AD5"/>
  <c r="AE5"/>
  <c r="C6"/>
  <c r="D6"/>
  <c r="E6"/>
  <c r="F6"/>
  <c r="G6"/>
  <c r="H6"/>
  <c r="I6"/>
  <c r="J6"/>
  <c r="K6"/>
  <c r="L6"/>
  <c r="M6"/>
  <c r="N6"/>
  <c r="O6"/>
  <c r="P6"/>
  <c r="Q6"/>
  <c r="R6"/>
  <c r="S6"/>
  <c r="T6"/>
  <c r="U6"/>
  <c r="V6"/>
  <c r="W6"/>
  <c r="X6"/>
  <c r="Y6"/>
  <c r="Z6"/>
  <c r="AA6"/>
  <c r="AB6"/>
  <c r="AC6"/>
  <c r="AD6"/>
  <c r="AE6"/>
  <c r="C8"/>
  <c r="D8"/>
  <c r="E8"/>
  <c r="F8"/>
  <c r="G8"/>
  <c r="H8"/>
  <c r="I8"/>
  <c r="J8"/>
  <c r="K8"/>
  <c r="L8"/>
  <c r="M8"/>
  <c r="N8"/>
  <c r="O8"/>
  <c r="P8"/>
  <c r="Q8"/>
  <c r="R8"/>
  <c r="S8"/>
  <c r="T8"/>
  <c r="U8"/>
  <c r="V8"/>
  <c r="W8"/>
  <c r="X8"/>
  <c r="Y8"/>
  <c r="Z8"/>
  <c r="AA8"/>
  <c r="AB8"/>
  <c r="AC8"/>
  <c r="AD8"/>
  <c r="AE8"/>
  <c r="C9"/>
  <c r="D9"/>
  <c r="E9"/>
  <c r="F9"/>
  <c r="F12" s="1"/>
  <c r="G9"/>
  <c r="H9"/>
  <c r="I9"/>
  <c r="J9"/>
  <c r="J12" s="1"/>
  <c r="K9"/>
  <c r="L9"/>
  <c r="M9"/>
  <c r="N9"/>
  <c r="N12" s="1"/>
  <c r="O9"/>
  <c r="P9"/>
  <c r="Q9"/>
  <c r="R9"/>
  <c r="R12" s="1"/>
  <c r="S9"/>
  <c r="T9"/>
  <c r="U9"/>
  <c r="V9"/>
  <c r="V12" s="1"/>
  <c r="W9"/>
  <c r="X9"/>
  <c r="Y9"/>
  <c r="Z9"/>
  <c r="Z12" s="1"/>
  <c r="AA9"/>
  <c r="AB9"/>
  <c r="AC9"/>
  <c r="AD9"/>
  <c r="AD12" s="1"/>
  <c r="AE9"/>
  <c r="C10"/>
  <c r="D10"/>
  <c r="E10"/>
  <c r="F10"/>
  <c r="G10"/>
  <c r="H10"/>
  <c r="I10"/>
  <c r="J10"/>
  <c r="K10"/>
  <c r="L10"/>
  <c r="M10"/>
  <c r="N10"/>
  <c r="O10"/>
  <c r="P10"/>
  <c r="Q10"/>
  <c r="R10"/>
  <c r="S10"/>
  <c r="T10"/>
  <c r="U10"/>
  <c r="V10"/>
  <c r="W10"/>
  <c r="X10"/>
  <c r="Y10"/>
  <c r="Z10"/>
  <c r="AA10"/>
  <c r="AB10"/>
  <c r="AC10"/>
  <c r="AD10"/>
  <c r="AE10"/>
  <c r="C11"/>
  <c r="D11"/>
  <c r="E11"/>
  <c r="F11"/>
  <c r="F17" s="1"/>
  <c r="G11"/>
  <c r="H11"/>
  <c r="I11"/>
  <c r="J11"/>
  <c r="J17" s="1"/>
  <c r="K11"/>
  <c r="L11"/>
  <c r="M11"/>
  <c r="N11"/>
  <c r="N17" s="1"/>
  <c r="O11"/>
  <c r="P11"/>
  <c r="Q11"/>
  <c r="R11"/>
  <c r="R17" s="1"/>
  <c r="S11"/>
  <c r="T11"/>
  <c r="U11"/>
  <c r="V11"/>
  <c r="V17" s="1"/>
  <c r="W11"/>
  <c r="X11"/>
  <c r="Y11"/>
  <c r="Z11"/>
  <c r="Z17" s="1"/>
  <c r="AA11"/>
  <c r="AB11"/>
  <c r="AC11"/>
  <c r="AD11"/>
  <c r="AD17" s="1"/>
  <c r="AE11"/>
  <c r="D12"/>
  <c r="H12"/>
  <c r="L12"/>
  <c r="P12"/>
  <c r="T12"/>
  <c r="X12"/>
  <c r="AB12"/>
  <c r="D15"/>
  <c r="H15"/>
  <c r="L15"/>
  <c r="P15"/>
  <c r="T15"/>
  <c r="X15"/>
  <c r="AB15"/>
  <c r="D17"/>
  <c r="H17"/>
  <c r="L17"/>
  <c r="P17"/>
  <c r="T17"/>
  <c r="X17"/>
  <c r="AB17"/>
  <c r="B6" i="143"/>
  <c r="A2" i="7"/>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A502"/>
  <c r="A503"/>
  <c r="A504"/>
  <c r="A505"/>
  <c r="A506"/>
  <c r="A507"/>
  <c r="A508"/>
  <c r="A509"/>
  <c r="A510"/>
  <c r="A511"/>
  <c r="A512"/>
  <c r="A513"/>
  <c r="A514"/>
  <c r="A515"/>
  <c r="A516"/>
  <c r="A517"/>
  <c r="A518"/>
  <c r="A519"/>
  <c r="A520"/>
  <c r="A521"/>
  <c r="A522"/>
  <c r="A523"/>
  <c r="A524"/>
  <c r="A525"/>
  <c r="A526"/>
  <c r="A527"/>
  <c r="A528"/>
  <c r="A529"/>
  <c r="A530"/>
  <c r="A531"/>
  <c r="A532"/>
  <c r="A533"/>
  <c r="A534"/>
  <c r="A535"/>
  <c r="A536"/>
  <c r="A537"/>
  <c r="A538"/>
  <c r="A539"/>
  <c r="A540"/>
  <c r="A541"/>
  <c r="A542"/>
  <c r="A543"/>
  <c r="A544"/>
  <c r="A545"/>
  <c r="A546"/>
  <c r="A547"/>
  <c r="A548"/>
  <c r="A549"/>
  <c r="A550"/>
  <c r="A551"/>
  <c r="A552"/>
  <c r="A553"/>
  <c r="A554"/>
  <c r="A555"/>
  <c r="A556"/>
  <c r="A557"/>
  <c r="A558"/>
  <c r="A559"/>
  <c r="A560"/>
  <c r="A561"/>
  <c r="A562"/>
  <c r="A563"/>
  <c r="A564"/>
  <c r="A565"/>
  <c r="A566"/>
  <c r="A567"/>
  <c r="A568"/>
  <c r="A569"/>
  <c r="A570"/>
  <c r="A571"/>
  <c r="A572"/>
  <c r="A573"/>
  <c r="A574"/>
  <c r="A575"/>
  <c r="A576"/>
  <c r="A577"/>
  <c r="A578"/>
  <c r="A579"/>
  <c r="A580"/>
  <c r="A581"/>
  <c r="A582"/>
  <c r="A583"/>
  <c r="A584"/>
  <c r="A585"/>
  <c r="A586"/>
  <c r="A587"/>
  <c r="A588"/>
  <c r="A589"/>
  <c r="A590"/>
  <c r="A591"/>
  <c r="A592"/>
  <c r="A593"/>
  <c r="A594"/>
  <c r="A595"/>
  <c r="A596"/>
  <c r="A597"/>
  <c r="A598"/>
  <c r="A599"/>
  <c r="A600"/>
  <c r="A601"/>
  <c r="A602"/>
  <c r="A603"/>
  <c r="A604"/>
  <c r="A605"/>
  <c r="A606"/>
  <c r="A607"/>
  <c r="A608"/>
  <c r="A609"/>
  <c r="A610"/>
  <c r="A611"/>
  <c r="A612"/>
  <c r="A613"/>
  <c r="A614"/>
  <c r="A615"/>
  <c r="A616"/>
  <c r="A617"/>
  <c r="A618"/>
  <c r="A619"/>
  <c r="A620"/>
  <c r="A621"/>
  <c r="A622"/>
  <c r="A623"/>
  <c r="A624"/>
  <c r="A625"/>
  <c r="A626"/>
  <c r="A627"/>
  <c r="A628"/>
  <c r="A629"/>
  <c r="A630"/>
  <c r="A631"/>
  <c r="A632"/>
  <c r="A633"/>
  <c r="A634"/>
  <c r="A635"/>
  <c r="A636"/>
  <c r="A637"/>
  <c r="A638"/>
  <c r="A639"/>
  <c r="A640"/>
  <c r="A641"/>
  <c r="A642"/>
  <c r="A643"/>
  <c r="A644"/>
  <c r="A645"/>
  <c r="A646"/>
  <c r="A647"/>
  <c r="A648"/>
  <c r="A649"/>
  <c r="A650"/>
  <c r="A651"/>
  <c r="A652"/>
  <c r="A653"/>
  <c r="A654"/>
  <c r="A655"/>
  <c r="A656"/>
  <c r="A657"/>
  <c r="A658"/>
  <c r="A659"/>
  <c r="A660"/>
  <c r="A661"/>
  <c r="A662"/>
  <c r="A663"/>
  <c r="A664"/>
  <c r="A665"/>
  <c r="A666"/>
  <c r="A667"/>
  <c r="A668"/>
  <c r="A669"/>
  <c r="A670"/>
  <c r="A671"/>
  <c r="A672"/>
  <c r="A673"/>
  <c r="A674"/>
  <c r="A675"/>
  <c r="A676"/>
  <c r="A677"/>
  <c r="A678"/>
  <c r="A679"/>
  <c r="A680"/>
  <c r="A681"/>
  <c r="A682"/>
  <c r="A683"/>
  <c r="A684"/>
  <c r="A685"/>
  <c r="A686"/>
  <c r="A687"/>
  <c r="A688"/>
  <c r="A689"/>
  <c r="A690"/>
  <c r="A691"/>
  <c r="A692"/>
  <c r="A693"/>
  <c r="A694"/>
  <c r="A695"/>
  <c r="A696"/>
  <c r="A697"/>
  <c r="A698"/>
  <c r="A699"/>
  <c r="A700"/>
  <c r="A701"/>
  <c r="A702"/>
  <c r="A703"/>
  <c r="A704"/>
  <c r="A705"/>
  <c r="A706"/>
  <c r="A707"/>
  <c r="A708"/>
  <c r="A709"/>
  <c r="A710"/>
  <c r="A711"/>
  <c r="A712"/>
  <c r="A713"/>
  <c r="A714"/>
  <c r="A715"/>
  <c r="A716"/>
  <c r="A717"/>
  <c r="A718"/>
  <c r="A719"/>
  <c r="A720"/>
  <c r="A721"/>
  <c r="A722"/>
  <c r="A723"/>
  <c r="A724"/>
  <c r="A725"/>
  <c r="A726"/>
  <c r="A727"/>
  <c r="A728"/>
  <c r="A729"/>
  <c r="A730"/>
  <c r="A731"/>
  <c r="A732"/>
  <c r="A733"/>
  <c r="A734"/>
  <c r="A735"/>
  <c r="A736"/>
  <c r="A737"/>
  <c r="A738"/>
  <c r="A739"/>
  <c r="A740"/>
  <c r="A741"/>
  <c r="A742"/>
  <c r="A743"/>
  <c r="A744"/>
  <c r="A745"/>
  <c r="A746"/>
  <c r="A747"/>
  <c r="A748"/>
  <c r="A749"/>
  <c r="A750"/>
  <c r="A751"/>
  <c r="A752"/>
  <c r="A753"/>
  <c r="A754"/>
  <c r="A755"/>
  <c r="A756"/>
  <c r="A757"/>
  <c r="A758"/>
  <c r="A759"/>
  <c r="A760"/>
  <c r="A761"/>
  <c r="A762"/>
  <c r="A763"/>
  <c r="A764"/>
  <c r="A765"/>
  <c r="A766"/>
  <c r="A767"/>
  <c r="A768"/>
  <c r="A769"/>
  <c r="A770"/>
  <c r="A771"/>
  <c r="A772"/>
  <c r="A773"/>
  <c r="A774"/>
  <c r="A775"/>
  <c r="A776"/>
  <c r="A777"/>
  <c r="A778"/>
  <c r="A779"/>
  <c r="A780"/>
  <c r="A781"/>
  <c r="A782"/>
  <c r="A783"/>
  <c r="A784"/>
  <c r="A785"/>
  <c r="A786"/>
  <c r="A787"/>
  <c r="A788"/>
  <c r="A789"/>
  <c r="A790"/>
  <c r="A791"/>
  <c r="A792"/>
  <c r="A793"/>
  <c r="A794"/>
  <c r="A795"/>
  <c r="A796"/>
  <c r="A797"/>
  <c r="A798"/>
  <c r="A799"/>
  <c r="A800"/>
  <c r="A801"/>
  <c r="A802"/>
  <c r="A803"/>
  <c r="A804"/>
  <c r="A805"/>
  <c r="A806"/>
  <c r="A807"/>
  <c r="A808"/>
  <c r="A809"/>
  <c r="A810"/>
  <c r="A811"/>
  <c r="A812"/>
  <c r="A813"/>
  <c r="A814"/>
  <c r="A815"/>
  <c r="A816"/>
  <c r="A817"/>
  <c r="A818"/>
  <c r="A819"/>
  <c r="A820"/>
  <c r="A821"/>
  <c r="A822"/>
  <c r="A823"/>
  <c r="A824"/>
  <c r="A825"/>
  <c r="A826"/>
  <c r="A827"/>
  <c r="A828"/>
  <c r="A829"/>
  <c r="A830"/>
  <c r="A831"/>
  <c r="A832"/>
  <c r="A833"/>
  <c r="A834"/>
  <c r="A835"/>
  <c r="A836"/>
  <c r="A837"/>
  <c r="A838"/>
  <c r="A839"/>
  <c r="A840"/>
  <c r="A841"/>
  <c r="A842"/>
  <c r="A843"/>
  <c r="A844"/>
  <c r="A845"/>
  <c r="A846"/>
  <c r="A847"/>
  <c r="A848"/>
  <c r="A849"/>
  <c r="A850"/>
  <c r="A851"/>
  <c r="A852"/>
  <c r="A853"/>
  <c r="A854"/>
  <c r="A855"/>
  <c r="A856"/>
  <c r="A857"/>
  <c r="A858"/>
  <c r="A859"/>
  <c r="A860"/>
  <c r="A861"/>
  <c r="A862"/>
  <c r="A863"/>
  <c r="A864"/>
  <c r="A865"/>
  <c r="A866"/>
  <c r="A867"/>
  <c r="A868"/>
  <c r="A869"/>
  <c r="A870"/>
  <c r="A871"/>
  <c r="A872"/>
  <c r="A873"/>
  <c r="A874"/>
  <c r="A875"/>
  <c r="A876"/>
  <c r="A877"/>
  <c r="A878"/>
  <c r="A879"/>
  <c r="A880"/>
  <c r="A881"/>
  <c r="A882"/>
  <c r="A883"/>
  <c r="A884"/>
  <c r="A885"/>
  <c r="A886"/>
  <c r="A887"/>
  <c r="A888"/>
  <c r="A889"/>
  <c r="A890"/>
  <c r="A891"/>
  <c r="A892"/>
  <c r="A893"/>
  <c r="A894"/>
  <c r="A895"/>
  <c r="A896"/>
  <c r="A897"/>
  <c r="A898"/>
  <c r="A899"/>
  <c r="A900"/>
  <c r="A901"/>
  <c r="A902"/>
  <c r="A903"/>
  <c r="A904"/>
  <c r="A905"/>
  <c r="A906"/>
  <c r="A907"/>
  <c r="A908"/>
  <c r="A909"/>
  <c r="A910"/>
  <c r="A911"/>
  <c r="A912"/>
  <c r="A913"/>
  <c r="A914"/>
  <c r="A915"/>
  <c r="A916"/>
  <c r="A917"/>
  <c r="A918"/>
  <c r="A919"/>
  <c r="A920"/>
  <c r="A921"/>
  <c r="A922"/>
  <c r="A923"/>
  <c r="A924"/>
  <c r="A925"/>
  <c r="A926"/>
  <c r="A927"/>
  <c r="A928"/>
  <c r="A929"/>
  <c r="A930"/>
  <c r="A931"/>
  <c r="A932"/>
  <c r="A933"/>
  <c r="A934"/>
  <c r="A935"/>
  <c r="A936"/>
  <c r="A937"/>
  <c r="A938"/>
  <c r="A939"/>
  <c r="A940"/>
  <c r="A941"/>
  <c r="A942"/>
  <c r="A943"/>
  <c r="A944"/>
  <c r="A945"/>
  <c r="A946"/>
  <c r="A947"/>
  <c r="A948"/>
  <c r="A949"/>
  <c r="A950"/>
  <c r="A951"/>
  <c r="A952"/>
  <c r="A953"/>
  <c r="A954"/>
  <c r="A955"/>
  <c r="A956"/>
  <c r="A957"/>
  <c r="A958"/>
  <c r="A959"/>
  <c r="A960"/>
  <c r="A961"/>
  <c r="A962"/>
  <c r="A963"/>
  <c r="A964"/>
  <c r="A965"/>
  <c r="A966"/>
  <c r="A967"/>
  <c r="A968"/>
  <c r="A969"/>
  <c r="A970"/>
  <c r="A971"/>
  <c r="A972"/>
  <c r="A973"/>
  <c r="A974"/>
  <c r="A975"/>
  <c r="A976"/>
  <c r="A977"/>
  <c r="A978"/>
  <c r="A979"/>
  <c r="A980"/>
  <c r="A981"/>
  <c r="A982"/>
  <c r="A983"/>
  <c r="A984"/>
  <c r="A985"/>
  <c r="A986"/>
  <c r="A987"/>
  <c r="A988"/>
  <c r="A989"/>
  <c r="A990"/>
  <c r="A991"/>
  <c r="A992"/>
  <c r="A993"/>
  <c r="A994"/>
  <c r="A995"/>
  <c r="A996"/>
  <c r="A997"/>
  <c r="A998"/>
  <c r="A999"/>
  <c r="A1000"/>
  <c r="A1001"/>
  <c r="E2" i="137"/>
  <c r="D3"/>
  <c r="B4"/>
  <c r="C4"/>
  <c r="B6"/>
  <c r="D6"/>
  <c r="D7"/>
  <c r="D8"/>
  <c r="D9"/>
  <c r="D10"/>
  <c r="D11"/>
  <c r="D12"/>
  <c r="D13"/>
  <c r="D14"/>
  <c r="D15"/>
  <c r="D16"/>
  <c r="D17"/>
  <c r="D18"/>
  <c r="D19"/>
  <c r="D20"/>
  <c r="D21"/>
  <c r="D22"/>
  <c r="D23"/>
  <c r="D24"/>
  <c r="D25"/>
  <c r="D26"/>
  <c r="D27"/>
  <c r="D28"/>
  <c r="D29"/>
  <c r="D30"/>
  <c r="D31"/>
  <c r="D32"/>
  <c r="D33"/>
  <c r="D34"/>
  <c r="D35"/>
  <c r="D36"/>
  <c r="D37"/>
  <c r="D38"/>
  <c r="B39"/>
  <c r="B40"/>
  <c r="B41"/>
  <c r="B42"/>
  <c r="B43"/>
  <c r="B44"/>
  <c r="B45"/>
  <c r="B46"/>
  <c r="B47"/>
  <c r="B48"/>
  <c r="B49"/>
  <c r="B50"/>
  <c r="B51"/>
  <c r="B52"/>
  <c r="B53"/>
  <c r="B54"/>
  <c r="B55"/>
  <c r="B56"/>
  <c r="B57"/>
  <c r="B58"/>
  <c r="B59"/>
  <c r="B60"/>
  <c r="B61"/>
  <c r="B62"/>
  <c r="B63"/>
  <c r="B64"/>
  <c r="B65"/>
  <c r="B66"/>
  <c r="B67"/>
  <c r="B68"/>
  <c r="B69"/>
  <c r="B70"/>
  <c r="B71"/>
  <c r="B72"/>
  <c r="B73"/>
  <c r="B74"/>
  <c r="B75"/>
  <c r="D75"/>
  <c r="D76"/>
  <c r="D77"/>
  <c r="D78"/>
  <c r="D79"/>
  <c r="D80"/>
  <c r="D81"/>
  <c r="D82"/>
  <c r="D83"/>
  <c r="D84"/>
  <c r="D85"/>
  <c r="D86"/>
  <c r="D87"/>
  <c r="D88"/>
  <c r="D89"/>
  <c r="D90"/>
  <c r="D91"/>
  <c r="D92"/>
  <c r="D93"/>
  <c r="D94"/>
  <c r="D95"/>
  <c r="D96"/>
  <c r="D97"/>
  <c r="D98"/>
  <c r="D99"/>
  <c r="D100"/>
  <c r="D101"/>
  <c r="D102"/>
  <c r="D103"/>
  <c r="D104"/>
  <c r="D105"/>
  <c r="D106"/>
  <c r="D107"/>
  <c r="D108"/>
  <c r="D109"/>
  <c r="D110"/>
  <c r="D111"/>
  <c r="B113"/>
  <c r="D113"/>
  <c r="B115"/>
  <c r="D115"/>
  <c r="B117"/>
  <c r="D117"/>
  <c r="B119"/>
  <c r="D119"/>
  <c r="B121"/>
  <c r="D121"/>
  <c r="B123"/>
  <c r="D123"/>
  <c r="B125"/>
  <c r="D125"/>
  <c r="B127"/>
  <c r="D127"/>
  <c r="B129"/>
  <c r="E129"/>
  <c r="B130"/>
  <c r="E130"/>
  <c r="B131"/>
  <c r="E131"/>
  <c r="B132"/>
  <c r="E132"/>
  <c r="B133"/>
  <c r="E133"/>
  <c r="B134"/>
  <c r="C134"/>
  <c r="B135"/>
  <c r="B136"/>
  <c r="B137"/>
  <c r="B138"/>
  <c r="B139"/>
  <c r="B140"/>
  <c r="B141"/>
  <c r="B142"/>
  <c r="B143"/>
  <c r="B144"/>
  <c r="B145"/>
  <c r="B146"/>
  <c r="B147"/>
  <c r="D147"/>
  <c r="C148"/>
  <c r="D148"/>
  <c r="C149"/>
  <c r="D149"/>
  <c r="C150"/>
  <c r="D150"/>
  <c r="C151"/>
  <c r="D151"/>
  <c r="C152"/>
  <c r="D152"/>
  <c r="C153"/>
  <c r="D153"/>
  <c r="C154"/>
  <c r="D154"/>
  <c r="C155"/>
  <c r="D155"/>
  <c r="C156"/>
  <c r="D156"/>
  <c r="C157"/>
  <c r="D157"/>
  <c r="C158"/>
  <c r="D158"/>
  <c r="C159"/>
  <c r="D159"/>
  <c r="C160"/>
  <c r="D160"/>
  <c r="C161"/>
  <c r="D161"/>
  <c r="C162"/>
  <c r="D162"/>
  <c r="C163"/>
  <c r="D163"/>
  <c r="C164"/>
  <c r="D164"/>
  <c r="C165"/>
  <c r="D165"/>
  <c r="C166"/>
  <c r="D166"/>
  <c r="C167"/>
  <c r="D167"/>
  <c r="C168"/>
  <c r="D168"/>
  <c r="C169"/>
  <c r="D169"/>
  <c r="C170"/>
  <c r="D170"/>
  <c r="C171"/>
  <c r="D171"/>
  <c r="C172"/>
  <c r="D172"/>
  <c r="C173"/>
  <c r="D173"/>
  <c r="C174"/>
  <c r="D174"/>
  <c r="C175"/>
  <c r="D175"/>
  <c r="C176"/>
  <c r="D176"/>
  <c r="C177"/>
  <c r="D177"/>
  <c r="C178"/>
  <c r="D178"/>
  <c r="C179"/>
  <c r="D179"/>
  <c r="C180"/>
  <c r="D180"/>
  <c r="C181"/>
  <c r="D181"/>
  <c r="C182"/>
  <c r="D182"/>
  <c r="C183"/>
  <c r="D183"/>
  <c r="C184"/>
  <c r="D184"/>
  <c r="C185"/>
  <c r="D185"/>
  <c r="C186"/>
  <c r="D186"/>
  <c r="C187"/>
  <c r="D187"/>
  <c r="C188"/>
  <c r="D188"/>
  <c r="C189"/>
  <c r="D189"/>
  <c r="C190"/>
  <c r="D190"/>
  <c r="C191"/>
  <c r="D191"/>
  <c r="C192"/>
  <c r="D192"/>
  <c r="C193"/>
  <c r="D193"/>
  <c r="C194"/>
  <c r="D194"/>
  <c r="C195"/>
  <c r="D195"/>
  <c r="C196"/>
  <c r="D196"/>
  <c r="C197"/>
  <c r="D197"/>
  <c r="C198"/>
  <c r="D198"/>
  <c r="C199"/>
  <c r="D199"/>
  <c r="C200"/>
  <c r="D200"/>
  <c r="D201"/>
  <c r="D202"/>
  <c r="D203"/>
  <c r="D204"/>
  <c r="D205"/>
  <c r="D206"/>
  <c r="D207"/>
  <c r="D208"/>
  <c r="D209"/>
  <c r="D210"/>
  <c r="D211"/>
  <c r="D212"/>
  <c r="D213"/>
  <c r="D214"/>
  <c r="D215"/>
  <c r="B216"/>
  <c r="E216"/>
  <c r="B217"/>
  <c r="E217"/>
  <c r="B218"/>
  <c r="E218"/>
  <c r="B219"/>
  <c r="E219"/>
  <c r="B220"/>
  <c r="E220"/>
  <c r="B221"/>
  <c r="E221"/>
  <c r="B222"/>
  <c r="E222"/>
  <c r="B223"/>
  <c r="E223"/>
  <c r="B224"/>
  <c r="E224"/>
  <c r="B225"/>
  <c r="E225"/>
  <c r="B226"/>
  <c r="E226"/>
  <c r="B227"/>
  <c r="E227"/>
  <c r="B228"/>
  <c r="B229"/>
  <c r="D229"/>
  <c r="B231"/>
  <c r="D231"/>
  <c r="B233"/>
  <c r="D233"/>
  <c r="B235"/>
  <c r="D235"/>
  <c r="B237"/>
  <c r="D237"/>
  <c r="B239"/>
  <c r="D239"/>
  <c r="B241"/>
  <c r="D241"/>
  <c r="B243"/>
  <c r="D243"/>
  <c r="B245"/>
  <c r="D245"/>
  <c r="B247"/>
  <c r="D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C545"/>
  <c r="C546"/>
  <c r="C547"/>
  <c r="C548"/>
  <c r="C549"/>
  <c r="C550"/>
  <c r="C551"/>
  <c r="C552"/>
  <c r="C553"/>
  <c r="C555"/>
  <c r="C557"/>
  <c r="C559"/>
  <c r="C561"/>
  <c r="C563"/>
  <c r="C564"/>
  <c r="C565"/>
  <c r="C566"/>
  <c r="C567"/>
  <c r="C568"/>
  <c r="C569"/>
  <c r="C570"/>
  <c r="C571"/>
  <c r="C572"/>
  <c r="C573"/>
  <c r="C574"/>
  <c r="C575"/>
  <c r="C576"/>
  <c r="C577"/>
  <c r="C578"/>
  <c r="C579"/>
  <c r="C580"/>
  <c r="C581"/>
  <c r="C582"/>
  <c r="C583"/>
  <c r="C584"/>
  <c r="C585"/>
  <c r="C586"/>
  <c r="C587"/>
  <c r="C588"/>
  <c r="D589"/>
  <c r="D590"/>
  <c r="D591"/>
  <c r="D592"/>
  <c r="D593"/>
  <c r="D594"/>
  <c r="D595"/>
  <c r="D596"/>
  <c r="D597"/>
  <c r="D598"/>
  <c r="D599"/>
  <c r="D600"/>
  <c r="D601"/>
  <c r="D602"/>
  <c r="D603"/>
  <c r="D604"/>
  <c r="D605"/>
  <c r="D606"/>
  <c r="D607"/>
  <c r="D608"/>
  <c r="D609"/>
  <c r="D610"/>
  <c r="D611"/>
  <c r="D612"/>
  <c r="D613"/>
  <c r="D614"/>
  <c r="D615"/>
  <c r="D616"/>
  <c r="D617"/>
  <c r="D618"/>
  <c r="D619"/>
  <c r="D620"/>
  <c r="D621"/>
  <c r="D622"/>
  <c r="D623"/>
  <c r="D624"/>
  <c r="D625"/>
  <c r="D626"/>
  <c r="D627"/>
  <c r="D628"/>
  <c r="D629"/>
  <c r="D630"/>
  <c r="D631"/>
  <c r="D632"/>
  <c r="D633"/>
  <c r="D634"/>
  <c r="D635"/>
  <c r="D636"/>
  <c r="D637"/>
  <c r="D638"/>
  <c r="D639"/>
  <c r="D640"/>
  <c r="D641"/>
  <c r="D642"/>
  <c r="D643"/>
  <c r="D644"/>
  <c r="D645"/>
  <c r="D646"/>
  <c r="D647"/>
  <c r="D648"/>
  <c r="D649"/>
  <c r="D650"/>
  <c r="D651"/>
  <c r="D652"/>
  <c r="D653"/>
  <c r="D654"/>
  <c r="D655"/>
  <c r="D656"/>
  <c r="D657"/>
  <c r="D658"/>
  <c r="D659"/>
  <c r="D660"/>
  <c r="D661"/>
  <c r="D662"/>
  <c r="D663"/>
  <c r="D664"/>
  <c r="D665"/>
  <c r="A5" i="133"/>
  <c r="B5"/>
  <c r="C5"/>
  <c r="D5"/>
  <c r="E5"/>
  <c r="F5"/>
  <c r="G5"/>
  <c r="H5"/>
  <c r="I5"/>
  <c r="J5"/>
  <c r="K5"/>
  <c r="L5"/>
  <c r="M5"/>
  <c r="N5"/>
  <c r="O5"/>
  <c r="P5"/>
  <c r="Q5"/>
  <c r="R5"/>
  <c r="S5"/>
  <c r="T5"/>
  <c r="U5"/>
  <c r="A6"/>
  <c r="B6"/>
  <c r="C6"/>
  <c r="D6"/>
  <c r="E6"/>
  <c r="F6"/>
  <c r="G6"/>
  <c r="H6"/>
  <c r="I6"/>
  <c r="J6"/>
  <c r="K6"/>
  <c r="L6"/>
  <c r="M6"/>
  <c r="N6"/>
  <c r="O6"/>
  <c r="P6"/>
  <c r="Q6"/>
  <c r="R6"/>
  <c r="S6"/>
  <c r="T6"/>
  <c r="U6"/>
  <c r="A7"/>
  <c r="B7"/>
  <c r="C7"/>
  <c r="D7"/>
  <c r="E7"/>
  <c r="F7"/>
  <c r="G7"/>
  <c r="H7"/>
  <c r="I7"/>
  <c r="J7"/>
  <c r="K7"/>
  <c r="L7"/>
  <c r="M7"/>
  <c r="N7"/>
  <c r="O7"/>
  <c r="P7"/>
  <c r="Q7"/>
  <c r="R7"/>
  <c r="S7"/>
  <c r="T7"/>
  <c r="U7"/>
  <c r="A8"/>
  <c r="B8"/>
  <c r="C8"/>
  <c r="D8"/>
  <c r="E8"/>
  <c r="F8"/>
  <c r="G8"/>
  <c r="H8"/>
  <c r="I8"/>
  <c r="J8"/>
  <c r="K8"/>
  <c r="L8"/>
  <c r="M8"/>
  <c r="N8"/>
  <c r="O8"/>
  <c r="P8"/>
  <c r="Q8"/>
  <c r="R8"/>
  <c r="S8"/>
  <c r="T8"/>
  <c r="U8"/>
  <c r="A9"/>
  <c r="B9"/>
  <c r="C9"/>
  <c r="D9"/>
  <c r="E9"/>
  <c r="F9"/>
  <c r="G9"/>
  <c r="H9"/>
  <c r="I9"/>
  <c r="J9"/>
  <c r="K9"/>
  <c r="L9"/>
  <c r="M9"/>
  <c r="N9"/>
  <c r="O9"/>
  <c r="P9"/>
  <c r="Q9"/>
  <c r="R9"/>
  <c r="S9"/>
  <c r="T9"/>
  <c r="U9"/>
  <c r="A10"/>
  <c r="B10"/>
  <c r="C10"/>
  <c r="D10"/>
  <c r="E10"/>
  <c r="F10"/>
  <c r="G10"/>
  <c r="H10"/>
  <c r="I10"/>
  <c r="J10"/>
  <c r="K10"/>
  <c r="L10"/>
  <c r="M10"/>
  <c r="N10"/>
  <c r="O10"/>
  <c r="P10"/>
  <c r="Q10"/>
  <c r="R10"/>
  <c r="S10"/>
  <c r="T10"/>
  <c r="U10"/>
  <c r="A11"/>
  <c r="B11"/>
  <c r="C11"/>
  <c r="D11"/>
  <c r="E11"/>
  <c r="F11"/>
  <c r="G11"/>
  <c r="H11"/>
  <c r="I11"/>
  <c r="J11"/>
  <c r="K11"/>
  <c r="L11"/>
  <c r="M11"/>
  <c r="N11"/>
  <c r="O11"/>
  <c r="P11"/>
  <c r="Q11"/>
  <c r="R11"/>
  <c r="S11"/>
  <c r="T11"/>
  <c r="U11"/>
  <c r="A12"/>
  <c r="B12"/>
  <c r="C12"/>
  <c r="D12"/>
  <c r="E12"/>
  <c r="F12"/>
  <c r="G12"/>
  <c r="H12"/>
  <c r="I12"/>
  <c r="J12"/>
  <c r="K12"/>
  <c r="L12"/>
  <c r="M12"/>
  <c r="N12"/>
  <c r="O12"/>
  <c r="P12"/>
  <c r="Q12"/>
  <c r="R12"/>
  <c r="S12"/>
  <c r="T12"/>
  <c r="U12"/>
  <c r="A13"/>
  <c r="B13"/>
  <c r="C13"/>
  <c r="D13"/>
  <c r="E13"/>
  <c r="F13"/>
  <c r="G13"/>
  <c r="H13"/>
  <c r="I13"/>
  <c r="J13"/>
  <c r="K13"/>
  <c r="L13"/>
  <c r="M13"/>
  <c r="N13"/>
  <c r="O13"/>
  <c r="P13"/>
  <c r="Q13"/>
  <c r="R13"/>
  <c r="S13"/>
  <c r="T13"/>
  <c r="U13"/>
  <c r="A14"/>
  <c r="B14"/>
  <c r="C14"/>
  <c r="D14"/>
  <c r="E14"/>
  <c r="F14"/>
  <c r="G14"/>
  <c r="H14"/>
  <c r="I14"/>
  <c r="J14"/>
  <c r="K14"/>
  <c r="L14"/>
  <c r="M14"/>
  <c r="N14"/>
  <c r="O14"/>
  <c r="P14"/>
  <c r="Q14"/>
  <c r="R14"/>
  <c r="S14"/>
  <c r="T14"/>
  <c r="U14"/>
  <c r="A15"/>
  <c r="B15"/>
  <c r="C15"/>
  <c r="D15"/>
  <c r="E15"/>
  <c r="F15"/>
  <c r="G15"/>
  <c r="H15"/>
  <c r="I15"/>
  <c r="J15"/>
  <c r="K15"/>
  <c r="L15"/>
  <c r="M15"/>
  <c r="N15"/>
  <c r="O15"/>
  <c r="P15"/>
  <c r="Q15"/>
  <c r="R15"/>
  <c r="S15"/>
  <c r="T15"/>
  <c r="U15"/>
  <c r="A16"/>
  <c r="B16"/>
  <c r="C16"/>
  <c r="D16"/>
  <c r="E16"/>
  <c r="F16"/>
  <c r="G16"/>
  <c r="H16"/>
  <c r="I16"/>
  <c r="J16"/>
  <c r="K16"/>
  <c r="L16"/>
  <c r="M16"/>
  <c r="N16"/>
  <c r="O16"/>
  <c r="P16"/>
  <c r="Q16"/>
  <c r="R16"/>
  <c r="S16"/>
  <c r="T16"/>
  <c r="U16"/>
  <c r="A17"/>
  <c r="B17"/>
  <c r="C17"/>
  <c r="D17"/>
  <c r="E17"/>
  <c r="F17"/>
  <c r="G17"/>
  <c r="H17"/>
  <c r="I17"/>
  <c r="J17"/>
  <c r="K17"/>
  <c r="L17"/>
  <c r="M17"/>
  <c r="N17"/>
  <c r="O17"/>
  <c r="P17"/>
  <c r="Q17"/>
  <c r="R17"/>
  <c r="S17"/>
  <c r="T17"/>
  <c r="U17"/>
  <c r="A18"/>
  <c r="B18"/>
  <c r="C18"/>
  <c r="D18"/>
  <c r="E18"/>
  <c r="F18"/>
  <c r="G18"/>
  <c r="H18"/>
  <c r="I18"/>
  <c r="J18"/>
  <c r="K18"/>
  <c r="L18"/>
  <c r="M18"/>
  <c r="N18"/>
  <c r="O18"/>
  <c r="P18"/>
  <c r="Q18"/>
  <c r="R18"/>
  <c r="S18"/>
  <c r="T18"/>
  <c r="U18"/>
  <c r="A19"/>
  <c r="B19"/>
  <c r="C19"/>
  <c r="D19"/>
  <c r="E19"/>
  <c r="F19"/>
  <c r="G19"/>
  <c r="H19"/>
  <c r="I19"/>
  <c r="J19"/>
  <c r="K19"/>
  <c r="L19"/>
  <c r="M19"/>
  <c r="N19"/>
  <c r="O19"/>
  <c r="P19"/>
  <c r="Q19"/>
  <c r="R19"/>
  <c r="S19"/>
  <c r="T19"/>
  <c r="U19"/>
  <c r="A20"/>
  <c r="B20"/>
  <c r="C20"/>
  <c r="D20"/>
  <c r="E20"/>
  <c r="F20"/>
  <c r="G20"/>
  <c r="H20"/>
  <c r="I20"/>
  <c r="J20"/>
  <c r="K20"/>
  <c r="L20"/>
  <c r="M20"/>
  <c r="N20"/>
  <c r="O20"/>
  <c r="P20"/>
  <c r="Q20"/>
  <c r="R20"/>
  <c r="S20"/>
  <c r="T20"/>
  <c r="U20"/>
  <c r="A21"/>
  <c r="B21"/>
  <c r="C21"/>
  <c r="D21"/>
  <c r="E21"/>
  <c r="F21"/>
  <c r="G21"/>
  <c r="H21"/>
  <c r="I21"/>
  <c r="J21"/>
  <c r="K21"/>
  <c r="L21"/>
  <c r="M21"/>
  <c r="N21"/>
  <c r="O21"/>
  <c r="P21"/>
  <c r="Q21"/>
  <c r="R21"/>
  <c r="S21"/>
  <c r="T21"/>
  <c r="U21"/>
  <c r="A22"/>
  <c r="B22"/>
  <c r="C22"/>
  <c r="D22"/>
  <c r="E22"/>
  <c r="F22"/>
  <c r="G22"/>
  <c r="H22"/>
  <c r="I22"/>
  <c r="J22"/>
  <c r="K22"/>
  <c r="L22"/>
  <c r="M22"/>
  <c r="N22"/>
  <c r="O22"/>
  <c r="P22"/>
  <c r="Q22"/>
  <c r="R22"/>
  <c r="S22"/>
  <c r="T22"/>
  <c r="U22"/>
  <c r="A23"/>
  <c r="B23"/>
  <c r="C23"/>
  <c r="D23"/>
  <c r="E23"/>
  <c r="F23"/>
  <c r="G23"/>
  <c r="H23"/>
  <c r="I23"/>
  <c r="J23"/>
  <c r="K23"/>
  <c r="L23"/>
  <c r="M23"/>
  <c r="N23"/>
  <c r="O23"/>
  <c r="P23"/>
  <c r="Q23"/>
  <c r="R23"/>
  <c r="S23"/>
  <c r="T23"/>
  <c r="U23"/>
  <c r="A24"/>
  <c r="B24"/>
  <c r="C24"/>
  <c r="D24"/>
  <c r="E24"/>
  <c r="F24"/>
  <c r="G24"/>
  <c r="H24"/>
  <c r="I24"/>
  <c r="J24"/>
  <c r="K24"/>
  <c r="L24"/>
  <c r="M24"/>
  <c r="N24"/>
  <c r="O24"/>
  <c r="P24"/>
  <c r="Q24"/>
  <c r="R24"/>
  <c r="S24"/>
  <c r="T24"/>
  <c r="U24"/>
  <c r="A25"/>
  <c r="B25"/>
  <c r="C25"/>
  <c r="D25"/>
  <c r="E25"/>
  <c r="F25"/>
  <c r="G25"/>
  <c r="H25"/>
  <c r="I25"/>
  <c r="J25"/>
  <c r="K25"/>
  <c r="L25"/>
  <c r="M25"/>
  <c r="N25"/>
  <c r="O25"/>
  <c r="P25"/>
  <c r="Q25"/>
  <c r="R25"/>
  <c r="S25"/>
  <c r="T25"/>
  <c r="U25"/>
  <c r="A26"/>
  <c r="B26"/>
  <c r="C26"/>
  <c r="D26"/>
  <c r="E26"/>
  <c r="F26"/>
  <c r="G26"/>
  <c r="H26"/>
  <c r="I26"/>
  <c r="J26"/>
  <c r="K26"/>
  <c r="L26"/>
  <c r="M26"/>
  <c r="N26"/>
  <c r="O26"/>
  <c r="P26"/>
  <c r="Q26"/>
  <c r="R26"/>
  <c r="S26"/>
  <c r="T26"/>
  <c r="U26"/>
  <c r="A27"/>
  <c r="B27"/>
  <c r="C27"/>
  <c r="D27"/>
  <c r="E27"/>
  <c r="F27"/>
  <c r="G27"/>
  <c r="H27"/>
  <c r="I27"/>
  <c r="J27"/>
  <c r="K27"/>
  <c r="L27"/>
  <c r="M27"/>
  <c r="N27"/>
  <c r="O27"/>
  <c r="P27"/>
  <c r="Q27"/>
  <c r="R27"/>
  <c r="S27"/>
  <c r="T27"/>
  <c r="U27"/>
  <c r="A28"/>
  <c r="B28"/>
  <c r="C28"/>
  <c r="D28"/>
  <c r="E28"/>
  <c r="F28"/>
  <c r="G28"/>
  <c r="H28"/>
  <c r="I28"/>
  <c r="J28"/>
  <c r="K28"/>
  <c r="L28"/>
  <c r="M28"/>
  <c r="N28"/>
  <c r="O28"/>
  <c r="P28"/>
  <c r="Q28"/>
  <c r="R28"/>
  <c r="S28"/>
  <c r="T28"/>
  <c r="U28"/>
  <c r="A29"/>
  <c r="B29"/>
  <c r="C29"/>
  <c r="D29"/>
  <c r="E29"/>
  <c r="F29"/>
  <c r="G29"/>
  <c r="H29"/>
  <c r="I29"/>
  <c r="J29"/>
  <c r="K29"/>
  <c r="L29"/>
  <c r="M29"/>
  <c r="N29"/>
  <c r="O29"/>
  <c r="P29"/>
  <c r="Q29"/>
  <c r="R29"/>
  <c r="S29"/>
  <c r="T29"/>
  <c r="U29"/>
  <c r="A30"/>
  <c r="B30"/>
  <c r="C30"/>
  <c r="D30"/>
  <c r="E30"/>
  <c r="F30"/>
  <c r="G30"/>
  <c r="H30"/>
  <c r="I30"/>
  <c r="J30"/>
  <c r="K30"/>
  <c r="L30"/>
  <c r="M30"/>
  <c r="N30"/>
  <c r="O30"/>
  <c r="P30"/>
  <c r="Q30"/>
  <c r="R30"/>
  <c r="S30"/>
  <c r="T30"/>
  <c r="U30"/>
  <c r="A31"/>
  <c r="B31"/>
  <c r="C31"/>
  <c r="D31"/>
  <c r="E31"/>
  <c r="F31"/>
  <c r="G31"/>
  <c r="H31"/>
  <c r="I31"/>
  <c r="J31"/>
  <c r="K31"/>
  <c r="L31"/>
  <c r="M31"/>
  <c r="N31"/>
  <c r="O31"/>
  <c r="P31"/>
  <c r="Q31"/>
  <c r="R31"/>
  <c r="S31"/>
  <c r="T31"/>
  <c r="U31"/>
  <c r="A32"/>
  <c r="B32"/>
  <c r="C32"/>
  <c r="D32"/>
  <c r="E32"/>
  <c r="F32"/>
  <c r="G32"/>
  <c r="H32"/>
  <c r="I32"/>
  <c r="J32"/>
  <c r="K32"/>
  <c r="L32"/>
  <c r="M32"/>
  <c r="N32"/>
  <c r="O32"/>
  <c r="P32"/>
  <c r="Q32"/>
  <c r="R32"/>
  <c r="S32"/>
  <c r="T32"/>
  <c r="U32"/>
  <c r="A33"/>
  <c r="B33"/>
  <c r="C33"/>
  <c r="D33"/>
  <c r="E33"/>
  <c r="F33"/>
  <c r="G33"/>
  <c r="H33"/>
  <c r="I33"/>
  <c r="J33"/>
  <c r="K33"/>
  <c r="L33"/>
  <c r="M33"/>
  <c r="N33"/>
  <c r="O33"/>
  <c r="P33"/>
  <c r="Q33"/>
  <c r="R33"/>
  <c r="S33"/>
  <c r="T33"/>
  <c r="U33"/>
  <c r="A34"/>
  <c r="B34"/>
  <c r="C34"/>
  <c r="D34"/>
  <c r="E34"/>
  <c r="F34"/>
  <c r="G34"/>
  <c r="H34"/>
  <c r="I34"/>
  <c r="J34"/>
  <c r="K34"/>
  <c r="L34"/>
  <c r="M34"/>
  <c r="N34"/>
  <c r="O34"/>
  <c r="P34"/>
  <c r="Q34"/>
  <c r="R34"/>
  <c r="S34"/>
  <c r="T34"/>
  <c r="U34"/>
  <c r="A35"/>
  <c r="B35"/>
  <c r="C35"/>
  <c r="D35"/>
  <c r="E35"/>
  <c r="F35"/>
  <c r="G35"/>
  <c r="H35"/>
  <c r="I35"/>
  <c r="J35"/>
  <c r="K35"/>
  <c r="L35"/>
  <c r="M35"/>
  <c r="N35"/>
  <c r="O35"/>
  <c r="P35"/>
  <c r="Q35"/>
  <c r="R35"/>
  <c r="S35"/>
  <c r="T35"/>
  <c r="U35"/>
  <c r="A36"/>
  <c r="B36"/>
  <c r="C36"/>
  <c r="D36"/>
  <c r="E36"/>
  <c r="F36"/>
  <c r="G36"/>
  <c r="H36"/>
  <c r="I36"/>
  <c r="J36"/>
  <c r="K36"/>
  <c r="L36"/>
  <c r="M36"/>
  <c r="N36"/>
  <c r="O36"/>
  <c r="P36"/>
  <c r="Q36"/>
  <c r="R36"/>
  <c r="S36"/>
  <c r="T36"/>
  <c r="U36"/>
  <c r="A37"/>
  <c r="B37"/>
  <c r="C37"/>
  <c r="D37"/>
  <c r="E37"/>
  <c r="F37"/>
  <c r="G37"/>
  <c r="H37"/>
  <c r="I37"/>
  <c r="J37"/>
  <c r="K37"/>
  <c r="L37"/>
  <c r="M37"/>
  <c r="N37"/>
  <c r="O37"/>
  <c r="P37"/>
  <c r="Q37"/>
  <c r="R37"/>
  <c r="S37"/>
  <c r="T37"/>
  <c r="U37"/>
  <c r="A38"/>
  <c r="B38"/>
  <c r="C38"/>
  <c r="D38"/>
  <c r="E38"/>
  <c r="F38"/>
  <c r="G38"/>
  <c r="H38"/>
  <c r="I38"/>
  <c r="J38"/>
  <c r="K38"/>
  <c r="L38"/>
  <c r="M38"/>
  <c r="N38"/>
  <c r="O38"/>
  <c r="P38"/>
  <c r="Q38"/>
  <c r="R38"/>
  <c r="S38"/>
  <c r="T38"/>
  <c r="U38"/>
  <c r="A39"/>
  <c r="B39"/>
  <c r="C39"/>
  <c r="D39"/>
  <c r="E39"/>
  <c r="F39"/>
  <c r="G39"/>
  <c r="H39"/>
  <c r="I39"/>
  <c r="J39"/>
  <c r="K39"/>
  <c r="L39"/>
  <c r="M39"/>
  <c r="N39"/>
  <c r="O39"/>
  <c r="P39"/>
  <c r="Q39"/>
  <c r="R39"/>
  <c r="S39"/>
  <c r="T39"/>
  <c r="U39"/>
  <c r="A40"/>
  <c r="B40"/>
  <c r="C40"/>
  <c r="D40"/>
  <c r="E40"/>
  <c r="F40"/>
  <c r="G40"/>
  <c r="H40"/>
  <c r="I40"/>
  <c r="J40"/>
  <c r="K40"/>
  <c r="L40"/>
  <c r="M40"/>
  <c r="N40"/>
  <c r="O40"/>
  <c r="P40"/>
  <c r="Q40"/>
  <c r="R40"/>
  <c r="S40"/>
  <c r="T40"/>
  <c r="U40"/>
  <c r="A41"/>
  <c r="B41"/>
  <c r="C41"/>
  <c r="D41"/>
  <c r="E41"/>
  <c r="F41"/>
  <c r="G41"/>
  <c r="H41"/>
  <c r="I41"/>
  <c r="J41"/>
  <c r="K41"/>
  <c r="L41"/>
  <c r="M41"/>
  <c r="N41"/>
  <c r="O41"/>
  <c r="P41"/>
  <c r="Q41"/>
  <c r="R41"/>
  <c r="S41"/>
  <c r="T41"/>
  <c r="U41"/>
  <c r="A42"/>
  <c r="B42"/>
  <c r="C42"/>
  <c r="D42"/>
  <c r="E42"/>
  <c r="F42"/>
  <c r="G42"/>
  <c r="H42"/>
  <c r="I42"/>
  <c r="J42"/>
  <c r="K42"/>
  <c r="L42"/>
  <c r="M42"/>
  <c r="N42"/>
  <c r="O42"/>
  <c r="P42"/>
  <c r="Q42"/>
  <c r="R42"/>
  <c r="S42"/>
  <c r="T42"/>
  <c r="U42"/>
  <c r="A43"/>
  <c r="B43"/>
  <c r="C43"/>
  <c r="D43"/>
  <c r="E43"/>
  <c r="F43"/>
  <c r="G43"/>
  <c r="H43"/>
  <c r="I43"/>
  <c r="J43"/>
  <c r="K43"/>
  <c r="L43"/>
  <c r="M43"/>
  <c r="N43"/>
  <c r="O43"/>
  <c r="P43"/>
  <c r="Q43"/>
  <c r="R43"/>
  <c r="S43"/>
  <c r="T43"/>
  <c r="U43"/>
  <c r="A44"/>
  <c r="B44"/>
  <c r="C44"/>
  <c r="D44"/>
  <c r="E44"/>
  <c r="F44"/>
  <c r="G44"/>
  <c r="H44"/>
  <c r="I44"/>
  <c r="J44"/>
  <c r="K44"/>
  <c r="L44"/>
  <c r="M44"/>
  <c r="N44"/>
  <c r="O44"/>
  <c r="P44"/>
  <c r="Q44"/>
  <c r="R44"/>
  <c r="S44"/>
  <c r="T44"/>
  <c r="U44"/>
  <c r="A45"/>
  <c r="B45"/>
  <c r="C45"/>
  <c r="D45"/>
  <c r="E45"/>
  <c r="F45"/>
  <c r="G45"/>
  <c r="H45"/>
  <c r="I45"/>
  <c r="J45"/>
  <c r="K45"/>
  <c r="L45"/>
  <c r="M45"/>
  <c r="N45"/>
  <c r="O45"/>
  <c r="P45"/>
  <c r="Q45"/>
  <c r="R45"/>
  <c r="S45"/>
  <c r="T45"/>
  <c r="U45"/>
  <c r="A46"/>
  <c r="B46"/>
  <c r="C46"/>
  <c r="D46"/>
  <c r="E46"/>
  <c r="F46"/>
  <c r="G46"/>
  <c r="H46"/>
  <c r="I46"/>
  <c r="J46"/>
  <c r="K46"/>
  <c r="L46"/>
  <c r="M46"/>
  <c r="N46"/>
  <c r="O46"/>
  <c r="P46"/>
  <c r="Q46"/>
  <c r="R46"/>
  <c r="S46"/>
  <c r="T46"/>
  <c r="U46"/>
  <c r="A47"/>
  <c r="B47"/>
  <c r="C47"/>
  <c r="D47"/>
  <c r="E47"/>
  <c r="F47"/>
  <c r="G47"/>
  <c r="H47"/>
  <c r="I47"/>
  <c r="J47"/>
  <c r="K47"/>
  <c r="L47"/>
  <c r="M47"/>
  <c r="N47"/>
  <c r="O47"/>
  <c r="P47"/>
  <c r="Q47"/>
  <c r="R47"/>
  <c r="S47"/>
  <c r="T47"/>
  <c r="U47"/>
  <c r="A48"/>
  <c r="B48"/>
  <c r="C48"/>
  <c r="D48"/>
  <c r="E48"/>
  <c r="F48"/>
  <c r="G48"/>
  <c r="H48"/>
  <c r="I48"/>
  <c r="J48"/>
  <c r="K48"/>
  <c r="L48"/>
  <c r="M48"/>
  <c r="N48"/>
  <c r="O48"/>
  <c r="P48"/>
  <c r="Q48"/>
  <c r="R48"/>
  <c r="S48"/>
  <c r="T48"/>
  <c r="U48"/>
  <c r="A49"/>
  <c r="B49"/>
  <c r="C49"/>
  <c r="D49"/>
  <c r="E49"/>
  <c r="F49"/>
  <c r="G49"/>
  <c r="H49"/>
  <c r="I49"/>
  <c r="J49"/>
  <c r="K49"/>
  <c r="L49"/>
  <c r="M49"/>
  <c r="N49"/>
  <c r="O49"/>
  <c r="P49"/>
  <c r="Q49"/>
  <c r="R49"/>
  <c r="S49"/>
  <c r="T49"/>
  <c r="U49"/>
  <c r="A50"/>
  <c r="B50"/>
  <c r="C50"/>
  <c r="D50"/>
  <c r="E50"/>
  <c r="F50"/>
  <c r="G50"/>
  <c r="H50"/>
  <c r="I50"/>
  <c r="J50"/>
  <c r="K50"/>
  <c r="L50"/>
  <c r="M50"/>
  <c r="N50"/>
  <c r="O50"/>
  <c r="P50"/>
  <c r="Q50"/>
  <c r="R50"/>
  <c r="S50"/>
  <c r="T50"/>
  <c r="U50"/>
  <c r="A51"/>
  <c r="B51"/>
  <c r="C51"/>
  <c r="D51"/>
  <c r="E51"/>
  <c r="F51"/>
  <c r="G51"/>
  <c r="H51"/>
  <c r="I51"/>
  <c r="J51"/>
  <c r="K51"/>
  <c r="L51"/>
  <c r="M51"/>
  <c r="N51"/>
  <c r="O51"/>
  <c r="P51"/>
  <c r="Q51"/>
  <c r="R51"/>
  <c r="S51"/>
  <c r="T51"/>
  <c r="U51"/>
  <c r="A52"/>
  <c r="B52"/>
  <c r="C52"/>
  <c r="D52"/>
  <c r="E52"/>
  <c r="F52"/>
  <c r="G52"/>
  <c r="H52"/>
  <c r="I52"/>
  <c r="J52"/>
  <c r="K52"/>
  <c r="L52"/>
  <c r="M52"/>
  <c r="N52"/>
  <c r="O52"/>
  <c r="P52"/>
  <c r="Q52"/>
  <c r="R52"/>
  <c r="S52"/>
  <c r="T52"/>
  <c r="U52"/>
  <c r="A53"/>
  <c r="B53"/>
  <c r="C53"/>
  <c r="D53"/>
  <c r="E53"/>
  <c r="F53"/>
  <c r="G53"/>
  <c r="H53"/>
  <c r="I53"/>
  <c r="J53"/>
  <c r="K53"/>
  <c r="L53"/>
  <c r="M53"/>
  <c r="N53"/>
  <c r="O53"/>
  <c r="P53"/>
  <c r="Q53"/>
  <c r="R53"/>
  <c r="S53"/>
  <c r="T53"/>
  <c r="U53"/>
  <c r="A54"/>
  <c r="B54"/>
  <c r="C54"/>
  <c r="D54"/>
  <c r="E54"/>
  <c r="F54"/>
  <c r="G54"/>
  <c r="H54"/>
  <c r="I54"/>
  <c r="J54"/>
  <c r="K54"/>
  <c r="L54"/>
  <c r="M54"/>
  <c r="N54"/>
  <c r="O54"/>
  <c r="P54"/>
  <c r="Q54"/>
  <c r="R54"/>
  <c r="S54"/>
  <c r="T54"/>
  <c r="U54"/>
  <c r="A55"/>
  <c r="B55"/>
  <c r="C55"/>
  <c r="D55"/>
  <c r="E55"/>
  <c r="F55"/>
  <c r="G55"/>
  <c r="H55"/>
  <c r="I55"/>
  <c r="J55"/>
  <c r="K55"/>
  <c r="L55"/>
  <c r="M55"/>
  <c r="N55"/>
  <c r="O55"/>
  <c r="P55"/>
  <c r="Q55"/>
  <c r="R55"/>
  <c r="S55"/>
  <c r="T55"/>
  <c r="U55"/>
  <c r="A56"/>
  <c r="B56"/>
  <c r="C56"/>
  <c r="D56"/>
  <c r="E56"/>
  <c r="F56"/>
  <c r="G56"/>
  <c r="H56"/>
  <c r="I56"/>
  <c r="J56"/>
  <c r="K56"/>
  <c r="L56"/>
  <c r="M56"/>
  <c r="N56"/>
  <c r="O56"/>
  <c r="P56"/>
  <c r="Q56"/>
  <c r="R56"/>
  <c r="S56"/>
  <c r="T56"/>
  <c r="U56"/>
  <c r="A57"/>
  <c r="B57"/>
  <c r="C57"/>
  <c r="D57"/>
  <c r="E57"/>
  <c r="F57"/>
  <c r="G57"/>
  <c r="H57"/>
  <c r="I57"/>
  <c r="J57"/>
  <c r="K57"/>
  <c r="L57"/>
  <c r="M57"/>
  <c r="N57"/>
  <c r="O57"/>
  <c r="P57"/>
  <c r="Q57"/>
  <c r="R57"/>
  <c r="S57"/>
  <c r="T57"/>
  <c r="U57"/>
  <c r="A58"/>
  <c r="B58"/>
  <c r="C58"/>
  <c r="D58"/>
  <c r="E58"/>
  <c r="F58"/>
  <c r="G58"/>
  <c r="H58"/>
  <c r="I58"/>
  <c r="J58"/>
  <c r="K58"/>
  <c r="L58"/>
  <c r="M58"/>
  <c r="N58"/>
  <c r="O58"/>
  <c r="P58"/>
  <c r="Q58"/>
  <c r="R58"/>
  <c r="S58"/>
  <c r="T58"/>
  <c r="U58"/>
  <c r="A59"/>
  <c r="B59"/>
  <c r="C59"/>
  <c r="D59"/>
  <c r="E59"/>
  <c r="F59"/>
  <c r="G59"/>
  <c r="H59"/>
  <c r="I59"/>
  <c r="J59"/>
  <c r="K59"/>
  <c r="L59"/>
  <c r="M59"/>
  <c r="N59"/>
  <c r="O59"/>
  <c r="P59"/>
  <c r="Q59"/>
  <c r="R59"/>
  <c r="S59"/>
  <c r="T59"/>
  <c r="U59"/>
  <c r="A60"/>
  <c r="B60"/>
  <c r="C60"/>
  <c r="D60"/>
  <c r="E60"/>
  <c r="F60"/>
  <c r="G60"/>
  <c r="H60"/>
  <c r="I60"/>
  <c r="J60"/>
  <c r="K60"/>
  <c r="L60"/>
  <c r="M60"/>
  <c r="N60"/>
  <c r="O60"/>
  <c r="P60"/>
  <c r="Q60"/>
  <c r="R60"/>
  <c r="S60"/>
  <c r="T60"/>
  <c r="U60"/>
  <c r="A61"/>
  <c r="B61"/>
  <c r="C61"/>
  <c r="D61"/>
  <c r="E61"/>
  <c r="F61"/>
  <c r="G61"/>
  <c r="H61"/>
  <c r="I61"/>
  <c r="J61"/>
  <c r="K61"/>
  <c r="L61"/>
  <c r="M61"/>
  <c r="N61"/>
  <c r="O61"/>
  <c r="P61"/>
  <c r="Q61"/>
  <c r="R61"/>
  <c r="S61"/>
  <c r="T61"/>
  <c r="U61"/>
  <c r="A62"/>
  <c r="B62"/>
  <c r="C62"/>
  <c r="D62"/>
  <c r="E62"/>
  <c r="F62"/>
  <c r="G62"/>
  <c r="H62"/>
  <c r="I62"/>
  <c r="J62"/>
  <c r="K62"/>
  <c r="L62"/>
  <c r="M62"/>
  <c r="N62"/>
  <c r="O62"/>
  <c r="P62"/>
  <c r="Q62"/>
  <c r="R62"/>
  <c r="S62"/>
  <c r="T62"/>
  <c r="U62"/>
  <c r="A63"/>
  <c r="B63"/>
  <c r="C63"/>
  <c r="D63"/>
  <c r="E63"/>
  <c r="F63"/>
  <c r="G63"/>
  <c r="H63"/>
  <c r="I63"/>
  <c r="J63"/>
  <c r="K63"/>
  <c r="L63"/>
  <c r="M63"/>
  <c r="N63"/>
  <c r="O63"/>
  <c r="P63"/>
  <c r="Q63"/>
  <c r="R63"/>
  <c r="S63"/>
  <c r="T63"/>
  <c r="U63"/>
  <c r="A64"/>
  <c r="B64"/>
  <c r="C64"/>
  <c r="D64"/>
  <c r="E64"/>
  <c r="F64"/>
  <c r="G64"/>
  <c r="H64"/>
  <c r="I64"/>
  <c r="J64"/>
  <c r="K64"/>
  <c r="L64"/>
  <c r="M64"/>
  <c r="N64"/>
  <c r="O64"/>
  <c r="P64"/>
  <c r="Q64"/>
  <c r="R64"/>
  <c r="S64"/>
  <c r="T64"/>
  <c r="U64"/>
  <c r="A65"/>
  <c r="B65"/>
  <c r="C65"/>
  <c r="D65"/>
  <c r="E65"/>
  <c r="F65"/>
  <c r="G65"/>
  <c r="H65"/>
  <c r="I65"/>
  <c r="J65"/>
  <c r="K65"/>
  <c r="L65"/>
  <c r="M65"/>
  <c r="N65"/>
  <c r="O65"/>
  <c r="P65"/>
  <c r="Q65"/>
  <c r="R65"/>
  <c r="S65"/>
  <c r="T65"/>
  <c r="U65"/>
  <c r="A66"/>
  <c r="B66"/>
  <c r="C66"/>
  <c r="D66"/>
  <c r="E66"/>
  <c r="F66"/>
  <c r="G66"/>
  <c r="H66"/>
  <c r="I66"/>
  <c r="J66"/>
  <c r="K66"/>
  <c r="L66"/>
  <c r="M66"/>
  <c r="N66"/>
  <c r="O66"/>
  <c r="P66"/>
  <c r="Q66"/>
  <c r="R66"/>
  <c r="S66"/>
  <c r="T66"/>
  <c r="U66"/>
  <c r="A67"/>
  <c r="B67"/>
  <c r="C67"/>
  <c r="D67"/>
  <c r="E67"/>
  <c r="F67"/>
  <c r="G67"/>
  <c r="H67"/>
  <c r="I67"/>
  <c r="J67"/>
  <c r="K67"/>
  <c r="L67"/>
  <c r="M67"/>
  <c r="N67"/>
  <c r="O67"/>
  <c r="P67"/>
  <c r="Q67"/>
  <c r="R67"/>
  <c r="S67"/>
  <c r="T67"/>
  <c r="U67"/>
  <c r="A68"/>
  <c r="B68"/>
  <c r="C68"/>
  <c r="D68"/>
  <c r="E68"/>
  <c r="F68"/>
  <c r="G68"/>
  <c r="H68"/>
  <c r="I68"/>
  <c r="J68"/>
  <c r="K68"/>
  <c r="L68"/>
  <c r="M68"/>
  <c r="N68"/>
  <c r="O68"/>
  <c r="P68"/>
  <c r="Q68"/>
  <c r="R68"/>
  <c r="S68"/>
  <c r="T68"/>
  <c r="U68"/>
  <c r="A69"/>
  <c r="B69"/>
  <c r="C69"/>
  <c r="D69"/>
  <c r="E69"/>
  <c r="F69"/>
  <c r="G69"/>
  <c r="H69"/>
  <c r="I69"/>
  <c r="J69"/>
  <c r="K69"/>
  <c r="L69"/>
  <c r="M69"/>
  <c r="N69"/>
  <c r="O69"/>
  <c r="P69"/>
  <c r="Q69"/>
  <c r="R69"/>
  <c r="S69"/>
  <c r="T69"/>
  <c r="U69"/>
  <c r="A70"/>
  <c r="B70"/>
  <c r="C70"/>
  <c r="D70"/>
  <c r="E70"/>
  <c r="F70"/>
  <c r="G70"/>
  <c r="H70"/>
  <c r="I70"/>
  <c r="J70"/>
  <c r="K70"/>
  <c r="L70"/>
  <c r="M70"/>
  <c r="N70"/>
  <c r="O70"/>
  <c r="P70"/>
  <c r="Q70"/>
  <c r="R70"/>
  <c r="S70"/>
  <c r="T70"/>
  <c r="U70"/>
  <c r="A71"/>
  <c r="B71"/>
  <c r="C71"/>
  <c r="D71"/>
  <c r="E71"/>
  <c r="F71"/>
  <c r="G71"/>
  <c r="H71"/>
  <c r="I71"/>
  <c r="J71"/>
  <c r="K71"/>
  <c r="L71"/>
  <c r="M71"/>
  <c r="N71"/>
  <c r="O71"/>
  <c r="P71"/>
  <c r="Q71"/>
  <c r="R71"/>
  <c r="S71"/>
  <c r="T71"/>
  <c r="U71"/>
  <c r="A72"/>
  <c r="B72"/>
  <c r="C72"/>
  <c r="D72"/>
  <c r="E72"/>
  <c r="F72"/>
  <c r="G72"/>
  <c r="H72"/>
  <c r="I72"/>
  <c r="J72"/>
  <c r="K72"/>
  <c r="L72"/>
  <c r="M72"/>
  <c r="N72"/>
  <c r="O72"/>
  <c r="P72"/>
  <c r="Q72"/>
  <c r="R72"/>
  <c r="S72"/>
  <c r="T72"/>
  <c r="U72"/>
  <c r="A73"/>
  <c r="B73"/>
  <c r="C73"/>
  <c r="D73"/>
  <c r="E73"/>
  <c r="F73"/>
  <c r="G73"/>
  <c r="H73"/>
  <c r="I73"/>
  <c r="J73"/>
  <c r="K73"/>
  <c r="L73"/>
  <c r="M73"/>
  <c r="N73"/>
  <c r="O73"/>
  <c r="P73"/>
  <c r="Q73"/>
  <c r="R73"/>
  <c r="S73"/>
  <c r="T73"/>
  <c r="U73"/>
  <c r="A74"/>
  <c r="B74"/>
  <c r="C74"/>
  <c r="D74"/>
  <c r="E74"/>
  <c r="F74"/>
  <c r="G74"/>
  <c r="H74"/>
  <c r="I74"/>
  <c r="J74"/>
  <c r="K74"/>
  <c r="L74"/>
  <c r="M74"/>
  <c r="N74"/>
  <c r="O74"/>
  <c r="P74"/>
  <c r="Q74"/>
  <c r="R74"/>
  <c r="S74"/>
  <c r="T74"/>
  <c r="U74"/>
  <c r="A75"/>
  <c r="B75"/>
  <c r="C75"/>
  <c r="D75"/>
  <c r="E75"/>
  <c r="F75"/>
  <c r="G75"/>
  <c r="H75"/>
  <c r="I75"/>
  <c r="J75"/>
  <c r="K75"/>
  <c r="L75"/>
  <c r="M75"/>
  <c r="N75"/>
  <c r="O75"/>
  <c r="P75"/>
  <c r="Q75"/>
  <c r="R75"/>
  <c r="S75"/>
  <c r="T75"/>
  <c r="U75"/>
  <c r="A76"/>
  <c r="B76"/>
  <c r="C76"/>
  <c r="D76"/>
  <c r="E76"/>
  <c r="F76"/>
  <c r="G76"/>
  <c r="H76"/>
  <c r="I76"/>
  <c r="J76"/>
  <c r="K76"/>
  <c r="L76"/>
  <c r="M76"/>
  <c r="N76"/>
  <c r="O76"/>
  <c r="P76"/>
  <c r="Q76"/>
  <c r="R76"/>
  <c r="S76"/>
  <c r="T76"/>
  <c r="U76"/>
  <c r="A77"/>
  <c r="B77"/>
  <c r="C77"/>
  <c r="D77"/>
  <c r="E77"/>
  <c r="F77"/>
  <c r="G77"/>
  <c r="H77"/>
  <c r="I77"/>
  <c r="J77"/>
  <c r="K77"/>
  <c r="L77"/>
  <c r="M77"/>
  <c r="N77"/>
  <c r="O77"/>
  <c r="P77"/>
  <c r="Q77"/>
  <c r="R77"/>
  <c r="S77"/>
  <c r="T77"/>
  <c r="U77"/>
  <c r="A78"/>
  <c r="B78"/>
  <c r="C78"/>
  <c r="D78"/>
  <c r="E78"/>
  <c r="F78"/>
  <c r="G78"/>
  <c r="H78"/>
  <c r="I78"/>
  <c r="J78"/>
  <c r="K78"/>
  <c r="L78"/>
  <c r="M78"/>
  <c r="N78"/>
  <c r="O78"/>
  <c r="P78"/>
  <c r="Q78"/>
  <c r="R78"/>
  <c r="S78"/>
  <c r="T78"/>
  <c r="U78"/>
  <c r="A79"/>
  <c r="B79"/>
  <c r="C79"/>
  <c r="D79"/>
  <c r="E79"/>
  <c r="F79"/>
  <c r="G79"/>
  <c r="H79"/>
  <c r="I79"/>
  <c r="J79"/>
  <c r="K79"/>
  <c r="L79"/>
  <c r="M79"/>
  <c r="N79"/>
  <c r="O79"/>
  <c r="P79"/>
  <c r="Q79"/>
  <c r="R79"/>
  <c r="S79"/>
  <c r="T79"/>
  <c r="U79"/>
  <c r="A80"/>
  <c r="B80"/>
  <c r="C80"/>
  <c r="D80"/>
  <c r="E80"/>
  <c r="F80"/>
  <c r="G80"/>
  <c r="H80"/>
  <c r="I80"/>
  <c r="J80"/>
  <c r="K80"/>
  <c r="L80"/>
  <c r="M80"/>
  <c r="N80"/>
  <c r="O80"/>
  <c r="P80"/>
  <c r="Q80"/>
  <c r="R80"/>
  <c r="S80"/>
  <c r="T80"/>
  <c r="U80"/>
  <c r="A81"/>
  <c r="B81"/>
  <c r="C81"/>
  <c r="D81"/>
  <c r="E81"/>
  <c r="F81"/>
  <c r="G81"/>
  <c r="H81"/>
  <c r="I81"/>
  <c r="J81"/>
  <c r="K81"/>
  <c r="L81"/>
  <c r="M81"/>
  <c r="N81"/>
  <c r="O81"/>
  <c r="P81"/>
  <c r="Q81"/>
  <c r="R81"/>
  <c r="S81"/>
  <c r="T81"/>
  <c r="U81"/>
  <c r="A82"/>
  <c r="B82"/>
  <c r="C82"/>
  <c r="D82"/>
  <c r="E82"/>
  <c r="F82"/>
  <c r="G82"/>
  <c r="H82"/>
  <c r="I82"/>
  <c r="J82"/>
  <c r="K82"/>
  <c r="L82"/>
  <c r="M82"/>
  <c r="N82"/>
  <c r="O82"/>
  <c r="P82"/>
  <c r="Q82"/>
  <c r="R82"/>
  <c r="S82"/>
  <c r="T82"/>
  <c r="U82"/>
  <c r="A83"/>
  <c r="B83"/>
  <c r="C83"/>
  <c r="D83"/>
  <c r="E83"/>
  <c r="F83"/>
  <c r="G83"/>
  <c r="H83"/>
  <c r="I83"/>
  <c r="J83"/>
  <c r="K83"/>
  <c r="L83"/>
  <c r="M83"/>
  <c r="N83"/>
  <c r="O83"/>
  <c r="P83"/>
  <c r="Q83"/>
  <c r="R83"/>
  <c r="S83"/>
  <c r="T83"/>
  <c r="U83"/>
  <c r="A84"/>
  <c r="B84"/>
  <c r="C84"/>
  <c r="D84"/>
  <c r="E84"/>
  <c r="F84"/>
  <c r="G84"/>
  <c r="H84"/>
  <c r="I84"/>
  <c r="J84"/>
  <c r="K84"/>
  <c r="L84"/>
  <c r="M84"/>
  <c r="N84"/>
  <c r="O84"/>
  <c r="P84"/>
  <c r="Q84"/>
  <c r="R84"/>
  <c r="S84"/>
  <c r="T84"/>
  <c r="U84"/>
  <c r="A85"/>
  <c r="B85"/>
  <c r="C85"/>
  <c r="D85"/>
  <c r="E85"/>
  <c r="F85"/>
  <c r="G85"/>
  <c r="H85"/>
  <c r="I85"/>
  <c r="J85"/>
  <c r="K85"/>
  <c r="L85"/>
  <c r="M85"/>
  <c r="N85"/>
  <c r="O85"/>
  <c r="P85"/>
  <c r="Q85"/>
  <c r="R85"/>
  <c r="S85"/>
  <c r="T85"/>
  <c r="U85"/>
  <c r="A86"/>
  <c r="B86"/>
  <c r="C86"/>
  <c r="D86"/>
  <c r="E86"/>
  <c r="F86"/>
  <c r="G86"/>
  <c r="H86"/>
  <c r="I86"/>
  <c r="J86"/>
  <c r="K86"/>
  <c r="L86"/>
  <c r="M86"/>
  <c r="N86"/>
  <c r="O86"/>
  <c r="P86"/>
  <c r="Q86"/>
  <c r="R86"/>
  <c r="S86"/>
  <c r="T86"/>
  <c r="U86"/>
  <c r="A87"/>
  <c r="B87"/>
  <c r="C87"/>
  <c r="D87"/>
  <c r="E87"/>
  <c r="F87"/>
  <c r="G87"/>
  <c r="H87"/>
  <c r="I87"/>
  <c r="J87"/>
  <c r="K87"/>
  <c r="L87"/>
  <c r="M87"/>
  <c r="N87"/>
  <c r="O87"/>
  <c r="P87"/>
  <c r="Q87"/>
  <c r="R87"/>
  <c r="S87"/>
  <c r="T87"/>
  <c r="U87"/>
  <c r="A88"/>
  <c r="B88"/>
  <c r="C88"/>
  <c r="D88"/>
  <c r="E88"/>
  <c r="F88"/>
  <c r="G88"/>
  <c r="H88"/>
  <c r="I88"/>
  <c r="J88"/>
  <c r="K88"/>
  <c r="L88"/>
  <c r="M88"/>
  <c r="N88"/>
  <c r="O88"/>
  <c r="P88"/>
  <c r="Q88"/>
  <c r="R88"/>
  <c r="S88"/>
  <c r="T88"/>
  <c r="U88"/>
  <c r="A89"/>
  <c r="B89"/>
  <c r="C89"/>
  <c r="D89"/>
  <c r="E89"/>
  <c r="F89"/>
  <c r="G89"/>
  <c r="H89"/>
  <c r="I89"/>
  <c r="J89"/>
  <c r="K89"/>
  <c r="L89"/>
  <c r="M89"/>
  <c r="N89"/>
  <c r="O89"/>
  <c r="P89"/>
  <c r="Q89"/>
  <c r="R89"/>
  <c r="S89"/>
  <c r="T89"/>
  <c r="U89"/>
  <c r="A90"/>
  <c r="B90"/>
  <c r="C90"/>
  <c r="D90"/>
  <c r="E90"/>
  <c r="F90"/>
  <c r="G90"/>
  <c r="H90"/>
  <c r="I90"/>
  <c r="J90"/>
  <c r="K90"/>
  <c r="L90"/>
  <c r="M90"/>
  <c r="N90"/>
  <c r="O90"/>
  <c r="P90"/>
  <c r="Q90"/>
  <c r="R90"/>
  <c r="S90"/>
  <c r="T90"/>
  <c r="U90"/>
  <c r="A91"/>
  <c r="B91"/>
  <c r="C91"/>
  <c r="D91"/>
  <c r="E91"/>
  <c r="F91"/>
  <c r="G91"/>
  <c r="H91"/>
  <c r="I91"/>
  <c r="J91"/>
  <c r="K91"/>
  <c r="L91"/>
  <c r="M91"/>
  <c r="N91"/>
  <c r="O91"/>
  <c r="P91"/>
  <c r="Q91"/>
  <c r="R91"/>
  <c r="S91"/>
  <c r="T91"/>
  <c r="U91"/>
  <c r="A92"/>
  <c r="B92"/>
  <c r="C92"/>
  <c r="D92"/>
  <c r="E92"/>
  <c r="F92"/>
  <c r="G92"/>
  <c r="H92"/>
  <c r="I92"/>
  <c r="J92"/>
  <c r="K92"/>
  <c r="L92"/>
  <c r="M92"/>
  <c r="N92"/>
  <c r="O92"/>
  <c r="P92"/>
  <c r="Q92"/>
  <c r="R92"/>
  <c r="S92"/>
  <c r="T92"/>
  <c r="U92"/>
  <c r="A93"/>
  <c r="B93"/>
  <c r="C93"/>
  <c r="D93"/>
  <c r="E93"/>
  <c r="F93"/>
  <c r="G93"/>
  <c r="H93"/>
  <c r="I93"/>
  <c r="J93"/>
  <c r="K93"/>
  <c r="L93"/>
  <c r="M93"/>
  <c r="N93"/>
  <c r="O93"/>
  <c r="P93"/>
  <c r="Q93"/>
  <c r="R93"/>
  <c r="S93"/>
  <c r="T93"/>
  <c r="U93"/>
  <c r="A94"/>
  <c r="B94"/>
  <c r="C94"/>
  <c r="D94"/>
  <c r="E94"/>
  <c r="F94"/>
  <c r="G94"/>
  <c r="H94"/>
  <c r="I94"/>
  <c r="J94"/>
  <c r="K94"/>
  <c r="L94"/>
  <c r="M94"/>
  <c r="N94"/>
  <c r="O94"/>
  <c r="P94"/>
  <c r="Q94"/>
  <c r="R94"/>
  <c r="S94"/>
  <c r="T94"/>
  <c r="U94"/>
  <c r="A95"/>
  <c r="B95"/>
  <c r="C95"/>
  <c r="D95"/>
  <c r="E95"/>
  <c r="F95"/>
  <c r="G95"/>
  <c r="H95"/>
  <c r="I95"/>
  <c r="J95"/>
  <c r="K95"/>
  <c r="L95"/>
  <c r="M95"/>
  <c r="N95"/>
  <c r="O95"/>
  <c r="P95"/>
  <c r="Q95"/>
  <c r="R95"/>
  <c r="S95"/>
  <c r="T95"/>
  <c r="U95"/>
  <c r="A96"/>
  <c r="B96"/>
  <c r="C96"/>
  <c r="D96"/>
  <c r="E96"/>
  <c r="F96"/>
  <c r="G96"/>
  <c r="H96"/>
  <c r="I96"/>
  <c r="J96"/>
  <c r="K96"/>
  <c r="L96"/>
  <c r="M96"/>
  <c r="N96"/>
  <c r="O96"/>
  <c r="P96"/>
  <c r="Q96"/>
  <c r="R96"/>
  <c r="S96"/>
  <c r="T96"/>
  <c r="U96"/>
  <c r="A97"/>
  <c r="B97"/>
  <c r="C97"/>
  <c r="D97"/>
  <c r="E97"/>
  <c r="F97"/>
  <c r="G97"/>
  <c r="H97"/>
  <c r="I97"/>
  <c r="J97"/>
  <c r="K97"/>
  <c r="L97"/>
  <c r="M97"/>
  <c r="N97"/>
  <c r="O97"/>
  <c r="P97"/>
  <c r="Q97"/>
  <c r="R97"/>
  <c r="S97"/>
  <c r="T97"/>
  <c r="U97"/>
  <c r="A98"/>
  <c r="B98"/>
  <c r="C98"/>
  <c r="D98"/>
  <c r="E98"/>
  <c r="F98"/>
  <c r="G98"/>
  <c r="H98"/>
  <c r="I98"/>
  <c r="J98"/>
  <c r="K98"/>
  <c r="L98"/>
  <c r="M98"/>
  <c r="N98"/>
  <c r="O98"/>
  <c r="P98"/>
  <c r="Q98"/>
  <c r="R98"/>
  <c r="S98"/>
  <c r="T98"/>
  <c r="U98"/>
  <c r="A99"/>
  <c r="B99"/>
  <c r="C99"/>
  <c r="D99"/>
  <c r="E99"/>
  <c r="F99"/>
  <c r="G99"/>
  <c r="H99"/>
  <c r="I99"/>
  <c r="J99"/>
  <c r="K99"/>
  <c r="L99"/>
  <c r="M99"/>
  <c r="N99"/>
  <c r="O99"/>
  <c r="P99"/>
  <c r="Q99"/>
  <c r="R99"/>
  <c r="S99"/>
  <c r="T99"/>
  <c r="U99"/>
  <c r="A100"/>
  <c r="B100"/>
  <c r="C100"/>
  <c r="D100"/>
  <c r="E100"/>
  <c r="F100"/>
  <c r="G100"/>
  <c r="H100"/>
  <c r="I100"/>
  <c r="J100"/>
  <c r="K100"/>
  <c r="L100"/>
  <c r="M100"/>
  <c r="N100"/>
  <c r="O100"/>
  <c r="P100"/>
  <c r="Q100"/>
  <c r="R100"/>
  <c r="S100"/>
  <c r="T100"/>
  <c r="U100"/>
  <c r="A101"/>
  <c r="B101"/>
  <c r="C101"/>
  <c r="D101"/>
  <c r="E101"/>
  <c r="F101"/>
  <c r="G101"/>
  <c r="H101"/>
  <c r="I101"/>
  <c r="J101"/>
  <c r="K101"/>
  <c r="L101"/>
  <c r="M101"/>
  <c r="N101"/>
  <c r="O101"/>
  <c r="P101"/>
  <c r="Q101"/>
  <c r="R101"/>
  <c r="S101"/>
  <c r="T101"/>
  <c r="U101"/>
  <c r="A102"/>
  <c r="B102"/>
  <c r="C102"/>
  <c r="D102"/>
  <c r="E102"/>
  <c r="F102"/>
  <c r="G102"/>
  <c r="H102"/>
  <c r="I102"/>
  <c r="J102"/>
  <c r="K102"/>
  <c r="L102"/>
  <c r="M102"/>
  <c r="N102"/>
  <c r="O102"/>
  <c r="P102"/>
  <c r="Q102"/>
  <c r="R102"/>
  <c r="S102"/>
  <c r="T102"/>
  <c r="U102"/>
  <c r="A103"/>
  <c r="B103"/>
  <c r="C103"/>
  <c r="D103"/>
  <c r="E103"/>
  <c r="F103"/>
  <c r="G103"/>
  <c r="H103"/>
  <c r="I103"/>
  <c r="J103"/>
  <c r="K103"/>
  <c r="L103"/>
  <c r="M103"/>
  <c r="N103"/>
  <c r="O103"/>
  <c r="P103"/>
  <c r="Q103"/>
  <c r="R103"/>
  <c r="S103"/>
  <c r="T103"/>
  <c r="U103"/>
  <c r="A104"/>
  <c r="B104"/>
  <c r="C104"/>
  <c r="D104"/>
  <c r="E104"/>
  <c r="F104"/>
  <c r="G104"/>
  <c r="H104"/>
  <c r="I104"/>
  <c r="J104"/>
  <c r="K104"/>
  <c r="L104"/>
  <c r="M104"/>
  <c r="N104"/>
  <c r="O104"/>
  <c r="P104"/>
  <c r="Q104"/>
  <c r="R104"/>
  <c r="S104"/>
  <c r="T104"/>
  <c r="U104"/>
  <c r="A105"/>
  <c r="B105"/>
  <c r="C105"/>
  <c r="D105"/>
  <c r="E105"/>
  <c r="F105"/>
  <c r="G105"/>
  <c r="H105"/>
  <c r="I105"/>
  <c r="J105"/>
  <c r="K105"/>
  <c r="L105"/>
  <c r="M105"/>
  <c r="N105"/>
  <c r="O105"/>
  <c r="P105"/>
  <c r="Q105"/>
  <c r="R105"/>
  <c r="S105"/>
  <c r="T105"/>
  <c r="U105"/>
  <c r="A106"/>
  <c r="B106"/>
  <c r="C106"/>
  <c r="D106"/>
  <c r="E106"/>
  <c r="F106"/>
  <c r="G106"/>
  <c r="H106"/>
  <c r="I106"/>
  <c r="J106"/>
  <c r="K106"/>
  <c r="L106"/>
  <c r="M106"/>
  <c r="N106"/>
  <c r="O106"/>
  <c r="P106"/>
  <c r="Q106"/>
  <c r="R106"/>
  <c r="S106"/>
  <c r="T106"/>
  <c r="U106"/>
  <c r="A107"/>
  <c r="B107"/>
  <c r="C107"/>
  <c r="D107"/>
  <c r="E107"/>
  <c r="F107"/>
  <c r="G107"/>
  <c r="H107"/>
  <c r="I107"/>
  <c r="J107"/>
  <c r="K107"/>
  <c r="L107"/>
  <c r="M107"/>
  <c r="N107"/>
  <c r="O107"/>
  <c r="P107"/>
  <c r="Q107"/>
  <c r="R107"/>
  <c r="S107"/>
  <c r="T107"/>
  <c r="U107"/>
  <c r="A108"/>
  <c r="B108"/>
  <c r="C108"/>
  <c r="D108"/>
  <c r="E108"/>
  <c r="F108"/>
  <c r="G108"/>
  <c r="H108"/>
  <c r="I108"/>
  <c r="J108"/>
  <c r="K108"/>
  <c r="L108"/>
  <c r="M108"/>
  <c r="N108"/>
  <c r="O108"/>
  <c r="P108"/>
  <c r="Q108"/>
  <c r="R108"/>
  <c r="S108"/>
  <c r="T108"/>
  <c r="U108"/>
  <c r="A109"/>
  <c r="B109"/>
  <c r="C109"/>
  <c r="D109"/>
  <c r="E109"/>
  <c r="F109"/>
  <c r="G109"/>
  <c r="H109"/>
  <c r="I109"/>
  <c r="J109"/>
  <c r="K109"/>
  <c r="L109"/>
  <c r="M109"/>
  <c r="N109"/>
  <c r="O109"/>
  <c r="P109"/>
  <c r="Q109"/>
  <c r="R109"/>
  <c r="S109"/>
  <c r="T109"/>
  <c r="U109"/>
  <c r="A110"/>
  <c r="B110"/>
  <c r="C110"/>
  <c r="D110"/>
  <c r="E110"/>
  <c r="F110"/>
  <c r="G110"/>
  <c r="H110"/>
  <c r="I110"/>
  <c r="J110"/>
  <c r="K110"/>
  <c r="L110"/>
  <c r="M110"/>
  <c r="N110"/>
  <c r="O110"/>
  <c r="P110"/>
  <c r="Q110"/>
  <c r="R110"/>
  <c r="S110"/>
  <c r="T110"/>
  <c r="U110"/>
  <c r="A111"/>
  <c r="B111"/>
  <c r="C111"/>
  <c r="D111"/>
  <c r="E111"/>
  <c r="F111"/>
  <c r="G111"/>
  <c r="H111"/>
  <c r="I111"/>
  <c r="J111"/>
  <c r="K111"/>
  <c r="L111"/>
  <c r="M111"/>
  <c r="N111"/>
  <c r="O111"/>
  <c r="P111"/>
  <c r="Q111"/>
  <c r="R111"/>
  <c r="S111"/>
  <c r="T111"/>
  <c r="U111"/>
  <c r="A112"/>
  <c r="B112"/>
  <c r="C112"/>
  <c r="D112"/>
  <c r="E112"/>
  <c r="F112"/>
  <c r="G112"/>
  <c r="H112"/>
  <c r="I112"/>
  <c r="J112"/>
  <c r="K112"/>
  <c r="L112"/>
  <c r="M112"/>
  <c r="N112"/>
  <c r="O112"/>
  <c r="P112"/>
  <c r="Q112"/>
  <c r="R112"/>
  <c r="S112"/>
  <c r="T112"/>
  <c r="U112"/>
  <c r="A113"/>
  <c r="B113"/>
  <c r="C113"/>
  <c r="D113"/>
  <c r="E113"/>
  <c r="F113"/>
  <c r="G113"/>
  <c r="H113"/>
  <c r="I113"/>
  <c r="J113"/>
  <c r="K113"/>
  <c r="L113"/>
  <c r="M113"/>
  <c r="N113"/>
  <c r="O113"/>
  <c r="P113"/>
  <c r="Q113"/>
  <c r="R113"/>
  <c r="S113"/>
  <c r="T113"/>
  <c r="U113"/>
  <c r="A114"/>
  <c r="B114"/>
  <c r="C114"/>
  <c r="D114"/>
  <c r="E114"/>
  <c r="F114"/>
  <c r="G114"/>
  <c r="H114"/>
  <c r="I114"/>
  <c r="J114"/>
  <c r="K114"/>
  <c r="L114"/>
  <c r="M114"/>
  <c r="N114"/>
  <c r="O114"/>
  <c r="P114"/>
  <c r="Q114"/>
  <c r="R114"/>
  <c r="S114"/>
  <c r="T114"/>
  <c r="U114"/>
  <c r="A115"/>
  <c r="B115"/>
  <c r="C115"/>
  <c r="D115"/>
  <c r="E115"/>
  <c r="F115"/>
  <c r="G115"/>
  <c r="H115"/>
  <c r="I115"/>
  <c r="J115"/>
  <c r="K115"/>
  <c r="L115"/>
  <c r="M115"/>
  <c r="N115"/>
  <c r="O115"/>
  <c r="P115"/>
  <c r="Q115"/>
  <c r="R115"/>
  <c r="S115"/>
  <c r="T115"/>
  <c r="U115"/>
  <c r="A116"/>
  <c r="B116"/>
  <c r="C116"/>
  <c r="D116"/>
  <c r="E116"/>
  <c r="F116"/>
  <c r="G116"/>
  <c r="H116"/>
  <c r="I116"/>
  <c r="J116"/>
  <c r="K116"/>
  <c r="L116"/>
  <c r="M116"/>
  <c r="N116"/>
  <c r="O116"/>
  <c r="P116"/>
  <c r="Q116"/>
  <c r="R116"/>
  <c r="S116"/>
  <c r="T116"/>
  <c r="U116"/>
  <c r="A117"/>
  <c r="B117"/>
  <c r="C117"/>
  <c r="D117"/>
  <c r="E117"/>
  <c r="F117"/>
  <c r="G117"/>
  <c r="H117"/>
  <c r="I117"/>
  <c r="J117"/>
  <c r="K117"/>
  <c r="L117"/>
  <c r="M117"/>
  <c r="N117"/>
  <c r="O117"/>
  <c r="P117"/>
  <c r="Q117"/>
  <c r="R117"/>
  <c r="S117"/>
  <c r="T117"/>
  <c r="U117"/>
  <c r="A118"/>
  <c r="B118"/>
  <c r="C118"/>
  <c r="D118"/>
  <c r="E118"/>
  <c r="F118"/>
  <c r="G118"/>
  <c r="H118"/>
  <c r="I118"/>
  <c r="J118"/>
  <c r="K118"/>
  <c r="L118"/>
  <c r="M118"/>
  <c r="N118"/>
  <c r="O118"/>
  <c r="P118"/>
  <c r="Q118"/>
  <c r="R118"/>
  <c r="S118"/>
  <c r="T118"/>
  <c r="U118"/>
  <c r="A119"/>
  <c r="B119"/>
  <c r="C119"/>
  <c r="D119"/>
  <c r="E119"/>
  <c r="F119"/>
  <c r="G119"/>
  <c r="H119"/>
  <c r="I119"/>
  <c r="J119"/>
  <c r="K119"/>
  <c r="L119"/>
  <c r="M119"/>
  <c r="N119"/>
  <c r="O119"/>
  <c r="P119"/>
  <c r="Q119"/>
  <c r="R119"/>
  <c r="S119"/>
  <c r="T119"/>
  <c r="U119"/>
  <c r="A120"/>
  <c r="B120"/>
  <c r="C120"/>
  <c r="D120"/>
  <c r="E120"/>
  <c r="F120"/>
  <c r="G120"/>
  <c r="H120"/>
  <c r="I120"/>
  <c r="J120"/>
  <c r="K120"/>
  <c r="L120"/>
  <c r="M120"/>
  <c r="N120"/>
  <c r="O120"/>
  <c r="P120"/>
  <c r="Q120"/>
  <c r="R120"/>
  <c r="S120"/>
  <c r="T120"/>
  <c r="U120"/>
  <c r="A121"/>
  <c r="B121"/>
  <c r="C121"/>
  <c r="D121"/>
  <c r="E121"/>
  <c r="F121"/>
  <c r="G121"/>
  <c r="H121"/>
  <c r="I121"/>
  <c r="J121"/>
  <c r="K121"/>
  <c r="L121"/>
  <c r="M121"/>
  <c r="N121"/>
  <c r="O121"/>
  <c r="P121"/>
  <c r="Q121"/>
  <c r="R121"/>
  <c r="S121"/>
  <c r="T121"/>
  <c r="U121"/>
  <c r="A122"/>
  <c r="B122"/>
  <c r="C122"/>
  <c r="D122"/>
  <c r="E122"/>
  <c r="F122"/>
  <c r="G122"/>
  <c r="H122"/>
  <c r="I122"/>
  <c r="J122"/>
  <c r="K122"/>
  <c r="L122"/>
  <c r="M122"/>
  <c r="N122"/>
  <c r="O122"/>
  <c r="P122"/>
  <c r="Q122"/>
  <c r="R122"/>
  <c r="S122"/>
  <c r="T122"/>
  <c r="U122"/>
  <c r="A123"/>
  <c r="B123"/>
  <c r="C123"/>
  <c r="D123"/>
  <c r="E123"/>
  <c r="F123"/>
  <c r="G123"/>
  <c r="H123"/>
  <c r="I123"/>
  <c r="J123"/>
  <c r="K123"/>
  <c r="L123"/>
  <c r="M123"/>
  <c r="N123"/>
  <c r="O123"/>
  <c r="P123"/>
  <c r="Q123"/>
  <c r="R123"/>
  <c r="S123"/>
  <c r="T123"/>
  <c r="U123"/>
  <c r="A124"/>
  <c r="B124"/>
  <c r="C124"/>
  <c r="D124"/>
  <c r="E124"/>
  <c r="F124"/>
  <c r="G124"/>
  <c r="H124"/>
  <c r="I124"/>
  <c r="J124"/>
  <c r="K124"/>
  <c r="L124"/>
  <c r="M124"/>
  <c r="N124"/>
  <c r="O124"/>
  <c r="P124"/>
  <c r="Q124"/>
  <c r="R124"/>
  <c r="S124"/>
  <c r="T124"/>
  <c r="U124"/>
  <c r="A125"/>
  <c r="B125"/>
  <c r="C125"/>
  <c r="D125"/>
  <c r="E125"/>
  <c r="F125"/>
  <c r="G125"/>
  <c r="H125"/>
  <c r="I125"/>
  <c r="J125"/>
  <c r="K125"/>
  <c r="L125"/>
  <c r="M125"/>
  <c r="N125"/>
  <c r="O125"/>
  <c r="P125"/>
  <c r="Q125"/>
  <c r="R125"/>
  <c r="S125"/>
  <c r="T125"/>
  <c r="U125"/>
  <c r="A126"/>
  <c r="B126"/>
  <c r="C126"/>
  <c r="D126"/>
  <c r="E126"/>
  <c r="F126"/>
  <c r="G126"/>
  <c r="H126"/>
  <c r="I126"/>
  <c r="J126"/>
  <c r="K126"/>
  <c r="L126"/>
  <c r="M126"/>
  <c r="N126"/>
  <c r="O126"/>
  <c r="P126"/>
  <c r="Q126"/>
  <c r="R126"/>
  <c r="S126"/>
  <c r="T126"/>
  <c r="U126"/>
  <c r="A127"/>
  <c r="B127"/>
  <c r="C127"/>
  <c r="D127"/>
  <c r="E127"/>
  <c r="F127"/>
  <c r="G127"/>
  <c r="H127"/>
  <c r="I127"/>
  <c r="J127"/>
  <c r="K127"/>
  <c r="L127"/>
  <c r="M127"/>
  <c r="N127"/>
  <c r="O127"/>
  <c r="P127"/>
  <c r="Q127"/>
  <c r="R127"/>
  <c r="S127"/>
  <c r="T127"/>
  <c r="U127"/>
  <c r="A128"/>
  <c r="B128"/>
  <c r="C128"/>
  <c r="D128"/>
  <c r="E128"/>
  <c r="F128"/>
  <c r="G128"/>
  <c r="H128"/>
  <c r="I128"/>
  <c r="J128"/>
  <c r="K128"/>
  <c r="L128"/>
  <c r="M128"/>
  <c r="N128"/>
  <c r="O128"/>
  <c r="P128"/>
  <c r="Q128"/>
  <c r="R128"/>
  <c r="S128"/>
  <c r="T128"/>
  <c r="U128"/>
  <c r="A129"/>
  <c r="B129"/>
  <c r="C129"/>
  <c r="D129"/>
  <c r="E129"/>
  <c r="F129"/>
  <c r="G129"/>
  <c r="H129"/>
  <c r="I129"/>
  <c r="J129"/>
  <c r="K129"/>
  <c r="L129"/>
  <c r="M129"/>
  <c r="N129"/>
  <c r="O129"/>
  <c r="P129"/>
  <c r="Q129"/>
  <c r="R129"/>
  <c r="S129"/>
  <c r="T129"/>
  <c r="U129"/>
  <c r="A130"/>
  <c r="B130"/>
  <c r="C130"/>
  <c r="D130"/>
  <c r="E130"/>
  <c r="F130"/>
  <c r="G130"/>
  <c r="H130"/>
  <c r="I130"/>
  <c r="J130"/>
  <c r="K130"/>
  <c r="L130"/>
  <c r="M130"/>
  <c r="N130"/>
  <c r="O130"/>
  <c r="P130"/>
  <c r="Q130"/>
  <c r="R130"/>
  <c r="S130"/>
  <c r="T130"/>
  <c r="U130"/>
  <c r="A131"/>
  <c r="B131"/>
  <c r="C131"/>
  <c r="D131"/>
  <c r="E131"/>
  <c r="F131"/>
  <c r="G131"/>
  <c r="H131"/>
  <c r="I131"/>
  <c r="J131"/>
  <c r="K131"/>
  <c r="L131"/>
  <c r="M131"/>
  <c r="N131"/>
  <c r="O131"/>
  <c r="P131"/>
  <c r="Q131"/>
  <c r="R131"/>
  <c r="S131"/>
  <c r="T131"/>
  <c r="U131"/>
  <c r="A132"/>
  <c r="B132"/>
  <c r="C132"/>
  <c r="D132"/>
  <c r="E132"/>
  <c r="F132"/>
  <c r="G132"/>
  <c r="H132"/>
  <c r="I132"/>
  <c r="J132"/>
  <c r="K132"/>
  <c r="L132"/>
  <c r="M132"/>
  <c r="N132"/>
  <c r="O132"/>
  <c r="P132"/>
  <c r="Q132"/>
  <c r="R132"/>
  <c r="S132"/>
  <c r="T132"/>
  <c r="U132"/>
  <c r="A133"/>
  <c r="B133"/>
  <c r="C133"/>
  <c r="D133"/>
  <c r="E133"/>
  <c r="F133"/>
  <c r="G133"/>
  <c r="H133"/>
  <c r="I133"/>
  <c r="J133"/>
  <c r="K133"/>
  <c r="L133"/>
  <c r="M133"/>
  <c r="N133"/>
  <c r="O133"/>
  <c r="P133"/>
  <c r="Q133"/>
  <c r="R133"/>
  <c r="S133"/>
  <c r="T133"/>
  <c r="U133"/>
  <c r="A134"/>
  <c r="B134"/>
  <c r="C134"/>
  <c r="D134"/>
  <c r="E134"/>
  <c r="F134"/>
  <c r="G134"/>
  <c r="H134"/>
  <c r="I134"/>
  <c r="J134"/>
  <c r="K134"/>
  <c r="L134"/>
  <c r="M134"/>
  <c r="N134"/>
  <c r="O134"/>
  <c r="P134"/>
  <c r="Q134"/>
  <c r="R134"/>
  <c r="S134"/>
  <c r="T134"/>
  <c r="U134"/>
  <c r="A135"/>
  <c r="B135"/>
  <c r="C135"/>
  <c r="D135"/>
  <c r="E135"/>
  <c r="F135"/>
  <c r="G135"/>
  <c r="H135"/>
  <c r="I135"/>
  <c r="J135"/>
  <c r="K135"/>
  <c r="L135"/>
  <c r="M135"/>
  <c r="N135"/>
  <c r="O135"/>
  <c r="P135"/>
  <c r="Q135"/>
  <c r="R135"/>
  <c r="S135"/>
  <c r="T135"/>
  <c r="U135"/>
  <c r="A136"/>
  <c r="B136"/>
  <c r="C136"/>
  <c r="D136"/>
  <c r="E136"/>
  <c r="F136"/>
  <c r="G136"/>
  <c r="H136"/>
  <c r="I136"/>
  <c r="J136"/>
  <c r="K136"/>
  <c r="L136"/>
  <c r="M136"/>
  <c r="N136"/>
  <c r="O136"/>
  <c r="P136"/>
  <c r="Q136"/>
  <c r="R136"/>
  <c r="S136"/>
  <c r="T136"/>
  <c r="U136"/>
  <c r="A137"/>
  <c r="B137"/>
  <c r="C137"/>
  <c r="D137"/>
  <c r="E137"/>
  <c r="F137"/>
  <c r="G137"/>
  <c r="H137"/>
  <c r="I137"/>
  <c r="J137"/>
  <c r="K137"/>
  <c r="L137"/>
  <c r="M137"/>
  <c r="N137"/>
  <c r="O137"/>
  <c r="P137"/>
  <c r="Q137"/>
  <c r="R137"/>
  <c r="S137"/>
  <c r="T137"/>
  <c r="U137"/>
  <c r="A138"/>
  <c r="B138"/>
  <c r="C138"/>
  <c r="D138"/>
  <c r="E138"/>
  <c r="F138"/>
  <c r="G138"/>
  <c r="H138"/>
  <c r="I138"/>
  <c r="J138"/>
  <c r="K138"/>
  <c r="L138"/>
  <c r="M138"/>
  <c r="N138"/>
  <c r="O138"/>
  <c r="P138"/>
  <c r="Q138"/>
  <c r="R138"/>
  <c r="S138"/>
  <c r="T138"/>
  <c r="U138"/>
  <c r="A139"/>
  <c r="B139"/>
  <c r="C139"/>
  <c r="D139"/>
  <c r="E139"/>
  <c r="F139"/>
  <c r="G139"/>
  <c r="H139"/>
  <c r="I139"/>
  <c r="J139"/>
  <c r="K139"/>
  <c r="L139"/>
  <c r="M139"/>
  <c r="N139"/>
  <c r="O139"/>
  <c r="P139"/>
  <c r="Q139"/>
  <c r="R139"/>
  <c r="S139"/>
  <c r="T139"/>
  <c r="U139"/>
  <c r="A140"/>
  <c r="B140"/>
  <c r="C140"/>
  <c r="D140"/>
  <c r="E140"/>
  <c r="F140"/>
  <c r="G140"/>
  <c r="H140"/>
  <c r="I140"/>
  <c r="J140"/>
  <c r="K140"/>
  <c r="L140"/>
  <c r="M140"/>
  <c r="N140"/>
  <c r="O140"/>
  <c r="P140"/>
  <c r="Q140"/>
  <c r="R140"/>
  <c r="S140"/>
  <c r="T140"/>
  <c r="U140"/>
  <c r="A141"/>
  <c r="B141"/>
  <c r="C141"/>
  <c r="D141"/>
  <c r="E141"/>
  <c r="F141"/>
  <c r="G141"/>
  <c r="H141"/>
  <c r="I141"/>
  <c r="J141"/>
  <c r="K141"/>
  <c r="L141"/>
  <c r="M141"/>
  <c r="N141"/>
  <c r="O141"/>
  <c r="P141"/>
  <c r="Q141"/>
  <c r="R141"/>
  <c r="S141"/>
  <c r="T141"/>
  <c r="U141"/>
  <c r="A142"/>
  <c r="B142"/>
  <c r="C142"/>
  <c r="D142"/>
  <c r="E142"/>
  <c r="F142"/>
  <c r="G142"/>
  <c r="H142"/>
  <c r="I142"/>
  <c r="J142"/>
  <c r="K142"/>
  <c r="L142"/>
  <c r="M142"/>
  <c r="N142"/>
  <c r="O142"/>
  <c r="P142"/>
  <c r="Q142"/>
  <c r="R142"/>
  <c r="S142"/>
  <c r="T142"/>
  <c r="U142"/>
  <c r="A143"/>
  <c r="B143"/>
  <c r="C143"/>
  <c r="D143"/>
  <c r="E143"/>
  <c r="F143"/>
  <c r="G143"/>
  <c r="H143"/>
  <c r="I143"/>
  <c r="J143"/>
  <c r="K143"/>
  <c r="L143"/>
  <c r="M143"/>
  <c r="N143"/>
  <c r="O143"/>
  <c r="P143"/>
  <c r="Q143"/>
  <c r="R143"/>
  <c r="S143"/>
  <c r="T143"/>
  <c r="U143"/>
  <c r="A144"/>
  <c r="B144"/>
  <c r="C144"/>
  <c r="D144"/>
  <c r="E144"/>
  <c r="F144"/>
  <c r="G144"/>
  <c r="H144"/>
  <c r="I144"/>
  <c r="J144"/>
  <c r="K144"/>
  <c r="L144"/>
  <c r="M144"/>
  <c r="N144"/>
  <c r="O144"/>
  <c r="P144"/>
  <c r="Q144"/>
  <c r="R144"/>
  <c r="S144"/>
  <c r="T144"/>
  <c r="U144"/>
  <c r="A145"/>
  <c r="B145"/>
  <c r="C145"/>
  <c r="D145"/>
  <c r="E145"/>
  <c r="F145"/>
  <c r="G145"/>
  <c r="H145"/>
  <c r="I145"/>
  <c r="J145"/>
  <c r="K145"/>
  <c r="L145"/>
  <c r="M145"/>
  <c r="N145"/>
  <c r="O145"/>
  <c r="P145"/>
  <c r="Q145"/>
  <c r="R145"/>
  <c r="S145"/>
  <c r="T145"/>
  <c r="U145"/>
  <c r="A146"/>
  <c r="B146"/>
  <c r="C146"/>
  <c r="D146"/>
  <c r="E146"/>
  <c r="F146"/>
  <c r="G146"/>
  <c r="H146"/>
  <c r="I146"/>
  <c r="J146"/>
  <c r="K146"/>
  <c r="L146"/>
  <c r="M146"/>
  <c r="N146"/>
  <c r="O146"/>
  <c r="P146"/>
  <c r="Q146"/>
  <c r="R146"/>
  <c r="S146"/>
  <c r="T146"/>
  <c r="U146"/>
  <c r="A147"/>
  <c r="B147"/>
  <c r="C147"/>
  <c r="D147"/>
  <c r="E147"/>
  <c r="F147"/>
  <c r="G147"/>
  <c r="H147"/>
  <c r="I147"/>
  <c r="J147"/>
  <c r="K147"/>
  <c r="L147"/>
  <c r="M147"/>
  <c r="N147"/>
  <c r="O147"/>
  <c r="P147"/>
  <c r="Q147"/>
  <c r="R147"/>
  <c r="S147"/>
  <c r="T147"/>
  <c r="U147"/>
  <c r="A148"/>
  <c r="B148"/>
  <c r="C148"/>
  <c r="D148"/>
  <c r="E148"/>
  <c r="F148"/>
  <c r="G148"/>
  <c r="H148"/>
  <c r="I148"/>
  <c r="J148"/>
  <c r="K148"/>
  <c r="L148"/>
  <c r="M148"/>
  <c r="N148"/>
  <c r="O148"/>
  <c r="P148"/>
  <c r="Q148"/>
  <c r="R148"/>
  <c r="S148"/>
  <c r="T148"/>
  <c r="U148"/>
  <c r="A149"/>
  <c r="B149"/>
  <c r="C149"/>
  <c r="D149"/>
  <c r="E149"/>
  <c r="F149"/>
  <c r="G149"/>
  <c r="H149"/>
  <c r="I149"/>
  <c r="J149"/>
  <c r="K149"/>
  <c r="L149"/>
  <c r="M149"/>
  <c r="N149"/>
  <c r="O149"/>
  <c r="P149"/>
  <c r="Q149"/>
  <c r="R149"/>
  <c r="S149"/>
  <c r="T149"/>
  <c r="U149"/>
  <c r="A150"/>
  <c r="B150"/>
  <c r="C150"/>
  <c r="D150"/>
  <c r="E150"/>
  <c r="F150"/>
  <c r="G150"/>
  <c r="H150"/>
  <c r="I150"/>
  <c r="J150"/>
  <c r="K150"/>
  <c r="L150"/>
  <c r="M150"/>
  <c r="N150"/>
  <c r="O150"/>
  <c r="P150"/>
  <c r="Q150"/>
  <c r="R150"/>
  <c r="S150"/>
  <c r="T150"/>
  <c r="U150"/>
  <c r="A151"/>
  <c r="B151"/>
  <c r="C151"/>
  <c r="D151"/>
  <c r="E151"/>
  <c r="F151"/>
  <c r="G151"/>
  <c r="H151"/>
  <c r="I151"/>
  <c r="J151"/>
  <c r="K151"/>
  <c r="L151"/>
  <c r="M151"/>
  <c r="N151"/>
  <c r="O151"/>
  <c r="P151"/>
  <c r="Q151"/>
  <c r="R151"/>
  <c r="S151"/>
  <c r="T151"/>
  <c r="U151"/>
  <c r="A152"/>
  <c r="B152"/>
  <c r="C152"/>
  <c r="D152"/>
  <c r="E152"/>
  <c r="F152"/>
  <c r="G152"/>
  <c r="H152"/>
  <c r="I152"/>
  <c r="J152"/>
  <c r="K152"/>
  <c r="L152"/>
  <c r="M152"/>
  <c r="N152"/>
  <c r="O152"/>
  <c r="P152"/>
  <c r="Q152"/>
  <c r="R152"/>
  <c r="S152"/>
  <c r="T152"/>
  <c r="U152"/>
  <c r="A153"/>
  <c r="B153"/>
  <c r="C153"/>
  <c r="D153"/>
  <c r="E153"/>
  <c r="F153"/>
  <c r="G153"/>
  <c r="H153"/>
  <c r="I153"/>
  <c r="J153"/>
  <c r="K153"/>
  <c r="L153"/>
  <c r="M153"/>
  <c r="N153"/>
  <c r="O153"/>
  <c r="P153"/>
  <c r="Q153"/>
  <c r="R153"/>
  <c r="S153"/>
  <c r="T153"/>
  <c r="U153"/>
  <c r="A154"/>
  <c r="B154"/>
  <c r="C154"/>
  <c r="D154"/>
  <c r="E154"/>
  <c r="F154"/>
  <c r="G154"/>
  <c r="H154"/>
  <c r="I154"/>
  <c r="J154"/>
  <c r="K154"/>
  <c r="L154"/>
  <c r="M154"/>
  <c r="N154"/>
  <c r="O154"/>
  <c r="P154"/>
  <c r="Q154"/>
  <c r="R154"/>
  <c r="S154"/>
  <c r="T154"/>
  <c r="U154"/>
  <c r="A155"/>
  <c r="B155"/>
  <c r="C155"/>
  <c r="D155"/>
  <c r="E155"/>
  <c r="F155"/>
  <c r="G155"/>
  <c r="H155"/>
  <c r="I155"/>
  <c r="J155"/>
  <c r="K155"/>
  <c r="L155"/>
  <c r="M155"/>
  <c r="N155"/>
  <c r="O155"/>
  <c r="P155"/>
  <c r="Q155"/>
  <c r="R155"/>
  <c r="S155"/>
  <c r="T155"/>
  <c r="U155"/>
  <c r="A156"/>
  <c r="B156"/>
  <c r="C156"/>
  <c r="D156"/>
  <c r="E156"/>
  <c r="F156"/>
  <c r="G156"/>
  <c r="H156"/>
  <c r="I156"/>
  <c r="J156"/>
  <c r="K156"/>
  <c r="L156"/>
  <c r="M156"/>
  <c r="N156"/>
  <c r="O156"/>
  <c r="P156"/>
  <c r="Q156"/>
  <c r="R156"/>
  <c r="S156"/>
  <c r="T156"/>
  <c r="U156"/>
  <c r="A157"/>
  <c r="B157"/>
  <c r="C157"/>
  <c r="D157"/>
  <c r="E157"/>
  <c r="F157"/>
  <c r="G157"/>
  <c r="H157"/>
  <c r="I157"/>
  <c r="J157"/>
  <c r="K157"/>
  <c r="L157"/>
  <c r="M157"/>
  <c r="N157"/>
  <c r="O157"/>
  <c r="P157"/>
  <c r="Q157"/>
  <c r="R157"/>
  <c r="S157"/>
  <c r="T157"/>
  <c r="U157"/>
  <c r="A158"/>
  <c r="B158"/>
  <c r="C158"/>
  <c r="D158"/>
  <c r="E158"/>
  <c r="F158"/>
  <c r="G158"/>
  <c r="H158"/>
  <c r="I158"/>
  <c r="J158"/>
  <c r="K158"/>
  <c r="L158"/>
  <c r="M158"/>
  <c r="N158"/>
  <c r="O158"/>
  <c r="P158"/>
  <c r="Q158"/>
  <c r="R158"/>
  <c r="S158"/>
  <c r="T158"/>
  <c r="U158"/>
  <c r="A159"/>
  <c r="B159"/>
  <c r="C159"/>
  <c r="D159"/>
  <c r="E159"/>
  <c r="F159"/>
  <c r="G159"/>
  <c r="H159"/>
  <c r="I159"/>
  <c r="J159"/>
  <c r="K159"/>
  <c r="L159"/>
  <c r="M159"/>
  <c r="N159"/>
  <c r="O159"/>
  <c r="P159"/>
  <c r="Q159"/>
  <c r="R159"/>
  <c r="S159"/>
  <c r="T159"/>
  <c r="U159"/>
  <c r="A160"/>
  <c r="B160"/>
  <c r="C160"/>
  <c r="D160"/>
  <c r="E160"/>
  <c r="F160"/>
  <c r="G160"/>
  <c r="H160"/>
  <c r="I160"/>
  <c r="J160"/>
  <c r="K160"/>
  <c r="L160"/>
  <c r="M160"/>
  <c r="N160"/>
  <c r="O160"/>
  <c r="P160"/>
  <c r="Q160"/>
  <c r="R160"/>
  <c r="S160"/>
  <c r="T160"/>
  <c r="U160"/>
  <c r="A161"/>
  <c r="B161"/>
  <c r="C161"/>
  <c r="D161"/>
  <c r="E161"/>
  <c r="F161"/>
  <c r="G161"/>
  <c r="H161"/>
  <c r="I161"/>
  <c r="J161"/>
  <c r="K161"/>
  <c r="L161"/>
  <c r="M161"/>
  <c r="N161"/>
  <c r="O161"/>
  <c r="P161"/>
  <c r="Q161"/>
  <c r="R161"/>
  <c r="S161"/>
  <c r="T161"/>
  <c r="U161"/>
  <c r="A162"/>
  <c r="B162"/>
  <c r="C162"/>
  <c r="D162"/>
  <c r="E162"/>
  <c r="F162"/>
  <c r="G162"/>
  <c r="H162"/>
  <c r="I162"/>
  <c r="J162"/>
  <c r="K162"/>
  <c r="L162"/>
  <c r="M162"/>
  <c r="N162"/>
  <c r="O162"/>
  <c r="P162"/>
  <c r="Q162"/>
  <c r="R162"/>
  <c r="S162"/>
  <c r="T162"/>
  <c r="U162"/>
  <c r="A163"/>
  <c r="B163"/>
  <c r="C163"/>
  <c r="D163"/>
  <c r="E163"/>
  <c r="F163"/>
  <c r="G163"/>
  <c r="H163"/>
  <c r="I163"/>
  <c r="J163"/>
  <c r="K163"/>
  <c r="L163"/>
  <c r="M163"/>
  <c r="N163"/>
  <c r="O163"/>
  <c r="P163"/>
  <c r="Q163"/>
  <c r="R163"/>
  <c r="S163"/>
  <c r="T163"/>
  <c r="U163"/>
  <c r="A164"/>
  <c r="B164"/>
  <c r="C164"/>
  <c r="D164"/>
  <c r="E164"/>
  <c r="F164"/>
  <c r="G164"/>
  <c r="H164"/>
  <c r="I164"/>
  <c r="J164"/>
  <c r="K164"/>
  <c r="L164"/>
  <c r="M164"/>
  <c r="N164"/>
  <c r="O164"/>
  <c r="P164"/>
  <c r="Q164"/>
  <c r="R164"/>
  <c r="S164"/>
  <c r="T164"/>
  <c r="U164"/>
  <c r="A165"/>
  <c r="B165"/>
  <c r="C165"/>
  <c r="D165"/>
  <c r="E165"/>
  <c r="F165"/>
  <c r="G165"/>
  <c r="H165"/>
  <c r="I165"/>
  <c r="J165"/>
  <c r="K165"/>
  <c r="L165"/>
  <c r="M165"/>
  <c r="N165"/>
  <c r="O165"/>
  <c r="P165"/>
  <c r="Q165"/>
  <c r="R165"/>
  <c r="S165"/>
  <c r="T165"/>
  <c r="U165"/>
  <c r="A166"/>
  <c r="B166"/>
  <c r="C166"/>
  <c r="D166"/>
  <c r="E166"/>
  <c r="F166"/>
  <c r="G166"/>
  <c r="H166"/>
  <c r="I166"/>
  <c r="J166"/>
  <c r="K166"/>
  <c r="L166"/>
  <c r="M166"/>
  <c r="N166"/>
  <c r="O166"/>
  <c r="P166"/>
  <c r="Q166"/>
  <c r="R166"/>
  <c r="S166"/>
  <c r="T166"/>
  <c r="U166"/>
  <c r="A167"/>
  <c r="B167"/>
  <c r="C167"/>
  <c r="D167"/>
  <c r="E167"/>
  <c r="F167"/>
  <c r="G167"/>
  <c r="H167"/>
  <c r="I167"/>
  <c r="J167"/>
  <c r="K167"/>
  <c r="L167"/>
  <c r="M167"/>
  <c r="N167"/>
  <c r="O167"/>
  <c r="P167"/>
  <c r="Q167"/>
  <c r="R167"/>
  <c r="S167"/>
  <c r="T167"/>
  <c r="U167"/>
  <c r="A168"/>
  <c r="B168"/>
  <c r="C168"/>
  <c r="D168"/>
  <c r="E168"/>
  <c r="F168"/>
  <c r="G168"/>
  <c r="H168"/>
  <c r="I168"/>
  <c r="J168"/>
  <c r="K168"/>
  <c r="L168"/>
  <c r="M168"/>
  <c r="N168"/>
  <c r="O168"/>
  <c r="P168"/>
  <c r="Q168"/>
  <c r="R168"/>
  <c r="S168"/>
  <c r="T168"/>
  <c r="U168"/>
  <c r="A169"/>
  <c r="B169"/>
  <c r="C169"/>
  <c r="D169"/>
  <c r="E169"/>
  <c r="F169"/>
  <c r="G169"/>
  <c r="H169"/>
  <c r="I169"/>
  <c r="J169"/>
  <c r="K169"/>
  <c r="L169"/>
  <c r="M169"/>
  <c r="N169"/>
  <c r="O169"/>
  <c r="P169"/>
  <c r="Q169"/>
  <c r="R169"/>
  <c r="S169"/>
  <c r="T169"/>
  <c r="U169"/>
  <c r="A170"/>
  <c r="B170"/>
  <c r="C170"/>
  <c r="D170"/>
  <c r="E170"/>
  <c r="F170"/>
  <c r="G170"/>
  <c r="H170"/>
  <c r="I170"/>
  <c r="J170"/>
  <c r="K170"/>
  <c r="L170"/>
  <c r="M170"/>
  <c r="N170"/>
  <c r="O170"/>
  <c r="P170"/>
  <c r="Q170"/>
  <c r="R170"/>
  <c r="S170"/>
  <c r="T170"/>
  <c r="U170"/>
  <c r="A171"/>
  <c r="B171"/>
  <c r="C171"/>
  <c r="D171"/>
  <c r="E171"/>
  <c r="F171"/>
  <c r="G171"/>
  <c r="H171"/>
  <c r="I171"/>
  <c r="J171"/>
  <c r="K171"/>
  <c r="L171"/>
  <c r="M171"/>
  <c r="N171"/>
  <c r="O171"/>
  <c r="P171"/>
  <c r="Q171"/>
  <c r="R171"/>
  <c r="S171"/>
  <c r="T171"/>
  <c r="U171"/>
  <c r="A172"/>
  <c r="B172"/>
  <c r="C172"/>
  <c r="D172"/>
  <c r="E172"/>
  <c r="F172"/>
  <c r="G172"/>
  <c r="H172"/>
  <c r="I172"/>
  <c r="J172"/>
  <c r="K172"/>
  <c r="L172"/>
  <c r="M172"/>
  <c r="N172"/>
  <c r="O172"/>
  <c r="P172"/>
  <c r="Q172"/>
  <c r="R172"/>
  <c r="S172"/>
  <c r="T172"/>
  <c r="U172"/>
  <c r="A173"/>
  <c r="B173"/>
  <c r="C173"/>
  <c r="D173"/>
  <c r="E173"/>
  <c r="F173"/>
  <c r="G173"/>
  <c r="H173"/>
  <c r="I173"/>
  <c r="J173"/>
  <c r="K173"/>
  <c r="L173"/>
  <c r="M173"/>
  <c r="N173"/>
  <c r="O173"/>
  <c r="P173"/>
  <c r="Q173"/>
  <c r="R173"/>
  <c r="S173"/>
  <c r="T173"/>
  <c r="U173"/>
  <c r="A174"/>
  <c r="B174"/>
  <c r="C174"/>
  <c r="D174"/>
  <c r="E174"/>
  <c r="F174"/>
  <c r="G174"/>
  <c r="H174"/>
  <c r="I174"/>
  <c r="J174"/>
  <c r="K174"/>
  <c r="L174"/>
  <c r="M174"/>
  <c r="N174"/>
  <c r="O174"/>
  <c r="P174"/>
  <c r="Q174"/>
  <c r="R174"/>
  <c r="S174"/>
  <c r="T174"/>
  <c r="U174"/>
  <c r="A175"/>
  <c r="B175"/>
  <c r="C175"/>
  <c r="D175"/>
  <c r="E175"/>
  <c r="F175"/>
  <c r="G175"/>
  <c r="H175"/>
  <c r="I175"/>
  <c r="J175"/>
  <c r="K175"/>
  <c r="L175"/>
  <c r="M175"/>
  <c r="N175"/>
  <c r="O175"/>
  <c r="P175"/>
  <c r="Q175"/>
  <c r="R175"/>
  <c r="S175"/>
  <c r="T175"/>
  <c r="U175"/>
  <c r="A176"/>
  <c r="B176"/>
  <c r="C176"/>
  <c r="D176"/>
  <c r="E176"/>
  <c r="F176"/>
  <c r="G176"/>
  <c r="H176"/>
  <c r="I176"/>
  <c r="J176"/>
  <c r="K176"/>
  <c r="L176"/>
  <c r="M176"/>
  <c r="N176"/>
  <c r="O176"/>
  <c r="P176"/>
  <c r="Q176"/>
  <c r="R176"/>
  <c r="S176"/>
  <c r="T176"/>
  <c r="U176"/>
  <c r="A177"/>
  <c r="B177"/>
  <c r="C177"/>
  <c r="D177"/>
  <c r="E177"/>
  <c r="F177"/>
  <c r="G177"/>
  <c r="H177"/>
  <c r="I177"/>
  <c r="J177"/>
  <c r="K177"/>
  <c r="L177"/>
  <c r="M177"/>
  <c r="N177"/>
  <c r="O177"/>
  <c r="P177"/>
  <c r="Q177"/>
  <c r="R177"/>
  <c r="S177"/>
  <c r="T177"/>
  <c r="U177"/>
  <c r="A178"/>
  <c r="B178"/>
  <c r="C178"/>
  <c r="D178"/>
  <c r="E178"/>
  <c r="F178"/>
  <c r="G178"/>
  <c r="H178"/>
  <c r="I178"/>
  <c r="J178"/>
  <c r="K178"/>
  <c r="L178"/>
  <c r="M178"/>
  <c r="N178"/>
  <c r="O178"/>
  <c r="P178"/>
  <c r="Q178"/>
  <c r="R178"/>
  <c r="S178"/>
  <c r="T178"/>
  <c r="U178"/>
  <c r="A179"/>
  <c r="B179"/>
  <c r="C179"/>
  <c r="D179"/>
  <c r="E179"/>
  <c r="F179"/>
  <c r="G179"/>
  <c r="H179"/>
  <c r="I179"/>
  <c r="J179"/>
  <c r="K179"/>
  <c r="L179"/>
  <c r="M179"/>
  <c r="N179"/>
  <c r="O179"/>
  <c r="P179"/>
  <c r="Q179"/>
  <c r="R179"/>
  <c r="S179"/>
  <c r="T179"/>
  <c r="U179"/>
  <c r="A180"/>
  <c r="B180"/>
  <c r="C180"/>
  <c r="D180"/>
  <c r="E180"/>
  <c r="F180"/>
  <c r="G180"/>
  <c r="H180"/>
  <c r="I180"/>
  <c r="J180"/>
  <c r="K180"/>
  <c r="L180"/>
  <c r="M180"/>
  <c r="N180"/>
  <c r="O180"/>
  <c r="P180"/>
  <c r="Q180"/>
  <c r="R180"/>
  <c r="S180"/>
  <c r="T180"/>
  <c r="U180"/>
  <c r="A181"/>
  <c r="B181"/>
  <c r="C181"/>
  <c r="D181"/>
  <c r="E181"/>
  <c r="F181"/>
  <c r="G181"/>
  <c r="H181"/>
  <c r="I181"/>
  <c r="J181"/>
  <c r="K181"/>
  <c r="L181"/>
  <c r="M181"/>
  <c r="N181"/>
  <c r="O181"/>
  <c r="P181"/>
  <c r="Q181"/>
  <c r="R181"/>
  <c r="S181"/>
  <c r="T181"/>
  <c r="U181"/>
  <c r="A182"/>
  <c r="B182"/>
  <c r="C182"/>
  <c r="D182"/>
  <c r="E182"/>
  <c r="F182"/>
  <c r="G182"/>
  <c r="H182"/>
  <c r="I182"/>
  <c r="J182"/>
  <c r="K182"/>
  <c r="L182"/>
  <c r="M182"/>
  <c r="N182"/>
  <c r="O182"/>
  <c r="P182"/>
  <c r="Q182"/>
  <c r="R182"/>
  <c r="S182"/>
  <c r="T182"/>
  <c r="U182"/>
  <c r="A183"/>
  <c r="B183"/>
  <c r="C183"/>
  <c r="D183"/>
  <c r="E183"/>
  <c r="F183"/>
  <c r="G183"/>
  <c r="H183"/>
  <c r="I183"/>
  <c r="J183"/>
  <c r="K183"/>
  <c r="L183"/>
  <c r="M183"/>
  <c r="N183"/>
  <c r="O183"/>
  <c r="P183"/>
  <c r="Q183"/>
  <c r="R183"/>
  <c r="S183"/>
  <c r="T183"/>
  <c r="U183"/>
  <c r="A184"/>
  <c r="B184"/>
  <c r="C184"/>
  <c r="D184"/>
  <c r="E184"/>
  <c r="F184"/>
  <c r="G184"/>
  <c r="H184"/>
  <c r="I184"/>
  <c r="J184"/>
  <c r="K184"/>
  <c r="L184"/>
  <c r="M184"/>
  <c r="N184"/>
  <c r="O184"/>
  <c r="P184"/>
  <c r="Q184"/>
  <c r="R184"/>
  <c r="S184"/>
  <c r="T184"/>
  <c r="U184"/>
  <c r="A185"/>
  <c r="B185"/>
  <c r="C185"/>
  <c r="D185"/>
  <c r="E185"/>
  <c r="F185"/>
  <c r="G185"/>
  <c r="H185"/>
  <c r="I185"/>
  <c r="J185"/>
  <c r="K185"/>
  <c r="L185"/>
  <c r="M185"/>
  <c r="N185"/>
  <c r="O185"/>
  <c r="P185"/>
  <c r="Q185"/>
  <c r="R185"/>
  <c r="S185"/>
  <c r="T185"/>
  <c r="U185"/>
  <c r="A186"/>
  <c r="B186"/>
  <c r="C186"/>
  <c r="D186"/>
  <c r="E186"/>
  <c r="F186"/>
  <c r="G186"/>
  <c r="H186"/>
  <c r="I186"/>
  <c r="J186"/>
  <c r="K186"/>
  <c r="L186"/>
  <c r="M186"/>
  <c r="N186"/>
  <c r="O186"/>
  <c r="P186"/>
  <c r="Q186"/>
  <c r="R186"/>
  <c r="S186"/>
  <c r="T186"/>
  <c r="U186"/>
  <c r="A187"/>
  <c r="B187"/>
  <c r="C187"/>
  <c r="D187"/>
  <c r="E187"/>
  <c r="F187"/>
  <c r="G187"/>
  <c r="H187"/>
  <c r="I187"/>
  <c r="J187"/>
  <c r="K187"/>
  <c r="L187"/>
  <c r="M187"/>
  <c r="N187"/>
  <c r="O187"/>
  <c r="P187"/>
  <c r="Q187"/>
  <c r="R187"/>
  <c r="S187"/>
  <c r="T187"/>
  <c r="U187"/>
  <c r="A188"/>
  <c r="B188"/>
  <c r="C188"/>
  <c r="D188"/>
  <c r="E188"/>
  <c r="F188"/>
  <c r="G188"/>
  <c r="H188"/>
  <c r="I188"/>
  <c r="J188"/>
  <c r="K188"/>
  <c r="L188"/>
  <c r="M188"/>
  <c r="N188"/>
  <c r="O188"/>
  <c r="P188"/>
  <c r="Q188"/>
  <c r="R188"/>
  <c r="S188"/>
  <c r="T188"/>
  <c r="U188"/>
  <c r="A189"/>
  <c r="B189"/>
  <c r="C189"/>
  <c r="D189"/>
  <c r="E189"/>
  <c r="F189"/>
  <c r="G189"/>
  <c r="H189"/>
  <c r="I189"/>
  <c r="J189"/>
  <c r="K189"/>
  <c r="L189"/>
  <c r="M189"/>
  <c r="N189"/>
  <c r="O189"/>
  <c r="P189"/>
  <c r="Q189"/>
  <c r="R189"/>
  <c r="S189"/>
  <c r="T189"/>
  <c r="U189"/>
  <c r="A190"/>
  <c r="B190"/>
  <c r="C190"/>
  <c r="D190"/>
  <c r="E190"/>
  <c r="F190"/>
  <c r="G190"/>
  <c r="H190"/>
  <c r="I190"/>
  <c r="J190"/>
  <c r="K190"/>
  <c r="L190"/>
  <c r="M190"/>
  <c r="N190"/>
  <c r="O190"/>
  <c r="P190"/>
  <c r="Q190"/>
  <c r="R190"/>
  <c r="S190"/>
  <c r="T190"/>
  <c r="U190"/>
  <c r="A191"/>
  <c r="B191"/>
  <c r="C191"/>
  <c r="D191"/>
  <c r="E191"/>
  <c r="F191"/>
  <c r="G191"/>
  <c r="H191"/>
  <c r="I191"/>
  <c r="J191"/>
  <c r="K191"/>
  <c r="L191"/>
  <c r="M191"/>
  <c r="N191"/>
  <c r="O191"/>
  <c r="P191"/>
  <c r="Q191"/>
  <c r="R191"/>
  <c r="S191"/>
  <c r="T191"/>
  <c r="U191"/>
  <c r="A192"/>
  <c r="B192"/>
  <c r="C192"/>
  <c r="D192"/>
  <c r="E192"/>
  <c r="F192"/>
  <c r="G192"/>
  <c r="H192"/>
  <c r="I192"/>
  <c r="J192"/>
  <c r="K192"/>
  <c r="L192"/>
  <c r="M192"/>
  <c r="N192"/>
  <c r="O192"/>
  <c r="P192"/>
  <c r="Q192"/>
  <c r="R192"/>
  <c r="S192"/>
  <c r="T192"/>
  <c r="U192"/>
  <c r="A193"/>
  <c r="B193"/>
  <c r="C193"/>
  <c r="D193"/>
  <c r="E193"/>
  <c r="F193"/>
  <c r="G193"/>
  <c r="H193"/>
  <c r="I193"/>
  <c r="J193"/>
  <c r="K193"/>
  <c r="L193"/>
  <c r="M193"/>
  <c r="N193"/>
  <c r="O193"/>
  <c r="P193"/>
  <c r="Q193"/>
  <c r="R193"/>
  <c r="S193"/>
  <c r="T193"/>
  <c r="U193"/>
  <c r="A194"/>
  <c r="B194"/>
  <c r="C194"/>
  <c r="D194"/>
  <c r="E194"/>
  <c r="F194"/>
  <c r="G194"/>
  <c r="H194"/>
  <c r="I194"/>
  <c r="J194"/>
  <c r="K194"/>
  <c r="L194"/>
  <c r="M194"/>
  <c r="N194"/>
  <c r="O194"/>
  <c r="P194"/>
  <c r="Q194"/>
  <c r="R194"/>
  <c r="S194"/>
  <c r="T194"/>
  <c r="U194"/>
  <c r="A195"/>
  <c r="B195"/>
  <c r="C195"/>
  <c r="D195"/>
  <c r="E195"/>
  <c r="F195"/>
  <c r="G195"/>
  <c r="H195"/>
  <c r="I195"/>
  <c r="J195"/>
  <c r="K195"/>
  <c r="L195"/>
  <c r="M195"/>
  <c r="N195"/>
  <c r="O195"/>
  <c r="P195"/>
  <c r="Q195"/>
  <c r="R195"/>
  <c r="S195"/>
  <c r="T195"/>
  <c r="U195"/>
  <c r="A196"/>
  <c r="B196"/>
  <c r="C196"/>
  <c r="D196"/>
  <c r="E196"/>
  <c r="F196"/>
  <c r="G196"/>
  <c r="H196"/>
  <c r="I196"/>
  <c r="J196"/>
  <c r="K196"/>
  <c r="L196"/>
  <c r="M196"/>
  <c r="N196"/>
  <c r="O196"/>
  <c r="P196"/>
  <c r="Q196"/>
  <c r="R196"/>
  <c r="S196"/>
  <c r="T196"/>
  <c r="U196"/>
  <c r="A197"/>
  <c r="B197"/>
  <c r="C197"/>
  <c r="D197"/>
  <c r="E197"/>
  <c r="F197"/>
  <c r="G197"/>
  <c r="H197"/>
  <c r="I197"/>
  <c r="J197"/>
  <c r="K197"/>
  <c r="L197"/>
  <c r="M197"/>
  <c r="N197"/>
  <c r="O197"/>
  <c r="P197"/>
  <c r="Q197"/>
  <c r="R197"/>
  <c r="S197"/>
  <c r="T197"/>
  <c r="U197"/>
  <c r="A198"/>
  <c r="B198"/>
  <c r="C198"/>
  <c r="D198"/>
  <c r="E198"/>
  <c r="F198"/>
  <c r="G198"/>
  <c r="H198"/>
  <c r="I198"/>
  <c r="J198"/>
  <c r="K198"/>
  <c r="L198"/>
  <c r="M198"/>
  <c r="N198"/>
  <c r="O198"/>
  <c r="P198"/>
  <c r="Q198"/>
  <c r="R198"/>
  <c r="S198"/>
  <c r="T198"/>
  <c r="U198"/>
  <c r="A199"/>
  <c r="B199"/>
  <c r="C199"/>
  <c r="D199"/>
  <c r="E199"/>
  <c r="F199"/>
  <c r="G199"/>
  <c r="H199"/>
  <c r="I199"/>
  <c r="J199"/>
  <c r="K199"/>
  <c r="L199"/>
  <c r="M199"/>
  <c r="N199"/>
  <c r="O199"/>
  <c r="P199"/>
  <c r="Q199"/>
  <c r="R199"/>
  <c r="S199"/>
  <c r="T199"/>
  <c r="U199"/>
  <c r="A200"/>
  <c r="B200"/>
  <c r="C200"/>
  <c r="D200"/>
  <c r="E200"/>
  <c r="F200"/>
  <c r="G200"/>
  <c r="H200"/>
  <c r="I200"/>
  <c r="J200"/>
  <c r="K200"/>
  <c r="L200"/>
  <c r="M200"/>
  <c r="N200"/>
  <c r="O200"/>
  <c r="P200"/>
  <c r="Q200"/>
  <c r="R200"/>
  <c r="S200"/>
  <c r="T200"/>
  <c r="U200"/>
  <c r="A201"/>
  <c r="B201"/>
  <c r="C201"/>
  <c r="D201"/>
  <c r="E201"/>
  <c r="F201"/>
  <c r="G201"/>
  <c r="H201"/>
  <c r="I201"/>
  <c r="J201"/>
  <c r="K201"/>
  <c r="L201"/>
  <c r="M201"/>
  <c r="N201"/>
  <c r="O201"/>
  <c r="P201"/>
  <c r="Q201"/>
  <c r="R201"/>
  <c r="S201"/>
  <c r="T201"/>
  <c r="U201"/>
  <c r="A202"/>
  <c r="B202"/>
  <c r="C202"/>
  <c r="D202"/>
  <c r="E202"/>
  <c r="F202"/>
  <c r="G202"/>
  <c r="H202"/>
  <c r="I202"/>
  <c r="J202"/>
  <c r="K202"/>
  <c r="L202"/>
  <c r="M202"/>
  <c r="N202"/>
  <c r="O202"/>
  <c r="P202"/>
  <c r="Q202"/>
  <c r="R202"/>
  <c r="S202"/>
  <c r="T202"/>
  <c r="U202"/>
  <c r="A203"/>
  <c r="B203"/>
  <c r="C203"/>
  <c r="D203"/>
  <c r="E203"/>
  <c r="F203"/>
  <c r="G203"/>
  <c r="H203"/>
  <c r="I203"/>
  <c r="J203"/>
  <c r="K203"/>
  <c r="L203"/>
  <c r="M203"/>
  <c r="N203"/>
  <c r="O203"/>
  <c r="P203"/>
  <c r="Q203"/>
  <c r="R203"/>
  <c r="S203"/>
  <c r="T203"/>
  <c r="U203"/>
  <c r="A204"/>
  <c r="B204"/>
  <c r="C204"/>
  <c r="D204"/>
  <c r="E204"/>
  <c r="F204"/>
  <c r="G204"/>
  <c r="H204"/>
  <c r="I204"/>
  <c r="J204"/>
  <c r="K204"/>
  <c r="L204"/>
  <c r="M204"/>
  <c r="N204"/>
  <c r="O204"/>
  <c r="P204"/>
  <c r="Q204"/>
  <c r="R204"/>
  <c r="S204"/>
  <c r="T204"/>
  <c r="U204"/>
  <c r="A205"/>
  <c r="B205"/>
  <c r="C205"/>
  <c r="D205"/>
  <c r="E205"/>
  <c r="F205"/>
  <c r="G205"/>
  <c r="H205"/>
  <c r="I205"/>
  <c r="J205"/>
  <c r="K205"/>
  <c r="L205"/>
  <c r="M205"/>
  <c r="N205"/>
  <c r="O205"/>
  <c r="P205"/>
  <c r="Q205"/>
  <c r="R205"/>
  <c r="S205"/>
  <c r="T205"/>
  <c r="U205"/>
  <c r="A206"/>
  <c r="B206"/>
  <c r="C206"/>
  <c r="D206"/>
  <c r="E206"/>
  <c r="F206"/>
  <c r="G206"/>
  <c r="H206"/>
  <c r="I206"/>
  <c r="J206"/>
  <c r="K206"/>
  <c r="L206"/>
  <c r="M206"/>
  <c r="N206"/>
  <c r="O206"/>
  <c r="P206"/>
  <c r="Q206"/>
  <c r="R206"/>
  <c r="S206"/>
  <c r="T206"/>
  <c r="U206"/>
  <c r="A207"/>
  <c r="B207"/>
  <c r="C207"/>
  <c r="D207"/>
  <c r="E207"/>
  <c r="F207"/>
  <c r="G207"/>
  <c r="H207"/>
  <c r="I207"/>
  <c r="J207"/>
  <c r="K207"/>
  <c r="L207"/>
  <c r="M207"/>
  <c r="N207"/>
  <c r="O207"/>
  <c r="P207"/>
  <c r="Q207"/>
  <c r="R207"/>
  <c r="S207"/>
  <c r="T207"/>
  <c r="U207"/>
  <c r="A208"/>
  <c r="B208"/>
  <c r="C208"/>
  <c r="D208"/>
  <c r="E208"/>
  <c r="F208"/>
  <c r="G208"/>
  <c r="H208"/>
  <c r="I208"/>
  <c r="J208"/>
  <c r="K208"/>
  <c r="L208"/>
  <c r="M208"/>
  <c r="N208"/>
  <c r="O208"/>
  <c r="P208"/>
  <c r="Q208"/>
  <c r="R208"/>
  <c r="S208"/>
  <c r="T208"/>
  <c r="U208"/>
  <c r="A209"/>
  <c r="B209"/>
  <c r="C209"/>
  <c r="D209"/>
  <c r="E209"/>
  <c r="F209"/>
  <c r="G209"/>
  <c r="H209"/>
  <c r="I209"/>
  <c r="J209"/>
  <c r="K209"/>
  <c r="L209"/>
  <c r="M209"/>
  <c r="N209"/>
  <c r="O209"/>
  <c r="P209"/>
  <c r="Q209"/>
  <c r="R209"/>
  <c r="S209"/>
  <c r="T209"/>
  <c r="U209"/>
  <c r="A210"/>
  <c r="B210"/>
  <c r="C210"/>
  <c r="D210"/>
  <c r="E210"/>
  <c r="F210"/>
  <c r="G210"/>
  <c r="H210"/>
  <c r="I210"/>
  <c r="J210"/>
  <c r="K210"/>
  <c r="L210"/>
  <c r="M210"/>
  <c r="N210"/>
  <c r="O210"/>
  <c r="P210"/>
  <c r="Q210"/>
  <c r="R210"/>
  <c r="S210"/>
  <c r="T210"/>
  <c r="U210"/>
  <c r="A211"/>
  <c r="B211"/>
  <c r="C211"/>
  <c r="D211"/>
  <c r="E211"/>
  <c r="F211"/>
  <c r="G211"/>
  <c r="H211"/>
  <c r="I211"/>
  <c r="J211"/>
  <c r="K211"/>
  <c r="L211"/>
  <c r="M211"/>
  <c r="N211"/>
  <c r="O211"/>
  <c r="P211"/>
  <c r="Q211"/>
  <c r="R211"/>
  <c r="S211"/>
  <c r="T211"/>
  <c r="U211"/>
  <c r="A212"/>
  <c r="B212"/>
  <c r="C212"/>
  <c r="D212"/>
  <c r="E212"/>
  <c r="F212"/>
  <c r="G212"/>
  <c r="H212"/>
  <c r="I212"/>
  <c r="J212"/>
  <c r="K212"/>
  <c r="L212"/>
  <c r="M212"/>
  <c r="N212"/>
  <c r="O212"/>
  <c r="P212"/>
  <c r="Q212"/>
  <c r="R212"/>
  <c r="S212"/>
  <c r="T212"/>
  <c r="U212"/>
  <c r="A213"/>
  <c r="B213"/>
  <c r="C213"/>
  <c r="D213"/>
  <c r="E213"/>
  <c r="F213"/>
  <c r="G213"/>
  <c r="H213"/>
  <c r="I213"/>
  <c r="J213"/>
  <c r="K213"/>
  <c r="L213"/>
  <c r="M213"/>
  <c r="N213"/>
  <c r="O213"/>
  <c r="P213"/>
  <c r="Q213"/>
  <c r="R213"/>
  <c r="S213"/>
  <c r="T213"/>
  <c r="U213"/>
  <c r="A214"/>
  <c r="B214"/>
  <c r="C214"/>
  <c r="D214"/>
  <c r="E214"/>
  <c r="F214"/>
  <c r="G214"/>
  <c r="H214"/>
  <c r="I214"/>
  <c r="J214"/>
  <c r="K214"/>
  <c r="L214"/>
  <c r="M214"/>
  <c r="N214"/>
  <c r="O214"/>
  <c r="P214"/>
  <c r="Q214"/>
  <c r="R214"/>
  <c r="S214"/>
  <c r="T214"/>
  <c r="U214"/>
  <c r="A215"/>
  <c r="B215"/>
  <c r="C215"/>
  <c r="D215"/>
  <c r="E215"/>
  <c r="F215"/>
  <c r="G215"/>
  <c r="H215"/>
  <c r="I215"/>
  <c r="J215"/>
  <c r="K215"/>
  <c r="L215"/>
  <c r="M215"/>
  <c r="N215"/>
  <c r="O215"/>
  <c r="P215"/>
  <c r="Q215"/>
  <c r="R215"/>
  <c r="S215"/>
  <c r="T215"/>
  <c r="U215"/>
  <c r="A216"/>
  <c r="B216"/>
  <c r="C216"/>
  <c r="D216"/>
  <c r="E216"/>
  <c r="F216"/>
  <c r="G216"/>
  <c r="H216"/>
  <c r="I216"/>
  <c r="J216"/>
  <c r="K216"/>
  <c r="L216"/>
  <c r="M216"/>
  <c r="N216"/>
  <c r="O216"/>
  <c r="P216"/>
  <c r="Q216"/>
  <c r="R216"/>
  <c r="S216"/>
  <c r="T216"/>
  <c r="U216"/>
  <c r="A217"/>
  <c r="B217"/>
  <c r="C217"/>
  <c r="D217"/>
  <c r="E217"/>
  <c r="F217"/>
  <c r="G217"/>
  <c r="H217"/>
  <c r="I217"/>
  <c r="J217"/>
  <c r="K217"/>
  <c r="L217"/>
  <c r="M217"/>
  <c r="N217"/>
  <c r="O217"/>
  <c r="P217"/>
  <c r="Q217"/>
  <c r="R217"/>
  <c r="S217"/>
  <c r="T217"/>
  <c r="U217"/>
  <c r="A218"/>
  <c r="B218"/>
  <c r="C218"/>
  <c r="D218"/>
  <c r="E218"/>
  <c r="F218"/>
  <c r="G218"/>
  <c r="H218"/>
  <c r="I218"/>
  <c r="J218"/>
  <c r="K218"/>
  <c r="L218"/>
  <c r="M218"/>
  <c r="N218"/>
  <c r="O218"/>
  <c r="P218"/>
  <c r="Q218"/>
  <c r="R218"/>
  <c r="S218"/>
  <c r="T218"/>
  <c r="U218"/>
  <c r="A219"/>
  <c r="B219"/>
  <c r="C219"/>
  <c r="D219"/>
  <c r="E219"/>
  <c r="F219"/>
  <c r="G219"/>
  <c r="H219"/>
  <c r="I219"/>
  <c r="J219"/>
  <c r="K219"/>
  <c r="L219"/>
  <c r="M219"/>
  <c r="N219"/>
  <c r="O219"/>
  <c r="P219"/>
  <c r="Q219"/>
  <c r="R219"/>
  <c r="S219"/>
  <c r="T219"/>
  <c r="U219"/>
  <c r="A220"/>
  <c r="B220"/>
  <c r="C220"/>
  <c r="D220"/>
  <c r="E220"/>
  <c r="F220"/>
  <c r="G220"/>
  <c r="H220"/>
  <c r="I220"/>
  <c r="J220"/>
  <c r="K220"/>
  <c r="L220"/>
  <c r="M220"/>
  <c r="N220"/>
  <c r="O220"/>
  <c r="P220"/>
  <c r="Q220"/>
  <c r="R220"/>
  <c r="S220"/>
  <c r="T220"/>
  <c r="U220"/>
  <c r="A221"/>
  <c r="B221"/>
  <c r="C221"/>
  <c r="D221"/>
  <c r="E221"/>
  <c r="F221"/>
  <c r="G221"/>
  <c r="H221"/>
  <c r="I221"/>
  <c r="J221"/>
  <c r="K221"/>
  <c r="L221"/>
  <c r="M221"/>
  <c r="N221"/>
  <c r="O221"/>
  <c r="P221"/>
  <c r="Q221"/>
  <c r="R221"/>
  <c r="S221"/>
  <c r="T221"/>
  <c r="U221"/>
  <c r="A222"/>
  <c r="B222"/>
  <c r="C222"/>
  <c r="D222"/>
  <c r="E222"/>
  <c r="F222"/>
  <c r="G222"/>
  <c r="H222"/>
  <c r="I222"/>
  <c r="J222"/>
  <c r="K222"/>
  <c r="L222"/>
  <c r="M222"/>
  <c r="N222"/>
  <c r="O222"/>
  <c r="P222"/>
  <c r="Q222"/>
  <c r="R222"/>
  <c r="S222"/>
  <c r="T222"/>
  <c r="U222"/>
  <c r="A223"/>
  <c r="B223"/>
  <c r="C223"/>
  <c r="D223"/>
  <c r="E223"/>
  <c r="F223"/>
  <c r="G223"/>
  <c r="H223"/>
  <c r="I223"/>
  <c r="J223"/>
  <c r="K223"/>
  <c r="L223"/>
  <c r="M223"/>
  <c r="N223"/>
  <c r="O223"/>
  <c r="P223"/>
  <c r="Q223"/>
  <c r="R223"/>
  <c r="S223"/>
  <c r="T223"/>
  <c r="U223"/>
  <c r="A224"/>
  <c r="B224"/>
  <c r="C224"/>
  <c r="D224"/>
  <c r="E224"/>
  <c r="F224"/>
  <c r="G224"/>
  <c r="H224"/>
  <c r="I224"/>
  <c r="J224"/>
  <c r="K224"/>
  <c r="L224"/>
  <c r="M224"/>
  <c r="N224"/>
  <c r="O224"/>
  <c r="P224"/>
  <c r="Q224"/>
  <c r="R224"/>
  <c r="S224"/>
  <c r="T224"/>
  <c r="U224"/>
  <c r="A225"/>
  <c r="B225"/>
  <c r="C225"/>
  <c r="D225"/>
  <c r="E225"/>
  <c r="F225"/>
  <c r="G225"/>
  <c r="H225"/>
  <c r="I225"/>
  <c r="J225"/>
  <c r="K225"/>
  <c r="L225"/>
  <c r="M225"/>
  <c r="N225"/>
  <c r="O225"/>
  <c r="P225"/>
  <c r="Q225"/>
  <c r="R225"/>
  <c r="S225"/>
  <c r="T225"/>
  <c r="U225"/>
  <c r="A226"/>
  <c r="B226"/>
  <c r="C226"/>
  <c r="D226"/>
  <c r="E226"/>
  <c r="F226"/>
  <c r="G226"/>
  <c r="H226"/>
  <c r="I226"/>
  <c r="J226"/>
  <c r="K226"/>
  <c r="L226"/>
  <c r="M226"/>
  <c r="N226"/>
  <c r="O226"/>
  <c r="P226"/>
  <c r="Q226"/>
  <c r="R226"/>
  <c r="S226"/>
  <c r="T226"/>
  <c r="U226"/>
  <c r="A227"/>
  <c r="B227"/>
  <c r="C227"/>
  <c r="D227"/>
  <c r="E227"/>
  <c r="F227"/>
  <c r="G227"/>
  <c r="H227"/>
  <c r="I227"/>
  <c r="J227"/>
  <c r="K227"/>
  <c r="L227"/>
  <c r="M227"/>
  <c r="N227"/>
  <c r="O227"/>
  <c r="P227"/>
  <c r="Q227"/>
  <c r="R227"/>
  <c r="S227"/>
  <c r="T227"/>
  <c r="U227"/>
  <c r="A228"/>
  <c r="B228"/>
  <c r="C228"/>
  <c r="D228"/>
  <c r="E228"/>
  <c r="F228"/>
  <c r="G228"/>
  <c r="H228"/>
  <c r="I228"/>
  <c r="J228"/>
  <c r="K228"/>
  <c r="L228"/>
  <c r="M228"/>
  <c r="N228"/>
  <c r="O228"/>
  <c r="P228"/>
  <c r="Q228"/>
  <c r="R228"/>
  <c r="S228"/>
  <c r="T228"/>
  <c r="U228"/>
  <c r="A229"/>
  <c r="B229"/>
  <c r="C229"/>
  <c r="D229"/>
  <c r="E229"/>
  <c r="F229"/>
  <c r="G229"/>
  <c r="H229"/>
  <c r="I229"/>
  <c r="J229"/>
  <c r="K229"/>
  <c r="L229"/>
  <c r="M229"/>
  <c r="N229"/>
  <c r="O229"/>
  <c r="P229"/>
  <c r="Q229"/>
  <c r="R229"/>
  <c r="S229"/>
  <c r="T229"/>
  <c r="U229"/>
  <c r="A230"/>
  <c r="B230"/>
  <c r="C230"/>
  <c r="D230"/>
  <c r="E230"/>
  <c r="F230"/>
  <c r="G230"/>
  <c r="H230"/>
  <c r="I230"/>
  <c r="J230"/>
  <c r="K230"/>
  <c r="L230"/>
  <c r="M230"/>
  <c r="N230"/>
  <c r="O230"/>
  <c r="P230"/>
  <c r="Q230"/>
  <c r="R230"/>
  <c r="S230"/>
  <c r="T230"/>
  <c r="U230"/>
  <c r="A231"/>
  <c r="B231"/>
  <c r="C231"/>
  <c r="D231"/>
  <c r="E231"/>
  <c r="F231"/>
  <c r="G231"/>
  <c r="H231"/>
  <c r="I231"/>
  <c r="J231"/>
  <c r="K231"/>
  <c r="L231"/>
  <c r="M231"/>
  <c r="N231"/>
  <c r="O231"/>
  <c r="P231"/>
  <c r="Q231"/>
  <c r="R231"/>
  <c r="S231"/>
  <c r="T231"/>
  <c r="U231"/>
  <c r="A232"/>
  <c r="B232"/>
  <c r="C232"/>
  <c r="D232"/>
  <c r="E232"/>
  <c r="F232"/>
  <c r="G232"/>
  <c r="H232"/>
  <c r="I232"/>
  <c r="J232"/>
  <c r="K232"/>
  <c r="L232"/>
  <c r="M232"/>
  <c r="N232"/>
  <c r="O232"/>
  <c r="P232"/>
  <c r="Q232"/>
  <c r="R232"/>
  <c r="S232"/>
  <c r="T232"/>
  <c r="U232"/>
  <c r="A233"/>
  <c r="B233"/>
  <c r="C233"/>
  <c r="D233"/>
  <c r="E233"/>
  <c r="F233"/>
  <c r="G233"/>
  <c r="H233"/>
  <c r="I233"/>
  <c r="J233"/>
  <c r="K233"/>
  <c r="L233"/>
  <c r="M233"/>
  <c r="N233"/>
  <c r="O233"/>
  <c r="P233"/>
  <c r="Q233"/>
  <c r="R233"/>
  <c r="S233"/>
  <c r="T233"/>
  <c r="U233"/>
  <c r="A234"/>
  <c r="B234"/>
  <c r="C234"/>
  <c r="D234"/>
  <c r="E234"/>
  <c r="F234"/>
  <c r="G234"/>
  <c r="H234"/>
  <c r="I234"/>
  <c r="J234"/>
  <c r="K234"/>
  <c r="L234"/>
  <c r="M234"/>
  <c r="N234"/>
  <c r="O234"/>
  <c r="P234"/>
  <c r="Q234"/>
  <c r="R234"/>
  <c r="S234"/>
  <c r="T234"/>
  <c r="U234"/>
  <c r="A235"/>
  <c r="B235"/>
  <c r="C235"/>
  <c r="D235"/>
  <c r="E235"/>
  <c r="F235"/>
  <c r="G235"/>
  <c r="H235"/>
  <c r="I235"/>
  <c r="J235"/>
  <c r="K235"/>
  <c r="L235"/>
  <c r="M235"/>
  <c r="N235"/>
  <c r="O235"/>
  <c r="P235"/>
  <c r="Q235"/>
  <c r="R235"/>
  <c r="S235"/>
  <c r="T235"/>
  <c r="U235"/>
  <c r="A236"/>
  <c r="B236"/>
  <c r="C236"/>
  <c r="D236"/>
  <c r="E236"/>
  <c r="F236"/>
  <c r="G236"/>
  <c r="H236"/>
  <c r="I236"/>
  <c r="J236"/>
  <c r="K236"/>
  <c r="L236"/>
  <c r="M236"/>
  <c r="N236"/>
  <c r="O236"/>
  <c r="P236"/>
  <c r="Q236"/>
  <c r="R236"/>
  <c r="S236"/>
  <c r="T236"/>
  <c r="U236"/>
  <c r="A237"/>
  <c r="B237"/>
  <c r="C237"/>
  <c r="D237"/>
  <c r="E237"/>
  <c r="F237"/>
  <c r="G237"/>
  <c r="H237"/>
  <c r="I237"/>
  <c r="J237"/>
  <c r="K237"/>
  <c r="L237"/>
  <c r="M237"/>
  <c r="N237"/>
  <c r="O237"/>
  <c r="P237"/>
  <c r="Q237"/>
  <c r="R237"/>
  <c r="S237"/>
  <c r="T237"/>
  <c r="U237"/>
  <c r="A238"/>
  <c r="B238"/>
  <c r="C238"/>
  <c r="D238"/>
  <c r="E238"/>
  <c r="F238"/>
  <c r="G238"/>
  <c r="H238"/>
  <c r="I238"/>
  <c r="J238"/>
  <c r="K238"/>
  <c r="L238"/>
  <c r="M238"/>
  <c r="N238"/>
  <c r="O238"/>
  <c r="P238"/>
  <c r="Q238"/>
  <c r="R238"/>
  <c r="S238"/>
  <c r="T238"/>
  <c r="U238"/>
  <c r="A239"/>
  <c r="B239"/>
  <c r="C239"/>
  <c r="D239"/>
  <c r="E239"/>
  <c r="F239"/>
  <c r="G239"/>
  <c r="H239"/>
  <c r="I239"/>
  <c r="J239"/>
  <c r="K239"/>
  <c r="L239"/>
  <c r="M239"/>
  <c r="N239"/>
  <c r="O239"/>
  <c r="P239"/>
  <c r="Q239"/>
  <c r="R239"/>
  <c r="S239"/>
  <c r="T239"/>
  <c r="U239"/>
  <c r="A240"/>
  <c r="B240"/>
  <c r="C240"/>
  <c r="D240"/>
  <c r="E240"/>
  <c r="F240"/>
  <c r="G240"/>
  <c r="H240"/>
  <c r="I240"/>
  <c r="J240"/>
  <c r="K240"/>
  <c r="L240"/>
  <c r="M240"/>
  <c r="N240"/>
  <c r="O240"/>
  <c r="P240"/>
  <c r="Q240"/>
  <c r="R240"/>
  <c r="S240"/>
  <c r="T240"/>
  <c r="U240"/>
  <c r="A241"/>
  <c r="B241"/>
  <c r="C241"/>
  <c r="D241"/>
  <c r="E241"/>
  <c r="F241"/>
  <c r="G241"/>
  <c r="H241"/>
  <c r="I241"/>
  <c r="J241"/>
  <c r="K241"/>
  <c r="L241"/>
  <c r="M241"/>
  <c r="N241"/>
  <c r="O241"/>
  <c r="P241"/>
  <c r="Q241"/>
  <c r="R241"/>
  <c r="S241"/>
  <c r="T241"/>
  <c r="U241"/>
  <c r="A242"/>
  <c r="B242"/>
  <c r="C242"/>
  <c r="D242"/>
  <c r="E242"/>
  <c r="F242"/>
  <c r="G242"/>
  <c r="H242"/>
  <c r="I242"/>
  <c r="J242"/>
  <c r="K242"/>
  <c r="L242"/>
  <c r="M242"/>
  <c r="N242"/>
  <c r="O242"/>
  <c r="P242"/>
  <c r="Q242"/>
  <c r="R242"/>
  <c r="S242"/>
  <c r="T242"/>
  <c r="U242"/>
  <c r="A243"/>
  <c r="B243"/>
  <c r="C243"/>
  <c r="D243"/>
  <c r="E243"/>
  <c r="F243"/>
  <c r="G243"/>
  <c r="H243"/>
  <c r="I243"/>
  <c r="J243"/>
  <c r="K243"/>
  <c r="L243"/>
  <c r="M243"/>
  <c r="N243"/>
  <c r="O243"/>
  <c r="P243"/>
  <c r="Q243"/>
  <c r="R243"/>
  <c r="S243"/>
  <c r="T243"/>
  <c r="U243"/>
  <c r="A244"/>
  <c r="B244"/>
  <c r="C244"/>
  <c r="D244"/>
  <c r="E244"/>
  <c r="F244"/>
  <c r="G244"/>
  <c r="H244"/>
  <c r="I244"/>
  <c r="J244"/>
  <c r="K244"/>
  <c r="L244"/>
  <c r="M244"/>
  <c r="N244"/>
  <c r="O244"/>
  <c r="P244"/>
  <c r="Q244"/>
  <c r="R244"/>
  <c r="S244"/>
  <c r="T244"/>
  <c r="U244"/>
  <c r="A245"/>
  <c r="B245"/>
  <c r="C245"/>
  <c r="D245"/>
  <c r="E245"/>
  <c r="F245"/>
  <c r="G245"/>
  <c r="H245"/>
  <c r="I245"/>
  <c r="J245"/>
  <c r="K245"/>
  <c r="L245"/>
  <c r="M245"/>
  <c r="N245"/>
  <c r="O245"/>
  <c r="P245"/>
  <c r="Q245"/>
  <c r="R245"/>
  <c r="S245"/>
  <c r="T245"/>
  <c r="U245"/>
  <c r="A246"/>
  <c r="B246"/>
  <c r="C246"/>
  <c r="D246"/>
  <c r="E246"/>
  <c r="F246"/>
  <c r="G246"/>
  <c r="H246"/>
  <c r="I246"/>
  <c r="J246"/>
  <c r="K246"/>
  <c r="L246"/>
  <c r="M246"/>
  <c r="N246"/>
  <c r="O246"/>
  <c r="P246"/>
  <c r="Q246"/>
  <c r="R246"/>
  <c r="S246"/>
  <c r="T246"/>
  <c r="U246"/>
  <c r="A247"/>
  <c r="B247"/>
  <c r="C247"/>
  <c r="D247"/>
  <c r="E247"/>
  <c r="F247"/>
  <c r="G247"/>
  <c r="H247"/>
  <c r="I247"/>
  <c r="J247"/>
  <c r="K247"/>
  <c r="L247"/>
  <c r="M247"/>
  <c r="N247"/>
  <c r="O247"/>
  <c r="P247"/>
  <c r="Q247"/>
  <c r="R247"/>
  <c r="S247"/>
  <c r="T247"/>
  <c r="U247"/>
  <c r="A248"/>
  <c r="B248"/>
  <c r="C248"/>
  <c r="D248"/>
  <c r="E248"/>
  <c r="F248"/>
  <c r="G248"/>
  <c r="H248"/>
  <c r="I248"/>
  <c r="J248"/>
  <c r="K248"/>
  <c r="L248"/>
  <c r="M248"/>
  <c r="N248"/>
  <c r="O248"/>
  <c r="P248"/>
  <c r="Q248"/>
  <c r="R248"/>
  <c r="S248"/>
  <c r="T248"/>
  <c r="U248"/>
  <c r="A249"/>
  <c r="B249"/>
  <c r="C249"/>
  <c r="D249"/>
  <c r="E249"/>
  <c r="F249"/>
  <c r="G249"/>
  <c r="H249"/>
  <c r="I249"/>
  <c r="J249"/>
  <c r="K249"/>
  <c r="L249"/>
  <c r="M249"/>
  <c r="N249"/>
  <c r="O249"/>
  <c r="P249"/>
  <c r="Q249"/>
  <c r="R249"/>
  <c r="S249"/>
  <c r="T249"/>
  <c r="U249"/>
  <c r="A250"/>
  <c r="B250"/>
  <c r="C250"/>
  <c r="D250"/>
  <c r="E250"/>
  <c r="F250"/>
  <c r="G250"/>
  <c r="H250"/>
  <c r="I250"/>
  <c r="J250"/>
  <c r="K250"/>
  <c r="L250"/>
  <c r="M250"/>
  <c r="N250"/>
  <c r="O250"/>
  <c r="P250"/>
  <c r="Q250"/>
  <c r="R250"/>
  <c r="S250"/>
  <c r="T250"/>
  <c r="U250"/>
  <c r="A251"/>
  <c r="B251"/>
  <c r="C251"/>
  <c r="D251"/>
  <c r="E251"/>
  <c r="F251"/>
  <c r="G251"/>
  <c r="H251"/>
  <c r="I251"/>
  <c r="J251"/>
  <c r="K251"/>
  <c r="L251"/>
  <c r="M251"/>
  <c r="N251"/>
  <c r="O251"/>
  <c r="P251"/>
  <c r="Q251"/>
  <c r="R251"/>
  <c r="S251"/>
  <c r="T251"/>
  <c r="U251"/>
  <c r="A252"/>
  <c r="B252"/>
  <c r="C252"/>
  <c r="D252"/>
  <c r="E252"/>
  <c r="F252"/>
  <c r="G252"/>
  <c r="H252"/>
  <c r="I252"/>
  <c r="J252"/>
  <c r="K252"/>
  <c r="L252"/>
  <c r="M252"/>
  <c r="N252"/>
  <c r="O252"/>
  <c r="P252"/>
  <c r="Q252"/>
  <c r="R252"/>
  <c r="S252"/>
  <c r="T252"/>
  <c r="U252"/>
  <c r="A253"/>
  <c r="B253"/>
  <c r="C253"/>
  <c r="D253"/>
  <c r="E253"/>
  <c r="F253"/>
  <c r="G253"/>
  <c r="H253"/>
  <c r="I253"/>
  <c r="J253"/>
  <c r="K253"/>
  <c r="L253"/>
  <c r="M253"/>
  <c r="N253"/>
  <c r="O253"/>
  <c r="P253"/>
  <c r="Q253"/>
  <c r="R253"/>
  <c r="S253"/>
  <c r="T253"/>
  <c r="U253"/>
  <c r="A254"/>
  <c r="B254"/>
  <c r="C254"/>
  <c r="D254"/>
  <c r="E254"/>
  <c r="F254"/>
  <c r="G254"/>
  <c r="H254"/>
  <c r="I254"/>
  <c r="J254"/>
  <c r="K254"/>
  <c r="L254"/>
  <c r="M254"/>
  <c r="N254"/>
  <c r="O254"/>
  <c r="P254"/>
  <c r="Q254"/>
  <c r="R254"/>
  <c r="S254"/>
  <c r="T254"/>
  <c r="U254"/>
  <c r="A255"/>
  <c r="B255"/>
  <c r="C255"/>
  <c r="D255"/>
  <c r="E255"/>
  <c r="F255"/>
  <c r="G255"/>
  <c r="H255"/>
  <c r="I255"/>
  <c r="J255"/>
  <c r="K255"/>
  <c r="L255"/>
  <c r="M255"/>
  <c r="N255"/>
  <c r="O255"/>
  <c r="P255"/>
  <c r="Q255"/>
  <c r="R255"/>
  <c r="S255"/>
  <c r="T255"/>
  <c r="U255"/>
  <c r="A256"/>
  <c r="B256"/>
  <c r="C256"/>
  <c r="D256"/>
  <c r="E256"/>
  <c r="F256"/>
  <c r="G256"/>
  <c r="H256"/>
  <c r="I256"/>
  <c r="J256"/>
  <c r="K256"/>
  <c r="L256"/>
  <c r="M256"/>
  <c r="N256"/>
  <c r="O256"/>
  <c r="P256"/>
  <c r="Q256"/>
  <c r="R256"/>
  <c r="S256"/>
  <c r="T256"/>
  <c r="U256"/>
  <c r="A257"/>
  <c r="B257"/>
  <c r="C257"/>
  <c r="D257"/>
  <c r="E257"/>
  <c r="F257"/>
  <c r="G257"/>
  <c r="H257"/>
  <c r="I257"/>
  <c r="J257"/>
  <c r="K257"/>
  <c r="L257"/>
  <c r="M257"/>
  <c r="N257"/>
  <c r="O257"/>
  <c r="P257"/>
  <c r="Q257"/>
  <c r="R257"/>
  <c r="S257"/>
  <c r="T257"/>
  <c r="U257"/>
  <c r="A258"/>
  <c r="B258"/>
  <c r="C258"/>
  <c r="D258"/>
  <c r="E258"/>
  <c r="F258"/>
  <c r="G258"/>
  <c r="H258"/>
  <c r="I258"/>
  <c r="J258"/>
  <c r="K258"/>
  <c r="L258"/>
  <c r="M258"/>
  <c r="N258"/>
  <c r="O258"/>
  <c r="P258"/>
  <c r="Q258"/>
  <c r="R258"/>
  <c r="S258"/>
  <c r="T258"/>
  <c r="U258"/>
  <c r="A259"/>
  <c r="B259"/>
  <c r="C259"/>
  <c r="D259"/>
  <c r="E259"/>
  <c r="F259"/>
  <c r="G259"/>
  <c r="H259"/>
  <c r="I259"/>
  <c r="J259"/>
  <c r="K259"/>
  <c r="L259"/>
  <c r="M259"/>
  <c r="N259"/>
  <c r="O259"/>
  <c r="P259"/>
  <c r="Q259"/>
  <c r="R259"/>
  <c r="S259"/>
  <c r="T259"/>
  <c r="U259"/>
  <c r="A260"/>
  <c r="B260"/>
  <c r="C260"/>
  <c r="D260"/>
  <c r="E260"/>
  <c r="F260"/>
  <c r="G260"/>
  <c r="H260"/>
  <c r="I260"/>
  <c r="J260"/>
  <c r="K260"/>
  <c r="L260"/>
  <c r="M260"/>
  <c r="N260"/>
  <c r="O260"/>
  <c r="P260"/>
  <c r="Q260"/>
  <c r="R260"/>
  <c r="S260"/>
  <c r="T260"/>
  <c r="U260"/>
  <c r="A261"/>
  <c r="B261"/>
  <c r="C261"/>
  <c r="D261"/>
  <c r="E261"/>
  <c r="F261"/>
  <c r="G261"/>
  <c r="H261"/>
  <c r="I261"/>
  <c r="J261"/>
  <c r="K261"/>
  <c r="L261"/>
  <c r="M261"/>
  <c r="N261"/>
  <c r="O261"/>
  <c r="P261"/>
  <c r="Q261"/>
  <c r="R261"/>
  <c r="S261"/>
  <c r="T261"/>
  <c r="U261"/>
  <c r="A262"/>
  <c r="B262"/>
  <c r="C262"/>
  <c r="D262"/>
  <c r="E262"/>
  <c r="F262"/>
  <c r="G262"/>
  <c r="H262"/>
  <c r="I262"/>
  <c r="J262"/>
  <c r="K262"/>
  <c r="L262"/>
  <c r="M262"/>
  <c r="N262"/>
  <c r="O262"/>
  <c r="P262"/>
  <c r="Q262"/>
  <c r="R262"/>
  <c r="S262"/>
  <c r="T262"/>
  <c r="U262"/>
  <c r="A263"/>
  <c r="B263"/>
  <c r="C263"/>
  <c r="D263"/>
  <c r="E263"/>
  <c r="F263"/>
  <c r="G263"/>
  <c r="H263"/>
  <c r="I263"/>
  <c r="J263"/>
  <c r="K263"/>
  <c r="L263"/>
  <c r="M263"/>
  <c r="N263"/>
  <c r="O263"/>
  <c r="P263"/>
  <c r="Q263"/>
  <c r="R263"/>
  <c r="S263"/>
  <c r="T263"/>
  <c r="U263"/>
  <c r="A264"/>
  <c r="B264"/>
  <c r="C264"/>
  <c r="D264"/>
  <c r="E264"/>
  <c r="F264"/>
  <c r="G264"/>
  <c r="H264"/>
  <c r="I264"/>
  <c r="J264"/>
  <c r="K264"/>
  <c r="L264"/>
  <c r="M264"/>
  <c r="N264"/>
  <c r="O264"/>
  <c r="P264"/>
  <c r="Q264"/>
  <c r="R264"/>
  <c r="S264"/>
  <c r="T264"/>
  <c r="U264"/>
  <c r="A265"/>
  <c r="B265"/>
  <c r="C265"/>
  <c r="D265"/>
  <c r="E265"/>
  <c r="F265"/>
  <c r="G265"/>
  <c r="H265"/>
  <c r="I265"/>
  <c r="J265"/>
  <c r="K265"/>
  <c r="L265"/>
  <c r="M265"/>
  <c r="N265"/>
  <c r="O265"/>
  <c r="P265"/>
  <c r="Q265"/>
  <c r="R265"/>
  <c r="S265"/>
  <c r="T265"/>
  <c r="U265"/>
  <c r="A266"/>
  <c r="B266"/>
  <c r="C266"/>
  <c r="D266"/>
  <c r="E266"/>
  <c r="F266"/>
  <c r="G266"/>
  <c r="H266"/>
  <c r="I266"/>
  <c r="J266"/>
  <c r="K266"/>
  <c r="L266"/>
  <c r="M266"/>
  <c r="N266"/>
  <c r="O266"/>
  <c r="P266"/>
  <c r="Q266"/>
  <c r="R266"/>
  <c r="S266"/>
  <c r="T266"/>
  <c r="U266"/>
  <c r="A267"/>
  <c r="B267"/>
  <c r="C267"/>
  <c r="D267"/>
  <c r="E267"/>
  <c r="F267"/>
  <c r="G267"/>
  <c r="H267"/>
  <c r="I267"/>
  <c r="J267"/>
  <c r="K267"/>
  <c r="L267"/>
  <c r="M267"/>
  <c r="N267"/>
  <c r="O267"/>
  <c r="P267"/>
  <c r="Q267"/>
  <c r="R267"/>
  <c r="S267"/>
  <c r="T267"/>
  <c r="U267"/>
  <c r="A268"/>
  <c r="B268"/>
  <c r="C268"/>
  <c r="D268"/>
  <c r="E268"/>
  <c r="F268"/>
  <c r="G268"/>
  <c r="H268"/>
  <c r="I268"/>
  <c r="J268"/>
  <c r="K268"/>
  <c r="L268"/>
  <c r="M268"/>
  <c r="N268"/>
  <c r="O268"/>
  <c r="P268"/>
  <c r="Q268"/>
  <c r="R268"/>
  <c r="S268"/>
  <c r="T268"/>
  <c r="U268"/>
  <c r="A269"/>
  <c r="B269"/>
  <c r="C269"/>
  <c r="D269"/>
  <c r="E269"/>
  <c r="F269"/>
  <c r="G269"/>
  <c r="H269"/>
  <c r="I269"/>
  <c r="J269"/>
  <c r="K269"/>
  <c r="L269"/>
  <c r="M269"/>
  <c r="N269"/>
  <c r="O269"/>
  <c r="P269"/>
  <c r="Q269"/>
  <c r="R269"/>
  <c r="S269"/>
  <c r="T269"/>
  <c r="U269"/>
  <c r="A270"/>
  <c r="B270"/>
  <c r="C270"/>
  <c r="D270"/>
  <c r="E270"/>
  <c r="F270"/>
  <c r="G270"/>
  <c r="H270"/>
  <c r="I270"/>
  <c r="J270"/>
  <c r="K270"/>
  <c r="L270"/>
  <c r="M270"/>
  <c r="N270"/>
  <c r="O270"/>
  <c r="P270"/>
  <c r="Q270"/>
  <c r="R270"/>
  <c r="S270"/>
  <c r="T270"/>
  <c r="U270"/>
  <c r="A271"/>
  <c r="B271"/>
  <c r="C271"/>
  <c r="D271"/>
  <c r="E271"/>
  <c r="F271"/>
  <c r="G271"/>
  <c r="H271"/>
  <c r="I271"/>
  <c r="J271"/>
  <c r="K271"/>
  <c r="L271"/>
  <c r="M271"/>
  <c r="N271"/>
  <c r="O271"/>
  <c r="P271"/>
  <c r="Q271"/>
  <c r="R271"/>
  <c r="S271"/>
  <c r="T271"/>
  <c r="U271"/>
  <c r="A272"/>
  <c r="B272"/>
  <c r="C272"/>
  <c r="D272"/>
  <c r="E272"/>
  <c r="F272"/>
  <c r="G272"/>
  <c r="H272"/>
  <c r="I272"/>
  <c r="J272"/>
  <c r="K272"/>
  <c r="L272"/>
  <c r="M272"/>
  <c r="N272"/>
  <c r="O272"/>
  <c r="P272"/>
  <c r="Q272"/>
  <c r="R272"/>
  <c r="S272"/>
  <c r="T272"/>
  <c r="U272"/>
  <c r="A273"/>
  <c r="B273"/>
  <c r="C273"/>
  <c r="D273"/>
  <c r="E273"/>
  <c r="F273"/>
  <c r="G273"/>
  <c r="H273"/>
  <c r="I273"/>
  <c r="J273"/>
  <c r="K273"/>
  <c r="L273"/>
  <c r="M273"/>
  <c r="N273"/>
  <c r="O273"/>
  <c r="P273"/>
  <c r="Q273"/>
  <c r="R273"/>
  <c r="S273"/>
  <c r="T273"/>
  <c r="U273"/>
  <c r="A274"/>
  <c r="B274"/>
  <c r="C274"/>
  <c r="D274"/>
  <c r="E274"/>
  <c r="F274"/>
  <c r="G274"/>
  <c r="H274"/>
  <c r="I274"/>
  <c r="J274"/>
  <c r="K274"/>
  <c r="L274"/>
  <c r="M274"/>
  <c r="N274"/>
  <c r="O274"/>
  <c r="P274"/>
  <c r="Q274"/>
  <c r="R274"/>
  <c r="S274"/>
  <c r="T274"/>
  <c r="U274"/>
  <c r="A275"/>
  <c r="B275"/>
  <c r="C275"/>
  <c r="D275"/>
  <c r="E275"/>
  <c r="F275"/>
  <c r="G275"/>
  <c r="H275"/>
  <c r="I275"/>
  <c r="J275"/>
  <c r="K275"/>
  <c r="L275"/>
  <c r="M275"/>
  <c r="N275"/>
  <c r="O275"/>
  <c r="P275"/>
  <c r="Q275"/>
  <c r="R275"/>
  <c r="S275"/>
  <c r="T275"/>
  <c r="U275"/>
  <c r="A276"/>
  <c r="B276"/>
  <c r="C276"/>
  <c r="D276"/>
  <c r="E276"/>
  <c r="F276"/>
  <c r="G276"/>
  <c r="H276"/>
  <c r="I276"/>
  <c r="J276"/>
  <c r="K276"/>
  <c r="L276"/>
  <c r="M276"/>
  <c r="N276"/>
  <c r="O276"/>
  <c r="P276"/>
  <c r="Q276"/>
  <c r="R276"/>
  <c r="S276"/>
  <c r="T276"/>
  <c r="U276"/>
  <c r="A277"/>
  <c r="B277"/>
  <c r="C277"/>
  <c r="D277"/>
  <c r="E277"/>
  <c r="F277"/>
  <c r="G277"/>
  <c r="H277"/>
  <c r="I277"/>
  <c r="J277"/>
  <c r="K277"/>
  <c r="L277"/>
  <c r="M277"/>
  <c r="N277"/>
  <c r="O277"/>
  <c r="P277"/>
  <c r="Q277"/>
  <c r="R277"/>
  <c r="S277"/>
  <c r="T277"/>
  <c r="U277"/>
  <c r="A278"/>
  <c r="B278"/>
  <c r="C278"/>
  <c r="D278"/>
  <c r="E278"/>
  <c r="F278"/>
  <c r="G278"/>
  <c r="H278"/>
  <c r="I278"/>
  <c r="J278"/>
  <c r="K278"/>
  <c r="L278"/>
  <c r="M278"/>
  <c r="N278"/>
  <c r="O278"/>
  <c r="P278"/>
  <c r="Q278"/>
  <c r="R278"/>
  <c r="S278"/>
  <c r="T278"/>
  <c r="U278"/>
  <c r="A279"/>
  <c r="B279"/>
  <c r="C279"/>
  <c r="D279"/>
  <c r="E279"/>
  <c r="F279"/>
  <c r="G279"/>
  <c r="H279"/>
  <c r="I279"/>
  <c r="J279"/>
  <c r="K279"/>
  <c r="L279"/>
  <c r="M279"/>
  <c r="N279"/>
  <c r="O279"/>
  <c r="P279"/>
  <c r="Q279"/>
  <c r="R279"/>
  <c r="S279"/>
  <c r="T279"/>
  <c r="U279"/>
  <c r="A280"/>
  <c r="B280"/>
  <c r="C280"/>
  <c r="D280"/>
  <c r="E280"/>
  <c r="F280"/>
  <c r="G280"/>
  <c r="H280"/>
  <c r="I280"/>
  <c r="J280"/>
  <c r="K280"/>
  <c r="L280"/>
  <c r="M280"/>
  <c r="N280"/>
  <c r="O280"/>
  <c r="P280"/>
  <c r="Q280"/>
  <c r="R280"/>
  <c r="S280"/>
  <c r="T280"/>
  <c r="U280"/>
  <c r="A281"/>
  <c r="B281"/>
  <c r="C281"/>
  <c r="D281"/>
  <c r="E281"/>
  <c r="F281"/>
  <c r="G281"/>
  <c r="H281"/>
  <c r="I281"/>
  <c r="J281"/>
  <c r="K281"/>
  <c r="L281"/>
  <c r="M281"/>
  <c r="N281"/>
  <c r="O281"/>
  <c r="P281"/>
  <c r="Q281"/>
  <c r="R281"/>
  <c r="S281"/>
  <c r="T281"/>
  <c r="U281"/>
  <c r="A282"/>
  <c r="B282"/>
  <c r="C282"/>
  <c r="D282"/>
  <c r="E282"/>
  <c r="F282"/>
  <c r="G282"/>
  <c r="H282"/>
  <c r="I282"/>
  <c r="J282"/>
  <c r="K282"/>
  <c r="L282"/>
  <c r="M282"/>
  <c r="N282"/>
  <c r="O282"/>
  <c r="P282"/>
  <c r="Q282"/>
  <c r="R282"/>
  <c r="S282"/>
  <c r="T282"/>
  <c r="U282"/>
  <c r="A283"/>
  <c r="B283"/>
  <c r="C283"/>
  <c r="D283"/>
  <c r="E283"/>
  <c r="F283"/>
  <c r="G283"/>
  <c r="H283"/>
  <c r="I283"/>
  <c r="J283"/>
  <c r="K283"/>
  <c r="L283"/>
  <c r="M283"/>
  <c r="N283"/>
  <c r="O283"/>
  <c r="P283"/>
  <c r="Q283"/>
  <c r="R283"/>
  <c r="S283"/>
  <c r="T283"/>
  <c r="U283"/>
  <c r="A284"/>
  <c r="B284"/>
  <c r="C284"/>
  <c r="D284"/>
  <c r="E284"/>
  <c r="F284"/>
  <c r="G284"/>
  <c r="H284"/>
  <c r="I284"/>
  <c r="J284"/>
  <c r="K284"/>
  <c r="L284"/>
  <c r="M284"/>
  <c r="N284"/>
  <c r="O284"/>
  <c r="P284"/>
  <c r="Q284"/>
  <c r="R284"/>
  <c r="S284"/>
  <c r="T284"/>
  <c r="U284"/>
  <c r="A285"/>
  <c r="B285"/>
  <c r="C285"/>
  <c r="D285"/>
  <c r="E285"/>
  <c r="F285"/>
  <c r="G285"/>
  <c r="H285"/>
  <c r="I285"/>
  <c r="J285"/>
  <c r="K285"/>
  <c r="L285"/>
  <c r="M285"/>
  <c r="N285"/>
  <c r="O285"/>
  <c r="P285"/>
  <c r="Q285"/>
  <c r="R285"/>
  <c r="S285"/>
  <c r="T285"/>
  <c r="U285"/>
  <c r="A286"/>
  <c r="B286"/>
  <c r="C286"/>
  <c r="D286"/>
  <c r="E286"/>
  <c r="F286"/>
  <c r="G286"/>
  <c r="H286"/>
  <c r="I286"/>
  <c r="J286"/>
  <c r="K286"/>
  <c r="L286"/>
  <c r="M286"/>
  <c r="N286"/>
  <c r="O286"/>
  <c r="P286"/>
  <c r="Q286"/>
  <c r="R286"/>
  <c r="S286"/>
  <c r="T286"/>
  <c r="U286"/>
  <c r="A287"/>
  <c r="B287"/>
  <c r="C287"/>
  <c r="D287"/>
  <c r="E287"/>
  <c r="F287"/>
  <c r="G287"/>
  <c r="H287"/>
  <c r="I287"/>
  <c r="J287"/>
  <c r="K287"/>
  <c r="L287"/>
  <c r="M287"/>
  <c r="N287"/>
  <c r="O287"/>
  <c r="P287"/>
  <c r="Q287"/>
  <c r="R287"/>
  <c r="S287"/>
  <c r="T287"/>
  <c r="U287"/>
  <c r="A288"/>
  <c r="B288"/>
  <c r="C288"/>
  <c r="D288"/>
  <c r="E288"/>
  <c r="F288"/>
  <c r="G288"/>
  <c r="H288"/>
  <c r="I288"/>
  <c r="J288"/>
  <c r="K288"/>
  <c r="L288"/>
  <c r="M288"/>
  <c r="N288"/>
  <c r="O288"/>
  <c r="P288"/>
  <c r="Q288"/>
  <c r="R288"/>
  <c r="S288"/>
  <c r="T288"/>
  <c r="U288"/>
  <c r="A289"/>
  <c r="B289"/>
  <c r="C289"/>
  <c r="D289"/>
  <c r="E289"/>
  <c r="F289"/>
  <c r="G289"/>
  <c r="H289"/>
  <c r="I289"/>
  <c r="J289"/>
  <c r="K289"/>
  <c r="L289"/>
  <c r="M289"/>
  <c r="N289"/>
  <c r="O289"/>
  <c r="P289"/>
  <c r="Q289"/>
  <c r="R289"/>
  <c r="S289"/>
  <c r="T289"/>
  <c r="U289"/>
  <c r="A290"/>
  <c r="B290"/>
  <c r="C290"/>
  <c r="D290"/>
  <c r="E290"/>
  <c r="F290"/>
  <c r="G290"/>
  <c r="H290"/>
  <c r="I290"/>
  <c r="J290"/>
  <c r="K290"/>
  <c r="L290"/>
  <c r="M290"/>
  <c r="N290"/>
  <c r="O290"/>
  <c r="P290"/>
  <c r="Q290"/>
  <c r="R290"/>
  <c r="S290"/>
  <c r="T290"/>
  <c r="U290"/>
  <c r="A291"/>
  <c r="B291"/>
  <c r="C291"/>
  <c r="D291"/>
  <c r="E291"/>
  <c r="F291"/>
  <c r="G291"/>
  <c r="H291"/>
  <c r="I291"/>
  <c r="J291"/>
  <c r="K291"/>
  <c r="L291"/>
  <c r="M291"/>
  <c r="N291"/>
  <c r="O291"/>
  <c r="P291"/>
  <c r="Q291"/>
  <c r="R291"/>
  <c r="S291"/>
  <c r="T291"/>
  <c r="U291"/>
  <c r="A292"/>
  <c r="B292"/>
  <c r="C292"/>
  <c r="D292"/>
  <c r="E292"/>
  <c r="F292"/>
  <c r="G292"/>
  <c r="H292"/>
  <c r="I292"/>
  <c r="J292"/>
  <c r="K292"/>
  <c r="L292"/>
  <c r="M292"/>
  <c r="N292"/>
  <c r="O292"/>
  <c r="P292"/>
  <c r="Q292"/>
  <c r="R292"/>
  <c r="S292"/>
  <c r="T292"/>
  <c r="U292"/>
  <c r="A293"/>
  <c r="B293"/>
  <c r="C293"/>
  <c r="D293"/>
  <c r="E293"/>
  <c r="F293"/>
  <c r="G293"/>
  <c r="H293"/>
  <c r="I293"/>
  <c r="J293"/>
  <c r="K293"/>
  <c r="L293"/>
  <c r="M293"/>
  <c r="N293"/>
  <c r="O293"/>
  <c r="P293"/>
  <c r="Q293"/>
  <c r="R293"/>
  <c r="S293"/>
  <c r="T293"/>
  <c r="U293"/>
  <c r="A294"/>
  <c r="B294"/>
  <c r="C294"/>
  <c r="D294"/>
  <c r="E294"/>
  <c r="F294"/>
  <c r="G294"/>
  <c r="H294"/>
  <c r="I294"/>
  <c r="J294"/>
  <c r="K294"/>
  <c r="L294"/>
  <c r="M294"/>
  <c r="N294"/>
  <c r="O294"/>
  <c r="P294"/>
  <c r="Q294"/>
  <c r="R294"/>
  <c r="S294"/>
  <c r="T294"/>
  <c r="U294"/>
  <c r="A295"/>
  <c r="B295"/>
  <c r="C295"/>
  <c r="D295"/>
  <c r="E295"/>
  <c r="F295"/>
  <c r="G295"/>
  <c r="H295"/>
  <c r="I295"/>
  <c r="J295"/>
  <c r="K295"/>
  <c r="L295"/>
  <c r="M295"/>
  <c r="N295"/>
  <c r="O295"/>
  <c r="P295"/>
  <c r="Q295"/>
  <c r="R295"/>
  <c r="S295"/>
  <c r="T295"/>
  <c r="U295"/>
  <c r="A296"/>
  <c r="B296"/>
  <c r="C296"/>
  <c r="D296"/>
  <c r="E296"/>
  <c r="F296"/>
  <c r="G296"/>
  <c r="H296"/>
  <c r="I296"/>
  <c r="J296"/>
  <c r="K296"/>
  <c r="L296"/>
  <c r="M296"/>
  <c r="N296"/>
  <c r="O296"/>
  <c r="P296"/>
  <c r="Q296"/>
  <c r="R296"/>
  <c r="S296"/>
  <c r="T296"/>
  <c r="U296"/>
  <c r="A297"/>
  <c r="B297"/>
  <c r="C297"/>
  <c r="D297"/>
  <c r="E297"/>
  <c r="F297"/>
  <c r="G297"/>
  <c r="H297"/>
  <c r="I297"/>
  <c r="J297"/>
  <c r="K297"/>
  <c r="L297"/>
  <c r="M297"/>
  <c r="N297"/>
  <c r="O297"/>
  <c r="P297"/>
  <c r="Q297"/>
  <c r="R297"/>
  <c r="S297"/>
  <c r="T297"/>
  <c r="U297"/>
  <c r="A298"/>
  <c r="B298"/>
  <c r="C298"/>
  <c r="D298"/>
  <c r="E298"/>
  <c r="F298"/>
  <c r="G298"/>
  <c r="H298"/>
  <c r="I298"/>
  <c r="J298"/>
  <c r="K298"/>
  <c r="L298"/>
  <c r="M298"/>
  <c r="N298"/>
  <c r="O298"/>
  <c r="P298"/>
  <c r="Q298"/>
  <c r="R298"/>
  <c r="S298"/>
  <c r="T298"/>
  <c r="U298"/>
  <c r="A299"/>
  <c r="B299"/>
  <c r="C299"/>
  <c r="D299"/>
  <c r="E299"/>
  <c r="F299"/>
  <c r="G299"/>
  <c r="H299"/>
  <c r="I299"/>
  <c r="J299"/>
  <c r="K299"/>
  <c r="L299"/>
  <c r="M299"/>
  <c r="N299"/>
  <c r="O299"/>
  <c r="P299"/>
  <c r="Q299"/>
  <c r="R299"/>
  <c r="S299"/>
  <c r="T299"/>
  <c r="U299"/>
  <c r="A300"/>
  <c r="B300"/>
  <c r="C300"/>
  <c r="D300"/>
  <c r="E300"/>
  <c r="F300"/>
  <c r="G300"/>
  <c r="H300"/>
  <c r="I300"/>
  <c r="J300"/>
  <c r="K300"/>
  <c r="L300"/>
  <c r="M300"/>
  <c r="N300"/>
  <c r="O300"/>
  <c r="P300"/>
  <c r="Q300"/>
  <c r="R300"/>
  <c r="S300"/>
  <c r="T300"/>
  <c r="U300"/>
  <c r="A301"/>
  <c r="B301"/>
  <c r="C301"/>
  <c r="D301"/>
  <c r="E301"/>
  <c r="F301"/>
  <c r="G301"/>
  <c r="H301"/>
  <c r="I301"/>
  <c r="J301"/>
  <c r="K301"/>
  <c r="L301"/>
  <c r="M301"/>
  <c r="N301"/>
  <c r="O301"/>
  <c r="P301"/>
  <c r="Q301"/>
  <c r="R301"/>
  <c r="S301"/>
  <c r="T301"/>
  <c r="U301"/>
  <c r="A302"/>
  <c r="B302"/>
  <c r="C302"/>
  <c r="D302"/>
  <c r="E302"/>
  <c r="F302"/>
  <c r="G302"/>
  <c r="H302"/>
  <c r="I302"/>
  <c r="J302"/>
  <c r="K302"/>
  <c r="L302"/>
  <c r="M302"/>
  <c r="N302"/>
  <c r="O302"/>
  <c r="P302"/>
  <c r="Q302"/>
  <c r="R302"/>
  <c r="S302"/>
  <c r="T302"/>
  <c r="U302"/>
  <c r="A303"/>
  <c r="B303"/>
  <c r="C303"/>
  <c r="D303"/>
  <c r="E303"/>
  <c r="F303"/>
  <c r="G303"/>
  <c r="H303"/>
  <c r="I303"/>
  <c r="J303"/>
  <c r="K303"/>
  <c r="L303"/>
  <c r="M303"/>
  <c r="N303"/>
  <c r="O303"/>
  <c r="P303"/>
  <c r="Q303"/>
  <c r="R303"/>
  <c r="S303"/>
  <c r="T303"/>
  <c r="U303"/>
  <c r="A304"/>
  <c r="B304"/>
  <c r="C304"/>
  <c r="D304"/>
  <c r="E304"/>
  <c r="F304"/>
  <c r="G304"/>
  <c r="H304"/>
  <c r="I304"/>
  <c r="J304"/>
  <c r="K304"/>
  <c r="L304"/>
  <c r="M304"/>
  <c r="N304"/>
  <c r="O304"/>
  <c r="P304"/>
  <c r="Q304"/>
  <c r="R304"/>
  <c r="S304"/>
  <c r="T304"/>
  <c r="U304"/>
  <c r="A305"/>
  <c r="B305"/>
  <c r="C305"/>
  <c r="D305"/>
  <c r="E305"/>
  <c r="F305"/>
  <c r="G305"/>
  <c r="H305"/>
  <c r="I305"/>
  <c r="J305"/>
  <c r="K305"/>
  <c r="L305"/>
  <c r="M305"/>
  <c r="N305"/>
  <c r="O305"/>
  <c r="P305"/>
  <c r="Q305"/>
  <c r="R305"/>
  <c r="S305"/>
  <c r="T305"/>
  <c r="U305"/>
  <c r="A306"/>
  <c r="B306"/>
  <c r="C306"/>
  <c r="D306"/>
  <c r="E306"/>
  <c r="F306"/>
  <c r="G306"/>
  <c r="H306"/>
  <c r="I306"/>
  <c r="J306"/>
  <c r="K306"/>
  <c r="L306"/>
  <c r="M306"/>
  <c r="N306"/>
  <c r="O306"/>
  <c r="P306"/>
  <c r="Q306"/>
  <c r="R306"/>
  <c r="S306"/>
  <c r="T306"/>
  <c r="U306"/>
  <c r="A307"/>
  <c r="B307"/>
  <c r="C307"/>
  <c r="D307"/>
  <c r="E307"/>
  <c r="F307"/>
  <c r="G307"/>
  <c r="H307"/>
  <c r="I307"/>
  <c r="J307"/>
  <c r="K307"/>
  <c r="L307"/>
  <c r="M307"/>
  <c r="N307"/>
  <c r="O307"/>
  <c r="P307"/>
  <c r="Q307"/>
  <c r="R307"/>
  <c r="S307"/>
  <c r="T307"/>
  <c r="U307"/>
  <c r="A308"/>
  <c r="B308"/>
  <c r="C308"/>
  <c r="D308"/>
  <c r="E308"/>
  <c r="F308"/>
  <c r="G308"/>
  <c r="H308"/>
  <c r="I308"/>
  <c r="J308"/>
  <c r="K308"/>
  <c r="L308"/>
  <c r="M308"/>
  <c r="N308"/>
  <c r="O308"/>
  <c r="P308"/>
  <c r="Q308"/>
  <c r="R308"/>
  <c r="S308"/>
  <c r="T308"/>
  <c r="U308"/>
  <c r="A309"/>
  <c r="B309"/>
  <c r="C309"/>
  <c r="D309"/>
  <c r="E309"/>
  <c r="F309"/>
  <c r="G309"/>
  <c r="H309"/>
  <c r="I309"/>
  <c r="J309"/>
  <c r="K309"/>
  <c r="L309"/>
  <c r="M309"/>
  <c r="N309"/>
  <c r="O309"/>
  <c r="P309"/>
  <c r="Q309"/>
  <c r="R309"/>
  <c r="S309"/>
  <c r="T309"/>
  <c r="U309"/>
  <c r="A310"/>
  <c r="B310"/>
  <c r="C310"/>
  <c r="D310"/>
  <c r="E310"/>
  <c r="F310"/>
  <c r="G310"/>
  <c r="H310"/>
  <c r="I310"/>
  <c r="J310"/>
  <c r="K310"/>
  <c r="L310"/>
  <c r="M310"/>
  <c r="N310"/>
  <c r="O310"/>
  <c r="P310"/>
  <c r="Q310"/>
  <c r="R310"/>
  <c r="S310"/>
  <c r="T310"/>
  <c r="U310"/>
  <c r="A311"/>
  <c r="B311"/>
  <c r="C311"/>
  <c r="D311"/>
  <c r="E311"/>
  <c r="F311"/>
  <c r="G311"/>
  <c r="H311"/>
  <c r="I311"/>
  <c r="J311"/>
  <c r="K311"/>
  <c r="L311"/>
  <c r="M311"/>
  <c r="N311"/>
  <c r="O311"/>
  <c r="P311"/>
  <c r="Q311"/>
  <c r="R311"/>
  <c r="S311"/>
  <c r="T311"/>
  <c r="U311"/>
  <c r="A312"/>
  <c r="B312"/>
  <c r="C312"/>
  <c r="D312"/>
  <c r="E312"/>
  <c r="F312"/>
  <c r="G312"/>
  <c r="H312"/>
  <c r="I312"/>
  <c r="J312"/>
  <c r="K312"/>
  <c r="L312"/>
  <c r="M312"/>
  <c r="N312"/>
  <c r="O312"/>
  <c r="P312"/>
  <c r="Q312"/>
  <c r="R312"/>
  <c r="S312"/>
  <c r="T312"/>
  <c r="U312"/>
  <c r="A313"/>
  <c r="B313"/>
  <c r="C313"/>
  <c r="D313"/>
  <c r="E313"/>
  <c r="F313"/>
  <c r="G313"/>
  <c r="H313"/>
  <c r="I313"/>
  <c r="J313"/>
  <c r="K313"/>
  <c r="L313"/>
  <c r="M313"/>
  <c r="N313"/>
  <c r="O313"/>
  <c r="P313"/>
  <c r="Q313"/>
  <c r="R313"/>
  <c r="S313"/>
  <c r="T313"/>
  <c r="U313"/>
  <c r="A314"/>
  <c r="B314"/>
  <c r="C314"/>
  <c r="D314"/>
  <c r="E314"/>
  <c r="F314"/>
  <c r="G314"/>
  <c r="H314"/>
  <c r="I314"/>
  <c r="J314"/>
  <c r="K314"/>
  <c r="L314"/>
  <c r="M314"/>
  <c r="N314"/>
  <c r="O314"/>
  <c r="P314"/>
  <c r="Q314"/>
  <c r="R314"/>
  <c r="S314"/>
  <c r="T314"/>
  <c r="U314"/>
  <c r="A315"/>
  <c r="B315"/>
  <c r="C315"/>
  <c r="D315"/>
  <c r="E315"/>
  <c r="F315"/>
  <c r="G315"/>
  <c r="H315"/>
  <c r="I315"/>
  <c r="J315"/>
  <c r="K315"/>
  <c r="L315"/>
  <c r="M315"/>
  <c r="N315"/>
  <c r="O315"/>
  <c r="P315"/>
  <c r="Q315"/>
  <c r="R315"/>
  <c r="S315"/>
  <c r="T315"/>
  <c r="U315"/>
  <c r="A316"/>
  <c r="B316"/>
  <c r="C316"/>
  <c r="D316"/>
  <c r="E316"/>
  <c r="F316"/>
  <c r="G316"/>
  <c r="H316"/>
  <c r="I316"/>
  <c r="J316"/>
  <c r="K316"/>
  <c r="L316"/>
  <c r="M316"/>
  <c r="N316"/>
  <c r="O316"/>
  <c r="P316"/>
  <c r="Q316"/>
  <c r="R316"/>
  <c r="S316"/>
  <c r="T316"/>
  <c r="U316"/>
  <c r="A317"/>
  <c r="B317"/>
  <c r="C317"/>
  <c r="D317"/>
  <c r="E317"/>
  <c r="F317"/>
  <c r="G317"/>
  <c r="H317"/>
  <c r="I317"/>
  <c r="J317"/>
  <c r="K317"/>
  <c r="L317"/>
  <c r="M317"/>
  <c r="N317"/>
  <c r="O317"/>
  <c r="P317"/>
  <c r="Q317"/>
  <c r="R317"/>
  <c r="S317"/>
  <c r="T317"/>
  <c r="U317"/>
  <c r="A318"/>
  <c r="B318"/>
  <c r="C318"/>
  <c r="D318"/>
  <c r="E318"/>
  <c r="F318"/>
  <c r="G318"/>
  <c r="H318"/>
  <c r="I318"/>
  <c r="J318"/>
  <c r="K318"/>
  <c r="L318"/>
  <c r="M318"/>
  <c r="N318"/>
  <c r="O318"/>
  <c r="P318"/>
  <c r="Q318"/>
  <c r="R318"/>
  <c r="S318"/>
  <c r="T318"/>
  <c r="U318"/>
  <c r="A319"/>
  <c r="B319"/>
  <c r="C319"/>
  <c r="D319"/>
  <c r="E319"/>
  <c r="F319"/>
  <c r="G319"/>
  <c r="H319"/>
  <c r="I319"/>
  <c r="J319"/>
  <c r="K319"/>
  <c r="L319"/>
  <c r="M319"/>
  <c r="N319"/>
  <c r="O319"/>
  <c r="P319"/>
  <c r="Q319"/>
  <c r="R319"/>
  <c r="S319"/>
  <c r="T319"/>
  <c r="U319"/>
  <c r="A320"/>
  <c r="B320"/>
  <c r="C320"/>
  <c r="D320"/>
  <c r="E320"/>
  <c r="F320"/>
  <c r="G320"/>
  <c r="H320"/>
  <c r="I320"/>
  <c r="J320"/>
  <c r="K320"/>
  <c r="L320"/>
  <c r="M320"/>
  <c r="N320"/>
  <c r="O320"/>
  <c r="P320"/>
  <c r="Q320"/>
  <c r="R320"/>
  <c r="S320"/>
  <c r="T320"/>
  <c r="U320"/>
  <c r="A321"/>
  <c r="B321"/>
  <c r="C321"/>
  <c r="D321"/>
  <c r="E321"/>
  <c r="F321"/>
  <c r="G321"/>
  <c r="H321"/>
  <c r="I321"/>
  <c r="J321"/>
  <c r="K321"/>
  <c r="L321"/>
  <c r="M321"/>
  <c r="N321"/>
  <c r="O321"/>
  <c r="P321"/>
  <c r="Q321"/>
  <c r="R321"/>
  <c r="S321"/>
  <c r="T321"/>
  <c r="U321"/>
  <c r="A322"/>
  <c r="B322"/>
  <c r="C322"/>
  <c r="D322"/>
  <c r="E322"/>
  <c r="F322"/>
  <c r="G322"/>
  <c r="H322"/>
  <c r="I322"/>
  <c r="J322"/>
  <c r="K322"/>
  <c r="L322"/>
  <c r="M322"/>
  <c r="N322"/>
  <c r="O322"/>
  <c r="P322"/>
  <c r="Q322"/>
  <c r="R322"/>
  <c r="S322"/>
  <c r="T322"/>
  <c r="U322"/>
  <c r="A323"/>
  <c r="B323"/>
  <c r="C323"/>
  <c r="D323"/>
  <c r="E323"/>
  <c r="F323"/>
  <c r="G323"/>
  <c r="H323"/>
  <c r="I323"/>
  <c r="J323"/>
  <c r="K323"/>
  <c r="L323"/>
  <c r="M323"/>
  <c r="N323"/>
  <c r="O323"/>
  <c r="P323"/>
  <c r="Q323"/>
  <c r="R323"/>
  <c r="S323"/>
  <c r="T323"/>
  <c r="U323"/>
  <c r="A324"/>
  <c r="B324"/>
  <c r="C324"/>
  <c r="D324"/>
  <c r="E324"/>
  <c r="F324"/>
  <c r="G324"/>
  <c r="H324"/>
  <c r="I324"/>
  <c r="J324"/>
  <c r="K324"/>
  <c r="L324"/>
  <c r="M324"/>
  <c r="N324"/>
  <c r="O324"/>
  <c r="P324"/>
  <c r="Q324"/>
  <c r="R324"/>
  <c r="S324"/>
  <c r="T324"/>
  <c r="U324"/>
  <c r="A325"/>
  <c r="B325"/>
  <c r="C325"/>
  <c r="D325"/>
  <c r="E325"/>
  <c r="F325"/>
  <c r="G325"/>
  <c r="H325"/>
  <c r="I325"/>
  <c r="J325"/>
  <c r="K325"/>
  <c r="L325"/>
  <c r="M325"/>
  <c r="N325"/>
  <c r="O325"/>
  <c r="P325"/>
  <c r="Q325"/>
  <c r="R325"/>
  <c r="S325"/>
  <c r="T325"/>
  <c r="U325"/>
  <c r="A326"/>
  <c r="B326"/>
  <c r="C326"/>
  <c r="D326"/>
  <c r="E326"/>
  <c r="F326"/>
  <c r="G326"/>
  <c r="H326"/>
  <c r="I326"/>
  <c r="J326"/>
  <c r="K326"/>
  <c r="L326"/>
  <c r="M326"/>
  <c r="N326"/>
  <c r="O326"/>
  <c r="P326"/>
  <c r="Q326"/>
  <c r="R326"/>
  <c r="S326"/>
  <c r="T326"/>
  <c r="U326"/>
  <c r="A327"/>
  <c r="B327"/>
  <c r="C327"/>
  <c r="D327"/>
  <c r="E327"/>
  <c r="F327"/>
  <c r="G327"/>
  <c r="H327"/>
  <c r="I327"/>
  <c r="J327"/>
  <c r="K327"/>
  <c r="L327"/>
  <c r="M327"/>
  <c r="N327"/>
  <c r="O327"/>
  <c r="P327"/>
  <c r="Q327"/>
  <c r="R327"/>
  <c r="S327"/>
  <c r="T327"/>
  <c r="U327"/>
  <c r="A328"/>
  <c r="B328"/>
  <c r="C328"/>
  <c r="D328"/>
  <c r="E328"/>
  <c r="F328"/>
  <c r="G328"/>
  <c r="H328"/>
  <c r="I328"/>
  <c r="J328"/>
  <c r="K328"/>
  <c r="L328"/>
  <c r="M328"/>
  <c r="N328"/>
  <c r="O328"/>
  <c r="P328"/>
  <c r="Q328"/>
  <c r="R328"/>
  <c r="S328"/>
  <c r="T328"/>
  <c r="U328"/>
  <c r="A329"/>
  <c r="B329"/>
  <c r="C329"/>
  <c r="D329"/>
  <c r="E329"/>
  <c r="F329"/>
  <c r="G329"/>
  <c r="H329"/>
  <c r="I329"/>
  <c r="J329"/>
  <c r="K329"/>
  <c r="L329"/>
  <c r="M329"/>
  <c r="N329"/>
  <c r="O329"/>
  <c r="P329"/>
  <c r="Q329"/>
  <c r="R329"/>
  <c r="S329"/>
  <c r="T329"/>
  <c r="U329"/>
  <c r="A330"/>
  <c r="B330"/>
  <c r="C330"/>
  <c r="D330"/>
  <c r="E330"/>
  <c r="F330"/>
  <c r="G330"/>
  <c r="H330"/>
  <c r="I330"/>
  <c r="J330"/>
  <c r="K330"/>
  <c r="L330"/>
  <c r="M330"/>
  <c r="N330"/>
  <c r="O330"/>
  <c r="P330"/>
  <c r="Q330"/>
  <c r="R330"/>
  <c r="S330"/>
  <c r="T330"/>
  <c r="U330"/>
  <c r="A331"/>
  <c r="B331"/>
  <c r="C331"/>
  <c r="D331"/>
  <c r="E331"/>
  <c r="F331"/>
  <c r="G331"/>
  <c r="H331"/>
  <c r="I331"/>
  <c r="J331"/>
  <c r="K331"/>
  <c r="L331"/>
  <c r="M331"/>
  <c r="N331"/>
  <c r="O331"/>
  <c r="P331"/>
  <c r="Q331"/>
  <c r="R331"/>
  <c r="S331"/>
  <c r="T331"/>
  <c r="U331"/>
  <c r="A332"/>
  <c r="B332"/>
  <c r="C332"/>
  <c r="D332"/>
  <c r="E332"/>
  <c r="F332"/>
  <c r="G332"/>
  <c r="H332"/>
  <c r="I332"/>
  <c r="J332"/>
  <c r="K332"/>
  <c r="L332"/>
  <c r="M332"/>
  <c r="N332"/>
  <c r="O332"/>
  <c r="P332"/>
  <c r="Q332"/>
  <c r="R332"/>
  <c r="S332"/>
  <c r="T332"/>
  <c r="U332"/>
  <c r="A333"/>
  <c r="B333"/>
  <c r="C333"/>
  <c r="D333"/>
  <c r="E333"/>
  <c r="F333"/>
  <c r="G333"/>
  <c r="H333"/>
  <c r="I333"/>
  <c r="J333"/>
  <c r="K333"/>
  <c r="L333"/>
  <c r="M333"/>
  <c r="N333"/>
  <c r="O333"/>
  <c r="P333"/>
  <c r="Q333"/>
  <c r="R333"/>
  <c r="S333"/>
  <c r="T333"/>
  <c r="U333"/>
  <c r="A334"/>
  <c r="B334"/>
  <c r="C334"/>
  <c r="D334"/>
  <c r="E334"/>
  <c r="F334"/>
  <c r="G334"/>
  <c r="H334"/>
  <c r="I334"/>
  <c r="J334"/>
  <c r="K334"/>
  <c r="L334"/>
  <c r="M334"/>
  <c r="N334"/>
  <c r="O334"/>
  <c r="P334"/>
  <c r="Q334"/>
  <c r="R334"/>
  <c r="S334"/>
  <c r="T334"/>
  <c r="U334"/>
  <c r="A335"/>
  <c r="B335"/>
  <c r="C335"/>
  <c r="D335"/>
  <c r="E335"/>
  <c r="F335"/>
  <c r="G335"/>
  <c r="H335"/>
  <c r="I335"/>
  <c r="J335"/>
  <c r="K335"/>
  <c r="L335"/>
  <c r="M335"/>
  <c r="N335"/>
  <c r="O335"/>
  <c r="P335"/>
  <c r="Q335"/>
  <c r="R335"/>
  <c r="S335"/>
  <c r="T335"/>
  <c r="U335"/>
  <c r="A336"/>
  <c r="B336"/>
  <c r="C336"/>
  <c r="D336"/>
  <c r="E336"/>
  <c r="F336"/>
  <c r="G336"/>
  <c r="H336"/>
  <c r="I336"/>
  <c r="J336"/>
  <c r="K336"/>
  <c r="L336"/>
  <c r="M336"/>
  <c r="N336"/>
  <c r="O336"/>
  <c r="P336"/>
  <c r="Q336"/>
  <c r="R336"/>
  <c r="S336"/>
  <c r="T336"/>
  <c r="U336"/>
  <c r="A337"/>
  <c r="B337"/>
  <c r="C337"/>
  <c r="D337"/>
  <c r="E337"/>
  <c r="F337"/>
  <c r="G337"/>
  <c r="H337"/>
  <c r="I337"/>
  <c r="J337"/>
  <c r="K337"/>
  <c r="L337"/>
  <c r="M337"/>
  <c r="N337"/>
  <c r="O337"/>
  <c r="P337"/>
  <c r="Q337"/>
  <c r="R337"/>
  <c r="S337"/>
  <c r="T337"/>
  <c r="U337"/>
  <c r="A338"/>
  <c r="B338"/>
  <c r="C338"/>
  <c r="D338"/>
  <c r="E338"/>
  <c r="F338"/>
  <c r="G338"/>
  <c r="H338"/>
  <c r="I338"/>
  <c r="J338"/>
  <c r="K338"/>
  <c r="L338"/>
  <c r="M338"/>
  <c r="N338"/>
  <c r="O338"/>
  <c r="P338"/>
  <c r="Q338"/>
  <c r="R338"/>
  <c r="S338"/>
  <c r="T338"/>
  <c r="U338"/>
  <c r="A339"/>
  <c r="B339"/>
  <c r="C339"/>
  <c r="D339"/>
  <c r="E339"/>
  <c r="F339"/>
  <c r="G339"/>
  <c r="H339"/>
  <c r="I339"/>
  <c r="J339"/>
  <c r="K339"/>
  <c r="L339"/>
  <c r="M339"/>
  <c r="N339"/>
  <c r="O339"/>
  <c r="P339"/>
  <c r="Q339"/>
  <c r="R339"/>
  <c r="S339"/>
  <c r="T339"/>
  <c r="U339"/>
  <c r="A340"/>
  <c r="B340"/>
  <c r="C340"/>
  <c r="D340"/>
  <c r="E340"/>
  <c r="F340"/>
  <c r="G340"/>
  <c r="H340"/>
  <c r="I340"/>
  <c r="J340"/>
  <c r="K340"/>
  <c r="L340"/>
  <c r="M340"/>
  <c r="N340"/>
  <c r="O340"/>
  <c r="P340"/>
  <c r="Q340"/>
  <c r="R340"/>
  <c r="S340"/>
  <c r="T340"/>
  <c r="U340"/>
  <c r="A341"/>
  <c r="B341"/>
  <c r="C341"/>
  <c r="D341"/>
  <c r="E341"/>
  <c r="F341"/>
  <c r="G341"/>
  <c r="H341"/>
  <c r="I341"/>
  <c r="J341"/>
  <c r="K341"/>
  <c r="L341"/>
  <c r="M341"/>
  <c r="N341"/>
  <c r="O341"/>
  <c r="P341"/>
  <c r="Q341"/>
  <c r="R341"/>
  <c r="S341"/>
  <c r="T341"/>
  <c r="U341"/>
  <c r="A342"/>
  <c r="B342"/>
  <c r="C342"/>
  <c r="D342"/>
  <c r="E342"/>
  <c r="F342"/>
  <c r="G342"/>
  <c r="H342"/>
  <c r="I342"/>
  <c r="J342"/>
  <c r="K342"/>
  <c r="L342"/>
  <c r="M342"/>
  <c r="N342"/>
  <c r="O342"/>
  <c r="P342"/>
  <c r="Q342"/>
  <c r="R342"/>
  <c r="S342"/>
  <c r="T342"/>
  <c r="U342"/>
  <c r="A343"/>
  <c r="B343"/>
  <c r="C343"/>
  <c r="D343"/>
  <c r="E343"/>
  <c r="F343"/>
  <c r="G343"/>
  <c r="H343"/>
  <c r="I343"/>
  <c r="J343"/>
  <c r="K343"/>
  <c r="L343"/>
  <c r="M343"/>
  <c r="N343"/>
  <c r="O343"/>
  <c r="P343"/>
  <c r="Q343"/>
  <c r="R343"/>
  <c r="S343"/>
  <c r="T343"/>
  <c r="U343"/>
  <c r="A344"/>
  <c r="B344"/>
  <c r="C344"/>
  <c r="D344"/>
  <c r="E344"/>
  <c r="F344"/>
  <c r="G344"/>
  <c r="H344"/>
  <c r="I344"/>
  <c r="J344"/>
  <c r="K344"/>
  <c r="L344"/>
  <c r="M344"/>
  <c r="N344"/>
  <c r="O344"/>
  <c r="P344"/>
  <c r="Q344"/>
  <c r="R344"/>
  <c r="S344"/>
  <c r="T344"/>
  <c r="U344"/>
  <c r="A345"/>
  <c r="B345"/>
  <c r="C345"/>
  <c r="D345"/>
  <c r="E345"/>
  <c r="F345"/>
  <c r="G345"/>
  <c r="H345"/>
  <c r="I345"/>
  <c r="J345"/>
  <c r="K345"/>
  <c r="L345"/>
  <c r="M345"/>
  <c r="N345"/>
  <c r="O345"/>
  <c r="P345"/>
  <c r="Q345"/>
  <c r="R345"/>
  <c r="S345"/>
  <c r="T345"/>
  <c r="U345"/>
  <c r="A346"/>
  <c r="B346"/>
  <c r="C346"/>
  <c r="D346"/>
  <c r="E346"/>
  <c r="F346"/>
  <c r="G346"/>
  <c r="H346"/>
  <c r="I346"/>
  <c r="J346"/>
  <c r="K346"/>
  <c r="L346"/>
  <c r="M346"/>
  <c r="N346"/>
  <c r="O346"/>
  <c r="P346"/>
  <c r="Q346"/>
  <c r="R346"/>
  <c r="S346"/>
  <c r="T346"/>
  <c r="U346"/>
  <c r="A347"/>
  <c r="B347"/>
  <c r="C347"/>
  <c r="D347"/>
  <c r="E347"/>
  <c r="F347"/>
  <c r="G347"/>
  <c r="H347"/>
  <c r="I347"/>
  <c r="J347"/>
  <c r="K347"/>
  <c r="L347"/>
  <c r="M347"/>
  <c r="N347"/>
  <c r="O347"/>
  <c r="P347"/>
  <c r="Q347"/>
  <c r="R347"/>
  <c r="S347"/>
  <c r="T347"/>
  <c r="U347"/>
  <c r="A348"/>
  <c r="B348"/>
  <c r="C348"/>
  <c r="D348"/>
  <c r="E348"/>
  <c r="F348"/>
  <c r="G348"/>
  <c r="H348"/>
  <c r="I348"/>
  <c r="J348"/>
  <c r="K348"/>
  <c r="L348"/>
  <c r="M348"/>
  <c r="N348"/>
  <c r="O348"/>
  <c r="P348"/>
  <c r="Q348"/>
  <c r="R348"/>
  <c r="S348"/>
  <c r="T348"/>
  <c r="U348"/>
  <c r="A349"/>
  <c r="B349"/>
  <c r="C349"/>
  <c r="D349"/>
  <c r="E349"/>
  <c r="F349"/>
  <c r="G349"/>
  <c r="H349"/>
  <c r="I349"/>
  <c r="J349"/>
  <c r="K349"/>
  <c r="L349"/>
  <c r="M349"/>
  <c r="N349"/>
  <c r="O349"/>
  <c r="P349"/>
  <c r="Q349"/>
  <c r="R349"/>
  <c r="S349"/>
  <c r="T349"/>
  <c r="U349"/>
  <c r="A350"/>
  <c r="B350"/>
  <c r="C350"/>
  <c r="D350"/>
  <c r="E350"/>
  <c r="F350"/>
  <c r="G350"/>
  <c r="H350"/>
  <c r="I350"/>
  <c r="J350"/>
  <c r="K350"/>
  <c r="L350"/>
  <c r="M350"/>
  <c r="N350"/>
  <c r="O350"/>
  <c r="P350"/>
  <c r="Q350"/>
  <c r="R350"/>
  <c r="S350"/>
  <c r="T350"/>
  <c r="U350"/>
  <c r="A351"/>
  <c r="B351"/>
  <c r="C351"/>
  <c r="D351"/>
  <c r="E351"/>
  <c r="F351"/>
  <c r="G351"/>
  <c r="H351"/>
  <c r="I351"/>
  <c r="J351"/>
  <c r="K351"/>
  <c r="L351"/>
  <c r="M351"/>
  <c r="N351"/>
  <c r="O351"/>
  <c r="P351"/>
  <c r="Q351"/>
  <c r="R351"/>
  <c r="S351"/>
  <c r="T351"/>
  <c r="U351"/>
  <c r="A352"/>
  <c r="B352"/>
  <c r="C352"/>
  <c r="D352"/>
  <c r="E352"/>
  <c r="F352"/>
  <c r="G352"/>
  <c r="H352"/>
  <c r="I352"/>
  <c r="J352"/>
  <c r="K352"/>
  <c r="L352"/>
  <c r="M352"/>
  <c r="N352"/>
  <c r="O352"/>
  <c r="P352"/>
  <c r="Q352"/>
  <c r="R352"/>
  <c r="S352"/>
  <c r="T352"/>
  <c r="U352"/>
  <c r="A353"/>
  <c r="B353"/>
  <c r="C353"/>
  <c r="D353"/>
  <c r="E353"/>
  <c r="F353"/>
  <c r="G353"/>
  <c r="H353"/>
  <c r="I353"/>
  <c r="J353"/>
  <c r="K353"/>
  <c r="L353"/>
  <c r="M353"/>
  <c r="N353"/>
  <c r="O353"/>
  <c r="P353"/>
  <c r="Q353"/>
  <c r="R353"/>
  <c r="S353"/>
  <c r="T353"/>
  <c r="U353"/>
  <c r="A354"/>
  <c r="B354"/>
  <c r="C354"/>
  <c r="D354"/>
  <c r="E354"/>
  <c r="F354"/>
  <c r="G354"/>
  <c r="H354"/>
  <c r="I354"/>
  <c r="J354"/>
  <c r="K354"/>
  <c r="L354"/>
  <c r="M354"/>
  <c r="N354"/>
  <c r="O354"/>
  <c r="P354"/>
  <c r="Q354"/>
  <c r="R354"/>
  <c r="S354"/>
  <c r="T354"/>
  <c r="U354"/>
  <c r="A355"/>
  <c r="B355"/>
  <c r="C355"/>
  <c r="D355"/>
  <c r="E355"/>
  <c r="F355"/>
  <c r="G355"/>
  <c r="H355"/>
  <c r="I355"/>
  <c r="J355"/>
  <c r="K355"/>
  <c r="L355"/>
  <c r="M355"/>
  <c r="N355"/>
  <c r="O355"/>
  <c r="P355"/>
  <c r="Q355"/>
  <c r="R355"/>
  <c r="S355"/>
  <c r="T355"/>
  <c r="U355"/>
  <c r="A356"/>
  <c r="B356"/>
  <c r="C356"/>
  <c r="D356"/>
  <c r="E356"/>
  <c r="F356"/>
  <c r="G356"/>
  <c r="H356"/>
  <c r="I356"/>
  <c r="J356"/>
  <c r="K356"/>
  <c r="L356"/>
  <c r="M356"/>
  <c r="N356"/>
  <c r="O356"/>
  <c r="P356"/>
  <c r="Q356"/>
  <c r="R356"/>
  <c r="S356"/>
  <c r="T356"/>
  <c r="U356"/>
  <c r="A357"/>
  <c r="B357"/>
  <c r="C357"/>
  <c r="D357"/>
  <c r="E357"/>
  <c r="F357"/>
  <c r="G357"/>
  <c r="H357"/>
  <c r="I357"/>
  <c r="J357"/>
  <c r="K357"/>
  <c r="L357"/>
  <c r="M357"/>
  <c r="N357"/>
  <c r="O357"/>
  <c r="P357"/>
  <c r="Q357"/>
  <c r="R357"/>
  <c r="S357"/>
  <c r="T357"/>
  <c r="U357"/>
  <c r="A358"/>
  <c r="B358"/>
  <c r="C358"/>
  <c r="D358"/>
  <c r="E358"/>
  <c r="F358"/>
  <c r="G358"/>
  <c r="H358"/>
  <c r="I358"/>
  <c r="J358"/>
  <c r="K358"/>
  <c r="L358"/>
  <c r="M358"/>
  <c r="N358"/>
  <c r="O358"/>
  <c r="P358"/>
  <c r="Q358"/>
  <c r="R358"/>
  <c r="S358"/>
  <c r="T358"/>
  <c r="U358"/>
  <c r="A359"/>
  <c r="B359"/>
  <c r="C359"/>
  <c r="D359"/>
  <c r="E359"/>
  <c r="F359"/>
  <c r="G359"/>
  <c r="H359"/>
  <c r="I359"/>
  <c r="J359"/>
  <c r="K359"/>
  <c r="L359"/>
  <c r="M359"/>
  <c r="N359"/>
  <c r="O359"/>
  <c r="P359"/>
  <c r="Q359"/>
  <c r="R359"/>
  <c r="S359"/>
  <c r="T359"/>
  <c r="U359"/>
  <c r="A360"/>
  <c r="B360"/>
  <c r="C360"/>
  <c r="D360"/>
  <c r="E360"/>
  <c r="F360"/>
  <c r="G360"/>
  <c r="H360"/>
  <c r="I360"/>
  <c r="J360"/>
  <c r="K360"/>
  <c r="L360"/>
  <c r="M360"/>
  <c r="N360"/>
  <c r="O360"/>
  <c r="P360"/>
  <c r="Q360"/>
  <c r="R360"/>
  <c r="S360"/>
  <c r="T360"/>
  <c r="U360"/>
  <c r="A361"/>
  <c r="B361"/>
  <c r="C361"/>
  <c r="D361"/>
  <c r="E361"/>
  <c r="F361"/>
  <c r="G361"/>
  <c r="H361"/>
  <c r="I361"/>
  <c r="J361"/>
  <c r="K361"/>
  <c r="L361"/>
  <c r="M361"/>
  <c r="N361"/>
  <c r="O361"/>
  <c r="P361"/>
  <c r="Q361"/>
  <c r="R361"/>
  <c r="S361"/>
  <c r="T361"/>
  <c r="U361"/>
  <c r="A362"/>
  <c r="B362"/>
  <c r="C362"/>
  <c r="D362"/>
  <c r="E362"/>
  <c r="F362"/>
  <c r="G362"/>
  <c r="H362"/>
  <c r="I362"/>
  <c r="J362"/>
  <c r="K362"/>
  <c r="L362"/>
  <c r="M362"/>
  <c r="N362"/>
  <c r="O362"/>
  <c r="P362"/>
  <c r="Q362"/>
  <c r="R362"/>
  <c r="S362"/>
  <c r="T362"/>
  <c r="U362"/>
  <c r="A363"/>
  <c r="B363"/>
  <c r="C363"/>
  <c r="D363"/>
  <c r="E363"/>
  <c r="F363"/>
  <c r="G363"/>
  <c r="H363"/>
  <c r="I363"/>
  <c r="J363"/>
  <c r="K363"/>
  <c r="L363"/>
  <c r="M363"/>
  <c r="N363"/>
  <c r="O363"/>
  <c r="P363"/>
  <c r="Q363"/>
  <c r="R363"/>
  <c r="S363"/>
  <c r="T363"/>
  <c r="U363"/>
  <c r="A364"/>
  <c r="B364"/>
  <c r="C364"/>
  <c r="D364"/>
  <c r="E364"/>
  <c r="F364"/>
  <c r="G364"/>
  <c r="H364"/>
  <c r="I364"/>
  <c r="J364"/>
  <c r="K364"/>
  <c r="L364"/>
  <c r="M364"/>
  <c r="N364"/>
  <c r="O364"/>
  <c r="P364"/>
  <c r="Q364"/>
  <c r="R364"/>
  <c r="S364"/>
  <c r="T364"/>
  <c r="U364"/>
  <c r="A365"/>
  <c r="B365"/>
  <c r="C365"/>
  <c r="D365"/>
  <c r="E365"/>
  <c r="F365"/>
  <c r="G365"/>
  <c r="H365"/>
  <c r="I365"/>
  <c r="J365"/>
  <c r="K365"/>
  <c r="L365"/>
  <c r="M365"/>
  <c r="N365"/>
  <c r="O365"/>
  <c r="P365"/>
  <c r="Q365"/>
  <c r="R365"/>
  <c r="S365"/>
  <c r="T365"/>
  <c r="U365"/>
  <c r="A366"/>
  <c r="B366"/>
  <c r="C366"/>
  <c r="D366"/>
  <c r="E366"/>
  <c r="F366"/>
  <c r="G366"/>
  <c r="H366"/>
  <c r="I366"/>
  <c r="J366"/>
  <c r="K366"/>
  <c r="L366"/>
  <c r="M366"/>
  <c r="N366"/>
  <c r="O366"/>
  <c r="P366"/>
  <c r="Q366"/>
  <c r="R366"/>
  <c r="S366"/>
  <c r="T366"/>
  <c r="U366"/>
  <c r="A367"/>
  <c r="B367"/>
  <c r="C367"/>
  <c r="D367"/>
  <c r="E367"/>
  <c r="F367"/>
  <c r="G367"/>
  <c r="H367"/>
  <c r="I367"/>
  <c r="J367"/>
  <c r="K367"/>
  <c r="L367"/>
  <c r="M367"/>
  <c r="N367"/>
  <c r="O367"/>
  <c r="P367"/>
  <c r="Q367"/>
  <c r="R367"/>
  <c r="S367"/>
  <c r="T367"/>
  <c r="U367"/>
  <c r="A368"/>
  <c r="B368"/>
  <c r="C368"/>
  <c r="D368"/>
  <c r="E368"/>
  <c r="F368"/>
  <c r="G368"/>
  <c r="H368"/>
  <c r="I368"/>
  <c r="J368"/>
  <c r="K368"/>
  <c r="L368"/>
  <c r="M368"/>
  <c r="N368"/>
  <c r="O368"/>
  <c r="P368"/>
  <c r="Q368"/>
  <c r="R368"/>
  <c r="S368"/>
  <c r="T368"/>
  <c r="U368"/>
  <c r="A369"/>
  <c r="B369"/>
  <c r="C369"/>
  <c r="D369"/>
  <c r="E369"/>
  <c r="F369"/>
  <c r="G369"/>
  <c r="H369"/>
  <c r="I369"/>
  <c r="J369"/>
  <c r="K369"/>
  <c r="L369"/>
  <c r="M369"/>
  <c r="N369"/>
  <c r="O369"/>
  <c r="P369"/>
  <c r="Q369"/>
  <c r="R369"/>
  <c r="S369"/>
  <c r="T369"/>
  <c r="U369"/>
  <c r="A370"/>
  <c r="B370"/>
  <c r="C370"/>
  <c r="D370"/>
  <c r="E370"/>
  <c r="F370"/>
  <c r="G370"/>
  <c r="H370"/>
  <c r="I370"/>
  <c r="J370"/>
  <c r="K370"/>
  <c r="L370"/>
  <c r="M370"/>
  <c r="N370"/>
  <c r="O370"/>
  <c r="P370"/>
  <c r="Q370"/>
  <c r="R370"/>
  <c r="S370"/>
  <c r="T370"/>
  <c r="U370"/>
  <c r="A371"/>
  <c r="B371"/>
  <c r="C371"/>
  <c r="D371"/>
  <c r="E371"/>
  <c r="F371"/>
  <c r="G371"/>
  <c r="H371"/>
  <c r="I371"/>
  <c r="J371"/>
  <c r="K371"/>
  <c r="L371"/>
  <c r="M371"/>
  <c r="N371"/>
  <c r="O371"/>
  <c r="P371"/>
  <c r="Q371"/>
  <c r="R371"/>
  <c r="S371"/>
  <c r="T371"/>
  <c r="U371"/>
  <c r="A372"/>
  <c r="B372"/>
  <c r="C372"/>
  <c r="D372"/>
  <c r="E372"/>
  <c r="F372"/>
  <c r="G372"/>
  <c r="H372"/>
  <c r="I372"/>
  <c r="J372"/>
  <c r="K372"/>
  <c r="L372"/>
  <c r="M372"/>
  <c r="N372"/>
  <c r="O372"/>
  <c r="P372"/>
  <c r="Q372"/>
  <c r="R372"/>
  <c r="S372"/>
  <c r="T372"/>
  <c r="U372"/>
  <c r="A373"/>
  <c r="B373"/>
  <c r="C373"/>
  <c r="D373"/>
  <c r="E373"/>
  <c r="F373"/>
  <c r="G373"/>
  <c r="H373"/>
  <c r="I373"/>
  <c r="J373"/>
  <c r="K373"/>
  <c r="L373"/>
  <c r="M373"/>
  <c r="N373"/>
  <c r="O373"/>
  <c r="P373"/>
  <c r="Q373"/>
  <c r="R373"/>
  <c r="S373"/>
  <c r="T373"/>
  <c r="U373"/>
  <c r="A374"/>
  <c r="B374"/>
  <c r="C374"/>
  <c r="D374"/>
  <c r="E374"/>
  <c r="F374"/>
  <c r="G374"/>
  <c r="H374"/>
  <c r="I374"/>
  <c r="J374"/>
  <c r="K374"/>
  <c r="L374"/>
  <c r="M374"/>
  <c r="N374"/>
  <c r="O374"/>
  <c r="P374"/>
  <c r="Q374"/>
  <c r="R374"/>
  <c r="S374"/>
  <c r="T374"/>
  <c r="U374"/>
  <c r="A375"/>
  <c r="B375"/>
  <c r="C375"/>
  <c r="D375"/>
  <c r="E375"/>
  <c r="F375"/>
  <c r="G375"/>
  <c r="H375"/>
  <c r="I375"/>
  <c r="J375"/>
  <c r="K375"/>
  <c r="L375"/>
  <c r="M375"/>
  <c r="N375"/>
  <c r="O375"/>
  <c r="P375"/>
  <c r="Q375"/>
  <c r="R375"/>
  <c r="S375"/>
  <c r="T375"/>
  <c r="U375"/>
  <c r="A376"/>
  <c r="B376"/>
  <c r="C376"/>
  <c r="D376"/>
  <c r="E376"/>
  <c r="F376"/>
  <c r="G376"/>
  <c r="H376"/>
  <c r="I376"/>
  <c r="J376"/>
  <c r="K376"/>
  <c r="L376"/>
  <c r="M376"/>
  <c r="N376"/>
  <c r="O376"/>
  <c r="P376"/>
  <c r="Q376"/>
  <c r="R376"/>
  <c r="S376"/>
  <c r="T376"/>
  <c r="U376"/>
  <c r="A377"/>
  <c r="B377"/>
  <c r="C377"/>
  <c r="D377"/>
  <c r="E377"/>
  <c r="F377"/>
  <c r="G377"/>
  <c r="H377"/>
  <c r="I377"/>
  <c r="J377"/>
  <c r="K377"/>
  <c r="L377"/>
  <c r="M377"/>
  <c r="N377"/>
  <c r="O377"/>
  <c r="P377"/>
  <c r="Q377"/>
  <c r="R377"/>
  <c r="S377"/>
  <c r="T377"/>
  <c r="U377"/>
  <c r="A378"/>
  <c r="B378"/>
  <c r="C378"/>
  <c r="D378"/>
  <c r="E378"/>
  <c r="F378"/>
  <c r="G378"/>
  <c r="H378"/>
  <c r="I378"/>
  <c r="J378"/>
  <c r="K378"/>
  <c r="L378"/>
  <c r="M378"/>
  <c r="N378"/>
  <c r="O378"/>
  <c r="P378"/>
  <c r="Q378"/>
  <c r="R378"/>
  <c r="S378"/>
  <c r="T378"/>
  <c r="U378"/>
  <c r="A379"/>
  <c r="B379"/>
  <c r="C379"/>
  <c r="D379"/>
  <c r="E379"/>
  <c r="F379"/>
  <c r="G379"/>
  <c r="H379"/>
  <c r="I379"/>
  <c r="J379"/>
  <c r="K379"/>
  <c r="L379"/>
  <c r="M379"/>
  <c r="N379"/>
  <c r="O379"/>
  <c r="P379"/>
  <c r="Q379"/>
  <c r="R379"/>
  <c r="S379"/>
  <c r="T379"/>
  <c r="U379"/>
  <c r="A380"/>
  <c r="B380"/>
  <c r="C380"/>
  <c r="D380"/>
  <c r="E380"/>
  <c r="F380"/>
  <c r="G380"/>
  <c r="H380"/>
  <c r="I380"/>
  <c r="J380"/>
  <c r="K380"/>
  <c r="L380"/>
  <c r="M380"/>
  <c r="N380"/>
  <c r="O380"/>
  <c r="P380"/>
  <c r="Q380"/>
  <c r="R380"/>
  <c r="S380"/>
  <c r="T380"/>
  <c r="U380"/>
  <c r="A381"/>
  <c r="B381"/>
  <c r="C381"/>
  <c r="D381"/>
  <c r="E381"/>
  <c r="F381"/>
  <c r="G381"/>
  <c r="H381"/>
  <c r="I381"/>
  <c r="J381"/>
  <c r="K381"/>
  <c r="L381"/>
  <c r="M381"/>
  <c r="N381"/>
  <c r="O381"/>
  <c r="P381"/>
  <c r="Q381"/>
  <c r="R381"/>
  <c r="S381"/>
  <c r="T381"/>
  <c r="U381"/>
  <c r="A382"/>
  <c r="B382"/>
  <c r="C382"/>
  <c r="D382"/>
  <c r="E382"/>
  <c r="F382"/>
  <c r="G382"/>
  <c r="H382"/>
  <c r="I382"/>
  <c r="J382"/>
  <c r="K382"/>
  <c r="L382"/>
  <c r="M382"/>
  <c r="N382"/>
  <c r="O382"/>
  <c r="P382"/>
  <c r="Q382"/>
  <c r="R382"/>
  <c r="S382"/>
  <c r="T382"/>
  <c r="U382"/>
  <c r="A383"/>
  <c r="B383"/>
  <c r="C383"/>
  <c r="D383"/>
  <c r="E383"/>
  <c r="F383"/>
  <c r="G383"/>
  <c r="H383"/>
  <c r="I383"/>
  <c r="J383"/>
  <c r="K383"/>
  <c r="L383"/>
  <c r="M383"/>
  <c r="N383"/>
  <c r="O383"/>
  <c r="P383"/>
  <c r="Q383"/>
  <c r="R383"/>
  <c r="S383"/>
  <c r="T383"/>
  <c r="U383"/>
  <c r="A384"/>
  <c r="B384"/>
  <c r="C384"/>
  <c r="D384"/>
  <c r="E384"/>
  <c r="F384"/>
  <c r="G384"/>
  <c r="H384"/>
  <c r="I384"/>
  <c r="J384"/>
  <c r="K384"/>
  <c r="L384"/>
  <c r="M384"/>
  <c r="N384"/>
  <c r="O384"/>
  <c r="P384"/>
  <c r="Q384"/>
  <c r="R384"/>
  <c r="S384"/>
  <c r="T384"/>
  <c r="U384"/>
  <c r="A385"/>
  <c r="B385"/>
  <c r="C385"/>
  <c r="D385"/>
  <c r="E385"/>
  <c r="F385"/>
  <c r="G385"/>
  <c r="H385"/>
  <c r="I385"/>
  <c r="J385"/>
  <c r="K385"/>
  <c r="L385"/>
  <c r="M385"/>
  <c r="N385"/>
  <c r="O385"/>
  <c r="P385"/>
  <c r="Q385"/>
  <c r="R385"/>
  <c r="S385"/>
  <c r="T385"/>
  <c r="U385"/>
  <c r="A386"/>
  <c r="B386"/>
  <c r="C386"/>
  <c r="D386"/>
  <c r="E386"/>
  <c r="F386"/>
  <c r="G386"/>
  <c r="H386"/>
  <c r="I386"/>
  <c r="J386"/>
  <c r="K386"/>
  <c r="L386"/>
  <c r="M386"/>
  <c r="N386"/>
  <c r="O386"/>
  <c r="P386"/>
  <c r="Q386"/>
  <c r="R386"/>
  <c r="S386"/>
  <c r="T386"/>
  <c r="U386"/>
  <c r="A387"/>
  <c r="B387"/>
  <c r="C387"/>
  <c r="D387"/>
  <c r="E387"/>
  <c r="F387"/>
  <c r="G387"/>
  <c r="H387"/>
  <c r="I387"/>
  <c r="J387"/>
  <c r="K387"/>
  <c r="L387"/>
  <c r="M387"/>
  <c r="N387"/>
  <c r="O387"/>
  <c r="P387"/>
  <c r="Q387"/>
  <c r="R387"/>
  <c r="S387"/>
  <c r="T387"/>
  <c r="U387"/>
  <c r="A388"/>
  <c r="B388"/>
  <c r="C388"/>
  <c r="D388"/>
  <c r="E388"/>
  <c r="F388"/>
  <c r="G388"/>
  <c r="H388"/>
  <c r="I388"/>
  <c r="J388"/>
  <c r="K388"/>
  <c r="L388"/>
  <c r="M388"/>
  <c r="N388"/>
  <c r="O388"/>
  <c r="P388"/>
  <c r="Q388"/>
  <c r="R388"/>
  <c r="S388"/>
  <c r="T388"/>
  <c r="U388"/>
  <c r="A389"/>
  <c r="B389"/>
  <c r="C389"/>
  <c r="D389"/>
  <c r="E389"/>
  <c r="F389"/>
  <c r="G389"/>
  <c r="H389"/>
  <c r="I389"/>
  <c r="J389"/>
  <c r="K389"/>
  <c r="L389"/>
  <c r="M389"/>
  <c r="N389"/>
  <c r="O389"/>
  <c r="P389"/>
  <c r="Q389"/>
  <c r="R389"/>
  <c r="S389"/>
  <c r="T389"/>
  <c r="U389"/>
  <c r="A390"/>
  <c r="B390"/>
  <c r="C390"/>
  <c r="D390"/>
  <c r="E390"/>
  <c r="F390"/>
  <c r="G390"/>
  <c r="H390"/>
  <c r="I390"/>
  <c r="J390"/>
  <c r="K390"/>
  <c r="L390"/>
  <c r="M390"/>
  <c r="N390"/>
  <c r="O390"/>
  <c r="P390"/>
  <c r="Q390"/>
  <c r="R390"/>
  <c r="S390"/>
  <c r="T390"/>
  <c r="U390"/>
  <c r="A391"/>
  <c r="B391"/>
  <c r="C391"/>
  <c r="D391"/>
  <c r="E391"/>
  <c r="F391"/>
  <c r="G391"/>
  <c r="H391"/>
  <c r="I391"/>
  <c r="J391"/>
  <c r="K391"/>
  <c r="L391"/>
  <c r="M391"/>
  <c r="N391"/>
  <c r="O391"/>
  <c r="P391"/>
  <c r="Q391"/>
  <c r="R391"/>
  <c r="S391"/>
  <c r="T391"/>
  <c r="U391"/>
  <c r="A392"/>
  <c r="B392"/>
  <c r="C392"/>
  <c r="D392"/>
  <c r="E392"/>
  <c r="F392"/>
  <c r="G392"/>
  <c r="H392"/>
  <c r="I392"/>
  <c r="J392"/>
  <c r="K392"/>
  <c r="L392"/>
  <c r="M392"/>
  <c r="N392"/>
  <c r="O392"/>
  <c r="P392"/>
  <c r="Q392"/>
  <c r="R392"/>
  <c r="S392"/>
  <c r="T392"/>
  <c r="U392"/>
  <c r="A393"/>
  <c r="B393"/>
  <c r="C393"/>
  <c r="D393"/>
  <c r="E393"/>
  <c r="F393"/>
  <c r="G393"/>
  <c r="H393"/>
  <c r="I393"/>
  <c r="J393"/>
  <c r="K393"/>
  <c r="L393"/>
  <c r="M393"/>
  <c r="N393"/>
  <c r="O393"/>
  <c r="P393"/>
  <c r="Q393"/>
  <c r="R393"/>
  <c r="S393"/>
  <c r="T393"/>
  <c r="U393"/>
  <c r="A394"/>
  <c r="B394"/>
  <c r="C394"/>
  <c r="D394"/>
  <c r="E394"/>
  <c r="F394"/>
  <c r="G394"/>
  <c r="H394"/>
  <c r="I394"/>
  <c r="J394"/>
  <c r="K394"/>
  <c r="L394"/>
  <c r="M394"/>
  <c r="N394"/>
  <c r="O394"/>
  <c r="P394"/>
  <c r="Q394"/>
  <c r="R394"/>
  <c r="S394"/>
  <c r="T394"/>
  <c r="U394"/>
  <c r="A395"/>
  <c r="B395"/>
  <c r="C395"/>
  <c r="D395"/>
  <c r="E395"/>
  <c r="F395"/>
  <c r="G395"/>
  <c r="H395"/>
  <c r="I395"/>
  <c r="J395"/>
  <c r="K395"/>
  <c r="L395"/>
  <c r="M395"/>
  <c r="N395"/>
  <c r="O395"/>
  <c r="P395"/>
  <c r="Q395"/>
  <c r="R395"/>
  <c r="S395"/>
  <c r="T395"/>
  <c r="U395"/>
  <c r="A396"/>
  <c r="B396"/>
  <c r="C396"/>
  <c r="D396"/>
  <c r="E396"/>
  <c r="F396"/>
  <c r="G396"/>
  <c r="H396"/>
  <c r="I396"/>
  <c r="J396"/>
  <c r="K396"/>
  <c r="L396"/>
  <c r="M396"/>
  <c r="N396"/>
  <c r="O396"/>
  <c r="P396"/>
  <c r="Q396"/>
  <c r="R396"/>
  <c r="S396"/>
  <c r="T396"/>
  <c r="U396"/>
  <c r="A397"/>
  <c r="B397"/>
  <c r="C397"/>
  <c r="D397"/>
  <c r="E397"/>
  <c r="F397"/>
  <c r="G397"/>
  <c r="H397"/>
  <c r="I397"/>
  <c r="J397"/>
  <c r="K397"/>
  <c r="L397"/>
  <c r="M397"/>
  <c r="N397"/>
  <c r="O397"/>
  <c r="P397"/>
  <c r="Q397"/>
  <c r="R397"/>
  <c r="S397"/>
  <c r="T397"/>
  <c r="U397"/>
  <c r="A398"/>
  <c r="B398"/>
  <c r="C398"/>
  <c r="D398"/>
  <c r="E398"/>
  <c r="F398"/>
  <c r="G398"/>
  <c r="H398"/>
  <c r="I398"/>
  <c r="J398"/>
  <c r="K398"/>
  <c r="L398"/>
  <c r="M398"/>
  <c r="N398"/>
  <c r="O398"/>
  <c r="P398"/>
  <c r="Q398"/>
  <c r="R398"/>
  <c r="S398"/>
  <c r="T398"/>
  <c r="U398"/>
  <c r="A399"/>
  <c r="B399"/>
  <c r="C399"/>
  <c r="D399"/>
  <c r="E399"/>
  <c r="F399"/>
  <c r="G399"/>
  <c r="H399"/>
  <c r="I399"/>
  <c r="J399"/>
  <c r="K399"/>
  <c r="L399"/>
  <c r="M399"/>
  <c r="N399"/>
  <c r="O399"/>
  <c r="P399"/>
  <c r="Q399"/>
  <c r="R399"/>
  <c r="S399"/>
  <c r="T399"/>
  <c r="U399"/>
  <c r="A400"/>
  <c r="B400"/>
  <c r="C400"/>
  <c r="D400"/>
  <c r="E400"/>
  <c r="F400"/>
  <c r="G400"/>
  <c r="H400"/>
  <c r="I400"/>
  <c r="J400"/>
  <c r="K400"/>
  <c r="L400"/>
  <c r="M400"/>
  <c r="N400"/>
  <c r="O400"/>
  <c r="P400"/>
  <c r="Q400"/>
  <c r="R400"/>
  <c r="S400"/>
  <c r="T400"/>
  <c r="U400"/>
  <c r="A401"/>
  <c r="B401"/>
  <c r="C401"/>
  <c r="D401"/>
  <c r="E401"/>
  <c r="F401"/>
  <c r="G401"/>
  <c r="H401"/>
  <c r="I401"/>
  <c r="J401"/>
  <c r="K401"/>
  <c r="L401"/>
  <c r="M401"/>
  <c r="N401"/>
  <c r="O401"/>
  <c r="P401"/>
  <c r="Q401"/>
  <c r="R401"/>
  <c r="S401"/>
  <c r="T401"/>
  <c r="U401"/>
  <c r="A402"/>
  <c r="B402"/>
  <c r="C402"/>
  <c r="D402"/>
  <c r="E402"/>
  <c r="F402"/>
  <c r="G402"/>
  <c r="H402"/>
  <c r="I402"/>
  <c r="J402"/>
  <c r="K402"/>
  <c r="L402"/>
  <c r="M402"/>
  <c r="N402"/>
  <c r="O402"/>
  <c r="P402"/>
  <c r="Q402"/>
  <c r="R402"/>
  <c r="S402"/>
  <c r="T402"/>
  <c r="U402"/>
  <c r="A403"/>
  <c r="B403"/>
  <c r="C403"/>
  <c r="D403"/>
  <c r="E403"/>
  <c r="F403"/>
  <c r="G403"/>
  <c r="H403"/>
  <c r="I403"/>
  <c r="J403"/>
  <c r="K403"/>
  <c r="L403"/>
  <c r="M403"/>
  <c r="N403"/>
  <c r="O403"/>
  <c r="P403"/>
  <c r="Q403"/>
  <c r="R403"/>
  <c r="S403"/>
  <c r="T403"/>
  <c r="U403"/>
  <c r="A404"/>
  <c r="B404"/>
  <c r="C404"/>
  <c r="D404"/>
  <c r="E404"/>
  <c r="F404"/>
  <c r="G404"/>
  <c r="H404"/>
  <c r="I404"/>
  <c r="J404"/>
  <c r="K404"/>
  <c r="L404"/>
  <c r="M404"/>
  <c r="N404"/>
  <c r="O404"/>
  <c r="P404"/>
  <c r="Q404"/>
  <c r="R404"/>
  <c r="S404"/>
  <c r="T404"/>
  <c r="U404"/>
  <c r="A405"/>
  <c r="B405"/>
  <c r="C405"/>
  <c r="D405"/>
  <c r="E405"/>
  <c r="F405"/>
  <c r="G405"/>
  <c r="H405"/>
  <c r="I405"/>
  <c r="J405"/>
  <c r="K405"/>
  <c r="L405"/>
  <c r="M405"/>
  <c r="N405"/>
  <c r="O405"/>
  <c r="P405"/>
  <c r="Q405"/>
  <c r="R405"/>
  <c r="S405"/>
  <c r="T405"/>
  <c r="U405"/>
  <c r="A406"/>
  <c r="B406"/>
  <c r="C406"/>
  <c r="D406"/>
  <c r="E406"/>
  <c r="F406"/>
  <c r="G406"/>
  <c r="H406"/>
  <c r="I406"/>
  <c r="J406"/>
  <c r="K406"/>
  <c r="L406"/>
  <c r="M406"/>
  <c r="N406"/>
  <c r="O406"/>
  <c r="P406"/>
  <c r="Q406"/>
  <c r="R406"/>
  <c r="S406"/>
  <c r="T406"/>
  <c r="U406"/>
  <c r="A407"/>
  <c r="B407"/>
  <c r="C407"/>
  <c r="D407"/>
  <c r="E407"/>
  <c r="F407"/>
  <c r="G407"/>
  <c r="H407"/>
  <c r="I407"/>
  <c r="J407"/>
  <c r="K407"/>
  <c r="L407"/>
  <c r="M407"/>
  <c r="N407"/>
  <c r="O407"/>
  <c r="P407"/>
  <c r="Q407"/>
  <c r="R407"/>
  <c r="S407"/>
  <c r="T407"/>
  <c r="U407"/>
  <c r="A408"/>
  <c r="B408"/>
  <c r="C408"/>
  <c r="D408"/>
  <c r="E408"/>
  <c r="F408"/>
  <c r="G408"/>
  <c r="H408"/>
  <c r="I408"/>
  <c r="J408"/>
  <c r="K408"/>
  <c r="L408"/>
  <c r="M408"/>
  <c r="N408"/>
  <c r="O408"/>
  <c r="P408"/>
  <c r="Q408"/>
  <c r="R408"/>
  <c r="S408"/>
  <c r="T408"/>
  <c r="U408"/>
  <c r="A409"/>
  <c r="B409"/>
  <c r="C409"/>
  <c r="D409"/>
  <c r="E409"/>
  <c r="F409"/>
  <c r="G409"/>
  <c r="H409"/>
  <c r="I409"/>
  <c r="J409"/>
  <c r="K409"/>
  <c r="L409"/>
  <c r="M409"/>
  <c r="N409"/>
  <c r="O409"/>
  <c r="P409"/>
  <c r="Q409"/>
  <c r="R409"/>
  <c r="S409"/>
  <c r="T409"/>
  <c r="U409"/>
  <c r="A410"/>
  <c r="B410"/>
  <c r="C410"/>
  <c r="D410"/>
  <c r="E410"/>
  <c r="F410"/>
  <c r="G410"/>
  <c r="H410"/>
  <c r="I410"/>
  <c r="J410"/>
  <c r="K410"/>
  <c r="L410"/>
  <c r="M410"/>
  <c r="N410"/>
  <c r="O410"/>
  <c r="P410"/>
  <c r="Q410"/>
  <c r="R410"/>
  <c r="S410"/>
  <c r="T410"/>
  <c r="U410"/>
  <c r="A411"/>
  <c r="B411"/>
  <c r="C411"/>
  <c r="D411"/>
  <c r="E411"/>
  <c r="F411"/>
  <c r="G411"/>
  <c r="H411"/>
  <c r="I411"/>
  <c r="J411"/>
  <c r="K411"/>
  <c r="L411"/>
  <c r="M411"/>
  <c r="N411"/>
  <c r="O411"/>
  <c r="P411"/>
  <c r="Q411"/>
  <c r="R411"/>
  <c r="S411"/>
  <c r="T411"/>
  <c r="U411"/>
  <c r="A412"/>
  <c r="B412"/>
  <c r="C412"/>
  <c r="D412"/>
  <c r="E412"/>
  <c r="F412"/>
  <c r="G412"/>
  <c r="H412"/>
  <c r="I412"/>
  <c r="J412"/>
  <c r="K412"/>
  <c r="L412"/>
  <c r="M412"/>
  <c r="N412"/>
  <c r="O412"/>
  <c r="P412"/>
  <c r="Q412"/>
  <c r="R412"/>
  <c r="S412"/>
  <c r="T412"/>
  <c r="U412"/>
  <c r="A413"/>
  <c r="B413"/>
  <c r="C413"/>
  <c r="D413"/>
  <c r="E413"/>
  <c r="F413"/>
  <c r="G413"/>
  <c r="H413"/>
  <c r="I413"/>
  <c r="J413"/>
  <c r="K413"/>
  <c r="L413"/>
  <c r="M413"/>
  <c r="N413"/>
  <c r="O413"/>
  <c r="P413"/>
  <c r="Q413"/>
  <c r="R413"/>
  <c r="S413"/>
  <c r="T413"/>
  <c r="U413"/>
  <c r="A414"/>
  <c r="B414"/>
  <c r="C414"/>
  <c r="D414"/>
  <c r="E414"/>
  <c r="F414"/>
  <c r="G414"/>
  <c r="H414"/>
  <c r="I414"/>
  <c r="J414"/>
  <c r="K414"/>
  <c r="L414"/>
  <c r="M414"/>
  <c r="N414"/>
  <c r="O414"/>
  <c r="P414"/>
  <c r="Q414"/>
  <c r="R414"/>
  <c r="S414"/>
  <c r="T414"/>
  <c r="U414"/>
  <c r="A415"/>
  <c r="B415"/>
  <c r="C415"/>
  <c r="D415"/>
  <c r="E415"/>
  <c r="F415"/>
  <c r="G415"/>
  <c r="H415"/>
  <c r="I415"/>
  <c r="J415"/>
  <c r="K415"/>
  <c r="L415"/>
  <c r="M415"/>
  <c r="N415"/>
  <c r="O415"/>
  <c r="P415"/>
  <c r="Q415"/>
  <c r="R415"/>
  <c r="S415"/>
  <c r="T415"/>
  <c r="U415"/>
  <c r="A416"/>
  <c r="B416"/>
  <c r="C416"/>
  <c r="D416"/>
  <c r="E416"/>
  <c r="F416"/>
  <c r="G416"/>
  <c r="H416"/>
  <c r="I416"/>
  <c r="J416"/>
  <c r="K416"/>
  <c r="L416"/>
  <c r="M416"/>
  <c r="N416"/>
  <c r="O416"/>
  <c r="P416"/>
  <c r="Q416"/>
  <c r="R416"/>
  <c r="S416"/>
  <c r="T416"/>
  <c r="U416"/>
  <c r="A417"/>
  <c r="B417"/>
  <c r="C417"/>
  <c r="D417"/>
  <c r="E417"/>
  <c r="F417"/>
  <c r="G417"/>
  <c r="H417"/>
  <c r="I417"/>
  <c r="J417"/>
  <c r="K417"/>
  <c r="L417"/>
  <c r="M417"/>
  <c r="N417"/>
  <c r="O417"/>
  <c r="P417"/>
  <c r="Q417"/>
  <c r="R417"/>
  <c r="S417"/>
  <c r="T417"/>
  <c r="U417"/>
  <c r="A418"/>
  <c r="B418"/>
  <c r="C418"/>
  <c r="D418"/>
  <c r="E418"/>
  <c r="F418"/>
  <c r="G418"/>
  <c r="H418"/>
  <c r="I418"/>
  <c r="J418"/>
  <c r="K418"/>
  <c r="L418"/>
  <c r="M418"/>
  <c r="N418"/>
  <c r="O418"/>
  <c r="P418"/>
  <c r="Q418"/>
  <c r="R418"/>
  <c r="S418"/>
  <c r="T418"/>
  <c r="U418"/>
  <c r="A419"/>
  <c r="B419"/>
  <c r="C419"/>
  <c r="D419"/>
  <c r="E419"/>
  <c r="F419"/>
  <c r="G419"/>
  <c r="H419"/>
  <c r="I419"/>
  <c r="J419"/>
  <c r="K419"/>
  <c r="L419"/>
  <c r="M419"/>
  <c r="N419"/>
  <c r="O419"/>
  <c r="P419"/>
  <c r="Q419"/>
  <c r="R419"/>
  <c r="S419"/>
  <c r="T419"/>
  <c r="U419"/>
  <c r="A420"/>
  <c r="B420"/>
  <c r="C420"/>
  <c r="D420"/>
  <c r="E420"/>
  <c r="F420"/>
  <c r="G420"/>
  <c r="H420"/>
  <c r="I420"/>
  <c r="J420"/>
  <c r="K420"/>
  <c r="L420"/>
  <c r="M420"/>
  <c r="N420"/>
  <c r="O420"/>
  <c r="P420"/>
  <c r="Q420"/>
  <c r="R420"/>
  <c r="S420"/>
  <c r="T420"/>
  <c r="U420"/>
  <c r="A421"/>
  <c r="B421"/>
  <c r="C421"/>
  <c r="D421"/>
  <c r="E421"/>
  <c r="F421"/>
  <c r="G421"/>
  <c r="H421"/>
  <c r="I421"/>
  <c r="J421"/>
  <c r="K421"/>
  <c r="L421"/>
  <c r="M421"/>
  <c r="N421"/>
  <c r="O421"/>
  <c r="P421"/>
  <c r="Q421"/>
  <c r="R421"/>
  <c r="S421"/>
  <c r="T421"/>
  <c r="U421"/>
  <c r="A422"/>
  <c r="B422"/>
  <c r="C422"/>
  <c r="D422"/>
  <c r="E422"/>
  <c r="F422"/>
  <c r="G422"/>
  <c r="H422"/>
  <c r="I422"/>
  <c r="J422"/>
  <c r="K422"/>
  <c r="L422"/>
  <c r="M422"/>
  <c r="N422"/>
  <c r="O422"/>
  <c r="P422"/>
  <c r="Q422"/>
  <c r="R422"/>
  <c r="S422"/>
  <c r="T422"/>
  <c r="U422"/>
  <c r="A423"/>
  <c r="B423"/>
  <c r="C423"/>
  <c r="D423"/>
  <c r="E423"/>
  <c r="F423"/>
  <c r="G423"/>
  <c r="H423"/>
  <c r="I423"/>
  <c r="J423"/>
  <c r="K423"/>
  <c r="L423"/>
  <c r="M423"/>
  <c r="N423"/>
  <c r="O423"/>
  <c r="P423"/>
  <c r="Q423"/>
  <c r="R423"/>
  <c r="S423"/>
  <c r="T423"/>
  <c r="U423"/>
  <c r="A424"/>
  <c r="B424"/>
  <c r="C424"/>
  <c r="D424"/>
  <c r="E424"/>
  <c r="F424"/>
  <c r="G424"/>
  <c r="H424"/>
  <c r="I424"/>
  <c r="J424"/>
  <c r="K424"/>
  <c r="L424"/>
  <c r="M424"/>
  <c r="N424"/>
  <c r="O424"/>
  <c r="P424"/>
  <c r="Q424"/>
  <c r="R424"/>
  <c r="S424"/>
  <c r="T424"/>
  <c r="U424"/>
  <c r="A425"/>
  <c r="B425"/>
  <c r="C425"/>
  <c r="D425"/>
  <c r="E425"/>
  <c r="F425"/>
  <c r="G425"/>
  <c r="H425"/>
  <c r="I425"/>
  <c r="J425"/>
  <c r="K425"/>
  <c r="L425"/>
  <c r="M425"/>
  <c r="N425"/>
  <c r="O425"/>
  <c r="P425"/>
  <c r="Q425"/>
  <c r="R425"/>
  <c r="S425"/>
  <c r="T425"/>
  <c r="U425"/>
  <c r="A426"/>
  <c r="B426"/>
  <c r="C426"/>
  <c r="D426"/>
  <c r="E426"/>
  <c r="F426"/>
  <c r="G426"/>
  <c r="H426"/>
  <c r="I426"/>
  <c r="J426"/>
  <c r="K426"/>
  <c r="L426"/>
  <c r="M426"/>
  <c r="N426"/>
  <c r="O426"/>
  <c r="P426"/>
  <c r="Q426"/>
  <c r="R426"/>
  <c r="S426"/>
  <c r="T426"/>
  <c r="U426"/>
  <c r="A427"/>
  <c r="B427"/>
  <c r="C427"/>
  <c r="D427"/>
  <c r="E427"/>
  <c r="F427"/>
  <c r="G427"/>
  <c r="H427"/>
  <c r="I427"/>
  <c r="J427"/>
  <c r="K427"/>
  <c r="L427"/>
  <c r="M427"/>
  <c r="N427"/>
  <c r="O427"/>
  <c r="P427"/>
  <c r="Q427"/>
  <c r="R427"/>
  <c r="S427"/>
  <c r="T427"/>
  <c r="U427"/>
  <c r="A428"/>
  <c r="B428"/>
  <c r="C428"/>
  <c r="D428"/>
  <c r="E428"/>
  <c r="F428"/>
  <c r="G428"/>
  <c r="H428"/>
  <c r="I428"/>
  <c r="J428"/>
  <c r="K428"/>
  <c r="L428"/>
  <c r="M428"/>
  <c r="N428"/>
  <c r="O428"/>
  <c r="P428"/>
  <c r="Q428"/>
  <c r="R428"/>
  <c r="S428"/>
  <c r="T428"/>
  <c r="U428"/>
  <c r="A429"/>
  <c r="B429"/>
  <c r="C429"/>
  <c r="D429"/>
  <c r="E429"/>
  <c r="F429"/>
  <c r="G429"/>
  <c r="H429"/>
  <c r="I429"/>
  <c r="J429"/>
  <c r="K429"/>
  <c r="L429"/>
  <c r="M429"/>
  <c r="N429"/>
  <c r="O429"/>
  <c r="P429"/>
  <c r="Q429"/>
  <c r="R429"/>
  <c r="S429"/>
  <c r="T429"/>
  <c r="U429"/>
  <c r="A430"/>
  <c r="B430"/>
  <c r="C430"/>
  <c r="D430"/>
  <c r="E430"/>
  <c r="F430"/>
  <c r="G430"/>
  <c r="H430"/>
  <c r="I430"/>
  <c r="J430"/>
  <c r="K430"/>
  <c r="L430"/>
  <c r="M430"/>
  <c r="N430"/>
  <c r="O430"/>
  <c r="P430"/>
  <c r="Q430"/>
  <c r="R430"/>
  <c r="S430"/>
  <c r="T430"/>
  <c r="U430"/>
  <c r="A431"/>
  <c r="B431"/>
  <c r="C431"/>
  <c r="D431"/>
  <c r="E431"/>
  <c r="F431"/>
  <c r="G431"/>
  <c r="H431"/>
  <c r="I431"/>
  <c r="J431"/>
  <c r="K431"/>
  <c r="L431"/>
  <c r="M431"/>
  <c r="N431"/>
  <c r="O431"/>
  <c r="P431"/>
  <c r="Q431"/>
  <c r="R431"/>
  <c r="S431"/>
  <c r="T431"/>
  <c r="U431"/>
  <c r="A432"/>
  <c r="B432"/>
  <c r="C432"/>
  <c r="D432"/>
  <c r="E432"/>
  <c r="F432"/>
  <c r="G432"/>
  <c r="H432"/>
  <c r="I432"/>
  <c r="J432"/>
  <c r="K432"/>
  <c r="L432"/>
  <c r="M432"/>
  <c r="N432"/>
  <c r="O432"/>
  <c r="P432"/>
  <c r="Q432"/>
  <c r="R432"/>
  <c r="S432"/>
  <c r="T432"/>
  <c r="U432"/>
  <c r="A433"/>
  <c r="B433"/>
  <c r="C433"/>
  <c r="D433"/>
  <c r="E433"/>
  <c r="F433"/>
  <c r="G433"/>
  <c r="H433"/>
  <c r="I433"/>
  <c r="J433"/>
  <c r="K433"/>
  <c r="L433"/>
  <c r="M433"/>
  <c r="N433"/>
  <c r="O433"/>
  <c r="P433"/>
  <c r="Q433"/>
  <c r="R433"/>
  <c r="S433"/>
  <c r="T433"/>
  <c r="U433"/>
  <c r="A434"/>
  <c r="B434"/>
  <c r="C434"/>
  <c r="D434"/>
  <c r="E434"/>
  <c r="F434"/>
  <c r="G434"/>
  <c r="H434"/>
  <c r="I434"/>
  <c r="J434"/>
  <c r="K434"/>
  <c r="L434"/>
  <c r="M434"/>
  <c r="N434"/>
  <c r="O434"/>
  <c r="P434"/>
  <c r="Q434"/>
  <c r="R434"/>
  <c r="S434"/>
  <c r="T434"/>
  <c r="U434"/>
  <c r="A435"/>
  <c r="B435"/>
  <c r="C435"/>
  <c r="D435"/>
  <c r="E435"/>
  <c r="F435"/>
  <c r="G435"/>
  <c r="H435"/>
  <c r="I435"/>
  <c r="J435"/>
  <c r="K435"/>
  <c r="L435"/>
  <c r="M435"/>
  <c r="N435"/>
  <c r="O435"/>
  <c r="P435"/>
  <c r="Q435"/>
  <c r="R435"/>
  <c r="S435"/>
  <c r="T435"/>
  <c r="U435"/>
  <c r="A436"/>
  <c r="B436"/>
  <c r="C436"/>
  <c r="D436"/>
  <c r="E436"/>
  <c r="F436"/>
  <c r="G436"/>
  <c r="H436"/>
  <c r="I436"/>
  <c r="J436"/>
  <c r="K436"/>
  <c r="L436"/>
  <c r="M436"/>
  <c r="N436"/>
  <c r="O436"/>
  <c r="P436"/>
  <c r="Q436"/>
  <c r="R436"/>
  <c r="S436"/>
  <c r="T436"/>
  <c r="U436"/>
  <c r="A437"/>
  <c r="B437"/>
  <c r="C437"/>
  <c r="D437"/>
  <c r="E437"/>
  <c r="F437"/>
  <c r="G437"/>
  <c r="H437"/>
  <c r="I437"/>
  <c r="J437"/>
  <c r="K437"/>
  <c r="L437"/>
  <c r="M437"/>
  <c r="N437"/>
  <c r="O437"/>
  <c r="P437"/>
  <c r="Q437"/>
  <c r="R437"/>
  <c r="S437"/>
  <c r="T437"/>
  <c r="U437"/>
  <c r="A438"/>
  <c r="B438"/>
  <c r="C438"/>
  <c r="D438"/>
  <c r="E438"/>
  <c r="F438"/>
  <c r="G438"/>
  <c r="H438"/>
  <c r="I438"/>
  <c r="J438"/>
  <c r="K438"/>
  <c r="L438"/>
  <c r="M438"/>
  <c r="N438"/>
  <c r="O438"/>
  <c r="P438"/>
  <c r="Q438"/>
  <c r="R438"/>
  <c r="S438"/>
  <c r="T438"/>
  <c r="U438"/>
  <c r="A439"/>
  <c r="B439"/>
  <c r="C439"/>
  <c r="D439"/>
  <c r="E439"/>
  <c r="F439"/>
  <c r="G439"/>
  <c r="H439"/>
  <c r="I439"/>
  <c r="J439"/>
  <c r="K439"/>
  <c r="L439"/>
  <c r="M439"/>
  <c r="N439"/>
  <c r="O439"/>
  <c r="P439"/>
  <c r="Q439"/>
  <c r="R439"/>
  <c r="S439"/>
  <c r="T439"/>
  <c r="U439"/>
  <c r="A440"/>
  <c r="B440"/>
  <c r="C440"/>
  <c r="D440"/>
  <c r="E440"/>
  <c r="F440"/>
  <c r="G440"/>
  <c r="H440"/>
  <c r="I440"/>
  <c r="J440"/>
  <c r="K440"/>
  <c r="L440"/>
  <c r="M440"/>
  <c r="N440"/>
  <c r="O440"/>
  <c r="P440"/>
  <c r="Q440"/>
  <c r="R440"/>
  <c r="S440"/>
  <c r="T440"/>
  <c r="U440"/>
  <c r="A441"/>
  <c r="B441"/>
  <c r="C441"/>
  <c r="D441"/>
  <c r="E441"/>
  <c r="F441"/>
  <c r="G441"/>
  <c r="H441"/>
  <c r="I441"/>
  <c r="J441"/>
  <c r="K441"/>
  <c r="L441"/>
  <c r="M441"/>
  <c r="N441"/>
  <c r="O441"/>
  <c r="P441"/>
  <c r="Q441"/>
  <c r="R441"/>
  <c r="S441"/>
  <c r="T441"/>
  <c r="U441"/>
  <c r="A442"/>
  <c r="B442"/>
  <c r="C442"/>
  <c r="D442"/>
  <c r="E442"/>
  <c r="F442"/>
  <c r="G442"/>
  <c r="H442"/>
  <c r="I442"/>
  <c r="J442"/>
  <c r="K442"/>
  <c r="L442"/>
  <c r="M442"/>
  <c r="N442"/>
  <c r="O442"/>
  <c r="P442"/>
  <c r="Q442"/>
  <c r="R442"/>
  <c r="S442"/>
  <c r="T442"/>
  <c r="U442"/>
  <c r="A443"/>
  <c r="B443"/>
  <c r="C443"/>
  <c r="D443"/>
  <c r="E443"/>
  <c r="F443"/>
  <c r="G443"/>
  <c r="H443"/>
  <c r="I443"/>
  <c r="J443"/>
  <c r="K443"/>
  <c r="L443"/>
  <c r="M443"/>
  <c r="N443"/>
  <c r="O443"/>
  <c r="P443"/>
  <c r="Q443"/>
  <c r="R443"/>
  <c r="S443"/>
  <c r="T443"/>
  <c r="U443"/>
  <c r="A444"/>
  <c r="B444"/>
  <c r="C444"/>
  <c r="D444"/>
  <c r="E444"/>
  <c r="F444"/>
  <c r="G444"/>
  <c r="H444"/>
  <c r="I444"/>
  <c r="J444"/>
  <c r="K444"/>
  <c r="L444"/>
  <c r="M444"/>
  <c r="N444"/>
  <c r="O444"/>
  <c r="P444"/>
  <c r="Q444"/>
  <c r="R444"/>
  <c r="S444"/>
  <c r="T444"/>
  <c r="U444"/>
  <c r="A445"/>
  <c r="B445"/>
  <c r="C445"/>
  <c r="D445"/>
  <c r="E445"/>
  <c r="F445"/>
  <c r="G445"/>
  <c r="H445"/>
  <c r="I445"/>
  <c r="J445"/>
  <c r="K445"/>
  <c r="L445"/>
  <c r="M445"/>
  <c r="N445"/>
  <c r="O445"/>
  <c r="P445"/>
  <c r="Q445"/>
  <c r="R445"/>
  <c r="S445"/>
  <c r="T445"/>
  <c r="U445"/>
  <c r="A446"/>
  <c r="B446"/>
  <c r="C446"/>
  <c r="D446"/>
  <c r="E446"/>
  <c r="F446"/>
  <c r="G446"/>
  <c r="H446"/>
  <c r="I446"/>
  <c r="J446"/>
  <c r="K446"/>
  <c r="L446"/>
  <c r="M446"/>
  <c r="N446"/>
  <c r="O446"/>
  <c r="P446"/>
  <c r="Q446"/>
  <c r="R446"/>
  <c r="S446"/>
  <c r="T446"/>
  <c r="U446"/>
  <c r="A447"/>
  <c r="B447"/>
  <c r="C447"/>
  <c r="D447"/>
  <c r="E447"/>
  <c r="F447"/>
  <c r="G447"/>
  <c r="H447"/>
  <c r="I447"/>
  <c r="J447"/>
  <c r="K447"/>
  <c r="L447"/>
  <c r="M447"/>
  <c r="N447"/>
  <c r="O447"/>
  <c r="P447"/>
  <c r="Q447"/>
  <c r="R447"/>
  <c r="S447"/>
  <c r="T447"/>
  <c r="U447"/>
  <c r="A448"/>
  <c r="B448"/>
  <c r="C448"/>
  <c r="D448"/>
  <c r="E448"/>
  <c r="F448"/>
  <c r="G448"/>
  <c r="H448"/>
  <c r="I448"/>
  <c r="J448"/>
  <c r="K448"/>
  <c r="L448"/>
  <c r="M448"/>
  <c r="N448"/>
  <c r="O448"/>
  <c r="P448"/>
  <c r="Q448"/>
  <c r="R448"/>
  <c r="S448"/>
  <c r="T448"/>
  <c r="U448"/>
  <c r="A449"/>
  <c r="B449"/>
  <c r="C449"/>
  <c r="D449"/>
  <c r="E449"/>
  <c r="F449"/>
  <c r="G449"/>
  <c r="H449"/>
  <c r="I449"/>
  <c r="J449"/>
  <c r="K449"/>
  <c r="L449"/>
  <c r="M449"/>
  <c r="N449"/>
  <c r="O449"/>
  <c r="P449"/>
  <c r="Q449"/>
  <c r="R449"/>
  <c r="S449"/>
  <c r="T449"/>
  <c r="U449"/>
  <c r="A450"/>
  <c r="B450"/>
  <c r="C450"/>
  <c r="D450"/>
  <c r="E450"/>
  <c r="F450"/>
  <c r="G450"/>
  <c r="H450"/>
  <c r="I450"/>
  <c r="J450"/>
  <c r="K450"/>
  <c r="L450"/>
  <c r="M450"/>
  <c r="N450"/>
  <c r="O450"/>
  <c r="P450"/>
  <c r="Q450"/>
  <c r="R450"/>
  <c r="S450"/>
  <c r="T450"/>
  <c r="U450"/>
  <c r="A451"/>
  <c r="B451"/>
  <c r="C451"/>
  <c r="D451"/>
  <c r="E451"/>
  <c r="F451"/>
  <c r="G451"/>
  <c r="H451"/>
  <c r="I451"/>
  <c r="J451"/>
  <c r="K451"/>
  <c r="L451"/>
  <c r="M451"/>
  <c r="N451"/>
  <c r="O451"/>
  <c r="P451"/>
  <c r="Q451"/>
  <c r="R451"/>
  <c r="S451"/>
  <c r="T451"/>
  <c r="U451"/>
  <c r="A452"/>
  <c r="B452"/>
  <c r="C452"/>
  <c r="D452"/>
  <c r="E452"/>
  <c r="F452"/>
  <c r="G452"/>
  <c r="H452"/>
  <c r="I452"/>
  <c r="J452"/>
  <c r="K452"/>
  <c r="L452"/>
  <c r="M452"/>
  <c r="N452"/>
  <c r="O452"/>
  <c r="P452"/>
  <c r="Q452"/>
  <c r="R452"/>
  <c r="S452"/>
  <c r="T452"/>
  <c r="U452"/>
  <c r="A453"/>
  <c r="B453"/>
  <c r="C453"/>
  <c r="D453"/>
  <c r="E453"/>
  <c r="F453"/>
  <c r="G453"/>
  <c r="H453"/>
  <c r="I453"/>
  <c r="J453"/>
  <c r="K453"/>
  <c r="L453"/>
  <c r="M453"/>
  <c r="N453"/>
  <c r="O453"/>
  <c r="P453"/>
  <c r="Q453"/>
  <c r="R453"/>
  <c r="S453"/>
  <c r="T453"/>
  <c r="U453"/>
  <c r="A454"/>
  <c r="B454"/>
  <c r="C454"/>
  <c r="D454"/>
  <c r="E454"/>
  <c r="F454"/>
  <c r="G454"/>
  <c r="H454"/>
  <c r="I454"/>
  <c r="J454"/>
  <c r="K454"/>
  <c r="L454"/>
  <c r="M454"/>
  <c r="N454"/>
  <c r="O454"/>
  <c r="P454"/>
  <c r="Q454"/>
  <c r="R454"/>
  <c r="S454"/>
  <c r="T454"/>
  <c r="U454"/>
  <c r="A455"/>
  <c r="B455"/>
  <c r="C455"/>
  <c r="D455"/>
  <c r="E455"/>
  <c r="F455"/>
  <c r="G455"/>
  <c r="H455"/>
  <c r="I455"/>
  <c r="J455"/>
  <c r="K455"/>
  <c r="L455"/>
  <c r="M455"/>
  <c r="N455"/>
  <c r="O455"/>
  <c r="P455"/>
  <c r="Q455"/>
  <c r="R455"/>
  <c r="S455"/>
  <c r="T455"/>
  <c r="U455"/>
  <c r="A456"/>
  <c r="B456"/>
  <c r="C456"/>
  <c r="D456"/>
  <c r="E456"/>
  <c r="F456"/>
  <c r="G456"/>
  <c r="H456"/>
  <c r="I456"/>
  <c r="J456"/>
  <c r="K456"/>
  <c r="L456"/>
  <c r="M456"/>
  <c r="N456"/>
  <c r="O456"/>
  <c r="P456"/>
  <c r="Q456"/>
  <c r="R456"/>
  <c r="S456"/>
  <c r="T456"/>
  <c r="U456"/>
  <c r="A457"/>
  <c r="B457"/>
  <c r="C457"/>
  <c r="D457"/>
  <c r="E457"/>
  <c r="F457"/>
  <c r="G457"/>
  <c r="H457"/>
  <c r="I457"/>
  <c r="J457"/>
  <c r="K457"/>
  <c r="L457"/>
  <c r="M457"/>
  <c r="N457"/>
  <c r="O457"/>
  <c r="P457"/>
  <c r="Q457"/>
  <c r="R457"/>
  <c r="S457"/>
  <c r="T457"/>
  <c r="U457"/>
  <c r="A458"/>
  <c r="B458"/>
  <c r="C458"/>
  <c r="D458"/>
  <c r="E458"/>
  <c r="F458"/>
  <c r="G458"/>
  <c r="H458"/>
  <c r="I458"/>
  <c r="J458"/>
  <c r="K458"/>
  <c r="L458"/>
  <c r="M458"/>
  <c r="N458"/>
  <c r="O458"/>
  <c r="P458"/>
  <c r="Q458"/>
  <c r="R458"/>
  <c r="S458"/>
  <c r="T458"/>
  <c r="U458"/>
  <c r="A459"/>
  <c r="B459"/>
  <c r="C459"/>
  <c r="D459"/>
  <c r="E459"/>
  <c r="F459"/>
  <c r="G459"/>
  <c r="H459"/>
  <c r="I459"/>
  <c r="J459"/>
  <c r="K459"/>
  <c r="L459"/>
  <c r="M459"/>
  <c r="N459"/>
  <c r="O459"/>
  <c r="P459"/>
  <c r="Q459"/>
  <c r="R459"/>
  <c r="S459"/>
  <c r="T459"/>
  <c r="U459"/>
  <c r="A460"/>
  <c r="B460"/>
  <c r="C460"/>
  <c r="D460"/>
  <c r="E460"/>
  <c r="F460"/>
  <c r="G460"/>
  <c r="H460"/>
  <c r="I460"/>
  <c r="J460"/>
  <c r="K460"/>
  <c r="L460"/>
  <c r="M460"/>
  <c r="N460"/>
  <c r="O460"/>
  <c r="P460"/>
  <c r="Q460"/>
  <c r="R460"/>
  <c r="S460"/>
  <c r="T460"/>
  <c r="U460"/>
  <c r="A461"/>
  <c r="B461"/>
  <c r="C461"/>
  <c r="D461"/>
  <c r="E461"/>
  <c r="F461"/>
  <c r="G461"/>
  <c r="H461"/>
  <c r="I461"/>
  <c r="J461"/>
  <c r="K461"/>
  <c r="L461"/>
  <c r="M461"/>
  <c r="N461"/>
  <c r="O461"/>
  <c r="P461"/>
  <c r="Q461"/>
  <c r="R461"/>
  <c r="S461"/>
  <c r="T461"/>
  <c r="U461"/>
  <c r="A462"/>
  <c r="B462"/>
  <c r="C462"/>
  <c r="D462"/>
  <c r="E462"/>
  <c r="F462"/>
  <c r="G462"/>
  <c r="H462"/>
  <c r="I462"/>
  <c r="J462"/>
  <c r="K462"/>
  <c r="L462"/>
  <c r="M462"/>
  <c r="N462"/>
  <c r="O462"/>
  <c r="P462"/>
  <c r="Q462"/>
  <c r="R462"/>
  <c r="S462"/>
  <c r="T462"/>
  <c r="U462"/>
  <c r="A463"/>
  <c r="B463"/>
  <c r="C463"/>
  <c r="D463"/>
  <c r="E463"/>
  <c r="F463"/>
  <c r="G463"/>
  <c r="H463"/>
  <c r="I463"/>
  <c r="J463"/>
  <c r="K463"/>
  <c r="L463"/>
  <c r="M463"/>
  <c r="N463"/>
  <c r="O463"/>
  <c r="P463"/>
  <c r="Q463"/>
  <c r="R463"/>
  <c r="S463"/>
  <c r="T463"/>
  <c r="U463"/>
  <c r="A464"/>
  <c r="B464"/>
  <c r="C464"/>
  <c r="D464"/>
  <c r="E464"/>
  <c r="F464"/>
  <c r="G464"/>
  <c r="H464"/>
  <c r="I464"/>
  <c r="J464"/>
  <c r="K464"/>
  <c r="L464"/>
  <c r="M464"/>
  <c r="N464"/>
  <c r="O464"/>
  <c r="P464"/>
  <c r="Q464"/>
  <c r="R464"/>
  <c r="S464"/>
  <c r="T464"/>
  <c r="U464"/>
  <c r="A465"/>
  <c r="B465"/>
  <c r="C465"/>
  <c r="D465"/>
  <c r="E465"/>
  <c r="F465"/>
  <c r="G465"/>
  <c r="H465"/>
  <c r="I465"/>
  <c r="J465"/>
  <c r="K465"/>
  <c r="L465"/>
  <c r="M465"/>
  <c r="N465"/>
  <c r="O465"/>
  <c r="P465"/>
  <c r="Q465"/>
  <c r="R465"/>
  <c r="S465"/>
  <c r="T465"/>
  <c r="U465"/>
  <c r="A466"/>
  <c r="B466"/>
  <c r="C466"/>
  <c r="D466"/>
  <c r="E466"/>
  <c r="F466"/>
  <c r="G466"/>
  <c r="H466"/>
  <c r="I466"/>
  <c r="J466"/>
  <c r="K466"/>
  <c r="L466"/>
  <c r="M466"/>
  <c r="N466"/>
  <c r="O466"/>
  <c r="P466"/>
  <c r="Q466"/>
  <c r="R466"/>
  <c r="S466"/>
  <c r="T466"/>
  <c r="U466"/>
  <c r="A467"/>
  <c r="B467"/>
  <c r="C467"/>
  <c r="D467"/>
  <c r="E467"/>
  <c r="F467"/>
  <c r="G467"/>
  <c r="H467"/>
  <c r="I467"/>
  <c r="J467"/>
  <c r="K467"/>
  <c r="L467"/>
  <c r="M467"/>
  <c r="N467"/>
  <c r="O467"/>
  <c r="P467"/>
  <c r="Q467"/>
  <c r="R467"/>
  <c r="S467"/>
  <c r="T467"/>
  <c r="U467"/>
  <c r="A468"/>
  <c r="B468"/>
  <c r="C468"/>
  <c r="D468"/>
  <c r="E468"/>
  <c r="F468"/>
  <c r="G468"/>
  <c r="H468"/>
  <c r="I468"/>
  <c r="J468"/>
  <c r="K468"/>
  <c r="L468"/>
  <c r="M468"/>
  <c r="N468"/>
  <c r="O468"/>
  <c r="P468"/>
  <c r="Q468"/>
  <c r="R468"/>
  <c r="S468"/>
  <c r="T468"/>
  <c r="U468"/>
  <c r="A469"/>
  <c r="B469"/>
  <c r="C469"/>
  <c r="D469"/>
  <c r="E469"/>
  <c r="F469"/>
  <c r="G469"/>
  <c r="H469"/>
  <c r="I469"/>
  <c r="J469"/>
  <c r="K469"/>
  <c r="L469"/>
  <c r="M469"/>
  <c r="N469"/>
  <c r="O469"/>
  <c r="P469"/>
  <c r="Q469"/>
  <c r="R469"/>
  <c r="S469"/>
  <c r="T469"/>
  <c r="U469"/>
  <c r="A470"/>
  <c r="B470"/>
  <c r="C470"/>
  <c r="D470"/>
  <c r="E470"/>
  <c r="F470"/>
  <c r="G470"/>
  <c r="H470"/>
  <c r="I470"/>
  <c r="J470"/>
  <c r="K470"/>
  <c r="L470"/>
  <c r="M470"/>
  <c r="N470"/>
  <c r="O470"/>
  <c r="P470"/>
  <c r="Q470"/>
  <c r="R470"/>
  <c r="S470"/>
  <c r="T470"/>
  <c r="U470"/>
  <c r="A471"/>
  <c r="B471"/>
  <c r="C471"/>
  <c r="D471"/>
  <c r="E471"/>
  <c r="F471"/>
  <c r="G471"/>
  <c r="H471"/>
  <c r="I471"/>
  <c r="J471"/>
  <c r="K471"/>
  <c r="L471"/>
  <c r="M471"/>
  <c r="N471"/>
  <c r="O471"/>
  <c r="P471"/>
  <c r="Q471"/>
  <c r="R471"/>
  <c r="S471"/>
  <c r="T471"/>
  <c r="U471"/>
  <c r="A472"/>
  <c r="B472"/>
  <c r="C472"/>
  <c r="D472"/>
  <c r="E472"/>
  <c r="F472"/>
  <c r="G472"/>
  <c r="H472"/>
  <c r="I472"/>
  <c r="J472"/>
  <c r="K472"/>
  <c r="L472"/>
  <c r="M472"/>
  <c r="N472"/>
  <c r="O472"/>
  <c r="P472"/>
  <c r="Q472"/>
  <c r="R472"/>
  <c r="S472"/>
  <c r="T472"/>
  <c r="U472"/>
  <c r="A473"/>
  <c r="B473"/>
  <c r="C473"/>
  <c r="D473"/>
  <c r="E473"/>
  <c r="F473"/>
  <c r="G473"/>
  <c r="H473"/>
  <c r="I473"/>
  <c r="J473"/>
  <c r="K473"/>
  <c r="L473"/>
  <c r="M473"/>
  <c r="N473"/>
  <c r="O473"/>
  <c r="P473"/>
  <c r="Q473"/>
  <c r="R473"/>
  <c r="S473"/>
  <c r="T473"/>
  <c r="U473"/>
  <c r="A474"/>
  <c r="B474"/>
  <c r="C474"/>
  <c r="D474"/>
  <c r="E474"/>
  <c r="F474"/>
  <c r="G474"/>
  <c r="H474"/>
  <c r="I474"/>
  <c r="J474"/>
  <c r="K474"/>
  <c r="L474"/>
  <c r="M474"/>
  <c r="N474"/>
  <c r="O474"/>
  <c r="P474"/>
  <c r="Q474"/>
  <c r="R474"/>
  <c r="S474"/>
  <c r="T474"/>
  <c r="U474"/>
  <c r="A475"/>
  <c r="B475"/>
  <c r="C475"/>
  <c r="D475"/>
  <c r="E475"/>
  <c r="F475"/>
  <c r="G475"/>
  <c r="H475"/>
  <c r="I475"/>
  <c r="J475"/>
  <c r="K475"/>
  <c r="L475"/>
  <c r="M475"/>
  <c r="N475"/>
  <c r="O475"/>
  <c r="P475"/>
  <c r="Q475"/>
  <c r="R475"/>
  <c r="S475"/>
  <c r="T475"/>
  <c r="U475"/>
  <c r="A476"/>
  <c r="B476"/>
  <c r="C476"/>
  <c r="D476"/>
  <c r="E476"/>
  <c r="F476"/>
  <c r="G476"/>
  <c r="H476"/>
  <c r="I476"/>
  <c r="J476"/>
  <c r="K476"/>
  <c r="L476"/>
  <c r="M476"/>
  <c r="N476"/>
  <c r="O476"/>
  <c r="P476"/>
  <c r="Q476"/>
  <c r="R476"/>
  <c r="S476"/>
  <c r="T476"/>
  <c r="U476"/>
  <c r="A477"/>
  <c r="B477"/>
  <c r="C477"/>
  <c r="D477"/>
  <c r="E477"/>
  <c r="F477"/>
  <c r="G477"/>
  <c r="H477"/>
  <c r="I477"/>
  <c r="J477"/>
  <c r="K477"/>
  <c r="L477"/>
  <c r="M477"/>
  <c r="N477"/>
  <c r="O477"/>
  <c r="P477"/>
  <c r="Q477"/>
  <c r="R477"/>
  <c r="S477"/>
  <c r="T477"/>
  <c r="U477"/>
  <c r="A478"/>
  <c r="B478"/>
  <c r="C478"/>
  <c r="D478"/>
  <c r="E478"/>
  <c r="F478"/>
  <c r="G478"/>
  <c r="H478"/>
  <c r="I478"/>
  <c r="J478"/>
  <c r="K478"/>
  <c r="L478"/>
  <c r="M478"/>
  <c r="N478"/>
  <c r="O478"/>
  <c r="P478"/>
  <c r="Q478"/>
  <c r="R478"/>
  <c r="S478"/>
  <c r="T478"/>
  <c r="U478"/>
  <c r="A479"/>
  <c r="B479"/>
  <c r="C479"/>
  <c r="D479"/>
  <c r="E479"/>
  <c r="F479"/>
  <c r="G479"/>
  <c r="H479"/>
  <c r="I479"/>
  <c r="J479"/>
  <c r="K479"/>
  <c r="L479"/>
  <c r="M479"/>
  <c r="N479"/>
  <c r="O479"/>
  <c r="P479"/>
  <c r="Q479"/>
  <c r="R479"/>
  <c r="S479"/>
  <c r="T479"/>
  <c r="U479"/>
  <c r="A480"/>
  <c r="B480"/>
  <c r="C480"/>
  <c r="D480"/>
  <c r="E480"/>
  <c r="F480"/>
  <c r="G480"/>
  <c r="H480"/>
  <c r="I480"/>
  <c r="J480"/>
  <c r="K480"/>
  <c r="L480"/>
  <c r="M480"/>
  <c r="N480"/>
  <c r="O480"/>
  <c r="P480"/>
  <c r="Q480"/>
  <c r="R480"/>
  <c r="S480"/>
  <c r="T480"/>
  <c r="U480"/>
  <c r="A481"/>
  <c r="B481"/>
  <c r="C481"/>
  <c r="D481"/>
  <c r="E481"/>
  <c r="F481"/>
  <c r="G481"/>
  <c r="H481"/>
  <c r="I481"/>
  <c r="J481"/>
  <c r="K481"/>
  <c r="L481"/>
  <c r="M481"/>
  <c r="N481"/>
  <c r="O481"/>
  <c r="P481"/>
  <c r="Q481"/>
  <c r="R481"/>
  <c r="S481"/>
  <c r="T481"/>
  <c r="U481"/>
  <c r="A482"/>
  <c r="B482"/>
  <c r="C482"/>
  <c r="D482"/>
  <c r="E482"/>
  <c r="F482"/>
  <c r="G482"/>
  <c r="H482"/>
  <c r="I482"/>
  <c r="J482"/>
  <c r="K482"/>
  <c r="L482"/>
  <c r="M482"/>
  <c r="N482"/>
  <c r="O482"/>
  <c r="P482"/>
  <c r="Q482"/>
  <c r="R482"/>
  <c r="S482"/>
  <c r="T482"/>
  <c r="U482"/>
  <c r="A483"/>
  <c r="B483"/>
  <c r="C483"/>
  <c r="D483"/>
  <c r="E483"/>
  <c r="F483"/>
  <c r="G483"/>
  <c r="H483"/>
  <c r="I483"/>
  <c r="J483"/>
  <c r="K483"/>
  <c r="L483"/>
  <c r="M483"/>
  <c r="N483"/>
  <c r="O483"/>
  <c r="P483"/>
  <c r="Q483"/>
  <c r="R483"/>
  <c r="S483"/>
  <c r="T483"/>
  <c r="U483"/>
  <c r="A484"/>
  <c r="B484"/>
  <c r="C484"/>
  <c r="D484"/>
  <c r="E484"/>
  <c r="F484"/>
  <c r="G484"/>
  <c r="H484"/>
  <c r="I484"/>
  <c r="J484"/>
  <c r="K484"/>
  <c r="L484"/>
  <c r="M484"/>
  <c r="N484"/>
  <c r="O484"/>
  <c r="P484"/>
  <c r="Q484"/>
  <c r="R484"/>
  <c r="S484"/>
  <c r="T484"/>
  <c r="U484"/>
  <c r="A485"/>
  <c r="B485"/>
  <c r="C485"/>
  <c r="D485"/>
  <c r="E485"/>
  <c r="F485"/>
  <c r="G485"/>
  <c r="H485"/>
  <c r="I485"/>
  <c r="J485"/>
  <c r="K485"/>
  <c r="L485"/>
  <c r="M485"/>
  <c r="N485"/>
  <c r="O485"/>
  <c r="P485"/>
  <c r="Q485"/>
  <c r="R485"/>
  <c r="S485"/>
  <c r="T485"/>
  <c r="U485"/>
  <c r="A486"/>
  <c r="B486"/>
  <c r="C486"/>
  <c r="D486"/>
  <c r="E486"/>
  <c r="F486"/>
  <c r="G486"/>
  <c r="H486"/>
  <c r="I486"/>
  <c r="J486"/>
  <c r="K486"/>
  <c r="L486"/>
  <c r="M486"/>
  <c r="N486"/>
  <c r="O486"/>
  <c r="P486"/>
  <c r="Q486"/>
  <c r="R486"/>
  <c r="S486"/>
  <c r="T486"/>
  <c r="U486"/>
  <c r="A487"/>
  <c r="B487"/>
  <c r="C487"/>
  <c r="D487"/>
  <c r="E487"/>
  <c r="F487"/>
  <c r="G487"/>
  <c r="H487"/>
  <c r="I487"/>
  <c r="J487"/>
  <c r="K487"/>
  <c r="L487"/>
  <c r="M487"/>
  <c r="N487"/>
  <c r="O487"/>
  <c r="P487"/>
  <c r="Q487"/>
  <c r="R487"/>
  <c r="S487"/>
  <c r="T487"/>
  <c r="U487"/>
  <c r="A488"/>
  <c r="B488"/>
  <c r="C488"/>
  <c r="D488"/>
  <c r="E488"/>
  <c r="F488"/>
  <c r="G488"/>
  <c r="H488"/>
  <c r="I488"/>
  <c r="J488"/>
  <c r="K488"/>
  <c r="L488"/>
  <c r="M488"/>
  <c r="N488"/>
  <c r="O488"/>
  <c r="P488"/>
  <c r="Q488"/>
  <c r="R488"/>
  <c r="S488"/>
  <c r="T488"/>
  <c r="U488"/>
  <c r="A489"/>
  <c r="B489"/>
  <c r="C489"/>
  <c r="D489"/>
  <c r="E489"/>
  <c r="F489"/>
  <c r="G489"/>
  <c r="H489"/>
  <c r="I489"/>
  <c r="J489"/>
  <c r="K489"/>
  <c r="L489"/>
  <c r="M489"/>
  <c r="N489"/>
  <c r="O489"/>
  <c r="P489"/>
  <c r="Q489"/>
  <c r="R489"/>
  <c r="S489"/>
  <c r="T489"/>
  <c r="U489"/>
  <c r="A490"/>
  <c r="B490"/>
  <c r="C490"/>
  <c r="D490"/>
  <c r="E490"/>
  <c r="F490"/>
  <c r="G490"/>
  <c r="H490"/>
  <c r="I490"/>
  <c r="J490"/>
  <c r="K490"/>
  <c r="L490"/>
  <c r="M490"/>
  <c r="N490"/>
  <c r="O490"/>
  <c r="P490"/>
  <c r="Q490"/>
  <c r="R490"/>
  <c r="S490"/>
  <c r="T490"/>
  <c r="U490"/>
  <c r="A491"/>
  <c r="B491"/>
  <c r="C491"/>
  <c r="D491"/>
  <c r="E491"/>
  <c r="F491"/>
  <c r="G491"/>
  <c r="H491"/>
  <c r="I491"/>
  <c r="J491"/>
  <c r="K491"/>
  <c r="L491"/>
  <c r="M491"/>
  <c r="N491"/>
  <c r="O491"/>
  <c r="P491"/>
  <c r="Q491"/>
  <c r="R491"/>
  <c r="S491"/>
  <c r="T491"/>
  <c r="U491"/>
  <c r="A492"/>
  <c r="B492"/>
  <c r="C492"/>
  <c r="D492"/>
  <c r="E492"/>
  <c r="F492"/>
  <c r="G492"/>
  <c r="H492"/>
  <c r="I492"/>
  <c r="J492"/>
  <c r="K492"/>
  <c r="L492"/>
  <c r="M492"/>
  <c r="N492"/>
  <c r="O492"/>
  <c r="P492"/>
  <c r="Q492"/>
  <c r="R492"/>
  <c r="S492"/>
  <c r="T492"/>
  <c r="U492"/>
  <c r="A493"/>
  <c r="B493"/>
  <c r="C493"/>
  <c r="D493"/>
  <c r="E493"/>
  <c r="F493"/>
  <c r="G493"/>
  <c r="H493"/>
  <c r="I493"/>
  <c r="J493"/>
  <c r="K493"/>
  <c r="L493"/>
  <c r="M493"/>
  <c r="N493"/>
  <c r="O493"/>
  <c r="P493"/>
  <c r="Q493"/>
  <c r="R493"/>
  <c r="S493"/>
  <c r="T493"/>
  <c r="U493"/>
  <c r="A494"/>
  <c r="B494"/>
  <c r="C494"/>
  <c r="D494"/>
  <c r="E494"/>
  <c r="F494"/>
  <c r="G494"/>
  <c r="H494"/>
  <c r="I494"/>
  <c r="J494"/>
  <c r="K494"/>
  <c r="L494"/>
  <c r="M494"/>
  <c r="N494"/>
  <c r="O494"/>
  <c r="P494"/>
  <c r="Q494"/>
  <c r="R494"/>
  <c r="S494"/>
  <c r="T494"/>
  <c r="U494"/>
  <c r="A495"/>
  <c r="B495"/>
  <c r="C495"/>
  <c r="D495"/>
  <c r="E495"/>
  <c r="F495"/>
  <c r="G495"/>
  <c r="H495"/>
  <c r="I495"/>
  <c r="J495"/>
  <c r="K495"/>
  <c r="L495"/>
  <c r="M495"/>
  <c r="N495"/>
  <c r="O495"/>
  <c r="P495"/>
  <c r="Q495"/>
  <c r="R495"/>
  <c r="S495"/>
  <c r="T495"/>
  <c r="U495"/>
  <c r="A496"/>
  <c r="B496"/>
  <c r="C496"/>
  <c r="D496"/>
  <c r="E496"/>
  <c r="F496"/>
  <c r="G496"/>
  <c r="H496"/>
  <c r="I496"/>
  <c r="J496"/>
  <c r="K496"/>
  <c r="L496"/>
  <c r="M496"/>
  <c r="N496"/>
  <c r="O496"/>
  <c r="P496"/>
  <c r="Q496"/>
  <c r="R496"/>
  <c r="S496"/>
  <c r="T496"/>
  <c r="U496"/>
  <c r="A497"/>
  <c r="B497"/>
  <c r="C497"/>
  <c r="D497"/>
  <c r="E497"/>
  <c r="F497"/>
  <c r="G497"/>
  <c r="H497"/>
  <c r="I497"/>
  <c r="J497"/>
  <c r="K497"/>
  <c r="L497"/>
  <c r="M497"/>
  <c r="N497"/>
  <c r="O497"/>
  <c r="P497"/>
  <c r="Q497"/>
  <c r="R497"/>
  <c r="S497"/>
  <c r="T497"/>
  <c r="U497"/>
  <c r="A498"/>
  <c r="B498"/>
  <c r="C498"/>
  <c r="D498"/>
  <c r="E498"/>
  <c r="F498"/>
  <c r="G498"/>
  <c r="H498"/>
  <c r="I498"/>
  <c r="J498"/>
  <c r="K498"/>
  <c r="L498"/>
  <c r="M498"/>
  <c r="N498"/>
  <c r="O498"/>
  <c r="P498"/>
  <c r="Q498"/>
  <c r="R498"/>
  <c r="S498"/>
  <c r="T498"/>
  <c r="U498"/>
  <c r="A499"/>
  <c r="B499"/>
  <c r="C499"/>
  <c r="D499"/>
  <c r="E499"/>
  <c r="F499"/>
  <c r="G499"/>
  <c r="H499"/>
  <c r="I499"/>
  <c r="J499"/>
  <c r="K499"/>
  <c r="L499"/>
  <c r="M499"/>
  <c r="N499"/>
  <c r="O499"/>
  <c r="P499"/>
  <c r="Q499"/>
  <c r="R499"/>
  <c r="S499"/>
  <c r="T499"/>
  <c r="U499"/>
  <c r="A500"/>
  <c r="B500"/>
  <c r="C500"/>
  <c r="D500"/>
  <c r="E500"/>
  <c r="F500"/>
  <c r="G500"/>
  <c r="H500"/>
  <c r="I500"/>
  <c r="J500"/>
  <c r="K500"/>
  <c r="L500"/>
  <c r="M500"/>
  <c r="N500"/>
  <c r="O500"/>
  <c r="P500"/>
  <c r="Q500"/>
  <c r="R500"/>
  <c r="S500"/>
  <c r="T500"/>
  <c r="U500"/>
  <c r="A501"/>
  <c r="B501"/>
  <c r="C501"/>
  <c r="D501"/>
  <c r="E501"/>
  <c r="F501"/>
  <c r="G501"/>
  <c r="H501"/>
  <c r="I501"/>
  <c r="J501"/>
  <c r="K501"/>
  <c r="L501"/>
  <c r="M501"/>
  <c r="N501"/>
  <c r="O501"/>
  <c r="P501"/>
  <c r="Q501"/>
  <c r="R501"/>
  <c r="S501"/>
  <c r="T501"/>
  <c r="U501"/>
  <c r="A502"/>
  <c r="B502"/>
  <c r="C502"/>
  <c r="D502"/>
  <c r="E502"/>
  <c r="F502"/>
  <c r="G502"/>
  <c r="H502"/>
  <c r="I502"/>
  <c r="J502"/>
  <c r="K502"/>
  <c r="L502"/>
  <c r="M502"/>
  <c r="N502"/>
  <c r="O502"/>
  <c r="P502"/>
  <c r="Q502"/>
  <c r="R502"/>
  <c r="S502"/>
  <c r="T502"/>
  <c r="U502"/>
  <c r="A503"/>
  <c r="B503"/>
  <c r="C503"/>
  <c r="D503"/>
  <c r="E503"/>
  <c r="F503"/>
  <c r="G503"/>
  <c r="H503"/>
  <c r="I503"/>
  <c r="J503"/>
  <c r="K503"/>
  <c r="L503"/>
  <c r="M503"/>
  <c r="N503"/>
  <c r="O503"/>
  <c r="P503"/>
  <c r="Q503"/>
  <c r="R503"/>
  <c r="S503"/>
  <c r="T503"/>
  <c r="U503"/>
  <c r="A504"/>
  <c r="B504"/>
  <c r="C504"/>
  <c r="D504"/>
  <c r="E504"/>
  <c r="F504"/>
  <c r="G504"/>
  <c r="H504"/>
  <c r="I504"/>
  <c r="J504"/>
  <c r="K504"/>
  <c r="L504"/>
  <c r="M504"/>
  <c r="N504"/>
  <c r="O504"/>
  <c r="P504"/>
  <c r="Q504"/>
  <c r="R504"/>
  <c r="S504"/>
  <c r="T504"/>
  <c r="U504"/>
  <c r="A505"/>
  <c r="B505"/>
  <c r="C505"/>
  <c r="D505"/>
  <c r="E505"/>
  <c r="F505"/>
  <c r="G505"/>
  <c r="H505"/>
  <c r="I505"/>
  <c r="J505"/>
  <c r="K505"/>
  <c r="L505"/>
  <c r="M505"/>
  <c r="N505"/>
  <c r="O505"/>
  <c r="P505"/>
  <c r="Q505"/>
  <c r="R505"/>
  <c r="S505"/>
  <c r="T505"/>
  <c r="U505"/>
  <c r="A506"/>
  <c r="B506"/>
  <c r="C506"/>
  <c r="D506"/>
  <c r="E506"/>
  <c r="F506"/>
  <c r="G506"/>
  <c r="H506"/>
  <c r="I506"/>
  <c r="J506"/>
  <c r="K506"/>
  <c r="L506"/>
  <c r="M506"/>
  <c r="N506"/>
  <c r="O506"/>
  <c r="P506"/>
  <c r="Q506"/>
  <c r="R506"/>
  <c r="S506"/>
  <c r="T506"/>
  <c r="U506"/>
  <c r="A507"/>
  <c r="B507"/>
  <c r="C507"/>
  <c r="D507"/>
  <c r="E507"/>
  <c r="F507"/>
  <c r="G507"/>
  <c r="H507"/>
  <c r="I507"/>
  <c r="J507"/>
  <c r="K507"/>
  <c r="L507"/>
  <c r="M507"/>
  <c r="N507"/>
  <c r="O507"/>
  <c r="P507"/>
  <c r="Q507"/>
  <c r="R507"/>
  <c r="S507"/>
  <c r="T507"/>
  <c r="U507"/>
  <c r="A508"/>
  <c r="B508"/>
  <c r="C508"/>
  <c r="D508"/>
  <c r="E508"/>
  <c r="F508"/>
  <c r="G508"/>
  <c r="H508"/>
  <c r="I508"/>
  <c r="J508"/>
  <c r="K508"/>
  <c r="L508"/>
  <c r="M508"/>
  <c r="N508"/>
  <c r="O508"/>
  <c r="P508"/>
  <c r="Q508"/>
  <c r="R508"/>
  <c r="S508"/>
  <c r="T508"/>
  <c r="U508"/>
  <c r="A509"/>
  <c r="B509"/>
  <c r="C509"/>
  <c r="D509"/>
  <c r="E509"/>
  <c r="F509"/>
  <c r="G509"/>
  <c r="H509"/>
  <c r="I509"/>
  <c r="J509"/>
  <c r="K509"/>
  <c r="L509"/>
  <c r="M509"/>
  <c r="N509"/>
  <c r="O509"/>
  <c r="P509"/>
  <c r="Q509"/>
  <c r="R509"/>
  <c r="S509"/>
  <c r="T509"/>
  <c r="U509"/>
  <c r="A510"/>
  <c r="B510"/>
  <c r="C510"/>
  <c r="D510"/>
  <c r="E510"/>
  <c r="F510"/>
  <c r="G510"/>
  <c r="H510"/>
  <c r="I510"/>
  <c r="J510"/>
  <c r="K510"/>
  <c r="L510"/>
  <c r="M510"/>
  <c r="N510"/>
  <c r="O510"/>
  <c r="P510"/>
  <c r="Q510"/>
  <c r="R510"/>
  <c r="S510"/>
  <c r="T510"/>
  <c r="U510"/>
  <c r="A511"/>
  <c r="B511"/>
  <c r="C511"/>
  <c r="D511"/>
  <c r="E511"/>
  <c r="F511"/>
  <c r="G511"/>
  <c r="H511"/>
  <c r="I511"/>
  <c r="J511"/>
  <c r="K511"/>
  <c r="L511"/>
  <c r="M511"/>
  <c r="N511"/>
  <c r="O511"/>
  <c r="P511"/>
  <c r="Q511"/>
  <c r="R511"/>
  <c r="S511"/>
  <c r="T511"/>
  <c r="U511"/>
  <c r="A512"/>
  <c r="B512"/>
  <c r="C512"/>
  <c r="D512"/>
  <c r="E512"/>
  <c r="F512"/>
  <c r="G512"/>
  <c r="H512"/>
  <c r="I512"/>
  <c r="J512"/>
  <c r="K512"/>
  <c r="L512"/>
  <c r="M512"/>
  <c r="N512"/>
  <c r="O512"/>
  <c r="P512"/>
  <c r="Q512"/>
  <c r="R512"/>
  <c r="S512"/>
  <c r="T512"/>
  <c r="U512"/>
  <c r="A513"/>
  <c r="B513"/>
  <c r="C513"/>
  <c r="D513"/>
  <c r="E513"/>
  <c r="F513"/>
  <c r="G513"/>
  <c r="H513"/>
  <c r="I513"/>
  <c r="J513"/>
  <c r="K513"/>
  <c r="L513"/>
  <c r="M513"/>
  <c r="N513"/>
  <c r="O513"/>
  <c r="P513"/>
  <c r="Q513"/>
  <c r="R513"/>
  <c r="S513"/>
  <c r="T513"/>
  <c r="U513"/>
  <c r="A514"/>
  <c r="B514"/>
  <c r="C514"/>
  <c r="D514"/>
  <c r="E514"/>
  <c r="F514"/>
  <c r="G514"/>
  <c r="H514"/>
  <c r="I514"/>
  <c r="J514"/>
  <c r="K514"/>
  <c r="L514"/>
  <c r="M514"/>
  <c r="N514"/>
  <c r="O514"/>
  <c r="P514"/>
  <c r="Q514"/>
  <c r="R514"/>
  <c r="S514"/>
  <c r="T514"/>
  <c r="U514"/>
  <c r="A515"/>
  <c r="B515"/>
  <c r="C515"/>
  <c r="D515"/>
  <c r="E515"/>
  <c r="F515"/>
  <c r="G515"/>
  <c r="H515"/>
  <c r="I515"/>
  <c r="J515"/>
  <c r="K515"/>
  <c r="L515"/>
  <c r="M515"/>
  <c r="N515"/>
  <c r="O515"/>
  <c r="P515"/>
  <c r="Q515"/>
  <c r="R515"/>
  <c r="S515"/>
  <c r="T515"/>
  <c r="U515"/>
  <c r="A516"/>
  <c r="B516"/>
  <c r="C516"/>
  <c r="D516"/>
  <c r="E516"/>
  <c r="F516"/>
  <c r="G516"/>
  <c r="H516"/>
  <c r="I516"/>
  <c r="J516"/>
  <c r="K516"/>
  <c r="L516"/>
  <c r="M516"/>
  <c r="N516"/>
  <c r="O516"/>
  <c r="P516"/>
  <c r="Q516"/>
  <c r="R516"/>
  <c r="S516"/>
  <c r="T516"/>
  <c r="U516"/>
  <c r="A517"/>
  <c r="B517"/>
  <c r="C517"/>
  <c r="D517"/>
  <c r="E517"/>
  <c r="F517"/>
  <c r="G517"/>
  <c r="H517"/>
  <c r="I517"/>
  <c r="J517"/>
  <c r="K517"/>
  <c r="L517"/>
  <c r="M517"/>
  <c r="N517"/>
  <c r="O517"/>
  <c r="P517"/>
  <c r="Q517"/>
  <c r="R517"/>
  <c r="S517"/>
  <c r="T517"/>
  <c r="U517"/>
  <c r="A518"/>
  <c r="B518"/>
  <c r="C518"/>
  <c r="D518"/>
  <c r="E518"/>
  <c r="F518"/>
  <c r="G518"/>
  <c r="H518"/>
  <c r="I518"/>
  <c r="J518"/>
  <c r="K518"/>
  <c r="L518"/>
  <c r="M518"/>
  <c r="N518"/>
  <c r="O518"/>
  <c r="P518"/>
  <c r="Q518"/>
  <c r="R518"/>
  <c r="S518"/>
  <c r="T518"/>
  <c r="U518"/>
  <c r="A519"/>
  <c r="B519"/>
  <c r="C519"/>
  <c r="D519"/>
  <c r="E519"/>
  <c r="F519"/>
  <c r="G519"/>
  <c r="H519"/>
  <c r="I519"/>
  <c r="J519"/>
  <c r="K519"/>
  <c r="L519"/>
  <c r="M519"/>
  <c r="N519"/>
  <c r="O519"/>
  <c r="P519"/>
  <c r="Q519"/>
  <c r="R519"/>
  <c r="S519"/>
  <c r="T519"/>
  <c r="U519"/>
  <c r="A520"/>
  <c r="B520"/>
  <c r="C520"/>
  <c r="D520"/>
  <c r="E520"/>
  <c r="F520"/>
  <c r="G520"/>
  <c r="H520"/>
  <c r="I520"/>
  <c r="J520"/>
  <c r="K520"/>
  <c r="L520"/>
  <c r="M520"/>
  <c r="N520"/>
  <c r="O520"/>
  <c r="P520"/>
  <c r="Q520"/>
  <c r="R520"/>
  <c r="S520"/>
  <c r="T520"/>
  <c r="U520"/>
  <c r="A521"/>
  <c r="B521"/>
  <c r="C521"/>
  <c r="D521"/>
  <c r="E521"/>
  <c r="F521"/>
  <c r="G521"/>
  <c r="H521"/>
  <c r="I521"/>
  <c r="J521"/>
  <c r="K521"/>
  <c r="L521"/>
  <c r="M521"/>
  <c r="N521"/>
  <c r="O521"/>
  <c r="P521"/>
  <c r="Q521"/>
  <c r="R521"/>
  <c r="S521"/>
  <c r="T521"/>
  <c r="U521"/>
  <c r="A522"/>
  <c r="B522"/>
  <c r="C522"/>
  <c r="D522"/>
  <c r="E522"/>
  <c r="F522"/>
  <c r="G522"/>
  <c r="H522"/>
  <c r="I522"/>
  <c r="J522"/>
  <c r="K522"/>
  <c r="L522"/>
  <c r="M522"/>
  <c r="N522"/>
  <c r="O522"/>
  <c r="P522"/>
  <c r="Q522"/>
  <c r="R522"/>
  <c r="S522"/>
  <c r="T522"/>
  <c r="U522"/>
  <c r="A523"/>
  <c r="B523"/>
  <c r="C523"/>
  <c r="D523"/>
  <c r="E523"/>
  <c r="F523"/>
  <c r="G523"/>
  <c r="H523"/>
  <c r="I523"/>
  <c r="J523"/>
  <c r="K523"/>
  <c r="L523"/>
  <c r="M523"/>
  <c r="N523"/>
  <c r="O523"/>
  <c r="P523"/>
  <c r="Q523"/>
  <c r="R523"/>
  <c r="S523"/>
  <c r="T523"/>
  <c r="U523"/>
  <c r="A524"/>
  <c r="B524"/>
  <c r="C524"/>
  <c r="D524"/>
  <c r="E524"/>
  <c r="F524"/>
  <c r="G524"/>
  <c r="H524"/>
  <c r="I524"/>
  <c r="J524"/>
  <c r="K524"/>
  <c r="L524"/>
  <c r="M524"/>
  <c r="N524"/>
  <c r="O524"/>
  <c r="P524"/>
  <c r="Q524"/>
  <c r="R524"/>
  <c r="S524"/>
  <c r="T524"/>
  <c r="U524"/>
  <c r="A525"/>
  <c r="B525"/>
  <c r="C525"/>
  <c r="D525"/>
  <c r="E525"/>
  <c r="F525"/>
  <c r="G525"/>
  <c r="H525"/>
  <c r="I525"/>
  <c r="J525"/>
  <c r="K525"/>
  <c r="L525"/>
  <c r="M525"/>
  <c r="N525"/>
  <c r="O525"/>
  <c r="P525"/>
  <c r="Q525"/>
  <c r="R525"/>
  <c r="S525"/>
  <c r="T525"/>
  <c r="U525"/>
  <c r="A526"/>
  <c r="B526"/>
  <c r="C526"/>
  <c r="D526"/>
  <c r="E526"/>
  <c r="F526"/>
  <c r="G526"/>
  <c r="H526"/>
  <c r="I526"/>
  <c r="J526"/>
  <c r="K526"/>
  <c r="L526"/>
  <c r="M526"/>
  <c r="N526"/>
  <c r="O526"/>
  <c r="P526"/>
  <c r="Q526"/>
  <c r="R526"/>
  <c r="S526"/>
  <c r="T526"/>
  <c r="U526"/>
  <c r="A527"/>
  <c r="B527"/>
  <c r="C527"/>
  <c r="D527"/>
  <c r="E527"/>
  <c r="F527"/>
  <c r="G527"/>
  <c r="H527"/>
  <c r="I527"/>
  <c r="J527"/>
  <c r="K527"/>
  <c r="L527"/>
  <c r="M527"/>
  <c r="N527"/>
  <c r="O527"/>
  <c r="P527"/>
  <c r="Q527"/>
  <c r="R527"/>
  <c r="S527"/>
  <c r="T527"/>
  <c r="U527"/>
  <c r="A528"/>
  <c r="B528"/>
  <c r="C528"/>
  <c r="D528"/>
  <c r="E528"/>
  <c r="F528"/>
  <c r="G528"/>
  <c r="H528"/>
  <c r="I528"/>
  <c r="J528"/>
  <c r="K528"/>
  <c r="L528"/>
  <c r="M528"/>
  <c r="N528"/>
  <c r="O528"/>
  <c r="P528"/>
  <c r="Q528"/>
  <c r="R528"/>
  <c r="S528"/>
  <c r="T528"/>
  <c r="U528"/>
  <c r="A529"/>
  <c r="B529"/>
  <c r="C529"/>
  <c r="D529"/>
  <c r="E529"/>
  <c r="F529"/>
  <c r="G529"/>
  <c r="H529"/>
  <c r="I529"/>
  <c r="J529"/>
  <c r="K529"/>
  <c r="L529"/>
  <c r="M529"/>
  <c r="N529"/>
  <c r="O529"/>
  <c r="P529"/>
  <c r="Q529"/>
  <c r="R529"/>
  <c r="S529"/>
  <c r="T529"/>
  <c r="U529"/>
  <c r="A530"/>
  <c r="B530"/>
  <c r="C530"/>
  <c r="D530"/>
  <c r="E530"/>
  <c r="F530"/>
  <c r="G530"/>
  <c r="H530"/>
  <c r="I530"/>
  <c r="J530"/>
  <c r="K530"/>
  <c r="L530"/>
  <c r="M530"/>
  <c r="N530"/>
  <c r="O530"/>
  <c r="P530"/>
  <c r="Q530"/>
  <c r="R530"/>
  <c r="S530"/>
  <c r="T530"/>
  <c r="U530"/>
  <c r="A531"/>
  <c r="B531"/>
  <c r="C531"/>
  <c r="D531"/>
  <c r="E531"/>
  <c r="F531"/>
  <c r="G531"/>
  <c r="H531"/>
  <c r="I531"/>
  <c r="J531"/>
  <c r="K531"/>
  <c r="L531"/>
  <c r="M531"/>
  <c r="N531"/>
  <c r="O531"/>
  <c r="P531"/>
  <c r="Q531"/>
  <c r="R531"/>
  <c r="S531"/>
  <c r="T531"/>
  <c r="U531"/>
  <c r="A532"/>
  <c r="B532"/>
  <c r="C532"/>
  <c r="D532"/>
  <c r="E532"/>
  <c r="F532"/>
  <c r="G532"/>
  <c r="H532"/>
  <c r="I532"/>
  <c r="J532"/>
  <c r="K532"/>
  <c r="L532"/>
  <c r="M532"/>
  <c r="N532"/>
  <c r="O532"/>
  <c r="P532"/>
  <c r="Q532"/>
  <c r="R532"/>
  <c r="S532"/>
  <c r="T532"/>
  <c r="U532"/>
  <c r="A533"/>
  <c r="B533"/>
  <c r="C533"/>
  <c r="D533"/>
  <c r="E533"/>
  <c r="F533"/>
  <c r="G533"/>
  <c r="H533"/>
  <c r="I533"/>
  <c r="J533"/>
  <c r="K533"/>
  <c r="L533"/>
  <c r="M533"/>
  <c r="N533"/>
  <c r="O533"/>
  <c r="P533"/>
  <c r="Q533"/>
  <c r="R533"/>
  <c r="S533"/>
  <c r="T533"/>
  <c r="U533"/>
  <c r="A534"/>
  <c r="B534"/>
  <c r="C534"/>
  <c r="D534"/>
  <c r="E534"/>
  <c r="F534"/>
  <c r="G534"/>
  <c r="H534"/>
  <c r="I534"/>
  <c r="J534"/>
  <c r="K534"/>
  <c r="L534"/>
  <c r="M534"/>
  <c r="N534"/>
  <c r="O534"/>
  <c r="P534"/>
  <c r="Q534"/>
  <c r="R534"/>
  <c r="S534"/>
  <c r="T534"/>
  <c r="U534"/>
  <c r="A535"/>
  <c r="B535"/>
  <c r="C535"/>
  <c r="D535"/>
  <c r="E535"/>
  <c r="F535"/>
  <c r="G535"/>
  <c r="H535"/>
  <c r="I535"/>
  <c r="J535"/>
  <c r="K535"/>
  <c r="L535"/>
  <c r="M535"/>
  <c r="N535"/>
  <c r="O535"/>
  <c r="P535"/>
  <c r="Q535"/>
  <c r="R535"/>
  <c r="S535"/>
  <c r="T535"/>
  <c r="U535"/>
  <c r="A536"/>
  <c r="B536"/>
  <c r="C536"/>
  <c r="D536"/>
  <c r="E536"/>
  <c r="F536"/>
  <c r="G536"/>
  <c r="H536"/>
  <c r="I536"/>
  <c r="J536"/>
  <c r="K536"/>
  <c r="L536"/>
  <c r="M536"/>
  <c r="N536"/>
  <c r="O536"/>
  <c r="P536"/>
  <c r="Q536"/>
  <c r="R536"/>
  <c r="S536"/>
  <c r="T536"/>
  <c r="U536"/>
  <c r="A537"/>
  <c r="B537"/>
  <c r="C537"/>
  <c r="D537"/>
  <c r="E537"/>
  <c r="F537"/>
  <c r="G537"/>
  <c r="H537"/>
  <c r="I537"/>
  <c r="J537"/>
  <c r="K537"/>
  <c r="L537"/>
  <c r="M537"/>
  <c r="N537"/>
  <c r="O537"/>
  <c r="P537"/>
  <c r="Q537"/>
  <c r="R537"/>
  <c r="S537"/>
  <c r="T537"/>
  <c r="U537"/>
  <c r="A538"/>
  <c r="B538"/>
  <c r="C538"/>
  <c r="D538"/>
  <c r="E538"/>
  <c r="F538"/>
  <c r="G538"/>
  <c r="H538"/>
  <c r="I538"/>
  <c r="J538"/>
  <c r="K538"/>
  <c r="L538"/>
  <c r="M538"/>
  <c r="N538"/>
  <c r="O538"/>
  <c r="P538"/>
  <c r="Q538"/>
  <c r="R538"/>
  <c r="S538"/>
  <c r="T538"/>
  <c r="U538"/>
  <c r="A539"/>
  <c r="B539"/>
  <c r="C539"/>
  <c r="D539"/>
  <c r="E539"/>
  <c r="F539"/>
  <c r="G539"/>
  <c r="H539"/>
  <c r="I539"/>
  <c r="J539"/>
  <c r="K539"/>
  <c r="L539"/>
  <c r="M539"/>
  <c r="N539"/>
  <c r="O539"/>
  <c r="P539"/>
  <c r="Q539"/>
  <c r="R539"/>
  <c r="S539"/>
  <c r="T539"/>
  <c r="U539"/>
  <c r="A540"/>
  <c r="B540"/>
  <c r="C540"/>
  <c r="D540"/>
  <c r="E540"/>
  <c r="F540"/>
  <c r="G540"/>
  <c r="H540"/>
  <c r="I540"/>
  <c r="J540"/>
  <c r="K540"/>
  <c r="L540"/>
  <c r="M540"/>
  <c r="N540"/>
  <c r="O540"/>
  <c r="P540"/>
  <c r="Q540"/>
  <c r="R540"/>
  <c r="S540"/>
  <c r="T540"/>
  <c r="U540"/>
  <c r="A541"/>
  <c r="B541"/>
  <c r="C541"/>
  <c r="D541"/>
  <c r="E541"/>
  <c r="F541"/>
  <c r="G541"/>
  <c r="H541"/>
  <c r="I541"/>
  <c r="J541"/>
  <c r="K541"/>
  <c r="L541"/>
  <c r="M541"/>
  <c r="N541"/>
  <c r="O541"/>
  <c r="P541"/>
  <c r="Q541"/>
  <c r="R541"/>
  <c r="S541"/>
  <c r="T541"/>
  <c r="U541"/>
  <c r="A542"/>
  <c r="B542"/>
  <c r="C542"/>
  <c r="D542"/>
  <c r="E542"/>
  <c r="F542"/>
  <c r="G542"/>
  <c r="H542"/>
  <c r="I542"/>
  <c r="J542"/>
  <c r="K542"/>
  <c r="L542"/>
  <c r="M542"/>
  <c r="N542"/>
  <c r="O542"/>
  <c r="P542"/>
  <c r="Q542"/>
  <c r="R542"/>
  <c r="S542"/>
  <c r="T542"/>
  <c r="U542"/>
  <c r="A543"/>
  <c r="B543"/>
  <c r="C543"/>
  <c r="D543"/>
  <c r="E543"/>
  <c r="F543"/>
  <c r="G543"/>
  <c r="H543"/>
  <c r="I543"/>
  <c r="J543"/>
  <c r="K543"/>
  <c r="L543"/>
  <c r="M543"/>
  <c r="N543"/>
  <c r="O543"/>
  <c r="P543"/>
  <c r="Q543"/>
  <c r="R543"/>
  <c r="S543"/>
  <c r="T543"/>
  <c r="U543"/>
  <c r="A544"/>
  <c r="B544"/>
  <c r="C544"/>
  <c r="D544"/>
  <c r="E544"/>
  <c r="F544"/>
  <c r="G544"/>
  <c r="H544"/>
  <c r="I544"/>
  <c r="J544"/>
  <c r="K544"/>
  <c r="L544"/>
  <c r="M544"/>
  <c r="N544"/>
  <c r="O544"/>
  <c r="P544"/>
  <c r="Q544"/>
  <c r="R544"/>
  <c r="S544"/>
  <c r="T544"/>
  <c r="U544"/>
  <c r="A545"/>
  <c r="B545"/>
  <c r="C545"/>
  <c r="D545"/>
  <c r="E545"/>
  <c r="F545"/>
  <c r="G545"/>
  <c r="H545"/>
  <c r="I545"/>
  <c r="J545"/>
  <c r="K545"/>
  <c r="L545"/>
  <c r="M545"/>
  <c r="N545"/>
  <c r="O545"/>
  <c r="P545"/>
  <c r="Q545"/>
  <c r="R545"/>
  <c r="S545"/>
  <c r="T545"/>
  <c r="U545"/>
  <c r="A546"/>
  <c r="B546"/>
  <c r="C546"/>
  <c r="D546"/>
  <c r="E546"/>
  <c r="F546"/>
  <c r="G546"/>
  <c r="H546"/>
  <c r="I546"/>
  <c r="J546"/>
  <c r="K546"/>
  <c r="L546"/>
  <c r="M546"/>
  <c r="N546"/>
  <c r="O546"/>
  <c r="P546"/>
  <c r="Q546"/>
  <c r="R546"/>
  <c r="S546"/>
  <c r="T546"/>
  <c r="U546"/>
  <c r="A547"/>
  <c r="B547"/>
  <c r="C547"/>
  <c r="D547"/>
  <c r="E547"/>
  <c r="F547"/>
  <c r="G547"/>
  <c r="H547"/>
  <c r="I547"/>
  <c r="J547"/>
  <c r="K547"/>
  <c r="L547"/>
  <c r="M547"/>
  <c r="N547"/>
  <c r="O547"/>
  <c r="P547"/>
  <c r="Q547"/>
  <c r="R547"/>
  <c r="S547"/>
  <c r="T547"/>
  <c r="U547"/>
  <c r="A548"/>
  <c r="B548"/>
  <c r="C548"/>
  <c r="D548"/>
  <c r="E548"/>
  <c r="F548"/>
  <c r="G548"/>
  <c r="H548"/>
  <c r="I548"/>
  <c r="J548"/>
  <c r="K548"/>
  <c r="L548"/>
  <c r="M548"/>
  <c r="N548"/>
  <c r="O548"/>
  <c r="P548"/>
  <c r="Q548"/>
  <c r="R548"/>
  <c r="S548"/>
  <c r="T548"/>
  <c r="U548"/>
  <c r="A549"/>
  <c r="B549"/>
  <c r="C549"/>
  <c r="D549"/>
  <c r="E549"/>
  <c r="F549"/>
  <c r="G549"/>
  <c r="H549"/>
  <c r="I549"/>
  <c r="J549"/>
  <c r="K549"/>
  <c r="L549"/>
  <c r="M549"/>
  <c r="N549"/>
  <c r="O549"/>
  <c r="P549"/>
  <c r="Q549"/>
  <c r="R549"/>
  <c r="S549"/>
  <c r="T549"/>
  <c r="U549"/>
  <c r="A550"/>
  <c r="B550"/>
  <c r="C550"/>
  <c r="D550"/>
  <c r="E550"/>
  <c r="F550"/>
  <c r="G550"/>
  <c r="H550"/>
  <c r="I550"/>
  <c r="J550"/>
  <c r="K550"/>
  <c r="L550"/>
  <c r="M550"/>
  <c r="N550"/>
  <c r="O550"/>
  <c r="P550"/>
  <c r="Q550"/>
  <c r="R550"/>
  <c r="S550"/>
  <c r="T550"/>
  <c r="U550"/>
  <c r="A551"/>
  <c r="B551"/>
  <c r="C551"/>
  <c r="D551"/>
  <c r="E551"/>
  <c r="F551"/>
  <c r="G551"/>
  <c r="H551"/>
  <c r="I551"/>
  <c r="J551"/>
  <c r="K551"/>
  <c r="L551"/>
  <c r="M551"/>
  <c r="N551"/>
  <c r="O551"/>
  <c r="P551"/>
  <c r="Q551"/>
  <c r="R551"/>
  <c r="S551"/>
  <c r="T551"/>
  <c r="U551"/>
  <c r="A552"/>
  <c r="B552"/>
  <c r="C552"/>
  <c r="D552"/>
  <c r="E552"/>
  <c r="F552"/>
  <c r="G552"/>
  <c r="H552"/>
  <c r="I552"/>
  <c r="J552"/>
  <c r="K552"/>
  <c r="L552"/>
  <c r="M552"/>
  <c r="N552"/>
  <c r="O552"/>
  <c r="P552"/>
  <c r="Q552"/>
  <c r="R552"/>
  <c r="S552"/>
  <c r="T552"/>
  <c r="U552"/>
  <c r="A553"/>
  <c r="B553"/>
  <c r="C553"/>
  <c r="D553"/>
  <c r="E553"/>
  <c r="F553"/>
  <c r="G553"/>
  <c r="H553"/>
  <c r="I553"/>
  <c r="J553"/>
  <c r="K553"/>
  <c r="L553"/>
  <c r="M553"/>
  <c r="N553"/>
  <c r="O553"/>
  <c r="P553"/>
  <c r="Q553"/>
  <c r="R553"/>
  <c r="S553"/>
  <c r="T553"/>
  <c r="U553"/>
  <c r="A554"/>
  <c r="B554"/>
  <c r="C554"/>
  <c r="D554"/>
  <c r="E554"/>
  <c r="F554"/>
  <c r="G554"/>
  <c r="H554"/>
  <c r="I554"/>
  <c r="J554"/>
  <c r="K554"/>
  <c r="L554"/>
  <c r="M554"/>
  <c r="N554"/>
  <c r="O554"/>
  <c r="P554"/>
  <c r="Q554"/>
  <c r="R554"/>
  <c r="S554"/>
  <c r="T554"/>
  <c r="U554"/>
  <c r="A555"/>
  <c r="B555"/>
  <c r="C555"/>
  <c r="D555"/>
  <c r="E555"/>
  <c r="F555"/>
  <c r="G555"/>
  <c r="H555"/>
  <c r="I555"/>
  <c r="J555"/>
  <c r="K555"/>
  <c r="L555"/>
  <c r="M555"/>
  <c r="N555"/>
  <c r="O555"/>
  <c r="P555"/>
  <c r="Q555"/>
  <c r="R555"/>
  <c r="S555"/>
  <c r="T555"/>
  <c r="U555"/>
  <c r="A556"/>
  <c r="B556"/>
  <c r="C556"/>
  <c r="D556"/>
  <c r="E556"/>
  <c r="F556"/>
  <c r="G556"/>
  <c r="H556"/>
  <c r="I556"/>
  <c r="J556"/>
  <c r="K556"/>
  <c r="L556"/>
  <c r="M556"/>
  <c r="N556"/>
  <c r="O556"/>
  <c r="P556"/>
  <c r="Q556"/>
  <c r="R556"/>
  <c r="S556"/>
  <c r="T556"/>
  <c r="U556"/>
  <c r="A557"/>
  <c r="B557"/>
  <c r="C557"/>
  <c r="D557"/>
  <c r="E557"/>
  <c r="F557"/>
  <c r="G557"/>
  <c r="H557"/>
  <c r="I557"/>
  <c r="J557"/>
  <c r="K557"/>
  <c r="L557"/>
  <c r="M557"/>
  <c r="N557"/>
  <c r="O557"/>
  <c r="P557"/>
  <c r="Q557"/>
  <c r="R557"/>
  <c r="S557"/>
  <c r="T557"/>
  <c r="U557"/>
  <c r="A558"/>
  <c r="B558"/>
  <c r="C558"/>
  <c r="D558"/>
  <c r="E558"/>
  <c r="F558"/>
  <c r="G558"/>
  <c r="H558"/>
  <c r="I558"/>
  <c r="J558"/>
  <c r="K558"/>
  <c r="L558"/>
  <c r="M558"/>
  <c r="N558"/>
  <c r="O558"/>
  <c r="P558"/>
  <c r="Q558"/>
  <c r="R558"/>
  <c r="S558"/>
  <c r="T558"/>
  <c r="U558"/>
  <c r="A559"/>
  <c r="B559"/>
  <c r="C559"/>
  <c r="D559"/>
  <c r="E559"/>
  <c r="F559"/>
  <c r="G559"/>
  <c r="H559"/>
  <c r="I559"/>
  <c r="J559"/>
  <c r="K559"/>
  <c r="L559"/>
  <c r="M559"/>
  <c r="N559"/>
  <c r="O559"/>
  <c r="P559"/>
  <c r="Q559"/>
  <c r="R559"/>
  <c r="S559"/>
  <c r="T559"/>
  <c r="U559"/>
  <c r="A560"/>
  <c r="B560"/>
  <c r="C560"/>
  <c r="D560"/>
  <c r="E560"/>
  <c r="F560"/>
  <c r="G560"/>
  <c r="H560"/>
  <c r="I560"/>
  <c r="J560"/>
  <c r="K560"/>
  <c r="L560"/>
  <c r="M560"/>
  <c r="N560"/>
  <c r="O560"/>
  <c r="P560"/>
  <c r="Q560"/>
  <c r="R560"/>
  <c r="S560"/>
  <c r="T560"/>
  <c r="U560"/>
  <c r="A561"/>
  <c r="B561"/>
  <c r="C561"/>
  <c r="D561"/>
  <c r="E561"/>
  <c r="F561"/>
  <c r="G561"/>
  <c r="H561"/>
  <c r="I561"/>
  <c r="J561"/>
  <c r="K561"/>
  <c r="L561"/>
  <c r="M561"/>
  <c r="N561"/>
  <c r="O561"/>
  <c r="P561"/>
  <c r="Q561"/>
  <c r="R561"/>
  <c r="S561"/>
  <c r="T561"/>
  <c r="U561"/>
  <c r="A562"/>
  <c r="B562"/>
  <c r="C562"/>
  <c r="D562"/>
  <c r="E562"/>
  <c r="F562"/>
  <c r="G562"/>
  <c r="H562"/>
  <c r="I562"/>
  <c r="J562"/>
  <c r="K562"/>
  <c r="L562"/>
  <c r="M562"/>
  <c r="N562"/>
  <c r="O562"/>
  <c r="P562"/>
  <c r="Q562"/>
  <c r="R562"/>
  <c r="S562"/>
  <c r="T562"/>
  <c r="U562"/>
  <c r="A563"/>
  <c r="B563"/>
  <c r="C563"/>
  <c r="D563"/>
  <c r="E563"/>
  <c r="F563"/>
  <c r="G563"/>
  <c r="H563"/>
  <c r="I563"/>
  <c r="J563"/>
  <c r="K563"/>
  <c r="L563"/>
  <c r="M563"/>
  <c r="N563"/>
  <c r="O563"/>
  <c r="P563"/>
  <c r="Q563"/>
  <c r="R563"/>
  <c r="S563"/>
  <c r="T563"/>
  <c r="U563"/>
  <c r="A564"/>
  <c r="B564"/>
  <c r="C564"/>
  <c r="D564"/>
  <c r="E564"/>
  <c r="F564"/>
  <c r="G564"/>
  <c r="H564"/>
  <c r="I564"/>
  <c r="J564"/>
  <c r="K564"/>
  <c r="L564"/>
  <c r="M564"/>
  <c r="N564"/>
  <c r="O564"/>
  <c r="P564"/>
  <c r="Q564"/>
  <c r="R564"/>
  <c r="S564"/>
  <c r="T564"/>
  <c r="U564"/>
  <c r="A565"/>
  <c r="B565"/>
  <c r="C565"/>
  <c r="D565"/>
  <c r="E565"/>
  <c r="F565"/>
  <c r="G565"/>
  <c r="H565"/>
  <c r="I565"/>
  <c r="J565"/>
  <c r="K565"/>
  <c r="L565"/>
  <c r="M565"/>
  <c r="N565"/>
  <c r="O565"/>
  <c r="P565"/>
  <c r="Q565"/>
  <c r="R565"/>
  <c r="S565"/>
  <c r="T565"/>
  <c r="U565"/>
  <c r="A566"/>
  <c r="B566"/>
  <c r="C566"/>
  <c r="D566"/>
  <c r="E566"/>
  <c r="F566"/>
  <c r="G566"/>
  <c r="H566"/>
  <c r="I566"/>
  <c r="J566"/>
  <c r="K566"/>
  <c r="L566"/>
  <c r="M566"/>
  <c r="N566"/>
  <c r="O566"/>
  <c r="P566"/>
  <c r="Q566"/>
  <c r="R566"/>
  <c r="S566"/>
  <c r="T566"/>
  <c r="U566"/>
  <c r="A567"/>
  <c r="B567"/>
  <c r="C567"/>
  <c r="D567"/>
  <c r="E567"/>
  <c r="F567"/>
  <c r="G567"/>
  <c r="H567"/>
  <c r="I567"/>
  <c r="J567"/>
  <c r="K567"/>
  <c r="L567"/>
  <c r="M567"/>
  <c r="N567"/>
  <c r="O567"/>
  <c r="P567"/>
  <c r="Q567"/>
  <c r="R567"/>
  <c r="S567"/>
  <c r="T567"/>
  <c r="U567"/>
  <c r="A568"/>
  <c r="B568"/>
  <c r="C568"/>
  <c r="D568"/>
  <c r="E568"/>
  <c r="F568"/>
  <c r="G568"/>
  <c r="H568"/>
  <c r="I568"/>
  <c r="J568"/>
  <c r="K568"/>
  <c r="L568"/>
  <c r="M568"/>
  <c r="N568"/>
  <c r="O568"/>
  <c r="P568"/>
  <c r="Q568"/>
  <c r="R568"/>
  <c r="S568"/>
  <c r="T568"/>
  <c r="U568"/>
  <c r="A569"/>
  <c r="B569"/>
  <c r="C569"/>
  <c r="D569"/>
  <c r="E569"/>
  <c r="F569"/>
  <c r="G569"/>
  <c r="H569"/>
  <c r="I569"/>
  <c r="J569"/>
  <c r="K569"/>
  <c r="L569"/>
  <c r="M569"/>
  <c r="N569"/>
  <c r="O569"/>
  <c r="P569"/>
  <c r="Q569"/>
  <c r="R569"/>
  <c r="S569"/>
  <c r="T569"/>
  <c r="U569"/>
  <c r="A570"/>
  <c r="B570"/>
  <c r="C570"/>
  <c r="D570"/>
  <c r="E570"/>
  <c r="F570"/>
  <c r="G570"/>
  <c r="H570"/>
  <c r="I570"/>
  <c r="J570"/>
  <c r="K570"/>
  <c r="L570"/>
  <c r="M570"/>
  <c r="N570"/>
  <c r="O570"/>
  <c r="P570"/>
  <c r="Q570"/>
  <c r="R570"/>
  <c r="S570"/>
  <c r="T570"/>
  <c r="U570"/>
  <c r="A571"/>
  <c r="B571"/>
  <c r="C571"/>
  <c r="D571"/>
  <c r="E571"/>
  <c r="F571"/>
  <c r="G571"/>
  <c r="H571"/>
  <c r="I571"/>
  <c r="J571"/>
  <c r="K571"/>
  <c r="L571"/>
  <c r="M571"/>
  <c r="N571"/>
  <c r="O571"/>
  <c r="P571"/>
  <c r="Q571"/>
  <c r="R571"/>
  <c r="S571"/>
  <c r="T571"/>
  <c r="U571"/>
  <c r="A572"/>
  <c r="B572"/>
  <c r="C572"/>
  <c r="D572"/>
  <c r="E572"/>
  <c r="F572"/>
  <c r="G572"/>
  <c r="H572"/>
  <c r="I572"/>
  <c r="J572"/>
  <c r="K572"/>
  <c r="L572"/>
  <c r="M572"/>
  <c r="N572"/>
  <c r="O572"/>
  <c r="P572"/>
  <c r="Q572"/>
  <c r="R572"/>
  <c r="S572"/>
  <c r="T572"/>
  <c r="U572"/>
  <c r="A573"/>
  <c r="B573"/>
  <c r="C573"/>
  <c r="D573"/>
  <c r="E573"/>
  <c r="F573"/>
  <c r="G573"/>
  <c r="H573"/>
  <c r="I573"/>
  <c r="J573"/>
  <c r="K573"/>
  <c r="L573"/>
  <c r="M573"/>
  <c r="N573"/>
  <c r="O573"/>
  <c r="P573"/>
  <c r="Q573"/>
  <c r="R573"/>
  <c r="S573"/>
  <c r="T573"/>
  <c r="U573"/>
  <c r="A574"/>
  <c r="B574"/>
  <c r="C574"/>
  <c r="D574"/>
  <c r="E574"/>
  <c r="F574"/>
  <c r="G574"/>
  <c r="H574"/>
  <c r="I574"/>
  <c r="J574"/>
  <c r="K574"/>
  <c r="L574"/>
  <c r="M574"/>
  <c r="N574"/>
  <c r="O574"/>
  <c r="P574"/>
  <c r="Q574"/>
  <c r="R574"/>
  <c r="S574"/>
  <c r="T574"/>
  <c r="U574"/>
  <c r="A575"/>
  <c r="B575"/>
  <c r="C575"/>
  <c r="D575"/>
  <c r="E575"/>
  <c r="F575"/>
  <c r="G575"/>
  <c r="H575"/>
  <c r="I575"/>
  <c r="J575"/>
  <c r="K575"/>
  <c r="L575"/>
  <c r="M575"/>
  <c r="N575"/>
  <c r="O575"/>
  <c r="P575"/>
  <c r="Q575"/>
  <c r="R575"/>
  <c r="S575"/>
  <c r="T575"/>
  <c r="U575"/>
  <c r="A576"/>
  <c r="B576"/>
  <c r="C576"/>
  <c r="D576"/>
  <c r="E576"/>
  <c r="F576"/>
  <c r="G576"/>
  <c r="H576"/>
  <c r="I576"/>
  <c r="J576"/>
  <c r="K576"/>
  <c r="L576"/>
  <c r="M576"/>
  <c r="N576"/>
  <c r="O576"/>
  <c r="P576"/>
  <c r="Q576"/>
  <c r="R576"/>
  <c r="S576"/>
  <c r="T576"/>
  <c r="U576"/>
  <c r="A577"/>
  <c r="B577"/>
  <c r="C577"/>
  <c r="D577"/>
  <c r="E577"/>
  <c r="F577"/>
  <c r="G577"/>
  <c r="H577"/>
  <c r="I577"/>
  <c r="J577"/>
  <c r="K577"/>
  <c r="L577"/>
  <c r="M577"/>
  <c r="N577"/>
  <c r="O577"/>
  <c r="P577"/>
  <c r="Q577"/>
  <c r="R577"/>
  <c r="S577"/>
  <c r="T577"/>
  <c r="U577"/>
  <c r="A578"/>
  <c r="B578"/>
  <c r="C578"/>
  <c r="D578"/>
  <c r="E578"/>
  <c r="F578"/>
  <c r="G578"/>
  <c r="H578"/>
  <c r="I578"/>
  <c r="J578"/>
  <c r="K578"/>
  <c r="L578"/>
  <c r="M578"/>
  <c r="N578"/>
  <c r="O578"/>
  <c r="P578"/>
  <c r="Q578"/>
  <c r="R578"/>
  <c r="S578"/>
  <c r="T578"/>
  <c r="U578"/>
  <c r="A579"/>
  <c r="B579"/>
  <c r="C579"/>
  <c r="D579"/>
  <c r="E579"/>
  <c r="F579"/>
  <c r="G579"/>
  <c r="H579"/>
  <c r="I579"/>
  <c r="J579"/>
  <c r="K579"/>
  <c r="L579"/>
  <c r="M579"/>
  <c r="N579"/>
  <c r="O579"/>
  <c r="P579"/>
  <c r="Q579"/>
  <c r="R579"/>
  <c r="S579"/>
  <c r="T579"/>
  <c r="U579"/>
  <c r="A580"/>
  <c r="B580"/>
  <c r="C580"/>
  <c r="D580"/>
  <c r="E580"/>
  <c r="F580"/>
  <c r="G580"/>
  <c r="H580"/>
  <c r="I580"/>
  <c r="J580"/>
  <c r="K580"/>
  <c r="L580"/>
  <c r="M580"/>
  <c r="N580"/>
  <c r="O580"/>
  <c r="P580"/>
  <c r="Q580"/>
  <c r="R580"/>
  <c r="S580"/>
  <c r="T580"/>
  <c r="U580"/>
  <c r="A581"/>
  <c r="B581"/>
  <c r="C581"/>
  <c r="D581"/>
  <c r="E581"/>
  <c r="F581"/>
  <c r="G581"/>
  <c r="H581"/>
  <c r="I581"/>
  <c r="J581"/>
  <c r="K581"/>
  <c r="L581"/>
  <c r="M581"/>
  <c r="N581"/>
  <c r="O581"/>
  <c r="P581"/>
  <c r="Q581"/>
  <c r="R581"/>
  <c r="S581"/>
  <c r="T581"/>
  <c r="U581"/>
  <c r="A582"/>
  <c r="B582"/>
  <c r="C582"/>
  <c r="D582"/>
  <c r="E582"/>
  <c r="F582"/>
  <c r="G582"/>
  <c r="H582"/>
  <c r="I582"/>
  <c r="J582"/>
  <c r="K582"/>
  <c r="L582"/>
  <c r="M582"/>
  <c r="N582"/>
  <c r="O582"/>
  <c r="P582"/>
  <c r="Q582"/>
  <c r="R582"/>
  <c r="S582"/>
  <c r="T582"/>
  <c r="U582"/>
  <c r="A583"/>
  <c r="B583"/>
  <c r="C583"/>
  <c r="D583"/>
  <c r="E583"/>
  <c r="F583"/>
  <c r="G583"/>
  <c r="H583"/>
  <c r="I583"/>
  <c r="J583"/>
  <c r="K583"/>
  <c r="L583"/>
  <c r="M583"/>
  <c r="N583"/>
  <c r="O583"/>
  <c r="P583"/>
  <c r="Q583"/>
  <c r="R583"/>
  <c r="S583"/>
  <c r="T583"/>
  <c r="U583"/>
  <c r="A584"/>
  <c r="B584"/>
  <c r="C584"/>
  <c r="D584"/>
  <c r="E584"/>
  <c r="F584"/>
  <c r="G584"/>
  <c r="H584"/>
  <c r="I584"/>
  <c r="J584"/>
  <c r="K584"/>
  <c r="L584"/>
  <c r="M584"/>
  <c r="N584"/>
  <c r="O584"/>
  <c r="P584"/>
  <c r="Q584"/>
  <c r="R584"/>
  <c r="S584"/>
  <c r="T584"/>
  <c r="U584"/>
  <c r="A585"/>
  <c r="B585"/>
  <c r="C585"/>
  <c r="D585"/>
  <c r="E585"/>
  <c r="F585"/>
  <c r="G585"/>
  <c r="H585"/>
  <c r="I585"/>
  <c r="J585"/>
  <c r="K585"/>
  <c r="L585"/>
  <c r="M585"/>
  <c r="N585"/>
  <c r="O585"/>
  <c r="P585"/>
  <c r="Q585"/>
  <c r="R585"/>
  <c r="S585"/>
  <c r="T585"/>
  <c r="U585"/>
  <c r="A586"/>
  <c r="B586"/>
  <c r="C586"/>
  <c r="D586"/>
  <c r="E586"/>
  <c r="F586"/>
  <c r="G586"/>
  <c r="H586"/>
  <c r="I586"/>
  <c r="J586"/>
  <c r="K586"/>
  <c r="L586"/>
  <c r="M586"/>
  <c r="N586"/>
  <c r="O586"/>
  <c r="P586"/>
  <c r="Q586"/>
  <c r="R586"/>
  <c r="S586"/>
  <c r="T586"/>
  <c r="U586"/>
  <c r="A587"/>
  <c r="B587"/>
  <c r="C587"/>
  <c r="D587"/>
  <c r="E587"/>
  <c r="F587"/>
  <c r="G587"/>
  <c r="H587"/>
  <c r="I587"/>
  <c r="J587"/>
  <c r="K587"/>
  <c r="L587"/>
  <c r="M587"/>
  <c r="N587"/>
  <c r="O587"/>
  <c r="P587"/>
  <c r="Q587"/>
  <c r="R587"/>
  <c r="S587"/>
  <c r="T587"/>
  <c r="U587"/>
  <c r="A588"/>
  <c r="B588"/>
  <c r="C588"/>
  <c r="D588"/>
  <c r="E588"/>
  <c r="F588"/>
  <c r="G588"/>
  <c r="H588"/>
  <c r="I588"/>
  <c r="J588"/>
  <c r="K588"/>
  <c r="L588"/>
  <c r="M588"/>
  <c r="N588"/>
  <c r="O588"/>
  <c r="P588"/>
  <c r="Q588"/>
  <c r="R588"/>
  <c r="S588"/>
  <c r="T588"/>
  <c r="U588"/>
  <c r="A589"/>
  <c r="B589"/>
  <c r="C589"/>
  <c r="D589"/>
  <c r="E589"/>
  <c r="F589"/>
  <c r="G589"/>
  <c r="H589"/>
  <c r="I589"/>
  <c r="J589"/>
  <c r="K589"/>
  <c r="L589"/>
  <c r="M589"/>
  <c r="N589"/>
  <c r="O589"/>
  <c r="P589"/>
  <c r="Q589"/>
  <c r="R589"/>
  <c r="S589"/>
  <c r="T589"/>
  <c r="U589"/>
  <c r="A590"/>
  <c r="B590"/>
  <c r="C590"/>
  <c r="D590"/>
  <c r="E590"/>
  <c r="F590"/>
  <c r="G590"/>
  <c r="H590"/>
  <c r="I590"/>
  <c r="J590"/>
  <c r="K590"/>
  <c r="L590"/>
  <c r="M590"/>
  <c r="N590"/>
  <c r="O590"/>
  <c r="P590"/>
  <c r="Q590"/>
  <c r="R590"/>
  <c r="S590"/>
  <c r="T590"/>
  <c r="U590"/>
  <c r="A591"/>
  <c r="B591"/>
  <c r="C591"/>
  <c r="D591"/>
  <c r="E591"/>
  <c r="F591"/>
  <c r="G591"/>
  <c r="H591"/>
  <c r="I591"/>
  <c r="J591"/>
  <c r="K591"/>
  <c r="L591"/>
  <c r="M591"/>
  <c r="N591"/>
  <c r="O591"/>
  <c r="P591"/>
  <c r="Q591"/>
  <c r="R591"/>
  <c r="S591"/>
  <c r="T591"/>
  <c r="U591"/>
  <c r="A592"/>
  <c r="B592"/>
  <c r="C592"/>
  <c r="D592"/>
  <c r="E592"/>
  <c r="F592"/>
  <c r="G592"/>
  <c r="H592"/>
  <c r="I592"/>
  <c r="J592"/>
  <c r="K592"/>
  <c r="L592"/>
  <c r="M592"/>
  <c r="N592"/>
  <c r="O592"/>
  <c r="P592"/>
  <c r="Q592"/>
  <c r="R592"/>
  <c r="S592"/>
  <c r="T592"/>
  <c r="U592"/>
  <c r="A593"/>
  <c r="B593"/>
  <c r="C593"/>
  <c r="D593"/>
  <c r="E593"/>
  <c r="F593"/>
  <c r="G593"/>
  <c r="H593"/>
  <c r="I593"/>
  <c r="J593"/>
  <c r="K593"/>
  <c r="L593"/>
  <c r="M593"/>
  <c r="N593"/>
  <c r="O593"/>
  <c r="P593"/>
  <c r="Q593"/>
  <c r="R593"/>
  <c r="S593"/>
  <c r="T593"/>
  <c r="U593"/>
  <c r="A594"/>
  <c r="B594"/>
  <c r="C594"/>
  <c r="D594"/>
  <c r="E594"/>
  <c r="F594"/>
  <c r="G594"/>
  <c r="H594"/>
  <c r="I594"/>
  <c r="J594"/>
  <c r="K594"/>
  <c r="L594"/>
  <c r="M594"/>
  <c r="N594"/>
  <c r="O594"/>
  <c r="P594"/>
  <c r="Q594"/>
  <c r="R594"/>
  <c r="S594"/>
  <c r="T594"/>
  <c r="U594"/>
  <c r="A595"/>
  <c r="B595"/>
  <c r="C595"/>
  <c r="D595"/>
  <c r="E595"/>
  <c r="F595"/>
  <c r="G595"/>
  <c r="H595"/>
  <c r="I595"/>
  <c r="J595"/>
  <c r="K595"/>
  <c r="L595"/>
  <c r="M595"/>
  <c r="N595"/>
  <c r="O595"/>
  <c r="P595"/>
  <c r="Q595"/>
  <c r="R595"/>
  <c r="S595"/>
  <c r="T595"/>
  <c r="U595"/>
  <c r="A596"/>
  <c r="B596"/>
  <c r="C596"/>
  <c r="D596"/>
  <c r="E596"/>
  <c r="F596"/>
  <c r="G596"/>
  <c r="H596"/>
  <c r="I596"/>
  <c r="J596"/>
  <c r="K596"/>
  <c r="L596"/>
  <c r="M596"/>
  <c r="N596"/>
  <c r="O596"/>
  <c r="P596"/>
  <c r="Q596"/>
  <c r="R596"/>
  <c r="S596"/>
  <c r="T596"/>
  <c r="U596"/>
  <c r="A597"/>
  <c r="B597"/>
  <c r="C597"/>
  <c r="D597"/>
  <c r="E597"/>
  <c r="F597"/>
  <c r="G597"/>
  <c r="H597"/>
  <c r="I597"/>
  <c r="J597"/>
  <c r="K597"/>
  <c r="L597"/>
  <c r="M597"/>
  <c r="N597"/>
  <c r="O597"/>
  <c r="P597"/>
  <c r="Q597"/>
  <c r="R597"/>
  <c r="S597"/>
  <c r="T597"/>
  <c r="U597"/>
  <c r="A598"/>
  <c r="B598"/>
  <c r="C598"/>
  <c r="D598"/>
  <c r="E598"/>
  <c r="F598"/>
  <c r="G598"/>
  <c r="H598"/>
  <c r="I598"/>
  <c r="J598"/>
  <c r="K598"/>
  <c r="L598"/>
  <c r="M598"/>
  <c r="N598"/>
  <c r="O598"/>
  <c r="P598"/>
  <c r="Q598"/>
  <c r="R598"/>
  <c r="S598"/>
  <c r="T598"/>
  <c r="U598"/>
  <c r="A599"/>
  <c r="B599"/>
  <c r="C599"/>
  <c r="D599"/>
  <c r="E599"/>
  <c r="F599"/>
  <c r="G599"/>
  <c r="H599"/>
  <c r="I599"/>
  <c r="J599"/>
  <c r="K599"/>
  <c r="L599"/>
  <c r="M599"/>
  <c r="N599"/>
  <c r="O599"/>
  <c r="P599"/>
  <c r="Q599"/>
  <c r="R599"/>
  <c r="S599"/>
  <c r="T599"/>
  <c r="U599"/>
  <c r="A600"/>
  <c r="B600"/>
  <c r="C600"/>
  <c r="D600"/>
  <c r="E600"/>
  <c r="F600"/>
  <c r="G600"/>
  <c r="H600"/>
  <c r="I600"/>
  <c r="J600"/>
  <c r="K600"/>
  <c r="L600"/>
  <c r="M600"/>
  <c r="N600"/>
  <c r="O600"/>
  <c r="P600"/>
  <c r="Q600"/>
  <c r="R600"/>
  <c r="S600"/>
  <c r="T600"/>
  <c r="U600"/>
  <c r="A601"/>
  <c r="B601"/>
  <c r="C601"/>
  <c r="D601"/>
  <c r="E601"/>
  <c r="F601"/>
  <c r="G601"/>
  <c r="H601"/>
  <c r="I601"/>
  <c r="J601"/>
  <c r="K601"/>
  <c r="L601"/>
  <c r="M601"/>
  <c r="N601"/>
  <c r="O601"/>
  <c r="P601"/>
  <c r="Q601"/>
  <c r="R601"/>
  <c r="S601"/>
  <c r="T601"/>
  <c r="U601"/>
  <c r="A602"/>
  <c r="B602"/>
  <c r="C602"/>
  <c r="D602"/>
  <c r="E602"/>
  <c r="F602"/>
  <c r="G602"/>
  <c r="H602"/>
  <c r="I602"/>
  <c r="J602"/>
  <c r="K602"/>
  <c r="L602"/>
  <c r="M602"/>
  <c r="N602"/>
  <c r="O602"/>
  <c r="P602"/>
  <c r="Q602"/>
  <c r="R602"/>
  <c r="S602"/>
  <c r="T602"/>
  <c r="U602"/>
  <c r="A603"/>
  <c r="B603"/>
  <c r="C603"/>
  <c r="D603"/>
  <c r="E603"/>
  <c r="F603"/>
  <c r="G603"/>
  <c r="H603"/>
  <c r="I603"/>
  <c r="J603"/>
  <c r="K603"/>
  <c r="L603"/>
  <c r="M603"/>
  <c r="N603"/>
  <c r="O603"/>
  <c r="P603"/>
  <c r="Q603"/>
  <c r="R603"/>
  <c r="S603"/>
  <c r="T603"/>
  <c r="U603"/>
  <c r="A604"/>
  <c r="B604"/>
  <c r="C604"/>
  <c r="D604"/>
  <c r="E604"/>
  <c r="F604"/>
  <c r="G604"/>
  <c r="H604"/>
  <c r="I604"/>
  <c r="J604"/>
  <c r="K604"/>
  <c r="L604"/>
  <c r="M604"/>
  <c r="N604"/>
  <c r="O604"/>
  <c r="P604"/>
  <c r="Q604"/>
  <c r="R604"/>
  <c r="S604"/>
  <c r="T604"/>
  <c r="U604"/>
  <c r="A605"/>
  <c r="B605"/>
  <c r="C605"/>
  <c r="D605"/>
  <c r="E605"/>
  <c r="F605"/>
  <c r="G605"/>
  <c r="H605"/>
  <c r="I605"/>
  <c r="J605"/>
  <c r="K605"/>
  <c r="L605"/>
  <c r="M605"/>
  <c r="N605"/>
  <c r="O605"/>
  <c r="P605"/>
  <c r="Q605"/>
  <c r="R605"/>
  <c r="S605"/>
  <c r="T605"/>
  <c r="U605"/>
  <c r="A606"/>
  <c r="B606"/>
  <c r="C606"/>
  <c r="D606"/>
  <c r="E606"/>
  <c r="F606"/>
  <c r="G606"/>
  <c r="H606"/>
  <c r="I606"/>
  <c r="J606"/>
  <c r="K606"/>
  <c r="L606"/>
  <c r="M606"/>
  <c r="N606"/>
  <c r="O606"/>
  <c r="P606"/>
  <c r="Q606"/>
  <c r="R606"/>
  <c r="S606"/>
  <c r="T606"/>
  <c r="U606"/>
  <c r="A607"/>
  <c r="B607"/>
  <c r="C607"/>
  <c r="D607"/>
  <c r="E607"/>
  <c r="F607"/>
  <c r="G607"/>
  <c r="H607"/>
  <c r="I607"/>
  <c r="J607"/>
  <c r="K607"/>
  <c r="L607"/>
  <c r="M607"/>
  <c r="N607"/>
  <c r="O607"/>
  <c r="P607"/>
  <c r="Q607"/>
  <c r="R607"/>
  <c r="S607"/>
  <c r="T607"/>
  <c r="U607"/>
  <c r="A608"/>
  <c r="B608"/>
  <c r="C608"/>
  <c r="D608"/>
  <c r="E608"/>
  <c r="F608"/>
  <c r="G608"/>
  <c r="H608"/>
  <c r="I608"/>
  <c r="J608"/>
  <c r="K608"/>
  <c r="L608"/>
  <c r="M608"/>
  <c r="N608"/>
  <c r="O608"/>
  <c r="P608"/>
  <c r="Q608"/>
  <c r="R608"/>
  <c r="S608"/>
  <c r="T608"/>
  <c r="U608"/>
  <c r="A609"/>
  <c r="B609"/>
  <c r="C609"/>
  <c r="D609"/>
  <c r="E609"/>
  <c r="F609"/>
  <c r="G609"/>
  <c r="H609"/>
  <c r="I609"/>
  <c r="J609"/>
  <c r="K609"/>
  <c r="L609"/>
  <c r="M609"/>
  <c r="N609"/>
  <c r="O609"/>
  <c r="P609"/>
  <c r="Q609"/>
  <c r="R609"/>
  <c r="S609"/>
  <c r="T609"/>
  <c r="U609"/>
  <c r="A610"/>
  <c r="B610"/>
  <c r="C610"/>
  <c r="D610"/>
  <c r="E610"/>
  <c r="F610"/>
  <c r="G610"/>
  <c r="H610"/>
  <c r="I610"/>
  <c r="J610"/>
  <c r="K610"/>
  <c r="L610"/>
  <c r="M610"/>
  <c r="N610"/>
  <c r="O610"/>
  <c r="P610"/>
  <c r="Q610"/>
  <c r="R610"/>
  <c r="S610"/>
  <c r="T610"/>
  <c r="U610"/>
  <c r="A611"/>
  <c r="B611"/>
  <c r="C611"/>
  <c r="D611"/>
  <c r="E611"/>
  <c r="F611"/>
  <c r="G611"/>
  <c r="H611"/>
  <c r="I611"/>
  <c r="J611"/>
  <c r="K611"/>
  <c r="L611"/>
  <c r="M611"/>
  <c r="N611"/>
  <c r="O611"/>
  <c r="P611"/>
  <c r="Q611"/>
  <c r="R611"/>
  <c r="S611"/>
  <c r="T611"/>
  <c r="U611"/>
  <c r="A612"/>
  <c r="B612"/>
  <c r="C612"/>
  <c r="D612"/>
  <c r="E612"/>
  <c r="F612"/>
  <c r="G612"/>
  <c r="H612"/>
  <c r="I612"/>
  <c r="J612"/>
  <c r="K612"/>
  <c r="L612"/>
  <c r="M612"/>
  <c r="N612"/>
  <c r="O612"/>
  <c r="P612"/>
  <c r="Q612"/>
  <c r="R612"/>
  <c r="S612"/>
  <c r="T612"/>
  <c r="U612"/>
  <c r="A613"/>
  <c r="B613"/>
  <c r="C613"/>
  <c r="D613"/>
  <c r="E613"/>
  <c r="F613"/>
  <c r="G613"/>
  <c r="H613"/>
  <c r="I613"/>
  <c r="J613"/>
  <c r="K613"/>
  <c r="L613"/>
  <c r="M613"/>
  <c r="N613"/>
  <c r="O613"/>
  <c r="P613"/>
  <c r="Q613"/>
  <c r="R613"/>
  <c r="S613"/>
  <c r="T613"/>
  <c r="U613"/>
  <c r="A614"/>
  <c r="B614"/>
  <c r="C614"/>
  <c r="D614"/>
  <c r="E614"/>
  <c r="F614"/>
  <c r="G614"/>
  <c r="H614"/>
  <c r="I614"/>
  <c r="J614"/>
  <c r="K614"/>
  <c r="L614"/>
  <c r="M614"/>
  <c r="N614"/>
  <c r="O614"/>
  <c r="P614"/>
  <c r="Q614"/>
  <c r="R614"/>
  <c r="S614"/>
  <c r="T614"/>
  <c r="U614"/>
  <c r="A615"/>
  <c r="B615"/>
  <c r="C615"/>
  <c r="D615"/>
  <c r="E615"/>
  <c r="F615"/>
  <c r="G615"/>
  <c r="H615"/>
  <c r="I615"/>
  <c r="J615"/>
  <c r="K615"/>
  <c r="L615"/>
  <c r="M615"/>
  <c r="N615"/>
  <c r="O615"/>
  <c r="P615"/>
  <c r="Q615"/>
  <c r="R615"/>
  <c r="S615"/>
  <c r="T615"/>
  <c r="U615"/>
  <c r="A616"/>
  <c r="B616"/>
  <c r="C616"/>
  <c r="D616"/>
  <c r="E616"/>
  <c r="F616"/>
  <c r="G616"/>
  <c r="H616"/>
  <c r="I616"/>
  <c r="J616"/>
  <c r="K616"/>
  <c r="L616"/>
  <c r="M616"/>
  <c r="N616"/>
  <c r="O616"/>
  <c r="P616"/>
  <c r="Q616"/>
  <c r="R616"/>
  <c r="S616"/>
  <c r="T616"/>
  <c r="U616"/>
  <c r="A617"/>
  <c r="B617"/>
  <c r="C617"/>
  <c r="D617"/>
  <c r="E617"/>
  <c r="F617"/>
  <c r="G617"/>
  <c r="H617"/>
  <c r="I617"/>
  <c r="J617"/>
  <c r="K617"/>
  <c r="L617"/>
  <c r="M617"/>
  <c r="N617"/>
  <c r="O617"/>
  <c r="P617"/>
  <c r="Q617"/>
  <c r="R617"/>
  <c r="S617"/>
  <c r="T617"/>
  <c r="U617"/>
  <c r="A618"/>
  <c r="B618"/>
  <c r="C618"/>
  <c r="D618"/>
  <c r="E618"/>
  <c r="F618"/>
  <c r="G618"/>
  <c r="H618"/>
  <c r="I618"/>
  <c r="J618"/>
  <c r="K618"/>
  <c r="L618"/>
  <c r="M618"/>
  <c r="N618"/>
  <c r="O618"/>
  <c r="P618"/>
  <c r="Q618"/>
  <c r="R618"/>
  <c r="S618"/>
  <c r="T618"/>
  <c r="U618"/>
  <c r="A619"/>
  <c r="B619"/>
  <c r="C619"/>
  <c r="D619"/>
  <c r="E619"/>
  <c r="F619"/>
  <c r="G619"/>
  <c r="H619"/>
  <c r="I619"/>
  <c r="J619"/>
  <c r="K619"/>
  <c r="L619"/>
  <c r="M619"/>
  <c r="N619"/>
  <c r="O619"/>
  <c r="P619"/>
  <c r="Q619"/>
  <c r="R619"/>
  <c r="S619"/>
  <c r="T619"/>
  <c r="U619"/>
  <c r="A620"/>
  <c r="B620"/>
  <c r="C620"/>
  <c r="D620"/>
  <c r="E620"/>
  <c r="F620"/>
  <c r="G620"/>
  <c r="H620"/>
  <c r="I620"/>
  <c r="J620"/>
  <c r="K620"/>
  <c r="L620"/>
  <c r="M620"/>
  <c r="N620"/>
  <c r="O620"/>
  <c r="P620"/>
  <c r="Q620"/>
  <c r="R620"/>
  <c r="S620"/>
  <c r="T620"/>
  <c r="U620"/>
  <c r="A621"/>
  <c r="B621"/>
  <c r="C621"/>
  <c r="D621"/>
  <c r="E621"/>
  <c r="F621"/>
  <c r="G621"/>
  <c r="H621"/>
  <c r="I621"/>
  <c r="J621"/>
  <c r="K621"/>
  <c r="L621"/>
  <c r="M621"/>
  <c r="N621"/>
  <c r="O621"/>
  <c r="P621"/>
  <c r="Q621"/>
  <c r="R621"/>
  <c r="S621"/>
  <c r="T621"/>
  <c r="U621"/>
  <c r="A622"/>
  <c r="B622"/>
  <c r="C622"/>
  <c r="D622"/>
  <c r="E622"/>
  <c r="F622"/>
  <c r="G622"/>
  <c r="H622"/>
  <c r="I622"/>
  <c r="J622"/>
  <c r="K622"/>
  <c r="L622"/>
  <c r="M622"/>
  <c r="N622"/>
  <c r="O622"/>
  <c r="P622"/>
  <c r="Q622"/>
  <c r="R622"/>
  <c r="S622"/>
  <c r="T622"/>
  <c r="U622"/>
  <c r="A623"/>
  <c r="B623"/>
  <c r="C623"/>
  <c r="D623"/>
  <c r="E623"/>
  <c r="F623"/>
  <c r="G623"/>
  <c r="H623"/>
  <c r="I623"/>
  <c r="J623"/>
  <c r="K623"/>
  <c r="L623"/>
  <c r="M623"/>
  <c r="N623"/>
  <c r="O623"/>
  <c r="P623"/>
  <c r="Q623"/>
  <c r="R623"/>
  <c r="S623"/>
  <c r="T623"/>
  <c r="U623"/>
  <c r="A624"/>
  <c r="B624"/>
  <c r="C624"/>
  <c r="D624"/>
  <c r="E624"/>
  <c r="F624"/>
  <c r="G624"/>
  <c r="H624"/>
  <c r="I624"/>
  <c r="J624"/>
  <c r="K624"/>
  <c r="L624"/>
  <c r="M624"/>
  <c r="N624"/>
  <c r="O624"/>
  <c r="P624"/>
  <c r="Q624"/>
  <c r="R624"/>
  <c r="S624"/>
  <c r="T624"/>
  <c r="U624"/>
  <c r="A625"/>
  <c r="B625"/>
  <c r="C625"/>
  <c r="D625"/>
  <c r="E625"/>
  <c r="F625"/>
  <c r="G625"/>
  <c r="H625"/>
  <c r="I625"/>
  <c r="J625"/>
  <c r="K625"/>
  <c r="L625"/>
  <c r="M625"/>
  <c r="N625"/>
  <c r="O625"/>
  <c r="P625"/>
  <c r="Q625"/>
  <c r="R625"/>
  <c r="S625"/>
  <c r="T625"/>
  <c r="U625"/>
  <c r="A626"/>
  <c r="B626"/>
  <c r="C626"/>
  <c r="D626"/>
  <c r="E626"/>
  <c r="F626"/>
  <c r="G626"/>
  <c r="H626"/>
  <c r="I626"/>
  <c r="J626"/>
  <c r="K626"/>
  <c r="L626"/>
  <c r="M626"/>
  <c r="N626"/>
  <c r="O626"/>
  <c r="P626"/>
  <c r="Q626"/>
  <c r="R626"/>
  <c r="S626"/>
  <c r="T626"/>
  <c r="U626"/>
  <c r="A627"/>
  <c r="B627"/>
  <c r="C627"/>
  <c r="D627"/>
  <c r="E627"/>
  <c r="F627"/>
  <c r="G627"/>
  <c r="H627"/>
  <c r="I627"/>
  <c r="J627"/>
  <c r="K627"/>
  <c r="L627"/>
  <c r="M627"/>
  <c r="N627"/>
  <c r="O627"/>
  <c r="P627"/>
  <c r="Q627"/>
  <c r="R627"/>
  <c r="S627"/>
  <c r="T627"/>
  <c r="U627"/>
  <c r="A628"/>
  <c r="B628"/>
  <c r="C628"/>
  <c r="D628"/>
  <c r="E628"/>
  <c r="F628"/>
  <c r="G628"/>
  <c r="H628"/>
  <c r="I628"/>
  <c r="J628"/>
  <c r="K628"/>
  <c r="L628"/>
  <c r="M628"/>
  <c r="N628"/>
  <c r="O628"/>
  <c r="P628"/>
  <c r="Q628"/>
  <c r="R628"/>
  <c r="S628"/>
  <c r="T628"/>
  <c r="U628"/>
  <c r="A629"/>
  <c r="B629"/>
  <c r="C629"/>
  <c r="D629"/>
  <c r="E629"/>
  <c r="F629"/>
  <c r="G629"/>
  <c r="H629"/>
  <c r="I629"/>
  <c r="J629"/>
  <c r="K629"/>
  <c r="L629"/>
  <c r="M629"/>
  <c r="N629"/>
  <c r="O629"/>
  <c r="P629"/>
  <c r="Q629"/>
  <c r="R629"/>
  <c r="S629"/>
  <c r="T629"/>
  <c r="U629"/>
  <c r="A630"/>
  <c r="B630"/>
  <c r="C630"/>
  <c r="D630"/>
  <c r="E630"/>
  <c r="F630"/>
  <c r="G630"/>
  <c r="H630"/>
  <c r="I630"/>
  <c r="J630"/>
  <c r="K630"/>
  <c r="L630"/>
  <c r="M630"/>
  <c r="N630"/>
  <c r="O630"/>
  <c r="P630"/>
  <c r="Q630"/>
  <c r="R630"/>
  <c r="S630"/>
  <c r="T630"/>
  <c r="U630"/>
  <c r="A631"/>
  <c r="B631"/>
  <c r="C631"/>
  <c r="D631"/>
  <c r="E631"/>
  <c r="F631"/>
  <c r="G631"/>
  <c r="H631"/>
  <c r="I631"/>
  <c r="J631"/>
  <c r="K631"/>
  <c r="L631"/>
  <c r="M631"/>
  <c r="N631"/>
  <c r="O631"/>
  <c r="P631"/>
  <c r="Q631"/>
  <c r="R631"/>
  <c r="S631"/>
  <c r="T631"/>
  <c r="U631"/>
  <c r="A632"/>
  <c r="B632"/>
  <c r="C632"/>
  <c r="D632"/>
  <c r="E632"/>
  <c r="F632"/>
  <c r="G632"/>
  <c r="H632"/>
  <c r="I632"/>
  <c r="J632"/>
  <c r="K632"/>
  <c r="L632"/>
  <c r="M632"/>
  <c r="N632"/>
  <c r="O632"/>
  <c r="P632"/>
  <c r="Q632"/>
  <c r="R632"/>
  <c r="S632"/>
  <c r="T632"/>
  <c r="U632"/>
  <c r="A633"/>
  <c r="B633"/>
  <c r="C633"/>
  <c r="D633"/>
  <c r="E633"/>
  <c r="F633"/>
  <c r="G633"/>
  <c r="H633"/>
  <c r="I633"/>
  <c r="J633"/>
  <c r="K633"/>
  <c r="L633"/>
  <c r="M633"/>
  <c r="N633"/>
  <c r="O633"/>
  <c r="P633"/>
  <c r="Q633"/>
  <c r="R633"/>
  <c r="S633"/>
  <c r="T633"/>
  <c r="U633"/>
  <c r="A634"/>
  <c r="B634"/>
  <c r="C634"/>
  <c r="D634"/>
  <c r="E634"/>
  <c r="F634"/>
  <c r="G634"/>
  <c r="H634"/>
  <c r="I634"/>
  <c r="J634"/>
  <c r="K634"/>
  <c r="L634"/>
  <c r="M634"/>
  <c r="N634"/>
  <c r="O634"/>
  <c r="P634"/>
  <c r="Q634"/>
  <c r="R634"/>
  <c r="S634"/>
  <c r="T634"/>
  <c r="U634"/>
  <c r="A635"/>
  <c r="B635"/>
  <c r="C635"/>
  <c r="D635"/>
  <c r="E635"/>
  <c r="F635"/>
  <c r="G635"/>
  <c r="H635"/>
  <c r="I635"/>
  <c r="J635"/>
  <c r="K635"/>
  <c r="L635"/>
  <c r="M635"/>
  <c r="N635"/>
  <c r="O635"/>
  <c r="P635"/>
  <c r="Q635"/>
  <c r="R635"/>
  <c r="S635"/>
  <c r="T635"/>
  <c r="U635"/>
  <c r="A636"/>
  <c r="B636"/>
  <c r="C636"/>
  <c r="D636"/>
  <c r="E636"/>
  <c r="F636"/>
  <c r="G636"/>
  <c r="H636"/>
  <c r="I636"/>
  <c r="J636"/>
  <c r="K636"/>
  <c r="L636"/>
  <c r="M636"/>
  <c r="N636"/>
  <c r="O636"/>
  <c r="P636"/>
  <c r="Q636"/>
  <c r="R636"/>
  <c r="S636"/>
  <c r="T636"/>
  <c r="U636"/>
  <c r="A637"/>
  <c r="B637"/>
  <c r="C637"/>
  <c r="D637"/>
  <c r="E637"/>
  <c r="F637"/>
  <c r="G637"/>
  <c r="H637"/>
  <c r="I637"/>
  <c r="J637"/>
  <c r="K637"/>
  <c r="L637"/>
  <c r="M637"/>
  <c r="N637"/>
  <c r="O637"/>
  <c r="P637"/>
  <c r="Q637"/>
  <c r="R637"/>
  <c r="S637"/>
  <c r="T637"/>
  <c r="U637"/>
  <c r="A638"/>
  <c r="B638"/>
  <c r="C638"/>
  <c r="D638"/>
  <c r="E638"/>
  <c r="F638"/>
  <c r="G638"/>
  <c r="H638"/>
  <c r="I638"/>
  <c r="J638"/>
  <c r="K638"/>
  <c r="L638"/>
  <c r="M638"/>
  <c r="N638"/>
  <c r="O638"/>
  <c r="P638"/>
  <c r="Q638"/>
  <c r="R638"/>
  <c r="S638"/>
  <c r="T638"/>
  <c r="U638"/>
  <c r="A639"/>
  <c r="B639"/>
  <c r="C639"/>
  <c r="D639"/>
  <c r="E639"/>
  <c r="F639"/>
  <c r="G639"/>
  <c r="H639"/>
  <c r="I639"/>
  <c r="J639"/>
  <c r="K639"/>
  <c r="L639"/>
  <c r="M639"/>
  <c r="N639"/>
  <c r="O639"/>
  <c r="P639"/>
  <c r="Q639"/>
  <c r="R639"/>
  <c r="S639"/>
  <c r="T639"/>
  <c r="U639"/>
  <c r="A640"/>
  <c r="B640"/>
  <c r="C640"/>
  <c r="D640"/>
  <c r="E640"/>
  <c r="F640"/>
  <c r="G640"/>
  <c r="H640"/>
  <c r="I640"/>
  <c r="J640"/>
  <c r="K640"/>
  <c r="L640"/>
  <c r="M640"/>
  <c r="N640"/>
  <c r="O640"/>
  <c r="P640"/>
  <c r="Q640"/>
  <c r="R640"/>
  <c r="S640"/>
  <c r="T640"/>
  <c r="U640"/>
  <c r="A641"/>
  <c r="B641"/>
  <c r="C641"/>
  <c r="D641"/>
  <c r="E641"/>
  <c r="F641"/>
  <c r="G641"/>
  <c r="H641"/>
  <c r="I641"/>
  <c r="J641"/>
  <c r="K641"/>
  <c r="L641"/>
  <c r="M641"/>
  <c r="N641"/>
  <c r="O641"/>
  <c r="P641"/>
  <c r="Q641"/>
  <c r="R641"/>
  <c r="S641"/>
  <c r="T641"/>
  <c r="U641"/>
  <c r="A642"/>
  <c r="B642"/>
  <c r="C642"/>
  <c r="D642"/>
  <c r="E642"/>
  <c r="F642"/>
  <c r="G642"/>
  <c r="H642"/>
  <c r="I642"/>
  <c r="J642"/>
  <c r="K642"/>
  <c r="L642"/>
  <c r="M642"/>
  <c r="N642"/>
  <c r="O642"/>
  <c r="P642"/>
  <c r="Q642"/>
  <c r="R642"/>
  <c r="S642"/>
  <c r="T642"/>
  <c r="U642"/>
  <c r="A643"/>
  <c r="B643"/>
  <c r="C643"/>
  <c r="D643"/>
  <c r="E643"/>
  <c r="F643"/>
  <c r="G643"/>
  <c r="H643"/>
  <c r="I643"/>
  <c r="J643"/>
  <c r="K643"/>
  <c r="L643"/>
  <c r="M643"/>
  <c r="N643"/>
  <c r="O643"/>
  <c r="P643"/>
  <c r="Q643"/>
  <c r="R643"/>
  <c r="S643"/>
  <c r="T643"/>
  <c r="U643"/>
  <c r="A644"/>
  <c r="B644"/>
  <c r="C644"/>
  <c r="D644"/>
  <c r="E644"/>
  <c r="F644"/>
  <c r="G644"/>
  <c r="H644"/>
  <c r="I644"/>
  <c r="J644"/>
  <c r="K644"/>
  <c r="L644"/>
  <c r="M644"/>
  <c r="N644"/>
  <c r="O644"/>
  <c r="P644"/>
  <c r="Q644"/>
  <c r="R644"/>
  <c r="S644"/>
  <c r="T644"/>
  <c r="U644"/>
  <c r="A645"/>
  <c r="B645"/>
  <c r="C645"/>
  <c r="D645"/>
  <c r="E645"/>
  <c r="F645"/>
  <c r="G645"/>
  <c r="H645"/>
  <c r="I645"/>
  <c r="J645"/>
  <c r="K645"/>
  <c r="L645"/>
  <c r="M645"/>
  <c r="N645"/>
  <c r="O645"/>
  <c r="P645"/>
  <c r="Q645"/>
  <c r="R645"/>
  <c r="S645"/>
  <c r="T645"/>
  <c r="U645"/>
  <c r="A646"/>
  <c r="B646"/>
  <c r="C646"/>
  <c r="D646"/>
  <c r="E646"/>
  <c r="F646"/>
  <c r="G646"/>
  <c r="H646"/>
  <c r="I646"/>
  <c r="J646"/>
  <c r="K646"/>
  <c r="L646"/>
  <c r="M646"/>
  <c r="N646"/>
  <c r="O646"/>
  <c r="P646"/>
  <c r="Q646"/>
  <c r="R646"/>
  <c r="S646"/>
  <c r="T646"/>
  <c r="U646"/>
  <c r="A647"/>
  <c r="B647"/>
  <c r="C647"/>
  <c r="D647"/>
  <c r="E647"/>
  <c r="F647"/>
  <c r="G647"/>
  <c r="H647"/>
  <c r="I647"/>
  <c r="J647"/>
  <c r="K647"/>
  <c r="L647"/>
  <c r="M647"/>
  <c r="N647"/>
  <c r="O647"/>
  <c r="P647"/>
  <c r="Q647"/>
  <c r="R647"/>
  <c r="S647"/>
  <c r="T647"/>
  <c r="U647"/>
  <c r="A648"/>
  <c r="B648"/>
  <c r="C648"/>
  <c r="D648"/>
  <c r="E648"/>
  <c r="F648"/>
  <c r="G648"/>
  <c r="H648"/>
  <c r="I648"/>
  <c r="J648"/>
  <c r="K648"/>
  <c r="L648"/>
  <c r="M648"/>
  <c r="N648"/>
  <c r="O648"/>
  <c r="P648"/>
  <c r="Q648"/>
  <c r="R648"/>
  <c r="S648"/>
  <c r="T648"/>
  <c r="U648"/>
  <c r="A649"/>
  <c r="B649"/>
  <c r="C649"/>
  <c r="D649"/>
  <c r="E649"/>
  <c r="F649"/>
  <c r="G649"/>
  <c r="H649"/>
  <c r="I649"/>
  <c r="J649"/>
  <c r="K649"/>
  <c r="L649"/>
  <c r="M649"/>
  <c r="N649"/>
  <c r="O649"/>
  <c r="P649"/>
  <c r="Q649"/>
  <c r="R649"/>
  <c r="S649"/>
  <c r="T649"/>
  <c r="U649"/>
  <c r="A650"/>
  <c r="B650"/>
  <c r="C650"/>
  <c r="D650"/>
  <c r="E650"/>
  <c r="F650"/>
  <c r="G650"/>
  <c r="H650"/>
  <c r="I650"/>
  <c r="J650"/>
  <c r="K650"/>
  <c r="L650"/>
  <c r="M650"/>
  <c r="N650"/>
  <c r="O650"/>
  <c r="P650"/>
  <c r="Q650"/>
  <c r="R650"/>
  <c r="S650"/>
  <c r="T650"/>
  <c r="U650"/>
  <c r="A651"/>
  <c r="B651"/>
  <c r="C651"/>
  <c r="D651"/>
  <c r="E651"/>
  <c r="F651"/>
  <c r="G651"/>
  <c r="H651"/>
  <c r="I651"/>
  <c r="J651"/>
  <c r="K651"/>
  <c r="L651"/>
  <c r="M651"/>
  <c r="N651"/>
  <c r="O651"/>
  <c r="P651"/>
  <c r="Q651"/>
  <c r="R651"/>
  <c r="S651"/>
  <c r="T651"/>
  <c r="U651"/>
  <c r="A652"/>
  <c r="B652"/>
  <c r="C652"/>
  <c r="D652"/>
  <c r="E652"/>
  <c r="F652"/>
  <c r="G652"/>
  <c r="H652"/>
  <c r="I652"/>
  <c r="J652"/>
  <c r="K652"/>
  <c r="L652"/>
  <c r="M652"/>
  <c r="N652"/>
  <c r="O652"/>
  <c r="P652"/>
  <c r="Q652"/>
  <c r="R652"/>
  <c r="S652"/>
  <c r="T652"/>
  <c r="U652"/>
  <c r="A653"/>
  <c r="B653"/>
  <c r="C653"/>
  <c r="D653"/>
  <c r="E653"/>
  <c r="F653"/>
  <c r="G653"/>
  <c r="H653"/>
  <c r="I653"/>
  <c r="J653"/>
  <c r="K653"/>
  <c r="L653"/>
  <c r="M653"/>
  <c r="N653"/>
  <c r="O653"/>
  <c r="P653"/>
  <c r="Q653"/>
  <c r="R653"/>
  <c r="S653"/>
  <c r="T653"/>
  <c r="U653"/>
  <c r="A654"/>
  <c r="B654"/>
  <c r="C654"/>
  <c r="D654"/>
  <c r="E654"/>
  <c r="F654"/>
  <c r="G654"/>
  <c r="H654"/>
  <c r="I654"/>
  <c r="J654"/>
  <c r="K654"/>
  <c r="L654"/>
  <c r="M654"/>
  <c r="N654"/>
  <c r="O654"/>
  <c r="P654"/>
  <c r="Q654"/>
  <c r="R654"/>
  <c r="S654"/>
  <c r="T654"/>
  <c r="U654"/>
  <c r="A655"/>
  <c r="B655"/>
  <c r="C655"/>
  <c r="D655"/>
  <c r="E655"/>
  <c r="F655"/>
  <c r="G655"/>
  <c r="H655"/>
  <c r="I655"/>
  <c r="J655"/>
  <c r="K655"/>
  <c r="L655"/>
  <c r="M655"/>
  <c r="N655"/>
  <c r="O655"/>
  <c r="P655"/>
  <c r="Q655"/>
  <c r="R655"/>
  <c r="S655"/>
  <c r="T655"/>
  <c r="U655"/>
  <c r="A656"/>
  <c r="B656"/>
  <c r="C656"/>
  <c r="D656"/>
  <c r="E656"/>
  <c r="F656"/>
  <c r="G656"/>
  <c r="H656"/>
  <c r="I656"/>
  <c r="J656"/>
  <c r="K656"/>
  <c r="L656"/>
  <c r="M656"/>
  <c r="N656"/>
  <c r="O656"/>
  <c r="P656"/>
  <c r="Q656"/>
  <c r="R656"/>
  <c r="S656"/>
  <c r="T656"/>
  <c r="U656"/>
  <c r="A657"/>
  <c r="B657"/>
  <c r="C657"/>
  <c r="D657"/>
  <c r="E657"/>
  <c r="F657"/>
  <c r="G657"/>
  <c r="H657"/>
  <c r="I657"/>
  <c r="J657"/>
  <c r="K657"/>
  <c r="L657"/>
  <c r="M657"/>
  <c r="N657"/>
  <c r="O657"/>
  <c r="P657"/>
  <c r="Q657"/>
  <c r="R657"/>
  <c r="S657"/>
  <c r="T657"/>
  <c r="U657"/>
  <c r="A658"/>
  <c r="B658"/>
  <c r="C658"/>
  <c r="D658"/>
  <c r="E658"/>
  <c r="F658"/>
  <c r="G658"/>
  <c r="H658"/>
  <c r="I658"/>
  <c r="J658"/>
  <c r="K658"/>
  <c r="L658"/>
  <c r="M658"/>
  <c r="N658"/>
  <c r="O658"/>
  <c r="P658"/>
  <c r="Q658"/>
  <c r="R658"/>
  <c r="S658"/>
  <c r="T658"/>
  <c r="U658"/>
  <c r="A659"/>
  <c r="B659"/>
  <c r="C659"/>
  <c r="D659"/>
  <c r="E659"/>
  <c r="F659"/>
  <c r="G659"/>
  <c r="H659"/>
  <c r="I659"/>
  <c r="J659"/>
  <c r="K659"/>
  <c r="L659"/>
  <c r="M659"/>
  <c r="N659"/>
  <c r="O659"/>
  <c r="P659"/>
  <c r="Q659"/>
  <c r="R659"/>
  <c r="S659"/>
  <c r="T659"/>
  <c r="U659"/>
  <c r="A660"/>
  <c r="B660"/>
  <c r="C660"/>
  <c r="D660"/>
  <c r="E660"/>
  <c r="F660"/>
  <c r="G660"/>
  <c r="H660"/>
  <c r="I660"/>
  <c r="J660"/>
  <c r="K660"/>
  <c r="L660"/>
  <c r="M660"/>
  <c r="N660"/>
  <c r="O660"/>
  <c r="P660"/>
  <c r="Q660"/>
  <c r="R660"/>
  <c r="S660"/>
  <c r="T660"/>
  <c r="U660"/>
  <c r="A661"/>
  <c r="B661"/>
  <c r="C661"/>
  <c r="D661"/>
  <c r="E661"/>
  <c r="F661"/>
  <c r="G661"/>
  <c r="H661"/>
  <c r="I661"/>
  <c r="J661"/>
  <c r="K661"/>
  <c r="L661"/>
  <c r="M661"/>
  <c r="N661"/>
  <c r="O661"/>
  <c r="P661"/>
  <c r="Q661"/>
  <c r="R661"/>
  <c r="S661"/>
  <c r="T661"/>
  <c r="U661"/>
  <c r="A662"/>
  <c r="B662"/>
  <c r="C662"/>
  <c r="D662"/>
  <c r="E662"/>
  <c r="F662"/>
  <c r="G662"/>
  <c r="H662"/>
  <c r="I662"/>
  <c r="J662"/>
  <c r="K662"/>
  <c r="L662"/>
  <c r="M662"/>
  <c r="N662"/>
  <c r="O662"/>
  <c r="P662"/>
  <c r="Q662"/>
  <c r="R662"/>
  <c r="S662"/>
  <c r="T662"/>
  <c r="U662"/>
  <c r="A663"/>
  <c r="B663"/>
  <c r="C663"/>
  <c r="D663"/>
  <c r="E663"/>
  <c r="F663"/>
  <c r="G663"/>
  <c r="H663"/>
  <c r="I663"/>
  <c r="J663"/>
  <c r="K663"/>
  <c r="L663"/>
  <c r="M663"/>
  <c r="N663"/>
  <c r="O663"/>
  <c r="P663"/>
  <c r="Q663"/>
  <c r="R663"/>
  <c r="S663"/>
  <c r="T663"/>
  <c r="U663"/>
  <c r="A664"/>
  <c r="B664"/>
  <c r="C664"/>
  <c r="D664"/>
  <c r="E664"/>
  <c r="F664"/>
  <c r="G664"/>
  <c r="H664"/>
  <c r="I664"/>
  <c r="J664"/>
  <c r="K664"/>
  <c r="L664"/>
  <c r="M664"/>
  <c r="N664"/>
  <c r="O664"/>
  <c r="P664"/>
  <c r="Q664"/>
  <c r="R664"/>
  <c r="S664"/>
  <c r="T664"/>
  <c r="U664"/>
  <c r="A665"/>
  <c r="B665"/>
  <c r="C665"/>
  <c r="D665"/>
  <c r="E665"/>
  <c r="F665"/>
  <c r="G665"/>
  <c r="H665"/>
  <c r="I665"/>
  <c r="J665"/>
  <c r="K665"/>
  <c r="L665"/>
  <c r="M665"/>
  <c r="N665"/>
  <c r="O665"/>
  <c r="P665"/>
  <c r="Q665"/>
  <c r="R665"/>
  <c r="S665"/>
  <c r="T665"/>
  <c r="U665"/>
  <c r="A666"/>
  <c r="B666"/>
  <c r="C666"/>
  <c r="D666"/>
  <c r="E666"/>
  <c r="F666"/>
  <c r="G666"/>
  <c r="H666"/>
  <c r="I666"/>
  <c r="J666"/>
  <c r="K666"/>
  <c r="L666"/>
  <c r="M666"/>
  <c r="N666"/>
  <c r="O666"/>
  <c r="P666"/>
  <c r="Q666"/>
  <c r="R666"/>
  <c r="S666"/>
  <c r="T666"/>
  <c r="U666"/>
  <c r="A667"/>
  <c r="B667"/>
  <c r="C667"/>
  <c r="D667"/>
  <c r="E667"/>
  <c r="F667"/>
  <c r="G667"/>
  <c r="H667"/>
  <c r="I667"/>
  <c r="J667"/>
  <c r="K667"/>
  <c r="L667"/>
  <c r="M667"/>
  <c r="N667"/>
  <c r="O667"/>
  <c r="P667"/>
  <c r="Q667"/>
  <c r="R667"/>
  <c r="S667"/>
  <c r="T667"/>
  <c r="U667"/>
  <c r="A668"/>
  <c r="B668"/>
  <c r="C668"/>
  <c r="D668"/>
  <c r="E668"/>
  <c r="F668"/>
  <c r="G668"/>
  <c r="H668"/>
  <c r="I668"/>
  <c r="J668"/>
  <c r="K668"/>
  <c r="L668"/>
  <c r="M668"/>
  <c r="N668"/>
  <c r="O668"/>
  <c r="P668"/>
  <c r="Q668"/>
  <c r="R668"/>
  <c r="S668"/>
  <c r="T668"/>
  <c r="U668"/>
  <c r="A669"/>
  <c r="B669"/>
  <c r="C669"/>
  <c r="D669"/>
  <c r="E669"/>
  <c r="F669"/>
  <c r="G669"/>
  <c r="H669"/>
  <c r="I669"/>
  <c r="J669"/>
  <c r="K669"/>
  <c r="L669"/>
  <c r="M669"/>
  <c r="N669"/>
  <c r="O669"/>
  <c r="P669"/>
  <c r="Q669"/>
  <c r="R669"/>
  <c r="S669"/>
  <c r="T669"/>
  <c r="U669"/>
  <c r="A670"/>
  <c r="B670"/>
  <c r="C670"/>
  <c r="D670"/>
  <c r="E670"/>
  <c r="F670"/>
  <c r="G670"/>
  <c r="H670"/>
  <c r="I670"/>
  <c r="J670"/>
  <c r="K670"/>
  <c r="L670"/>
  <c r="M670"/>
  <c r="N670"/>
  <c r="O670"/>
  <c r="P670"/>
  <c r="Q670"/>
  <c r="R670"/>
  <c r="S670"/>
  <c r="T670"/>
  <c r="U670"/>
  <c r="A671"/>
  <c r="B671"/>
  <c r="C671"/>
  <c r="D671"/>
  <c r="E671"/>
  <c r="F671"/>
  <c r="G671"/>
  <c r="H671"/>
  <c r="I671"/>
  <c r="J671"/>
  <c r="K671"/>
  <c r="L671"/>
  <c r="M671"/>
  <c r="N671"/>
  <c r="O671"/>
  <c r="P671"/>
  <c r="Q671"/>
  <c r="R671"/>
  <c r="S671"/>
  <c r="T671"/>
  <c r="U671"/>
  <c r="A672"/>
  <c r="B672"/>
  <c r="C672"/>
  <c r="D672"/>
  <c r="E672"/>
  <c r="F672"/>
  <c r="G672"/>
  <c r="H672"/>
  <c r="I672"/>
  <c r="J672"/>
  <c r="K672"/>
  <c r="L672"/>
  <c r="M672"/>
  <c r="N672"/>
  <c r="O672"/>
  <c r="P672"/>
  <c r="Q672"/>
  <c r="R672"/>
  <c r="S672"/>
  <c r="T672"/>
  <c r="U672"/>
  <c r="A673"/>
  <c r="B673"/>
  <c r="C673"/>
  <c r="D673"/>
  <c r="E673"/>
  <c r="F673"/>
  <c r="G673"/>
  <c r="H673"/>
  <c r="I673"/>
  <c r="J673"/>
  <c r="K673"/>
  <c r="L673"/>
  <c r="M673"/>
  <c r="N673"/>
  <c r="O673"/>
  <c r="P673"/>
  <c r="Q673"/>
  <c r="R673"/>
  <c r="S673"/>
  <c r="T673"/>
  <c r="U673"/>
  <c r="A674"/>
  <c r="B674"/>
  <c r="C674"/>
  <c r="D674"/>
  <c r="E674"/>
  <c r="F674"/>
  <c r="G674"/>
  <c r="H674"/>
  <c r="I674"/>
  <c r="J674"/>
  <c r="K674"/>
  <c r="L674"/>
  <c r="M674"/>
  <c r="N674"/>
  <c r="O674"/>
  <c r="P674"/>
  <c r="Q674"/>
  <c r="R674"/>
  <c r="S674"/>
  <c r="T674"/>
  <c r="U674"/>
  <c r="A675"/>
  <c r="B675"/>
  <c r="C675"/>
  <c r="D675"/>
  <c r="E675"/>
  <c r="F675"/>
  <c r="G675"/>
  <c r="H675"/>
  <c r="I675"/>
  <c r="J675"/>
  <c r="K675"/>
  <c r="L675"/>
  <c r="M675"/>
  <c r="N675"/>
  <c r="O675"/>
  <c r="P675"/>
  <c r="Q675"/>
  <c r="R675"/>
  <c r="S675"/>
  <c r="T675"/>
  <c r="U675"/>
  <c r="A676"/>
  <c r="B676"/>
  <c r="C676"/>
  <c r="D676"/>
  <c r="E676"/>
  <c r="F676"/>
  <c r="G676"/>
  <c r="H676"/>
  <c r="I676"/>
  <c r="J676"/>
  <c r="K676"/>
  <c r="L676"/>
  <c r="M676"/>
  <c r="N676"/>
  <c r="O676"/>
  <c r="P676"/>
  <c r="Q676"/>
  <c r="R676"/>
  <c r="S676"/>
  <c r="T676"/>
  <c r="U676"/>
  <c r="A677"/>
  <c r="B677"/>
  <c r="C677"/>
  <c r="D677"/>
  <c r="E677"/>
  <c r="F677"/>
  <c r="G677"/>
  <c r="H677"/>
  <c r="I677"/>
  <c r="J677"/>
  <c r="K677"/>
  <c r="L677"/>
  <c r="M677"/>
  <c r="N677"/>
  <c r="O677"/>
  <c r="P677"/>
  <c r="Q677"/>
  <c r="R677"/>
  <c r="S677"/>
  <c r="T677"/>
  <c r="U677"/>
  <c r="A678"/>
  <c r="B678"/>
  <c r="C678"/>
  <c r="D678"/>
  <c r="E678"/>
  <c r="F678"/>
  <c r="G678"/>
  <c r="H678"/>
  <c r="I678"/>
  <c r="J678"/>
  <c r="K678"/>
  <c r="L678"/>
  <c r="M678"/>
  <c r="N678"/>
  <c r="O678"/>
  <c r="P678"/>
  <c r="Q678"/>
  <c r="R678"/>
  <c r="S678"/>
  <c r="T678"/>
  <c r="U678"/>
  <c r="A679"/>
  <c r="B679"/>
  <c r="C679"/>
  <c r="D679"/>
  <c r="E679"/>
  <c r="F679"/>
  <c r="G679"/>
  <c r="H679"/>
  <c r="I679"/>
  <c r="J679"/>
  <c r="K679"/>
  <c r="L679"/>
  <c r="M679"/>
  <c r="N679"/>
  <c r="O679"/>
  <c r="P679"/>
  <c r="Q679"/>
  <c r="R679"/>
  <c r="S679"/>
  <c r="T679"/>
  <c r="U679"/>
  <c r="A680"/>
  <c r="B680"/>
  <c r="C680"/>
  <c r="D680"/>
  <c r="E680"/>
  <c r="F680"/>
  <c r="G680"/>
  <c r="H680"/>
  <c r="I680"/>
  <c r="J680"/>
  <c r="K680"/>
  <c r="L680"/>
  <c r="M680"/>
  <c r="N680"/>
  <c r="O680"/>
  <c r="P680"/>
  <c r="Q680"/>
  <c r="R680"/>
  <c r="S680"/>
  <c r="T680"/>
  <c r="U680"/>
  <c r="A681"/>
  <c r="B681"/>
  <c r="C681"/>
  <c r="D681"/>
  <c r="E681"/>
  <c r="F681"/>
  <c r="G681"/>
  <c r="H681"/>
  <c r="I681"/>
  <c r="J681"/>
  <c r="K681"/>
  <c r="L681"/>
  <c r="M681"/>
  <c r="N681"/>
  <c r="O681"/>
  <c r="P681"/>
  <c r="Q681"/>
  <c r="R681"/>
  <c r="S681"/>
  <c r="T681"/>
  <c r="U681"/>
  <c r="A682"/>
  <c r="B682"/>
  <c r="C682"/>
  <c r="D682"/>
  <c r="E682"/>
  <c r="F682"/>
  <c r="G682"/>
  <c r="H682"/>
  <c r="I682"/>
  <c r="J682"/>
  <c r="K682"/>
  <c r="L682"/>
  <c r="M682"/>
  <c r="N682"/>
  <c r="O682"/>
  <c r="P682"/>
  <c r="Q682"/>
  <c r="R682"/>
  <c r="S682"/>
  <c r="T682"/>
  <c r="U682"/>
  <c r="A683"/>
  <c r="B683"/>
  <c r="C683"/>
  <c r="D683"/>
  <c r="E683"/>
  <c r="F683"/>
  <c r="G683"/>
  <c r="H683"/>
  <c r="I683"/>
  <c r="J683"/>
  <c r="K683"/>
  <c r="L683"/>
  <c r="M683"/>
  <c r="N683"/>
  <c r="O683"/>
  <c r="P683"/>
  <c r="Q683"/>
  <c r="R683"/>
  <c r="S683"/>
  <c r="T683"/>
  <c r="U683"/>
  <c r="A684"/>
  <c r="B684"/>
  <c r="C684"/>
  <c r="D684"/>
  <c r="E684"/>
  <c r="F684"/>
  <c r="G684"/>
  <c r="H684"/>
  <c r="I684"/>
  <c r="J684"/>
  <c r="K684"/>
  <c r="L684"/>
  <c r="M684"/>
  <c r="N684"/>
  <c r="O684"/>
  <c r="P684"/>
  <c r="Q684"/>
  <c r="R684"/>
  <c r="S684"/>
  <c r="T684"/>
  <c r="U684"/>
  <c r="A685"/>
  <c r="B685"/>
  <c r="C685"/>
  <c r="D685"/>
  <c r="E685"/>
  <c r="F685"/>
  <c r="G685"/>
  <c r="H685"/>
  <c r="I685"/>
  <c r="J685"/>
  <c r="K685"/>
  <c r="L685"/>
  <c r="M685"/>
  <c r="N685"/>
  <c r="O685"/>
  <c r="P685"/>
  <c r="Q685"/>
  <c r="R685"/>
  <c r="S685"/>
  <c r="T685"/>
  <c r="U685"/>
  <c r="A686"/>
  <c r="B686"/>
  <c r="C686"/>
  <c r="D686"/>
  <c r="E686"/>
  <c r="F686"/>
  <c r="G686"/>
  <c r="H686"/>
  <c r="I686"/>
  <c r="J686"/>
  <c r="K686"/>
  <c r="L686"/>
  <c r="M686"/>
  <c r="N686"/>
  <c r="O686"/>
  <c r="P686"/>
  <c r="Q686"/>
  <c r="R686"/>
  <c r="S686"/>
  <c r="T686"/>
  <c r="U686"/>
  <c r="A687"/>
  <c r="B687"/>
  <c r="C687"/>
  <c r="D687"/>
  <c r="E687"/>
  <c r="F687"/>
  <c r="G687"/>
  <c r="H687"/>
  <c r="I687"/>
  <c r="J687"/>
  <c r="K687"/>
  <c r="L687"/>
  <c r="M687"/>
  <c r="N687"/>
  <c r="O687"/>
  <c r="P687"/>
  <c r="Q687"/>
  <c r="R687"/>
  <c r="S687"/>
  <c r="T687"/>
  <c r="U687"/>
  <c r="A688"/>
  <c r="B688"/>
  <c r="C688"/>
  <c r="D688"/>
  <c r="E688"/>
  <c r="F688"/>
  <c r="G688"/>
  <c r="H688"/>
  <c r="I688"/>
  <c r="J688"/>
  <c r="K688"/>
  <c r="L688"/>
  <c r="M688"/>
  <c r="N688"/>
  <c r="O688"/>
  <c r="P688"/>
  <c r="Q688"/>
  <c r="R688"/>
  <c r="S688"/>
  <c r="T688"/>
  <c r="U688"/>
  <c r="A689"/>
  <c r="B689"/>
  <c r="C689"/>
  <c r="D689"/>
  <c r="E689"/>
  <c r="F689"/>
  <c r="G689"/>
  <c r="H689"/>
  <c r="I689"/>
  <c r="J689"/>
  <c r="K689"/>
  <c r="L689"/>
  <c r="M689"/>
  <c r="N689"/>
  <c r="O689"/>
  <c r="P689"/>
  <c r="Q689"/>
  <c r="R689"/>
  <c r="S689"/>
  <c r="T689"/>
  <c r="U689"/>
  <c r="A690"/>
  <c r="B690"/>
  <c r="C690"/>
  <c r="D690"/>
  <c r="E690"/>
  <c r="F690"/>
  <c r="G690"/>
  <c r="H690"/>
  <c r="I690"/>
  <c r="J690"/>
  <c r="K690"/>
  <c r="L690"/>
  <c r="M690"/>
  <c r="N690"/>
  <c r="O690"/>
  <c r="P690"/>
  <c r="Q690"/>
  <c r="R690"/>
  <c r="S690"/>
  <c r="T690"/>
  <c r="U690"/>
  <c r="A691"/>
  <c r="B691"/>
  <c r="C691"/>
  <c r="D691"/>
  <c r="E691"/>
  <c r="F691"/>
  <c r="G691"/>
  <c r="H691"/>
  <c r="I691"/>
  <c r="J691"/>
  <c r="K691"/>
  <c r="L691"/>
  <c r="M691"/>
  <c r="N691"/>
  <c r="O691"/>
  <c r="P691"/>
  <c r="Q691"/>
  <c r="R691"/>
  <c r="S691"/>
  <c r="T691"/>
  <c r="U691"/>
  <c r="A692"/>
  <c r="B692"/>
  <c r="C692"/>
  <c r="D692"/>
  <c r="E692"/>
  <c r="F692"/>
  <c r="G692"/>
  <c r="H692"/>
  <c r="I692"/>
  <c r="J692"/>
  <c r="K692"/>
  <c r="L692"/>
  <c r="M692"/>
  <c r="N692"/>
  <c r="O692"/>
  <c r="P692"/>
  <c r="Q692"/>
  <c r="R692"/>
  <c r="S692"/>
  <c r="T692"/>
  <c r="U692"/>
  <c r="A693"/>
  <c r="B693"/>
  <c r="C693"/>
  <c r="D693"/>
  <c r="E693"/>
  <c r="F693"/>
  <c r="G693"/>
  <c r="H693"/>
  <c r="I693"/>
  <c r="J693"/>
  <c r="K693"/>
  <c r="L693"/>
  <c r="M693"/>
  <c r="N693"/>
  <c r="O693"/>
  <c r="P693"/>
  <c r="Q693"/>
  <c r="R693"/>
  <c r="S693"/>
  <c r="T693"/>
  <c r="U693"/>
  <c r="A694"/>
  <c r="B694"/>
  <c r="C694"/>
  <c r="D694"/>
  <c r="E694"/>
  <c r="F694"/>
  <c r="G694"/>
  <c r="H694"/>
  <c r="I694"/>
  <c r="J694"/>
  <c r="K694"/>
  <c r="L694"/>
  <c r="M694"/>
  <c r="N694"/>
  <c r="O694"/>
  <c r="P694"/>
  <c r="Q694"/>
  <c r="R694"/>
  <c r="S694"/>
  <c r="T694"/>
  <c r="U694"/>
  <c r="A695"/>
  <c r="B695"/>
  <c r="C695"/>
  <c r="D695"/>
  <c r="E695"/>
  <c r="F695"/>
  <c r="G695"/>
  <c r="H695"/>
  <c r="I695"/>
  <c r="J695"/>
  <c r="K695"/>
  <c r="L695"/>
  <c r="M695"/>
  <c r="N695"/>
  <c r="O695"/>
  <c r="P695"/>
  <c r="Q695"/>
  <c r="R695"/>
  <c r="S695"/>
  <c r="T695"/>
  <c r="U695"/>
  <c r="A696"/>
  <c r="B696"/>
  <c r="C696"/>
  <c r="D696"/>
  <c r="E696"/>
  <c r="F696"/>
  <c r="G696"/>
  <c r="H696"/>
  <c r="I696"/>
  <c r="J696"/>
  <c r="K696"/>
  <c r="L696"/>
  <c r="M696"/>
  <c r="N696"/>
  <c r="O696"/>
  <c r="P696"/>
  <c r="Q696"/>
  <c r="R696"/>
  <c r="S696"/>
  <c r="T696"/>
  <c r="U696"/>
  <c r="A697"/>
  <c r="B697"/>
  <c r="C697"/>
  <c r="D697"/>
  <c r="E697"/>
  <c r="F697"/>
  <c r="G697"/>
  <c r="H697"/>
  <c r="I697"/>
  <c r="J697"/>
  <c r="K697"/>
  <c r="L697"/>
  <c r="M697"/>
  <c r="N697"/>
  <c r="O697"/>
  <c r="P697"/>
  <c r="Q697"/>
  <c r="R697"/>
  <c r="S697"/>
  <c r="T697"/>
  <c r="U697"/>
  <c r="A698"/>
  <c r="B698"/>
  <c r="C698"/>
  <c r="D698"/>
  <c r="E698"/>
  <c r="F698"/>
  <c r="G698"/>
  <c r="H698"/>
  <c r="I698"/>
  <c r="J698"/>
  <c r="K698"/>
  <c r="L698"/>
  <c r="M698"/>
  <c r="N698"/>
  <c r="O698"/>
  <c r="P698"/>
  <c r="Q698"/>
  <c r="R698"/>
  <c r="S698"/>
  <c r="T698"/>
  <c r="U698"/>
  <c r="A699"/>
  <c r="B699"/>
  <c r="C699"/>
  <c r="D699"/>
  <c r="E699"/>
  <c r="F699"/>
  <c r="G699"/>
  <c r="H699"/>
  <c r="I699"/>
  <c r="J699"/>
  <c r="K699"/>
  <c r="L699"/>
  <c r="M699"/>
  <c r="N699"/>
  <c r="O699"/>
  <c r="P699"/>
  <c r="Q699"/>
  <c r="R699"/>
  <c r="S699"/>
  <c r="T699"/>
  <c r="U699"/>
  <c r="A700"/>
  <c r="B700"/>
  <c r="C700"/>
  <c r="D700"/>
  <c r="E700"/>
  <c r="F700"/>
  <c r="G700"/>
  <c r="H700"/>
  <c r="I700"/>
  <c r="J700"/>
  <c r="K700"/>
  <c r="L700"/>
  <c r="M700"/>
  <c r="N700"/>
  <c r="O700"/>
  <c r="P700"/>
  <c r="Q700"/>
  <c r="R700"/>
  <c r="S700"/>
  <c r="T700"/>
  <c r="U700"/>
  <c r="A701"/>
  <c r="B701"/>
  <c r="C701"/>
  <c r="D701"/>
  <c r="E701"/>
  <c r="F701"/>
  <c r="G701"/>
  <c r="H701"/>
  <c r="I701"/>
  <c r="J701"/>
  <c r="K701"/>
  <c r="L701"/>
  <c r="M701"/>
  <c r="N701"/>
  <c r="O701"/>
  <c r="P701"/>
  <c r="Q701"/>
  <c r="R701"/>
  <c r="S701"/>
  <c r="T701"/>
  <c r="U701"/>
  <c r="A702"/>
  <c r="B702"/>
  <c r="C702"/>
  <c r="D702"/>
  <c r="E702"/>
  <c r="F702"/>
  <c r="G702"/>
  <c r="H702"/>
  <c r="I702"/>
  <c r="J702"/>
  <c r="K702"/>
  <c r="L702"/>
  <c r="M702"/>
  <c r="N702"/>
  <c r="O702"/>
  <c r="P702"/>
  <c r="Q702"/>
  <c r="R702"/>
  <c r="S702"/>
  <c r="T702"/>
  <c r="U702"/>
  <c r="A703"/>
  <c r="B703"/>
  <c r="C703"/>
  <c r="D703"/>
  <c r="E703"/>
  <c r="F703"/>
  <c r="G703"/>
  <c r="H703"/>
  <c r="I703"/>
  <c r="J703"/>
  <c r="K703"/>
  <c r="L703"/>
  <c r="M703"/>
  <c r="N703"/>
  <c r="O703"/>
  <c r="P703"/>
  <c r="Q703"/>
  <c r="R703"/>
  <c r="S703"/>
  <c r="T703"/>
  <c r="U703"/>
  <c r="A704"/>
  <c r="B704"/>
  <c r="C704"/>
  <c r="D704"/>
  <c r="E704"/>
  <c r="F704"/>
  <c r="G704"/>
  <c r="H704"/>
  <c r="I704"/>
  <c r="J704"/>
  <c r="K704"/>
  <c r="L704"/>
  <c r="M704"/>
  <c r="N704"/>
  <c r="O704"/>
  <c r="P704"/>
  <c r="Q704"/>
  <c r="R704"/>
  <c r="S704"/>
  <c r="T704"/>
  <c r="U704"/>
  <c r="A705"/>
  <c r="B705"/>
  <c r="C705"/>
  <c r="D705"/>
  <c r="E705"/>
  <c r="F705"/>
  <c r="G705"/>
  <c r="H705"/>
  <c r="I705"/>
  <c r="J705"/>
  <c r="K705"/>
  <c r="L705"/>
  <c r="M705"/>
  <c r="N705"/>
  <c r="O705"/>
  <c r="P705"/>
  <c r="Q705"/>
  <c r="R705"/>
  <c r="S705"/>
  <c r="T705"/>
  <c r="U705"/>
  <c r="A706"/>
  <c r="B706"/>
  <c r="C706"/>
  <c r="D706"/>
  <c r="E706"/>
  <c r="F706"/>
  <c r="G706"/>
  <c r="H706"/>
  <c r="I706"/>
  <c r="J706"/>
  <c r="K706"/>
  <c r="L706"/>
  <c r="M706"/>
  <c r="N706"/>
  <c r="O706"/>
  <c r="P706"/>
  <c r="Q706"/>
  <c r="R706"/>
  <c r="S706"/>
  <c r="T706"/>
  <c r="U706"/>
  <c r="A707"/>
  <c r="B707"/>
  <c r="C707"/>
  <c r="D707"/>
  <c r="E707"/>
  <c r="F707"/>
  <c r="G707"/>
  <c r="H707"/>
  <c r="I707"/>
  <c r="J707"/>
  <c r="K707"/>
  <c r="L707"/>
  <c r="M707"/>
  <c r="N707"/>
  <c r="O707"/>
  <c r="P707"/>
  <c r="Q707"/>
  <c r="R707"/>
  <c r="S707"/>
  <c r="T707"/>
  <c r="U707"/>
  <c r="A708"/>
  <c r="B708"/>
  <c r="C708"/>
  <c r="D708"/>
  <c r="E708"/>
  <c r="F708"/>
  <c r="G708"/>
  <c r="H708"/>
  <c r="I708"/>
  <c r="J708"/>
  <c r="K708"/>
  <c r="L708"/>
  <c r="M708"/>
  <c r="N708"/>
  <c r="O708"/>
  <c r="P708"/>
  <c r="Q708"/>
  <c r="R708"/>
  <c r="S708"/>
  <c r="T708"/>
  <c r="U708"/>
  <c r="A709"/>
  <c r="B709"/>
  <c r="C709"/>
  <c r="D709"/>
  <c r="E709"/>
  <c r="F709"/>
  <c r="G709"/>
  <c r="H709"/>
  <c r="I709"/>
  <c r="J709"/>
  <c r="K709"/>
  <c r="L709"/>
  <c r="M709"/>
  <c r="N709"/>
  <c r="O709"/>
  <c r="P709"/>
  <c r="Q709"/>
  <c r="R709"/>
  <c r="S709"/>
  <c r="T709"/>
  <c r="U709"/>
  <c r="A710"/>
  <c r="B710"/>
  <c r="C710"/>
  <c r="D710"/>
  <c r="E710"/>
  <c r="F710"/>
  <c r="G710"/>
  <c r="H710"/>
  <c r="I710"/>
  <c r="J710"/>
  <c r="K710"/>
  <c r="L710"/>
  <c r="M710"/>
  <c r="N710"/>
  <c r="O710"/>
  <c r="P710"/>
  <c r="Q710"/>
  <c r="R710"/>
  <c r="S710"/>
  <c r="T710"/>
  <c r="U710"/>
  <c r="A711"/>
  <c r="B711"/>
  <c r="C711"/>
  <c r="D711"/>
  <c r="E711"/>
  <c r="F711"/>
  <c r="G711"/>
  <c r="H711"/>
  <c r="I711"/>
  <c r="J711"/>
  <c r="K711"/>
  <c r="L711"/>
  <c r="M711"/>
  <c r="N711"/>
  <c r="O711"/>
  <c r="P711"/>
  <c r="Q711"/>
  <c r="R711"/>
  <c r="S711"/>
  <c r="T711"/>
  <c r="U711"/>
  <c r="A712"/>
  <c r="B712"/>
  <c r="C712"/>
  <c r="D712"/>
  <c r="E712"/>
  <c r="F712"/>
  <c r="G712"/>
  <c r="H712"/>
  <c r="I712"/>
  <c r="J712"/>
  <c r="K712"/>
  <c r="L712"/>
  <c r="M712"/>
  <c r="N712"/>
  <c r="O712"/>
  <c r="P712"/>
  <c r="Q712"/>
  <c r="R712"/>
  <c r="S712"/>
  <c r="T712"/>
  <c r="U712"/>
  <c r="A713"/>
  <c r="B713"/>
  <c r="C713"/>
  <c r="D713"/>
  <c r="E713"/>
  <c r="F713"/>
  <c r="G713"/>
  <c r="H713"/>
  <c r="I713"/>
  <c r="J713"/>
  <c r="K713"/>
  <c r="L713"/>
  <c r="M713"/>
  <c r="N713"/>
  <c r="O713"/>
  <c r="P713"/>
  <c r="Q713"/>
  <c r="R713"/>
  <c r="S713"/>
  <c r="T713"/>
  <c r="U713"/>
  <c r="A714"/>
  <c r="B714"/>
  <c r="C714"/>
  <c r="D714"/>
  <c r="E714"/>
  <c r="F714"/>
  <c r="G714"/>
  <c r="H714"/>
  <c r="I714"/>
  <c r="J714"/>
  <c r="K714"/>
  <c r="L714"/>
  <c r="M714"/>
  <c r="N714"/>
  <c r="O714"/>
  <c r="P714"/>
  <c r="Q714"/>
  <c r="R714"/>
  <c r="S714"/>
  <c r="T714"/>
  <c r="U714"/>
  <c r="A715"/>
  <c r="B715"/>
  <c r="C715"/>
  <c r="D715"/>
  <c r="E715"/>
  <c r="F715"/>
  <c r="G715"/>
  <c r="H715"/>
  <c r="I715"/>
  <c r="J715"/>
  <c r="K715"/>
  <c r="L715"/>
  <c r="M715"/>
  <c r="N715"/>
  <c r="O715"/>
  <c r="P715"/>
  <c r="Q715"/>
  <c r="R715"/>
  <c r="S715"/>
  <c r="T715"/>
  <c r="U715"/>
  <c r="A716"/>
  <c r="B716"/>
  <c r="C716"/>
  <c r="D716"/>
  <c r="E716"/>
  <c r="F716"/>
  <c r="G716"/>
  <c r="H716"/>
  <c r="I716"/>
  <c r="J716"/>
  <c r="K716"/>
  <c r="L716"/>
  <c r="M716"/>
  <c r="N716"/>
  <c r="O716"/>
  <c r="P716"/>
  <c r="Q716"/>
  <c r="R716"/>
  <c r="S716"/>
  <c r="T716"/>
  <c r="U716"/>
  <c r="A717"/>
  <c r="B717"/>
  <c r="C717"/>
  <c r="D717"/>
  <c r="E717"/>
  <c r="F717"/>
  <c r="G717"/>
  <c r="H717"/>
  <c r="I717"/>
  <c r="J717"/>
  <c r="K717"/>
  <c r="L717"/>
  <c r="M717"/>
  <c r="N717"/>
  <c r="O717"/>
  <c r="P717"/>
  <c r="Q717"/>
  <c r="R717"/>
  <c r="S717"/>
  <c r="T717"/>
  <c r="U717"/>
  <c r="A718"/>
  <c r="B718"/>
  <c r="C718"/>
  <c r="D718"/>
  <c r="E718"/>
  <c r="F718"/>
  <c r="G718"/>
  <c r="H718"/>
  <c r="I718"/>
  <c r="J718"/>
  <c r="K718"/>
  <c r="L718"/>
  <c r="M718"/>
  <c r="N718"/>
  <c r="O718"/>
  <c r="P718"/>
  <c r="Q718"/>
  <c r="R718"/>
  <c r="S718"/>
  <c r="T718"/>
  <c r="U718"/>
  <c r="A719"/>
  <c r="B719"/>
  <c r="C719"/>
  <c r="D719"/>
  <c r="E719"/>
  <c r="F719"/>
  <c r="G719"/>
  <c r="H719"/>
  <c r="I719"/>
  <c r="J719"/>
  <c r="K719"/>
  <c r="L719"/>
  <c r="M719"/>
  <c r="N719"/>
  <c r="O719"/>
  <c r="P719"/>
  <c r="Q719"/>
  <c r="R719"/>
  <c r="S719"/>
  <c r="T719"/>
  <c r="U719"/>
  <c r="A720"/>
  <c r="B720"/>
  <c r="C720"/>
  <c r="D720"/>
  <c r="E720"/>
  <c r="F720"/>
  <c r="G720"/>
  <c r="H720"/>
  <c r="I720"/>
  <c r="J720"/>
  <c r="K720"/>
  <c r="L720"/>
  <c r="M720"/>
  <c r="N720"/>
  <c r="O720"/>
  <c r="P720"/>
  <c r="Q720"/>
  <c r="R720"/>
  <c r="S720"/>
  <c r="T720"/>
  <c r="U720"/>
  <c r="A721"/>
  <c r="B721"/>
  <c r="C721"/>
  <c r="D721"/>
  <c r="E721"/>
  <c r="F721"/>
  <c r="G721"/>
  <c r="H721"/>
  <c r="I721"/>
  <c r="J721"/>
  <c r="K721"/>
  <c r="L721"/>
  <c r="M721"/>
  <c r="N721"/>
  <c r="O721"/>
  <c r="P721"/>
  <c r="Q721"/>
  <c r="R721"/>
  <c r="S721"/>
  <c r="T721"/>
  <c r="U721"/>
  <c r="A722"/>
  <c r="B722"/>
  <c r="C722"/>
  <c r="D722"/>
  <c r="E722"/>
  <c r="F722"/>
  <c r="G722"/>
  <c r="H722"/>
  <c r="I722"/>
  <c r="J722"/>
  <c r="K722"/>
  <c r="L722"/>
  <c r="M722"/>
  <c r="N722"/>
  <c r="O722"/>
  <c r="P722"/>
  <c r="Q722"/>
  <c r="R722"/>
  <c r="S722"/>
  <c r="T722"/>
  <c r="U722"/>
  <c r="A723"/>
  <c r="B723"/>
  <c r="C723"/>
  <c r="D723"/>
  <c r="E723"/>
  <c r="F723"/>
  <c r="G723"/>
  <c r="H723"/>
  <c r="I723"/>
  <c r="J723"/>
  <c r="K723"/>
  <c r="L723"/>
  <c r="M723"/>
  <c r="N723"/>
  <c r="O723"/>
  <c r="P723"/>
  <c r="Q723"/>
  <c r="R723"/>
  <c r="S723"/>
  <c r="T723"/>
  <c r="U723"/>
  <c r="A724"/>
  <c r="B724"/>
  <c r="C724"/>
  <c r="D724"/>
  <c r="E724"/>
  <c r="F724"/>
  <c r="G724"/>
  <c r="H724"/>
  <c r="I724"/>
  <c r="J724"/>
  <c r="K724"/>
  <c r="L724"/>
  <c r="M724"/>
  <c r="N724"/>
  <c r="O724"/>
  <c r="P724"/>
  <c r="Q724"/>
  <c r="R724"/>
  <c r="S724"/>
  <c r="T724"/>
  <c r="U724"/>
  <c r="A725"/>
  <c r="B725"/>
  <c r="C725"/>
  <c r="D725"/>
  <c r="E725"/>
  <c r="F725"/>
  <c r="G725"/>
  <c r="H725"/>
  <c r="I725"/>
  <c r="J725"/>
  <c r="K725"/>
  <c r="L725"/>
  <c r="M725"/>
  <c r="N725"/>
  <c r="O725"/>
  <c r="P725"/>
  <c r="Q725"/>
  <c r="R725"/>
  <c r="S725"/>
  <c r="T725"/>
  <c r="U725"/>
  <c r="A726"/>
  <c r="B726"/>
  <c r="C726"/>
  <c r="D726"/>
  <c r="E726"/>
  <c r="F726"/>
  <c r="G726"/>
  <c r="H726"/>
  <c r="I726"/>
  <c r="J726"/>
  <c r="K726"/>
  <c r="L726"/>
  <c r="M726"/>
  <c r="N726"/>
  <c r="O726"/>
  <c r="P726"/>
  <c r="Q726"/>
  <c r="R726"/>
  <c r="S726"/>
  <c r="T726"/>
  <c r="U726"/>
  <c r="A727"/>
  <c r="B727"/>
  <c r="C727"/>
  <c r="D727"/>
  <c r="E727"/>
  <c r="F727"/>
  <c r="G727"/>
  <c r="H727"/>
  <c r="I727"/>
  <c r="J727"/>
  <c r="K727"/>
  <c r="L727"/>
  <c r="M727"/>
  <c r="N727"/>
  <c r="O727"/>
  <c r="P727"/>
  <c r="Q727"/>
  <c r="R727"/>
  <c r="S727"/>
  <c r="T727"/>
  <c r="U727"/>
  <c r="A728"/>
  <c r="B728"/>
  <c r="C728"/>
  <c r="D728"/>
  <c r="E728"/>
  <c r="F728"/>
  <c r="G728"/>
  <c r="H728"/>
  <c r="I728"/>
  <c r="J728"/>
  <c r="K728"/>
  <c r="L728"/>
  <c r="M728"/>
  <c r="N728"/>
  <c r="O728"/>
  <c r="P728"/>
  <c r="Q728"/>
  <c r="R728"/>
  <c r="S728"/>
  <c r="T728"/>
  <c r="U728"/>
  <c r="A729"/>
  <c r="B729"/>
  <c r="C729"/>
  <c r="D729"/>
  <c r="E729"/>
  <c r="F729"/>
  <c r="G729"/>
  <c r="H729"/>
  <c r="I729"/>
  <c r="J729"/>
  <c r="K729"/>
  <c r="L729"/>
  <c r="M729"/>
  <c r="N729"/>
  <c r="O729"/>
  <c r="P729"/>
  <c r="Q729"/>
  <c r="R729"/>
  <c r="S729"/>
  <c r="T729"/>
  <c r="U729"/>
  <c r="A730"/>
  <c r="B730"/>
  <c r="C730"/>
  <c r="D730"/>
  <c r="E730"/>
  <c r="F730"/>
  <c r="G730"/>
  <c r="H730"/>
  <c r="I730"/>
  <c r="J730"/>
  <c r="K730"/>
  <c r="L730"/>
  <c r="M730"/>
  <c r="N730"/>
  <c r="O730"/>
  <c r="P730"/>
  <c r="Q730"/>
  <c r="R730"/>
  <c r="S730"/>
  <c r="T730"/>
  <c r="U730"/>
  <c r="A731"/>
  <c r="B731"/>
  <c r="C731"/>
  <c r="D731"/>
  <c r="E731"/>
  <c r="F731"/>
  <c r="G731"/>
  <c r="H731"/>
  <c r="I731"/>
  <c r="J731"/>
  <c r="K731"/>
  <c r="L731"/>
  <c r="M731"/>
  <c r="N731"/>
  <c r="O731"/>
  <c r="P731"/>
  <c r="Q731"/>
  <c r="R731"/>
  <c r="S731"/>
  <c r="T731"/>
  <c r="U731"/>
  <c r="A732"/>
  <c r="B732"/>
  <c r="C732"/>
  <c r="D732"/>
  <c r="E732"/>
  <c r="F732"/>
  <c r="G732"/>
  <c r="H732"/>
  <c r="I732"/>
  <c r="J732"/>
  <c r="K732"/>
  <c r="L732"/>
  <c r="M732"/>
  <c r="N732"/>
  <c r="O732"/>
  <c r="P732"/>
  <c r="Q732"/>
  <c r="R732"/>
  <c r="S732"/>
  <c r="T732"/>
  <c r="U732"/>
  <c r="A733"/>
  <c r="B733"/>
  <c r="C733"/>
  <c r="D733"/>
  <c r="E733"/>
  <c r="F733"/>
  <c r="G733"/>
  <c r="H733"/>
  <c r="I733"/>
  <c r="J733"/>
  <c r="K733"/>
  <c r="L733"/>
  <c r="M733"/>
  <c r="N733"/>
  <c r="O733"/>
  <c r="P733"/>
  <c r="Q733"/>
  <c r="R733"/>
  <c r="S733"/>
  <c r="T733"/>
  <c r="U733"/>
  <c r="A734"/>
  <c r="B734"/>
  <c r="C734"/>
  <c r="D734"/>
  <c r="E734"/>
  <c r="F734"/>
  <c r="G734"/>
  <c r="H734"/>
  <c r="I734"/>
  <c r="J734"/>
  <c r="K734"/>
  <c r="L734"/>
  <c r="M734"/>
  <c r="N734"/>
  <c r="O734"/>
  <c r="P734"/>
  <c r="Q734"/>
  <c r="R734"/>
  <c r="S734"/>
  <c r="T734"/>
  <c r="U734"/>
  <c r="A735"/>
  <c r="B735"/>
  <c r="C735"/>
  <c r="D735"/>
  <c r="E735"/>
  <c r="F735"/>
  <c r="G735"/>
  <c r="H735"/>
  <c r="I735"/>
  <c r="J735"/>
  <c r="K735"/>
  <c r="L735"/>
  <c r="M735"/>
  <c r="N735"/>
  <c r="O735"/>
  <c r="P735"/>
  <c r="Q735"/>
  <c r="R735"/>
  <c r="S735"/>
  <c r="T735"/>
  <c r="U735"/>
  <c r="A736"/>
  <c r="B736"/>
  <c r="C736"/>
  <c r="D736"/>
  <c r="E736"/>
  <c r="F736"/>
  <c r="G736"/>
  <c r="H736"/>
  <c r="I736"/>
  <c r="J736"/>
  <c r="K736"/>
  <c r="L736"/>
  <c r="M736"/>
  <c r="N736"/>
  <c r="O736"/>
  <c r="P736"/>
  <c r="Q736"/>
  <c r="R736"/>
  <c r="S736"/>
  <c r="T736"/>
  <c r="U736"/>
  <c r="A737"/>
  <c r="B737"/>
  <c r="C737"/>
  <c r="D737"/>
  <c r="E737"/>
  <c r="F737"/>
  <c r="G737"/>
  <c r="H737"/>
  <c r="I737"/>
  <c r="J737"/>
  <c r="K737"/>
  <c r="L737"/>
  <c r="M737"/>
  <c r="N737"/>
  <c r="O737"/>
  <c r="P737"/>
  <c r="Q737"/>
  <c r="R737"/>
  <c r="S737"/>
  <c r="T737"/>
  <c r="U737"/>
  <c r="A738"/>
  <c r="B738"/>
  <c r="C738"/>
  <c r="D738"/>
  <c r="E738"/>
  <c r="F738"/>
  <c r="G738"/>
  <c r="H738"/>
  <c r="I738"/>
  <c r="J738"/>
  <c r="K738"/>
  <c r="L738"/>
  <c r="M738"/>
  <c r="N738"/>
  <c r="O738"/>
  <c r="P738"/>
  <c r="Q738"/>
  <c r="R738"/>
  <c r="S738"/>
  <c r="T738"/>
  <c r="U738"/>
  <c r="A739"/>
  <c r="B739"/>
  <c r="C739"/>
  <c r="D739"/>
  <c r="E739"/>
  <c r="F739"/>
  <c r="G739"/>
  <c r="H739"/>
  <c r="I739"/>
  <c r="J739"/>
  <c r="K739"/>
  <c r="L739"/>
  <c r="M739"/>
  <c r="N739"/>
  <c r="O739"/>
  <c r="P739"/>
  <c r="Q739"/>
  <c r="R739"/>
  <c r="S739"/>
  <c r="T739"/>
  <c r="U739"/>
  <c r="A740"/>
  <c r="B740"/>
  <c r="C740"/>
  <c r="D740"/>
  <c r="E740"/>
  <c r="F740"/>
  <c r="G740"/>
  <c r="H740"/>
  <c r="I740"/>
  <c r="J740"/>
  <c r="K740"/>
  <c r="L740"/>
  <c r="M740"/>
  <c r="N740"/>
  <c r="O740"/>
  <c r="P740"/>
  <c r="Q740"/>
  <c r="R740"/>
  <c r="S740"/>
  <c r="T740"/>
  <c r="U740"/>
  <c r="A741"/>
  <c r="B741"/>
  <c r="C741"/>
  <c r="D741"/>
  <c r="E741"/>
  <c r="F741"/>
  <c r="G741"/>
  <c r="H741"/>
  <c r="I741"/>
  <c r="J741"/>
  <c r="K741"/>
  <c r="L741"/>
  <c r="M741"/>
  <c r="N741"/>
  <c r="O741"/>
  <c r="P741"/>
  <c r="Q741"/>
  <c r="R741"/>
  <c r="S741"/>
  <c r="T741"/>
  <c r="U741"/>
  <c r="A742"/>
  <c r="B742"/>
  <c r="C742"/>
  <c r="D742"/>
  <c r="E742"/>
  <c r="F742"/>
  <c r="G742"/>
  <c r="H742"/>
  <c r="I742"/>
  <c r="J742"/>
  <c r="K742"/>
  <c r="L742"/>
  <c r="M742"/>
  <c r="N742"/>
  <c r="O742"/>
  <c r="P742"/>
  <c r="Q742"/>
  <c r="R742"/>
  <c r="S742"/>
  <c r="T742"/>
  <c r="U742"/>
  <c r="A743"/>
  <c r="B743"/>
  <c r="C743"/>
  <c r="D743"/>
  <c r="E743"/>
  <c r="F743"/>
  <c r="G743"/>
  <c r="H743"/>
  <c r="I743"/>
  <c r="J743"/>
  <c r="K743"/>
  <c r="L743"/>
  <c r="M743"/>
  <c r="N743"/>
  <c r="O743"/>
  <c r="P743"/>
  <c r="Q743"/>
  <c r="R743"/>
  <c r="S743"/>
  <c r="T743"/>
  <c r="U743"/>
  <c r="A744"/>
  <c r="B744"/>
  <c r="C744"/>
  <c r="D744"/>
  <c r="E744"/>
  <c r="F744"/>
  <c r="G744"/>
  <c r="H744"/>
  <c r="I744"/>
  <c r="J744"/>
  <c r="K744"/>
  <c r="L744"/>
  <c r="M744"/>
  <c r="N744"/>
  <c r="O744"/>
  <c r="P744"/>
  <c r="Q744"/>
  <c r="R744"/>
  <c r="S744"/>
  <c r="T744"/>
  <c r="U744"/>
  <c r="A745"/>
  <c r="B745"/>
  <c r="C745"/>
  <c r="D745"/>
  <c r="E745"/>
  <c r="F745"/>
  <c r="G745"/>
  <c r="H745"/>
  <c r="I745"/>
  <c r="J745"/>
  <c r="K745"/>
  <c r="L745"/>
  <c r="M745"/>
  <c r="N745"/>
  <c r="O745"/>
  <c r="P745"/>
  <c r="Q745"/>
  <c r="R745"/>
  <c r="S745"/>
  <c r="T745"/>
  <c r="U745"/>
  <c r="A746"/>
  <c r="B746"/>
  <c r="C746"/>
  <c r="D746"/>
  <c r="E746"/>
  <c r="F746"/>
  <c r="G746"/>
  <c r="H746"/>
  <c r="I746"/>
  <c r="J746"/>
  <c r="K746"/>
  <c r="L746"/>
  <c r="M746"/>
  <c r="N746"/>
  <c r="O746"/>
  <c r="P746"/>
  <c r="Q746"/>
  <c r="R746"/>
  <c r="S746"/>
  <c r="T746"/>
  <c r="U746"/>
  <c r="A747"/>
  <c r="B747"/>
  <c r="C747"/>
  <c r="D747"/>
  <c r="E747"/>
  <c r="F747"/>
  <c r="G747"/>
  <c r="H747"/>
  <c r="I747"/>
  <c r="J747"/>
  <c r="K747"/>
  <c r="L747"/>
  <c r="M747"/>
  <c r="N747"/>
  <c r="O747"/>
  <c r="P747"/>
  <c r="Q747"/>
  <c r="R747"/>
  <c r="S747"/>
  <c r="T747"/>
  <c r="U747"/>
  <c r="A748"/>
  <c r="B748"/>
  <c r="C748"/>
  <c r="D748"/>
  <c r="E748"/>
  <c r="F748"/>
  <c r="G748"/>
  <c r="H748"/>
  <c r="I748"/>
  <c r="J748"/>
  <c r="K748"/>
  <c r="L748"/>
  <c r="M748"/>
  <c r="N748"/>
  <c r="O748"/>
  <c r="P748"/>
  <c r="Q748"/>
  <c r="R748"/>
  <c r="S748"/>
  <c r="T748"/>
  <c r="U748"/>
  <c r="A749"/>
  <c r="B749"/>
  <c r="C749"/>
  <c r="D749"/>
  <c r="E749"/>
  <c r="F749"/>
  <c r="G749"/>
  <c r="H749"/>
  <c r="I749"/>
  <c r="J749"/>
  <c r="K749"/>
  <c r="L749"/>
  <c r="M749"/>
  <c r="N749"/>
  <c r="O749"/>
  <c r="P749"/>
  <c r="Q749"/>
  <c r="R749"/>
  <c r="S749"/>
  <c r="T749"/>
  <c r="U749"/>
  <c r="A750"/>
  <c r="B750"/>
  <c r="C750"/>
  <c r="D750"/>
  <c r="E750"/>
  <c r="F750"/>
  <c r="G750"/>
  <c r="H750"/>
  <c r="I750"/>
  <c r="J750"/>
  <c r="K750"/>
  <c r="L750"/>
  <c r="M750"/>
  <c r="N750"/>
  <c r="O750"/>
  <c r="P750"/>
  <c r="Q750"/>
  <c r="R750"/>
  <c r="S750"/>
  <c r="T750"/>
  <c r="U750"/>
  <c r="A751"/>
  <c r="B751"/>
  <c r="C751"/>
  <c r="D751"/>
  <c r="E751"/>
  <c r="F751"/>
  <c r="G751"/>
  <c r="H751"/>
  <c r="I751"/>
  <c r="J751"/>
  <c r="K751"/>
  <c r="L751"/>
  <c r="M751"/>
  <c r="N751"/>
  <c r="O751"/>
  <c r="P751"/>
  <c r="Q751"/>
  <c r="R751"/>
  <c r="S751"/>
  <c r="T751"/>
  <c r="U751"/>
  <c r="A752"/>
  <c r="B752"/>
  <c r="C752"/>
  <c r="D752"/>
  <c r="E752"/>
  <c r="F752"/>
  <c r="G752"/>
  <c r="H752"/>
  <c r="I752"/>
  <c r="J752"/>
  <c r="K752"/>
  <c r="L752"/>
  <c r="M752"/>
  <c r="N752"/>
  <c r="O752"/>
  <c r="P752"/>
  <c r="Q752"/>
  <c r="R752"/>
  <c r="S752"/>
  <c r="T752"/>
  <c r="U752"/>
  <c r="A753"/>
  <c r="B753"/>
  <c r="C753"/>
  <c r="D753"/>
  <c r="E753"/>
  <c r="F753"/>
  <c r="G753"/>
  <c r="H753"/>
  <c r="I753"/>
  <c r="J753"/>
  <c r="K753"/>
  <c r="L753"/>
  <c r="M753"/>
  <c r="N753"/>
  <c r="O753"/>
  <c r="P753"/>
  <c r="Q753"/>
  <c r="R753"/>
  <c r="S753"/>
  <c r="T753"/>
  <c r="U753"/>
  <c r="A754"/>
  <c r="B754"/>
  <c r="C754"/>
  <c r="D754"/>
  <c r="E754"/>
  <c r="F754"/>
  <c r="G754"/>
  <c r="H754"/>
  <c r="I754"/>
  <c r="J754"/>
  <c r="K754"/>
  <c r="L754"/>
  <c r="M754"/>
  <c r="N754"/>
  <c r="O754"/>
  <c r="P754"/>
  <c r="Q754"/>
  <c r="R754"/>
  <c r="S754"/>
  <c r="T754"/>
  <c r="U754"/>
  <c r="A755"/>
  <c r="B755"/>
  <c r="C755"/>
  <c r="D755"/>
  <c r="E755"/>
  <c r="F755"/>
  <c r="G755"/>
  <c r="H755"/>
  <c r="I755"/>
  <c r="J755"/>
  <c r="K755"/>
  <c r="L755"/>
  <c r="M755"/>
  <c r="N755"/>
  <c r="O755"/>
  <c r="P755"/>
  <c r="Q755"/>
  <c r="R755"/>
  <c r="S755"/>
  <c r="T755"/>
  <c r="U755"/>
  <c r="A756"/>
  <c r="B756"/>
  <c r="C756"/>
  <c r="D756"/>
  <c r="E756"/>
  <c r="F756"/>
  <c r="G756"/>
  <c r="H756"/>
  <c r="I756"/>
  <c r="J756"/>
  <c r="K756"/>
  <c r="L756"/>
  <c r="M756"/>
  <c r="N756"/>
  <c r="O756"/>
  <c r="P756"/>
  <c r="Q756"/>
  <c r="R756"/>
  <c r="S756"/>
  <c r="T756"/>
  <c r="U756"/>
  <c r="A757"/>
  <c r="B757"/>
  <c r="C757"/>
  <c r="D757"/>
  <c r="E757"/>
  <c r="F757"/>
  <c r="G757"/>
  <c r="H757"/>
  <c r="I757"/>
  <c r="J757"/>
  <c r="K757"/>
  <c r="L757"/>
  <c r="M757"/>
  <c r="N757"/>
  <c r="O757"/>
  <c r="P757"/>
  <c r="Q757"/>
  <c r="R757"/>
  <c r="S757"/>
  <c r="T757"/>
  <c r="U757"/>
  <c r="A758"/>
  <c r="B758"/>
  <c r="C758"/>
  <c r="D758"/>
  <c r="E758"/>
  <c r="F758"/>
  <c r="G758"/>
  <c r="H758"/>
  <c r="I758"/>
  <c r="J758"/>
  <c r="K758"/>
  <c r="L758"/>
  <c r="M758"/>
  <c r="N758"/>
  <c r="O758"/>
  <c r="P758"/>
  <c r="Q758"/>
  <c r="R758"/>
  <c r="S758"/>
  <c r="T758"/>
  <c r="U758"/>
  <c r="A759"/>
  <c r="B759"/>
  <c r="C759"/>
  <c r="D759"/>
  <c r="E759"/>
  <c r="F759"/>
  <c r="G759"/>
  <c r="H759"/>
  <c r="I759"/>
  <c r="J759"/>
  <c r="K759"/>
  <c r="L759"/>
  <c r="M759"/>
  <c r="N759"/>
  <c r="O759"/>
  <c r="P759"/>
  <c r="Q759"/>
  <c r="R759"/>
  <c r="S759"/>
  <c r="T759"/>
  <c r="U759"/>
  <c r="A760"/>
  <c r="B760"/>
  <c r="C760"/>
  <c r="D760"/>
  <c r="E760"/>
  <c r="F760"/>
  <c r="G760"/>
  <c r="H760"/>
  <c r="I760"/>
  <c r="J760"/>
  <c r="K760"/>
  <c r="L760"/>
  <c r="M760"/>
  <c r="N760"/>
  <c r="O760"/>
  <c r="P760"/>
  <c r="Q760"/>
  <c r="R760"/>
  <c r="S760"/>
  <c r="T760"/>
  <c r="U760"/>
  <c r="A761"/>
  <c r="B761"/>
  <c r="C761"/>
  <c r="D761"/>
  <c r="E761"/>
  <c r="F761"/>
  <c r="G761"/>
  <c r="H761"/>
  <c r="I761"/>
  <c r="J761"/>
  <c r="K761"/>
  <c r="L761"/>
  <c r="M761"/>
  <c r="N761"/>
  <c r="O761"/>
  <c r="P761"/>
  <c r="Q761"/>
  <c r="R761"/>
  <c r="S761"/>
  <c r="T761"/>
  <c r="U761"/>
  <c r="A762"/>
  <c r="B762"/>
  <c r="C762"/>
  <c r="D762"/>
  <c r="E762"/>
  <c r="F762"/>
  <c r="G762"/>
  <c r="H762"/>
  <c r="I762"/>
  <c r="J762"/>
  <c r="K762"/>
  <c r="L762"/>
  <c r="M762"/>
  <c r="N762"/>
  <c r="O762"/>
  <c r="P762"/>
  <c r="Q762"/>
  <c r="R762"/>
  <c r="S762"/>
  <c r="T762"/>
  <c r="U762"/>
  <c r="A763"/>
  <c r="B763"/>
  <c r="C763"/>
  <c r="D763"/>
  <c r="E763"/>
  <c r="F763"/>
  <c r="G763"/>
  <c r="H763"/>
  <c r="I763"/>
  <c r="J763"/>
  <c r="K763"/>
  <c r="L763"/>
  <c r="M763"/>
  <c r="N763"/>
  <c r="O763"/>
  <c r="P763"/>
  <c r="Q763"/>
  <c r="R763"/>
  <c r="S763"/>
  <c r="T763"/>
  <c r="U763"/>
  <c r="A764"/>
  <c r="B764"/>
  <c r="C764"/>
  <c r="D764"/>
  <c r="E764"/>
  <c r="F764"/>
  <c r="G764"/>
  <c r="H764"/>
  <c r="I764"/>
  <c r="J764"/>
  <c r="K764"/>
  <c r="L764"/>
  <c r="M764"/>
  <c r="N764"/>
  <c r="O764"/>
  <c r="P764"/>
  <c r="Q764"/>
  <c r="R764"/>
  <c r="S764"/>
  <c r="T764"/>
  <c r="U764"/>
  <c r="A765"/>
  <c r="B765"/>
  <c r="C765"/>
  <c r="D765"/>
  <c r="E765"/>
  <c r="F765"/>
  <c r="G765"/>
  <c r="H765"/>
  <c r="I765"/>
  <c r="J765"/>
  <c r="K765"/>
  <c r="L765"/>
  <c r="M765"/>
  <c r="N765"/>
  <c r="O765"/>
  <c r="P765"/>
  <c r="Q765"/>
  <c r="R765"/>
  <c r="S765"/>
  <c r="T765"/>
  <c r="U765"/>
  <c r="A766"/>
  <c r="B766"/>
  <c r="C766"/>
  <c r="D766"/>
  <c r="E766"/>
  <c r="F766"/>
  <c r="G766"/>
  <c r="H766"/>
  <c r="I766"/>
  <c r="J766"/>
  <c r="K766"/>
  <c r="L766"/>
  <c r="M766"/>
  <c r="N766"/>
  <c r="O766"/>
  <c r="P766"/>
  <c r="Q766"/>
  <c r="R766"/>
  <c r="S766"/>
  <c r="T766"/>
  <c r="U766"/>
  <c r="A767"/>
  <c r="B767"/>
  <c r="C767"/>
  <c r="D767"/>
  <c r="E767"/>
  <c r="F767"/>
  <c r="G767"/>
  <c r="H767"/>
  <c r="I767"/>
  <c r="J767"/>
  <c r="K767"/>
  <c r="L767"/>
  <c r="M767"/>
  <c r="N767"/>
  <c r="O767"/>
  <c r="P767"/>
  <c r="Q767"/>
  <c r="R767"/>
  <c r="S767"/>
  <c r="T767"/>
  <c r="U767"/>
  <c r="A768"/>
  <c r="B768"/>
  <c r="C768"/>
  <c r="D768"/>
  <c r="E768"/>
  <c r="F768"/>
  <c r="G768"/>
  <c r="H768"/>
  <c r="I768"/>
  <c r="J768"/>
  <c r="K768"/>
  <c r="L768"/>
  <c r="M768"/>
  <c r="N768"/>
  <c r="O768"/>
  <c r="P768"/>
  <c r="Q768"/>
  <c r="R768"/>
  <c r="S768"/>
  <c r="T768"/>
  <c r="U768"/>
  <c r="A769"/>
  <c r="B769"/>
  <c r="C769"/>
  <c r="D769"/>
  <c r="E769"/>
  <c r="F769"/>
  <c r="G769"/>
  <c r="H769"/>
  <c r="I769"/>
  <c r="J769"/>
  <c r="K769"/>
  <c r="L769"/>
  <c r="M769"/>
  <c r="N769"/>
  <c r="O769"/>
  <c r="P769"/>
  <c r="Q769"/>
  <c r="R769"/>
  <c r="S769"/>
  <c r="T769"/>
  <c r="U769"/>
  <c r="A770"/>
  <c r="B770"/>
  <c r="C770"/>
  <c r="D770"/>
  <c r="E770"/>
  <c r="F770"/>
  <c r="G770"/>
  <c r="H770"/>
  <c r="I770"/>
  <c r="J770"/>
  <c r="K770"/>
  <c r="L770"/>
  <c r="M770"/>
  <c r="N770"/>
  <c r="O770"/>
  <c r="P770"/>
  <c r="Q770"/>
  <c r="R770"/>
  <c r="S770"/>
  <c r="T770"/>
  <c r="U770"/>
  <c r="A771"/>
  <c r="B771"/>
  <c r="C771"/>
  <c r="D771"/>
  <c r="E771"/>
  <c r="F771"/>
  <c r="G771"/>
  <c r="H771"/>
  <c r="I771"/>
  <c r="J771"/>
  <c r="K771"/>
  <c r="L771"/>
  <c r="M771"/>
  <c r="N771"/>
  <c r="O771"/>
  <c r="P771"/>
  <c r="Q771"/>
  <c r="R771"/>
  <c r="S771"/>
  <c r="T771"/>
  <c r="U771"/>
  <c r="A772"/>
  <c r="B772"/>
  <c r="C772"/>
  <c r="D772"/>
  <c r="E772"/>
  <c r="F772"/>
  <c r="G772"/>
  <c r="H772"/>
  <c r="I772"/>
  <c r="J772"/>
  <c r="K772"/>
  <c r="L772"/>
  <c r="M772"/>
  <c r="N772"/>
  <c r="O772"/>
  <c r="P772"/>
  <c r="Q772"/>
  <c r="R772"/>
  <c r="S772"/>
  <c r="T772"/>
  <c r="U772"/>
  <c r="A773"/>
  <c r="B773"/>
  <c r="C773"/>
  <c r="D773"/>
  <c r="E773"/>
  <c r="F773"/>
  <c r="G773"/>
  <c r="H773"/>
  <c r="I773"/>
  <c r="J773"/>
  <c r="K773"/>
  <c r="L773"/>
  <c r="M773"/>
  <c r="N773"/>
  <c r="O773"/>
  <c r="P773"/>
  <c r="Q773"/>
  <c r="R773"/>
  <c r="S773"/>
  <c r="T773"/>
  <c r="U773"/>
  <c r="A774"/>
  <c r="B774"/>
  <c r="C774"/>
  <c r="D774"/>
  <c r="E774"/>
  <c r="F774"/>
  <c r="G774"/>
  <c r="H774"/>
  <c r="I774"/>
  <c r="J774"/>
  <c r="K774"/>
  <c r="L774"/>
  <c r="M774"/>
  <c r="N774"/>
  <c r="O774"/>
  <c r="P774"/>
  <c r="Q774"/>
  <c r="R774"/>
  <c r="S774"/>
  <c r="T774"/>
  <c r="U774"/>
  <c r="A775"/>
  <c r="B775"/>
  <c r="C775"/>
  <c r="D775"/>
  <c r="E775"/>
  <c r="F775"/>
  <c r="G775"/>
  <c r="H775"/>
  <c r="I775"/>
  <c r="J775"/>
  <c r="K775"/>
  <c r="L775"/>
  <c r="M775"/>
  <c r="N775"/>
  <c r="O775"/>
  <c r="P775"/>
  <c r="Q775"/>
  <c r="R775"/>
  <c r="S775"/>
  <c r="T775"/>
  <c r="U775"/>
  <c r="A776"/>
  <c r="B776"/>
  <c r="C776"/>
  <c r="D776"/>
  <c r="E776"/>
  <c r="F776"/>
  <c r="G776"/>
  <c r="H776"/>
  <c r="I776"/>
  <c r="J776"/>
  <c r="K776"/>
  <c r="L776"/>
  <c r="M776"/>
  <c r="N776"/>
  <c r="O776"/>
  <c r="P776"/>
  <c r="Q776"/>
  <c r="R776"/>
  <c r="S776"/>
  <c r="T776"/>
  <c r="U776"/>
  <c r="A777"/>
  <c r="B777"/>
  <c r="C777"/>
  <c r="D777"/>
  <c r="E777"/>
  <c r="F777"/>
  <c r="G777"/>
  <c r="H777"/>
  <c r="I777"/>
  <c r="J777"/>
  <c r="K777"/>
  <c r="L777"/>
  <c r="M777"/>
  <c r="N777"/>
  <c r="O777"/>
  <c r="P777"/>
  <c r="Q777"/>
  <c r="R777"/>
  <c r="S777"/>
  <c r="T777"/>
  <c r="U777"/>
  <c r="A778"/>
  <c r="B778"/>
  <c r="C778"/>
  <c r="D778"/>
  <c r="E778"/>
  <c r="F778"/>
  <c r="G778"/>
  <c r="H778"/>
  <c r="I778"/>
  <c r="J778"/>
  <c r="K778"/>
  <c r="L778"/>
  <c r="M778"/>
  <c r="N778"/>
  <c r="O778"/>
  <c r="P778"/>
  <c r="Q778"/>
  <c r="R778"/>
  <c r="S778"/>
  <c r="T778"/>
  <c r="U778"/>
  <c r="A779"/>
  <c r="B779"/>
  <c r="C779"/>
  <c r="D779"/>
  <c r="E779"/>
  <c r="F779"/>
  <c r="G779"/>
  <c r="H779"/>
  <c r="I779"/>
  <c r="J779"/>
  <c r="K779"/>
  <c r="L779"/>
  <c r="M779"/>
  <c r="N779"/>
  <c r="O779"/>
  <c r="P779"/>
  <c r="Q779"/>
  <c r="R779"/>
  <c r="S779"/>
  <c r="T779"/>
  <c r="U779"/>
  <c r="A780"/>
  <c r="B780"/>
  <c r="C780"/>
  <c r="D780"/>
  <c r="E780"/>
  <c r="F780"/>
  <c r="G780"/>
  <c r="H780"/>
  <c r="I780"/>
  <c r="J780"/>
  <c r="K780"/>
  <c r="L780"/>
  <c r="M780"/>
  <c r="N780"/>
  <c r="O780"/>
  <c r="P780"/>
  <c r="Q780"/>
  <c r="R780"/>
  <c r="S780"/>
  <c r="T780"/>
  <c r="U780"/>
  <c r="A781"/>
  <c r="B781"/>
  <c r="C781"/>
  <c r="D781"/>
  <c r="E781"/>
  <c r="F781"/>
  <c r="G781"/>
  <c r="H781"/>
  <c r="I781"/>
  <c r="J781"/>
  <c r="K781"/>
  <c r="L781"/>
  <c r="M781"/>
  <c r="N781"/>
  <c r="O781"/>
  <c r="P781"/>
  <c r="Q781"/>
  <c r="R781"/>
  <c r="S781"/>
  <c r="T781"/>
  <c r="U781"/>
  <c r="A782"/>
  <c r="B782"/>
  <c r="C782"/>
  <c r="D782"/>
  <c r="E782"/>
  <c r="F782"/>
  <c r="G782"/>
  <c r="H782"/>
  <c r="I782"/>
  <c r="J782"/>
  <c r="K782"/>
  <c r="L782"/>
  <c r="M782"/>
  <c r="N782"/>
  <c r="O782"/>
  <c r="P782"/>
  <c r="Q782"/>
  <c r="R782"/>
  <c r="S782"/>
  <c r="T782"/>
  <c r="U782"/>
  <c r="A783"/>
  <c r="B783"/>
  <c r="C783"/>
  <c r="D783"/>
  <c r="E783"/>
  <c r="F783"/>
  <c r="G783"/>
  <c r="H783"/>
  <c r="I783"/>
  <c r="J783"/>
  <c r="K783"/>
  <c r="L783"/>
  <c r="M783"/>
  <c r="N783"/>
  <c r="O783"/>
  <c r="P783"/>
  <c r="Q783"/>
  <c r="R783"/>
  <c r="S783"/>
  <c r="T783"/>
  <c r="U783"/>
  <c r="A784"/>
  <c r="B784"/>
  <c r="C784"/>
  <c r="D784"/>
  <c r="E784"/>
  <c r="F784"/>
  <c r="G784"/>
  <c r="H784"/>
  <c r="I784"/>
  <c r="J784"/>
  <c r="K784"/>
  <c r="L784"/>
  <c r="M784"/>
  <c r="N784"/>
  <c r="O784"/>
  <c r="P784"/>
  <c r="Q784"/>
  <c r="R784"/>
  <c r="S784"/>
  <c r="T784"/>
  <c r="U784"/>
  <c r="A785"/>
  <c r="B785"/>
  <c r="C785"/>
  <c r="D785"/>
  <c r="E785"/>
  <c r="F785"/>
  <c r="G785"/>
  <c r="H785"/>
  <c r="I785"/>
  <c r="J785"/>
  <c r="K785"/>
  <c r="L785"/>
  <c r="M785"/>
  <c r="N785"/>
  <c r="O785"/>
  <c r="P785"/>
  <c r="Q785"/>
  <c r="R785"/>
  <c r="S785"/>
  <c r="T785"/>
  <c r="U785"/>
  <c r="A786"/>
  <c r="B786"/>
  <c r="C786"/>
  <c r="D786"/>
  <c r="E786"/>
  <c r="F786"/>
  <c r="G786"/>
  <c r="H786"/>
  <c r="I786"/>
  <c r="J786"/>
  <c r="K786"/>
  <c r="L786"/>
  <c r="M786"/>
  <c r="N786"/>
  <c r="O786"/>
  <c r="P786"/>
  <c r="Q786"/>
  <c r="R786"/>
  <c r="S786"/>
  <c r="T786"/>
  <c r="U786"/>
  <c r="A787"/>
  <c r="B787"/>
  <c r="C787"/>
  <c r="D787"/>
  <c r="E787"/>
  <c r="F787"/>
  <c r="G787"/>
  <c r="H787"/>
  <c r="I787"/>
  <c r="J787"/>
  <c r="K787"/>
  <c r="L787"/>
  <c r="M787"/>
  <c r="N787"/>
  <c r="O787"/>
  <c r="P787"/>
  <c r="Q787"/>
  <c r="R787"/>
  <c r="S787"/>
  <c r="T787"/>
  <c r="U787"/>
  <c r="A788"/>
  <c r="B788"/>
  <c r="C788"/>
  <c r="D788"/>
  <c r="E788"/>
  <c r="F788"/>
  <c r="G788"/>
  <c r="H788"/>
  <c r="I788"/>
  <c r="J788"/>
  <c r="K788"/>
  <c r="L788"/>
  <c r="M788"/>
  <c r="N788"/>
  <c r="O788"/>
  <c r="P788"/>
  <c r="Q788"/>
  <c r="R788"/>
  <c r="S788"/>
  <c r="T788"/>
  <c r="U788"/>
  <c r="A789"/>
  <c r="B789"/>
  <c r="C789"/>
  <c r="D789"/>
  <c r="E789"/>
  <c r="F789"/>
  <c r="G789"/>
  <c r="H789"/>
  <c r="I789"/>
  <c r="J789"/>
  <c r="K789"/>
  <c r="L789"/>
  <c r="M789"/>
  <c r="N789"/>
  <c r="O789"/>
  <c r="P789"/>
  <c r="Q789"/>
  <c r="R789"/>
  <c r="S789"/>
  <c r="T789"/>
  <c r="U789"/>
  <c r="A790"/>
  <c r="B790"/>
  <c r="C790"/>
  <c r="D790"/>
  <c r="E790"/>
  <c r="F790"/>
  <c r="G790"/>
  <c r="H790"/>
  <c r="I790"/>
  <c r="J790"/>
  <c r="K790"/>
  <c r="L790"/>
  <c r="M790"/>
  <c r="N790"/>
  <c r="O790"/>
  <c r="P790"/>
  <c r="Q790"/>
  <c r="R790"/>
  <c r="S790"/>
  <c r="T790"/>
  <c r="U790"/>
  <c r="A791"/>
  <c r="B791"/>
  <c r="C791"/>
  <c r="D791"/>
  <c r="E791"/>
  <c r="F791"/>
  <c r="G791"/>
  <c r="H791"/>
  <c r="I791"/>
  <c r="J791"/>
  <c r="K791"/>
  <c r="L791"/>
  <c r="M791"/>
  <c r="N791"/>
  <c r="O791"/>
  <c r="P791"/>
  <c r="Q791"/>
  <c r="R791"/>
  <c r="S791"/>
  <c r="T791"/>
  <c r="U791"/>
  <c r="A792"/>
  <c r="B792"/>
  <c r="C792"/>
  <c r="D792"/>
  <c r="E792"/>
  <c r="F792"/>
  <c r="G792"/>
  <c r="H792"/>
  <c r="I792"/>
  <c r="J792"/>
  <c r="K792"/>
  <c r="L792"/>
  <c r="M792"/>
  <c r="N792"/>
  <c r="O792"/>
  <c r="P792"/>
  <c r="Q792"/>
  <c r="R792"/>
  <c r="S792"/>
  <c r="T792"/>
  <c r="U792"/>
  <c r="A793"/>
  <c r="B793"/>
  <c r="C793"/>
  <c r="D793"/>
  <c r="E793"/>
  <c r="F793"/>
  <c r="G793"/>
  <c r="H793"/>
  <c r="I793"/>
  <c r="J793"/>
  <c r="K793"/>
  <c r="L793"/>
  <c r="M793"/>
  <c r="N793"/>
  <c r="O793"/>
  <c r="P793"/>
  <c r="Q793"/>
  <c r="R793"/>
  <c r="S793"/>
  <c r="T793"/>
  <c r="U793"/>
  <c r="A794"/>
  <c r="B794"/>
  <c r="C794"/>
  <c r="D794"/>
  <c r="E794"/>
  <c r="F794"/>
  <c r="G794"/>
  <c r="H794"/>
  <c r="I794"/>
  <c r="J794"/>
  <c r="K794"/>
  <c r="L794"/>
  <c r="M794"/>
  <c r="N794"/>
  <c r="O794"/>
  <c r="P794"/>
  <c r="Q794"/>
  <c r="R794"/>
  <c r="S794"/>
  <c r="T794"/>
  <c r="U794"/>
  <c r="A795"/>
  <c r="B795"/>
  <c r="C795"/>
  <c r="D795"/>
  <c r="E795"/>
  <c r="F795"/>
  <c r="G795"/>
  <c r="H795"/>
  <c r="I795"/>
  <c r="J795"/>
  <c r="K795"/>
  <c r="L795"/>
  <c r="M795"/>
  <c r="N795"/>
  <c r="O795"/>
  <c r="P795"/>
  <c r="Q795"/>
  <c r="R795"/>
  <c r="S795"/>
  <c r="T795"/>
  <c r="U795"/>
  <c r="A796"/>
  <c r="B796"/>
  <c r="C796"/>
  <c r="D796"/>
  <c r="E796"/>
  <c r="F796"/>
  <c r="G796"/>
  <c r="H796"/>
  <c r="I796"/>
  <c r="J796"/>
  <c r="K796"/>
  <c r="L796"/>
  <c r="M796"/>
  <c r="N796"/>
  <c r="O796"/>
  <c r="P796"/>
  <c r="Q796"/>
  <c r="R796"/>
  <c r="S796"/>
  <c r="T796"/>
  <c r="U796"/>
  <c r="A797"/>
  <c r="B797"/>
  <c r="C797"/>
  <c r="D797"/>
  <c r="E797"/>
  <c r="F797"/>
  <c r="G797"/>
  <c r="H797"/>
  <c r="I797"/>
  <c r="J797"/>
  <c r="K797"/>
  <c r="L797"/>
  <c r="M797"/>
  <c r="N797"/>
  <c r="O797"/>
  <c r="P797"/>
  <c r="Q797"/>
  <c r="R797"/>
  <c r="S797"/>
  <c r="T797"/>
  <c r="U797"/>
  <c r="A798"/>
  <c r="B798"/>
  <c r="C798"/>
  <c r="D798"/>
  <c r="E798"/>
  <c r="F798"/>
  <c r="G798"/>
  <c r="H798"/>
  <c r="I798"/>
  <c r="J798"/>
  <c r="K798"/>
  <c r="L798"/>
  <c r="M798"/>
  <c r="N798"/>
  <c r="O798"/>
  <c r="P798"/>
  <c r="Q798"/>
  <c r="R798"/>
  <c r="S798"/>
  <c r="T798"/>
  <c r="U798"/>
  <c r="A799"/>
  <c r="B799"/>
  <c r="C799"/>
  <c r="D799"/>
  <c r="E799"/>
  <c r="F799"/>
  <c r="G799"/>
  <c r="H799"/>
  <c r="I799"/>
  <c r="J799"/>
  <c r="K799"/>
  <c r="L799"/>
  <c r="M799"/>
  <c r="N799"/>
  <c r="O799"/>
  <c r="P799"/>
  <c r="Q799"/>
  <c r="R799"/>
  <c r="S799"/>
  <c r="T799"/>
  <c r="U799"/>
  <c r="A800"/>
  <c r="B800"/>
  <c r="C800"/>
  <c r="D800"/>
  <c r="E800"/>
  <c r="F800"/>
  <c r="G800"/>
  <c r="H800"/>
  <c r="I800"/>
  <c r="J800"/>
  <c r="K800"/>
  <c r="L800"/>
  <c r="M800"/>
  <c r="N800"/>
  <c r="O800"/>
  <c r="P800"/>
  <c r="Q800"/>
  <c r="R800"/>
  <c r="S800"/>
  <c r="T800"/>
  <c r="U800"/>
  <c r="A801"/>
  <c r="B801"/>
  <c r="C801"/>
  <c r="D801"/>
  <c r="E801"/>
  <c r="F801"/>
  <c r="G801"/>
  <c r="H801"/>
  <c r="I801"/>
  <c r="J801"/>
  <c r="K801"/>
  <c r="L801"/>
  <c r="M801"/>
  <c r="N801"/>
  <c r="O801"/>
  <c r="P801"/>
  <c r="Q801"/>
  <c r="R801"/>
  <c r="S801"/>
  <c r="T801"/>
  <c r="U801"/>
  <c r="A802"/>
  <c r="B802"/>
  <c r="C802"/>
  <c r="D802"/>
  <c r="E802"/>
  <c r="F802"/>
  <c r="G802"/>
  <c r="H802"/>
  <c r="I802"/>
  <c r="J802"/>
  <c r="K802"/>
  <c r="L802"/>
  <c r="M802"/>
  <c r="N802"/>
  <c r="O802"/>
  <c r="P802"/>
  <c r="Q802"/>
  <c r="R802"/>
  <c r="S802"/>
  <c r="T802"/>
  <c r="U802"/>
  <c r="A803"/>
  <c r="B803"/>
  <c r="C803"/>
  <c r="D803"/>
  <c r="E803"/>
  <c r="F803"/>
  <c r="G803"/>
  <c r="H803"/>
  <c r="I803"/>
  <c r="J803"/>
  <c r="K803"/>
  <c r="L803"/>
  <c r="M803"/>
  <c r="N803"/>
  <c r="O803"/>
  <c r="P803"/>
  <c r="Q803"/>
  <c r="R803"/>
  <c r="S803"/>
  <c r="T803"/>
  <c r="U803"/>
  <c r="A804"/>
  <c r="B804"/>
  <c r="C804"/>
  <c r="D804"/>
  <c r="E804"/>
  <c r="F804"/>
  <c r="G804"/>
  <c r="H804"/>
  <c r="I804"/>
  <c r="J804"/>
  <c r="K804"/>
  <c r="L804"/>
  <c r="M804"/>
  <c r="N804"/>
  <c r="O804"/>
  <c r="P804"/>
  <c r="Q804"/>
  <c r="R804"/>
  <c r="S804"/>
  <c r="T804"/>
  <c r="U804"/>
  <c r="A805"/>
  <c r="B805"/>
  <c r="C805"/>
  <c r="D805"/>
  <c r="E805"/>
  <c r="F805"/>
  <c r="G805"/>
  <c r="H805"/>
  <c r="I805"/>
  <c r="J805"/>
  <c r="K805"/>
  <c r="L805"/>
  <c r="M805"/>
  <c r="N805"/>
  <c r="O805"/>
  <c r="P805"/>
  <c r="Q805"/>
  <c r="R805"/>
  <c r="S805"/>
  <c r="T805"/>
  <c r="U805"/>
  <c r="A806"/>
  <c r="B806"/>
  <c r="C806"/>
  <c r="D806"/>
  <c r="E806"/>
  <c r="F806"/>
  <c r="G806"/>
  <c r="H806"/>
  <c r="I806"/>
  <c r="J806"/>
  <c r="K806"/>
  <c r="L806"/>
  <c r="M806"/>
  <c r="N806"/>
  <c r="O806"/>
  <c r="P806"/>
  <c r="Q806"/>
  <c r="R806"/>
  <c r="S806"/>
  <c r="T806"/>
  <c r="U806"/>
  <c r="A807"/>
  <c r="B807"/>
  <c r="C807"/>
  <c r="D807"/>
  <c r="E807"/>
  <c r="F807"/>
  <c r="G807"/>
  <c r="H807"/>
  <c r="I807"/>
  <c r="J807"/>
  <c r="K807"/>
  <c r="L807"/>
  <c r="M807"/>
  <c r="N807"/>
  <c r="O807"/>
  <c r="P807"/>
  <c r="Q807"/>
  <c r="R807"/>
  <c r="S807"/>
  <c r="T807"/>
  <c r="U807"/>
  <c r="A808"/>
  <c r="B808"/>
  <c r="C808"/>
  <c r="D808"/>
  <c r="E808"/>
  <c r="F808"/>
  <c r="G808"/>
  <c r="H808"/>
  <c r="I808"/>
  <c r="J808"/>
  <c r="K808"/>
  <c r="L808"/>
  <c r="M808"/>
  <c r="N808"/>
  <c r="O808"/>
  <c r="P808"/>
  <c r="Q808"/>
  <c r="R808"/>
  <c r="S808"/>
  <c r="T808"/>
  <c r="U808"/>
  <c r="A809"/>
  <c r="B809"/>
  <c r="C809"/>
  <c r="D809"/>
  <c r="E809"/>
  <c r="F809"/>
  <c r="G809"/>
  <c r="H809"/>
  <c r="I809"/>
  <c r="J809"/>
  <c r="K809"/>
  <c r="L809"/>
  <c r="M809"/>
  <c r="N809"/>
  <c r="O809"/>
  <c r="P809"/>
  <c r="Q809"/>
  <c r="R809"/>
  <c r="S809"/>
  <c r="T809"/>
  <c r="U809"/>
  <c r="A810"/>
  <c r="B810"/>
  <c r="C810"/>
  <c r="D810"/>
  <c r="E810"/>
  <c r="F810"/>
  <c r="G810"/>
  <c r="H810"/>
  <c r="I810"/>
  <c r="J810"/>
  <c r="K810"/>
  <c r="L810"/>
  <c r="M810"/>
  <c r="N810"/>
  <c r="O810"/>
  <c r="P810"/>
  <c r="Q810"/>
  <c r="R810"/>
  <c r="S810"/>
  <c r="T810"/>
  <c r="U810"/>
  <c r="A811"/>
  <c r="B811"/>
  <c r="C811"/>
  <c r="D811"/>
  <c r="E811"/>
  <c r="F811"/>
  <c r="G811"/>
  <c r="H811"/>
  <c r="I811"/>
  <c r="J811"/>
  <c r="K811"/>
  <c r="L811"/>
  <c r="M811"/>
  <c r="N811"/>
  <c r="O811"/>
  <c r="P811"/>
  <c r="Q811"/>
  <c r="R811"/>
  <c r="S811"/>
  <c r="T811"/>
  <c r="U811"/>
  <c r="A812"/>
  <c r="B812"/>
  <c r="C812"/>
  <c r="D812"/>
  <c r="E812"/>
  <c r="F812"/>
  <c r="G812"/>
  <c r="H812"/>
  <c r="I812"/>
  <c r="J812"/>
  <c r="K812"/>
  <c r="L812"/>
  <c r="M812"/>
  <c r="N812"/>
  <c r="O812"/>
  <c r="P812"/>
  <c r="Q812"/>
  <c r="R812"/>
  <c r="S812"/>
  <c r="T812"/>
  <c r="U812"/>
  <c r="A813"/>
  <c r="B813"/>
  <c r="C813"/>
  <c r="D813"/>
  <c r="E813"/>
  <c r="F813"/>
  <c r="G813"/>
  <c r="H813"/>
  <c r="I813"/>
  <c r="J813"/>
  <c r="K813"/>
  <c r="L813"/>
  <c r="M813"/>
  <c r="N813"/>
  <c r="O813"/>
  <c r="P813"/>
  <c r="Q813"/>
  <c r="R813"/>
  <c r="S813"/>
  <c r="T813"/>
  <c r="U813"/>
  <c r="A814"/>
  <c r="B814"/>
  <c r="C814"/>
  <c r="D814"/>
  <c r="E814"/>
  <c r="F814"/>
  <c r="G814"/>
  <c r="H814"/>
  <c r="I814"/>
  <c r="J814"/>
  <c r="K814"/>
  <c r="L814"/>
  <c r="M814"/>
  <c r="N814"/>
  <c r="O814"/>
  <c r="P814"/>
  <c r="Q814"/>
  <c r="R814"/>
  <c r="S814"/>
  <c r="T814"/>
  <c r="U814"/>
  <c r="A815"/>
  <c r="B815"/>
  <c r="C815"/>
  <c r="D815"/>
  <c r="E815"/>
  <c r="F815"/>
  <c r="G815"/>
  <c r="H815"/>
  <c r="I815"/>
  <c r="J815"/>
  <c r="K815"/>
  <c r="L815"/>
  <c r="M815"/>
  <c r="N815"/>
  <c r="O815"/>
  <c r="P815"/>
  <c r="Q815"/>
  <c r="R815"/>
  <c r="S815"/>
  <c r="T815"/>
  <c r="U815"/>
  <c r="A816"/>
  <c r="B816"/>
  <c r="C816"/>
  <c r="D816"/>
  <c r="E816"/>
  <c r="F816"/>
  <c r="G816"/>
  <c r="H816"/>
  <c r="I816"/>
  <c r="J816"/>
  <c r="K816"/>
  <c r="L816"/>
  <c r="M816"/>
  <c r="N816"/>
  <c r="O816"/>
  <c r="P816"/>
  <c r="Q816"/>
  <c r="R816"/>
  <c r="S816"/>
  <c r="T816"/>
  <c r="U816"/>
  <c r="A817"/>
  <c r="B817"/>
  <c r="C817"/>
  <c r="D817"/>
  <c r="E817"/>
  <c r="F817"/>
  <c r="G817"/>
  <c r="H817"/>
  <c r="I817"/>
  <c r="J817"/>
  <c r="K817"/>
  <c r="L817"/>
  <c r="M817"/>
  <c r="N817"/>
  <c r="O817"/>
  <c r="P817"/>
  <c r="Q817"/>
  <c r="R817"/>
  <c r="S817"/>
  <c r="T817"/>
  <c r="U817"/>
  <c r="A818"/>
  <c r="B818"/>
  <c r="C818"/>
  <c r="D818"/>
  <c r="E818"/>
  <c r="F818"/>
  <c r="G818"/>
  <c r="H818"/>
  <c r="I818"/>
  <c r="J818"/>
  <c r="K818"/>
  <c r="L818"/>
  <c r="M818"/>
  <c r="N818"/>
  <c r="O818"/>
  <c r="P818"/>
  <c r="Q818"/>
  <c r="R818"/>
  <c r="S818"/>
  <c r="T818"/>
  <c r="U818"/>
  <c r="A819"/>
  <c r="B819"/>
  <c r="C819"/>
  <c r="D819"/>
  <c r="E819"/>
  <c r="F819"/>
  <c r="G819"/>
  <c r="H819"/>
  <c r="I819"/>
  <c r="J819"/>
  <c r="K819"/>
  <c r="L819"/>
  <c r="M819"/>
  <c r="N819"/>
  <c r="O819"/>
  <c r="P819"/>
  <c r="Q819"/>
  <c r="R819"/>
  <c r="S819"/>
  <c r="T819"/>
  <c r="U819"/>
  <c r="A820"/>
  <c r="B820"/>
  <c r="C820"/>
  <c r="D820"/>
  <c r="E820"/>
  <c r="F820"/>
  <c r="G820"/>
  <c r="H820"/>
  <c r="I820"/>
  <c r="J820"/>
  <c r="K820"/>
  <c r="L820"/>
  <c r="M820"/>
  <c r="N820"/>
  <c r="O820"/>
  <c r="P820"/>
  <c r="Q820"/>
  <c r="R820"/>
  <c r="S820"/>
  <c r="T820"/>
  <c r="U820"/>
  <c r="A821"/>
  <c r="B821"/>
  <c r="C821"/>
  <c r="D821"/>
  <c r="E821"/>
  <c r="F821"/>
  <c r="G821"/>
  <c r="H821"/>
  <c r="I821"/>
  <c r="J821"/>
  <c r="K821"/>
  <c r="L821"/>
  <c r="M821"/>
  <c r="N821"/>
  <c r="O821"/>
  <c r="P821"/>
  <c r="Q821"/>
  <c r="R821"/>
  <c r="S821"/>
  <c r="T821"/>
  <c r="U821"/>
  <c r="A822"/>
  <c r="B822"/>
  <c r="C822"/>
  <c r="D822"/>
  <c r="E822"/>
  <c r="F822"/>
  <c r="G822"/>
  <c r="H822"/>
  <c r="I822"/>
  <c r="J822"/>
  <c r="K822"/>
  <c r="L822"/>
  <c r="M822"/>
  <c r="N822"/>
  <c r="O822"/>
  <c r="P822"/>
  <c r="Q822"/>
  <c r="R822"/>
  <c r="S822"/>
  <c r="T822"/>
  <c r="U822"/>
  <c r="A823"/>
  <c r="B823"/>
  <c r="C823"/>
  <c r="D823"/>
  <c r="E823"/>
  <c r="F823"/>
  <c r="G823"/>
  <c r="H823"/>
  <c r="I823"/>
  <c r="J823"/>
  <c r="K823"/>
  <c r="L823"/>
  <c r="M823"/>
  <c r="N823"/>
  <c r="O823"/>
  <c r="P823"/>
  <c r="Q823"/>
  <c r="R823"/>
  <c r="S823"/>
  <c r="T823"/>
  <c r="U823"/>
  <c r="A824"/>
  <c r="B824"/>
  <c r="C824"/>
  <c r="D824"/>
  <c r="E824"/>
  <c r="F824"/>
  <c r="G824"/>
  <c r="H824"/>
  <c r="I824"/>
  <c r="J824"/>
  <c r="K824"/>
  <c r="L824"/>
  <c r="M824"/>
  <c r="N824"/>
  <c r="O824"/>
  <c r="P824"/>
  <c r="Q824"/>
  <c r="R824"/>
  <c r="S824"/>
  <c r="T824"/>
  <c r="U824"/>
  <c r="A825"/>
  <c r="B825"/>
  <c r="C825"/>
  <c r="D825"/>
  <c r="E825"/>
  <c r="F825"/>
  <c r="G825"/>
  <c r="H825"/>
  <c r="I825"/>
  <c r="J825"/>
  <c r="K825"/>
  <c r="L825"/>
  <c r="M825"/>
  <c r="N825"/>
  <c r="O825"/>
  <c r="P825"/>
  <c r="Q825"/>
  <c r="R825"/>
  <c r="S825"/>
  <c r="T825"/>
  <c r="U825"/>
  <c r="A826"/>
  <c r="B826"/>
  <c r="C826"/>
  <c r="D826"/>
  <c r="E826"/>
  <c r="F826"/>
  <c r="G826"/>
  <c r="H826"/>
  <c r="I826"/>
  <c r="J826"/>
  <c r="K826"/>
  <c r="L826"/>
  <c r="M826"/>
  <c r="N826"/>
  <c r="O826"/>
  <c r="P826"/>
  <c r="Q826"/>
  <c r="R826"/>
  <c r="S826"/>
  <c r="T826"/>
  <c r="U826"/>
  <c r="A827"/>
  <c r="B827"/>
  <c r="C827"/>
  <c r="D827"/>
  <c r="E827"/>
  <c r="F827"/>
  <c r="G827"/>
  <c r="H827"/>
  <c r="I827"/>
  <c r="J827"/>
  <c r="K827"/>
  <c r="L827"/>
  <c r="M827"/>
  <c r="N827"/>
  <c r="O827"/>
  <c r="P827"/>
  <c r="Q827"/>
  <c r="R827"/>
  <c r="S827"/>
  <c r="T827"/>
  <c r="U827"/>
  <c r="A828"/>
  <c r="B828"/>
  <c r="C828"/>
  <c r="D828"/>
  <c r="E828"/>
  <c r="F828"/>
  <c r="G828"/>
  <c r="H828"/>
  <c r="I828"/>
  <c r="J828"/>
  <c r="K828"/>
  <c r="L828"/>
  <c r="M828"/>
  <c r="N828"/>
  <c r="O828"/>
  <c r="P828"/>
  <c r="Q828"/>
  <c r="R828"/>
  <c r="S828"/>
  <c r="T828"/>
  <c r="U828"/>
  <c r="A829"/>
  <c r="B829"/>
  <c r="C829"/>
  <c r="D829"/>
  <c r="E829"/>
  <c r="F829"/>
  <c r="G829"/>
  <c r="H829"/>
  <c r="I829"/>
  <c r="J829"/>
  <c r="K829"/>
  <c r="L829"/>
  <c r="M829"/>
  <c r="N829"/>
  <c r="O829"/>
  <c r="P829"/>
  <c r="Q829"/>
  <c r="R829"/>
  <c r="S829"/>
  <c r="T829"/>
  <c r="U829"/>
  <c r="A830"/>
  <c r="B830"/>
  <c r="C830"/>
  <c r="D830"/>
  <c r="E830"/>
  <c r="F830"/>
  <c r="G830"/>
  <c r="H830"/>
  <c r="I830"/>
  <c r="J830"/>
  <c r="K830"/>
  <c r="L830"/>
  <c r="M830"/>
  <c r="N830"/>
  <c r="O830"/>
  <c r="P830"/>
  <c r="Q830"/>
  <c r="R830"/>
  <c r="S830"/>
  <c r="T830"/>
  <c r="U830"/>
  <c r="A831"/>
  <c r="B831"/>
  <c r="C831"/>
  <c r="D831"/>
  <c r="E831"/>
  <c r="F831"/>
  <c r="G831"/>
  <c r="H831"/>
  <c r="I831"/>
  <c r="J831"/>
  <c r="K831"/>
  <c r="L831"/>
  <c r="M831"/>
  <c r="N831"/>
  <c r="O831"/>
  <c r="P831"/>
  <c r="Q831"/>
  <c r="R831"/>
  <c r="S831"/>
  <c r="T831"/>
  <c r="U831"/>
  <c r="A832"/>
  <c r="B832"/>
  <c r="C832"/>
  <c r="D832"/>
  <c r="E832"/>
  <c r="F832"/>
  <c r="G832"/>
  <c r="H832"/>
  <c r="I832"/>
  <c r="J832"/>
  <c r="K832"/>
  <c r="L832"/>
  <c r="M832"/>
  <c r="N832"/>
  <c r="O832"/>
  <c r="P832"/>
  <c r="Q832"/>
  <c r="R832"/>
  <c r="S832"/>
  <c r="T832"/>
  <c r="U832"/>
  <c r="A833"/>
  <c r="B833"/>
  <c r="C833"/>
  <c r="D833"/>
  <c r="E833"/>
  <c r="F833"/>
  <c r="G833"/>
  <c r="H833"/>
  <c r="I833"/>
  <c r="J833"/>
  <c r="K833"/>
  <c r="L833"/>
  <c r="M833"/>
  <c r="N833"/>
  <c r="O833"/>
  <c r="P833"/>
  <c r="Q833"/>
  <c r="R833"/>
  <c r="S833"/>
  <c r="T833"/>
  <c r="U833"/>
  <c r="A834"/>
  <c r="B834"/>
  <c r="C834"/>
  <c r="D834"/>
  <c r="E834"/>
  <c r="F834"/>
  <c r="G834"/>
  <c r="H834"/>
  <c r="I834"/>
  <c r="J834"/>
  <c r="K834"/>
  <c r="L834"/>
  <c r="M834"/>
  <c r="N834"/>
  <c r="O834"/>
  <c r="P834"/>
  <c r="Q834"/>
  <c r="R834"/>
  <c r="S834"/>
  <c r="T834"/>
  <c r="U834"/>
  <c r="A835"/>
  <c r="B835"/>
  <c r="C835"/>
  <c r="D835"/>
  <c r="E835"/>
  <c r="F835"/>
  <c r="G835"/>
  <c r="H835"/>
  <c r="I835"/>
  <c r="J835"/>
  <c r="K835"/>
  <c r="L835"/>
  <c r="M835"/>
  <c r="N835"/>
  <c r="O835"/>
  <c r="P835"/>
  <c r="Q835"/>
  <c r="R835"/>
  <c r="S835"/>
  <c r="T835"/>
  <c r="U835"/>
  <c r="A836"/>
  <c r="B836"/>
  <c r="C836"/>
  <c r="D836"/>
  <c r="E836"/>
  <c r="F836"/>
  <c r="G836"/>
  <c r="H836"/>
  <c r="I836"/>
  <c r="J836"/>
  <c r="K836"/>
  <c r="L836"/>
  <c r="M836"/>
  <c r="N836"/>
  <c r="O836"/>
  <c r="P836"/>
  <c r="Q836"/>
  <c r="R836"/>
  <c r="S836"/>
  <c r="T836"/>
  <c r="U836"/>
  <c r="A837"/>
  <c r="B837"/>
  <c r="C837"/>
  <c r="D837"/>
  <c r="E837"/>
  <c r="F837"/>
  <c r="G837"/>
  <c r="H837"/>
  <c r="I837"/>
  <c r="J837"/>
  <c r="K837"/>
  <c r="L837"/>
  <c r="M837"/>
  <c r="N837"/>
  <c r="O837"/>
  <c r="P837"/>
  <c r="Q837"/>
  <c r="R837"/>
  <c r="S837"/>
  <c r="T837"/>
  <c r="U837"/>
  <c r="A838"/>
  <c r="B838"/>
  <c r="C838"/>
  <c r="D838"/>
  <c r="E838"/>
  <c r="F838"/>
  <c r="G838"/>
  <c r="H838"/>
  <c r="I838"/>
  <c r="J838"/>
  <c r="K838"/>
  <c r="L838"/>
  <c r="M838"/>
  <c r="N838"/>
  <c r="O838"/>
  <c r="P838"/>
  <c r="Q838"/>
  <c r="R838"/>
  <c r="S838"/>
  <c r="T838"/>
  <c r="U838"/>
  <c r="A839"/>
  <c r="B839"/>
  <c r="C839"/>
  <c r="D839"/>
  <c r="E839"/>
  <c r="F839"/>
  <c r="G839"/>
  <c r="H839"/>
  <c r="I839"/>
  <c r="J839"/>
  <c r="K839"/>
  <c r="L839"/>
  <c r="M839"/>
  <c r="N839"/>
  <c r="O839"/>
  <c r="P839"/>
  <c r="Q839"/>
  <c r="R839"/>
  <c r="S839"/>
  <c r="T839"/>
  <c r="U839"/>
  <c r="A840"/>
  <c r="B840"/>
  <c r="C840"/>
  <c r="D840"/>
  <c r="E840"/>
  <c r="F840"/>
  <c r="G840"/>
  <c r="H840"/>
  <c r="I840"/>
  <c r="J840"/>
  <c r="K840"/>
  <c r="L840"/>
  <c r="M840"/>
  <c r="N840"/>
  <c r="O840"/>
  <c r="P840"/>
  <c r="Q840"/>
  <c r="R840"/>
  <c r="S840"/>
  <c r="T840"/>
  <c r="U840"/>
  <c r="A841"/>
  <c r="B841"/>
  <c r="C841"/>
  <c r="D841"/>
  <c r="E841"/>
  <c r="F841"/>
  <c r="G841"/>
  <c r="H841"/>
  <c r="I841"/>
  <c r="J841"/>
  <c r="K841"/>
  <c r="L841"/>
  <c r="M841"/>
  <c r="N841"/>
  <c r="O841"/>
  <c r="P841"/>
  <c r="Q841"/>
  <c r="R841"/>
  <c r="S841"/>
  <c r="T841"/>
  <c r="U841"/>
  <c r="A842"/>
  <c r="B842"/>
  <c r="C842"/>
  <c r="D842"/>
  <c r="E842"/>
  <c r="F842"/>
  <c r="G842"/>
  <c r="H842"/>
  <c r="I842"/>
  <c r="J842"/>
  <c r="K842"/>
  <c r="L842"/>
  <c r="M842"/>
  <c r="N842"/>
  <c r="O842"/>
  <c r="P842"/>
  <c r="Q842"/>
  <c r="R842"/>
  <c r="S842"/>
  <c r="T842"/>
  <c r="U842"/>
  <c r="A843"/>
  <c r="B843"/>
  <c r="C843"/>
  <c r="D843"/>
  <c r="E843"/>
  <c r="F843"/>
  <c r="G843"/>
  <c r="H843"/>
  <c r="I843"/>
  <c r="J843"/>
  <c r="K843"/>
  <c r="L843"/>
  <c r="M843"/>
  <c r="N843"/>
  <c r="O843"/>
  <c r="P843"/>
  <c r="Q843"/>
  <c r="R843"/>
  <c r="S843"/>
  <c r="T843"/>
  <c r="U843"/>
  <c r="A844"/>
  <c r="B844"/>
  <c r="C844"/>
  <c r="D844"/>
  <c r="E844"/>
  <c r="F844"/>
  <c r="G844"/>
  <c r="H844"/>
  <c r="I844"/>
  <c r="J844"/>
  <c r="K844"/>
  <c r="L844"/>
  <c r="M844"/>
  <c r="N844"/>
  <c r="O844"/>
  <c r="P844"/>
  <c r="Q844"/>
  <c r="R844"/>
  <c r="S844"/>
  <c r="T844"/>
  <c r="U844"/>
  <c r="A845"/>
  <c r="B845"/>
  <c r="C845"/>
  <c r="D845"/>
  <c r="E845"/>
  <c r="F845"/>
  <c r="G845"/>
  <c r="H845"/>
  <c r="I845"/>
  <c r="J845"/>
  <c r="K845"/>
  <c r="L845"/>
  <c r="M845"/>
  <c r="N845"/>
  <c r="O845"/>
  <c r="P845"/>
  <c r="Q845"/>
  <c r="R845"/>
  <c r="S845"/>
  <c r="T845"/>
  <c r="U845"/>
  <c r="A846"/>
  <c r="B846"/>
  <c r="C846"/>
  <c r="D846"/>
  <c r="E846"/>
  <c r="F846"/>
  <c r="G846"/>
  <c r="H846"/>
  <c r="I846"/>
  <c r="J846"/>
  <c r="K846"/>
  <c r="L846"/>
  <c r="M846"/>
  <c r="N846"/>
  <c r="O846"/>
  <c r="P846"/>
  <c r="Q846"/>
  <c r="R846"/>
  <c r="S846"/>
  <c r="T846"/>
  <c r="U846"/>
  <c r="A847"/>
  <c r="B847"/>
  <c r="C847"/>
  <c r="D847"/>
  <c r="E847"/>
  <c r="F847"/>
  <c r="G847"/>
  <c r="H847"/>
  <c r="I847"/>
  <c r="J847"/>
  <c r="K847"/>
  <c r="L847"/>
  <c r="M847"/>
  <c r="N847"/>
  <c r="O847"/>
  <c r="P847"/>
  <c r="Q847"/>
  <c r="R847"/>
  <c r="S847"/>
  <c r="T847"/>
  <c r="U847"/>
  <c r="A848"/>
  <c r="B848"/>
  <c r="C848"/>
  <c r="D848"/>
  <c r="E848"/>
  <c r="F848"/>
  <c r="G848"/>
  <c r="H848"/>
  <c r="I848"/>
  <c r="J848"/>
  <c r="K848"/>
  <c r="L848"/>
  <c r="M848"/>
  <c r="N848"/>
  <c r="O848"/>
  <c r="P848"/>
  <c r="Q848"/>
  <c r="R848"/>
  <c r="S848"/>
  <c r="T848"/>
  <c r="U848"/>
  <c r="A849"/>
  <c r="B849"/>
  <c r="C849"/>
  <c r="D849"/>
  <c r="E849"/>
  <c r="F849"/>
  <c r="G849"/>
  <c r="H849"/>
  <c r="I849"/>
  <c r="J849"/>
  <c r="K849"/>
  <c r="L849"/>
  <c r="M849"/>
  <c r="N849"/>
  <c r="O849"/>
  <c r="P849"/>
  <c r="Q849"/>
  <c r="R849"/>
  <c r="S849"/>
  <c r="T849"/>
  <c r="U849"/>
  <c r="A850"/>
  <c r="B850"/>
  <c r="C850"/>
  <c r="D850"/>
  <c r="E850"/>
  <c r="F850"/>
  <c r="G850"/>
  <c r="H850"/>
  <c r="I850"/>
  <c r="J850"/>
  <c r="K850"/>
  <c r="L850"/>
  <c r="M850"/>
  <c r="N850"/>
  <c r="O850"/>
  <c r="P850"/>
  <c r="Q850"/>
  <c r="R850"/>
  <c r="S850"/>
  <c r="T850"/>
  <c r="U850"/>
  <c r="A851"/>
  <c r="B851"/>
  <c r="C851"/>
  <c r="D851"/>
  <c r="E851"/>
  <c r="F851"/>
  <c r="G851"/>
  <c r="H851"/>
  <c r="I851"/>
  <c r="J851"/>
  <c r="K851"/>
  <c r="L851"/>
  <c r="M851"/>
  <c r="N851"/>
  <c r="O851"/>
  <c r="P851"/>
  <c r="Q851"/>
  <c r="R851"/>
  <c r="S851"/>
  <c r="T851"/>
  <c r="U851"/>
  <c r="A852"/>
  <c r="B852"/>
  <c r="C852"/>
  <c r="D852"/>
  <c r="E852"/>
  <c r="F852"/>
  <c r="G852"/>
  <c r="H852"/>
  <c r="I852"/>
  <c r="J852"/>
  <c r="K852"/>
  <c r="L852"/>
  <c r="M852"/>
  <c r="N852"/>
  <c r="O852"/>
  <c r="P852"/>
  <c r="Q852"/>
  <c r="R852"/>
  <c r="S852"/>
  <c r="T852"/>
  <c r="U852"/>
  <c r="A853"/>
  <c r="B853"/>
  <c r="C853"/>
  <c r="D853"/>
  <c r="E853"/>
  <c r="F853"/>
  <c r="G853"/>
  <c r="H853"/>
  <c r="I853"/>
  <c r="J853"/>
  <c r="K853"/>
  <c r="L853"/>
  <c r="M853"/>
  <c r="N853"/>
  <c r="O853"/>
  <c r="P853"/>
  <c r="Q853"/>
  <c r="R853"/>
  <c r="S853"/>
  <c r="T853"/>
  <c r="U853"/>
  <c r="A854"/>
  <c r="B854"/>
  <c r="C854"/>
  <c r="D854"/>
  <c r="E854"/>
  <c r="F854"/>
  <c r="G854"/>
  <c r="H854"/>
  <c r="I854"/>
  <c r="J854"/>
  <c r="K854"/>
  <c r="L854"/>
  <c r="M854"/>
  <c r="N854"/>
  <c r="O854"/>
  <c r="P854"/>
  <c r="Q854"/>
  <c r="R854"/>
  <c r="S854"/>
  <c r="T854"/>
  <c r="U854"/>
  <c r="A855"/>
  <c r="B855"/>
  <c r="C855"/>
  <c r="D855"/>
  <c r="E855"/>
  <c r="F855"/>
  <c r="G855"/>
  <c r="H855"/>
  <c r="I855"/>
  <c r="J855"/>
  <c r="K855"/>
  <c r="L855"/>
  <c r="M855"/>
  <c r="N855"/>
  <c r="O855"/>
  <c r="P855"/>
  <c r="Q855"/>
  <c r="R855"/>
  <c r="S855"/>
  <c r="T855"/>
  <c r="U855"/>
  <c r="A856"/>
  <c r="B856"/>
  <c r="C856"/>
  <c r="D856"/>
  <c r="E856"/>
  <c r="F856"/>
  <c r="G856"/>
  <c r="H856"/>
  <c r="I856"/>
  <c r="J856"/>
  <c r="K856"/>
  <c r="L856"/>
  <c r="M856"/>
  <c r="N856"/>
  <c r="O856"/>
  <c r="P856"/>
  <c r="Q856"/>
  <c r="R856"/>
  <c r="S856"/>
  <c r="T856"/>
  <c r="U856"/>
  <c r="A857"/>
  <c r="B857"/>
  <c r="C857"/>
  <c r="D857"/>
  <c r="E857"/>
  <c r="F857"/>
  <c r="G857"/>
  <c r="H857"/>
  <c r="I857"/>
  <c r="J857"/>
  <c r="K857"/>
  <c r="L857"/>
  <c r="M857"/>
  <c r="N857"/>
  <c r="O857"/>
  <c r="P857"/>
  <c r="Q857"/>
  <c r="R857"/>
  <c r="S857"/>
  <c r="T857"/>
  <c r="U857"/>
  <c r="A858"/>
  <c r="B858"/>
  <c r="C858"/>
  <c r="D858"/>
  <c r="E858"/>
  <c r="F858"/>
  <c r="G858"/>
  <c r="H858"/>
  <c r="I858"/>
  <c r="J858"/>
  <c r="K858"/>
  <c r="L858"/>
  <c r="M858"/>
  <c r="N858"/>
  <c r="O858"/>
  <c r="P858"/>
  <c r="Q858"/>
  <c r="R858"/>
  <c r="S858"/>
  <c r="T858"/>
  <c r="U858"/>
  <c r="A859"/>
  <c r="B859"/>
  <c r="C859"/>
  <c r="D859"/>
  <c r="E859"/>
  <c r="F859"/>
  <c r="G859"/>
  <c r="H859"/>
  <c r="I859"/>
  <c r="J859"/>
  <c r="K859"/>
  <c r="L859"/>
  <c r="M859"/>
  <c r="N859"/>
  <c r="O859"/>
  <c r="P859"/>
  <c r="Q859"/>
  <c r="R859"/>
  <c r="S859"/>
  <c r="T859"/>
  <c r="U859"/>
  <c r="A860"/>
  <c r="B860"/>
  <c r="C860"/>
  <c r="D860"/>
  <c r="E860"/>
  <c r="F860"/>
  <c r="G860"/>
  <c r="H860"/>
  <c r="I860"/>
  <c r="J860"/>
  <c r="K860"/>
  <c r="L860"/>
  <c r="M860"/>
  <c r="N860"/>
  <c r="O860"/>
  <c r="P860"/>
  <c r="Q860"/>
  <c r="R860"/>
  <c r="S860"/>
  <c r="T860"/>
  <c r="U860"/>
  <c r="A861"/>
  <c r="B861"/>
  <c r="C861"/>
  <c r="D861"/>
  <c r="E861"/>
  <c r="F861"/>
  <c r="G861"/>
  <c r="H861"/>
  <c r="I861"/>
  <c r="J861"/>
  <c r="K861"/>
  <c r="L861"/>
  <c r="M861"/>
  <c r="N861"/>
  <c r="O861"/>
  <c r="P861"/>
  <c r="Q861"/>
  <c r="R861"/>
  <c r="S861"/>
  <c r="T861"/>
  <c r="U861"/>
  <c r="A862"/>
  <c r="B862"/>
  <c r="C862"/>
  <c r="D862"/>
  <c r="E862"/>
  <c r="F862"/>
  <c r="G862"/>
  <c r="H862"/>
  <c r="I862"/>
  <c r="J862"/>
  <c r="K862"/>
  <c r="L862"/>
  <c r="M862"/>
  <c r="N862"/>
  <c r="O862"/>
  <c r="P862"/>
  <c r="Q862"/>
  <c r="R862"/>
  <c r="S862"/>
  <c r="T862"/>
  <c r="U862"/>
  <c r="A863"/>
  <c r="B863"/>
  <c r="C863"/>
  <c r="D863"/>
  <c r="E863"/>
  <c r="F863"/>
  <c r="G863"/>
  <c r="H863"/>
  <c r="I863"/>
  <c r="J863"/>
  <c r="K863"/>
  <c r="L863"/>
  <c r="M863"/>
  <c r="N863"/>
  <c r="O863"/>
  <c r="P863"/>
  <c r="Q863"/>
  <c r="R863"/>
  <c r="S863"/>
  <c r="T863"/>
  <c r="U863"/>
  <c r="A864"/>
  <c r="B864"/>
  <c r="C864"/>
  <c r="D864"/>
  <c r="E864"/>
  <c r="F864"/>
  <c r="G864"/>
  <c r="H864"/>
  <c r="I864"/>
  <c r="J864"/>
  <c r="K864"/>
  <c r="L864"/>
  <c r="M864"/>
  <c r="N864"/>
  <c r="O864"/>
  <c r="P864"/>
  <c r="Q864"/>
  <c r="R864"/>
  <c r="S864"/>
  <c r="T864"/>
  <c r="U864"/>
  <c r="A865"/>
  <c r="B865"/>
  <c r="C865"/>
  <c r="D865"/>
  <c r="E865"/>
  <c r="F865"/>
  <c r="G865"/>
  <c r="H865"/>
  <c r="I865"/>
  <c r="J865"/>
  <c r="K865"/>
  <c r="L865"/>
  <c r="M865"/>
  <c r="N865"/>
  <c r="O865"/>
  <c r="P865"/>
  <c r="Q865"/>
  <c r="R865"/>
  <c r="S865"/>
  <c r="T865"/>
  <c r="U865"/>
  <c r="A866"/>
  <c r="B866"/>
  <c r="C866"/>
  <c r="D866"/>
  <c r="E866"/>
  <c r="F866"/>
  <c r="G866"/>
  <c r="H866"/>
  <c r="I866"/>
  <c r="J866"/>
  <c r="K866"/>
  <c r="L866"/>
  <c r="M866"/>
  <c r="N866"/>
  <c r="O866"/>
  <c r="P866"/>
  <c r="Q866"/>
  <c r="R866"/>
  <c r="S866"/>
  <c r="T866"/>
  <c r="U866"/>
  <c r="A867"/>
  <c r="B867"/>
  <c r="C867"/>
  <c r="D867"/>
  <c r="E867"/>
  <c r="F867"/>
  <c r="G867"/>
  <c r="H867"/>
  <c r="I867"/>
  <c r="J867"/>
  <c r="K867"/>
  <c r="L867"/>
  <c r="M867"/>
  <c r="N867"/>
  <c r="O867"/>
  <c r="P867"/>
  <c r="Q867"/>
  <c r="R867"/>
  <c r="S867"/>
  <c r="T867"/>
  <c r="U867"/>
  <c r="A868"/>
  <c r="B868"/>
  <c r="C868"/>
  <c r="D868"/>
  <c r="E868"/>
  <c r="F868"/>
  <c r="G868"/>
  <c r="H868"/>
  <c r="I868"/>
  <c r="J868"/>
  <c r="K868"/>
  <c r="L868"/>
  <c r="M868"/>
  <c r="N868"/>
  <c r="O868"/>
  <c r="P868"/>
  <c r="Q868"/>
  <c r="R868"/>
  <c r="S868"/>
  <c r="T868"/>
  <c r="U868"/>
  <c r="A869"/>
  <c r="B869"/>
  <c r="C869"/>
  <c r="D869"/>
  <c r="E869"/>
  <c r="F869"/>
  <c r="G869"/>
  <c r="H869"/>
  <c r="I869"/>
  <c r="J869"/>
  <c r="K869"/>
  <c r="L869"/>
  <c r="M869"/>
  <c r="N869"/>
  <c r="O869"/>
  <c r="P869"/>
  <c r="Q869"/>
  <c r="R869"/>
  <c r="S869"/>
  <c r="T869"/>
  <c r="U869"/>
  <c r="A870"/>
  <c r="B870"/>
  <c r="C870"/>
  <c r="D870"/>
  <c r="E870"/>
  <c r="F870"/>
  <c r="G870"/>
  <c r="H870"/>
  <c r="I870"/>
  <c r="J870"/>
  <c r="K870"/>
  <c r="L870"/>
  <c r="M870"/>
  <c r="N870"/>
  <c r="O870"/>
  <c r="P870"/>
  <c r="Q870"/>
  <c r="R870"/>
  <c r="S870"/>
  <c r="T870"/>
  <c r="U870"/>
  <c r="A871"/>
  <c r="B871"/>
  <c r="C871"/>
  <c r="D871"/>
  <c r="E871"/>
  <c r="F871"/>
  <c r="G871"/>
  <c r="H871"/>
  <c r="I871"/>
  <c r="J871"/>
  <c r="K871"/>
  <c r="L871"/>
  <c r="M871"/>
  <c r="N871"/>
  <c r="O871"/>
  <c r="P871"/>
  <c r="Q871"/>
  <c r="R871"/>
  <c r="S871"/>
  <c r="T871"/>
  <c r="U871"/>
  <c r="A872"/>
  <c r="B872"/>
  <c r="C872"/>
  <c r="D872"/>
  <c r="E872"/>
  <c r="F872"/>
  <c r="G872"/>
  <c r="H872"/>
  <c r="I872"/>
  <c r="J872"/>
  <c r="K872"/>
  <c r="L872"/>
  <c r="M872"/>
  <c r="N872"/>
  <c r="O872"/>
  <c r="P872"/>
  <c r="Q872"/>
  <c r="R872"/>
  <c r="S872"/>
  <c r="T872"/>
  <c r="U872"/>
  <c r="A873"/>
  <c r="B873"/>
  <c r="C873"/>
  <c r="D873"/>
  <c r="E873"/>
  <c r="F873"/>
  <c r="G873"/>
  <c r="H873"/>
  <c r="I873"/>
  <c r="J873"/>
  <c r="K873"/>
  <c r="L873"/>
  <c r="M873"/>
  <c r="N873"/>
  <c r="O873"/>
  <c r="P873"/>
  <c r="Q873"/>
  <c r="R873"/>
  <c r="S873"/>
  <c r="T873"/>
  <c r="U873"/>
  <c r="A874"/>
  <c r="B874"/>
  <c r="C874"/>
  <c r="D874"/>
  <c r="E874"/>
  <c r="F874"/>
  <c r="G874"/>
  <c r="H874"/>
  <c r="I874"/>
  <c r="J874"/>
  <c r="K874"/>
  <c r="L874"/>
  <c r="M874"/>
  <c r="N874"/>
  <c r="O874"/>
  <c r="P874"/>
  <c r="Q874"/>
  <c r="R874"/>
  <c r="S874"/>
  <c r="T874"/>
  <c r="U874"/>
  <c r="A875"/>
  <c r="B875"/>
  <c r="C875"/>
  <c r="D875"/>
  <c r="E875"/>
  <c r="F875"/>
  <c r="G875"/>
  <c r="H875"/>
  <c r="I875"/>
  <c r="J875"/>
  <c r="K875"/>
  <c r="L875"/>
  <c r="M875"/>
  <c r="N875"/>
  <c r="O875"/>
  <c r="P875"/>
  <c r="Q875"/>
  <c r="R875"/>
  <c r="S875"/>
  <c r="T875"/>
  <c r="U875"/>
  <c r="A876"/>
  <c r="B876"/>
  <c r="C876"/>
  <c r="D876"/>
  <c r="E876"/>
  <c r="F876"/>
  <c r="G876"/>
  <c r="H876"/>
  <c r="I876"/>
  <c r="J876"/>
  <c r="K876"/>
  <c r="L876"/>
  <c r="M876"/>
  <c r="N876"/>
  <c r="O876"/>
  <c r="P876"/>
  <c r="Q876"/>
  <c r="R876"/>
  <c r="S876"/>
  <c r="T876"/>
  <c r="U876"/>
  <c r="A877"/>
  <c r="B877"/>
  <c r="C877"/>
  <c r="D877"/>
  <c r="E877"/>
  <c r="F877"/>
  <c r="G877"/>
  <c r="H877"/>
  <c r="I877"/>
  <c r="J877"/>
  <c r="K877"/>
  <c r="L877"/>
  <c r="M877"/>
  <c r="N877"/>
  <c r="O877"/>
  <c r="P877"/>
  <c r="Q877"/>
  <c r="R877"/>
  <c r="S877"/>
  <c r="T877"/>
  <c r="U877"/>
  <c r="A878"/>
  <c r="B878"/>
  <c r="C878"/>
  <c r="D878"/>
  <c r="E878"/>
  <c r="F878"/>
  <c r="G878"/>
  <c r="H878"/>
  <c r="I878"/>
  <c r="J878"/>
  <c r="K878"/>
  <c r="L878"/>
  <c r="M878"/>
  <c r="N878"/>
  <c r="O878"/>
  <c r="P878"/>
  <c r="Q878"/>
  <c r="R878"/>
  <c r="S878"/>
  <c r="T878"/>
  <c r="U878"/>
  <c r="A879"/>
  <c r="B879"/>
  <c r="C879"/>
  <c r="D879"/>
  <c r="E879"/>
  <c r="F879"/>
  <c r="G879"/>
  <c r="H879"/>
  <c r="I879"/>
  <c r="J879"/>
  <c r="K879"/>
  <c r="L879"/>
  <c r="M879"/>
  <c r="N879"/>
  <c r="O879"/>
  <c r="P879"/>
  <c r="Q879"/>
  <c r="R879"/>
  <c r="S879"/>
  <c r="T879"/>
  <c r="U879"/>
  <c r="A880"/>
  <c r="B880"/>
  <c r="C880"/>
  <c r="D880"/>
  <c r="E880"/>
  <c r="F880"/>
  <c r="G880"/>
  <c r="H880"/>
  <c r="I880"/>
  <c r="J880"/>
  <c r="K880"/>
  <c r="L880"/>
  <c r="M880"/>
  <c r="N880"/>
  <c r="O880"/>
  <c r="P880"/>
  <c r="Q880"/>
  <c r="R880"/>
  <c r="S880"/>
  <c r="T880"/>
  <c r="U880"/>
  <c r="A881"/>
  <c r="B881"/>
  <c r="C881"/>
  <c r="D881"/>
  <c r="E881"/>
  <c r="F881"/>
  <c r="G881"/>
  <c r="H881"/>
  <c r="I881"/>
  <c r="J881"/>
  <c r="K881"/>
  <c r="L881"/>
  <c r="M881"/>
  <c r="N881"/>
  <c r="O881"/>
  <c r="P881"/>
  <c r="Q881"/>
  <c r="R881"/>
  <c r="S881"/>
  <c r="T881"/>
  <c r="U881"/>
  <c r="A882"/>
  <c r="B882"/>
  <c r="C882"/>
  <c r="D882"/>
  <c r="E882"/>
  <c r="F882"/>
  <c r="G882"/>
  <c r="H882"/>
  <c r="I882"/>
  <c r="J882"/>
  <c r="K882"/>
  <c r="L882"/>
  <c r="M882"/>
  <c r="N882"/>
  <c r="O882"/>
  <c r="P882"/>
  <c r="Q882"/>
  <c r="R882"/>
  <c r="S882"/>
  <c r="T882"/>
  <c r="U882"/>
  <c r="A883"/>
  <c r="B883"/>
  <c r="C883"/>
  <c r="D883"/>
  <c r="E883"/>
  <c r="F883"/>
  <c r="G883"/>
  <c r="H883"/>
  <c r="I883"/>
  <c r="J883"/>
  <c r="K883"/>
  <c r="L883"/>
  <c r="M883"/>
  <c r="N883"/>
  <c r="O883"/>
  <c r="P883"/>
  <c r="Q883"/>
  <c r="R883"/>
  <c r="S883"/>
  <c r="T883"/>
  <c r="U883"/>
  <c r="A884"/>
  <c r="B884"/>
  <c r="C884"/>
  <c r="D884"/>
  <c r="E884"/>
  <c r="F884"/>
  <c r="G884"/>
  <c r="H884"/>
  <c r="I884"/>
  <c r="J884"/>
  <c r="K884"/>
  <c r="L884"/>
  <c r="M884"/>
  <c r="N884"/>
  <c r="O884"/>
  <c r="P884"/>
  <c r="Q884"/>
  <c r="R884"/>
  <c r="S884"/>
  <c r="T884"/>
  <c r="U884"/>
  <c r="A885"/>
  <c r="B885"/>
  <c r="C885"/>
  <c r="D885"/>
  <c r="E885"/>
  <c r="F885"/>
  <c r="G885"/>
  <c r="H885"/>
  <c r="I885"/>
  <c r="J885"/>
  <c r="K885"/>
  <c r="L885"/>
  <c r="M885"/>
  <c r="N885"/>
  <c r="O885"/>
  <c r="P885"/>
  <c r="Q885"/>
  <c r="R885"/>
  <c r="S885"/>
  <c r="T885"/>
  <c r="U885"/>
  <c r="A886"/>
  <c r="B886"/>
  <c r="C886"/>
  <c r="D886"/>
  <c r="E886"/>
  <c r="F886"/>
  <c r="G886"/>
  <c r="H886"/>
  <c r="I886"/>
  <c r="J886"/>
  <c r="K886"/>
  <c r="L886"/>
  <c r="M886"/>
  <c r="N886"/>
  <c r="O886"/>
  <c r="P886"/>
  <c r="Q886"/>
  <c r="R886"/>
  <c r="S886"/>
  <c r="T886"/>
  <c r="U886"/>
  <c r="A887"/>
  <c r="B887"/>
  <c r="C887"/>
  <c r="D887"/>
  <c r="E887"/>
  <c r="F887"/>
  <c r="G887"/>
  <c r="H887"/>
  <c r="I887"/>
  <c r="J887"/>
  <c r="K887"/>
  <c r="L887"/>
  <c r="M887"/>
  <c r="N887"/>
  <c r="O887"/>
  <c r="P887"/>
  <c r="Q887"/>
  <c r="R887"/>
  <c r="S887"/>
  <c r="T887"/>
  <c r="U887"/>
  <c r="A888"/>
  <c r="B888"/>
  <c r="C888"/>
  <c r="D888"/>
  <c r="E888"/>
  <c r="F888"/>
  <c r="G888"/>
  <c r="H888"/>
  <c r="I888"/>
  <c r="J888"/>
  <c r="K888"/>
  <c r="L888"/>
  <c r="M888"/>
  <c r="N888"/>
  <c r="O888"/>
  <c r="P888"/>
  <c r="Q888"/>
  <c r="R888"/>
  <c r="S888"/>
  <c r="T888"/>
  <c r="U888"/>
  <c r="A889"/>
  <c r="B889"/>
  <c r="C889"/>
  <c r="D889"/>
  <c r="E889"/>
  <c r="F889"/>
  <c r="G889"/>
  <c r="H889"/>
  <c r="I889"/>
  <c r="J889"/>
  <c r="K889"/>
  <c r="L889"/>
  <c r="M889"/>
  <c r="N889"/>
  <c r="O889"/>
  <c r="P889"/>
  <c r="Q889"/>
  <c r="R889"/>
  <c r="S889"/>
  <c r="T889"/>
  <c r="U889"/>
  <c r="A890"/>
  <c r="B890"/>
  <c r="C890"/>
  <c r="D890"/>
  <c r="E890"/>
  <c r="F890"/>
  <c r="G890"/>
  <c r="H890"/>
  <c r="I890"/>
  <c r="J890"/>
  <c r="K890"/>
  <c r="L890"/>
  <c r="M890"/>
  <c r="N890"/>
  <c r="O890"/>
  <c r="P890"/>
  <c r="Q890"/>
  <c r="R890"/>
  <c r="S890"/>
  <c r="T890"/>
  <c r="U890"/>
  <c r="A891"/>
  <c r="B891"/>
  <c r="C891"/>
  <c r="D891"/>
  <c r="E891"/>
  <c r="F891"/>
  <c r="G891"/>
  <c r="H891"/>
  <c r="I891"/>
  <c r="J891"/>
  <c r="K891"/>
  <c r="L891"/>
  <c r="M891"/>
  <c r="N891"/>
  <c r="O891"/>
  <c r="P891"/>
  <c r="Q891"/>
  <c r="R891"/>
  <c r="S891"/>
  <c r="T891"/>
  <c r="U891"/>
  <c r="A892"/>
  <c r="B892"/>
  <c r="C892"/>
  <c r="D892"/>
  <c r="E892"/>
  <c r="F892"/>
  <c r="G892"/>
  <c r="H892"/>
  <c r="I892"/>
  <c r="J892"/>
  <c r="K892"/>
  <c r="L892"/>
  <c r="M892"/>
  <c r="N892"/>
  <c r="O892"/>
  <c r="P892"/>
  <c r="Q892"/>
  <c r="R892"/>
  <c r="S892"/>
  <c r="T892"/>
  <c r="U892"/>
  <c r="A893"/>
  <c r="B893"/>
  <c r="C893"/>
  <c r="D893"/>
  <c r="E893"/>
  <c r="F893"/>
  <c r="G893"/>
  <c r="H893"/>
  <c r="I893"/>
  <c r="J893"/>
  <c r="K893"/>
  <c r="L893"/>
  <c r="M893"/>
  <c r="N893"/>
  <c r="O893"/>
  <c r="P893"/>
  <c r="Q893"/>
  <c r="R893"/>
  <c r="S893"/>
  <c r="T893"/>
  <c r="U893"/>
  <c r="A894"/>
  <c r="B894"/>
  <c r="C894"/>
  <c r="D894"/>
  <c r="E894"/>
  <c r="F894"/>
  <c r="G894"/>
  <c r="H894"/>
  <c r="I894"/>
  <c r="J894"/>
  <c r="K894"/>
  <c r="L894"/>
  <c r="M894"/>
  <c r="N894"/>
  <c r="O894"/>
  <c r="P894"/>
  <c r="Q894"/>
  <c r="R894"/>
  <c r="S894"/>
  <c r="T894"/>
  <c r="U894"/>
  <c r="A895"/>
  <c r="B895"/>
  <c r="C895"/>
  <c r="D895"/>
  <c r="E895"/>
  <c r="F895"/>
  <c r="G895"/>
  <c r="H895"/>
  <c r="I895"/>
  <c r="J895"/>
  <c r="K895"/>
  <c r="L895"/>
  <c r="M895"/>
  <c r="N895"/>
  <c r="O895"/>
  <c r="P895"/>
  <c r="Q895"/>
  <c r="R895"/>
  <c r="S895"/>
  <c r="T895"/>
  <c r="U895"/>
  <c r="A896"/>
  <c r="B896"/>
  <c r="C896"/>
  <c r="D896"/>
  <c r="E896"/>
  <c r="F896"/>
  <c r="G896"/>
  <c r="H896"/>
  <c r="I896"/>
  <c r="J896"/>
  <c r="K896"/>
  <c r="L896"/>
  <c r="M896"/>
  <c r="N896"/>
  <c r="O896"/>
  <c r="P896"/>
  <c r="Q896"/>
  <c r="R896"/>
  <c r="S896"/>
  <c r="T896"/>
  <c r="U896"/>
  <c r="A897"/>
  <c r="B897"/>
  <c r="C897"/>
  <c r="D897"/>
  <c r="E897"/>
  <c r="F897"/>
  <c r="G897"/>
  <c r="H897"/>
  <c r="I897"/>
  <c r="J897"/>
  <c r="K897"/>
  <c r="L897"/>
  <c r="M897"/>
  <c r="N897"/>
  <c r="O897"/>
  <c r="P897"/>
  <c r="Q897"/>
  <c r="R897"/>
  <c r="S897"/>
  <c r="T897"/>
  <c r="U897"/>
  <c r="A898"/>
  <c r="B898"/>
  <c r="C898"/>
  <c r="D898"/>
  <c r="E898"/>
  <c r="F898"/>
  <c r="G898"/>
  <c r="H898"/>
  <c r="I898"/>
  <c r="J898"/>
  <c r="K898"/>
  <c r="L898"/>
  <c r="M898"/>
  <c r="N898"/>
  <c r="O898"/>
  <c r="P898"/>
  <c r="Q898"/>
  <c r="R898"/>
  <c r="S898"/>
  <c r="T898"/>
  <c r="U898"/>
  <c r="A899"/>
  <c r="B899"/>
  <c r="C899"/>
  <c r="D899"/>
  <c r="E899"/>
  <c r="F899"/>
  <c r="G899"/>
  <c r="H899"/>
  <c r="I899"/>
  <c r="J899"/>
  <c r="K899"/>
  <c r="L899"/>
  <c r="M899"/>
  <c r="N899"/>
  <c r="O899"/>
  <c r="P899"/>
  <c r="Q899"/>
  <c r="R899"/>
  <c r="S899"/>
  <c r="T899"/>
  <c r="U899"/>
  <c r="A900"/>
  <c r="B900"/>
  <c r="C900"/>
  <c r="D900"/>
  <c r="E900"/>
  <c r="F900"/>
  <c r="G900"/>
  <c r="H900"/>
  <c r="I900"/>
  <c r="J900"/>
  <c r="K900"/>
  <c r="L900"/>
  <c r="M900"/>
  <c r="N900"/>
  <c r="O900"/>
  <c r="P900"/>
  <c r="Q900"/>
  <c r="R900"/>
  <c r="S900"/>
  <c r="T900"/>
  <c r="U900"/>
  <c r="A901"/>
  <c r="B901"/>
  <c r="C901"/>
  <c r="D901"/>
  <c r="E901"/>
  <c r="F901"/>
  <c r="G901"/>
  <c r="H901"/>
  <c r="I901"/>
  <c r="J901"/>
  <c r="K901"/>
  <c r="L901"/>
  <c r="M901"/>
  <c r="N901"/>
  <c r="O901"/>
  <c r="P901"/>
  <c r="Q901"/>
  <c r="R901"/>
  <c r="S901"/>
  <c r="T901"/>
  <c r="U901"/>
  <c r="A902"/>
  <c r="B902"/>
  <c r="C902"/>
  <c r="D902"/>
  <c r="E902"/>
  <c r="F902"/>
  <c r="G902"/>
  <c r="H902"/>
  <c r="I902"/>
  <c r="J902"/>
  <c r="K902"/>
  <c r="L902"/>
  <c r="M902"/>
  <c r="N902"/>
  <c r="O902"/>
  <c r="P902"/>
  <c r="Q902"/>
  <c r="R902"/>
  <c r="S902"/>
  <c r="T902"/>
  <c r="U902"/>
  <c r="A903"/>
  <c r="B903"/>
  <c r="C903"/>
  <c r="D903"/>
  <c r="E903"/>
  <c r="F903"/>
  <c r="G903"/>
  <c r="H903"/>
  <c r="I903"/>
  <c r="J903"/>
  <c r="K903"/>
  <c r="L903"/>
  <c r="M903"/>
  <c r="N903"/>
  <c r="O903"/>
  <c r="P903"/>
  <c r="Q903"/>
  <c r="R903"/>
  <c r="S903"/>
  <c r="T903"/>
  <c r="U903"/>
  <c r="A904"/>
  <c r="B904"/>
  <c r="C904"/>
  <c r="D904"/>
  <c r="E904"/>
  <c r="F904"/>
  <c r="G904"/>
  <c r="H904"/>
  <c r="I904"/>
  <c r="J904"/>
  <c r="K904"/>
  <c r="L904"/>
  <c r="M904"/>
  <c r="N904"/>
  <c r="O904"/>
  <c r="P904"/>
  <c r="Q904"/>
  <c r="R904"/>
  <c r="S904"/>
  <c r="T904"/>
  <c r="U904"/>
  <c r="A905"/>
  <c r="B905"/>
  <c r="C905"/>
  <c r="D905"/>
  <c r="E905"/>
  <c r="F905"/>
  <c r="G905"/>
  <c r="H905"/>
  <c r="I905"/>
  <c r="J905"/>
  <c r="K905"/>
  <c r="L905"/>
  <c r="M905"/>
  <c r="N905"/>
  <c r="O905"/>
  <c r="P905"/>
  <c r="Q905"/>
  <c r="R905"/>
  <c r="S905"/>
  <c r="T905"/>
  <c r="U905"/>
  <c r="A906"/>
  <c r="B906"/>
  <c r="C906"/>
  <c r="D906"/>
  <c r="E906"/>
  <c r="F906"/>
  <c r="G906"/>
  <c r="H906"/>
  <c r="I906"/>
  <c r="J906"/>
  <c r="K906"/>
  <c r="L906"/>
  <c r="M906"/>
  <c r="N906"/>
  <c r="O906"/>
  <c r="P906"/>
  <c r="Q906"/>
  <c r="R906"/>
  <c r="S906"/>
  <c r="T906"/>
  <c r="U906"/>
  <c r="A907"/>
  <c r="B907"/>
  <c r="C907"/>
  <c r="D907"/>
  <c r="E907"/>
  <c r="F907"/>
  <c r="G907"/>
  <c r="H907"/>
  <c r="I907"/>
  <c r="J907"/>
  <c r="K907"/>
  <c r="L907"/>
  <c r="M907"/>
  <c r="N907"/>
  <c r="O907"/>
  <c r="P907"/>
  <c r="Q907"/>
  <c r="R907"/>
  <c r="S907"/>
  <c r="T907"/>
  <c r="U907"/>
  <c r="A908"/>
  <c r="B908"/>
  <c r="C908"/>
  <c r="D908"/>
  <c r="E908"/>
  <c r="F908"/>
  <c r="G908"/>
  <c r="H908"/>
  <c r="I908"/>
  <c r="J908"/>
  <c r="K908"/>
  <c r="L908"/>
  <c r="M908"/>
  <c r="N908"/>
  <c r="O908"/>
  <c r="P908"/>
  <c r="Q908"/>
  <c r="R908"/>
  <c r="S908"/>
  <c r="T908"/>
  <c r="U908"/>
  <c r="A909"/>
  <c r="B909"/>
  <c r="C909"/>
  <c r="D909"/>
  <c r="E909"/>
  <c r="F909"/>
  <c r="G909"/>
  <c r="H909"/>
  <c r="I909"/>
  <c r="J909"/>
  <c r="K909"/>
  <c r="L909"/>
  <c r="M909"/>
  <c r="N909"/>
  <c r="O909"/>
  <c r="P909"/>
  <c r="Q909"/>
  <c r="R909"/>
  <c r="S909"/>
  <c r="T909"/>
  <c r="U909"/>
  <c r="A910"/>
  <c r="B910"/>
  <c r="C910"/>
  <c r="D910"/>
  <c r="E910"/>
  <c r="F910"/>
  <c r="G910"/>
  <c r="H910"/>
  <c r="I910"/>
  <c r="J910"/>
  <c r="K910"/>
  <c r="L910"/>
  <c r="M910"/>
  <c r="N910"/>
  <c r="O910"/>
  <c r="P910"/>
  <c r="Q910"/>
  <c r="R910"/>
  <c r="S910"/>
  <c r="T910"/>
  <c r="U910"/>
  <c r="A911"/>
  <c r="B911"/>
  <c r="C911"/>
  <c r="D911"/>
  <c r="E911"/>
  <c r="F911"/>
  <c r="G911"/>
  <c r="H911"/>
  <c r="I911"/>
  <c r="J911"/>
  <c r="K911"/>
  <c r="L911"/>
  <c r="M911"/>
  <c r="N911"/>
  <c r="O911"/>
  <c r="P911"/>
  <c r="Q911"/>
  <c r="R911"/>
  <c r="S911"/>
  <c r="T911"/>
  <c r="U911"/>
  <c r="A912"/>
  <c r="B912"/>
  <c r="C912"/>
  <c r="D912"/>
  <c r="E912"/>
  <c r="F912"/>
  <c r="G912"/>
  <c r="H912"/>
  <c r="I912"/>
  <c r="J912"/>
  <c r="K912"/>
  <c r="L912"/>
  <c r="M912"/>
  <c r="N912"/>
  <c r="O912"/>
  <c r="P912"/>
  <c r="Q912"/>
  <c r="R912"/>
  <c r="S912"/>
  <c r="T912"/>
  <c r="U912"/>
  <c r="A913"/>
  <c r="B913"/>
  <c r="C913"/>
  <c r="D913"/>
  <c r="E913"/>
  <c r="F913"/>
  <c r="G913"/>
  <c r="H913"/>
  <c r="I913"/>
  <c r="J913"/>
  <c r="K913"/>
  <c r="L913"/>
  <c r="M913"/>
  <c r="N913"/>
  <c r="O913"/>
  <c r="P913"/>
  <c r="Q913"/>
  <c r="R913"/>
  <c r="S913"/>
  <c r="T913"/>
  <c r="U913"/>
  <c r="A914"/>
  <c r="B914"/>
  <c r="C914"/>
  <c r="D914"/>
  <c r="E914"/>
  <c r="F914"/>
  <c r="G914"/>
  <c r="H914"/>
  <c r="I914"/>
  <c r="J914"/>
  <c r="K914"/>
  <c r="L914"/>
  <c r="M914"/>
  <c r="N914"/>
  <c r="O914"/>
  <c r="P914"/>
  <c r="Q914"/>
  <c r="R914"/>
  <c r="S914"/>
  <c r="T914"/>
  <c r="U914"/>
  <c r="A915"/>
  <c r="B915"/>
  <c r="C915"/>
  <c r="D915"/>
  <c r="E915"/>
  <c r="F915"/>
  <c r="G915"/>
  <c r="H915"/>
  <c r="I915"/>
  <c r="J915"/>
  <c r="K915"/>
  <c r="L915"/>
  <c r="M915"/>
  <c r="N915"/>
  <c r="O915"/>
  <c r="P915"/>
  <c r="Q915"/>
  <c r="R915"/>
  <c r="S915"/>
  <c r="T915"/>
  <c r="U915"/>
  <c r="A916"/>
  <c r="B916"/>
  <c r="C916"/>
  <c r="D916"/>
  <c r="E916"/>
  <c r="F916"/>
  <c r="G916"/>
  <c r="H916"/>
  <c r="I916"/>
  <c r="J916"/>
  <c r="K916"/>
  <c r="L916"/>
  <c r="M916"/>
  <c r="N916"/>
  <c r="O916"/>
  <c r="P916"/>
  <c r="Q916"/>
  <c r="R916"/>
  <c r="S916"/>
  <c r="T916"/>
  <c r="U916"/>
  <c r="A917"/>
  <c r="B917"/>
  <c r="C917"/>
  <c r="D917"/>
  <c r="E917"/>
  <c r="F917"/>
  <c r="G917"/>
  <c r="H917"/>
  <c r="I917"/>
  <c r="J917"/>
  <c r="K917"/>
  <c r="L917"/>
  <c r="M917"/>
  <c r="N917"/>
  <c r="O917"/>
  <c r="P917"/>
  <c r="Q917"/>
  <c r="R917"/>
  <c r="S917"/>
  <c r="T917"/>
  <c r="U917"/>
  <c r="A918"/>
  <c r="B918"/>
  <c r="C918"/>
  <c r="D918"/>
  <c r="E918"/>
  <c r="F918"/>
  <c r="G918"/>
  <c r="H918"/>
  <c r="I918"/>
  <c r="J918"/>
  <c r="K918"/>
  <c r="L918"/>
  <c r="M918"/>
  <c r="N918"/>
  <c r="O918"/>
  <c r="P918"/>
  <c r="Q918"/>
  <c r="R918"/>
  <c r="S918"/>
  <c r="T918"/>
  <c r="U918"/>
  <c r="A919"/>
  <c r="B919"/>
  <c r="C919"/>
  <c r="D919"/>
  <c r="E919"/>
  <c r="F919"/>
  <c r="G919"/>
  <c r="H919"/>
  <c r="I919"/>
  <c r="J919"/>
  <c r="K919"/>
  <c r="L919"/>
  <c r="M919"/>
  <c r="N919"/>
  <c r="O919"/>
  <c r="P919"/>
  <c r="Q919"/>
  <c r="R919"/>
  <c r="S919"/>
  <c r="T919"/>
  <c r="U919"/>
  <c r="A920"/>
  <c r="B920"/>
  <c r="C920"/>
  <c r="D920"/>
  <c r="E920"/>
  <c r="F920"/>
  <c r="G920"/>
  <c r="H920"/>
  <c r="I920"/>
  <c r="J920"/>
  <c r="K920"/>
  <c r="L920"/>
  <c r="M920"/>
  <c r="N920"/>
  <c r="O920"/>
  <c r="P920"/>
  <c r="Q920"/>
  <c r="R920"/>
  <c r="S920"/>
  <c r="T920"/>
  <c r="U920"/>
  <c r="A921"/>
  <c r="B921"/>
  <c r="C921"/>
  <c r="D921"/>
  <c r="E921"/>
  <c r="F921"/>
  <c r="G921"/>
  <c r="H921"/>
  <c r="I921"/>
  <c r="J921"/>
  <c r="K921"/>
  <c r="L921"/>
  <c r="M921"/>
  <c r="N921"/>
  <c r="O921"/>
  <c r="P921"/>
  <c r="Q921"/>
  <c r="R921"/>
  <c r="S921"/>
  <c r="T921"/>
  <c r="U921"/>
  <c r="A922"/>
  <c r="B922"/>
  <c r="C922"/>
  <c r="D922"/>
  <c r="E922"/>
  <c r="F922"/>
  <c r="G922"/>
  <c r="H922"/>
  <c r="I922"/>
  <c r="J922"/>
  <c r="K922"/>
  <c r="L922"/>
  <c r="M922"/>
  <c r="N922"/>
  <c r="O922"/>
  <c r="P922"/>
  <c r="Q922"/>
  <c r="R922"/>
  <c r="S922"/>
  <c r="T922"/>
  <c r="U922"/>
  <c r="A923"/>
  <c r="B923"/>
  <c r="C923"/>
  <c r="D923"/>
  <c r="E923"/>
  <c r="F923"/>
  <c r="G923"/>
  <c r="H923"/>
  <c r="I923"/>
  <c r="J923"/>
  <c r="K923"/>
  <c r="L923"/>
  <c r="M923"/>
  <c r="N923"/>
  <c r="O923"/>
  <c r="P923"/>
  <c r="Q923"/>
  <c r="R923"/>
  <c r="S923"/>
  <c r="T923"/>
  <c r="U923"/>
  <c r="A924"/>
  <c r="B924"/>
  <c r="C924"/>
  <c r="D924"/>
  <c r="E924"/>
  <c r="F924"/>
  <c r="G924"/>
  <c r="H924"/>
  <c r="I924"/>
  <c r="J924"/>
  <c r="K924"/>
  <c r="L924"/>
  <c r="M924"/>
  <c r="N924"/>
  <c r="O924"/>
  <c r="P924"/>
  <c r="Q924"/>
  <c r="R924"/>
  <c r="S924"/>
  <c r="T924"/>
  <c r="U924"/>
  <c r="A925"/>
  <c r="B925"/>
  <c r="C925"/>
  <c r="D925"/>
  <c r="E925"/>
  <c r="F925"/>
  <c r="G925"/>
  <c r="H925"/>
  <c r="I925"/>
  <c r="J925"/>
  <c r="K925"/>
  <c r="L925"/>
  <c r="M925"/>
  <c r="N925"/>
  <c r="O925"/>
  <c r="P925"/>
  <c r="Q925"/>
  <c r="R925"/>
  <c r="S925"/>
  <c r="T925"/>
  <c r="U925"/>
  <c r="A926"/>
  <c r="B926"/>
  <c r="C926"/>
  <c r="D926"/>
  <c r="E926"/>
  <c r="F926"/>
  <c r="G926"/>
  <c r="H926"/>
  <c r="I926"/>
  <c r="J926"/>
  <c r="K926"/>
  <c r="L926"/>
  <c r="M926"/>
  <c r="N926"/>
  <c r="O926"/>
  <c r="P926"/>
  <c r="Q926"/>
  <c r="R926"/>
  <c r="S926"/>
  <c r="T926"/>
  <c r="U926"/>
  <c r="A927"/>
  <c r="B927"/>
  <c r="C927"/>
  <c r="D927"/>
  <c r="E927"/>
  <c r="F927"/>
  <c r="G927"/>
  <c r="H927"/>
  <c r="I927"/>
  <c r="J927"/>
  <c r="K927"/>
  <c r="L927"/>
  <c r="M927"/>
  <c r="N927"/>
  <c r="O927"/>
  <c r="P927"/>
  <c r="Q927"/>
  <c r="R927"/>
  <c r="S927"/>
  <c r="T927"/>
  <c r="U927"/>
  <c r="A928"/>
  <c r="B928"/>
  <c r="C928"/>
  <c r="D928"/>
  <c r="E928"/>
  <c r="F928"/>
  <c r="G928"/>
  <c r="H928"/>
  <c r="I928"/>
  <c r="J928"/>
  <c r="K928"/>
  <c r="L928"/>
  <c r="M928"/>
  <c r="N928"/>
  <c r="O928"/>
  <c r="P928"/>
  <c r="Q928"/>
  <c r="R928"/>
  <c r="S928"/>
  <c r="T928"/>
  <c r="U928"/>
  <c r="A929"/>
  <c r="B929"/>
  <c r="C929"/>
  <c r="D929"/>
  <c r="E929"/>
  <c r="F929"/>
  <c r="G929"/>
  <c r="H929"/>
  <c r="I929"/>
  <c r="J929"/>
  <c r="K929"/>
  <c r="L929"/>
  <c r="M929"/>
  <c r="N929"/>
  <c r="O929"/>
  <c r="P929"/>
  <c r="Q929"/>
  <c r="R929"/>
  <c r="S929"/>
  <c r="T929"/>
  <c r="U929"/>
  <c r="A930"/>
  <c r="B930"/>
  <c r="C930"/>
  <c r="D930"/>
  <c r="E930"/>
  <c r="F930"/>
  <c r="G930"/>
  <c r="H930"/>
  <c r="I930"/>
  <c r="J930"/>
  <c r="K930"/>
  <c r="L930"/>
  <c r="M930"/>
  <c r="N930"/>
  <c r="O930"/>
  <c r="P930"/>
  <c r="Q930"/>
  <c r="R930"/>
  <c r="S930"/>
  <c r="T930"/>
  <c r="U930"/>
  <c r="A931"/>
  <c r="B931"/>
  <c r="C931"/>
  <c r="D931"/>
  <c r="E931"/>
  <c r="F931"/>
  <c r="G931"/>
  <c r="H931"/>
  <c r="I931"/>
  <c r="J931"/>
  <c r="K931"/>
  <c r="L931"/>
  <c r="M931"/>
  <c r="N931"/>
  <c r="O931"/>
  <c r="P931"/>
  <c r="Q931"/>
  <c r="R931"/>
  <c r="S931"/>
  <c r="T931"/>
  <c r="U931"/>
  <c r="A932"/>
  <c r="B932"/>
  <c r="C932"/>
  <c r="D932"/>
  <c r="E932"/>
  <c r="F932"/>
  <c r="G932"/>
  <c r="H932"/>
  <c r="I932"/>
  <c r="J932"/>
  <c r="K932"/>
  <c r="L932"/>
  <c r="M932"/>
  <c r="N932"/>
  <c r="O932"/>
  <c r="P932"/>
  <c r="Q932"/>
  <c r="R932"/>
  <c r="S932"/>
  <c r="T932"/>
  <c r="U932"/>
  <c r="A933"/>
  <c r="B933"/>
  <c r="C933"/>
  <c r="D933"/>
  <c r="E933"/>
  <c r="F933"/>
  <c r="G933"/>
  <c r="H933"/>
  <c r="I933"/>
  <c r="J933"/>
  <c r="K933"/>
  <c r="L933"/>
  <c r="M933"/>
  <c r="N933"/>
  <c r="O933"/>
  <c r="P933"/>
  <c r="Q933"/>
  <c r="R933"/>
  <c r="S933"/>
  <c r="T933"/>
  <c r="U933"/>
  <c r="A934"/>
  <c r="B934"/>
  <c r="C934"/>
  <c r="D934"/>
  <c r="E934"/>
  <c r="F934"/>
  <c r="G934"/>
  <c r="H934"/>
  <c r="I934"/>
  <c r="J934"/>
  <c r="K934"/>
  <c r="L934"/>
  <c r="M934"/>
  <c r="N934"/>
  <c r="O934"/>
  <c r="P934"/>
  <c r="Q934"/>
  <c r="R934"/>
  <c r="S934"/>
  <c r="T934"/>
  <c r="U934"/>
  <c r="A935"/>
  <c r="B935"/>
  <c r="C935"/>
  <c r="D935"/>
  <c r="E935"/>
  <c r="F935"/>
  <c r="G935"/>
  <c r="H935"/>
  <c r="I935"/>
  <c r="J935"/>
  <c r="K935"/>
  <c r="L935"/>
  <c r="M935"/>
  <c r="N935"/>
  <c r="O935"/>
  <c r="P935"/>
  <c r="Q935"/>
  <c r="R935"/>
  <c r="S935"/>
  <c r="T935"/>
  <c r="U935"/>
  <c r="A936"/>
  <c r="B936"/>
  <c r="C936"/>
  <c r="D936"/>
  <c r="E936"/>
  <c r="F936"/>
  <c r="G936"/>
  <c r="H936"/>
  <c r="I936"/>
  <c r="J936"/>
  <c r="K936"/>
  <c r="L936"/>
  <c r="M936"/>
  <c r="N936"/>
  <c r="O936"/>
  <c r="P936"/>
  <c r="Q936"/>
  <c r="R936"/>
  <c r="S936"/>
  <c r="T936"/>
  <c r="U936"/>
  <c r="A937"/>
  <c r="B937"/>
  <c r="C937"/>
  <c r="D937"/>
  <c r="E937"/>
  <c r="F937"/>
  <c r="G937"/>
  <c r="H937"/>
  <c r="I937"/>
  <c r="J937"/>
  <c r="K937"/>
  <c r="L937"/>
  <c r="M937"/>
  <c r="N937"/>
  <c r="O937"/>
  <c r="P937"/>
  <c r="Q937"/>
  <c r="R937"/>
  <c r="S937"/>
  <c r="T937"/>
  <c r="U937"/>
  <c r="A938"/>
  <c r="B938"/>
  <c r="C938"/>
  <c r="D938"/>
  <c r="E938"/>
  <c r="F938"/>
  <c r="G938"/>
  <c r="H938"/>
  <c r="I938"/>
  <c r="J938"/>
  <c r="K938"/>
  <c r="L938"/>
  <c r="M938"/>
  <c r="N938"/>
  <c r="O938"/>
  <c r="P938"/>
  <c r="Q938"/>
  <c r="R938"/>
  <c r="S938"/>
  <c r="T938"/>
  <c r="U938"/>
  <c r="A939"/>
  <c r="B939"/>
  <c r="C939"/>
  <c r="D939"/>
  <c r="E939"/>
  <c r="F939"/>
  <c r="G939"/>
  <c r="H939"/>
  <c r="I939"/>
  <c r="J939"/>
  <c r="K939"/>
  <c r="L939"/>
  <c r="M939"/>
  <c r="N939"/>
  <c r="O939"/>
  <c r="P939"/>
  <c r="Q939"/>
  <c r="R939"/>
  <c r="S939"/>
  <c r="T939"/>
  <c r="U939"/>
  <c r="A940"/>
  <c r="B940"/>
  <c r="C940"/>
  <c r="D940"/>
  <c r="E940"/>
  <c r="F940"/>
  <c r="G940"/>
  <c r="H940"/>
  <c r="I940"/>
  <c r="J940"/>
  <c r="K940"/>
  <c r="L940"/>
  <c r="M940"/>
  <c r="N940"/>
  <c r="O940"/>
  <c r="P940"/>
  <c r="Q940"/>
  <c r="R940"/>
  <c r="S940"/>
  <c r="T940"/>
  <c r="U940"/>
  <c r="A941"/>
  <c r="B941"/>
  <c r="C941"/>
  <c r="D941"/>
  <c r="E941"/>
  <c r="F941"/>
  <c r="G941"/>
  <c r="H941"/>
  <c r="I941"/>
  <c r="J941"/>
  <c r="K941"/>
  <c r="L941"/>
  <c r="M941"/>
  <c r="N941"/>
  <c r="O941"/>
  <c r="P941"/>
  <c r="Q941"/>
  <c r="R941"/>
  <c r="S941"/>
  <c r="T941"/>
  <c r="U941"/>
  <c r="A942"/>
  <c r="B942"/>
  <c r="C942"/>
  <c r="D942"/>
  <c r="E942"/>
  <c r="F942"/>
  <c r="G942"/>
  <c r="H942"/>
  <c r="I942"/>
  <c r="J942"/>
  <c r="K942"/>
  <c r="L942"/>
  <c r="M942"/>
  <c r="N942"/>
  <c r="O942"/>
  <c r="P942"/>
  <c r="Q942"/>
  <c r="R942"/>
  <c r="S942"/>
  <c r="T942"/>
  <c r="U942"/>
  <c r="A943"/>
  <c r="B943"/>
  <c r="C943"/>
  <c r="D943"/>
  <c r="E943"/>
  <c r="F943"/>
  <c r="G943"/>
  <c r="H943"/>
  <c r="I943"/>
  <c r="J943"/>
  <c r="K943"/>
  <c r="L943"/>
  <c r="M943"/>
  <c r="N943"/>
  <c r="O943"/>
  <c r="P943"/>
  <c r="Q943"/>
  <c r="R943"/>
  <c r="S943"/>
  <c r="T943"/>
  <c r="U943"/>
  <c r="A944"/>
  <c r="B944"/>
  <c r="C944"/>
  <c r="D944"/>
  <c r="E944"/>
  <c r="F944"/>
  <c r="G944"/>
  <c r="H944"/>
  <c r="I944"/>
  <c r="J944"/>
  <c r="K944"/>
  <c r="L944"/>
  <c r="M944"/>
  <c r="N944"/>
  <c r="O944"/>
  <c r="P944"/>
  <c r="Q944"/>
  <c r="R944"/>
  <c r="S944"/>
  <c r="T944"/>
  <c r="U944"/>
  <c r="A945"/>
  <c r="B945"/>
  <c r="C945"/>
  <c r="D945"/>
  <c r="E945"/>
  <c r="F945"/>
  <c r="G945"/>
  <c r="H945"/>
  <c r="I945"/>
  <c r="J945"/>
  <c r="K945"/>
  <c r="L945"/>
  <c r="M945"/>
  <c r="N945"/>
  <c r="O945"/>
  <c r="P945"/>
  <c r="Q945"/>
  <c r="R945"/>
  <c r="S945"/>
  <c r="T945"/>
  <c r="U945"/>
  <c r="A946"/>
  <c r="B946"/>
  <c r="C946"/>
  <c r="D946"/>
  <c r="E946"/>
  <c r="F946"/>
  <c r="G946"/>
  <c r="H946"/>
  <c r="I946"/>
  <c r="J946"/>
  <c r="K946"/>
  <c r="L946"/>
  <c r="M946"/>
  <c r="N946"/>
  <c r="O946"/>
  <c r="P946"/>
  <c r="Q946"/>
  <c r="R946"/>
  <c r="S946"/>
  <c r="T946"/>
  <c r="U946"/>
  <c r="A947"/>
  <c r="B947"/>
  <c r="C947"/>
  <c r="D947"/>
  <c r="E947"/>
  <c r="F947"/>
  <c r="G947"/>
  <c r="H947"/>
  <c r="I947"/>
  <c r="J947"/>
  <c r="K947"/>
  <c r="L947"/>
  <c r="M947"/>
  <c r="N947"/>
  <c r="O947"/>
  <c r="P947"/>
  <c r="Q947"/>
  <c r="R947"/>
  <c r="S947"/>
  <c r="T947"/>
  <c r="U947"/>
  <c r="A948"/>
  <c r="B948"/>
  <c r="C948"/>
  <c r="D948"/>
  <c r="E948"/>
  <c r="F948"/>
  <c r="G948"/>
  <c r="H948"/>
  <c r="I948"/>
  <c r="J948"/>
  <c r="K948"/>
  <c r="L948"/>
  <c r="M948"/>
  <c r="N948"/>
  <c r="O948"/>
  <c r="P948"/>
  <c r="Q948"/>
  <c r="R948"/>
  <c r="S948"/>
  <c r="T948"/>
  <c r="U948"/>
  <c r="A949"/>
  <c r="B949"/>
  <c r="C949"/>
  <c r="D949"/>
  <c r="E949"/>
  <c r="F949"/>
  <c r="G949"/>
  <c r="H949"/>
  <c r="I949"/>
  <c r="J949"/>
  <c r="K949"/>
  <c r="L949"/>
  <c r="M949"/>
  <c r="N949"/>
  <c r="O949"/>
  <c r="P949"/>
  <c r="Q949"/>
  <c r="R949"/>
  <c r="S949"/>
  <c r="T949"/>
  <c r="U949"/>
  <c r="A950"/>
  <c r="B950"/>
  <c r="C950"/>
  <c r="D950"/>
  <c r="E950"/>
  <c r="F950"/>
  <c r="G950"/>
  <c r="H950"/>
  <c r="I950"/>
  <c r="J950"/>
  <c r="K950"/>
  <c r="L950"/>
  <c r="M950"/>
  <c r="N950"/>
  <c r="O950"/>
  <c r="P950"/>
  <c r="Q950"/>
  <c r="R950"/>
  <c r="S950"/>
  <c r="T950"/>
  <c r="U950"/>
  <c r="A951"/>
  <c r="B951"/>
  <c r="C951"/>
  <c r="D951"/>
  <c r="E951"/>
  <c r="F951"/>
  <c r="G951"/>
  <c r="H951"/>
  <c r="I951"/>
  <c r="J951"/>
  <c r="K951"/>
  <c r="L951"/>
  <c r="M951"/>
  <c r="N951"/>
  <c r="O951"/>
  <c r="P951"/>
  <c r="Q951"/>
  <c r="R951"/>
  <c r="S951"/>
  <c r="T951"/>
  <c r="U951"/>
  <c r="A952"/>
  <c r="B952"/>
  <c r="C952"/>
  <c r="D952"/>
  <c r="E952"/>
  <c r="F952"/>
  <c r="G952"/>
  <c r="H952"/>
  <c r="I952"/>
  <c r="J952"/>
  <c r="K952"/>
  <c r="L952"/>
  <c r="M952"/>
  <c r="N952"/>
  <c r="O952"/>
  <c r="P952"/>
  <c r="Q952"/>
  <c r="R952"/>
  <c r="S952"/>
  <c r="T952"/>
  <c r="U952"/>
  <c r="A953"/>
  <c r="B953"/>
  <c r="C953"/>
  <c r="D953"/>
  <c r="E953"/>
  <c r="F953"/>
  <c r="G953"/>
  <c r="H953"/>
  <c r="I953"/>
  <c r="J953"/>
  <c r="K953"/>
  <c r="L953"/>
  <c r="M953"/>
  <c r="N953"/>
  <c r="O953"/>
  <c r="P953"/>
  <c r="Q953"/>
  <c r="R953"/>
  <c r="S953"/>
  <c r="T953"/>
  <c r="U953"/>
  <c r="A954"/>
  <c r="B954"/>
  <c r="C954"/>
  <c r="D954"/>
  <c r="E954"/>
  <c r="F954"/>
  <c r="G954"/>
  <c r="H954"/>
  <c r="I954"/>
  <c r="J954"/>
  <c r="K954"/>
  <c r="L954"/>
  <c r="M954"/>
  <c r="N954"/>
  <c r="O954"/>
  <c r="P954"/>
  <c r="Q954"/>
  <c r="R954"/>
  <c r="S954"/>
  <c r="T954"/>
  <c r="U954"/>
  <c r="A955"/>
  <c r="B955"/>
  <c r="C955"/>
  <c r="D955"/>
  <c r="E955"/>
  <c r="F955"/>
  <c r="G955"/>
  <c r="H955"/>
  <c r="I955"/>
  <c r="J955"/>
  <c r="K955"/>
  <c r="L955"/>
  <c r="M955"/>
  <c r="N955"/>
  <c r="O955"/>
  <c r="P955"/>
  <c r="Q955"/>
  <c r="R955"/>
  <c r="S955"/>
  <c r="T955"/>
  <c r="U955"/>
  <c r="A956"/>
  <c r="B956"/>
  <c r="C956"/>
  <c r="D956"/>
  <c r="E956"/>
  <c r="F956"/>
  <c r="G956"/>
  <c r="H956"/>
  <c r="I956"/>
  <c r="J956"/>
  <c r="K956"/>
  <c r="L956"/>
  <c r="M956"/>
  <c r="N956"/>
  <c r="O956"/>
  <c r="P956"/>
  <c r="Q956"/>
  <c r="R956"/>
  <c r="S956"/>
  <c r="T956"/>
  <c r="U956"/>
  <c r="A957"/>
  <c r="B957"/>
  <c r="C957"/>
  <c r="D957"/>
  <c r="E957"/>
  <c r="F957"/>
  <c r="G957"/>
  <c r="H957"/>
  <c r="I957"/>
  <c r="J957"/>
  <c r="K957"/>
  <c r="L957"/>
  <c r="M957"/>
  <c r="N957"/>
  <c r="O957"/>
  <c r="P957"/>
  <c r="Q957"/>
  <c r="R957"/>
  <c r="S957"/>
  <c r="T957"/>
  <c r="U957"/>
  <c r="A958"/>
  <c r="B958"/>
  <c r="C958"/>
  <c r="D958"/>
  <c r="E958"/>
  <c r="F958"/>
  <c r="G958"/>
  <c r="H958"/>
  <c r="I958"/>
  <c r="J958"/>
  <c r="K958"/>
  <c r="L958"/>
  <c r="M958"/>
  <c r="N958"/>
  <c r="O958"/>
  <c r="P958"/>
  <c r="Q958"/>
  <c r="R958"/>
  <c r="S958"/>
  <c r="T958"/>
  <c r="U958"/>
  <c r="A959"/>
  <c r="B959"/>
  <c r="C959"/>
  <c r="D959"/>
  <c r="E959"/>
  <c r="F959"/>
  <c r="G959"/>
  <c r="H959"/>
  <c r="I959"/>
  <c r="J959"/>
  <c r="K959"/>
  <c r="L959"/>
  <c r="M959"/>
  <c r="N959"/>
  <c r="O959"/>
  <c r="P959"/>
  <c r="Q959"/>
  <c r="R959"/>
  <c r="S959"/>
  <c r="T959"/>
  <c r="U959"/>
  <c r="A960"/>
  <c r="B960"/>
  <c r="C960"/>
  <c r="D960"/>
  <c r="E960"/>
  <c r="F960"/>
  <c r="G960"/>
  <c r="H960"/>
  <c r="I960"/>
  <c r="J960"/>
  <c r="K960"/>
  <c r="L960"/>
  <c r="M960"/>
  <c r="N960"/>
  <c r="O960"/>
  <c r="P960"/>
  <c r="Q960"/>
  <c r="R960"/>
  <c r="S960"/>
  <c r="T960"/>
  <c r="U960"/>
  <c r="A961"/>
  <c r="B961"/>
  <c r="C961"/>
  <c r="D961"/>
  <c r="E961"/>
  <c r="F961"/>
  <c r="G961"/>
  <c r="H961"/>
  <c r="I961"/>
  <c r="J961"/>
  <c r="K961"/>
  <c r="L961"/>
  <c r="M961"/>
  <c r="N961"/>
  <c r="O961"/>
  <c r="P961"/>
  <c r="Q961"/>
  <c r="R961"/>
  <c r="S961"/>
  <c r="T961"/>
  <c r="U961"/>
  <c r="A962"/>
  <c r="B962"/>
  <c r="C962"/>
  <c r="D962"/>
  <c r="E962"/>
  <c r="F962"/>
  <c r="G962"/>
  <c r="H962"/>
  <c r="I962"/>
  <c r="J962"/>
  <c r="K962"/>
  <c r="L962"/>
  <c r="M962"/>
  <c r="N962"/>
  <c r="O962"/>
  <c r="P962"/>
  <c r="Q962"/>
  <c r="R962"/>
  <c r="S962"/>
  <c r="T962"/>
  <c r="U962"/>
  <c r="A963"/>
  <c r="B963"/>
  <c r="C963"/>
  <c r="D963"/>
  <c r="E963"/>
  <c r="F963"/>
  <c r="G963"/>
  <c r="H963"/>
  <c r="I963"/>
  <c r="J963"/>
  <c r="K963"/>
  <c r="L963"/>
  <c r="M963"/>
  <c r="N963"/>
  <c r="O963"/>
  <c r="P963"/>
  <c r="Q963"/>
  <c r="R963"/>
  <c r="S963"/>
  <c r="T963"/>
  <c r="U963"/>
  <c r="A964"/>
  <c r="B964"/>
  <c r="C964"/>
  <c r="D964"/>
  <c r="E964"/>
  <c r="F964"/>
  <c r="G964"/>
  <c r="H964"/>
  <c r="I964"/>
  <c r="J964"/>
  <c r="K964"/>
  <c r="L964"/>
  <c r="M964"/>
  <c r="N964"/>
  <c r="O964"/>
  <c r="P964"/>
  <c r="Q964"/>
  <c r="R964"/>
  <c r="S964"/>
  <c r="T964"/>
  <c r="U964"/>
  <c r="A965"/>
  <c r="B965"/>
  <c r="C965"/>
  <c r="D965"/>
  <c r="E965"/>
  <c r="F965"/>
  <c r="G965"/>
  <c r="H965"/>
  <c r="I965"/>
  <c r="J965"/>
  <c r="K965"/>
  <c r="L965"/>
  <c r="M965"/>
  <c r="N965"/>
  <c r="O965"/>
  <c r="P965"/>
  <c r="Q965"/>
  <c r="R965"/>
  <c r="S965"/>
  <c r="T965"/>
  <c r="U965"/>
  <c r="A966"/>
  <c r="B966"/>
  <c r="C966"/>
  <c r="D966"/>
  <c r="E966"/>
  <c r="F966"/>
  <c r="G966"/>
  <c r="H966"/>
  <c r="I966"/>
  <c r="J966"/>
  <c r="K966"/>
  <c r="L966"/>
  <c r="M966"/>
  <c r="N966"/>
  <c r="O966"/>
  <c r="P966"/>
  <c r="Q966"/>
  <c r="R966"/>
  <c r="S966"/>
  <c r="T966"/>
  <c r="U966"/>
  <c r="A967"/>
  <c r="B967"/>
  <c r="C967"/>
  <c r="D967"/>
  <c r="E967"/>
  <c r="F967"/>
  <c r="G967"/>
  <c r="H967"/>
  <c r="I967"/>
  <c r="J967"/>
  <c r="K967"/>
  <c r="L967"/>
  <c r="M967"/>
  <c r="N967"/>
  <c r="O967"/>
  <c r="P967"/>
  <c r="Q967"/>
  <c r="R967"/>
  <c r="S967"/>
  <c r="T967"/>
  <c r="U967"/>
  <c r="A968"/>
  <c r="B968"/>
  <c r="C968"/>
  <c r="D968"/>
  <c r="E968"/>
  <c r="F968"/>
  <c r="G968"/>
  <c r="H968"/>
  <c r="I968"/>
  <c r="J968"/>
  <c r="K968"/>
  <c r="L968"/>
  <c r="M968"/>
  <c r="N968"/>
  <c r="O968"/>
  <c r="P968"/>
  <c r="Q968"/>
  <c r="R968"/>
  <c r="S968"/>
  <c r="T968"/>
  <c r="U968"/>
  <c r="A969"/>
  <c r="B969"/>
  <c r="C969"/>
  <c r="D969"/>
  <c r="E969"/>
  <c r="F969"/>
  <c r="G969"/>
  <c r="H969"/>
  <c r="I969"/>
  <c r="J969"/>
  <c r="K969"/>
  <c r="L969"/>
  <c r="M969"/>
  <c r="N969"/>
  <c r="O969"/>
  <c r="P969"/>
  <c r="Q969"/>
  <c r="R969"/>
  <c r="S969"/>
  <c r="T969"/>
  <c r="U969"/>
  <c r="A970"/>
  <c r="B970"/>
  <c r="C970"/>
  <c r="D970"/>
  <c r="E970"/>
  <c r="F970"/>
  <c r="G970"/>
  <c r="H970"/>
  <c r="I970"/>
  <c r="J970"/>
  <c r="K970"/>
  <c r="L970"/>
  <c r="M970"/>
  <c r="N970"/>
  <c r="O970"/>
  <c r="P970"/>
  <c r="Q970"/>
  <c r="R970"/>
  <c r="S970"/>
  <c r="T970"/>
  <c r="U970"/>
  <c r="A971"/>
  <c r="B971"/>
  <c r="C971"/>
  <c r="D971"/>
  <c r="E971"/>
  <c r="F971"/>
  <c r="G971"/>
  <c r="H971"/>
  <c r="I971"/>
  <c r="J971"/>
  <c r="K971"/>
  <c r="L971"/>
  <c r="M971"/>
  <c r="N971"/>
  <c r="O971"/>
  <c r="P971"/>
  <c r="Q971"/>
  <c r="R971"/>
  <c r="S971"/>
  <c r="T971"/>
  <c r="U971"/>
  <c r="A972"/>
  <c r="B972"/>
  <c r="C972"/>
  <c r="D972"/>
  <c r="E972"/>
  <c r="F972"/>
  <c r="G972"/>
  <c r="H972"/>
  <c r="I972"/>
  <c r="J972"/>
  <c r="K972"/>
  <c r="L972"/>
  <c r="M972"/>
  <c r="N972"/>
  <c r="O972"/>
  <c r="P972"/>
  <c r="Q972"/>
  <c r="R972"/>
  <c r="S972"/>
  <c r="T972"/>
  <c r="U972"/>
  <c r="A973"/>
  <c r="B973"/>
  <c r="C973"/>
  <c r="D973"/>
  <c r="E973"/>
  <c r="F973"/>
  <c r="G973"/>
  <c r="H973"/>
  <c r="I973"/>
  <c r="J973"/>
  <c r="K973"/>
  <c r="L973"/>
  <c r="M973"/>
  <c r="N973"/>
  <c r="O973"/>
  <c r="P973"/>
  <c r="Q973"/>
  <c r="R973"/>
  <c r="S973"/>
  <c r="T973"/>
  <c r="U973"/>
  <c r="A974"/>
  <c r="B974"/>
  <c r="C974"/>
  <c r="D974"/>
  <c r="E974"/>
  <c r="F974"/>
  <c r="G974"/>
  <c r="H974"/>
  <c r="I974"/>
  <c r="J974"/>
  <c r="K974"/>
  <c r="L974"/>
  <c r="M974"/>
  <c r="N974"/>
  <c r="O974"/>
  <c r="P974"/>
  <c r="Q974"/>
  <c r="R974"/>
  <c r="S974"/>
  <c r="T974"/>
  <c r="U974"/>
  <c r="A975"/>
  <c r="B975"/>
  <c r="C975"/>
  <c r="D975"/>
  <c r="E975"/>
  <c r="F975"/>
  <c r="G975"/>
  <c r="H975"/>
  <c r="I975"/>
  <c r="J975"/>
  <c r="K975"/>
  <c r="L975"/>
  <c r="M975"/>
  <c r="N975"/>
  <c r="O975"/>
  <c r="P975"/>
  <c r="Q975"/>
  <c r="R975"/>
  <c r="S975"/>
  <c r="T975"/>
  <c r="U975"/>
  <c r="A976"/>
  <c r="B976"/>
  <c r="C976"/>
  <c r="D976"/>
  <c r="E976"/>
  <c r="F976"/>
  <c r="G976"/>
  <c r="H976"/>
  <c r="I976"/>
  <c r="J976"/>
  <c r="K976"/>
  <c r="L976"/>
  <c r="M976"/>
  <c r="N976"/>
  <c r="O976"/>
  <c r="P976"/>
  <c r="Q976"/>
  <c r="R976"/>
  <c r="S976"/>
  <c r="T976"/>
  <c r="U976"/>
  <c r="A977"/>
  <c r="B977"/>
  <c r="C977"/>
  <c r="D977"/>
  <c r="E977"/>
  <c r="F977"/>
  <c r="G977"/>
  <c r="H977"/>
  <c r="I977"/>
  <c r="J977"/>
  <c r="K977"/>
  <c r="L977"/>
  <c r="M977"/>
  <c r="N977"/>
  <c r="O977"/>
  <c r="P977"/>
  <c r="Q977"/>
  <c r="R977"/>
  <c r="S977"/>
  <c r="T977"/>
  <c r="U977"/>
  <c r="A978"/>
  <c r="B978"/>
  <c r="C978"/>
  <c r="D978"/>
  <c r="E978"/>
  <c r="F978"/>
  <c r="G978"/>
  <c r="H978"/>
  <c r="I978"/>
  <c r="J978"/>
  <c r="K978"/>
  <c r="L978"/>
  <c r="M978"/>
  <c r="N978"/>
  <c r="O978"/>
  <c r="P978"/>
  <c r="Q978"/>
  <c r="R978"/>
  <c r="S978"/>
  <c r="T978"/>
  <c r="U978"/>
  <c r="A979"/>
  <c r="B979"/>
  <c r="C979"/>
  <c r="D979"/>
  <c r="E979"/>
  <c r="F979"/>
  <c r="G979"/>
  <c r="H979"/>
  <c r="I979"/>
  <c r="J979"/>
  <c r="K979"/>
  <c r="L979"/>
  <c r="M979"/>
  <c r="N979"/>
  <c r="O979"/>
  <c r="P979"/>
  <c r="Q979"/>
  <c r="R979"/>
  <c r="S979"/>
  <c r="T979"/>
  <c r="U979"/>
  <c r="A980"/>
  <c r="B980"/>
  <c r="C980"/>
  <c r="D980"/>
  <c r="E980"/>
  <c r="F980"/>
  <c r="G980"/>
  <c r="H980"/>
  <c r="I980"/>
  <c r="J980"/>
  <c r="K980"/>
  <c r="L980"/>
  <c r="M980"/>
  <c r="N980"/>
  <c r="O980"/>
  <c r="P980"/>
  <c r="Q980"/>
  <c r="R980"/>
  <c r="S980"/>
  <c r="T980"/>
  <c r="U980"/>
  <c r="A981"/>
  <c r="B981"/>
  <c r="C981"/>
  <c r="D981"/>
  <c r="E981"/>
  <c r="F981"/>
  <c r="G981"/>
  <c r="H981"/>
  <c r="I981"/>
  <c r="J981"/>
  <c r="K981"/>
  <c r="L981"/>
  <c r="M981"/>
  <c r="N981"/>
  <c r="O981"/>
  <c r="P981"/>
  <c r="Q981"/>
  <c r="R981"/>
  <c r="S981"/>
  <c r="T981"/>
  <c r="U981"/>
  <c r="A982"/>
  <c r="B982"/>
  <c r="C982"/>
  <c r="D982"/>
  <c r="E982"/>
  <c r="F982"/>
  <c r="G982"/>
  <c r="H982"/>
  <c r="I982"/>
  <c r="J982"/>
  <c r="K982"/>
  <c r="L982"/>
  <c r="M982"/>
  <c r="N982"/>
  <c r="O982"/>
  <c r="P982"/>
  <c r="Q982"/>
  <c r="R982"/>
  <c r="S982"/>
  <c r="T982"/>
  <c r="U982"/>
  <c r="A983"/>
  <c r="B983"/>
  <c r="C983"/>
  <c r="D983"/>
  <c r="E983"/>
  <c r="F983"/>
  <c r="G983"/>
  <c r="H983"/>
  <c r="I983"/>
  <c r="J983"/>
  <c r="K983"/>
  <c r="L983"/>
  <c r="M983"/>
  <c r="N983"/>
  <c r="O983"/>
  <c r="P983"/>
  <c r="Q983"/>
  <c r="R983"/>
  <c r="S983"/>
  <c r="T983"/>
  <c r="U983"/>
  <c r="A984"/>
  <c r="B984"/>
  <c r="C984"/>
  <c r="D984"/>
  <c r="E984"/>
  <c r="F984"/>
  <c r="G984"/>
  <c r="H984"/>
  <c r="I984"/>
  <c r="J984"/>
  <c r="K984"/>
  <c r="L984"/>
  <c r="M984"/>
  <c r="N984"/>
  <c r="O984"/>
  <c r="P984"/>
  <c r="Q984"/>
  <c r="R984"/>
  <c r="S984"/>
  <c r="T984"/>
  <c r="U984"/>
  <c r="A985"/>
  <c r="B985"/>
  <c r="C985"/>
  <c r="D985"/>
  <c r="E985"/>
  <c r="F985"/>
  <c r="G985"/>
  <c r="H985"/>
  <c r="I985"/>
  <c r="J985"/>
  <c r="K985"/>
  <c r="L985"/>
  <c r="M985"/>
  <c r="N985"/>
  <c r="O985"/>
  <c r="P985"/>
  <c r="Q985"/>
  <c r="R985"/>
  <c r="S985"/>
  <c r="T985"/>
  <c r="U985"/>
  <c r="A986"/>
  <c r="B986"/>
  <c r="C986"/>
  <c r="D986"/>
  <c r="E986"/>
  <c r="F986"/>
  <c r="G986"/>
  <c r="H986"/>
  <c r="I986"/>
  <c r="J986"/>
  <c r="K986"/>
  <c r="L986"/>
  <c r="M986"/>
  <c r="N986"/>
  <c r="O986"/>
  <c r="P986"/>
  <c r="Q986"/>
  <c r="R986"/>
  <c r="S986"/>
  <c r="T986"/>
  <c r="U986"/>
  <c r="A987"/>
  <c r="B987"/>
  <c r="C987"/>
  <c r="D987"/>
  <c r="E987"/>
  <c r="F987"/>
  <c r="G987"/>
  <c r="H987"/>
  <c r="I987"/>
  <c r="J987"/>
  <c r="K987"/>
  <c r="L987"/>
  <c r="M987"/>
  <c r="N987"/>
  <c r="O987"/>
  <c r="P987"/>
  <c r="Q987"/>
  <c r="R987"/>
  <c r="S987"/>
  <c r="T987"/>
  <c r="U987"/>
  <c r="A988"/>
  <c r="B988"/>
  <c r="C988"/>
  <c r="D988"/>
  <c r="E988"/>
  <c r="F988"/>
  <c r="G988"/>
  <c r="H988"/>
  <c r="I988"/>
  <c r="J988"/>
  <c r="K988"/>
  <c r="L988"/>
  <c r="M988"/>
  <c r="N988"/>
  <c r="O988"/>
  <c r="P988"/>
  <c r="Q988"/>
  <c r="R988"/>
  <c r="S988"/>
  <c r="T988"/>
  <c r="U988"/>
  <c r="A989"/>
  <c r="B989"/>
  <c r="C989"/>
  <c r="D989"/>
  <c r="E989"/>
  <c r="F989"/>
  <c r="G989"/>
  <c r="H989"/>
  <c r="I989"/>
  <c r="J989"/>
  <c r="K989"/>
  <c r="L989"/>
  <c r="M989"/>
  <c r="N989"/>
  <c r="O989"/>
  <c r="P989"/>
  <c r="Q989"/>
  <c r="R989"/>
  <c r="S989"/>
  <c r="T989"/>
  <c r="U989"/>
  <c r="A990"/>
  <c r="B990"/>
  <c r="C990"/>
  <c r="D990"/>
  <c r="E990"/>
  <c r="F990"/>
  <c r="G990"/>
  <c r="H990"/>
  <c r="I990"/>
  <c r="J990"/>
  <c r="K990"/>
  <c r="L990"/>
  <c r="M990"/>
  <c r="N990"/>
  <c r="O990"/>
  <c r="P990"/>
  <c r="Q990"/>
  <c r="R990"/>
  <c r="S990"/>
  <c r="T990"/>
  <c r="U990"/>
  <c r="A991"/>
  <c r="B991"/>
  <c r="C991"/>
  <c r="D991"/>
  <c r="E991"/>
  <c r="F991"/>
  <c r="G991"/>
  <c r="H991"/>
  <c r="I991"/>
  <c r="J991"/>
  <c r="K991"/>
  <c r="L991"/>
  <c r="M991"/>
  <c r="N991"/>
  <c r="O991"/>
  <c r="P991"/>
  <c r="Q991"/>
  <c r="R991"/>
  <c r="S991"/>
  <c r="T991"/>
  <c r="U991"/>
  <c r="A992"/>
  <c r="B992"/>
  <c r="C992"/>
  <c r="D992"/>
  <c r="E992"/>
  <c r="F992"/>
  <c r="G992"/>
  <c r="H992"/>
  <c r="I992"/>
  <c r="J992"/>
  <c r="K992"/>
  <c r="L992"/>
  <c r="M992"/>
  <c r="N992"/>
  <c r="O992"/>
  <c r="P992"/>
  <c r="Q992"/>
  <c r="R992"/>
  <c r="S992"/>
  <c r="T992"/>
  <c r="U992"/>
  <c r="A993"/>
  <c r="B993"/>
  <c r="C993"/>
  <c r="D993"/>
  <c r="E993"/>
  <c r="F993"/>
  <c r="G993"/>
  <c r="H993"/>
  <c r="I993"/>
  <c r="J993"/>
  <c r="K993"/>
  <c r="L993"/>
  <c r="M993"/>
  <c r="N993"/>
  <c r="O993"/>
  <c r="P993"/>
  <c r="Q993"/>
  <c r="R993"/>
  <c r="S993"/>
  <c r="T993"/>
  <c r="U993"/>
  <c r="A994"/>
  <c r="B994"/>
  <c r="C994"/>
  <c r="D994"/>
  <c r="E994"/>
  <c r="F994"/>
  <c r="G994"/>
  <c r="H994"/>
  <c r="I994"/>
  <c r="J994"/>
  <c r="K994"/>
  <c r="L994"/>
  <c r="M994"/>
  <c r="N994"/>
  <c r="O994"/>
  <c r="P994"/>
  <c r="Q994"/>
  <c r="R994"/>
  <c r="S994"/>
  <c r="T994"/>
  <c r="U994"/>
  <c r="A995"/>
  <c r="B995"/>
  <c r="C995"/>
  <c r="D995"/>
  <c r="E995"/>
  <c r="F995"/>
  <c r="G995"/>
  <c r="H995"/>
  <c r="I995"/>
  <c r="J995"/>
  <c r="K995"/>
  <c r="L995"/>
  <c r="M995"/>
  <c r="N995"/>
  <c r="O995"/>
  <c r="P995"/>
  <c r="Q995"/>
  <c r="R995"/>
  <c r="S995"/>
  <c r="T995"/>
  <c r="U995"/>
  <c r="A996"/>
  <c r="B996"/>
  <c r="C996"/>
  <c r="D996"/>
  <c r="E996"/>
  <c r="F996"/>
  <c r="G996"/>
  <c r="H996"/>
  <c r="I996"/>
  <c r="J996"/>
  <c r="K996"/>
  <c r="L996"/>
  <c r="M996"/>
  <c r="N996"/>
  <c r="O996"/>
  <c r="P996"/>
  <c r="Q996"/>
  <c r="R996"/>
  <c r="S996"/>
  <c r="T996"/>
  <c r="U996"/>
  <c r="A997"/>
  <c r="B997"/>
  <c r="C997"/>
  <c r="D997"/>
  <c r="E997"/>
  <c r="F997"/>
  <c r="G997"/>
  <c r="H997"/>
  <c r="I997"/>
  <c r="J997"/>
  <c r="K997"/>
  <c r="L997"/>
  <c r="M997"/>
  <c r="N997"/>
  <c r="O997"/>
  <c r="P997"/>
  <c r="Q997"/>
  <c r="R997"/>
  <c r="S997"/>
  <c r="T997"/>
  <c r="U997"/>
  <c r="A998"/>
  <c r="B998"/>
  <c r="C998"/>
  <c r="D998"/>
  <c r="E998"/>
  <c r="F998"/>
  <c r="G998"/>
  <c r="H998"/>
  <c r="I998"/>
  <c r="J998"/>
  <c r="K998"/>
  <c r="L998"/>
  <c r="M998"/>
  <c r="N998"/>
  <c r="O998"/>
  <c r="P998"/>
  <c r="Q998"/>
  <c r="R998"/>
  <c r="S998"/>
  <c r="T998"/>
  <c r="U998"/>
  <c r="A999"/>
  <c r="B999"/>
  <c r="C999"/>
  <c r="D999"/>
  <c r="E999"/>
  <c r="F999"/>
  <c r="G999"/>
  <c r="H999"/>
  <c r="I999"/>
  <c r="J999"/>
  <c r="K999"/>
  <c r="L999"/>
  <c r="M999"/>
  <c r="N999"/>
  <c r="O999"/>
  <c r="P999"/>
  <c r="Q999"/>
  <c r="R999"/>
  <c r="S999"/>
  <c r="T999"/>
  <c r="U999"/>
  <c r="A1000"/>
  <c r="B1000"/>
  <c r="C1000"/>
  <c r="D1000"/>
  <c r="E1000"/>
  <c r="F1000"/>
  <c r="G1000"/>
  <c r="H1000"/>
  <c r="I1000"/>
  <c r="J1000"/>
  <c r="K1000"/>
  <c r="L1000"/>
  <c r="M1000"/>
  <c r="N1000"/>
  <c r="O1000"/>
  <c r="P1000"/>
  <c r="Q1000"/>
  <c r="R1000"/>
  <c r="S1000"/>
  <c r="T1000"/>
  <c r="U1000"/>
  <c r="A1001"/>
  <c r="B1001"/>
  <c r="C1001"/>
  <c r="D1001"/>
  <c r="E1001"/>
  <c r="F1001"/>
  <c r="G1001"/>
  <c r="H1001"/>
  <c r="I1001"/>
  <c r="J1001"/>
  <c r="K1001"/>
  <c r="L1001"/>
  <c r="M1001"/>
  <c r="N1001"/>
  <c r="O1001"/>
  <c r="P1001"/>
  <c r="Q1001"/>
  <c r="R1001"/>
  <c r="S1001"/>
  <c r="T1001"/>
  <c r="U1001"/>
  <c r="A1002"/>
  <c r="B1002"/>
  <c r="C1002"/>
  <c r="D1002"/>
  <c r="E1002"/>
  <c r="F1002"/>
  <c r="G1002"/>
  <c r="H1002"/>
  <c r="I1002"/>
  <c r="J1002"/>
  <c r="K1002"/>
  <c r="L1002"/>
  <c r="M1002"/>
  <c r="N1002"/>
  <c r="O1002"/>
  <c r="P1002"/>
  <c r="Q1002"/>
  <c r="R1002"/>
  <c r="S1002"/>
  <c r="T1002"/>
  <c r="U1002"/>
  <c r="A1003"/>
  <c r="B1003"/>
  <c r="C1003"/>
  <c r="D1003"/>
  <c r="E1003"/>
  <c r="F1003"/>
  <c r="G1003"/>
  <c r="H1003"/>
  <c r="I1003"/>
  <c r="J1003"/>
  <c r="K1003"/>
  <c r="L1003"/>
  <c r="M1003"/>
  <c r="N1003"/>
  <c r="O1003"/>
  <c r="P1003"/>
  <c r="Q1003"/>
  <c r="R1003"/>
  <c r="S1003"/>
  <c r="T1003"/>
  <c r="U1003"/>
  <c r="A1004"/>
  <c r="B1004"/>
  <c r="C1004"/>
  <c r="D1004"/>
  <c r="E1004"/>
  <c r="F1004"/>
  <c r="G1004"/>
  <c r="H1004"/>
  <c r="I1004"/>
  <c r="J1004"/>
  <c r="K1004"/>
  <c r="L1004"/>
  <c r="M1004"/>
  <c r="N1004"/>
  <c r="O1004"/>
  <c r="P1004"/>
  <c r="Q1004"/>
  <c r="R1004"/>
  <c r="S1004"/>
  <c r="T1004"/>
  <c r="U1004"/>
  <c r="D4" i="134"/>
  <c r="G4"/>
  <c r="C18" i="143" s="1"/>
  <c r="D5" i="134"/>
  <c r="G5"/>
  <c r="C19" i="143" s="1"/>
  <c r="D6" i="134"/>
  <c r="G6"/>
  <c r="C22" i="143" s="1"/>
  <c r="D7" i="134"/>
  <c r="G7"/>
  <c r="C24" i="143" s="1"/>
  <c r="D8" i="134"/>
  <c r="G8"/>
  <c r="C25" i="143" s="1"/>
  <c r="D9" i="134"/>
  <c r="G9"/>
  <c r="C26" i="143" s="1"/>
  <c r="D10" i="134"/>
  <c r="G10"/>
  <c r="C28" i="143" s="1"/>
  <c r="D11" i="134"/>
  <c r="G11"/>
  <c r="C30" i="143" s="1"/>
  <c r="D12" i="134"/>
  <c r="G12"/>
  <c r="C38" i="143" s="1"/>
  <c r="D13" i="134"/>
  <c r="G13"/>
  <c r="C43" i="143" s="1"/>
  <c r="D14" i="134"/>
  <c r="G14"/>
  <c r="C44" i="143" s="1"/>
  <c r="D15" i="134"/>
  <c r="G15"/>
  <c r="C45" i="143" s="1"/>
  <c r="D16" i="134"/>
  <c r="G16"/>
  <c r="C48" i="143" s="1"/>
  <c r="D17" i="134"/>
  <c r="D18"/>
  <c r="D19"/>
  <c r="D20"/>
  <c r="D21"/>
  <c r="D22"/>
  <c r="D23"/>
  <c r="V5" i="136"/>
  <c r="W5"/>
  <c r="X5"/>
  <c r="Y5"/>
  <c r="Z5"/>
  <c r="AA5"/>
  <c r="AB5"/>
  <c r="AC5"/>
  <c r="AD5"/>
  <c r="AE5"/>
  <c r="AF5"/>
  <c r="AG5"/>
  <c r="AH5"/>
  <c r="V6"/>
  <c r="W6"/>
  <c r="X6"/>
  <c r="Y6"/>
  <c r="Z6"/>
  <c r="AA6"/>
  <c r="AB6"/>
  <c r="AC6"/>
  <c r="AD6"/>
  <c r="AE6"/>
  <c r="AF6"/>
  <c r="AG6"/>
  <c r="AH6"/>
  <c r="V7"/>
  <c r="W7"/>
  <c r="X7"/>
  <c r="Y7"/>
  <c r="Z7"/>
  <c r="AA7"/>
  <c r="AB7"/>
  <c r="AC7"/>
  <c r="AD7"/>
  <c r="AE7"/>
  <c r="AF7"/>
  <c r="AG7"/>
  <c r="AH7"/>
  <c r="V8"/>
  <c r="W8"/>
  <c r="X8"/>
  <c r="Y8"/>
  <c r="Z8"/>
  <c r="AA8"/>
  <c r="AB8"/>
  <c r="AC8"/>
  <c r="AD8"/>
  <c r="AE8"/>
  <c r="AF8"/>
  <c r="AG8"/>
  <c r="AH8"/>
  <c r="V9"/>
  <c r="W9"/>
  <c r="X9"/>
  <c r="Y9"/>
  <c r="Z9"/>
  <c r="AA9"/>
  <c r="AB9"/>
  <c r="AC9"/>
  <c r="AD9"/>
  <c r="AE9"/>
  <c r="AF9"/>
  <c r="AG9"/>
  <c r="AH9"/>
  <c r="V10"/>
  <c r="W10"/>
  <c r="X10"/>
  <c r="Y10"/>
  <c r="Z10"/>
  <c r="AA10"/>
  <c r="AB10"/>
  <c r="AC10"/>
  <c r="AD10"/>
  <c r="AE10"/>
  <c r="AF10"/>
  <c r="AG10"/>
  <c r="AH10"/>
  <c r="V11"/>
  <c r="W11"/>
  <c r="X11"/>
  <c r="Y11"/>
  <c r="Z11"/>
  <c r="AA11"/>
  <c r="AB11"/>
  <c r="AC11"/>
  <c r="AD11"/>
  <c r="AE11"/>
  <c r="AF11"/>
  <c r="AG11"/>
  <c r="AH11"/>
  <c r="V12"/>
  <c r="W12"/>
  <c r="X12"/>
  <c r="Y12"/>
  <c r="Z12"/>
  <c r="AA12"/>
  <c r="AB12"/>
  <c r="AC12"/>
  <c r="AD12"/>
  <c r="AE12"/>
  <c r="AF12"/>
  <c r="AG12"/>
  <c r="AH12"/>
  <c r="V13"/>
  <c r="W13"/>
  <c r="X13"/>
  <c r="Y13"/>
  <c r="Z13"/>
  <c r="AA13"/>
  <c r="AB13"/>
  <c r="AC13"/>
  <c r="AD13"/>
  <c r="AE13"/>
  <c r="AF13"/>
  <c r="AG13"/>
  <c r="AH13"/>
  <c r="V14"/>
  <c r="W14"/>
  <c r="X14"/>
  <c r="Y14"/>
  <c r="Z14"/>
  <c r="AA14"/>
  <c r="AB14"/>
  <c r="AC14"/>
  <c r="AD14"/>
  <c r="AE14"/>
  <c r="AF14"/>
  <c r="AG14"/>
  <c r="AH14"/>
  <c r="V15"/>
  <c r="W15"/>
  <c r="X15"/>
  <c r="Y15"/>
  <c r="Z15"/>
  <c r="AA15"/>
  <c r="AB15"/>
  <c r="AC15"/>
  <c r="AD15"/>
  <c r="AE15"/>
  <c r="AF15"/>
  <c r="AG15"/>
  <c r="AH15"/>
  <c r="V16"/>
  <c r="W16"/>
  <c r="X16"/>
  <c r="Y16"/>
  <c r="Z16"/>
  <c r="AA16"/>
  <c r="AB16"/>
  <c r="AC16"/>
  <c r="AD16"/>
  <c r="AE16"/>
  <c r="AF16"/>
  <c r="AG16"/>
  <c r="AH16"/>
  <c r="V17"/>
  <c r="W17"/>
  <c r="X17"/>
  <c r="Y17"/>
  <c r="Z17"/>
  <c r="AA17"/>
  <c r="AB17"/>
  <c r="AC17"/>
  <c r="AD17"/>
  <c r="AE17"/>
  <c r="AF17"/>
  <c r="AG17"/>
  <c r="AH17"/>
  <c r="V18"/>
  <c r="W18"/>
  <c r="X18"/>
  <c r="Y18"/>
  <c r="Z18"/>
  <c r="AA18"/>
  <c r="AB18"/>
  <c r="AC18"/>
  <c r="AD18"/>
  <c r="AE18"/>
  <c r="AF18"/>
  <c r="AG18"/>
  <c r="AH18"/>
  <c r="V19"/>
  <c r="W19"/>
  <c r="X19"/>
  <c r="Y19"/>
  <c r="Z19"/>
  <c r="AA19"/>
  <c r="AB19"/>
  <c r="AC19"/>
  <c r="AD19"/>
  <c r="AE19"/>
  <c r="AF19"/>
  <c r="AG19"/>
  <c r="AH19"/>
  <c r="V20"/>
  <c r="W20"/>
  <c r="X20"/>
  <c r="Y20"/>
  <c r="Z20"/>
  <c r="AA20"/>
  <c r="AB20"/>
  <c r="AC20"/>
  <c r="AD20"/>
  <c r="AE20"/>
  <c r="AF20"/>
  <c r="AG20"/>
  <c r="AH20"/>
  <c r="V21"/>
  <c r="W21"/>
  <c r="X21"/>
  <c r="Y21"/>
  <c r="Z21"/>
  <c r="AA21"/>
  <c r="AB21"/>
  <c r="AC21"/>
  <c r="AD21"/>
  <c r="AE21"/>
  <c r="AF21"/>
  <c r="AG21"/>
  <c r="AH21"/>
  <c r="V22"/>
  <c r="W22"/>
  <c r="X22"/>
  <c r="Y22"/>
  <c r="Z22"/>
  <c r="AA22"/>
  <c r="AB22"/>
  <c r="AC22"/>
  <c r="AD22"/>
  <c r="AE22"/>
  <c r="AF22"/>
  <c r="AG22"/>
  <c r="AH22"/>
  <c r="V23"/>
  <c r="W23"/>
  <c r="X23"/>
  <c r="Y23"/>
  <c r="Z23"/>
  <c r="AA23"/>
  <c r="AB23"/>
  <c r="AC23"/>
  <c r="AD23"/>
  <c r="AE23"/>
  <c r="AF23"/>
  <c r="AG23"/>
  <c r="AH23"/>
  <c r="V24"/>
  <c r="W24"/>
  <c r="X24"/>
  <c r="Y24"/>
  <c r="Z24"/>
  <c r="AA24"/>
  <c r="AB24"/>
  <c r="AC24"/>
  <c r="AD24"/>
  <c r="AE24"/>
  <c r="AF24"/>
  <c r="AG24"/>
  <c r="AH24"/>
  <c r="V25"/>
  <c r="W25"/>
  <c r="X25"/>
  <c r="Y25"/>
  <c r="Z25"/>
  <c r="AA25"/>
  <c r="AB25"/>
  <c r="AC25"/>
  <c r="AD25"/>
  <c r="AE25"/>
  <c r="AF25"/>
  <c r="AG25"/>
  <c r="AH25"/>
  <c r="V26"/>
  <c r="W26"/>
  <c r="X26"/>
  <c r="Y26"/>
  <c r="Z26"/>
  <c r="AA26"/>
  <c r="AB26"/>
  <c r="AC26"/>
  <c r="AD26"/>
  <c r="AE26"/>
  <c r="AF26"/>
  <c r="AG26"/>
  <c r="AH26"/>
  <c r="V27"/>
  <c r="W27"/>
  <c r="X27"/>
  <c r="Y27"/>
  <c r="Z27"/>
  <c r="AA27"/>
  <c r="AB27"/>
  <c r="AC27"/>
  <c r="AD27"/>
  <c r="AE27"/>
  <c r="AF27"/>
  <c r="AG27"/>
  <c r="AH27"/>
  <c r="V28"/>
  <c r="W28"/>
  <c r="X28"/>
  <c r="Y28"/>
  <c r="Z28"/>
  <c r="AA28"/>
  <c r="AB28"/>
  <c r="AC28"/>
  <c r="AD28"/>
  <c r="AE28"/>
  <c r="AF28"/>
  <c r="AG28"/>
  <c r="AH28"/>
  <c r="V29"/>
  <c r="W29"/>
  <c r="X29"/>
  <c r="Y29"/>
  <c r="Z29"/>
  <c r="AA29"/>
  <c r="AB29"/>
  <c r="AC29"/>
  <c r="AD29"/>
  <c r="AE29"/>
  <c r="AF29"/>
  <c r="AG29"/>
  <c r="AH29"/>
  <c r="V30"/>
  <c r="W30"/>
  <c r="X30"/>
  <c r="Y30"/>
  <c r="Z30"/>
  <c r="AA30"/>
  <c r="AB30"/>
  <c r="AC30"/>
  <c r="AD30"/>
  <c r="AE30"/>
  <c r="AF30"/>
  <c r="AG30"/>
  <c r="AH30"/>
  <c r="V31"/>
  <c r="W31"/>
  <c r="X31"/>
  <c r="Y31"/>
  <c r="Z31"/>
  <c r="AA31"/>
  <c r="AB31"/>
  <c r="AC31"/>
  <c r="AD31"/>
  <c r="AE31"/>
  <c r="AF31"/>
  <c r="AG31"/>
  <c r="AH31"/>
  <c r="V32"/>
  <c r="W32"/>
  <c r="X32"/>
  <c r="Y32"/>
  <c r="Z32"/>
  <c r="AA32"/>
  <c r="AB32"/>
  <c r="AC32"/>
  <c r="AD32"/>
  <c r="AE32"/>
  <c r="AF32"/>
  <c r="AG32"/>
  <c r="AH32"/>
  <c r="V33"/>
  <c r="W33"/>
  <c r="X33"/>
  <c r="Y33"/>
  <c r="Z33"/>
  <c r="AA33"/>
  <c r="AB33"/>
  <c r="AC33"/>
  <c r="AD33"/>
  <c r="AE33"/>
  <c r="AF33"/>
  <c r="AG33"/>
  <c r="AH33"/>
  <c r="V34"/>
  <c r="W34"/>
  <c r="X34"/>
  <c r="Y34"/>
  <c r="Z34"/>
  <c r="AA34"/>
  <c r="AB34"/>
  <c r="AC34"/>
  <c r="AD34"/>
  <c r="AE34"/>
  <c r="AF34"/>
  <c r="AG34"/>
  <c r="AH34"/>
  <c r="V35"/>
  <c r="W35"/>
  <c r="X35"/>
  <c r="Y35"/>
  <c r="Z35"/>
  <c r="AA35"/>
  <c r="AB35"/>
  <c r="AC35"/>
  <c r="AD35"/>
  <c r="AE35"/>
  <c r="AF35"/>
  <c r="AG35"/>
  <c r="AH35"/>
  <c r="V36"/>
  <c r="W36"/>
  <c r="X36"/>
  <c r="Y36"/>
  <c r="Z36"/>
  <c r="AA36"/>
  <c r="AB36"/>
  <c r="AC36"/>
  <c r="AD36"/>
  <c r="AE36"/>
  <c r="AF36"/>
  <c r="AG36"/>
  <c r="AH36"/>
  <c r="V37"/>
  <c r="W37"/>
  <c r="X37"/>
  <c r="Y37"/>
  <c r="Z37"/>
  <c r="AA37"/>
  <c r="AB37"/>
  <c r="AC37"/>
  <c r="AD37"/>
  <c r="AE37"/>
  <c r="AF37"/>
  <c r="AG37"/>
  <c r="AH37"/>
  <c r="V38"/>
  <c r="W38"/>
  <c r="X38"/>
  <c r="Y38"/>
  <c r="Z38"/>
  <c r="AA38"/>
  <c r="AB38"/>
  <c r="AC38"/>
  <c r="AD38"/>
  <c r="AE38"/>
  <c r="AF38"/>
  <c r="AG38"/>
  <c r="AH38"/>
  <c r="V39"/>
  <c r="W39"/>
  <c r="X39"/>
  <c r="Y39"/>
  <c r="Z39"/>
  <c r="AA39"/>
  <c r="AB39"/>
  <c r="AC39"/>
  <c r="AD39"/>
  <c r="AE39"/>
  <c r="AF39"/>
  <c r="AG39"/>
  <c r="AH39"/>
  <c r="V40"/>
  <c r="W40"/>
  <c r="X40"/>
  <c r="Y40"/>
  <c r="Z40"/>
  <c r="AA40"/>
  <c r="AB40"/>
  <c r="AC40"/>
  <c r="AD40"/>
  <c r="AE40"/>
  <c r="AF40"/>
  <c r="AG40"/>
  <c r="AH40"/>
  <c r="V41"/>
  <c r="W41"/>
  <c r="X41"/>
  <c r="Y41"/>
  <c r="Z41"/>
  <c r="AA41"/>
  <c r="AB41"/>
  <c r="AC41"/>
  <c r="AD41"/>
  <c r="AE41"/>
  <c r="AF41"/>
  <c r="AG41"/>
  <c r="AH41"/>
  <c r="V42"/>
  <c r="W42"/>
  <c r="X42"/>
  <c r="Y42"/>
  <c r="Z42"/>
  <c r="AA42"/>
  <c r="AB42"/>
  <c r="AC42"/>
  <c r="AD42"/>
  <c r="AE42"/>
  <c r="AF42"/>
  <c r="AG42"/>
  <c r="AH42"/>
  <c r="V43"/>
  <c r="W43"/>
  <c r="X43"/>
  <c r="Y43"/>
  <c r="Z43"/>
  <c r="AA43"/>
  <c r="AB43"/>
  <c r="AC43"/>
  <c r="AD43"/>
  <c r="AE43"/>
  <c r="AF43"/>
  <c r="AG43"/>
  <c r="AH43"/>
  <c r="V44"/>
  <c r="W44"/>
  <c r="X44"/>
  <c r="Y44"/>
  <c r="Z44"/>
  <c r="AA44"/>
  <c r="AB44"/>
  <c r="AC44"/>
  <c r="AD44"/>
  <c r="AE44"/>
  <c r="AF44"/>
  <c r="AG44"/>
  <c r="AH44"/>
  <c r="V45"/>
  <c r="W45"/>
  <c r="X45"/>
  <c r="Y45"/>
  <c r="Z45"/>
  <c r="AA45"/>
  <c r="AB45"/>
  <c r="AC45"/>
  <c r="AD45"/>
  <c r="AE45"/>
  <c r="AF45"/>
  <c r="AG45"/>
  <c r="AH45"/>
  <c r="V46"/>
  <c r="W46"/>
  <c r="X46"/>
  <c r="Y46"/>
  <c r="Z46"/>
  <c r="AA46"/>
  <c r="AB46"/>
  <c r="AC46"/>
  <c r="AD46"/>
  <c r="AE46"/>
  <c r="AF46"/>
  <c r="AG46"/>
  <c r="AH46"/>
  <c r="V47"/>
  <c r="W47"/>
  <c r="X47"/>
  <c r="Y47"/>
  <c r="Z47"/>
  <c r="AA47"/>
  <c r="AB47"/>
  <c r="AC47"/>
  <c r="AD47"/>
  <c r="AE47"/>
  <c r="AF47"/>
  <c r="AG47"/>
  <c r="AH47"/>
  <c r="V48"/>
  <c r="W48"/>
  <c r="X48"/>
  <c r="Y48"/>
  <c r="Z48"/>
  <c r="AA48"/>
  <c r="AB48"/>
  <c r="AC48"/>
  <c r="AD48"/>
  <c r="AE48"/>
  <c r="AF48"/>
  <c r="AG48"/>
  <c r="AH48"/>
  <c r="V49"/>
  <c r="W49"/>
  <c r="X49"/>
  <c r="Y49"/>
  <c r="Z49"/>
  <c r="AA49"/>
  <c r="AB49"/>
  <c r="AC49"/>
  <c r="AD49"/>
  <c r="AE49"/>
  <c r="AF49"/>
  <c r="AG49"/>
  <c r="AH49"/>
  <c r="V50"/>
  <c r="W50"/>
  <c r="X50"/>
  <c r="Y50"/>
  <c r="Z50"/>
  <c r="AA50"/>
  <c r="AB50"/>
  <c r="AC50"/>
  <c r="AD50"/>
  <c r="AE50"/>
  <c r="AF50"/>
  <c r="AG50"/>
  <c r="AH50"/>
  <c r="V51"/>
  <c r="W51"/>
  <c r="X51"/>
  <c r="Y51"/>
  <c r="Z51"/>
  <c r="AA51"/>
  <c r="AB51"/>
  <c r="AC51"/>
  <c r="AD51"/>
  <c r="AE51"/>
  <c r="AF51"/>
  <c r="AG51"/>
  <c r="AH51"/>
  <c r="V52"/>
  <c r="W52"/>
  <c r="X52"/>
  <c r="Y52"/>
  <c r="Z52"/>
  <c r="AA52"/>
  <c r="AB52"/>
  <c r="AC52"/>
  <c r="AD52"/>
  <c r="AE52"/>
  <c r="AF52"/>
  <c r="AG52"/>
  <c r="AH52"/>
  <c r="V53"/>
  <c r="W53"/>
  <c r="X53"/>
  <c r="Y53"/>
  <c r="Z53"/>
  <c r="AA53"/>
  <c r="AB53"/>
  <c r="AC53"/>
  <c r="AD53"/>
  <c r="AE53"/>
  <c r="AF53"/>
  <c r="AG53"/>
  <c r="AH53"/>
  <c r="V54"/>
  <c r="W54"/>
  <c r="X54"/>
  <c r="Y54"/>
  <c r="Z54"/>
  <c r="AA54"/>
  <c r="AB54"/>
  <c r="AC54"/>
  <c r="AD54"/>
  <c r="AE54"/>
  <c r="AF54"/>
  <c r="AG54"/>
  <c r="AH54"/>
  <c r="V55"/>
  <c r="W55"/>
  <c r="X55"/>
  <c r="Y55"/>
  <c r="Z55"/>
  <c r="AA55"/>
  <c r="AB55"/>
  <c r="AC55"/>
  <c r="AD55"/>
  <c r="AE55"/>
  <c r="AF55"/>
  <c r="AG55"/>
  <c r="AH55"/>
  <c r="V56"/>
  <c r="W56"/>
  <c r="X56"/>
  <c r="Y56"/>
  <c r="Z56"/>
  <c r="AA56"/>
  <c r="AB56"/>
  <c r="AC56"/>
  <c r="AD56"/>
  <c r="AE56"/>
  <c r="AF56"/>
  <c r="AG56"/>
  <c r="AH56"/>
  <c r="V57"/>
  <c r="W57"/>
  <c r="X57"/>
  <c r="Y57"/>
  <c r="Z57"/>
  <c r="AA57"/>
  <c r="AB57"/>
  <c r="AC57"/>
  <c r="AD57"/>
  <c r="AE57"/>
  <c r="AF57"/>
  <c r="AG57"/>
  <c r="AH57"/>
  <c r="V58"/>
  <c r="W58"/>
  <c r="X58"/>
  <c r="Y58"/>
  <c r="Z58"/>
  <c r="AA58"/>
  <c r="AB58"/>
  <c r="AC58"/>
  <c r="AD58"/>
  <c r="AE58"/>
  <c r="AF58"/>
  <c r="AG58"/>
  <c r="AH58"/>
  <c r="V59"/>
  <c r="W59"/>
  <c r="X59"/>
  <c r="Y59"/>
  <c r="Z59"/>
  <c r="AA59"/>
  <c r="AB59"/>
  <c r="AC59"/>
  <c r="AD59"/>
  <c r="AE59"/>
  <c r="AF59"/>
  <c r="AG59"/>
  <c r="AH59"/>
  <c r="V60"/>
  <c r="W60"/>
  <c r="X60"/>
  <c r="Y60"/>
  <c r="Z60"/>
  <c r="AA60"/>
  <c r="AB60"/>
  <c r="AC60"/>
  <c r="AD60"/>
  <c r="AE60"/>
  <c r="AF60"/>
  <c r="AG60"/>
  <c r="AH60"/>
  <c r="V61"/>
  <c r="W61"/>
  <c r="X61"/>
  <c r="Y61"/>
  <c r="Z61"/>
  <c r="AA61"/>
  <c r="AB61"/>
  <c r="AC61"/>
  <c r="AD61"/>
  <c r="AE61"/>
  <c r="AF61"/>
  <c r="AG61"/>
  <c r="AH61"/>
  <c r="V62"/>
  <c r="W62"/>
  <c r="X62"/>
  <c r="Y62"/>
  <c r="Z62"/>
  <c r="AA62"/>
  <c r="AB62"/>
  <c r="AC62"/>
  <c r="AD62"/>
  <c r="AE62"/>
  <c r="AF62"/>
  <c r="AG62"/>
  <c r="AH62"/>
  <c r="V63"/>
  <c r="W63"/>
  <c r="X63"/>
  <c r="Y63"/>
  <c r="Z63"/>
  <c r="AA63"/>
  <c r="AB63"/>
  <c r="AC63"/>
  <c r="AD63"/>
  <c r="AE63"/>
  <c r="AF63"/>
  <c r="AG63"/>
  <c r="AH63"/>
  <c r="V64"/>
  <c r="W64"/>
  <c r="X64"/>
  <c r="Y64"/>
  <c r="Z64"/>
  <c r="AA64"/>
  <c r="AB64"/>
  <c r="AC64"/>
  <c r="AD64"/>
  <c r="AE64"/>
  <c r="AF64"/>
  <c r="AG64"/>
  <c r="AH64"/>
  <c r="V65"/>
  <c r="W65"/>
  <c r="X65"/>
  <c r="Y65"/>
  <c r="Z65"/>
  <c r="AA65"/>
  <c r="AB65"/>
  <c r="AC65"/>
  <c r="AD65"/>
  <c r="AE65"/>
  <c r="AF65"/>
  <c r="AG65"/>
  <c r="AH65"/>
  <c r="V66"/>
  <c r="W66"/>
  <c r="X66"/>
  <c r="Y66"/>
  <c r="Z66"/>
  <c r="AA66"/>
  <c r="AB66"/>
  <c r="AC66"/>
  <c r="AD66"/>
  <c r="AE66"/>
  <c r="AF66"/>
  <c r="AG66"/>
  <c r="AH66"/>
  <c r="V67"/>
  <c r="W67"/>
  <c r="X67"/>
  <c r="Y67"/>
  <c r="Z67"/>
  <c r="AA67"/>
  <c r="AB67"/>
  <c r="AC67"/>
  <c r="AD67"/>
  <c r="AE67"/>
  <c r="AF67"/>
  <c r="AG67"/>
  <c r="AH67"/>
  <c r="V68"/>
  <c r="W68"/>
  <c r="X68"/>
  <c r="Y68"/>
  <c r="Z68"/>
  <c r="AA68"/>
  <c r="AB68"/>
  <c r="AC68"/>
  <c r="AD68"/>
  <c r="AE68"/>
  <c r="AF68"/>
  <c r="AG68"/>
  <c r="AH68"/>
  <c r="V69"/>
  <c r="W69"/>
  <c r="X69"/>
  <c r="Y69"/>
  <c r="Z69"/>
  <c r="AA69"/>
  <c r="AB69"/>
  <c r="AC69"/>
  <c r="AD69"/>
  <c r="AE69"/>
  <c r="AF69"/>
  <c r="AG69"/>
  <c r="AH69"/>
  <c r="V70"/>
  <c r="W70"/>
  <c r="X70"/>
  <c r="Y70"/>
  <c r="Z70"/>
  <c r="AA70"/>
  <c r="AB70"/>
  <c r="AC70"/>
  <c r="AD70"/>
  <c r="AE70"/>
  <c r="AF70"/>
  <c r="AG70"/>
  <c r="AH70"/>
  <c r="V71"/>
  <c r="W71"/>
  <c r="X71"/>
  <c r="Y71"/>
  <c r="Z71"/>
  <c r="AA71"/>
  <c r="AB71"/>
  <c r="AC71"/>
  <c r="AD71"/>
  <c r="AE71"/>
  <c r="AF71"/>
  <c r="AG71"/>
  <c r="AH71"/>
  <c r="V72"/>
  <c r="W72"/>
  <c r="X72"/>
  <c r="Y72"/>
  <c r="Z72"/>
  <c r="AA72"/>
  <c r="AB72"/>
  <c r="AC72"/>
  <c r="AD72"/>
  <c r="AE72"/>
  <c r="AF72"/>
  <c r="AG72"/>
  <c r="AH72"/>
  <c r="V73"/>
  <c r="W73"/>
  <c r="X73"/>
  <c r="Y73"/>
  <c r="Z73"/>
  <c r="AA73"/>
  <c r="AB73"/>
  <c r="AC73"/>
  <c r="AD73"/>
  <c r="AE73"/>
  <c r="AF73"/>
  <c r="AG73"/>
  <c r="AH73"/>
  <c r="V74"/>
  <c r="W74"/>
  <c r="X74"/>
  <c r="Y74"/>
  <c r="Z74"/>
  <c r="AA74"/>
  <c r="AB74"/>
  <c r="AC74"/>
  <c r="AD74"/>
  <c r="AE74"/>
  <c r="AF74"/>
  <c r="AG74"/>
  <c r="AH74"/>
  <c r="V75"/>
  <c r="W75"/>
  <c r="X75"/>
  <c r="Y75"/>
  <c r="Z75"/>
  <c r="AA75"/>
  <c r="AB75"/>
  <c r="AC75"/>
  <c r="AD75"/>
  <c r="AE75"/>
  <c r="AF75"/>
  <c r="AG75"/>
  <c r="AH75"/>
  <c r="V76"/>
  <c r="W76"/>
  <c r="X76"/>
  <c r="Y76"/>
  <c r="Z76"/>
  <c r="AA76"/>
  <c r="AB76"/>
  <c r="AC76"/>
  <c r="AD76"/>
  <c r="AE76"/>
  <c r="AF76"/>
  <c r="AG76"/>
  <c r="AH76"/>
  <c r="V77"/>
  <c r="W77"/>
  <c r="X77"/>
  <c r="Y77"/>
  <c r="Z77"/>
  <c r="AA77"/>
  <c r="AB77"/>
  <c r="AC77"/>
  <c r="AD77"/>
  <c r="AE77"/>
  <c r="AF77"/>
  <c r="AG77"/>
  <c r="AH77"/>
  <c r="V78"/>
  <c r="W78"/>
  <c r="X78"/>
  <c r="Y78"/>
  <c r="Z78"/>
  <c r="AA78"/>
  <c r="AB78"/>
  <c r="AC78"/>
  <c r="AD78"/>
  <c r="AE78"/>
  <c r="AF78"/>
  <c r="AG78"/>
  <c r="AH78"/>
  <c r="V79"/>
  <c r="W79"/>
  <c r="X79"/>
  <c r="Y79"/>
  <c r="Z79"/>
  <c r="AA79"/>
  <c r="AB79"/>
  <c r="AC79"/>
  <c r="AD79"/>
  <c r="AE79"/>
  <c r="AF79"/>
  <c r="AG79"/>
  <c r="AH79"/>
  <c r="V80"/>
  <c r="W80"/>
  <c r="X80"/>
  <c r="Y80"/>
  <c r="Z80"/>
  <c r="AA80"/>
  <c r="AB80"/>
  <c r="AC80"/>
  <c r="AD80"/>
  <c r="AE80"/>
  <c r="AF80"/>
  <c r="AG80"/>
  <c r="AH80"/>
  <c r="V81"/>
  <c r="W81"/>
  <c r="X81"/>
  <c r="Y81"/>
  <c r="Z81"/>
  <c r="AA81"/>
  <c r="AB81"/>
  <c r="AC81"/>
  <c r="AD81"/>
  <c r="AE81"/>
  <c r="AF81"/>
  <c r="AG81"/>
  <c r="AH81"/>
  <c r="V82"/>
  <c r="W82"/>
  <c r="X82"/>
  <c r="Y82"/>
  <c r="Z82"/>
  <c r="AA82"/>
  <c r="AB82"/>
  <c r="AC82"/>
  <c r="AD82"/>
  <c r="AE82"/>
  <c r="AF82"/>
  <c r="AG82"/>
  <c r="AH82"/>
  <c r="V83"/>
  <c r="W83"/>
  <c r="X83"/>
  <c r="Y83"/>
  <c r="Z83"/>
  <c r="AA83"/>
  <c r="AB83"/>
  <c r="AC83"/>
  <c r="AD83"/>
  <c r="AE83"/>
  <c r="AF83"/>
  <c r="AG83"/>
  <c r="AH83"/>
  <c r="V84"/>
  <c r="W84"/>
  <c r="X84"/>
  <c r="Y84"/>
  <c r="Z84"/>
  <c r="AA84"/>
  <c r="AB84"/>
  <c r="AC84"/>
  <c r="AD84"/>
  <c r="AE84"/>
  <c r="AF84"/>
  <c r="AG84"/>
  <c r="AH84"/>
  <c r="V85"/>
  <c r="W85"/>
  <c r="X85"/>
  <c r="Y85"/>
  <c r="Z85"/>
  <c r="AA85"/>
  <c r="AB85"/>
  <c r="AC85"/>
  <c r="AD85"/>
  <c r="AE85"/>
  <c r="AF85"/>
  <c r="AG85"/>
  <c r="AH85"/>
  <c r="V86"/>
  <c r="W86"/>
  <c r="X86"/>
  <c r="Y86"/>
  <c r="Z86"/>
  <c r="AA86"/>
  <c r="AB86"/>
  <c r="AC86"/>
  <c r="AD86"/>
  <c r="AE86"/>
  <c r="AF86"/>
  <c r="AG86"/>
  <c r="AH86"/>
  <c r="V87"/>
  <c r="W87"/>
  <c r="X87"/>
  <c r="Y87"/>
  <c r="Z87"/>
  <c r="AA87"/>
  <c r="AB87"/>
  <c r="AC87"/>
  <c r="AD87"/>
  <c r="AE87"/>
  <c r="AF87"/>
  <c r="AG87"/>
  <c r="AH87"/>
  <c r="V88"/>
  <c r="W88"/>
  <c r="X88"/>
  <c r="Y88"/>
  <c r="Z88"/>
  <c r="AA88"/>
  <c r="AB88"/>
  <c r="AC88"/>
  <c r="AD88"/>
  <c r="AE88"/>
  <c r="AF88"/>
  <c r="AG88"/>
  <c r="AH88"/>
  <c r="V89"/>
  <c r="W89"/>
  <c r="X89"/>
  <c r="Y89"/>
  <c r="Z89"/>
  <c r="AA89"/>
  <c r="AB89"/>
  <c r="AC89"/>
  <c r="AD89"/>
  <c r="AE89"/>
  <c r="AF89"/>
  <c r="AG89"/>
  <c r="AH89"/>
  <c r="V90"/>
  <c r="W90"/>
  <c r="X90"/>
  <c r="Y90"/>
  <c r="Z90"/>
  <c r="AA90"/>
  <c r="AB90"/>
  <c r="AC90"/>
  <c r="AD90"/>
  <c r="AE90"/>
  <c r="AF90"/>
  <c r="AG90"/>
  <c r="AH90"/>
  <c r="V91"/>
  <c r="W91"/>
  <c r="X91"/>
  <c r="Y91"/>
  <c r="Z91"/>
  <c r="AA91"/>
  <c r="AB91"/>
  <c r="AC91"/>
  <c r="AD91"/>
  <c r="AE91"/>
  <c r="AF91"/>
  <c r="AG91"/>
  <c r="AH91"/>
  <c r="V92"/>
  <c r="W92"/>
  <c r="X92"/>
  <c r="Y92"/>
  <c r="Z92"/>
  <c r="AA92"/>
  <c r="AB92"/>
  <c r="AC92"/>
  <c r="AD92"/>
  <c r="AE92"/>
  <c r="AF92"/>
  <c r="AG92"/>
  <c r="AH92"/>
  <c r="V93"/>
  <c r="W93"/>
  <c r="X93"/>
  <c r="Y93"/>
  <c r="Z93"/>
  <c r="AA93"/>
  <c r="AB93"/>
  <c r="AC93"/>
  <c r="AD93"/>
  <c r="AE93"/>
  <c r="AF93"/>
  <c r="AG93"/>
  <c r="AH93"/>
  <c r="V94"/>
  <c r="W94"/>
  <c r="X94"/>
  <c r="Y94"/>
  <c r="Z94"/>
  <c r="AA94"/>
  <c r="AB94"/>
  <c r="AC94"/>
  <c r="AD94"/>
  <c r="AE94"/>
  <c r="AF94"/>
  <c r="AG94"/>
  <c r="AH94"/>
  <c r="V95"/>
  <c r="W95"/>
  <c r="X95"/>
  <c r="Y95"/>
  <c r="Z95"/>
  <c r="AA95"/>
  <c r="AB95"/>
  <c r="AC95"/>
  <c r="AD95"/>
  <c r="AE95"/>
  <c r="AF95"/>
  <c r="AG95"/>
  <c r="AH95"/>
  <c r="V96"/>
  <c r="W96"/>
  <c r="X96"/>
  <c r="Y96"/>
  <c r="Z96"/>
  <c r="AA96"/>
  <c r="AB96"/>
  <c r="AC96"/>
  <c r="AD96"/>
  <c r="AE96"/>
  <c r="AF96"/>
  <c r="AG96"/>
  <c r="AH96"/>
  <c r="V97"/>
  <c r="W97"/>
  <c r="X97"/>
  <c r="Y97"/>
  <c r="Z97"/>
  <c r="AA97"/>
  <c r="AB97"/>
  <c r="AC97"/>
  <c r="AD97"/>
  <c r="AE97"/>
  <c r="AF97"/>
  <c r="AG97"/>
  <c r="AH97"/>
  <c r="V98"/>
  <c r="W98"/>
  <c r="X98"/>
  <c r="Y98"/>
  <c r="Z98"/>
  <c r="AA98"/>
  <c r="AB98"/>
  <c r="AC98"/>
  <c r="AD98"/>
  <c r="AE98"/>
  <c r="AF98"/>
  <c r="AG98"/>
  <c r="AH98"/>
  <c r="V99"/>
  <c r="W99"/>
  <c r="X99"/>
  <c r="Y99"/>
  <c r="Z99"/>
  <c r="AA99"/>
  <c r="AB99"/>
  <c r="AC99"/>
  <c r="AD99"/>
  <c r="AE99"/>
  <c r="AF99"/>
  <c r="AG99"/>
  <c r="AH99"/>
  <c r="V100"/>
  <c r="W100"/>
  <c r="X100"/>
  <c r="Y100"/>
  <c r="Z100"/>
  <c r="AA100"/>
  <c r="AB100"/>
  <c r="AC100"/>
  <c r="AD100"/>
  <c r="AE100"/>
  <c r="AF100"/>
  <c r="AG100"/>
  <c r="AH100"/>
  <c r="V101"/>
  <c r="W101"/>
  <c r="X101"/>
  <c r="Y101"/>
  <c r="Z101"/>
  <c r="AA101"/>
  <c r="AB101"/>
  <c r="AC101"/>
  <c r="AD101"/>
  <c r="AE101"/>
  <c r="AF101"/>
  <c r="AG101"/>
  <c r="AH101"/>
  <c r="V102"/>
  <c r="W102"/>
  <c r="X102"/>
  <c r="Y102"/>
  <c r="Z102"/>
  <c r="AA102"/>
  <c r="AB102"/>
  <c r="AC102"/>
  <c r="AD102"/>
  <c r="AE102"/>
  <c r="AF102"/>
  <c r="AG102"/>
  <c r="AH102"/>
  <c r="V103"/>
  <c r="W103"/>
  <c r="X103"/>
  <c r="Y103"/>
  <c r="Z103"/>
  <c r="AA103"/>
  <c r="AB103"/>
  <c r="AC103"/>
  <c r="AD103"/>
  <c r="AE103"/>
  <c r="AF103"/>
  <c r="AG103"/>
  <c r="AH103"/>
  <c r="V104"/>
  <c r="W104"/>
  <c r="X104"/>
  <c r="Y104"/>
  <c r="Z104"/>
  <c r="AA104"/>
  <c r="AB104"/>
  <c r="AC104"/>
  <c r="AD104"/>
  <c r="AE104"/>
  <c r="AF104"/>
  <c r="AG104"/>
  <c r="AH104"/>
  <c r="V105"/>
  <c r="W105"/>
  <c r="X105"/>
  <c r="Y105"/>
  <c r="Z105"/>
  <c r="AA105"/>
  <c r="AB105"/>
  <c r="AC105"/>
  <c r="AD105"/>
  <c r="AE105"/>
  <c r="AF105"/>
  <c r="AG105"/>
  <c r="AH105"/>
  <c r="V106"/>
  <c r="W106"/>
  <c r="X106"/>
  <c r="Y106"/>
  <c r="Z106"/>
  <c r="AA106"/>
  <c r="AB106"/>
  <c r="AC106"/>
  <c r="AD106"/>
  <c r="AE106"/>
  <c r="AF106"/>
  <c r="AG106"/>
  <c r="AH106"/>
  <c r="V107"/>
  <c r="W107"/>
  <c r="X107"/>
  <c r="Y107"/>
  <c r="Z107"/>
  <c r="AA107"/>
  <c r="AB107"/>
  <c r="AC107"/>
  <c r="AD107"/>
  <c r="AE107"/>
  <c r="AF107"/>
  <c r="AG107"/>
  <c r="AH107"/>
  <c r="V108"/>
  <c r="W108"/>
  <c r="X108"/>
  <c r="Y108"/>
  <c r="Z108"/>
  <c r="AA108"/>
  <c r="AB108"/>
  <c r="AC108"/>
  <c r="AD108"/>
  <c r="AE108"/>
  <c r="AF108"/>
  <c r="AG108"/>
  <c r="AH108"/>
  <c r="V109"/>
  <c r="W109"/>
  <c r="X109"/>
  <c r="Y109"/>
  <c r="Z109"/>
  <c r="AA109"/>
  <c r="AB109"/>
  <c r="AC109"/>
  <c r="AD109"/>
  <c r="AE109"/>
  <c r="AF109"/>
  <c r="AG109"/>
  <c r="AH109"/>
  <c r="V110"/>
  <c r="W110"/>
  <c r="X110"/>
  <c r="Y110"/>
  <c r="Z110"/>
  <c r="AA110"/>
  <c r="AB110"/>
  <c r="AC110"/>
  <c r="AD110"/>
  <c r="AE110"/>
  <c r="AF110"/>
  <c r="AG110"/>
  <c r="AH110"/>
  <c r="V111"/>
  <c r="W111"/>
  <c r="X111"/>
  <c r="Y111"/>
  <c r="Z111"/>
  <c r="AA111"/>
  <c r="AB111"/>
  <c r="AC111"/>
  <c r="AD111"/>
  <c r="AE111"/>
  <c r="AF111"/>
  <c r="AG111"/>
  <c r="AH111"/>
  <c r="V112"/>
  <c r="W112"/>
  <c r="X112"/>
  <c r="Y112"/>
  <c r="Z112"/>
  <c r="AA112"/>
  <c r="AB112"/>
  <c r="AC112"/>
  <c r="AD112"/>
  <c r="AE112"/>
  <c r="AF112"/>
  <c r="AG112"/>
  <c r="AH112"/>
  <c r="V113"/>
  <c r="W113"/>
  <c r="X113"/>
  <c r="Y113"/>
  <c r="Z113"/>
  <c r="AA113"/>
  <c r="AB113"/>
  <c r="AC113"/>
  <c r="AD113"/>
  <c r="AE113"/>
  <c r="AF113"/>
  <c r="AG113"/>
  <c r="AH113"/>
  <c r="V114"/>
  <c r="W114"/>
  <c r="X114"/>
  <c r="Y114"/>
  <c r="Z114"/>
  <c r="AA114"/>
  <c r="AB114"/>
  <c r="AC114"/>
  <c r="AD114"/>
  <c r="AE114"/>
  <c r="AF114"/>
  <c r="AG114"/>
  <c r="AH114"/>
  <c r="V115"/>
  <c r="W115"/>
  <c r="X115"/>
  <c r="Y115"/>
  <c r="Z115"/>
  <c r="AA115"/>
  <c r="AB115"/>
  <c r="AC115"/>
  <c r="AD115"/>
  <c r="AE115"/>
  <c r="AF115"/>
  <c r="AG115"/>
  <c r="AH115"/>
  <c r="V116"/>
  <c r="W116"/>
  <c r="X116"/>
  <c r="Y116"/>
  <c r="Z116"/>
  <c r="AA116"/>
  <c r="AB116"/>
  <c r="AC116"/>
  <c r="AD116"/>
  <c r="AE116"/>
  <c r="AF116"/>
  <c r="AG116"/>
  <c r="AH116"/>
  <c r="V117"/>
  <c r="W117"/>
  <c r="X117"/>
  <c r="Y117"/>
  <c r="Z117"/>
  <c r="AA117"/>
  <c r="AB117"/>
  <c r="AC117"/>
  <c r="AD117"/>
  <c r="AE117"/>
  <c r="AF117"/>
  <c r="AG117"/>
  <c r="AH117"/>
  <c r="V118"/>
  <c r="W118"/>
  <c r="X118"/>
  <c r="Y118"/>
  <c r="Z118"/>
  <c r="AA118"/>
  <c r="AB118"/>
  <c r="AC118"/>
  <c r="AD118"/>
  <c r="AE118"/>
  <c r="AF118"/>
  <c r="AG118"/>
  <c r="AH118"/>
  <c r="V119"/>
  <c r="W119"/>
  <c r="X119"/>
  <c r="Y119"/>
  <c r="Z119"/>
  <c r="AA119"/>
  <c r="AB119"/>
  <c r="AC119"/>
  <c r="AD119"/>
  <c r="AE119"/>
  <c r="AF119"/>
  <c r="AG119"/>
  <c r="AH119"/>
  <c r="V120"/>
  <c r="W120"/>
  <c r="X120"/>
  <c r="Y120"/>
  <c r="Z120"/>
  <c r="AA120"/>
  <c r="AB120"/>
  <c r="AC120"/>
  <c r="AD120"/>
  <c r="AE120"/>
  <c r="AF120"/>
  <c r="AG120"/>
  <c r="AH120"/>
  <c r="V121"/>
  <c r="W121"/>
  <c r="X121"/>
  <c r="Y121"/>
  <c r="Z121"/>
  <c r="AA121"/>
  <c r="AB121"/>
  <c r="AC121"/>
  <c r="AD121"/>
  <c r="AE121"/>
  <c r="AF121"/>
  <c r="AG121"/>
  <c r="AH121"/>
  <c r="V122"/>
  <c r="W122"/>
  <c r="X122"/>
  <c r="Y122"/>
  <c r="Z122"/>
  <c r="AA122"/>
  <c r="AB122"/>
  <c r="AC122"/>
  <c r="AD122"/>
  <c r="AE122"/>
  <c r="AF122"/>
  <c r="AG122"/>
  <c r="AH122"/>
  <c r="V123"/>
  <c r="W123"/>
  <c r="X123"/>
  <c r="Y123"/>
  <c r="Z123"/>
  <c r="AA123"/>
  <c r="AB123"/>
  <c r="AC123"/>
  <c r="AD123"/>
  <c r="AE123"/>
  <c r="AF123"/>
  <c r="AG123"/>
  <c r="AH123"/>
  <c r="V124"/>
  <c r="W124"/>
  <c r="X124"/>
  <c r="Y124"/>
  <c r="Z124"/>
  <c r="AA124"/>
  <c r="AB124"/>
  <c r="AC124"/>
  <c r="AD124"/>
  <c r="AE124"/>
  <c r="AF124"/>
  <c r="AG124"/>
  <c r="AH124"/>
  <c r="V125"/>
  <c r="W125"/>
  <c r="X125"/>
  <c r="Y125"/>
  <c r="Z125"/>
  <c r="AA125"/>
  <c r="AB125"/>
  <c r="AC125"/>
  <c r="AD125"/>
  <c r="AE125"/>
  <c r="AF125"/>
  <c r="AG125"/>
  <c r="AH125"/>
  <c r="V126"/>
  <c r="W126"/>
  <c r="X126"/>
  <c r="Y126"/>
  <c r="Z126"/>
  <c r="AA126"/>
  <c r="AB126"/>
  <c r="AC126"/>
  <c r="AD126"/>
  <c r="AE126"/>
  <c r="AF126"/>
  <c r="AG126"/>
  <c r="AH126"/>
  <c r="V127"/>
  <c r="W127"/>
  <c r="X127"/>
  <c r="Y127"/>
  <c r="Z127"/>
  <c r="AA127"/>
  <c r="AB127"/>
  <c r="AC127"/>
  <c r="AD127"/>
  <c r="AE127"/>
  <c r="AF127"/>
  <c r="AG127"/>
  <c r="AH127"/>
  <c r="V128"/>
  <c r="W128"/>
  <c r="X128"/>
  <c r="Y128"/>
  <c r="Z128"/>
  <c r="AA128"/>
  <c r="AB128"/>
  <c r="AC128"/>
  <c r="AD128"/>
  <c r="AE128"/>
  <c r="AF128"/>
  <c r="AG128"/>
  <c r="AH128"/>
  <c r="V129"/>
  <c r="W129"/>
  <c r="X129"/>
  <c r="Y129"/>
  <c r="Z129"/>
  <c r="AA129"/>
  <c r="AB129"/>
  <c r="AC129"/>
  <c r="AD129"/>
  <c r="AE129"/>
  <c r="AF129"/>
  <c r="AG129"/>
  <c r="AH129"/>
  <c r="V130"/>
  <c r="W130"/>
  <c r="X130"/>
  <c r="Y130"/>
  <c r="Z130"/>
  <c r="AA130"/>
  <c r="AB130"/>
  <c r="AC130"/>
  <c r="AD130"/>
  <c r="AE130"/>
  <c r="AF130"/>
  <c r="AG130"/>
  <c r="AH130"/>
  <c r="V131"/>
  <c r="W131"/>
  <c r="X131"/>
  <c r="Y131"/>
  <c r="Z131"/>
  <c r="AA131"/>
  <c r="AB131"/>
  <c r="AC131"/>
  <c r="AD131"/>
  <c r="AE131"/>
  <c r="AF131"/>
  <c r="AG131"/>
  <c r="AH131"/>
  <c r="V132"/>
  <c r="W132"/>
  <c r="X132"/>
  <c r="Y132"/>
  <c r="Z132"/>
  <c r="AA132"/>
  <c r="AB132"/>
  <c r="AC132"/>
  <c r="AD132"/>
  <c r="AE132"/>
  <c r="AF132"/>
  <c r="AG132"/>
  <c r="AH132"/>
  <c r="V133"/>
  <c r="W133"/>
  <c r="X133"/>
  <c r="Y133"/>
  <c r="Z133"/>
  <c r="AA133"/>
  <c r="AB133"/>
  <c r="AC133"/>
  <c r="AD133"/>
  <c r="AE133"/>
  <c r="AF133"/>
  <c r="AG133"/>
  <c r="AH133"/>
  <c r="V134"/>
  <c r="W134"/>
  <c r="X134"/>
  <c r="Y134"/>
  <c r="Z134"/>
  <c r="AA134"/>
  <c r="AB134"/>
  <c r="AC134"/>
  <c r="AD134"/>
  <c r="AE134"/>
  <c r="AF134"/>
  <c r="AG134"/>
  <c r="AH134"/>
  <c r="V135"/>
  <c r="W135"/>
  <c r="X135"/>
  <c r="Y135"/>
  <c r="Z135"/>
  <c r="AA135"/>
  <c r="AB135"/>
  <c r="AC135"/>
  <c r="AD135"/>
  <c r="AE135"/>
  <c r="AF135"/>
  <c r="AG135"/>
  <c r="AH135"/>
  <c r="V136"/>
  <c r="W136"/>
  <c r="X136"/>
  <c r="Y136"/>
  <c r="Z136"/>
  <c r="AA136"/>
  <c r="AB136"/>
  <c r="AC136"/>
  <c r="AD136"/>
  <c r="AE136"/>
  <c r="AF136"/>
  <c r="AG136"/>
  <c r="AH136"/>
  <c r="V137"/>
  <c r="W137"/>
  <c r="X137"/>
  <c r="Y137"/>
  <c r="Z137"/>
  <c r="AA137"/>
  <c r="AB137"/>
  <c r="AC137"/>
  <c r="AD137"/>
  <c r="AE137"/>
  <c r="AF137"/>
  <c r="AG137"/>
  <c r="AH137"/>
  <c r="V138"/>
  <c r="W138"/>
  <c r="X138"/>
  <c r="Y138"/>
  <c r="Z138"/>
  <c r="AA138"/>
  <c r="AB138"/>
  <c r="AC138"/>
  <c r="AD138"/>
  <c r="AE138"/>
  <c r="AF138"/>
  <c r="AG138"/>
  <c r="AH138"/>
  <c r="V139"/>
  <c r="W139"/>
  <c r="X139"/>
  <c r="Y139"/>
  <c r="Z139"/>
  <c r="AA139"/>
  <c r="AB139"/>
  <c r="AC139"/>
  <c r="AD139"/>
  <c r="AE139"/>
  <c r="AF139"/>
  <c r="AG139"/>
  <c r="AH139"/>
  <c r="V140"/>
  <c r="W140"/>
  <c r="X140"/>
  <c r="Y140"/>
  <c r="Z140"/>
  <c r="AA140"/>
  <c r="AB140"/>
  <c r="AC140"/>
  <c r="AD140"/>
  <c r="AE140"/>
  <c r="AF140"/>
  <c r="AG140"/>
  <c r="AH140"/>
  <c r="V141"/>
  <c r="W141"/>
  <c r="X141"/>
  <c r="Y141"/>
  <c r="Z141"/>
  <c r="AA141"/>
  <c r="AB141"/>
  <c r="AC141"/>
  <c r="AD141"/>
  <c r="AE141"/>
  <c r="AF141"/>
  <c r="AG141"/>
  <c r="AH141"/>
  <c r="V142"/>
  <c r="W142"/>
  <c r="X142"/>
  <c r="Y142"/>
  <c r="Z142"/>
  <c r="AA142"/>
  <c r="AB142"/>
  <c r="AC142"/>
  <c r="AD142"/>
  <c r="AE142"/>
  <c r="AF142"/>
  <c r="AG142"/>
  <c r="AH142"/>
  <c r="V143"/>
  <c r="W143"/>
  <c r="X143"/>
  <c r="Y143"/>
  <c r="Z143"/>
  <c r="AA143"/>
  <c r="AB143"/>
  <c r="AC143"/>
  <c r="AD143"/>
  <c r="AE143"/>
  <c r="AF143"/>
  <c r="AG143"/>
  <c r="AH143"/>
  <c r="V144"/>
  <c r="W144"/>
  <c r="X144"/>
  <c r="Y144"/>
  <c r="Z144"/>
  <c r="AA144"/>
  <c r="AB144"/>
  <c r="AC144"/>
  <c r="AD144"/>
  <c r="AE144"/>
  <c r="AF144"/>
  <c r="AG144"/>
  <c r="AH144"/>
  <c r="V145"/>
  <c r="W145"/>
  <c r="X145"/>
  <c r="Y145"/>
  <c r="Z145"/>
  <c r="AA145"/>
  <c r="AB145"/>
  <c r="AC145"/>
  <c r="AD145"/>
  <c r="AE145"/>
  <c r="AF145"/>
  <c r="AG145"/>
  <c r="AH145"/>
  <c r="V146"/>
  <c r="W146"/>
  <c r="X146"/>
  <c r="Y146"/>
  <c r="Z146"/>
  <c r="AA146"/>
  <c r="AB146"/>
  <c r="AC146"/>
  <c r="AD146"/>
  <c r="AE146"/>
  <c r="AF146"/>
  <c r="AG146"/>
  <c r="AH146"/>
  <c r="V147"/>
  <c r="W147"/>
  <c r="X147"/>
  <c r="Y147"/>
  <c r="Z147"/>
  <c r="AA147"/>
  <c r="AB147"/>
  <c r="AC147"/>
  <c r="AD147"/>
  <c r="AE147"/>
  <c r="AF147"/>
  <c r="AG147"/>
  <c r="AH147"/>
  <c r="V148"/>
  <c r="W148"/>
  <c r="X148"/>
  <c r="Y148"/>
  <c r="Z148"/>
  <c r="AA148"/>
  <c r="AB148"/>
  <c r="AC148"/>
  <c r="AD148"/>
  <c r="AE148"/>
  <c r="AF148"/>
  <c r="AG148"/>
  <c r="AH148"/>
  <c r="V149"/>
  <c r="W149"/>
  <c r="X149"/>
  <c r="Y149"/>
  <c r="Z149"/>
  <c r="AA149"/>
  <c r="AB149"/>
  <c r="AC149"/>
  <c r="AD149"/>
  <c r="AE149"/>
  <c r="AF149"/>
  <c r="AG149"/>
  <c r="AH149"/>
  <c r="V150"/>
  <c r="W150"/>
  <c r="X150"/>
  <c r="Y150"/>
  <c r="Z150"/>
  <c r="AA150"/>
  <c r="AB150"/>
  <c r="AC150"/>
  <c r="AD150"/>
  <c r="AE150"/>
  <c r="AF150"/>
  <c r="AG150"/>
  <c r="AH150"/>
  <c r="V151"/>
  <c r="W151"/>
  <c r="X151"/>
  <c r="Y151"/>
  <c r="Z151"/>
  <c r="AA151"/>
  <c r="AB151"/>
  <c r="AC151"/>
  <c r="AD151"/>
  <c r="AE151"/>
  <c r="AF151"/>
  <c r="AG151"/>
  <c r="AH151"/>
  <c r="V152"/>
  <c r="W152"/>
  <c r="X152"/>
  <c r="Y152"/>
  <c r="Z152"/>
  <c r="AA152"/>
  <c r="AB152"/>
  <c r="AC152"/>
  <c r="AD152"/>
  <c r="AE152"/>
  <c r="AF152"/>
  <c r="AG152"/>
  <c r="AH152"/>
  <c r="V153"/>
  <c r="W153"/>
  <c r="X153"/>
  <c r="Y153"/>
  <c r="Z153"/>
  <c r="AA153"/>
  <c r="AB153"/>
  <c r="AC153"/>
  <c r="AD153"/>
  <c r="AE153"/>
  <c r="AF153"/>
  <c r="AG153"/>
  <c r="AH153"/>
  <c r="V154"/>
  <c r="W154"/>
  <c r="X154"/>
  <c r="Y154"/>
  <c r="Z154"/>
  <c r="AA154"/>
  <c r="AB154"/>
  <c r="AC154"/>
  <c r="AD154"/>
  <c r="AE154"/>
  <c r="AF154"/>
  <c r="AG154"/>
  <c r="AH154"/>
  <c r="V155"/>
  <c r="W155"/>
  <c r="X155"/>
  <c r="Y155"/>
  <c r="Z155"/>
  <c r="AA155"/>
  <c r="AB155"/>
  <c r="AC155"/>
  <c r="AD155"/>
  <c r="AE155"/>
  <c r="AF155"/>
  <c r="AG155"/>
  <c r="AH155"/>
  <c r="V156"/>
  <c r="W156"/>
  <c r="X156"/>
  <c r="Y156"/>
  <c r="Z156"/>
  <c r="AA156"/>
  <c r="AB156"/>
  <c r="AC156"/>
  <c r="AD156"/>
  <c r="AE156"/>
  <c r="AF156"/>
  <c r="AG156"/>
  <c r="AH156"/>
  <c r="V157"/>
  <c r="W157"/>
  <c r="X157"/>
  <c r="Y157"/>
  <c r="Z157"/>
  <c r="AA157"/>
  <c r="AB157"/>
  <c r="AC157"/>
  <c r="AD157"/>
  <c r="AE157"/>
  <c r="AF157"/>
  <c r="AG157"/>
  <c r="AH157"/>
  <c r="V158"/>
  <c r="W158"/>
  <c r="X158"/>
  <c r="Y158"/>
  <c r="Z158"/>
  <c r="AA158"/>
  <c r="AB158"/>
  <c r="AC158"/>
  <c r="AD158"/>
  <c r="AE158"/>
  <c r="AF158"/>
  <c r="AG158"/>
  <c r="AH158"/>
  <c r="V159"/>
  <c r="W159"/>
  <c r="X159"/>
  <c r="Y159"/>
  <c r="Z159"/>
  <c r="AA159"/>
  <c r="AB159"/>
  <c r="AC159"/>
  <c r="AD159"/>
  <c r="AE159"/>
  <c r="AF159"/>
  <c r="AG159"/>
  <c r="AH159"/>
  <c r="V160"/>
  <c r="W160"/>
  <c r="X160"/>
  <c r="Y160"/>
  <c r="Z160"/>
  <c r="AA160"/>
  <c r="AB160"/>
  <c r="AC160"/>
  <c r="AD160"/>
  <c r="AE160"/>
  <c r="AF160"/>
  <c r="AG160"/>
  <c r="AH160"/>
  <c r="V161"/>
  <c r="W161"/>
  <c r="X161"/>
  <c r="Y161"/>
  <c r="Z161"/>
  <c r="AA161"/>
  <c r="AB161"/>
  <c r="AC161"/>
  <c r="AD161"/>
  <c r="AE161"/>
  <c r="AF161"/>
  <c r="AG161"/>
  <c r="AH161"/>
  <c r="V162"/>
  <c r="W162"/>
  <c r="X162"/>
  <c r="Y162"/>
  <c r="Z162"/>
  <c r="AA162"/>
  <c r="AB162"/>
  <c r="AC162"/>
  <c r="AD162"/>
  <c r="AE162"/>
  <c r="AF162"/>
  <c r="AG162"/>
  <c r="AH162"/>
  <c r="V163"/>
  <c r="W163"/>
  <c r="X163"/>
  <c r="Y163"/>
  <c r="Z163"/>
  <c r="AA163"/>
  <c r="AB163"/>
  <c r="AC163"/>
  <c r="AD163"/>
  <c r="AE163"/>
  <c r="AF163"/>
  <c r="AG163"/>
  <c r="AH163"/>
  <c r="V164"/>
  <c r="W164"/>
  <c r="X164"/>
  <c r="Y164"/>
  <c r="Z164"/>
  <c r="AA164"/>
  <c r="AB164"/>
  <c r="AC164"/>
  <c r="AD164"/>
  <c r="AE164"/>
  <c r="AF164"/>
  <c r="AG164"/>
  <c r="AH164"/>
  <c r="V165"/>
  <c r="W165"/>
  <c r="X165"/>
  <c r="Y165"/>
  <c r="Z165"/>
  <c r="AA165"/>
  <c r="AB165"/>
  <c r="AC165"/>
  <c r="AD165"/>
  <c r="AE165"/>
  <c r="AF165"/>
  <c r="AG165"/>
  <c r="AH165"/>
  <c r="V166"/>
  <c r="W166"/>
  <c r="X166"/>
  <c r="Y166"/>
  <c r="Z166"/>
  <c r="AA166"/>
  <c r="AB166"/>
  <c r="AC166"/>
  <c r="AD166"/>
  <c r="AE166"/>
  <c r="AF166"/>
  <c r="AG166"/>
  <c r="AH166"/>
  <c r="V167"/>
  <c r="W167"/>
  <c r="X167"/>
  <c r="Y167"/>
  <c r="Z167"/>
  <c r="AA167"/>
  <c r="AB167"/>
  <c r="AC167"/>
  <c r="AD167"/>
  <c r="AE167"/>
  <c r="AF167"/>
  <c r="AG167"/>
  <c r="AH167"/>
  <c r="V168"/>
  <c r="W168"/>
  <c r="X168"/>
  <c r="Y168"/>
  <c r="Z168"/>
  <c r="AA168"/>
  <c r="AB168"/>
  <c r="AC168"/>
  <c r="AD168"/>
  <c r="AE168"/>
  <c r="AF168"/>
  <c r="AG168"/>
  <c r="AH168"/>
  <c r="V169"/>
  <c r="W169"/>
  <c r="X169"/>
  <c r="Y169"/>
  <c r="Z169"/>
  <c r="AA169"/>
  <c r="AB169"/>
  <c r="AC169"/>
  <c r="AD169"/>
  <c r="AE169"/>
  <c r="AF169"/>
  <c r="AG169"/>
  <c r="AH169"/>
  <c r="V170"/>
  <c r="W170"/>
  <c r="X170"/>
  <c r="Y170"/>
  <c r="Z170"/>
  <c r="AA170"/>
  <c r="AB170"/>
  <c r="AC170"/>
  <c r="AD170"/>
  <c r="AE170"/>
  <c r="AF170"/>
  <c r="AG170"/>
  <c r="AH170"/>
  <c r="V171"/>
  <c r="W171"/>
  <c r="X171"/>
  <c r="Y171"/>
  <c r="Z171"/>
  <c r="AA171"/>
  <c r="AB171"/>
  <c r="AC171"/>
  <c r="AD171"/>
  <c r="AE171"/>
  <c r="AF171"/>
  <c r="AG171"/>
  <c r="AH171"/>
  <c r="V172"/>
  <c r="W172"/>
  <c r="X172"/>
  <c r="Y172"/>
  <c r="Z172"/>
  <c r="AA172"/>
  <c r="AB172"/>
  <c r="AC172"/>
  <c r="AD172"/>
  <c r="AE172"/>
  <c r="AF172"/>
  <c r="AG172"/>
  <c r="AH172"/>
  <c r="V173"/>
  <c r="W173"/>
  <c r="X173"/>
  <c r="Y173"/>
  <c r="Z173"/>
  <c r="AA173"/>
  <c r="AB173"/>
  <c r="AC173"/>
  <c r="AD173"/>
  <c r="AE173"/>
  <c r="AF173"/>
  <c r="AG173"/>
  <c r="AH173"/>
  <c r="V174"/>
  <c r="W174"/>
  <c r="X174"/>
  <c r="Y174"/>
  <c r="Z174"/>
  <c r="AA174"/>
  <c r="AB174"/>
  <c r="AC174"/>
  <c r="AD174"/>
  <c r="AE174"/>
  <c r="AF174"/>
  <c r="AG174"/>
  <c r="AH174"/>
  <c r="V175"/>
  <c r="W175"/>
  <c r="X175"/>
  <c r="Y175"/>
  <c r="Z175"/>
  <c r="AA175"/>
  <c r="AB175"/>
  <c r="AC175"/>
  <c r="AD175"/>
  <c r="AE175"/>
  <c r="AF175"/>
  <c r="AG175"/>
  <c r="AH175"/>
  <c r="V176"/>
  <c r="W176"/>
  <c r="X176"/>
  <c r="Y176"/>
  <c r="Z176"/>
  <c r="AA176"/>
  <c r="AB176"/>
  <c r="AC176"/>
  <c r="AD176"/>
  <c r="AE176"/>
  <c r="AF176"/>
  <c r="AG176"/>
  <c r="AH176"/>
  <c r="V177"/>
  <c r="W177"/>
  <c r="X177"/>
  <c r="Y177"/>
  <c r="Z177"/>
  <c r="AA177"/>
  <c r="AB177"/>
  <c r="AC177"/>
  <c r="AD177"/>
  <c r="AE177"/>
  <c r="AF177"/>
  <c r="AG177"/>
  <c r="AH177"/>
  <c r="V178"/>
  <c r="W178"/>
  <c r="X178"/>
  <c r="Y178"/>
  <c r="Z178"/>
  <c r="AA178"/>
  <c r="AB178"/>
  <c r="AC178"/>
  <c r="AD178"/>
  <c r="AE178"/>
  <c r="AF178"/>
  <c r="AG178"/>
  <c r="AH178"/>
  <c r="V179"/>
  <c r="W179"/>
  <c r="X179"/>
  <c r="Y179"/>
  <c r="Z179"/>
  <c r="AA179"/>
  <c r="AB179"/>
  <c r="AC179"/>
  <c r="AD179"/>
  <c r="AE179"/>
  <c r="AF179"/>
  <c r="AG179"/>
  <c r="AH179"/>
  <c r="V180"/>
  <c r="W180"/>
  <c r="X180"/>
  <c r="Y180"/>
  <c r="Z180"/>
  <c r="AA180"/>
  <c r="AB180"/>
  <c r="AC180"/>
  <c r="AD180"/>
  <c r="AE180"/>
  <c r="AF180"/>
  <c r="AG180"/>
  <c r="AH180"/>
  <c r="V181"/>
  <c r="W181"/>
  <c r="X181"/>
  <c r="Y181"/>
  <c r="Z181"/>
  <c r="AA181"/>
  <c r="AB181"/>
  <c r="AC181"/>
  <c r="AD181"/>
  <c r="AE181"/>
  <c r="AF181"/>
  <c r="AG181"/>
  <c r="AH181"/>
  <c r="V182"/>
  <c r="W182"/>
  <c r="X182"/>
  <c r="Y182"/>
  <c r="Z182"/>
  <c r="AA182"/>
  <c r="AB182"/>
  <c r="AC182"/>
  <c r="AD182"/>
  <c r="AE182"/>
  <c r="AF182"/>
  <c r="AG182"/>
  <c r="AH182"/>
  <c r="V183"/>
  <c r="W183"/>
  <c r="X183"/>
  <c r="Y183"/>
  <c r="Z183"/>
  <c r="AA183"/>
  <c r="AB183"/>
  <c r="AC183"/>
  <c r="AD183"/>
  <c r="AE183"/>
  <c r="AF183"/>
  <c r="AG183"/>
  <c r="AH183"/>
  <c r="V184"/>
  <c r="W184"/>
  <c r="X184"/>
  <c r="Y184"/>
  <c r="Z184"/>
  <c r="AA184"/>
  <c r="AB184"/>
  <c r="AC184"/>
  <c r="AD184"/>
  <c r="AE184"/>
  <c r="AF184"/>
  <c r="AG184"/>
  <c r="AH184"/>
  <c r="V185"/>
  <c r="W185"/>
  <c r="X185"/>
  <c r="Y185"/>
  <c r="Z185"/>
  <c r="AA185"/>
  <c r="AB185"/>
  <c r="AC185"/>
  <c r="AD185"/>
  <c r="AE185"/>
  <c r="AF185"/>
  <c r="AG185"/>
  <c r="AH185"/>
  <c r="V186"/>
  <c r="W186"/>
  <c r="X186"/>
  <c r="Y186"/>
  <c r="Z186"/>
  <c r="AA186"/>
  <c r="AB186"/>
  <c r="AC186"/>
  <c r="AD186"/>
  <c r="AE186"/>
  <c r="AF186"/>
  <c r="AG186"/>
  <c r="AH186"/>
  <c r="V187"/>
  <c r="W187"/>
  <c r="X187"/>
  <c r="Y187"/>
  <c r="Z187"/>
  <c r="AA187"/>
  <c r="AB187"/>
  <c r="AC187"/>
  <c r="AD187"/>
  <c r="AE187"/>
  <c r="AF187"/>
  <c r="AG187"/>
  <c r="AH187"/>
  <c r="V188"/>
  <c r="W188"/>
  <c r="X188"/>
  <c r="Y188"/>
  <c r="Z188"/>
  <c r="AA188"/>
  <c r="AB188"/>
  <c r="AC188"/>
  <c r="AD188"/>
  <c r="AE188"/>
  <c r="AF188"/>
  <c r="AG188"/>
  <c r="AH188"/>
  <c r="V189"/>
  <c r="W189"/>
  <c r="X189"/>
  <c r="Y189"/>
  <c r="Z189"/>
  <c r="AA189"/>
  <c r="AB189"/>
  <c r="AC189"/>
  <c r="AD189"/>
  <c r="AE189"/>
  <c r="AF189"/>
  <c r="AG189"/>
  <c r="AH189"/>
  <c r="V190"/>
  <c r="W190"/>
  <c r="X190"/>
  <c r="Y190"/>
  <c r="Z190"/>
  <c r="AA190"/>
  <c r="AB190"/>
  <c r="AC190"/>
  <c r="AD190"/>
  <c r="AE190"/>
  <c r="AF190"/>
  <c r="AG190"/>
  <c r="AH190"/>
  <c r="V191"/>
  <c r="W191"/>
  <c r="X191"/>
  <c r="Y191"/>
  <c r="Z191"/>
  <c r="AA191"/>
  <c r="AB191"/>
  <c r="AC191"/>
  <c r="AD191"/>
  <c r="AE191"/>
  <c r="AF191"/>
  <c r="AG191"/>
  <c r="AH191"/>
  <c r="V192"/>
  <c r="W192"/>
  <c r="X192"/>
  <c r="Y192"/>
  <c r="Z192"/>
  <c r="AA192"/>
  <c r="AB192"/>
  <c r="AC192"/>
  <c r="AD192"/>
  <c r="AE192"/>
  <c r="AF192"/>
  <c r="AG192"/>
  <c r="AH192"/>
  <c r="V193"/>
  <c r="W193"/>
  <c r="X193"/>
  <c r="Y193"/>
  <c r="Z193"/>
  <c r="AA193"/>
  <c r="AB193"/>
  <c r="AC193"/>
  <c r="AD193"/>
  <c r="AE193"/>
  <c r="AF193"/>
  <c r="AG193"/>
  <c r="AH193"/>
  <c r="V194"/>
  <c r="W194"/>
  <c r="X194"/>
  <c r="Y194"/>
  <c r="Z194"/>
  <c r="AA194"/>
  <c r="AB194"/>
  <c r="AC194"/>
  <c r="AD194"/>
  <c r="AE194"/>
  <c r="AF194"/>
  <c r="AG194"/>
  <c r="AH194"/>
  <c r="V195"/>
  <c r="W195"/>
  <c r="X195"/>
  <c r="Y195"/>
  <c r="Z195"/>
  <c r="AA195"/>
  <c r="AB195"/>
  <c r="AC195"/>
  <c r="AD195"/>
  <c r="AE195"/>
  <c r="AF195"/>
  <c r="AG195"/>
  <c r="AH195"/>
  <c r="V196"/>
  <c r="W196"/>
  <c r="X196"/>
  <c r="Y196"/>
  <c r="Z196"/>
  <c r="AA196"/>
  <c r="AB196"/>
  <c r="AC196"/>
  <c r="AD196"/>
  <c r="AE196"/>
  <c r="AF196"/>
  <c r="AG196"/>
  <c r="AH196"/>
  <c r="V197"/>
  <c r="W197"/>
  <c r="X197"/>
  <c r="Y197"/>
  <c r="Z197"/>
  <c r="AA197"/>
  <c r="AB197"/>
  <c r="AC197"/>
  <c r="AD197"/>
  <c r="AE197"/>
  <c r="AF197"/>
  <c r="AG197"/>
  <c r="AH197"/>
  <c r="V198"/>
  <c r="W198"/>
  <c r="X198"/>
  <c r="Y198"/>
  <c r="Z198"/>
  <c r="AA198"/>
  <c r="AB198"/>
  <c r="AC198"/>
  <c r="AD198"/>
  <c r="AE198"/>
  <c r="AF198"/>
  <c r="AG198"/>
  <c r="AH198"/>
  <c r="V199"/>
  <c r="W199"/>
  <c r="X199"/>
  <c r="Y199"/>
  <c r="Z199"/>
  <c r="AA199"/>
  <c r="AB199"/>
  <c r="AC199"/>
  <c r="AD199"/>
  <c r="AE199"/>
  <c r="AF199"/>
  <c r="AG199"/>
  <c r="AH199"/>
  <c r="V200"/>
  <c r="W200"/>
  <c r="X200"/>
  <c r="Y200"/>
  <c r="Z200"/>
  <c r="AA200"/>
  <c r="AB200"/>
  <c r="AC200"/>
  <c r="AD200"/>
  <c r="AE200"/>
  <c r="AF200"/>
  <c r="AG200"/>
  <c r="AH200"/>
  <c r="V201"/>
  <c r="W201"/>
  <c r="X201"/>
  <c r="Y201"/>
  <c r="Z201"/>
  <c r="AA201"/>
  <c r="AB201"/>
  <c r="AC201"/>
  <c r="AD201"/>
  <c r="AE201"/>
  <c r="AF201"/>
  <c r="AG201"/>
  <c r="AH201"/>
  <c r="V202"/>
  <c r="W202"/>
  <c r="X202"/>
  <c r="Y202"/>
  <c r="Z202"/>
  <c r="AA202"/>
  <c r="AB202"/>
  <c r="AC202"/>
  <c r="AD202"/>
  <c r="AE202"/>
  <c r="AF202"/>
  <c r="AG202"/>
  <c r="AH202"/>
  <c r="V203"/>
  <c r="W203"/>
  <c r="X203"/>
  <c r="Y203"/>
  <c r="Z203"/>
  <c r="AA203"/>
  <c r="AB203"/>
  <c r="AC203"/>
  <c r="AD203"/>
  <c r="AE203"/>
  <c r="AF203"/>
  <c r="AG203"/>
  <c r="AH203"/>
  <c r="V204"/>
  <c r="W204"/>
  <c r="X204"/>
  <c r="Y204"/>
  <c r="Z204"/>
  <c r="AA204"/>
  <c r="AB204"/>
  <c r="AC204"/>
  <c r="AD204"/>
  <c r="AE204"/>
  <c r="AF204"/>
  <c r="AG204"/>
  <c r="AH204"/>
  <c r="V205"/>
  <c r="W205"/>
  <c r="X205"/>
  <c r="Y205"/>
  <c r="Z205"/>
  <c r="AA205"/>
  <c r="AB205"/>
  <c r="AC205"/>
  <c r="AD205"/>
  <c r="AE205"/>
  <c r="AF205"/>
  <c r="AG205"/>
  <c r="AH205"/>
  <c r="V206"/>
  <c r="W206"/>
  <c r="X206"/>
  <c r="Y206"/>
  <c r="Z206"/>
  <c r="AA206"/>
  <c r="AB206"/>
  <c r="AC206"/>
  <c r="AD206"/>
  <c r="AE206"/>
  <c r="AF206"/>
  <c r="AG206"/>
  <c r="AH206"/>
  <c r="V207"/>
  <c r="W207"/>
  <c r="X207"/>
  <c r="Y207"/>
  <c r="Z207"/>
  <c r="AA207"/>
  <c r="AB207"/>
  <c r="AC207"/>
  <c r="AD207"/>
  <c r="AE207"/>
  <c r="AF207"/>
  <c r="AG207"/>
  <c r="AH207"/>
  <c r="V208"/>
  <c r="W208"/>
  <c r="X208"/>
  <c r="Y208"/>
  <c r="Z208"/>
  <c r="AA208"/>
  <c r="AB208"/>
  <c r="AC208"/>
  <c r="AD208"/>
  <c r="AE208"/>
  <c r="AF208"/>
  <c r="AG208"/>
  <c r="AH208"/>
  <c r="V209"/>
  <c r="W209"/>
  <c r="X209"/>
  <c r="Y209"/>
  <c r="Z209"/>
  <c r="AA209"/>
  <c r="AB209"/>
  <c r="AC209"/>
  <c r="AD209"/>
  <c r="AE209"/>
  <c r="AF209"/>
  <c r="AG209"/>
  <c r="AH209"/>
  <c r="V210"/>
  <c r="W210"/>
  <c r="X210"/>
  <c r="Y210"/>
  <c r="Z210"/>
  <c r="AA210"/>
  <c r="AB210"/>
  <c r="AC210"/>
  <c r="AD210"/>
  <c r="AE210"/>
  <c r="AF210"/>
  <c r="AG210"/>
  <c r="AH210"/>
  <c r="V211"/>
  <c r="W211"/>
  <c r="X211"/>
  <c r="Y211"/>
  <c r="Z211"/>
  <c r="AA211"/>
  <c r="AB211"/>
  <c r="AC211"/>
  <c r="AD211"/>
  <c r="AE211"/>
  <c r="AF211"/>
  <c r="AG211"/>
  <c r="AH211"/>
  <c r="V212"/>
  <c r="W212"/>
  <c r="X212"/>
  <c r="Y212"/>
  <c r="Z212"/>
  <c r="AA212"/>
  <c r="AB212"/>
  <c r="AC212"/>
  <c r="AD212"/>
  <c r="AE212"/>
  <c r="AF212"/>
  <c r="AG212"/>
  <c r="AH212"/>
  <c r="V213"/>
  <c r="W213"/>
  <c r="X213"/>
  <c r="Y213"/>
  <c r="Z213"/>
  <c r="AA213"/>
  <c r="AB213"/>
  <c r="AC213"/>
  <c r="AD213"/>
  <c r="AE213"/>
  <c r="AF213"/>
  <c r="AG213"/>
  <c r="AH213"/>
  <c r="V214"/>
  <c r="W214"/>
  <c r="X214"/>
  <c r="Y214"/>
  <c r="Z214"/>
  <c r="AA214"/>
  <c r="AB214"/>
  <c r="AC214"/>
  <c r="AD214"/>
  <c r="AE214"/>
  <c r="AF214"/>
  <c r="AG214"/>
  <c r="AH214"/>
  <c r="V215"/>
  <c r="W215"/>
  <c r="X215"/>
  <c r="Y215"/>
  <c r="Z215"/>
  <c r="AA215"/>
  <c r="AB215"/>
  <c r="AC215"/>
  <c r="AD215"/>
  <c r="AE215"/>
  <c r="AF215"/>
  <c r="AG215"/>
  <c r="AH215"/>
  <c r="V216"/>
  <c r="W216"/>
  <c r="X216"/>
  <c r="Y216"/>
  <c r="Z216"/>
  <c r="AA216"/>
  <c r="AB216"/>
  <c r="AC216"/>
  <c r="AD216"/>
  <c r="AE216"/>
  <c r="AF216"/>
  <c r="AG216"/>
  <c r="AH216"/>
  <c r="V217"/>
  <c r="W217"/>
  <c r="X217"/>
  <c r="Y217"/>
  <c r="Z217"/>
  <c r="AA217"/>
  <c r="AB217"/>
  <c r="AC217"/>
  <c r="AD217"/>
  <c r="AE217"/>
  <c r="AF217"/>
  <c r="AG217"/>
  <c r="AH217"/>
  <c r="V218"/>
  <c r="W218"/>
  <c r="X218"/>
  <c r="Y218"/>
  <c r="Z218"/>
  <c r="AA218"/>
  <c r="AB218"/>
  <c r="AC218"/>
  <c r="AD218"/>
  <c r="AE218"/>
  <c r="AF218"/>
  <c r="AG218"/>
  <c r="AH218"/>
  <c r="V219"/>
  <c r="W219"/>
  <c r="X219"/>
  <c r="Y219"/>
  <c r="Z219"/>
  <c r="AA219"/>
  <c r="AB219"/>
  <c r="AC219"/>
  <c r="AD219"/>
  <c r="AE219"/>
  <c r="AF219"/>
  <c r="AG219"/>
  <c r="AH219"/>
  <c r="V220"/>
  <c r="W220"/>
  <c r="X220"/>
  <c r="Y220"/>
  <c r="Z220"/>
  <c r="AA220"/>
  <c r="AB220"/>
  <c r="AC220"/>
  <c r="AD220"/>
  <c r="AE220"/>
  <c r="AF220"/>
  <c r="AG220"/>
  <c r="AH220"/>
  <c r="V221"/>
  <c r="W221"/>
  <c r="X221"/>
  <c r="Y221"/>
  <c r="Z221"/>
  <c r="AA221"/>
  <c r="AB221"/>
  <c r="AC221"/>
  <c r="AD221"/>
  <c r="AE221"/>
  <c r="AF221"/>
  <c r="AG221"/>
  <c r="AH221"/>
  <c r="V222"/>
  <c r="W222"/>
  <c r="X222"/>
  <c r="Y222"/>
  <c r="Z222"/>
  <c r="AA222"/>
  <c r="AB222"/>
  <c r="AC222"/>
  <c r="AD222"/>
  <c r="AE222"/>
  <c r="AF222"/>
  <c r="AG222"/>
  <c r="AH222"/>
  <c r="V223"/>
  <c r="W223"/>
  <c r="X223"/>
  <c r="Y223"/>
  <c r="Z223"/>
  <c r="AA223"/>
  <c r="AB223"/>
  <c r="AC223"/>
  <c r="AD223"/>
  <c r="AE223"/>
  <c r="AF223"/>
  <c r="AG223"/>
  <c r="AH223"/>
  <c r="V224"/>
  <c r="W224"/>
  <c r="X224"/>
  <c r="Y224"/>
  <c r="Z224"/>
  <c r="AA224"/>
  <c r="AB224"/>
  <c r="AC224"/>
  <c r="AD224"/>
  <c r="AE224"/>
  <c r="AF224"/>
  <c r="AG224"/>
  <c r="AH224"/>
  <c r="V225"/>
  <c r="W225"/>
  <c r="X225"/>
  <c r="Y225"/>
  <c r="Z225"/>
  <c r="AA225"/>
  <c r="AB225"/>
  <c r="AC225"/>
  <c r="AD225"/>
  <c r="AE225"/>
  <c r="AF225"/>
  <c r="AG225"/>
  <c r="AH225"/>
  <c r="V226"/>
  <c r="W226"/>
  <c r="X226"/>
  <c r="Y226"/>
  <c r="Z226"/>
  <c r="AA226"/>
  <c r="AB226"/>
  <c r="AC226"/>
  <c r="AD226"/>
  <c r="AE226"/>
  <c r="AF226"/>
  <c r="AG226"/>
  <c r="AH226"/>
  <c r="V227"/>
  <c r="W227"/>
  <c r="X227"/>
  <c r="Y227"/>
  <c r="Z227"/>
  <c r="AA227"/>
  <c r="AB227"/>
  <c r="AC227"/>
  <c r="AD227"/>
  <c r="AE227"/>
  <c r="AF227"/>
  <c r="AG227"/>
  <c r="AH227"/>
  <c r="V228"/>
  <c r="W228"/>
  <c r="X228"/>
  <c r="Y228"/>
  <c r="Z228"/>
  <c r="AA228"/>
  <c r="AB228"/>
  <c r="AC228"/>
  <c r="AD228"/>
  <c r="AE228"/>
  <c r="AF228"/>
  <c r="AG228"/>
  <c r="AH228"/>
  <c r="V229"/>
  <c r="W229"/>
  <c r="X229"/>
  <c r="Y229"/>
  <c r="Z229"/>
  <c r="AA229"/>
  <c r="AB229"/>
  <c r="AC229"/>
  <c r="AD229"/>
  <c r="AE229"/>
  <c r="AF229"/>
  <c r="AG229"/>
  <c r="AH229"/>
  <c r="V230"/>
  <c r="W230"/>
  <c r="X230"/>
  <c r="Y230"/>
  <c r="Z230"/>
  <c r="AA230"/>
  <c r="AB230"/>
  <c r="AC230"/>
  <c r="AD230"/>
  <c r="AE230"/>
  <c r="AF230"/>
  <c r="AG230"/>
  <c r="AH230"/>
  <c r="V231"/>
  <c r="W231"/>
  <c r="X231"/>
  <c r="Y231"/>
  <c r="Z231"/>
  <c r="AA231"/>
  <c r="AB231"/>
  <c r="AC231"/>
  <c r="AD231"/>
  <c r="AE231"/>
  <c r="AF231"/>
  <c r="AG231"/>
  <c r="AH231"/>
  <c r="V232"/>
  <c r="W232"/>
  <c r="X232"/>
  <c r="Y232"/>
  <c r="Z232"/>
  <c r="AA232"/>
  <c r="AB232"/>
  <c r="AC232"/>
  <c r="AD232"/>
  <c r="AE232"/>
  <c r="AF232"/>
  <c r="AG232"/>
  <c r="AH232"/>
  <c r="V233"/>
  <c r="W233"/>
  <c r="X233"/>
  <c r="Y233"/>
  <c r="Z233"/>
  <c r="AA233"/>
  <c r="AB233"/>
  <c r="AC233"/>
  <c r="AD233"/>
  <c r="AE233"/>
  <c r="AF233"/>
  <c r="AG233"/>
  <c r="AH233"/>
  <c r="V234"/>
  <c r="W234"/>
  <c r="X234"/>
  <c r="Y234"/>
  <c r="Z234"/>
  <c r="AA234"/>
  <c r="AB234"/>
  <c r="AC234"/>
  <c r="AD234"/>
  <c r="AE234"/>
  <c r="AF234"/>
  <c r="AG234"/>
  <c r="AH234"/>
  <c r="V235"/>
  <c r="W235"/>
  <c r="X235"/>
  <c r="Y235"/>
  <c r="Z235"/>
  <c r="AA235"/>
  <c r="AB235"/>
  <c r="AC235"/>
  <c r="AD235"/>
  <c r="AE235"/>
  <c r="AF235"/>
  <c r="AG235"/>
  <c r="AH235"/>
  <c r="V236"/>
  <c r="W236"/>
  <c r="X236"/>
  <c r="Y236"/>
  <c r="Z236"/>
  <c r="AA236"/>
  <c r="AB236"/>
  <c r="AC236"/>
  <c r="AD236"/>
  <c r="AE236"/>
  <c r="AF236"/>
  <c r="AG236"/>
  <c r="AH236"/>
  <c r="V237"/>
  <c r="W237"/>
  <c r="X237"/>
  <c r="Y237"/>
  <c r="Z237"/>
  <c r="AA237"/>
  <c r="AB237"/>
  <c r="AC237"/>
  <c r="AD237"/>
  <c r="AE237"/>
  <c r="AF237"/>
  <c r="AG237"/>
  <c r="AH237"/>
  <c r="V238"/>
  <c r="W238"/>
  <c r="X238"/>
  <c r="Y238"/>
  <c r="Z238"/>
  <c r="AA238"/>
  <c r="AB238"/>
  <c r="AC238"/>
  <c r="AD238"/>
  <c r="AE238"/>
  <c r="AF238"/>
  <c r="AG238"/>
  <c r="AH238"/>
  <c r="V239"/>
  <c r="W239"/>
  <c r="X239"/>
  <c r="Y239"/>
  <c r="Z239"/>
  <c r="AA239"/>
  <c r="AB239"/>
  <c r="AC239"/>
  <c r="AD239"/>
  <c r="AE239"/>
  <c r="AF239"/>
  <c r="AG239"/>
  <c r="AH239"/>
  <c r="V240"/>
  <c r="W240"/>
  <c r="X240"/>
  <c r="Y240"/>
  <c r="Z240"/>
  <c r="AA240"/>
  <c r="AB240"/>
  <c r="AC240"/>
  <c r="AD240"/>
  <c r="AE240"/>
  <c r="AF240"/>
  <c r="AG240"/>
  <c r="AH240"/>
  <c r="V241"/>
  <c r="W241"/>
  <c r="X241"/>
  <c r="Y241"/>
  <c r="Z241"/>
  <c r="AA241"/>
  <c r="AB241"/>
  <c r="AC241"/>
  <c r="AD241"/>
  <c r="AE241"/>
  <c r="AF241"/>
  <c r="AG241"/>
  <c r="AH241"/>
  <c r="V242"/>
  <c r="W242"/>
  <c r="X242"/>
  <c r="Y242"/>
  <c r="Z242"/>
  <c r="AA242"/>
  <c r="AB242"/>
  <c r="AC242"/>
  <c r="AD242"/>
  <c r="AE242"/>
  <c r="AF242"/>
  <c r="AG242"/>
  <c r="AH242"/>
  <c r="V243"/>
  <c r="W243"/>
  <c r="X243"/>
  <c r="Y243"/>
  <c r="Z243"/>
  <c r="AA243"/>
  <c r="AB243"/>
  <c r="AC243"/>
  <c r="AD243"/>
  <c r="AE243"/>
  <c r="AF243"/>
  <c r="AG243"/>
  <c r="AH243"/>
  <c r="V244"/>
  <c r="W244"/>
  <c r="X244"/>
  <c r="Y244"/>
  <c r="Z244"/>
  <c r="AA244"/>
  <c r="AB244"/>
  <c r="AC244"/>
  <c r="AD244"/>
  <c r="AE244"/>
  <c r="AF244"/>
  <c r="AG244"/>
  <c r="AH244"/>
  <c r="V245"/>
  <c r="W245"/>
  <c r="X245"/>
  <c r="Y245"/>
  <c r="Z245"/>
  <c r="AA245"/>
  <c r="AB245"/>
  <c r="AC245"/>
  <c r="AD245"/>
  <c r="AE245"/>
  <c r="AF245"/>
  <c r="AG245"/>
  <c r="AH245"/>
  <c r="V246"/>
  <c r="W246"/>
  <c r="X246"/>
  <c r="Y246"/>
  <c r="Z246"/>
  <c r="AA246"/>
  <c r="AB246"/>
  <c r="AC246"/>
  <c r="AD246"/>
  <c r="AE246"/>
  <c r="AF246"/>
  <c r="AG246"/>
  <c r="AH246"/>
  <c r="V247"/>
  <c r="W247"/>
  <c r="X247"/>
  <c r="Y247"/>
  <c r="Z247"/>
  <c r="AA247"/>
  <c r="AB247"/>
  <c r="AC247"/>
  <c r="AD247"/>
  <c r="AE247"/>
  <c r="AF247"/>
  <c r="AG247"/>
  <c r="AH247"/>
  <c r="V248"/>
  <c r="W248"/>
  <c r="X248"/>
  <c r="Y248"/>
  <c r="Z248"/>
  <c r="AA248"/>
  <c r="AB248"/>
  <c r="AC248"/>
  <c r="AD248"/>
  <c r="AE248"/>
  <c r="AF248"/>
  <c r="AG248"/>
  <c r="AH248"/>
  <c r="V249"/>
  <c r="W249"/>
  <c r="X249"/>
  <c r="Y249"/>
  <c r="Z249"/>
  <c r="AA249"/>
  <c r="AB249"/>
  <c r="AC249"/>
  <c r="AD249"/>
  <c r="AE249"/>
  <c r="AF249"/>
  <c r="AG249"/>
  <c r="AH249"/>
  <c r="V250"/>
  <c r="W250"/>
  <c r="X250"/>
  <c r="Y250"/>
  <c r="Z250"/>
  <c r="AA250"/>
  <c r="AB250"/>
  <c r="AC250"/>
  <c r="AD250"/>
  <c r="AE250"/>
  <c r="AF250"/>
  <c r="AG250"/>
  <c r="AH250"/>
  <c r="V251"/>
  <c r="W251"/>
  <c r="X251"/>
  <c r="Y251"/>
  <c r="Z251"/>
  <c r="AA251"/>
  <c r="AB251"/>
  <c r="AC251"/>
  <c r="AD251"/>
  <c r="AE251"/>
  <c r="AF251"/>
  <c r="AG251"/>
  <c r="AH251"/>
  <c r="V252"/>
  <c r="W252"/>
  <c r="X252"/>
  <c r="Y252"/>
  <c r="Z252"/>
  <c r="AA252"/>
  <c r="AB252"/>
  <c r="AC252"/>
  <c r="AD252"/>
  <c r="AE252"/>
  <c r="AF252"/>
  <c r="AG252"/>
  <c r="AH252"/>
  <c r="V253"/>
  <c r="W253"/>
  <c r="X253"/>
  <c r="Y253"/>
  <c r="Z253"/>
  <c r="AA253"/>
  <c r="AB253"/>
  <c r="AC253"/>
  <c r="AD253"/>
  <c r="AE253"/>
  <c r="AF253"/>
  <c r="AG253"/>
  <c r="AH253"/>
  <c r="V254"/>
  <c r="W254"/>
  <c r="X254"/>
  <c r="Y254"/>
  <c r="Z254"/>
  <c r="AA254"/>
  <c r="AB254"/>
  <c r="AC254"/>
  <c r="AD254"/>
  <c r="AE254"/>
  <c r="AF254"/>
  <c r="AG254"/>
  <c r="AH254"/>
  <c r="V255"/>
  <c r="W255"/>
  <c r="X255"/>
  <c r="Y255"/>
  <c r="Z255"/>
  <c r="AA255"/>
  <c r="AB255"/>
  <c r="AC255"/>
  <c r="AD255"/>
  <c r="AE255"/>
  <c r="AF255"/>
  <c r="AG255"/>
  <c r="AH255"/>
  <c r="V256"/>
  <c r="W256"/>
  <c r="X256"/>
  <c r="Y256"/>
  <c r="Z256"/>
  <c r="AA256"/>
  <c r="AB256"/>
  <c r="AC256"/>
  <c r="AD256"/>
  <c r="AE256"/>
  <c r="AF256"/>
  <c r="AG256"/>
  <c r="AH256"/>
  <c r="V257"/>
  <c r="W257"/>
  <c r="X257"/>
  <c r="Y257"/>
  <c r="Z257"/>
  <c r="AA257"/>
  <c r="AB257"/>
  <c r="AC257"/>
  <c r="AD257"/>
  <c r="AE257"/>
  <c r="AF257"/>
  <c r="AG257"/>
  <c r="AH257"/>
  <c r="V258"/>
  <c r="W258"/>
  <c r="X258"/>
  <c r="Y258"/>
  <c r="Z258"/>
  <c r="AA258"/>
  <c r="AB258"/>
  <c r="AC258"/>
  <c r="AD258"/>
  <c r="AE258"/>
  <c r="AF258"/>
  <c r="AG258"/>
  <c r="AH258"/>
  <c r="V259"/>
  <c r="W259"/>
  <c r="X259"/>
  <c r="Y259"/>
  <c r="Z259"/>
  <c r="AA259"/>
  <c r="AB259"/>
  <c r="AC259"/>
  <c r="AD259"/>
  <c r="AE259"/>
  <c r="AF259"/>
  <c r="AG259"/>
  <c r="AH259"/>
  <c r="V260"/>
  <c r="W260"/>
  <c r="X260"/>
  <c r="Y260"/>
  <c r="Z260"/>
  <c r="AA260"/>
  <c r="AB260"/>
  <c r="AC260"/>
  <c r="AD260"/>
  <c r="AE260"/>
  <c r="AF260"/>
  <c r="AG260"/>
  <c r="AH260"/>
  <c r="V261"/>
  <c r="W261"/>
  <c r="X261"/>
  <c r="Y261"/>
  <c r="Z261"/>
  <c r="AA261"/>
  <c r="AB261"/>
  <c r="AC261"/>
  <c r="AD261"/>
  <c r="AE261"/>
  <c r="AF261"/>
  <c r="AG261"/>
  <c r="AH261"/>
  <c r="V262"/>
  <c r="W262"/>
  <c r="X262"/>
  <c r="Y262"/>
  <c r="Z262"/>
  <c r="AA262"/>
  <c r="AB262"/>
  <c r="AC262"/>
  <c r="AD262"/>
  <c r="AE262"/>
  <c r="AF262"/>
  <c r="AG262"/>
  <c r="AH262"/>
  <c r="V263"/>
  <c r="W263"/>
  <c r="X263"/>
  <c r="Y263"/>
  <c r="Z263"/>
  <c r="AA263"/>
  <c r="AB263"/>
  <c r="AC263"/>
  <c r="AD263"/>
  <c r="AE263"/>
  <c r="AF263"/>
  <c r="AG263"/>
  <c r="AH263"/>
  <c r="V264"/>
  <c r="W264"/>
  <c r="X264"/>
  <c r="Y264"/>
  <c r="Z264"/>
  <c r="AA264"/>
  <c r="AB264"/>
  <c r="AC264"/>
  <c r="AD264"/>
  <c r="AE264"/>
  <c r="AF264"/>
  <c r="AG264"/>
  <c r="AH264"/>
  <c r="V265"/>
  <c r="W265"/>
  <c r="X265"/>
  <c r="Y265"/>
  <c r="Z265"/>
  <c r="AA265"/>
  <c r="AB265"/>
  <c r="AC265"/>
  <c r="AD265"/>
  <c r="AE265"/>
  <c r="AF265"/>
  <c r="AG265"/>
  <c r="AH265"/>
  <c r="V266"/>
  <c r="W266"/>
  <c r="X266"/>
  <c r="Y266"/>
  <c r="Z266"/>
  <c r="AA266"/>
  <c r="AB266"/>
  <c r="AC266"/>
  <c r="AD266"/>
  <c r="AE266"/>
  <c r="AF266"/>
  <c r="AG266"/>
  <c r="AH266"/>
  <c r="V267"/>
  <c r="W267"/>
  <c r="X267"/>
  <c r="Y267"/>
  <c r="Z267"/>
  <c r="AA267"/>
  <c r="AB267"/>
  <c r="AC267"/>
  <c r="AD267"/>
  <c r="AE267"/>
  <c r="AF267"/>
  <c r="AG267"/>
  <c r="AH267"/>
  <c r="V268"/>
  <c r="W268"/>
  <c r="X268"/>
  <c r="Y268"/>
  <c r="Z268"/>
  <c r="AA268"/>
  <c r="AB268"/>
  <c r="AC268"/>
  <c r="AD268"/>
  <c r="AE268"/>
  <c r="AF268"/>
  <c r="AG268"/>
  <c r="AH268"/>
  <c r="V269"/>
  <c r="W269"/>
  <c r="X269"/>
  <c r="Y269"/>
  <c r="Z269"/>
  <c r="AA269"/>
  <c r="AB269"/>
  <c r="AC269"/>
  <c r="AD269"/>
  <c r="AE269"/>
  <c r="AF269"/>
  <c r="AG269"/>
  <c r="AH269"/>
  <c r="V270"/>
  <c r="W270"/>
  <c r="X270"/>
  <c r="Y270"/>
  <c r="Z270"/>
  <c r="AA270"/>
  <c r="AB270"/>
  <c r="AC270"/>
  <c r="AD270"/>
  <c r="AE270"/>
  <c r="AF270"/>
  <c r="AG270"/>
  <c r="AH270"/>
  <c r="V271"/>
  <c r="W271"/>
  <c r="X271"/>
  <c r="Y271"/>
  <c r="Z271"/>
  <c r="AA271"/>
  <c r="AB271"/>
  <c r="AC271"/>
  <c r="AD271"/>
  <c r="AE271"/>
  <c r="AF271"/>
  <c r="AG271"/>
  <c r="AH271"/>
  <c r="V272"/>
  <c r="W272"/>
  <c r="X272"/>
  <c r="Y272"/>
  <c r="Z272"/>
  <c r="AA272"/>
  <c r="AB272"/>
  <c r="AC272"/>
  <c r="AD272"/>
  <c r="AE272"/>
  <c r="AF272"/>
  <c r="AG272"/>
  <c r="AH272"/>
  <c r="V273"/>
  <c r="W273"/>
  <c r="X273"/>
  <c r="Y273"/>
  <c r="Z273"/>
  <c r="AA273"/>
  <c r="AB273"/>
  <c r="AC273"/>
  <c r="AD273"/>
  <c r="AE273"/>
  <c r="AF273"/>
  <c r="AG273"/>
  <c r="AH273"/>
  <c r="V274"/>
  <c r="W274"/>
  <c r="X274"/>
  <c r="Y274"/>
  <c r="Z274"/>
  <c r="AA274"/>
  <c r="AB274"/>
  <c r="AC274"/>
  <c r="AD274"/>
  <c r="AE274"/>
  <c r="AF274"/>
  <c r="AG274"/>
  <c r="AH274"/>
  <c r="V275"/>
  <c r="W275"/>
  <c r="X275"/>
  <c r="Y275"/>
  <c r="Z275"/>
  <c r="AA275"/>
  <c r="AB275"/>
  <c r="AC275"/>
  <c r="AD275"/>
  <c r="AE275"/>
  <c r="AF275"/>
  <c r="AG275"/>
  <c r="AH275"/>
  <c r="V276"/>
  <c r="W276"/>
  <c r="X276"/>
  <c r="Y276"/>
  <c r="Z276"/>
  <c r="AA276"/>
  <c r="AB276"/>
  <c r="AC276"/>
  <c r="AD276"/>
  <c r="AE276"/>
  <c r="AF276"/>
  <c r="AG276"/>
  <c r="AH276"/>
  <c r="V277"/>
  <c r="W277"/>
  <c r="X277"/>
  <c r="Y277"/>
  <c r="Z277"/>
  <c r="AA277"/>
  <c r="AB277"/>
  <c r="AC277"/>
  <c r="AD277"/>
  <c r="AE277"/>
  <c r="AF277"/>
  <c r="AG277"/>
  <c r="AH277"/>
  <c r="V278"/>
  <c r="W278"/>
  <c r="X278"/>
  <c r="Y278"/>
  <c r="Z278"/>
  <c r="AA278"/>
  <c r="AB278"/>
  <c r="AC278"/>
  <c r="AD278"/>
  <c r="AE278"/>
  <c r="AF278"/>
  <c r="AG278"/>
  <c r="AH278"/>
  <c r="V279"/>
  <c r="W279"/>
  <c r="X279"/>
  <c r="Y279"/>
  <c r="Z279"/>
  <c r="AA279"/>
  <c r="AB279"/>
  <c r="AC279"/>
  <c r="AD279"/>
  <c r="AE279"/>
  <c r="AF279"/>
  <c r="AG279"/>
  <c r="AH279"/>
  <c r="V280"/>
  <c r="W280"/>
  <c r="X280"/>
  <c r="Y280"/>
  <c r="Z280"/>
  <c r="AA280"/>
  <c r="AB280"/>
  <c r="AC280"/>
  <c r="AD280"/>
  <c r="AE280"/>
  <c r="AF280"/>
  <c r="AG280"/>
  <c r="AH280"/>
  <c r="V281"/>
  <c r="W281"/>
  <c r="X281"/>
  <c r="Y281"/>
  <c r="Z281"/>
  <c r="AA281"/>
  <c r="AB281"/>
  <c r="AC281"/>
  <c r="AD281"/>
  <c r="AE281"/>
  <c r="AF281"/>
  <c r="AG281"/>
  <c r="AH281"/>
  <c r="V282"/>
  <c r="W282"/>
  <c r="X282"/>
  <c r="Y282"/>
  <c r="Z282"/>
  <c r="AA282"/>
  <c r="AB282"/>
  <c r="AC282"/>
  <c r="AD282"/>
  <c r="AE282"/>
  <c r="AF282"/>
  <c r="AG282"/>
  <c r="AH282"/>
  <c r="V283"/>
  <c r="W283"/>
  <c r="X283"/>
  <c r="Y283"/>
  <c r="Z283"/>
  <c r="AA283"/>
  <c r="AB283"/>
  <c r="AC283"/>
  <c r="AD283"/>
  <c r="AE283"/>
  <c r="AF283"/>
  <c r="AG283"/>
  <c r="AH283"/>
  <c r="V284"/>
  <c r="W284"/>
  <c r="X284"/>
  <c r="Y284"/>
  <c r="Z284"/>
  <c r="AA284"/>
  <c r="AB284"/>
  <c r="AC284"/>
  <c r="AD284"/>
  <c r="AE284"/>
  <c r="AF284"/>
  <c r="AG284"/>
  <c r="AH284"/>
  <c r="V285"/>
  <c r="W285"/>
  <c r="X285"/>
  <c r="Y285"/>
  <c r="Z285"/>
  <c r="AA285"/>
  <c r="AB285"/>
  <c r="AC285"/>
  <c r="AD285"/>
  <c r="AE285"/>
  <c r="AF285"/>
  <c r="AG285"/>
  <c r="AH285"/>
  <c r="V286"/>
  <c r="W286"/>
  <c r="X286"/>
  <c r="Y286"/>
  <c r="Z286"/>
  <c r="AA286"/>
  <c r="AB286"/>
  <c r="AC286"/>
  <c r="AD286"/>
  <c r="AE286"/>
  <c r="AF286"/>
  <c r="AG286"/>
  <c r="AH286"/>
  <c r="V287"/>
  <c r="W287"/>
  <c r="X287"/>
  <c r="Y287"/>
  <c r="Z287"/>
  <c r="AA287"/>
  <c r="AB287"/>
  <c r="AC287"/>
  <c r="AD287"/>
  <c r="AE287"/>
  <c r="AF287"/>
  <c r="AG287"/>
  <c r="AH287"/>
  <c r="V288"/>
  <c r="W288"/>
  <c r="X288"/>
  <c r="Y288"/>
  <c r="Z288"/>
  <c r="AA288"/>
  <c r="AB288"/>
  <c r="AC288"/>
  <c r="AD288"/>
  <c r="AE288"/>
  <c r="AF288"/>
  <c r="AG288"/>
  <c r="AH288"/>
  <c r="V289"/>
  <c r="W289"/>
  <c r="X289"/>
  <c r="Y289"/>
  <c r="Z289"/>
  <c r="AA289"/>
  <c r="AB289"/>
  <c r="AC289"/>
  <c r="AD289"/>
  <c r="AE289"/>
  <c r="AF289"/>
  <c r="AG289"/>
  <c r="AH289"/>
  <c r="V290"/>
  <c r="W290"/>
  <c r="X290"/>
  <c r="Y290"/>
  <c r="Z290"/>
  <c r="AA290"/>
  <c r="AB290"/>
  <c r="AC290"/>
  <c r="AD290"/>
  <c r="AE290"/>
  <c r="AF290"/>
  <c r="AG290"/>
  <c r="AH290"/>
  <c r="V291"/>
  <c r="W291"/>
  <c r="X291"/>
  <c r="Y291"/>
  <c r="Z291"/>
  <c r="AA291"/>
  <c r="AB291"/>
  <c r="AC291"/>
  <c r="AD291"/>
  <c r="AE291"/>
  <c r="AF291"/>
  <c r="AG291"/>
  <c r="AH291"/>
  <c r="V292"/>
  <c r="W292"/>
  <c r="X292"/>
  <c r="Y292"/>
  <c r="Z292"/>
  <c r="AA292"/>
  <c r="AB292"/>
  <c r="AC292"/>
  <c r="AD292"/>
  <c r="AE292"/>
  <c r="AF292"/>
  <c r="AG292"/>
  <c r="AH292"/>
  <c r="V293"/>
  <c r="W293"/>
  <c r="X293"/>
  <c r="Y293"/>
  <c r="Z293"/>
  <c r="AA293"/>
  <c r="AB293"/>
  <c r="AC293"/>
  <c r="AD293"/>
  <c r="AE293"/>
  <c r="AF293"/>
  <c r="AG293"/>
  <c r="AH293"/>
  <c r="V294"/>
  <c r="W294"/>
  <c r="X294"/>
  <c r="Y294"/>
  <c r="Z294"/>
  <c r="AA294"/>
  <c r="AB294"/>
  <c r="AC294"/>
  <c r="AD294"/>
  <c r="AE294"/>
  <c r="AF294"/>
  <c r="AG294"/>
  <c r="AH294"/>
  <c r="V295"/>
  <c r="W295"/>
  <c r="X295"/>
  <c r="Y295"/>
  <c r="Z295"/>
  <c r="AA295"/>
  <c r="AB295"/>
  <c r="AC295"/>
  <c r="AD295"/>
  <c r="AE295"/>
  <c r="AF295"/>
  <c r="AG295"/>
  <c r="AH295"/>
  <c r="V296"/>
  <c r="W296"/>
  <c r="X296"/>
  <c r="Y296"/>
  <c r="Z296"/>
  <c r="AA296"/>
  <c r="AB296"/>
  <c r="AC296"/>
  <c r="AD296"/>
  <c r="AE296"/>
  <c r="AF296"/>
  <c r="AG296"/>
  <c r="AH296"/>
  <c r="V297"/>
  <c r="W297"/>
  <c r="X297"/>
  <c r="Y297"/>
  <c r="Z297"/>
  <c r="AA297"/>
  <c r="AB297"/>
  <c r="AC297"/>
  <c r="AD297"/>
  <c r="AE297"/>
  <c r="AF297"/>
  <c r="AG297"/>
  <c r="AH297"/>
  <c r="V298"/>
  <c r="W298"/>
  <c r="X298"/>
  <c r="Y298"/>
  <c r="Z298"/>
  <c r="AA298"/>
  <c r="AB298"/>
  <c r="AC298"/>
  <c r="AD298"/>
  <c r="AE298"/>
  <c r="AF298"/>
  <c r="AG298"/>
  <c r="AH298"/>
  <c r="V299"/>
  <c r="W299"/>
  <c r="X299"/>
  <c r="Y299"/>
  <c r="Z299"/>
  <c r="AA299"/>
  <c r="AB299"/>
  <c r="AC299"/>
  <c r="AD299"/>
  <c r="AE299"/>
  <c r="AF299"/>
  <c r="AG299"/>
  <c r="AH299"/>
  <c r="V300"/>
  <c r="W300"/>
  <c r="X300"/>
  <c r="Y300"/>
  <c r="Z300"/>
  <c r="AA300"/>
  <c r="AB300"/>
  <c r="AC300"/>
  <c r="AD300"/>
  <c r="AE300"/>
  <c r="AF300"/>
  <c r="AG300"/>
  <c r="AH300"/>
  <c r="V301"/>
  <c r="W301"/>
  <c r="X301"/>
  <c r="Y301"/>
  <c r="Z301"/>
  <c r="AA301"/>
  <c r="AB301"/>
  <c r="AC301"/>
  <c r="AD301"/>
  <c r="AE301"/>
  <c r="AF301"/>
  <c r="AG301"/>
  <c r="AH301"/>
  <c r="V302"/>
  <c r="W302"/>
  <c r="X302"/>
  <c r="Y302"/>
  <c r="Z302"/>
  <c r="AA302"/>
  <c r="AB302"/>
  <c r="AC302"/>
  <c r="AD302"/>
  <c r="AE302"/>
  <c r="AF302"/>
  <c r="AG302"/>
  <c r="AH302"/>
  <c r="V303"/>
  <c r="W303"/>
  <c r="X303"/>
  <c r="Y303"/>
  <c r="Z303"/>
  <c r="AA303"/>
  <c r="AB303"/>
  <c r="AC303"/>
  <c r="AD303"/>
  <c r="AE303"/>
  <c r="AF303"/>
  <c r="AG303"/>
  <c r="AH303"/>
  <c r="V304"/>
  <c r="W304"/>
  <c r="X304"/>
  <c r="Y304"/>
  <c r="Z304"/>
  <c r="AA304"/>
  <c r="AB304"/>
  <c r="AC304"/>
  <c r="AD304"/>
  <c r="AE304"/>
  <c r="AF304"/>
  <c r="AG304"/>
  <c r="AH304"/>
  <c r="V305"/>
  <c r="W305"/>
  <c r="X305"/>
  <c r="Y305"/>
  <c r="Z305"/>
  <c r="AA305"/>
  <c r="AB305"/>
  <c r="AC305"/>
  <c r="AD305"/>
  <c r="AE305"/>
  <c r="AF305"/>
  <c r="AG305"/>
  <c r="AH305"/>
  <c r="V306"/>
  <c r="W306"/>
  <c r="X306"/>
  <c r="Y306"/>
  <c r="Z306"/>
  <c r="AA306"/>
  <c r="AB306"/>
  <c r="AC306"/>
  <c r="AD306"/>
  <c r="AE306"/>
  <c r="AF306"/>
  <c r="AG306"/>
  <c r="AH306"/>
  <c r="V307"/>
  <c r="W307"/>
  <c r="X307"/>
  <c r="Y307"/>
  <c r="Z307"/>
  <c r="AA307"/>
  <c r="AB307"/>
  <c r="AC307"/>
  <c r="AD307"/>
  <c r="AE307"/>
  <c r="AF307"/>
  <c r="AG307"/>
  <c r="AH307"/>
  <c r="V308"/>
  <c r="W308"/>
  <c r="X308"/>
  <c r="Y308"/>
  <c r="Z308"/>
  <c r="AA308"/>
  <c r="AB308"/>
  <c r="AC308"/>
  <c r="AD308"/>
  <c r="AE308"/>
  <c r="AF308"/>
  <c r="AG308"/>
  <c r="AH308"/>
  <c r="V309"/>
  <c r="W309"/>
  <c r="X309"/>
  <c r="Y309"/>
  <c r="Z309"/>
  <c r="AA309"/>
  <c r="AB309"/>
  <c r="AC309"/>
  <c r="AD309"/>
  <c r="AE309"/>
  <c r="AF309"/>
  <c r="AG309"/>
  <c r="AH309"/>
  <c r="V310"/>
  <c r="W310"/>
  <c r="X310"/>
  <c r="Y310"/>
  <c r="Z310"/>
  <c r="AA310"/>
  <c r="AB310"/>
  <c r="AC310"/>
  <c r="AD310"/>
  <c r="AE310"/>
  <c r="AF310"/>
  <c r="AG310"/>
  <c r="AH310"/>
  <c r="V311"/>
  <c r="W311"/>
  <c r="X311"/>
  <c r="Y311"/>
  <c r="Z311"/>
  <c r="AA311"/>
  <c r="AB311"/>
  <c r="AC311"/>
  <c r="AD311"/>
  <c r="AE311"/>
  <c r="AF311"/>
  <c r="AG311"/>
  <c r="AH311"/>
  <c r="V312"/>
  <c r="W312"/>
  <c r="X312"/>
  <c r="Y312"/>
  <c r="Z312"/>
  <c r="AA312"/>
  <c r="AB312"/>
  <c r="AC312"/>
  <c r="AD312"/>
  <c r="AE312"/>
  <c r="AF312"/>
  <c r="AG312"/>
  <c r="AH312"/>
  <c r="V313"/>
  <c r="W313"/>
  <c r="X313"/>
  <c r="Y313"/>
  <c r="Z313"/>
  <c r="AA313"/>
  <c r="AB313"/>
  <c r="AC313"/>
  <c r="AD313"/>
  <c r="AE313"/>
  <c r="AF313"/>
  <c r="AG313"/>
  <c r="AH313"/>
  <c r="V314"/>
  <c r="W314"/>
  <c r="X314"/>
  <c r="Y314"/>
  <c r="Z314"/>
  <c r="AA314"/>
  <c r="AB314"/>
  <c r="AC314"/>
  <c r="AD314"/>
  <c r="AE314"/>
  <c r="AF314"/>
  <c r="AG314"/>
  <c r="AH314"/>
  <c r="V315"/>
  <c r="W315"/>
  <c r="X315"/>
  <c r="Y315"/>
  <c r="Z315"/>
  <c r="AA315"/>
  <c r="AB315"/>
  <c r="AC315"/>
  <c r="AD315"/>
  <c r="AE315"/>
  <c r="AF315"/>
  <c r="AG315"/>
  <c r="AH315"/>
  <c r="V316"/>
  <c r="W316"/>
  <c r="X316"/>
  <c r="Y316"/>
  <c r="Z316"/>
  <c r="AA316"/>
  <c r="AB316"/>
  <c r="AC316"/>
  <c r="AD316"/>
  <c r="AE316"/>
  <c r="AF316"/>
  <c r="AG316"/>
  <c r="AH316"/>
  <c r="V317"/>
  <c r="W317"/>
  <c r="X317"/>
  <c r="Y317"/>
  <c r="Z317"/>
  <c r="AA317"/>
  <c r="AB317"/>
  <c r="AC317"/>
  <c r="AD317"/>
  <c r="AE317"/>
  <c r="AF317"/>
  <c r="AG317"/>
  <c r="AH317"/>
  <c r="V318"/>
  <c r="W318"/>
  <c r="X318"/>
  <c r="Y318"/>
  <c r="Z318"/>
  <c r="AA318"/>
  <c r="AB318"/>
  <c r="AC318"/>
  <c r="AD318"/>
  <c r="AE318"/>
  <c r="AF318"/>
  <c r="AG318"/>
  <c r="AH318"/>
  <c r="V319"/>
  <c r="W319"/>
  <c r="X319"/>
  <c r="Y319"/>
  <c r="Z319"/>
  <c r="AA319"/>
  <c r="AB319"/>
  <c r="AC319"/>
  <c r="AD319"/>
  <c r="AE319"/>
  <c r="AF319"/>
  <c r="AG319"/>
  <c r="AH319"/>
  <c r="V320"/>
  <c r="W320"/>
  <c r="X320"/>
  <c r="Y320"/>
  <c r="Z320"/>
  <c r="AA320"/>
  <c r="AB320"/>
  <c r="AC320"/>
  <c r="AD320"/>
  <c r="AE320"/>
  <c r="AF320"/>
  <c r="AG320"/>
  <c r="AH320"/>
  <c r="V321"/>
  <c r="W321"/>
  <c r="X321"/>
  <c r="Y321"/>
  <c r="Z321"/>
  <c r="AA321"/>
  <c r="AB321"/>
  <c r="AC321"/>
  <c r="AD321"/>
  <c r="AE321"/>
  <c r="AF321"/>
  <c r="AG321"/>
  <c r="AH321"/>
  <c r="V322"/>
  <c r="W322"/>
  <c r="X322"/>
  <c r="Y322"/>
  <c r="Z322"/>
  <c r="AA322"/>
  <c r="AB322"/>
  <c r="AC322"/>
  <c r="AD322"/>
  <c r="AE322"/>
  <c r="AF322"/>
  <c r="AG322"/>
  <c r="AH322"/>
  <c r="V323"/>
  <c r="W323"/>
  <c r="X323"/>
  <c r="Y323"/>
  <c r="Z323"/>
  <c r="AA323"/>
  <c r="AB323"/>
  <c r="AC323"/>
  <c r="AD323"/>
  <c r="AE323"/>
  <c r="AF323"/>
  <c r="AG323"/>
  <c r="AH323"/>
  <c r="V324"/>
  <c r="W324"/>
  <c r="X324"/>
  <c r="Y324"/>
  <c r="Z324"/>
  <c r="AA324"/>
  <c r="AB324"/>
  <c r="AC324"/>
  <c r="AD324"/>
  <c r="AE324"/>
  <c r="AF324"/>
  <c r="AG324"/>
  <c r="AH324"/>
  <c r="V325"/>
  <c r="W325"/>
  <c r="X325"/>
  <c r="Y325"/>
  <c r="Z325"/>
  <c r="AA325"/>
  <c r="AB325"/>
  <c r="AC325"/>
  <c r="AD325"/>
  <c r="AE325"/>
  <c r="AF325"/>
  <c r="AG325"/>
  <c r="AH325"/>
  <c r="V326"/>
  <c r="W326"/>
  <c r="X326"/>
  <c r="Y326"/>
  <c r="Z326"/>
  <c r="AA326"/>
  <c r="AB326"/>
  <c r="AC326"/>
  <c r="AD326"/>
  <c r="AE326"/>
  <c r="AF326"/>
  <c r="AG326"/>
  <c r="AH326"/>
  <c r="V327"/>
  <c r="W327"/>
  <c r="X327"/>
  <c r="Y327"/>
  <c r="Z327"/>
  <c r="AA327"/>
  <c r="AB327"/>
  <c r="AC327"/>
  <c r="AD327"/>
  <c r="AE327"/>
  <c r="AF327"/>
  <c r="AG327"/>
  <c r="AH327"/>
  <c r="V328"/>
  <c r="W328"/>
  <c r="X328"/>
  <c r="Y328"/>
  <c r="Z328"/>
  <c r="AA328"/>
  <c r="AB328"/>
  <c r="AC328"/>
  <c r="AD328"/>
  <c r="AE328"/>
  <c r="AF328"/>
  <c r="AG328"/>
  <c r="AH328"/>
  <c r="V329"/>
  <c r="W329"/>
  <c r="X329"/>
  <c r="Y329"/>
  <c r="Z329"/>
  <c r="AA329"/>
  <c r="AB329"/>
  <c r="AC329"/>
  <c r="AD329"/>
  <c r="AE329"/>
  <c r="AF329"/>
  <c r="AG329"/>
  <c r="AH329"/>
  <c r="V330"/>
  <c r="W330"/>
  <c r="X330"/>
  <c r="Y330"/>
  <c r="Z330"/>
  <c r="AA330"/>
  <c r="AB330"/>
  <c r="AC330"/>
  <c r="AD330"/>
  <c r="AE330"/>
  <c r="AF330"/>
  <c r="AG330"/>
  <c r="AH330"/>
  <c r="V331"/>
  <c r="W331"/>
  <c r="X331"/>
  <c r="Y331"/>
  <c r="Z331"/>
  <c r="AA331"/>
  <c r="AB331"/>
  <c r="AC331"/>
  <c r="AD331"/>
  <c r="AE331"/>
  <c r="AF331"/>
  <c r="AG331"/>
  <c r="AH331"/>
  <c r="V332"/>
  <c r="W332"/>
  <c r="X332"/>
  <c r="Y332"/>
  <c r="Z332"/>
  <c r="AA332"/>
  <c r="AB332"/>
  <c r="AC332"/>
  <c r="AD332"/>
  <c r="AE332"/>
  <c r="AF332"/>
  <c r="AG332"/>
  <c r="AH332"/>
  <c r="V333"/>
  <c r="W333"/>
  <c r="X333"/>
  <c r="Y333"/>
  <c r="Z333"/>
  <c r="AA333"/>
  <c r="AB333"/>
  <c r="AC333"/>
  <c r="AD333"/>
  <c r="AE333"/>
  <c r="AF333"/>
  <c r="AG333"/>
  <c r="AH333"/>
  <c r="V334"/>
  <c r="W334"/>
  <c r="X334"/>
  <c r="Y334"/>
  <c r="Z334"/>
  <c r="AA334"/>
  <c r="AB334"/>
  <c r="AC334"/>
  <c r="AD334"/>
  <c r="AE334"/>
  <c r="AF334"/>
  <c r="AG334"/>
  <c r="AH334"/>
  <c r="V335"/>
  <c r="W335"/>
  <c r="X335"/>
  <c r="Y335"/>
  <c r="Z335"/>
  <c r="AA335"/>
  <c r="AB335"/>
  <c r="AC335"/>
  <c r="AD335"/>
  <c r="AE335"/>
  <c r="AF335"/>
  <c r="AG335"/>
  <c r="AH335"/>
  <c r="V336"/>
  <c r="W336"/>
  <c r="X336"/>
  <c r="Y336"/>
  <c r="Z336"/>
  <c r="AA336"/>
  <c r="AB336"/>
  <c r="AC336"/>
  <c r="AD336"/>
  <c r="AE336"/>
  <c r="AF336"/>
  <c r="AG336"/>
  <c r="AH336"/>
  <c r="V337"/>
  <c r="W337"/>
  <c r="X337"/>
  <c r="Y337"/>
  <c r="Z337"/>
  <c r="AA337"/>
  <c r="AB337"/>
  <c r="AC337"/>
  <c r="AD337"/>
  <c r="AE337"/>
  <c r="AF337"/>
  <c r="AG337"/>
  <c r="AH337"/>
  <c r="V338"/>
  <c r="W338"/>
  <c r="X338"/>
  <c r="Y338"/>
  <c r="Z338"/>
  <c r="AA338"/>
  <c r="AB338"/>
  <c r="AC338"/>
  <c r="AD338"/>
  <c r="AE338"/>
  <c r="AF338"/>
  <c r="AG338"/>
  <c r="AH338"/>
  <c r="V339"/>
  <c r="W339"/>
  <c r="X339"/>
  <c r="Y339"/>
  <c r="Z339"/>
  <c r="AA339"/>
  <c r="AB339"/>
  <c r="AC339"/>
  <c r="AD339"/>
  <c r="AE339"/>
  <c r="AF339"/>
  <c r="AG339"/>
  <c r="AH339"/>
  <c r="V340"/>
  <c r="W340"/>
  <c r="X340"/>
  <c r="Y340"/>
  <c r="Z340"/>
  <c r="AA340"/>
  <c r="AB340"/>
  <c r="AC340"/>
  <c r="AD340"/>
  <c r="AE340"/>
  <c r="AF340"/>
  <c r="AG340"/>
  <c r="AH340"/>
  <c r="V341"/>
  <c r="W341"/>
  <c r="X341"/>
  <c r="Y341"/>
  <c r="Z341"/>
  <c r="AA341"/>
  <c r="AB341"/>
  <c r="AC341"/>
  <c r="AD341"/>
  <c r="AE341"/>
  <c r="AF341"/>
  <c r="AG341"/>
  <c r="AH341"/>
  <c r="V342"/>
  <c r="W342"/>
  <c r="X342"/>
  <c r="Y342"/>
  <c r="Z342"/>
  <c r="AA342"/>
  <c r="AB342"/>
  <c r="AC342"/>
  <c r="AD342"/>
  <c r="AE342"/>
  <c r="AF342"/>
  <c r="AG342"/>
  <c r="AH342"/>
  <c r="V343"/>
  <c r="W343"/>
  <c r="X343"/>
  <c r="Y343"/>
  <c r="Z343"/>
  <c r="AA343"/>
  <c r="AB343"/>
  <c r="AC343"/>
  <c r="AD343"/>
  <c r="AE343"/>
  <c r="AF343"/>
  <c r="AG343"/>
  <c r="AH343"/>
  <c r="V344"/>
  <c r="W344"/>
  <c r="X344"/>
  <c r="Y344"/>
  <c r="Z344"/>
  <c r="AA344"/>
  <c r="AB344"/>
  <c r="AC344"/>
  <c r="AD344"/>
  <c r="AE344"/>
  <c r="AF344"/>
  <c r="AG344"/>
  <c r="AH344"/>
  <c r="V345"/>
  <c r="W345"/>
  <c r="X345"/>
  <c r="Y345"/>
  <c r="Z345"/>
  <c r="AA345"/>
  <c r="AB345"/>
  <c r="AC345"/>
  <c r="AD345"/>
  <c r="AE345"/>
  <c r="AF345"/>
  <c r="AG345"/>
  <c r="AH345"/>
  <c r="V346"/>
  <c r="W346"/>
  <c r="X346"/>
  <c r="Y346"/>
  <c r="Z346"/>
  <c r="AA346"/>
  <c r="AB346"/>
  <c r="AC346"/>
  <c r="AD346"/>
  <c r="AE346"/>
  <c r="AF346"/>
  <c r="AG346"/>
  <c r="AH346"/>
  <c r="V347"/>
  <c r="W347"/>
  <c r="X347"/>
  <c r="Y347"/>
  <c r="Z347"/>
  <c r="AA347"/>
  <c r="AB347"/>
  <c r="AC347"/>
  <c r="AD347"/>
  <c r="AE347"/>
  <c r="AF347"/>
  <c r="AG347"/>
  <c r="AH347"/>
  <c r="V348"/>
  <c r="W348"/>
  <c r="X348"/>
  <c r="Y348"/>
  <c r="Z348"/>
  <c r="AA348"/>
  <c r="AB348"/>
  <c r="AC348"/>
  <c r="AD348"/>
  <c r="AE348"/>
  <c r="AF348"/>
  <c r="AG348"/>
  <c r="AH348"/>
  <c r="V349"/>
  <c r="W349"/>
  <c r="X349"/>
  <c r="Y349"/>
  <c r="Z349"/>
  <c r="AA349"/>
  <c r="AB349"/>
  <c r="AC349"/>
  <c r="AD349"/>
  <c r="AE349"/>
  <c r="AF349"/>
  <c r="AG349"/>
  <c r="AH349"/>
  <c r="V350"/>
  <c r="W350"/>
  <c r="X350"/>
  <c r="Y350"/>
  <c r="Z350"/>
  <c r="AA350"/>
  <c r="AB350"/>
  <c r="AC350"/>
  <c r="AD350"/>
  <c r="AE350"/>
  <c r="AF350"/>
  <c r="AG350"/>
  <c r="AH350"/>
  <c r="V351"/>
  <c r="W351"/>
  <c r="X351"/>
  <c r="Y351"/>
  <c r="Z351"/>
  <c r="AA351"/>
  <c r="AB351"/>
  <c r="AC351"/>
  <c r="AD351"/>
  <c r="AE351"/>
  <c r="AF351"/>
  <c r="AG351"/>
  <c r="AH351"/>
  <c r="V352"/>
  <c r="W352"/>
  <c r="X352"/>
  <c r="Y352"/>
  <c r="Z352"/>
  <c r="AA352"/>
  <c r="AB352"/>
  <c r="AC352"/>
  <c r="AD352"/>
  <c r="AE352"/>
  <c r="AF352"/>
  <c r="AG352"/>
  <c r="AH352"/>
  <c r="V353"/>
  <c r="W353"/>
  <c r="X353"/>
  <c r="Y353"/>
  <c r="Z353"/>
  <c r="AA353"/>
  <c r="AB353"/>
  <c r="AC353"/>
  <c r="AD353"/>
  <c r="AE353"/>
  <c r="AF353"/>
  <c r="AG353"/>
  <c r="AH353"/>
  <c r="V354"/>
  <c r="W354"/>
  <c r="X354"/>
  <c r="Y354"/>
  <c r="Z354"/>
  <c r="AA354"/>
  <c r="AB354"/>
  <c r="AC354"/>
  <c r="AD354"/>
  <c r="AE354"/>
  <c r="AF354"/>
  <c r="AG354"/>
  <c r="AH354"/>
  <c r="V355"/>
  <c r="W355"/>
  <c r="X355"/>
  <c r="Y355"/>
  <c r="Z355"/>
  <c r="AA355"/>
  <c r="AB355"/>
  <c r="AC355"/>
  <c r="AD355"/>
  <c r="AE355"/>
  <c r="AF355"/>
  <c r="AG355"/>
  <c r="AH355"/>
  <c r="V356"/>
  <c r="W356"/>
  <c r="X356"/>
  <c r="Y356"/>
  <c r="Z356"/>
  <c r="AA356"/>
  <c r="AB356"/>
  <c r="AC356"/>
  <c r="AD356"/>
  <c r="AE356"/>
  <c r="AF356"/>
  <c r="AG356"/>
  <c r="AH356"/>
  <c r="V357"/>
  <c r="W357"/>
  <c r="X357"/>
  <c r="Y357"/>
  <c r="Z357"/>
  <c r="AA357"/>
  <c r="AB357"/>
  <c r="AC357"/>
  <c r="AD357"/>
  <c r="AE357"/>
  <c r="AF357"/>
  <c r="AG357"/>
  <c r="AH357"/>
  <c r="V358"/>
  <c r="W358"/>
  <c r="X358"/>
  <c r="Y358"/>
  <c r="Z358"/>
  <c r="AA358"/>
  <c r="AB358"/>
  <c r="AC358"/>
  <c r="AD358"/>
  <c r="AE358"/>
  <c r="AF358"/>
  <c r="AG358"/>
  <c r="AH358"/>
  <c r="V359"/>
  <c r="W359"/>
  <c r="X359"/>
  <c r="Y359"/>
  <c r="Z359"/>
  <c r="AA359"/>
  <c r="AB359"/>
  <c r="AC359"/>
  <c r="AD359"/>
  <c r="AE359"/>
  <c r="AF359"/>
  <c r="AG359"/>
  <c r="AH359"/>
  <c r="V360"/>
  <c r="W360"/>
  <c r="X360"/>
  <c r="Y360"/>
  <c r="Z360"/>
  <c r="AA360"/>
  <c r="AB360"/>
  <c r="AC360"/>
  <c r="AD360"/>
  <c r="AE360"/>
  <c r="AF360"/>
  <c r="AG360"/>
  <c r="AH360"/>
  <c r="V361"/>
  <c r="W361"/>
  <c r="X361"/>
  <c r="Y361"/>
  <c r="Z361"/>
  <c r="AA361"/>
  <c r="AB361"/>
  <c r="AC361"/>
  <c r="AD361"/>
  <c r="AE361"/>
  <c r="AF361"/>
  <c r="AG361"/>
  <c r="AH361"/>
  <c r="V362"/>
  <c r="W362"/>
  <c r="X362"/>
  <c r="Y362"/>
  <c r="Z362"/>
  <c r="AA362"/>
  <c r="AB362"/>
  <c r="AC362"/>
  <c r="AD362"/>
  <c r="AE362"/>
  <c r="AF362"/>
  <c r="AG362"/>
  <c r="AH362"/>
  <c r="V363"/>
  <c r="W363"/>
  <c r="X363"/>
  <c r="Y363"/>
  <c r="Z363"/>
  <c r="AA363"/>
  <c r="AB363"/>
  <c r="AC363"/>
  <c r="AD363"/>
  <c r="AE363"/>
  <c r="AF363"/>
  <c r="AG363"/>
  <c r="AH363"/>
  <c r="V364"/>
  <c r="W364"/>
  <c r="X364"/>
  <c r="Y364"/>
  <c r="Z364"/>
  <c r="AA364"/>
  <c r="AB364"/>
  <c r="AC364"/>
  <c r="AD364"/>
  <c r="AE364"/>
  <c r="AF364"/>
  <c r="AG364"/>
  <c r="AH364"/>
  <c r="V365"/>
  <c r="W365"/>
  <c r="X365"/>
  <c r="Y365"/>
  <c r="Z365"/>
  <c r="AA365"/>
  <c r="AB365"/>
  <c r="AC365"/>
  <c r="AD365"/>
  <c r="AE365"/>
  <c r="AF365"/>
  <c r="AG365"/>
  <c r="AH365"/>
  <c r="V366"/>
  <c r="W366"/>
  <c r="X366"/>
  <c r="Y366"/>
  <c r="Z366"/>
  <c r="AA366"/>
  <c r="AB366"/>
  <c r="AC366"/>
  <c r="AD366"/>
  <c r="AE366"/>
  <c r="AF366"/>
  <c r="AG366"/>
  <c r="AH366"/>
  <c r="V367"/>
  <c r="W367"/>
  <c r="X367"/>
  <c r="Y367"/>
  <c r="Z367"/>
  <c r="AA367"/>
  <c r="AB367"/>
  <c r="AC367"/>
  <c r="AD367"/>
  <c r="AE367"/>
  <c r="AF367"/>
  <c r="AG367"/>
  <c r="AH367"/>
  <c r="V368"/>
  <c r="W368"/>
  <c r="X368"/>
  <c r="Y368"/>
  <c r="Z368"/>
  <c r="AA368"/>
  <c r="AB368"/>
  <c r="AC368"/>
  <c r="AD368"/>
  <c r="AE368"/>
  <c r="AF368"/>
  <c r="AG368"/>
  <c r="AH368"/>
  <c r="V369"/>
  <c r="W369"/>
  <c r="X369"/>
  <c r="Y369"/>
  <c r="Z369"/>
  <c r="AA369"/>
  <c r="AB369"/>
  <c r="AC369"/>
  <c r="AD369"/>
  <c r="AE369"/>
  <c r="AF369"/>
  <c r="AG369"/>
  <c r="AH369"/>
  <c r="V370"/>
  <c r="W370"/>
  <c r="X370"/>
  <c r="Y370"/>
  <c r="Z370"/>
  <c r="AA370"/>
  <c r="AB370"/>
  <c r="AC370"/>
  <c r="AD370"/>
  <c r="AE370"/>
  <c r="AF370"/>
  <c r="AG370"/>
  <c r="AH370"/>
  <c r="V371"/>
  <c r="W371"/>
  <c r="X371"/>
  <c r="Y371"/>
  <c r="Z371"/>
  <c r="AA371"/>
  <c r="AB371"/>
  <c r="AC371"/>
  <c r="AD371"/>
  <c r="AE371"/>
  <c r="AF371"/>
  <c r="AG371"/>
  <c r="AH371"/>
  <c r="V372"/>
  <c r="W372"/>
  <c r="X372"/>
  <c r="Y372"/>
  <c r="Z372"/>
  <c r="AA372"/>
  <c r="AB372"/>
  <c r="AC372"/>
  <c r="AD372"/>
  <c r="AE372"/>
  <c r="AF372"/>
  <c r="AG372"/>
  <c r="AH372"/>
  <c r="V373"/>
  <c r="W373"/>
  <c r="X373"/>
  <c r="Y373"/>
  <c r="Z373"/>
  <c r="AA373"/>
  <c r="AB373"/>
  <c r="AC373"/>
  <c r="AD373"/>
  <c r="AE373"/>
  <c r="AF373"/>
  <c r="AG373"/>
  <c r="AH373"/>
  <c r="V374"/>
  <c r="W374"/>
  <c r="X374"/>
  <c r="Y374"/>
  <c r="Z374"/>
  <c r="AA374"/>
  <c r="AB374"/>
  <c r="AC374"/>
  <c r="AD374"/>
  <c r="AE374"/>
  <c r="AF374"/>
  <c r="AG374"/>
  <c r="AH374"/>
  <c r="V375"/>
  <c r="W375"/>
  <c r="X375"/>
  <c r="Y375"/>
  <c r="Z375"/>
  <c r="AA375"/>
  <c r="AB375"/>
  <c r="AC375"/>
  <c r="AD375"/>
  <c r="AE375"/>
  <c r="AF375"/>
  <c r="AG375"/>
  <c r="AH375"/>
  <c r="V376"/>
  <c r="W376"/>
  <c r="X376"/>
  <c r="Y376"/>
  <c r="Z376"/>
  <c r="AA376"/>
  <c r="AB376"/>
  <c r="AC376"/>
  <c r="AD376"/>
  <c r="AE376"/>
  <c r="AF376"/>
  <c r="AG376"/>
  <c r="AH376"/>
  <c r="V377"/>
  <c r="W377"/>
  <c r="X377"/>
  <c r="Y377"/>
  <c r="Z377"/>
  <c r="AA377"/>
  <c r="AB377"/>
  <c r="AC377"/>
  <c r="AD377"/>
  <c r="AE377"/>
  <c r="AF377"/>
  <c r="AG377"/>
  <c r="AH377"/>
  <c r="V378"/>
  <c r="W378"/>
  <c r="X378"/>
  <c r="Y378"/>
  <c r="Z378"/>
  <c r="AA378"/>
  <c r="AB378"/>
  <c r="AC378"/>
  <c r="AD378"/>
  <c r="AE378"/>
  <c r="AF378"/>
  <c r="AG378"/>
  <c r="AH378"/>
  <c r="V379"/>
  <c r="W379"/>
  <c r="X379"/>
  <c r="Y379"/>
  <c r="Z379"/>
  <c r="AA379"/>
  <c r="AB379"/>
  <c r="AC379"/>
  <c r="AD379"/>
  <c r="AE379"/>
  <c r="AF379"/>
  <c r="AG379"/>
  <c r="AH379"/>
  <c r="V380"/>
  <c r="W380"/>
  <c r="X380"/>
  <c r="Y380"/>
  <c r="Z380"/>
  <c r="AA380"/>
  <c r="AB380"/>
  <c r="AC380"/>
  <c r="AD380"/>
  <c r="AE380"/>
  <c r="AF380"/>
  <c r="AG380"/>
  <c r="AH380"/>
  <c r="V381"/>
  <c r="W381"/>
  <c r="X381"/>
  <c r="Y381"/>
  <c r="Z381"/>
  <c r="AA381"/>
  <c r="AB381"/>
  <c r="AC381"/>
  <c r="AD381"/>
  <c r="AE381"/>
  <c r="AF381"/>
  <c r="AG381"/>
  <c r="AH381"/>
  <c r="V382"/>
  <c r="W382"/>
  <c r="X382"/>
  <c r="Y382"/>
  <c r="Z382"/>
  <c r="AA382"/>
  <c r="AB382"/>
  <c r="AC382"/>
  <c r="AD382"/>
  <c r="AE382"/>
  <c r="AF382"/>
  <c r="AG382"/>
  <c r="AH382"/>
  <c r="V383"/>
  <c r="W383"/>
  <c r="X383"/>
  <c r="Y383"/>
  <c r="Z383"/>
  <c r="AA383"/>
  <c r="AB383"/>
  <c r="AC383"/>
  <c r="AD383"/>
  <c r="AE383"/>
  <c r="AF383"/>
  <c r="AG383"/>
  <c r="AH383"/>
  <c r="V384"/>
  <c r="W384"/>
  <c r="X384"/>
  <c r="Y384"/>
  <c r="Z384"/>
  <c r="AA384"/>
  <c r="AB384"/>
  <c r="AC384"/>
  <c r="AD384"/>
  <c r="AE384"/>
  <c r="AF384"/>
  <c r="AG384"/>
  <c r="AH384"/>
  <c r="V385"/>
  <c r="W385"/>
  <c r="X385"/>
  <c r="Y385"/>
  <c r="Z385"/>
  <c r="AA385"/>
  <c r="AB385"/>
  <c r="AC385"/>
  <c r="AD385"/>
  <c r="AE385"/>
  <c r="AF385"/>
  <c r="AG385"/>
  <c r="AH385"/>
  <c r="V386"/>
  <c r="W386"/>
  <c r="X386"/>
  <c r="Y386"/>
  <c r="Z386"/>
  <c r="AA386"/>
  <c r="AB386"/>
  <c r="AC386"/>
  <c r="AD386"/>
  <c r="AE386"/>
  <c r="AF386"/>
  <c r="AG386"/>
  <c r="AH386"/>
  <c r="V387"/>
  <c r="W387"/>
  <c r="X387"/>
  <c r="Y387"/>
  <c r="Z387"/>
  <c r="AA387"/>
  <c r="AB387"/>
  <c r="AC387"/>
  <c r="AD387"/>
  <c r="AE387"/>
  <c r="AF387"/>
  <c r="AG387"/>
  <c r="AH387"/>
  <c r="V388"/>
  <c r="W388"/>
  <c r="X388"/>
  <c r="Y388"/>
  <c r="Z388"/>
  <c r="AA388"/>
  <c r="AB388"/>
  <c r="AC388"/>
  <c r="AD388"/>
  <c r="AE388"/>
  <c r="AF388"/>
  <c r="AG388"/>
  <c r="AH388"/>
  <c r="V389"/>
  <c r="W389"/>
  <c r="X389"/>
  <c r="Y389"/>
  <c r="Z389"/>
  <c r="AA389"/>
  <c r="AB389"/>
  <c r="AC389"/>
  <c r="AD389"/>
  <c r="AE389"/>
  <c r="AF389"/>
  <c r="AG389"/>
  <c r="AH389"/>
  <c r="V390"/>
  <c r="W390"/>
  <c r="X390"/>
  <c r="Y390"/>
  <c r="Z390"/>
  <c r="AA390"/>
  <c r="AB390"/>
  <c r="AC390"/>
  <c r="AD390"/>
  <c r="AE390"/>
  <c r="AF390"/>
  <c r="AG390"/>
  <c r="AH390"/>
  <c r="V391"/>
  <c r="W391"/>
  <c r="X391"/>
  <c r="Y391"/>
  <c r="Z391"/>
  <c r="AA391"/>
  <c r="AB391"/>
  <c r="AC391"/>
  <c r="AD391"/>
  <c r="AE391"/>
  <c r="AF391"/>
  <c r="AG391"/>
  <c r="AH391"/>
  <c r="V392"/>
  <c r="W392"/>
  <c r="X392"/>
  <c r="Y392"/>
  <c r="Z392"/>
  <c r="AA392"/>
  <c r="AB392"/>
  <c r="AC392"/>
  <c r="AD392"/>
  <c r="AE392"/>
  <c r="AF392"/>
  <c r="AG392"/>
  <c r="AH392"/>
  <c r="V393"/>
  <c r="W393"/>
  <c r="X393"/>
  <c r="Y393"/>
  <c r="Z393"/>
  <c r="AA393"/>
  <c r="AB393"/>
  <c r="AC393"/>
  <c r="AD393"/>
  <c r="AE393"/>
  <c r="AF393"/>
  <c r="AG393"/>
  <c r="AH393"/>
  <c r="V394"/>
  <c r="W394"/>
  <c r="X394"/>
  <c r="Y394"/>
  <c r="Z394"/>
  <c r="AA394"/>
  <c r="AB394"/>
  <c r="AC394"/>
  <c r="AD394"/>
  <c r="AE394"/>
  <c r="AF394"/>
  <c r="AG394"/>
  <c r="AH394"/>
  <c r="V395"/>
  <c r="W395"/>
  <c r="X395"/>
  <c r="Y395"/>
  <c r="Z395"/>
  <c r="AA395"/>
  <c r="AB395"/>
  <c r="AC395"/>
  <c r="AD395"/>
  <c r="AE395"/>
  <c r="AF395"/>
  <c r="AG395"/>
  <c r="AH395"/>
  <c r="V396"/>
  <c r="W396"/>
  <c r="X396"/>
  <c r="Y396"/>
  <c r="Z396"/>
  <c r="AA396"/>
  <c r="AB396"/>
  <c r="AC396"/>
  <c r="AD396"/>
  <c r="AE396"/>
  <c r="AF396"/>
  <c r="AG396"/>
  <c r="AH396"/>
  <c r="V397"/>
  <c r="W397"/>
  <c r="X397"/>
  <c r="Y397"/>
  <c r="Z397"/>
  <c r="AA397"/>
  <c r="AB397"/>
  <c r="AC397"/>
  <c r="AD397"/>
  <c r="AE397"/>
  <c r="AF397"/>
  <c r="AG397"/>
  <c r="AH397"/>
  <c r="V398"/>
  <c r="W398"/>
  <c r="X398"/>
  <c r="Y398"/>
  <c r="Z398"/>
  <c r="AA398"/>
  <c r="AB398"/>
  <c r="AC398"/>
  <c r="AD398"/>
  <c r="AE398"/>
  <c r="AF398"/>
  <c r="AG398"/>
  <c r="AH398"/>
  <c r="V399"/>
  <c r="W399"/>
  <c r="X399"/>
  <c r="Y399"/>
  <c r="Z399"/>
  <c r="AA399"/>
  <c r="AB399"/>
  <c r="AC399"/>
  <c r="AD399"/>
  <c r="AE399"/>
  <c r="AF399"/>
  <c r="AG399"/>
  <c r="AH399"/>
  <c r="V400"/>
  <c r="W400"/>
  <c r="X400"/>
  <c r="Y400"/>
  <c r="Z400"/>
  <c r="AA400"/>
  <c r="AB400"/>
  <c r="AC400"/>
  <c r="AD400"/>
  <c r="AE400"/>
  <c r="AF400"/>
  <c r="AG400"/>
  <c r="AH400"/>
  <c r="V401"/>
  <c r="W401"/>
  <c r="X401"/>
  <c r="Y401"/>
  <c r="Z401"/>
  <c r="AA401"/>
  <c r="AB401"/>
  <c r="AC401"/>
  <c r="AD401"/>
  <c r="AE401"/>
  <c r="AF401"/>
  <c r="AG401"/>
  <c r="AH401"/>
  <c r="V402"/>
  <c r="W402"/>
  <c r="X402"/>
  <c r="Y402"/>
  <c r="Z402"/>
  <c r="AA402"/>
  <c r="AB402"/>
  <c r="AC402"/>
  <c r="AD402"/>
  <c r="AE402"/>
  <c r="AF402"/>
  <c r="AG402"/>
  <c r="AH402"/>
  <c r="V403"/>
  <c r="W403"/>
  <c r="X403"/>
  <c r="Y403"/>
  <c r="Z403"/>
  <c r="AA403"/>
  <c r="AB403"/>
  <c r="AC403"/>
  <c r="AD403"/>
  <c r="AE403"/>
  <c r="AF403"/>
  <c r="AG403"/>
  <c r="AH403"/>
  <c r="V404"/>
  <c r="W404"/>
  <c r="X404"/>
  <c r="Y404"/>
  <c r="Z404"/>
  <c r="AA404"/>
  <c r="AB404"/>
  <c r="AC404"/>
  <c r="AD404"/>
  <c r="AE404"/>
  <c r="AF404"/>
  <c r="AG404"/>
  <c r="AH404"/>
  <c r="V405"/>
  <c r="W405"/>
  <c r="X405"/>
  <c r="Y405"/>
  <c r="Z405"/>
  <c r="AA405"/>
  <c r="AB405"/>
  <c r="AC405"/>
  <c r="AD405"/>
  <c r="AE405"/>
  <c r="AF405"/>
  <c r="AG405"/>
  <c r="AH405"/>
  <c r="V406"/>
  <c r="W406"/>
  <c r="X406"/>
  <c r="Y406"/>
  <c r="Z406"/>
  <c r="AA406"/>
  <c r="AB406"/>
  <c r="AC406"/>
  <c r="AD406"/>
  <c r="AE406"/>
  <c r="AF406"/>
  <c r="AG406"/>
  <c r="AH406"/>
  <c r="V407"/>
  <c r="W407"/>
  <c r="X407"/>
  <c r="Y407"/>
  <c r="Z407"/>
  <c r="AA407"/>
  <c r="AB407"/>
  <c r="AC407"/>
  <c r="AD407"/>
  <c r="AE407"/>
  <c r="AF407"/>
  <c r="AG407"/>
  <c r="AH407"/>
  <c r="V408"/>
  <c r="W408"/>
  <c r="X408"/>
  <c r="Y408"/>
  <c r="Z408"/>
  <c r="AA408"/>
  <c r="AB408"/>
  <c r="AC408"/>
  <c r="AD408"/>
  <c r="AE408"/>
  <c r="AF408"/>
  <c r="AG408"/>
  <c r="AH408"/>
  <c r="V409"/>
  <c r="W409"/>
  <c r="X409"/>
  <c r="Y409"/>
  <c r="Z409"/>
  <c r="AA409"/>
  <c r="AB409"/>
  <c r="AC409"/>
  <c r="AD409"/>
  <c r="AE409"/>
  <c r="AF409"/>
  <c r="AG409"/>
  <c r="AH409"/>
  <c r="V410"/>
  <c r="W410"/>
  <c r="X410"/>
  <c r="Y410"/>
  <c r="Z410"/>
  <c r="AA410"/>
  <c r="AB410"/>
  <c r="AC410"/>
  <c r="AD410"/>
  <c r="AE410"/>
  <c r="AF410"/>
  <c r="AG410"/>
  <c r="AH410"/>
  <c r="V411"/>
  <c r="W411"/>
  <c r="X411"/>
  <c r="Y411"/>
  <c r="Z411"/>
  <c r="AA411"/>
  <c r="AB411"/>
  <c r="AC411"/>
  <c r="AD411"/>
  <c r="AE411"/>
  <c r="AF411"/>
  <c r="AG411"/>
  <c r="AH411"/>
  <c r="V412"/>
  <c r="W412"/>
  <c r="X412"/>
  <c r="Y412"/>
  <c r="Z412"/>
  <c r="AA412"/>
  <c r="AB412"/>
  <c r="AC412"/>
  <c r="AD412"/>
  <c r="AE412"/>
  <c r="AF412"/>
  <c r="AG412"/>
  <c r="AH412"/>
  <c r="V413"/>
  <c r="W413"/>
  <c r="X413"/>
  <c r="Y413"/>
  <c r="Z413"/>
  <c r="AA413"/>
  <c r="AB413"/>
  <c r="AC413"/>
  <c r="AD413"/>
  <c r="AE413"/>
  <c r="AF413"/>
  <c r="AG413"/>
  <c r="AH413"/>
  <c r="V414"/>
  <c r="W414"/>
  <c r="X414"/>
  <c r="Y414"/>
  <c r="Z414"/>
  <c r="AA414"/>
  <c r="AB414"/>
  <c r="AC414"/>
  <c r="AD414"/>
  <c r="AE414"/>
  <c r="AF414"/>
  <c r="AG414"/>
  <c r="AH414"/>
  <c r="V415"/>
  <c r="W415"/>
  <c r="X415"/>
  <c r="Y415"/>
  <c r="Z415"/>
  <c r="AA415"/>
  <c r="AB415"/>
  <c r="AC415"/>
  <c r="AD415"/>
  <c r="AE415"/>
  <c r="AF415"/>
  <c r="AG415"/>
  <c r="AH415"/>
  <c r="V416"/>
  <c r="W416"/>
  <c r="X416"/>
  <c r="Y416"/>
  <c r="Z416"/>
  <c r="AA416"/>
  <c r="AB416"/>
  <c r="AC416"/>
  <c r="AD416"/>
  <c r="AE416"/>
  <c r="AF416"/>
  <c r="AG416"/>
  <c r="AH416"/>
  <c r="V417"/>
  <c r="W417"/>
  <c r="X417"/>
  <c r="Y417"/>
  <c r="Z417"/>
  <c r="AA417"/>
  <c r="AB417"/>
  <c r="AC417"/>
  <c r="AD417"/>
  <c r="AE417"/>
  <c r="AF417"/>
  <c r="AG417"/>
  <c r="AH417"/>
  <c r="V418"/>
  <c r="W418"/>
  <c r="X418"/>
  <c r="Y418"/>
  <c r="Z418"/>
  <c r="AA418"/>
  <c r="AB418"/>
  <c r="AC418"/>
  <c r="AD418"/>
  <c r="AE418"/>
  <c r="AF418"/>
  <c r="AG418"/>
  <c r="AH418"/>
  <c r="V419"/>
  <c r="W419"/>
  <c r="X419"/>
  <c r="Y419"/>
  <c r="Z419"/>
  <c r="AA419"/>
  <c r="AB419"/>
  <c r="AC419"/>
  <c r="AD419"/>
  <c r="AE419"/>
  <c r="AF419"/>
  <c r="AG419"/>
  <c r="AH419"/>
  <c r="V420"/>
  <c r="W420"/>
  <c r="X420"/>
  <c r="Y420"/>
  <c r="Z420"/>
  <c r="AA420"/>
  <c r="AB420"/>
  <c r="AC420"/>
  <c r="AD420"/>
  <c r="AE420"/>
  <c r="AF420"/>
  <c r="AG420"/>
  <c r="AH420"/>
  <c r="V421"/>
  <c r="W421"/>
  <c r="X421"/>
  <c r="Y421"/>
  <c r="Z421"/>
  <c r="AA421"/>
  <c r="AB421"/>
  <c r="AC421"/>
  <c r="AD421"/>
  <c r="AE421"/>
  <c r="AF421"/>
  <c r="AG421"/>
  <c r="AH421"/>
  <c r="V422"/>
  <c r="W422"/>
  <c r="X422"/>
  <c r="Y422"/>
  <c r="Z422"/>
  <c r="AA422"/>
  <c r="AB422"/>
  <c r="AC422"/>
  <c r="AD422"/>
  <c r="AE422"/>
  <c r="AF422"/>
  <c r="AG422"/>
  <c r="AH422"/>
  <c r="V423"/>
  <c r="W423"/>
  <c r="X423"/>
  <c r="Y423"/>
  <c r="Z423"/>
  <c r="AA423"/>
  <c r="AB423"/>
  <c r="AC423"/>
  <c r="AD423"/>
  <c r="AE423"/>
  <c r="AF423"/>
  <c r="AG423"/>
  <c r="AH423"/>
  <c r="V424"/>
  <c r="W424"/>
  <c r="X424"/>
  <c r="Y424"/>
  <c r="Z424"/>
  <c r="AA424"/>
  <c r="AB424"/>
  <c r="AC424"/>
  <c r="AD424"/>
  <c r="AE424"/>
  <c r="AF424"/>
  <c r="AG424"/>
  <c r="AH424"/>
  <c r="V425"/>
  <c r="W425"/>
  <c r="X425"/>
  <c r="Y425"/>
  <c r="Z425"/>
  <c r="AA425"/>
  <c r="AB425"/>
  <c r="AC425"/>
  <c r="AD425"/>
  <c r="AE425"/>
  <c r="AF425"/>
  <c r="AG425"/>
  <c r="AH425"/>
  <c r="V426"/>
  <c r="W426"/>
  <c r="X426"/>
  <c r="Y426"/>
  <c r="Z426"/>
  <c r="AA426"/>
  <c r="AB426"/>
  <c r="AC426"/>
  <c r="AD426"/>
  <c r="AE426"/>
  <c r="AF426"/>
  <c r="AG426"/>
  <c r="AH426"/>
  <c r="V427"/>
  <c r="W427"/>
  <c r="X427"/>
  <c r="Y427"/>
  <c r="Z427"/>
  <c r="AA427"/>
  <c r="AB427"/>
  <c r="AC427"/>
  <c r="AD427"/>
  <c r="AE427"/>
  <c r="AF427"/>
  <c r="AG427"/>
  <c r="AH427"/>
  <c r="V428"/>
  <c r="W428"/>
  <c r="X428"/>
  <c r="Y428"/>
  <c r="Z428"/>
  <c r="AA428"/>
  <c r="AB428"/>
  <c r="AC428"/>
  <c r="AD428"/>
  <c r="AE428"/>
  <c r="AF428"/>
  <c r="AG428"/>
  <c r="AH428"/>
  <c r="V429"/>
  <c r="W429"/>
  <c r="X429"/>
  <c r="Y429"/>
  <c r="Z429"/>
  <c r="AA429"/>
  <c r="AB429"/>
  <c r="AC429"/>
  <c r="AD429"/>
  <c r="AE429"/>
  <c r="AF429"/>
  <c r="AG429"/>
  <c r="AH429"/>
  <c r="V430"/>
  <c r="W430"/>
  <c r="X430"/>
  <c r="Y430"/>
  <c r="Z430"/>
  <c r="AA430"/>
  <c r="AB430"/>
  <c r="AC430"/>
  <c r="AD430"/>
  <c r="AE430"/>
  <c r="AF430"/>
  <c r="AG430"/>
  <c r="AH430"/>
  <c r="V431"/>
  <c r="W431"/>
  <c r="X431"/>
  <c r="Y431"/>
  <c r="Z431"/>
  <c r="AA431"/>
  <c r="AB431"/>
  <c r="AC431"/>
  <c r="AD431"/>
  <c r="AE431"/>
  <c r="AF431"/>
  <c r="AG431"/>
  <c r="AH431"/>
  <c r="V432"/>
  <c r="W432"/>
  <c r="X432"/>
  <c r="Y432"/>
  <c r="Z432"/>
  <c r="AA432"/>
  <c r="AB432"/>
  <c r="AC432"/>
  <c r="AD432"/>
  <c r="AE432"/>
  <c r="AF432"/>
  <c r="AG432"/>
  <c r="AH432"/>
  <c r="V433"/>
  <c r="W433"/>
  <c r="X433"/>
  <c r="Y433"/>
  <c r="Z433"/>
  <c r="AA433"/>
  <c r="AB433"/>
  <c r="AC433"/>
  <c r="AD433"/>
  <c r="AE433"/>
  <c r="AF433"/>
  <c r="AG433"/>
  <c r="AH433"/>
  <c r="V434"/>
  <c r="W434"/>
  <c r="X434"/>
  <c r="Y434"/>
  <c r="Z434"/>
  <c r="AA434"/>
  <c r="AB434"/>
  <c r="AC434"/>
  <c r="AD434"/>
  <c r="AE434"/>
  <c r="AF434"/>
  <c r="AG434"/>
  <c r="AH434"/>
  <c r="V435"/>
  <c r="W435"/>
  <c r="X435"/>
  <c r="Y435"/>
  <c r="Z435"/>
  <c r="AA435"/>
  <c r="AB435"/>
  <c r="AC435"/>
  <c r="AD435"/>
  <c r="AE435"/>
  <c r="AF435"/>
  <c r="AG435"/>
  <c r="AH435"/>
  <c r="V436"/>
  <c r="W436"/>
  <c r="X436"/>
  <c r="Y436"/>
  <c r="Z436"/>
  <c r="AA436"/>
  <c r="AB436"/>
  <c r="AC436"/>
  <c r="AD436"/>
  <c r="AE436"/>
  <c r="AF436"/>
  <c r="AG436"/>
  <c r="AH436"/>
  <c r="V437"/>
  <c r="W437"/>
  <c r="X437"/>
  <c r="Y437"/>
  <c r="Z437"/>
  <c r="AA437"/>
  <c r="AB437"/>
  <c r="AC437"/>
  <c r="AD437"/>
  <c r="AE437"/>
  <c r="AF437"/>
  <c r="AG437"/>
  <c r="AH437"/>
  <c r="V438"/>
  <c r="W438"/>
  <c r="X438"/>
  <c r="Y438"/>
  <c r="Z438"/>
  <c r="AA438"/>
  <c r="AB438"/>
  <c r="AC438"/>
  <c r="AD438"/>
  <c r="AE438"/>
  <c r="AF438"/>
  <c r="AG438"/>
  <c r="AH438"/>
  <c r="V439"/>
  <c r="W439"/>
  <c r="X439"/>
  <c r="Y439"/>
  <c r="Z439"/>
  <c r="AA439"/>
  <c r="AB439"/>
  <c r="AC439"/>
  <c r="AD439"/>
  <c r="AE439"/>
  <c r="AF439"/>
  <c r="AG439"/>
  <c r="AH439"/>
  <c r="V440"/>
  <c r="W440"/>
  <c r="X440"/>
  <c r="Y440"/>
  <c r="Z440"/>
  <c r="AA440"/>
  <c r="AB440"/>
  <c r="AC440"/>
  <c r="AD440"/>
  <c r="AE440"/>
  <c r="AF440"/>
  <c r="AG440"/>
  <c r="AH440"/>
  <c r="V441"/>
  <c r="W441"/>
  <c r="X441"/>
  <c r="Y441"/>
  <c r="Z441"/>
  <c r="AA441"/>
  <c r="AB441"/>
  <c r="AC441"/>
  <c r="AD441"/>
  <c r="AE441"/>
  <c r="AF441"/>
  <c r="AG441"/>
  <c r="AH441"/>
  <c r="V442"/>
  <c r="W442"/>
  <c r="X442"/>
  <c r="Y442"/>
  <c r="Z442"/>
  <c r="AA442"/>
  <c r="AB442"/>
  <c r="AC442"/>
  <c r="AD442"/>
  <c r="AE442"/>
  <c r="AF442"/>
  <c r="AG442"/>
  <c r="AH442"/>
  <c r="V443"/>
  <c r="W443"/>
  <c r="X443"/>
  <c r="Y443"/>
  <c r="Z443"/>
  <c r="AA443"/>
  <c r="AB443"/>
  <c r="AC443"/>
  <c r="AD443"/>
  <c r="AE443"/>
  <c r="AF443"/>
  <c r="AG443"/>
  <c r="AH443"/>
  <c r="V444"/>
  <c r="W444"/>
  <c r="X444"/>
  <c r="Y444"/>
  <c r="Z444"/>
  <c r="AA444"/>
  <c r="AB444"/>
  <c r="AC444"/>
  <c r="AD444"/>
  <c r="AE444"/>
  <c r="AF444"/>
  <c r="AG444"/>
  <c r="AH444"/>
  <c r="V445"/>
  <c r="W445"/>
  <c r="X445"/>
  <c r="Y445"/>
  <c r="Z445"/>
  <c r="AA445"/>
  <c r="AB445"/>
  <c r="AC445"/>
  <c r="AD445"/>
  <c r="AE445"/>
  <c r="AF445"/>
  <c r="AG445"/>
  <c r="AH445"/>
  <c r="V446"/>
  <c r="W446"/>
  <c r="X446"/>
  <c r="Y446"/>
  <c r="Z446"/>
  <c r="AA446"/>
  <c r="AB446"/>
  <c r="AC446"/>
  <c r="AD446"/>
  <c r="AE446"/>
  <c r="AF446"/>
  <c r="AG446"/>
  <c r="AH446"/>
  <c r="V447"/>
  <c r="W447"/>
  <c r="X447"/>
  <c r="Y447"/>
  <c r="Z447"/>
  <c r="AA447"/>
  <c r="AB447"/>
  <c r="AC447"/>
  <c r="AD447"/>
  <c r="AE447"/>
  <c r="AF447"/>
  <c r="AG447"/>
  <c r="AH447"/>
  <c r="V448"/>
  <c r="W448"/>
  <c r="X448"/>
  <c r="Y448"/>
  <c r="Z448"/>
  <c r="AA448"/>
  <c r="AB448"/>
  <c r="AC448"/>
  <c r="AD448"/>
  <c r="AE448"/>
  <c r="AF448"/>
  <c r="AG448"/>
  <c r="AH448"/>
  <c r="V449"/>
  <c r="W449"/>
  <c r="X449"/>
  <c r="Y449"/>
  <c r="Z449"/>
  <c r="AA449"/>
  <c r="AB449"/>
  <c r="AC449"/>
  <c r="AD449"/>
  <c r="AE449"/>
  <c r="AF449"/>
  <c r="AG449"/>
  <c r="AH449"/>
  <c r="V450"/>
  <c r="W450"/>
  <c r="X450"/>
  <c r="Y450"/>
  <c r="Z450"/>
  <c r="AA450"/>
  <c r="AB450"/>
  <c r="AC450"/>
  <c r="AD450"/>
  <c r="AE450"/>
  <c r="AF450"/>
  <c r="AG450"/>
  <c r="AH450"/>
  <c r="V451"/>
  <c r="W451"/>
  <c r="X451"/>
  <c r="Y451"/>
  <c r="Z451"/>
  <c r="AA451"/>
  <c r="AB451"/>
  <c r="AC451"/>
  <c r="AD451"/>
  <c r="AE451"/>
  <c r="AF451"/>
  <c r="AG451"/>
  <c r="AH451"/>
  <c r="V452"/>
  <c r="W452"/>
  <c r="X452"/>
  <c r="Y452"/>
  <c r="Z452"/>
  <c r="AA452"/>
  <c r="AB452"/>
  <c r="AC452"/>
  <c r="AD452"/>
  <c r="AE452"/>
  <c r="AF452"/>
  <c r="AG452"/>
  <c r="AH452"/>
  <c r="V453"/>
  <c r="W453"/>
  <c r="X453"/>
  <c r="Y453"/>
  <c r="Z453"/>
  <c r="AA453"/>
  <c r="AB453"/>
  <c r="AC453"/>
  <c r="AD453"/>
  <c r="AE453"/>
  <c r="AF453"/>
  <c r="AG453"/>
  <c r="AH453"/>
  <c r="V454"/>
  <c r="W454"/>
  <c r="X454"/>
  <c r="Y454"/>
  <c r="Z454"/>
  <c r="AA454"/>
  <c r="AB454"/>
  <c r="AC454"/>
  <c r="AD454"/>
  <c r="AE454"/>
  <c r="AF454"/>
  <c r="AG454"/>
  <c r="AH454"/>
  <c r="V455"/>
  <c r="W455"/>
  <c r="X455"/>
  <c r="Y455"/>
  <c r="Z455"/>
  <c r="AA455"/>
  <c r="AB455"/>
  <c r="AC455"/>
  <c r="AD455"/>
  <c r="AE455"/>
  <c r="AF455"/>
  <c r="AG455"/>
  <c r="AH455"/>
  <c r="V456"/>
  <c r="W456"/>
  <c r="X456"/>
  <c r="Y456"/>
  <c r="Z456"/>
  <c r="AA456"/>
  <c r="AB456"/>
  <c r="AC456"/>
  <c r="AD456"/>
  <c r="AE456"/>
  <c r="AF456"/>
  <c r="AG456"/>
  <c r="AH456"/>
  <c r="V457"/>
  <c r="W457"/>
  <c r="X457"/>
  <c r="Y457"/>
  <c r="Z457"/>
  <c r="AA457"/>
  <c r="AB457"/>
  <c r="AC457"/>
  <c r="AD457"/>
  <c r="AE457"/>
  <c r="AF457"/>
  <c r="AG457"/>
  <c r="AH457"/>
  <c r="V458"/>
  <c r="W458"/>
  <c r="X458"/>
  <c r="Y458"/>
  <c r="Z458"/>
  <c r="AA458"/>
  <c r="AB458"/>
  <c r="AC458"/>
  <c r="AD458"/>
  <c r="AE458"/>
  <c r="AF458"/>
  <c r="AG458"/>
  <c r="AH458"/>
  <c r="V459"/>
  <c r="W459"/>
  <c r="X459"/>
  <c r="Y459"/>
  <c r="Z459"/>
  <c r="AA459"/>
  <c r="AB459"/>
  <c r="AC459"/>
  <c r="AD459"/>
  <c r="AE459"/>
  <c r="AF459"/>
  <c r="AG459"/>
  <c r="AH459"/>
  <c r="V460"/>
  <c r="W460"/>
  <c r="X460"/>
  <c r="Y460"/>
  <c r="Z460"/>
  <c r="AA460"/>
  <c r="AB460"/>
  <c r="AC460"/>
  <c r="AD460"/>
  <c r="AE460"/>
  <c r="AF460"/>
  <c r="AG460"/>
  <c r="AH460"/>
  <c r="V461"/>
  <c r="W461"/>
  <c r="X461"/>
  <c r="Y461"/>
  <c r="Z461"/>
  <c r="AA461"/>
  <c r="AB461"/>
  <c r="AC461"/>
  <c r="AD461"/>
  <c r="AE461"/>
  <c r="AF461"/>
  <c r="AG461"/>
  <c r="AH461"/>
  <c r="V462"/>
  <c r="W462"/>
  <c r="X462"/>
  <c r="Y462"/>
  <c r="Z462"/>
  <c r="AA462"/>
  <c r="AB462"/>
  <c r="AC462"/>
  <c r="AD462"/>
  <c r="AE462"/>
  <c r="AF462"/>
  <c r="AG462"/>
  <c r="AH462"/>
  <c r="V463"/>
  <c r="W463"/>
  <c r="X463"/>
  <c r="Y463"/>
  <c r="Z463"/>
  <c r="AA463"/>
  <c r="AB463"/>
  <c r="AC463"/>
  <c r="AD463"/>
  <c r="AE463"/>
  <c r="AF463"/>
  <c r="AG463"/>
  <c r="AH463"/>
  <c r="V464"/>
  <c r="W464"/>
  <c r="X464"/>
  <c r="Y464"/>
  <c r="Z464"/>
  <c r="AA464"/>
  <c r="AB464"/>
  <c r="AC464"/>
  <c r="AD464"/>
  <c r="AE464"/>
  <c r="AF464"/>
  <c r="AG464"/>
  <c r="AH464"/>
  <c r="V465"/>
  <c r="W465"/>
  <c r="X465"/>
  <c r="Y465"/>
  <c r="Z465"/>
  <c r="AA465"/>
  <c r="AB465"/>
  <c r="AC465"/>
  <c r="AD465"/>
  <c r="AE465"/>
  <c r="AF465"/>
  <c r="AG465"/>
  <c r="AH465"/>
  <c r="V466"/>
  <c r="W466"/>
  <c r="X466"/>
  <c r="Y466"/>
  <c r="Z466"/>
  <c r="AA466"/>
  <c r="AB466"/>
  <c r="AC466"/>
  <c r="AD466"/>
  <c r="AE466"/>
  <c r="AF466"/>
  <c r="AG466"/>
  <c r="AH466"/>
  <c r="V467"/>
  <c r="W467"/>
  <c r="X467"/>
  <c r="Y467"/>
  <c r="Z467"/>
  <c r="AA467"/>
  <c r="AB467"/>
  <c r="AC467"/>
  <c r="AD467"/>
  <c r="AE467"/>
  <c r="AF467"/>
  <c r="AG467"/>
  <c r="AH467"/>
  <c r="V468"/>
  <c r="W468"/>
  <c r="X468"/>
  <c r="Y468"/>
  <c r="Z468"/>
  <c r="AA468"/>
  <c r="AB468"/>
  <c r="AC468"/>
  <c r="AD468"/>
  <c r="AE468"/>
  <c r="AF468"/>
  <c r="AG468"/>
  <c r="AH468"/>
  <c r="V469"/>
  <c r="W469"/>
  <c r="X469"/>
  <c r="Y469"/>
  <c r="Z469"/>
  <c r="AA469"/>
  <c r="AB469"/>
  <c r="AC469"/>
  <c r="AD469"/>
  <c r="AE469"/>
  <c r="AF469"/>
  <c r="AG469"/>
  <c r="AH469"/>
  <c r="V470"/>
  <c r="W470"/>
  <c r="X470"/>
  <c r="Y470"/>
  <c r="Z470"/>
  <c r="AA470"/>
  <c r="AB470"/>
  <c r="AC470"/>
  <c r="AD470"/>
  <c r="AE470"/>
  <c r="AF470"/>
  <c r="AG470"/>
  <c r="AH470"/>
  <c r="V471"/>
  <c r="W471"/>
  <c r="X471"/>
  <c r="Y471"/>
  <c r="Z471"/>
  <c r="AA471"/>
  <c r="AB471"/>
  <c r="AC471"/>
  <c r="AD471"/>
  <c r="AE471"/>
  <c r="AF471"/>
  <c r="AG471"/>
  <c r="AH471"/>
  <c r="V472"/>
  <c r="W472"/>
  <c r="X472"/>
  <c r="Y472"/>
  <c r="Z472"/>
  <c r="AA472"/>
  <c r="AB472"/>
  <c r="AC472"/>
  <c r="AD472"/>
  <c r="AE472"/>
  <c r="AF472"/>
  <c r="AG472"/>
  <c r="AH472"/>
  <c r="V473"/>
  <c r="W473"/>
  <c r="X473"/>
  <c r="Y473"/>
  <c r="Z473"/>
  <c r="AA473"/>
  <c r="AB473"/>
  <c r="AC473"/>
  <c r="AD473"/>
  <c r="AE473"/>
  <c r="AF473"/>
  <c r="AG473"/>
  <c r="AH473"/>
  <c r="V474"/>
  <c r="W474"/>
  <c r="X474"/>
  <c r="Y474"/>
  <c r="Z474"/>
  <c r="AA474"/>
  <c r="AB474"/>
  <c r="AC474"/>
  <c r="AD474"/>
  <c r="AE474"/>
  <c r="AF474"/>
  <c r="AG474"/>
  <c r="AH474"/>
  <c r="V475"/>
  <c r="W475"/>
  <c r="X475"/>
  <c r="Y475"/>
  <c r="Z475"/>
  <c r="AA475"/>
  <c r="AB475"/>
  <c r="AC475"/>
  <c r="AD475"/>
  <c r="AE475"/>
  <c r="AF475"/>
  <c r="AG475"/>
  <c r="AH475"/>
  <c r="V476"/>
  <c r="W476"/>
  <c r="X476"/>
  <c r="Y476"/>
  <c r="Z476"/>
  <c r="AA476"/>
  <c r="AB476"/>
  <c r="AC476"/>
  <c r="AD476"/>
  <c r="AE476"/>
  <c r="AF476"/>
  <c r="AG476"/>
  <c r="AH476"/>
  <c r="V477"/>
  <c r="W477"/>
  <c r="X477"/>
  <c r="Y477"/>
  <c r="Z477"/>
  <c r="AA477"/>
  <c r="AB477"/>
  <c r="AC477"/>
  <c r="AD477"/>
  <c r="AE477"/>
  <c r="AF477"/>
  <c r="AG477"/>
  <c r="AH477"/>
  <c r="V478"/>
  <c r="W478"/>
  <c r="X478"/>
  <c r="Y478"/>
  <c r="Z478"/>
  <c r="AA478"/>
  <c r="AB478"/>
  <c r="AC478"/>
  <c r="AD478"/>
  <c r="AE478"/>
  <c r="AF478"/>
  <c r="AG478"/>
  <c r="AH478"/>
  <c r="V479"/>
  <c r="W479"/>
  <c r="X479"/>
  <c r="Y479"/>
  <c r="Z479"/>
  <c r="AA479"/>
  <c r="AB479"/>
  <c r="AC479"/>
  <c r="AD479"/>
  <c r="AE479"/>
  <c r="AF479"/>
  <c r="AG479"/>
  <c r="AH479"/>
  <c r="V480"/>
  <c r="W480"/>
  <c r="X480"/>
  <c r="Y480"/>
  <c r="Z480"/>
  <c r="AA480"/>
  <c r="AB480"/>
  <c r="AC480"/>
  <c r="AD480"/>
  <c r="AE480"/>
  <c r="AF480"/>
  <c r="AG480"/>
  <c r="AH480"/>
  <c r="V481"/>
  <c r="W481"/>
  <c r="X481"/>
  <c r="Y481"/>
  <c r="Z481"/>
  <c r="AA481"/>
  <c r="AB481"/>
  <c r="AC481"/>
  <c r="AD481"/>
  <c r="AE481"/>
  <c r="AF481"/>
  <c r="AG481"/>
  <c r="AH481"/>
  <c r="V482"/>
  <c r="W482"/>
  <c r="X482"/>
  <c r="Y482"/>
  <c r="Z482"/>
  <c r="AA482"/>
  <c r="AB482"/>
  <c r="AC482"/>
  <c r="AD482"/>
  <c r="AE482"/>
  <c r="AF482"/>
  <c r="AG482"/>
  <c r="AH482"/>
  <c r="V483"/>
  <c r="W483"/>
  <c r="X483"/>
  <c r="Y483"/>
  <c r="Z483"/>
  <c r="AA483"/>
  <c r="AB483"/>
  <c r="AC483"/>
  <c r="AD483"/>
  <c r="AE483"/>
  <c r="AF483"/>
  <c r="AG483"/>
  <c r="AH483"/>
  <c r="V484"/>
  <c r="W484"/>
  <c r="X484"/>
  <c r="Y484"/>
  <c r="Z484"/>
  <c r="AA484"/>
  <c r="AB484"/>
  <c r="AC484"/>
  <c r="AD484"/>
  <c r="AE484"/>
  <c r="AF484"/>
  <c r="AG484"/>
  <c r="AH484"/>
  <c r="V485"/>
  <c r="W485"/>
  <c r="X485"/>
  <c r="Y485"/>
  <c r="Z485"/>
  <c r="AA485"/>
  <c r="AB485"/>
  <c r="AC485"/>
  <c r="AD485"/>
  <c r="AE485"/>
  <c r="AF485"/>
  <c r="AG485"/>
  <c r="AH485"/>
  <c r="V486"/>
  <c r="W486"/>
  <c r="X486"/>
  <c r="Y486"/>
  <c r="Z486"/>
  <c r="AA486"/>
  <c r="AB486"/>
  <c r="AC486"/>
  <c r="AD486"/>
  <c r="AE486"/>
  <c r="AF486"/>
  <c r="AG486"/>
  <c r="AH486"/>
  <c r="V487"/>
  <c r="W487"/>
  <c r="X487"/>
  <c r="Y487"/>
  <c r="Z487"/>
  <c r="AA487"/>
  <c r="AB487"/>
  <c r="AC487"/>
  <c r="AD487"/>
  <c r="AE487"/>
  <c r="AF487"/>
  <c r="AG487"/>
  <c r="AH487"/>
  <c r="V488"/>
  <c r="W488"/>
  <c r="X488"/>
  <c r="Y488"/>
  <c r="Z488"/>
  <c r="AA488"/>
  <c r="AB488"/>
  <c r="AC488"/>
  <c r="AD488"/>
  <c r="AE488"/>
  <c r="AF488"/>
  <c r="AG488"/>
  <c r="AH488"/>
  <c r="V489"/>
  <c r="W489"/>
  <c r="X489"/>
  <c r="Y489"/>
  <c r="Z489"/>
  <c r="AA489"/>
  <c r="AB489"/>
  <c r="AC489"/>
  <c r="AD489"/>
  <c r="AE489"/>
  <c r="AF489"/>
  <c r="AG489"/>
  <c r="AH489"/>
  <c r="V490"/>
  <c r="W490"/>
  <c r="X490"/>
  <c r="Y490"/>
  <c r="Z490"/>
  <c r="AA490"/>
  <c r="AB490"/>
  <c r="AC490"/>
  <c r="AD490"/>
  <c r="AE490"/>
  <c r="AF490"/>
  <c r="AG490"/>
  <c r="AH490"/>
  <c r="V491"/>
  <c r="W491"/>
  <c r="X491"/>
  <c r="Y491"/>
  <c r="Z491"/>
  <c r="AA491"/>
  <c r="AB491"/>
  <c r="AC491"/>
  <c r="AD491"/>
  <c r="AE491"/>
  <c r="AF491"/>
  <c r="AG491"/>
  <c r="AH491"/>
  <c r="V492"/>
  <c r="W492"/>
  <c r="X492"/>
  <c r="Y492"/>
  <c r="Z492"/>
  <c r="AA492"/>
  <c r="AB492"/>
  <c r="AC492"/>
  <c r="AD492"/>
  <c r="AE492"/>
  <c r="AF492"/>
  <c r="AG492"/>
  <c r="AH492"/>
  <c r="V493"/>
  <c r="W493"/>
  <c r="X493"/>
  <c r="Y493"/>
  <c r="Z493"/>
  <c r="AA493"/>
  <c r="AB493"/>
  <c r="AC493"/>
  <c r="AD493"/>
  <c r="AE493"/>
  <c r="AF493"/>
  <c r="AG493"/>
  <c r="AH493"/>
  <c r="V494"/>
  <c r="W494"/>
  <c r="X494"/>
  <c r="Y494"/>
  <c r="Z494"/>
  <c r="AA494"/>
  <c r="AB494"/>
  <c r="AC494"/>
  <c r="AD494"/>
  <c r="AE494"/>
  <c r="AF494"/>
  <c r="AG494"/>
  <c r="AH494"/>
  <c r="V495"/>
  <c r="W495"/>
  <c r="X495"/>
  <c r="Y495"/>
  <c r="Z495"/>
  <c r="AA495"/>
  <c r="AB495"/>
  <c r="AC495"/>
  <c r="AD495"/>
  <c r="AE495"/>
  <c r="AF495"/>
  <c r="AG495"/>
  <c r="AH495"/>
  <c r="V496"/>
  <c r="W496"/>
  <c r="X496"/>
  <c r="Y496"/>
  <c r="Z496"/>
  <c r="AA496"/>
  <c r="AB496"/>
  <c r="AC496"/>
  <c r="AD496"/>
  <c r="AE496"/>
  <c r="AF496"/>
  <c r="AG496"/>
  <c r="AH496"/>
  <c r="V497"/>
  <c r="W497"/>
  <c r="X497"/>
  <c r="Y497"/>
  <c r="Z497"/>
  <c r="AA497"/>
  <c r="AB497"/>
  <c r="AC497"/>
  <c r="AD497"/>
  <c r="AE497"/>
  <c r="AF497"/>
  <c r="AG497"/>
  <c r="AH497"/>
  <c r="V498"/>
  <c r="W498"/>
  <c r="X498"/>
  <c r="Y498"/>
  <c r="Z498"/>
  <c r="AA498"/>
  <c r="AB498"/>
  <c r="AC498"/>
  <c r="AD498"/>
  <c r="AE498"/>
  <c r="AF498"/>
  <c r="AG498"/>
  <c r="AH498"/>
  <c r="V499"/>
  <c r="W499"/>
  <c r="X499"/>
  <c r="Y499"/>
  <c r="Z499"/>
  <c r="AA499"/>
  <c r="AB499"/>
  <c r="AC499"/>
  <c r="AD499"/>
  <c r="AE499"/>
  <c r="AF499"/>
  <c r="AG499"/>
  <c r="AH499"/>
  <c r="V500"/>
  <c r="W500"/>
  <c r="X500"/>
  <c r="Y500"/>
  <c r="Z500"/>
  <c r="AA500"/>
  <c r="AB500"/>
  <c r="AC500"/>
  <c r="AD500"/>
  <c r="AE500"/>
  <c r="AF500"/>
  <c r="AG500"/>
  <c r="AH500"/>
  <c r="V501"/>
  <c r="W501"/>
  <c r="X501"/>
  <c r="Y501"/>
  <c r="Z501"/>
  <c r="AA501"/>
  <c r="AB501"/>
  <c r="AC501"/>
  <c r="AD501"/>
  <c r="AE501"/>
  <c r="AF501"/>
  <c r="AG501"/>
  <c r="AH501"/>
  <c r="V502"/>
  <c r="W502"/>
  <c r="X502"/>
  <c r="Y502"/>
  <c r="Z502"/>
  <c r="AA502"/>
  <c r="AB502"/>
  <c r="AC502"/>
  <c r="AD502"/>
  <c r="AE502"/>
  <c r="AF502"/>
  <c r="AG502"/>
  <c r="AH502"/>
  <c r="V503"/>
  <c r="W503"/>
  <c r="X503"/>
  <c r="Y503"/>
  <c r="Z503"/>
  <c r="AA503"/>
  <c r="AB503"/>
  <c r="AC503"/>
  <c r="AD503"/>
  <c r="AE503"/>
  <c r="AF503"/>
  <c r="AG503"/>
  <c r="AH503"/>
  <c r="V504"/>
  <c r="W504"/>
  <c r="X504"/>
  <c r="Y504"/>
  <c r="Z504"/>
  <c r="AA504"/>
  <c r="AB504"/>
  <c r="AC504"/>
  <c r="AD504"/>
  <c r="AE504"/>
  <c r="AF504"/>
  <c r="AG504"/>
  <c r="AH504"/>
  <c r="V505"/>
  <c r="W505"/>
  <c r="X505"/>
  <c r="Y505"/>
  <c r="Z505"/>
  <c r="AA505"/>
  <c r="AB505"/>
  <c r="AC505"/>
  <c r="AD505"/>
  <c r="AE505"/>
  <c r="AF505"/>
  <c r="AG505"/>
  <c r="AH505"/>
  <c r="V506"/>
  <c r="W506"/>
  <c r="X506"/>
  <c r="Y506"/>
  <c r="Z506"/>
  <c r="AA506"/>
  <c r="AB506"/>
  <c r="AC506"/>
  <c r="AD506"/>
  <c r="AE506"/>
  <c r="AF506"/>
  <c r="AG506"/>
  <c r="AH506"/>
  <c r="V507"/>
  <c r="W507"/>
  <c r="X507"/>
  <c r="Y507"/>
  <c r="Z507"/>
  <c r="AA507"/>
  <c r="AB507"/>
  <c r="AC507"/>
  <c r="AD507"/>
  <c r="AE507"/>
  <c r="AF507"/>
  <c r="AG507"/>
  <c r="AH507"/>
  <c r="V508"/>
  <c r="W508"/>
  <c r="X508"/>
  <c r="Y508"/>
  <c r="Z508"/>
  <c r="AA508"/>
  <c r="AB508"/>
  <c r="AC508"/>
  <c r="AD508"/>
  <c r="AE508"/>
  <c r="AF508"/>
  <c r="AG508"/>
  <c r="AH508"/>
  <c r="V509"/>
  <c r="W509"/>
  <c r="X509"/>
  <c r="Y509"/>
  <c r="Z509"/>
  <c r="AA509"/>
  <c r="AB509"/>
  <c r="AC509"/>
  <c r="AD509"/>
  <c r="AE509"/>
  <c r="AF509"/>
  <c r="AG509"/>
  <c r="AH509"/>
  <c r="V510"/>
  <c r="W510"/>
  <c r="X510"/>
  <c r="Y510"/>
  <c r="Z510"/>
  <c r="AA510"/>
  <c r="AB510"/>
  <c r="AC510"/>
  <c r="AD510"/>
  <c r="AE510"/>
  <c r="AF510"/>
  <c r="AG510"/>
  <c r="AH510"/>
  <c r="V511"/>
  <c r="W511"/>
  <c r="X511"/>
  <c r="Y511"/>
  <c r="Z511"/>
  <c r="AA511"/>
  <c r="AB511"/>
  <c r="AC511"/>
  <c r="AD511"/>
  <c r="AE511"/>
  <c r="AF511"/>
  <c r="AG511"/>
  <c r="AH511"/>
  <c r="V512"/>
  <c r="W512"/>
  <c r="X512"/>
  <c r="Y512"/>
  <c r="Z512"/>
  <c r="AA512"/>
  <c r="AB512"/>
  <c r="AC512"/>
  <c r="AD512"/>
  <c r="AE512"/>
  <c r="AF512"/>
  <c r="AG512"/>
  <c r="AH512"/>
  <c r="V513"/>
  <c r="W513"/>
  <c r="X513"/>
  <c r="Y513"/>
  <c r="Z513"/>
  <c r="AA513"/>
  <c r="AB513"/>
  <c r="AC513"/>
  <c r="AD513"/>
  <c r="AE513"/>
  <c r="AF513"/>
  <c r="AG513"/>
  <c r="AH513"/>
  <c r="V514"/>
  <c r="W514"/>
  <c r="X514"/>
  <c r="Y514"/>
  <c r="Z514"/>
  <c r="AA514"/>
  <c r="AB514"/>
  <c r="AC514"/>
  <c r="AD514"/>
  <c r="AE514"/>
  <c r="AF514"/>
  <c r="AG514"/>
  <c r="AH514"/>
  <c r="V515"/>
  <c r="W515"/>
  <c r="X515"/>
  <c r="Y515"/>
  <c r="Z515"/>
  <c r="AA515"/>
  <c r="AB515"/>
  <c r="AC515"/>
  <c r="AD515"/>
  <c r="AE515"/>
  <c r="AF515"/>
  <c r="AG515"/>
  <c r="AH515"/>
  <c r="V516"/>
  <c r="W516"/>
  <c r="X516"/>
  <c r="Y516"/>
  <c r="Z516"/>
  <c r="AA516"/>
  <c r="AB516"/>
  <c r="AC516"/>
  <c r="AD516"/>
  <c r="AE516"/>
  <c r="AF516"/>
  <c r="AG516"/>
  <c r="AH516"/>
  <c r="V517"/>
  <c r="W517"/>
  <c r="X517"/>
  <c r="Y517"/>
  <c r="Z517"/>
  <c r="AA517"/>
  <c r="AB517"/>
  <c r="AC517"/>
  <c r="AD517"/>
  <c r="AE517"/>
  <c r="AF517"/>
  <c r="AG517"/>
  <c r="AH517"/>
  <c r="V518"/>
  <c r="W518"/>
  <c r="X518"/>
  <c r="Y518"/>
  <c r="Z518"/>
  <c r="AA518"/>
  <c r="AB518"/>
  <c r="AC518"/>
  <c r="AD518"/>
  <c r="AE518"/>
  <c r="AF518"/>
  <c r="AG518"/>
  <c r="AH518"/>
  <c r="V519"/>
  <c r="W519"/>
  <c r="X519"/>
  <c r="Y519"/>
  <c r="Z519"/>
  <c r="AA519"/>
  <c r="AB519"/>
  <c r="AC519"/>
  <c r="AD519"/>
  <c r="AE519"/>
  <c r="AF519"/>
  <c r="AG519"/>
  <c r="AH519"/>
  <c r="V520"/>
  <c r="W520"/>
  <c r="X520"/>
  <c r="Y520"/>
  <c r="Z520"/>
  <c r="AA520"/>
  <c r="AB520"/>
  <c r="AC520"/>
  <c r="AD520"/>
  <c r="AE520"/>
  <c r="AF520"/>
  <c r="AG520"/>
  <c r="AH520"/>
  <c r="V521"/>
  <c r="W521"/>
  <c r="X521"/>
  <c r="Y521"/>
  <c r="Z521"/>
  <c r="AA521"/>
  <c r="AB521"/>
  <c r="AC521"/>
  <c r="AD521"/>
  <c r="AE521"/>
  <c r="AF521"/>
  <c r="AG521"/>
  <c r="AH521"/>
  <c r="V522"/>
  <c r="W522"/>
  <c r="X522"/>
  <c r="Y522"/>
  <c r="Z522"/>
  <c r="AA522"/>
  <c r="AB522"/>
  <c r="AC522"/>
  <c r="AD522"/>
  <c r="AE522"/>
  <c r="AF522"/>
  <c r="AG522"/>
  <c r="AH522"/>
  <c r="V523"/>
  <c r="W523"/>
  <c r="X523"/>
  <c r="Y523"/>
  <c r="Z523"/>
  <c r="AA523"/>
  <c r="AB523"/>
  <c r="AC523"/>
  <c r="AD523"/>
  <c r="AE523"/>
  <c r="AF523"/>
  <c r="AG523"/>
  <c r="AH523"/>
  <c r="V524"/>
  <c r="W524"/>
  <c r="X524"/>
  <c r="Y524"/>
  <c r="Z524"/>
  <c r="AA524"/>
  <c r="AB524"/>
  <c r="AC524"/>
  <c r="AD524"/>
  <c r="AE524"/>
  <c r="AF524"/>
  <c r="AG524"/>
  <c r="AH524"/>
  <c r="V525"/>
  <c r="W525"/>
  <c r="X525"/>
  <c r="Y525"/>
  <c r="Z525"/>
  <c r="AA525"/>
  <c r="AB525"/>
  <c r="AC525"/>
  <c r="AD525"/>
  <c r="AE525"/>
  <c r="AF525"/>
  <c r="AG525"/>
  <c r="AH525"/>
  <c r="V526"/>
  <c r="W526"/>
  <c r="X526"/>
  <c r="Y526"/>
  <c r="Z526"/>
  <c r="AA526"/>
  <c r="AB526"/>
  <c r="AC526"/>
  <c r="AD526"/>
  <c r="AE526"/>
  <c r="AF526"/>
  <c r="AG526"/>
  <c r="AH526"/>
  <c r="V527"/>
  <c r="W527"/>
  <c r="X527"/>
  <c r="Y527"/>
  <c r="Z527"/>
  <c r="AA527"/>
  <c r="AB527"/>
  <c r="AC527"/>
  <c r="AD527"/>
  <c r="AE527"/>
  <c r="AF527"/>
  <c r="AG527"/>
  <c r="AH527"/>
  <c r="V528"/>
  <c r="W528"/>
  <c r="X528"/>
  <c r="Y528"/>
  <c r="Z528"/>
  <c r="AA528"/>
  <c r="AB528"/>
  <c r="AC528"/>
  <c r="AD528"/>
  <c r="AE528"/>
  <c r="AF528"/>
  <c r="AG528"/>
  <c r="AH528"/>
  <c r="V529"/>
  <c r="W529"/>
  <c r="X529"/>
  <c r="Y529"/>
  <c r="Z529"/>
  <c r="AA529"/>
  <c r="AB529"/>
  <c r="AC529"/>
  <c r="AD529"/>
  <c r="AE529"/>
  <c r="AF529"/>
  <c r="AG529"/>
  <c r="AH529"/>
  <c r="V530"/>
  <c r="W530"/>
  <c r="X530"/>
  <c r="Y530"/>
  <c r="Z530"/>
  <c r="AA530"/>
  <c r="AB530"/>
  <c r="AC530"/>
  <c r="AD530"/>
  <c r="AE530"/>
  <c r="AF530"/>
  <c r="AG530"/>
  <c r="AH530"/>
  <c r="V531"/>
  <c r="W531"/>
  <c r="X531"/>
  <c r="Y531"/>
  <c r="Z531"/>
  <c r="AA531"/>
  <c r="AB531"/>
  <c r="AC531"/>
  <c r="AD531"/>
  <c r="AE531"/>
  <c r="AF531"/>
  <c r="AG531"/>
  <c r="AH531"/>
  <c r="V532"/>
  <c r="W532"/>
  <c r="X532"/>
  <c r="Y532"/>
  <c r="Z532"/>
  <c r="AA532"/>
  <c r="AB532"/>
  <c r="AC532"/>
  <c r="AD532"/>
  <c r="AE532"/>
  <c r="AF532"/>
  <c r="AG532"/>
  <c r="AH532"/>
  <c r="V533"/>
  <c r="W533"/>
  <c r="X533"/>
  <c r="Y533"/>
  <c r="Z533"/>
  <c r="AA533"/>
  <c r="AB533"/>
  <c r="AC533"/>
  <c r="AD533"/>
  <c r="AE533"/>
  <c r="AF533"/>
  <c r="AG533"/>
  <c r="AH533"/>
  <c r="V534"/>
  <c r="W534"/>
  <c r="X534"/>
  <c r="Y534"/>
  <c r="Z534"/>
  <c r="AA534"/>
  <c r="AB534"/>
  <c r="AC534"/>
  <c r="AD534"/>
  <c r="AE534"/>
  <c r="AF534"/>
  <c r="AG534"/>
  <c r="AH534"/>
  <c r="V535"/>
  <c r="W535"/>
  <c r="X535"/>
  <c r="Y535"/>
  <c r="Z535"/>
  <c r="AA535"/>
  <c r="AB535"/>
  <c r="AC535"/>
  <c r="AD535"/>
  <c r="AE535"/>
  <c r="AF535"/>
  <c r="AG535"/>
  <c r="AH535"/>
  <c r="V536"/>
  <c r="W536"/>
  <c r="X536"/>
  <c r="Y536"/>
  <c r="Z536"/>
  <c r="AA536"/>
  <c r="AB536"/>
  <c r="AC536"/>
  <c r="AD536"/>
  <c r="AE536"/>
  <c r="AF536"/>
  <c r="AG536"/>
  <c r="AH536"/>
  <c r="V537"/>
  <c r="W537"/>
  <c r="X537"/>
  <c r="Y537"/>
  <c r="Z537"/>
  <c r="AA537"/>
  <c r="AB537"/>
  <c r="AC537"/>
  <c r="AD537"/>
  <c r="AE537"/>
  <c r="AF537"/>
  <c r="AG537"/>
  <c r="AH537"/>
  <c r="V538"/>
  <c r="W538"/>
  <c r="X538"/>
  <c r="Y538"/>
  <c r="Z538"/>
  <c r="AA538"/>
  <c r="AB538"/>
  <c r="AC538"/>
  <c r="AD538"/>
  <c r="AE538"/>
  <c r="AF538"/>
  <c r="AG538"/>
  <c r="AH538"/>
  <c r="V539"/>
  <c r="W539"/>
  <c r="X539"/>
  <c r="Y539"/>
  <c r="Z539"/>
  <c r="AA539"/>
  <c r="AB539"/>
  <c r="AC539"/>
  <c r="AD539"/>
  <c r="AE539"/>
  <c r="AF539"/>
  <c r="AG539"/>
  <c r="AH539"/>
  <c r="V540"/>
  <c r="W540"/>
  <c r="X540"/>
  <c r="Y540"/>
  <c r="Z540"/>
  <c r="AA540"/>
  <c r="AB540"/>
  <c r="AC540"/>
  <c r="AD540"/>
  <c r="AE540"/>
  <c r="AF540"/>
  <c r="AG540"/>
  <c r="AH540"/>
  <c r="V541"/>
  <c r="W541"/>
  <c r="X541"/>
  <c r="Y541"/>
  <c r="Z541"/>
  <c r="AA541"/>
  <c r="AB541"/>
  <c r="AC541"/>
  <c r="AD541"/>
  <c r="AE541"/>
  <c r="AF541"/>
  <c r="AG541"/>
  <c r="AH541"/>
  <c r="V542"/>
  <c r="W542"/>
  <c r="X542"/>
  <c r="Y542"/>
  <c r="Z542"/>
  <c r="AA542"/>
  <c r="AB542"/>
  <c r="AC542"/>
  <c r="AD542"/>
  <c r="AE542"/>
  <c r="AF542"/>
  <c r="AG542"/>
  <c r="AH542"/>
  <c r="V543"/>
  <c r="W543"/>
  <c r="X543"/>
  <c r="Y543"/>
  <c r="Z543"/>
  <c r="AA543"/>
  <c r="AB543"/>
  <c r="AC543"/>
  <c r="AD543"/>
  <c r="AE543"/>
  <c r="AF543"/>
  <c r="AG543"/>
  <c r="AH543"/>
  <c r="V544"/>
  <c r="W544"/>
  <c r="X544"/>
  <c r="Y544"/>
  <c r="Z544"/>
  <c r="AA544"/>
  <c r="AB544"/>
  <c r="AC544"/>
  <c r="AD544"/>
  <c r="AE544"/>
  <c r="AF544"/>
  <c r="AG544"/>
  <c r="AH544"/>
  <c r="V545"/>
  <c r="W545"/>
  <c r="X545"/>
  <c r="Y545"/>
  <c r="Z545"/>
  <c r="AA545"/>
  <c r="AB545"/>
  <c r="AC545"/>
  <c r="AD545"/>
  <c r="AE545"/>
  <c r="AF545"/>
  <c r="AG545"/>
  <c r="AH545"/>
  <c r="V546"/>
  <c r="W546"/>
  <c r="X546"/>
  <c r="Y546"/>
  <c r="Z546"/>
  <c r="AA546"/>
  <c r="AB546"/>
  <c r="AC546"/>
  <c r="AD546"/>
  <c r="AE546"/>
  <c r="AF546"/>
  <c r="AG546"/>
  <c r="AH546"/>
  <c r="V547"/>
  <c r="W547"/>
  <c r="X547"/>
  <c r="Y547"/>
  <c r="Z547"/>
  <c r="AA547"/>
  <c r="AB547"/>
  <c r="AC547"/>
  <c r="AD547"/>
  <c r="AE547"/>
  <c r="AF547"/>
  <c r="AG547"/>
  <c r="AH547"/>
  <c r="V548"/>
  <c r="W548"/>
  <c r="X548"/>
  <c r="Y548"/>
  <c r="Z548"/>
  <c r="AA548"/>
  <c r="AB548"/>
  <c r="AC548"/>
  <c r="AD548"/>
  <c r="AE548"/>
  <c r="AF548"/>
  <c r="AG548"/>
  <c r="AH548"/>
  <c r="V549"/>
  <c r="W549"/>
  <c r="X549"/>
  <c r="Y549"/>
  <c r="Z549"/>
  <c r="AA549"/>
  <c r="AB549"/>
  <c r="AC549"/>
  <c r="AD549"/>
  <c r="AE549"/>
  <c r="AF549"/>
  <c r="AG549"/>
  <c r="AH549"/>
  <c r="V550"/>
  <c r="W550"/>
  <c r="X550"/>
  <c r="Y550"/>
  <c r="Z550"/>
  <c r="AA550"/>
  <c r="AB550"/>
  <c r="AC550"/>
  <c r="AD550"/>
  <c r="AE550"/>
  <c r="AF550"/>
  <c r="AG550"/>
  <c r="AH550"/>
  <c r="V551"/>
  <c r="W551"/>
  <c r="X551"/>
  <c r="Y551"/>
  <c r="Z551"/>
  <c r="AA551"/>
  <c r="AB551"/>
  <c r="AC551"/>
  <c r="AD551"/>
  <c r="AE551"/>
  <c r="AF551"/>
  <c r="AG551"/>
  <c r="AH551"/>
  <c r="V552"/>
  <c r="W552"/>
  <c r="X552"/>
  <c r="Y552"/>
  <c r="Z552"/>
  <c r="AA552"/>
  <c r="AB552"/>
  <c r="AC552"/>
  <c r="AD552"/>
  <c r="AE552"/>
  <c r="AF552"/>
  <c r="AG552"/>
  <c r="AH552"/>
  <c r="V553"/>
  <c r="W553"/>
  <c r="X553"/>
  <c r="Y553"/>
  <c r="Z553"/>
  <c r="AA553"/>
  <c r="AB553"/>
  <c r="AC553"/>
  <c r="AD553"/>
  <c r="AE553"/>
  <c r="AF553"/>
  <c r="AG553"/>
  <c r="AH553"/>
  <c r="V554"/>
  <c r="W554"/>
  <c r="X554"/>
  <c r="Y554"/>
  <c r="Z554"/>
  <c r="AA554"/>
  <c r="AB554"/>
  <c r="AC554"/>
  <c r="AD554"/>
  <c r="AE554"/>
  <c r="AF554"/>
  <c r="AG554"/>
  <c r="AH554"/>
  <c r="V555"/>
  <c r="W555"/>
  <c r="X555"/>
  <c r="Y555"/>
  <c r="Z555"/>
  <c r="AA555"/>
  <c r="AB555"/>
  <c r="AC555"/>
  <c r="AD555"/>
  <c r="AE555"/>
  <c r="AF555"/>
  <c r="AG555"/>
  <c r="AH555"/>
  <c r="V556"/>
  <c r="W556"/>
  <c r="X556"/>
  <c r="Y556"/>
  <c r="Z556"/>
  <c r="AA556"/>
  <c r="AB556"/>
  <c r="AC556"/>
  <c r="AD556"/>
  <c r="AE556"/>
  <c r="AF556"/>
  <c r="AG556"/>
  <c r="AH556"/>
  <c r="V557"/>
  <c r="W557"/>
  <c r="X557"/>
  <c r="Y557"/>
  <c r="Z557"/>
  <c r="AA557"/>
  <c r="AB557"/>
  <c r="AC557"/>
  <c r="AD557"/>
  <c r="AE557"/>
  <c r="AF557"/>
  <c r="AG557"/>
  <c r="AH557"/>
  <c r="V558"/>
  <c r="W558"/>
  <c r="X558"/>
  <c r="Y558"/>
  <c r="Z558"/>
  <c r="AA558"/>
  <c r="AB558"/>
  <c r="AC558"/>
  <c r="AD558"/>
  <c r="AE558"/>
  <c r="AF558"/>
  <c r="AG558"/>
  <c r="AH558"/>
  <c r="V559"/>
  <c r="W559"/>
  <c r="X559"/>
  <c r="Y559"/>
  <c r="Z559"/>
  <c r="AA559"/>
  <c r="AB559"/>
  <c r="AC559"/>
  <c r="AD559"/>
  <c r="AE559"/>
  <c r="AF559"/>
  <c r="AG559"/>
  <c r="AH559"/>
  <c r="V560"/>
  <c r="W560"/>
  <c r="X560"/>
  <c r="Y560"/>
  <c r="Z560"/>
  <c r="AA560"/>
  <c r="AB560"/>
  <c r="AC560"/>
  <c r="AD560"/>
  <c r="AE560"/>
  <c r="AF560"/>
  <c r="AG560"/>
  <c r="AH560"/>
  <c r="V561"/>
  <c r="W561"/>
  <c r="X561"/>
  <c r="Y561"/>
  <c r="Z561"/>
  <c r="AA561"/>
  <c r="AB561"/>
  <c r="AC561"/>
  <c r="AD561"/>
  <c r="AE561"/>
  <c r="AF561"/>
  <c r="AG561"/>
  <c r="AH561"/>
  <c r="V562"/>
  <c r="W562"/>
  <c r="X562"/>
  <c r="Y562"/>
  <c r="Z562"/>
  <c r="AA562"/>
  <c r="AB562"/>
  <c r="AC562"/>
  <c r="AD562"/>
  <c r="AE562"/>
  <c r="AF562"/>
  <c r="AG562"/>
  <c r="AH562"/>
  <c r="V563"/>
  <c r="W563"/>
  <c r="X563"/>
  <c r="Y563"/>
  <c r="Z563"/>
  <c r="AA563"/>
  <c r="AB563"/>
  <c r="AC563"/>
  <c r="AD563"/>
  <c r="AE563"/>
  <c r="AF563"/>
  <c r="AG563"/>
  <c r="AH563"/>
  <c r="V564"/>
  <c r="W564"/>
  <c r="X564"/>
  <c r="Y564"/>
  <c r="Z564"/>
  <c r="AA564"/>
  <c r="AB564"/>
  <c r="AC564"/>
  <c r="AD564"/>
  <c r="AE564"/>
  <c r="AF564"/>
  <c r="AG564"/>
  <c r="AH564"/>
  <c r="V565"/>
  <c r="W565"/>
  <c r="X565"/>
  <c r="Y565"/>
  <c r="Z565"/>
  <c r="AA565"/>
  <c r="AB565"/>
  <c r="AC565"/>
  <c r="AD565"/>
  <c r="AE565"/>
  <c r="AF565"/>
  <c r="AG565"/>
  <c r="AH565"/>
  <c r="V566"/>
  <c r="W566"/>
  <c r="X566"/>
  <c r="Y566"/>
  <c r="Z566"/>
  <c r="AA566"/>
  <c r="AB566"/>
  <c r="AC566"/>
  <c r="AD566"/>
  <c r="AE566"/>
  <c r="AF566"/>
  <c r="AG566"/>
  <c r="AH566"/>
  <c r="V567"/>
  <c r="W567"/>
  <c r="X567"/>
  <c r="Y567"/>
  <c r="Z567"/>
  <c r="AA567"/>
  <c r="AB567"/>
  <c r="AC567"/>
  <c r="AD567"/>
  <c r="AE567"/>
  <c r="AF567"/>
  <c r="AG567"/>
  <c r="AH567"/>
  <c r="V568"/>
  <c r="W568"/>
  <c r="X568"/>
  <c r="Y568"/>
  <c r="Z568"/>
  <c r="AA568"/>
  <c r="AB568"/>
  <c r="AC568"/>
  <c r="AD568"/>
  <c r="AE568"/>
  <c r="AF568"/>
  <c r="AG568"/>
  <c r="AH568"/>
  <c r="V569"/>
  <c r="W569"/>
  <c r="X569"/>
  <c r="Y569"/>
  <c r="Z569"/>
  <c r="AA569"/>
  <c r="AB569"/>
  <c r="AC569"/>
  <c r="AD569"/>
  <c r="AE569"/>
  <c r="AF569"/>
  <c r="AG569"/>
  <c r="AH569"/>
  <c r="V570"/>
  <c r="W570"/>
  <c r="X570"/>
  <c r="Y570"/>
  <c r="Z570"/>
  <c r="AA570"/>
  <c r="AB570"/>
  <c r="AC570"/>
  <c r="AD570"/>
  <c r="AE570"/>
  <c r="AF570"/>
  <c r="AG570"/>
  <c r="AH570"/>
  <c r="V571"/>
  <c r="W571"/>
  <c r="X571"/>
  <c r="Y571"/>
  <c r="Z571"/>
  <c r="AA571"/>
  <c r="AB571"/>
  <c r="AC571"/>
  <c r="AD571"/>
  <c r="AE571"/>
  <c r="AF571"/>
  <c r="AG571"/>
  <c r="AH571"/>
  <c r="V572"/>
  <c r="W572"/>
  <c r="X572"/>
  <c r="Y572"/>
  <c r="Z572"/>
  <c r="AA572"/>
  <c r="AB572"/>
  <c r="AC572"/>
  <c r="AD572"/>
  <c r="AE572"/>
  <c r="AF572"/>
  <c r="AG572"/>
  <c r="AH572"/>
  <c r="V573"/>
  <c r="W573"/>
  <c r="X573"/>
  <c r="Y573"/>
  <c r="Z573"/>
  <c r="AA573"/>
  <c r="AB573"/>
  <c r="AC573"/>
  <c r="AD573"/>
  <c r="AE573"/>
  <c r="AF573"/>
  <c r="AG573"/>
  <c r="AH573"/>
  <c r="V574"/>
  <c r="W574"/>
  <c r="X574"/>
  <c r="Y574"/>
  <c r="Z574"/>
  <c r="AA574"/>
  <c r="AB574"/>
  <c r="AC574"/>
  <c r="AD574"/>
  <c r="AE574"/>
  <c r="AF574"/>
  <c r="AG574"/>
  <c r="AH574"/>
  <c r="V575"/>
  <c r="W575"/>
  <c r="X575"/>
  <c r="Y575"/>
  <c r="Z575"/>
  <c r="AA575"/>
  <c r="AB575"/>
  <c r="AC575"/>
  <c r="AD575"/>
  <c r="AE575"/>
  <c r="AF575"/>
  <c r="AG575"/>
  <c r="AH575"/>
  <c r="V576"/>
  <c r="W576"/>
  <c r="X576"/>
  <c r="Y576"/>
  <c r="Z576"/>
  <c r="AA576"/>
  <c r="AB576"/>
  <c r="AC576"/>
  <c r="AD576"/>
  <c r="AE576"/>
  <c r="AF576"/>
  <c r="AG576"/>
  <c r="AH576"/>
  <c r="V577"/>
  <c r="W577"/>
  <c r="X577"/>
  <c r="Y577"/>
  <c r="Z577"/>
  <c r="AA577"/>
  <c r="AB577"/>
  <c r="AC577"/>
  <c r="AD577"/>
  <c r="AE577"/>
  <c r="AF577"/>
  <c r="AG577"/>
  <c r="AH577"/>
  <c r="V578"/>
  <c r="W578"/>
  <c r="X578"/>
  <c r="Y578"/>
  <c r="Z578"/>
  <c r="AA578"/>
  <c r="AB578"/>
  <c r="AC578"/>
  <c r="AD578"/>
  <c r="AE578"/>
  <c r="AF578"/>
  <c r="AG578"/>
  <c r="AH578"/>
  <c r="V579"/>
  <c r="W579"/>
  <c r="X579"/>
  <c r="Y579"/>
  <c r="Z579"/>
  <c r="AA579"/>
  <c r="AB579"/>
  <c r="AC579"/>
  <c r="AD579"/>
  <c r="AE579"/>
  <c r="AF579"/>
  <c r="AG579"/>
  <c r="AH579"/>
  <c r="V580"/>
  <c r="W580"/>
  <c r="X580"/>
  <c r="Y580"/>
  <c r="Z580"/>
  <c r="AA580"/>
  <c r="AB580"/>
  <c r="AC580"/>
  <c r="AD580"/>
  <c r="AE580"/>
  <c r="AF580"/>
  <c r="AG580"/>
  <c r="AH580"/>
  <c r="V581"/>
  <c r="W581"/>
  <c r="X581"/>
  <c r="Y581"/>
  <c r="Z581"/>
  <c r="AA581"/>
  <c r="AB581"/>
  <c r="AC581"/>
  <c r="AD581"/>
  <c r="AE581"/>
  <c r="AF581"/>
  <c r="AG581"/>
  <c r="AH581"/>
  <c r="V582"/>
  <c r="W582"/>
  <c r="X582"/>
  <c r="Y582"/>
  <c r="Z582"/>
  <c r="AA582"/>
  <c r="AB582"/>
  <c r="AC582"/>
  <c r="AD582"/>
  <c r="AE582"/>
  <c r="AF582"/>
  <c r="AG582"/>
  <c r="AH582"/>
  <c r="V583"/>
  <c r="W583"/>
  <c r="X583"/>
  <c r="Y583"/>
  <c r="Z583"/>
  <c r="AA583"/>
  <c r="AB583"/>
  <c r="AC583"/>
  <c r="AD583"/>
  <c r="AE583"/>
  <c r="AF583"/>
  <c r="AG583"/>
  <c r="AH583"/>
  <c r="V584"/>
  <c r="W584"/>
  <c r="X584"/>
  <c r="Y584"/>
  <c r="Z584"/>
  <c r="AA584"/>
  <c r="AB584"/>
  <c r="AC584"/>
  <c r="AD584"/>
  <c r="AE584"/>
  <c r="AF584"/>
  <c r="AG584"/>
  <c r="AH584"/>
  <c r="V585"/>
  <c r="W585"/>
  <c r="X585"/>
  <c r="Y585"/>
  <c r="Z585"/>
  <c r="AA585"/>
  <c r="AB585"/>
  <c r="AC585"/>
  <c r="AD585"/>
  <c r="AE585"/>
  <c r="AF585"/>
  <c r="AG585"/>
  <c r="AH585"/>
  <c r="V586"/>
  <c r="W586"/>
  <c r="X586"/>
  <c r="Y586"/>
  <c r="Z586"/>
  <c r="AA586"/>
  <c r="AB586"/>
  <c r="AC586"/>
  <c r="AD586"/>
  <c r="AE586"/>
  <c r="AF586"/>
  <c r="AG586"/>
  <c r="AH586"/>
  <c r="V587"/>
  <c r="W587"/>
  <c r="X587"/>
  <c r="Y587"/>
  <c r="Z587"/>
  <c r="AA587"/>
  <c r="AB587"/>
  <c r="AC587"/>
  <c r="AD587"/>
  <c r="AE587"/>
  <c r="AF587"/>
  <c r="AG587"/>
  <c r="AH587"/>
  <c r="V588"/>
  <c r="W588"/>
  <c r="X588"/>
  <c r="Y588"/>
  <c r="Z588"/>
  <c r="AA588"/>
  <c r="AB588"/>
  <c r="AC588"/>
  <c r="AD588"/>
  <c r="AE588"/>
  <c r="AF588"/>
  <c r="AG588"/>
  <c r="AH588"/>
  <c r="V589"/>
  <c r="W589"/>
  <c r="X589"/>
  <c r="Y589"/>
  <c r="Z589"/>
  <c r="AA589"/>
  <c r="AB589"/>
  <c r="AC589"/>
  <c r="AD589"/>
  <c r="AE589"/>
  <c r="AF589"/>
  <c r="AG589"/>
  <c r="AH589"/>
  <c r="V590"/>
  <c r="W590"/>
  <c r="X590"/>
  <c r="Y590"/>
  <c r="Z590"/>
  <c r="AA590"/>
  <c r="AB590"/>
  <c r="AC590"/>
  <c r="AD590"/>
  <c r="AE590"/>
  <c r="AF590"/>
  <c r="AG590"/>
  <c r="AH590"/>
  <c r="V591"/>
  <c r="W591"/>
  <c r="X591"/>
  <c r="Y591"/>
  <c r="Z591"/>
  <c r="AA591"/>
  <c r="AB591"/>
  <c r="AC591"/>
  <c r="AD591"/>
  <c r="AE591"/>
  <c r="AF591"/>
  <c r="AG591"/>
  <c r="AH591"/>
  <c r="V592"/>
  <c r="W592"/>
  <c r="X592"/>
  <c r="Y592"/>
  <c r="Z592"/>
  <c r="AA592"/>
  <c r="AB592"/>
  <c r="AC592"/>
  <c r="AD592"/>
  <c r="AE592"/>
  <c r="AF592"/>
  <c r="AG592"/>
  <c r="AH592"/>
  <c r="V593"/>
  <c r="W593"/>
  <c r="X593"/>
  <c r="Y593"/>
  <c r="Z593"/>
  <c r="AA593"/>
  <c r="AB593"/>
  <c r="AC593"/>
  <c r="AD593"/>
  <c r="AE593"/>
  <c r="AF593"/>
  <c r="AG593"/>
  <c r="AH593"/>
  <c r="V594"/>
  <c r="W594"/>
  <c r="X594"/>
  <c r="Y594"/>
  <c r="Z594"/>
  <c r="AA594"/>
  <c r="AB594"/>
  <c r="AC594"/>
  <c r="AD594"/>
  <c r="AE594"/>
  <c r="AF594"/>
  <c r="AG594"/>
  <c r="AH594"/>
  <c r="V595"/>
  <c r="W595"/>
  <c r="X595"/>
  <c r="Y595"/>
  <c r="Z595"/>
  <c r="AA595"/>
  <c r="AB595"/>
  <c r="AC595"/>
  <c r="AD595"/>
  <c r="AE595"/>
  <c r="AF595"/>
  <c r="AG595"/>
  <c r="AH595"/>
  <c r="V596"/>
  <c r="W596"/>
  <c r="X596"/>
  <c r="Y596"/>
  <c r="Z596"/>
  <c r="AA596"/>
  <c r="AB596"/>
  <c r="AC596"/>
  <c r="AD596"/>
  <c r="AE596"/>
  <c r="AF596"/>
  <c r="AG596"/>
  <c r="AH596"/>
  <c r="V597"/>
  <c r="W597"/>
  <c r="X597"/>
  <c r="Y597"/>
  <c r="Z597"/>
  <c r="AA597"/>
  <c r="AB597"/>
  <c r="AC597"/>
  <c r="AD597"/>
  <c r="AE597"/>
  <c r="AF597"/>
  <c r="AG597"/>
  <c r="AH597"/>
  <c r="V598"/>
  <c r="W598"/>
  <c r="X598"/>
  <c r="Y598"/>
  <c r="Z598"/>
  <c r="AA598"/>
  <c r="AB598"/>
  <c r="AC598"/>
  <c r="AD598"/>
  <c r="AE598"/>
  <c r="AF598"/>
  <c r="AG598"/>
  <c r="AH598"/>
  <c r="V599"/>
  <c r="W599"/>
  <c r="X599"/>
  <c r="Y599"/>
  <c r="Z599"/>
  <c r="AA599"/>
  <c r="AB599"/>
  <c r="AC599"/>
  <c r="AD599"/>
  <c r="AE599"/>
  <c r="AF599"/>
  <c r="AG599"/>
  <c r="AH599"/>
  <c r="V600"/>
  <c r="W600"/>
  <c r="X600"/>
  <c r="Y600"/>
  <c r="Z600"/>
  <c r="AA600"/>
  <c r="AB600"/>
  <c r="AC600"/>
  <c r="AD600"/>
  <c r="AE600"/>
  <c r="AF600"/>
  <c r="AG600"/>
  <c r="AH600"/>
  <c r="V601"/>
  <c r="W601"/>
  <c r="X601"/>
  <c r="Y601"/>
  <c r="Z601"/>
  <c r="AA601"/>
  <c r="AB601"/>
  <c r="AC601"/>
  <c r="AD601"/>
  <c r="AE601"/>
  <c r="AF601"/>
  <c r="AG601"/>
  <c r="AH601"/>
  <c r="V602"/>
  <c r="W602"/>
  <c r="X602"/>
  <c r="Y602"/>
  <c r="Z602"/>
  <c r="AA602"/>
  <c r="AB602"/>
  <c r="AC602"/>
  <c r="AD602"/>
  <c r="AE602"/>
  <c r="AF602"/>
  <c r="AG602"/>
  <c r="AH602"/>
  <c r="V603"/>
  <c r="W603"/>
  <c r="X603"/>
  <c r="Y603"/>
  <c r="Z603"/>
  <c r="AA603"/>
  <c r="AB603"/>
  <c r="AC603"/>
  <c r="AD603"/>
  <c r="AE603"/>
  <c r="AF603"/>
  <c r="AG603"/>
  <c r="AH603"/>
  <c r="V604"/>
  <c r="W604"/>
  <c r="X604"/>
  <c r="Y604"/>
  <c r="Z604"/>
  <c r="AA604"/>
  <c r="AB604"/>
  <c r="AC604"/>
  <c r="AD604"/>
  <c r="AE604"/>
  <c r="AF604"/>
  <c r="AG604"/>
  <c r="AH604"/>
  <c r="V605"/>
  <c r="W605"/>
  <c r="X605"/>
  <c r="Y605"/>
  <c r="Z605"/>
  <c r="AA605"/>
  <c r="AB605"/>
  <c r="AC605"/>
  <c r="AD605"/>
  <c r="AE605"/>
  <c r="AF605"/>
  <c r="AG605"/>
  <c r="AH605"/>
  <c r="V606"/>
  <c r="W606"/>
  <c r="X606"/>
  <c r="Y606"/>
  <c r="Z606"/>
  <c r="AA606"/>
  <c r="AB606"/>
  <c r="AC606"/>
  <c r="AD606"/>
  <c r="AE606"/>
  <c r="AF606"/>
  <c r="AG606"/>
  <c r="AH606"/>
  <c r="V607"/>
  <c r="W607"/>
  <c r="X607"/>
  <c r="Y607"/>
  <c r="Z607"/>
  <c r="AA607"/>
  <c r="AB607"/>
  <c r="AC607"/>
  <c r="AD607"/>
  <c r="AE607"/>
  <c r="AF607"/>
  <c r="AG607"/>
  <c r="AH607"/>
  <c r="V608"/>
  <c r="W608"/>
  <c r="X608"/>
  <c r="Y608"/>
  <c r="Z608"/>
  <c r="AA608"/>
  <c r="AB608"/>
  <c r="AC608"/>
  <c r="AD608"/>
  <c r="AE608"/>
  <c r="AF608"/>
  <c r="AG608"/>
  <c r="AH608"/>
  <c r="V609"/>
  <c r="W609"/>
  <c r="X609"/>
  <c r="Y609"/>
  <c r="Z609"/>
  <c r="AA609"/>
  <c r="AB609"/>
  <c r="AC609"/>
  <c r="AD609"/>
  <c r="AE609"/>
  <c r="AF609"/>
  <c r="AG609"/>
  <c r="AH609"/>
  <c r="V610"/>
  <c r="W610"/>
  <c r="X610"/>
  <c r="Y610"/>
  <c r="Z610"/>
  <c r="AA610"/>
  <c r="AB610"/>
  <c r="AC610"/>
  <c r="AD610"/>
  <c r="AE610"/>
  <c r="AF610"/>
  <c r="AG610"/>
  <c r="AH610"/>
  <c r="V611"/>
  <c r="W611"/>
  <c r="X611"/>
  <c r="Y611"/>
  <c r="Z611"/>
  <c r="AA611"/>
  <c r="AB611"/>
  <c r="AC611"/>
  <c r="AD611"/>
  <c r="AE611"/>
  <c r="AF611"/>
  <c r="AG611"/>
  <c r="AH611"/>
  <c r="V612"/>
  <c r="W612"/>
  <c r="X612"/>
  <c r="Y612"/>
  <c r="Z612"/>
  <c r="AA612"/>
  <c r="AB612"/>
  <c r="AC612"/>
  <c r="AD612"/>
  <c r="AE612"/>
  <c r="AF612"/>
  <c r="AG612"/>
  <c r="AH612"/>
  <c r="V613"/>
  <c r="W613"/>
  <c r="X613"/>
  <c r="Y613"/>
  <c r="Z613"/>
  <c r="AA613"/>
  <c r="AB613"/>
  <c r="AC613"/>
  <c r="AD613"/>
  <c r="AE613"/>
  <c r="AF613"/>
  <c r="AG613"/>
  <c r="AH613"/>
  <c r="V614"/>
  <c r="W614"/>
  <c r="X614"/>
  <c r="Y614"/>
  <c r="Z614"/>
  <c r="AA614"/>
  <c r="AB614"/>
  <c r="AC614"/>
  <c r="AD614"/>
  <c r="AE614"/>
  <c r="AF614"/>
  <c r="AG614"/>
  <c r="AH614"/>
  <c r="V615"/>
  <c r="W615"/>
  <c r="X615"/>
  <c r="Y615"/>
  <c r="Z615"/>
  <c r="AA615"/>
  <c r="AB615"/>
  <c r="AC615"/>
  <c r="AD615"/>
  <c r="AE615"/>
  <c r="AF615"/>
  <c r="AG615"/>
  <c r="AH615"/>
  <c r="V616"/>
  <c r="W616"/>
  <c r="X616"/>
  <c r="Y616"/>
  <c r="Z616"/>
  <c r="AA616"/>
  <c r="AB616"/>
  <c r="AC616"/>
  <c r="AD616"/>
  <c r="AE616"/>
  <c r="AF616"/>
  <c r="AG616"/>
  <c r="AH616"/>
  <c r="V617"/>
  <c r="W617"/>
  <c r="X617"/>
  <c r="Y617"/>
  <c r="Z617"/>
  <c r="AA617"/>
  <c r="AB617"/>
  <c r="AC617"/>
  <c r="AD617"/>
  <c r="AE617"/>
  <c r="AF617"/>
  <c r="AG617"/>
  <c r="AH617"/>
  <c r="V618"/>
  <c r="W618"/>
  <c r="X618"/>
  <c r="Y618"/>
  <c r="Z618"/>
  <c r="AA618"/>
  <c r="AB618"/>
  <c r="AC618"/>
  <c r="AD618"/>
  <c r="AE618"/>
  <c r="AF618"/>
  <c r="AG618"/>
  <c r="AH618"/>
  <c r="V619"/>
  <c r="W619"/>
  <c r="X619"/>
  <c r="Y619"/>
  <c r="Z619"/>
  <c r="AA619"/>
  <c r="AB619"/>
  <c r="AC619"/>
  <c r="AD619"/>
  <c r="AE619"/>
  <c r="AF619"/>
  <c r="AG619"/>
  <c r="AH619"/>
  <c r="V620"/>
  <c r="W620"/>
  <c r="X620"/>
  <c r="Y620"/>
  <c r="Z620"/>
  <c r="AA620"/>
  <c r="AB620"/>
  <c r="AC620"/>
  <c r="AD620"/>
  <c r="AE620"/>
  <c r="AF620"/>
  <c r="AG620"/>
  <c r="AH620"/>
  <c r="V621"/>
  <c r="W621"/>
  <c r="X621"/>
  <c r="Y621"/>
  <c r="Z621"/>
  <c r="AA621"/>
  <c r="AB621"/>
  <c r="AC621"/>
  <c r="AD621"/>
  <c r="AE621"/>
  <c r="AF621"/>
  <c r="AG621"/>
  <c r="AH621"/>
  <c r="V622"/>
  <c r="W622"/>
  <c r="X622"/>
  <c r="Y622"/>
  <c r="Z622"/>
  <c r="AA622"/>
  <c r="AB622"/>
  <c r="AC622"/>
  <c r="AD622"/>
  <c r="AE622"/>
  <c r="AF622"/>
  <c r="AG622"/>
  <c r="AH622"/>
  <c r="V623"/>
  <c r="W623"/>
  <c r="X623"/>
  <c r="Y623"/>
  <c r="Z623"/>
  <c r="AA623"/>
  <c r="AB623"/>
  <c r="AC623"/>
  <c r="AD623"/>
  <c r="AE623"/>
  <c r="AF623"/>
  <c r="AG623"/>
  <c r="AH623"/>
  <c r="V624"/>
  <c r="W624"/>
  <c r="X624"/>
  <c r="Y624"/>
  <c r="Z624"/>
  <c r="AA624"/>
  <c r="AB624"/>
  <c r="AC624"/>
  <c r="AD624"/>
  <c r="AE624"/>
  <c r="AF624"/>
  <c r="AG624"/>
  <c r="AH624"/>
  <c r="V625"/>
  <c r="W625"/>
  <c r="X625"/>
  <c r="Y625"/>
  <c r="Z625"/>
  <c r="AA625"/>
  <c r="AB625"/>
  <c r="AC625"/>
  <c r="AD625"/>
  <c r="AE625"/>
  <c r="AF625"/>
  <c r="AG625"/>
  <c r="AH625"/>
  <c r="V626"/>
  <c r="W626"/>
  <c r="X626"/>
  <c r="Y626"/>
  <c r="Z626"/>
  <c r="AA626"/>
  <c r="AB626"/>
  <c r="AC626"/>
  <c r="AD626"/>
  <c r="AE626"/>
  <c r="AF626"/>
  <c r="AG626"/>
  <c r="AH626"/>
  <c r="V627"/>
  <c r="W627"/>
  <c r="X627"/>
  <c r="Y627"/>
  <c r="Z627"/>
  <c r="AA627"/>
  <c r="AB627"/>
  <c r="AC627"/>
  <c r="AD627"/>
  <c r="AE627"/>
  <c r="AF627"/>
  <c r="AG627"/>
  <c r="AH627"/>
  <c r="V628"/>
  <c r="W628"/>
  <c r="X628"/>
  <c r="Y628"/>
  <c r="Z628"/>
  <c r="AA628"/>
  <c r="AB628"/>
  <c r="AC628"/>
  <c r="AD628"/>
  <c r="AE628"/>
  <c r="AF628"/>
  <c r="AG628"/>
  <c r="AH628"/>
  <c r="V629"/>
  <c r="W629"/>
  <c r="X629"/>
  <c r="Y629"/>
  <c r="Z629"/>
  <c r="AA629"/>
  <c r="AB629"/>
  <c r="AC629"/>
  <c r="AD629"/>
  <c r="AE629"/>
  <c r="AF629"/>
  <c r="AG629"/>
  <c r="AH629"/>
  <c r="V630"/>
  <c r="W630"/>
  <c r="X630"/>
  <c r="Y630"/>
  <c r="Z630"/>
  <c r="AA630"/>
  <c r="AB630"/>
  <c r="AC630"/>
  <c r="AD630"/>
  <c r="AE630"/>
  <c r="AF630"/>
  <c r="AG630"/>
  <c r="AH630"/>
  <c r="V631"/>
  <c r="W631"/>
  <c r="X631"/>
  <c r="Y631"/>
  <c r="Z631"/>
  <c r="AA631"/>
  <c r="AB631"/>
  <c r="AC631"/>
  <c r="AD631"/>
  <c r="AE631"/>
  <c r="AF631"/>
  <c r="AG631"/>
  <c r="AH631"/>
  <c r="V632"/>
  <c r="W632"/>
  <c r="X632"/>
  <c r="Y632"/>
  <c r="Z632"/>
  <c r="AA632"/>
  <c r="AB632"/>
  <c r="AC632"/>
  <c r="AD632"/>
  <c r="AE632"/>
  <c r="AF632"/>
  <c r="AG632"/>
  <c r="AH632"/>
  <c r="V633"/>
  <c r="W633"/>
  <c r="X633"/>
  <c r="Y633"/>
  <c r="Z633"/>
  <c r="AA633"/>
  <c r="AB633"/>
  <c r="AC633"/>
  <c r="AD633"/>
  <c r="AE633"/>
  <c r="AF633"/>
  <c r="AG633"/>
  <c r="AH633"/>
  <c r="V634"/>
  <c r="W634"/>
  <c r="X634"/>
  <c r="Y634"/>
  <c r="Z634"/>
  <c r="AA634"/>
  <c r="AB634"/>
  <c r="AC634"/>
  <c r="AD634"/>
  <c r="AE634"/>
  <c r="AF634"/>
  <c r="AG634"/>
  <c r="AH634"/>
  <c r="V635"/>
  <c r="W635"/>
  <c r="X635"/>
  <c r="Y635"/>
  <c r="Z635"/>
  <c r="AA635"/>
  <c r="AB635"/>
  <c r="AC635"/>
  <c r="AD635"/>
  <c r="AE635"/>
  <c r="AF635"/>
  <c r="AG635"/>
  <c r="AH635"/>
  <c r="V636"/>
  <c r="W636"/>
  <c r="X636"/>
  <c r="Y636"/>
  <c r="Z636"/>
  <c r="AA636"/>
  <c r="AB636"/>
  <c r="AC636"/>
  <c r="AD636"/>
  <c r="AE636"/>
  <c r="AF636"/>
  <c r="AG636"/>
  <c r="AH636"/>
  <c r="V637"/>
  <c r="W637"/>
  <c r="X637"/>
  <c r="Y637"/>
  <c r="Z637"/>
  <c r="AA637"/>
  <c r="AB637"/>
  <c r="AC637"/>
  <c r="AD637"/>
  <c r="AE637"/>
  <c r="AF637"/>
  <c r="AG637"/>
  <c r="AH637"/>
  <c r="V638"/>
  <c r="W638"/>
  <c r="X638"/>
  <c r="Y638"/>
  <c r="Z638"/>
  <c r="AA638"/>
  <c r="AB638"/>
  <c r="AC638"/>
  <c r="AD638"/>
  <c r="AE638"/>
  <c r="AF638"/>
  <c r="AG638"/>
  <c r="AH638"/>
  <c r="V639"/>
  <c r="W639"/>
  <c r="X639"/>
  <c r="Y639"/>
  <c r="Z639"/>
  <c r="AA639"/>
  <c r="AB639"/>
  <c r="AC639"/>
  <c r="AD639"/>
  <c r="AE639"/>
  <c r="AF639"/>
  <c r="AG639"/>
  <c r="AH639"/>
  <c r="V640"/>
  <c r="W640"/>
  <c r="X640"/>
  <c r="Y640"/>
  <c r="Z640"/>
  <c r="AA640"/>
  <c r="AB640"/>
  <c r="AC640"/>
  <c r="AD640"/>
  <c r="AE640"/>
  <c r="AF640"/>
  <c r="AG640"/>
  <c r="AH640"/>
  <c r="V641"/>
  <c r="W641"/>
  <c r="X641"/>
  <c r="Y641"/>
  <c r="Z641"/>
  <c r="AA641"/>
  <c r="AB641"/>
  <c r="AC641"/>
  <c r="AD641"/>
  <c r="AE641"/>
  <c r="AF641"/>
  <c r="AG641"/>
  <c r="AH641"/>
  <c r="V642"/>
  <c r="W642"/>
  <c r="X642"/>
  <c r="Y642"/>
  <c r="Z642"/>
  <c r="AA642"/>
  <c r="AB642"/>
  <c r="AC642"/>
  <c r="AD642"/>
  <c r="AE642"/>
  <c r="AF642"/>
  <c r="AG642"/>
  <c r="AH642"/>
  <c r="V643"/>
  <c r="W643"/>
  <c r="X643"/>
  <c r="Y643"/>
  <c r="Z643"/>
  <c r="AA643"/>
  <c r="AB643"/>
  <c r="AC643"/>
  <c r="AD643"/>
  <c r="AE643"/>
  <c r="AF643"/>
  <c r="AG643"/>
  <c r="AH643"/>
  <c r="V644"/>
  <c r="W644"/>
  <c r="X644"/>
  <c r="Y644"/>
  <c r="Z644"/>
  <c r="AA644"/>
  <c r="AB644"/>
  <c r="AC644"/>
  <c r="AD644"/>
  <c r="AE644"/>
  <c r="AF644"/>
  <c r="AG644"/>
  <c r="AH644"/>
  <c r="V645"/>
  <c r="W645"/>
  <c r="X645"/>
  <c r="Y645"/>
  <c r="Z645"/>
  <c r="AA645"/>
  <c r="AB645"/>
  <c r="AC645"/>
  <c r="AD645"/>
  <c r="AE645"/>
  <c r="AF645"/>
  <c r="AG645"/>
  <c r="AH645"/>
  <c r="V646"/>
  <c r="W646"/>
  <c r="X646"/>
  <c r="Y646"/>
  <c r="Z646"/>
  <c r="AA646"/>
  <c r="AB646"/>
  <c r="AC646"/>
  <c r="AD646"/>
  <c r="AE646"/>
  <c r="AF646"/>
  <c r="AG646"/>
  <c r="AH646"/>
  <c r="V647"/>
  <c r="W647"/>
  <c r="X647"/>
  <c r="Y647"/>
  <c r="Z647"/>
  <c r="AA647"/>
  <c r="AB647"/>
  <c r="AC647"/>
  <c r="AD647"/>
  <c r="AE647"/>
  <c r="AF647"/>
  <c r="AG647"/>
  <c r="AH647"/>
  <c r="V648"/>
  <c r="W648"/>
  <c r="X648"/>
  <c r="Y648"/>
  <c r="Z648"/>
  <c r="AA648"/>
  <c r="AB648"/>
  <c r="AC648"/>
  <c r="AD648"/>
  <c r="AE648"/>
  <c r="AF648"/>
  <c r="AG648"/>
  <c r="AH648"/>
  <c r="V649"/>
  <c r="W649"/>
  <c r="X649"/>
  <c r="Y649"/>
  <c r="Z649"/>
  <c r="AA649"/>
  <c r="AB649"/>
  <c r="AC649"/>
  <c r="AD649"/>
  <c r="AE649"/>
  <c r="AF649"/>
  <c r="AG649"/>
  <c r="AH649"/>
  <c r="V650"/>
  <c r="W650"/>
  <c r="X650"/>
  <c r="Y650"/>
  <c r="Z650"/>
  <c r="AA650"/>
  <c r="AB650"/>
  <c r="AC650"/>
  <c r="AD650"/>
  <c r="AE650"/>
  <c r="AF650"/>
  <c r="AG650"/>
  <c r="AH650"/>
  <c r="V651"/>
  <c r="W651"/>
  <c r="X651"/>
  <c r="Y651"/>
  <c r="Z651"/>
  <c r="AA651"/>
  <c r="AB651"/>
  <c r="AC651"/>
  <c r="AD651"/>
  <c r="AE651"/>
  <c r="AF651"/>
  <c r="AG651"/>
  <c r="AH651"/>
  <c r="V652"/>
  <c r="W652"/>
  <c r="X652"/>
  <c r="Y652"/>
  <c r="Z652"/>
  <c r="AA652"/>
  <c r="AB652"/>
  <c r="AC652"/>
  <c r="AD652"/>
  <c r="AE652"/>
  <c r="AF652"/>
  <c r="AG652"/>
  <c r="AH652"/>
  <c r="V653"/>
  <c r="W653"/>
  <c r="X653"/>
  <c r="Y653"/>
  <c r="Z653"/>
  <c r="AA653"/>
  <c r="AB653"/>
  <c r="AC653"/>
  <c r="AD653"/>
  <c r="AE653"/>
  <c r="AF653"/>
  <c r="AG653"/>
  <c r="AH653"/>
  <c r="V654"/>
  <c r="W654"/>
  <c r="X654"/>
  <c r="Y654"/>
  <c r="Z654"/>
  <c r="AA654"/>
  <c r="AB654"/>
  <c r="AC654"/>
  <c r="AD654"/>
  <c r="AE654"/>
  <c r="AF654"/>
  <c r="AG654"/>
  <c r="AH654"/>
  <c r="V655"/>
  <c r="W655"/>
  <c r="X655"/>
  <c r="Y655"/>
  <c r="Z655"/>
  <c r="AA655"/>
  <c r="AB655"/>
  <c r="AC655"/>
  <c r="AD655"/>
  <c r="AE655"/>
  <c r="AF655"/>
  <c r="AG655"/>
  <c r="AH655"/>
  <c r="V656"/>
  <c r="W656"/>
  <c r="X656"/>
  <c r="Y656"/>
  <c r="Z656"/>
  <c r="AA656"/>
  <c r="AB656"/>
  <c r="AC656"/>
  <c r="AD656"/>
  <c r="AE656"/>
  <c r="AF656"/>
  <c r="AG656"/>
  <c r="AH656"/>
  <c r="V657"/>
  <c r="W657"/>
  <c r="X657"/>
  <c r="Y657"/>
  <c r="Z657"/>
  <c r="AA657"/>
  <c r="AB657"/>
  <c r="AC657"/>
  <c r="AD657"/>
  <c r="AE657"/>
  <c r="AF657"/>
  <c r="AG657"/>
  <c r="AH657"/>
  <c r="V658"/>
  <c r="W658"/>
  <c r="X658"/>
  <c r="Y658"/>
  <c r="Z658"/>
  <c r="AA658"/>
  <c r="AB658"/>
  <c r="AC658"/>
  <c r="AD658"/>
  <c r="AE658"/>
  <c r="AF658"/>
  <c r="AG658"/>
  <c r="AH658"/>
  <c r="V659"/>
  <c r="W659"/>
  <c r="X659"/>
  <c r="Y659"/>
  <c r="Z659"/>
  <c r="AA659"/>
  <c r="AB659"/>
  <c r="AC659"/>
  <c r="AD659"/>
  <c r="AE659"/>
  <c r="AF659"/>
  <c r="AG659"/>
  <c r="AH659"/>
  <c r="V660"/>
  <c r="W660"/>
  <c r="X660"/>
  <c r="Y660"/>
  <c r="Z660"/>
  <c r="AA660"/>
  <c r="AB660"/>
  <c r="AC660"/>
  <c r="AD660"/>
  <c r="AE660"/>
  <c r="AF660"/>
  <c r="AG660"/>
  <c r="AH660"/>
  <c r="V661"/>
  <c r="W661"/>
  <c r="X661"/>
  <c r="Y661"/>
  <c r="Z661"/>
  <c r="AA661"/>
  <c r="AB661"/>
  <c r="AC661"/>
  <c r="AD661"/>
  <c r="AE661"/>
  <c r="AF661"/>
  <c r="AG661"/>
  <c r="AH661"/>
  <c r="V662"/>
  <c r="W662"/>
  <c r="X662"/>
  <c r="Y662"/>
  <c r="Z662"/>
  <c r="AA662"/>
  <c r="AB662"/>
  <c r="AC662"/>
  <c r="AD662"/>
  <c r="AE662"/>
  <c r="AF662"/>
  <c r="AG662"/>
  <c r="AH662"/>
  <c r="V663"/>
  <c r="W663"/>
  <c r="X663"/>
  <c r="Y663"/>
  <c r="Z663"/>
  <c r="AA663"/>
  <c r="AB663"/>
  <c r="AC663"/>
  <c r="AD663"/>
  <c r="AE663"/>
  <c r="AF663"/>
  <c r="AG663"/>
  <c r="AH663"/>
  <c r="V664"/>
  <c r="W664"/>
  <c r="X664"/>
  <c r="Y664"/>
  <c r="Z664"/>
  <c r="AA664"/>
  <c r="AB664"/>
  <c r="AC664"/>
  <c r="AD664"/>
  <c r="AE664"/>
  <c r="AF664"/>
  <c r="AG664"/>
  <c r="AH664"/>
  <c r="V665"/>
  <c r="W665"/>
  <c r="X665"/>
  <c r="Y665"/>
  <c r="Z665"/>
  <c r="AA665"/>
  <c r="AB665"/>
  <c r="AC665"/>
  <c r="AD665"/>
  <c r="AE665"/>
  <c r="AF665"/>
  <c r="AG665"/>
  <c r="AH665"/>
  <c r="V666"/>
  <c r="W666"/>
  <c r="X666"/>
  <c r="Y666"/>
  <c r="Z666"/>
  <c r="AA666"/>
  <c r="AB666"/>
  <c r="AC666"/>
  <c r="AD666"/>
  <c r="AE666"/>
  <c r="AF666"/>
  <c r="AG666"/>
  <c r="AH666"/>
  <c r="V667"/>
  <c r="W667"/>
  <c r="X667"/>
  <c r="Y667"/>
  <c r="Z667"/>
  <c r="AA667"/>
  <c r="AB667"/>
  <c r="AC667"/>
  <c r="AD667"/>
  <c r="AE667"/>
  <c r="AF667"/>
  <c r="AG667"/>
  <c r="AH667"/>
  <c r="V668"/>
  <c r="W668"/>
  <c r="X668"/>
  <c r="Y668"/>
  <c r="Z668"/>
  <c r="AA668"/>
  <c r="AB668"/>
  <c r="AC668"/>
  <c r="AD668"/>
  <c r="AE668"/>
  <c r="AF668"/>
  <c r="AG668"/>
  <c r="AH668"/>
  <c r="V669"/>
  <c r="W669"/>
  <c r="X669"/>
  <c r="Y669"/>
  <c r="Z669"/>
  <c r="AA669"/>
  <c r="AB669"/>
  <c r="AC669"/>
  <c r="AD669"/>
  <c r="AE669"/>
  <c r="AF669"/>
  <c r="AG669"/>
  <c r="AH669"/>
  <c r="V670"/>
  <c r="W670"/>
  <c r="X670"/>
  <c r="Y670"/>
  <c r="Z670"/>
  <c r="AA670"/>
  <c r="AB670"/>
  <c r="AC670"/>
  <c r="AD670"/>
  <c r="AE670"/>
  <c r="AF670"/>
  <c r="AG670"/>
  <c r="AH670"/>
  <c r="V671"/>
  <c r="W671"/>
  <c r="X671"/>
  <c r="Y671"/>
  <c r="Z671"/>
  <c r="AA671"/>
  <c r="AB671"/>
  <c r="AC671"/>
  <c r="AD671"/>
  <c r="AE671"/>
  <c r="AF671"/>
  <c r="AG671"/>
  <c r="AH671"/>
  <c r="V672"/>
  <c r="W672"/>
  <c r="X672"/>
  <c r="Y672"/>
  <c r="Z672"/>
  <c r="AA672"/>
  <c r="AB672"/>
  <c r="AC672"/>
  <c r="AD672"/>
  <c r="AE672"/>
  <c r="AF672"/>
  <c r="AG672"/>
  <c r="AH672"/>
  <c r="V673"/>
  <c r="W673"/>
  <c r="X673"/>
  <c r="Y673"/>
  <c r="Z673"/>
  <c r="AA673"/>
  <c r="AB673"/>
  <c r="AC673"/>
  <c r="AD673"/>
  <c r="AE673"/>
  <c r="AF673"/>
  <c r="AG673"/>
  <c r="AH673"/>
  <c r="V674"/>
  <c r="W674"/>
  <c r="X674"/>
  <c r="Y674"/>
  <c r="Z674"/>
  <c r="AA674"/>
  <c r="AB674"/>
  <c r="AC674"/>
  <c r="AD674"/>
  <c r="AE674"/>
  <c r="AF674"/>
  <c r="AG674"/>
  <c r="AH674"/>
  <c r="V675"/>
  <c r="W675"/>
  <c r="X675"/>
  <c r="Y675"/>
  <c r="Z675"/>
  <c r="AA675"/>
  <c r="AB675"/>
  <c r="AC675"/>
  <c r="AD675"/>
  <c r="AE675"/>
  <c r="AF675"/>
  <c r="AG675"/>
  <c r="AH675"/>
  <c r="V676"/>
  <c r="W676"/>
  <c r="X676"/>
  <c r="Y676"/>
  <c r="Z676"/>
  <c r="AA676"/>
  <c r="AB676"/>
  <c r="AC676"/>
  <c r="AD676"/>
  <c r="AE676"/>
  <c r="AF676"/>
  <c r="AG676"/>
  <c r="AH676"/>
  <c r="V677"/>
  <c r="W677"/>
  <c r="X677"/>
  <c r="Y677"/>
  <c r="Z677"/>
  <c r="AA677"/>
  <c r="AB677"/>
  <c r="AC677"/>
  <c r="AD677"/>
  <c r="AE677"/>
  <c r="AF677"/>
  <c r="AG677"/>
  <c r="AH677"/>
  <c r="V678"/>
  <c r="W678"/>
  <c r="X678"/>
  <c r="Y678"/>
  <c r="Z678"/>
  <c r="AA678"/>
  <c r="AB678"/>
  <c r="AC678"/>
  <c r="AD678"/>
  <c r="AE678"/>
  <c r="AF678"/>
  <c r="AG678"/>
  <c r="AH678"/>
  <c r="V679"/>
  <c r="W679"/>
  <c r="X679"/>
  <c r="Y679"/>
  <c r="Z679"/>
  <c r="AA679"/>
  <c r="AB679"/>
  <c r="AC679"/>
  <c r="AD679"/>
  <c r="AE679"/>
  <c r="AF679"/>
  <c r="AG679"/>
  <c r="AH679"/>
  <c r="V680"/>
  <c r="W680"/>
  <c r="X680"/>
  <c r="Y680"/>
  <c r="Z680"/>
  <c r="AA680"/>
  <c r="AB680"/>
  <c r="AC680"/>
  <c r="AD680"/>
  <c r="AE680"/>
  <c r="AF680"/>
  <c r="AG680"/>
  <c r="AH680"/>
  <c r="V681"/>
  <c r="W681"/>
  <c r="X681"/>
  <c r="Y681"/>
  <c r="Z681"/>
  <c r="AA681"/>
  <c r="AB681"/>
  <c r="AC681"/>
  <c r="AD681"/>
  <c r="AE681"/>
  <c r="AF681"/>
  <c r="AG681"/>
  <c r="AH681"/>
  <c r="V682"/>
  <c r="W682"/>
  <c r="X682"/>
  <c r="Y682"/>
  <c r="Z682"/>
  <c r="AA682"/>
  <c r="AB682"/>
  <c r="AC682"/>
  <c r="AD682"/>
  <c r="AE682"/>
  <c r="AF682"/>
  <c r="AG682"/>
  <c r="AH682"/>
  <c r="V683"/>
  <c r="W683"/>
  <c r="X683"/>
  <c r="Y683"/>
  <c r="Z683"/>
  <c r="AA683"/>
  <c r="AB683"/>
  <c r="AC683"/>
  <c r="AD683"/>
  <c r="AE683"/>
  <c r="AF683"/>
  <c r="AG683"/>
  <c r="AH683"/>
  <c r="V684"/>
  <c r="W684"/>
  <c r="X684"/>
  <c r="Y684"/>
  <c r="Z684"/>
  <c r="AA684"/>
  <c r="AB684"/>
  <c r="AC684"/>
  <c r="AD684"/>
  <c r="AE684"/>
  <c r="AF684"/>
  <c r="AG684"/>
  <c r="AH684"/>
  <c r="V685"/>
  <c r="W685"/>
  <c r="X685"/>
  <c r="Y685"/>
  <c r="Z685"/>
  <c r="AA685"/>
  <c r="AB685"/>
  <c r="AC685"/>
  <c r="AD685"/>
  <c r="AE685"/>
  <c r="AF685"/>
  <c r="AG685"/>
  <c r="AH685"/>
  <c r="V686"/>
  <c r="W686"/>
  <c r="X686"/>
  <c r="Y686"/>
  <c r="Z686"/>
  <c r="AA686"/>
  <c r="AB686"/>
  <c r="AC686"/>
  <c r="AD686"/>
  <c r="AE686"/>
  <c r="AF686"/>
  <c r="AG686"/>
  <c r="AH686"/>
  <c r="V687"/>
  <c r="W687"/>
  <c r="X687"/>
  <c r="Y687"/>
  <c r="Z687"/>
  <c r="AA687"/>
  <c r="AB687"/>
  <c r="AC687"/>
  <c r="AD687"/>
  <c r="AE687"/>
  <c r="AF687"/>
  <c r="AG687"/>
  <c r="AH687"/>
  <c r="V688"/>
  <c r="W688"/>
  <c r="X688"/>
  <c r="Y688"/>
  <c r="Z688"/>
  <c r="AA688"/>
  <c r="AB688"/>
  <c r="AC688"/>
  <c r="AD688"/>
  <c r="AE688"/>
  <c r="AF688"/>
  <c r="AG688"/>
  <c r="AH688"/>
  <c r="V689"/>
  <c r="W689"/>
  <c r="X689"/>
  <c r="Y689"/>
  <c r="Z689"/>
  <c r="AA689"/>
  <c r="AB689"/>
  <c r="AC689"/>
  <c r="AD689"/>
  <c r="AE689"/>
  <c r="AF689"/>
  <c r="AG689"/>
  <c r="AH689"/>
  <c r="V690"/>
  <c r="W690"/>
  <c r="X690"/>
  <c r="Y690"/>
  <c r="Z690"/>
  <c r="AA690"/>
  <c r="AB690"/>
  <c r="AC690"/>
  <c r="AD690"/>
  <c r="AE690"/>
  <c r="AF690"/>
  <c r="AG690"/>
  <c r="AH690"/>
  <c r="V691"/>
  <c r="W691"/>
  <c r="X691"/>
  <c r="Y691"/>
  <c r="Z691"/>
  <c r="AA691"/>
  <c r="AB691"/>
  <c r="AC691"/>
  <c r="AD691"/>
  <c r="AE691"/>
  <c r="AF691"/>
  <c r="AG691"/>
  <c r="AH691"/>
  <c r="V692"/>
  <c r="W692"/>
  <c r="X692"/>
  <c r="Y692"/>
  <c r="Z692"/>
  <c r="AA692"/>
  <c r="AB692"/>
  <c r="AC692"/>
  <c r="AD692"/>
  <c r="AE692"/>
  <c r="AF692"/>
  <c r="AG692"/>
  <c r="AH692"/>
  <c r="V693"/>
  <c r="W693"/>
  <c r="X693"/>
  <c r="Y693"/>
  <c r="Z693"/>
  <c r="AA693"/>
  <c r="AB693"/>
  <c r="AC693"/>
  <c r="AD693"/>
  <c r="AE693"/>
  <c r="AF693"/>
  <c r="AG693"/>
  <c r="AH693"/>
  <c r="V694"/>
  <c r="W694"/>
  <c r="X694"/>
  <c r="Y694"/>
  <c r="Z694"/>
  <c r="AA694"/>
  <c r="AB694"/>
  <c r="AC694"/>
  <c r="AD694"/>
  <c r="AE694"/>
  <c r="AF694"/>
  <c r="AG694"/>
  <c r="AH694"/>
  <c r="V695"/>
  <c r="W695"/>
  <c r="X695"/>
  <c r="Y695"/>
  <c r="Z695"/>
  <c r="AA695"/>
  <c r="AB695"/>
  <c r="AC695"/>
  <c r="AD695"/>
  <c r="AE695"/>
  <c r="AF695"/>
  <c r="AG695"/>
  <c r="AH695"/>
  <c r="V696"/>
  <c r="W696"/>
  <c r="X696"/>
  <c r="Y696"/>
  <c r="Z696"/>
  <c r="AA696"/>
  <c r="AB696"/>
  <c r="AC696"/>
  <c r="AD696"/>
  <c r="AE696"/>
  <c r="AF696"/>
  <c r="AG696"/>
  <c r="AH696"/>
  <c r="V697"/>
  <c r="W697"/>
  <c r="X697"/>
  <c r="Y697"/>
  <c r="Z697"/>
  <c r="AA697"/>
  <c r="AB697"/>
  <c r="AC697"/>
  <c r="AD697"/>
  <c r="AE697"/>
  <c r="AF697"/>
  <c r="AG697"/>
  <c r="AH697"/>
  <c r="V698"/>
  <c r="W698"/>
  <c r="X698"/>
  <c r="Y698"/>
  <c r="Z698"/>
  <c r="AA698"/>
  <c r="AB698"/>
  <c r="AC698"/>
  <c r="AD698"/>
  <c r="AE698"/>
  <c r="AF698"/>
  <c r="AG698"/>
  <c r="AH698"/>
  <c r="V699"/>
  <c r="W699"/>
  <c r="X699"/>
  <c r="Y699"/>
  <c r="Z699"/>
  <c r="AA699"/>
  <c r="AB699"/>
  <c r="AC699"/>
  <c r="AD699"/>
  <c r="AE699"/>
  <c r="AF699"/>
  <c r="AG699"/>
  <c r="AH699"/>
  <c r="V700"/>
  <c r="W700"/>
  <c r="X700"/>
  <c r="Y700"/>
  <c r="Z700"/>
  <c r="AA700"/>
  <c r="AB700"/>
  <c r="AC700"/>
  <c r="AD700"/>
  <c r="AE700"/>
  <c r="AF700"/>
  <c r="AG700"/>
  <c r="AH700"/>
  <c r="V701"/>
  <c r="W701"/>
  <c r="X701"/>
  <c r="Y701"/>
  <c r="Z701"/>
  <c r="AA701"/>
  <c r="AB701"/>
  <c r="AC701"/>
  <c r="AD701"/>
  <c r="AE701"/>
  <c r="AF701"/>
  <c r="AG701"/>
  <c r="AH701"/>
  <c r="V702"/>
  <c r="W702"/>
  <c r="X702"/>
  <c r="Y702"/>
  <c r="Z702"/>
  <c r="AA702"/>
  <c r="AB702"/>
  <c r="AC702"/>
  <c r="AD702"/>
  <c r="AE702"/>
  <c r="AF702"/>
  <c r="AG702"/>
  <c r="AH702"/>
  <c r="V703"/>
  <c r="W703"/>
  <c r="X703"/>
  <c r="Y703"/>
  <c r="Z703"/>
  <c r="AA703"/>
  <c r="AB703"/>
  <c r="AC703"/>
  <c r="AD703"/>
  <c r="AE703"/>
  <c r="AF703"/>
  <c r="AG703"/>
  <c r="AH703"/>
  <c r="V704"/>
  <c r="W704"/>
  <c r="X704"/>
  <c r="Y704"/>
  <c r="Z704"/>
  <c r="AA704"/>
  <c r="AB704"/>
  <c r="AC704"/>
  <c r="AD704"/>
  <c r="AE704"/>
  <c r="AF704"/>
  <c r="AG704"/>
  <c r="AH704"/>
  <c r="V705"/>
  <c r="W705"/>
  <c r="X705"/>
  <c r="Y705"/>
  <c r="Z705"/>
  <c r="AA705"/>
  <c r="AB705"/>
  <c r="AC705"/>
  <c r="AD705"/>
  <c r="AE705"/>
  <c r="AF705"/>
  <c r="AG705"/>
  <c r="AH705"/>
  <c r="V706"/>
  <c r="W706"/>
  <c r="X706"/>
  <c r="Y706"/>
  <c r="Z706"/>
  <c r="AA706"/>
  <c r="AB706"/>
  <c r="AC706"/>
  <c r="AD706"/>
  <c r="AE706"/>
  <c r="AF706"/>
  <c r="AG706"/>
  <c r="AH706"/>
  <c r="V707"/>
  <c r="W707"/>
  <c r="X707"/>
  <c r="Y707"/>
  <c r="Z707"/>
  <c r="AA707"/>
  <c r="AB707"/>
  <c r="AC707"/>
  <c r="AD707"/>
  <c r="AE707"/>
  <c r="AF707"/>
  <c r="AG707"/>
  <c r="AH707"/>
  <c r="V708"/>
  <c r="W708"/>
  <c r="X708"/>
  <c r="Y708"/>
  <c r="Z708"/>
  <c r="AA708"/>
  <c r="AB708"/>
  <c r="AC708"/>
  <c r="AD708"/>
  <c r="AE708"/>
  <c r="AF708"/>
  <c r="AG708"/>
  <c r="AH708"/>
  <c r="V709"/>
  <c r="W709"/>
  <c r="X709"/>
  <c r="Y709"/>
  <c r="Z709"/>
  <c r="AA709"/>
  <c r="AB709"/>
  <c r="AC709"/>
  <c r="AD709"/>
  <c r="AE709"/>
  <c r="AF709"/>
  <c r="AG709"/>
  <c r="AH709"/>
  <c r="V710"/>
  <c r="W710"/>
  <c r="X710"/>
  <c r="Y710"/>
  <c r="Z710"/>
  <c r="AA710"/>
  <c r="AB710"/>
  <c r="AC710"/>
  <c r="AD710"/>
  <c r="AE710"/>
  <c r="AF710"/>
  <c r="AG710"/>
  <c r="AH710"/>
  <c r="V711"/>
  <c r="W711"/>
  <c r="X711"/>
  <c r="Y711"/>
  <c r="Z711"/>
  <c r="AA711"/>
  <c r="AB711"/>
  <c r="AC711"/>
  <c r="AD711"/>
  <c r="AE711"/>
  <c r="AF711"/>
  <c r="AG711"/>
  <c r="AH711"/>
  <c r="V712"/>
  <c r="W712"/>
  <c r="X712"/>
  <c r="Y712"/>
  <c r="Z712"/>
  <c r="AA712"/>
  <c r="AB712"/>
  <c r="AC712"/>
  <c r="AD712"/>
  <c r="AE712"/>
  <c r="AF712"/>
  <c r="AG712"/>
  <c r="AH712"/>
  <c r="V713"/>
  <c r="W713"/>
  <c r="X713"/>
  <c r="Y713"/>
  <c r="Z713"/>
  <c r="AA713"/>
  <c r="AB713"/>
  <c r="AC713"/>
  <c r="AD713"/>
  <c r="AE713"/>
  <c r="AF713"/>
  <c r="AG713"/>
  <c r="AH713"/>
  <c r="V714"/>
  <c r="W714"/>
  <c r="X714"/>
  <c r="Y714"/>
  <c r="Z714"/>
  <c r="AA714"/>
  <c r="AB714"/>
  <c r="AC714"/>
  <c r="AD714"/>
  <c r="AE714"/>
  <c r="AF714"/>
  <c r="AG714"/>
  <c r="AH714"/>
  <c r="V715"/>
  <c r="W715"/>
  <c r="X715"/>
  <c r="Y715"/>
  <c r="Z715"/>
  <c r="AA715"/>
  <c r="AB715"/>
  <c r="AC715"/>
  <c r="AD715"/>
  <c r="AE715"/>
  <c r="AF715"/>
  <c r="AG715"/>
  <c r="AH715"/>
  <c r="V716"/>
  <c r="W716"/>
  <c r="X716"/>
  <c r="Y716"/>
  <c r="Z716"/>
  <c r="AA716"/>
  <c r="AB716"/>
  <c r="AC716"/>
  <c r="AD716"/>
  <c r="AE716"/>
  <c r="AF716"/>
  <c r="AG716"/>
  <c r="AH716"/>
  <c r="V717"/>
  <c r="W717"/>
  <c r="X717"/>
  <c r="Y717"/>
  <c r="Z717"/>
  <c r="AA717"/>
  <c r="AB717"/>
  <c r="AC717"/>
  <c r="AD717"/>
  <c r="AE717"/>
  <c r="AF717"/>
  <c r="AG717"/>
  <c r="AH717"/>
  <c r="V718"/>
  <c r="W718"/>
  <c r="X718"/>
  <c r="Y718"/>
  <c r="Z718"/>
  <c r="AA718"/>
  <c r="AB718"/>
  <c r="AC718"/>
  <c r="AD718"/>
  <c r="AE718"/>
  <c r="AF718"/>
  <c r="AG718"/>
  <c r="AH718"/>
  <c r="V719"/>
  <c r="W719"/>
  <c r="X719"/>
  <c r="Y719"/>
  <c r="Z719"/>
  <c r="AA719"/>
  <c r="AB719"/>
  <c r="AC719"/>
  <c r="AD719"/>
  <c r="AE719"/>
  <c r="AF719"/>
  <c r="AG719"/>
  <c r="AH719"/>
  <c r="V720"/>
  <c r="W720"/>
  <c r="X720"/>
  <c r="Y720"/>
  <c r="Z720"/>
  <c r="AA720"/>
  <c r="AB720"/>
  <c r="AC720"/>
  <c r="AD720"/>
  <c r="AE720"/>
  <c r="AF720"/>
  <c r="AG720"/>
  <c r="AH720"/>
  <c r="V721"/>
  <c r="W721"/>
  <c r="X721"/>
  <c r="Y721"/>
  <c r="Z721"/>
  <c r="AA721"/>
  <c r="AB721"/>
  <c r="AC721"/>
  <c r="AD721"/>
  <c r="AE721"/>
  <c r="AF721"/>
  <c r="AG721"/>
  <c r="AH721"/>
  <c r="V722"/>
  <c r="W722"/>
  <c r="X722"/>
  <c r="Y722"/>
  <c r="Z722"/>
  <c r="AA722"/>
  <c r="AB722"/>
  <c r="AC722"/>
  <c r="AD722"/>
  <c r="AE722"/>
  <c r="AF722"/>
  <c r="AG722"/>
  <c r="AH722"/>
  <c r="V723"/>
  <c r="W723"/>
  <c r="X723"/>
  <c r="Y723"/>
  <c r="Z723"/>
  <c r="AA723"/>
  <c r="AB723"/>
  <c r="AC723"/>
  <c r="AD723"/>
  <c r="AE723"/>
  <c r="AF723"/>
  <c r="AG723"/>
  <c r="AH723"/>
  <c r="V724"/>
  <c r="W724"/>
  <c r="X724"/>
  <c r="Y724"/>
  <c r="Z724"/>
  <c r="AA724"/>
  <c r="AB724"/>
  <c r="AC724"/>
  <c r="AD724"/>
  <c r="AE724"/>
  <c r="AF724"/>
  <c r="AG724"/>
  <c r="AH724"/>
  <c r="V725"/>
  <c r="W725"/>
  <c r="X725"/>
  <c r="Y725"/>
  <c r="Z725"/>
  <c r="AA725"/>
  <c r="AB725"/>
  <c r="AC725"/>
  <c r="AD725"/>
  <c r="AE725"/>
  <c r="AF725"/>
  <c r="AG725"/>
  <c r="AH725"/>
  <c r="V726"/>
  <c r="W726"/>
  <c r="X726"/>
  <c r="Y726"/>
  <c r="Z726"/>
  <c r="AA726"/>
  <c r="AB726"/>
  <c r="AC726"/>
  <c r="AD726"/>
  <c r="AE726"/>
  <c r="AF726"/>
  <c r="AG726"/>
  <c r="AH726"/>
  <c r="V727"/>
  <c r="W727"/>
  <c r="X727"/>
  <c r="Y727"/>
  <c r="Z727"/>
  <c r="AA727"/>
  <c r="AB727"/>
  <c r="AC727"/>
  <c r="AD727"/>
  <c r="AE727"/>
  <c r="AF727"/>
  <c r="AG727"/>
  <c r="AH727"/>
  <c r="V728"/>
  <c r="W728"/>
  <c r="X728"/>
  <c r="Y728"/>
  <c r="Z728"/>
  <c r="AA728"/>
  <c r="AB728"/>
  <c r="AC728"/>
  <c r="AD728"/>
  <c r="AE728"/>
  <c r="AF728"/>
  <c r="AG728"/>
  <c r="AH728"/>
  <c r="V729"/>
  <c r="W729"/>
  <c r="X729"/>
  <c r="Y729"/>
  <c r="Z729"/>
  <c r="AA729"/>
  <c r="AB729"/>
  <c r="AC729"/>
  <c r="AD729"/>
  <c r="AE729"/>
  <c r="AF729"/>
  <c r="AG729"/>
  <c r="AH729"/>
  <c r="V730"/>
  <c r="W730"/>
  <c r="X730"/>
  <c r="Y730"/>
  <c r="Z730"/>
  <c r="AA730"/>
  <c r="AB730"/>
  <c r="AC730"/>
  <c r="AD730"/>
  <c r="AE730"/>
  <c r="AF730"/>
  <c r="AG730"/>
  <c r="AH730"/>
  <c r="V731"/>
  <c r="W731"/>
  <c r="X731"/>
  <c r="Y731"/>
  <c r="Z731"/>
  <c r="AA731"/>
  <c r="AB731"/>
  <c r="AC731"/>
  <c r="AD731"/>
  <c r="AE731"/>
  <c r="AF731"/>
  <c r="AG731"/>
  <c r="AH731"/>
  <c r="V732"/>
  <c r="W732"/>
  <c r="X732"/>
  <c r="Y732"/>
  <c r="Z732"/>
  <c r="AA732"/>
  <c r="AB732"/>
  <c r="AC732"/>
  <c r="AD732"/>
  <c r="AE732"/>
  <c r="AF732"/>
  <c r="AG732"/>
  <c r="AH732"/>
  <c r="V733"/>
  <c r="W733"/>
  <c r="X733"/>
  <c r="Y733"/>
  <c r="Z733"/>
  <c r="AA733"/>
  <c r="AB733"/>
  <c r="AC733"/>
  <c r="AD733"/>
  <c r="AE733"/>
  <c r="AF733"/>
  <c r="AG733"/>
  <c r="AH733"/>
  <c r="V734"/>
  <c r="W734"/>
  <c r="X734"/>
  <c r="Y734"/>
  <c r="Z734"/>
  <c r="AA734"/>
  <c r="AB734"/>
  <c r="AC734"/>
  <c r="AD734"/>
  <c r="AE734"/>
  <c r="AF734"/>
  <c r="AG734"/>
  <c r="AH734"/>
  <c r="V735"/>
  <c r="W735"/>
  <c r="X735"/>
  <c r="Y735"/>
  <c r="Z735"/>
  <c r="AA735"/>
  <c r="AB735"/>
  <c r="AC735"/>
  <c r="AD735"/>
  <c r="AE735"/>
  <c r="AF735"/>
  <c r="AG735"/>
  <c r="AH735"/>
  <c r="V736"/>
  <c r="W736"/>
  <c r="X736"/>
  <c r="Y736"/>
  <c r="Z736"/>
  <c r="AA736"/>
  <c r="AB736"/>
  <c r="AC736"/>
  <c r="AD736"/>
  <c r="AE736"/>
  <c r="AF736"/>
  <c r="AG736"/>
  <c r="AH736"/>
  <c r="V737"/>
  <c r="W737"/>
  <c r="X737"/>
  <c r="Y737"/>
  <c r="Z737"/>
  <c r="AA737"/>
  <c r="AB737"/>
  <c r="AC737"/>
  <c r="AD737"/>
  <c r="AE737"/>
  <c r="AF737"/>
  <c r="AG737"/>
  <c r="AH737"/>
  <c r="V738"/>
  <c r="W738"/>
  <c r="X738"/>
  <c r="Y738"/>
  <c r="Z738"/>
  <c r="AA738"/>
  <c r="AB738"/>
  <c r="AC738"/>
  <c r="AD738"/>
  <c r="AE738"/>
  <c r="AF738"/>
  <c r="AG738"/>
  <c r="AH738"/>
  <c r="V739"/>
  <c r="W739"/>
  <c r="X739"/>
  <c r="Y739"/>
  <c r="Z739"/>
  <c r="AA739"/>
  <c r="AB739"/>
  <c r="AC739"/>
  <c r="AD739"/>
  <c r="AE739"/>
  <c r="AF739"/>
  <c r="AG739"/>
  <c r="AH739"/>
  <c r="V740"/>
  <c r="W740"/>
  <c r="X740"/>
  <c r="Y740"/>
  <c r="Z740"/>
  <c r="AA740"/>
  <c r="AB740"/>
  <c r="AC740"/>
  <c r="AD740"/>
  <c r="AE740"/>
  <c r="AF740"/>
  <c r="AG740"/>
  <c r="AH740"/>
  <c r="V741"/>
  <c r="W741"/>
  <c r="X741"/>
  <c r="Y741"/>
  <c r="Z741"/>
  <c r="AA741"/>
  <c r="AB741"/>
  <c r="AC741"/>
  <c r="AD741"/>
  <c r="AE741"/>
  <c r="AF741"/>
  <c r="AG741"/>
  <c r="AH741"/>
  <c r="V742"/>
  <c r="W742"/>
  <c r="X742"/>
  <c r="Y742"/>
  <c r="Z742"/>
  <c r="AA742"/>
  <c r="AB742"/>
  <c r="AC742"/>
  <c r="AD742"/>
  <c r="AE742"/>
  <c r="AF742"/>
  <c r="AG742"/>
  <c r="AH742"/>
  <c r="V743"/>
  <c r="W743"/>
  <c r="X743"/>
  <c r="Y743"/>
  <c r="Z743"/>
  <c r="AA743"/>
  <c r="AB743"/>
  <c r="AC743"/>
  <c r="AD743"/>
  <c r="AE743"/>
  <c r="AF743"/>
  <c r="AG743"/>
  <c r="AH743"/>
  <c r="V744"/>
  <c r="W744"/>
  <c r="X744"/>
  <c r="Y744"/>
  <c r="Z744"/>
  <c r="AA744"/>
  <c r="AB744"/>
  <c r="AC744"/>
  <c r="AD744"/>
  <c r="AE744"/>
  <c r="AF744"/>
  <c r="AG744"/>
  <c r="AH744"/>
  <c r="V745"/>
  <c r="W745"/>
  <c r="X745"/>
  <c r="Y745"/>
  <c r="Z745"/>
  <c r="AA745"/>
  <c r="AB745"/>
  <c r="AC745"/>
  <c r="AD745"/>
  <c r="AE745"/>
  <c r="AF745"/>
  <c r="AG745"/>
  <c r="AH745"/>
  <c r="V746"/>
  <c r="W746"/>
  <c r="X746"/>
  <c r="Y746"/>
  <c r="Z746"/>
  <c r="AA746"/>
  <c r="AB746"/>
  <c r="AC746"/>
  <c r="AD746"/>
  <c r="AE746"/>
  <c r="AF746"/>
  <c r="AG746"/>
  <c r="AH746"/>
  <c r="V747"/>
  <c r="W747"/>
  <c r="X747"/>
  <c r="Y747"/>
  <c r="Z747"/>
  <c r="AA747"/>
  <c r="AB747"/>
  <c r="AC747"/>
  <c r="AD747"/>
  <c r="AE747"/>
  <c r="AF747"/>
  <c r="AG747"/>
  <c r="AH747"/>
  <c r="V748"/>
  <c r="W748"/>
  <c r="X748"/>
  <c r="Y748"/>
  <c r="Z748"/>
  <c r="AA748"/>
  <c r="AB748"/>
  <c r="AC748"/>
  <c r="AD748"/>
  <c r="AE748"/>
  <c r="AF748"/>
  <c r="AG748"/>
  <c r="AH748"/>
  <c r="V749"/>
  <c r="W749"/>
  <c r="X749"/>
  <c r="Y749"/>
  <c r="Z749"/>
  <c r="AA749"/>
  <c r="AB749"/>
  <c r="AC749"/>
  <c r="AD749"/>
  <c r="AE749"/>
  <c r="AF749"/>
  <c r="AG749"/>
  <c r="AH749"/>
  <c r="V750"/>
  <c r="W750"/>
  <c r="X750"/>
  <c r="Y750"/>
  <c r="Z750"/>
  <c r="AA750"/>
  <c r="AB750"/>
  <c r="AC750"/>
  <c r="AD750"/>
  <c r="AE750"/>
  <c r="AF750"/>
  <c r="AG750"/>
  <c r="AH750"/>
  <c r="V751"/>
  <c r="W751"/>
  <c r="X751"/>
  <c r="Y751"/>
  <c r="Z751"/>
  <c r="AA751"/>
  <c r="AB751"/>
  <c r="AC751"/>
  <c r="AD751"/>
  <c r="AE751"/>
  <c r="AF751"/>
  <c r="AG751"/>
  <c r="AH751"/>
  <c r="V752"/>
  <c r="W752"/>
  <c r="X752"/>
  <c r="Y752"/>
  <c r="Z752"/>
  <c r="AA752"/>
  <c r="AB752"/>
  <c r="AC752"/>
  <c r="AD752"/>
  <c r="AE752"/>
  <c r="AF752"/>
  <c r="AG752"/>
  <c r="AH752"/>
  <c r="V753"/>
  <c r="W753"/>
  <c r="X753"/>
  <c r="Y753"/>
  <c r="Z753"/>
  <c r="AA753"/>
  <c r="AB753"/>
  <c r="AC753"/>
  <c r="AD753"/>
  <c r="AE753"/>
  <c r="AF753"/>
  <c r="AG753"/>
  <c r="AH753"/>
  <c r="V754"/>
  <c r="W754"/>
  <c r="X754"/>
  <c r="Y754"/>
  <c r="Z754"/>
  <c r="AA754"/>
  <c r="AB754"/>
  <c r="AC754"/>
  <c r="AD754"/>
  <c r="AE754"/>
  <c r="AF754"/>
  <c r="AG754"/>
  <c r="AH754"/>
  <c r="V755"/>
  <c r="W755"/>
  <c r="X755"/>
  <c r="Y755"/>
  <c r="Z755"/>
  <c r="AA755"/>
  <c r="AB755"/>
  <c r="AC755"/>
  <c r="AD755"/>
  <c r="AE755"/>
  <c r="AF755"/>
  <c r="AG755"/>
  <c r="AH755"/>
  <c r="V756"/>
  <c r="W756"/>
  <c r="X756"/>
  <c r="Y756"/>
  <c r="Z756"/>
  <c r="AA756"/>
  <c r="AB756"/>
  <c r="AC756"/>
  <c r="AD756"/>
  <c r="AE756"/>
  <c r="AF756"/>
  <c r="AG756"/>
  <c r="AH756"/>
  <c r="V757"/>
  <c r="W757"/>
  <c r="X757"/>
  <c r="Y757"/>
  <c r="Z757"/>
  <c r="AA757"/>
  <c r="AB757"/>
  <c r="AC757"/>
  <c r="AD757"/>
  <c r="AE757"/>
  <c r="AF757"/>
  <c r="AG757"/>
  <c r="AH757"/>
  <c r="V758"/>
  <c r="W758"/>
  <c r="X758"/>
  <c r="Y758"/>
  <c r="Z758"/>
  <c r="AA758"/>
  <c r="AB758"/>
  <c r="AC758"/>
  <c r="AD758"/>
  <c r="AE758"/>
  <c r="AF758"/>
  <c r="AG758"/>
  <c r="AH758"/>
  <c r="V759"/>
  <c r="W759"/>
  <c r="X759"/>
  <c r="Y759"/>
  <c r="Z759"/>
  <c r="AA759"/>
  <c r="AB759"/>
  <c r="AC759"/>
  <c r="AD759"/>
  <c r="AE759"/>
  <c r="AF759"/>
  <c r="AG759"/>
  <c r="AH759"/>
  <c r="V760"/>
  <c r="W760"/>
  <c r="X760"/>
  <c r="Y760"/>
  <c r="Z760"/>
  <c r="AA760"/>
  <c r="AB760"/>
  <c r="AC760"/>
  <c r="AD760"/>
  <c r="AE760"/>
  <c r="AF760"/>
  <c r="AG760"/>
  <c r="AH760"/>
  <c r="V761"/>
  <c r="W761"/>
  <c r="X761"/>
  <c r="Y761"/>
  <c r="Z761"/>
  <c r="AA761"/>
  <c r="AB761"/>
  <c r="AC761"/>
  <c r="AD761"/>
  <c r="AE761"/>
  <c r="AF761"/>
  <c r="AG761"/>
  <c r="AH761"/>
  <c r="V762"/>
  <c r="W762"/>
  <c r="X762"/>
  <c r="Y762"/>
  <c r="Z762"/>
  <c r="AA762"/>
  <c r="AB762"/>
  <c r="AC762"/>
  <c r="AD762"/>
  <c r="AE762"/>
  <c r="AF762"/>
  <c r="AG762"/>
  <c r="AH762"/>
  <c r="V763"/>
  <c r="W763"/>
  <c r="X763"/>
  <c r="Y763"/>
  <c r="Z763"/>
  <c r="AA763"/>
  <c r="AB763"/>
  <c r="AC763"/>
  <c r="AD763"/>
  <c r="AE763"/>
  <c r="AF763"/>
  <c r="AG763"/>
  <c r="AH763"/>
  <c r="V764"/>
  <c r="W764"/>
  <c r="X764"/>
  <c r="Y764"/>
  <c r="Z764"/>
  <c r="AA764"/>
  <c r="AB764"/>
  <c r="AC764"/>
  <c r="AD764"/>
  <c r="AE764"/>
  <c r="AF764"/>
  <c r="AG764"/>
  <c r="AH764"/>
  <c r="V765"/>
  <c r="W765"/>
  <c r="X765"/>
  <c r="Y765"/>
  <c r="Z765"/>
  <c r="AA765"/>
  <c r="AB765"/>
  <c r="AC765"/>
  <c r="AD765"/>
  <c r="AE765"/>
  <c r="AF765"/>
  <c r="AG765"/>
  <c r="AH765"/>
  <c r="V766"/>
  <c r="W766"/>
  <c r="X766"/>
  <c r="Y766"/>
  <c r="Z766"/>
  <c r="AA766"/>
  <c r="AB766"/>
  <c r="AC766"/>
  <c r="AD766"/>
  <c r="AE766"/>
  <c r="AF766"/>
  <c r="AG766"/>
  <c r="AH766"/>
  <c r="V767"/>
  <c r="W767"/>
  <c r="X767"/>
  <c r="Y767"/>
  <c r="Z767"/>
  <c r="AA767"/>
  <c r="AB767"/>
  <c r="AC767"/>
  <c r="AD767"/>
  <c r="AE767"/>
  <c r="AF767"/>
  <c r="AG767"/>
  <c r="AH767"/>
  <c r="V768"/>
  <c r="W768"/>
  <c r="X768"/>
  <c r="Y768"/>
  <c r="Z768"/>
  <c r="AA768"/>
  <c r="AB768"/>
  <c r="AC768"/>
  <c r="AD768"/>
  <c r="AE768"/>
  <c r="AF768"/>
  <c r="AG768"/>
  <c r="AH768"/>
  <c r="V769"/>
  <c r="W769"/>
  <c r="X769"/>
  <c r="Y769"/>
  <c r="Z769"/>
  <c r="AA769"/>
  <c r="AB769"/>
  <c r="AC769"/>
  <c r="AD769"/>
  <c r="AE769"/>
  <c r="AF769"/>
  <c r="AG769"/>
  <c r="AH769"/>
  <c r="V770"/>
  <c r="W770"/>
  <c r="X770"/>
  <c r="Y770"/>
  <c r="Z770"/>
  <c r="AA770"/>
  <c r="AB770"/>
  <c r="AC770"/>
  <c r="AD770"/>
  <c r="AE770"/>
  <c r="AF770"/>
  <c r="AG770"/>
  <c r="AH770"/>
  <c r="V771"/>
  <c r="W771"/>
  <c r="X771"/>
  <c r="Y771"/>
  <c r="Z771"/>
  <c r="AA771"/>
  <c r="AB771"/>
  <c r="AC771"/>
  <c r="AD771"/>
  <c r="AE771"/>
  <c r="AF771"/>
  <c r="AG771"/>
  <c r="AH771"/>
  <c r="V772"/>
  <c r="W772"/>
  <c r="X772"/>
  <c r="Y772"/>
  <c r="Z772"/>
  <c r="AA772"/>
  <c r="AB772"/>
  <c r="AC772"/>
  <c r="AD772"/>
  <c r="AE772"/>
  <c r="AF772"/>
  <c r="AG772"/>
  <c r="AH772"/>
  <c r="V773"/>
  <c r="W773"/>
  <c r="X773"/>
  <c r="Y773"/>
  <c r="Z773"/>
  <c r="AA773"/>
  <c r="AB773"/>
  <c r="AC773"/>
  <c r="AD773"/>
  <c r="AE773"/>
  <c r="AF773"/>
  <c r="AG773"/>
  <c r="AH773"/>
  <c r="V774"/>
  <c r="W774"/>
  <c r="X774"/>
  <c r="Y774"/>
  <c r="Z774"/>
  <c r="AA774"/>
  <c r="AB774"/>
  <c r="AC774"/>
  <c r="AD774"/>
  <c r="AE774"/>
  <c r="AF774"/>
  <c r="AG774"/>
  <c r="AH774"/>
  <c r="V775"/>
  <c r="W775"/>
  <c r="X775"/>
  <c r="Y775"/>
  <c r="Z775"/>
  <c r="AA775"/>
  <c r="AB775"/>
  <c r="AC775"/>
  <c r="AD775"/>
  <c r="AE775"/>
  <c r="AF775"/>
  <c r="AG775"/>
  <c r="AH775"/>
  <c r="V776"/>
  <c r="W776"/>
  <c r="X776"/>
  <c r="Y776"/>
  <c r="Z776"/>
  <c r="AA776"/>
  <c r="AB776"/>
  <c r="AC776"/>
  <c r="AD776"/>
  <c r="AE776"/>
  <c r="AF776"/>
  <c r="AG776"/>
  <c r="AH776"/>
  <c r="V777"/>
  <c r="W777"/>
  <c r="X777"/>
  <c r="Y777"/>
  <c r="Z777"/>
  <c r="AA777"/>
  <c r="AB777"/>
  <c r="AC777"/>
  <c r="AD777"/>
  <c r="AE777"/>
  <c r="AF777"/>
  <c r="AG777"/>
  <c r="AH777"/>
  <c r="V778"/>
  <c r="W778"/>
  <c r="X778"/>
  <c r="Y778"/>
  <c r="Z778"/>
  <c r="AA778"/>
  <c r="AB778"/>
  <c r="AC778"/>
  <c r="AD778"/>
  <c r="AE778"/>
  <c r="AF778"/>
  <c r="AG778"/>
  <c r="AH778"/>
  <c r="V779"/>
  <c r="W779"/>
  <c r="X779"/>
  <c r="Y779"/>
  <c r="Z779"/>
  <c r="AA779"/>
  <c r="AB779"/>
  <c r="AC779"/>
  <c r="AD779"/>
  <c r="AE779"/>
  <c r="AF779"/>
  <c r="AG779"/>
  <c r="AH779"/>
  <c r="V780"/>
  <c r="W780"/>
  <c r="X780"/>
  <c r="Y780"/>
  <c r="Z780"/>
  <c r="AA780"/>
  <c r="AB780"/>
  <c r="AC780"/>
  <c r="AD780"/>
  <c r="AE780"/>
  <c r="AF780"/>
  <c r="AG780"/>
  <c r="AH780"/>
  <c r="V781"/>
  <c r="W781"/>
  <c r="X781"/>
  <c r="Y781"/>
  <c r="Z781"/>
  <c r="AA781"/>
  <c r="AB781"/>
  <c r="AC781"/>
  <c r="AD781"/>
  <c r="AE781"/>
  <c r="AF781"/>
  <c r="AG781"/>
  <c r="AH781"/>
  <c r="V782"/>
  <c r="W782"/>
  <c r="X782"/>
  <c r="Y782"/>
  <c r="Z782"/>
  <c r="AA782"/>
  <c r="AB782"/>
  <c r="AC782"/>
  <c r="AD782"/>
  <c r="AE782"/>
  <c r="AF782"/>
  <c r="AG782"/>
  <c r="AH782"/>
  <c r="V783"/>
  <c r="W783"/>
  <c r="X783"/>
  <c r="Y783"/>
  <c r="Z783"/>
  <c r="AA783"/>
  <c r="AB783"/>
  <c r="AC783"/>
  <c r="AD783"/>
  <c r="AE783"/>
  <c r="AF783"/>
  <c r="AG783"/>
  <c r="AH783"/>
  <c r="V784"/>
  <c r="W784"/>
  <c r="X784"/>
  <c r="Y784"/>
  <c r="Z784"/>
  <c r="AA784"/>
  <c r="AB784"/>
  <c r="AC784"/>
  <c r="AD784"/>
  <c r="AE784"/>
  <c r="AF784"/>
  <c r="AG784"/>
  <c r="AH784"/>
  <c r="V785"/>
  <c r="W785"/>
  <c r="X785"/>
  <c r="Y785"/>
  <c r="Z785"/>
  <c r="AA785"/>
  <c r="AB785"/>
  <c r="AC785"/>
  <c r="AD785"/>
  <c r="AE785"/>
  <c r="AF785"/>
  <c r="AG785"/>
  <c r="AH785"/>
  <c r="V786"/>
  <c r="W786"/>
  <c r="X786"/>
  <c r="Y786"/>
  <c r="Z786"/>
  <c r="AA786"/>
  <c r="AB786"/>
  <c r="AC786"/>
  <c r="AD786"/>
  <c r="AE786"/>
  <c r="AF786"/>
  <c r="AG786"/>
  <c r="AH786"/>
  <c r="V787"/>
  <c r="W787"/>
  <c r="X787"/>
  <c r="Y787"/>
  <c r="Z787"/>
  <c r="AA787"/>
  <c r="AB787"/>
  <c r="AC787"/>
  <c r="AD787"/>
  <c r="AE787"/>
  <c r="AF787"/>
  <c r="AG787"/>
  <c r="AH787"/>
  <c r="V788"/>
  <c r="W788"/>
  <c r="X788"/>
  <c r="Y788"/>
  <c r="Z788"/>
  <c r="AA788"/>
  <c r="AB788"/>
  <c r="AC788"/>
  <c r="AD788"/>
  <c r="AE788"/>
  <c r="AF788"/>
  <c r="AG788"/>
  <c r="AH788"/>
  <c r="V789"/>
  <c r="W789"/>
  <c r="X789"/>
  <c r="Y789"/>
  <c r="Z789"/>
  <c r="AA789"/>
  <c r="AB789"/>
  <c r="AC789"/>
  <c r="AD789"/>
  <c r="AE789"/>
  <c r="AF789"/>
  <c r="AG789"/>
  <c r="AH789"/>
  <c r="V790"/>
  <c r="W790"/>
  <c r="X790"/>
  <c r="Y790"/>
  <c r="Z790"/>
  <c r="AA790"/>
  <c r="AB790"/>
  <c r="AC790"/>
  <c r="AD790"/>
  <c r="AE790"/>
  <c r="AF790"/>
  <c r="AG790"/>
  <c r="AH790"/>
  <c r="V791"/>
  <c r="W791"/>
  <c r="X791"/>
  <c r="Y791"/>
  <c r="Z791"/>
  <c r="AA791"/>
  <c r="AB791"/>
  <c r="AC791"/>
  <c r="AD791"/>
  <c r="AE791"/>
  <c r="AF791"/>
  <c r="AG791"/>
  <c r="AH791"/>
  <c r="V792"/>
  <c r="W792"/>
  <c r="X792"/>
  <c r="Y792"/>
  <c r="Z792"/>
  <c r="AA792"/>
  <c r="AB792"/>
  <c r="AC792"/>
  <c r="AD792"/>
  <c r="AE792"/>
  <c r="AF792"/>
  <c r="AG792"/>
  <c r="AH792"/>
  <c r="V793"/>
  <c r="W793"/>
  <c r="X793"/>
  <c r="Y793"/>
  <c r="Z793"/>
  <c r="AA793"/>
  <c r="AB793"/>
  <c r="AC793"/>
  <c r="AD793"/>
  <c r="AE793"/>
  <c r="AF793"/>
  <c r="AG793"/>
  <c r="AH793"/>
  <c r="V794"/>
  <c r="W794"/>
  <c r="X794"/>
  <c r="Y794"/>
  <c r="Z794"/>
  <c r="AA794"/>
  <c r="AB794"/>
  <c r="AC794"/>
  <c r="AD794"/>
  <c r="AE794"/>
  <c r="AF794"/>
  <c r="AG794"/>
  <c r="AH794"/>
  <c r="V795"/>
  <c r="W795"/>
  <c r="X795"/>
  <c r="Y795"/>
  <c r="Z795"/>
  <c r="AA795"/>
  <c r="AB795"/>
  <c r="AC795"/>
  <c r="AD795"/>
  <c r="AE795"/>
  <c r="AF795"/>
  <c r="AG795"/>
  <c r="AH795"/>
  <c r="V796"/>
  <c r="W796"/>
  <c r="X796"/>
  <c r="Y796"/>
  <c r="Z796"/>
  <c r="AA796"/>
  <c r="AB796"/>
  <c r="AC796"/>
  <c r="AD796"/>
  <c r="AE796"/>
  <c r="AF796"/>
  <c r="AG796"/>
  <c r="AH796"/>
  <c r="V797"/>
  <c r="W797"/>
  <c r="X797"/>
  <c r="Y797"/>
  <c r="Z797"/>
  <c r="AA797"/>
  <c r="AB797"/>
  <c r="AC797"/>
  <c r="AD797"/>
  <c r="AE797"/>
  <c r="AF797"/>
  <c r="AG797"/>
  <c r="AH797"/>
  <c r="V798"/>
  <c r="W798"/>
  <c r="X798"/>
  <c r="Y798"/>
  <c r="Z798"/>
  <c r="AA798"/>
  <c r="AB798"/>
  <c r="AC798"/>
  <c r="AD798"/>
  <c r="AE798"/>
  <c r="AF798"/>
  <c r="AG798"/>
  <c r="AH798"/>
  <c r="V799"/>
  <c r="W799"/>
  <c r="X799"/>
  <c r="Y799"/>
  <c r="Z799"/>
  <c r="AA799"/>
  <c r="AB799"/>
  <c r="AC799"/>
  <c r="AD799"/>
  <c r="AE799"/>
  <c r="AF799"/>
  <c r="AG799"/>
  <c r="AH799"/>
  <c r="V800"/>
  <c r="W800"/>
  <c r="X800"/>
  <c r="Y800"/>
  <c r="Z800"/>
  <c r="AA800"/>
  <c r="AB800"/>
  <c r="AC800"/>
  <c r="AD800"/>
  <c r="AE800"/>
  <c r="AF800"/>
  <c r="AG800"/>
  <c r="AH800"/>
  <c r="V801"/>
  <c r="W801"/>
  <c r="X801"/>
  <c r="Y801"/>
  <c r="Z801"/>
  <c r="AA801"/>
  <c r="AB801"/>
  <c r="AC801"/>
  <c r="AD801"/>
  <c r="AE801"/>
  <c r="AF801"/>
  <c r="AG801"/>
  <c r="AH801"/>
  <c r="V802"/>
  <c r="W802"/>
  <c r="X802"/>
  <c r="Y802"/>
  <c r="Z802"/>
  <c r="AA802"/>
  <c r="AB802"/>
  <c r="AC802"/>
  <c r="AD802"/>
  <c r="AE802"/>
  <c r="AF802"/>
  <c r="AG802"/>
  <c r="AH802"/>
  <c r="V803"/>
  <c r="W803"/>
  <c r="X803"/>
  <c r="Y803"/>
  <c r="Z803"/>
  <c r="AA803"/>
  <c r="AB803"/>
  <c r="AC803"/>
  <c r="AD803"/>
  <c r="AE803"/>
  <c r="AF803"/>
  <c r="AG803"/>
  <c r="AH803"/>
  <c r="V804"/>
  <c r="W804"/>
  <c r="X804"/>
  <c r="Y804"/>
  <c r="Z804"/>
  <c r="AA804"/>
  <c r="AB804"/>
  <c r="AC804"/>
  <c r="AD804"/>
  <c r="AE804"/>
  <c r="AF804"/>
  <c r="AG804"/>
  <c r="AH804"/>
  <c r="V805"/>
  <c r="W805"/>
  <c r="X805"/>
  <c r="Y805"/>
  <c r="Z805"/>
  <c r="AA805"/>
  <c r="AB805"/>
  <c r="AC805"/>
  <c r="AD805"/>
  <c r="AE805"/>
  <c r="AF805"/>
  <c r="AG805"/>
  <c r="AH805"/>
  <c r="V806"/>
  <c r="W806"/>
  <c r="X806"/>
  <c r="Y806"/>
  <c r="Z806"/>
  <c r="AA806"/>
  <c r="AB806"/>
  <c r="AC806"/>
  <c r="AD806"/>
  <c r="AE806"/>
  <c r="AF806"/>
  <c r="AG806"/>
  <c r="AH806"/>
  <c r="V807"/>
  <c r="W807"/>
  <c r="X807"/>
  <c r="Y807"/>
  <c r="Z807"/>
  <c r="AA807"/>
  <c r="AB807"/>
  <c r="AC807"/>
  <c r="AD807"/>
  <c r="AE807"/>
  <c r="AF807"/>
  <c r="AG807"/>
  <c r="AH807"/>
  <c r="V808"/>
  <c r="W808"/>
  <c r="X808"/>
  <c r="Y808"/>
  <c r="Z808"/>
  <c r="AA808"/>
  <c r="AB808"/>
  <c r="AC808"/>
  <c r="AD808"/>
  <c r="AE808"/>
  <c r="AF808"/>
  <c r="AG808"/>
  <c r="AH808"/>
  <c r="V809"/>
  <c r="W809"/>
  <c r="X809"/>
  <c r="Y809"/>
  <c r="Z809"/>
  <c r="AA809"/>
  <c r="AB809"/>
  <c r="AC809"/>
  <c r="AD809"/>
  <c r="AE809"/>
  <c r="AF809"/>
  <c r="AG809"/>
  <c r="AH809"/>
  <c r="V810"/>
  <c r="W810"/>
  <c r="X810"/>
  <c r="Y810"/>
  <c r="Z810"/>
  <c r="AA810"/>
  <c r="AB810"/>
  <c r="AC810"/>
  <c r="AD810"/>
  <c r="AE810"/>
  <c r="AF810"/>
  <c r="AG810"/>
  <c r="AH810"/>
  <c r="V811"/>
  <c r="W811"/>
  <c r="X811"/>
  <c r="Y811"/>
  <c r="Z811"/>
  <c r="AA811"/>
  <c r="AB811"/>
  <c r="AC811"/>
  <c r="AD811"/>
  <c r="AE811"/>
  <c r="AF811"/>
  <c r="AG811"/>
  <c r="AH811"/>
  <c r="V812"/>
  <c r="W812"/>
  <c r="X812"/>
  <c r="Y812"/>
  <c r="Z812"/>
  <c r="AA812"/>
  <c r="AB812"/>
  <c r="AC812"/>
  <c r="AD812"/>
  <c r="AE812"/>
  <c r="AF812"/>
  <c r="AG812"/>
  <c r="AH812"/>
  <c r="V813"/>
  <c r="W813"/>
  <c r="X813"/>
  <c r="Y813"/>
  <c r="Z813"/>
  <c r="AA813"/>
  <c r="AB813"/>
  <c r="AC813"/>
  <c r="AD813"/>
  <c r="AE813"/>
  <c r="AF813"/>
  <c r="AG813"/>
  <c r="AH813"/>
  <c r="V814"/>
  <c r="W814"/>
  <c r="X814"/>
  <c r="Y814"/>
  <c r="Z814"/>
  <c r="AA814"/>
  <c r="AB814"/>
  <c r="AC814"/>
  <c r="AD814"/>
  <c r="AE814"/>
  <c r="AF814"/>
  <c r="AG814"/>
  <c r="AH814"/>
  <c r="V815"/>
  <c r="W815"/>
  <c r="X815"/>
  <c r="Y815"/>
  <c r="Z815"/>
  <c r="AA815"/>
  <c r="AB815"/>
  <c r="AC815"/>
  <c r="AD815"/>
  <c r="AE815"/>
  <c r="AF815"/>
  <c r="AG815"/>
  <c r="AH815"/>
  <c r="V816"/>
  <c r="W816"/>
  <c r="X816"/>
  <c r="Y816"/>
  <c r="Z816"/>
  <c r="AA816"/>
  <c r="AB816"/>
  <c r="AC816"/>
  <c r="AD816"/>
  <c r="AE816"/>
  <c r="AF816"/>
  <c r="AG816"/>
  <c r="AH816"/>
  <c r="V817"/>
  <c r="W817"/>
  <c r="X817"/>
  <c r="Y817"/>
  <c r="Z817"/>
  <c r="AA817"/>
  <c r="AB817"/>
  <c r="AC817"/>
  <c r="AD817"/>
  <c r="AE817"/>
  <c r="AF817"/>
  <c r="AG817"/>
  <c r="AH817"/>
  <c r="V818"/>
  <c r="W818"/>
  <c r="X818"/>
  <c r="Y818"/>
  <c r="Z818"/>
  <c r="AA818"/>
  <c r="AB818"/>
  <c r="AC818"/>
  <c r="AD818"/>
  <c r="AE818"/>
  <c r="AF818"/>
  <c r="AG818"/>
  <c r="AH818"/>
  <c r="V819"/>
  <c r="W819"/>
  <c r="X819"/>
  <c r="Y819"/>
  <c r="Z819"/>
  <c r="AA819"/>
  <c r="AB819"/>
  <c r="AC819"/>
  <c r="AD819"/>
  <c r="AE819"/>
  <c r="AF819"/>
  <c r="AG819"/>
  <c r="AH819"/>
  <c r="V820"/>
  <c r="W820"/>
  <c r="X820"/>
  <c r="Y820"/>
  <c r="Z820"/>
  <c r="AA820"/>
  <c r="AB820"/>
  <c r="AC820"/>
  <c r="AD820"/>
  <c r="AE820"/>
  <c r="AF820"/>
  <c r="AG820"/>
  <c r="AH820"/>
  <c r="V821"/>
  <c r="W821"/>
  <c r="X821"/>
  <c r="Y821"/>
  <c r="Z821"/>
  <c r="AA821"/>
  <c r="AB821"/>
  <c r="AC821"/>
  <c r="AD821"/>
  <c r="AE821"/>
  <c r="AF821"/>
  <c r="AG821"/>
  <c r="AH821"/>
  <c r="V822"/>
  <c r="W822"/>
  <c r="X822"/>
  <c r="Y822"/>
  <c r="Z822"/>
  <c r="AA822"/>
  <c r="AB822"/>
  <c r="AC822"/>
  <c r="AD822"/>
  <c r="AE822"/>
  <c r="AF822"/>
  <c r="AG822"/>
  <c r="AH822"/>
  <c r="V823"/>
  <c r="W823"/>
  <c r="X823"/>
  <c r="Y823"/>
  <c r="Z823"/>
  <c r="AA823"/>
  <c r="AB823"/>
  <c r="AC823"/>
  <c r="AD823"/>
  <c r="AE823"/>
  <c r="AF823"/>
  <c r="AG823"/>
  <c r="AH823"/>
  <c r="V824"/>
  <c r="W824"/>
  <c r="X824"/>
  <c r="Y824"/>
  <c r="Z824"/>
  <c r="AA824"/>
  <c r="AB824"/>
  <c r="AC824"/>
  <c r="AD824"/>
  <c r="AE824"/>
  <c r="AF824"/>
  <c r="AG824"/>
  <c r="AH824"/>
  <c r="V825"/>
  <c r="W825"/>
  <c r="X825"/>
  <c r="Y825"/>
  <c r="Z825"/>
  <c r="AA825"/>
  <c r="AB825"/>
  <c r="AC825"/>
  <c r="AD825"/>
  <c r="AE825"/>
  <c r="AF825"/>
  <c r="AG825"/>
  <c r="AH825"/>
  <c r="V826"/>
  <c r="W826"/>
  <c r="X826"/>
  <c r="Y826"/>
  <c r="Z826"/>
  <c r="AA826"/>
  <c r="AB826"/>
  <c r="AC826"/>
  <c r="AD826"/>
  <c r="AE826"/>
  <c r="AF826"/>
  <c r="AG826"/>
  <c r="AH826"/>
  <c r="V827"/>
  <c r="W827"/>
  <c r="X827"/>
  <c r="Y827"/>
  <c r="Z827"/>
  <c r="AA827"/>
  <c r="AB827"/>
  <c r="AC827"/>
  <c r="AD827"/>
  <c r="AE827"/>
  <c r="AF827"/>
  <c r="AG827"/>
  <c r="AH827"/>
  <c r="V828"/>
  <c r="W828"/>
  <c r="X828"/>
  <c r="Y828"/>
  <c r="Z828"/>
  <c r="AA828"/>
  <c r="AB828"/>
  <c r="AC828"/>
  <c r="AD828"/>
  <c r="AE828"/>
  <c r="AF828"/>
  <c r="AG828"/>
  <c r="AH828"/>
  <c r="V829"/>
  <c r="W829"/>
  <c r="X829"/>
  <c r="Y829"/>
  <c r="Z829"/>
  <c r="AA829"/>
  <c r="AB829"/>
  <c r="AC829"/>
  <c r="AD829"/>
  <c r="AE829"/>
  <c r="AF829"/>
  <c r="AG829"/>
  <c r="AH829"/>
  <c r="V830"/>
  <c r="W830"/>
  <c r="X830"/>
  <c r="Y830"/>
  <c r="Z830"/>
  <c r="AA830"/>
  <c r="AB830"/>
  <c r="AC830"/>
  <c r="AD830"/>
  <c r="AE830"/>
  <c r="AF830"/>
  <c r="AG830"/>
  <c r="AH830"/>
  <c r="V831"/>
  <c r="W831"/>
  <c r="X831"/>
  <c r="Y831"/>
  <c r="Z831"/>
  <c r="AA831"/>
  <c r="AB831"/>
  <c r="AC831"/>
  <c r="AD831"/>
  <c r="AE831"/>
  <c r="AF831"/>
  <c r="AG831"/>
  <c r="AH831"/>
  <c r="V832"/>
  <c r="W832"/>
  <c r="X832"/>
  <c r="Y832"/>
  <c r="Z832"/>
  <c r="AA832"/>
  <c r="AB832"/>
  <c r="AC832"/>
  <c r="AD832"/>
  <c r="AE832"/>
  <c r="AF832"/>
  <c r="AG832"/>
  <c r="AH832"/>
  <c r="V833"/>
  <c r="W833"/>
  <c r="X833"/>
  <c r="Y833"/>
  <c r="Z833"/>
  <c r="AA833"/>
  <c r="AB833"/>
  <c r="AC833"/>
  <c r="AD833"/>
  <c r="AE833"/>
  <c r="AF833"/>
  <c r="AG833"/>
  <c r="AH833"/>
  <c r="V834"/>
  <c r="W834"/>
  <c r="X834"/>
  <c r="Y834"/>
  <c r="Z834"/>
  <c r="AA834"/>
  <c r="AB834"/>
  <c r="AC834"/>
  <c r="AD834"/>
  <c r="AE834"/>
  <c r="AF834"/>
  <c r="AG834"/>
  <c r="AH834"/>
  <c r="V835"/>
  <c r="W835"/>
  <c r="X835"/>
  <c r="Y835"/>
  <c r="Z835"/>
  <c r="AA835"/>
  <c r="AB835"/>
  <c r="AC835"/>
  <c r="AD835"/>
  <c r="AE835"/>
  <c r="AF835"/>
  <c r="AG835"/>
  <c r="AH835"/>
  <c r="V836"/>
  <c r="W836"/>
  <c r="X836"/>
  <c r="Y836"/>
  <c r="Z836"/>
  <c r="AA836"/>
  <c r="AB836"/>
  <c r="AC836"/>
  <c r="AD836"/>
  <c r="AE836"/>
  <c r="AF836"/>
  <c r="AG836"/>
  <c r="AH836"/>
  <c r="V837"/>
  <c r="W837"/>
  <c r="X837"/>
  <c r="Y837"/>
  <c r="Z837"/>
  <c r="AA837"/>
  <c r="AB837"/>
  <c r="AC837"/>
  <c r="AD837"/>
  <c r="AE837"/>
  <c r="AF837"/>
  <c r="AG837"/>
  <c r="AH837"/>
  <c r="V838"/>
  <c r="W838"/>
  <c r="X838"/>
  <c r="Y838"/>
  <c r="Z838"/>
  <c r="AA838"/>
  <c r="AB838"/>
  <c r="AC838"/>
  <c r="AD838"/>
  <c r="AE838"/>
  <c r="AF838"/>
  <c r="AG838"/>
  <c r="AH838"/>
  <c r="V839"/>
  <c r="W839"/>
  <c r="X839"/>
  <c r="Y839"/>
  <c r="Z839"/>
  <c r="AA839"/>
  <c r="AB839"/>
  <c r="AC839"/>
  <c r="AD839"/>
  <c r="AE839"/>
  <c r="AF839"/>
  <c r="AG839"/>
  <c r="AH839"/>
  <c r="V840"/>
  <c r="W840"/>
  <c r="X840"/>
  <c r="Y840"/>
  <c r="Z840"/>
  <c r="AA840"/>
  <c r="AB840"/>
  <c r="AC840"/>
  <c r="AD840"/>
  <c r="AE840"/>
  <c r="AF840"/>
  <c r="AG840"/>
  <c r="AH840"/>
  <c r="V841"/>
  <c r="W841"/>
  <c r="X841"/>
  <c r="Y841"/>
  <c r="Z841"/>
  <c r="AA841"/>
  <c r="AB841"/>
  <c r="AC841"/>
  <c r="AD841"/>
  <c r="AE841"/>
  <c r="AF841"/>
  <c r="AG841"/>
  <c r="AH841"/>
  <c r="V842"/>
  <c r="W842"/>
  <c r="X842"/>
  <c r="Y842"/>
  <c r="Z842"/>
  <c r="AA842"/>
  <c r="AB842"/>
  <c r="AC842"/>
  <c r="AD842"/>
  <c r="AE842"/>
  <c r="AF842"/>
  <c r="AG842"/>
  <c r="AH842"/>
  <c r="V843"/>
  <c r="W843"/>
  <c r="X843"/>
  <c r="Y843"/>
  <c r="Z843"/>
  <c r="AA843"/>
  <c r="AB843"/>
  <c r="AC843"/>
  <c r="AD843"/>
  <c r="AE843"/>
  <c r="AF843"/>
  <c r="AG843"/>
  <c r="AH843"/>
  <c r="V844"/>
  <c r="W844"/>
  <c r="X844"/>
  <c r="Y844"/>
  <c r="Z844"/>
  <c r="AA844"/>
  <c r="AB844"/>
  <c r="AC844"/>
  <c r="AD844"/>
  <c r="AE844"/>
  <c r="AF844"/>
  <c r="AG844"/>
  <c r="AH844"/>
  <c r="V845"/>
  <c r="W845"/>
  <c r="X845"/>
  <c r="Y845"/>
  <c r="Z845"/>
  <c r="AA845"/>
  <c r="AB845"/>
  <c r="AC845"/>
  <c r="AD845"/>
  <c r="AE845"/>
  <c r="AF845"/>
  <c r="AG845"/>
  <c r="AH845"/>
  <c r="V846"/>
  <c r="W846"/>
  <c r="X846"/>
  <c r="Y846"/>
  <c r="Z846"/>
  <c r="AA846"/>
  <c r="AB846"/>
  <c r="AC846"/>
  <c r="AD846"/>
  <c r="AE846"/>
  <c r="AF846"/>
  <c r="AG846"/>
  <c r="AH846"/>
  <c r="V847"/>
  <c r="W847"/>
  <c r="X847"/>
  <c r="Y847"/>
  <c r="Z847"/>
  <c r="AA847"/>
  <c r="AB847"/>
  <c r="AC847"/>
  <c r="AD847"/>
  <c r="AE847"/>
  <c r="AF847"/>
  <c r="AG847"/>
  <c r="AH847"/>
  <c r="V848"/>
  <c r="W848"/>
  <c r="X848"/>
  <c r="Y848"/>
  <c r="Z848"/>
  <c r="AA848"/>
  <c r="AB848"/>
  <c r="AC848"/>
  <c r="AD848"/>
  <c r="AE848"/>
  <c r="AF848"/>
  <c r="AG848"/>
  <c r="AH848"/>
  <c r="V849"/>
  <c r="W849"/>
  <c r="X849"/>
  <c r="Y849"/>
  <c r="Z849"/>
  <c r="AA849"/>
  <c r="AB849"/>
  <c r="AC849"/>
  <c r="AD849"/>
  <c r="AE849"/>
  <c r="AF849"/>
  <c r="AG849"/>
  <c r="AH849"/>
  <c r="V850"/>
  <c r="W850"/>
  <c r="X850"/>
  <c r="Y850"/>
  <c r="Z850"/>
  <c r="AA850"/>
  <c r="AB850"/>
  <c r="AC850"/>
  <c r="AD850"/>
  <c r="AE850"/>
  <c r="AF850"/>
  <c r="AG850"/>
  <c r="AH850"/>
  <c r="V851"/>
  <c r="W851"/>
  <c r="X851"/>
  <c r="Y851"/>
  <c r="Z851"/>
  <c r="AA851"/>
  <c r="AB851"/>
  <c r="AC851"/>
  <c r="AD851"/>
  <c r="AE851"/>
  <c r="AF851"/>
  <c r="AG851"/>
  <c r="AH851"/>
  <c r="V852"/>
  <c r="W852"/>
  <c r="X852"/>
  <c r="Y852"/>
  <c r="Z852"/>
  <c r="AA852"/>
  <c r="AB852"/>
  <c r="AC852"/>
  <c r="AD852"/>
  <c r="AE852"/>
  <c r="AF852"/>
  <c r="AG852"/>
  <c r="AH852"/>
  <c r="V853"/>
  <c r="W853"/>
  <c r="X853"/>
  <c r="Y853"/>
  <c r="Z853"/>
  <c r="AA853"/>
  <c r="AB853"/>
  <c r="AC853"/>
  <c r="AD853"/>
  <c r="AE853"/>
  <c r="AF853"/>
  <c r="AG853"/>
  <c r="AH853"/>
  <c r="V854"/>
  <c r="W854"/>
  <c r="X854"/>
  <c r="Y854"/>
  <c r="Z854"/>
  <c r="AA854"/>
  <c r="AB854"/>
  <c r="AC854"/>
  <c r="AD854"/>
  <c r="AE854"/>
  <c r="AF854"/>
  <c r="AG854"/>
  <c r="AH854"/>
  <c r="V855"/>
  <c r="W855"/>
  <c r="X855"/>
  <c r="Y855"/>
  <c r="Z855"/>
  <c r="AA855"/>
  <c r="AB855"/>
  <c r="AC855"/>
  <c r="AD855"/>
  <c r="AE855"/>
  <c r="AF855"/>
  <c r="AG855"/>
  <c r="AH855"/>
  <c r="V856"/>
  <c r="W856"/>
  <c r="X856"/>
  <c r="Y856"/>
  <c r="Z856"/>
  <c r="AA856"/>
  <c r="AB856"/>
  <c r="AC856"/>
  <c r="AD856"/>
  <c r="AE856"/>
  <c r="AF856"/>
  <c r="AG856"/>
  <c r="AH856"/>
  <c r="V857"/>
  <c r="W857"/>
  <c r="X857"/>
  <c r="Y857"/>
  <c r="Z857"/>
  <c r="AA857"/>
  <c r="AB857"/>
  <c r="AC857"/>
  <c r="AD857"/>
  <c r="AE857"/>
  <c r="AF857"/>
  <c r="AG857"/>
  <c r="AH857"/>
  <c r="V858"/>
  <c r="W858"/>
  <c r="X858"/>
  <c r="Y858"/>
  <c r="Z858"/>
  <c r="AA858"/>
  <c r="AB858"/>
  <c r="AC858"/>
  <c r="AD858"/>
  <c r="AE858"/>
  <c r="AF858"/>
  <c r="AG858"/>
  <c r="AH858"/>
  <c r="V859"/>
  <c r="W859"/>
  <c r="X859"/>
  <c r="Y859"/>
  <c r="Z859"/>
  <c r="AA859"/>
  <c r="AB859"/>
  <c r="AC859"/>
  <c r="AD859"/>
  <c r="AE859"/>
  <c r="AF859"/>
  <c r="AG859"/>
  <c r="AH859"/>
  <c r="V860"/>
  <c r="W860"/>
  <c r="X860"/>
  <c r="Y860"/>
  <c r="Z860"/>
  <c r="AA860"/>
  <c r="AB860"/>
  <c r="AC860"/>
  <c r="AD860"/>
  <c r="AE860"/>
  <c r="AF860"/>
  <c r="AG860"/>
  <c r="AH860"/>
  <c r="V861"/>
  <c r="W861"/>
  <c r="X861"/>
  <c r="Y861"/>
  <c r="Z861"/>
  <c r="AA861"/>
  <c r="AB861"/>
  <c r="AC861"/>
  <c r="AD861"/>
  <c r="AE861"/>
  <c r="AF861"/>
  <c r="AG861"/>
  <c r="AH861"/>
  <c r="V862"/>
  <c r="W862"/>
  <c r="X862"/>
  <c r="Y862"/>
  <c r="Z862"/>
  <c r="AA862"/>
  <c r="AB862"/>
  <c r="AC862"/>
  <c r="AD862"/>
  <c r="AE862"/>
  <c r="AF862"/>
  <c r="AG862"/>
  <c r="AH862"/>
  <c r="V863"/>
  <c r="W863"/>
  <c r="X863"/>
  <c r="Y863"/>
  <c r="Z863"/>
  <c r="AA863"/>
  <c r="AB863"/>
  <c r="AC863"/>
  <c r="AD863"/>
  <c r="AE863"/>
  <c r="AF863"/>
  <c r="AG863"/>
  <c r="AH863"/>
  <c r="V864"/>
  <c r="W864"/>
  <c r="X864"/>
  <c r="Y864"/>
  <c r="Z864"/>
  <c r="AA864"/>
  <c r="AB864"/>
  <c r="AC864"/>
  <c r="AD864"/>
  <c r="AE864"/>
  <c r="AF864"/>
  <c r="AG864"/>
  <c r="AH864"/>
  <c r="V865"/>
  <c r="W865"/>
  <c r="X865"/>
  <c r="Y865"/>
  <c r="Z865"/>
  <c r="AA865"/>
  <c r="AB865"/>
  <c r="AC865"/>
  <c r="AD865"/>
  <c r="AE865"/>
  <c r="AF865"/>
  <c r="AG865"/>
  <c r="AH865"/>
  <c r="V866"/>
  <c r="W866"/>
  <c r="X866"/>
  <c r="Y866"/>
  <c r="Z866"/>
  <c r="AA866"/>
  <c r="AB866"/>
  <c r="AC866"/>
  <c r="AD866"/>
  <c r="AE866"/>
  <c r="AF866"/>
  <c r="AG866"/>
  <c r="AH866"/>
  <c r="V867"/>
  <c r="W867"/>
  <c r="X867"/>
  <c r="Y867"/>
  <c r="Z867"/>
  <c r="AA867"/>
  <c r="AB867"/>
  <c r="AC867"/>
  <c r="AD867"/>
  <c r="AE867"/>
  <c r="AF867"/>
  <c r="AG867"/>
  <c r="AH867"/>
  <c r="V868"/>
  <c r="W868"/>
  <c r="X868"/>
  <c r="Y868"/>
  <c r="Z868"/>
  <c r="AA868"/>
  <c r="AB868"/>
  <c r="AC868"/>
  <c r="AD868"/>
  <c r="AE868"/>
  <c r="AF868"/>
  <c r="AG868"/>
  <c r="AH868"/>
  <c r="V869"/>
  <c r="W869"/>
  <c r="X869"/>
  <c r="Y869"/>
  <c r="Z869"/>
  <c r="AA869"/>
  <c r="AB869"/>
  <c r="AC869"/>
  <c r="AD869"/>
  <c r="AE869"/>
  <c r="AF869"/>
  <c r="AG869"/>
  <c r="AH869"/>
  <c r="V870"/>
  <c r="W870"/>
  <c r="X870"/>
  <c r="Y870"/>
  <c r="Z870"/>
  <c r="AA870"/>
  <c r="AB870"/>
  <c r="AC870"/>
  <c r="AD870"/>
  <c r="AE870"/>
  <c r="AF870"/>
  <c r="AG870"/>
  <c r="AH870"/>
  <c r="V871"/>
  <c r="W871"/>
  <c r="X871"/>
  <c r="Y871"/>
  <c r="Z871"/>
  <c r="AA871"/>
  <c r="AB871"/>
  <c r="AC871"/>
  <c r="AD871"/>
  <c r="AE871"/>
  <c r="AF871"/>
  <c r="AG871"/>
  <c r="AH871"/>
  <c r="V872"/>
  <c r="W872"/>
  <c r="X872"/>
  <c r="Y872"/>
  <c r="Z872"/>
  <c r="AA872"/>
  <c r="AB872"/>
  <c r="AC872"/>
  <c r="AD872"/>
  <c r="AE872"/>
  <c r="AF872"/>
  <c r="AG872"/>
  <c r="AH872"/>
  <c r="V873"/>
  <c r="W873"/>
  <c r="X873"/>
  <c r="Y873"/>
  <c r="Z873"/>
  <c r="AA873"/>
  <c r="AB873"/>
  <c r="AC873"/>
  <c r="AD873"/>
  <c r="AE873"/>
  <c r="AF873"/>
  <c r="AG873"/>
  <c r="AH873"/>
  <c r="V874"/>
  <c r="W874"/>
  <c r="X874"/>
  <c r="Y874"/>
  <c r="Z874"/>
  <c r="AA874"/>
  <c r="AB874"/>
  <c r="AC874"/>
  <c r="AD874"/>
  <c r="AE874"/>
  <c r="AF874"/>
  <c r="AG874"/>
  <c r="AH874"/>
  <c r="V875"/>
  <c r="W875"/>
  <c r="X875"/>
  <c r="Y875"/>
  <c r="Z875"/>
  <c r="AA875"/>
  <c r="AB875"/>
  <c r="AC875"/>
  <c r="AD875"/>
  <c r="AE875"/>
  <c r="AF875"/>
  <c r="AG875"/>
  <c r="AH875"/>
  <c r="V876"/>
  <c r="W876"/>
  <c r="X876"/>
  <c r="Y876"/>
  <c r="Z876"/>
  <c r="AA876"/>
  <c r="AB876"/>
  <c r="AC876"/>
  <c r="AD876"/>
  <c r="AE876"/>
  <c r="AF876"/>
  <c r="AG876"/>
  <c r="AH876"/>
  <c r="V877"/>
  <c r="W877"/>
  <c r="X877"/>
  <c r="Y877"/>
  <c r="Z877"/>
  <c r="AA877"/>
  <c r="AB877"/>
  <c r="AC877"/>
  <c r="AD877"/>
  <c r="AE877"/>
  <c r="AF877"/>
  <c r="AG877"/>
  <c r="AH877"/>
  <c r="V878"/>
  <c r="W878"/>
  <c r="X878"/>
  <c r="Y878"/>
  <c r="Z878"/>
  <c r="AA878"/>
  <c r="AB878"/>
  <c r="AC878"/>
  <c r="AD878"/>
  <c r="AE878"/>
  <c r="AF878"/>
  <c r="AG878"/>
  <c r="AH878"/>
  <c r="V879"/>
  <c r="W879"/>
  <c r="X879"/>
  <c r="Y879"/>
  <c r="Z879"/>
  <c r="AA879"/>
  <c r="AB879"/>
  <c r="AC879"/>
  <c r="AD879"/>
  <c r="AE879"/>
  <c r="AF879"/>
  <c r="AG879"/>
  <c r="AH879"/>
  <c r="V880"/>
  <c r="W880"/>
  <c r="X880"/>
  <c r="Y880"/>
  <c r="Z880"/>
  <c r="AA880"/>
  <c r="AB880"/>
  <c r="AC880"/>
  <c r="AD880"/>
  <c r="AE880"/>
  <c r="AF880"/>
  <c r="AG880"/>
  <c r="AH880"/>
  <c r="V881"/>
  <c r="W881"/>
  <c r="X881"/>
  <c r="Y881"/>
  <c r="Z881"/>
  <c r="AA881"/>
  <c r="AB881"/>
  <c r="AC881"/>
  <c r="AD881"/>
  <c r="AE881"/>
  <c r="AF881"/>
  <c r="AG881"/>
  <c r="AH881"/>
  <c r="V882"/>
  <c r="W882"/>
  <c r="X882"/>
  <c r="Y882"/>
  <c r="Z882"/>
  <c r="AA882"/>
  <c r="AB882"/>
  <c r="AC882"/>
  <c r="AD882"/>
  <c r="AE882"/>
  <c r="AF882"/>
  <c r="AG882"/>
  <c r="AH882"/>
  <c r="V883"/>
  <c r="W883"/>
  <c r="X883"/>
  <c r="Y883"/>
  <c r="Z883"/>
  <c r="AA883"/>
  <c r="AB883"/>
  <c r="AC883"/>
  <c r="AD883"/>
  <c r="AE883"/>
  <c r="AF883"/>
  <c r="AG883"/>
  <c r="AH883"/>
  <c r="V884"/>
  <c r="W884"/>
  <c r="X884"/>
  <c r="Y884"/>
  <c r="Z884"/>
  <c r="AA884"/>
  <c r="AB884"/>
  <c r="AC884"/>
  <c r="AD884"/>
  <c r="AE884"/>
  <c r="AF884"/>
  <c r="AG884"/>
  <c r="AH884"/>
  <c r="V885"/>
  <c r="W885"/>
  <c r="X885"/>
  <c r="Y885"/>
  <c r="Z885"/>
  <c r="AA885"/>
  <c r="AB885"/>
  <c r="AC885"/>
  <c r="AD885"/>
  <c r="AE885"/>
  <c r="AF885"/>
  <c r="AG885"/>
  <c r="AH885"/>
  <c r="V886"/>
  <c r="W886"/>
  <c r="X886"/>
  <c r="Y886"/>
  <c r="Z886"/>
  <c r="AA886"/>
  <c r="AB886"/>
  <c r="AC886"/>
  <c r="AD886"/>
  <c r="AE886"/>
  <c r="AF886"/>
  <c r="AG886"/>
  <c r="AH886"/>
  <c r="V887"/>
  <c r="W887"/>
  <c r="X887"/>
  <c r="Y887"/>
  <c r="Z887"/>
  <c r="AA887"/>
  <c r="AB887"/>
  <c r="AC887"/>
  <c r="AD887"/>
  <c r="AE887"/>
  <c r="AF887"/>
  <c r="AG887"/>
  <c r="AH887"/>
  <c r="V888"/>
  <c r="W888"/>
  <c r="X888"/>
  <c r="Y888"/>
  <c r="Z888"/>
  <c r="AA888"/>
  <c r="AB888"/>
  <c r="AC888"/>
  <c r="AD888"/>
  <c r="AE888"/>
  <c r="AF888"/>
  <c r="AG888"/>
  <c r="AH888"/>
  <c r="V889"/>
  <c r="W889"/>
  <c r="X889"/>
  <c r="Y889"/>
  <c r="Z889"/>
  <c r="AA889"/>
  <c r="AB889"/>
  <c r="AC889"/>
  <c r="AD889"/>
  <c r="AE889"/>
  <c r="AF889"/>
  <c r="AG889"/>
  <c r="AH889"/>
  <c r="V890"/>
  <c r="W890"/>
  <c r="X890"/>
  <c r="Y890"/>
  <c r="Z890"/>
  <c r="AA890"/>
  <c r="AB890"/>
  <c r="AC890"/>
  <c r="AD890"/>
  <c r="AE890"/>
  <c r="AF890"/>
  <c r="AG890"/>
  <c r="AH890"/>
  <c r="V891"/>
  <c r="W891"/>
  <c r="X891"/>
  <c r="Y891"/>
  <c r="Z891"/>
  <c r="AA891"/>
  <c r="AB891"/>
  <c r="AC891"/>
  <c r="AD891"/>
  <c r="AE891"/>
  <c r="AF891"/>
  <c r="AG891"/>
  <c r="AH891"/>
  <c r="V892"/>
  <c r="W892"/>
  <c r="X892"/>
  <c r="Y892"/>
  <c r="Z892"/>
  <c r="AA892"/>
  <c r="AB892"/>
  <c r="AC892"/>
  <c r="AD892"/>
  <c r="AE892"/>
  <c r="AF892"/>
  <c r="AG892"/>
  <c r="AH892"/>
  <c r="V893"/>
  <c r="W893"/>
  <c r="X893"/>
  <c r="Y893"/>
  <c r="Z893"/>
  <c r="AA893"/>
  <c r="AB893"/>
  <c r="AC893"/>
  <c r="AD893"/>
  <c r="AE893"/>
  <c r="AF893"/>
  <c r="AG893"/>
  <c r="AH893"/>
  <c r="V894"/>
  <c r="W894"/>
  <c r="X894"/>
  <c r="Y894"/>
  <c r="Z894"/>
  <c r="AA894"/>
  <c r="AB894"/>
  <c r="AC894"/>
  <c r="AD894"/>
  <c r="AE894"/>
  <c r="AF894"/>
  <c r="AG894"/>
  <c r="AH894"/>
  <c r="V895"/>
  <c r="W895"/>
  <c r="X895"/>
  <c r="Y895"/>
  <c r="Z895"/>
  <c r="AA895"/>
  <c r="AB895"/>
  <c r="AC895"/>
  <c r="AD895"/>
  <c r="AE895"/>
  <c r="AF895"/>
  <c r="AG895"/>
  <c r="AH895"/>
  <c r="V896"/>
  <c r="W896"/>
  <c r="X896"/>
  <c r="Y896"/>
  <c r="Z896"/>
  <c r="AA896"/>
  <c r="AB896"/>
  <c r="AC896"/>
  <c r="AD896"/>
  <c r="AE896"/>
  <c r="AF896"/>
  <c r="AG896"/>
  <c r="AH896"/>
  <c r="V897"/>
  <c r="W897"/>
  <c r="X897"/>
  <c r="Y897"/>
  <c r="Z897"/>
  <c r="AA897"/>
  <c r="AB897"/>
  <c r="AC897"/>
  <c r="AD897"/>
  <c r="AE897"/>
  <c r="AF897"/>
  <c r="AG897"/>
  <c r="AH897"/>
  <c r="V898"/>
  <c r="W898"/>
  <c r="X898"/>
  <c r="Y898"/>
  <c r="Z898"/>
  <c r="AA898"/>
  <c r="AB898"/>
  <c r="AC898"/>
  <c r="AD898"/>
  <c r="AE898"/>
  <c r="AF898"/>
  <c r="AG898"/>
  <c r="AH898"/>
  <c r="V899"/>
  <c r="W899"/>
  <c r="X899"/>
  <c r="Y899"/>
  <c r="Z899"/>
  <c r="AA899"/>
  <c r="AB899"/>
  <c r="AC899"/>
  <c r="AD899"/>
  <c r="AE899"/>
  <c r="AF899"/>
  <c r="AG899"/>
  <c r="AH899"/>
  <c r="V900"/>
  <c r="W900"/>
  <c r="X900"/>
  <c r="Y900"/>
  <c r="Z900"/>
  <c r="AA900"/>
  <c r="AB900"/>
  <c r="AC900"/>
  <c r="AD900"/>
  <c r="AE900"/>
  <c r="AF900"/>
  <c r="AG900"/>
  <c r="AH900"/>
  <c r="V901"/>
  <c r="W901"/>
  <c r="X901"/>
  <c r="Y901"/>
  <c r="Z901"/>
  <c r="AA901"/>
  <c r="AB901"/>
  <c r="AC901"/>
  <c r="AD901"/>
  <c r="AE901"/>
  <c r="AF901"/>
  <c r="AG901"/>
  <c r="AH901"/>
  <c r="V902"/>
  <c r="W902"/>
  <c r="X902"/>
  <c r="Y902"/>
  <c r="Z902"/>
  <c r="AA902"/>
  <c r="AB902"/>
  <c r="AC902"/>
  <c r="AD902"/>
  <c r="AE902"/>
  <c r="AF902"/>
  <c r="AG902"/>
  <c r="AH902"/>
  <c r="V903"/>
  <c r="W903"/>
  <c r="X903"/>
  <c r="Y903"/>
  <c r="Z903"/>
  <c r="AA903"/>
  <c r="AB903"/>
  <c r="AC903"/>
  <c r="AD903"/>
  <c r="AE903"/>
  <c r="AF903"/>
  <c r="AG903"/>
  <c r="AH903"/>
  <c r="V904"/>
  <c r="W904"/>
  <c r="X904"/>
  <c r="Y904"/>
  <c r="Z904"/>
  <c r="AA904"/>
  <c r="AB904"/>
  <c r="AC904"/>
  <c r="AD904"/>
  <c r="AE904"/>
  <c r="AF904"/>
  <c r="AG904"/>
  <c r="AH904"/>
  <c r="V905"/>
  <c r="W905"/>
  <c r="X905"/>
  <c r="Y905"/>
  <c r="Z905"/>
  <c r="AA905"/>
  <c r="AB905"/>
  <c r="AC905"/>
  <c r="AD905"/>
  <c r="AE905"/>
  <c r="AF905"/>
  <c r="AG905"/>
  <c r="AH905"/>
  <c r="V906"/>
  <c r="W906"/>
  <c r="X906"/>
  <c r="Y906"/>
  <c r="Z906"/>
  <c r="AA906"/>
  <c r="AB906"/>
  <c r="AC906"/>
  <c r="AD906"/>
  <c r="AE906"/>
  <c r="AF906"/>
  <c r="AG906"/>
  <c r="AH906"/>
  <c r="V907"/>
  <c r="W907"/>
  <c r="X907"/>
  <c r="Y907"/>
  <c r="Z907"/>
  <c r="AA907"/>
  <c r="AB907"/>
  <c r="AC907"/>
  <c r="AD907"/>
  <c r="AE907"/>
  <c r="AF907"/>
  <c r="AG907"/>
  <c r="AH907"/>
  <c r="V908"/>
  <c r="W908"/>
  <c r="X908"/>
  <c r="Y908"/>
  <c r="Z908"/>
  <c r="AA908"/>
  <c r="AB908"/>
  <c r="AC908"/>
  <c r="AD908"/>
  <c r="AE908"/>
  <c r="AF908"/>
  <c r="AG908"/>
  <c r="AH908"/>
  <c r="V909"/>
  <c r="W909"/>
  <c r="X909"/>
  <c r="Y909"/>
  <c r="Z909"/>
  <c r="AA909"/>
  <c r="AB909"/>
  <c r="AC909"/>
  <c r="AD909"/>
  <c r="AE909"/>
  <c r="AF909"/>
  <c r="AG909"/>
  <c r="AH909"/>
  <c r="V910"/>
  <c r="W910"/>
  <c r="X910"/>
  <c r="Y910"/>
  <c r="Z910"/>
  <c r="AA910"/>
  <c r="AB910"/>
  <c r="AC910"/>
  <c r="AD910"/>
  <c r="AE910"/>
  <c r="AF910"/>
  <c r="AG910"/>
  <c r="AH910"/>
  <c r="V911"/>
  <c r="W911"/>
  <c r="X911"/>
  <c r="Y911"/>
  <c r="Z911"/>
  <c r="AA911"/>
  <c r="AB911"/>
  <c r="AC911"/>
  <c r="AD911"/>
  <c r="AE911"/>
  <c r="AF911"/>
  <c r="AG911"/>
  <c r="AH911"/>
  <c r="V912"/>
  <c r="W912"/>
  <c r="X912"/>
  <c r="Y912"/>
  <c r="Z912"/>
  <c r="AA912"/>
  <c r="AB912"/>
  <c r="AC912"/>
  <c r="AD912"/>
  <c r="AE912"/>
  <c r="AF912"/>
  <c r="AG912"/>
  <c r="AH912"/>
  <c r="V913"/>
  <c r="W913"/>
  <c r="X913"/>
  <c r="Y913"/>
  <c r="Z913"/>
  <c r="AA913"/>
  <c r="AB913"/>
  <c r="AC913"/>
  <c r="AD913"/>
  <c r="AE913"/>
  <c r="AF913"/>
  <c r="AG913"/>
  <c r="AH913"/>
  <c r="V914"/>
  <c r="W914"/>
  <c r="X914"/>
  <c r="Y914"/>
  <c r="Z914"/>
  <c r="AA914"/>
  <c r="AB914"/>
  <c r="AC914"/>
  <c r="AD914"/>
  <c r="AE914"/>
  <c r="AF914"/>
  <c r="AG914"/>
  <c r="AH914"/>
  <c r="V915"/>
  <c r="W915"/>
  <c r="X915"/>
  <c r="Y915"/>
  <c r="Z915"/>
  <c r="AA915"/>
  <c r="AB915"/>
  <c r="AC915"/>
  <c r="AD915"/>
  <c r="AE915"/>
  <c r="AF915"/>
  <c r="AG915"/>
  <c r="AH915"/>
  <c r="V916"/>
  <c r="W916"/>
  <c r="X916"/>
  <c r="Y916"/>
  <c r="Z916"/>
  <c r="AA916"/>
  <c r="AB916"/>
  <c r="AC916"/>
  <c r="AD916"/>
  <c r="AE916"/>
  <c r="AF916"/>
  <c r="AG916"/>
  <c r="AH916"/>
  <c r="V917"/>
  <c r="W917"/>
  <c r="X917"/>
  <c r="Y917"/>
  <c r="Z917"/>
  <c r="AA917"/>
  <c r="AB917"/>
  <c r="AC917"/>
  <c r="AD917"/>
  <c r="AE917"/>
  <c r="AF917"/>
  <c r="AG917"/>
  <c r="AH917"/>
  <c r="V918"/>
  <c r="W918"/>
  <c r="X918"/>
  <c r="Y918"/>
  <c r="Z918"/>
  <c r="AA918"/>
  <c r="AB918"/>
  <c r="AC918"/>
  <c r="AD918"/>
  <c r="AE918"/>
  <c r="AF918"/>
  <c r="AG918"/>
  <c r="AH918"/>
  <c r="V919"/>
  <c r="W919"/>
  <c r="X919"/>
  <c r="Y919"/>
  <c r="Z919"/>
  <c r="AA919"/>
  <c r="AB919"/>
  <c r="AC919"/>
  <c r="AD919"/>
  <c r="AE919"/>
  <c r="AF919"/>
  <c r="AG919"/>
  <c r="AH919"/>
  <c r="V920"/>
  <c r="W920"/>
  <c r="X920"/>
  <c r="Y920"/>
  <c r="Z920"/>
  <c r="AA920"/>
  <c r="AB920"/>
  <c r="AC920"/>
  <c r="AD920"/>
  <c r="AE920"/>
  <c r="AF920"/>
  <c r="AG920"/>
  <c r="AH920"/>
  <c r="V921"/>
  <c r="W921"/>
  <c r="X921"/>
  <c r="Y921"/>
  <c r="Z921"/>
  <c r="AA921"/>
  <c r="AB921"/>
  <c r="AC921"/>
  <c r="AD921"/>
  <c r="AE921"/>
  <c r="AF921"/>
  <c r="AG921"/>
  <c r="AH921"/>
  <c r="V922"/>
  <c r="W922"/>
  <c r="X922"/>
  <c r="Y922"/>
  <c r="Z922"/>
  <c r="AA922"/>
  <c r="AB922"/>
  <c r="AC922"/>
  <c r="AD922"/>
  <c r="AE922"/>
  <c r="AF922"/>
  <c r="AG922"/>
  <c r="AH922"/>
  <c r="V923"/>
  <c r="W923"/>
  <c r="X923"/>
  <c r="Y923"/>
  <c r="Z923"/>
  <c r="AA923"/>
  <c r="AB923"/>
  <c r="AC923"/>
  <c r="AD923"/>
  <c r="AE923"/>
  <c r="AF923"/>
  <c r="AG923"/>
  <c r="AH923"/>
  <c r="V924"/>
  <c r="W924"/>
  <c r="X924"/>
  <c r="Y924"/>
  <c r="Z924"/>
  <c r="AA924"/>
  <c r="AB924"/>
  <c r="AC924"/>
  <c r="AD924"/>
  <c r="AE924"/>
  <c r="AF924"/>
  <c r="AG924"/>
  <c r="AH924"/>
  <c r="V925"/>
  <c r="W925"/>
  <c r="X925"/>
  <c r="Y925"/>
  <c r="Z925"/>
  <c r="AA925"/>
  <c r="AB925"/>
  <c r="AC925"/>
  <c r="AD925"/>
  <c r="AE925"/>
  <c r="AF925"/>
  <c r="AG925"/>
  <c r="AH925"/>
  <c r="V926"/>
  <c r="W926"/>
  <c r="X926"/>
  <c r="Y926"/>
  <c r="Z926"/>
  <c r="AA926"/>
  <c r="AB926"/>
  <c r="AC926"/>
  <c r="AD926"/>
  <c r="AE926"/>
  <c r="AF926"/>
  <c r="AG926"/>
  <c r="AH926"/>
  <c r="V927"/>
  <c r="W927"/>
  <c r="X927"/>
  <c r="Y927"/>
  <c r="Z927"/>
  <c r="AA927"/>
  <c r="AB927"/>
  <c r="AC927"/>
  <c r="AD927"/>
  <c r="AE927"/>
  <c r="AF927"/>
  <c r="AG927"/>
  <c r="AH927"/>
  <c r="V928"/>
  <c r="W928"/>
  <c r="X928"/>
  <c r="Y928"/>
  <c r="Z928"/>
  <c r="AA928"/>
  <c r="AB928"/>
  <c r="AC928"/>
  <c r="AD928"/>
  <c r="AE928"/>
  <c r="AF928"/>
  <c r="AG928"/>
  <c r="AH928"/>
  <c r="V929"/>
  <c r="W929"/>
  <c r="X929"/>
  <c r="Y929"/>
  <c r="Z929"/>
  <c r="AA929"/>
  <c r="AB929"/>
  <c r="AC929"/>
  <c r="AD929"/>
  <c r="AE929"/>
  <c r="AF929"/>
  <c r="AG929"/>
  <c r="AH929"/>
  <c r="V930"/>
  <c r="W930"/>
  <c r="X930"/>
  <c r="Y930"/>
  <c r="Z930"/>
  <c r="AA930"/>
  <c r="AB930"/>
  <c r="AC930"/>
  <c r="AD930"/>
  <c r="AE930"/>
  <c r="AF930"/>
  <c r="AG930"/>
  <c r="AH930"/>
  <c r="V931"/>
  <c r="W931"/>
  <c r="X931"/>
  <c r="Y931"/>
  <c r="Z931"/>
  <c r="AA931"/>
  <c r="AB931"/>
  <c r="AC931"/>
  <c r="AD931"/>
  <c r="AE931"/>
  <c r="AF931"/>
  <c r="AG931"/>
  <c r="AH931"/>
  <c r="V932"/>
  <c r="W932"/>
  <c r="X932"/>
  <c r="Y932"/>
  <c r="Z932"/>
  <c r="AA932"/>
  <c r="AB932"/>
  <c r="AC932"/>
  <c r="AD932"/>
  <c r="AE932"/>
  <c r="AF932"/>
  <c r="AG932"/>
  <c r="AH932"/>
  <c r="V933"/>
  <c r="W933"/>
  <c r="X933"/>
  <c r="Y933"/>
  <c r="Z933"/>
  <c r="AA933"/>
  <c r="AB933"/>
  <c r="AC933"/>
  <c r="AD933"/>
  <c r="AE933"/>
  <c r="AF933"/>
  <c r="AG933"/>
  <c r="AH933"/>
  <c r="V934"/>
  <c r="W934"/>
  <c r="X934"/>
  <c r="Y934"/>
  <c r="Z934"/>
  <c r="AA934"/>
  <c r="AB934"/>
  <c r="AC934"/>
  <c r="AD934"/>
  <c r="AE934"/>
  <c r="AF934"/>
  <c r="AG934"/>
  <c r="AH934"/>
  <c r="V935"/>
  <c r="W935"/>
  <c r="X935"/>
  <c r="Y935"/>
  <c r="Z935"/>
  <c r="AA935"/>
  <c r="AB935"/>
  <c r="AC935"/>
  <c r="AD935"/>
  <c r="AE935"/>
  <c r="AF935"/>
  <c r="AG935"/>
  <c r="AH935"/>
  <c r="V936"/>
  <c r="W936"/>
  <c r="X936"/>
  <c r="Y936"/>
  <c r="Z936"/>
  <c r="AA936"/>
  <c r="AB936"/>
  <c r="AC936"/>
  <c r="AD936"/>
  <c r="AE936"/>
  <c r="AF936"/>
  <c r="AG936"/>
  <c r="AH936"/>
  <c r="V937"/>
  <c r="W937"/>
  <c r="X937"/>
  <c r="Y937"/>
  <c r="Z937"/>
  <c r="AA937"/>
  <c r="AB937"/>
  <c r="AC937"/>
  <c r="AD937"/>
  <c r="AE937"/>
  <c r="AF937"/>
  <c r="AG937"/>
  <c r="AH937"/>
  <c r="V938"/>
  <c r="W938"/>
  <c r="X938"/>
  <c r="Y938"/>
  <c r="Z938"/>
  <c r="AA938"/>
  <c r="AB938"/>
  <c r="AC938"/>
  <c r="AD938"/>
  <c r="AE938"/>
  <c r="AF938"/>
  <c r="AG938"/>
  <c r="AH938"/>
  <c r="V939"/>
  <c r="W939"/>
  <c r="X939"/>
  <c r="Y939"/>
  <c r="Z939"/>
  <c r="AA939"/>
  <c r="AB939"/>
  <c r="AC939"/>
  <c r="AD939"/>
  <c r="AE939"/>
  <c r="AF939"/>
  <c r="AG939"/>
  <c r="AH939"/>
  <c r="V940"/>
  <c r="W940"/>
  <c r="X940"/>
  <c r="Y940"/>
  <c r="Z940"/>
  <c r="AA940"/>
  <c r="AB940"/>
  <c r="AC940"/>
  <c r="AD940"/>
  <c r="AE940"/>
  <c r="AF940"/>
  <c r="AG940"/>
  <c r="AH940"/>
  <c r="V941"/>
  <c r="W941"/>
  <c r="X941"/>
  <c r="Y941"/>
  <c r="Z941"/>
  <c r="AA941"/>
  <c r="AB941"/>
  <c r="AC941"/>
  <c r="AD941"/>
  <c r="AE941"/>
  <c r="AF941"/>
  <c r="AG941"/>
  <c r="AH941"/>
  <c r="V942"/>
  <c r="W942"/>
  <c r="X942"/>
  <c r="Y942"/>
  <c r="Z942"/>
  <c r="AA942"/>
  <c r="AB942"/>
  <c r="AC942"/>
  <c r="AD942"/>
  <c r="AE942"/>
  <c r="AF942"/>
  <c r="AG942"/>
  <c r="AH942"/>
  <c r="V943"/>
  <c r="W943"/>
  <c r="X943"/>
  <c r="Y943"/>
  <c r="Z943"/>
  <c r="AA943"/>
  <c r="AB943"/>
  <c r="AC943"/>
  <c r="AD943"/>
  <c r="AE943"/>
  <c r="AF943"/>
  <c r="AG943"/>
  <c r="AH943"/>
  <c r="V944"/>
  <c r="W944"/>
  <c r="X944"/>
  <c r="Y944"/>
  <c r="Z944"/>
  <c r="AA944"/>
  <c r="AB944"/>
  <c r="AC944"/>
  <c r="AD944"/>
  <c r="AE944"/>
  <c r="AF944"/>
  <c r="AG944"/>
  <c r="AH944"/>
  <c r="V945"/>
  <c r="W945"/>
  <c r="X945"/>
  <c r="Y945"/>
  <c r="Z945"/>
  <c r="AA945"/>
  <c r="AB945"/>
  <c r="AC945"/>
  <c r="AD945"/>
  <c r="AE945"/>
  <c r="AF945"/>
  <c r="AG945"/>
  <c r="AH945"/>
  <c r="V946"/>
  <c r="W946"/>
  <c r="X946"/>
  <c r="Y946"/>
  <c r="Z946"/>
  <c r="AA946"/>
  <c r="AB946"/>
  <c r="AC946"/>
  <c r="AD946"/>
  <c r="AE946"/>
  <c r="AF946"/>
  <c r="AG946"/>
  <c r="AH946"/>
  <c r="V947"/>
  <c r="W947"/>
  <c r="X947"/>
  <c r="Y947"/>
  <c r="Z947"/>
  <c r="AA947"/>
  <c r="AB947"/>
  <c r="AC947"/>
  <c r="AD947"/>
  <c r="AE947"/>
  <c r="AF947"/>
  <c r="AG947"/>
  <c r="AH947"/>
  <c r="V948"/>
  <c r="W948"/>
  <c r="X948"/>
  <c r="Y948"/>
  <c r="Z948"/>
  <c r="AA948"/>
  <c r="AB948"/>
  <c r="AC948"/>
  <c r="AD948"/>
  <c r="AE948"/>
  <c r="AF948"/>
  <c r="AG948"/>
  <c r="AH948"/>
  <c r="V949"/>
  <c r="W949"/>
  <c r="X949"/>
  <c r="Y949"/>
  <c r="Z949"/>
  <c r="AA949"/>
  <c r="AB949"/>
  <c r="AC949"/>
  <c r="AD949"/>
  <c r="AE949"/>
  <c r="AF949"/>
  <c r="AG949"/>
  <c r="AH949"/>
  <c r="V950"/>
  <c r="W950"/>
  <c r="X950"/>
  <c r="Y950"/>
  <c r="Z950"/>
  <c r="AA950"/>
  <c r="AB950"/>
  <c r="AC950"/>
  <c r="AD950"/>
  <c r="AE950"/>
  <c r="AF950"/>
  <c r="AG950"/>
  <c r="AH950"/>
  <c r="V951"/>
  <c r="W951"/>
  <c r="X951"/>
  <c r="Y951"/>
  <c r="Z951"/>
  <c r="AA951"/>
  <c r="AB951"/>
  <c r="AC951"/>
  <c r="AD951"/>
  <c r="AE951"/>
  <c r="AF951"/>
  <c r="AG951"/>
  <c r="AH951"/>
  <c r="V952"/>
  <c r="W952"/>
  <c r="X952"/>
  <c r="Y952"/>
  <c r="Z952"/>
  <c r="AA952"/>
  <c r="AB952"/>
  <c r="AC952"/>
  <c r="AD952"/>
  <c r="AE952"/>
  <c r="AF952"/>
  <c r="AG952"/>
  <c r="AH952"/>
  <c r="V953"/>
  <c r="W953"/>
  <c r="X953"/>
  <c r="Y953"/>
  <c r="Z953"/>
  <c r="AA953"/>
  <c r="AB953"/>
  <c r="AC953"/>
  <c r="AD953"/>
  <c r="AE953"/>
  <c r="AF953"/>
  <c r="AG953"/>
  <c r="AH953"/>
  <c r="V954"/>
  <c r="W954"/>
  <c r="X954"/>
  <c r="Y954"/>
  <c r="Z954"/>
  <c r="AA954"/>
  <c r="AB954"/>
  <c r="AC954"/>
  <c r="AD954"/>
  <c r="AE954"/>
  <c r="AF954"/>
  <c r="AG954"/>
  <c r="AH954"/>
  <c r="V955"/>
  <c r="W955"/>
  <c r="X955"/>
  <c r="Y955"/>
  <c r="Z955"/>
  <c r="AA955"/>
  <c r="AB955"/>
  <c r="AC955"/>
  <c r="AD955"/>
  <c r="AE955"/>
  <c r="AF955"/>
  <c r="AG955"/>
  <c r="AH955"/>
  <c r="V956"/>
  <c r="W956"/>
  <c r="X956"/>
  <c r="Y956"/>
  <c r="Z956"/>
  <c r="AA956"/>
  <c r="AB956"/>
  <c r="AC956"/>
  <c r="AD956"/>
  <c r="AE956"/>
  <c r="AF956"/>
  <c r="AG956"/>
  <c r="AH956"/>
  <c r="V957"/>
  <c r="W957"/>
  <c r="X957"/>
  <c r="Y957"/>
  <c r="Z957"/>
  <c r="AA957"/>
  <c r="AB957"/>
  <c r="AC957"/>
  <c r="AD957"/>
  <c r="AE957"/>
  <c r="AF957"/>
  <c r="AG957"/>
  <c r="AH957"/>
  <c r="V958"/>
  <c r="W958"/>
  <c r="X958"/>
  <c r="Y958"/>
  <c r="Z958"/>
  <c r="AA958"/>
  <c r="AB958"/>
  <c r="AC958"/>
  <c r="AD958"/>
  <c r="AE958"/>
  <c r="AF958"/>
  <c r="AG958"/>
  <c r="AH958"/>
  <c r="V959"/>
  <c r="W959"/>
  <c r="X959"/>
  <c r="Y959"/>
  <c r="Z959"/>
  <c r="AA959"/>
  <c r="AB959"/>
  <c r="AC959"/>
  <c r="AD959"/>
  <c r="AE959"/>
  <c r="AF959"/>
  <c r="AG959"/>
  <c r="AH959"/>
  <c r="V960"/>
  <c r="W960"/>
  <c r="X960"/>
  <c r="Y960"/>
  <c r="Z960"/>
  <c r="AA960"/>
  <c r="AB960"/>
  <c r="AC960"/>
  <c r="AD960"/>
  <c r="AE960"/>
  <c r="AF960"/>
  <c r="AG960"/>
  <c r="AH960"/>
  <c r="V961"/>
  <c r="W961"/>
  <c r="X961"/>
  <c r="Y961"/>
  <c r="Z961"/>
  <c r="AA961"/>
  <c r="AB961"/>
  <c r="AC961"/>
  <c r="AD961"/>
  <c r="AE961"/>
  <c r="AF961"/>
  <c r="AG961"/>
  <c r="AH961"/>
  <c r="V962"/>
  <c r="W962"/>
  <c r="X962"/>
  <c r="Y962"/>
  <c r="Z962"/>
  <c r="AA962"/>
  <c r="AB962"/>
  <c r="AC962"/>
  <c r="AD962"/>
  <c r="AE962"/>
  <c r="AF962"/>
  <c r="AG962"/>
  <c r="AH962"/>
  <c r="V963"/>
  <c r="W963"/>
  <c r="X963"/>
  <c r="Y963"/>
  <c r="Z963"/>
  <c r="AA963"/>
  <c r="AB963"/>
  <c r="AC963"/>
  <c r="AD963"/>
  <c r="AE963"/>
  <c r="AF963"/>
  <c r="AG963"/>
  <c r="AH963"/>
  <c r="V964"/>
  <c r="W964"/>
  <c r="X964"/>
  <c r="Y964"/>
  <c r="Z964"/>
  <c r="AA964"/>
  <c r="AB964"/>
  <c r="AC964"/>
  <c r="AD964"/>
  <c r="AE964"/>
  <c r="AF964"/>
  <c r="AG964"/>
  <c r="AH964"/>
  <c r="V965"/>
  <c r="W965"/>
  <c r="X965"/>
  <c r="Y965"/>
  <c r="Z965"/>
  <c r="AA965"/>
  <c r="AB965"/>
  <c r="AC965"/>
  <c r="AD965"/>
  <c r="AE965"/>
  <c r="AF965"/>
  <c r="AG965"/>
  <c r="AH965"/>
  <c r="V966"/>
  <c r="W966"/>
  <c r="X966"/>
  <c r="Y966"/>
  <c r="Z966"/>
  <c r="AA966"/>
  <c r="AB966"/>
  <c r="AC966"/>
  <c r="AD966"/>
  <c r="AE966"/>
  <c r="AF966"/>
  <c r="AG966"/>
  <c r="AH966"/>
  <c r="V967"/>
  <c r="W967"/>
  <c r="X967"/>
  <c r="Y967"/>
  <c r="Z967"/>
  <c r="AA967"/>
  <c r="AB967"/>
  <c r="AC967"/>
  <c r="AD967"/>
  <c r="AE967"/>
  <c r="AF967"/>
  <c r="AG967"/>
  <c r="AH967"/>
  <c r="V968"/>
  <c r="W968"/>
  <c r="X968"/>
  <c r="Y968"/>
  <c r="Z968"/>
  <c r="AA968"/>
  <c r="AB968"/>
  <c r="AC968"/>
  <c r="AD968"/>
  <c r="AE968"/>
  <c r="AF968"/>
  <c r="AG968"/>
  <c r="AH968"/>
  <c r="V969"/>
  <c r="W969"/>
  <c r="X969"/>
  <c r="Y969"/>
  <c r="Z969"/>
  <c r="AA969"/>
  <c r="AB969"/>
  <c r="AC969"/>
  <c r="AD969"/>
  <c r="AE969"/>
  <c r="AF969"/>
  <c r="AG969"/>
  <c r="AH969"/>
  <c r="V970"/>
  <c r="W970"/>
  <c r="X970"/>
  <c r="Y970"/>
  <c r="Z970"/>
  <c r="AA970"/>
  <c r="AB970"/>
  <c r="AC970"/>
  <c r="AD970"/>
  <c r="AE970"/>
  <c r="AF970"/>
  <c r="AG970"/>
  <c r="AH970"/>
  <c r="V971"/>
  <c r="W971"/>
  <c r="X971"/>
  <c r="Y971"/>
  <c r="Z971"/>
  <c r="AA971"/>
  <c r="AB971"/>
  <c r="AC971"/>
  <c r="AD971"/>
  <c r="AE971"/>
  <c r="AF971"/>
  <c r="AG971"/>
  <c r="AH971"/>
  <c r="V972"/>
  <c r="W972"/>
  <c r="X972"/>
  <c r="Y972"/>
  <c r="Z972"/>
  <c r="AA972"/>
  <c r="AB972"/>
  <c r="AC972"/>
  <c r="AD972"/>
  <c r="AE972"/>
  <c r="AF972"/>
  <c r="AG972"/>
  <c r="AH972"/>
  <c r="V973"/>
  <c r="W973"/>
  <c r="X973"/>
  <c r="Y973"/>
  <c r="Z973"/>
  <c r="AA973"/>
  <c r="AB973"/>
  <c r="AC973"/>
  <c r="AD973"/>
  <c r="AE973"/>
  <c r="AF973"/>
  <c r="AG973"/>
  <c r="AH973"/>
  <c r="V974"/>
  <c r="W974"/>
  <c r="X974"/>
  <c r="Y974"/>
  <c r="Z974"/>
  <c r="AA974"/>
  <c r="AB974"/>
  <c r="AC974"/>
  <c r="AD974"/>
  <c r="AE974"/>
  <c r="AF974"/>
  <c r="AG974"/>
  <c r="AH974"/>
  <c r="V975"/>
  <c r="W975"/>
  <c r="X975"/>
  <c r="Y975"/>
  <c r="Z975"/>
  <c r="AA975"/>
  <c r="AB975"/>
  <c r="AC975"/>
  <c r="AD975"/>
  <c r="AE975"/>
  <c r="AF975"/>
  <c r="AG975"/>
  <c r="AH975"/>
  <c r="V976"/>
  <c r="W976"/>
  <c r="X976"/>
  <c r="Y976"/>
  <c r="Z976"/>
  <c r="AA976"/>
  <c r="AB976"/>
  <c r="AC976"/>
  <c r="AD976"/>
  <c r="AE976"/>
  <c r="AF976"/>
  <c r="AG976"/>
  <c r="AH976"/>
  <c r="V977"/>
  <c r="W977"/>
  <c r="X977"/>
  <c r="Y977"/>
  <c r="Z977"/>
  <c r="AA977"/>
  <c r="AB977"/>
  <c r="AC977"/>
  <c r="AD977"/>
  <c r="AE977"/>
  <c r="AF977"/>
  <c r="AG977"/>
  <c r="AH977"/>
  <c r="V978"/>
  <c r="W978"/>
  <c r="X978"/>
  <c r="Y978"/>
  <c r="Z978"/>
  <c r="AA978"/>
  <c r="AB978"/>
  <c r="AC978"/>
  <c r="AD978"/>
  <c r="AE978"/>
  <c r="AF978"/>
  <c r="AG978"/>
  <c r="AH978"/>
  <c r="V979"/>
  <c r="W979"/>
  <c r="X979"/>
  <c r="Y979"/>
  <c r="Z979"/>
  <c r="AA979"/>
  <c r="AB979"/>
  <c r="AC979"/>
  <c r="AD979"/>
  <c r="AE979"/>
  <c r="AF979"/>
  <c r="AG979"/>
  <c r="AH979"/>
  <c r="V980"/>
  <c r="W980"/>
  <c r="X980"/>
  <c r="Y980"/>
  <c r="Z980"/>
  <c r="AA980"/>
  <c r="AB980"/>
  <c r="AC980"/>
  <c r="AD980"/>
  <c r="AE980"/>
  <c r="AF980"/>
  <c r="AG980"/>
  <c r="AH980"/>
  <c r="V981"/>
  <c r="W981"/>
  <c r="X981"/>
  <c r="Y981"/>
  <c r="Z981"/>
  <c r="AA981"/>
  <c r="AB981"/>
  <c r="AC981"/>
  <c r="AD981"/>
  <c r="AE981"/>
  <c r="AF981"/>
  <c r="AG981"/>
  <c r="AH981"/>
  <c r="V982"/>
  <c r="W982"/>
  <c r="X982"/>
  <c r="Y982"/>
  <c r="Z982"/>
  <c r="AA982"/>
  <c r="AB982"/>
  <c r="AC982"/>
  <c r="AD982"/>
  <c r="AE982"/>
  <c r="AF982"/>
  <c r="AG982"/>
  <c r="AH982"/>
  <c r="V983"/>
  <c r="W983"/>
  <c r="X983"/>
  <c r="Y983"/>
  <c r="Z983"/>
  <c r="AA983"/>
  <c r="AB983"/>
  <c r="AC983"/>
  <c r="AD983"/>
  <c r="AE983"/>
  <c r="AF983"/>
  <c r="AG983"/>
  <c r="AH983"/>
  <c r="V984"/>
  <c r="W984"/>
  <c r="X984"/>
  <c r="Y984"/>
  <c r="Z984"/>
  <c r="AA984"/>
  <c r="AB984"/>
  <c r="AC984"/>
  <c r="AD984"/>
  <c r="AE984"/>
  <c r="AF984"/>
  <c r="AG984"/>
  <c r="AH984"/>
  <c r="V985"/>
  <c r="W985"/>
  <c r="X985"/>
  <c r="Y985"/>
  <c r="Z985"/>
  <c r="AA985"/>
  <c r="AB985"/>
  <c r="AC985"/>
  <c r="AD985"/>
  <c r="AE985"/>
  <c r="AF985"/>
  <c r="AG985"/>
  <c r="AH985"/>
  <c r="V986"/>
  <c r="W986"/>
  <c r="X986"/>
  <c r="Y986"/>
  <c r="Z986"/>
  <c r="AA986"/>
  <c r="AB986"/>
  <c r="AC986"/>
  <c r="AD986"/>
  <c r="AE986"/>
  <c r="AF986"/>
  <c r="AG986"/>
  <c r="AH986"/>
  <c r="V987"/>
  <c r="W987"/>
  <c r="X987"/>
  <c r="Y987"/>
  <c r="Z987"/>
  <c r="AA987"/>
  <c r="AB987"/>
  <c r="AC987"/>
  <c r="AD987"/>
  <c r="AE987"/>
  <c r="AF987"/>
  <c r="AG987"/>
  <c r="AH987"/>
  <c r="V988"/>
  <c r="W988"/>
  <c r="X988"/>
  <c r="Y988"/>
  <c r="Z988"/>
  <c r="AA988"/>
  <c r="AB988"/>
  <c r="AC988"/>
  <c r="AD988"/>
  <c r="AE988"/>
  <c r="AF988"/>
  <c r="AG988"/>
  <c r="AH988"/>
  <c r="V989"/>
  <c r="W989"/>
  <c r="X989"/>
  <c r="Y989"/>
  <c r="Z989"/>
  <c r="AA989"/>
  <c r="AB989"/>
  <c r="AC989"/>
  <c r="AD989"/>
  <c r="AE989"/>
  <c r="AF989"/>
  <c r="AG989"/>
  <c r="AH989"/>
  <c r="V990"/>
  <c r="W990"/>
  <c r="X990"/>
  <c r="Y990"/>
  <c r="Z990"/>
  <c r="AA990"/>
  <c r="AB990"/>
  <c r="AC990"/>
  <c r="AD990"/>
  <c r="AE990"/>
  <c r="AF990"/>
  <c r="AG990"/>
  <c r="AH990"/>
  <c r="V991"/>
  <c r="W991"/>
  <c r="X991"/>
  <c r="Y991"/>
  <c r="Z991"/>
  <c r="AA991"/>
  <c r="AB991"/>
  <c r="AC991"/>
  <c r="AD991"/>
  <c r="AE991"/>
  <c r="AF991"/>
  <c r="AG991"/>
  <c r="AH991"/>
  <c r="V992"/>
  <c r="W992"/>
  <c r="X992"/>
  <c r="Y992"/>
  <c r="Z992"/>
  <c r="AA992"/>
  <c r="AB992"/>
  <c r="AC992"/>
  <c r="AD992"/>
  <c r="AE992"/>
  <c r="AF992"/>
  <c r="AG992"/>
  <c r="AH992"/>
  <c r="V993"/>
  <c r="W993"/>
  <c r="X993"/>
  <c r="Y993"/>
  <c r="Z993"/>
  <c r="AA993"/>
  <c r="AB993"/>
  <c r="AC993"/>
  <c r="AD993"/>
  <c r="AE993"/>
  <c r="AF993"/>
  <c r="AG993"/>
  <c r="AH993"/>
  <c r="V994"/>
  <c r="W994"/>
  <c r="X994"/>
  <c r="Y994"/>
  <c r="Z994"/>
  <c r="AA994"/>
  <c r="AB994"/>
  <c r="AC994"/>
  <c r="AD994"/>
  <c r="AE994"/>
  <c r="AF994"/>
  <c r="AG994"/>
  <c r="AH994"/>
  <c r="V995"/>
  <c r="W995"/>
  <c r="X995"/>
  <c r="Y995"/>
  <c r="Z995"/>
  <c r="AA995"/>
  <c r="AB995"/>
  <c r="AC995"/>
  <c r="AD995"/>
  <c r="AE995"/>
  <c r="AF995"/>
  <c r="AG995"/>
  <c r="AH995"/>
  <c r="V996"/>
  <c r="W996"/>
  <c r="X996"/>
  <c r="Y996"/>
  <c r="Z996"/>
  <c r="AA996"/>
  <c r="AB996"/>
  <c r="AC996"/>
  <c r="AD996"/>
  <c r="AE996"/>
  <c r="AF996"/>
  <c r="AG996"/>
  <c r="AH996"/>
  <c r="V997"/>
  <c r="W997"/>
  <c r="X997"/>
  <c r="Y997"/>
  <c r="Z997"/>
  <c r="AA997"/>
  <c r="AB997"/>
  <c r="AC997"/>
  <c r="AD997"/>
  <c r="AE997"/>
  <c r="AF997"/>
  <c r="AG997"/>
  <c r="AH997"/>
  <c r="V998"/>
  <c r="W998"/>
  <c r="X998"/>
  <c r="Y998"/>
  <c r="Z998"/>
  <c r="AA998"/>
  <c r="AB998"/>
  <c r="AC998"/>
  <c r="AD998"/>
  <c r="AE998"/>
  <c r="AF998"/>
  <c r="AG998"/>
  <c r="AH998"/>
  <c r="V999"/>
  <c r="W999"/>
  <c r="X999"/>
  <c r="Y999"/>
  <c r="Z999"/>
  <c r="AA999"/>
  <c r="AB999"/>
  <c r="AC999"/>
  <c r="AD999"/>
  <c r="AE999"/>
  <c r="AF999"/>
  <c r="AG999"/>
  <c r="AH999"/>
  <c r="V1000"/>
  <c r="W1000"/>
  <c r="X1000"/>
  <c r="Y1000"/>
  <c r="Z1000"/>
  <c r="AA1000"/>
  <c r="AB1000"/>
  <c r="AC1000"/>
  <c r="AD1000"/>
  <c r="AE1000"/>
  <c r="AF1000"/>
  <c r="AG1000"/>
  <c r="AH1000"/>
  <c r="V1001"/>
  <c r="W1001"/>
  <c r="X1001"/>
  <c r="Y1001"/>
  <c r="Z1001"/>
  <c r="AA1001"/>
  <c r="AB1001"/>
  <c r="AC1001"/>
  <c r="AD1001"/>
  <c r="AE1001"/>
  <c r="AF1001"/>
  <c r="AG1001"/>
  <c r="AH1001"/>
  <c r="V1002"/>
  <c r="W1002"/>
  <c r="X1002"/>
  <c r="Y1002"/>
  <c r="Z1002"/>
  <c r="AA1002"/>
  <c r="AB1002"/>
  <c r="AC1002"/>
  <c r="AD1002"/>
  <c r="AE1002"/>
  <c r="AF1002"/>
  <c r="AG1002"/>
  <c r="AH1002"/>
  <c r="V1003"/>
  <c r="W1003"/>
  <c r="X1003"/>
  <c r="Y1003"/>
  <c r="Z1003"/>
  <c r="AA1003"/>
  <c r="AB1003"/>
  <c r="AC1003"/>
  <c r="AD1003"/>
  <c r="AE1003"/>
  <c r="AF1003"/>
  <c r="AG1003"/>
  <c r="AH1003"/>
  <c r="V1004"/>
  <c r="W1004"/>
  <c r="X1004"/>
  <c r="Y1004"/>
  <c r="Z1004"/>
  <c r="AA1004"/>
  <c r="AB1004"/>
  <c r="AC1004"/>
  <c r="AD1004"/>
  <c r="AE1004"/>
  <c r="AF1004"/>
  <c r="AG1004"/>
  <c r="AH1004"/>
  <c r="A1" i="4"/>
  <c r="B1"/>
  <c r="D1"/>
  <c r="A5"/>
  <c r="H3" i="138" s="1"/>
  <c r="C57" i="143" s="1"/>
  <c r="AE5" i="4"/>
  <c r="AF5"/>
  <c r="AG5"/>
  <c r="AH5"/>
  <c r="AI5"/>
  <c r="AJ5"/>
  <c r="AK5"/>
  <c r="AL5"/>
  <c r="AM5"/>
  <c r="A6"/>
  <c r="A3" i="137" s="1"/>
  <c r="AE6" i="4"/>
  <c r="AF6"/>
  <c r="AG6"/>
  <c r="AH6"/>
  <c r="AI6"/>
  <c r="AJ6"/>
  <c r="AK6"/>
  <c r="AL6"/>
  <c r="AM6"/>
  <c r="A7"/>
  <c r="A4" i="137" s="1"/>
  <c r="AE7" i="4"/>
  <c r="AF7"/>
  <c r="AG7"/>
  <c r="AH7"/>
  <c r="AI7"/>
  <c r="AJ7"/>
  <c r="AK7"/>
  <c r="AL7"/>
  <c r="AM7"/>
  <c r="A8"/>
  <c r="A5" i="137" s="1"/>
  <c r="AE8" i="4"/>
  <c r="AF8"/>
  <c r="AG8"/>
  <c r="AH8"/>
  <c r="AI8"/>
  <c r="AJ8"/>
  <c r="AK8"/>
  <c r="AL8"/>
  <c r="AM8"/>
  <c r="A9"/>
  <c r="A6" i="137" s="1"/>
  <c r="AE9" i="4"/>
  <c r="AF9"/>
  <c r="AG9"/>
  <c r="AH9"/>
  <c r="AI9"/>
  <c r="AJ9"/>
  <c r="AK9"/>
  <c r="AL9"/>
  <c r="AM9"/>
  <c r="A10"/>
  <c r="A7" i="137" s="1"/>
  <c r="AE10" i="4"/>
  <c r="AF10"/>
  <c r="AG10"/>
  <c r="AH10"/>
  <c r="AI10"/>
  <c r="AJ10"/>
  <c r="AK10"/>
  <c r="AL10"/>
  <c r="AM10"/>
  <c r="A11"/>
  <c r="A8" i="137" s="1"/>
  <c r="AE11" i="4"/>
  <c r="AF11"/>
  <c r="AG11"/>
  <c r="AH11"/>
  <c r="AI11"/>
  <c r="AJ11"/>
  <c r="AK11"/>
  <c r="AL11"/>
  <c r="AM11"/>
  <c r="A12"/>
  <c r="A9" i="137" s="1"/>
  <c r="AE12" i="4"/>
  <c r="AF12"/>
  <c r="AG12"/>
  <c r="AH12"/>
  <c r="AI12"/>
  <c r="AJ12"/>
  <c r="AK12"/>
  <c r="AL12"/>
  <c r="AM12"/>
  <c r="A13"/>
  <c r="A10" i="137" s="1"/>
  <c r="AE13" i="4"/>
  <c r="AF13"/>
  <c r="AG13"/>
  <c r="AH13"/>
  <c r="AI13"/>
  <c r="AJ13"/>
  <c r="AK13"/>
  <c r="AL13"/>
  <c r="AM13"/>
  <c r="A14"/>
  <c r="A11" i="137" s="1"/>
  <c r="AE14" i="4"/>
  <c r="AF14"/>
  <c r="AG14"/>
  <c r="AH14"/>
  <c r="AI14"/>
  <c r="AJ14"/>
  <c r="AK14"/>
  <c r="AL14"/>
  <c r="AM14"/>
  <c r="A15"/>
  <c r="A12" i="137" s="1"/>
  <c r="AE15" i="4"/>
  <c r="AF15"/>
  <c r="AG15"/>
  <c r="AH15"/>
  <c r="AI15"/>
  <c r="AJ15"/>
  <c r="AK15"/>
  <c r="AL15"/>
  <c r="AM15"/>
  <c r="A16"/>
  <c r="A13" i="137" s="1"/>
  <c r="AE16" i="4"/>
  <c r="AF16"/>
  <c r="AG16"/>
  <c r="AH16"/>
  <c r="AI16"/>
  <c r="AJ16"/>
  <c r="AK16"/>
  <c r="AL16"/>
  <c r="AM16"/>
  <c r="A17"/>
  <c r="A14" i="137" s="1"/>
  <c r="AE17" i="4"/>
  <c r="AF17"/>
  <c r="AG17"/>
  <c r="AH17"/>
  <c r="AI17"/>
  <c r="AJ17"/>
  <c r="AK17"/>
  <c r="AL17"/>
  <c r="AM17"/>
  <c r="A18"/>
  <c r="A15" i="137" s="1"/>
  <c r="AE18" i="4"/>
  <c r="AF18"/>
  <c r="AG18"/>
  <c r="AH18"/>
  <c r="AI18"/>
  <c r="AJ18"/>
  <c r="AK18"/>
  <c r="AL18"/>
  <c r="AM18"/>
  <c r="A19"/>
  <c r="A16" i="137" s="1"/>
  <c r="AE19" i="4"/>
  <c r="AF19"/>
  <c r="AG19"/>
  <c r="AH19"/>
  <c r="AI19"/>
  <c r="AJ19"/>
  <c r="AK19"/>
  <c r="AL19"/>
  <c r="AM19"/>
  <c r="A20"/>
  <c r="A17" i="137" s="1"/>
  <c r="AE20" i="4"/>
  <c r="AF20"/>
  <c r="AG20"/>
  <c r="AH20"/>
  <c r="AI20"/>
  <c r="AJ20"/>
  <c r="AK20"/>
  <c r="AL20"/>
  <c r="AM20"/>
  <c r="A21"/>
  <c r="A18" i="137" s="1"/>
  <c r="AE21" i="4"/>
  <c r="AF21"/>
  <c r="AG21"/>
  <c r="AH21"/>
  <c r="AI21"/>
  <c r="AJ21"/>
  <c r="AK21"/>
  <c r="AL21"/>
  <c r="AM21"/>
  <c r="A22"/>
  <c r="A19" i="137" s="1"/>
  <c r="AE22" i="4"/>
  <c r="AF22"/>
  <c r="AG22"/>
  <c r="AH22"/>
  <c r="AI22"/>
  <c r="AJ22"/>
  <c r="AK22"/>
  <c r="AL22"/>
  <c r="AM22"/>
  <c r="A23"/>
  <c r="A20" i="137" s="1"/>
  <c r="AE23" i="4"/>
  <c r="AF23"/>
  <c r="AG23"/>
  <c r="AH23"/>
  <c r="AI23"/>
  <c r="AJ23"/>
  <c r="AK23"/>
  <c r="AL23"/>
  <c r="AM23"/>
  <c r="A24"/>
  <c r="A21" i="137" s="1"/>
  <c r="AE24" i="4"/>
  <c r="AF24"/>
  <c r="AG24"/>
  <c r="AH24"/>
  <c r="AI24"/>
  <c r="AJ24"/>
  <c r="AK24"/>
  <c r="AL24"/>
  <c r="AM24"/>
  <c r="A25"/>
  <c r="A22" i="137" s="1"/>
  <c r="AE25" i="4"/>
  <c r="AF25"/>
  <c r="AG25"/>
  <c r="AH25"/>
  <c r="AI25"/>
  <c r="AJ25"/>
  <c r="AK25"/>
  <c r="AL25"/>
  <c r="AM25"/>
  <c r="A26"/>
  <c r="A23" i="137" s="1"/>
  <c r="AE26" i="4"/>
  <c r="AF26"/>
  <c r="AG26"/>
  <c r="AH26"/>
  <c r="AI26"/>
  <c r="AJ26"/>
  <c r="AK26"/>
  <c r="AL26"/>
  <c r="AM26"/>
  <c r="A27"/>
  <c r="A24" i="137" s="1"/>
  <c r="AE27" i="4"/>
  <c r="AF27"/>
  <c r="AG27"/>
  <c r="AH27"/>
  <c r="AI27"/>
  <c r="AJ27"/>
  <c r="AK27"/>
  <c r="AL27"/>
  <c r="AM27"/>
  <c r="A28"/>
  <c r="A25" i="137" s="1"/>
  <c r="AE28" i="4"/>
  <c r="AF28"/>
  <c r="AG28"/>
  <c r="AH28"/>
  <c r="AI28"/>
  <c r="AJ28"/>
  <c r="AK28"/>
  <c r="AL28"/>
  <c r="AM28"/>
  <c r="A29"/>
  <c r="A26" i="137" s="1"/>
  <c r="AE29" i="4"/>
  <c r="AF29"/>
  <c r="AG29"/>
  <c r="AH29"/>
  <c r="AI29"/>
  <c r="AJ29"/>
  <c r="AK29"/>
  <c r="AL29"/>
  <c r="AM29"/>
  <c r="A30"/>
  <c r="A27" i="137" s="1"/>
  <c r="AE30" i="4"/>
  <c r="AF30"/>
  <c r="AG30"/>
  <c r="AH30"/>
  <c r="AI30"/>
  <c r="AJ30"/>
  <c r="AK30"/>
  <c r="AL30"/>
  <c r="AM30"/>
  <c r="A31"/>
  <c r="A28" i="137" s="1"/>
  <c r="AE31" i="4"/>
  <c r="AF31"/>
  <c r="AG31"/>
  <c r="AH31"/>
  <c r="AI31"/>
  <c r="AJ31"/>
  <c r="AK31"/>
  <c r="AL31"/>
  <c r="AM31"/>
  <c r="A32"/>
  <c r="A29" i="137" s="1"/>
  <c r="AE32" i="4"/>
  <c r="AF32"/>
  <c r="AG32"/>
  <c r="AH32"/>
  <c r="AI32"/>
  <c r="AJ32"/>
  <c r="AK32"/>
  <c r="AL32"/>
  <c r="AM32"/>
  <c r="A33"/>
  <c r="A30" i="137" s="1"/>
  <c r="AE33" i="4"/>
  <c r="AF33"/>
  <c r="AG33"/>
  <c r="AH33"/>
  <c r="AI33"/>
  <c r="AJ33"/>
  <c r="AK33"/>
  <c r="AL33"/>
  <c r="AM33"/>
  <c r="A34"/>
  <c r="A31" i="137" s="1"/>
  <c r="AE34" i="4"/>
  <c r="AF34"/>
  <c r="AG34"/>
  <c r="AH34"/>
  <c r="AI34"/>
  <c r="AJ34"/>
  <c r="AK34"/>
  <c r="AL34"/>
  <c r="AM34"/>
  <c r="A35"/>
  <c r="A32" i="137" s="1"/>
  <c r="AE35" i="4"/>
  <c r="AF35"/>
  <c r="AG35"/>
  <c r="AH35"/>
  <c r="AI35"/>
  <c r="AJ35"/>
  <c r="AK35"/>
  <c r="AL35"/>
  <c r="AM35"/>
  <c r="A36"/>
  <c r="A33" i="137" s="1"/>
  <c r="AE36" i="4"/>
  <c r="AF36"/>
  <c r="AG36"/>
  <c r="AH36"/>
  <c r="AI36"/>
  <c r="AJ36"/>
  <c r="AK36"/>
  <c r="AL36"/>
  <c r="AM36"/>
  <c r="A37"/>
  <c r="A34" i="137" s="1"/>
  <c r="AE37" i="4"/>
  <c r="AF37"/>
  <c r="AG37"/>
  <c r="AH37"/>
  <c r="AI37"/>
  <c r="AJ37"/>
  <c r="AK37"/>
  <c r="AL37"/>
  <c r="AM37"/>
  <c r="A38"/>
  <c r="A35" i="137" s="1"/>
  <c r="AE38" i="4"/>
  <c r="AF38"/>
  <c r="AG38"/>
  <c r="AH38"/>
  <c r="AI38"/>
  <c r="AJ38"/>
  <c r="AK38"/>
  <c r="AL38"/>
  <c r="AM38"/>
  <c r="A39"/>
  <c r="A36" i="137" s="1"/>
  <c r="AE39" i="4"/>
  <c r="AF39"/>
  <c r="AG39"/>
  <c r="AH39"/>
  <c r="AI39"/>
  <c r="AJ39"/>
  <c r="AK39"/>
  <c r="AL39"/>
  <c r="AM39"/>
  <c r="A40"/>
  <c r="A37" i="137" s="1"/>
  <c r="AE40" i="4"/>
  <c r="AF40"/>
  <c r="AG40"/>
  <c r="AH40"/>
  <c r="AI40"/>
  <c r="AJ40"/>
  <c r="AK40"/>
  <c r="AL40"/>
  <c r="AM40"/>
  <c r="A41"/>
  <c r="A38" i="137" s="1"/>
  <c r="AE41" i="4"/>
  <c r="AF41"/>
  <c r="AG41"/>
  <c r="AH41"/>
  <c r="AI41"/>
  <c r="AJ41"/>
  <c r="AK41"/>
  <c r="AL41"/>
  <c r="AM41"/>
  <c r="A42"/>
  <c r="A39" i="137" s="1"/>
  <c r="AE42" i="4"/>
  <c r="AF42"/>
  <c r="AG42"/>
  <c r="AH42"/>
  <c r="AI42"/>
  <c r="AJ42"/>
  <c r="AK42"/>
  <c r="AL42"/>
  <c r="AM42"/>
  <c r="A43"/>
  <c r="A40" i="137" s="1"/>
  <c r="AE43" i="4"/>
  <c r="AF43"/>
  <c r="AG43"/>
  <c r="AH43"/>
  <c r="AI43"/>
  <c r="AJ43"/>
  <c r="AK43"/>
  <c r="AL43"/>
  <c r="AM43"/>
  <c r="A44"/>
  <c r="A41" i="137" s="1"/>
  <c r="AE44" i="4"/>
  <c r="AF44"/>
  <c r="AG44"/>
  <c r="AH44"/>
  <c r="AI44"/>
  <c r="AJ44"/>
  <c r="AK44"/>
  <c r="AL44"/>
  <c r="AM44"/>
  <c r="A45"/>
  <c r="A42" i="137" s="1"/>
  <c r="AE45" i="4"/>
  <c r="AF45"/>
  <c r="AG45"/>
  <c r="AH45"/>
  <c r="AI45"/>
  <c r="AJ45"/>
  <c r="AK45"/>
  <c r="AL45"/>
  <c r="AM45"/>
  <c r="A46"/>
  <c r="A43" i="137" s="1"/>
  <c r="AE46" i="4"/>
  <c r="AF46"/>
  <c r="AG46"/>
  <c r="AH46"/>
  <c r="AI46"/>
  <c r="AJ46"/>
  <c r="AK46"/>
  <c r="AL46"/>
  <c r="AM46"/>
  <c r="A47"/>
  <c r="A44" i="137" s="1"/>
  <c r="AE47" i="4"/>
  <c r="AF47"/>
  <c r="AG47"/>
  <c r="AH47"/>
  <c r="AI47"/>
  <c r="AJ47"/>
  <c r="AK47"/>
  <c r="AL47"/>
  <c r="AM47"/>
  <c r="A48"/>
  <c r="A45" i="137" s="1"/>
  <c r="AE48" i="4"/>
  <c r="AF48"/>
  <c r="AG48"/>
  <c r="AH48"/>
  <c r="AI48"/>
  <c r="AJ48"/>
  <c r="AK48"/>
  <c r="AL48"/>
  <c r="AM48"/>
  <c r="A49"/>
  <c r="A46" i="137" s="1"/>
  <c r="AE49" i="4"/>
  <c r="AF49"/>
  <c r="AG49"/>
  <c r="AH49"/>
  <c r="AI49"/>
  <c r="AJ49"/>
  <c r="AK49"/>
  <c r="AL49"/>
  <c r="AM49"/>
  <c r="A50"/>
  <c r="A47" i="137" s="1"/>
  <c r="AE50" i="4"/>
  <c r="AF50"/>
  <c r="AG50"/>
  <c r="AH50"/>
  <c r="AI50"/>
  <c r="AJ50"/>
  <c r="AK50"/>
  <c r="AL50"/>
  <c r="AM50"/>
  <c r="A51"/>
  <c r="A48" i="137" s="1"/>
  <c r="AE51" i="4"/>
  <c r="AF51"/>
  <c r="AG51"/>
  <c r="AH51"/>
  <c r="AI51"/>
  <c r="AJ51"/>
  <c r="AK51"/>
  <c r="AL51"/>
  <c r="AM51"/>
  <c r="A52"/>
  <c r="A49" i="137" s="1"/>
  <c r="AE52" i="4"/>
  <c r="AF52"/>
  <c r="AG52"/>
  <c r="AH52"/>
  <c r="AI52"/>
  <c r="AJ52"/>
  <c r="AK52"/>
  <c r="AL52"/>
  <c r="AM52"/>
  <c r="A53"/>
  <c r="A50" i="137" s="1"/>
  <c r="AE53" i="4"/>
  <c r="AF53"/>
  <c r="AG53"/>
  <c r="AH53"/>
  <c r="AI53"/>
  <c r="AJ53"/>
  <c r="AK53"/>
  <c r="AL53"/>
  <c r="AM53"/>
  <c r="A54"/>
  <c r="A51" i="137" s="1"/>
  <c r="AE54" i="4"/>
  <c r="AF54"/>
  <c r="AG54"/>
  <c r="AH54"/>
  <c r="AI54"/>
  <c r="AJ54"/>
  <c r="AK54"/>
  <c r="AL54"/>
  <c r="AM54"/>
  <c r="A55"/>
  <c r="A52" i="137" s="1"/>
  <c r="AE55" i="4"/>
  <c r="AF55"/>
  <c r="AG55"/>
  <c r="AH55"/>
  <c r="AI55"/>
  <c r="AJ55"/>
  <c r="AK55"/>
  <c r="AL55"/>
  <c r="AM55"/>
  <c r="A56"/>
  <c r="A53" i="137" s="1"/>
  <c r="AE56" i="4"/>
  <c r="AF56"/>
  <c r="AG56"/>
  <c r="AH56"/>
  <c r="AI56"/>
  <c r="AJ56"/>
  <c r="AK56"/>
  <c r="AL56"/>
  <c r="AM56"/>
  <c r="A57"/>
  <c r="A54" i="137" s="1"/>
  <c r="AE57" i="4"/>
  <c r="AF57"/>
  <c r="AG57"/>
  <c r="AH57"/>
  <c r="AI57"/>
  <c r="AJ57"/>
  <c r="AK57"/>
  <c r="AL57"/>
  <c r="AM57"/>
  <c r="A58"/>
  <c r="A55" i="137" s="1"/>
  <c r="AE58" i="4"/>
  <c r="AF58"/>
  <c r="AG58"/>
  <c r="AH58"/>
  <c r="AI58"/>
  <c r="AJ58"/>
  <c r="AK58"/>
  <c r="AL58"/>
  <c r="AM58"/>
  <c r="A59"/>
  <c r="A56" i="137" s="1"/>
  <c r="AE59" i="4"/>
  <c r="AF59"/>
  <c r="AG59"/>
  <c r="AH59"/>
  <c r="AI59"/>
  <c r="AJ59"/>
  <c r="AK59"/>
  <c r="AL59"/>
  <c r="AM59"/>
  <c r="A60"/>
  <c r="A57" i="137" s="1"/>
  <c r="AE60" i="4"/>
  <c r="AF60"/>
  <c r="AG60"/>
  <c r="AH60"/>
  <c r="AI60"/>
  <c r="AJ60"/>
  <c r="AK60"/>
  <c r="AL60"/>
  <c r="AM60"/>
  <c r="A61"/>
  <c r="A58" i="137" s="1"/>
  <c r="AE61" i="4"/>
  <c r="AF61"/>
  <c r="AG61"/>
  <c r="AH61"/>
  <c r="AI61"/>
  <c r="AJ61"/>
  <c r="AK61"/>
  <c r="AL61"/>
  <c r="AM61"/>
  <c r="A62"/>
  <c r="A59" i="137" s="1"/>
  <c r="AE62" i="4"/>
  <c r="AF62"/>
  <c r="AG62"/>
  <c r="AH62"/>
  <c r="AI62"/>
  <c r="AJ62"/>
  <c r="AK62"/>
  <c r="AL62"/>
  <c r="AM62"/>
  <c r="A63"/>
  <c r="A60" i="137" s="1"/>
  <c r="AE63" i="4"/>
  <c r="AF63"/>
  <c r="AG63"/>
  <c r="AH63"/>
  <c r="AI63"/>
  <c r="AJ63"/>
  <c r="AK63"/>
  <c r="AL63"/>
  <c r="AM63"/>
  <c r="A64"/>
  <c r="A61" i="137" s="1"/>
  <c r="AE64" i="4"/>
  <c r="AF64"/>
  <c r="AG64"/>
  <c r="AH64"/>
  <c r="AI64"/>
  <c r="AJ64"/>
  <c r="AK64"/>
  <c r="AL64"/>
  <c r="AM64"/>
  <c r="A65"/>
  <c r="A62" i="137" s="1"/>
  <c r="AE65" i="4"/>
  <c r="AF65"/>
  <c r="AG65"/>
  <c r="AH65"/>
  <c r="AI65"/>
  <c r="AJ65"/>
  <c r="AK65"/>
  <c r="AL65"/>
  <c r="AM65"/>
  <c r="A66"/>
  <c r="A63" i="137" s="1"/>
  <c r="AE66" i="4"/>
  <c r="AF66"/>
  <c r="AG66"/>
  <c r="AH66"/>
  <c r="AI66"/>
  <c r="AJ66"/>
  <c r="AK66"/>
  <c r="AL66"/>
  <c r="AM66"/>
  <c r="A67"/>
  <c r="A64" i="137" s="1"/>
  <c r="AE67" i="4"/>
  <c r="AF67"/>
  <c r="AG67"/>
  <c r="AH67"/>
  <c r="AI67"/>
  <c r="AJ67"/>
  <c r="AK67"/>
  <c r="AL67"/>
  <c r="AM67"/>
  <c r="A68"/>
  <c r="A65" i="137" s="1"/>
  <c r="AE68" i="4"/>
  <c r="AF68"/>
  <c r="AG68"/>
  <c r="AH68"/>
  <c r="AI68"/>
  <c r="AJ68"/>
  <c r="AK68"/>
  <c r="AL68"/>
  <c r="AM68"/>
  <c r="A69"/>
  <c r="A66" i="137" s="1"/>
  <c r="AE69" i="4"/>
  <c r="AF69"/>
  <c r="AG69"/>
  <c r="AH69"/>
  <c r="AI69"/>
  <c r="AJ69"/>
  <c r="AK69"/>
  <c r="AL69"/>
  <c r="AM69"/>
  <c r="A70"/>
  <c r="A67" i="137" s="1"/>
  <c r="AE70" i="4"/>
  <c r="AF70"/>
  <c r="AG70"/>
  <c r="AH70"/>
  <c r="AI70"/>
  <c r="AJ70"/>
  <c r="AK70"/>
  <c r="AL70"/>
  <c r="AM70"/>
  <c r="A71"/>
  <c r="A68" i="137" s="1"/>
  <c r="AE71" i="4"/>
  <c r="AF71"/>
  <c r="AG71"/>
  <c r="AH71"/>
  <c r="AI71"/>
  <c r="AJ71"/>
  <c r="AK71"/>
  <c r="AL71"/>
  <c r="AM71"/>
  <c r="A72"/>
  <c r="A69" i="137" s="1"/>
  <c r="AE72" i="4"/>
  <c r="AF72"/>
  <c r="AG72"/>
  <c r="AH72"/>
  <c r="AI72"/>
  <c r="AJ72"/>
  <c r="AK72"/>
  <c r="AL72"/>
  <c r="AM72"/>
  <c r="A73"/>
  <c r="A70" i="137" s="1"/>
  <c r="AE73" i="4"/>
  <c r="AF73"/>
  <c r="AG73"/>
  <c r="AH73"/>
  <c r="AI73"/>
  <c r="AJ73"/>
  <c r="AK73"/>
  <c r="AL73"/>
  <c r="AM73"/>
  <c r="A74"/>
  <c r="A71" i="137" s="1"/>
  <c r="AE74" i="4"/>
  <c r="AF74"/>
  <c r="AG74"/>
  <c r="AH74"/>
  <c r="AI74"/>
  <c r="AJ74"/>
  <c r="AK74"/>
  <c r="AL74"/>
  <c r="AM74"/>
  <c r="A75"/>
  <c r="A72" i="137" s="1"/>
  <c r="AE75" i="4"/>
  <c r="AF75"/>
  <c r="AG75"/>
  <c r="AH75"/>
  <c r="AI75"/>
  <c r="AJ75"/>
  <c r="AK75"/>
  <c r="AL75"/>
  <c r="AM75"/>
  <c r="A76"/>
  <c r="A73" i="137" s="1"/>
  <c r="AE76" i="4"/>
  <c r="AF76"/>
  <c r="AG76"/>
  <c r="AH76"/>
  <c r="AI76"/>
  <c r="AJ76"/>
  <c r="AK76"/>
  <c r="AL76"/>
  <c r="AM76"/>
  <c r="A77"/>
  <c r="A74" i="137" s="1"/>
  <c r="AE77" i="4"/>
  <c r="AF77"/>
  <c r="AG77"/>
  <c r="AH77"/>
  <c r="AI77"/>
  <c r="AJ77"/>
  <c r="AK77"/>
  <c r="AL77"/>
  <c r="AM77"/>
  <c r="A78"/>
  <c r="A75" i="137" s="1"/>
  <c r="AE78" i="4"/>
  <c r="AF78"/>
  <c r="AG78"/>
  <c r="AH78"/>
  <c r="AI78"/>
  <c r="AJ78"/>
  <c r="AK78"/>
  <c r="AL78"/>
  <c r="AM78"/>
  <c r="A79"/>
  <c r="A76" i="137" s="1"/>
  <c r="AE79" i="4"/>
  <c r="AF79"/>
  <c r="AG79"/>
  <c r="AH79"/>
  <c r="AI79"/>
  <c r="AJ79"/>
  <c r="AK79"/>
  <c r="AL79"/>
  <c r="AM79"/>
  <c r="A80"/>
  <c r="A77" i="137" s="1"/>
  <c r="AE80" i="4"/>
  <c r="AF80"/>
  <c r="AG80"/>
  <c r="AH80"/>
  <c r="AI80"/>
  <c r="AJ80"/>
  <c r="AK80"/>
  <c r="AL80"/>
  <c r="AM80"/>
  <c r="A81"/>
  <c r="A78" i="137" s="1"/>
  <c r="AE81" i="4"/>
  <c r="AF81"/>
  <c r="AG81"/>
  <c r="AH81"/>
  <c r="AI81"/>
  <c r="AJ81"/>
  <c r="AK81"/>
  <c r="AL81"/>
  <c r="AM81"/>
  <c r="A82"/>
  <c r="A79" i="137" s="1"/>
  <c r="AE82" i="4"/>
  <c r="AF82"/>
  <c r="AG82"/>
  <c r="AH82"/>
  <c r="AI82"/>
  <c r="AJ82"/>
  <c r="AK82"/>
  <c r="AL82"/>
  <c r="AM82"/>
  <c r="A83"/>
  <c r="A80" i="137" s="1"/>
  <c r="AE83" i="4"/>
  <c r="AF83"/>
  <c r="AG83"/>
  <c r="AH83"/>
  <c r="AI83"/>
  <c r="AJ83"/>
  <c r="AK83"/>
  <c r="AL83"/>
  <c r="AM83"/>
  <c r="A84"/>
  <c r="A81" i="137" s="1"/>
  <c r="AE84" i="4"/>
  <c r="AF84"/>
  <c r="AG84"/>
  <c r="AH84"/>
  <c r="AI84"/>
  <c r="AJ84"/>
  <c r="AK84"/>
  <c r="AL84"/>
  <c r="AM84"/>
  <c r="A85"/>
  <c r="A82" i="137" s="1"/>
  <c r="AE85" i="4"/>
  <c r="AF85"/>
  <c r="AG85"/>
  <c r="AH85"/>
  <c r="AI85"/>
  <c r="AJ85"/>
  <c r="AK85"/>
  <c r="AL85"/>
  <c r="AM85"/>
  <c r="A86"/>
  <c r="A83" i="137" s="1"/>
  <c r="AE86" i="4"/>
  <c r="AF86"/>
  <c r="AG86"/>
  <c r="AH86"/>
  <c r="AI86"/>
  <c r="AJ86"/>
  <c r="AK86"/>
  <c r="AL86"/>
  <c r="AM86"/>
  <c r="A87"/>
  <c r="A84" i="137" s="1"/>
  <c r="AE87" i="4"/>
  <c r="AF87"/>
  <c r="AG87"/>
  <c r="AH87"/>
  <c r="AI87"/>
  <c r="AJ87"/>
  <c r="AK87"/>
  <c r="AL87"/>
  <c r="AM87"/>
  <c r="A88"/>
  <c r="A85" i="137" s="1"/>
  <c r="AE88" i="4"/>
  <c r="AF88"/>
  <c r="AG88"/>
  <c r="AH88"/>
  <c r="AI88"/>
  <c r="AJ88"/>
  <c r="AK88"/>
  <c r="AL88"/>
  <c r="AM88"/>
  <c r="A89"/>
  <c r="A86" i="137" s="1"/>
  <c r="AE89" i="4"/>
  <c r="AF89"/>
  <c r="AG89"/>
  <c r="AH89"/>
  <c r="AI89"/>
  <c r="AJ89"/>
  <c r="AK89"/>
  <c r="AL89"/>
  <c r="AM89"/>
  <c r="A90"/>
  <c r="A87" i="137" s="1"/>
  <c r="AE90" i="4"/>
  <c r="AF90"/>
  <c r="AG90"/>
  <c r="AH90"/>
  <c r="AI90"/>
  <c r="AJ90"/>
  <c r="AK90"/>
  <c r="AL90"/>
  <c r="AM90"/>
  <c r="A91"/>
  <c r="A88" i="137" s="1"/>
  <c r="AE91" i="4"/>
  <c r="AF91"/>
  <c r="AG91"/>
  <c r="AH91"/>
  <c r="AI91"/>
  <c r="AJ91"/>
  <c r="AK91"/>
  <c r="AL91"/>
  <c r="AM91"/>
  <c r="A92"/>
  <c r="A89" i="137" s="1"/>
  <c r="AE92" i="4"/>
  <c r="AF92"/>
  <c r="AG92"/>
  <c r="AH92"/>
  <c r="AI92"/>
  <c r="AJ92"/>
  <c r="AK92"/>
  <c r="AL92"/>
  <c r="AM92"/>
  <c r="A93"/>
  <c r="A90" i="137" s="1"/>
  <c r="AE93" i="4"/>
  <c r="AF93"/>
  <c r="AG93"/>
  <c r="AH93"/>
  <c r="AI93"/>
  <c r="AJ93"/>
  <c r="AK93"/>
  <c r="AL93"/>
  <c r="AM93"/>
  <c r="A94"/>
  <c r="A91" i="137" s="1"/>
  <c r="AE94" i="4"/>
  <c r="AF94"/>
  <c r="AG94"/>
  <c r="AH94"/>
  <c r="AI94"/>
  <c r="AJ94"/>
  <c r="AK94"/>
  <c r="AL94"/>
  <c r="AM94"/>
  <c r="A95"/>
  <c r="A92" i="137" s="1"/>
  <c r="AE95" i="4"/>
  <c r="AF95"/>
  <c r="AG95"/>
  <c r="AH95"/>
  <c r="AI95"/>
  <c r="AJ95"/>
  <c r="AK95"/>
  <c r="AL95"/>
  <c r="AM95"/>
  <c r="A96"/>
  <c r="A93" i="137" s="1"/>
  <c r="AE96" i="4"/>
  <c r="AF96"/>
  <c r="AG96"/>
  <c r="AH96"/>
  <c r="AI96"/>
  <c r="AJ96"/>
  <c r="AK96"/>
  <c r="AL96"/>
  <c r="AM96"/>
  <c r="A97"/>
  <c r="A94" i="137" s="1"/>
  <c r="AE97" i="4"/>
  <c r="AF97"/>
  <c r="AG97"/>
  <c r="AH97"/>
  <c r="AI97"/>
  <c r="AJ97"/>
  <c r="AK97"/>
  <c r="AL97"/>
  <c r="AM97"/>
  <c r="A98"/>
  <c r="A95" i="137" s="1"/>
  <c r="AE98" i="4"/>
  <c r="AF98"/>
  <c r="AG98"/>
  <c r="AH98"/>
  <c r="AI98"/>
  <c r="AJ98"/>
  <c r="AK98"/>
  <c r="AL98"/>
  <c r="AM98"/>
  <c r="A99"/>
  <c r="A96" i="137" s="1"/>
  <c r="AE99" i="4"/>
  <c r="AF99"/>
  <c r="AG99"/>
  <c r="AH99"/>
  <c r="AI99"/>
  <c r="AJ99"/>
  <c r="AK99"/>
  <c r="AL99"/>
  <c r="AM99"/>
  <c r="A100"/>
  <c r="A97" i="137" s="1"/>
  <c r="AE100" i="4"/>
  <c r="AF100"/>
  <c r="AG100"/>
  <c r="AH100"/>
  <c r="AI100"/>
  <c r="AJ100"/>
  <c r="AK100"/>
  <c r="AL100"/>
  <c r="AM100"/>
  <c r="A101"/>
  <c r="A98" i="137" s="1"/>
  <c r="AE101" i="4"/>
  <c r="AF101"/>
  <c r="AG101"/>
  <c r="AH101"/>
  <c r="AI101"/>
  <c r="AJ101"/>
  <c r="AK101"/>
  <c r="AL101"/>
  <c r="AM101"/>
  <c r="A102"/>
  <c r="A99" i="137" s="1"/>
  <c r="AE102" i="4"/>
  <c r="AF102"/>
  <c r="AG102"/>
  <c r="AH102"/>
  <c r="AI102"/>
  <c r="AJ102"/>
  <c r="AK102"/>
  <c r="AL102"/>
  <c r="AM102"/>
  <c r="A103"/>
  <c r="A100" i="137" s="1"/>
  <c r="AE103" i="4"/>
  <c r="AF103"/>
  <c r="AG103"/>
  <c r="AH103"/>
  <c r="AI103"/>
  <c r="AJ103"/>
  <c r="AK103"/>
  <c r="AL103"/>
  <c r="AM103"/>
  <c r="A104"/>
  <c r="A101" i="137" s="1"/>
  <c r="AE104" i="4"/>
  <c r="AF104"/>
  <c r="AG104"/>
  <c r="AH104"/>
  <c r="AI104"/>
  <c r="AJ104"/>
  <c r="AK104"/>
  <c r="AL104"/>
  <c r="AM104"/>
  <c r="A105"/>
  <c r="A102" i="137" s="1"/>
  <c r="AE105" i="4"/>
  <c r="AF105"/>
  <c r="AG105"/>
  <c r="AH105"/>
  <c r="AI105"/>
  <c r="AJ105"/>
  <c r="AK105"/>
  <c r="AL105"/>
  <c r="AM105"/>
  <c r="A106"/>
  <c r="A103" i="137" s="1"/>
  <c r="AE106" i="4"/>
  <c r="AF106"/>
  <c r="AG106"/>
  <c r="AH106"/>
  <c r="AI106"/>
  <c r="AJ106"/>
  <c r="AK106"/>
  <c r="AL106"/>
  <c r="AM106"/>
  <c r="A107"/>
  <c r="A104" i="137" s="1"/>
  <c r="AE107" i="4"/>
  <c r="AF107"/>
  <c r="AG107"/>
  <c r="AH107"/>
  <c r="AI107"/>
  <c r="AJ107"/>
  <c r="AK107"/>
  <c r="AL107"/>
  <c r="AM107"/>
  <c r="A108"/>
  <c r="A105" i="137" s="1"/>
  <c r="AE108" i="4"/>
  <c r="AF108"/>
  <c r="AG108"/>
  <c r="AH108"/>
  <c r="AI108"/>
  <c r="AJ108"/>
  <c r="AK108"/>
  <c r="AL108"/>
  <c r="AM108"/>
  <c r="A109"/>
  <c r="A106" i="137" s="1"/>
  <c r="AE109" i="4"/>
  <c r="AF109"/>
  <c r="AG109"/>
  <c r="AH109"/>
  <c r="AI109"/>
  <c r="AJ109"/>
  <c r="AK109"/>
  <c r="AL109"/>
  <c r="AM109"/>
  <c r="A110"/>
  <c r="A107" i="137" s="1"/>
  <c r="AE110" i="4"/>
  <c r="AF110"/>
  <c r="AG110"/>
  <c r="AH110"/>
  <c r="AI110"/>
  <c r="AJ110"/>
  <c r="AK110"/>
  <c r="AL110"/>
  <c r="AM110"/>
  <c r="A111"/>
  <c r="A108" i="137" s="1"/>
  <c r="AE111" i="4"/>
  <c r="AF111"/>
  <c r="AG111"/>
  <c r="AH111"/>
  <c r="AI111"/>
  <c r="AJ111"/>
  <c r="AK111"/>
  <c r="AL111"/>
  <c r="AM111"/>
  <c r="A112"/>
  <c r="A109" i="137" s="1"/>
  <c r="AE112" i="4"/>
  <c r="AF112"/>
  <c r="AG112"/>
  <c r="AH112"/>
  <c r="AI112"/>
  <c r="AJ112"/>
  <c r="AK112"/>
  <c r="AL112"/>
  <c r="AM112"/>
  <c r="A113"/>
  <c r="A110" i="137" s="1"/>
  <c r="AE113" i="4"/>
  <c r="AF113"/>
  <c r="AG113"/>
  <c r="AH113"/>
  <c r="AI113"/>
  <c r="AJ113"/>
  <c r="AK113"/>
  <c r="AL113"/>
  <c r="AM113"/>
  <c r="A114"/>
  <c r="A111" i="137" s="1"/>
  <c r="AE114" i="4"/>
  <c r="AF114"/>
  <c r="AG114"/>
  <c r="AH114"/>
  <c r="AI114"/>
  <c r="AJ114"/>
  <c r="AK114"/>
  <c r="AL114"/>
  <c r="AM114"/>
  <c r="A115"/>
  <c r="A112" i="137" s="1"/>
  <c r="AE115" i="4"/>
  <c r="AF115"/>
  <c r="AG115"/>
  <c r="AH115"/>
  <c r="AI115"/>
  <c r="AJ115"/>
  <c r="AK115"/>
  <c r="AL115"/>
  <c r="AM115"/>
  <c r="A116"/>
  <c r="A113" i="137" s="1"/>
  <c r="AE116" i="4"/>
  <c r="AF116"/>
  <c r="AG116"/>
  <c r="AH116"/>
  <c r="AI116"/>
  <c r="AJ116"/>
  <c r="AK116"/>
  <c r="AL116"/>
  <c r="AM116"/>
  <c r="A117"/>
  <c r="A114" i="137" s="1"/>
  <c r="AE117" i="4"/>
  <c r="AF117"/>
  <c r="AG117"/>
  <c r="AH117"/>
  <c r="AI117"/>
  <c r="AJ117"/>
  <c r="AK117"/>
  <c r="AL117"/>
  <c r="AM117"/>
  <c r="A118"/>
  <c r="A115" i="137" s="1"/>
  <c r="AE118" i="4"/>
  <c r="AF118"/>
  <c r="AG118"/>
  <c r="AH118"/>
  <c r="AI118"/>
  <c r="AJ118"/>
  <c r="AK118"/>
  <c r="AL118"/>
  <c r="AM118"/>
  <c r="A119"/>
  <c r="A116" i="137" s="1"/>
  <c r="AE119" i="4"/>
  <c r="AF119"/>
  <c r="AG119"/>
  <c r="AH119"/>
  <c r="AI119"/>
  <c r="AJ119"/>
  <c r="AK119"/>
  <c r="AL119"/>
  <c r="AM119"/>
  <c r="A120"/>
  <c r="A117" i="137" s="1"/>
  <c r="AE120" i="4"/>
  <c r="AF120"/>
  <c r="AG120"/>
  <c r="AH120"/>
  <c r="AI120"/>
  <c r="AJ120"/>
  <c r="AK120"/>
  <c r="AL120"/>
  <c r="AM120"/>
  <c r="A121"/>
  <c r="A118" i="137" s="1"/>
  <c r="AE121" i="4"/>
  <c r="AF121"/>
  <c r="AG121"/>
  <c r="AH121"/>
  <c r="AI121"/>
  <c r="AJ121"/>
  <c r="AK121"/>
  <c r="AL121"/>
  <c r="AM121"/>
  <c r="A122"/>
  <c r="A119" i="137" s="1"/>
  <c r="AE122" i="4"/>
  <c r="AF122"/>
  <c r="AG122"/>
  <c r="AH122"/>
  <c r="AI122"/>
  <c r="AJ122"/>
  <c r="AK122"/>
  <c r="AL122"/>
  <c r="AM122"/>
  <c r="A123"/>
  <c r="A120" i="137" s="1"/>
  <c r="AE123" i="4"/>
  <c r="AF123"/>
  <c r="AG123"/>
  <c r="AH123"/>
  <c r="AI123"/>
  <c r="AJ123"/>
  <c r="AK123"/>
  <c r="AL123"/>
  <c r="AM123"/>
  <c r="A124"/>
  <c r="A121" i="137" s="1"/>
  <c r="AE124" i="4"/>
  <c r="AF124"/>
  <c r="AG124"/>
  <c r="AH124"/>
  <c r="AI124"/>
  <c r="AJ124"/>
  <c r="AK124"/>
  <c r="AL124"/>
  <c r="AM124"/>
  <c r="A125"/>
  <c r="A122" i="137" s="1"/>
  <c r="AE125" i="4"/>
  <c r="AF125"/>
  <c r="AG125"/>
  <c r="AH125"/>
  <c r="AI125"/>
  <c r="AJ125"/>
  <c r="AK125"/>
  <c r="AL125"/>
  <c r="AM125"/>
  <c r="A126"/>
  <c r="A123" i="137" s="1"/>
  <c r="AE126" i="4"/>
  <c r="AF126"/>
  <c r="AG126"/>
  <c r="AH126"/>
  <c r="AI126"/>
  <c r="AJ126"/>
  <c r="AK126"/>
  <c r="AL126"/>
  <c r="AM126"/>
  <c r="A127"/>
  <c r="A124" i="137" s="1"/>
  <c r="AE127" i="4"/>
  <c r="AF127"/>
  <c r="AG127"/>
  <c r="AH127"/>
  <c r="AI127"/>
  <c r="AJ127"/>
  <c r="AK127"/>
  <c r="AL127"/>
  <c r="AM127"/>
  <c r="A128"/>
  <c r="A125" i="137" s="1"/>
  <c r="AE128" i="4"/>
  <c r="AF128"/>
  <c r="AG128"/>
  <c r="AH128"/>
  <c r="AI128"/>
  <c r="AJ128"/>
  <c r="AK128"/>
  <c r="AL128"/>
  <c r="AM128"/>
  <c r="A129"/>
  <c r="A126" i="137" s="1"/>
  <c r="AE129" i="4"/>
  <c r="AF129"/>
  <c r="AG129"/>
  <c r="AH129"/>
  <c r="AI129"/>
  <c r="AJ129"/>
  <c r="AK129"/>
  <c r="AL129"/>
  <c r="AM129"/>
  <c r="A130"/>
  <c r="A127" i="137" s="1"/>
  <c r="AE130" i="4"/>
  <c r="AF130"/>
  <c r="AG130"/>
  <c r="AH130"/>
  <c r="AI130"/>
  <c r="AJ130"/>
  <c r="AK130"/>
  <c r="AL130"/>
  <c r="AM130"/>
  <c r="A131"/>
  <c r="A128" i="137" s="1"/>
  <c r="AE131" i="4"/>
  <c r="AF131"/>
  <c r="AG131"/>
  <c r="AH131"/>
  <c r="AI131"/>
  <c r="AJ131"/>
  <c r="AK131"/>
  <c r="AL131"/>
  <c r="AM131"/>
  <c r="A132"/>
  <c r="A129" i="137" s="1"/>
  <c r="AE132" i="4"/>
  <c r="AF132"/>
  <c r="AG132"/>
  <c r="AH132"/>
  <c r="AI132"/>
  <c r="AJ132"/>
  <c r="AK132"/>
  <c r="AL132"/>
  <c r="AM132"/>
  <c r="A133"/>
  <c r="A130" i="137" s="1"/>
  <c r="AE133" i="4"/>
  <c r="AF133"/>
  <c r="AG133"/>
  <c r="AH133"/>
  <c r="AI133"/>
  <c r="AJ133"/>
  <c r="AK133"/>
  <c r="AL133"/>
  <c r="AM133"/>
  <c r="A134"/>
  <c r="A131" i="137" s="1"/>
  <c r="AE134" i="4"/>
  <c r="AF134"/>
  <c r="AG134"/>
  <c r="AH134"/>
  <c r="AI134"/>
  <c r="AJ134"/>
  <c r="AK134"/>
  <c r="AL134"/>
  <c r="AM134"/>
  <c r="A135"/>
  <c r="A132" i="137" s="1"/>
  <c r="AE135" i="4"/>
  <c r="AF135"/>
  <c r="AG135"/>
  <c r="AH135"/>
  <c r="AI135"/>
  <c r="AJ135"/>
  <c r="AK135"/>
  <c r="AL135"/>
  <c r="AM135"/>
  <c r="A136"/>
  <c r="A133" i="137" s="1"/>
  <c r="AE136" i="4"/>
  <c r="AF136"/>
  <c r="AG136"/>
  <c r="AH136"/>
  <c r="AI136"/>
  <c r="AJ136"/>
  <c r="AK136"/>
  <c r="AL136"/>
  <c r="AM136"/>
  <c r="A137"/>
  <c r="A134" i="137" s="1"/>
  <c r="AE137" i="4"/>
  <c r="AF137"/>
  <c r="AG137"/>
  <c r="AH137"/>
  <c r="AI137"/>
  <c r="AJ137"/>
  <c r="AK137"/>
  <c r="AL137"/>
  <c r="AM137"/>
  <c r="A138"/>
  <c r="A135" i="137" s="1"/>
  <c r="AE138" i="4"/>
  <c r="AF138"/>
  <c r="AG138"/>
  <c r="AH138"/>
  <c r="AI138"/>
  <c r="AJ138"/>
  <c r="AK138"/>
  <c r="AL138"/>
  <c r="AM138"/>
  <c r="A139"/>
  <c r="A136" i="137" s="1"/>
  <c r="AE139" i="4"/>
  <c r="AF139"/>
  <c r="AG139"/>
  <c r="AH139"/>
  <c r="AI139"/>
  <c r="AJ139"/>
  <c r="AK139"/>
  <c r="AL139"/>
  <c r="AM139"/>
  <c r="A140"/>
  <c r="A137" i="137" s="1"/>
  <c r="AE140" i="4"/>
  <c r="AF140"/>
  <c r="AG140"/>
  <c r="AH140"/>
  <c r="AI140"/>
  <c r="AJ140"/>
  <c r="AK140"/>
  <c r="AL140"/>
  <c r="AM140"/>
  <c r="A141"/>
  <c r="A138" i="137" s="1"/>
  <c r="AE141" i="4"/>
  <c r="AF141"/>
  <c r="AG141"/>
  <c r="AH141"/>
  <c r="AI141"/>
  <c r="AJ141"/>
  <c r="AK141"/>
  <c r="AL141"/>
  <c r="AM141"/>
  <c r="A142"/>
  <c r="A139" i="137" s="1"/>
  <c r="AE142" i="4"/>
  <c r="AF142"/>
  <c r="AG142"/>
  <c r="AH142"/>
  <c r="AI142"/>
  <c r="AJ142"/>
  <c r="AK142"/>
  <c r="AL142"/>
  <c r="AM142"/>
  <c r="A143"/>
  <c r="A140" i="137" s="1"/>
  <c r="AE143" i="4"/>
  <c r="AF143"/>
  <c r="AG143"/>
  <c r="AH143"/>
  <c r="AI143"/>
  <c r="AJ143"/>
  <c r="AK143"/>
  <c r="AL143"/>
  <c r="AM143"/>
  <c r="A144"/>
  <c r="A141" i="137" s="1"/>
  <c r="AE144" i="4"/>
  <c r="AF144"/>
  <c r="AG144"/>
  <c r="AH144"/>
  <c r="AI144"/>
  <c r="AJ144"/>
  <c r="AK144"/>
  <c r="AL144"/>
  <c r="AM144"/>
  <c r="A145"/>
  <c r="A142" i="137" s="1"/>
  <c r="AE145" i="4"/>
  <c r="AF145"/>
  <c r="AG145"/>
  <c r="AH145"/>
  <c r="AI145"/>
  <c r="AJ145"/>
  <c r="AK145"/>
  <c r="AL145"/>
  <c r="AM145"/>
  <c r="A146"/>
  <c r="A143" i="137" s="1"/>
  <c r="AE146" i="4"/>
  <c r="AF146"/>
  <c r="AG146"/>
  <c r="AH146"/>
  <c r="AI146"/>
  <c r="AJ146"/>
  <c r="AK146"/>
  <c r="AL146"/>
  <c r="AM146"/>
  <c r="A147"/>
  <c r="A144" i="137" s="1"/>
  <c r="AE147" i="4"/>
  <c r="AF147"/>
  <c r="AG147"/>
  <c r="AH147"/>
  <c r="AI147"/>
  <c r="AJ147"/>
  <c r="AK147"/>
  <c r="AL147"/>
  <c r="AM147"/>
  <c r="A148"/>
  <c r="A145" i="137" s="1"/>
  <c r="AE148" i="4"/>
  <c r="AF148"/>
  <c r="AG148"/>
  <c r="AH148"/>
  <c r="AI148"/>
  <c r="AJ148"/>
  <c r="AK148"/>
  <c r="AL148"/>
  <c r="AM148"/>
  <c r="A149"/>
  <c r="A146" i="137" s="1"/>
  <c r="AE149" i="4"/>
  <c r="AF149"/>
  <c r="AG149"/>
  <c r="AH149"/>
  <c r="AI149"/>
  <c r="AJ149"/>
  <c r="AK149"/>
  <c r="AL149"/>
  <c r="AM149"/>
  <c r="A150"/>
  <c r="A147" i="137" s="1"/>
  <c r="AE150" i="4"/>
  <c r="AF150"/>
  <c r="AG150"/>
  <c r="AH150"/>
  <c r="AI150"/>
  <c r="AJ150"/>
  <c r="AK150"/>
  <c r="AL150"/>
  <c r="AM150"/>
  <c r="A151"/>
  <c r="A148" i="137" s="1"/>
  <c r="AE151" i="4"/>
  <c r="AF151"/>
  <c r="AG151"/>
  <c r="AH151"/>
  <c r="AI151"/>
  <c r="AJ151"/>
  <c r="AK151"/>
  <c r="AL151"/>
  <c r="AM151"/>
  <c r="A152"/>
  <c r="A149" i="137" s="1"/>
  <c r="AE152" i="4"/>
  <c r="AF152"/>
  <c r="AG152"/>
  <c r="AH152"/>
  <c r="AI152"/>
  <c r="AJ152"/>
  <c r="AK152"/>
  <c r="AL152"/>
  <c r="AM152"/>
  <c r="A153"/>
  <c r="A150" i="137" s="1"/>
  <c r="AE153" i="4"/>
  <c r="AF153"/>
  <c r="AG153"/>
  <c r="AH153"/>
  <c r="AI153"/>
  <c r="AJ153"/>
  <c r="AK153"/>
  <c r="AL153"/>
  <c r="AM153"/>
  <c r="A154"/>
  <c r="A151" i="137" s="1"/>
  <c r="AE154" i="4"/>
  <c r="AF154"/>
  <c r="AG154"/>
  <c r="AH154"/>
  <c r="AI154"/>
  <c r="AJ154"/>
  <c r="AK154"/>
  <c r="AL154"/>
  <c r="AM154"/>
  <c r="A155"/>
  <c r="A152" i="137" s="1"/>
  <c r="AE155" i="4"/>
  <c r="AF155"/>
  <c r="AG155"/>
  <c r="AH155"/>
  <c r="AI155"/>
  <c r="AJ155"/>
  <c r="AK155"/>
  <c r="AL155"/>
  <c r="AM155"/>
  <c r="A156"/>
  <c r="A153" i="137" s="1"/>
  <c r="AE156" i="4"/>
  <c r="AF156"/>
  <c r="AG156"/>
  <c r="AH156"/>
  <c r="AI156"/>
  <c r="AJ156"/>
  <c r="AK156"/>
  <c r="AL156"/>
  <c r="AM156"/>
  <c r="A157"/>
  <c r="A154" i="137" s="1"/>
  <c r="AE157" i="4"/>
  <c r="AF157"/>
  <c r="AG157"/>
  <c r="AH157"/>
  <c r="AI157"/>
  <c r="AJ157"/>
  <c r="AK157"/>
  <c r="AL157"/>
  <c r="AM157"/>
  <c r="A158"/>
  <c r="A155" i="137" s="1"/>
  <c r="AE158" i="4"/>
  <c r="AF158"/>
  <c r="AG158"/>
  <c r="AH158"/>
  <c r="AI158"/>
  <c r="AJ158"/>
  <c r="AK158"/>
  <c r="AL158"/>
  <c r="AM158"/>
  <c r="A159"/>
  <c r="A156" i="137" s="1"/>
  <c r="AE159" i="4"/>
  <c r="AF159"/>
  <c r="AG159"/>
  <c r="AH159"/>
  <c r="AI159"/>
  <c r="AJ159"/>
  <c r="AK159"/>
  <c r="AL159"/>
  <c r="AM159"/>
  <c r="A160"/>
  <c r="A157" i="137" s="1"/>
  <c r="AE160" i="4"/>
  <c r="AF160"/>
  <c r="AG160"/>
  <c r="AH160"/>
  <c r="AI160"/>
  <c r="AJ160"/>
  <c r="AK160"/>
  <c r="AL160"/>
  <c r="AM160"/>
  <c r="A161"/>
  <c r="A158" i="137" s="1"/>
  <c r="AE161" i="4"/>
  <c r="AF161"/>
  <c r="AG161"/>
  <c r="AH161"/>
  <c r="AI161"/>
  <c r="AJ161"/>
  <c r="AK161"/>
  <c r="AL161"/>
  <c r="AM161"/>
  <c r="A162"/>
  <c r="A159" i="137" s="1"/>
  <c r="AE162" i="4"/>
  <c r="AF162"/>
  <c r="AG162"/>
  <c r="AH162"/>
  <c r="AI162"/>
  <c r="AJ162"/>
  <c r="AK162"/>
  <c r="AL162"/>
  <c r="AM162"/>
  <c r="A163"/>
  <c r="A160" i="137" s="1"/>
  <c r="AE163" i="4"/>
  <c r="AF163"/>
  <c r="AG163"/>
  <c r="AH163"/>
  <c r="AI163"/>
  <c r="AJ163"/>
  <c r="AK163"/>
  <c r="AL163"/>
  <c r="AM163"/>
  <c r="A164"/>
  <c r="A161" i="137" s="1"/>
  <c r="AE164" i="4"/>
  <c r="AF164"/>
  <c r="AG164"/>
  <c r="AH164"/>
  <c r="AI164"/>
  <c r="AJ164"/>
  <c r="AK164"/>
  <c r="AL164"/>
  <c r="AM164"/>
  <c r="A165"/>
  <c r="A162" i="137" s="1"/>
  <c r="AE165" i="4"/>
  <c r="AF165"/>
  <c r="AG165"/>
  <c r="AH165"/>
  <c r="AI165"/>
  <c r="AJ165"/>
  <c r="AK165"/>
  <c r="AL165"/>
  <c r="AM165"/>
  <c r="A166"/>
  <c r="A163" i="137" s="1"/>
  <c r="AE166" i="4"/>
  <c r="AF166"/>
  <c r="AG166"/>
  <c r="AH166"/>
  <c r="AI166"/>
  <c r="AJ166"/>
  <c r="AK166"/>
  <c r="AL166"/>
  <c r="AM166"/>
  <c r="A167"/>
  <c r="A164" i="137" s="1"/>
  <c r="AE167" i="4"/>
  <c r="AF167"/>
  <c r="AG167"/>
  <c r="AH167"/>
  <c r="AI167"/>
  <c r="AJ167"/>
  <c r="AK167"/>
  <c r="AL167"/>
  <c r="AM167"/>
  <c r="A168"/>
  <c r="A165" i="137" s="1"/>
  <c r="AE168" i="4"/>
  <c r="AF168"/>
  <c r="AG168"/>
  <c r="AH168"/>
  <c r="AI168"/>
  <c r="AJ168"/>
  <c r="AK168"/>
  <c r="AL168"/>
  <c r="AM168"/>
  <c r="A169"/>
  <c r="A166" i="137" s="1"/>
  <c r="AE169" i="4"/>
  <c r="AF169"/>
  <c r="AG169"/>
  <c r="AH169"/>
  <c r="AI169"/>
  <c r="AJ169"/>
  <c r="AK169"/>
  <c r="AL169"/>
  <c r="AM169"/>
  <c r="A170"/>
  <c r="A167" i="137" s="1"/>
  <c r="AE170" i="4"/>
  <c r="AF170"/>
  <c r="AG170"/>
  <c r="AH170"/>
  <c r="AI170"/>
  <c r="AJ170"/>
  <c r="AK170"/>
  <c r="AL170"/>
  <c r="AM170"/>
  <c r="A171"/>
  <c r="A168" i="137" s="1"/>
  <c r="AE171" i="4"/>
  <c r="AF171"/>
  <c r="AG171"/>
  <c r="AH171"/>
  <c r="AI171"/>
  <c r="AJ171"/>
  <c r="AK171"/>
  <c r="AL171"/>
  <c r="AM171"/>
  <c r="A172"/>
  <c r="A169" i="137" s="1"/>
  <c r="AE172" i="4"/>
  <c r="AF172"/>
  <c r="AG172"/>
  <c r="AH172"/>
  <c r="AI172"/>
  <c r="AJ172"/>
  <c r="AK172"/>
  <c r="AL172"/>
  <c r="AM172"/>
  <c r="A173"/>
  <c r="A170" i="137" s="1"/>
  <c r="AE173" i="4"/>
  <c r="AF173"/>
  <c r="AG173"/>
  <c r="AH173"/>
  <c r="AI173"/>
  <c r="AJ173"/>
  <c r="AK173"/>
  <c r="AL173"/>
  <c r="AM173"/>
  <c r="A174"/>
  <c r="A171" i="137" s="1"/>
  <c r="AE174" i="4"/>
  <c r="AF174"/>
  <c r="AG174"/>
  <c r="AH174"/>
  <c r="AI174"/>
  <c r="AJ174"/>
  <c r="AK174"/>
  <c r="AL174"/>
  <c r="AM174"/>
  <c r="A175"/>
  <c r="A172" i="137" s="1"/>
  <c r="AE175" i="4"/>
  <c r="AF175"/>
  <c r="AG175"/>
  <c r="AH175"/>
  <c r="AI175"/>
  <c r="AJ175"/>
  <c r="AK175"/>
  <c r="AL175"/>
  <c r="AM175"/>
  <c r="A176"/>
  <c r="A173" i="137" s="1"/>
  <c r="AE176" i="4"/>
  <c r="AF176"/>
  <c r="AG176"/>
  <c r="AH176"/>
  <c r="AI176"/>
  <c r="AJ176"/>
  <c r="AK176"/>
  <c r="AL176"/>
  <c r="AM176"/>
  <c r="A177"/>
  <c r="A174" i="137" s="1"/>
  <c r="AE177" i="4"/>
  <c r="AF177"/>
  <c r="AG177"/>
  <c r="AH177"/>
  <c r="AI177"/>
  <c r="AJ177"/>
  <c r="AK177"/>
  <c r="AL177"/>
  <c r="AM177"/>
  <c r="A178"/>
  <c r="A175" i="137" s="1"/>
  <c r="AE178" i="4"/>
  <c r="AF178"/>
  <c r="AG178"/>
  <c r="AH178"/>
  <c r="AI178"/>
  <c r="AJ178"/>
  <c r="AK178"/>
  <c r="AL178"/>
  <c r="AM178"/>
  <c r="A179"/>
  <c r="A176" i="137" s="1"/>
  <c r="AE179" i="4"/>
  <c r="AF179"/>
  <c r="AG179"/>
  <c r="AH179"/>
  <c r="AI179"/>
  <c r="AJ179"/>
  <c r="AK179"/>
  <c r="AL179"/>
  <c r="AM179"/>
  <c r="A180"/>
  <c r="A177" i="137" s="1"/>
  <c r="AE180" i="4"/>
  <c r="AF180"/>
  <c r="AG180"/>
  <c r="AH180"/>
  <c r="AI180"/>
  <c r="AJ180"/>
  <c r="AK180"/>
  <c r="AL180"/>
  <c r="AM180"/>
  <c r="A181"/>
  <c r="A178" i="137" s="1"/>
  <c r="AE181" i="4"/>
  <c r="AF181"/>
  <c r="AG181"/>
  <c r="AH181"/>
  <c r="AI181"/>
  <c r="AJ181"/>
  <c r="AK181"/>
  <c r="AL181"/>
  <c r="AM181"/>
  <c r="A182"/>
  <c r="A179" i="137" s="1"/>
  <c r="AE182" i="4"/>
  <c r="AF182"/>
  <c r="AG182"/>
  <c r="AH182"/>
  <c r="AI182"/>
  <c r="AJ182"/>
  <c r="AK182"/>
  <c r="AL182"/>
  <c r="AM182"/>
  <c r="A183"/>
  <c r="A180" i="137" s="1"/>
  <c r="AE183" i="4"/>
  <c r="AF183"/>
  <c r="AG183"/>
  <c r="AH183"/>
  <c r="AI183"/>
  <c r="AJ183"/>
  <c r="AK183"/>
  <c r="AL183"/>
  <c r="AM183"/>
  <c r="A184"/>
  <c r="A181" i="137" s="1"/>
  <c r="AE184" i="4"/>
  <c r="AF184"/>
  <c r="AG184"/>
  <c r="AH184"/>
  <c r="AI184"/>
  <c r="AJ184"/>
  <c r="AK184"/>
  <c r="AL184"/>
  <c r="AM184"/>
  <c r="A185"/>
  <c r="A182" i="137" s="1"/>
  <c r="AE185" i="4"/>
  <c r="AF185"/>
  <c r="AG185"/>
  <c r="AH185"/>
  <c r="AI185"/>
  <c r="AJ185"/>
  <c r="AK185"/>
  <c r="AL185"/>
  <c r="AM185"/>
  <c r="A186"/>
  <c r="A183" i="137" s="1"/>
  <c r="AE186" i="4"/>
  <c r="AF186"/>
  <c r="AG186"/>
  <c r="AH186"/>
  <c r="AI186"/>
  <c r="AJ186"/>
  <c r="AK186"/>
  <c r="AL186"/>
  <c r="AM186"/>
  <c r="A187"/>
  <c r="A184" i="137" s="1"/>
  <c r="AE187" i="4"/>
  <c r="AF187"/>
  <c r="AG187"/>
  <c r="AH187"/>
  <c r="AI187"/>
  <c r="AJ187"/>
  <c r="AK187"/>
  <c r="AL187"/>
  <c r="AM187"/>
  <c r="A188"/>
  <c r="A185" i="137" s="1"/>
  <c r="AE188" i="4"/>
  <c r="AF188"/>
  <c r="AG188"/>
  <c r="AH188"/>
  <c r="AI188"/>
  <c r="AJ188"/>
  <c r="AK188"/>
  <c r="AL188"/>
  <c r="AM188"/>
  <c r="A189"/>
  <c r="A186" i="137" s="1"/>
  <c r="AE189" i="4"/>
  <c r="AF189"/>
  <c r="AG189"/>
  <c r="AH189"/>
  <c r="AI189"/>
  <c r="AJ189"/>
  <c r="AK189"/>
  <c r="AL189"/>
  <c r="AM189"/>
  <c r="A190"/>
  <c r="A187" i="137" s="1"/>
  <c r="AE190" i="4"/>
  <c r="AF190"/>
  <c r="AG190"/>
  <c r="AH190"/>
  <c r="AI190"/>
  <c r="AJ190"/>
  <c r="AK190"/>
  <c r="AL190"/>
  <c r="AM190"/>
  <c r="A191"/>
  <c r="A188" i="137" s="1"/>
  <c r="AE191" i="4"/>
  <c r="AF191"/>
  <c r="AG191"/>
  <c r="AH191"/>
  <c r="AI191"/>
  <c r="AJ191"/>
  <c r="AK191"/>
  <c r="AL191"/>
  <c r="AM191"/>
  <c r="A192"/>
  <c r="A189" i="137" s="1"/>
  <c r="AE192" i="4"/>
  <c r="AF192"/>
  <c r="AG192"/>
  <c r="AH192"/>
  <c r="AI192"/>
  <c r="AJ192"/>
  <c r="AK192"/>
  <c r="AL192"/>
  <c r="AM192"/>
  <c r="A193"/>
  <c r="A190" i="137" s="1"/>
  <c r="AE193" i="4"/>
  <c r="AF193"/>
  <c r="AG193"/>
  <c r="AH193"/>
  <c r="AI193"/>
  <c r="AJ193"/>
  <c r="AK193"/>
  <c r="AL193"/>
  <c r="AM193"/>
  <c r="A194"/>
  <c r="A191" i="137" s="1"/>
  <c r="AE194" i="4"/>
  <c r="AF194"/>
  <c r="AG194"/>
  <c r="AH194"/>
  <c r="AI194"/>
  <c r="AJ194"/>
  <c r="AK194"/>
  <c r="AL194"/>
  <c r="AM194"/>
  <c r="A195"/>
  <c r="A192" i="137" s="1"/>
  <c r="AE195" i="4"/>
  <c r="AF195"/>
  <c r="AG195"/>
  <c r="AH195"/>
  <c r="AI195"/>
  <c r="AJ195"/>
  <c r="AK195"/>
  <c r="AL195"/>
  <c r="AM195"/>
  <c r="A196"/>
  <c r="A193" i="137" s="1"/>
  <c r="AE196" i="4"/>
  <c r="AF196"/>
  <c r="AG196"/>
  <c r="AH196"/>
  <c r="AI196"/>
  <c r="AJ196"/>
  <c r="AK196"/>
  <c r="AL196"/>
  <c r="AM196"/>
  <c r="A197"/>
  <c r="A194" i="137" s="1"/>
  <c r="AE197" i="4"/>
  <c r="AF197"/>
  <c r="AG197"/>
  <c r="AH197"/>
  <c r="AI197"/>
  <c r="AJ197"/>
  <c r="AK197"/>
  <c r="AL197"/>
  <c r="AM197"/>
  <c r="A198"/>
  <c r="A195" i="137" s="1"/>
  <c r="AE198" i="4"/>
  <c r="AF198"/>
  <c r="AG198"/>
  <c r="AH198"/>
  <c r="AI198"/>
  <c r="AJ198"/>
  <c r="AK198"/>
  <c r="AL198"/>
  <c r="AM198"/>
  <c r="A199"/>
  <c r="A196" i="137" s="1"/>
  <c r="AE199" i="4"/>
  <c r="AF199"/>
  <c r="AG199"/>
  <c r="AH199"/>
  <c r="AI199"/>
  <c r="AJ199"/>
  <c r="AK199"/>
  <c r="AL199"/>
  <c r="AM199"/>
  <c r="A200"/>
  <c r="A197" i="137" s="1"/>
  <c r="AE200" i="4"/>
  <c r="AF200"/>
  <c r="AG200"/>
  <c r="AH200"/>
  <c r="AI200"/>
  <c r="AJ200"/>
  <c r="AK200"/>
  <c r="AL200"/>
  <c r="AM200"/>
  <c r="A201"/>
  <c r="A198" i="137" s="1"/>
  <c r="AE201" i="4"/>
  <c r="AF201"/>
  <c r="AG201"/>
  <c r="AH201"/>
  <c r="AI201"/>
  <c r="AJ201"/>
  <c r="AK201"/>
  <c r="AL201"/>
  <c r="AM201"/>
  <c r="A202"/>
  <c r="A199" i="137" s="1"/>
  <c r="AE202" i="4"/>
  <c r="AF202"/>
  <c r="AG202"/>
  <c r="AH202"/>
  <c r="AI202"/>
  <c r="AJ202"/>
  <c r="AK202"/>
  <c r="AL202"/>
  <c r="AM202"/>
  <c r="A203"/>
  <c r="A200" i="137" s="1"/>
  <c r="AE203" i="4"/>
  <c r="AF203"/>
  <c r="AG203"/>
  <c r="AH203"/>
  <c r="AI203"/>
  <c r="AJ203"/>
  <c r="AK203"/>
  <c r="AL203"/>
  <c r="AM203"/>
  <c r="A204"/>
  <c r="A201" i="137" s="1"/>
  <c r="AE204" i="4"/>
  <c r="AF204"/>
  <c r="AG204"/>
  <c r="AH204"/>
  <c r="AI204"/>
  <c r="AJ204"/>
  <c r="AK204"/>
  <c r="AL204"/>
  <c r="AM204"/>
  <c r="A205"/>
  <c r="A202" i="137" s="1"/>
  <c r="AE205" i="4"/>
  <c r="AF205"/>
  <c r="AG205"/>
  <c r="AH205"/>
  <c r="AI205"/>
  <c r="AJ205"/>
  <c r="AK205"/>
  <c r="AL205"/>
  <c r="AM205"/>
  <c r="A206"/>
  <c r="A203" i="137" s="1"/>
  <c r="AE206" i="4"/>
  <c r="AF206"/>
  <c r="AG206"/>
  <c r="AH206"/>
  <c r="AI206"/>
  <c r="AJ206"/>
  <c r="AK206"/>
  <c r="AL206"/>
  <c r="AM206"/>
  <c r="A207"/>
  <c r="A204" i="137" s="1"/>
  <c r="AE207" i="4"/>
  <c r="AF207"/>
  <c r="AG207"/>
  <c r="AH207"/>
  <c r="AI207"/>
  <c r="AJ207"/>
  <c r="AK207"/>
  <c r="AL207"/>
  <c r="AM207"/>
  <c r="A208"/>
  <c r="A205" i="137" s="1"/>
  <c r="AE208" i="4"/>
  <c r="AF208"/>
  <c r="AG208"/>
  <c r="AH208"/>
  <c r="AI208"/>
  <c r="AJ208"/>
  <c r="AK208"/>
  <c r="AL208"/>
  <c r="AM208"/>
  <c r="A209"/>
  <c r="A206" i="137" s="1"/>
  <c r="AE209" i="4"/>
  <c r="AF209"/>
  <c r="AG209"/>
  <c r="AH209"/>
  <c r="AI209"/>
  <c r="AJ209"/>
  <c r="AK209"/>
  <c r="AL209"/>
  <c r="AM209"/>
  <c r="A210"/>
  <c r="A207" i="137" s="1"/>
  <c r="AE210" i="4"/>
  <c r="AF210"/>
  <c r="AG210"/>
  <c r="AH210"/>
  <c r="AI210"/>
  <c r="AJ210"/>
  <c r="AK210"/>
  <c r="AL210"/>
  <c r="AM210"/>
  <c r="A211"/>
  <c r="A208" i="137" s="1"/>
  <c r="AE211" i="4"/>
  <c r="AF211"/>
  <c r="AG211"/>
  <c r="AH211"/>
  <c r="AI211"/>
  <c r="AJ211"/>
  <c r="AK211"/>
  <c r="AL211"/>
  <c r="AM211"/>
  <c r="A212"/>
  <c r="A209" i="137" s="1"/>
  <c r="AE212" i="4"/>
  <c r="AF212"/>
  <c r="AG212"/>
  <c r="AH212"/>
  <c r="AI212"/>
  <c r="AJ212"/>
  <c r="AK212"/>
  <c r="AL212"/>
  <c r="AM212"/>
  <c r="A213"/>
  <c r="A210" i="137" s="1"/>
  <c r="AE213" i="4"/>
  <c r="AF213"/>
  <c r="AG213"/>
  <c r="AH213"/>
  <c r="AI213"/>
  <c r="AJ213"/>
  <c r="AK213"/>
  <c r="AL213"/>
  <c r="AM213"/>
  <c r="A214"/>
  <c r="A211" i="137" s="1"/>
  <c r="AE214" i="4"/>
  <c r="AF214"/>
  <c r="AG214"/>
  <c r="AH214"/>
  <c r="AI214"/>
  <c r="AJ214"/>
  <c r="AK214"/>
  <c r="AL214"/>
  <c r="AM214"/>
  <c r="A215"/>
  <c r="A212" i="137" s="1"/>
  <c r="AE215" i="4"/>
  <c r="AF215"/>
  <c r="AG215"/>
  <c r="AH215"/>
  <c r="AI215"/>
  <c r="AJ215"/>
  <c r="AK215"/>
  <c r="AL215"/>
  <c r="AM215"/>
  <c r="A216"/>
  <c r="A213" i="137" s="1"/>
  <c r="AE216" i="4"/>
  <c r="AF216"/>
  <c r="AG216"/>
  <c r="AH216"/>
  <c r="AI216"/>
  <c r="AJ216"/>
  <c r="AK216"/>
  <c r="AL216"/>
  <c r="AM216"/>
  <c r="A217"/>
  <c r="A214" i="137" s="1"/>
  <c r="AE217" i="4"/>
  <c r="AF217"/>
  <c r="AG217"/>
  <c r="AH217"/>
  <c r="AI217"/>
  <c r="AJ217"/>
  <c r="AK217"/>
  <c r="AL217"/>
  <c r="AM217"/>
  <c r="A218"/>
  <c r="A215" i="137" s="1"/>
  <c r="AE218" i="4"/>
  <c r="AF218"/>
  <c r="AG218"/>
  <c r="AH218"/>
  <c r="AI218"/>
  <c r="AJ218"/>
  <c r="AK218"/>
  <c r="AL218"/>
  <c r="AM218"/>
  <c r="A219"/>
  <c r="A216" i="137" s="1"/>
  <c r="AE219" i="4"/>
  <c r="AF219"/>
  <c r="AG219"/>
  <c r="AH219"/>
  <c r="AI219"/>
  <c r="AJ219"/>
  <c r="AK219"/>
  <c r="AL219"/>
  <c r="AM219"/>
  <c r="A220"/>
  <c r="A217" i="137" s="1"/>
  <c r="AE220" i="4"/>
  <c r="AF220"/>
  <c r="AG220"/>
  <c r="AH220"/>
  <c r="AI220"/>
  <c r="AJ220"/>
  <c r="AK220"/>
  <c r="AL220"/>
  <c r="AM220"/>
  <c r="A221"/>
  <c r="A218" i="137" s="1"/>
  <c r="AE221" i="4"/>
  <c r="AF221"/>
  <c r="AG221"/>
  <c r="AH221"/>
  <c r="AI221"/>
  <c r="AJ221"/>
  <c r="AK221"/>
  <c r="AL221"/>
  <c r="AM221"/>
  <c r="A222"/>
  <c r="A219" i="137" s="1"/>
  <c r="AE222" i="4"/>
  <c r="AF222"/>
  <c r="AG222"/>
  <c r="AH222"/>
  <c r="AI222"/>
  <c r="AJ222"/>
  <c r="AK222"/>
  <c r="AL222"/>
  <c r="AM222"/>
  <c r="A223"/>
  <c r="A220" i="137" s="1"/>
  <c r="AE223" i="4"/>
  <c r="AF223"/>
  <c r="AG223"/>
  <c r="AH223"/>
  <c r="AI223"/>
  <c r="AJ223"/>
  <c r="AK223"/>
  <c r="AL223"/>
  <c r="AM223"/>
  <c r="A224"/>
  <c r="A221" i="137" s="1"/>
  <c r="AE224" i="4"/>
  <c r="AF224"/>
  <c r="AG224"/>
  <c r="AH224"/>
  <c r="AI224"/>
  <c r="AJ224"/>
  <c r="AK224"/>
  <c r="AL224"/>
  <c r="AM224"/>
  <c r="A225"/>
  <c r="A222" i="137" s="1"/>
  <c r="AE225" i="4"/>
  <c r="AF225"/>
  <c r="AG225"/>
  <c r="AH225"/>
  <c r="AI225"/>
  <c r="AJ225"/>
  <c r="AK225"/>
  <c r="AL225"/>
  <c r="AM225"/>
  <c r="A226"/>
  <c r="A223" i="137" s="1"/>
  <c r="AE226" i="4"/>
  <c r="AF226"/>
  <c r="AG226"/>
  <c r="AH226"/>
  <c r="AI226"/>
  <c r="AJ226"/>
  <c r="AK226"/>
  <c r="AL226"/>
  <c r="AM226"/>
  <c r="A227"/>
  <c r="A224" i="137" s="1"/>
  <c r="AE227" i="4"/>
  <c r="AF227"/>
  <c r="AG227"/>
  <c r="AH227"/>
  <c r="AI227"/>
  <c r="AJ227"/>
  <c r="AK227"/>
  <c r="AL227"/>
  <c r="AM227"/>
  <c r="A228"/>
  <c r="A225" i="137" s="1"/>
  <c r="AE228" i="4"/>
  <c r="AF228"/>
  <c r="AG228"/>
  <c r="AH228"/>
  <c r="AI228"/>
  <c r="AJ228"/>
  <c r="AK228"/>
  <c r="AL228"/>
  <c r="AM228"/>
  <c r="A229"/>
  <c r="A226" i="137" s="1"/>
  <c r="AE229" i="4"/>
  <c r="AF229"/>
  <c r="AG229"/>
  <c r="AH229"/>
  <c r="AI229"/>
  <c r="AJ229"/>
  <c r="AK229"/>
  <c r="AL229"/>
  <c r="AM229"/>
  <c r="A230"/>
  <c r="A227" i="137" s="1"/>
  <c r="AE230" i="4"/>
  <c r="AF230"/>
  <c r="AG230"/>
  <c r="AH230"/>
  <c r="AI230"/>
  <c r="AJ230"/>
  <c r="AK230"/>
  <c r="AL230"/>
  <c r="AM230"/>
  <c r="A231"/>
  <c r="A228" i="137" s="1"/>
  <c r="AE231" i="4"/>
  <c r="AF231"/>
  <c r="AG231"/>
  <c r="AH231"/>
  <c r="AI231"/>
  <c r="AJ231"/>
  <c r="AK231"/>
  <c r="AL231"/>
  <c r="AM231"/>
  <c r="A232"/>
  <c r="A229" i="137" s="1"/>
  <c r="AE232" i="4"/>
  <c r="AF232"/>
  <c r="AG232"/>
  <c r="AH232"/>
  <c r="AI232"/>
  <c r="AJ232"/>
  <c r="AK232"/>
  <c r="AL232"/>
  <c r="AM232"/>
  <c r="A233"/>
  <c r="A230" i="137" s="1"/>
  <c r="AE233" i="4"/>
  <c r="AF233"/>
  <c r="AG233"/>
  <c r="AH233"/>
  <c r="AI233"/>
  <c r="AJ233"/>
  <c r="AK233"/>
  <c r="AL233"/>
  <c r="AM233"/>
  <c r="A234"/>
  <c r="A231" i="137" s="1"/>
  <c r="AE234" i="4"/>
  <c r="AF234"/>
  <c r="AG234"/>
  <c r="AH234"/>
  <c r="AI234"/>
  <c r="AJ234"/>
  <c r="AK234"/>
  <c r="AL234"/>
  <c r="AM234"/>
  <c r="A235"/>
  <c r="A232" i="137" s="1"/>
  <c r="AE235" i="4"/>
  <c r="AF235"/>
  <c r="AG235"/>
  <c r="AH235"/>
  <c r="AI235"/>
  <c r="AJ235"/>
  <c r="AK235"/>
  <c r="AL235"/>
  <c r="AM235"/>
  <c r="A236"/>
  <c r="A233" i="137" s="1"/>
  <c r="AE236" i="4"/>
  <c r="AF236"/>
  <c r="AG236"/>
  <c r="AH236"/>
  <c r="AI236"/>
  <c r="AJ236"/>
  <c r="AK236"/>
  <c r="AL236"/>
  <c r="AM236"/>
  <c r="A237"/>
  <c r="A234" i="137" s="1"/>
  <c r="AE237" i="4"/>
  <c r="AF237"/>
  <c r="AG237"/>
  <c r="AH237"/>
  <c r="AI237"/>
  <c r="AJ237"/>
  <c r="AK237"/>
  <c r="AL237"/>
  <c r="AM237"/>
  <c r="A238"/>
  <c r="A235" i="137" s="1"/>
  <c r="AE238" i="4"/>
  <c r="AF238"/>
  <c r="AG238"/>
  <c r="AH238"/>
  <c r="AI238"/>
  <c r="AJ238"/>
  <c r="AK238"/>
  <c r="AL238"/>
  <c r="AM238"/>
  <c r="A239"/>
  <c r="A236" i="137" s="1"/>
  <c r="AE239" i="4"/>
  <c r="AF239"/>
  <c r="AG239"/>
  <c r="AH239"/>
  <c r="AI239"/>
  <c r="AJ239"/>
  <c r="AK239"/>
  <c r="AL239"/>
  <c r="AM239"/>
  <c r="A240"/>
  <c r="A237" i="137" s="1"/>
  <c r="AE240" i="4"/>
  <c r="AF240"/>
  <c r="AG240"/>
  <c r="AH240"/>
  <c r="AI240"/>
  <c r="AJ240"/>
  <c r="AK240"/>
  <c r="AL240"/>
  <c r="AM240"/>
  <c r="A241"/>
  <c r="A238" i="137" s="1"/>
  <c r="AE241" i="4"/>
  <c r="AF241"/>
  <c r="AG241"/>
  <c r="AH241"/>
  <c r="AI241"/>
  <c r="AJ241"/>
  <c r="AK241"/>
  <c r="AL241"/>
  <c r="AM241"/>
  <c r="A242"/>
  <c r="A239" i="137" s="1"/>
  <c r="AE242" i="4"/>
  <c r="AF242"/>
  <c r="AG242"/>
  <c r="AH242"/>
  <c r="AI242"/>
  <c r="AJ242"/>
  <c r="AK242"/>
  <c r="AL242"/>
  <c r="AM242"/>
  <c r="A243"/>
  <c r="A240" i="137" s="1"/>
  <c r="AE243" i="4"/>
  <c r="AF243"/>
  <c r="AG243"/>
  <c r="AH243"/>
  <c r="AI243"/>
  <c r="AJ243"/>
  <c r="AK243"/>
  <c r="AL243"/>
  <c r="AM243"/>
  <c r="A244"/>
  <c r="A241" i="137" s="1"/>
  <c r="AE244" i="4"/>
  <c r="AF244"/>
  <c r="AG244"/>
  <c r="AH244"/>
  <c r="AI244"/>
  <c r="AJ244"/>
  <c r="AK244"/>
  <c r="AL244"/>
  <c r="AM244"/>
  <c r="A245"/>
  <c r="A242" i="137" s="1"/>
  <c r="AE245" i="4"/>
  <c r="AF245"/>
  <c r="AG245"/>
  <c r="AH245"/>
  <c r="AI245"/>
  <c r="AJ245"/>
  <c r="AK245"/>
  <c r="AL245"/>
  <c r="AM245"/>
  <c r="A246"/>
  <c r="A243" i="137" s="1"/>
  <c r="AE246" i="4"/>
  <c r="AF246"/>
  <c r="AG246"/>
  <c r="AH246"/>
  <c r="AI246"/>
  <c r="AJ246"/>
  <c r="AK246"/>
  <c r="AL246"/>
  <c r="AM246"/>
  <c r="A247"/>
  <c r="A244" i="137" s="1"/>
  <c r="AE247" i="4"/>
  <c r="AF247"/>
  <c r="AG247"/>
  <c r="AH247"/>
  <c r="AI247"/>
  <c r="AJ247"/>
  <c r="AK247"/>
  <c r="AL247"/>
  <c r="AM247"/>
  <c r="A248"/>
  <c r="A245" i="137" s="1"/>
  <c r="AE248" i="4"/>
  <c r="AF248"/>
  <c r="AG248"/>
  <c r="AH248"/>
  <c r="AI248"/>
  <c r="AJ248"/>
  <c r="AK248"/>
  <c r="AL248"/>
  <c r="AM248"/>
  <c r="A249"/>
  <c r="A246" i="137" s="1"/>
  <c r="AE249" i="4"/>
  <c r="AF249"/>
  <c r="AG249"/>
  <c r="AH249"/>
  <c r="AI249"/>
  <c r="AJ249"/>
  <c r="AK249"/>
  <c r="AL249"/>
  <c r="AM249"/>
  <c r="A250"/>
  <c r="A247" i="137" s="1"/>
  <c r="AE250" i="4"/>
  <c r="AF250"/>
  <c r="AG250"/>
  <c r="AH250"/>
  <c r="AI250"/>
  <c r="AJ250"/>
  <c r="AK250"/>
  <c r="AL250"/>
  <c r="AM250"/>
  <c r="A251"/>
  <c r="A248" i="137" s="1"/>
  <c r="AE251" i="4"/>
  <c r="AF251"/>
  <c r="AG251"/>
  <c r="AH251"/>
  <c r="AI251"/>
  <c r="AJ251"/>
  <c r="AK251"/>
  <c r="AL251"/>
  <c r="AM251"/>
  <c r="A252"/>
  <c r="A249" i="137" s="1"/>
  <c r="AE252" i="4"/>
  <c r="AF252"/>
  <c r="AG252"/>
  <c r="AH252"/>
  <c r="AI252"/>
  <c r="AJ252"/>
  <c r="AK252"/>
  <c r="AL252"/>
  <c r="AM252"/>
  <c r="A253"/>
  <c r="A250" i="137" s="1"/>
  <c r="AE253" i="4"/>
  <c r="AF253"/>
  <c r="AG253"/>
  <c r="AH253"/>
  <c r="AI253"/>
  <c r="AJ253"/>
  <c r="AK253"/>
  <c r="AL253"/>
  <c r="AM253"/>
  <c r="A254"/>
  <c r="A251" i="137" s="1"/>
  <c r="AE254" i="4"/>
  <c r="AF254"/>
  <c r="AG254"/>
  <c r="AH254"/>
  <c r="AI254"/>
  <c r="AJ254"/>
  <c r="AK254"/>
  <c r="AL254"/>
  <c r="AM254"/>
  <c r="A255"/>
  <c r="A252" i="137" s="1"/>
  <c r="AE255" i="4"/>
  <c r="AF255"/>
  <c r="AG255"/>
  <c r="AH255"/>
  <c r="AI255"/>
  <c r="AJ255"/>
  <c r="AK255"/>
  <c r="AL255"/>
  <c r="AM255"/>
  <c r="A256"/>
  <c r="A253" i="137" s="1"/>
  <c r="AE256" i="4"/>
  <c r="AF256"/>
  <c r="AG256"/>
  <c r="AH256"/>
  <c r="AI256"/>
  <c r="AJ256"/>
  <c r="AK256"/>
  <c r="AL256"/>
  <c r="AM256"/>
  <c r="A257"/>
  <c r="A254" i="137" s="1"/>
  <c r="AE257" i="4"/>
  <c r="AF257"/>
  <c r="AG257"/>
  <c r="AH257"/>
  <c r="AI257"/>
  <c r="AJ257"/>
  <c r="AK257"/>
  <c r="AL257"/>
  <c r="AM257"/>
  <c r="A258"/>
  <c r="A255" i="137" s="1"/>
  <c r="AE258" i="4"/>
  <c r="AF258"/>
  <c r="AG258"/>
  <c r="AH258"/>
  <c r="AI258"/>
  <c r="AJ258"/>
  <c r="AK258"/>
  <c r="AL258"/>
  <c r="AM258"/>
  <c r="A259"/>
  <c r="A256" i="137" s="1"/>
  <c r="AE259" i="4"/>
  <c r="AF259"/>
  <c r="AG259"/>
  <c r="AH259"/>
  <c r="AI259"/>
  <c r="AJ259"/>
  <c r="AK259"/>
  <c r="AL259"/>
  <c r="AM259"/>
  <c r="A260"/>
  <c r="A257" i="137" s="1"/>
  <c r="AE260" i="4"/>
  <c r="AF260"/>
  <c r="AG260"/>
  <c r="AH260"/>
  <c r="AI260"/>
  <c r="AJ260"/>
  <c r="AK260"/>
  <c r="AL260"/>
  <c r="AM260"/>
  <c r="A261"/>
  <c r="A258" i="137" s="1"/>
  <c r="AE261" i="4"/>
  <c r="AF261"/>
  <c r="AG261"/>
  <c r="AH261"/>
  <c r="AI261"/>
  <c r="AJ261"/>
  <c r="AK261"/>
  <c r="AL261"/>
  <c r="AM261"/>
  <c r="A262"/>
  <c r="A259" i="137" s="1"/>
  <c r="AE262" i="4"/>
  <c r="AF262"/>
  <c r="AG262"/>
  <c r="AH262"/>
  <c r="AI262"/>
  <c r="AJ262"/>
  <c r="AK262"/>
  <c r="AL262"/>
  <c r="AM262"/>
  <c r="A263"/>
  <c r="A260" i="137" s="1"/>
  <c r="AE263" i="4"/>
  <c r="AF263"/>
  <c r="AG263"/>
  <c r="AH263"/>
  <c r="AI263"/>
  <c r="AJ263"/>
  <c r="AK263"/>
  <c r="AL263"/>
  <c r="AM263"/>
  <c r="A264"/>
  <c r="A261" i="137" s="1"/>
  <c r="AE264" i="4"/>
  <c r="AF264"/>
  <c r="AG264"/>
  <c r="AH264"/>
  <c r="AI264"/>
  <c r="AJ264"/>
  <c r="AK264"/>
  <c r="AL264"/>
  <c r="AM264"/>
  <c r="A265"/>
  <c r="A262" i="137" s="1"/>
  <c r="AE265" i="4"/>
  <c r="AF265"/>
  <c r="AG265"/>
  <c r="AH265"/>
  <c r="AI265"/>
  <c r="AJ265"/>
  <c r="AK265"/>
  <c r="AL265"/>
  <c r="AM265"/>
  <c r="A266"/>
  <c r="A263" i="137" s="1"/>
  <c r="AE266" i="4"/>
  <c r="AF266"/>
  <c r="AG266"/>
  <c r="AH266"/>
  <c r="AI266"/>
  <c r="AJ266"/>
  <c r="AK266"/>
  <c r="AL266"/>
  <c r="AM266"/>
  <c r="A267"/>
  <c r="A264" i="137" s="1"/>
  <c r="AE267" i="4"/>
  <c r="AF267"/>
  <c r="AG267"/>
  <c r="AH267"/>
  <c r="AI267"/>
  <c r="AJ267"/>
  <c r="AK267"/>
  <c r="AL267"/>
  <c r="AM267"/>
  <c r="A268"/>
  <c r="A265" i="137" s="1"/>
  <c r="AE268" i="4"/>
  <c r="AF268"/>
  <c r="AG268"/>
  <c r="AH268"/>
  <c r="AI268"/>
  <c r="AJ268"/>
  <c r="AK268"/>
  <c r="AL268"/>
  <c r="AM268"/>
  <c r="A269"/>
  <c r="A266" i="137" s="1"/>
  <c r="AE269" i="4"/>
  <c r="AF269"/>
  <c r="AG269"/>
  <c r="AH269"/>
  <c r="AI269"/>
  <c r="AJ269"/>
  <c r="AK269"/>
  <c r="AL269"/>
  <c r="AM269"/>
  <c r="A270"/>
  <c r="A267" i="137" s="1"/>
  <c r="AE270" i="4"/>
  <c r="AF270"/>
  <c r="AG270"/>
  <c r="AH270"/>
  <c r="AI270"/>
  <c r="AJ270"/>
  <c r="AK270"/>
  <c r="AL270"/>
  <c r="AM270"/>
  <c r="A271"/>
  <c r="A268" i="137" s="1"/>
  <c r="AE271" i="4"/>
  <c r="AF271"/>
  <c r="AG271"/>
  <c r="AH271"/>
  <c r="AI271"/>
  <c r="AJ271"/>
  <c r="AK271"/>
  <c r="AL271"/>
  <c r="AM271"/>
  <c r="A272"/>
  <c r="A269" i="137" s="1"/>
  <c r="AE272" i="4"/>
  <c r="AF272"/>
  <c r="AG272"/>
  <c r="AH272"/>
  <c r="AI272"/>
  <c r="AJ272"/>
  <c r="AK272"/>
  <c r="AL272"/>
  <c r="AM272"/>
  <c r="A273"/>
  <c r="A270" i="137" s="1"/>
  <c r="AE273" i="4"/>
  <c r="AF273"/>
  <c r="AG273"/>
  <c r="AH273"/>
  <c r="AI273"/>
  <c r="AJ273"/>
  <c r="AK273"/>
  <c r="AL273"/>
  <c r="AM273"/>
  <c r="A274"/>
  <c r="A271" i="137" s="1"/>
  <c r="AE274" i="4"/>
  <c r="AF274"/>
  <c r="AG274"/>
  <c r="AH274"/>
  <c r="AI274"/>
  <c r="AJ274"/>
  <c r="AK274"/>
  <c r="AL274"/>
  <c r="AM274"/>
  <c r="A275"/>
  <c r="A272" i="137" s="1"/>
  <c r="AE275" i="4"/>
  <c r="AF275"/>
  <c r="AG275"/>
  <c r="AH275"/>
  <c r="AI275"/>
  <c r="AJ275"/>
  <c r="AK275"/>
  <c r="AL275"/>
  <c r="AM275"/>
  <c r="A276"/>
  <c r="A273" i="137" s="1"/>
  <c r="AE276" i="4"/>
  <c r="AF276"/>
  <c r="AG276"/>
  <c r="AH276"/>
  <c r="AI276"/>
  <c r="AJ276"/>
  <c r="AK276"/>
  <c r="AL276"/>
  <c r="AM276"/>
  <c r="A277"/>
  <c r="A274" i="137" s="1"/>
  <c r="AE277" i="4"/>
  <c r="AF277"/>
  <c r="AG277"/>
  <c r="AH277"/>
  <c r="AI277"/>
  <c r="AJ277"/>
  <c r="AK277"/>
  <c r="AL277"/>
  <c r="AM277"/>
  <c r="A278"/>
  <c r="A275" i="137" s="1"/>
  <c r="AE278" i="4"/>
  <c r="AF278"/>
  <c r="AG278"/>
  <c r="AH278"/>
  <c r="AI278"/>
  <c r="AJ278"/>
  <c r="AK278"/>
  <c r="AL278"/>
  <c r="AM278"/>
  <c r="A279"/>
  <c r="A276" i="137" s="1"/>
  <c r="AE279" i="4"/>
  <c r="AF279"/>
  <c r="AG279"/>
  <c r="AH279"/>
  <c r="AI279"/>
  <c r="AJ279"/>
  <c r="AK279"/>
  <c r="AL279"/>
  <c r="AM279"/>
  <c r="A280"/>
  <c r="A277" i="137" s="1"/>
  <c r="AE280" i="4"/>
  <c r="AF280"/>
  <c r="AG280"/>
  <c r="AH280"/>
  <c r="AI280"/>
  <c r="AJ280"/>
  <c r="AK280"/>
  <c r="AL280"/>
  <c r="AM280"/>
  <c r="A281"/>
  <c r="A278" i="137" s="1"/>
  <c r="AE281" i="4"/>
  <c r="AF281"/>
  <c r="AG281"/>
  <c r="AH281"/>
  <c r="AI281"/>
  <c r="AJ281"/>
  <c r="AK281"/>
  <c r="AL281"/>
  <c r="AM281"/>
  <c r="A282"/>
  <c r="A279" i="137" s="1"/>
  <c r="AE282" i="4"/>
  <c r="AF282"/>
  <c r="AG282"/>
  <c r="AH282"/>
  <c r="AI282"/>
  <c r="AJ282"/>
  <c r="AK282"/>
  <c r="AL282"/>
  <c r="AM282"/>
  <c r="A283"/>
  <c r="A280" i="137" s="1"/>
  <c r="AE283" i="4"/>
  <c r="AF283"/>
  <c r="AG283"/>
  <c r="AH283"/>
  <c r="AI283"/>
  <c r="AJ283"/>
  <c r="AK283"/>
  <c r="AL283"/>
  <c r="AM283"/>
  <c r="A284"/>
  <c r="A281" i="137" s="1"/>
  <c r="AE284" i="4"/>
  <c r="AF284"/>
  <c r="AG284"/>
  <c r="AH284"/>
  <c r="AI284"/>
  <c r="AJ284"/>
  <c r="AK284"/>
  <c r="AL284"/>
  <c r="AM284"/>
  <c r="A285"/>
  <c r="A282" i="137" s="1"/>
  <c r="AE285" i="4"/>
  <c r="AF285"/>
  <c r="AG285"/>
  <c r="AH285"/>
  <c r="AI285"/>
  <c r="AJ285"/>
  <c r="AK285"/>
  <c r="AL285"/>
  <c r="AM285"/>
  <c r="A286"/>
  <c r="A283" i="137" s="1"/>
  <c r="AE286" i="4"/>
  <c r="AF286"/>
  <c r="AG286"/>
  <c r="AH286"/>
  <c r="AI286"/>
  <c r="AJ286"/>
  <c r="AK286"/>
  <c r="AL286"/>
  <c r="AM286"/>
  <c r="A287"/>
  <c r="A284" i="137" s="1"/>
  <c r="AE287" i="4"/>
  <c r="AF287"/>
  <c r="AG287"/>
  <c r="AH287"/>
  <c r="AI287"/>
  <c r="AJ287"/>
  <c r="AK287"/>
  <c r="AL287"/>
  <c r="AM287"/>
  <c r="A288"/>
  <c r="A285" i="137" s="1"/>
  <c r="AE288" i="4"/>
  <c r="AF288"/>
  <c r="AG288"/>
  <c r="AH288"/>
  <c r="AI288"/>
  <c r="AJ288"/>
  <c r="AK288"/>
  <c r="AL288"/>
  <c r="AM288"/>
  <c r="A289"/>
  <c r="A286" i="137" s="1"/>
  <c r="AE289" i="4"/>
  <c r="AF289"/>
  <c r="AG289"/>
  <c r="AH289"/>
  <c r="AI289"/>
  <c r="AJ289"/>
  <c r="AK289"/>
  <c r="AL289"/>
  <c r="AM289"/>
  <c r="A290"/>
  <c r="A287" i="137" s="1"/>
  <c r="AE290" i="4"/>
  <c r="AF290"/>
  <c r="AG290"/>
  <c r="AH290"/>
  <c r="AI290"/>
  <c r="AJ290"/>
  <c r="AK290"/>
  <c r="AL290"/>
  <c r="AM290"/>
  <c r="A291"/>
  <c r="A288" i="137" s="1"/>
  <c r="AE291" i="4"/>
  <c r="AF291"/>
  <c r="AG291"/>
  <c r="AH291"/>
  <c r="AI291"/>
  <c r="AJ291"/>
  <c r="AK291"/>
  <c r="AL291"/>
  <c r="AM291"/>
  <c r="A292"/>
  <c r="A289" i="137" s="1"/>
  <c r="AE292" i="4"/>
  <c r="AF292"/>
  <c r="AG292"/>
  <c r="AH292"/>
  <c r="AI292"/>
  <c r="AJ292"/>
  <c r="AK292"/>
  <c r="AL292"/>
  <c r="AM292"/>
  <c r="A293"/>
  <c r="A290" i="137" s="1"/>
  <c r="AE293" i="4"/>
  <c r="AF293"/>
  <c r="AG293"/>
  <c r="AH293"/>
  <c r="AI293"/>
  <c r="AJ293"/>
  <c r="AK293"/>
  <c r="AL293"/>
  <c r="AM293"/>
  <c r="A294"/>
  <c r="A291" i="137" s="1"/>
  <c r="AE294" i="4"/>
  <c r="AF294"/>
  <c r="AG294"/>
  <c r="AH294"/>
  <c r="AI294"/>
  <c r="AJ294"/>
  <c r="AK294"/>
  <c r="AL294"/>
  <c r="AM294"/>
  <c r="A295"/>
  <c r="A292" i="137" s="1"/>
  <c r="AE295" i="4"/>
  <c r="AF295"/>
  <c r="AG295"/>
  <c r="AH295"/>
  <c r="AI295"/>
  <c r="AJ295"/>
  <c r="AK295"/>
  <c r="AL295"/>
  <c r="AM295"/>
  <c r="A296"/>
  <c r="A293" i="137" s="1"/>
  <c r="AE296" i="4"/>
  <c r="AF296"/>
  <c r="AG296"/>
  <c r="AH296"/>
  <c r="AI296"/>
  <c r="AJ296"/>
  <c r="AK296"/>
  <c r="AL296"/>
  <c r="AM296"/>
  <c r="A297"/>
  <c r="A294" i="137" s="1"/>
  <c r="AE297" i="4"/>
  <c r="AF297"/>
  <c r="AG297"/>
  <c r="AH297"/>
  <c r="AI297"/>
  <c r="AJ297"/>
  <c r="AK297"/>
  <c r="AL297"/>
  <c r="AM297"/>
  <c r="A298"/>
  <c r="A295" i="137" s="1"/>
  <c r="AE298" i="4"/>
  <c r="AF298"/>
  <c r="AG298"/>
  <c r="AH298"/>
  <c r="AI298"/>
  <c r="AJ298"/>
  <c r="AK298"/>
  <c r="AL298"/>
  <c r="AM298"/>
  <c r="A299"/>
  <c r="A296" i="137" s="1"/>
  <c r="AE299" i="4"/>
  <c r="AF299"/>
  <c r="AG299"/>
  <c r="AH299"/>
  <c r="AI299"/>
  <c r="AJ299"/>
  <c r="AK299"/>
  <c r="AL299"/>
  <c r="AM299"/>
  <c r="A300"/>
  <c r="A297" i="137" s="1"/>
  <c r="AE300" i="4"/>
  <c r="AF300"/>
  <c r="AG300"/>
  <c r="AH300"/>
  <c r="AI300"/>
  <c r="AJ300"/>
  <c r="AK300"/>
  <c r="AL300"/>
  <c r="AM300"/>
  <c r="A301"/>
  <c r="A298" i="137" s="1"/>
  <c r="AE301" i="4"/>
  <c r="AF301"/>
  <c r="AG301"/>
  <c r="AH301"/>
  <c r="AI301"/>
  <c r="AJ301"/>
  <c r="AK301"/>
  <c r="AL301"/>
  <c r="AM301"/>
  <c r="A302"/>
  <c r="A299" i="137" s="1"/>
  <c r="AE302" i="4"/>
  <c r="AF302"/>
  <c r="AG302"/>
  <c r="AH302"/>
  <c r="AI302"/>
  <c r="AJ302"/>
  <c r="AK302"/>
  <c r="AL302"/>
  <c r="AM302"/>
  <c r="A303"/>
  <c r="A300" i="137" s="1"/>
  <c r="AE303" i="4"/>
  <c r="AF303"/>
  <c r="AG303"/>
  <c r="AH303"/>
  <c r="AI303"/>
  <c r="AJ303"/>
  <c r="AK303"/>
  <c r="AL303"/>
  <c r="AM303"/>
  <c r="A304"/>
  <c r="A301" i="137" s="1"/>
  <c r="AE304" i="4"/>
  <c r="AF304"/>
  <c r="AG304"/>
  <c r="AH304"/>
  <c r="AI304"/>
  <c r="AJ304"/>
  <c r="AK304"/>
  <c r="AL304"/>
  <c r="AM304"/>
  <c r="A305"/>
  <c r="A302" i="137" s="1"/>
  <c r="AE305" i="4"/>
  <c r="AF305"/>
  <c r="AG305"/>
  <c r="AH305"/>
  <c r="AI305"/>
  <c r="AJ305"/>
  <c r="AK305"/>
  <c r="AL305"/>
  <c r="AM305"/>
  <c r="A306"/>
  <c r="A303" i="137" s="1"/>
  <c r="AE306" i="4"/>
  <c r="AF306"/>
  <c r="AG306"/>
  <c r="AH306"/>
  <c r="AI306"/>
  <c r="AJ306"/>
  <c r="AK306"/>
  <c r="AL306"/>
  <c r="AM306"/>
  <c r="A307"/>
  <c r="A304" i="137" s="1"/>
  <c r="AE307" i="4"/>
  <c r="AF307"/>
  <c r="AG307"/>
  <c r="AH307"/>
  <c r="AI307"/>
  <c r="AJ307"/>
  <c r="AK307"/>
  <c r="AL307"/>
  <c r="AM307"/>
  <c r="A308"/>
  <c r="A305" i="137" s="1"/>
  <c r="AE308" i="4"/>
  <c r="AF308"/>
  <c r="AG308"/>
  <c r="AH308"/>
  <c r="AI308"/>
  <c r="AJ308"/>
  <c r="AK308"/>
  <c r="AL308"/>
  <c r="AM308"/>
  <c r="A309"/>
  <c r="A306" i="137" s="1"/>
  <c r="AE309" i="4"/>
  <c r="AF309"/>
  <c r="AG309"/>
  <c r="AH309"/>
  <c r="AI309"/>
  <c r="AJ309"/>
  <c r="AK309"/>
  <c r="AL309"/>
  <c r="AM309"/>
  <c r="A310"/>
  <c r="A307" i="137" s="1"/>
  <c r="AE310" i="4"/>
  <c r="AF310"/>
  <c r="AG310"/>
  <c r="AH310"/>
  <c r="AI310"/>
  <c r="AJ310"/>
  <c r="AK310"/>
  <c r="AL310"/>
  <c r="AM310"/>
  <c r="A311"/>
  <c r="A308" i="137" s="1"/>
  <c r="AE311" i="4"/>
  <c r="AF311"/>
  <c r="AG311"/>
  <c r="AH311"/>
  <c r="AI311"/>
  <c r="AJ311"/>
  <c r="AK311"/>
  <c r="AL311"/>
  <c r="AM311"/>
  <c r="A312"/>
  <c r="A309" i="137" s="1"/>
  <c r="AE312" i="4"/>
  <c r="AF312"/>
  <c r="AG312"/>
  <c r="AH312"/>
  <c r="AI312"/>
  <c r="AJ312"/>
  <c r="AK312"/>
  <c r="AL312"/>
  <c r="AM312"/>
  <c r="A313"/>
  <c r="A310" i="137" s="1"/>
  <c r="AE313" i="4"/>
  <c r="AF313"/>
  <c r="AG313"/>
  <c r="AH313"/>
  <c r="AI313"/>
  <c r="AJ313"/>
  <c r="AK313"/>
  <c r="AL313"/>
  <c r="AM313"/>
  <c r="A314"/>
  <c r="A311" i="137" s="1"/>
  <c r="AE314" i="4"/>
  <c r="AF314"/>
  <c r="AG314"/>
  <c r="AH314"/>
  <c r="AI314"/>
  <c r="AJ314"/>
  <c r="AK314"/>
  <c r="AL314"/>
  <c r="AM314"/>
  <c r="A315"/>
  <c r="A312" i="137" s="1"/>
  <c r="AE315" i="4"/>
  <c r="AF315"/>
  <c r="AG315"/>
  <c r="AH315"/>
  <c r="AI315"/>
  <c r="AJ315"/>
  <c r="AK315"/>
  <c r="AL315"/>
  <c r="AM315"/>
  <c r="A316"/>
  <c r="A313" i="137" s="1"/>
  <c r="AE316" i="4"/>
  <c r="AF316"/>
  <c r="AG316"/>
  <c r="AH316"/>
  <c r="AI316"/>
  <c r="AJ316"/>
  <c r="AK316"/>
  <c r="AL316"/>
  <c r="AM316"/>
  <c r="A317"/>
  <c r="A314" i="137" s="1"/>
  <c r="AE317" i="4"/>
  <c r="AF317"/>
  <c r="AG317"/>
  <c r="AH317"/>
  <c r="AI317"/>
  <c r="AJ317"/>
  <c r="AK317"/>
  <c r="AL317"/>
  <c r="AM317"/>
  <c r="A318"/>
  <c r="A315" i="137" s="1"/>
  <c r="AE318" i="4"/>
  <c r="AF318"/>
  <c r="AG318"/>
  <c r="AH318"/>
  <c r="AI318"/>
  <c r="AJ318"/>
  <c r="AK318"/>
  <c r="AL318"/>
  <c r="AM318"/>
  <c r="A319"/>
  <c r="A316" i="137" s="1"/>
  <c r="AE319" i="4"/>
  <c r="AF319"/>
  <c r="AG319"/>
  <c r="AH319"/>
  <c r="AI319"/>
  <c r="AJ319"/>
  <c r="AK319"/>
  <c r="AL319"/>
  <c r="AM319"/>
  <c r="A320"/>
  <c r="A317" i="137" s="1"/>
  <c r="AE320" i="4"/>
  <c r="AF320"/>
  <c r="AG320"/>
  <c r="AH320"/>
  <c r="AI320"/>
  <c r="AJ320"/>
  <c r="AK320"/>
  <c r="AL320"/>
  <c r="AM320"/>
  <c r="A321"/>
  <c r="A318" i="137" s="1"/>
  <c r="AE321" i="4"/>
  <c r="AF321"/>
  <c r="AG321"/>
  <c r="AH321"/>
  <c r="AI321"/>
  <c r="AJ321"/>
  <c r="AK321"/>
  <c r="AL321"/>
  <c r="AM321"/>
  <c r="A322"/>
  <c r="A319" i="137" s="1"/>
  <c r="AE322" i="4"/>
  <c r="AF322"/>
  <c r="AG322"/>
  <c r="AH322"/>
  <c r="AI322"/>
  <c r="AJ322"/>
  <c r="AK322"/>
  <c r="AL322"/>
  <c r="AM322"/>
  <c r="A323"/>
  <c r="A320" i="137" s="1"/>
  <c r="AE323" i="4"/>
  <c r="AF323"/>
  <c r="AG323"/>
  <c r="AH323"/>
  <c r="AI323"/>
  <c r="AJ323"/>
  <c r="AK323"/>
  <c r="AL323"/>
  <c r="AM323"/>
  <c r="A324"/>
  <c r="A321" i="137" s="1"/>
  <c r="AE324" i="4"/>
  <c r="AF324"/>
  <c r="AG324"/>
  <c r="AH324"/>
  <c r="AI324"/>
  <c r="AJ324"/>
  <c r="AK324"/>
  <c r="AL324"/>
  <c r="AM324"/>
  <c r="A325"/>
  <c r="A322" i="137" s="1"/>
  <c r="AE325" i="4"/>
  <c r="AF325"/>
  <c r="AG325"/>
  <c r="AH325"/>
  <c r="AI325"/>
  <c r="AJ325"/>
  <c r="AK325"/>
  <c r="AL325"/>
  <c r="AM325"/>
  <c r="A326"/>
  <c r="A323" i="137" s="1"/>
  <c r="AE326" i="4"/>
  <c r="AF326"/>
  <c r="AG326"/>
  <c r="AH326"/>
  <c r="AI326"/>
  <c r="AJ326"/>
  <c r="AK326"/>
  <c r="AL326"/>
  <c r="AM326"/>
  <c r="A327"/>
  <c r="A324" i="137" s="1"/>
  <c r="AE327" i="4"/>
  <c r="AF327"/>
  <c r="AG327"/>
  <c r="AH327"/>
  <c r="AI327"/>
  <c r="AJ327"/>
  <c r="AK327"/>
  <c r="AL327"/>
  <c r="AM327"/>
  <c r="A328"/>
  <c r="A325" i="137" s="1"/>
  <c r="AE328" i="4"/>
  <c r="AF328"/>
  <c r="AG328"/>
  <c r="AH328"/>
  <c r="AI328"/>
  <c r="AJ328"/>
  <c r="AK328"/>
  <c r="AL328"/>
  <c r="AM328"/>
  <c r="A329"/>
  <c r="A326" i="137" s="1"/>
  <c r="AE329" i="4"/>
  <c r="AF329"/>
  <c r="AG329"/>
  <c r="AH329"/>
  <c r="AI329"/>
  <c r="AJ329"/>
  <c r="AK329"/>
  <c r="AL329"/>
  <c r="AM329"/>
  <c r="A330"/>
  <c r="A327" i="137" s="1"/>
  <c r="AE330" i="4"/>
  <c r="AF330"/>
  <c r="AG330"/>
  <c r="AH330"/>
  <c r="AI330"/>
  <c r="AJ330"/>
  <c r="AK330"/>
  <c r="AL330"/>
  <c r="AM330"/>
  <c r="A331"/>
  <c r="A328" i="137" s="1"/>
  <c r="AE331" i="4"/>
  <c r="AF331"/>
  <c r="AG331"/>
  <c r="AH331"/>
  <c r="AI331"/>
  <c r="AJ331"/>
  <c r="AK331"/>
  <c r="AL331"/>
  <c r="AM331"/>
  <c r="A332"/>
  <c r="A329" i="137" s="1"/>
  <c r="AE332" i="4"/>
  <c r="AF332"/>
  <c r="AG332"/>
  <c r="AH332"/>
  <c r="AI332"/>
  <c r="AJ332"/>
  <c r="AK332"/>
  <c r="AL332"/>
  <c r="AM332"/>
  <c r="A333"/>
  <c r="A330" i="137" s="1"/>
  <c r="AE333" i="4"/>
  <c r="AF333"/>
  <c r="AG333"/>
  <c r="AH333"/>
  <c r="AI333"/>
  <c r="AJ333"/>
  <c r="AK333"/>
  <c r="AL333"/>
  <c r="AM333"/>
  <c r="A334"/>
  <c r="A331" i="137" s="1"/>
  <c r="AE334" i="4"/>
  <c r="AF334"/>
  <c r="AG334"/>
  <c r="AH334"/>
  <c r="AI334"/>
  <c r="AJ334"/>
  <c r="AK334"/>
  <c r="AL334"/>
  <c r="AM334"/>
  <c r="A335"/>
  <c r="A332" i="137" s="1"/>
  <c r="AE335" i="4"/>
  <c r="AF335"/>
  <c r="AG335"/>
  <c r="AH335"/>
  <c r="AI335"/>
  <c r="AJ335"/>
  <c r="AK335"/>
  <c r="AL335"/>
  <c r="AM335"/>
  <c r="A336"/>
  <c r="A333" i="137" s="1"/>
  <c r="AE336" i="4"/>
  <c r="AF336"/>
  <c r="AG336"/>
  <c r="AH336"/>
  <c r="AI336"/>
  <c r="AJ336"/>
  <c r="AK336"/>
  <c r="AL336"/>
  <c r="AM336"/>
  <c r="A337"/>
  <c r="A334" i="137" s="1"/>
  <c r="AE337" i="4"/>
  <c r="AF337"/>
  <c r="AG337"/>
  <c r="AH337"/>
  <c r="AI337"/>
  <c r="AJ337"/>
  <c r="AK337"/>
  <c r="AL337"/>
  <c r="AM337"/>
  <c r="A338"/>
  <c r="A335" i="137" s="1"/>
  <c r="AE338" i="4"/>
  <c r="AF338"/>
  <c r="AG338"/>
  <c r="AH338"/>
  <c r="AI338"/>
  <c r="AJ338"/>
  <c r="AK338"/>
  <c r="AL338"/>
  <c r="AM338"/>
  <c r="A339"/>
  <c r="A336" i="137" s="1"/>
  <c r="AE339" i="4"/>
  <c r="AF339"/>
  <c r="AG339"/>
  <c r="AH339"/>
  <c r="AI339"/>
  <c r="AJ339"/>
  <c r="AK339"/>
  <c r="AL339"/>
  <c r="AM339"/>
  <c r="A340"/>
  <c r="A337" i="137" s="1"/>
  <c r="AE340" i="4"/>
  <c r="AF340"/>
  <c r="AG340"/>
  <c r="AH340"/>
  <c r="AI340"/>
  <c r="AJ340"/>
  <c r="AK340"/>
  <c r="AL340"/>
  <c r="AM340"/>
  <c r="A341"/>
  <c r="A338" i="137" s="1"/>
  <c r="AE341" i="4"/>
  <c r="AF341"/>
  <c r="AG341"/>
  <c r="AH341"/>
  <c r="AI341"/>
  <c r="AJ341"/>
  <c r="AK341"/>
  <c r="AL341"/>
  <c r="AM341"/>
  <c r="A342"/>
  <c r="A339" i="137" s="1"/>
  <c r="AE342" i="4"/>
  <c r="AF342"/>
  <c r="AG342"/>
  <c r="AH342"/>
  <c r="AI342"/>
  <c r="AJ342"/>
  <c r="AK342"/>
  <c r="AL342"/>
  <c r="AM342"/>
  <c r="A343"/>
  <c r="A340" i="137" s="1"/>
  <c r="AE343" i="4"/>
  <c r="AF343"/>
  <c r="AG343"/>
  <c r="AH343"/>
  <c r="AI343"/>
  <c r="AJ343"/>
  <c r="AK343"/>
  <c r="AL343"/>
  <c r="AM343"/>
  <c r="A344"/>
  <c r="A341" i="137" s="1"/>
  <c r="AE344" i="4"/>
  <c r="AF344"/>
  <c r="AG344"/>
  <c r="AH344"/>
  <c r="AI344"/>
  <c r="AJ344"/>
  <c r="AK344"/>
  <c r="AL344"/>
  <c r="AM344"/>
  <c r="A345"/>
  <c r="A342" i="137" s="1"/>
  <c r="AE345" i="4"/>
  <c r="AF345"/>
  <c r="AG345"/>
  <c r="AH345"/>
  <c r="AI345"/>
  <c r="AJ345"/>
  <c r="AK345"/>
  <c r="AL345"/>
  <c r="AM345"/>
  <c r="A346"/>
  <c r="A343" i="137" s="1"/>
  <c r="AE346" i="4"/>
  <c r="AF346"/>
  <c r="AG346"/>
  <c r="AH346"/>
  <c r="AI346"/>
  <c r="AJ346"/>
  <c r="AK346"/>
  <c r="AL346"/>
  <c r="AM346"/>
  <c r="A347"/>
  <c r="A344" i="137" s="1"/>
  <c r="AE347" i="4"/>
  <c r="AF347"/>
  <c r="AG347"/>
  <c r="AH347"/>
  <c r="AI347"/>
  <c r="AJ347"/>
  <c r="AK347"/>
  <c r="AL347"/>
  <c r="AM347"/>
  <c r="A348"/>
  <c r="A345" i="137" s="1"/>
  <c r="AE348" i="4"/>
  <c r="AF348"/>
  <c r="AG348"/>
  <c r="AH348"/>
  <c r="AI348"/>
  <c r="AJ348"/>
  <c r="AK348"/>
  <c r="AL348"/>
  <c r="AM348"/>
  <c r="A349"/>
  <c r="A346" i="137" s="1"/>
  <c r="AE349" i="4"/>
  <c r="AF349"/>
  <c r="AG349"/>
  <c r="AH349"/>
  <c r="AI349"/>
  <c r="AJ349"/>
  <c r="AK349"/>
  <c r="AL349"/>
  <c r="AM349"/>
  <c r="A350"/>
  <c r="A347" i="137" s="1"/>
  <c r="AE350" i="4"/>
  <c r="AF350"/>
  <c r="AG350"/>
  <c r="AH350"/>
  <c r="AI350"/>
  <c r="AJ350"/>
  <c r="AK350"/>
  <c r="AL350"/>
  <c r="AM350"/>
  <c r="A351"/>
  <c r="A348" i="137" s="1"/>
  <c r="AE351" i="4"/>
  <c r="AF351"/>
  <c r="AG351"/>
  <c r="AH351"/>
  <c r="AI351"/>
  <c r="AJ351"/>
  <c r="AK351"/>
  <c r="AL351"/>
  <c r="AM351"/>
  <c r="A352"/>
  <c r="A349" i="137" s="1"/>
  <c r="AE352" i="4"/>
  <c r="AF352"/>
  <c r="AG352"/>
  <c r="AH352"/>
  <c r="AI352"/>
  <c r="AJ352"/>
  <c r="AK352"/>
  <c r="AL352"/>
  <c r="AM352"/>
  <c r="A353"/>
  <c r="A350" i="137" s="1"/>
  <c r="AE353" i="4"/>
  <c r="AF353"/>
  <c r="AG353"/>
  <c r="AH353"/>
  <c r="AI353"/>
  <c r="AJ353"/>
  <c r="AK353"/>
  <c r="AL353"/>
  <c r="AM353"/>
  <c r="A354"/>
  <c r="A351" i="137" s="1"/>
  <c r="AE354" i="4"/>
  <c r="AF354"/>
  <c r="AG354"/>
  <c r="AH354"/>
  <c r="AI354"/>
  <c r="AJ354"/>
  <c r="AK354"/>
  <c r="AL354"/>
  <c r="AM354"/>
  <c r="A355"/>
  <c r="A352" i="137" s="1"/>
  <c r="AE355" i="4"/>
  <c r="AF355"/>
  <c r="AG355"/>
  <c r="AH355"/>
  <c r="AI355"/>
  <c r="AJ355"/>
  <c r="AK355"/>
  <c r="AL355"/>
  <c r="AM355"/>
  <c r="A356"/>
  <c r="A353" i="137" s="1"/>
  <c r="AE356" i="4"/>
  <c r="AF356"/>
  <c r="AG356"/>
  <c r="AH356"/>
  <c r="AI356"/>
  <c r="AJ356"/>
  <c r="AK356"/>
  <c r="AL356"/>
  <c r="AM356"/>
  <c r="A357"/>
  <c r="A354" i="137" s="1"/>
  <c r="AE357" i="4"/>
  <c r="AF357"/>
  <c r="AG357"/>
  <c r="AH357"/>
  <c r="AI357"/>
  <c r="AJ357"/>
  <c r="AK357"/>
  <c r="AL357"/>
  <c r="AM357"/>
  <c r="A358"/>
  <c r="A355" i="137" s="1"/>
  <c r="AE358" i="4"/>
  <c r="AF358"/>
  <c r="AG358"/>
  <c r="AH358"/>
  <c r="AI358"/>
  <c r="AJ358"/>
  <c r="AK358"/>
  <c r="AL358"/>
  <c r="AM358"/>
  <c r="A359"/>
  <c r="A356" i="137" s="1"/>
  <c r="AE359" i="4"/>
  <c r="AF359"/>
  <c r="AG359"/>
  <c r="AH359"/>
  <c r="AI359"/>
  <c r="AJ359"/>
  <c r="AK359"/>
  <c r="AL359"/>
  <c r="AM359"/>
  <c r="A360"/>
  <c r="A357" i="137" s="1"/>
  <c r="AE360" i="4"/>
  <c r="AF360"/>
  <c r="AG360"/>
  <c r="AH360"/>
  <c r="AI360"/>
  <c r="AJ360"/>
  <c r="AK360"/>
  <c r="AL360"/>
  <c r="AM360"/>
  <c r="A361"/>
  <c r="A358" i="137" s="1"/>
  <c r="AE361" i="4"/>
  <c r="AF361"/>
  <c r="AG361"/>
  <c r="AH361"/>
  <c r="AI361"/>
  <c r="AJ361"/>
  <c r="AK361"/>
  <c r="AL361"/>
  <c r="AM361"/>
  <c r="A362"/>
  <c r="A359" i="137" s="1"/>
  <c r="AE362" i="4"/>
  <c r="AF362"/>
  <c r="AG362"/>
  <c r="AH362"/>
  <c r="AI362"/>
  <c r="AJ362"/>
  <c r="AK362"/>
  <c r="AL362"/>
  <c r="AM362"/>
  <c r="A363"/>
  <c r="A360" i="137" s="1"/>
  <c r="AE363" i="4"/>
  <c r="AF363"/>
  <c r="AG363"/>
  <c r="AH363"/>
  <c r="AI363"/>
  <c r="AJ363"/>
  <c r="AK363"/>
  <c r="AL363"/>
  <c r="AM363"/>
  <c r="A364"/>
  <c r="A361" i="137" s="1"/>
  <c r="AE364" i="4"/>
  <c r="AF364"/>
  <c r="AG364"/>
  <c r="AH364"/>
  <c r="AI364"/>
  <c r="AJ364"/>
  <c r="AK364"/>
  <c r="AL364"/>
  <c r="AM364"/>
  <c r="A365"/>
  <c r="A362" i="137" s="1"/>
  <c r="AE365" i="4"/>
  <c r="AF365"/>
  <c r="AG365"/>
  <c r="AH365"/>
  <c r="AI365"/>
  <c r="AJ365"/>
  <c r="AK365"/>
  <c r="AL365"/>
  <c r="AM365"/>
  <c r="A366"/>
  <c r="A363" i="137" s="1"/>
  <c r="AE366" i="4"/>
  <c r="AF366"/>
  <c r="AG366"/>
  <c r="AH366"/>
  <c r="AI366"/>
  <c r="AJ366"/>
  <c r="AK366"/>
  <c r="AL366"/>
  <c r="AM366"/>
  <c r="A367"/>
  <c r="A364" i="137" s="1"/>
  <c r="AE367" i="4"/>
  <c r="AF367"/>
  <c r="AG367"/>
  <c r="AH367"/>
  <c r="AI367"/>
  <c r="AJ367"/>
  <c r="AK367"/>
  <c r="AL367"/>
  <c r="AM367"/>
  <c r="A368"/>
  <c r="A365" i="137" s="1"/>
  <c r="AE368" i="4"/>
  <c r="AF368"/>
  <c r="AG368"/>
  <c r="AH368"/>
  <c r="AI368"/>
  <c r="AJ368"/>
  <c r="AK368"/>
  <c r="AL368"/>
  <c r="AM368"/>
  <c r="A369"/>
  <c r="A366" i="137" s="1"/>
  <c r="AE369" i="4"/>
  <c r="AF369"/>
  <c r="AG369"/>
  <c r="AH369"/>
  <c r="AI369"/>
  <c r="AJ369"/>
  <c r="AK369"/>
  <c r="AL369"/>
  <c r="AM369"/>
  <c r="A370"/>
  <c r="A367" i="137" s="1"/>
  <c r="AE370" i="4"/>
  <c r="AF370"/>
  <c r="AG370"/>
  <c r="AH370"/>
  <c r="AI370"/>
  <c r="AJ370"/>
  <c r="AK370"/>
  <c r="AL370"/>
  <c r="AM370"/>
  <c r="A371"/>
  <c r="A368" i="137" s="1"/>
  <c r="AE371" i="4"/>
  <c r="AF371"/>
  <c r="AG371"/>
  <c r="AH371"/>
  <c r="AI371"/>
  <c r="AJ371"/>
  <c r="AK371"/>
  <c r="AL371"/>
  <c r="AM371"/>
  <c r="A372"/>
  <c r="A369" i="137" s="1"/>
  <c r="AE372" i="4"/>
  <c r="AF372"/>
  <c r="AG372"/>
  <c r="AH372"/>
  <c r="AI372"/>
  <c r="AJ372"/>
  <c r="AK372"/>
  <c r="AL372"/>
  <c r="AM372"/>
  <c r="A373"/>
  <c r="A370" i="137" s="1"/>
  <c r="AE373" i="4"/>
  <c r="AF373"/>
  <c r="AG373"/>
  <c r="AH373"/>
  <c r="AI373"/>
  <c r="AJ373"/>
  <c r="AK373"/>
  <c r="AL373"/>
  <c r="AM373"/>
  <c r="A374"/>
  <c r="A371" i="137" s="1"/>
  <c r="AE374" i="4"/>
  <c r="AF374"/>
  <c r="AG374"/>
  <c r="AH374"/>
  <c r="AI374"/>
  <c r="AJ374"/>
  <c r="AK374"/>
  <c r="AL374"/>
  <c r="AM374"/>
  <c r="A375"/>
  <c r="A372" i="137" s="1"/>
  <c r="AE375" i="4"/>
  <c r="AF375"/>
  <c r="AG375"/>
  <c r="AH375"/>
  <c r="AI375"/>
  <c r="AJ375"/>
  <c r="AK375"/>
  <c r="AL375"/>
  <c r="AM375"/>
  <c r="A376"/>
  <c r="A373" i="137" s="1"/>
  <c r="AE376" i="4"/>
  <c r="AF376"/>
  <c r="AG376"/>
  <c r="AH376"/>
  <c r="AI376"/>
  <c r="AJ376"/>
  <c r="AK376"/>
  <c r="AL376"/>
  <c r="AM376"/>
  <c r="A377"/>
  <c r="A374" i="137" s="1"/>
  <c r="AE377" i="4"/>
  <c r="AF377"/>
  <c r="AG377"/>
  <c r="AH377"/>
  <c r="AI377"/>
  <c r="AJ377"/>
  <c r="AK377"/>
  <c r="AL377"/>
  <c r="AM377"/>
  <c r="A378"/>
  <c r="A375" i="137" s="1"/>
  <c r="AE378" i="4"/>
  <c r="AF378"/>
  <c r="AG378"/>
  <c r="AH378"/>
  <c r="AI378"/>
  <c r="AJ378"/>
  <c r="AK378"/>
  <c r="AL378"/>
  <c r="AM378"/>
  <c r="A379"/>
  <c r="A376" i="137" s="1"/>
  <c r="AE379" i="4"/>
  <c r="AF379"/>
  <c r="AG379"/>
  <c r="AH379"/>
  <c r="AI379"/>
  <c r="AJ379"/>
  <c r="AK379"/>
  <c r="AL379"/>
  <c r="AM379"/>
  <c r="A380"/>
  <c r="A377" i="137" s="1"/>
  <c r="AE380" i="4"/>
  <c r="AF380"/>
  <c r="AG380"/>
  <c r="AH380"/>
  <c r="AI380"/>
  <c r="AJ380"/>
  <c r="AK380"/>
  <c r="AL380"/>
  <c r="AM380"/>
  <c r="A381"/>
  <c r="A378" i="137" s="1"/>
  <c r="AE381" i="4"/>
  <c r="AF381"/>
  <c r="AG381"/>
  <c r="AH381"/>
  <c r="AI381"/>
  <c r="AJ381"/>
  <c r="AK381"/>
  <c r="AL381"/>
  <c r="AM381"/>
  <c r="A382"/>
  <c r="A379" i="137" s="1"/>
  <c r="AE382" i="4"/>
  <c r="AF382"/>
  <c r="AG382"/>
  <c r="AH382"/>
  <c r="AI382"/>
  <c r="AJ382"/>
  <c r="AK382"/>
  <c r="AL382"/>
  <c r="AM382"/>
  <c r="A383"/>
  <c r="A380" i="137" s="1"/>
  <c r="AE383" i="4"/>
  <c r="AF383"/>
  <c r="AG383"/>
  <c r="AH383"/>
  <c r="AI383"/>
  <c r="AJ383"/>
  <c r="AK383"/>
  <c r="AL383"/>
  <c r="AM383"/>
  <c r="A384"/>
  <c r="A381" i="137" s="1"/>
  <c r="AE384" i="4"/>
  <c r="AF384"/>
  <c r="AG384"/>
  <c r="AH384"/>
  <c r="AI384"/>
  <c r="AJ384"/>
  <c r="AK384"/>
  <c r="AL384"/>
  <c r="AM384"/>
  <c r="A385"/>
  <c r="A382" i="137" s="1"/>
  <c r="AE385" i="4"/>
  <c r="AF385"/>
  <c r="AG385"/>
  <c r="AH385"/>
  <c r="AI385"/>
  <c r="AJ385"/>
  <c r="AK385"/>
  <c r="AL385"/>
  <c r="AM385"/>
  <c r="A386"/>
  <c r="A383" i="137" s="1"/>
  <c r="AE386" i="4"/>
  <c r="AF386"/>
  <c r="AG386"/>
  <c r="AH386"/>
  <c r="AI386"/>
  <c r="AJ386"/>
  <c r="AK386"/>
  <c r="AL386"/>
  <c r="AM386"/>
  <c r="A387"/>
  <c r="A384" i="137" s="1"/>
  <c r="AE387" i="4"/>
  <c r="AF387"/>
  <c r="AG387"/>
  <c r="AH387"/>
  <c r="AI387"/>
  <c r="AJ387"/>
  <c r="AK387"/>
  <c r="AL387"/>
  <c r="AM387"/>
  <c r="A388"/>
  <c r="A385" i="137" s="1"/>
  <c r="AE388" i="4"/>
  <c r="AF388"/>
  <c r="AG388"/>
  <c r="AH388"/>
  <c r="AI388"/>
  <c r="AJ388"/>
  <c r="AK388"/>
  <c r="AL388"/>
  <c r="AM388"/>
  <c r="A389"/>
  <c r="A386" i="137" s="1"/>
  <c r="AE389" i="4"/>
  <c r="AF389"/>
  <c r="AG389"/>
  <c r="AH389"/>
  <c r="AI389"/>
  <c r="AJ389"/>
  <c r="AK389"/>
  <c r="AL389"/>
  <c r="AM389"/>
  <c r="A390"/>
  <c r="A387" i="137" s="1"/>
  <c r="AE390" i="4"/>
  <c r="AF390"/>
  <c r="AG390"/>
  <c r="AH390"/>
  <c r="AI390"/>
  <c r="AJ390"/>
  <c r="AK390"/>
  <c r="AL390"/>
  <c r="AM390"/>
  <c r="A391"/>
  <c r="A388" i="137" s="1"/>
  <c r="AE391" i="4"/>
  <c r="AF391"/>
  <c r="AG391"/>
  <c r="AH391"/>
  <c r="AI391"/>
  <c r="AJ391"/>
  <c r="AK391"/>
  <c r="AL391"/>
  <c r="AM391"/>
  <c r="A392"/>
  <c r="A389" i="137" s="1"/>
  <c r="AE392" i="4"/>
  <c r="AF392"/>
  <c r="AG392"/>
  <c r="AH392"/>
  <c r="AI392"/>
  <c r="AJ392"/>
  <c r="AK392"/>
  <c r="AL392"/>
  <c r="AM392"/>
  <c r="A393"/>
  <c r="A390" i="137" s="1"/>
  <c r="AE393" i="4"/>
  <c r="AF393"/>
  <c r="AG393"/>
  <c r="AH393"/>
  <c r="AI393"/>
  <c r="AJ393"/>
  <c r="AK393"/>
  <c r="AL393"/>
  <c r="AM393"/>
  <c r="A394"/>
  <c r="A391" i="137" s="1"/>
  <c r="AE394" i="4"/>
  <c r="AF394"/>
  <c r="AG394"/>
  <c r="AH394"/>
  <c r="AI394"/>
  <c r="AJ394"/>
  <c r="AK394"/>
  <c r="AL394"/>
  <c r="AM394"/>
  <c r="A395"/>
  <c r="A392" i="137" s="1"/>
  <c r="AE395" i="4"/>
  <c r="AF395"/>
  <c r="AG395"/>
  <c r="AH395"/>
  <c r="AI395"/>
  <c r="AJ395"/>
  <c r="AK395"/>
  <c r="AL395"/>
  <c r="AM395"/>
  <c r="A396"/>
  <c r="A393" i="137" s="1"/>
  <c r="AE396" i="4"/>
  <c r="AF396"/>
  <c r="AG396"/>
  <c r="AH396"/>
  <c r="AI396"/>
  <c r="AJ396"/>
  <c r="AK396"/>
  <c r="AL396"/>
  <c r="AM396"/>
  <c r="A397"/>
  <c r="A394" i="137" s="1"/>
  <c r="AE397" i="4"/>
  <c r="AF397"/>
  <c r="AG397"/>
  <c r="AH397"/>
  <c r="AI397"/>
  <c r="AJ397"/>
  <c r="AK397"/>
  <c r="AL397"/>
  <c r="AM397"/>
  <c r="A398"/>
  <c r="A395" i="137" s="1"/>
  <c r="AE398" i="4"/>
  <c r="AF398"/>
  <c r="AG398"/>
  <c r="AH398"/>
  <c r="AI398"/>
  <c r="AJ398"/>
  <c r="AK398"/>
  <c r="AL398"/>
  <c r="AM398"/>
  <c r="A399"/>
  <c r="A396" i="137" s="1"/>
  <c r="AE399" i="4"/>
  <c r="AF399"/>
  <c r="AG399"/>
  <c r="AH399"/>
  <c r="AI399"/>
  <c r="AJ399"/>
  <c r="AK399"/>
  <c r="AL399"/>
  <c r="AM399"/>
  <c r="A400"/>
  <c r="A397" i="137" s="1"/>
  <c r="AE400" i="4"/>
  <c r="AF400"/>
  <c r="AG400"/>
  <c r="AH400"/>
  <c r="AI400"/>
  <c r="AJ400"/>
  <c r="AK400"/>
  <c r="AL400"/>
  <c r="AM400"/>
  <c r="A401"/>
  <c r="A398" i="137" s="1"/>
  <c r="AE401" i="4"/>
  <c r="AF401"/>
  <c r="AG401"/>
  <c r="AH401"/>
  <c r="AI401"/>
  <c r="AJ401"/>
  <c r="AK401"/>
  <c r="AL401"/>
  <c r="AM401"/>
  <c r="A402"/>
  <c r="A399" i="137" s="1"/>
  <c r="AE402" i="4"/>
  <c r="AF402"/>
  <c r="AG402"/>
  <c r="AH402"/>
  <c r="AI402"/>
  <c r="AJ402"/>
  <c r="AK402"/>
  <c r="AL402"/>
  <c r="AM402"/>
  <c r="A403"/>
  <c r="A400" i="137" s="1"/>
  <c r="AE403" i="4"/>
  <c r="AF403"/>
  <c r="AG403"/>
  <c r="AH403"/>
  <c r="AI403"/>
  <c r="AJ403"/>
  <c r="AK403"/>
  <c r="AL403"/>
  <c r="AM403"/>
  <c r="A404"/>
  <c r="A401" i="137" s="1"/>
  <c r="AE404" i="4"/>
  <c r="AF404"/>
  <c r="AG404"/>
  <c r="AH404"/>
  <c r="AI404"/>
  <c r="AJ404"/>
  <c r="AK404"/>
  <c r="AL404"/>
  <c r="AM404"/>
  <c r="A405"/>
  <c r="A402" i="137" s="1"/>
  <c r="AE405" i="4"/>
  <c r="AF405"/>
  <c r="AG405"/>
  <c r="AH405"/>
  <c r="AI405"/>
  <c r="AJ405"/>
  <c r="AK405"/>
  <c r="AL405"/>
  <c r="AM405"/>
  <c r="A406"/>
  <c r="A403" i="137" s="1"/>
  <c r="AE406" i="4"/>
  <c r="AF406"/>
  <c r="AG406"/>
  <c r="AH406"/>
  <c r="AI406"/>
  <c r="AJ406"/>
  <c r="AK406"/>
  <c r="AL406"/>
  <c r="AM406"/>
  <c r="A407"/>
  <c r="A404" i="137" s="1"/>
  <c r="AE407" i="4"/>
  <c r="AF407"/>
  <c r="AG407"/>
  <c r="AH407"/>
  <c r="AI407"/>
  <c r="AJ407"/>
  <c r="AK407"/>
  <c r="AL407"/>
  <c r="AM407"/>
  <c r="A408"/>
  <c r="A405" i="137" s="1"/>
  <c r="AE408" i="4"/>
  <c r="AF408"/>
  <c r="AG408"/>
  <c r="AH408"/>
  <c r="AI408"/>
  <c r="AJ408"/>
  <c r="AK408"/>
  <c r="AL408"/>
  <c r="AM408"/>
  <c r="A409"/>
  <c r="A406" i="137" s="1"/>
  <c r="AE409" i="4"/>
  <c r="AF409"/>
  <c r="AG409"/>
  <c r="AH409"/>
  <c r="AI409"/>
  <c r="AJ409"/>
  <c r="AK409"/>
  <c r="AL409"/>
  <c r="AM409"/>
  <c r="A410"/>
  <c r="A407" i="137" s="1"/>
  <c r="AE410" i="4"/>
  <c r="AF410"/>
  <c r="AG410"/>
  <c r="AH410"/>
  <c r="AI410"/>
  <c r="AJ410"/>
  <c r="AK410"/>
  <c r="AL410"/>
  <c r="AM410"/>
  <c r="A411"/>
  <c r="A408" i="137" s="1"/>
  <c r="AE411" i="4"/>
  <c r="AF411"/>
  <c r="AG411"/>
  <c r="AH411"/>
  <c r="AI411"/>
  <c r="AJ411"/>
  <c r="AK411"/>
  <c r="AL411"/>
  <c r="AM411"/>
  <c r="A412"/>
  <c r="A409" i="137" s="1"/>
  <c r="AE412" i="4"/>
  <c r="AF412"/>
  <c r="AG412"/>
  <c r="AH412"/>
  <c r="AI412"/>
  <c r="AJ412"/>
  <c r="AK412"/>
  <c r="AL412"/>
  <c r="AM412"/>
  <c r="A413"/>
  <c r="A410" i="137" s="1"/>
  <c r="AE413" i="4"/>
  <c r="AF413"/>
  <c r="AG413"/>
  <c r="AH413"/>
  <c r="AI413"/>
  <c r="AJ413"/>
  <c r="AK413"/>
  <c r="AL413"/>
  <c r="AM413"/>
  <c r="A414"/>
  <c r="A411" i="137" s="1"/>
  <c r="AE414" i="4"/>
  <c r="AF414"/>
  <c r="AG414"/>
  <c r="AH414"/>
  <c r="AI414"/>
  <c r="AJ414"/>
  <c r="AK414"/>
  <c r="AL414"/>
  <c r="AM414"/>
  <c r="A415"/>
  <c r="A412" i="137" s="1"/>
  <c r="AE415" i="4"/>
  <c r="AF415"/>
  <c r="AG415"/>
  <c r="AH415"/>
  <c r="AI415"/>
  <c r="AJ415"/>
  <c r="AK415"/>
  <c r="AL415"/>
  <c r="AM415"/>
  <c r="A416"/>
  <c r="A413" i="137" s="1"/>
  <c r="AE416" i="4"/>
  <c r="AF416"/>
  <c r="AG416"/>
  <c r="AH416"/>
  <c r="AI416"/>
  <c r="AJ416"/>
  <c r="AK416"/>
  <c r="AL416"/>
  <c r="AM416"/>
  <c r="A417"/>
  <c r="A414" i="137" s="1"/>
  <c r="AE417" i="4"/>
  <c r="AF417"/>
  <c r="AG417"/>
  <c r="AH417"/>
  <c r="AI417"/>
  <c r="AJ417"/>
  <c r="AK417"/>
  <c r="AL417"/>
  <c r="AM417"/>
  <c r="A418"/>
  <c r="A415" i="137" s="1"/>
  <c r="AE418" i="4"/>
  <c r="AF418"/>
  <c r="AG418"/>
  <c r="AH418"/>
  <c r="AI418"/>
  <c r="AJ418"/>
  <c r="AK418"/>
  <c r="AL418"/>
  <c r="AM418"/>
  <c r="A419"/>
  <c r="A416" i="137" s="1"/>
  <c r="AE419" i="4"/>
  <c r="AF419"/>
  <c r="AG419"/>
  <c r="AH419"/>
  <c r="AI419"/>
  <c r="AJ419"/>
  <c r="AK419"/>
  <c r="AL419"/>
  <c r="AM419"/>
  <c r="A420"/>
  <c r="A417" i="137" s="1"/>
  <c r="AE420" i="4"/>
  <c r="AF420"/>
  <c r="AG420"/>
  <c r="AH420"/>
  <c r="AI420"/>
  <c r="AJ420"/>
  <c r="AK420"/>
  <c r="AL420"/>
  <c r="AM420"/>
  <c r="A421"/>
  <c r="A418" i="137" s="1"/>
  <c r="AE421" i="4"/>
  <c r="AF421"/>
  <c r="AG421"/>
  <c r="AH421"/>
  <c r="AI421"/>
  <c r="AJ421"/>
  <c r="AK421"/>
  <c r="AL421"/>
  <c r="AM421"/>
  <c r="A422"/>
  <c r="A419" i="137" s="1"/>
  <c r="AE422" i="4"/>
  <c r="AF422"/>
  <c r="AG422"/>
  <c r="AH422"/>
  <c r="AI422"/>
  <c r="AJ422"/>
  <c r="AK422"/>
  <c r="AL422"/>
  <c r="AM422"/>
  <c r="A423"/>
  <c r="A420" i="137" s="1"/>
  <c r="AE423" i="4"/>
  <c r="AF423"/>
  <c r="AG423"/>
  <c r="AH423"/>
  <c r="AI423"/>
  <c r="AJ423"/>
  <c r="AK423"/>
  <c r="AL423"/>
  <c r="AM423"/>
  <c r="A424"/>
  <c r="A421" i="137" s="1"/>
  <c r="AE424" i="4"/>
  <c r="AF424"/>
  <c r="AG424"/>
  <c r="AH424"/>
  <c r="AI424"/>
  <c r="AJ424"/>
  <c r="AK424"/>
  <c r="AL424"/>
  <c r="AM424"/>
  <c r="A425"/>
  <c r="A422" i="137" s="1"/>
  <c r="AE425" i="4"/>
  <c r="AF425"/>
  <c r="AG425"/>
  <c r="AH425"/>
  <c r="AI425"/>
  <c r="AJ425"/>
  <c r="AK425"/>
  <c r="AL425"/>
  <c r="AM425"/>
  <c r="A426"/>
  <c r="A423" i="137" s="1"/>
  <c r="AE426" i="4"/>
  <c r="AF426"/>
  <c r="AG426"/>
  <c r="AH426"/>
  <c r="AI426"/>
  <c r="AJ426"/>
  <c r="AK426"/>
  <c r="AL426"/>
  <c r="AM426"/>
  <c r="A427"/>
  <c r="A424" i="137" s="1"/>
  <c r="AE427" i="4"/>
  <c r="AF427"/>
  <c r="AG427"/>
  <c r="AH427"/>
  <c r="AI427"/>
  <c r="AJ427"/>
  <c r="AK427"/>
  <c r="AL427"/>
  <c r="AM427"/>
  <c r="A428"/>
  <c r="A425" i="137" s="1"/>
  <c r="AE428" i="4"/>
  <c r="AF428"/>
  <c r="AG428"/>
  <c r="AH428"/>
  <c r="AI428"/>
  <c r="AJ428"/>
  <c r="AK428"/>
  <c r="AL428"/>
  <c r="AM428"/>
  <c r="A429"/>
  <c r="A426" i="137" s="1"/>
  <c r="AE429" i="4"/>
  <c r="AF429"/>
  <c r="AG429"/>
  <c r="AH429"/>
  <c r="AI429"/>
  <c r="AJ429"/>
  <c r="AK429"/>
  <c r="AL429"/>
  <c r="AM429"/>
  <c r="A430"/>
  <c r="A427" i="137" s="1"/>
  <c r="AE430" i="4"/>
  <c r="AF430"/>
  <c r="AG430"/>
  <c r="AH430"/>
  <c r="AI430"/>
  <c r="AJ430"/>
  <c r="AK430"/>
  <c r="AL430"/>
  <c r="AM430"/>
  <c r="A431"/>
  <c r="A428" i="137" s="1"/>
  <c r="AE431" i="4"/>
  <c r="AF431"/>
  <c r="AG431"/>
  <c r="AH431"/>
  <c r="AI431"/>
  <c r="AJ431"/>
  <c r="AK431"/>
  <c r="AL431"/>
  <c r="AM431"/>
  <c r="A432"/>
  <c r="A429" i="137" s="1"/>
  <c r="AE432" i="4"/>
  <c r="AF432"/>
  <c r="AG432"/>
  <c r="AH432"/>
  <c r="AI432"/>
  <c r="AJ432"/>
  <c r="AK432"/>
  <c r="AL432"/>
  <c r="AM432"/>
  <c r="A433"/>
  <c r="A430" i="137" s="1"/>
  <c r="AE433" i="4"/>
  <c r="AF433"/>
  <c r="AG433"/>
  <c r="AH433"/>
  <c r="AI433"/>
  <c r="AJ433"/>
  <c r="AK433"/>
  <c r="AL433"/>
  <c r="AM433"/>
  <c r="A434"/>
  <c r="A431" i="137" s="1"/>
  <c r="AE434" i="4"/>
  <c r="AF434"/>
  <c r="AG434"/>
  <c r="AH434"/>
  <c r="AI434"/>
  <c r="AJ434"/>
  <c r="AK434"/>
  <c r="AL434"/>
  <c r="AM434"/>
  <c r="A435"/>
  <c r="A432" i="137" s="1"/>
  <c r="AE435" i="4"/>
  <c r="AF435"/>
  <c r="AG435"/>
  <c r="AH435"/>
  <c r="AI435"/>
  <c r="AJ435"/>
  <c r="AK435"/>
  <c r="AL435"/>
  <c r="AM435"/>
  <c r="A436"/>
  <c r="A433" i="137" s="1"/>
  <c r="AE436" i="4"/>
  <c r="AF436"/>
  <c r="AG436"/>
  <c r="AH436"/>
  <c r="AI436"/>
  <c r="AJ436"/>
  <c r="AK436"/>
  <c r="AL436"/>
  <c r="AM436"/>
  <c r="A437"/>
  <c r="A434" i="137" s="1"/>
  <c r="AE437" i="4"/>
  <c r="AF437"/>
  <c r="AG437"/>
  <c r="AH437"/>
  <c r="AI437"/>
  <c r="AJ437"/>
  <c r="AK437"/>
  <c r="AL437"/>
  <c r="AM437"/>
  <c r="A438"/>
  <c r="A435" i="137" s="1"/>
  <c r="AE438" i="4"/>
  <c r="AF438"/>
  <c r="AG438"/>
  <c r="AH438"/>
  <c r="AI438"/>
  <c r="AJ438"/>
  <c r="AK438"/>
  <c r="AL438"/>
  <c r="AM438"/>
  <c r="A439"/>
  <c r="A436" i="137" s="1"/>
  <c r="AE439" i="4"/>
  <c r="AF439"/>
  <c r="AG439"/>
  <c r="AH439"/>
  <c r="AI439"/>
  <c r="AJ439"/>
  <c r="AK439"/>
  <c r="AL439"/>
  <c r="AM439"/>
  <c r="A440"/>
  <c r="A437" i="137" s="1"/>
  <c r="AE440" i="4"/>
  <c r="AF440"/>
  <c r="AG440"/>
  <c r="AH440"/>
  <c r="AI440"/>
  <c r="AJ440"/>
  <c r="AK440"/>
  <c r="AL440"/>
  <c r="AM440"/>
  <c r="A441"/>
  <c r="A438" i="137" s="1"/>
  <c r="AE441" i="4"/>
  <c r="AF441"/>
  <c r="AG441"/>
  <c r="AH441"/>
  <c r="AI441"/>
  <c r="AJ441"/>
  <c r="AK441"/>
  <c r="AL441"/>
  <c r="AM441"/>
  <c r="A442"/>
  <c r="A439" i="137" s="1"/>
  <c r="AE442" i="4"/>
  <c r="AF442"/>
  <c r="AG442"/>
  <c r="AH442"/>
  <c r="AI442"/>
  <c r="AJ442"/>
  <c r="AK442"/>
  <c r="AL442"/>
  <c r="AM442"/>
  <c r="A443"/>
  <c r="A440" i="137" s="1"/>
  <c r="AE443" i="4"/>
  <c r="AF443"/>
  <c r="AG443"/>
  <c r="AH443"/>
  <c r="AI443"/>
  <c r="AJ443"/>
  <c r="AK443"/>
  <c r="AL443"/>
  <c r="AM443"/>
  <c r="A444"/>
  <c r="A441" i="137" s="1"/>
  <c r="AE444" i="4"/>
  <c r="AF444"/>
  <c r="AG444"/>
  <c r="AH444"/>
  <c r="AI444"/>
  <c r="AJ444"/>
  <c r="AK444"/>
  <c r="AL444"/>
  <c r="AM444"/>
  <c r="A445"/>
  <c r="A442" i="137" s="1"/>
  <c r="AE445" i="4"/>
  <c r="AF445"/>
  <c r="AG445"/>
  <c r="AH445"/>
  <c r="AI445"/>
  <c r="AJ445"/>
  <c r="AK445"/>
  <c r="AL445"/>
  <c r="AM445"/>
  <c r="A446"/>
  <c r="A443" i="137" s="1"/>
  <c r="AE446" i="4"/>
  <c r="AF446"/>
  <c r="AG446"/>
  <c r="AH446"/>
  <c r="AI446"/>
  <c r="AJ446"/>
  <c r="AK446"/>
  <c r="AL446"/>
  <c r="AM446"/>
  <c r="A447"/>
  <c r="A444" i="137" s="1"/>
  <c r="AE447" i="4"/>
  <c r="AF447"/>
  <c r="AG447"/>
  <c r="AH447"/>
  <c r="AI447"/>
  <c r="AJ447"/>
  <c r="AK447"/>
  <c r="AL447"/>
  <c r="AM447"/>
  <c r="A448"/>
  <c r="A445" i="137" s="1"/>
  <c r="AE448" i="4"/>
  <c r="AF448"/>
  <c r="AG448"/>
  <c r="AH448"/>
  <c r="AI448"/>
  <c r="AJ448"/>
  <c r="AK448"/>
  <c r="AL448"/>
  <c r="AM448"/>
  <c r="A449"/>
  <c r="A446" i="137" s="1"/>
  <c r="AE449" i="4"/>
  <c r="AF449"/>
  <c r="AG449"/>
  <c r="AH449"/>
  <c r="AI449"/>
  <c r="AJ449"/>
  <c r="AK449"/>
  <c r="AL449"/>
  <c r="AM449"/>
  <c r="A450"/>
  <c r="A447" i="137" s="1"/>
  <c r="AE450" i="4"/>
  <c r="AF450"/>
  <c r="AG450"/>
  <c r="AH450"/>
  <c r="AI450"/>
  <c r="AJ450"/>
  <c r="AK450"/>
  <c r="AL450"/>
  <c r="AM450"/>
  <c r="A451"/>
  <c r="A448" i="137" s="1"/>
  <c r="AE451" i="4"/>
  <c r="AF451"/>
  <c r="AG451"/>
  <c r="AH451"/>
  <c r="AI451"/>
  <c r="AJ451"/>
  <c r="AK451"/>
  <c r="AL451"/>
  <c r="AM451"/>
  <c r="A452"/>
  <c r="A449" i="137" s="1"/>
  <c r="AE452" i="4"/>
  <c r="AF452"/>
  <c r="AG452"/>
  <c r="AH452"/>
  <c r="AI452"/>
  <c r="AJ452"/>
  <c r="AK452"/>
  <c r="AL452"/>
  <c r="AM452"/>
  <c r="A453"/>
  <c r="A450" i="137" s="1"/>
  <c r="AE453" i="4"/>
  <c r="AF453"/>
  <c r="AG453"/>
  <c r="AH453"/>
  <c r="AI453"/>
  <c r="AJ453"/>
  <c r="AK453"/>
  <c r="AL453"/>
  <c r="AM453"/>
  <c r="A454"/>
  <c r="A451" i="137" s="1"/>
  <c r="AE454" i="4"/>
  <c r="AF454"/>
  <c r="AG454"/>
  <c r="AH454"/>
  <c r="AI454"/>
  <c r="AJ454"/>
  <c r="AK454"/>
  <c r="AL454"/>
  <c r="AM454"/>
  <c r="A455"/>
  <c r="A452" i="137" s="1"/>
  <c r="AE455" i="4"/>
  <c r="AF455"/>
  <c r="AG455"/>
  <c r="AH455"/>
  <c r="AI455"/>
  <c r="AJ455"/>
  <c r="AK455"/>
  <c r="AL455"/>
  <c r="AM455"/>
  <c r="A456"/>
  <c r="A453" i="137" s="1"/>
  <c r="AE456" i="4"/>
  <c r="AF456"/>
  <c r="AG456"/>
  <c r="AH456"/>
  <c r="AI456"/>
  <c r="AJ456"/>
  <c r="AK456"/>
  <c r="AL456"/>
  <c r="AM456"/>
  <c r="A457"/>
  <c r="A454" i="137" s="1"/>
  <c r="AE457" i="4"/>
  <c r="AF457"/>
  <c r="AG457"/>
  <c r="AH457"/>
  <c r="AI457"/>
  <c r="AJ457"/>
  <c r="AK457"/>
  <c r="AL457"/>
  <c r="AM457"/>
  <c r="A458"/>
  <c r="A455" i="137" s="1"/>
  <c r="AE458" i="4"/>
  <c r="AF458"/>
  <c r="AG458"/>
  <c r="AH458"/>
  <c r="AI458"/>
  <c r="AJ458"/>
  <c r="AK458"/>
  <c r="AL458"/>
  <c r="AM458"/>
  <c r="A459"/>
  <c r="A456" i="137" s="1"/>
  <c r="AE459" i="4"/>
  <c r="AF459"/>
  <c r="AG459"/>
  <c r="AH459"/>
  <c r="AI459"/>
  <c r="AJ459"/>
  <c r="AK459"/>
  <c r="AL459"/>
  <c r="AM459"/>
  <c r="A460"/>
  <c r="A457" i="137" s="1"/>
  <c r="AE460" i="4"/>
  <c r="AF460"/>
  <c r="AG460"/>
  <c r="AH460"/>
  <c r="AI460"/>
  <c r="AJ460"/>
  <c r="AK460"/>
  <c r="AL460"/>
  <c r="AM460"/>
  <c r="A461"/>
  <c r="A458" i="137" s="1"/>
  <c r="AE461" i="4"/>
  <c r="AF461"/>
  <c r="AG461"/>
  <c r="AH461"/>
  <c r="AI461"/>
  <c r="AJ461"/>
  <c r="AK461"/>
  <c r="AL461"/>
  <c r="AM461"/>
  <c r="A462"/>
  <c r="A459" i="137" s="1"/>
  <c r="AE462" i="4"/>
  <c r="AF462"/>
  <c r="AG462"/>
  <c r="AH462"/>
  <c r="AI462"/>
  <c r="AJ462"/>
  <c r="AK462"/>
  <c r="AL462"/>
  <c r="AM462"/>
  <c r="A463"/>
  <c r="A460" i="137" s="1"/>
  <c r="AE463" i="4"/>
  <c r="AF463"/>
  <c r="AG463"/>
  <c r="AH463"/>
  <c r="AI463"/>
  <c r="AJ463"/>
  <c r="AK463"/>
  <c r="AL463"/>
  <c r="AM463"/>
  <c r="A464"/>
  <c r="A461" i="137" s="1"/>
  <c r="AE464" i="4"/>
  <c r="AF464"/>
  <c r="AG464"/>
  <c r="AH464"/>
  <c r="AI464"/>
  <c r="AJ464"/>
  <c r="AK464"/>
  <c r="AL464"/>
  <c r="AM464"/>
  <c r="A465"/>
  <c r="A462" i="137" s="1"/>
  <c r="AE465" i="4"/>
  <c r="AF465"/>
  <c r="AG465"/>
  <c r="AH465"/>
  <c r="AI465"/>
  <c r="AJ465"/>
  <c r="AK465"/>
  <c r="AL465"/>
  <c r="AM465"/>
  <c r="A466"/>
  <c r="A463" i="137" s="1"/>
  <c r="AE466" i="4"/>
  <c r="AF466"/>
  <c r="AG466"/>
  <c r="AH466"/>
  <c r="AI466"/>
  <c r="AJ466"/>
  <c r="AK466"/>
  <c r="AL466"/>
  <c r="AM466"/>
  <c r="A467"/>
  <c r="A464" i="137" s="1"/>
  <c r="AE467" i="4"/>
  <c r="AF467"/>
  <c r="AG467"/>
  <c r="AH467"/>
  <c r="AI467"/>
  <c r="AJ467"/>
  <c r="AK467"/>
  <c r="AL467"/>
  <c r="AM467"/>
  <c r="A468"/>
  <c r="A465" i="137" s="1"/>
  <c r="AE468" i="4"/>
  <c r="AF468"/>
  <c r="AG468"/>
  <c r="AH468"/>
  <c r="AI468"/>
  <c r="AJ468"/>
  <c r="AK468"/>
  <c r="AL468"/>
  <c r="AM468"/>
  <c r="A469"/>
  <c r="A466" i="137" s="1"/>
  <c r="AE469" i="4"/>
  <c r="AF469"/>
  <c r="AG469"/>
  <c r="AH469"/>
  <c r="AI469"/>
  <c r="AJ469"/>
  <c r="AK469"/>
  <c r="AL469"/>
  <c r="AM469"/>
  <c r="A470"/>
  <c r="A467" i="137" s="1"/>
  <c r="AE470" i="4"/>
  <c r="AF470"/>
  <c r="AG470"/>
  <c r="AH470"/>
  <c r="AI470"/>
  <c r="AJ470"/>
  <c r="AK470"/>
  <c r="AL470"/>
  <c r="AM470"/>
  <c r="A471"/>
  <c r="A468" i="137" s="1"/>
  <c r="AE471" i="4"/>
  <c r="AF471"/>
  <c r="AG471"/>
  <c r="AH471"/>
  <c r="AI471"/>
  <c r="AJ471"/>
  <c r="AK471"/>
  <c r="AL471"/>
  <c r="AM471"/>
  <c r="A472"/>
  <c r="A469" i="137" s="1"/>
  <c r="AE472" i="4"/>
  <c r="AF472"/>
  <c r="AG472"/>
  <c r="AH472"/>
  <c r="AI472"/>
  <c r="AJ472"/>
  <c r="AK472"/>
  <c r="AL472"/>
  <c r="AM472"/>
  <c r="A473"/>
  <c r="A470" i="137" s="1"/>
  <c r="AE473" i="4"/>
  <c r="AF473"/>
  <c r="AG473"/>
  <c r="AH473"/>
  <c r="AI473"/>
  <c r="AJ473"/>
  <c r="AK473"/>
  <c r="AL473"/>
  <c r="AM473"/>
  <c r="A474"/>
  <c r="A471" i="137" s="1"/>
  <c r="AE474" i="4"/>
  <c r="AF474"/>
  <c r="AG474"/>
  <c r="AH474"/>
  <c r="AI474"/>
  <c r="AJ474"/>
  <c r="AK474"/>
  <c r="AL474"/>
  <c r="AM474"/>
  <c r="A475"/>
  <c r="A472" i="137" s="1"/>
  <c r="AE475" i="4"/>
  <c r="AF475"/>
  <c r="AG475"/>
  <c r="AH475"/>
  <c r="AI475"/>
  <c r="AJ475"/>
  <c r="AK475"/>
  <c r="AL475"/>
  <c r="AM475"/>
  <c r="A476"/>
  <c r="A473" i="137" s="1"/>
  <c r="AE476" i="4"/>
  <c r="AF476"/>
  <c r="AG476"/>
  <c r="AH476"/>
  <c r="AI476"/>
  <c r="AJ476"/>
  <c r="AK476"/>
  <c r="AL476"/>
  <c r="AM476"/>
  <c r="A477"/>
  <c r="A474" i="137" s="1"/>
  <c r="AE477" i="4"/>
  <c r="AF477"/>
  <c r="AG477"/>
  <c r="AH477"/>
  <c r="AI477"/>
  <c r="AJ477"/>
  <c r="AK477"/>
  <c r="AL477"/>
  <c r="AM477"/>
  <c r="A478"/>
  <c r="A475" i="137" s="1"/>
  <c r="AE478" i="4"/>
  <c r="AF478"/>
  <c r="AG478"/>
  <c r="AH478"/>
  <c r="AI478"/>
  <c r="AJ478"/>
  <c r="AK478"/>
  <c r="AL478"/>
  <c r="AM478"/>
  <c r="A479"/>
  <c r="A476" i="137" s="1"/>
  <c r="AE479" i="4"/>
  <c r="AF479"/>
  <c r="AG479"/>
  <c r="AH479"/>
  <c r="AI479"/>
  <c r="AJ479"/>
  <c r="AK479"/>
  <c r="AL479"/>
  <c r="AM479"/>
  <c r="A480"/>
  <c r="A477" i="137" s="1"/>
  <c r="AE480" i="4"/>
  <c r="AF480"/>
  <c r="AG480"/>
  <c r="AH480"/>
  <c r="AI480"/>
  <c r="AJ480"/>
  <c r="AK480"/>
  <c r="AL480"/>
  <c r="AM480"/>
  <c r="A481"/>
  <c r="A478" i="137" s="1"/>
  <c r="AE481" i="4"/>
  <c r="AF481"/>
  <c r="AG481"/>
  <c r="AH481"/>
  <c r="AI481"/>
  <c r="AJ481"/>
  <c r="AK481"/>
  <c r="AL481"/>
  <c r="AM481"/>
  <c r="A482"/>
  <c r="A479" i="137" s="1"/>
  <c r="AE482" i="4"/>
  <c r="AF482"/>
  <c r="AG482"/>
  <c r="AH482"/>
  <c r="AI482"/>
  <c r="AJ482"/>
  <c r="AK482"/>
  <c r="AL482"/>
  <c r="AM482"/>
  <c r="A483"/>
  <c r="A480" i="137" s="1"/>
  <c r="AE483" i="4"/>
  <c r="AF483"/>
  <c r="AG483"/>
  <c r="AH483"/>
  <c r="AI483"/>
  <c r="AJ483"/>
  <c r="AK483"/>
  <c r="AL483"/>
  <c r="AM483"/>
  <c r="A484"/>
  <c r="A481" i="137" s="1"/>
  <c r="AE484" i="4"/>
  <c r="AF484"/>
  <c r="AG484"/>
  <c r="AH484"/>
  <c r="AI484"/>
  <c r="AJ484"/>
  <c r="AK484"/>
  <c r="AL484"/>
  <c r="AM484"/>
  <c r="A485"/>
  <c r="A482" i="137" s="1"/>
  <c r="AE485" i="4"/>
  <c r="AF485"/>
  <c r="AG485"/>
  <c r="AH485"/>
  <c r="AI485"/>
  <c r="AJ485"/>
  <c r="AK485"/>
  <c r="AL485"/>
  <c r="AM485"/>
  <c r="A486"/>
  <c r="A483" i="137" s="1"/>
  <c r="AE486" i="4"/>
  <c r="AF486"/>
  <c r="AG486"/>
  <c r="AH486"/>
  <c r="AI486"/>
  <c r="AJ486"/>
  <c r="AK486"/>
  <c r="AL486"/>
  <c r="AM486"/>
  <c r="A487"/>
  <c r="A484" i="137" s="1"/>
  <c r="AE487" i="4"/>
  <c r="AF487"/>
  <c r="AG487"/>
  <c r="AH487"/>
  <c r="AI487"/>
  <c r="AJ487"/>
  <c r="AK487"/>
  <c r="AL487"/>
  <c r="AM487"/>
  <c r="A488"/>
  <c r="A485" i="137" s="1"/>
  <c r="AE488" i="4"/>
  <c r="AF488"/>
  <c r="AG488"/>
  <c r="AH488"/>
  <c r="AI488"/>
  <c r="AJ488"/>
  <c r="AK488"/>
  <c r="AL488"/>
  <c r="AM488"/>
  <c r="A489"/>
  <c r="A486" i="137" s="1"/>
  <c r="AE489" i="4"/>
  <c r="AF489"/>
  <c r="AG489"/>
  <c r="AH489"/>
  <c r="AI489"/>
  <c r="AJ489"/>
  <c r="AK489"/>
  <c r="AL489"/>
  <c r="AM489"/>
  <c r="A490"/>
  <c r="A487" i="137" s="1"/>
  <c r="AE490" i="4"/>
  <c r="AF490"/>
  <c r="AG490"/>
  <c r="AH490"/>
  <c r="AI490"/>
  <c r="AJ490"/>
  <c r="AK490"/>
  <c r="AL490"/>
  <c r="AM490"/>
  <c r="A491"/>
  <c r="A488" i="137" s="1"/>
  <c r="AE491" i="4"/>
  <c r="AF491"/>
  <c r="AG491"/>
  <c r="AH491"/>
  <c r="AI491"/>
  <c r="AJ491"/>
  <c r="AK491"/>
  <c r="AL491"/>
  <c r="AM491"/>
  <c r="A492"/>
  <c r="A489" i="137" s="1"/>
  <c r="AE492" i="4"/>
  <c r="AF492"/>
  <c r="AG492"/>
  <c r="AH492"/>
  <c r="AI492"/>
  <c r="AJ492"/>
  <c r="AK492"/>
  <c r="AL492"/>
  <c r="AM492"/>
  <c r="A493"/>
  <c r="A490" i="137" s="1"/>
  <c r="AE493" i="4"/>
  <c r="AF493"/>
  <c r="AG493"/>
  <c r="AH493"/>
  <c r="AI493"/>
  <c r="AJ493"/>
  <c r="AK493"/>
  <c r="AL493"/>
  <c r="AM493"/>
  <c r="A494"/>
  <c r="A491" i="137" s="1"/>
  <c r="AE494" i="4"/>
  <c r="AF494"/>
  <c r="AG494"/>
  <c r="AH494"/>
  <c r="AI494"/>
  <c r="AJ494"/>
  <c r="AK494"/>
  <c r="AL494"/>
  <c r="AM494"/>
  <c r="A495"/>
  <c r="A492" i="137" s="1"/>
  <c r="AE495" i="4"/>
  <c r="AF495"/>
  <c r="AG495"/>
  <c r="AH495"/>
  <c r="AI495"/>
  <c r="AJ495"/>
  <c r="AK495"/>
  <c r="AL495"/>
  <c r="AM495"/>
  <c r="A496"/>
  <c r="A493" i="137" s="1"/>
  <c r="AE496" i="4"/>
  <c r="AF496"/>
  <c r="AG496"/>
  <c r="AH496"/>
  <c r="AI496"/>
  <c r="AJ496"/>
  <c r="AK496"/>
  <c r="AL496"/>
  <c r="AM496"/>
  <c r="A497"/>
  <c r="A494" i="137" s="1"/>
  <c r="AE497" i="4"/>
  <c r="AF497"/>
  <c r="AG497"/>
  <c r="AH497"/>
  <c r="AI497"/>
  <c r="AJ497"/>
  <c r="AK497"/>
  <c r="AL497"/>
  <c r="AM497"/>
  <c r="A498"/>
  <c r="A495" i="137" s="1"/>
  <c r="AE498" i="4"/>
  <c r="AF498"/>
  <c r="AG498"/>
  <c r="AH498"/>
  <c r="AI498"/>
  <c r="AJ498"/>
  <c r="AK498"/>
  <c r="AL498"/>
  <c r="AM498"/>
  <c r="A499"/>
  <c r="A496" i="137" s="1"/>
  <c r="AE499" i="4"/>
  <c r="AF499"/>
  <c r="AG499"/>
  <c r="AH499"/>
  <c r="AI499"/>
  <c r="AJ499"/>
  <c r="AK499"/>
  <c r="AL499"/>
  <c r="AM499"/>
  <c r="A500"/>
  <c r="A497" i="137" s="1"/>
  <c r="AE500" i="4"/>
  <c r="AF500"/>
  <c r="AG500"/>
  <c r="AH500"/>
  <c r="AI500"/>
  <c r="AJ500"/>
  <c r="AK500"/>
  <c r="AL500"/>
  <c r="AM500"/>
  <c r="A501"/>
  <c r="A498" i="137" s="1"/>
  <c r="AE501" i="4"/>
  <c r="AF501"/>
  <c r="AG501"/>
  <c r="AH501"/>
  <c r="AI501"/>
  <c r="AJ501"/>
  <c r="AK501"/>
  <c r="AL501"/>
  <c r="AM501"/>
  <c r="A502"/>
  <c r="A499" i="137" s="1"/>
  <c r="AE502" i="4"/>
  <c r="AF502"/>
  <c r="AG502"/>
  <c r="AH502"/>
  <c r="AI502"/>
  <c r="AJ502"/>
  <c r="AK502"/>
  <c r="AL502"/>
  <c r="AM502"/>
  <c r="A503"/>
  <c r="A500" i="137" s="1"/>
  <c r="AE503" i="4"/>
  <c r="AF503"/>
  <c r="AG503"/>
  <c r="AH503"/>
  <c r="AI503"/>
  <c r="AJ503"/>
  <c r="AK503"/>
  <c r="AL503"/>
  <c r="AM503"/>
  <c r="A504"/>
  <c r="A501" i="137" s="1"/>
  <c r="AE504" i="4"/>
  <c r="AF504"/>
  <c r="AG504"/>
  <c r="AH504"/>
  <c r="AI504"/>
  <c r="AJ504"/>
  <c r="AK504"/>
  <c r="AL504"/>
  <c r="AM504"/>
  <c r="A505"/>
  <c r="A502" i="137" s="1"/>
  <c r="AE505" i="4"/>
  <c r="AF505"/>
  <c r="AG505"/>
  <c r="AH505"/>
  <c r="AI505"/>
  <c r="AJ505"/>
  <c r="AK505"/>
  <c r="AL505"/>
  <c r="AM505"/>
  <c r="A506"/>
  <c r="A503" i="137" s="1"/>
  <c r="AE506" i="4"/>
  <c r="AF506"/>
  <c r="AG506"/>
  <c r="AH506"/>
  <c r="AI506"/>
  <c r="AJ506"/>
  <c r="AK506"/>
  <c r="AL506"/>
  <c r="AM506"/>
  <c r="A507"/>
  <c r="A504" i="137" s="1"/>
  <c r="AE507" i="4"/>
  <c r="AF507"/>
  <c r="AG507"/>
  <c r="AH507"/>
  <c r="AI507"/>
  <c r="AJ507"/>
  <c r="AK507"/>
  <c r="AL507"/>
  <c r="AM507"/>
  <c r="A508"/>
  <c r="A505" i="137" s="1"/>
  <c r="AE508" i="4"/>
  <c r="AF508"/>
  <c r="AG508"/>
  <c r="AH508"/>
  <c r="AI508"/>
  <c r="AJ508"/>
  <c r="AK508"/>
  <c r="AL508"/>
  <c r="AM508"/>
  <c r="A509"/>
  <c r="A506" i="137" s="1"/>
  <c r="AE509" i="4"/>
  <c r="AF509"/>
  <c r="AG509"/>
  <c r="AH509"/>
  <c r="AI509"/>
  <c r="AJ509"/>
  <c r="AK509"/>
  <c r="AL509"/>
  <c r="AM509"/>
  <c r="A510"/>
  <c r="A507" i="137" s="1"/>
  <c r="AE510" i="4"/>
  <c r="AF510"/>
  <c r="AG510"/>
  <c r="AH510"/>
  <c r="AI510"/>
  <c r="AJ510"/>
  <c r="AK510"/>
  <c r="AL510"/>
  <c r="AM510"/>
  <c r="A511"/>
  <c r="A508" i="137" s="1"/>
  <c r="AE511" i="4"/>
  <c r="AF511"/>
  <c r="AG511"/>
  <c r="AH511"/>
  <c r="AI511"/>
  <c r="AJ511"/>
  <c r="AK511"/>
  <c r="AL511"/>
  <c r="AM511"/>
  <c r="A512"/>
  <c r="A509" i="137" s="1"/>
  <c r="AE512" i="4"/>
  <c r="AF512"/>
  <c r="AG512"/>
  <c r="AH512"/>
  <c r="AI512"/>
  <c r="AJ512"/>
  <c r="AK512"/>
  <c r="AL512"/>
  <c r="AM512"/>
  <c r="A513"/>
  <c r="A510" i="137" s="1"/>
  <c r="AE513" i="4"/>
  <c r="AF513"/>
  <c r="AG513"/>
  <c r="AH513"/>
  <c r="AI513"/>
  <c r="AJ513"/>
  <c r="AK513"/>
  <c r="AL513"/>
  <c r="AM513"/>
  <c r="A514"/>
  <c r="A511" i="137" s="1"/>
  <c r="AE514" i="4"/>
  <c r="AF514"/>
  <c r="AG514"/>
  <c r="AH514"/>
  <c r="AI514"/>
  <c r="AJ514"/>
  <c r="AK514"/>
  <c r="AL514"/>
  <c r="AM514"/>
  <c r="A515"/>
  <c r="A512" i="137" s="1"/>
  <c r="AE515" i="4"/>
  <c r="AF515"/>
  <c r="AG515"/>
  <c r="AH515"/>
  <c r="AI515"/>
  <c r="AJ515"/>
  <c r="AK515"/>
  <c r="AL515"/>
  <c r="AM515"/>
  <c r="A516"/>
  <c r="A513" i="137" s="1"/>
  <c r="AE516" i="4"/>
  <c r="AF516"/>
  <c r="AG516"/>
  <c r="AH516"/>
  <c r="AI516"/>
  <c r="AJ516"/>
  <c r="AK516"/>
  <c r="AL516"/>
  <c r="AM516"/>
  <c r="A517"/>
  <c r="A514" i="137" s="1"/>
  <c r="AE517" i="4"/>
  <c r="AF517"/>
  <c r="AG517"/>
  <c r="AH517"/>
  <c r="AI517"/>
  <c r="AJ517"/>
  <c r="AK517"/>
  <c r="AL517"/>
  <c r="AM517"/>
  <c r="A518"/>
  <c r="A515" i="137" s="1"/>
  <c r="AE518" i="4"/>
  <c r="AF518"/>
  <c r="AG518"/>
  <c r="AH518"/>
  <c r="AI518"/>
  <c r="AJ518"/>
  <c r="AK518"/>
  <c r="AL518"/>
  <c r="AM518"/>
  <c r="A519"/>
  <c r="A516" i="137" s="1"/>
  <c r="AE519" i="4"/>
  <c r="AF519"/>
  <c r="AG519"/>
  <c r="AH519"/>
  <c r="AI519"/>
  <c r="AJ519"/>
  <c r="AK519"/>
  <c r="AL519"/>
  <c r="AM519"/>
  <c r="A520"/>
  <c r="A517" i="137" s="1"/>
  <c r="AE520" i="4"/>
  <c r="AF520"/>
  <c r="AG520"/>
  <c r="AH520"/>
  <c r="AI520"/>
  <c r="AJ520"/>
  <c r="AK520"/>
  <c r="AL520"/>
  <c r="AM520"/>
  <c r="A521"/>
  <c r="A518" i="137" s="1"/>
  <c r="AE521" i="4"/>
  <c r="AF521"/>
  <c r="AG521"/>
  <c r="AH521"/>
  <c r="AI521"/>
  <c r="AJ521"/>
  <c r="AK521"/>
  <c r="AL521"/>
  <c r="AM521"/>
  <c r="A522"/>
  <c r="A519" i="137" s="1"/>
  <c r="AE522" i="4"/>
  <c r="AF522"/>
  <c r="AG522"/>
  <c r="AH522"/>
  <c r="AI522"/>
  <c r="AJ522"/>
  <c r="AK522"/>
  <c r="AL522"/>
  <c r="AM522"/>
  <c r="A523"/>
  <c r="A520" i="137" s="1"/>
  <c r="AE523" i="4"/>
  <c r="AF523"/>
  <c r="AG523"/>
  <c r="AH523"/>
  <c r="AI523"/>
  <c r="AJ523"/>
  <c r="AK523"/>
  <c r="AL523"/>
  <c r="AM523"/>
  <c r="A524"/>
  <c r="A521" i="137" s="1"/>
  <c r="AE524" i="4"/>
  <c r="AF524"/>
  <c r="AG524"/>
  <c r="AH524"/>
  <c r="AI524"/>
  <c r="AJ524"/>
  <c r="AK524"/>
  <c r="AL524"/>
  <c r="AM524"/>
  <c r="A525"/>
  <c r="A522" i="137" s="1"/>
  <c r="AE525" i="4"/>
  <c r="AF525"/>
  <c r="AG525"/>
  <c r="AH525"/>
  <c r="AI525"/>
  <c r="AJ525"/>
  <c r="AK525"/>
  <c r="AL525"/>
  <c r="AM525"/>
  <c r="A526"/>
  <c r="A523" i="137" s="1"/>
  <c r="AE526" i="4"/>
  <c r="AF526"/>
  <c r="AG526"/>
  <c r="AH526"/>
  <c r="AI526"/>
  <c r="AJ526"/>
  <c r="AK526"/>
  <c r="AL526"/>
  <c r="AM526"/>
  <c r="A527"/>
  <c r="A524" i="137" s="1"/>
  <c r="AE527" i="4"/>
  <c r="AF527"/>
  <c r="AG527"/>
  <c r="AH527"/>
  <c r="AI527"/>
  <c r="AJ527"/>
  <c r="AK527"/>
  <c r="AL527"/>
  <c r="AM527"/>
  <c r="A528"/>
  <c r="A525" i="137" s="1"/>
  <c r="AE528" i="4"/>
  <c r="AF528"/>
  <c r="AG528"/>
  <c r="AH528"/>
  <c r="AI528"/>
  <c r="AJ528"/>
  <c r="AK528"/>
  <c r="AL528"/>
  <c r="AM528"/>
  <c r="A529"/>
  <c r="A526" i="137" s="1"/>
  <c r="AE529" i="4"/>
  <c r="AF529"/>
  <c r="AG529"/>
  <c r="AH529"/>
  <c r="AI529"/>
  <c r="AJ529"/>
  <c r="AK529"/>
  <c r="AL529"/>
  <c r="AM529"/>
  <c r="A530"/>
  <c r="A527" i="137" s="1"/>
  <c r="AE530" i="4"/>
  <c r="AF530"/>
  <c r="AG530"/>
  <c r="AH530"/>
  <c r="AI530"/>
  <c r="AJ530"/>
  <c r="AK530"/>
  <c r="AL530"/>
  <c r="AM530"/>
  <c r="A531"/>
  <c r="A528" i="137" s="1"/>
  <c r="AE531" i="4"/>
  <c r="AF531"/>
  <c r="AG531"/>
  <c r="AH531"/>
  <c r="AI531"/>
  <c r="AJ531"/>
  <c r="AK531"/>
  <c r="AL531"/>
  <c r="AM531"/>
  <c r="A532"/>
  <c r="A529" i="137" s="1"/>
  <c r="AE532" i="4"/>
  <c r="AF532"/>
  <c r="AG532"/>
  <c r="AH532"/>
  <c r="AI532"/>
  <c r="AJ532"/>
  <c r="AK532"/>
  <c r="AL532"/>
  <c r="AM532"/>
  <c r="A533"/>
  <c r="A530" i="137" s="1"/>
  <c r="AE533" i="4"/>
  <c r="AF533"/>
  <c r="AG533"/>
  <c r="AH533"/>
  <c r="AI533"/>
  <c r="AJ533"/>
  <c r="AK533"/>
  <c r="AL533"/>
  <c r="AM533"/>
  <c r="A534"/>
  <c r="A531" i="137" s="1"/>
  <c r="AE534" i="4"/>
  <c r="AF534"/>
  <c r="AG534"/>
  <c r="AH534"/>
  <c r="AI534"/>
  <c r="AJ534"/>
  <c r="AK534"/>
  <c r="AL534"/>
  <c r="AM534"/>
  <c r="A535"/>
  <c r="A532" i="137" s="1"/>
  <c r="AE535" i="4"/>
  <c r="AF535"/>
  <c r="AG535"/>
  <c r="AH535"/>
  <c r="AI535"/>
  <c r="AJ535"/>
  <c r="AK535"/>
  <c r="AL535"/>
  <c r="AM535"/>
  <c r="A536"/>
  <c r="A533" i="137" s="1"/>
  <c r="AE536" i="4"/>
  <c r="AF536"/>
  <c r="AG536"/>
  <c r="AH536"/>
  <c r="AI536"/>
  <c r="AJ536"/>
  <c r="AK536"/>
  <c r="AL536"/>
  <c r="AM536"/>
  <c r="A537"/>
  <c r="A534" i="137" s="1"/>
  <c r="AE537" i="4"/>
  <c r="AF537"/>
  <c r="AG537"/>
  <c r="AH537"/>
  <c r="AI537"/>
  <c r="AJ537"/>
  <c r="AK537"/>
  <c r="AL537"/>
  <c r="AM537"/>
  <c r="A538"/>
  <c r="A535" i="137" s="1"/>
  <c r="AE538" i="4"/>
  <c r="AF538"/>
  <c r="AG538"/>
  <c r="AH538"/>
  <c r="AI538"/>
  <c r="AJ538"/>
  <c r="AK538"/>
  <c r="AL538"/>
  <c r="AM538"/>
  <c r="A539"/>
  <c r="A536" i="137" s="1"/>
  <c r="AE539" i="4"/>
  <c r="AF539"/>
  <c r="AG539"/>
  <c r="AH539"/>
  <c r="AI539"/>
  <c r="AJ539"/>
  <c r="AK539"/>
  <c r="AL539"/>
  <c r="AM539"/>
  <c r="A540"/>
  <c r="A537" i="137" s="1"/>
  <c r="AE540" i="4"/>
  <c r="AF540"/>
  <c r="AG540"/>
  <c r="AH540"/>
  <c r="AI540"/>
  <c r="AJ540"/>
  <c r="AK540"/>
  <c r="AL540"/>
  <c r="AM540"/>
  <c r="A541"/>
  <c r="A538" i="137" s="1"/>
  <c r="AE541" i="4"/>
  <c r="AF541"/>
  <c r="AG541"/>
  <c r="AH541"/>
  <c r="AI541"/>
  <c r="AJ541"/>
  <c r="AK541"/>
  <c r="AL541"/>
  <c r="AM541"/>
  <c r="A542"/>
  <c r="A539" i="137" s="1"/>
  <c r="AE542" i="4"/>
  <c r="AF542"/>
  <c r="AG542"/>
  <c r="AH542"/>
  <c r="AI542"/>
  <c r="AJ542"/>
  <c r="AK542"/>
  <c r="AL542"/>
  <c r="AM542"/>
  <c r="A543"/>
  <c r="A540" i="137" s="1"/>
  <c r="AE543" i="4"/>
  <c r="AF543"/>
  <c r="AG543"/>
  <c r="AH543"/>
  <c r="AI543"/>
  <c r="AJ543"/>
  <c r="AK543"/>
  <c r="AL543"/>
  <c r="AM543"/>
  <c r="A544"/>
  <c r="A541" i="137" s="1"/>
  <c r="AE544" i="4"/>
  <c r="AF544"/>
  <c r="AG544"/>
  <c r="AH544"/>
  <c r="AI544"/>
  <c r="AJ544"/>
  <c r="AK544"/>
  <c r="AL544"/>
  <c r="AM544"/>
  <c r="A545"/>
  <c r="A542" i="137" s="1"/>
  <c r="AE545" i="4"/>
  <c r="AF545"/>
  <c r="AG545"/>
  <c r="AH545"/>
  <c r="AI545"/>
  <c r="AJ545"/>
  <c r="AK545"/>
  <c r="AL545"/>
  <c r="AM545"/>
  <c r="A546"/>
  <c r="A543" i="137" s="1"/>
  <c r="AE546" i="4"/>
  <c r="AF546"/>
  <c r="AG546"/>
  <c r="AH546"/>
  <c r="AI546"/>
  <c r="AJ546"/>
  <c r="AK546"/>
  <c r="AL546"/>
  <c r="AM546"/>
  <c r="A547"/>
  <c r="A544" i="137" s="1"/>
  <c r="AE547" i="4"/>
  <c r="AF547"/>
  <c r="AG547"/>
  <c r="AH547"/>
  <c r="AI547"/>
  <c r="AJ547"/>
  <c r="AK547"/>
  <c r="AL547"/>
  <c r="AM547"/>
  <c r="A548"/>
  <c r="A545" i="137" s="1"/>
  <c r="AE548" i="4"/>
  <c r="AF548"/>
  <c r="AG548"/>
  <c r="AH548"/>
  <c r="AI548"/>
  <c r="AJ548"/>
  <c r="AK548"/>
  <c r="AL548"/>
  <c r="AM548"/>
  <c r="A549"/>
  <c r="A546" i="137" s="1"/>
  <c r="AE549" i="4"/>
  <c r="AF549"/>
  <c r="AG549"/>
  <c r="AH549"/>
  <c r="AI549"/>
  <c r="AJ549"/>
  <c r="AK549"/>
  <c r="AL549"/>
  <c r="AM549"/>
  <c r="A550"/>
  <c r="A547" i="137" s="1"/>
  <c r="AE550" i="4"/>
  <c r="AF550"/>
  <c r="AG550"/>
  <c r="AH550"/>
  <c r="AI550"/>
  <c r="AJ550"/>
  <c r="AK550"/>
  <c r="AL550"/>
  <c r="AM550"/>
  <c r="A551"/>
  <c r="A548" i="137" s="1"/>
  <c r="AE551" i="4"/>
  <c r="AF551"/>
  <c r="AG551"/>
  <c r="AH551"/>
  <c r="AI551"/>
  <c r="AJ551"/>
  <c r="AK551"/>
  <c r="AL551"/>
  <c r="AM551"/>
  <c r="A552"/>
  <c r="A549" i="137" s="1"/>
  <c r="AE552" i="4"/>
  <c r="AF552"/>
  <c r="AG552"/>
  <c r="AH552"/>
  <c r="AI552"/>
  <c r="AJ552"/>
  <c r="AK552"/>
  <c r="AL552"/>
  <c r="AM552"/>
  <c r="A553"/>
  <c r="A550" i="137" s="1"/>
  <c r="AE553" i="4"/>
  <c r="AF553"/>
  <c r="AG553"/>
  <c r="AH553"/>
  <c r="AI553"/>
  <c r="AJ553"/>
  <c r="AK553"/>
  <c r="AL553"/>
  <c r="AM553"/>
  <c r="A554"/>
  <c r="A551" i="137" s="1"/>
  <c r="AE554" i="4"/>
  <c r="AF554"/>
  <c r="AG554"/>
  <c r="AH554"/>
  <c r="AI554"/>
  <c r="AJ554"/>
  <c r="AK554"/>
  <c r="AL554"/>
  <c r="AM554"/>
  <c r="A555"/>
  <c r="A552" i="137" s="1"/>
  <c r="AE555" i="4"/>
  <c r="AF555"/>
  <c r="AG555"/>
  <c r="AH555"/>
  <c r="AI555"/>
  <c r="AJ555"/>
  <c r="AK555"/>
  <c r="AL555"/>
  <c r="AM555"/>
  <c r="A556"/>
  <c r="A553" i="137" s="1"/>
  <c r="AE556" i="4"/>
  <c r="AF556"/>
  <c r="AG556"/>
  <c r="AH556"/>
  <c r="AI556"/>
  <c r="AJ556"/>
  <c r="AK556"/>
  <c r="AL556"/>
  <c r="AM556"/>
  <c r="A557"/>
  <c r="A554" i="137" s="1"/>
  <c r="AE557" i="4"/>
  <c r="AF557"/>
  <c r="AG557"/>
  <c r="AH557"/>
  <c r="AI557"/>
  <c r="AJ557"/>
  <c r="AK557"/>
  <c r="AL557"/>
  <c r="AM557"/>
  <c r="A558"/>
  <c r="A555" i="137" s="1"/>
  <c r="AE558" i="4"/>
  <c r="AF558"/>
  <c r="AG558"/>
  <c r="AH558"/>
  <c r="AI558"/>
  <c r="AJ558"/>
  <c r="AK558"/>
  <c r="AL558"/>
  <c r="AM558"/>
  <c r="A559"/>
  <c r="A556" i="137" s="1"/>
  <c r="AE559" i="4"/>
  <c r="AF559"/>
  <c r="AG559"/>
  <c r="AH559"/>
  <c r="AI559"/>
  <c r="AJ559"/>
  <c r="AK559"/>
  <c r="AL559"/>
  <c r="AM559"/>
  <c r="A560"/>
  <c r="A557" i="137" s="1"/>
  <c r="AE560" i="4"/>
  <c r="AF560"/>
  <c r="AG560"/>
  <c r="AH560"/>
  <c r="AI560"/>
  <c r="AJ560"/>
  <c r="AK560"/>
  <c r="AL560"/>
  <c r="AM560"/>
  <c r="A561"/>
  <c r="A558" i="137" s="1"/>
  <c r="AE561" i="4"/>
  <c r="AF561"/>
  <c r="AG561"/>
  <c r="AH561"/>
  <c r="AI561"/>
  <c r="AJ561"/>
  <c r="AK561"/>
  <c r="AL561"/>
  <c r="AM561"/>
  <c r="A562"/>
  <c r="A559" i="137" s="1"/>
  <c r="AE562" i="4"/>
  <c r="AF562"/>
  <c r="AG562"/>
  <c r="AH562"/>
  <c r="AI562"/>
  <c r="AJ562"/>
  <c r="AK562"/>
  <c r="AL562"/>
  <c r="AM562"/>
  <c r="A563"/>
  <c r="A560" i="137" s="1"/>
  <c r="AE563" i="4"/>
  <c r="AF563"/>
  <c r="AG563"/>
  <c r="AH563"/>
  <c r="AI563"/>
  <c r="AJ563"/>
  <c r="AK563"/>
  <c r="AL563"/>
  <c r="AM563"/>
  <c r="A564"/>
  <c r="A561" i="137" s="1"/>
  <c r="AE564" i="4"/>
  <c r="AF564"/>
  <c r="AG564"/>
  <c r="AH564"/>
  <c r="AI564"/>
  <c r="AJ564"/>
  <c r="AK564"/>
  <c r="AL564"/>
  <c r="AM564"/>
  <c r="A565"/>
  <c r="A562" i="137" s="1"/>
  <c r="AE565" i="4"/>
  <c r="AF565"/>
  <c r="AG565"/>
  <c r="AH565"/>
  <c r="AI565"/>
  <c r="AJ565"/>
  <c r="AK565"/>
  <c r="AL565"/>
  <c r="AM565"/>
  <c r="A566"/>
  <c r="A563" i="137" s="1"/>
  <c r="AE566" i="4"/>
  <c r="AF566"/>
  <c r="AG566"/>
  <c r="AH566"/>
  <c r="AI566"/>
  <c r="AJ566"/>
  <c r="AK566"/>
  <c r="AL566"/>
  <c r="AM566"/>
  <c r="A567"/>
  <c r="A564" i="137" s="1"/>
  <c r="AE567" i="4"/>
  <c r="AF567"/>
  <c r="AG567"/>
  <c r="AH567"/>
  <c r="AI567"/>
  <c r="AJ567"/>
  <c r="AK567"/>
  <c r="AL567"/>
  <c r="AM567"/>
  <c r="A568"/>
  <c r="A565" i="137" s="1"/>
  <c r="AE568" i="4"/>
  <c r="AF568"/>
  <c r="AG568"/>
  <c r="AH568"/>
  <c r="AI568"/>
  <c r="AJ568"/>
  <c r="AK568"/>
  <c r="AL568"/>
  <c r="AM568"/>
  <c r="A569"/>
  <c r="A566" i="137" s="1"/>
  <c r="AE569" i="4"/>
  <c r="AF569"/>
  <c r="AG569"/>
  <c r="AH569"/>
  <c r="AI569"/>
  <c r="AJ569"/>
  <c r="AK569"/>
  <c r="AL569"/>
  <c r="AM569"/>
  <c r="A570"/>
  <c r="A567" i="137" s="1"/>
  <c r="AE570" i="4"/>
  <c r="AF570"/>
  <c r="AG570"/>
  <c r="AH570"/>
  <c r="AI570"/>
  <c r="AJ570"/>
  <c r="AK570"/>
  <c r="AL570"/>
  <c r="AM570"/>
  <c r="A571"/>
  <c r="A568" i="137" s="1"/>
  <c r="AE571" i="4"/>
  <c r="AF571"/>
  <c r="AG571"/>
  <c r="AH571"/>
  <c r="AI571"/>
  <c r="AJ571"/>
  <c r="AK571"/>
  <c r="AL571"/>
  <c r="AM571"/>
  <c r="A572"/>
  <c r="A569" i="137" s="1"/>
  <c r="AE572" i="4"/>
  <c r="AF572"/>
  <c r="AG572"/>
  <c r="AH572"/>
  <c r="AI572"/>
  <c r="AJ572"/>
  <c r="AK572"/>
  <c r="AL572"/>
  <c r="AM572"/>
  <c r="A573"/>
  <c r="A570" i="137" s="1"/>
  <c r="AE573" i="4"/>
  <c r="AF573"/>
  <c r="AG573"/>
  <c r="AH573"/>
  <c r="AI573"/>
  <c r="AJ573"/>
  <c r="AK573"/>
  <c r="AL573"/>
  <c r="AM573"/>
  <c r="A574"/>
  <c r="A571" i="137" s="1"/>
  <c r="AE574" i="4"/>
  <c r="AF574"/>
  <c r="AG574"/>
  <c r="AH574"/>
  <c r="AI574"/>
  <c r="AJ574"/>
  <c r="AK574"/>
  <c r="AL574"/>
  <c r="AM574"/>
  <c r="A575"/>
  <c r="A572" i="137" s="1"/>
  <c r="AE575" i="4"/>
  <c r="AF575"/>
  <c r="AG575"/>
  <c r="AH575"/>
  <c r="AI575"/>
  <c r="AJ575"/>
  <c r="AK575"/>
  <c r="AL575"/>
  <c r="AM575"/>
  <c r="A576"/>
  <c r="A573" i="137" s="1"/>
  <c r="AE576" i="4"/>
  <c r="AF576"/>
  <c r="AG576"/>
  <c r="AH576"/>
  <c r="AI576"/>
  <c r="AJ576"/>
  <c r="AK576"/>
  <c r="AL576"/>
  <c r="AM576"/>
  <c r="A577"/>
  <c r="A574" i="137" s="1"/>
  <c r="AE577" i="4"/>
  <c r="AF577"/>
  <c r="AG577"/>
  <c r="AH577"/>
  <c r="AI577"/>
  <c r="AJ577"/>
  <c r="AK577"/>
  <c r="AL577"/>
  <c r="AM577"/>
  <c r="A578"/>
  <c r="A575" i="137" s="1"/>
  <c r="AE578" i="4"/>
  <c r="AF578"/>
  <c r="AG578"/>
  <c r="AH578"/>
  <c r="AI578"/>
  <c r="AJ578"/>
  <c r="AK578"/>
  <c r="AL578"/>
  <c r="AM578"/>
  <c r="A579"/>
  <c r="A576" i="137" s="1"/>
  <c r="AE579" i="4"/>
  <c r="AF579"/>
  <c r="AG579"/>
  <c r="AH579"/>
  <c r="AI579"/>
  <c r="AJ579"/>
  <c r="AK579"/>
  <c r="AL579"/>
  <c r="AM579"/>
  <c r="A580"/>
  <c r="A577" i="137" s="1"/>
  <c r="AE580" i="4"/>
  <c r="AF580"/>
  <c r="AG580"/>
  <c r="AH580"/>
  <c r="AI580"/>
  <c r="AJ580"/>
  <c r="AK580"/>
  <c r="AL580"/>
  <c r="AM580"/>
  <c r="A581"/>
  <c r="A578" i="137" s="1"/>
  <c r="AE581" i="4"/>
  <c r="AF581"/>
  <c r="AG581"/>
  <c r="AH581"/>
  <c r="AI581"/>
  <c r="AJ581"/>
  <c r="AK581"/>
  <c r="AL581"/>
  <c r="AM581"/>
  <c r="A582"/>
  <c r="A579" i="137" s="1"/>
  <c r="AE582" i="4"/>
  <c r="AF582"/>
  <c r="AG582"/>
  <c r="AH582"/>
  <c r="AI582"/>
  <c r="AJ582"/>
  <c r="AK582"/>
  <c r="AL582"/>
  <c r="AM582"/>
  <c r="A583"/>
  <c r="A580" i="137" s="1"/>
  <c r="AE583" i="4"/>
  <c r="AF583"/>
  <c r="AG583"/>
  <c r="AH583"/>
  <c r="AI583"/>
  <c r="AJ583"/>
  <c r="AK583"/>
  <c r="AL583"/>
  <c r="AM583"/>
  <c r="A584"/>
  <c r="A581" i="137" s="1"/>
  <c r="AE584" i="4"/>
  <c r="AF584"/>
  <c r="AG584"/>
  <c r="AH584"/>
  <c r="AI584"/>
  <c r="AJ584"/>
  <c r="AK584"/>
  <c r="AL584"/>
  <c r="AM584"/>
  <c r="A585"/>
  <c r="A582" i="137" s="1"/>
  <c r="AE585" i="4"/>
  <c r="AF585"/>
  <c r="AG585"/>
  <c r="AH585"/>
  <c r="AI585"/>
  <c r="AJ585"/>
  <c r="AK585"/>
  <c r="AL585"/>
  <c r="AM585"/>
  <c r="A586"/>
  <c r="A583" i="137" s="1"/>
  <c r="AE586" i="4"/>
  <c r="AF586"/>
  <c r="AG586"/>
  <c r="AH586"/>
  <c r="AI586"/>
  <c r="AJ586"/>
  <c r="AK586"/>
  <c r="AL586"/>
  <c r="AM586"/>
  <c r="A587"/>
  <c r="A584" i="137" s="1"/>
  <c r="AE587" i="4"/>
  <c r="AF587"/>
  <c r="AG587"/>
  <c r="AH587"/>
  <c r="AI587"/>
  <c r="AJ587"/>
  <c r="AK587"/>
  <c r="AL587"/>
  <c r="AM587"/>
  <c r="A588"/>
  <c r="A585" i="137" s="1"/>
  <c r="AE588" i="4"/>
  <c r="AF588"/>
  <c r="AG588"/>
  <c r="AH588"/>
  <c r="AI588"/>
  <c r="AJ588"/>
  <c r="AK588"/>
  <c r="AL588"/>
  <c r="AM588"/>
  <c r="A589"/>
  <c r="A586" i="137" s="1"/>
  <c r="AE589" i="4"/>
  <c r="AF589"/>
  <c r="AG589"/>
  <c r="AH589"/>
  <c r="AI589"/>
  <c r="AJ589"/>
  <c r="AK589"/>
  <c r="AL589"/>
  <c r="AM589"/>
  <c r="A590"/>
  <c r="A587" i="137" s="1"/>
  <c r="AE590" i="4"/>
  <c r="AF590"/>
  <c r="AG590"/>
  <c r="AH590"/>
  <c r="AI590"/>
  <c r="AJ590"/>
  <c r="AK590"/>
  <c r="AL590"/>
  <c r="AM590"/>
  <c r="A591"/>
  <c r="A588" i="137" s="1"/>
  <c r="AE591" i="4"/>
  <c r="AF591"/>
  <c r="AG591"/>
  <c r="AH591"/>
  <c r="AI591"/>
  <c r="AJ591"/>
  <c r="AK591"/>
  <c r="AL591"/>
  <c r="AM591"/>
  <c r="A592"/>
  <c r="A589" i="137" s="1"/>
  <c r="AE592" i="4"/>
  <c r="AF592"/>
  <c r="AG592"/>
  <c r="AH592"/>
  <c r="AI592"/>
  <c r="AJ592"/>
  <c r="AK592"/>
  <c r="AL592"/>
  <c r="AM592"/>
  <c r="A593"/>
  <c r="A590" i="137" s="1"/>
  <c r="AE593" i="4"/>
  <c r="AF593"/>
  <c r="AG593"/>
  <c r="AH593"/>
  <c r="AI593"/>
  <c r="AJ593"/>
  <c r="AK593"/>
  <c r="AL593"/>
  <c r="AM593"/>
  <c r="A594"/>
  <c r="A591" i="137" s="1"/>
  <c r="AE594" i="4"/>
  <c r="AF594"/>
  <c r="AG594"/>
  <c r="AH594"/>
  <c r="AI594"/>
  <c r="AJ594"/>
  <c r="AK594"/>
  <c r="AL594"/>
  <c r="AM594"/>
  <c r="A595"/>
  <c r="A592" i="137" s="1"/>
  <c r="AE595" i="4"/>
  <c r="AF595"/>
  <c r="AG595"/>
  <c r="AH595"/>
  <c r="AI595"/>
  <c r="AJ595"/>
  <c r="AK595"/>
  <c r="AL595"/>
  <c r="AM595"/>
  <c r="A596"/>
  <c r="A593" i="137" s="1"/>
  <c r="AE596" i="4"/>
  <c r="AF596"/>
  <c r="AG596"/>
  <c r="AH596"/>
  <c r="AI596"/>
  <c r="AJ596"/>
  <c r="AK596"/>
  <c r="AL596"/>
  <c r="AM596"/>
  <c r="A597"/>
  <c r="A594" i="137" s="1"/>
  <c r="AE597" i="4"/>
  <c r="AF597"/>
  <c r="AG597"/>
  <c r="AH597"/>
  <c r="AI597"/>
  <c r="AJ597"/>
  <c r="AK597"/>
  <c r="AL597"/>
  <c r="AM597"/>
  <c r="A598"/>
  <c r="A595" i="137" s="1"/>
  <c r="AE598" i="4"/>
  <c r="AF598"/>
  <c r="AG598"/>
  <c r="AH598"/>
  <c r="AI598"/>
  <c r="AJ598"/>
  <c r="AK598"/>
  <c r="AL598"/>
  <c r="AM598"/>
  <c r="A599"/>
  <c r="A596" i="137" s="1"/>
  <c r="AE599" i="4"/>
  <c r="AF599"/>
  <c r="AG599"/>
  <c r="AH599"/>
  <c r="AI599"/>
  <c r="AJ599"/>
  <c r="AK599"/>
  <c r="AL599"/>
  <c r="AM599"/>
  <c r="A600"/>
  <c r="A597" i="137" s="1"/>
  <c r="AE600" i="4"/>
  <c r="AF600"/>
  <c r="AG600"/>
  <c r="AH600"/>
  <c r="AI600"/>
  <c r="AJ600"/>
  <c r="AK600"/>
  <c r="AL600"/>
  <c r="AM600"/>
  <c r="A601"/>
  <c r="A598" i="137" s="1"/>
  <c r="AE601" i="4"/>
  <c r="AF601"/>
  <c r="AG601"/>
  <c r="AH601"/>
  <c r="AI601"/>
  <c r="AJ601"/>
  <c r="AK601"/>
  <c r="AL601"/>
  <c r="AM601"/>
  <c r="A602"/>
  <c r="A599" i="137" s="1"/>
  <c r="AE602" i="4"/>
  <c r="AF602"/>
  <c r="AG602"/>
  <c r="AH602"/>
  <c r="AI602"/>
  <c r="AJ602"/>
  <c r="AK602"/>
  <c r="AL602"/>
  <c r="AM602"/>
  <c r="A603"/>
  <c r="A600" i="137" s="1"/>
  <c r="AE603" i="4"/>
  <c r="AF603"/>
  <c r="AG603"/>
  <c r="AH603"/>
  <c r="AI603"/>
  <c r="AJ603"/>
  <c r="AK603"/>
  <c r="AL603"/>
  <c r="AM603"/>
  <c r="A604"/>
  <c r="A601" i="137" s="1"/>
  <c r="AE604" i="4"/>
  <c r="AF604"/>
  <c r="AG604"/>
  <c r="AH604"/>
  <c r="AI604"/>
  <c r="AJ604"/>
  <c r="AK604"/>
  <c r="AL604"/>
  <c r="AM604"/>
  <c r="A605"/>
  <c r="A602" i="137" s="1"/>
  <c r="AE605" i="4"/>
  <c r="AF605"/>
  <c r="AG605"/>
  <c r="AH605"/>
  <c r="AI605"/>
  <c r="AJ605"/>
  <c r="AK605"/>
  <c r="AL605"/>
  <c r="AM605"/>
  <c r="A606"/>
  <c r="A603" i="137" s="1"/>
  <c r="AE606" i="4"/>
  <c r="AF606"/>
  <c r="AG606"/>
  <c r="AH606"/>
  <c r="AI606"/>
  <c r="AJ606"/>
  <c r="AK606"/>
  <c r="AL606"/>
  <c r="AM606"/>
  <c r="A607"/>
  <c r="A604" i="137" s="1"/>
  <c r="AE607" i="4"/>
  <c r="AF607"/>
  <c r="AG607"/>
  <c r="AH607"/>
  <c r="AI607"/>
  <c r="AJ607"/>
  <c r="AK607"/>
  <c r="AL607"/>
  <c r="AM607"/>
  <c r="A608"/>
  <c r="A605" i="137" s="1"/>
  <c r="AE608" i="4"/>
  <c r="AF608"/>
  <c r="AG608"/>
  <c r="AH608"/>
  <c r="AI608"/>
  <c r="AJ608"/>
  <c r="AK608"/>
  <c r="AL608"/>
  <c r="AM608"/>
  <c r="A609"/>
  <c r="A606" i="137" s="1"/>
  <c r="AE609" i="4"/>
  <c r="AF609"/>
  <c r="AG609"/>
  <c r="AH609"/>
  <c r="AI609"/>
  <c r="AJ609"/>
  <c r="AK609"/>
  <c r="AL609"/>
  <c r="AM609"/>
  <c r="A610"/>
  <c r="A607" i="137" s="1"/>
  <c r="AE610" i="4"/>
  <c r="AF610"/>
  <c r="AG610"/>
  <c r="AH610"/>
  <c r="AI610"/>
  <c r="AJ610"/>
  <c r="AK610"/>
  <c r="AL610"/>
  <c r="AM610"/>
  <c r="A611"/>
  <c r="A608" i="137" s="1"/>
  <c r="AE611" i="4"/>
  <c r="AF611"/>
  <c r="AG611"/>
  <c r="AH611"/>
  <c r="AI611"/>
  <c r="AJ611"/>
  <c r="AK611"/>
  <c r="AL611"/>
  <c r="AM611"/>
  <c r="A612"/>
  <c r="A609" i="137" s="1"/>
  <c r="AE612" i="4"/>
  <c r="AF612"/>
  <c r="AG612"/>
  <c r="AH612"/>
  <c r="AI612"/>
  <c r="AJ612"/>
  <c r="AK612"/>
  <c r="AL612"/>
  <c r="AM612"/>
  <c r="A613"/>
  <c r="A610" i="137" s="1"/>
  <c r="AE613" i="4"/>
  <c r="AF613"/>
  <c r="AG613"/>
  <c r="AH613"/>
  <c r="AI613"/>
  <c r="AJ613"/>
  <c r="AK613"/>
  <c r="AL613"/>
  <c r="AM613"/>
  <c r="A614"/>
  <c r="A611" i="137" s="1"/>
  <c r="AE614" i="4"/>
  <c r="AF614"/>
  <c r="AG614"/>
  <c r="AH614"/>
  <c r="AI614"/>
  <c r="AJ614"/>
  <c r="AK614"/>
  <c r="AL614"/>
  <c r="AM614"/>
  <c r="A615"/>
  <c r="A612" i="137" s="1"/>
  <c r="AE615" i="4"/>
  <c r="AF615"/>
  <c r="AG615"/>
  <c r="AH615"/>
  <c r="AI615"/>
  <c r="AJ615"/>
  <c r="AK615"/>
  <c r="AL615"/>
  <c r="AM615"/>
  <c r="A616"/>
  <c r="A613" i="137" s="1"/>
  <c r="AE616" i="4"/>
  <c r="AF616"/>
  <c r="AG616"/>
  <c r="AH616"/>
  <c r="AI616"/>
  <c r="AJ616"/>
  <c r="AK616"/>
  <c r="AL616"/>
  <c r="AM616"/>
  <c r="A617"/>
  <c r="A614" i="137" s="1"/>
  <c r="AE617" i="4"/>
  <c r="AF617"/>
  <c r="AG617"/>
  <c r="AH617"/>
  <c r="AI617"/>
  <c r="AJ617"/>
  <c r="AK617"/>
  <c r="AL617"/>
  <c r="AM617"/>
  <c r="A618"/>
  <c r="A615" i="137" s="1"/>
  <c r="AE618" i="4"/>
  <c r="AF618"/>
  <c r="AG618"/>
  <c r="AH618"/>
  <c r="AI618"/>
  <c r="AJ618"/>
  <c r="AK618"/>
  <c r="AL618"/>
  <c r="AM618"/>
  <c r="A619"/>
  <c r="A616" i="137" s="1"/>
  <c r="AE619" i="4"/>
  <c r="AF619"/>
  <c r="AG619"/>
  <c r="AH619"/>
  <c r="AI619"/>
  <c r="AJ619"/>
  <c r="AK619"/>
  <c r="AL619"/>
  <c r="AM619"/>
  <c r="A620"/>
  <c r="A617" i="137" s="1"/>
  <c r="AE620" i="4"/>
  <c r="AF620"/>
  <c r="AG620"/>
  <c r="AH620"/>
  <c r="AI620"/>
  <c r="AJ620"/>
  <c r="AK620"/>
  <c r="AL620"/>
  <c r="AM620"/>
  <c r="A621"/>
  <c r="A618" i="137" s="1"/>
  <c r="AE621" i="4"/>
  <c r="AF621"/>
  <c r="AG621"/>
  <c r="AH621"/>
  <c r="AI621"/>
  <c r="AJ621"/>
  <c r="AK621"/>
  <c r="AL621"/>
  <c r="AM621"/>
  <c r="A622"/>
  <c r="A619" i="137" s="1"/>
  <c r="AE622" i="4"/>
  <c r="AF622"/>
  <c r="AG622"/>
  <c r="AH622"/>
  <c r="AI622"/>
  <c r="AJ622"/>
  <c r="AK622"/>
  <c r="AL622"/>
  <c r="AM622"/>
  <c r="A623"/>
  <c r="A620" i="137" s="1"/>
  <c r="AE623" i="4"/>
  <c r="AF623"/>
  <c r="AG623"/>
  <c r="AH623"/>
  <c r="AI623"/>
  <c r="AJ623"/>
  <c r="AK623"/>
  <c r="AL623"/>
  <c r="AM623"/>
  <c r="A624"/>
  <c r="A621" i="137" s="1"/>
  <c r="AE624" i="4"/>
  <c r="AF624"/>
  <c r="AG624"/>
  <c r="AH624"/>
  <c r="AI624"/>
  <c r="AJ624"/>
  <c r="AK624"/>
  <c r="AL624"/>
  <c r="AM624"/>
  <c r="A625"/>
  <c r="A622" i="137" s="1"/>
  <c r="AE625" i="4"/>
  <c r="AF625"/>
  <c r="AG625"/>
  <c r="AH625"/>
  <c r="AI625"/>
  <c r="AJ625"/>
  <c r="AK625"/>
  <c r="AL625"/>
  <c r="AM625"/>
  <c r="A626"/>
  <c r="A623" i="137" s="1"/>
  <c r="AE626" i="4"/>
  <c r="AF626"/>
  <c r="AG626"/>
  <c r="AH626"/>
  <c r="AI626"/>
  <c r="AJ626"/>
  <c r="AK626"/>
  <c r="AL626"/>
  <c r="AM626"/>
  <c r="A627"/>
  <c r="A624" i="137" s="1"/>
  <c r="AE627" i="4"/>
  <c r="AF627"/>
  <c r="AG627"/>
  <c r="AH627"/>
  <c r="AI627"/>
  <c r="AJ627"/>
  <c r="AK627"/>
  <c r="AL627"/>
  <c r="AM627"/>
  <c r="A628"/>
  <c r="A625" i="137" s="1"/>
  <c r="AE628" i="4"/>
  <c r="AF628"/>
  <c r="AG628"/>
  <c r="AH628"/>
  <c r="AI628"/>
  <c r="AJ628"/>
  <c r="AK628"/>
  <c r="AL628"/>
  <c r="AM628"/>
  <c r="A629"/>
  <c r="A626" i="137" s="1"/>
  <c r="AE629" i="4"/>
  <c r="AF629"/>
  <c r="AG629"/>
  <c r="AH629"/>
  <c r="AI629"/>
  <c r="AJ629"/>
  <c r="AK629"/>
  <c r="AL629"/>
  <c r="AM629"/>
  <c r="A630"/>
  <c r="A627" i="137" s="1"/>
  <c r="AE630" i="4"/>
  <c r="AF630"/>
  <c r="AG630"/>
  <c r="AH630"/>
  <c r="AI630"/>
  <c r="AJ630"/>
  <c r="AK630"/>
  <c r="AL630"/>
  <c r="AM630"/>
  <c r="A631"/>
  <c r="A628" i="137" s="1"/>
  <c r="AE631" i="4"/>
  <c r="AF631"/>
  <c r="AG631"/>
  <c r="AH631"/>
  <c r="AI631"/>
  <c r="AJ631"/>
  <c r="AK631"/>
  <c r="AL631"/>
  <c r="AM631"/>
  <c r="A632"/>
  <c r="A629" i="137" s="1"/>
  <c r="AE632" i="4"/>
  <c r="AF632"/>
  <c r="AG632"/>
  <c r="AH632"/>
  <c r="AI632"/>
  <c r="AJ632"/>
  <c r="AK632"/>
  <c r="AL632"/>
  <c r="AM632"/>
  <c r="A633"/>
  <c r="A630" i="137" s="1"/>
  <c r="AE633" i="4"/>
  <c r="AF633"/>
  <c r="AG633"/>
  <c r="AH633"/>
  <c r="AI633"/>
  <c r="AJ633"/>
  <c r="AK633"/>
  <c r="AL633"/>
  <c r="AM633"/>
  <c r="A634"/>
  <c r="A631" i="137" s="1"/>
  <c r="AE634" i="4"/>
  <c r="AF634"/>
  <c r="AG634"/>
  <c r="AH634"/>
  <c r="AI634"/>
  <c r="AJ634"/>
  <c r="AK634"/>
  <c r="AL634"/>
  <c r="AM634"/>
  <c r="A635"/>
  <c r="A632" i="137" s="1"/>
  <c r="AE635" i="4"/>
  <c r="AF635"/>
  <c r="AG635"/>
  <c r="AH635"/>
  <c r="AI635"/>
  <c r="AJ635"/>
  <c r="AK635"/>
  <c r="AL635"/>
  <c r="AM635"/>
  <c r="A636"/>
  <c r="A633" i="137" s="1"/>
  <c r="AE636" i="4"/>
  <c r="AF636"/>
  <c r="AG636"/>
  <c r="AH636"/>
  <c r="AI636"/>
  <c r="AJ636"/>
  <c r="AK636"/>
  <c r="AL636"/>
  <c r="AM636"/>
  <c r="A637"/>
  <c r="A634" i="137" s="1"/>
  <c r="AE637" i="4"/>
  <c r="AF637"/>
  <c r="AG637"/>
  <c r="AH637"/>
  <c r="AI637"/>
  <c r="AJ637"/>
  <c r="AK637"/>
  <c r="AL637"/>
  <c r="AM637"/>
  <c r="A638"/>
  <c r="A635" i="137" s="1"/>
  <c r="AE638" i="4"/>
  <c r="AF638"/>
  <c r="AG638"/>
  <c r="AH638"/>
  <c r="AI638"/>
  <c r="AJ638"/>
  <c r="AK638"/>
  <c r="AL638"/>
  <c r="AM638"/>
  <c r="A639"/>
  <c r="A636" i="137" s="1"/>
  <c r="AE639" i="4"/>
  <c r="AF639"/>
  <c r="AG639"/>
  <c r="AH639"/>
  <c r="AI639"/>
  <c r="AJ639"/>
  <c r="AK639"/>
  <c r="AL639"/>
  <c r="AM639"/>
  <c r="A640"/>
  <c r="A637" i="137" s="1"/>
  <c r="AE640" i="4"/>
  <c r="AF640"/>
  <c r="AG640"/>
  <c r="AH640"/>
  <c r="AI640"/>
  <c r="AJ640"/>
  <c r="AK640"/>
  <c r="AL640"/>
  <c r="AM640"/>
  <c r="A641"/>
  <c r="A638" i="137" s="1"/>
  <c r="AE641" i="4"/>
  <c r="AF641"/>
  <c r="AG641"/>
  <c r="AH641"/>
  <c r="AI641"/>
  <c r="AJ641"/>
  <c r="AK641"/>
  <c r="AL641"/>
  <c r="AM641"/>
  <c r="A642"/>
  <c r="A639" i="137" s="1"/>
  <c r="AE642" i="4"/>
  <c r="AF642"/>
  <c r="AG642"/>
  <c r="AH642"/>
  <c r="AI642"/>
  <c r="AJ642"/>
  <c r="AK642"/>
  <c r="AL642"/>
  <c r="AM642"/>
  <c r="A643"/>
  <c r="A640" i="137" s="1"/>
  <c r="AE643" i="4"/>
  <c r="AF643"/>
  <c r="AG643"/>
  <c r="AH643"/>
  <c r="AI643"/>
  <c r="AJ643"/>
  <c r="AK643"/>
  <c r="AL643"/>
  <c r="AM643"/>
  <c r="A644"/>
  <c r="A641" i="137" s="1"/>
  <c r="AE644" i="4"/>
  <c r="AF644"/>
  <c r="AG644"/>
  <c r="AH644"/>
  <c r="AI644"/>
  <c r="AJ644"/>
  <c r="AK644"/>
  <c r="AL644"/>
  <c r="AM644"/>
  <c r="A645"/>
  <c r="A642" i="137" s="1"/>
  <c r="AE645" i="4"/>
  <c r="AF645"/>
  <c r="AG645"/>
  <c r="AH645"/>
  <c r="AI645"/>
  <c r="AJ645"/>
  <c r="AK645"/>
  <c r="AL645"/>
  <c r="AM645"/>
  <c r="A646"/>
  <c r="A643" i="137" s="1"/>
  <c r="AE646" i="4"/>
  <c r="AF646"/>
  <c r="AG646"/>
  <c r="AH646"/>
  <c r="AI646"/>
  <c r="AJ646"/>
  <c r="AK646"/>
  <c r="AL646"/>
  <c r="AM646"/>
  <c r="A647"/>
  <c r="A644" i="137" s="1"/>
  <c r="AE647" i="4"/>
  <c r="AF647"/>
  <c r="AG647"/>
  <c r="AH647"/>
  <c r="AI647"/>
  <c r="AJ647"/>
  <c r="AK647"/>
  <c r="AL647"/>
  <c r="AM647"/>
  <c r="A648"/>
  <c r="A645" i="137" s="1"/>
  <c r="AE648" i="4"/>
  <c r="AF648"/>
  <c r="AG648"/>
  <c r="AH648"/>
  <c r="AI648"/>
  <c r="AJ648"/>
  <c r="AK648"/>
  <c r="AL648"/>
  <c r="AM648"/>
  <c r="A649"/>
  <c r="A646" i="137" s="1"/>
  <c r="AE649" i="4"/>
  <c r="AF649"/>
  <c r="AG649"/>
  <c r="AH649"/>
  <c r="AI649"/>
  <c r="AJ649"/>
  <c r="AK649"/>
  <c r="AL649"/>
  <c r="AM649"/>
  <c r="A650"/>
  <c r="A647" i="137" s="1"/>
  <c r="AE650" i="4"/>
  <c r="AF650"/>
  <c r="AG650"/>
  <c r="AH650"/>
  <c r="AI650"/>
  <c r="AJ650"/>
  <c r="AK650"/>
  <c r="AL650"/>
  <c r="AM650"/>
  <c r="A651"/>
  <c r="A648" i="137" s="1"/>
  <c r="AE651" i="4"/>
  <c r="AF651"/>
  <c r="AG651"/>
  <c r="AH651"/>
  <c r="AI651"/>
  <c r="AJ651"/>
  <c r="AK651"/>
  <c r="AL651"/>
  <c r="AM651"/>
  <c r="A652"/>
  <c r="A649" i="137" s="1"/>
  <c r="AE652" i="4"/>
  <c r="AF652"/>
  <c r="AG652"/>
  <c r="AH652"/>
  <c r="AI652"/>
  <c r="AJ652"/>
  <c r="AK652"/>
  <c r="AL652"/>
  <c r="AM652"/>
  <c r="A653"/>
  <c r="A650" i="137" s="1"/>
  <c r="AE653" i="4"/>
  <c r="AF653"/>
  <c r="AG653"/>
  <c r="AH653"/>
  <c r="AI653"/>
  <c r="AJ653"/>
  <c r="AK653"/>
  <c r="AL653"/>
  <c r="AM653"/>
  <c r="A654"/>
  <c r="A651" i="137" s="1"/>
  <c r="AE654" i="4"/>
  <c r="AF654"/>
  <c r="AG654"/>
  <c r="AH654"/>
  <c r="AI654"/>
  <c r="AJ654"/>
  <c r="AK654"/>
  <c r="AL654"/>
  <c r="AM654"/>
  <c r="A655"/>
  <c r="A652" i="137" s="1"/>
  <c r="AE655" i="4"/>
  <c r="AF655"/>
  <c r="AG655"/>
  <c r="AH655"/>
  <c r="AI655"/>
  <c r="AJ655"/>
  <c r="AK655"/>
  <c r="AL655"/>
  <c r="AM655"/>
  <c r="A656"/>
  <c r="A653" i="137" s="1"/>
  <c r="AE656" i="4"/>
  <c r="AF656"/>
  <c r="AG656"/>
  <c r="AH656"/>
  <c r="AI656"/>
  <c r="AJ656"/>
  <c r="AK656"/>
  <c r="AL656"/>
  <c r="AM656"/>
  <c r="A657"/>
  <c r="A654" i="137" s="1"/>
  <c r="AE657" i="4"/>
  <c r="AF657"/>
  <c r="AG657"/>
  <c r="AH657"/>
  <c r="AI657"/>
  <c r="AJ657"/>
  <c r="AK657"/>
  <c r="AL657"/>
  <c r="AM657"/>
  <c r="A658"/>
  <c r="A655" i="137" s="1"/>
  <c r="AE658" i="4"/>
  <c r="AF658"/>
  <c r="AG658"/>
  <c r="AH658"/>
  <c r="AI658"/>
  <c r="AJ658"/>
  <c r="AK658"/>
  <c r="AL658"/>
  <c r="AM658"/>
  <c r="A659"/>
  <c r="A656" i="137" s="1"/>
  <c r="AE659" i="4"/>
  <c r="AF659"/>
  <c r="AG659"/>
  <c r="AH659"/>
  <c r="AI659"/>
  <c r="AJ659"/>
  <c r="AK659"/>
  <c r="AL659"/>
  <c r="AM659"/>
  <c r="A660"/>
  <c r="A657" i="137" s="1"/>
  <c r="AE660" i="4"/>
  <c r="AF660"/>
  <c r="AG660"/>
  <c r="AH660"/>
  <c r="AI660"/>
  <c r="AJ660"/>
  <c r="AK660"/>
  <c r="AL660"/>
  <c r="AM660"/>
  <c r="A661"/>
  <c r="A658" i="137" s="1"/>
  <c r="AE661" i="4"/>
  <c r="AF661"/>
  <c r="AG661"/>
  <c r="AH661"/>
  <c r="AI661"/>
  <c r="AJ661"/>
  <c r="AK661"/>
  <c r="AL661"/>
  <c r="AM661"/>
  <c r="A662"/>
  <c r="A659" i="137" s="1"/>
  <c r="AE662" i="4"/>
  <c r="AF662"/>
  <c r="AG662"/>
  <c r="AH662"/>
  <c r="AI662"/>
  <c r="AJ662"/>
  <c r="AK662"/>
  <c r="AL662"/>
  <c r="AM662"/>
  <c r="A663"/>
  <c r="A660" i="137" s="1"/>
  <c r="AE663" i="4"/>
  <c r="AF663"/>
  <c r="AG663"/>
  <c r="AH663"/>
  <c r="AI663"/>
  <c r="AJ663"/>
  <c r="AK663"/>
  <c r="AL663"/>
  <c r="AM663"/>
  <c r="A664"/>
  <c r="A661" i="137" s="1"/>
  <c r="AE664" i="4"/>
  <c r="AF664"/>
  <c r="AG664"/>
  <c r="AH664"/>
  <c r="AI664"/>
  <c r="AJ664"/>
  <c r="AK664"/>
  <c r="AL664"/>
  <c r="AM664"/>
  <c r="A665"/>
  <c r="A662" i="137" s="1"/>
  <c r="AE665" i="4"/>
  <c r="AF665"/>
  <c r="AG665"/>
  <c r="AH665"/>
  <c r="AI665"/>
  <c r="AJ665"/>
  <c r="AK665"/>
  <c r="AL665"/>
  <c r="AM665"/>
  <c r="A666"/>
  <c r="A663" i="137" s="1"/>
  <c r="AE666" i="4"/>
  <c r="AF666"/>
  <c r="AG666"/>
  <c r="AH666"/>
  <c r="AI666"/>
  <c r="AJ666"/>
  <c r="AK666"/>
  <c r="AL666"/>
  <c r="AM666"/>
  <c r="A667"/>
  <c r="A664" i="137" s="1"/>
  <c r="AE667" i="4"/>
  <c r="AF667"/>
  <c r="AG667"/>
  <c r="AH667"/>
  <c r="AI667"/>
  <c r="AJ667"/>
  <c r="AK667"/>
  <c r="AL667"/>
  <c r="AM667"/>
  <c r="A668"/>
  <c r="A665" i="137" s="1"/>
  <c r="AE668" i="4"/>
  <c r="AF668"/>
  <c r="AG668"/>
  <c r="AH668"/>
  <c r="AI668"/>
  <c r="AJ668"/>
  <c r="AK668"/>
  <c r="AL668"/>
  <c r="AM668"/>
  <c r="A669"/>
  <c r="A666" i="137" s="1"/>
  <c r="AE669" i="4"/>
  <c r="AF669"/>
  <c r="AG669"/>
  <c r="AH669"/>
  <c r="AI669"/>
  <c r="AJ669"/>
  <c r="AK669"/>
  <c r="AL669"/>
  <c r="AM669"/>
  <c r="A670"/>
  <c r="A667" i="137" s="1"/>
  <c r="AE670" i="4"/>
  <c r="AF670"/>
  <c r="AG670"/>
  <c r="AH670"/>
  <c r="AI670"/>
  <c r="AJ670"/>
  <c r="AK670"/>
  <c r="AL670"/>
  <c r="AM670"/>
  <c r="A671"/>
  <c r="A668" i="137" s="1"/>
  <c r="AE671" i="4"/>
  <c r="AF671"/>
  <c r="AG671"/>
  <c r="AH671"/>
  <c r="AI671"/>
  <c r="AJ671"/>
  <c r="AK671"/>
  <c r="AL671"/>
  <c r="AM671"/>
  <c r="A672"/>
  <c r="A669" i="137" s="1"/>
  <c r="AE672" i="4"/>
  <c r="AF672"/>
  <c r="AG672"/>
  <c r="AH672"/>
  <c r="AI672"/>
  <c r="AJ672"/>
  <c r="AK672"/>
  <c r="AL672"/>
  <c r="AM672"/>
  <c r="A673"/>
  <c r="A670" i="137" s="1"/>
  <c r="AE673" i="4"/>
  <c r="AF673"/>
  <c r="AG673"/>
  <c r="AH673"/>
  <c r="AI673"/>
  <c r="AJ673"/>
  <c r="AK673"/>
  <c r="AL673"/>
  <c r="AM673"/>
  <c r="A674"/>
  <c r="A671" i="137" s="1"/>
  <c r="AE674" i="4"/>
  <c r="AF674"/>
  <c r="AG674"/>
  <c r="AH674"/>
  <c r="AI674"/>
  <c r="AJ674"/>
  <c r="AK674"/>
  <c r="AL674"/>
  <c r="AM674"/>
  <c r="A675"/>
  <c r="A672" i="137" s="1"/>
  <c r="AE675" i="4"/>
  <c r="AF675"/>
  <c r="AG675"/>
  <c r="AH675"/>
  <c r="AI675"/>
  <c r="AJ675"/>
  <c r="AK675"/>
  <c r="AL675"/>
  <c r="AM675"/>
  <c r="A676"/>
  <c r="A673" i="137" s="1"/>
  <c r="AE676" i="4"/>
  <c r="AF676"/>
  <c r="AG676"/>
  <c r="AH676"/>
  <c r="AI676"/>
  <c r="AJ676"/>
  <c r="AK676"/>
  <c r="AL676"/>
  <c r="AM676"/>
  <c r="A677"/>
  <c r="A674" i="137" s="1"/>
  <c r="AE677" i="4"/>
  <c r="AF677"/>
  <c r="AG677"/>
  <c r="AH677"/>
  <c r="AI677"/>
  <c r="AJ677"/>
  <c r="AK677"/>
  <c r="AL677"/>
  <c r="AM677"/>
  <c r="A678"/>
  <c r="A675" i="137" s="1"/>
  <c r="AE678" i="4"/>
  <c r="AF678"/>
  <c r="AG678"/>
  <c r="AH678"/>
  <c r="AI678"/>
  <c r="AJ678"/>
  <c r="AK678"/>
  <c r="AL678"/>
  <c r="AM678"/>
  <c r="A679"/>
  <c r="A676" i="137" s="1"/>
  <c r="AE679" i="4"/>
  <c r="AF679"/>
  <c r="AG679"/>
  <c r="AH679"/>
  <c r="AI679"/>
  <c r="AJ679"/>
  <c r="AK679"/>
  <c r="AL679"/>
  <c r="AM679"/>
  <c r="A680"/>
  <c r="A677" i="137" s="1"/>
  <c r="AE680" i="4"/>
  <c r="AF680"/>
  <c r="AG680"/>
  <c r="AH680"/>
  <c r="AI680"/>
  <c r="AJ680"/>
  <c r="AK680"/>
  <c r="AL680"/>
  <c r="AM680"/>
  <c r="A681"/>
  <c r="A678" i="137" s="1"/>
  <c r="AE681" i="4"/>
  <c r="AF681"/>
  <c r="AG681"/>
  <c r="AH681"/>
  <c r="AI681"/>
  <c r="AJ681"/>
  <c r="AK681"/>
  <c r="AL681"/>
  <c r="AM681"/>
  <c r="A682"/>
  <c r="A679" i="137" s="1"/>
  <c r="AE682" i="4"/>
  <c r="AF682"/>
  <c r="AG682"/>
  <c r="AH682"/>
  <c r="AI682"/>
  <c r="AJ682"/>
  <c r="AK682"/>
  <c r="AL682"/>
  <c r="AM682"/>
  <c r="A683"/>
  <c r="A680" i="137" s="1"/>
  <c r="AE683" i="4"/>
  <c r="AF683"/>
  <c r="AG683"/>
  <c r="AH683"/>
  <c r="AI683"/>
  <c r="AJ683"/>
  <c r="AK683"/>
  <c r="AL683"/>
  <c r="AM683"/>
  <c r="A684"/>
  <c r="A681" i="137" s="1"/>
  <c r="AE684" i="4"/>
  <c r="AF684"/>
  <c r="AG684"/>
  <c r="AH684"/>
  <c r="AI684"/>
  <c r="AJ684"/>
  <c r="AK684"/>
  <c r="AL684"/>
  <c r="AM684"/>
  <c r="A685"/>
  <c r="A682" i="137" s="1"/>
  <c r="AE685" i="4"/>
  <c r="AF685"/>
  <c r="AG685"/>
  <c r="AH685"/>
  <c r="AI685"/>
  <c r="AJ685"/>
  <c r="AK685"/>
  <c r="AL685"/>
  <c r="AM685"/>
  <c r="A686"/>
  <c r="A683" i="137" s="1"/>
  <c r="AE686" i="4"/>
  <c r="AF686"/>
  <c r="AG686"/>
  <c r="AH686"/>
  <c r="AI686"/>
  <c r="AJ686"/>
  <c r="AK686"/>
  <c r="AL686"/>
  <c r="AM686"/>
  <c r="A687"/>
  <c r="A684" i="137" s="1"/>
  <c r="AE687" i="4"/>
  <c r="AF687"/>
  <c r="AG687"/>
  <c r="AH687"/>
  <c r="AI687"/>
  <c r="AJ687"/>
  <c r="AK687"/>
  <c r="AL687"/>
  <c r="AM687"/>
  <c r="A688"/>
  <c r="A685" i="137" s="1"/>
  <c r="AE688" i="4"/>
  <c r="AF688"/>
  <c r="AG688"/>
  <c r="AH688"/>
  <c r="AI688"/>
  <c r="AJ688"/>
  <c r="AK688"/>
  <c r="AL688"/>
  <c r="AM688"/>
  <c r="A689"/>
  <c r="A686" i="137" s="1"/>
  <c r="AE689" i="4"/>
  <c r="AF689"/>
  <c r="AG689"/>
  <c r="AH689"/>
  <c r="AI689"/>
  <c r="AJ689"/>
  <c r="AK689"/>
  <c r="AL689"/>
  <c r="AM689"/>
  <c r="A690"/>
  <c r="A687" i="137" s="1"/>
  <c r="AE690" i="4"/>
  <c r="AF690"/>
  <c r="AG690"/>
  <c r="AH690"/>
  <c r="AI690"/>
  <c r="AJ690"/>
  <c r="AK690"/>
  <c r="AL690"/>
  <c r="AM690"/>
  <c r="A691"/>
  <c r="A688" i="137" s="1"/>
  <c r="AE691" i="4"/>
  <c r="AF691"/>
  <c r="AG691"/>
  <c r="AH691"/>
  <c r="AI691"/>
  <c r="AJ691"/>
  <c r="AK691"/>
  <c r="AL691"/>
  <c r="AM691"/>
  <c r="A692"/>
  <c r="A689" i="137" s="1"/>
  <c r="AE692" i="4"/>
  <c r="AF692"/>
  <c r="AG692"/>
  <c r="AH692"/>
  <c r="AI692"/>
  <c r="AJ692"/>
  <c r="AK692"/>
  <c r="AL692"/>
  <c r="AM692"/>
  <c r="A693"/>
  <c r="A690" i="137" s="1"/>
  <c r="AE693" i="4"/>
  <c r="AF693"/>
  <c r="AG693"/>
  <c r="AH693"/>
  <c r="AI693"/>
  <c r="AJ693"/>
  <c r="AK693"/>
  <c r="AL693"/>
  <c r="AM693"/>
  <c r="A694"/>
  <c r="A691" i="137" s="1"/>
  <c r="AE694" i="4"/>
  <c r="AF694"/>
  <c r="AG694"/>
  <c r="AH694"/>
  <c r="AI694"/>
  <c r="AJ694"/>
  <c r="AK694"/>
  <c r="AL694"/>
  <c r="AM694"/>
  <c r="A695"/>
  <c r="A692" i="137" s="1"/>
  <c r="AE695" i="4"/>
  <c r="AF695"/>
  <c r="AG695"/>
  <c r="AH695"/>
  <c r="AI695"/>
  <c r="AJ695"/>
  <c r="AK695"/>
  <c r="AL695"/>
  <c r="AM695"/>
  <c r="A696"/>
  <c r="A693" i="137" s="1"/>
  <c r="AE696" i="4"/>
  <c r="AF696"/>
  <c r="AG696"/>
  <c r="AH696"/>
  <c r="AI696"/>
  <c r="AJ696"/>
  <c r="AK696"/>
  <c r="AL696"/>
  <c r="AM696"/>
  <c r="A697"/>
  <c r="A694" i="137" s="1"/>
  <c r="AE697" i="4"/>
  <c r="AF697"/>
  <c r="AG697"/>
  <c r="AH697"/>
  <c r="AI697"/>
  <c r="AJ697"/>
  <c r="AK697"/>
  <c r="AL697"/>
  <c r="AM697"/>
  <c r="A698"/>
  <c r="A695" i="137" s="1"/>
  <c r="AE698" i="4"/>
  <c r="AF698"/>
  <c r="AG698"/>
  <c r="AH698"/>
  <c r="AI698"/>
  <c r="AJ698"/>
  <c r="AK698"/>
  <c r="AL698"/>
  <c r="AM698"/>
  <c r="A699"/>
  <c r="A696" i="137" s="1"/>
  <c r="AE699" i="4"/>
  <c r="AF699"/>
  <c r="AG699"/>
  <c r="AH699"/>
  <c r="AI699"/>
  <c r="AJ699"/>
  <c r="AK699"/>
  <c r="AL699"/>
  <c r="AM699"/>
  <c r="A700"/>
  <c r="A697" i="137" s="1"/>
  <c r="AE700" i="4"/>
  <c r="AF700"/>
  <c r="AG700"/>
  <c r="AH700"/>
  <c r="AI700"/>
  <c r="AJ700"/>
  <c r="AK700"/>
  <c r="AL700"/>
  <c r="AM700"/>
  <c r="A701"/>
  <c r="A698" i="137" s="1"/>
  <c r="AE701" i="4"/>
  <c r="AF701"/>
  <c r="AG701"/>
  <c r="AH701"/>
  <c r="AI701"/>
  <c r="AJ701"/>
  <c r="AK701"/>
  <c r="AL701"/>
  <c r="AM701"/>
  <c r="A702"/>
  <c r="A699" i="137" s="1"/>
  <c r="AE702" i="4"/>
  <c r="AF702"/>
  <c r="AG702"/>
  <c r="AH702"/>
  <c r="AI702"/>
  <c r="AJ702"/>
  <c r="AK702"/>
  <c r="AL702"/>
  <c r="AM702"/>
  <c r="A703"/>
  <c r="A700" i="137" s="1"/>
  <c r="AE703" i="4"/>
  <c r="AF703"/>
  <c r="AG703"/>
  <c r="AH703"/>
  <c r="AI703"/>
  <c r="AJ703"/>
  <c r="AK703"/>
  <c r="AL703"/>
  <c r="AM703"/>
  <c r="A704"/>
  <c r="A701" i="137" s="1"/>
  <c r="AE704" i="4"/>
  <c r="AF704"/>
  <c r="AG704"/>
  <c r="AH704"/>
  <c r="AI704"/>
  <c r="AJ704"/>
  <c r="AK704"/>
  <c r="AL704"/>
  <c r="AM704"/>
  <c r="A705"/>
  <c r="A702" i="137" s="1"/>
  <c r="AE705" i="4"/>
  <c r="AF705"/>
  <c r="AG705"/>
  <c r="AH705"/>
  <c r="AI705"/>
  <c r="AJ705"/>
  <c r="AK705"/>
  <c r="AL705"/>
  <c r="AM705"/>
  <c r="A706"/>
  <c r="A703" i="137" s="1"/>
  <c r="AE706" i="4"/>
  <c r="AF706"/>
  <c r="AG706"/>
  <c r="AH706"/>
  <c r="AI706"/>
  <c r="AJ706"/>
  <c r="AK706"/>
  <c r="AL706"/>
  <c r="AM706"/>
  <c r="A707"/>
  <c r="A704" i="137" s="1"/>
  <c r="AE707" i="4"/>
  <c r="AF707"/>
  <c r="AG707"/>
  <c r="AH707"/>
  <c r="AI707"/>
  <c r="AJ707"/>
  <c r="AK707"/>
  <c r="AL707"/>
  <c r="AM707"/>
  <c r="A708"/>
  <c r="A705" i="137" s="1"/>
  <c r="AE708" i="4"/>
  <c r="AF708"/>
  <c r="AG708"/>
  <c r="AH708"/>
  <c r="AI708"/>
  <c r="AJ708"/>
  <c r="AK708"/>
  <c r="AL708"/>
  <c r="AM708"/>
  <c r="A709"/>
  <c r="A706" i="137" s="1"/>
  <c r="AE709" i="4"/>
  <c r="AF709"/>
  <c r="AG709"/>
  <c r="AH709"/>
  <c r="AI709"/>
  <c r="AJ709"/>
  <c r="AK709"/>
  <c r="AL709"/>
  <c r="AM709"/>
  <c r="A710"/>
  <c r="A707" i="137" s="1"/>
  <c r="AE710" i="4"/>
  <c r="AF710"/>
  <c r="AG710"/>
  <c r="AH710"/>
  <c r="AI710"/>
  <c r="AJ710"/>
  <c r="AK710"/>
  <c r="AL710"/>
  <c r="AM710"/>
  <c r="A711"/>
  <c r="A708" i="137" s="1"/>
  <c r="AE711" i="4"/>
  <c r="AF711"/>
  <c r="AG711"/>
  <c r="AH711"/>
  <c r="AI711"/>
  <c r="AJ711"/>
  <c r="AK711"/>
  <c r="AL711"/>
  <c r="AM711"/>
  <c r="A712"/>
  <c r="A709" i="137" s="1"/>
  <c r="AE712" i="4"/>
  <c r="AF712"/>
  <c r="AG712"/>
  <c r="AH712"/>
  <c r="AI712"/>
  <c r="AJ712"/>
  <c r="AK712"/>
  <c r="AL712"/>
  <c r="AM712"/>
  <c r="A713"/>
  <c r="A710" i="137" s="1"/>
  <c r="AE713" i="4"/>
  <c r="AF713"/>
  <c r="AG713"/>
  <c r="AH713"/>
  <c r="AI713"/>
  <c r="AJ713"/>
  <c r="AK713"/>
  <c r="AL713"/>
  <c r="AM713"/>
  <c r="A714"/>
  <c r="A711" i="137" s="1"/>
  <c r="AE714" i="4"/>
  <c r="AF714"/>
  <c r="AG714"/>
  <c r="AH714"/>
  <c r="AI714"/>
  <c r="AJ714"/>
  <c r="AK714"/>
  <c r="AL714"/>
  <c r="AM714"/>
  <c r="A715"/>
  <c r="A712" i="137" s="1"/>
  <c r="AE715" i="4"/>
  <c r="AF715"/>
  <c r="AG715"/>
  <c r="AH715"/>
  <c r="AI715"/>
  <c r="AJ715"/>
  <c r="AK715"/>
  <c r="AL715"/>
  <c r="AM715"/>
  <c r="A716"/>
  <c r="A713" i="137" s="1"/>
  <c r="AE716" i="4"/>
  <c r="AF716"/>
  <c r="AG716"/>
  <c r="AH716"/>
  <c r="AI716"/>
  <c r="AJ716"/>
  <c r="AK716"/>
  <c r="AL716"/>
  <c r="AM716"/>
  <c r="A717"/>
  <c r="A714" i="137" s="1"/>
  <c r="AE717" i="4"/>
  <c r="AF717"/>
  <c r="AG717"/>
  <c r="AH717"/>
  <c r="AI717"/>
  <c r="AJ717"/>
  <c r="AK717"/>
  <c r="AL717"/>
  <c r="AM717"/>
  <c r="A718"/>
  <c r="A715" i="137" s="1"/>
  <c r="AE718" i="4"/>
  <c r="AF718"/>
  <c r="AG718"/>
  <c r="AH718"/>
  <c r="AI718"/>
  <c r="AJ718"/>
  <c r="AK718"/>
  <c r="AL718"/>
  <c r="AM718"/>
  <c r="A719"/>
  <c r="A716" i="137" s="1"/>
  <c r="AE719" i="4"/>
  <c r="AF719"/>
  <c r="AG719"/>
  <c r="AH719"/>
  <c r="AI719"/>
  <c r="AJ719"/>
  <c r="AK719"/>
  <c r="AL719"/>
  <c r="AM719"/>
  <c r="A720"/>
  <c r="A717" i="137" s="1"/>
  <c r="AE720" i="4"/>
  <c r="AF720"/>
  <c r="AG720"/>
  <c r="AH720"/>
  <c r="AI720"/>
  <c r="AJ720"/>
  <c r="AK720"/>
  <c r="AL720"/>
  <c r="AM720"/>
  <c r="A721"/>
  <c r="A718" i="137" s="1"/>
  <c r="AE721" i="4"/>
  <c r="AF721"/>
  <c r="AG721"/>
  <c r="AH721"/>
  <c r="AI721"/>
  <c r="AJ721"/>
  <c r="AK721"/>
  <c r="AL721"/>
  <c r="AM721"/>
  <c r="A722"/>
  <c r="A719" i="137" s="1"/>
  <c r="AE722" i="4"/>
  <c r="AF722"/>
  <c r="AG722"/>
  <c r="AH722"/>
  <c r="AI722"/>
  <c r="AJ722"/>
  <c r="AK722"/>
  <c r="AL722"/>
  <c r="AM722"/>
  <c r="A723"/>
  <c r="A720" i="137" s="1"/>
  <c r="AE723" i="4"/>
  <c r="AF723"/>
  <c r="AG723"/>
  <c r="AH723"/>
  <c r="AI723"/>
  <c r="AJ723"/>
  <c r="AK723"/>
  <c r="AL723"/>
  <c r="AM723"/>
  <c r="A724"/>
  <c r="A721" i="137" s="1"/>
  <c r="AE724" i="4"/>
  <c r="AF724"/>
  <c r="AG724"/>
  <c r="AH724"/>
  <c r="AI724"/>
  <c r="AJ724"/>
  <c r="AK724"/>
  <c r="AL724"/>
  <c r="AM724"/>
  <c r="A725"/>
  <c r="A722" i="137" s="1"/>
  <c r="AE725" i="4"/>
  <c r="AF725"/>
  <c r="AG725"/>
  <c r="AH725"/>
  <c r="AI725"/>
  <c r="AJ725"/>
  <c r="AK725"/>
  <c r="AL725"/>
  <c r="AM725"/>
  <c r="A726"/>
  <c r="A723" i="137" s="1"/>
  <c r="AE726" i="4"/>
  <c r="AF726"/>
  <c r="AG726"/>
  <c r="AH726"/>
  <c r="AI726"/>
  <c r="AJ726"/>
  <c r="AK726"/>
  <c r="AL726"/>
  <c r="AM726"/>
  <c r="A727"/>
  <c r="A724" i="137" s="1"/>
  <c r="AE727" i="4"/>
  <c r="AF727"/>
  <c r="AG727"/>
  <c r="AH727"/>
  <c r="AI727"/>
  <c r="AJ727"/>
  <c r="AK727"/>
  <c r="AL727"/>
  <c r="AM727"/>
  <c r="A728"/>
  <c r="A725" i="137" s="1"/>
  <c r="AE728" i="4"/>
  <c r="AF728"/>
  <c r="AG728"/>
  <c r="AH728"/>
  <c r="AI728"/>
  <c r="AJ728"/>
  <c r="AK728"/>
  <c r="AL728"/>
  <c r="AM728"/>
  <c r="A729"/>
  <c r="A726" i="137" s="1"/>
  <c r="AE729" i="4"/>
  <c r="AF729"/>
  <c r="AG729"/>
  <c r="AH729"/>
  <c r="AI729"/>
  <c r="AJ729"/>
  <c r="AK729"/>
  <c r="AL729"/>
  <c r="AM729"/>
  <c r="A730"/>
  <c r="A727" i="137" s="1"/>
  <c r="AE730" i="4"/>
  <c r="AF730"/>
  <c r="AG730"/>
  <c r="AH730"/>
  <c r="AI730"/>
  <c r="AJ730"/>
  <c r="AK730"/>
  <c r="AL730"/>
  <c r="AM730"/>
  <c r="A731"/>
  <c r="A728" i="137" s="1"/>
  <c r="AE731" i="4"/>
  <c r="AF731"/>
  <c r="AG731"/>
  <c r="AH731"/>
  <c r="AI731"/>
  <c r="AJ731"/>
  <c r="AK731"/>
  <c r="AL731"/>
  <c r="AM731"/>
  <c r="A732"/>
  <c r="A729" i="137" s="1"/>
  <c r="AE732" i="4"/>
  <c r="AF732"/>
  <c r="AG732"/>
  <c r="AH732"/>
  <c r="AI732"/>
  <c r="AJ732"/>
  <c r="AK732"/>
  <c r="AL732"/>
  <c r="AM732"/>
  <c r="A733"/>
  <c r="A730" i="137" s="1"/>
  <c r="AE733" i="4"/>
  <c r="AF733"/>
  <c r="AG733"/>
  <c r="AH733"/>
  <c r="AI733"/>
  <c r="AJ733"/>
  <c r="AK733"/>
  <c r="AL733"/>
  <c r="AM733"/>
  <c r="A734"/>
  <c r="A731" i="137" s="1"/>
  <c r="AE734" i="4"/>
  <c r="AF734"/>
  <c r="AG734"/>
  <c r="AH734"/>
  <c r="AI734"/>
  <c r="AJ734"/>
  <c r="AK734"/>
  <c r="AL734"/>
  <c r="AM734"/>
  <c r="A735"/>
  <c r="A732" i="137" s="1"/>
  <c r="AE735" i="4"/>
  <c r="AF735"/>
  <c r="AG735"/>
  <c r="AH735"/>
  <c r="AI735"/>
  <c r="AJ735"/>
  <c r="AK735"/>
  <c r="AL735"/>
  <c r="AM735"/>
  <c r="A736"/>
  <c r="A733" i="137" s="1"/>
  <c r="AE736" i="4"/>
  <c r="AF736"/>
  <c r="AG736"/>
  <c r="AH736"/>
  <c r="AI736"/>
  <c r="AJ736"/>
  <c r="AK736"/>
  <c r="AL736"/>
  <c r="AM736"/>
  <c r="A737"/>
  <c r="A734" i="137" s="1"/>
  <c r="AE737" i="4"/>
  <c r="AF737"/>
  <c r="AG737"/>
  <c r="AH737"/>
  <c r="AI737"/>
  <c r="AJ737"/>
  <c r="AK737"/>
  <c r="AL737"/>
  <c r="AM737"/>
  <c r="A738"/>
  <c r="A735" i="137" s="1"/>
  <c r="AE738" i="4"/>
  <c r="AF738"/>
  <c r="AG738"/>
  <c r="AH738"/>
  <c r="AI738"/>
  <c r="AJ738"/>
  <c r="AK738"/>
  <c r="AL738"/>
  <c r="AM738"/>
  <c r="A739"/>
  <c r="A736" i="137" s="1"/>
  <c r="AE739" i="4"/>
  <c r="AF739"/>
  <c r="AG739"/>
  <c r="AH739"/>
  <c r="AI739"/>
  <c r="AJ739"/>
  <c r="AK739"/>
  <c r="AL739"/>
  <c r="AM739"/>
  <c r="A740"/>
  <c r="A737" i="137" s="1"/>
  <c r="AE740" i="4"/>
  <c r="AF740"/>
  <c r="AG740"/>
  <c r="AH740"/>
  <c r="AI740"/>
  <c r="AJ740"/>
  <c r="AK740"/>
  <c r="AL740"/>
  <c r="AM740"/>
  <c r="A741"/>
  <c r="A738" i="137" s="1"/>
  <c r="AE741" i="4"/>
  <c r="AF741"/>
  <c r="AG741"/>
  <c r="AH741"/>
  <c r="AI741"/>
  <c r="AJ741"/>
  <c r="AK741"/>
  <c r="AL741"/>
  <c r="AM741"/>
  <c r="A742"/>
  <c r="A739" i="137" s="1"/>
  <c r="AE742" i="4"/>
  <c r="AF742"/>
  <c r="AG742"/>
  <c r="AH742"/>
  <c r="AI742"/>
  <c r="AJ742"/>
  <c r="AK742"/>
  <c r="AL742"/>
  <c r="AM742"/>
  <c r="A743"/>
  <c r="A740" i="137" s="1"/>
  <c r="AE743" i="4"/>
  <c r="AF743"/>
  <c r="AG743"/>
  <c r="AH743"/>
  <c r="AI743"/>
  <c r="AJ743"/>
  <c r="AK743"/>
  <c r="AL743"/>
  <c r="AM743"/>
  <c r="A744"/>
  <c r="A741" i="137" s="1"/>
  <c r="AE744" i="4"/>
  <c r="AF744"/>
  <c r="AG744"/>
  <c r="AH744"/>
  <c r="AI744"/>
  <c r="AJ744"/>
  <c r="AK744"/>
  <c r="AL744"/>
  <c r="AM744"/>
  <c r="A745"/>
  <c r="A742" i="137" s="1"/>
  <c r="AE745" i="4"/>
  <c r="AF745"/>
  <c r="AG745"/>
  <c r="AH745"/>
  <c r="AI745"/>
  <c r="AJ745"/>
  <c r="AK745"/>
  <c r="AL745"/>
  <c r="AM745"/>
  <c r="A746"/>
  <c r="A743" i="137" s="1"/>
  <c r="AE746" i="4"/>
  <c r="AF746"/>
  <c r="AG746"/>
  <c r="AH746"/>
  <c r="AI746"/>
  <c r="AJ746"/>
  <c r="AK746"/>
  <c r="AL746"/>
  <c r="AM746"/>
  <c r="A747"/>
  <c r="A744" i="137" s="1"/>
  <c r="AE747" i="4"/>
  <c r="AF747"/>
  <c r="AG747"/>
  <c r="AH747"/>
  <c r="AI747"/>
  <c r="AJ747"/>
  <c r="AK747"/>
  <c r="AL747"/>
  <c r="AM747"/>
  <c r="A748"/>
  <c r="A745" i="137" s="1"/>
  <c r="AE748" i="4"/>
  <c r="AF748"/>
  <c r="AG748"/>
  <c r="AH748"/>
  <c r="AI748"/>
  <c r="AJ748"/>
  <c r="AK748"/>
  <c r="AL748"/>
  <c r="AM748"/>
  <c r="A749"/>
  <c r="A746" i="137" s="1"/>
  <c r="AE749" i="4"/>
  <c r="AF749"/>
  <c r="AG749"/>
  <c r="AH749"/>
  <c r="AI749"/>
  <c r="AJ749"/>
  <c r="AK749"/>
  <c r="AL749"/>
  <c r="AM749"/>
  <c r="A750"/>
  <c r="A747" i="137" s="1"/>
  <c r="AE750" i="4"/>
  <c r="AF750"/>
  <c r="AG750"/>
  <c r="AH750"/>
  <c r="AI750"/>
  <c r="AJ750"/>
  <c r="AK750"/>
  <c r="AL750"/>
  <c r="AM750"/>
  <c r="A751"/>
  <c r="A748" i="137" s="1"/>
  <c r="AE751" i="4"/>
  <c r="AF751"/>
  <c r="AG751"/>
  <c r="AH751"/>
  <c r="AI751"/>
  <c r="AJ751"/>
  <c r="AK751"/>
  <c r="AL751"/>
  <c r="AM751"/>
  <c r="A752"/>
  <c r="A749" i="137" s="1"/>
  <c r="AE752" i="4"/>
  <c r="AF752"/>
  <c r="AG752"/>
  <c r="AH752"/>
  <c r="AI752"/>
  <c r="AJ752"/>
  <c r="AK752"/>
  <c r="AL752"/>
  <c r="AM752"/>
  <c r="A753"/>
  <c r="A750" i="137" s="1"/>
  <c r="AE753" i="4"/>
  <c r="AF753"/>
  <c r="AG753"/>
  <c r="AH753"/>
  <c r="AI753"/>
  <c r="AJ753"/>
  <c r="AK753"/>
  <c r="AL753"/>
  <c r="AM753"/>
  <c r="A754"/>
  <c r="A751" i="137" s="1"/>
  <c r="AE754" i="4"/>
  <c r="AF754"/>
  <c r="AG754"/>
  <c r="AH754"/>
  <c r="AI754"/>
  <c r="AJ754"/>
  <c r="AK754"/>
  <c r="AL754"/>
  <c r="AM754"/>
  <c r="A755"/>
  <c r="A752" i="137" s="1"/>
  <c r="AE755" i="4"/>
  <c r="AF755"/>
  <c r="AG755"/>
  <c r="AH755"/>
  <c r="AI755"/>
  <c r="AJ755"/>
  <c r="AK755"/>
  <c r="AL755"/>
  <c r="AM755"/>
  <c r="A756"/>
  <c r="A753" i="137" s="1"/>
  <c r="AE756" i="4"/>
  <c r="AF756"/>
  <c r="AG756"/>
  <c r="AH756"/>
  <c r="AI756"/>
  <c r="AJ756"/>
  <c r="AK756"/>
  <c r="AL756"/>
  <c r="AM756"/>
  <c r="A757"/>
  <c r="A754" i="137" s="1"/>
  <c r="AE757" i="4"/>
  <c r="AF757"/>
  <c r="AG757"/>
  <c r="AH757"/>
  <c r="AI757"/>
  <c r="AJ757"/>
  <c r="AK757"/>
  <c r="AL757"/>
  <c r="AM757"/>
  <c r="A758"/>
  <c r="A755" i="137" s="1"/>
  <c r="AE758" i="4"/>
  <c r="AF758"/>
  <c r="AG758"/>
  <c r="AH758"/>
  <c r="AI758"/>
  <c r="AJ758"/>
  <c r="AK758"/>
  <c r="AL758"/>
  <c r="AM758"/>
  <c r="A759"/>
  <c r="A756" i="137" s="1"/>
  <c r="AE759" i="4"/>
  <c r="AF759"/>
  <c r="AG759"/>
  <c r="AH759"/>
  <c r="AI759"/>
  <c r="AJ759"/>
  <c r="AK759"/>
  <c r="AL759"/>
  <c r="AM759"/>
  <c r="A760"/>
  <c r="A757" i="137" s="1"/>
  <c r="AE760" i="4"/>
  <c r="AF760"/>
  <c r="AG760"/>
  <c r="AH760"/>
  <c r="AI760"/>
  <c r="AJ760"/>
  <c r="AK760"/>
  <c r="AL760"/>
  <c r="AM760"/>
  <c r="A761"/>
  <c r="A758" i="137" s="1"/>
  <c r="AE761" i="4"/>
  <c r="AF761"/>
  <c r="AG761"/>
  <c r="AH761"/>
  <c r="AI761"/>
  <c r="AJ761"/>
  <c r="AK761"/>
  <c r="AL761"/>
  <c r="AM761"/>
  <c r="A762"/>
  <c r="A759" i="137" s="1"/>
  <c r="AE762" i="4"/>
  <c r="AF762"/>
  <c r="AG762"/>
  <c r="AH762"/>
  <c r="AI762"/>
  <c r="AJ762"/>
  <c r="AK762"/>
  <c r="AL762"/>
  <c r="AM762"/>
  <c r="A763"/>
  <c r="A760" i="137" s="1"/>
  <c r="AE763" i="4"/>
  <c r="AF763"/>
  <c r="AG763"/>
  <c r="AH763"/>
  <c r="AI763"/>
  <c r="AJ763"/>
  <c r="AK763"/>
  <c r="AL763"/>
  <c r="AM763"/>
  <c r="A764"/>
  <c r="A761" i="137" s="1"/>
  <c r="AE764" i="4"/>
  <c r="AF764"/>
  <c r="AG764"/>
  <c r="AH764"/>
  <c r="AI764"/>
  <c r="AJ764"/>
  <c r="AK764"/>
  <c r="AL764"/>
  <c r="AM764"/>
  <c r="A765"/>
  <c r="A762" i="137" s="1"/>
  <c r="AE765" i="4"/>
  <c r="AF765"/>
  <c r="AG765"/>
  <c r="AH765"/>
  <c r="AI765"/>
  <c r="AJ765"/>
  <c r="AK765"/>
  <c r="AL765"/>
  <c r="AM765"/>
  <c r="A766"/>
  <c r="A763" i="137" s="1"/>
  <c r="AE766" i="4"/>
  <c r="AF766"/>
  <c r="AG766"/>
  <c r="AH766"/>
  <c r="AI766"/>
  <c r="AJ766"/>
  <c r="AK766"/>
  <c r="AL766"/>
  <c r="AM766"/>
  <c r="A767"/>
  <c r="A764" i="137" s="1"/>
  <c r="AE767" i="4"/>
  <c r="AF767"/>
  <c r="AG767"/>
  <c r="AH767"/>
  <c r="AI767"/>
  <c r="AJ767"/>
  <c r="AK767"/>
  <c r="AL767"/>
  <c r="AM767"/>
  <c r="A768"/>
  <c r="A765" i="137" s="1"/>
  <c r="AE768" i="4"/>
  <c r="AF768"/>
  <c r="AG768"/>
  <c r="AH768"/>
  <c r="AI768"/>
  <c r="AJ768"/>
  <c r="AK768"/>
  <c r="AL768"/>
  <c r="AM768"/>
  <c r="A769"/>
  <c r="A766" i="137" s="1"/>
  <c r="AE769" i="4"/>
  <c r="AF769"/>
  <c r="AG769"/>
  <c r="AH769"/>
  <c r="AI769"/>
  <c r="AJ769"/>
  <c r="AK769"/>
  <c r="AL769"/>
  <c r="AM769"/>
  <c r="A770"/>
  <c r="A767" i="137" s="1"/>
  <c r="AE770" i="4"/>
  <c r="AF770"/>
  <c r="AG770"/>
  <c r="AH770"/>
  <c r="AI770"/>
  <c r="AJ770"/>
  <c r="AK770"/>
  <c r="AL770"/>
  <c r="AM770"/>
  <c r="A771"/>
  <c r="A768" i="137" s="1"/>
  <c r="AE771" i="4"/>
  <c r="AF771"/>
  <c r="AG771"/>
  <c r="AH771"/>
  <c r="AI771"/>
  <c r="AJ771"/>
  <c r="AK771"/>
  <c r="AL771"/>
  <c r="AM771"/>
  <c r="A772"/>
  <c r="A769" i="137" s="1"/>
  <c r="AE772" i="4"/>
  <c r="AF772"/>
  <c r="AG772"/>
  <c r="AH772"/>
  <c r="AI772"/>
  <c r="AJ772"/>
  <c r="AK772"/>
  <c r="AL772"/>
  <c r="AM772"/>
  <c r="A773"/>
  <c r="A770" i="137" s="1"/>
  <c r="AE773" i="4"/>
  <c r="AF773"/>
  <c r="AG773"/>
  <c r="AH773"/>
  <c r="AI773"/>
  <c r="AJ773"/>
  <c r="AK773"/>
  <c r="AL773"/>
  <c r="AM773"/>
  <c r="A774"/>
  <c r="A771" i="137" s="1"/>
  <c r="AE774" i="4"/>
  <c r="AF774"/>
  <c r="AG774"/>
  <c r="AH774"/>
  <c r="AI774"/>
  <c r="AJ774"/>
  <c r="AK774"/>
  <c r="AL774"/>
  <c r="AM774"/>
  <c r="A775"/>
  <c r="A772" i="137" s="1"/>
  <c r="AE775" i="4"/>
  <c r="AF775"/>
  <c r="AG775"/>
  <c r="AH775"/>
  <c r="AI775"/>
  <c r="AJ775"/>
  <c r="AK775"/>
  <c r="AL775"/>
  <c r="AM775"/>
  <c r="A776"/>
  <c r="A773" i="137" s="1"/>
  <c r="AE776" i="4"/>
  <c r="AF776"/>
  <c r="AG776"/>
  <c r="AH776"/>
  <c r="AI776"/>
  <c r="AJ776"/>
  <c r="AK776"/>
  <c r="AL776"/>
  <c r="AM776"/>
  <c r="A777"/>
  <c r="A774" i="137" s="1"/>
  <c r="AE777" i="4"/>
  <c r="AF777"/>
  <c r="AG777"/>
  <c r="AH777"/>
  <c r="AI777"/>
  <c r="AJ777"/>
  <c r="AK777"/>
  <c r="AL777"/>
  <c r="AM777"/>
  <c r="A778"/>
  <c r="A775" i="137" s="1"/>
  <c r="AE778" i="4"/>
  <c r="AF778"/>
  <c r="AG778"/>
  <c r="AH778"/>
  <c r="AI778"/>
  <c r="AJ778"/>
  <c r="AK778"/>
  <c r="AL778"/>
  <c r="AM778"/>
  <c r="A779"/>
  <c r="A776" i="137" s="1"/>
  <c r="AE779" i="4"/>
  <c r="AF779"/>
  <c r="AG779"/>
  <c r="AH779"/>
  <c r="AI779"/>
  <c r="AJ779"/>
  <c r="AK779"/>
  <c r="AL779"/>
  <c r="AM779"/>
  <c r="A780"/>
  <c r="A777" i="137" s="1"/>
  <c r="AE780" i="4"/>
  <c r="AF780"/>
  <c r="AG780"/>
  <c r="AH780"/>
  <c r="AI780"/>
  <c r="AJ780"/>
  <c r="AK780"/>
  <c r="AL780"/>
  <c r="AM780"/>
  <c r="A781"/>
  <c r="A778" i="137" s="1"/>
  <c r="AE781" i="4"/>
  <c r="AF781"/>
  <c r="AG781"/>
  <c r="AH781"/>
  <c r="AI781"/>
  <c r="AJ781"/>
  <c r="AK781"/>
  <c r="AL781"/>
  <c r="AM781"/>
  <c r="A782"/>
  <c r="A779" i="137" s="1"/>
  <c r="AE782" i="4"/>
  <c r="AF782"/>
  <c r="AG782"/>
  <c r="AH782"/>
  <c r="AI782"/>
  <c r="AJ782"/>
  <c r="AK782"/>
  <c r="AL782"/>
  <c r="AM782"/>
  <c r="A783"/>
  <c r="A780" i="137" s="1"/>
  <c r="AE783" i="4"/>
  <c r="AF783"/>
  <c r="AG783"/>
  <c r="AH783"/>
  <c r="AI783"/>
  <c r="AJ783"/>
  <c r="AK783"/>
  <c r="AL783"/>
  <c r="AM783"/>
  <c r="A784"/>
  <c r="A781" i="137" s="1"/>
  <c r="AE784" i="4"/>
  <c r="AF784"/>
  <c r="AG784"/>
  <c r="AH784"/>
  <c r="AI784"/>
  <c r="AJ784"/>
  <c r="AK784"/>
  <c r="AL784"/>
  <c r="AM784"/>
  <c r="A785"/>
  <c r="A782" i="137" s="1"/>
  <c r="AE785" i="4"/>
  <c r="AF785"/>
  <c r="AG785"/>
  <c r="AH785"/>
  <c r="AI785"/>
  <c r="AJ785"/>
  <c r="AK785"/>
  <c r="AL785"/>
  <c r="AM785"/>
  <c r="A786"/>
  <c r="A783" i="137" s="1"/>
  <c r="AE786" i="4"/>
  <c r="AF786"/>
  <c r="AG786"/>
  <c r="AH786"/>
  <c r="AI786"/>
  <c r="AJ786"/>
  <c r="AK786"/>
  <c r="AL786"/>
  <c r="AM786"/>
  <c r="A787"/>
  <c r="A784" i="137" s="1"/>
  <c r="AE787" i="4"/>
  <c r="AF787"/>
  <c r="AG787"/>
  <c r="AH787"/>
  <c r="AI787"/>
  <c r="AJ787"/>
  <c r="AK787"/>
  <c r="AL787"/>
  <c r="AM787"/>
  <c r="A788"/>
  <c r="A785" i="137" s="1"/>
  <c r="AE788" i="4"/>
  <c r="AF788"/>
  <c r="AG788"/>
  <c r="AH788"/>
  <c r="AI788"/>
  <c r="AJ788"/>
  <c r="AK788"/>
  <c r="AL788"/>
  <c r="AM788"/>
  <c r="A789"/>
  <c r="A786" i="137" s="1"/>
  <c r="AE789" i="4"/>
  <c r="AF789"/>
  <c r="AG789"/>
  <c r="AH789"/>
  <c r="AI789"/>
  <c r="AJ789"/>
  <c r="AK789"/>
  <c r="AL789"/>
  <c r="AM789"/>
  <c r="A790"/>
  <c r="A787" i="137" s="1"/>
  <c r="AE790" i="4"/>
  <c r="AF790"/>
  <c r="AG790"/>
  <c r="AH790"/>
  <c r="AI790"/>
  <c r="AJ790"/>
  <c r="AK790"/>
  <c r="AL790"/>
  <c r="AM790"/>
  <c r="A791"/>
  <c r="A788" i="137" s="1"/>
  <c r="AE791" i="4"/>
  <c r="AF791"/>
  <c r="AG791"/>
  <c r="AH791"/>
  <c r="AI791"/>
  <c r="AJ791"/>
  <c r="AK791"/>
  <c r="AL791"/>
  <c r="AM791"/>
  <c r="A792"/>
  <c r="A789" i="137" s="1"/>
  <c r="AE792" i="4"/>
  <c r="AF792"/>
  <c r="AG792"/>
  <c r="AH792"/>
  <c r="AI792"/>
  <c r="AJ792"/>
  <c r="AK792"/>
  <c r="AL792"/>
  <c r="AM792"/>
  <c r="A793"/>
  <c r="A790" i="137" s="1"/>
  <c r="AE793" i="4"/>
  <c r="AF793"/>
  <c r="AG793"/>
  <c r="AH793"/>
  <c r="AI793"/>
  <c r="AJ793"/>
  <c r="AK793"/>
  <c r="AL793"/>
  <c r="AM793"/>
  <c r="A794"/>
  <c r="A791" i="137" s="1"/>
  <c r="AE794" i="4"/>
  <c r="AF794"/>
  <c r="AG794"/>
  <c r="AH794"/>
  <c r="AI794"/>
  <c r="AJ794"/>
  <c r="AK794"/>
  <c r="AL794"/>
  <c r="AM794"/>
  <c r="A795"/>
  <c r="A792" i="137" s="1"/>
  <c r="AE795" i="4"/>
  <c r="AF795"/>
  <c r="AG795"/>
  <c r="AH795"/>
  <c r="AI795"/>
  <c r="AJ795"/>
  <c r="AK795"/>
  <c r="AL795"/>
  <c r="AM795"/>
  <c r="A796"/>
  <c r="A793" i="137" s="1"/>
  <c r="AE796" i="4"/>
  <c r="AF796"/>
  <c r="AG796"/>
  <c r="AH796"/>
  <c r="AI796"/>
  <c r="AJ796"/>
  <c r="AK796"/>
  <c r="AL796"/>
  <c r="AM796"/>
  <c r="A797"/>
  <c r="A794" i="137" s="1"/>
  <c r="AE797" i="4"/>
  <c r="AF797"/>
  <c r="AG797"/>
  <c r="AH797"/>
  <c r="AI797"/>
  <c r="AJ797"/>
  <c r="AK797"/>
  <c r="AL797"/>
  <c r="AM797"/>
  <c r="A798"/>
  <c r="A795" i="137" s="1"/>
  <c r="AE798" i="4"/>
  <c r="AF798"/>
  <c r="AG798"/>
  <c r="AH798"/>
  <c r="AI798"/>
  <c r="AJ798"/>
  <c r="AK798"/>
  <c r="AL798"/>
  <c r="AM798"/>
  <c r="A799"/>
  <c r="A796" i="137" s="1"/>
  <c r="AE799" i="4"/>
  <c r="AF799"/>
  <c r="AG799"/>
  <c r="AH799"/>
  <c r="AI799"/>
  <c r="AJ799"/>
  <c r="AK799"/>
  <c r="AL799"/>
  <c r="AM799"/>
  <c r="A800"/>
  <c r="A797" i="137" s="1"/>
  <c r="AE800" i="4"/>
  <c r="AF800"/>
  <c r="AG800"/>
  <c r="AH800"/>
  <c r="AI800"/>
  <c r="AJ800"/>
  <c r="AK800"/>
  <c r="AL800"/>
  <c r="AM800"/>
  <c r="A801"/>
  <c r="A798" i="137" s="1"/>
  <c r="AE801" i="4"/>
  <c r="AF801"/>
  <c r="AG801"/>
  <c r="AH801"/>
  <c r="AI801"/>
  <c r="AJ801"/>
  <c r="AK801"/>
  <c r="AL801"/>
  <c r="AM801"/>
  <c r="A802"/>
  <c r="A799" i="137" s="1"/>
  <c r="AE802" i="4"/>
  <c r="AF802"/>
  <c r="AG802"/>
  <c r="AH802"/>
  <c r="AI802"/>
  <c r="AJ802"/>
  <c r="AK802"/>
  <c r="AL802"/>
  <c r="AM802"/>
  <c r="A803"/>
  <c r="A800" i="137" s="1"/>
  <c r="AE803" i="4"/>
  <c r="AF803"/>
  <c r="AG803"/>
  <c r="AH803"/>
  <c r="AI803"/>
  <c r="AJ803"/>
  <c r="AK803"/>
  <c r="AL803"/>
  <c r="AM803"/>
  <c r="A804"/>
  <c r="A801" i="137" s="1"/>
  <c r="AE804" i="4"/>
  <c r="AF804"/>
  <c r="AG804"/>
  <c r="AH804"/>
  <c r="AI804"/>
  <c r="AJ804"/>
  <c r="AK804"/>
  <c r="AL804"/>
  <c r="AM804"/>
  <c r="A805"/>
  <c r="A802" i="137" s="1"/>
  <c r="AE805" i="4"/>
  <c r="AF805"/>
  <c r="AG805"/>
  <c r="AH805"/>
  <c r="AI805"/>
  <c r="AJ805"/>
  <c r="AK805"/>
  <c r="AL805"/>
  <c r="AM805"/>
  <c r="A806"/>
  <c r="A803" i="137" s="1"/>
  <c r="AE806" i="4"/>
  <c r="AF806"/>
  <c r="AG806"/>
  <c r="AH806"/>
  <c r="AI806"/>
  <c r="AJ806"/>
  <c r="AK806"/>
  <c r="AL806"/>
  <c r="AM806"/>
  <c r="A807"/>
  <c r="A804" i="137" s="1"/>
  <c r="AE807" i="4"/>
  <c r="AF807"/>
  <c r="AG807"/>
  <c r="AH807"/>
  <c r="AI807"/>
  <c r="AJ807"/>
  <c r="AK807"/>
  <c r="AL807"/>
  <c r="AM807"/>
  <c r="A808"/>
  <c r="A805" i="137" s="1"/>
  <c r="AE808" i="4"/>
  <c r="AF808"/>
  <c r="AG808"/>
  <c r="AH808"/>
  <c r="AI808"/>
  <c r="AJ808"/>
  <c r="AK808"/>
  <c r="AL808"/>
  <c r="AM808"/>
  <c r="A809"/>
  <c r="A806" i="137" s="1"/>
  <c r="AE809" i="4"/>
  <c r="AF809"/>
  <c r="AG809"/>
  <c r="AH809"/>
  <c r="AI809"/>
  <c r="AJ809"/>
  <c r="AK809"/>
  <c r="AL809"/>
  <c r="AM809"/>
  <c r="A810"/>
  <c r="A807" i="137" s="1"/>
  <c r="AE810" i="4"/>
  <c r="AF810"/>
  <c r="AG810"/>
  <c r="AH810"/>
  <c r="AI810"/>
  <c r="AJ810"/>
  <c r="AK810"/>
  <c r="AL810"/>
  <c r="AM810"/>
  <c r="A811"/>
  <c r="A808" i="137" s="1"/>
  <c r="AE811" i="4"/>
  <c r="AF811"/>
  <c r="AG811"/>
  <c r="AH811"/>
  <c r="AI811"/>
  <c r="AJ811"/>
  <c r="AK811"/>
  <c r="AL811"/>
  <c r="AM811"/>
  <c r="A812"/>
  <c r="A809" i="137" s="1"/>
  <c r="AE812" i="4"/>
  <c r="AF812"/>
  <c r="AG812"/>
  <c r="AH812"/>
  <c r="AI812"/>
  <c r="AJ812"/>
  <c r="AK812"/>
  <c r="AL812"/>
  <c r="AM812"/>
  <c r="A813"/>
  <c r="A810" i="137" s="1"/>
  <c r="AE813" i="4"/>
  <c r="AF813"/>
  <c r="AG813"/>
  <c r="AH813"/>
  <c r="AI813"/>
  <c r="AJ813"/>
  <c r="AK813"/>
  <c r="AL813"/>
  <c r="AM813"/>
  <c r="A814"/>
  <c r="A811" i="137" s="1"/>
  <c r="AE814" i="4"/>
  <c r="AF814"/>
  <c r="AG814"/>
  <c r="AH814"/>
  <c r="AI814"/>
  <c r="AJ814"/>
  <c r="AK814"/>
  <c r="AL814"/>
  <c r="AM814"/>
  <c r="A815"/>
  <c r="A812" i="137" s="1"/>
  <c r="AE815" i="4"/>
  <c r="AF815"/>
  <c r="AG815"/>
  <c r="AH815"/>
  <c r="AI815"/>
  <c r="AJ815"/>
  <c r="AK815"/>
  <c r="AL815"/>
  <c r="AM815"/>
  <c r="A816"/>
  <c r="A813" i="137" s="1"/>
  <c r="AE816" i="4"/>
  <c r="AF816"/>
  <c r="AG816"/>
  <c r="AH816"/>
  <c r="AI816"/>
  <c r="AJ816"/>
  <c r="AK816"/>
  <c r="AL816"/>
  <c r="AM816"/>
  <c r="A817"/>
  <c r="A814" i="137" s="1"/>
  <c r="AE817" i="4"/>
  <c r="AF817"/>
  <c r="AG817"/>
  <c r="AH817"/>
  <c r="AI817"/>
  <c r="AJ817"/>
  <c r="AK817"/>
  <c r="AL817"/>
  <c r="AM817"/>
  <c r="A818"/>
  <c r="A815" i="137" s="1"/>
  <c r="AE818" i="4"/>
  <c r="AF818"/>
  <c r="AG818"/>
  <c r="AH818"/>
  <c r="AI818"/>
  <c r="AJ818"/>
  <c r="AK818"/>
  <c r="AL818"/>
  <c r="AM818"/>
  <c r="A819"/>
  <c r="A816" i="137" s="1"/>
  <c r="AE819" i="4"/>
  <c r="AF819"/>
  <c r="AG819"/>
  <c r="AH819"/>
  <c r="AI819"/>
  <c r="AJ819"/>
  <c r="AK819"/>
  <c r="AL819"/>
  <c r="AM819"/>
  <c r="A820"/>
  <c r="A817" i="137" s="1"/>
  <c r="AE820" i="4"/>
  <c r="AF820"/>
  <c r="AG820"/>
  <c r="AH820"/>
  <c r="AI820"/>
  <c r="AJ820"/>
  <c r="AK820"/>
  <c r="AL820"/>
  <c r="AM820"/>
  <c r="A821"/>
  <c r="A818" i="137" s="1"/>
  <c r="AE821" i="4"/>
  <c r="AF821"/>
  <c r="AG821"/>
  <c r="AH821"/>
  <c r="AI821"/>
  <c r="AJ821"/>
  <c r="AK821"/>
  <c r="AL821"/>
  <c r="AM821"/>
  <c r="A822"/>
  <c r="A819" i="137" s="1"/>
  <c r="AE822" i="4"/>
  <c r="AF822"/>
  <c r="AG822"/>
  <c r="AH822"/>
  <c r="AI822"/>
  <c r="AJ822"/>
  <c r="AK822"/>
  <c r="AL822"/>
  <c r="AM822"/>
  <c r="A823"/>
  <c r="A820" i="137" s="1"/>
  <c r="AE823" i="4"/>
  <c r="AF823"/>
  <c r="AG823"/>
  <c r="AH823"/>
  <c r="AI823"/>
  <c r="AJ823"/>
  <c r="AK823"/>
  <c r="AL823"/>
  <c r="AM823"/>
  <c r="A824"/>
  <c r="A821" i="137" s="1"/>
  <c r="AE824" i="4"/>
  <c r="AF824"/>
  <c r="AG824"/>
  <c r="AH824"/>
  <c r="AI824"/>
  <c r="AJ824"/>
  <c r="AK824"/>
  <c r="AL824"/>
  <c r="AM824"/>
  <c r="A825"/>
  <c r="A822" i="137" s="1"/>
  <c r="AE825" i="4"/>
  <c r="AF825"/>
  <c r="AG825"/>
  <c r="AH825"/>
  <c r="AI825"/>
  <c r="AJ825"/>
  <c r="AK825"/>
  <c r="AL825"/>
  <c r="AM825"/>
  <c r="A826"/>
  <c r="A823" i="137" s="1"/>
  <c r="AE826" i="4"/>
  <c r="AF826"/>
  <c r="AG826"/>
  <c r="AH826"/>
  <c r="AI826"/>
  <c r="AJ826"/>
  <c r="AK826"/>
  <c r="AL826"/>
  <c r="AM826"/>
  <c r="A827"/>
  <c r="A824" i="137" s="1"/>
  <c r="AE827" i="4"/>
  <c r="AF827"/>
  <c r="AG827"/>
  <c r="AH827"/>
  <c r="AI827"/>
  <c r="AJ827"/>
  <c r="AK827"/>
  <c r="AL827"/>
  <c r="AM827"/>
  <c r="A828"/>
  <c r="A825" i="137" s="1"/>
  <c r="AE828" i="4"/>
  <c r="AF828"/>
  <c r="AG828"/>
  <c r="AH828"/>
  <c r="AI828"/>
  <c r="AJ828"/>
  <c r="AK828"/>
  <c r="AL828"/>
  <c r="AM828"/>
  <c r="A829"/>
  <c r="A826" i="137" s="1"/>
  <c r="AE829" i="4"/>
  <c r="AF829"/>
  <c r="AG829"/>
  <c r="AH829"/>
  <c r="AI829"/>
  <c r="AJ829"/>
  <c r="AK829"/>
  <c r="AL829"/>
  <c r="AM829"/>
  <c r="A830"/>
  <c r="A827" i="137" s="1"/>
  <c r="AE830" i="4"/>
  <c r="AF830"/>
  <c r="AG830"/>
  <c r="AH830"/>
  <c r="AI830"/>
  <c r="AJ830"/>
  <c r="AK830"/>
  <c r="AL830"/>
  <c r="AM830"/>
  <c r="A831"/>
  <c r="A828" i="137" s="1"/>
  <c r="AE831" i="4"/>
  <c r="AF831"/>
  <c r="AG831"/>
  <c r="AH831"/>
  <c r="AI831"/>
  <c r="AJ831"/>
  <c r="AK831"/>
  <c r="AL831"/>
  <c r="AM831"/>
  <c r="A832"/>
  <c r="A829" i="137" s="1"/>
  <c r="AE832" i="4"/>
  <c r="AF832"/>
  <c r="AG832"/>
  <c r="AH832"/>
  <c r="AI832"/>
  <c r="AJ832"/>
  <c r="AK832"/>
  <c r="AL832"/>
  <c r="AM832"/>
  <c r="A833"/>
  <c r="A830" i="137" s="1"/>
  <c r="AE833" i="4"/>
  <c r="AF833"/>
  <c r="AG833"/>
  <c r="AH833"/>
  <c r="AI833"/>
  <c r="AJ833"/>
  <c r="AK833"/>
  <c r="AL833"/>
  <c r="AM833"/>
  <c r="A834"/>
  <c r="A831" i="137" s="1"/>
  <c r="AE834" i="4"/>
  <c r="AF834"/>
  <c r="AG834"/>
  <c r="AH834"/>
  <c r="AI834"/>
  <c r="AJ834"/>
  <c r="AK834"/>
  <c r="AL834"/>
  <c r="AM834"/>
  <c r="A835"/>
  <c r="A832" i="137" s="1"/>
  <c r="AE835" i="4"/>
  <c r="AF835"/>
  <c r="AG835"/>
  <c r="AH835"/>
  <c r="AI835"/>
  <c r="AJ835"/>
  <c r="AK835"/>
  <c r="AL835"/>
  <c r="AM835"/>
  <c r="A836"/>
  <c r="A833" i="137" s="1"/>
  <c r="AE836" i="4"/>
  <c r="AF836"/>
  <c r="AG836"/>
  <c r="AH836"/>
  <c r="AI836"/>
  <c r="AJ836"/>
  <c r="AK836"/>
  <c r="AL836"/>
  <c r="AM836"/>
  <c r="A837"/>
  <c r="A834" i="137" s="1"/>
  <c r="AE837" i="4"/>
  <c r="AF837"/>
  <c r="AG837"/>
  <c r="AH837"/>
  <c r="AI837"/>
  <c r="AJ837"/>
  <c r="AK837"/>
  <c r="AL837"/>
  <c r="AM837"/>
  <c r="A838"/>
  <c r="A835" i="137" s="1"/>
  <c r="AE838" i="4"/>
  <c r="AF838"/>
  <c r="AG838"/>
  <c r="AH838"/>
  <c r="AI838"/>
  <c r="AJ838"/>
  <c r="AK838"/>
  <c r="AL838"/>
  <c r="AM838"/>
  <c r="A839"/>
  <c r="A836" i="137" s="1"/>
  <c r="AE839" i="4"/>
  <c r="AF839"/>
  <c r="AG839"/>
  <c r="AH839"/>
  <c r="AI839"/>
  <c r="AJ839"/>
  <c r="AK839"/>
  <c r="AL839"/>
  <c r="AM839"/>
  <c r="A840"/>
  <c r="A837" i="137" s="1"/>
  <c r="AE840" i="4"/>
  <c r="AF840"/>
  <c r="AG840"/>
  <c r="AH840"/>
  <c r="AI840"/>
  <c r="AJ840"/>
  <c r="AK840"/>
  <c r="AL840"/>
  <c r="AM840"/>
  <c r="A841"/>
  <c r="A838" i="137" s="1"/>
  <c r="AE841" i="4"/>
  <c r="AF841"/>
  <c r="AG841"/>
  <c r="AH841"/>
  <c r="AI841"/>
  <c r="AJ841"/>
  <c r="AK841"/>
  <c r="AL841"/>
  <c r="AM841"/>
  <c r="A842"/>
  <c r="A839" i="137" s="1"/>
  <c r="AE842" i="4"/>
  <c r="AF842"/>
  <c r="AG842"/>
  <c r="AH842"/>
  <c r="AI842"/>
  <c r="AJ842"/>
  <c r="AK842"/>
  <c r="AL842"/>
  <c r="AM842"/>
  <c r="A843"/>
  <c r="A840" i="137" s="1"/>
  <c r="AE843" i="4"/>
  <c r="AF843"/>
  <c r="AG843"/>
  <c r="AH843"/>
  <c r="AI843"/>
  <c r="AJ843"/>
  <c r="AK843"/>
  <c r="AL843"/>
  <c r="AM843"/>
  <c r="A844"/>
  <c r="A841" i="137" s="1"/>
  <c r="AE844" i="4"/>
  <c r="AF844"/>
  <c r="AG844"/>
  <c r="AH844"/>
  <c r="AI844"/>
  <c r="AJ844"/>
  <c r="AK844"/>
  <c r="AL844"/>
  <c r="AM844"/>
  <c r="A845"/>
  <c r="A842" i="137" s="1"/>
  <c r="AE845" i="4"/>
  <c r="AF845"/>
  <c r="AG845"/>
  <c r="AH845"/>
  <c r="AI845"/>
  <c r="AJ845"/>
  <c r="AK845"/>
  <c r="AL845"/>
  <c r="AM845"/>
  <c r="A846"/>
  <c r="A843" i="137" s="1"/>
  <c r="AE846" i="4"/>
  <c r="AF846"/>
  <c r="AG846"/>
  <c r="AH846"/>
  <c r="AI846"/>
  <c r="AJ846"/>
  <c r="AK846"/>
  <c r="AL846"/>
  <c r="AM846"/>
  <c r="A847"/>
  <c r="A844" i="137" s="1"/>
  <c r="AE847" i="4"/>
  <c r="AF847"/>
  <c r="AG847"/>
  <c r="AH847"/>
  <c r="AI847"/>
  <c r="AJ847"/>
  <c r="AK847"/>
  <c r="AL847"/>
  <c r="AM847"/>
  <c r="A848"/>
  <c r="A845" i="137" s="1"/>
  <c r="AE848" i="4"/>
  <c r="AF848"/>
  <c r="AG848"/>
  <c r="AH848"/>
  <c r="AI848"/>
  <c r="AJ848"/>
  <c r="AK848"/>
  <c r="AL848"/>
  <c r="AM848"/>
  <c r="A849"/>
  <c r="A846" i="137" s="1"/>
  <c r="AE849" i="4"/>
  <c r="AF849"/>
  <c r="AG849"/>
  <c r="AH849"/>
  <c r="AI849"/>
  <c r="AJ849"/>
  <c r="AK849"/>
  <c r="AL849"/>
  <c r="AM849"/>
  <c r="A850"/>
  <c r="A847" i="137" s="1"/>
  <c r="AE850" i="4"/>
  <c r="AF850"/>
  <c r="AG850"/>
  <c r="AH850"/>
  <c r="AI850"/>
  <c r="AJ850"/>
  <c r="AK850"/>
  <c r="AL850"/>
  <c r="AM850"/>
  <c r="A851"/>
  <c r="A848" i="137" s="1"/>
  <c r="AE851" i="4"/>
  <c r="AF851"/>
  <c r="AG851"/>
  <c r="AH851"/>
  <c r="AI851"/>
  <c r="AJ851"/>
  <c r="AK851"/>
  <c r="AL851"/>
  <c r="AM851"/>
  <c r="A852"/>
  <c r="A849" i="137" s="1"/>
  <c r="AE852" i="4"/>
  <c r="AF852"/>
  <c r="AG852"/>
  <c r="AH852"/>
  <c r="AI852"/>
  <c r="AJ852"/>
  <c r="AK852"/>
  <c r="AL852"/>
  <c r="AM852"/>
  <c r="A853"/>
  <c r="A850" i="137" s="1"/>
  <c r="AE853" i="4"/>
  <c r="AF853"/>
  <c r="AG853"/>
  <c r="AH853"/>
  <c r="AI853"/>
  <c r="AJ853"/>
  <c r="AK853"/>
  <c r="AL853"/>
  <c r="AM853"/>
  <c r="A854"/>
  <c r="A851" i="137" s="1"/>
  <c r="AE854" i="4"/>
  <c r="AF854"/>
  <c r="AG854"/>
  <c r="AH854"/>
  <c r="AI854"/>
  <c r="AJ854"/>
  <c r="AK854"/>
  <c r="AL854"/>
  <c r="AM854"/>
  <c r="A855"/>
  <c r="A852" i="137" s="1"/>
  <c r="AE855" i="4"/>
  <c r="AF855"/>
  <c r="AG855"/>
  <c r="AH855"/>
  <c r="AI855"/>
  <c r="AJ855"/>
  <c r="AK855"/>
  <c r="AL855"/>
  <c r="AM855"/>
  <c r="A856"/>
  <c r="A853" i="137" s="1"/>
  <c r="AE856" i="4"/>
  <c r="AF856"/>
  <c r="AG856"/>
  <c r="AH856"/>
  <c r="AI856"/>
  <c r="AJ856"/>
  <c r="AK856"/>
  <c r="AL856"/>
  <c r="AM856"/>
  <c r="A857"/>
  <c r="A854" i="137" s="1"/>
  <c r="AE857" i="4"/>
  <c r="AF857"/>
  <c r="AG857"/>
  <c r="AH857"/>
  <c r="AI857"/>
  <c r="AJ857"/>
  <c r="AK857"/>
  <c r="AL857"/>
  <c r="AM857"/>
  <c r="A858"/>
  <c r="A855" i="137" s="1"/>
  <c r="AE858" i="4"/>
  <c r="AF858"/>
  <c r="AG858"/>
  <c r="AH858"/>
  <c r="AI858"/>
  <c r="AJ858"/>
  <c r="AK858"/>
  <c r="AL858"/>
  <c r="AM858"/>
  <c r="A859"/>
  <c r="A856" i="137" s="1"/>
  <c r="AE859" i="4"/>
  <c r="AF859"/>
  <c r="AG859"/>
  <c r="AH859"/>
  <c r="AI859"/>
  <c r="AJ859"/>
  <c r="AK859"/>
  <c r="AL859"/>
  <c r="AM859"/>
  <c r="A860"/>
  <c r="A857" i="137" s="1"/>
  <c r="AE860" i="4"/>
  <c r="AF860"/>
  <c r="AG860"/>
  <c r="AH860"/>
  <c r="AI860"/>
  <c r="AJ860"/>
  <c r="AK860"/>
  <c r="AL860"/>
  <c r="AM860"/>
  <c r="A861"/>
  <c r="A858" i="137" s="1"/>
  <c r="AE861" i="4"/>
  <c r="AF861"/>
  <c r="AG861"/>
  <c r="AH861"/>
  <c r="AI861"/>
  <c r="AJ861"/>
  <c r="AK861"/>
  <c r="AL861"/>
  <c r="AM861"/>
  <c r="A862"/>
  <c r="A859" i="137" s="1"/>
  <c r="AE862" i="4"/>
  <c r="AF862"/>
  <c r="AG862"/>
  <c r="AH862"/>
  <c r="AI862"/>
  <c r="AJ862"/>
  <c r="AK862"/>
  <c r="AL862"/>
  <c r="AM862"/>
  <c r="A863"/>
  <c r="A860" i="137" s="1"/>
  <c r="AE863" i="4"/>
  <c r="AF863"/>
  <c r="AG863"/>
  <c r="AH863"/>
  <c r="AI863"/>
  <c r="AJ863"/>
  <c r="AK863"/>
  <c r="AL863"/>
  <c r="AM863"/>
  <c r="A864"/>
  <c r="A861" i="137" s="1"/>
  <c r="AE864" i="4"/>
  <c r="AF864"/>
  <c r="AG864"/>
  <c r="AH864"/>
  <c r="AI864"/>
  <c r="AJ864"/>
  <c r="AK864"/>
  <c r="AL864"/>
  <c r="AM864"/>
  <c r="A865"/>
  <c r="A862" i="137" s="1"/>
  <c r="AE865" i="4"/>
  <c r="AF865"/>
  <c r="AG865"/>
  <c r="AH865"/>
  <c r="AI865"/>
  <c r="AJ865"/>
  <c r="AK865"/>
  <c r="AL865"/>
  <c r="AM865"/>
  <c r="A866"/>
  <c r="A863" i="137" s="1"/>
  <c r="AE866" i="4"/>
  <c r="AF866"/>
  <c r="AG866"/>
  <c r="AH866"/>
  <c r="AI866"/>
  <c r="AJ866"/>
  <c r="AK866"/>
  <c r="AL866"/>
  <c r="AM866"/>
  <c r="A867"/>
  <c r="A864" i="137" s="1"/>
  <c r="AE867" i="4"/>
  <c r="AF867"/>
  <c r="AG867"/>
  <c r="AH867"/>
  <c r="AI867"/>
  <c r="AJ867"/>
  <c r="AK867"/>
  <c r="AL867"/>
  <c r="AM867"/>
  <c r="A868"/>
  <c r="A865" i="137" s="1"/>
  <c r="AE868" i="4"/>
  <c r="AF868"/>
  <c r="AG868"/>
  <c r="AH868"/>
  <c r="AI868"/>
  <c r="AJ868"/>
  <c r="AK868"/>
  <c r="AL868"/>
  <c r="AM868"/>
  <c r="A869"/>
  <c r="A866" i="137" s="1"/>
  <c r="AE869" i="4"/>
  <c r="AF869"/>
  <c r="AG869"/>
  <c r="AH869"/>
  <c r="AI869"/>
  <c r="AJ869"/>
  <c r="AK869"/>
  <c r="AL869"/>
  <c r="AM869"/>
  <c r="A870"/>
  <c r="A867" i="137" s="1"/>
  <c r="AE870" i="4"/>
  <c r="AF870"/>
  <c r="AG870"/>
  <c r="AH870"/>
  <c r="AI870"/>
  <c r="AJ870"/>
  <c r="AK870"/>
  <c r="AL870"/>
  <c r="AM870"/>
  <c r="A871"/>
  <c r="A868" i="137" s="1"/>
  <c r="AE871" i="4"/>
  <c r="AF871"/>
  <c r="AG871"/>
  <c r="AH871"/>
  <c r="AI871"/>
  <c r="AJ871"/>
  <c r="AK871"/>
  <c r="AL871"/>
  <c r="AM871"/>
  <c r="A872"/>
  <c r="A869" i="137" s="1"/>
  <c r="AE872" i="4"/>
  <c r="AF872"/>
  <c r="AG872"/>
  <c r="AH872"/>
  <c r="AI872"/>
  <c r="AJ872"/>
  <c r="AK872"/>
  <c r="AL872"/>
  <c r="AM872"/>
  <c r="A873"/>
  <c r="A870" i="137" s="1"/>
  <c r="AE873" i="4"/>
  <c r="AF873"/>
  <c r="AG873"/>
  <c r="AH873"/>
  <c r="AI873"/>
  <c r="AJ873"/>
  <c r="AK873"/>
  <c r="AL873"/>
  <c r="AM873"/>
  <c r="A874"/>
  <c r="A871" i="137" s="1"/>
  <c r="AE874" i="4"/>
  <c r="AF874"/>
  <c r="AG874"/>
  <c r="AH874"/>
  <c r="AI874"/>
  <c r="AJ874"/>
  <c r="AK874"/>
  <c r="AL874"/>
  <c r="AM874"/>
  <c r="A875"/>
  <c r="A872" i="137" s="1"/>
  <c r="AE875" i="4"/>
  <c r="AF875"/>
  <c r="AG875"/>
  <c r="AH875"/>
  <c r="AI875"/>
  <c r="AJ875"/>
  <c r="AK875"/>
  <c r="AL875"/>
  <c r="AM875"/>
  <c r="A876"/>
  <c r="A873" i="137" s="1"/>
  <c r="AE876" i="4"/>
  <c r="AF876"/>
  <c r="AG876"/>
  <c r="AH876"/>
  <c r="AI876"/>
  <c r="AJ876"/>
  <c r="AK876"/>
  <c r="AL876"/>
  <c r="AM876"/>
  <c r="A877"/>
  <c r="A874" i="137" s="1"/>
  <c r="AE877" i="4"/>
  <c r="AF877"/>
  <c r="AG877"/>
  <c r="AH877"/>
  <c r="AI877"/>
  <c r="AJ877"/>
  <c r="AK877"/>
  <c r="AL877"/>
  <c r="AM877"/>
  <c r="A878"/>
  <c r="A875" i="137" s="1"/>
  <c r="AE878" i="4"/>
  <c r="AF878"/>
  <c r="AG878"/>
  <c r="AH878"/>
  <c r="AI878"/>
  <c r="AJ878"/>
  <c r="AK878"/>
  <c r="AL878"/>
  <c r="AM878"/>
  <c r="A879"/>
  <c r="A876" i="137" s="1"/>
  <c r="AE879" i="4"/>
  <c r="AF879"/>
  <c r="AG879"/>
  <c r="AH879"/>
  <c r="AI879"/>
  <c r="AJ879"/>
  <c r="AK879"/>
  <c r="AL879"/>
  <c r="AM879"/>
  <c r="A880"/>
  <c r="A877" i="137" s="1"/>
  <c r="AE880" i="4"/>
  <c r="AF880"/>
  <c r="AG880"/>
  <c r="AH880"/>
  <c r="AI880"/>
  <c r="AJ880"/>
  <c r="AK880"/>
  <c r="AL880"/>
  <c r="AM880"/>
  <c r="A881"/>
  <c r="A878" i="137" s="1"/>
  <c r="AE881" i="4"/>
  <c r="AF881"/>
  <c r="AG881"/>
  <c r="AH881"/>
  <c r="AI881"/>
  <c r="AJ881"/>
  <c r="AK881"/>
  <c r="AL881"/>
  <c r="AM881"/>
  <c r="A882"/>
  <c r="A879" i="137" s="1"/>
  <c r="AE882" i="4"/>
  <c r="AF882"/>
  <c r="AG882"/>
  <c r="AH882"/>
  <c r="AI882"/>
  <c r="AJ882"/>
  <c r="AK882"/>
  <c r="AL882"/>
  <c r="AM882"/>
  <c r="A883"/>
  <c r="A880" i="137" s="1"/>
  <c r="AE883" i="4"/>
  <c r="AF883"/>
  <c r="AG883"/>
  <c r="AH883"/>
  <c r="AI883"/>
  <c r="AJ883"/>
  <c r="AK883"/>
  <c r="AL883"/>
  <c r="AM883"/>
  <c r="A884"/>
  <c r="A881" i="137" s="1"/>
  <c r="AE884" i="4"/>
  <c r="AF884"/>
  <c r="AG884"/>
  <c r="AH884"/>
  <c r="AI884"/>
  <c r="AJ884"/>
  <c r="AK884"/>
  <c r="AL884"/>
  <c r="AM884"/>
  <c r="A885"/>
  <c r="A882" i="137" s="1"/>
  <c r="AE885" i="4"/>
  <c r="AF885"/>
  <c r="AG885"/>
  <c r="AH885"/>
  <c r="AI885"/>
  <c r="AJ885"/>
  <c r="AK885"/>
  <c r="AL885"/>
  <c r="AM885"/>
  <c r="A886"/>
  <c r="A883" i="137" s="1"/>
  <c r="AE886" i="4"/>
  <c r="AF886"/>
  <c r="AG886"/>
  <c r="AH886"/>
  <c r="AI886"/>
  <c r="AJ886"/>
  <c r="AK886"/>
  <c r="AL886"/>
  <c r="AM886"/>
  <c r="A887"/>
  <c r="A884" i="137" s="1"/>
  <c r="AE887" i="4"/>
  <c r="AF887"/>
  <c r="AG887"/>
  <c r="AH887"/>
  <c r="AI887"/>
  <c r="AJ887"/>
  <c r="AK887"/>
  <c r="AL887"/>
  <c r="AM887"/>
  <c r="A888"/>
  <c r="A885" i="137" s="1"/>
  <c r="AE888" i="4"/>
  <c r="AF888"/>
  <c r="AG888"/>
  <c r="AH888"/>
  <c r="AI888"/>
  <c r="AJ888"/>
  <c r="AK888"/>
  <c r="AL888"/>
  <c r="AM888"/>
  <c r="A889"/>
  <c r="A886" i="137" s="1"/>
  <c r="AE889" i="4"/>
  <c r="AF889"/>
  <c r="AG889"/>
  <c r="AH889"/>
  <c r="AI889"/>
  <c r="AJ889"/>
  <c r="AK889"/>
  <c r="AL889"/>
  <c r="AM889"/>
  <c r="A890"/>
  <c r="A887" i="137" s="1"/>
  <c r="AE890" i="4"/>
  <c r="AF890"/>
  <c r="AG890"/>
  <c r="AH890"/>
  <c r="AI890"/>
  <c r="AJ890"/>
  <c r="AK890"/>
  <c r="AL890"/>
  <c r="AM890"/>
  <c r="A891"/>
  <c r="A888" i="137" s="1"/>
  <c r="AE891" i="4"/>
  <c r="AF891"/>
  <c r="AG891"/>
  <c r="AH891"/>
  <c r="AI891"/>
  <c r="AJ891"/>
  <c r="AK891"/>
  <c r="AL891"/>
  <c r="AM891"/>
  <c r="A892"/>
  <c r="A889" i="137" s="1"/>
  <c r="AE892" i="4"/>
  <c r="AF892"/>
  <c r="AG892"/>
  <c r="AH892"/>
  <c r="AI892"/>
  <c r="AJ892"/>
  <c r="AK892"/>
  <c r="AL892"/>
  <c r="AM892"/>
  <c r="A893"/>
  <c r="A890" i="137" s="1"/>
  <c r="AE893" i="4"/>
  <c r="AF893"/>
  <c r="AG893"/>
  <c r="AH893"/>
  <c r="AI893"/>
  <c r="AJ893"/>
  <c r="AK893"/>
  <c r="AL893"/>
  <c r="AM893"/>
  <c r="A894"/>
  <c r="A891" i="137" s="1"/>
  <c r="AE894" i="4"/>
  <c r="AF894"/>
  <c r="AG894"/>
  <c r="AH894"/>
  <c r="AI894"/>
  <c r="AJ894"/>
  <c r="AK894"/>
  <c r="AL894"/>
  <c r="AM894"/>
  <c r="A895"/>
  <c r="A892" i="137" s="1"/>
  <c r="AE895" i="4"/>
  <c r="AF895"/>
  <c r="AG895"/>
  <c r="AH895"/>
  <c r="AI895"/>
  <c r="AJ895"/>
  <c r="AK895"/>
  <c r="AL895"/>
  <c r="AM895"/>
  <c r="A896"/>
  <c r="A893" i="137" s="1"/>
  <c r="AE896" i="4"/>
  <c r="AF896"/>
  <c r="AG896"/>
  <c r="AH896"/>
  <c r="AI896"/>
  <c r="AJ896"/>
  <c r="AK896"/>
  <c r="AL896"/>
  <c r="AM896"/>
  <c r="A897"/>
  <c r="A894" i="137" s="1"/>
  <c r="AE897" i="4"/>
  <c r="AF897"/>
  <c r="AG897"/>
  <c r="AH897"/>
  <c r="AI897"/>
  <c r="AJ897"/>
  <c r="AK897"/>
  <c r="AL897"/>
  <c r="AM897"/>
  <c r="A898"/>
  <c r="A895" i="137" s="1"/>
  <c r="AE898" i="4"/>
  <c r="AF898"/>
  <c r="AG898"/>
  <c r="AH898"/>
  <c r="AI898"/>
  <c r="AJ898"/>
  <c r="AK898"/>
  <c r="AL898"/>
  <c r="AM898"/>
  <c r="A899"/>
  <c r="A896" i="137" s="1"/>
  <c r="AE899" i="4"/>
  <c r="AF899"/>
  <c r="AG899"/>
  <c r="AH899"/>
  <c r="AI899"/>
  <c r="AJ899"/>
  <c r="AK899"/>
  <c r="AL899"/>
  <c r="AM899"/>
  <c r="A900"/>
  <c r="A897" i="137" s="1"/>
  <c r="AE900" i="4"/>
  <c r="AF900"/>
  <c r="AG900"/>
  <c r="AH900"/>
  <c r="AI900"/>
  <c r="AJ900"/>
  <c r="AK900"/>
  <c r="AL900"/>
  <c r="AM900"/>
  <c r="A901"/>
  <c r="A898" i="137" s="1"/>
  <c r="AE901" i="4"/>
  <c r="AF901"/>
  <c r="AG901"/>
  <c r="AH901"/>
  <c r="AI901"/>
  <c r="AJ901"/>
  <c r="AK901"/>
  <c r="AL901"/>
  <c r="AM901"/>
  <c r="A902"/>
  <c r="A899" i="137" s="1"/>
  <c r="AE902" i="4"/>
  <c r="AF902"/>
  <c r="AG902"/>
  <c r="AH902"/>
  <c r="AI902"/>
  <c r="AJ902"/>
  <c r="AK902"/>
  <c r="AL902"/>
  <c r="AM902"/>
  <c r="A903"/>
  <c r="A900" i="137" s="1"/>
  <c r="AE903" i="4"/>
  <c r="AF903"/>
  <c r="AG903"/>
  <c r="AH903"/>
  <c r="AI903"/>
  <c r="AJ903"/>
  <c r="AK903"/>
  <c r="AL903"/>
  <c r="AM903"/>
  <c r="A904"/>
  <c r="A901" i="137" s="1"/>
  <c r="AE904" i="4"/>
  <c r="AF904"/>
  <c r="AG904"/>
  <c r="AH904"/>
  <c r="AI904"/>
  <c r="AJ904"/>
  <c r="AK904"/>
  <c r="AL904"/>
  <c r="AM904"/>
  <c r="A905"/>
  <c r="A902" i="137" s="1"/>
  <c r="AE905" i="4"/>
  <c r="AF905"/>
  <c r="AG905"/>
  <c r="AH905"/>
  <c r="AI905"/>
  <c r="AJ905"/>
  <c r="AK905"/>
  <c r="AL905"/>
  <c r="AM905"/>
  <c r="A906"/>
  <c r="A903" i="137" s="1"/>
  <c r="AE906" i="4"/>
  <c r="AF906"/>
  <c r="AG906"/>
  <c r="AH906"/>
  <c r="AI906"/>
  <c r="AJ906"/>
  <c r="AK906"/>
  <c r="AL906"/>
  <c r="AM906"/>
  <c r="A907"/>
  <c r="A904" i="137" s="1"/>
  <c r="AE907" i="4"/>
  <c r="AF907"/>
  <c r="AG907"/>
  <c r="AH907"/>
  <c r="AI907"/>
  <c r="AJ907"/>
  <c r="AK907"/>
  <c r="AL907"/>
  <c r="AM907"/>
  <c r="A908"/>
  <c r="A905" i="137" s="1"/>
  <c r="AE908" i="4"/>
  <c r="AF908"/>
  <c r="AG908"/>
  <c r="AH908"/>
  <c r="AI908"/>
  <c r="AJ908"/>
  <c r="AK908"/>
  <c r="AL908"/>
  <c r="AM908"/>
  <c r="A909"/>
  <c r="A906" i="137" s="1"/>
  <c r="AE909" i="4"/>
  <c r="AF909"/>
  <c r="AG909"/>
  <c r="AH909"/>
  <c r="AI909"/>
  <c r="AJ909"/>
  <c r="AK909"/>
  <c r="AL909"/>
  <c r="AM909"/>
  <c r="A910"/>
  <c r="A907" i="137" s="1"/>
  <c r="AE910" i="4"/>
  <c r="AF910"/>
  <c r="AG910"/>
  <c r="AH910"/>
  <c r="AI910"/>
  <c r="AJ910"/>
  <c r="AK910"/>
  <c r="AL910"/>
  <c r="AM910"/>
  <c r="A911"/>
  <c r="A908" i="137" s="1"/>
  <c r="AE911" i="4"/>
  <c r="AF911"/>
  <c r="AG911"/>
  <c r="AH911"/>
  <c r="AI911"/>
  <c r="AJ911"/>
  <c r="AK911"/>
  <c r="AL911"/>
  <c r="AM911"/>
  <c r="A912"/>
  <c r="A909" i="137" s="1"/>
  <c r="AE912" i="4"/>
  <c r="AF912"/>
  <c r="AG912"/>
  <c r="AH912"/>
  <c r="AI912"/>
  <c r="AJ912"/>
  <c r="AK912"/>
  <c r="AL912"/>
  <c r="AM912"/>
  <c r="A913"/>
  <c r="A910" i="137" s="1"/>
  <c r="AE913" i="4"/>
  <c r="AF913"/>
  <c r="AG913"/>
  <c r="AH913"/>
  <c r="AI913"/>
  <c r="AJ913"/>
  <c r="AK913"/>
  <c r="AL913"/>
  <c r="AM913"/>
  <c r="A914"/>
  <c r="A911" i="137" s="1"/>
  <c r="AE914" i="4"/>
  <c r="AF914"/>
  <c r="AG914"/>
  <c r="AH914"/>
  <c r="AI914"/>
  <c r="AJ914"/>
  <c r="AK914"/>
  <c r="AL914"/>
  <c r="AM914"/>
  <c r="A915"/>
  <c r="A912" i="137" s="1"/>
  <c r="AE915" i="4"/>
  <c r="AF915"/>
  <c r="AG915"/>
  <c r="AH915"/>
  <c r="AI915"/>
  <c r="AJ915"/>
  <c r="AK915"/>
  <c r="AL915"/>
  <c r="AM915"/>
  <c r="A916"/>
  <c r="A913" i="137" s="1"/>
  <c r="AE916" i="4"/>
  <c r="AF916"/>
  <c r="AG916"/>
  <c r="AH916"/>
  <c r="AI916"/>
  <c r="AJ916"/>
  <c r="AK916"/>
  <c r="AL916"/>
  <c r="AM916"/>
  <c r="A917"/>
  <c r="A914" i="137" s="1"/>
  <c r="AE917" i="4"/>
  <c r="AF917"/>
  <c r="AG917"/>
  <c r="AH917"/>
  <c r="AI917"/>
  <c r="AJ917"/>
  <c r="AK917"/>
  <c r="AL917"/>
  <c r="AM917"/>
  <c r="A918"/>
  <c r="A915" i="137" s="1"/>
  <c r="AE918" i="4"/>
  <c r="AF918"/>
  <c r="AG918"/>
  <c r="AH918"/>
  <c r="AI918"/>
  <c r="AJ918"/>
  <c r="AK918"/>
  <c r="AL918"/>
  <c r="AM918"/>
  <c r="A919"/>
  <c r="A916" i="137" s="1"/>
  <c r="AE919" i="4"/>
  <c r="AF919"/>
  <c r="AG919"/>
  <c r="AH919"/>
  <c r="AI919"/>
  <c r="AJ919"/>
  <c r="AK919"/>
  <c r="AL919"/>
  <c r="AM919"/>
  <c r="A920"/>
  <c r="A917" i="137" s="1"/>
  <c r="AE920" i="4"/>
  <c r="AF920"/>
  <c r="AG920"/>
  <c r="AH920"/>
  <c r="AI920"/>
  <c r="AJ920"/>
  <c r="AK920"/>
  <c r="AL920"/>
  <c r="AM920"/>
  <c r="A921"/>
  <c r="A918" i="137" s="1"/>
  <c r="AE921" i="4"/>
  <c r="AF921"/>
  <c r="AG921"/>
  <c r="AH921"/>
  <c r="AI921"/>
  <c r="AJ921"/>
  <c r="AK921"/>
  <c r="AL921"/>
  <c r="AM921"/>
  <c r="A922"/>
  <c r="A919" i="137" s="1"/>
  <c r="AE922" i="4"/>
  <c r="AF922"/>
  <c r="AG922"/>
  <c r="AH922"/>
  <c r="AI922"/>
  <c r="AJ922"/>
  <c r="AK922"/>
  <c r="AL922"/>
  <c r="AM922"/>
  <c r="A923"/>
  <c r="A920" i="137" s="1"/>
  <c r="AE923" i="4"/>
  <c r="AF923"/>
  <c r="AG923"/>
  <c r="AH923"/>
  <c r="AI923"/>
  <c r="AJ923"/>
  <c r="AK923"/>
  <c r="AL923"/>
  <c r="AM923"/>
  <c r="A924"/>
  <c r="A921" i="137" s="1"/>
  <c r="AE924" i="4"/>
  <c r="AF924"/>
  <c r="AG924"/>
  <c r="AH924"/>
  <c r="AI924"/>
  <c r="AJ924"/>
  <c r="AK924"/>
  <c r="AL924"/>
  <c r="AM924"/>
  <c r="A925"/>
  <c r="A922" i="137" s="1"/>
  <c r="AE925" i="4"/>
  <c r="AF925"/>
  <c r="AG925"/>
  <c r="AH925"/>
  <c r="AI925"/>
  <c r="AJ925"/>
  <c r="AK925"/>
  <c r="AL925"/>
  <c r="AM925"/>
  <c r="A926"/>
  <c r="A923" i="137" s="1"/>
  <c r="AE926" i="4"/>
  <c r="AF926"/>
  <c r="AG926"/>
  <c r="AH926"/>
  <c r="AI926"/>
  <c r="AJ926"/>
  <c r="AK926"/>
  <c r="AL926"/>
  <c r="AM926"/>
  <c r="A927"/>
  <c r="A924" i="137" s="1"/>
  <c r="AE927" i="4"/>
  <c r="AF927"/>
  <c r="AG927"/>
  <c r="AH927"/>
  <c r="AI927"/>
  <c r="AJ927"/>
  <c r="AK927"/>
  <c r="AL927"/>
  <c r="AM927"/>
  <c r="A928"/>
  <c r="A925" i="137" s="1"/>
  <c r="AE928" i="4"/>
  <c r="AF928"/>
  <c r="AG928"/>
  <c r="AH928"/>
  <c r="AI928"/>
  <c r="AJ928"/>
  <c r="AK928"/>
  <c r="AL928"/>
  <c r="AM928"/>
  <c r="A929"/>
  <c r="A926" i="137" s="1"/>
  <c r="AE929" i="4"/>
  <c r="AF929"/>
  <c r="AG929"/>
  <c r="AH929"/>
  <c r="AI929"/>
  <c r="AJ929"/>
  <c r="AK929"/>
  <c r="AL929"/>
  <c r="AM929"/>
  <c r="A930"/>
  <c r="A927" i="137" s="1"/>
  <c r="AE930" i="4"/>
  <c r="AF930"/>
  <c r="AG930"/>
  <c r="AH930"/>
  <c r="AI930"/>
  <c r="AJ930"/>
  <c r="AK930"/>
  <c r="AL930"/>
  <c r="AM930"/>
  <c r="A931"/>
  <c r="A928" i="137" s="1"/>
  <c r="AE931" i="4"/>
  <c r="AF931"/>
  <c r="AG931"/>
  <c r="AH931"/>
  <c r="AI931"/>
  <c r="AJ931"/>
  <c r="AK931"/>
  <c r="AL931"/>
  <c r="AM931"/>
  <c r="A932"/>
  <c r="A929" i="137" s="1"/>
  <c r="AE932" i="4"/>
  <c r="AF932"/>
  <c r="AG932"/>
  <c r="AH932"/>
  <c r="AI932"/>
  <c r="AJ932"/>
  <c r="AK932"/>
  <c r="AL932"/>
  <c r="AM932"/>
  <c r="A933"/>
  <c r="A930" i="137" s="1"/>
  <c r="AE933" i="4"/>
  <c r="AF933"/>
  <c r="AG933"/>
  <c r="AH933"/>
  <c r="AI933"/>
  <c r="AJ933"/>
  <c r="AK933"/>
  <c r="AL933"/>
  <c r="AM933"/>
  <c r="A934"/>
  <c r="A931" i="137" s="1"/>
  <c r="AE934" i="4"/>
  <c r="AF934"/>
  <c r="AG934"/>
  <c r="AH934"/>
  <c r="AI934"/>
  <c r="AJ934"/>
  <c r="AK934"/>
  <c r="AL934"/>
  <c r="AM934"/>
  <c r="A935"/>
  <c r="A932" i="137" s="1"/>
  <c r="AE935" i="4"/>
  <c r="AF935"/>
  <c r="AG935"/>
  <c r="AH935"/>
  <c r="AI935"/>
  <c r="AJ935"/>
  <c r="AK935"/>
  <c r="AL935"/>
  <c r="AM935"/>
  <c r="A936"/>
  <c r="A933" i="137" s="1"/>
  <c r="AE936" i="4"/>
  <c r="AF936"/>
  <c r="AG936"/>
  <c r="AH936"/>
  <c r="AI936"/>
  <c r="AJ936"/>
  <c r="AK936"/>
  <c r="AL936"/>
  <c r="AM936"/>
  <c r="A937"/>
  <c r="A934" i="137" s="1"/>
  <c r="AE937" i="4"/>
  <c r="AF937"/>
  <c r="AG937"/>
  <c r="AH937"/>
  <c r="AI937"/>
  <c r="AJ937"/>
  <c r="AK937"/>
  <c r="AL937"/>
  <c r="AM937"/>
  <c r="A938"/>
  <c r="A935" i="137" s="1"/>
  <c r="AE938" i="4"/>
  <c r="AF938"/>
  <c r="AG938"/>
  <c r="AH938"/>
  <c r="AI938"/>
  <c r="AJ938"/>
  <c r="AK938"/>
  <c r="AL938"/>
  <c r="AM938"/>
  <c r="A939"/>
  <c r="A936" i="137" s="1"/>
  <c r="AE939" i="4"/>
  <c r="AF939"/>
  <c r="AG939"/>
  <c r="AH939"/>
  <c r="AI939"/>
  <c r="AJ939"/>
  <c r="AK939"/>
  <c r="AL939"/>
  <c r="AM939"/>
  <c r="A940"/>
  <c r="A937" i="137" s="1"/>
  <c r="AE940" i="4"/>
  <c r="AF940"/>
  <c r="AG940"/>
  <c r="AH940"/>
  <c r="AI940"/>
  <c r="AJ940"/>
  <c r="AK940"/>
  <c r="AL940"/>
  <c r="AM940"/>
  <c r="A941"/>
  <c r="A938" i="137" s="1"/>
  <c r="AE941" i="4"/>
  <c r="AF941"/>
  <c r="AG941"/>
  <c r="AH941"/>
  <c r="AI941"/>
  <c r="AJ941"/>
  <c r="AK941"/>
  <c r="AL941"/>
  <c r="AM941"/>
  <c r="A942"/>
  <c r="A939" i="137" s="1"/>
  <c r="AE942" i="4"/>
  <c r="AF942"/>
  <c r="AG942"/>
  <c r="AH942"/>
  <c r="AI942"/>
  <c r="AJ942"/>
  <c r="AK942"/>
  <c r="AL942"/>
  <c r="AM942"/>
  <c r="A943"/>
  <c r="A940" i="137" s="1"/>
  <c r="AE943" i="4"/>
  <c r="AF943"/>
  <c r="AG943"/>
  <c r="AH943"/>
  <c r="AI943"/>
  <c r="AJ943"/>
  <c r="AK943"/>
  <c r="AL943"/>
  <c r="AM943"/>
  <c r="A944"/>
  <c r="A941" i="137" s="1"/>
  <c r="AE944" i="4"/>
  <c r="AF944"/>
  <c r="AG944"/>
  <c r="AH944"/>
  <c r="AI944"/>
  <c r="AJ944"/>
  <c r="AK944"/>
  <c r="AL944"/>
  <c r="AM944"/>
  <c r="A945"/>
  <c r="A942" i="137" s="1"/>
  <c r="AE945" i="4"/>
  <c r="AF945"/>
  <c r="AG945"/>
  <c r="AH945"/>
  <c r="AI945"/>
  <c r="AJ945"/>
  <c r="AK945"/>
  <c r="AL945"/>
  <c r="AM945"/>
  <c r="A946"/>
  <c r="A943" i="137" s="1"/>
  <c r="AE946" i="4"/>
  <c r="AF946"/>
  <c r="AG946"/>
  <c r="AH946"/>
  <c r="AI946"/>
  <c r="AJ946"/>
  <c r="AK946"/>
  <c r="AL946"/>
  <c r="AM946"/>
  <c r="A947"/>
  <c r="A944" i="137" s="1"/>
  <c r="AE947" i="4"/>
  <c r="AF947"/>
  <c r="AG947"/>
  <c r="AH947"/>
  <c r="AI947"/>
  <c r="AJ947"/>
  <c r="AK947"/>
  <c r="AL947"/>
  <c r="AM947"/>
  <c r="A948"/>
  <c r="A945" i="137" s="1"/>
  <c r="AE948" i="4"/>
  <c r="AF948"/>
  <c r="AG948"/>
  <c r="AH948"/>
  <c r="AI948"/>
  <c r="AJ948"/>
  <c r="AK948"/>
  <c r="AL948"/>
  <c r="AM948"/>
  <c r="A949"/>
  <c r="A946" i="137" s="1"/>
  <c r="AE949" i="4"/>
  <c r="AF949"/>
  <c r="AG949"/>
  <c r="AH949"/>
  <c r="AI949"/>
  <c r="AJ949"/>
  <c r="AK949"/>
  <c r="AL949"/>
  <c r="AM949"/>
  <c r="A950"/>
  <c r="A947" i="137" s="1"/>
  <c r="AE950" i="4"/>
  <c r="AF950"/>
  <c r="AG950"/>
  <c r="AH950"/>
  <c r="AI950"/>
  <c r="AJ950"/>
  <c r="AK950"/>
  <c r="AL950"/>
  <c r="AM950"/>
  <c r="A951"/>
  <c r="A948" i="137" s="1"/>
  <c r="AE951" i="4"/>
  <c r="AF951"/>
  <c r="AG951"/>
  <c r="AH951"/>
  <c r="AI951"/>
  <c r="AJ951"/>
  <c r="AK951"/>
  <c r="AL951"/>
  <c r="AM951"/>
  <c r="A952"/>
  <c r="A949" i="137" s="1"/>
  <c r="AE952" i="4"/>
  <c r="AF952"/>
  <c r="AG952"/>
  <c r="AH952"/>
  <c r="AI952"/>
  <c r="AJ952"/>
  <c r="AK952"/>
  <c r="AL952"/>
  <c r="AM952"/>
  <c r="A953"/>
  <c r="A950" i="137" s="1"/>
  <c r="AE953" i="4"/>
  <c r="AF953"/>
  <c r="AG953"/>
  <c r="AH953"/>
  <c r="AI953"/>
  <c r="AJ953"/>
  <c r="AK953"/>
  <c r="AL953"/>
  <c r="AM953"/>
  <c r="A954"/>
  <c r="A951" i="137" s="1"/>
  <c r="AE954" i="4"/>
  <c r="AF954"/>
  <c r="AG954"/>
  <c r="AH954"/>
  <c r="AI954"/>
  <c r="AJ954"/>
  <c r="AK954"/>
  <c r="AL954"/>
  <c r="AM954"/>
  <c r="A955"/>
  <c r="A952" i="137" s="1"/>
  <c r="AE955" i="4"/>
  <c r="AF955"/>
  <c r="AG955"/>
  <c r="AH955"/>
  <c r="AI955"/>
  <c r="AJ955"/>
  <c r="AK955"/>
  <c r="AL955"/>
  <c r="AM955"/>
  <c r="A956"/>
  <c r="A953" i="137" s="1"/>
  <c r="AE956" i="4"/>
  <c r="AF956"/>
  <c r="AG956"/>
  <c r="AH956"/>
  <c r="AI956"/>
  <c r="AJ956"/>
  <c r="AK956"/>
  <c r="AL956"/>
  <c r="AM956"/>
  <c r="A957"/>
  <c r="A954" i="137" s="1"/>
  <c r="AE957" i="4"/>
  <c r="AF957"/>
  <c r="AG957"/>
  <c r="AH957"/>
  <c r="AI957"/>
  <c r="AJ957"/>
  <c r="AK957"/>
  <c r="AL957"/>
  <c r="AM957"/>
  <c r="A958"/>
  <c r="A955" i="137" s="1"/>
  <c r="AE958" i="4"/>
  <c r="AF958"/>
  <c r="AG958"/>
  <c r="AH958"/>
  <c r="AI958"/>
  <c r="AJ958"/>
  <c r="AK958"/>
  <c r="AL958"/>
  <c r="AM958"/>
  <c r="A959"/>
  <c r="A956" i="137" s="1"/>
  <c r="AE959" i="4"/>
  <c r="AF959"/>
  <c r="AG959"/>
  <c r="AH959"/>
  <c r="AI959"/>
  <c r="AJ959"/>
  <c r="AK959"/>
  <c r="AL959"/>
  <c r="AM959"/>
  <c r="A960"/>
  <c r="A957" i="137" s="1"/>
  <c r="AE960" i="4"/>
  <c r="AF960"/>
  <c r="AG960"/>
  <c r="AH960"/>
  <c r="AI960"/>
  <c r="AJ960"/>
  <c r="AK960"/>
  <c r="AL960"/>
  <c r="AM960"/>
  <c r="A961"/>
  <c r="A958" i="137" s="1"/>
  <c r="AE961" i="4"/>
  <c r="AF961"/>
  <c r="AG961"/>
  <c r="AH961"/>
  <c r="AI961"/>
  <c r="AJ961"/>
  <c r="AK961"/>
  <c r="AL961"/>
  <c r="AM961"/>
  <c r="A962"/>
  <c r="A959" i="137" s="1"/>
  <c r="AE962" i="4"/>
  <c r="AF962"/>
  <c r="AG962"/>
  <c r="AH962"/>
  <c r="AI962"/>
  <c r="AJ962"/>
  <c r="AK962"/>
  <c r="AL962"/>
  <c r="AM962"/>
  <c r="A963"/>
  <c r="A960" i="137" s="1"/>
  <c r="AE963" i="4"/>
  <c r="AF963"/>
  <c r="AG963"/>
  <c r="AH963"/>
  <c r="AI963"/>
  <c r="AJ963"/>
  <c r="AK963"/>
  <c r="AL963"/>
  <c r="AM963"/>
  <c r="A964"/>
  <c r="A961" i="137" s="1"/>
  <c r="AE964" i="4"/>
  <c r="AF964"/>
  <c r="AG964"/>
  <c r="AH964"/>
  <c r="AI964"/>
  <c r="AJ964"/>
  <c r="AK964"/>
  <c r="AL964"/>
  <c r="AM964"/>
  <c r="A965"/>
  <c r="A962" i="137" s="1"/>
  <c r="AE965" i="4"/>
  <c r="AF965"/>
  <c r="AG965"/>
  <c r="AH965"/>
  <c r="AI965"/>
  <c r="AJ965"/>
  <c r="AK965"/>
  <c r="AL965"/>
  <c r="AM965"/>
  <c r="A966"/>
  <c r="A963" i="137" s="1"/>
  <c r="AE966" i="4"/>
  <c r="AF966"/>
  <c r="AG966"/>
  <c r="AH966"/>
  <c r="AI966"/>
  <c r="AJ966"/>
  <c r="AK966"/>
  <c r="AL966"/>
  <c r="AM966"/>
  <c r="A967"/>
  <c r="A964" i="137" s="1"/>
  <c r="AE967" i="4"/>
  <c r="AF967"/>
  <c r="AG967"/>
  <c r="AH967"/>
  <c r="AI967"/>
  <c r="AJ967"/>
  <c r="AK967"/>
  <c r="AL967"/>
  <c r="AM967"/>
  <c r="A968"/>
  <c r="A965" i="137" s="1"/>
  <c r="AE968" i="4"/>
  <c r="AF968"/>
  <c r="AG968"/>
  <c r="AH968"/>
  <c r="AI968"/>
  <c r="AJ968"/>
  <c r="AK968"/>
  <c r="AL968"/>
  <c r="AM968"/>
  <c r="A969"/>
  <c r="A966" i="137" s="1"/>
  <c r="AE969" i="4"/>
  <c r="AF969"/>
  <c r="AG969"/>
  <c r="AH969"/>
  <c r="AI969"/>
  <c r="AJ969"/>
  <c r="AK969"/>
  <c r="AL969"/>
  <c r="AM969"/>
  <c r="A970"/>
  <c r="A967" i="137" s="1"/>
  <c r="AE970" i="4"/>
  <c r="AF970"/>
  <c r="AG970"/>
  <c r="AH970"/>
  <c r="AI970"/>
  <c r="AJ970"/>
  <c r="AK970"/>
  <c r="AL970"/>
  <c r="AM970"/>
  <c r="A971"/>
  <c r="A968" i="137" s="1"/>
  <c r="AE971" i="4"/>
  <c r="AF971"/>
  <c r="AG971"/>
  <c r="AH971"/>
  <c r="AI971"/>
  <c r="AJ971"/>
  <c r="AK971"/>
  <c r="AL971"/>
  <c r="AM971"/>
  <c r="A972"/>
  <c r="A969" i="137" s="1"/>
  <c r="AE972" i="4"/>
  <c r="AF972"/>
  <c r="AG972"/>
  <c r="AH972"/>
  <c r="AI972"/>
  <c r="AJ972"/>
  <c r="AK972"/>
  <c r="AL972"/>
  <c r="AM972"/>
  <c r="A973"/>
  <c r="A970" i="137" s="1"/>
  <c r="AE973" i="4"/>
  <c r="AF973"/>
  <c r="AG973"/>
  <c r="AH973"/>
  <c r="AI973"/>
  <c r="AJ973"/>
  <c r="AK973"/>
  <c r="AL973"/>
  <c r="AM973"/>
  <c r="A974"/>
  <c r="A971" i="137" s="1"/>
  <c r="AE974" i="4"/>
  <c r="AF974"/>
  <c r="AG974"/>
  <c r="AH974"/>
  <c r="AI974"/>
  <c r="AJ974"/>
  <c r="AK974"/>
  <c r="AL974"/>
  <c r="AM974"/>
  <c r="A975"/>
  <c r="A972" i="137" s="1"/>
  <c r="AE975" i="4"/>
  <c r="AF975"/>
  <c r="AG975"/>
  <c r="AH975"/>
  <c r="AI975"/>
  <c r="AJ975"/>
  <c r="AK975"/>
  <c r="AL975"/>
  <c r="AM975"/>
  <c r="A976"/>
  <c r="A973" i="137" s="1"/>
  <c r="AE976" i="4"/>
  <c r="AF976"/>
  <c r="AG976"/>
  <c r="AH976"/>
  <c r="AI976"/>
  <c r="AJ976"/>
  <c r="AK976"/>
  <c r="AL976"/>
  <c r="AM976"/>
  <c r="A977"/>
  <c r="A974" i="137" s="1"/>
  <c r="AE977" i="4"/>
  <c r="AF977"/>
  <c r="AG977"/>
  <c r="AH977"/>
  <c r="AI977"/>
  <c r="AJ977"/>
  <c r="AK977"/>
  <c r="AL977"/>
  <c r="AM977"/>
  <c r="A978"/>
  <c r="A975" i="137" s="1"/>
  <c r="AE978" i="4"/>
  <c r="AF978"/>
  <c r="AG978"/>
  <c r="AH978"/>
  <c r="AI978"/>
  <c r="AJ978"/>
  <c r="AK978"/>
  <c r="AL978"/>
  <c r="AM978"/>
  <c r="A979"/>
  <c r="A976" i="137" s="1"/>
  <c r="AE979" i="4"/>
  <c r="AF979"/>
  <c r="AG979"/>
  <c r="AH979"/>
  <c r="AI979"/>
  <c r="AJ979"/>
  <c r="AK979"/>
  <c r="AL979"/>
  <c r="AM979"/>
  <c r="A980"/>
  <c r="A977" i="137" s="1"/>
  <c r="AE980" i="4"/>
  <c r="AF980"/>
  <c r="AG980"/>
  <c r="AH980"/>
  <c r="AI980"/>
  <c r="AJ980"/>
  <c r="AK980"/>
  <c r="AL980"/>
  <c r="AM980"/>
  <c r="A981"/>
  <c r="A978" i="137" s="1"/>
  <c r="AE981" i="4"/>
  <c r="AF981"/>
  <c r="AG981"/>
  <c r="AH981"/>
  <c r="AI981"/>
  <c r="AJ981"/>
  <c r="AK981"/>
  <c r="AL981"/>
  <c r="AM981"/>
  <c r="A982"/>
  <c r="A979" i="137" s="1"/>
  <c r="AE982" i="4"/>
  <c r="AF982"/>
  <c r="AG982"/>
  <c r="AH982"/>
  <c r="AI982"/>
  <c r="AJ982"/>
  <c r="AK982"/>
  <c r="AL982"/>
  <c r="AM982"/>
  <c r="A983"/>
  <c r="A980" i="137" s="1"/>
  <c r="AE983" i="4"/>
  <c r="AF983"/>
  <c r="AG983"/>
  <c r="AH983"/>
  <c r="AI983"/>
  <c r="AJ983"/>
  <c r="AK983"/>
  <c r="AL983"/>
  <c r="AM983"/>
  <c r="A984"/>
  <c r="A981" i="137" s="1"/>
  <c r="AE984" i="4"/>
  <c r="AF984"/>
  <c r="AG984"/>
  <c r="AH984"/>
  <c r="AI984"/>
  <c r="AJ984"/>
  <c r="AK984"/>
  <c r="AL984"/>
  <c r="AM984"/>
  <c r="A985"/>
  <c r="A982" i="137" s="1"/>
  <c r="AE985" i="4"/>
  <c r="AF985"/>
  <c r="AG985"/>
  <c r="AH985"/>
  <c r="AI985"/>
  <c r="AJ985"/>
  <c r="AK985"/>
  <c r="AL985"/>
  <c r="AM985"/>
  <c r="A986"/>
  <c r="A983" i="137" s="1"/>
  <c r="AE986" i="4"/>
  <c r="AF986"/>
  <c r="AG986"/>
  <c r="AH986"/>
  <c r="AI986"/>
  <c r="AJ986"/>
  <c r="AK986"/>
  <c r="AL986"/>
  <c r="AM986"/>
  <c r="A987"/>
  <c r="A984" i="137" s="1"/>
  <c r="AE987" i="4"/>
  <c r="AF987"/>
  <c r="AG987"/>
  <c r="AH987"/>
  <c r="AI987"/>
  <c r="AJ987"/>
  <c r="AK987"/>
  <c r="AL987"/>
  <c r="AM987"/>
  <c r="A988"/>
  <c r="A985" i="137" s="1"/>
  <c r="AE988" i="4"/>
  <c r="AF988"/>
  <c r="AG988"/>
  <c r="AH988"/>
  <c r="AI988"/>
  <c r="AJ988"/>
  <c r="AK988"/>
  <c r="AL988"/>
  <c r="AM988"/>
  <c r="A989"/>
  <c r="A986" i="137" s="1"/>
  <c r="AE989" i="4"/>
  <c r="AF989"/>
  <c r="AG989"/>
  <c r="AH989"/>
  <c r="AI989"/>
  <c r="AJ989"/>
  <c r="AK989"/>
  <c r="AL989"/>
  <c r="AM989"/>
  <c r="A990"/>
  <c r="A987" i="137" s="1"/>
  <c r="AE990" i="4"/>
  <c r="AF990"/>
  <c r="AG990"/>
  <c r="AH990"/>
  <c r="AI990"/>
  <c r="AJ990"/>
  <c r="AK990"/>
  <c r="AL990"/>
  <c r="AM990"/>
  <c r="A991"/>
  <c r="A988" i="137" s="1"/>
  <c r="AE991" i="4"/>
  <c r="AF991"/>
  <c r="AG991"/>
  <c r="AH991"/>
  <c r="AI991"/>
  <c r="AJ991"/>
  <c r="AK991"/>
  <c r="AL991"/>
  <c r="AM991"/>
  <c r="A992"/>
  <c r="A989" i="137" s="1"/>
  <c r="AE992" i="4"/>
  <c r="AF992"/>
  <c r="AG992"/>
  <c r="AH992"/>
  <c r="AI992"/>
  <c r="AJ992"/>
  <c r="AK992"/>
  <c r="AL992"/>
  <c r="AM992"/>
  <c r="A993"/>
  <c r="A990" i="137" s="1"/>
  <c r="AE993" i="4"/>
  <c r="AF993"/>
  <c r="AG993"/>
  <c r="AH993"/>
  <c r="AI993"/>
  <c r="AJ993"/>
  <c r="AK993"/>
  <c r="AL993"/>
  <c r="AM993"/>
  <c r="A994"/>
  <c r="A991" i="137" s="1"/>
  <c r="AE994" i="4"/>
  <c r="AF994"/>
  <c r="AG994"/>
  <c r="AH994"/>
  <c r="AI994"/>
  <c r="AJ994"/>
  <c r="AK994"/>
  <c r="AL994"/>
  <c r="AM994"/>
  <c r="A995"/>
  <c r="A992" i="137" s="1"/>
  <c r="AE995" i="4"/>
  <c r="AF995"/>
  <c r="AG995"/>
  <c r="AH995"/>
  <c r="AI995"/>
  <c r="AJ995"/>
  <c r="AK995"/>
  <c r="AL995"/>
  <c r="AM995"/>
  <c r="A996"/>
  <c r="A993" i="137" s="1"/>
  <c r="AE996" i="4"/>
  <c r="AF996"/>
  <c r="AG996"/>
  <c r="AH996"/>
  <c r="AI996"/>
  <c r="AJ996"/>
  <c r="AK996"/>
  <c r="AL996"/>
  <c r="AM996"/>
  <c r="A997"/>
  <c r="A994" i="137" s="1"/>
  <c r="AE997" i="4"/>
  <c r="AF997"/>
  <c r="AG997"/>
  <c r="AH997"/>
  <c r="AI997"/>
  <c r="AJ997"/>
  <c r="AK997"/>
  <c r="AL997"/>
  <c r="AM997"/>
  <c r="A998"/>
  <c r="A995" i="137" s="1"/>
  <c r="AE998" i="4"/>
  <c r="AF998"/>
  <c r="AG998"/>
  <c r="AH998"/>
  <c r="AI998"/>
  <c r="AJ998"/>
  <c r="AK998"/>
  <c r="AL998"/>
  <c r="AM998"/>
  <c r="A999"/>
  <c r="A996" i="137" s="1"/>
  <c r="AE999" i="4"/>
  <c r="AF999"/>
  <c r="AG999"/>
  <c r="AH999"/>
  <c r="AI999"/>
  <c r="AJ999"/>
  <c r="AK999"/>
  <c r="AL999"/>
  <c r="AM999"/>
  <c r="A1000"/>
  <c r="A997" i="137" s="1"/>
  <c r="AE1000" i="4"/>
  <c r="AF1000"/>
  <c r="AG1000"/>
  <c r="AH1000"/>
  <c r="AI1000"/>
  <c r="AJ1000"/>
  <c r="AK1000"/>
  <c r="AL1000"/>
  <c r="AM1000"/>
  <c r="A1001"/>
  <c r="A998" i="137" s="1"/>
  <c r="AE1001" i="4"/>
  <c r="AF1001"/>
  <c r="AG1001"/>
  <c r="AH1001"/>
  <c r="AI1001"/>
  <c r="AJ1001"/>
  <c r="AK1001"/>
  <c r="AL1001"/>
  <c r="AM1001"/>
  <c r="A1002"/>
  <c r="A999" i="137" s="1"/>
  <c r="AE1002" i="4"/>
  <c r="AF1002"/>
  <c r="AG1002"/>
  <c r="AH1002"/>
  <c r="AI1002"/>
  <c r="AJ1002"/>
  <c r="AK1002"/>
  <c r="AL1002"/>
  <c r="AM1002"/>
  <c r="A1003"/>
  <c r="A1000" i="137" s="1"/>
  <c r="AE1003" i="4"/>
  <c r="AF1003"/>
  <c r="AG1003"/>
  <c r="AH1003"/>
  <c r="AI1003"/>
  <c r="AJ1003"/>
  <c r="AK1003"/>
  <c r="AL1003"/>
  <c r="AM1003"/>
  <c r="A1004"/>
  <c r="A1001" i="137" s="1"/>
  <c r="AE1004" i="4"/>
  <c r="AF1004"/>
  <c r="AG1004"/>
  <c r="AH1004"/>
  <c r="AI1004"/>
  <c r="AJ1004"/>
  <c r="AK1004"/>
  <c r="AL1004"/>
  <c r="AM1004"/>
  <c r="AP1004" i="141" l="1"/>
  <c r="AO1004"/>
  <c r="AQ1004"/>
  <c r="T1004"/>
  <c r="S1004"/>
  <c r="U1004"/>
  <c r="AP1003"/>
  <c r="AO1003"/>
  <c r="E1001" i="137" s="1"/>
  <c r="AQ1003" i="141"/>
  <c r="T1003"/>
  <c r="S1003"/>
  <c r="C1001" i="137" s="1"/>
  <c r="U1003" i="141"/>
  <c r="AP1002"/>
  <c r="AO1002"/>
  <c r="E1000" i="137" s="1"/>
  <c r="AQ1002" i="141"/>
  <c r="T1002"/>
  <c r="S1002"/>
  <c r="C1000" i="137" s="1"/>
  <c r="U1002" i="141"/>
  <c r="AP1001"/>
  <c r="AO1001"/>
  <c r="E999" i="137" s="1"/>
  <c r="AQ1001" i="141"/>
  <c r="T1001"/>
  <c r="S1001"/>
  <c r="C999" i="137" s="1"/>
  <c r="U1001" i="141"/>
  <c r="AP1000"/>
  <c r="AO1000"/>
  <c r="E998" i="137" s="1"/>
  <c r="AQ1000" i="141"/>
  <c r="T1000"/>
  <c r="S1000"/>
  <c r="C998" i="137" s="1"/>
  <c r="U1000" i="141"/>
  <c r="AP999"/>
  <c r="AO999"/>
  <c r="E997" i="137" s="1"/>
  <c r="AQ999" i="141"/>
  <c r="T999"/>
  <c r="S999"/>
  <c r="C997" i="137" s="1"/>
  <c r="U999" i="141"/>
  <c r="AP998"/>
  <c r="AO998"/>
  <c r="E996" i="137" s="1"/>
  <c r="AQ998" i="141"/>
  <c r="T998"/>
  <c r="S998"/>
  <c r="C996" i="137" s="1"/>
  <c r="U998" i="141"/>
  <c r="AP997"/>
  <c r="AO997"/>
  <c r="E995" i="137" s="1"/>
  <c r="AQ997" i="141"/>
  <c r="T997"/>
  <c r="S997"/>
  <c r="C995" i="137" s="1"/>
  <c r="U997" i="141"/>
  <c r="AP996"/>
  <c r="AO996"/>
  <c r="E994" i="137" s="1"/>
  <c r="AQ996" i="141"/>
  <c r="T996"/>
  <c r="S996"/>
  <c r="C994" i="137" s="1"/>
  <c r="U996" i="141"/>
  <c r="AP995"/>
  <c r="AO995"/>
  <c r="E993" i="137" s="1"/>
  <c r="AQ995" i="141"/>
  <c r="T995"/>
  <c r="S995"/>
  <c r="C993" i="137" s="1"/>
  <c r="U995" i="141"/>
  <c r="AP994"/>
  <c r="AO994"/>
  <c r="E992" i="137" s="1"/>
  <c r="AQ994" i="141"/>
  <c r="T994"/>
  <c r="S994"/>
  <c r="C992" i="137" s="1"/>
  <c r="U994" i="141"/>
  <c r="AP993"/>
  <c r="AO993"/>
  <c r="E991" i="137" s="1"/>
  <c r="AQ993" i="141"/>
  <c r="T993"/>
  <c r="S993"/>
  <c r="C991" i="137" s="1"/>
  <c r="U993" i="141"/>
  <c r="AP992"/>
  <c r="AO992"/>
  <c r="E990" i="137" s="1"/>
  <c r="AQ992" i="141"/>
  <c r="T992"/>
  <c r="S992"/>
  <c r="C990" i="137" s="1"/>
  <c r="U992" i="141"/>
  <c r="AP991"/>
  <c r="AO991"/>
  <c r="E989" i="137" s="1"/>
  <c r="AQ991" i="141"/>
  <c r="T991"/>
  <c r="S991"/>
  <c r="C989" i="137" s="1"/>
  <c r="U991" i="141"/>
  <c r="AP990"/>
  <c r="AO990"/>
  <c r="E988" i="137" s="1"/>
  <c r="AQ990" i="141"/>
  <c r="T990"/>
  <c r="S990"/>
  <c r="C988" i="137" s="1"/>
  <c r="U990" i="141"/>
  <c r="AP989"/>
  <c r="AO989"/>
  <c r="E987" i="137" s="1"/>
  <c r="AQ989" i="141"/>
  <c r="T989"/>
  <c r="S989"/>
  <c r="C987" i="137" s="1"/>
  <c r="U989" i="141"/>
  <c r="AP988"/>
  <c r="AO988"/>
  <c r="E986" i="137" s="1"/>
  <c r="AQ988" i="141"/>
  <c r="T988"/>
  <c r="S988"/>
  <c r="C986" i="137" s="1"/>
  <c r="U988" i="141"/>
  <c r="AP987"/>
  <c r="AO987"/>
  <c r="E985" i="137" s="1"/>
  <c r="AQ987" i="141"/>
  <c r="T987"/>
  <c r="S987"/>
  <c r="C985" i="137" s="1"/>
  <c r="U987" i="141"/>
  <c r="AP986"/>
  <c r="AO986"/>
  <c r="E984" i="137" s="1"/>
  <c r="AQ986" i="141"/>
  <c r="T986"/>
  <c r="S986"/>
  <c r="C984" i="137" s="1"/>
  <c r="U986" i="141"/>
  <c r="AP985"/>
  <c r="AO985"/>
  <c r="E983" i="137" s="1"/>
  <c r="AQ985" i="141"/>
  <c r="T985"/>
  <c r="S985"/>
  <c r="C983" i="137" s="1"/>
  <c r="U985" i="141"/>
  <c r="AP984"/>
  <c r="AO984"/>
  <c r="E982" i="137" s="1"/>
  <c r="AQ984" i="141"/>
  <c r="T984"/>
  <c r="S984"/>
  <c r="C982" i="137" s="1"/>
  <c r="U984" i="141"/>
  <c r="AP983"/>
  <c r="AO983"/>
  <c r="E981" i="137" s="1"/>
  <c r="AQ983" i="141"/>
  <c r="T983"/>
  <c r="S983"/>
  <c r="C981" i="137" s="1"/>
  <c r="U983" i="141"/>
  <c r="AP982"/>
  <c r="AO982"/>
  <c r="E980" i="137" s="1"/>
  <c r="AQ982" i="141"/>
  <c r="T982"/>
  <c r="S982"/>
  <c r="C980" i="137" s="1"/>
  <c r="U982" i="141"/>
  <c r="AP981"/>
  <c r="AO981"/>
  <c r="E979" i="137" s="1"/>
  <c r="AQ981" i="141"/>
  <c r="T981"/>
  <c r="S981"/>
  <c r="C979" i="137" s="1"/>
  <c r="U981" i="141"/>
  <c r="AP980"/>
  <c r="AO980"/>
  <c r="E978" i="137" s="1"/>
  <c r="AQ980" i="141"/>
  <c r="T980"/>
  <c r="S980"/>
  <c r="C978" i="137" s="1"/>
  <c r="U980" i="141"/>
  <c r="AP979"/>
  <c r="AO979"/>
  <c r="E977" i="137" s="1"/>
  <c r="AQ979" i="141"/>
  <c r="T979"/>
  <c r="S979"/>
  <c r="C977" i="137" s="1"/>
  <c r="U979" i="141"/>
  <c r="AP978"/>
  <c r="AO978"/>
  <c r="E976" i="137" s="1"/>
  <c r="AQ978" i="141"/>
  <c r="T978"/>
  <c r="S978"/>
  <c r="C976" i="137" s="1"/>
  <c r="U978" i="141"/>
  <c r="AP977"/>
  <c r="AO977"/>
  <c r="E975" i="137" s="1"/>
  <c r="AQ977" i="141"/>
  <c r="T977"/>
  <c r="S977"/>
  <c r="C975" i="137" s="1"/>
  <c r="U977" i="141"/>
  <c r="AP976"/>
  <c r="AO976"/>
  <c r="E974" i="137" s="1"/>
  <c r="AQ976" i="141"/>
  <c r="T976"/>
  <c r="S976"/>
  <c r="C974" i="137" s="1"/>
  <c r="U976" i="141"/>
  <c r="AP975"/>
  <c r="AO975"/>
  <c r="E973" i="137" s="1"/>
  <c r="AQ975" i="141"/>
  <c r="T975"/>
  <c r="S975"/>
  <c r="C973" i="137" s="1"/>
  <c r="U975" i="141"/>
  <c r="AP974"/>
  <c r="AO974"/>
  <c r="E972" i="137" s="1"/>
  <c r="AQ974" i="141"/>
  <c r="T974"/>
  <c r="S974"/>
  <c r="C972" i="137" s="1"/>
  <c r="U974" i="141"/>
  <c r="AP973"/>
  <c r="AO973"/>
  <c r="E971" i="137" s="1"/>
  <c r="AQ973" i="141"/>
  <c r="T973"/>
  <c r="S973"/>
  <c r="C971" i="137" s="1"/>
  <c r="U973" i="141"/>
  <c r="AP972"/>
  <c r="AO972"/>
  <c r="E970" i="137" s="1"/>
  <c r="AQ972" i="141"/>
  <c r="T972"/>
  <c r="S972"/>
  <c r="C970" i="137" s="1"/>
  <c r="U972" i="141"/>
  <c r="AP971"/>
  <c r="AO971"/>
  <c r="E969" i="137" s="1"/>
  <c r="AQ971" i="141"/>
  <c r="T971"/>
  <c r="S971"/>
  <c r="C969" i="137" s="1"/>
  <c r="U971" i="141"/>
  <c r="AP970"/>
  <c r="AO970"/>
  <c r="E968" i="137" s="1"/>
  <c r="AQ970" i="141"/>
  <c r="T970"/>
  <c r="S970"/>
  <c r="C968" i="137" s="1"/>
  <c r="U970" i="141"/>
  <c r="AP969"/>
  <c r="AO969"/>
  <c r="E967" i="137" s="1"/>
  <c r="AQ969" i="141"/>
  <c r="T969"/>
  <c r="S969"/>
  <c r="C967" i="137" s="1"/>
  <c r="U969" i="141"/>
  <c r="AP968"/>
  <c r="AO968"/>
  <c r="E966" i="137" s="1"/>
  <c r="AQ968" i="141"/>
  <c r="T968"/>
  <c r="S968"/>
  <c r="C966" i="137" s="1"/>
  <c r="U968" i="141"/>
  <c r="AP967"/>
  <c r="AO967"/>
  <c r="E965" i="137" s="1"/>
  <c r="AQ967" i="141"/>
  <c r="T967"/>
  <c r="S967"/>
  <c r="C965" i="137" s="1"/>
  <c r="U967" i="141"/>
  <c r="AP966"/>
  <c r="AO966"/>
  <c r="E964" i="137" s="1"/>
  <c r="AQ966" i="141"/>
  <c r="T966"/>
  <c r="S966"/>
  <c r="C964" i="137" s="1"/>
  <c r="U966" i="141"/>
  <c r="AP965"/>
  <c r="AO965"/>
  <c r="E963" i="137" s="1"/>
  <c r="AQ965" i="141"/>
  <c r="T965"/>
  <c r="S965"/>
  <c r="C963" i="137" s="1"/>
  <c r="U965" i="141"/>
  <c r="AP964"/>
  <c r="AO964"/>
  <c r="E962" i="137" s="1"/>
  <c r="AQ964" i="141"/>
  <c r="T964"/>
  <c r="S964"/>
  <c r="C962" i="137" s="1"/>
  <c r="U964" i="141"/>
  <c r="AP963"/>
  <c r="AO963"/>
  <c r="E961" i="137" s="1"/>
  <c r="AQ963" i="141"/>
  <c r="T963"/>
  <c r="S963"/>
  <c r="C961" i="137" s="1"/>
  <c r="U963" i="141"/>
  <c r="AP962"/>
  <c r="AO962"/>
  <c r="E960" i="137" s="1"/>
  <c r="AQ962" i="141"/>
  <c r="T962"/>
  <c r="S962"/>
  <c r="C960" i="137" s="1"/>
  <c r="U962" i="141"/>
  <c r="AP961"/>
  <c r="AO961"/>
  <c r="E959" i="137" s="1"/>
  <c r="AQ961" i="141"/>
  <c r="T961"/>
  <c r="S961"/>
  <c r="C959" i="137" s="1"/>
  <c r="U961" i="141"/>
  <c r="AP960"/>
  <c r="AO960"/>
  <c r="E958" i="137" s="1"/>
  <c r="AQ960" i="141"/>
  <c r="T960"/>
  <c r="S960"/>
  <c r="C958" i="137" s="1"/>
  <c r="U960" i="141"/>
  <c r="AP959"/>
  <c r="AO959"/>
  <c r="E957" i="137" s="1"/>
  <c r="AQ959" i="141"/>
  <c r="T959"/>
  <c r="S959"/>
  <c r="C957" i="137" s="1"/>
  <c r="U959" i="141"/>
  <c r="AP958"/>
  <c r="AO958"/>
  <c r="E956" i="137" s="1"/>
  <c r="AQ958" i="141"/>
  <c r="T958"/>
  <c r="S958"/>
  <c r="C956" i="137" s="1"/>
  <c r="U958" i="141"/>
  <c r="AP957"/>
  <c r="AO957"/>
  <c r="E955" i="137" s="1"/>
  <c r="AQ957" i="141"/>
  <c r="T957"/>
  <c r="S957"/>
  <c r="C955" i="137" s="1"/>
  <c r="U957" i="141"/>
  <c r="AP956"/>
  <c r="AO956"/>
  <c r="E954" i="137" s="1"/>
  <c r="AQ956" i="141"/>
  <c r="T956"/>
  <c r="S956"/>
  <c r="C954" i="137" s="1"/>
  <c r="U956" i="141"/>
  <c r="AP955"/>
  <c r="AO955"/>
  <c r="E953" i="137" s="1"/>
  <c r="AQ955" i="141"/>
  <c r="T955"/>
  <c r="S955"/>
  <c r="C953" i="137" s="1"/>
  <c r="U955" i="141"/>
  <c r="AP954"/>
  <c r="AO954"/>
  <c r="E952" i="137" s="1"/>
  <c r="AQ954" i="141"/>
  <c r="T954"/>
  <c r="S954"/>
  <c r="C952" i="137" s="1"/>
  <c r="U954" i="141"/>
  <c r="AP953"/>
  <c r="AO953"/>
  <c r="E951" i="137" s="1"/>
  <c r="AQ953" i="141"/>
  <c r="T953"/>
  <c r="S953"/>
  <c r="C951" i="137" s="1"/>
  <c r="U953" i="141"/>
  <c r="AP952"/>
  <c r="AO952"/>
  <c r="E950" i="137" s="1"/>
  <c r="AQ952" i="141"/>
  <c r="T952"/>
  <c r="S952"/>
  <c r="C950" i="137" s="1"/>
  <c r="U952" i="141"/>
  <c r="AP951"/>
  <c r="AO951"/>
  <c r="E949" i="137" s="1"/>
  <c r="AQ951" i="141"/>
  <c r="T951"/>
  <c r="S951"/>
  <c r="C949" i="137" s="1"/>
  <c r="U951" i="141"/>
  <c r="AP950"/>
  <c r="AO950"/>
  <c r="E948" i="137" s="1"/>
  <c r="AQ950" i="141"/>
  <c r="T950"/>
  <c r="S950"/>
  <c r="C948" i="137" s="1"/>
  <c r="U950" i="141"/>
  <c r="AP949"/>
  <c r="AO949"/>
  <c r="E947" i="137" s="1"/>
  <c r="AQ949" i="141"/>
  <c r="T949"/>
  <c r="S949"/>
  <c r="C947" i="137" s="1"/>
  <c r="U949" i="141"/>
  <c r="AP948"/>
  <c r="AO948"/>
  <c r="E946" i="137" s="1"/>
  <c r="AQ948" i="141"/>
  <c r="T948"/>
  <c r="S948"/>
  <c r="C946" i="137" s="1"/>
  <c r="U948" i="141"/>
  <c r="AP947"/>
  <c r="AO947"/>
  <c r="E945" i="137" s="1"/>
  <c r="AQ947" i="141"/>
  <c r="T947"/>
  <c r="S947"/>
  <c r="C945" i="137" s="1"/>
  <c r="U947" i="141"/>
  <c r="AP946"/>
  <c r="AO946"/>
  <c r="E944" i="137" s="1"/>
  <c r="AQ946" i="141"/>
  <c r="T946"/>
  <c r="S946"/>
  <c r="C944" i="137" s="1"/>
  <c r="U946" i="141"/>
  <c r="AP945"/>
  <c r="AO945"/>
  <c r="E943" i="137" s="1"/>
  <c r="AQ945" i="141"/>
  <c r="T945"/>
  <c r="S945"/>
  <c r="C943" i="137" s="1"/>
  <c r="U945" i="141"/>
  <c r="AP944"/>
  <c r="AO944"/>
  <c r="E942" i="137" s="1"/>
  <c r="AQ944" i="141"/>
  <c r="T944"/>
  <c r="S944"/>
  <c r="C942" i="137" s="1"/>
  <c r="U944" i="141"/>
  <c r="AP943"/>
  <c r="AO943"/>
  <c r="E941" i="137" s="1"/>
  <c r="AQ943" i="141"/>
  <c r="T943"/>
  <c r="S943"/>
  <c r="C941" i="137" s="1"/>
  <c r="U943" i="141"/>
  <c r="AP942"/>
  <c r="AO942"/>
  <c r="E940" i="137" s="1"/>
  <c r="AQ942" i="141"/>
  <c r="T942"/>
  <c r="S942"/>
  <c r="C940" i="137" s="1"/>
  <c r="U942" i="141"/>
  <c r="AP941"/>
  <c r="AO941"/>
  <c r="E939" i="137" s="1"/>
  <c r="AQ941" i="141"/>
  <c r="T941"/>
  <c r="S941"/>
  <c r="C939" i="137" s="1"/>
  <c r="U941" i="141"/>
  <c r="AP940"/>
  <c r="AO940"/>
  <c r="E938" i="137" s="1"/>
  <c r="AQ940" i="141"/>
  <c r="T940"/>
  <c r="S940"/>
  <c r="C938" i="137" s="1"/>
  <c r="U940" i="141"/>
  <c r="AP939"/>
  <c r="AO939"/>
  <c r="E937" i="137" s="1"/>
  <c r="AQ939" i="141"/>
  <c r="T939"/>
  <c r="S939"/>
  <c r="C937" i="137" s="1"/>
  <c r="U939" i="141"/>
  <c r="AP938"/>
  <c r="AO938"/>
  <c r="E936" i="137" s="1"/>
  <c r="AQ938" i="141"/>
  <c r="T938"/>
  <c r="S938"/>
  <c r="C936" i="137" s="1"/>
  <c r="U938" i="141"/>
  <c r="AP937"/>
  <c r="AO937"/>
  <c r="E935" i="137" s="1"/>
  <c r="AQ937" i="141"/>
  <c r="T937"/>
  <c r="S937"/>
  <c r="C935" i="137" s="1"/>
  <c r="U937" i="141"/>
  <c r="AP936"/>
  <c r="AO936"/>
  <c r="E934" i="137" s="1"/>
  <c r="AQ936" i="141"/>
  <c r="T936"/>
  <c r="S936"/>
  <c r="C934" i="137" s="1"/>
  <c r="U936" i="141"/>
  <c r="AP935"/>
  <c r="AO935"/>
  <c r="E933" i="137" s="1"/>
  <c r="AQ935" i="141"/>
  <c r="T935"/>
  <c r="S935"/>
  <c r="C933" i="137" s="1"/>
  <c r="U935" i="141"/>
  <c r="AP934"/>
  <c r="AO934"/>
  <c r="E932" i="137" s="1"/>
  <c r="AQ934" i="141"/>
  <c r="T934"/>
  <c r="S934"/>
  <c r="C932" i="137" s="1"/>
  <c r="U934" i="141"/>
  <c r="AP933"/>
  <c r="AO933"/>
  <c r="E931" i="137" s="1"/>
  <c r="AQ933" i="141"/>
  <c r="T933"/>
  <c r="S933"/>
  <c r="C931" i="137" s="1"/>
  <c r="U933" i="141"/>
  <c r="AP932"/>
  <c r="AO932"/>
  <c r="E930" i="137" s="1"/>
  <c r="AQ932" i="141"/>
  <c r="T932"/>
  <c r="S932"/>
  <c r="C930" i="137" s="1"/>
  <c r="U932" i="141"/>
  <c r="AP931"/>
  <c r="AO931"/>
  <c r="E929" i="137" s="1"/>
  <c r="AQ931" i="141"/>
  <c r="T931"/>
  <c r="S931"/>
  <c r="C929" i="137" s="1"/>
  <c r="U931" i="141"/>
  <c r="AP930"/>
  <c r="AO930"/>
  <c r="E928" i="137" s="1"/>
  <c r="AQ930" i="141"/>
  <c r="T930"/>
  <c r="S930"/>
  <c r="C928" i="137" s="1"/>
  <c r="U930" i="141"/>
  <c r="AP929"/>
  <c r="AO929"/>
  <c r="E927" i="137" s="1"/>
  <c r="AQ929" i="141"/>
  <c r="T929"/>
  <c r="S929"/>
  <c r="C927" i="137" s="1"/>
  <c r="U929" i="141"/>
  <c r="AP928"/>
  <c r="AO928"/>
  <c r="E926" i="137" s="1"/>
  <c r="AQ928" i="141"/>
  <c r="T928"/>
  <c r="S928"/>
  <c r="C926" i="137" s="1"/>
  <c r="U928" i="141"/>
  <c r="AP927"/>
  <c r="AO927"/>
  <c r="E925" i="137" s="1"/>
  <c r="AQ927" i="141"/>
  <c r="T927"/>
  <c r="S927"/>
  <c r="C925" i="137" s="1"/>
  <c r="U927" i="141"/>
  <c r="AP926"/>
  <c r="AO926"/>
  <c r="E924" i="137" s="1"/>
  <c r="AQ926" i="141"/>
  <c r="T926"/>
  <c r="S926"/>
  <c r="C924" i="137" s="1"/>
  <c r="U926" i="141"/>
  <c r="AP925"/>
  <c r="AO925"/>
  <c r="E923" i="137" s="1"/>
  <c r="AQ925" i="141"/>
  <c r="T925"/>
  <c r="S925"/>
  <c r="C923" i="137" s="1"/>
  <c r="U925" i="141"/>
  <c r="AP924"/>
  <c r="AO924"/>
  <c r="E922" i="137" s="1"/>
  <c r="AQ924" i="141"/>
  <c r="T924"/>
  <c r="S924"/>
  <c r="C922" i="137" s="1"/>
  <c r="U924" i="141"/>
  <c r="AP923"/>
  <c r="AO923"/>
  <c r="E921" i="137" s="1"/>
  <c r="AQ923" i="141"/>
  <c r="T923"/>
  <c r="S923"/>
  <c r="C921" i="137" s="1"/>
  <c r="U923" i="141"/>
  <c r="AP922"/>
  <c r="AO922"/>
  <c r="E920" i="137" s="1"/>
  <c r="AQ922" i="141"/>
  <c r="T922"/>
  <c r="S922"/>
  <c r="C920" i="137" s="1"/>
  <c r="U922" i="141"/>
  <c r="AP921"/>
  <c r="AO921"/>
  <c r="E919" i="137" s="1"/>
  <c r="AQ921" i="141"/>
  <c r="T921"/>
  <c r="S921"/>
  <c r="C919" i="137" s="1"/>
  <c r="U921" i="141"/>
  <c r="AP920"/>
  <c r="AO920"/>
  <c r="E918" i="137" s="1"/>
  <c r="AQ920" i="141"/>
  <c r="T920"/>
  <c r="S920"/>
  <c r="C918" i="137" s="1"/>
  <c r="U920" i="141"/>
  <c r="AP919"/>
  <c r="AO919"/>
  <c r="E917" i="137" s="1"/>
  <c r="AQ919" i="141"/>
  <c r="T919"/>
  <c r="S919"/>
  <c r="C917" i="137" s="1"/>
  <c r="U919" i="141"/>
  <c r="AP918"/>
  <c r="AO918"/>
  <c r="E916" i="137" s="1"/>
  <c r="AQ918" i="141"/>
  <c r="T918"/>
  <c r="S918"/>
  <c r="C916" i="137" s="1"/>
  <c r="U918" i="141"/>
  <c r="AP917"/>
  <c r="AO917"/>
  <c r="E915" i="137" s="1"/>
  <c r="AQ917" i="141"/>
  <c r="T917"/>
  <c r="S917"/>
  <c r="C915" i="137" s="1"/>
  <c r="U917" i="141"/>
  <c r="AP916"/>
  <c r="AO916"/>
  <c r="E914" i="137" s="1"/>
  <c r="AQ916" i="141"/>
  <c r="T916"/>
  <c r="S916"/>
  <c r="C914" i="137" s="1"/>
  <c r="U916" i="141"/>
  <c r="AP915"/>
  <c r="AO915"/>
  <c r="E913" i="137" s="1"/>
  <c r="AQ915" i="141"/>
  <c r="T915"/>
  <c r="S915"/>
  <c r="C913" i="137" s="1"/>
  <c r="U915" i="141"/>
  <c r="AP914"/>
  <c r="AO914"/>
  <c r="E912" i="137" s="1"/>
  <c r="AQ914" i="141"/>
  <c r="T914"/>
  <c r="S914"/>
  <c r="C912" i="137" s="1"/>
  <c r="U914" i="141"/>
  <c r="AP913"/>
  <c r="AO913"/>
  <c r="E911" i="137" s="1"/>
  <c r="AQ913" i="141"/>
  <c r="T913"/>
  <c r="S913"/>
  <c r="C911" i="137" s="1"/>
  <c r="U913" i="141"/>
  <c r="AP912"/>
  <c r="AO912"/>
  <c r="E910" i="137" s="1"/>
  <c r="AQ912" i="141"/>
  <c r="T912"/>
  <c r="S912"/>
  <c r="C910" i="137" s="1"/>
  <c r="U912" i="141"/>
  <c r="AP911"/>
  <c r="AO911"/>
  <c r="E909" i="137" s="1"/>
  <c r="AQ911" i="141"/>
  <c r="T911"/>
  <c r="S911"/>
  <c r="C909" i="137" s="1"/>
  <c r="U911" i="141"/>
  <c r="AP910"/>
  <c r="AO910"/>
  <c r="E908" i="137" s="1"/>
  <c r="AQ910" i="141"/>
  <c r="T910"/>
  <c r="S910"/>
  <c r="C908" i="137" s="1"/>
  <c r="U910" i="141"/>
  <c r="AP909"/>
  <c r="AO909"/>
  <c r="E907" i="137" s="1"/>
  <c r="AQ909" i="141"/>
  <c r="T909"/>
  <c r="S909"/>
  <c r="C907" i="137" s="1"/>
  <c r="U909" i="141"/>
  <c r="AP908"/>
  <c r="AO908"/>
  <c r="E906" i="137" s="1"/>
  <c r="AQ908" i="141"/>
  <c r="T908"/>
  <c r="S908"/>
  <c r="C906" i="137" s="1"/>
  <c r="U908" i="141"/>
  <c r="AP907"/>
  <c r="AO907"/>
  <c r="E905" i="137" s="1"/>
  <c r="AQ907" i="141"/>
  <c r="T907"/>
  <c r="S907"/>
  <c r="C905" i="137" s="1"/>
  <c r="U907" i="141"/>
  <c r="AP906"/>
  <c r="AO906"/>
  <c r="E904" i="137" s="1"/>
  <c r="AQ906" i="141"/>
  <c r="T906"/>
  <c r="S906"/>
  <c r="C904" i="137" s="1"/>
  <c r="U906" i="141"/>
  <c r="AP905"/>
  <c r="AO905"/>
  <c r="E903" i="137" s="1"/>
  <c r="AQ905" i="141"/>
  <c r="T905"/>
  <c r="S905"/>
  <c r="C903" i="137" s="1"/>
  <c r="U905" i="141"/>
  <c r="AP904"/>
  <c r="AO904"/>
  <c r="E902" i="137" s="1"/>
  <c r="AQ904" i="141"/>
  <c r="T904"/>
  <c r="S904"/>
  <c r="C902" i="137" s="1"/>
  <c r="U904" i="141"/>
  <c r="AP903"/>
  <c r="AO903"/>
  <c r="E901" i="137" s="1"/>
  <c r="AQ903" i="141"/>
  <c r="T903"/>
  <c r="S903"/>
  <c r="C901" i="137" s="1"/>
  <c r="U903" i="141"/>
  <c r="AP902"/>
  <c r="AO902"/>
  <c r="E900" i="137" s="1"/>
  <c r="AQ902" i="141"/>
  <c r="T902"/>
  <c r="S902"/>
  <c r="C900" i="137" s="1"/>
  <c r="U902" i="141"/>
  <c r="H667"/>
  <c r="B665" i="137" s="1"/>
  <c r="J667" i="141"/>
  <c r="AO666"/>
  <c r="E664" i="137" s="1"/>
  <c r="AQ666" i="141"/>
  <c r="H665"/>
  <c r="B663" i="137" s="1"/>
  <c r="J665" i="141"/>
  <c r="AO664"/>
  <c r="E662" i="137" s="1"/>
  <c r="AQ664" i="141"/>
  <c r="H663"/>
  <c r="B661" i="137" s="1"/>
  <c r="J663" i="141"/>
  <c r="AO662"/>
  <c r="E660" i="137" s="1"/>
  <c r="AQ662" i="141"/>
  <c r="H661"/>
  <c r="B659" i="137" s="1"/>
  <c r="J661" i="141"/>
  <c r="AO660"/>
  <c r="E658" i="137" s="1"/>
  <c r="AQ660" i="141"/>
  <c r="H659"/>
  <c r="B657" i="137" s="1"/>
  <c r="J659" i="141"/>
  <c r="AO658"/>
  <c r="E656" i="137" s="1"/>
  <c r="AQ658" i="141"/>
  <c r="H657"/>
  <c r="B655" i="137" s="1"/>
  <c r="J657" i="141"/>
  <c r="AO656"/>
  <c r="E654" i="137" s="1"/>
  <c r="AQ656" i="141"/>
  <c r="H655"/>
  <c r="B653" i="137" s="1"/>
  <c r="J655" i="141"/>
  <c r="AO654"/>
  <c r="E652" i="137" s="1"/>
  <c r="AQ654" i="141"/>
  <c r="H653"/>
  <c r="B651" i="137" s="1"/>
  <c r="J653" i="141"/>
  <c r="AO652"/>
  <c r="E650" i="137" s="1"/>
  <c r="AQ652" i="141"/>
  <c r="H651"/>
  <c r="B649" i="137" s="1"/>
  <c r="J651" i="141"/>
  <c r="AO650"/>
  <c r="E648" i="137" s="1"/>
  <c r="AQ650" i="141"/>
  <c r="H649"/>
  <c r="B647" i="137" s="1"/>
  <c r="J649" i="141"/>
  <c r="AO648"/>
  <c r="E646" i="137" s="1"/>
  <c r="AQ648" i="141"/>
  <c r="H647"/>
  <c r="B645" i="137" s="1"/>
  <c r="J647" i="141"/>
  <c r="AO646"/>
  <c r="E644" i="137" s="1"/>
  <c r="AQ646" i="141"/>
  <c r="H645"/>
  <c r="B643" i="137" s="1"/>
  <c r="J645" i="141"/>
  <c r="AO644"/>
  <c r="E642" i="137" s="1"/>
  <c r="AQ644" i="141"/>
  <c r="H643"/>
  <c r="B641" i="137" s="1"/>
  <c r="J643" i="141"/>
  <c r="AO642"/>
  <c r="E640" i="137" s="1"/>
  <c r="AQ642" i="141"/>
  <c r="H641"/>
  <c r="B639" i="137" s="1"/>
  <c r="J641" i="141"/>
  <c r="AO640"/>
  <c r="E638" i="137" s="1"/>
  <c r="AQ640" i="141"/>
  <c r="H639"/>
  <c r="B637" i="137" s="1"/>
  <c r="J639" i="141"/>
  <c r="AO638"/>
  <c r="E636" i="137" s="1"/>
  <c r="AQ638" i="141"/>
  <c r="H637"/>
  <c r="B635" i="137" s="1"/>
  <c r="J637" i="141"/>
  <c r="AO636"/>
  <c r="E634" i="137" s="1"/>
  <c r="AQ636" i="141"/>
  <c r="H635"/>
  <c r="B633" i="137" s="1"/>
  <c r="J635" i="141"/>
  <c r="AO634"/>
  <c r="E632" i="137" s="1"/>
  <c r="AQ634" i="141"/>
  <c r="H633"/>
  <c r="B631" i="137" s="1"/>
  <c r="J633" i="141"/>
  <c r="AO632"/>
  <c r="E630" i="137" s="1"/>
  <c r="AQ632" i="141"/>
  <c r="H631"/>
  <c r="B629" i="137" s="1"/>
  <c r="J631" i="141"/>
  <c r="AO630"/>
  <c r="E628" i="137" s="1"/>
  <c r="AQ630" i="141"/>
  <c r="H629"/>
  <c r="B627" i="137" s="1"/>
  <c r="J629" i="141"/>
  <c r="AO628"/>
  <c r="E626" i="137" s="1"/>
  <c r="AQ628" i="141"/>
  <c r="H627"/>
  <c r="B625" i="137" s="1"/>
  <c r="J627" i="141"/>
  <c r="AO626"/>
  <c r="E624" i="137" s="1"/>
  <c r="AQ626" i="141"/>
  <c r="H625"/>
  <c r="B623" i="137" s="1"/>
  <c r="J625" i="141"/>
  <c r="AO624"/>
  <c r="E622" i="137" s="1"/>
  <c r="AQ624" i="141"/>
  <c r="H623"/>
  <c r="B621" i="137" s="1"/>
  <c r="J623" i="141"/>
  <c r="AO622"/>
  <c r="E620" i="137" s="1"/>
  <c r="AQ622" i="141"/>
  <c r="H621"/>
  <c r="B619" i="137" s="1"/>
  <c r="J621" i="141"/>
  <c r="AO620"/>
  <c r="E618" i="137" s="1"/>
  <c r="AQ620" i="141"/>
  <c r="I668"/>
  <c r="H668"/>
  <c r="B666" i="137" s="1"/>
  <c r="K668" i="141"/>
  <c r="J668"/>
  <c r="AO667"/>
  <c r="E665" i="137" s="1"/>
  <c r="AQ667" i="141"/>
  <c r="H666"/>
  <c r="B664" i="137" s="1"/>
  <c r="J666" i="141"/>
  <c r="AO665"/>
  <c r="E663" i="137" s="1"/>
  <c r="AQ665" i="141"/>
  <c r="H664"/>
  <c r="B662" i="137" s="1"/>
  <c r="J664" i="141"/>
  <c r="AO663"/>
  <c r="E661" i="137" s="1"/>
  <c r="AQ663" i="141"/>
  <c r="H662"/>
  <c r="B660" i="137" s="1"/>
  <c r="J662" i="141"/>
  <c r="AO661"/>
  <c r="E659" i="137" s="1"/>
  <c r="AQ661" i="141"/>
  <c r="H660"/>
  <c r="B658" i="137" s="1"/>
  <c r="J660" i="141"/>
  <c r="AO659"/>
  <c r="E657" i="137" s="1"/>
  <c r="AQ659" i="141"/>
  <c r="H658"/>
  <c r="B656" i="137" s="1"/>
  <c r="J658" i="141"/>
  <c r="AO657"/>
  <c r="E655" i="137" s="1"/>
  <c r="AQ657" i="141"/>
  <c r="H656"/>
  <c r="B654" i="137" s="1"/>
  <c r="J656" i="141"/>
  <c r="AO655"/>
  <c r="E653" i="137" s="1"/>
  <c r="AQ655" i="141"/>
  <c r="H654"/>
  <c r="B652" i="137" s="1"/>
  <c r="J654" i="141"/>
  <c r="AO653"/>
  <c r="E651" i="137" s="1"/>
  <c r="AQ653" i="141"/>
  <c r="H652"/>
  <c r="B650" i="137" s="1"/>
  <c r="J652" i="141"/>
  <c r="AO651"/>
  <c r="E649" i="137" s="1"/>
  <c r="AQ651" i="141"/>
  <c r="H650"/>
  <c r="B648" i="137" s="1"/>
  <c r="J650" i="141"/>
  <c r="AO649"/>
  <c r="E647" i="137" s="1"/>
  <c r="AQ649" i="141"/>
  <c r="H648"/>
  <c r="B646" i="137" s="1"/>
  <c r="J648" i="141"/>
  <c r="AO647"/>
  <c r="E645" i="137" s="1"/>
  <c r="AQ647" i="141"/>
  <c r="H646"/>
  <c r="B644" i="137" s="1"/>
  <c r="J646" i="141"/>
  <c r="AO645"/>
  <c r="E643" i="137" s="1"/>
  <c r="AQ645" i="141"/>
  <c r="H644"/>
  <c r="B642" i="137" s="1"/>
  <c r="J644" i="141"/>
  <c r="AO643"/>
  <c r="E641" i="137" s="1"/>
  <c r="AQ643" i="141"/>
  <c r="H642"/>
  <c r="B640" i="137" s="1"/>
  <c r="J642" i="141"/>
  <c r="AO641"/>
  <c r="E639" i="137" s="1"/>
  <c r="AQ641" i="141"/>
  <c r="H640"/>
  <c r="B638" i="137" s="1"/>
  <c r="J640" i="141"/>
  <c r="AO639"/>
  <c r="E637" i="137" s="1"/>
  <c r="AQ639" i="141"/>
  <c r="H638"/>
  <c r="B636" i="137" s="1"/>
  <c r="J638" i="141"/>
  <c r="AO637"/>
  <c r="E635" i="137" s="1"/>
  <c r="AQ637" i="141"/>
  <c r="H636"/>
  <c r="B634" i="137" s="1"/>
  <c r="J636" i="141"/>
  <c r="AO635"/>
  <c r="E633" i="137" s="1"/>
  <c r="AQ635" i="141"/>
  <c r="H634"/>
  <c r="B632" i="137" s="1"/>
  <c r="J634" i="141"/>
  <c r="AO633"/>
  <c r="E631" i="137" s="1"/>
  <c r="AQ633" i="141"/>
  <c r="H632"/>
  <c r="B630" i="137" s="1"/>
  <c r="J632" i="141"/>
  <c r="AO631"/>
  <c r="E629" i="137" s="1"/>
  <c r="AQ631" i="141"/>
  <c r="H630"/>
  <c r="B628" i="137" s="1"/>
  <c r="J630" i="141"/>
  <c r="AO629"/>
  <c r="E627" i="137" s="1"/>
  <c r="AQ629" i="141"/>
  <c r="H628"/>
  <c r="B626" i="137" s="1"/>
  <c r="J628" i="141"/>
  <c r="AO627"/>
  <c r="E625" i="137" s="1"/>
  <c r="AQ627" i="141"/>
  <c r="H626"/>
  <c r="B624" i="137" s="1"/>
  <c r="J626" i="141"/>
  <c r="AO625"/>
  <c r="E623" i="137" s="1"/>
  <c r="AQ625" i="141"/>
  <c r="H624"/>
  <c r="B622" i="137" s="1"/>
  <c r="J624" i="141"/>
  <c r="AO623"/>
  <c r="E621" i="137" s="1"/>
  <c r="AQ623" i="141"/>
  <c r="H622"/>
  <c r="B620" i="137" s="1"/>
  <c r="J622" i="141"/>
  <c r="AO621"/>
  <c r="E619" i="137" s="1"/>
  <c r="AQ621" i="141"/>
  <c r="H620"/>
  <c r="B618" i="137" s="1"/>
  <c r="J620" i="141"/>
  <c r="AO619"/>
  <c r="E617" i="137" s="1"/>
  <c r="AQ619" i="141"/>
  <c r="S618"/>
  <c r="C616" i="137" s="1"/>
  <c r="U618" i="141"/>
  <c r="S616"/>
  <c r="C614" i="137" s="1"/>
  <c r="U616" i="141"/>
  <c r="S614"/>
  <c r="C612" i="137" s="1"/>
  <c r="U614" i="141"/>
  <c r="S612"/>
  <c r="C610" i="137" s="1"/>
  <c r="U612" i="141"/>
  <c r="S610"/>
  <c r="C608" i="137" s="1"/>
  <c r="U610" i="141"/>
  <c r="S608"/>
  <c r="C606" i="137" s="1"/>
  <c r="U608" i="141"/>
  <c r="S606"/>
  <c r="C604" i="137" s="1"/>
  <c r="U606" i="141"/>
  <c r="S604"/>
  <c r="C602" i="137" s="1"/>
  <c r="U604" i="141"/>
  <c r="S602"/>
  <c r="C600" i="137" s="1"/>
  <c r="U602" i="141"/>
  <c r="S600"/>
  <c r="C598" i="137" s="1"/>
  <c r="U600" i="141"/>
  <c r="S598"/>
  <c r="C596" i="137" s="1"/>
  <c r="U598" i="141"/>
  <c r="S596"/>
  <c r="C594" i="137" s="1"/>
  <c r="U596" i="141"/>
  <c r="S594"/>
  <c r="C592" i="137" s="1"/>
  <c r="U594" i="141"/>
  <c r="S592"/>
  <c r="C590" i="137" s="1"/>
  <c r="U592" i="141"/>
  <c r="S562"/>
  <c r="C560" i="137" s="1"/>
  <c r="U562" i="141"/>
  <c r="S558"/>
  <c r="C556" i="137" s="1"/>
  <c r="U558" i="141"/>
  <c r="AD15" i="142"/>
  <c r="Z15"/>
  <c r="V15"/>
  <c r="R15"/>
  <c r="N15"/>
  <c r="J15"/>
  <c r="F15"/>
  <c r="AE17"/>
  <c r="AA17"/>
  <c r="W17"/>
  <c r="S17"/>
  <c r="O17"/>
  <c r="K17"/>
  <c r="G17"/>
  <c r="C17"/>
  <c r="AD16"/>
  <c r="AB16"/>
  <c r="Z16"/>
  <c r="X16"/>
  <c r="V16"/>
  <c r="T16"/>
  <c r="R16"/>
  <c r="P16"/>
  <c r="N16"/>
  <c r="L16"/>
  <c r="J16"/>
  <c r="H16"/>
  <c r="F16"/>
  <c r="D16"/>
  <c r="AE12"/>
  <c r="AC12"/>
  <c r="AC17" s="1"/>
  <c r="AA12"/>
  <c r="E24" s="1"/>
  <c r="I24" s="1"/>
  <c r="Y12"/>
  <c r="Y17" s="1"/>
  <c r="W12"/>
  <c r="U12"/>
  <c r="U17" s="1"/>
  <c r="S12"/>
  <c r="Q12"/>
  <c r="Q17" s="1"/>
  <c r="O12"/>
  <c r="M12"/>
  <c r="M17" s="1"/>
  <c r="K12"/>
  <c r="I12"/>
  <c r="I17" s="1"/>
  <c r="G12"/>
  <c r="E12"/>
  <c r="E17" s="1"/>
  <c r="C12"/>
  <c r="AD14"/>
  <c r="AD18" s="1"/>
  <c r="AB14"/>
  <c r="AB18" s="1"/>
  <c r="Z14"/>
  <c r="Z18" s="1"/>
  <c r="X14"/>
  <c r="X18" s="1"/>
  <c r="V14"/>
  <c r="V18" s="1"/>
  <c r="T14"/>
  <c r="T18" s="1"/>
  <c r="R14"/>
  <c r="R18" s="1"/>
  <c r="P14"/>
  <c r="P18" s="1"/>
  <c r="N14"/>
  <c r="N18" s="1"/>
  <c r="L14"/>
  <c r="L18" s="1"/>
  <c r="J14"/>
  <c r="J18" s="1"/>
  <c r="H14"/>
  <c r="H18" s="1"/>
  <c r="F14"/>
  <c r="F18" s="1"/>
  <c r="D14"/>
  <c r="D18" s="1"/>
  <c r="AN1004" i="141"/>
  <c r="AD1004"/>
  <c r="R1004"/>
  <c r="H1004"/>
  <c r="AN1003"/>
  <c r="AD1003"/>
  <c r="D1001" i="137" s="1"/>
  <c r="R1003" i="141"/>
  <c r="H1003"/>
  <c r="B1001" i="137" s="1"/>
  <c r="AN1002" i="141"/>
  <c r="AD1002"/>
  <c r="D1000" i="137" s="1"/>
  <c r="R1002" i="141"/>
  <c r="H1002"/>
  <c r="B1000" i="137" s="1"/>
  <c r="AN1001" i="141"/>
  <c r="AD1001"/>
  <c r="D999" i="137" s="1"/>
  <c r="R1001" i="141"/>
  <c r="H1001"/>
  <c r="B999" i="137" s="1"/>
  <c r="AN1000" i="141"/>
  <c r="AD1000"/>
  <c r="D998" i="137" s="1"/>
  <c r="R1000" i="141"/>
  <c r="H1000"/>
  <c r="B998" i="137" s="1"/>
  <c r="AN999" i="141"/>
  <c r="AD999"/>
  <c r="D997" i="137" s="1"/>
  <c r="R999" i="141"/>
  <c r="H999"/>
  <c r="B997" i="137" s="1"/>
  <c r="AN998" i="141"/>
  <c r="AD998"/>
  <c r="D996" i="137" s="1"/>
  <c r="R998" i="141"/>
  <c r="H998"/>
  <c r="B996" i="137" s="1"/>
  <c r="AN997" i="141"/>
  <c r="AD997"/>
  <c r="D995" i="137" s="1"/>
  <c r="R997" i="141"/>
  <c r="H997"/>
  <c r="B995" i="137" s="1"/>
  <c r="AN996" i="141"/>
  <c r="AD996"/>
  <c r="D994" i="137" s="1"/>
  <c r="R996" i="141"/>
  <c r="H996"/>
  <c r="B994" i="137" s="1"/>
  <c r="AN995" i="141"/>
  <c r="AD995"/>
  <c r="D993" i="137" s="1"/>
  <c r="R995" i="141"/>
  <c r="H995"/>
  <c r="B993" i="137" s="1"/>
  <c r="AN994" i="141"/>
  <c r="AD994"/>
  <c r="D992" i="137" s="1"/>
  <c r="R994" i="141"/>
  <c r="H994"/>
  <c r="B992" i="137" s="1"/>
  <c r="AN993" i="141"/>
  <c r="AD993"/>
  <c r="D991" i="137" s="1"/>
  <c r="R993" i="141"/>
  <c r="H993"/>
  <c r="B991" i="137" s="1"/>
  <c r="AN992" i="141"/>
  <c r="AD992"/>
  <c r="D990" i="137" s="1"/>
  <c r="R992" i="141"/>
  <c r="H992"/>
  <c r="B990" i="137" s="1"/>
  <c r="AN991" i="141"/>
  <c r="AD991"/>
  <c r="D989" i="137" s="1"/>
  <c r="R991" i="141"/>
  <c r="H991"/>
  <c r="B989" i="137" s="1"/>
  <c r="AN990" i="141"/>
  <c r="AD990"/>
  <c r="D988" i="137" s="1"/>
  <c r="R990" i="141"/>
  <c r="H990"/>
  <c r="B988" i="137" s="1"/>
  <c r="AN989" i="141"/>
  <c r="AD989"/>
  <c r="D987" i="137" s="1"/>
  <c r="R989" i="141"/>
  <c r="H989"/>
  <c r="B987" i="137" s="1"/>
  <c r="AN988" i="141"/>
  <c r="AD988"/>
  <c r="D986" i="137" s="1"/>
  <c r="R988" i="141"/>
  <c r="H988"/>
  <c r="B986" i="137" s="1"/>
  <c r="AN987" i="141"/>
  <c r="AD987"/>
  <c r="D985" i="137" s="1"/>
  <c r="R987" i="141"/>
  <c r="H987"/>
  <c r="B985" i="137" s="1"/>
  <c r="AN986" i="141"/>
  <c r="AD986"/>
  <c r="D984" i="137" s="1"/>
  <c r="R986" i="141"/>
  <c r="H986"/>
  <c r="B984" i="137" s="1"/>
  <c r="AN985" i="141"/>
  <c r="AD985"/>
  <c r="D983" i="137" s="1"/>
  <c r="R985" i="141"/>
  <c r="H985"/>
  <c r="B983" i="137" s="1"/>
  <c r="AN984" i="141"/>
  <c r="AD984"/>
  <c r="D982" i="137" s="1"/>
  <c r="R984" i="141"/>
  <c r="H984"/>
  <c r="B982" i="137" s="1"/>
  <c r="AN983" i="141"/>
  <c r="AD983"/>
  <c r="D981" i="137" s="1"/>
  <c r="R983" i="141"/>
  <c r="H983"/>
  <c r="B981" i="137" s="1"/>
  <c r="AN982" i="141"/>
  <c r="AD982"/>
  <c r="D980" i="137" s="1"/>
  <c r="R982" i="141"/>
  <c r="H982"/>
  <c r="B980" i="137" s="1"/>
  <c r="AN981" i="141"/>
  <c r="AD981"/>
  <c r="D979" i="137" s="1"/>
  <c r="R981" i="141"/>
  <c r="H981"/>
  <c r="B979" i="137" s="1"/>
  <c r="AN980" i="141"/>
  <c r="AD980"/>
  <c r="D978" i="137" s="1"/>
  <c r="R980" i="141"/>
  <c r="H980"/>
  <c r="B978" i="137" s="1"/>
  <c r="AN979" i="141"/>
  <c r="AD979"/>
  <c r="D977" i="137" s="1"/>
  <c r="R979" i="141"/>
  <c r="H979"/>
  <c r="B977" i="137" s="1"/>
  <c r="AN978" i="141"/>
  <c r="AD978"/>
  <c r="D976" i="137" s="1"/>
  <c r="R978" i="141"/>
  <c r="H978"/>
  <c r="B976" i="137" s="1"/>
  <c r="AN977" i="141"/>
  <c r="AD977"/>
  <c r="D975" i="137" s="1"/>
  <c r="R977" i="141"/>
  <c r="H977"/>
  <c r="B975" i="137" s="1"/>
  <c r="AN976" i="141"/>
  <c r="AD976"/>
  <c r="D974" i="137" s="1"/>
  <c r="R976" i="141"/>
  <c r="H976"/>
  <c r="B974" i="137" s="1"/>
  <c r="AN975" i="141"/>
  <c r="AD975"/>
  <c r="D973" i="137" s="1"/>
  <c r="R975" i="141"/>
  <c r="H975"/>
  <c r="B973" i="137" s="1"/>
  <c r="AN974" i="141"/>
  <c r="AD974"/>
  <c r="D972" i="137" s="1"/>
  <c r="R974" i="141"/>
  <c r="H974"/>
  <c r="B972" i="137" s="1"/>
  <c r="AN973" i="141"/>
  <c r="AD973"/>
  <c r="D971" i="137" s="1"/>
  <c r="R973" i="141"/>
  <c r="H973"/>
  <c r="B971" i="137" s="1"/>
  <c r="AN972" i="141"/>
  <c r="AD972"/>
  <c r="D970" i="137" s="1"/>
  <c r="R972" i="141"/>
  <c r="H972"/>
  <c r="B970" i="137" s="1"/>
  <c r="AN971" i="141"/>
  <c r="AD971"/>
  <c r="D969" i="137" s="1"/>
  <c r="R971" i="141"/>
  <c r="H971"/>
  <c r="B969" i="137" s="1"/>
  <c r="AN970" i="141"/>
  <c r="AD970"/>
  <c r="D968" i="137" s="1"/>
  <c r="R970" i="141"/>
  <c r="H970"/>
  <c r="B968" i="137" s="1"/>
  <c r="AN969" i="141"/>
  <c r="AD969"/>
  <c r="D967" i="137" s="1"/>
  <c r="R969" i="141"/>
  <c r="H969"/>
  <c r="B967" i="137" s="1"/>
  <c r="AN968" i="141"/>
  <c r="AD968"/>
  <c r="D966" i="137" s="1"/>
  <c r="R968" i="141"/>
  <c r="H968"/>
  <c r="B966" i="137" s="1"/>
  <c r="AN967" i="141"/>
  <c r="AD967"/>
  <c r="D965" i="137" s="1"/>
  <c r="R967" i="141"/>
  <c r="H967"/>
  <c r="B965" i="137" s="1"/>
  <c r="AN966" i="141"/>
  <c r="AD966"/>
  <c r="D964" i="137" s="1"/>
  <c r="R966" i="141"/>
  <c r="H966"/>
  <c r="B964" i="137" s="1"/>
  <c r="AN965" i="141"/>
  <c r="AD965"/>
  <c r="D963" i="137" s="1"/>
  <c r="R965" i="141"/>
  <c r="H965"/>
  <c r="B963" i="137" s="1"/>
  <c r="AN964" i="141"/>
  <c r="AD964"/>
  <c r="D962" i="137" s="1"/>
  <c r="R964" i="141"/>
  <c r="H964"/>
  <c r="B962" i="137" s="1"/>
  <c r="AN963" i="141"/>
  <c r="AD963"/>
  <c r="D961" i="137" s="1"/>
  <c r="R963" i="141"/>
  <c r="H963"/>
  <c r="B961" i="137" s="1"/>
  <c r="AN962" i="141"/>
  <c r="AD962"/>
  <c r="D960" i="137" s="1"/>
  <c r="R962" i="141"/>
  <c r="H962"/>
  <c r="B960" i="137" s="1"/>
  <c r="AN961" i="141"/>
  <c r="AD961"/>
  <c r="D959" i="137" s="1"/>
  <c r="R961" i="141"/>
  <c r="H961"/>
  <c r="B959" i="137" s="1"/>
  <c r="AN960" i="141"/>
  <c r="AD960"/>
  <c r="D958" i="137" s="1"/>
  <c r="R960" i="141"/>
  <c r="H960"/>
  <c r="B958" i="137" s="1"/>
  <c r="AN959" i="141"/>
  <c r="AD959"/>
  <c r="D957" i="137" s="1"/>
  <c r="R959" i="141"/>
  <c r="H959"/>
  <c r="B957" i="137" s="1"/>
  <c r="AN958" i="141"/>
  <c r="AD958"/>
  <c r="D956" i="137" s="1"/>
  <c r="R958" i="141"/>
  <c r="H958"/>
  <c r="B956" i="137" s="1"/>
  <c r="AN957" i="141"/>
  <c r="AD957"/>
  <c r="D955" i="137" s="1"/>
  <c r="R957" i="141"/>
  <c r="H957"/>
  <c r="B955" i="137" s="1"/>
  <c r="AN956" i="141"/>
  <c r="AD956"/>
  <c r="D954" i="137" s="1"/>
  <c r="R956" i="141"/>
  <c r="H956"/>
  <c r="B954" i="137" s="1"/>
  <c r="AN955" i="141"/>
  <c r="AD955"/>
  <c r="D953" i="137" s="1"/>
  <c r="R955" i="141"/>
  <c r="H955"/>
  <c r="B953" i="137" s="1"/>
  <c r="AN954" i="141"/>
  <c r="AD954"/>
  <c r="D952" i="137" s="1"/>
  <c r="R954" i="141"/>
  <c r="H954"/>
  <c r="B952" i="137" s="1"/>
  <c r="AN953" i="141"/>
  <c r="AD953"/>
  <c r="D951" i="137" s="1"/>
  <c r="R953" i="141"/>
  <c r="H953"/>
  <c r="B951" i="137" s="1"/>
  <c r="AN952" i="141"/>
  <c r="AD952"/>
  <c r="D950" i="137" s="1"/>
  <c r="R952" i="141"/>
  <c r="H952"/>
  <c r="B950" i="137" s="1"/>
  <c r="AN951" i="141"/>
  <c r="AD951"/>
  <c r="D949" i="137" s="1"/>
  <c r="R951" i="141"/>
  <c r="H951"/>
  <c r="B949" i="137" s="1"/>
  <c r="AN950" i="141"/>
  <c r="AD950"/>
  <c r="D948" i="137" s="1"/>
  <c r="R950" i="141"/>
  <c r="H950"/>
  <c r="B948" i="137" s="1"/>
  <c r="AN949" i="141"/>
  <c r="AD949"/>
  <c r="D947" i="137" s="1"/>
  <c r="R949" i="141"/>
  <c r="H949"/>
  <c r="B947" i="137" s="1"/>
  <c r="AN948" i="141"/>
  <c r="AD948"/>
  <c r="D946" i="137" s="1"/>
  <c r="R948" i="141"/>
  <c r="H948"/>
  <c r="B946" i="137" s="1"/>
  <c r="AN947" i="141"/>
  <c r="AD947"/>
  <c r="D945" i="137" s="1"/>
  <c r="R947" i="141"/>
  <c r="H947"/>
  <c r="B945" i="137" s="1"/>
  <c r="AN946" i="141"/>
  <c r="AD946"/>
  <c r="D944" i="137" s="1"/>
  <c r="R946" i="141"/>
  <c r="H946"/>
  <c r="B944" i="137" s="1"/>
  <c r="AN945" i="141"/>
  <c r="AD945"/>
  <c r="D943" i="137" s="1"/>
  <c r="R945" i="141"/>
  <c r="H945"/>
  <c r="B943" i="137" s="1"/>
  <c r="AN944" i="141"/>
  <c r="AD944"/>
  <c r="D942" i="137" s="1"/>
  <c r="R944" i="141"/>
  <c r="H944"/>
  <c r="B942" i="137" s="1"/>
  <c r="AN943" i="141"/>
  <c r="AD943"/>
  <c r="D941" i="137" s="1"/>
  <c r="R943" i="141"/>
  <c r="H943"/>
  <c r="B941" i="137" s="1"/>
  <c r="AN942" i="141"/>
  <c r="AD942"/>
  <c r="D940" i="137" s="1"/>
  <c r="R942" i="141"/>
  <c r="H942"/>
  <c r="B940" i="137" s="1"/>
  <c r="AN941" i="141"/>
  <c r="AD941"/>
  <c r="D939" i="137" s="1"/>
  <c r="R941" i="141"/>
  <c r="H941"/>
  <c r="B939" i="137" s="1"/>
  <c r="AN940" i="141"/>
  <c r="AD940"/>
  <c r="D938" i="137" s="1"/>
  <c r="R940" i="141"/>
  <c r="H940"/>
  <c r="B938" i="137" s="1"/>
  <c r="AN939" i="141"/>
  <c r="AD939"/>
  <c r="D937" i="137" s="1"/>
  <c r="R939" i="141"/>
  <c r="H939"/>
  <c r="B937" i="137" s="1"/>
  <c r="AN938" i="141"/>
  <c r="AD938"/>
  <c r="D936" i="137" s="1"/>
  <c r="R938" i="141"/>
  <c r="H938"/>
  <c r="B936" i="137" s="1"/>
  <c r="AN937" i="141"/>
  <c r="AD937"/>
  <c r="D935" i="137" s="1"/>
  <c r="R937" i="141"/>
  <c r="H937"/>
  <c r="B935" i="137" s="1"/>
  <c r="AN936" i="141"/>
  <c r="AD936"/>
  <c r="D934" i="137" s="1"/>
  <c r="R936" i="141"/>
  <c r="H936"/>
  <c r="B934" i="137" s="1"/>
  <c r="AN935" i="141"/>
  <c r="AD935"/>
  <c r="D933" i="137" s="1"/>
  <c r="R935" i="141"/>
  <c r="H935"/>
  <c r="B933" i="137" s="1"/>
  <c r="AN934" i="141"/>
  <c r="AD934"/>
  <c r="D932" i="137" s="1"/>
  <c r="R934" i="141"/>
  <c r="H934"/>
  <c r="B932" i="137" s="1"/>
  <c r="AN933" i="141"/>
  <c r="AD933"/>
  <c r="D931" i="137" s="1"/>
  <c r="R933" i="141"/>
  <c r="H933"/>
  <c r="B931" i="137" s="1"/>
  <c r="AN932" i="141"/>
  <c r="AD932"/>
  <c r="D930" i="137" s="1"/>
  <c r="R932" i="141"/>
  <c r="H932"/>
  <c r="B930" i="137" s="1"/>
  <c r="AN931" i="141"/>
  <c r="AD931"/>
  <c r="D929" i="137" s="1"/>
  <c r="R931" i="141"/>
  <c r="H931"/>
  <c r="B929" i="137" s="1"/>
  <c r="AN930" i="141"/>
  <c r="AD930"/>
  <c r="D928" i="137" s="1"/>
  <c r="R930" i="141"/>
  <c r="H930"/>
  <c r="B928" i="137" s="1"/>
  <c r="AN929" i="141"/>
  <c r="AD929"/>
  <c r="D927" i="137" s="1"/>
  <c r="R929" i="141"/>
  <c r="H929"/>
  <c r="B927" i="137" s="1"/>
  <c r="AN928" i="141"/>
  <c r="AD928"/>
  <c r="D926" i="137" s="1"/>
  <c r="R928" i="141"/>
  <c r="H928"/>
  <c r="B926" i="137" s="1"/>
  <c r="AN927" i="141"/>
  <c r="AD927"/>
  <c r="D925" i="137" s="1"/>
  <c r="R927" i="141"/>
  <c r="H927"/>
  <c r="B925" i="137" s="1"/>
  <c r="AN926" i="141"/>
  <c r="AD926"/>
  <c r="D924" i="137" s="1"/>
  <c r="R926" i="141"/>
  <c r="H926"/>
  <c r="B924" i="137" s="1"/>
  <c r="AN925" i="141"/>
  <c r="AD925"/>
  <c r="D923" i="137" s="1"/>
  <c r="R925" i="141"/>
  <c r="H925"/>
  <c r="B923" i="137" s="1"/>
  <c r="AN924" i="141"/>
  <c r="AD924"/>
  <c r="D922" i="137" s="1"/>
  <c r="R924" i="141"/>
  <c r="H924"/>
  <c r="B922" i="137" s="1"/>
  <c r="AN923" i="141"/>
  <c r="AD923"/>
  <c r="D921" i="137" s="1"/>
  <c r="R923" i="141"/>
  <c r="H923"/>
  <c r="B921" i="137" s="1"/>
  <c r="AN922" i="141"/>
  <c r="AD922"/>
  <c r="D920" i="137" s="1"/>
  <c r="R922" i="141"/>
  <c r="H922"/>
  <c r="B920" i="137" s="1"/>
  <c r="AN921" i="141"/>
  <c r="AD921"/>
  <c r="D919" i="137" s="1"/>
  <c r="R921" i="141"/>
  <c r="H921"/>
  <c r="B919" i="137" s="1"/>
  <c r="AN920" i="141"/>
  <c r="AD920"/>
  <c r="D918" i="137" s="1"/>
  <c r="R920" i="141"/>
  <c r="H920"/>
  <c r="B918" i="137" s="1"/>
  <c r="AN919" i="141"/>
  <c r="AD919"/>
  <c r="D917" i="137" s="1"/>
  <c r="R919" i="141"/>
  <c r="H919"/>
  <c r="B917" i="137" s="1"/>
  <c r="AN918" i="141"/>
  <c r="AD918"/>
  <c r="D916" i="137" s="1"/>
  <c r="R918" i="141"/>
  <c r="H918"/>
  <c r="B916" i="137" s="1"/>
  <c r="AN917" i="141"/>
  <c r="AD917"/>
  <c r="D915" i="137" s="1"/>
  <c r="R917" i="141"/>
  <c r="H917"/>
  <c r="B915" i="137" s="1"/>
  <c r="AN916" i="141"/>
  <c r="AD916"/>
  <c r="D914" i="137" s="1"/>
  <c r="R916" i="141"/>
  <c r="H916"/>
  <c r="B914" i="137" s="1"/>
  <c r="AN915" i="141"/>
  <c r="AD915"/>
  <c r="D913" i="137" s="1"/>
  <c r="R915" i="141"/>
  <c r="H915"/>
  <c r="B913" i="137" s="1"/>
  <c r="AN914" i="141"/>
  <c r="AD914"/>
  <c r="D912" i="137" s="1"/>
  <c r="R914" i="141"/>
  <c r="H914"/>
  <c r="B912" i="137" s="1"/>
  <c r="AN913" i="141"/>
  <c r="AD913"/>
  <c r="D911" i="137" s="1"/>
  <c r="R913" i="141"/>
  <c r="H913"/>
  <c r="B911" i="137" s="1"/>
  <c r="AN912" i="141"/>
  <c r="AD912"/>
  <c r="D910" i="137" s="1"/>
  <c r="R912" i="141"/>
  <c r="H912"/>
  <c r="B910" i="137" s="1"/>
  <c r="AN911" i="141"/>
  <c r="AD911"/>
  <c r="D909" i="137" s="1"/>
  <c r="R911" i="141"/>
  <c r="H911"/>
  <c r="B909" i="137" s="1"/>
  <c r="AN910" i="141"/>
  <c r="AD910"/>
  <c r="D908" i="137" s="1"/>
  <c r="R910" i="141"/>
  <c r="H910"/>
  <c r="B908" i="137" s="1"/>
  <c r="AN909" i="141"/>
  <c r="AD909"/>
  <c r="D907" i="137" s="1"/>
  <c r="R909" i="141"/>
  <c r="H909"/>
  <c r="B907" i="137" s="1"/>
  <c r="AN908" i="141"/>
  <c r="AD908"/>
  <c r="D906" i="137" s="1"/>
  <c r="R908" i="141"/>
  <c r="H908"/>
  <c r="B906" i="137" s="1"/>
  <c r="AN907" i="141"/>
  <c r="AD907"/>
  <c r="D905" i="137" s="1"/>
  <c r="R907" i="141"/>
  <c r="H907"/>
  <c r="B905" i="137" s="1"/>
  <c r="AN906" i="141"/>
  <c r="AD906"/>
  <c r="D904" i="137" s="1"/>
  <c r="R906" i="141"/>
  <c r="H906"/>
  <c r="B904" i="137" s="1"/>
  <c r="AN905" i="141"/>
  <c r="AD905"/>
  <c r="D903" i="137" s="1"/>
  <c r="R905" i="141"/>
  <c r="H905"/>
  <c r="B903" i="137" s="1"/>
  <c r="AN904" i="141"/>
  <c r="AD904"/>
  <c r="D902" i="137" s="1"/>
  <c r="R904" i="141"/>
  <c r="H904"/>
  <c r="B902" i="137" s="1"/>
  <c r="AN903" i="141"/>
  <c r="AD903"/>
  <c r="D901" i="137" s="1"/>
  <c r="R903" i="141"/>
  <c r="H903"/>
  <c r="B901" i="137" s="1"/>
  <c r="AN902" i="141"/>
  <c r="AD902"/>
  <c r="D900" i="137" s="1"/>
  <c r="R902" i="141"/>
  <c r="H902"/>
  <c r="B900" i="137" s="1"/>
  <c r="AB901" i="141"/>
  <c r="F901"/>
  <c r="AB900"/>
  <c r="F900"/>
  <c r="AB899"/>
  <c r="F899"/>
  <c r="AB898"/>
  <c r="F898"/>
  <c r="AB897"/>
  <c r="F897"/>
  <c r="AB896"/>
  <c r="F896"/>
  <c r="AB895"/>
  <c r="F895"/>
  <c r="AB894"/>
  <c r="F894"/>
  <c r="AB893"/>
  <c r="F893"/>
  <c r="AB892"/>
  <c r="F892"/>
  <c r="AB891"/>
  <c r="F891"/>
  <c r="AB890"/>
  <c r="F890"/>
  <c r="AB889"/>
  <c r="F889"/>
  <c r="AB888"/>
  <c r="F888"/>
  <c r="AB887"/>
  <c r="F887"/>
  <c r="AB886"/>
  <c r="F886"/>
  <c r="AB885"/>
  <c r="F885"/>
  <c r="AB884"/>
  <c r="F884"/>
  <c r="AB883"/>
  <c r="F883"/>
  <c r="AB882"/>
  <c r="F882"/>
  <c r="AB881"/>
  <c r="F881"/>
  <c r="AB880"/>
  <c r="F880"/>
  <c r="AB879"/>
  <c r="F879"/>
  <c r="AB878"/>
  <c r="F878"/>
  <c r="AB877"/>
  <c r="F877"/>
  <c r="AB876"/>
  <c r="F876"/>
  <c r="AB875"/>
  <c r="F875"/>
  <c r="AB874"/>
  <c r="F874"/>
  <c r="AB873"/>
  <c r="F873"/>
  <c r="AB872"/>
  <c r="F872"/>
  <c r="AB871"/>
  <c r="F871"/>
  <c r="AB870"/>
  <c r="F870"/>
  <c r="AB869"/>
  <c r="F869"/>
  <c r="AB868"/>
  <c r="F868"/>
  <c r="AB867"/>
  <c r="F867"/>
  <c r="AB866"/>
  <c r="F866"/>
  <c r="AB865"/>
  <c r="F865"/>
  <c r="AB864"/>
  <c r="F864"/>
  <c r="AB863"/>
  <c r="F863"/>
  <c r="AB862"/>
  <c r="F862"/>
  <c r="AB861"/>
  <c r="F861"/>
  <c r="AB860"/>
  <c r="F860"/>
  <c r="AB859"/>
  <c r="F859"/>
  <c r="AB858"/>
  <c r="F858"/>
  <c r="AB857"/>
  <c r="F857"/>
  <c r="AB856"/>
  <c r="F856"/>
  <c r="AB855"/>
  <c r="F855"/>
  <c r="AB854"/>
  <c r="F854"/>
  <c r="AB853"/>
  <c r="F853"/>
  <c r="AB852"/>
  <c r="F852"/>
  <c r="AB851"/>
  <c r="F851"/>
  <c r="AB850"/>
  <c r="F850"/>
  <c r="AB849"/>
  <c r="F849"/>
  <c r="AB848"/>
  <c r="F848"/>
  <c r="AB847"/>
  <c r="F847"/>
  <c r="AB846"/>
  <c r="F846"/>
  <c r="AB845"/>
  <c r="F845"/>
  <c r="AB844"/>
  <c r="F844"/>
  <c r="AB843"/>
  <c r="F843"/>
  <c r="AB842"/>
  <c r="F842"/>
  <c r="AB841"/>
  <c r="F841"/>
  <c r="AB840"/>
  <c r="F840"/>
  <c r="AB839"/>
  <c r="F839"/>
  <c r="AB838"/>
  <c r="F838"/>
  <c r="AB837"/>
  <c r="F837"/>
  <c r="AB836"/>
  <c r="F836"/>
  <c r="AB835"/>
  <c r="F835"/>
  <c r="AB834"/>
  <c r="F834"/>
  <c r="AB833"/>
  <c r="F833"/>
  <c r="AB832"/>
  <c r="F832"/>
  <c r="AB831"/>
  <c r="F831"/>
  <c r="AB830"/>
  <c r="F830"/>
  <c r="AB829"/>
  <c r="F829"/>
  <c r="AB828"/>
  <c r="F828"/>
  <c r="AB827"/>
  <c r="F827"/>
  <c r="AB826"/>
  <c r="F826"/>
  <c r="AB825"/>
  <c r="F825"/>
  <c r="AB824"/>
  <c r="F824"/>
  <c r="AB823"/>
  <c r="F823"/>
  <c r="AB822"/>
  <c r="F822"/>
  <c r="AB821"/>
  <c r="F821"/>
  <c r="AB820"/>
  <c r="F820"/>
  <c r="AB819"/>
  <c r="F819"/>
  <c r="AB818"/>
  <c r="F818"/>
  <c r="AB817"/>
  <c r="F817"/>
  <c r="AB816"/>
  <c r="F816"/>
  <c r="AB815"/>
  <c r="F815"/>
  <c r="AB814"/>
  <c r="F814"/>
  <c r="AB813"/>
  <c r="F813"/>
  <c r="AB812"/>
  <c r="F812"/>
  <c r="AB811"/>
  <c r="F811"/>
  <c r="AB810"/>
  <c r="F810"/>
  <c r="AB809"/>
  <c r="F809"/>
  <c r="AB808"/>
  <c r="F808"/>
  <c r="AB807"/>
  <c r="F807"/>
  <c r="AB806"/>
  <c r="F806"/>
  <c r="AB805"/>
  <c r="F805"/>
  <c r="AB804"/>
  <c r="F804"/>
  <c r="AB803"/>
  <c r="F803"/>
  <c r="AB802"/>
  <c r="F802"/>
  <c r="AB801"/>
  <c r="F801"/>
  <c r="AB800"/>
  <c r="F800"/>
  <c r="AB799"/>
  <c r="F799"/>
  <c r="AB798"/>
  <c r="F798"/>
  <c r="AB797"/>
  <c r="F797"/>
  <c r="AB796"/>
  <c r="F796"/>
  <c r="AB795"/>
  <c r="F795"/>
  <c r="AB794"/>
  <c r="F794"/>
  <c r="AB793"/>
  <c r="F793"/>
  <c r="AB792"/>
  <c r="F792"/>
  <c r="AB791"/>
  <c r="F791"/>
  <c r="AB790"/>
  <c r="F790"/>
  <c r="AB789"/>
  <c r="F789"/>
  <c r="AB788"/>
  <c r="F788"/>
  <c r="AB787"/>
  <c r="F787"/>
  <c r="AB786"/>
  <c r="F786"/>
  <c r="AB785"/>
  <c r="F785"/>
  <c r="AB784"/>
  <c r="F784"/>
  <c r="AB783"/>
  <c r="F783"/>
  <c r="AB782"/>
  <c r="F782"/>
  <c r="AB781"/>
  <c r="F781"/>
  <c r="AB780"/>
  <c r="F780"/>
  <c r="AB779"/>
  <c r="F779"/>
  <c r="AB778"/>
  <c r="F778"/>
  <c r="AB777"/>
  <c r="F777"/>
  <c r="AB776"/>
  <c r="F776"/>
  <c r="AB775"/>
  <c r="F775"/>
  <c r="AB774"/>
  <c r="F774"/>
  <c r="AB773"/>
  <c r="F773"/>
  <c r="AB772"/>
  <c r="F772"/>
  <c r="AB771"/>
  <c r="F771"/>
  <c r="AB770"/>
  <c r="F770"/>
  <c r="AB769"/>
  <c r="F769"/>
  <c r="AB768"/>
  <c r="F768"/>
  <c r="AB767"/>
  <c r="F767"/>
  <c r="AB766"/>
  <c r="F766"/>
  <c r="AB765"/>
  <c r="F765"/>
  <c r="AB764"/>
  <c r="F764"/>
  <c r="AB763"/>
  <c r="F763"/>
  <c r="AB762"/>
  <c r="F762"/>
  <c r="AB761"/>
  <c r="F761"/>
  <c r="AB760"/>
  <c r="F760"/>
  <c r="AB759"/>
  <c r="F759"/>
  <c r="AB758"/>
  <c r="F758"/>
  <c r="AB757"/>
  <c r="F757"/>
  <c r="AB756"/>
  <c r="F756"/>
  <c r="AB755"/>
  <c r="F755"/>
  <c r="AB754"/>
  <c r="F754"/>
  <c r="AB753"/>
  <c r="F753"/>
  <c r="AB752"/>
  <c r="F752"/>
  <c r="AB751"/>
  <c r="F751"/>
  <c r="AB750"/>
  <c r="F750"/>
  <c r="AB749"/>
  <c r="F749"/>
  <c r="AB748"/>
  <c r="F748"/>
  <c r="AB747"/>
  <c r="F747"/>
  <c r="AB746"/>
  <c r="F746"/>
  <c r="AB745"/>
  <c r="F745"/>
  <c r="AB744"/>
  <c r="F744"/>
  <c r="AB743"/>
  <c r="F743"/>
  <c r="AB742"/>
  <c r="F742"/>
  <c r="AB741"/>
  <c r="F741"/>
  <c r="AB740"/>
  <c r="F740"/>
  <c r="AB739"/>
  <c r="F739"/>
  <c r="AB738"/>
  <c r="F738"/>
  <c r="AB737"/>
  <c r="F737"/>
  <c r="AB736"/>
  <c r="F736"/>
  <c r="AB735"/>
  <c r="F735"/>
  <c r="AB734"/>
  <c r="F734"/>
  <c r="AB733"/>
  <c r="F733"/>
  <c r="AB732"/>
  <c r="F732"/>
  <c r="AB731"/>
  <c r="F731"/>
  <c r="AB730"/>
  <c r="F730"/>
  <c r="AB729"/>
  <c r="F729"/>
  <c r="AB728"/>
  <c r="F728"/>
  <c r="AB727"/>
  <c r="F727"/>
  <c r="AB726"/>
  <c r="F726"/>
  <c r="AB725"/>
  <c r="F725"/>
  <c r="AB724"/>
  <c r="F724"/>
  <c r="AB723"/>
  <c r="F723"/>
  <c r="AB722"/>
  <c r="F722"/>
  <c r="AB721"/>
  <c r="F721"/>
  <c r="AB720"/>
  <c r="F720"/>
  <c r="AB719"/>
  <c r="F719"/>
  <c r="AB718"/>
  <c r="F718"/>
  <c r="AB717"/>
  <c r="F717"/>
  <c r="AB716"/>
  <c r="F716"/>
  <c r="AB715"/>
  <c r="F715"/>
  <c r="AB714"/>
  <c r="F714"/>
  <c r="AB713"/>
  <c r="F713"/>
  <c r="AB712"/>
  <c r="F712"/>
  <c r="AB711"/>
  <c r="F711"/>
  <c r="AB710"/>
  <c r="F710"/>
  <c r="AB709"/>
  <c r="F709"/>
  <c r="AB708"/>
  <c r="F708"/>
  <c r="AB707"/>
  <c r="F707"/>
  <c r="AB706"/>
  <c r="F706"/>
  <c r="AB705"/>
  <c r="F705"/>
  <c r="AB704"/>
  <c r="F704"/>
  <c r="AB703"/>
  <c r="F703"/>
  <c r="AB702"/>
  <c r="F702"/>
  <c r="AB701"/>
  <c r="F701"/>
  <c r="AB700"/>
  <c r="F700"/>
  <c r="AB699"/>
  <c r="F699"/>
  <c r="AB698"/>
  <c r="F698"/>
  <c r="AB697"/>
  <c r="F697"/>
  <c r="AB696"/>
  <c r="F696"/>
  <c r="AB695"/>
  <c r="F695"/>
  <c r="AB694"/>
  <c r="F694"/>
  <c r="AB693"/>
  <c r="F693"/>
  <c r="AB692"/>
  <c r="F692"/>
  <c r="AB691"/>
  <c r="F691"/>
  <c r="AB690"/>
  <c r="F690"/>
  <c r="AB689"/>
  <c r="F689"/>
  <c r="AB688"/>
  <c r="F688"/>
  <c r="AB687"/>
  <c r="F687"/>
  <c r="AB686"/>
  <c r="F686"/>
  <c r="AB685"/>
  <c r="F685"/>
  <c r="AB684"/>
  <c r="F684"/>
  <c r="AB683"/>
  <c r="F683"/>
  <c r="AB682"/>
  <c r="F682"/>
  <c r="AB681"/>
  <c r="F681"/>
  <c r="AB680"/>
  <c r="F680"/>
  <c r="AB679"/>
  <c r="F679"/>
  <c r="AB678"/>
  <c r="F678"/>
  <c r="AB677"/>
  <c r="F677"/>
  <c r="AB676"/>
  <c r="F676"/>
  <c r="AB675"/>
  <c r="F675"/>
  <c r="AB674"/>
  <c r="F674"/>
  <c r="AB673"/>
  <c r="F673"/>
  <c r="AB672"/>
  <c r="F672"/>
  <c r="AB671"/>
  <c r="F671"/>
  <c r="AB670"/>
  <c r="F670"/>
  <c r="AB669"/>
  <c r="F669"/>
  <c r="AB668"/>
  <c r="G668"/>
  <c r="AN667"/>
  <c r="U667"/>
  <c r="G667"/>
  <c r="AN666"/>
  <c r="U666"/>
  <c r="G666"/>
  <c r="AN665"/>
  <c r="U665"/>
  <c r="G665"/>
  <c r="AN664"/>
  <c r="U664"/>
  <c r="G664"/>
  <c r="AN663"/>
  <c r="U663"/>
  <c r="G663"/>
  <c r="AN662"/>
  <c r="U662"/>
  <c r="G662"/>
  <c r="AN661"/>
  <c r="U661"/>
  <c r="G661"/>
  <c r="AN660"/>
  <c r="U660"/>
  <c r="G660"/>
  <c r="AN659"/>
  <c r="U659"/>
  <c r="G659"/>
  <c r="AN658"/>
  <c r="U658"/>
  <c r="G658"/>
  <c r="AN657"/>
  <c r="U657"/>
  <c r="G657"/>
  <c r="AN656"/>
  <c r="U656"/>
  <c r="G656"/>
  <c r="AN655"/>
  <c r="U655"/>
  <c r="G655"/>
  <c r="AN654"/>
  <c r="U654"/>
  <c r="G654"/>
  <c r="AN653"/>
  <c r="U653"/>
  <c r="G653"/>
  <c r="AN652"/>
  <c r="U652"/>
  <c r="G652"/>
  <c r="AN651"/>
  <c r="U651"/>
  <c r="G651"/>
  <c r="AN650"/>
  <c r="U650"/>
  <c r="G650"/>
  <c r="AN649"/>
  <c r="U649"/>
  <c r="G649"/>
  <c r="AN648"/>
  <c r="U648"/>
  <c r="G648"/>
  <c r="AN647"/>
  <c r="U647"/>
  <c r="G647"/>
  <c r="AN646"/>
  <c r="U646"/>
  <c r="G646"/>
  <c r="AN645"/>
  <c r="U645"/>
  <c r="G645"/>
  <c r="AN644"/>
  <c r="U644"/>
  <c r="G644"/>
  <c r="AN643"/>
  <c r="U643"/>
  <c r="G643"/>
  <c r="AN642"/>
  <c r="U642"/>
  <c r="G642"/>
  <c r="AN641"/>
  <c r="U641"/>
  <c r="G641"/>
  <c r="AN640"/>
  <c r="U640"/>
  <c r="G640"/>
  <c r="AN639"/>
  <c r="U639"/>
  <c r="G639"/>
  <c r="AN638"/>
  <c r="U638"/>
  <c r="G638"/>
  <c r="AN637"/>
  <c r="U637"/>
  <c r="G637"/>
  <c r="AN636"/>
  <c r="U636"/>
  <c r="G636"/>
  <c r="AN635"/>
  <c r="U635"/>
  <c r="G635"/>
  <c r="AN634"/>
  <c r="U634"/>
  <c r="G634"/>
  <c r="AN633"/>
  <c r="U633"/>
  <c r="G633"/>
  <c r="AN632"/>
  <c r="U632"/>
  <c r="G632"/>
  <c r="AN631"/>
  <c r="U631"/>
  <c r="G631"/>
  <c r="AN630"/>
  <c r="U630"/>
  <c r="G630"/>
  <c r="AN629"/>
  <c r="U629"/>
  <c r="G629"/>
  <c r="AN628"/>
  <c r="U628"/>
  <c r="G628"/>
  <c r="AN627"/>
  <c r="U627"/>
  <c r="G627"/>
  <c r="AN626"/>
  <c r="U626"/>
  <c r="G626"/>
  <c r="AN625"/>
  <c r="U625"/>
  <c r="G625"/>
  <c r="AN624"/>
  <c r="U624"/>
  <c r="G624"/>
  <c r="AN623"/>
  <c r="U623"/>
  <c r="G623"/>
  <c r="AN622"/>
  <c r="U622"/>
  <c r="G622"/>
  <c r="AN621"/>
  <c r="U621"/>
  <c r="G621"/>
  <c r="AN620"/>
  <c r="U620"/>
  <c r="G620"/>
  <c r="AM618"/>
  <c r="AF618"/>
  <c r="F618"/>
  <c r="AM616"/>
  <c r="AF616"/>
  <c r="F616"/>
  <c r="AM614"/>
  <c r="AF614"/>
  <c r="F614"/>
  <c r="AM612"/>
  <c r="AF612"/>
  <c r="F612"/>
  <c r="AM610"/>
  <c r="AF610"/>
  <c r="F610"/>
  <c r="AM608"/>
  <c r="AF608"/>
  <c r="F608"/>
  <c r="AM606"/>
  <c r="AF606"/>
  <c r="F606"/>
  <c r="AM604"/>
  <c r="AF604"/>
  <c r="F604"/>
  <c r="AM602"/>
  <c r="AF602"/>
  <c r="F602"/>
  <c r="AM600"/>
  <c r="AF600"/>
  <c r="F600"/>
  <c r="AM598"/>
  <c r="AF598"/>
  <c r="F598"/>
  <c r="AM596"/>
  <c r="AF596"/>
  <c r="F596"/>
  <c r="AM594"/>
  <c r="AF594"/>
  <c r="F594"/>
  <c r="AM592"/>
  <c r="AF592"/>
  <c r="F592"/>
  <c r="AM590"/>
  <c r="AB589"/>
  <c r="AF589" s="1"/>
  <c r="U589"/>
  <c r="AM588"/>
  <c r="AB587"/>
  <c r="AF587" s="1"/>
  <c r="U587"/>
  <c r="AM586"/>
  <c r="AB585"/>
  <c r="AF585" s="1"/>
  <c r="U585"/>
  <c r="AM584"/>
  <c r="AB583"/>
  <c r="AF583" s="1"/>
  <c r="U583"/>
  <c r="AM582"/>
  <c r="AB581"/>
  <c r="AF581" s="1"/>
  <c r="U581"/>
  <c r="AM580"/>
  <c r="AB579"/>
  <c r="AF579" s="1"/>
  <c r="U579"/>
  <c r="AM578"/>
  <c r="AB577"/>
  <c r="AF577" s="1"/>
  <c r="U577"/>
  <c r="AM576"/>
  <c r="AB575"/>
  <c r="AF575" s="1"/>
  <c r="U575"/>
  <c r="AM574"/>
  <c r="AB573"/>
  <c r="AF573" s="1"/>
  <c r="U573"/>
  <c r="AM572"/>
  <c r="AB571"/>
  <c r="AF571" s="1"/>
  <c r="U571"/>
  <c r="AM570"/>
  <c r="AB569"/>
  <c r="AF569" s="1"/>
  <c r="U569"/>
  <c r="AM568"/>
  <c r="AB567"/>
  <c r="AF567" s="1"/>
  <c r="U567"/>
  <c r="AM566"/>
  <c r="AM564"/>
  <c r="AB563"/>
  <c r="AF563" s="1"/>
  <c r="AM560"/>
  <c r="AB559"/>
  <c r="AF559" s="1"/>
  <c r="AM556"/>
  <c r="AB555"/>
  <c r="AF555" s="1"/>
  <c r="S619"/>
  <c r="C617" i="137" s="1"/>
  <c r="U619" i="141"/>
  <c r="S617"/>
  <c r="C615" i="137" s="1"/>
  <c r="U617" i="141"/>
  <c r="S615"/>
  <c r="C613" i="137" s="1"/>
  <c r="U615" i="141"/>
  <c r="S613"/>
  <c r="C611" i="137" s="1"/>
  <c r="U613" i="141"/>
  <c r="S611"/>
  <c r="C609" i="137" s="1"/>
  <c r="U611" i="141"/>
  <c r="S609"/>
  <c r="C607" i="137" s="1"/>
  <c r="U609" i="141"/>
  <c r="S607"/>
  <c r="C605" i="137" s="1"/>
  <c r="U607" i="141"/>
  <c r="S605"/>
  <c r="C603" i="137" s="1"/>
  <c r="U605" i="141"/>
  <c r="S603"/>
  <c r="C601" i="137" s="1"/>
  <c r="U603" i="141"/>
  <c r="S601"/>
  <c r="C599" i="137" s="1"/>
  <c r="U601" i="141"/>
  <c r="S599"/>
  <c r="C597" i="137" s="1"/>
  <c r="U599" i="141"/>
  <c r="S597"/>
  <c r="C595" i="137" s="1"/>
  <c r="U597" i="141"/>
  <c r="S595"/>
  <c r="C593" i="137" s="1"/>
  <c r="U595" i="141"/>
  <c r="S593"/>
  <c r="C591" i="137" s="1"/>
  <c r="U593" i="141"/>
  <c r="S591"/>
  <c r="C589" i="137" s="1"/>
  <c r="U591" i="141"/>
  <c r="S564"/>
  <c r="C562" i="137" s="1"/>
  <c r="U564" i="141"/>
  <c r="S560"/>
  <c r="C558" i="137" s="1"/>
  <c r="U560" i="141"/>
  <c r="S556"/>
  <c r="C554" i="137" s="1"/>
  <c r="U556" i="141"/>
  <c r="AQ554"/>
  <c r="AO554"/>
  <c r="E552" i="137" s="1"/>
  <c r="AO552" i="141"/>
  <c r="E550" i="137" s="1"/>
  <c r="AQ552" i="141"/>
  <c r="AO550"/>
  <c r="E548" i="137" s="1"/>
  <c r="AQ550" i="141"/>
  <c r="AO548"/>
  <c r="E546" i="137" s="1"/>
  <c r="AQ548" i="141"/>
  <c r="AO546"/>
  <c r="E544" i="137" s="1"/>
  <c r="AQ546" i="141"/>
  <c r="S546"/>
  <c r="C544" i="137" s="1"/>
  <c r="U546" i="141"/>
  <c r="AP545"/>
  <c r="AO545"/>
  <c r="E543" i="137" s="1"/>
  <c r="AQ545" i="141"/>
  <c r="T545"/>
  <c r="S545"/>
  <c r="C543" i="137" s="1"/>
  <c r="U545" i="141"/>
  <c r="AP544"/>
  <c r="AO544"/>
  <c r="E542" i="137" s="1"/>
  <c r="AQ544" i="141"/>
  <c r="T544"/>
  <c r="S544"/>
  <c r="C542" i="137" s="1"/>
  <c r="U544" i="141"/>
  <c r="AP543"/>
  <c r="AO543"/>
  <c r="E541" i="137" s="1"/>
  <c r="AQ543" i="141"/>
  <c r="T543"/>
  <c r="S543"/>
  <c r="C541" i="137" s="1"/>
  <c r="U543" i="141"/>
  <c r="AP542"/>
  <c r="AO542"/>
  <c r="E540" i="137" s="1"/>
  <c r="AQ542" i="141"/>
  <c r="T542"/>
  <c r="S542"/>
  <c r="C540" i="137" s="1"/>
  <c r="U542" i="141"/>
  <c r="AP541"/>
  <c r="AO541"/>
  <c r="E539" i="137" s="1"/>
  <c r="AQ541" i="141"/>
  <c r="T541"/>
  <c r="S541"/>
  <c r="C539" i="137" s="1"/>
  <c r="U541" i="141"/>
  <c r="AP540"/>
  <c r="AO540"/>
  <c r="E538" i="137" s="1"/>
  <c r="AQ540" i="141"/>
  <c r="T540"/>
  <c r="S540"/>
  <c r="C538" i="137" s="1"/>
  <c r="U540" i="141"/>
  <c r="AP539"/>
  <c r="AO539"/>
  <c r="E537" i="137" s="1"/>
  <c r="AQ539" i="141"/>
  <c r="T539"/>
  <c r="S539"/>
  <c r="C537" i="137" s="1"/>
  <c r="U539" i="141"/>
  <c r="AP538"/>
  <c r="AO538"/>
  <c r="E536" i="137" s="1"/>
  <c r="AQ538" i="141"/>
  <c r="T538"/>
  <c r="S538"/>
  <c r="C536" i="137" s="1"/>
  <c r="U538" i="141"/>
  <c r="AP537"/>
  <c r="AO537"/>
  <c r="E535" i="137" s="1"/>
  <c r="AQ537" i="141"/>
  <c r="T537"/>
  <c r="S537"/>
  <c r="C535" i="137" s="1"/>
  <c r="U537" i="141"/>
  <c r="AP536"/>
  <c r="AO536"/>
  <c r="E534" i="137" s="1"/>
  <c r="AQ536" i="141"/>
  <c r="T536"/>
  <c r="S536"/>
  <c r="C534" i="137" s="1"/>
  <c r="U536" i="141"/>
  <c r="AP535"/>
  <c r="AO535"/>
  <c r="E533" i="137" s="1"/>
  <c r="AQ535" i="141"/>
  <c r="T535"/>
  <c r="S535"/>
  <c r="C533" i="137" s="1"/>
  <c r="U535" i="141"/>
  <c r="AP534"/>
  <c r="AO534"/>
  <c r="E532" i="137" s="1"/>
  <c r="AQ534" i="141"/>
  <c r="T534"/>
  <c r="S534"/>
  <c r="C532" i="137" s="1"/>
  <c r="U534" i="141"/>
  <c r="AP533"/>
  <c r="AO533"/>
  <c r="E531" i="137" s="1"/>
  <c r="AQ533" i="141"/>
  <c r="T533"/>
  <c r="S533"/>
  <c r="C531" i="137" s="1"/>
  <c r="U533" i="141"/>
  <c r="AP532"/>
  <c r="AO532"/>
  <c r="E530" i="137" s="1"/>
  <c r="AQ532" i="141"/>
  <c r="T532"/>
  <c r="S532"/>
  <c r="C530" i="137" s="1"/>
  <c r="U532" i="141"/>
  <c r="AP531"/>
  <c r="AO531"/>
  <c r="E529" i="137" s="1"/>
  <c r="AQ531" i="141"/>
  <c r="T531"/>
  <c r="S531"/>
  <c r="C529" i="137" s="1"/>
  <c r="U531" i="141"/>
  <c r="AP530"/>
  <c r="AO530"/>
  <c r="E528" i="137" s="1"/>
  <c r="AQ530" i="141"/>
  <c r="T530"/>
  <c r="S530"/>
  <c r="C528" i="137" s="1"/>
  <c r="U530" i="141"/>
  <c r="AP529"/>
  <c r="AO529"/>
  <c r="E527" i="137" s="1"/>
  <c r="AQ529" i="141"/>
  <c r="T529"/>
  <c r="S529"/>
  <c r="C527" i="137" s="1"/>
  <c r="U529" i="141"/>
  <c r="AP528"/>
  <c r="AO528"/>
  <c r="E526" i="137" s="1"/>
  <c r="AQ528" i="141"/>
  <c r="T528"/>
  <c r="S528"/>
  <c r="C526" i="137" s="1"/>
  <c r="U528" i="141"/>
  <c r="AP527"/>
  <c r="AO527"/>
  <c r="E525" i="137" s="1"/>
  <c r="AQ527" i="141"/>
  <c r="T527"/>
  <c r="S527"/>
  <c r="C525" i="137" s="1"/>
  <c r="U527" i="141"/>
  <c r="AP526"/>
  <c r="AO526"/>
  <c r="E524" i="137" s="1"/>
  <c r="AQ526" i="141"/>
  <c r="T526"/>
  <c r="S526"/>
  <c r="C524" i="137" s="1"/>
  <c r="U526" i="141"/>
  <c r="AP525"/>
  <c r="AO525"/>
  <c r="E523" i="137" s="1"/>
  <c r="AQ525" i="141"/>
  <c r="T525"/>
  <c r="S525"/>
  <c r="C523" i="137" s="1"/>
  <c r="U525" i="141"/>
  <c r="AP524"/>
  <c r="AO524"/>
  <c r="E522" i="137" s="1"/>
  <c r="AQ524" i="141"/>
  <c r="T524"/>
  <c r="S524"/>
  <c r="C522" i="137" s="1"/>
  <c r="U524" i="141"/>
  <c r="AP523"/>
  <c r="AO523"/>
  <c r="E521" i="137" s="1"/>
  <c r="AQ523" i="141"/>
  <c r="T523"/>
  <c r="S523"/>
  <c r="C521" i="137" s="1"/>
  <c r="U523" i="141"/>
  <c r="AP522"/>
  <c r="AO522"/>
  <c r="E520" i="137" s="1"/>
  <c r="AQ522" i="141"/>
  <c r="T522"/>
  <c r="S522"/>
  <c r="C520" i="137" s="1"/>
  <c r="U522" i="141"/>
  <c r="AP521"/>
  <c r="AO521"/>
  <c r="E519" i="137" s="1"/>
  <c r="AQ521" i="141"/>
  <c r="T521"/>
  <c r="S521"/>
  <c r="C519" i="137" s="1"/>
  <c r="U521" i="141"/>
  <c r="AP520"/>
  <c r="AO520"/>
  <c r="E518" i="137" s="1"/>
  <c r="AQ520" i="141"/>
  <c r="T520"/>
  <c r="S520"/>
  <c r="C518" i="137" s="1"/>
  <c r="U520" i="141"/>
  <c r="AP519"/>
  <c r="AO519"/>
  <c r="E517" i="137" s="1"/>
  <c r="AQ519" i="141"/>
  <c r="T519"/>
  <c r="S519"/>
  <c r="C517" i="137" s="1"/>
  <c r="U519" i="141"/>
  <c r="AP518"/>
  <c r="AO518"/>
  <c r="E516" i="137" s="1"/>
  <c r="AQ518" i="141"/>
  <c r="T518"/>
  <c r="S518"/>
  <c r="C516" i="137" s="1"/>
  <c r="U518" i="141"/>
  <c r="AP517"/>
  <c r="AO517"/>
  <c r="E515" i="137" s="1"/>
  <c r="AQ517" i="141"/>
  <c r="T517"/>
  <c r="S517"/>
  <c r="C515" i="137" s="1"/>
  <c r="U517" i="141"/>
  <c r="AP516"/>
  <c r="AO516"/>
  <c r="E514" i="137" s="1"/>
  <c r="AQ516" i="141"/>
  <c r="T516"/>
  <c r="S516"/>
  <c r="C514" i="137" s="1"/>
  <c r="U516" i="141"/>
  <c r="AP515"/>
  <c r="AO515"/>
  <c r="E513" i="137" s="1"/>
  <c r="AQ515" i="141"/>
  <c r="T515"/>
  <c r="S515"/>
  <c r="C513" i="137" s="1"/>
  <c r="U515" i="141"/>
  <c r="AP514"/>
  <c r="AO514"/>
  <c r="E512" i="137" s="1"/>
  <c r="AQ514" i="141"/>
  <c r="T514"/>
  <c r="S514"/>
  <c r="C512" i="137" s="1"/>
  <c r="U514" i="141"/>
  <c r="AP513"/>
  <c r="AO513"/>
  <c r="E511" i="137" s="1"/>
  <c r="AQ513" i="141"/>
  <c r="T513"/>
  <c r="S513"/>
  <c r="C511" i="137" s="1"/>
  <c r="U513" i="141"/>
  <c r="AP512"/>
  <c r="AO512"/>
  <c r="E510" i="137" s="1"/>
  <c r="AQ512" i="141"/>
  <c r="T512"/>
  <c r="S512"/>
  <c r="C510" i="137" s="1"/>
  <c r="U512" i="141"/>
  <c r="AP511"/>
  <c r="AO511"/>
  <c r="E509" i="137" s="1"/>
  <c r="AQ511" i="141"/>
  <c r="T511"/>
  <c r="S511"/>
  <c r="C509" i="137" s="1"/>
  <c r="U511" i="141"/>
  <c r="AP510"/>
  <c r="AO510"/>
  <c r="E508" i="137" s="1"/>
  <c r="AQ510" i="141"/>
  <c r="T510"/>
  <c r="S510"/>
  <c r="C508" i="137" s="1"/>
  <c r="U510" i="141"/>
  <c r="AP509"/>
  <c r="AO509"/>
  <c r="E507" i="137" s="1"/>
  <c r="AQ509" i="141"/>
  <c r="T509"/>
  <c r="S509"/>
  <c r="C507" i="137" s="1"/>
  <c r="U509" i="141"/>
  <c r="AP508"/>
  <c r="AO508"/>
  <c r="E506" i="137" s="1"/>
  <c r="AQ508" i="141"/>
  <c r="T508"/>
  <c r="S508"/>
  <c r="C506" i="137" s="1"/>
  <c r="U508" i="141"/>
  <c r="AP507"/>
  <c r="AO507"/>
  <c r="E505" i="137" s="1"/>
  <c r="AQ507" i="141"/>
  <c r="T507"/>
  <c r="S507"/>
  <c r="C505" i="137" s="1"/>
  <c r="U507" i="141"/>
  <c r="AP506"/>
  <c r="AO506"/>
  <c r="E504" i="137" s="1"/>
  <c r="AQ506" i="141"/>
  <c r="T506"/>
  <c r="S506"/>
  <c r="C504" i="137" s="1"/>
  <c r="U506" i="141"/>
  <c r="AP505"/>
  <c r="AO505"/>
  <c r="E503" i="137" s="1"/>
  <c r="AQ505" i="141"/>
  <c r="T505"/>
  <c r="S505"/>
  <c r="C503" i="137" s="1"/>
  <c r="U505" i="141"/>
  <c r="AP504"/>
  <c r="AO504"/>
  <c r="E502" i="137" s="1"/>
  <c r="AQ504" i="141"/>
  <c r="T504"/>
  <c r="S504"/>
  <c r="C502" i="137" s="1"/>
  <c r="U504" i="141"/>
  <c r="AP503"/>
  <c r="AO503"/>
  <c r="E501" i="137" s="1"/>
  <c r="AQ503" i="141"/>
  <c r="T503"/>
  <c r="S503"/>
  <c r="C501" i="137" s="1"/>
  <c r="U503" i="141"/>
  <c r="AP502"/>
  <c r="AO502"/>
  <c r="E500" i="137" s="1"/>
  <c r="AQ502" i="141"/>
  <c r="T502"/>
  <c r="S502"/>
  <c r="C500" i="137" s="1"/>
  <c r="U502" i="141"/>
  <c r="AP501"/>
  <c r="AO501"/>
  <c r="E499" i="137" s="1"/>
  <c r="AQ501" i="141"/>
  <c r="T501"/>
  <c r="S501"/>
  <c r="C499" i="137" s="1"/>
  <c r="U501" i="141"/>
  <c r="AP500"/>
  <c r="AO500"/>
  <c r="E498" i="137" s="1"/>
  <c r="AQ500" i="141"/>
  <c r="T500"/>
  <c r="S500"/>
  <c r="C498" i="137" s="1"/>
  <c r="U500" i="141"/>
  <c r="AP499"/>
  <c r="AO499"/>
  <c r="E497" i="137" s="1"/>
  <c r="AQ499" i="141"/>
  <c r="T499"/>
  <c r="S499"/>
  <c r="C497" i="137" s="1"/>
  <c r="U499" i="141"/>
  <c r="AP498"/>
  <c r="AO498"/>
  <c r="E496" i="137" s="1"/>
  <c r="AQ498" i="141"/>
  <c r="T498"/>
  <c r="S498"/>
  <c r="C496" i="137" s="1"/>
  <c r="U498" i="141"/>
  <c r="AP497"/>
  <c r="AO497"/>
  <c r="E495" i="137" s="1"/>
  <c r="AQ497" i="141"/>
  <c r="T497"/>
  <c r="S497"/>
  <c r="C495" i="137" s="1"/>
  <c r="U497" i="141"/>
  <c r="AP496"/>
  <c r="AO496"/>
  <c r="E494" i="137" s="1"/>
  <c r="AQ496" i="141"/>
  <c r="T496"/>
  <c r="S496"/>
  <c r="C494" i="137" s="1"/>
  <c r="U496" i="141"/>
  <c r="AP495"/>
  <c r="AO495"/>
  <c r="E493" i="137" s="1"/>
  <c r="AQ495" i="141"/>
  <c r="T495"/>
  <c r="S495"/>
  <c r="C493" i="137" s="1"/>
  <c r="U495" i="141"/>
  <c r="AP494"/>
  <c r="AO494"/>
  <c r="E492" i="137" s="1"/>
  <c r="AQ494" i="141"/>
  <c r="T494"/>
  <c r="S494"/>
  <c r="C492" i="137" s="1"/>
  <c r="U494" i="141"/>
  <c r="AP493"/>
  <c r="AO493"/>
  <c r="E491" i="137" s="1"/>
  <c r="AQ493" i="141"/>
  <c r="T493"/>
  <c r="S493"/>
  <c r="C491" i="137" s="1"/>
  <c r="U493" i="141"/>
  <c r="AP492"/>
  <c r="AO492"/>
  <c r="E490" i="137" s="1"/>
  <c r="AQ492" i="141"/>
  <c r="T492"/>
  <c r="S492"/>
  <c r="C490" i="137" s="1"/>
  <c r="U492" i="141"/>
  <c r="AP491"/>
  <c r="AO491"/>
  <c r="E489" i="137" s="1"/>
  <c r="AQ491" i="141"/>
  <c r="T491"/>
  <c r="S491"/>
  <c r="C489" i="137" s="1"/>
  <c r="U491" i="141"/>
  <c r="AP490"/>
  <c r="AO490"/>
  <c r="E488" i="137" s="1"/>
  <c r="AQ490" i="141"/>
  <c r="T490"/>
  <c r="S490"/>
  <c r="C488" i="137" s="1"/>
  <c r="U490" i="141"/>
  <c r="AP489"/>
  <c r="AO489"/>
  <c r="E487" i="137" s="1"/>
  <c r="AQ489" i="141"/>
  <c r="T489"/>
  <c r="S489"/>
  <c r="C487" i="137" s="1"/>
  <c r="U489" i="141"/>
  <c r="AP488"/>
  <c r="AO488"/>
  <c r="E486" i="137" s="1"/>
  <c r="AQ488" i="141"/>
  <c r="T488"/>
  <c r="S488"/>
  <c r="C486" i="137" s="1"/>
  <c r="U488" i="141"/>
  <c r="AP487"/>
  <c r="AO487"/>
  <c r="E485" i="137" s="1"/>
  <c r="AQ487" i="141"/>
  <c r="T487"/>
  <c r="S487"/>
  <c r="C485" i="137" s="1"/>
  <c r="U487" i="141"/>
  <c r="AP486"/>
  <c r="AO486"/>
  <c r="E484" i="137" s="1"/>
  <c r="AQ486" i="141"/>
  <c r="T486"/>
  <c r="S486"/>
  <c r="C484" i="137" s="1"/>
  <c r="U486" i="141"/>
  <c r="H24" i="5"/>
  <c r="H22"/>
  <c r="G23"/>
  <c r="F24"/>
  <c r="F22"/>
  <c r="E23"/>
  <c r="I23" s="1"/>
  <c r="AM901" i="141"/>
  <c r="AM900"/>
  <c r="Q900"/>
  <c r="AM899"/>
  <c r="Q899"/>
  <c r="AM898"/>
  <c r="Q898"/>
  <c r="AM897"/>
  <c r="Q897"/>
  <c r="AM896"/>
  <c r="Q896"/>
  <c r="AM895"/>
  <c r="Q895"/>
  <c r="AM894"/>
  <c r="Q894"/>
  <c r="AM893"/>
  <c r="Q893"/>
  <c r="AM892"/>
  <c r="Q892"/>
  <c r="AM891"/>
  <c r="Q891"/>
  <c r="AM890"/>
  <c r="Q890"/>
  <c r="AM889"/>
  <c r="Q889"/>
  <c r="AM888"/>
  <c r="Q888"/>
  <c r="AM887"/>
  <c r="Q887"/>
  <c r="AM886"/>
  <c r="Q886"/>
  <c r="AM885"/>
  <c r="Q885"/>
  <c r="AM884"/>
  <c r="Q884"/>
  <c r="AM883"/>
  <c r="Q883"/>
  <c r="AM882"/>
  <c r="Q882"/>
  <c r="AM881"/>
  <c r="Q881"/>
  <c r="AM880"/>
  <c r="Q880"/>
  <c r="AM879"/>
  <c r="Q879"/>
  <c r="AM878"/>
  <c r="Q878"/>
  <c r="AM877"/>
  <c r="Q877"/>
  <c r="AM876"/>
  <c r="Q876"/>
  <c r="AM875"/>
  <c r="Q875"/>
  <c r="AM874"/>
  <c r="Q874"/>
  <c r="AM873"/>
  <c r="Q873"/>
  <c r="AM872"/>
  <c r="Q872"/>
  <c r="AM871"/>
  <c r="Q871"/>
  <c r="AM870"/>
  <c r="Q870"/>
  <c r="AM869"/>
  <c r="Q869"/>
  <c r="AM868"/>
  <c r="Q868"/>
  <c r="AM867"/>
  <c r="Q867"/>
  <c r="AM866"/>
  <c r="Q866"/>
  <c r="AM865"/>
  <c r="Q865"/>
  <c r="AM864"/>
  <c r="Q864"/>
  <c r="AM863"/>
  <c r="Q863"/>
  <c r="AM862"/>
  <c r="Q862"/>
  <c r="AM861"/>
  <c r="Q861"/>
  <c r="AM860"/>
  <c r="Q860"/>
  <c r="AM859"/>
  <c r="Q859"/>
  <c r="AM858"/>
  <c r="Q858"/>
  <c r="AM857"/>
  <c r="Q857"/>
  <c r="AM856"/>
  <c r="Q856"/>
  <c r="AM855"/>
  <c r="Q855"/>
  <c r="AM854"/>
  <c r="Q854"/>
  <c r="AM853"/>
  <c r="Q853"/>
  <c r="AM852"/>
  <c r="Q852"/>
  <c r="AM851"/>
  <c r="Q851"/>
  <c r="AM850"/>
  <c r="Q850"/>
  <c r="AM849"/>
  <c r="Q849"/>
  <c r="AM848"/>
  <c r="Q848"/>
  <c r="AM847"/>
  <c r="Q847"/>
  <c r="AM846"/>
  <c r="Q846"/>
  <c r="AM845"/>
  <c r="Q845"/>
  <c r="AM844"/>
  <c r="Q844"/>
  <c r="AM843"/>
  <c r="Q843"/>
  <c r="AM842"/>
  <c r="Q842"/>
  <c r="AM841"/>
  <c r="Q841"/>
  <c r="AM840"/>
  <c r="Q840"/>
  <c r="AM839"/>
  <c r="Q839"/>
  <c r="AM838"/>
  <c r="Q838"/>
  <c r="AM837"/>
  <c r="Q837"/>
  <c r="AM836"/>
  <c r="Q836"/>
  <c r="AM835"/>
  <c r="Q835"/>
  <c r="AM834"/>
  <c r="Q834"/>
  <c r="AM833"/>
  <c r="Q833"/>
  <c r="AM832"/>
  <c r="Q832"/>
  <c r="AM831"/>
  <c r="Q831"/>
  <c r="AM830"/>
  <c r="Q830"/>
  <c r="AM829"/>
  <c r="Q829"/>
  <c r="AM828"/>
  <c r="Q828"/>
  <c r="AM827"/>
  <c r="Q827"/>
  <c r="AM826"/>
  <c r="Q826"/>
  <c r="AM825"/>
  <c r="Q825"/>
  <c r="AM824"/>
  <c r="Q824"/>
  <c r="AM823"/>
  <c r="Q823"/>
  <c r="AM822"/>
  <c r="Q822"/>
  <c r="AM821"/>
  <c r="Q821"/>
  <c r="AM820"/>
  <c r="Q820"/>
  <c r="AM819"/>
  <c r="Q819"/>
  <c r="AM818"/>
  <c r="Q818"/>
  <c r="AM817"/>
  <c r="Q817"/>
  <c r="AM816"/>
  <c r="Q816"/>
  <c r="AM815"/>
  <c r="Q815"/>
  <c r="AM814"/>
  <c r="Q814"/>
  <c r="AM813"/>
  <c r="Q813"/>
  <c r="AM812"/>
  <c r="Q812"/>
  <c r="AM811"/>
  <c r="Q811"/>
  <c r="AM810"/>
  <c r="Q810"/>
  <c r="AM809"/>
  <c r="Q809"/>
  <c r="AM808"/>
  <c r="Q808"/>
  <c r="AM807"/>
  <c r="Q807"/>
  <c r="AM806"/>
  <c r="Q806"/>
  <c r="AM805"/>
  <c r="Q805"/>
  <c r="AM804"/>
  <c r="Q804"/>
  <c r="AM803"/>
  <c r="Q803"/>
  <c r="AM802"/>
  <c r="Q802"/>
  <c r="AM801"/>
  <c r="Q801"/>
  <c r="AM800"/>
  <c r="Q800"/>
  <c r="AM799"/>
  <c r="Q799"/>
  <c r="AM798"/>
  <c r="Q798"/>
  <c r="AM797"/>
  <c r="Q797"/>
  <c r="AM796"/>
  <c r="Q796"/>
  <c r="AM795"/>
  <c r="Q795"/>
  <c r="AM794"/>
  <c r="Q794"/>
  <c r="AM793"/>
  <c r="Q793"/>
  <c r="AM792"/>
  <c r="Q792"/>
  <c r="AM791"/>
  <c r="Q791"/>
  <c r="AM790"/>
  <c r="Q790"/>
  <c r="AM789"/>
  <c r="Q789"/>
  <c r="AM788"/>
  <c r="Q788"/>
  <c r="AM787"/>
  <c r="Q787"/>
  <c r="AM786"/>
  <c r="Q786"/>
  <c r="AM785"/>
  <c r="Q785"/>
  <c r="AM784"/>
  <c r="Q784"/>
  <c r="AM783"/>
  <c r="Q783"/>
  <c r="AM782"/>
  <c r="Q782"/>
  <c r="AM781"/>
  <c r="Q781"/>
  <c r="AM780"/>
  <c r="Q780"/>
  <c r="AM779"/>
  <c r="Q779"/>
  <c r="AM778"/>
  <c r="Q778"/>
  <c r="AM777"/>
  <c r="Q777"/>
  <c r="AM776"/>
  <c r="Q776"/>
  <c r="AM775"/>
  <c r="Q775"/>
  <c r="AM774"/>
  <c r="Q774"/>
  <c r="AM773"/>
  <c r="Q773"/>
  <c r="AM772"/>
  <c r="Q772"/>
  <c r="AM771"/>
  <c r="Q771"/>
  <c r="AM770"/>
  <c r="Q770"/>
  <c r="AM769"/>
  <c r="Q769"/>
  <c r="AM768"/>
  <c r="Q768"/>
  <c r="AM767"/>
  <c r="Q767"/>
  <c r="AM766"/>
  <c r="Q766"/>
  <c r="AM765"/>
  <c r="Q765"/>
  <c r="AM764"/>
  <c r="Q764"/>
  <c r="AM763"/>
  <c r="Q763"/>
  <c r="AM762"/>
  <c r="Q762"/>
  <c r="AM761"/>
  <c r="Q761"/>
  <c r="AM760"/>
  <c r="Q760"/>
  <c r="AM759"/>
  <c r="Q759"/>
  <c r="AM758"/>
  <c r="Q758"/>
  <c r="AM757"/>
  <c r="Q757"/>
  <c r="AM756"/>
  <c r="Q756"/>
  <c r="AM755"/>
  <c r="Q755"/>
  <c r="AM754"/>
  <c r="Q754"/>
  <c r="AM753"/>
  <c r="Q753"/>
  <c r="AM752"/>
  <c r="Q752"/>
  <c r="AM751"/>
  <c r="Q751"/>
  <c r="AM750"/>
  <c r="Q750"/>
  <c r="AM749"/>
  <c r="Q749"/>
  <c r="AM748"/>
  <c r="Q748"/>
  <c r="AM747"/>
  <c r="Q747"/>
  <c r="AM746"/>
  <c r="Q746"/>
  <c r="AM745"/>
  <c r="Q745"/>
  <c r="AM744"/>
  <c r="Q744"/>
  <c r="AM743"/>
  <c r="Q743"/>
  <c r="AM742"/>
  <c r="Q742"/>
  <c r="AM741"/>
  <c r="Q741"/>
  <c r="AM740"/>
  <c r="Q740"/>
  <c r="AM739"/>
  <c r="Q739"/>
  <c r="AM738"/>
  <c r="Q738"/>
  <c r="AM737"/>
  <c r="Q737"/>
  <c r="AM736"/>
  <c r="Q736"/>
  <c r="AM735"/>
  <c r="Q735"/>
  <c r="AM734"/>
  <c r="Q734"/>
  <c r="AM733"/>
  <c r="Q733"/>
  <c r="AM732"/>
  <c r="Q732"/>
  <c r="AM731"/>
  <c r="Q731"/>
  <c r="AM730"/>
  <c r="Q730"/>
  <c r="AM729"/>
  <c r="Q729"/>
  <c r="AM728"/>
  <c r="Q728"/>
  <c r="AM727"/>
  <c r="Q727"/>
  <c r="AM726"/>
  <c r="Q726"/>
  <c r="AM725"/>
  <c r="Q725"/>
  <c r="AM724"/>
  <c r="Q724"/>
  <c r="AM723"/>
  <c r="Q723"/>
  <c r="AM722"/>
  <c r="Q722"/>
  <c r="AM721"/>
  <c r="Q721"/>
  <c r="AM720"/>
  <c r="Q720"/>
  <c r="AM719"/>
  <c r="Q719"/>
  <c r="AM718"/>
  <c r="Q718"/>
  <c r="AM717"/>
  <c r="Q717"/>
  <c r="AM716"/>
  <c r="Q716"/>
  <c r="AM715"/>
  <c r="Q715"/>
  <c r="AM714"/>
  <c r="Q714"/>
  <c r="AM713"/>
  <c r="Q713"/>
  <c r="AM712"/>
  <c r="Q712"/>
  <c r="AM711"/>
  <c r="Q711"/>
  <c r="AM710"/>
  <c r="Q710"/>
  <c r="AM709"/>
  <c r="Q709"/>
  <c r="AM708"/>
  <c r="Q708"/>
  <c r="AM707"/>
  <c r="Q707"/>
  <c r="AM706"/>
  <c r="Q706"/>
  <c r="AM705"/>
  <c r="Q705"/>
  <c r="AM704"/>
  <c r="Q704"/>
  <c r="AM703"/>
  <c r="Q703"/>
  <c r="AM702"/>
  <c r="Q702"/>
  <c r="AM701"/>
  <c r="Q701"/>
  <c r="AM700"/>
  <c r="Q700"/>
  <c r="AM699"/>
  <c r="Q699"/>
  <c r="AM698"/>
  <c r="Q698"/>
  <c r="AM697"/>
  <c r="Q697"/>
  <c r="AM696"/>
  <c r="Q696"/>
  <c r="AM695"/>
  <c r="Q695"/>
  <c r="AM694"/>
  <c r="Q694"/>
  <c r="AM693"/>
  <c r="Q693"/>
  <c r="AM692"/>
  <c r="Q692"/>
  <c r="AM691"/>
  <c r="Q691"/>
  <c r="AM690"/>
  <c r="Q690"/>
  <c r="AM689"/>
  <c r="Q689"/>
  <c r="AM688"/>
  <c r="Q688"/>
  <c r="AM687"/>
  <c r="Q687"/>
  <c r="AM686"/>
  <c r="Q686"/>
  <c r="AM685"/>
  <c r="Q685"/>
  <c r="AM684"/>
  <c r="Q684"/>
  <c r="AM683"/>
  <c r="Q683"/>
  <c r="AM682"/>
  <c r="Q682"/>
  <c r="AM681"/>
  <c r="Q681"/>
  <c r="AM680"/>
  <c r="Q680"/>
  <c r="AM679"/>
  <c r="Q679"/>
  <c r="AM678"/>
  <c r="Q678"/>
  <c r="AM677"/>
  <c r="Q677"/>
  <c r="AM676"/>
  <c r="Q676"/>
  <c r="AM675"/>
  <c r="Q675"/>
  <c r="AM674"/>
  <c r="Q674"/>
  <c r="AM673"/>
  <c r="Q673"/>
  <c r="AM672"/>
  <c r="Q672"/>
  <c r="AM671"/>
  <c r="Q671"/>
  <c r="AM670"/>
  <c r="Q670"/>
  <c r="AM669"/>
  <c r="Q669"/>
  <c r="AM668"/>
  <c r="Q668"/>
  <c r="F619"/>
  <c r="AM617"/>
  <c r="F617"/>
  <c r="AM615"/>
  <c r="F615"/>
  <c r="AM613"/>
  <c r="F613"/>
  <c r="AM611"/>
  <c r="F611"/>
  <c r="AM609"/>
  <c r="F609"/>
  <c r="AM607"/>
  <c r="F607"/>
  <c r="AM605"/>
  <c r="F605"/>
  <c r="AM603"/>
  <c r="F603"/>
  <c r="AM601"/>
  <c r="F601"/>
  <c r="AM599"/>
  <c r="F599"/>
  <c r="AM597"/>
  <c r="F597"/>
  <c r="AM595"/>
  <c r="F595"/>
  <c r="AM593"/>
  <c r="F593"/>
  <c r="AM591"/>
  <c r="F591"/>
  <c r="AB590"/>
  <c r="AF590" s="1"/>
  <c r="AM589"/>
  <c r="AB588"/>
  <c r="AF588" s="1"/>
  <c r="AM587"/>
  <c r="AB586"/>
  <c r="AF586" s="1"/>
  <c r="AM585"/>
  <c r="AB584"/>
  <c r="AF584" s="1"/>
  <c r="AM583"/>
  <c r="AB582"/>
  <c r="AF582" s="1"/>
  <c r="AM581"/>
  <c r="AB580"/>
  <c r="AF580" s="1"/>
  <c r="AM579"/>
  <c r="AB578"/>
  <c r="AF578" s="1"/>
  <c r="AM577"/>
  <c r="AB576"/>
  <c r="AF576" s="1"/>
  <c r="AM575"/>
  <c r="AB574"/>
  <c r="AF574" s="1"/>
  <c r="AM573"/>
  <c r="AB572"/>
  <c r="AF572" s="1"/>
  <c r="AM571"/>
  <c r="AB570"/>
  <c r="AF570" s="1"/>
  <c r="AM569"/>
  <c r="AB568"/>
  <c r="AF568" s="1"/>
  <c r="AM567"/>
  <c r="AB566"/>
  <c r="AF566" s="1"/>
  <c r="AB565"/>
  <c r="AF565" s="1"/>
  <c r="AM562"/>
  <c r="AB561"/>
  <c r="AF561" s="1"/>
  <c r="AM558"/>
  <c r="AB557"/>
  <c r="AF557" s="1"/>
  <c r="AO553"/>
  <c r="E551" i="137" s="1"/>
  <c r="AQ553" i="141"/>
  <c r="AO551"/>
  <c r="E549" i="137" s="1"/>
  <c r="AQ551" i="141"/>
  <c r="AO549"/>
  <c r="E547" i="137" s="1"/>
  <c r="AQ549" i="141"/>
  <c r="AO547"/>
  <c r="E545" i="137" s="1"/>
  <c r="AQ547" i="141"/>
  <c r="AM565"/>
  <c r="AB564"/>
  <c r="AF564" s="1"/>
  <c r="AM563"/>
  <c r="AB562"/>
  <c r="AF562" s="1"/>
  <c r="AM561"/>
  <c r="AB560"/>
  <c r="AF560" s="1"/>
  <c r="AM559"/>
  <c r="AB558"/>
  <c r="AF558" s="1"/>
  <c r="AM557"/>
  <c r="AB556"/>
  <c r="AF556" s="1"/>
  <c r="AM555"/>
  <c r="AP485"/>
  <c r="AO485"/>
  <c r="E483" i="137" s="1"/>
  <c r="AQ485" i="141"/>
  <c r="T485"/>
  <c r="S485"/>
  <c r="C483" i="137" s="1"/>
  <c r="U485" i="141"/>
  <c r="AP484"/>
  <c r="AO484"/>
  <c r="E482" i="137" s="1"/>
  <c r="AQ484" i="141"/>
  <c r="T484"/>
  <c r="S484"/>
  <c r="C482" i="137" s="1"/>
  <c r="U484" i="141"/>
  <c r="AP483"/>
  <c r="AO483"/>
  <c r="E481" i="137" s="1"/>
  <c r="AQ483" i="141"/>
  <c r="T483"/>
  <c r="S483"/>
  <c r="C481" i="137" s="1"/>
  <c r="U483" i="141"/>
  <c r="AP482"/>
  <c r="AO482"/>
  <c r="E480" i="137" s="1"/>
  <c r="AQ482" i="141"/>
  <c r="T482"/>
  <c r="S482"/>
  <c r="C480" i="137" s="1"/>
  <c r="U482" i="141"/>
  <c r="AP481"/>
  <c r="AO481"/>
  <c r="E479" i="137" s="1"/>
  <c r="AQ481" i="141"/>
  <c r="T481"/>
  <c r="S481"/>
  <c r="C479" i="137" s="1"/>
  <c r="U481" i="141"/>
  <c r="AP480"/>
  <c r="AO480"/>
  <c r="E478" i="137" s="1"/>
  <c r="AQ480" i="141"/>
  <c r="T480"/>
  <c r="S480"/>
  <c r="C478" i="137" s="1"/>
  <c r="U480" i="141"/>
  <c r="AP479"/>
  <c r="AO479"/>
  <c r="E477" i="137" s="1"/>
  <c r="AQ479" i="141"/>
  <c r="T479"/>
  <c r="S479"/>
  <c r="C477" i="137" s="1"/>
  <c r="U479" i="141"/>
  <c r="AP478"/>
  <c r="AO478"/>
  <c r="E476" i="137" s="1"/>
  <c r="AQ478" i="141"/>
  <c r="T478"/>
  <c r="S478"/>
  <c r="C476" i="137" s="1"/>
  <c r="U478" i="141"/>
  <c r="AP477"/>
  <c r="AO477"/>
  <c r="E475" i="137" s="1"/>
  <c r="AQ477" i="141"/>
  <c r="T477"/>
  <c r="S477"/>
  <c r="C475" i="137" s="1"/>
  <c r="U477" i="141"/>
  <c r="AP476"/>
  <c r="AO476"/>
  <c r="E474" i="137" s="1"/>
  <c r="AQ476" i="141"/>
  <c r="T476"/>
  <c r="S476"/>
  <c r="C474" i="137" s="1"/>
  <c r="U476" i="141"/>
  <c r="AP475"/>
  <c r="AO475"/>
  <c r="E473" i="137" s="1"/>
  <c r="AQ475" i="141"/>
  <c r="T475"/>
  <c r="S475"/>
  <c r="C473" i="137" s="1"/>
  <c r="U475" i="141"/>
  <c r="AP474"/>
  <c r="AO474"/>
  <c r="E472" i="137" s="1"/>
  <c r="AQ474" i="141"/>
  <c r="T474"/>
  <c r="S474"/>
  <c r="C472" i="137" s="1"/>
  <c r="U474" i="141"/>
  <c r="AP473"/>
  <c r="AO473"/>
  <c r="E471" i="137" s="1"/>
  <c r="AQ473" i="141"/>
  <c r="T473"/>
  <c r="S473"/>
  <c r="C471" i="137" s="1"/>
  <c r="U473" i="141"/>
  <c r="AP472"/>
  <c r="AO472"/>
  <c r="E470" i="137" s="1"/>
  <c r="AQ472" i="141"/>
  <c r="T472"/>
  <c r="S472"/>
  <c r="C470" i="137" s="1"/>
  <c r="U472" i="141"/>
  <c r="AP471"/>
  <c r="AO471"/>
  <c r="E469" i="137" s="1"/>
  <c r="AQ471" i="141"/>
  <c r="T471"/>
  <c r="S471"/>
  <c r="C469" i="137" s="1"/>
  <c r="U471" i="141"/>
  <c r="AP470"/>
  <c r="AO470"/>
  <c r="E468" i="137" s="1"/>
  <c r="AQ470" i="141"/>
  <c r="T470"/>
  <c r="S470"/>
  <c r="C468" i="137" s="1"/>
  <c r="U470" i="141"/>
  <c r="AP469"/>
  <c r="AO469"/>
  <c r="E467" i="137" s="1"/>
  <c r="AQ469" i="141"/>
  <c r="T469"/>
  <c r="S469"/>
  <c r="C467" i="137" s="1"/>
  <c r="U469" i="141"/>
  <c r="AP468"/>
  <c r="AO468"/>
  <c r="E466" i="137" s="1"/>
  <c r="AQ468" i="141"/>
  <c r="T468"/>
  <c r="S468"/>
  <c r="C466" i="137" s="1"/>
  <c r="U468" i="141"/>
  <c r="AP467"/>
  <c r="AO467"/>
  <c r="E465" i="137" s="1"/>
  <c r="AQ467" i="141"/>
  <c r="T467"/>
  <c r="S467"/>
  <c r="C465" i="137" s="1"/>
  <c r="U467" i="141"/>
  <c r="AP466"/>
  <c r="AO466"/>
  <c r="E464" i="137" s="1"/>
  <c r="AQ466" i="141"/>
  <c r="T466"/>
  <c r="S466"/>
  <c r="C464" i="137" s="1"/>
  <c r="U466" i="141"/>
  <c r="AP465"/>
  <c r="AO465"/>
  <c r="E463" i="137" s="1"/>
  <c r="AQ465" i="141"/>
  <c r="T465"/>
  <c r="S465"/>
  <c r="C463" i="137" s="1"/>
  <c r="U465" i="141"/>
  <c r="AP464"/>
  <c r="AO464"/>
  <c r="E462" i="137" s="1"/>
  <c r="AQ464" i="141"/>
  <c r="T464"/>
  <c r="S464"/>
  <c r="C462" i="137" s="1"/>
  <c r="U464" i="141"/>
  <c r="AP463"/>
  <c r="AO463"/>
  <c r="E461" i="137" s="1"/>
  <c r="AQ463" i="141"/>
  <c r="T463"/>
  <c r="S463"/>
  <c r="C461" i="137" s="1"/>
  <c r="U463" i="141"/>
  <c r="AP462"/>
  <c r="AO462"/>
  <c r="E460" i="137" s="1"/>
  <c r="AQ462" i="141"/>
  <c r="T462"/>
  <c r="S462"/>
  <c r="C460" i="137" s="1"/>
  <c r="U462" i="141"/>
  <c r="AP461"/>
  <c r="AO461"/>
  <c r="E459" i="137" s="1"/>
  <c r="AQ461" i="141"/>
  <c r="T461"/>
  <c r="S461"/>
  <c r="C459" i="137" s="1"/>
  <c r="U461" i="141"/>
  <c r="AP460"/>
  <c r="AO460"/>
  <c r="E458" i="137" s="1"/>
  <c r="AQ460" i="141"/>
  <c r="T460"/>
  <c r="S460"/>
  <c r="C458" i="137" s="1"/>
  <c r="U460" i="141"/>
  <c r="AP459"/>
  <c r="AO459"/>
  <c r="E457" i="137" s="1"/>
  <c r="AQ459" i="141"/>
  <c r="T459"/>
  <c r="S459"/>
  <c r="C457" i="137" s="1"/>
  <c r="U459" i="141"/>
  <c r="AP458"/>
  <c r="AO458"/>
  <c r="E456" i="137" s="1"/>
  <c r="AQ458" i="141"/>
  <c r="T458"/>
  <c r="S458"/>
  <c r="C456" i="137" s="1"/>
  <c r="U458" i="141"/>
  <c r="AP457"/>
  <c r="AO457"/>
  <c r="E455" i="137" s="1"/>
  <c r="AQ457" i="141"/>
  <c r="T457"/>
  <c r="S457"/>
  <c r="C455" i="137" s="1"/>
  <c r="U457" i="141"/>
  <c r="AP456"/>
  <c r="AO456"/>
  <c r="E454" i="137" s="1"/>
  <c r="AQ456" i="141"/>
  <c r="T456"/>
  <c r="S456"/>
  <c r="C454" i="137" s="1"/>
  <c r="U456" i="141"/>
  <c r="AP455"/>
  <c r="AO455"/>
  <c r="E453" i="137" s="1"/>
  <c r="AQ455" i="141"/>
  <c r="T455"/>
  <c r="S455"/>
  <c r="C453" i="137" s="1"/>
  <c r="U455" i="141"/>
  <c r="AP454"/>
  <c r="AO454"/>
  <c r="E452" i="137" s="1"/>
  <c r="AQ454" i="141"/>
  <c r="T454"/>
  <c r="S454"/>
  <c r="C452" i="137" s="1"/>
  <c r="U454" i="141"/>
  <c r="AP453"/>
  <c r="AO453"/>
  <c r="E451" i="137" s="1"/>
  <c r="AQ453" i="141"/>
  <c r="T453"/>
  <c r="S453"/>
  <c r="C451" i="137" s="1"/>
  <c r="U453" i="141"/>
  <c r="AP452"/>
  <c r="AO452"/>
  <c r="E450" i="137" s="1"/>
  <c r="AQ452" i="141"/>
  <c r="T452"/>
  <c r="S452"/>
  <c r="C450" i="137" s="1"/>
  <c r="U452" i="141"/>
  <c r="AP451"/>
  <c r="AO451"/>
  <c r="E449" i="137" s="1"/>
  <c r="AQ451" i="141"/>
  <c r="T451"/>
  <c r="S451"/>
  <c r="C449" i="137" s="1"/>
  <c r="U451" i="141"/>
  <c r="AP450"/>
  <c r="AO450"/>
  <c r="E448" i="137" s="1"/>
  <c r="AQ450" i="141"/>
  <c r="T450"/>
  <c r="S450"/>
  <c r="C448" i="137" s="1"/>
  <c r="U450" i="141"/>
  <c r="AP449"/>
  <c r="AO449"/>
  <c r="E447" i="137" s="1"/>
  <c r="AQ449" i="141"/>
  <c r="T449"/>
  <c r="S449"/>
  <c r="C447" i="137" s="1"/>
  <c r="U449" i="141"/>
  <c r="AP448"/>
  <c r="AO448"/>
  <c r="E446" i="137" s="1"/>
  <c r="AQ448" i="141"/>
  <c r="T448"/>
  <c r="S448"/>
  <c r="C446" i="137" s="1"/>
  <c r="U448" i="141"/>
  <c r="AP447"/>
  <c r="AO447"/>
  <c r="E445" i="137" s="1"/>
  <c r="AQ447" i="141"/>
  <c r="T447"/>
  <c r="S447"/>
  <c r="C445" i="137" s="1"/>
  <c r="U447" i="141"/>
  <c r="AP446"/>
  <c r="AO446"/>
  <c r="E444" i="137" s="1"/>
  <c r="AQ446" i="141"/>
  <c r="T446"/>
  <c r="S446"/>
  <c r="C444" i="137" s="1"/>
  <c r="U446" i="141"/>
  <c r="AP445"/>
  <c r="AO445"/>
  <c r="E443" i="137" s="1"/>
  <c r="AQ445" i="141"/>
  <c r="T445"/>
  <c r="S445"/>
  <c r="C443" i="137" s="1"/>
  <c r="U445" i="141"/>
  <c r="AP444"/>
  <c r="AO444"/>
  <c r="E442" i="137" s="1"/>
  <c r="AQ444" i="141"/>
  <c r="T444"/>
  <c r="S444"/>
  <c r="C442" i="137" s="1"/>
  <c r="U444" i="141"/>
  <c r="AP443"/>
  <c r="AO443"/>
  <c r="E441" i="137" s="1"/>
  <c r="AQ443" i="141"/>
  <c r="T443"/>
  <c r="S443"/>
  <c r="C441" i="137" s="1"/>
  <c r="U443" i="141"/>
  <c r="AP442"/>
  <c r="AO442"/>
  <c r="E440" i="137" s="1"/>
  <c r="AQ442" i="141"/>
  <c r="T442"/>
  <c r="S442"/>
  <c r="C440" i="137" s="1"/>
  <c r="U442" i="141"/>
  <c r="AP441"/>
  <c r="AO441"/>
  <c r="E439" i="137" s="1"/>
  <c r="AQ441" i="141"/>
  <c r="T441"/>
  <c r="S441"/>
  <c r="C439" i="137" s="1"/>
  <c r="U441" i="141"/>
  <c r="AP440"/>
  <c r="AO440"/>
  <c r="E438" i="137" s="1"/>
  <c r="AQ440" i="141"/>
  <c r="T440"/>
  <c r="S440"/>
  <c r="C438" i="137" s="1"/>
  <c r="U440" i="141"/>
  <c r="AP439"/>
  <c r="AO439"/>
  <c r="E437" i="137" s="1"/>
  <c r="AQ439" i="141"/>
  <c r="T439"/>
  <c r="S439"/>
  <c r="C437" i="137" s="1"/>
  <c r="U439" i="141"/>
  <c r="AP438"/>
  <c r="AO438"/>
  <c r="E436" i="137" s="1"/>
  <c r="AQ438" i="141"/>
  <c r="T438"/>
  <c r="S438"/>
  <c r="C436" i="137" s="1"/>
  <c r="U438" i="141"/>
  <c r="AP437"/>
  <c r="AO437"/>
  <c r="E435" i="137" s="1"/>
  <c r="AQ437" i="141"/>
  <c r="T437"/>
  <c r="S437"/>
  <c r="C435" i="137" s="1"/>
  <c r="U437" i="141"/>
  <c r="AP436"/>
  <c r="AO436"/>
  <c r="E434" i="137" s="1"/>
  <c r="AQ436" i="141"/>
  <c r="T436"/>
  <c r="S436"/>
  <c r="C434" i="137" s="1"/>
  <c r="U436" i="141"/>
  <c r="AP435"/>
  <c r="AO435"/>
  <c r="E433" i="137" s="1"/>
  <c r="AQ435" i="141"/>
  <c r="T435"/>
  <c r="S435"/>
  <c r="C433" i="137" s="1"/>
  <c r="U435" i="141"/>
  <c r="AP434"/>
  <c r="AO434"/>
  <c r="E432" i="137" s="1"/>
  <c r="AQ434" i="141"/>
  <c r="T434"/>
  <c r="S434"/>
  <c r="C432" i="137" s="1"/>
  <c r="U434" i="141"/>
  <c r="AP433"/>
  <c r="AO433"/>
  <c r="E431" i="137" s="1"/>
  <c r="AQ433" i="141"/>
  <c r="T433"/>
  <c r="S433"/>
  <c r="C431" i="137" s="1"/>
  <c r="U433" i="141"/>
  <c r="AP432"/>
  <c r="AO432"/>
  <c r="E430" i="137" s="1"/>
  <c r="AQ432" i="141"/>
  <c r="T432"/>
  <c r="S432"/>
  <c r="C430" i="137" s="1"/>
  <c r="U432" i="141"/>
  <c r="AP431"/>
  <c r="AO431"/>
  <c r="E429" i="137" s="1"/>
  <c r="AQ431" i="141"/>
  <c r="T431"/>
  <c r="S431"/>
  <c r="C429" i="137" s="1"/>
  <c r="U431" i="141"/>
  <c r="AP430"/>
  <c r="AO430"/>
  <c r="E428" i="137" s="1"/>
  <c r="AQ430" i="141"/>
  <c r="T430"/>
  <c r="S430"/>
  <c r="C428" i="137" s="1"/>
  <c r="U430" i="141"/>
  <c r="AP429"/>
  <c r="AO429"/>
  <c r="E427" i="137" s="1"/>
  <c r="AQ429" i="141"/>
  <c r="T429"/>
  <c r="S429"/>
  <c r="C427" i="137" s="1"/>
  <c r="U429" i="141"/>
  <c r="AP428"/>
  <c r="AO428"/>
  <c r="E426" i="137" s="1"/>
  <c r="AQ428" i="141"/>
  <c r="T428"/>
  <c r="S428"/>
  <c r="C426" i="137" s="1"/>
  <c r="U428" i="141"/>
  <c r="AP427"/>
  <c r="AO427"/>
  <c r="E425" i="137" s="1"/>
  <c r="AQ427" i="141"/>
  <c r="T427"/>
  <c r="S427"/>
  <c r="C425" i="137" s="1"/>
  <c r="U427" i="141"/>
  <c r="AP426"/>
  <c r="AO426"/>
  <c r="E424" i="137" s="1"/>
  <c r="AQ426" i="141"/>
  <c r="T426"/>
  <c r="S426"/>
  <c r="C424" i="137" s="1"/>
  <c r="U426" i="141"/>
  <c r="AP425"/>
  <c r="AO425"/>
  <c r="E423" i="137" s="1"/>
  <c r="AQ425" i="141"/>
  <c r="T425"/>
  <c r="S425"/>
  <c r="C423" i="137" s="1"/>
  <c r="U425" i="141"/>
  <c r="AP424"/>
  <c r="AO424"/>
  <c r="E422" i="137" s="1"/>
  <c r="AQ424" i="141"/>
  <c r="T424"/>
  <c r="S424"/>
  <c r="C422" i="137" s="1"/>
  <c r="U424" i="141"/>
  <c r="AP423"/>
  <c r="AO423"/>
  <c r="E421" i="137" s="1"/>
  <c r="AQ423" i="141"/>
  <c r="T423"/>
  <c r="S423"/>
  <c r="C421" i="137" s="1"/>
  <c r="U423" i="141"/>
  <c r="AP422"/>
  <c r="AO422"/>
  <c r="E420" i="137" s="1"/>
  <c r="AQ422" i="141"/>
  <c r="T422"/>
  <c r="S422"/>
  <c r="C420" i="137" s="1"/>
  <c r="U422" i="141"/>
  <c r="AP421"/>
  <c r="AO421"/>
  <c r="E419" i="137" s="1"/>
  <c r="AQ421" i="141"/>
  <c r="T421"/>
  <c r="S421"/>
  <c r="C419" i="137" s="1"/>
  <c r="U421" i="141"/>
  <c r="AP420"/>
  <c r="AO420"/>
  <c r="E418" i="137" s="1"/>
  <c r="AQ420" i="141"/>
  <c r="T420"/>
  <c r="S420"/>
  <c r="C418" i="137" s="1"/>
  <c r="U420" i="141"/>
  <c r="AP419"/>
  <c r="AO419"/>
  <c r="E417" i="137" s="1"/>
  <c r="AQ419" i="141"/>
  <c r="T419"/>
  <c r="S419"/>
  <c r="C417" i="137" s="1"/>
  <c r="U419" i="141"/>
  <c r="AP418"/>
  <c r="AO418"/>
  <c r="E416" i="137" s="1"/>
  <c r="AQ418" i="141"/>
  <c r="T418"/>
  <c r="S418"/>
  <c r="C416" i="137" s="1"/>
  <c r="U418" i="141"/>
  <c r="AP417"/>
  <c r="AO417"/>
  <c r="E415" i="137" s="1"/>
  <c r="AQ417" i="141"/>
  <c r="T417"/>
  <c r="S417"/>
  <c r="C415" i="137" s="1"/>
  <c r="U417" i="141"/>
  <c r="AP416"/>
  <c r="AO416"/>
  <c r="E414" i="137" s="1"/>
  <c r="AQ416" i="141"/>
  <c r="T416"/>
  <c r="S416"/>
  <c r="C414" i="137" s="1"/>
  <c r="U416" i="141"/>
  <c r="AP415"/>
  <c r="AO415"/>
  <c r="E413" i="137" s="1"/>
  <c r="AQ415" i="141"/>
  <c r="T415"/>
  <c r="S415"/>
  <c r="C413" i="137" s="1"/>
  <c r="U415" i="141"/>
  <c r="AP414"/>
  <c r="AO414"/>
  <c r="E412" i="137" s="1"/>
  <c r="AQ414" i="141"/>
  <c r="T414"/>
  <c r="S414"/>
  <c r="C412" i="137" s="1"/>
  <c r="U414" i="141"/>
  <c r="AP413"/>
  <c r="AO413"/>
  <c r="E411" i="137" s="1"/>
  <c r="AQ413" i="141"/>
  <c r="T413"/>
  <c r="S413"/>
  <c r="C411" i="137" s="1"/>
  <c r="U413" i="141"/>
  <c r="AP412"/>
  <c r="AO412"/>
  <c r="E410" i="137" s="1"/>
  <c r="AQ412" i="141"/>
  <c r="T412"/>
  <c r="S412"/>
  <c r="C410" i="137" s="1"/>
  <c r="U412" i="141"/>
  <c r="AP411"/>
  <c r="AO411"/>
  <c r="E409" i="137" s="1"/>
  <c r="AQ411" i="141"/>
  <c r="T411"/>
  <c r="S411"/>
  <c r="C409" i="137" s="1"/>
  <c r="U411" i="141"/>
  <c r="AP410"/>
  <c r="AO410"/>
  <c r="E408" i="137" s="1"/>
  <c r="AQ410" i="141"/>
  <c r="T410"/>
  <c r="S410"/>
  <c r="C408" i="137" s="1"/>
  <c r="U410" i="141"/>
  <c r="AP409"/>
  <c r="AO409"/>
  <c r="E407" i="137" s="1"/>
  <c r="AQ409" i="141"/>
  <c r="T409"/>
  <c r="S409"/>
  <c r="C407" i="137" s="1"/>
  <c r="U409" i="141"/>
  <c r="AP408"/>
  <c r="AO408"/>
  <c r="E406" i="137" s="1"/>
  <c r="AQ408" i="141"/>
  <c r="T408"/>
  <c r="S408"/>
  <c r="C406" i="137" s="1"/>
  <c r="U408" i="141"/>
  <c r="AP407"/>
  <c r="AO407"/>
  <c r="E405" i="137" s="1"/>
  <c r="AQ407" i="141"/>
  <c r="T407"/>
  <c r="S407"/>
  <c r="C405" i="137" s="1"/>
  <c r="U407" i="141"/>
  <c r="AP406"/>
  <c r="AO406"/>
  <c r="E404" i="137" s="1"/>
  <c r="AQ406" i="141"/>
  <c r="T406"/>
  <c r="S406"/>
  <c r="C404" i="137" s="1"/>
  <c r="U406" i="141"/>
  <c r="AP405"/>
  <c r="AO405"/>
  <c r="E403" i="137" s="1"/>
  <c r="AQ405" i="141"/>
  <c r="T405"/>
  <c r="S405"/>
  <c r="C403" i="137" s="1"/>
  <c r="U405" i="141"/>
  <c r="AP404"/>
  <c r="AO404"/>
  <c r="E402" i="137" s="1"/>
  <c r="AQ404" i="141"/>
  <c r="T404"/>
  <c r="S404"/>
  <c r="C402" i="137" s="1"/>
  <c r="U404" i="141"/>
  <c r="AP403"/>
  <c r="AO403"/>
  <c r="E401" i="137" s="1"/>
  <c r="AQ403" i="141"/>
  <c r="T403"/>
  <c r="S403"/>
  <c r="C401" i="137" s="1"/>
  <c r="U403" i="141"/>
  <c r="AP402"/>
  <c r="AO402"/>
  <c r="E400" i="137" s="1"/>
  <c r="AQ402" i="141"/>
  <c r="T402"/>
  <c r="S402"/>
  <c r="C400" i="137" s="1"/>
  <c r="U402" i="141"/>
  <c r="AP401"/>
  <c r="AO401"/>
  <c r="E399" i="137" s="1"/>
  <c r="AQ401" i="141"/>
  <c r="T401"/>
  <c r="S401"/>
  <c r="C399" i="137" s="1"/>
  <c r="U401" i="141"/>
  <c r="AP400"/>
  <c r="AO400"/>
  <c r="E398" i="137" s="1"/>
  <c r="AQ400" i="141"/>
  <c r="T400"/>
  <c r="S400"/>
  <c r="C398" i="137" s="1"/>
  <c r="U400" i="141"/>
  <c r="AP399"/>
  <c r="AO399"/>
  <c r="E397" i="137" s="1"/>
  <c r="AQ399" i="141"/>
  <c r="T399"/>
  <c r="S399"/>
  <c r="C397" i="137" s="1"/>
  <c r="U399" i="141"/>
  <c r="AP398"/>
  <c r="AO398"/>
  <c r="E396" i="137" s="1"/>
  <c r="AQ398" i="141"/>
  <c r="T398"/>
  <c r="S398"/>
  <c r="C396" i="137" s="1"/>
  <c r="U398" i="141"/>
  <c r="AP397"/>
  <c r="AO397"/>
  <c r="E395" i="137" s="1"/>
  <c r="AQ397" i="141"/>
  <c r="T397"/>
  <c r="S397"/>
  <c r="C395" i="137" s="1"/>
  <c r="U397" i="141"/>
  <c r="AP396"/>
  <c r="AO396"/>
  <c r="E394" i="137" s="1"/>
  <c r="AQ396" i="141"/>
  <c r="T396"/>
  <c r="S396"/>
  <c r="C394" i="137" s="1"/>
  <c r="U396" i="141"/>
  <c r="AP395"/>
  <c r="AO395"/>
  <c r="E393" i="137" s="1"/>
  <c r="AQ395" i="141"/>
  <c r="T395"/>
  <c r="S395"/>
  <c r="C393" i="137" s="1"/>
  <c r="U395" i="141"/>
  <c r="AP394"/>
  <c r="AO394"/>
  <c r="E392" i="137" s="1"/>
  <c r="AQ394" i="141"/>
  <c r="T394"/>
  <c r="S394"/>
  <c r="C392" i="137" s="1"/>
  <c r="U394" i="141"/>
  <c r="AP393"/>
  <c r="AO393"/>
  <c r="E391" i="137" s="1"/>
  <c r="AQ393" i="141"/>
  <c r="T393"/>
  <c r="S393"/>
  <c r="C391" i="137" s="1"/>
  <c r="U393" i="141"/>
  <c r="AP392"/>
  <c r="AO392"/>
  <c r="E390" i="137" s="1"/>
  <c r="AQ392" i="141"/>
  <c r="T392"/>
  <c r="S392"/>
  <c r="C390" i="137" s="1"/>
  <c r="U392" i="141"/>
  <c r="AP391"/>
  <c r="AO391"/>
  <c r="E389" i="137" s="1"/>
  <c r="AQ391" i="141"/>
  <c r="T391"/>
  <c r="S391"/>
  <c r="C389" i="137" s="1"/>
  <c r="U391" i="141"/>
  <c r="AP390"/>
  <c r="AO390"/>
  <c r="E388" i="137" s="1"/>
  <c r="AQ390" i="141"/>
  <c r="T390"/>
  <c r="S390"/>
  <c r="C388" i="137" s="1"/>
  <c r="U390" i="141"/>
  <c r="AP389"/>
  <c r="AO389"/>
  <c r="E387" i="137" s="1"/>
  <c r="AQ389" i="141"/>
  <c r="T389"/>
  <c r="S389"/>
  <c r="C387" i="137" s="1"/>
  <c r="U389" i="141"/>
  <c r="AP388"/>
  <c r="AO388"/>
  <c r="E386" i="137" s="1"/>
  <c r="AQ388" i="141"/>
  <c r="T388"/>
  <c r="S388"/>
  <c r="C386" i="137" s="1"/>
  <c r="U388" i="141"/>
  <c r="AP387"/>
  <c r="AO387"/>
  <c r="E385" i="137" s="1"/>
  <c r="AQ387" i="141"/>
  <c r="T387"/>
  <c r="S387"/>
  <c r="C385" i="137" s="1"/>
  <c r="U387" i="141"/>
  <c r="AP386"/>
  <c r="AO386"/>
  <c r="E384" i="137" s="1"/>
  <c r="AQ386" i="141"/>
  <c r="T386"/>
  <c r="S386"/>
  <c r="C384" i="137" s="1"/>
  <c r="U386" i="141"/>
  <c r="AP385"/>
  <c r="AO385"/>
  <c r="E383" i="137" s="1"/>
  <c r="AQ385" i="141"/>
  <c r="T385"/>
  <c r="S385"/>
  <c r="C383" i="137" s="1"/>
  <c r="U385" i="141"/>
  <c r="AP384"/>
  <c r="AO384"/>
  <c r="E382" i="137" s="1"/>
  <c r="AQ384" i="141"/>
  <c r="T384"/>
  <c r="S384"/>
  <c r="C382" i="137" s="1"/>
  <c r="U384" i="141"/>
  <c r="AP383"/>
  <c r="AO383"/>
  <c r="E381" i="137" s="1"/>
  <c r="AQ383" i="141"/>
  <c r="T383"/>
  <c r="S383"/>
  <c r="C381" i="137" s="1"/>
  <c r="U383" i="141"/>
  <c r="AP382"/>
  <c r="AO382"/>
  <c r="E380" i="137" s="1"/>
  <c r="AQ382" i="141"/>
  <c r="T382"/>
  <c r="S382"/>
  <c r="C380" i="137" s="1"/>
  <c r="U382" i="141"/>
  <c r="AP381"/>
  <c r="AO381"/>
  <c r="E379" i="137" s="1"/>
  <c r="AQ381" i="141"/>
  <c r="T381"/>
  <c r="S381"/>
  <c r="C379" i="137" s="1"/>
  <c r="U381" i="141"/>
  <c r="AP380"/>
  <c r="AO380"/>
  <c r="E378" i="137" s="1"/>
  <c r="AQ380" i="141"/>
  <c r="T380"/>
  <c r="S380"/>
  <c r="C378" i="137" s="1"/>
  <c r="U380" i="141"/>
  <c r="AP379"/>
  <c r="AO379"/>
  <c r="E377" i="137" s="1"/>
  <c r="AQ379" i="141"/>
  <c r="T379"/>
  <c r="S379"/>
  <c r="C377" i="137" s="1"/>
  <c r="U379" i="141"/>
  <c r="AP378"/>
  <c r="AO378"/>
  <c r="E376" i="137" s="1"/>
  <c r="AQ378" i="141"/>
  <c r="T378"/>
  <c r="S378"/>
  <c r="C376" i="137" s="1"/>
  <c r="U378" i="141"/>
  <c r="AP377"/>
  <c r="AO377"/>
  <c r="E375" i="137" s="1"/>
  <c r="AQ377" i="141"/>
  <c r="T377"/>
  <c r="S377"/>
  <c r="C375" i="137" s="1"/>
  <c r="U377" i="141"/>
  <c r="AP376"/>
  <c r="AO376"/>
  <c r="E374" i="137" s="1"/>
  <c r="AQ376" i="141"/>
  <c r="T376"/>
  <c r="S376"/>
  <c r="C374" i="137" s="1"/>
  <c r="U376" i="141"/>
  <c r="AP375"/>
  <c r="AO375"/>
  <c r="E373" i="137" s="1"/>
  <c r="AQ375" i="141"/>
  <c r="T375"/>
  <c r="S375"/>
  <c r="C373" i="137" s="1"/>
  <c r="U375" i="141"/>
  <c r="AP374"/>
  <c r="AO374"/>
  <c r="E372" i="137" s="1"/>
  <c r="AQ374" i="141"/>
  <c r="T374"/>
  <c r="S374"/>
  <c r="C372" i="137" s="1"/>
  <c r="U374" i="141"/>
  <c r="AP373"/>
  <c r="AO373"/>
  <c r="E371" i="137" s="1"/>
  <c r="AQ373" i="141"/>
  <c r="T373"/>
  <c r="S373"/>
  <c r="C371" i="137" s="1"/>
  <c r="U373" i="141"/>
  <c r="AP372"/>
  <c r="AO372"/>
  <c r="E370" i="137" s="1"/>
  <c r="AQ372" i="141"/>
  <c r="T372"/>
  <c r="S372"/>
  <c r="C370" i="137" s="1"/>
  <c r="U372" i="141"/>
  <c r="AP371"/>
  <c r="AO371"/>
  <c r="E369" i="137" s="1"/>
  <c r="AQ371" i="141"/>
  <c r="T371"/>
  <c r="S371"/>
  <c r="C369" i="137" s="1"/>
  <c r="U371" i="141"/>
  <c r="AP370"/>
  <c r="AO370"/>
  <c r="E368" i="137" s="1"/>
  <c r="AQ370" i="141"/>
  <c r="T370"/>
  <c r="S370"/>
  <c r="C368" i="137" s="1"/>
  <c r="U370" i="141"/>
  <c r="AP369"/>
  <c r="AO369"/>
  <c r="E367" i="137" s="1"/>
  <c r="AQ369" i="141"/>
  <c r="T369"/>
  <c r="S369"/>
  <c r="C367" i="137" s="1"/>
  <c r="U369" i="141"/>
  <c r="AP368"/>
  <c r="AO368"/>
  <c r="E366" i="137" s="1"/>
  <c r="AQ368" i="141"/>
  <c r="T368"/>
  <c r="S368"/>
  <c r="C366" i="137" s="1"/>
  <c r="U368" i="141"/>
  <c r="AP367"/>
  <c r="AO367"/>
  <c r="E365" i="137" s="1"/>
  <c r="AQ367" i="141"/>
  <c r="T367"/>
  <c r="S367"/>
  <c r="C365" i="137" s="1"/>
  <c r="U367" i="141"/>
  <c r="AP366"/>
  <c r="AO366"/>
  <c r="E364" i="137" s="1"/>
  <c r="AQ366" i="141"/>
  <c r="T366"/>
  <c r="S366"/>
  <c r="C364" i="137" s="1"/>
  <c r="U366" i="141"/>
  <c r="AP365"/>
  <c r="AO365"/>
  <c r="E363" i="137" s="1"/>
  <c r="AQ365" i="141"/>
  <c r="T365"/>
  <c r="S365"/>
  <c r="C363" i="137" s="1"/>
  <c r="U365" i="141"/>
  <c r="AP364"/>
  <c r="AO364"/>
  <c r="E362" i="137" s="1"/>
  <c r="AQ364" i="141"/>
  <c r="T364"/>
  <c r="S364"/>
  <c r="C362" i="137" s="1"/>
  <c r="U364" i="141"/>
  <c r="AP363"/>
  <c r="AO363"/>
  <c r="E361" i="137" s="1"/>
  <c r="AQ363" i="141"/>
  <c r="T363"/>
  <c r="S363"/>
  <c r="C361" i="137" s="1"/>
  <c r="U363" i="141"/>
  <c r="AP362"/>
  <c r="AO362"/>
  <c r="E360" i="137" s="1"/>
  <c r="AQ362" i="141"/>
  <c r="T362"/>
  <c r="S362"/>
  <c r="C360" i="137" s="1"/>
  <c r="U362" i="141"/>
  <c r="AP361"/>
  <c r="AO361"/>
  <c r="E359" i="137" s="1"/>
  <c r="AQ361" i="141"/>
  <c r="T361"/>
  <c r="S361"/>
  <c r="C359" i="137" s="1"/>
  <c r="U361" i="141"/>
  <c r="AP360"/>
  <c r="AO360"/>
  <c r="E358" i="137" s="1"/>
  <c r="AQ360" i="141"/>
  <c r="T360"/>
  <c r="S360"/>
  <c r="C358" i="137" s="1"/>
  <c r="U360" i="141"/>
  <c r="AP359"/>
  <c r="AO359"/>
  <c r="E357" i="137" s="1"/>
  <c r="AQ359" i="141"/>
  <c r="T359"/>
  <c r="S359"/>
  <c r="C357" i="137" s="1"/>
  <c r="U359" i="141"/>
  <c r="AP358"/>
  <c r="AO358"/>
  <c r="E356" i="137" s="1"/>
  <c r="AQ358" i="141"/>
  <c r="T358"/>
  <c r="S358"/>
  <c r="C356" i="137" s="1"/>
  <c r="U358" i="141"/>
  <c r="T357"/>
  <c r="S357"/>
  <c r="C355" i="137" s="1"/>
  <c r="T356" i="141"/>
  <c r="S356"/>
  <c r="C354" i="137" s="1"/>
  <c r="T355" i="141"/>
  <c r="S355"/>
  <c r="C353" i="137" s="1"/>
  <c r="T354" i="141"/>
  <c r="S354"/>
  <c r="C352" i="137" s="1"/>
  <c r="T353" i="141"/>
  <c r="S353"/>
  <c r="C351" i="137" s="1"/>
  <c r="T352" i="141"/>
  <c r="S352"/>
  <c r="C350" i="137" s="1"/>
  <c r="T351" i="141"/>
  <c r="S351"/>
  <c r="C349" i="137" s="1"/>
  <c r="T350" i="141"/>
  <c r="S350"/>
  <c r="C348" i="137" s="1"/>
  <c r="T349" i="141"/>
  <c r="S349"/>
  <c r="C347" i="137" s="1"/>
  <c r="AE348" i="141"/>
  <c r="AD348"/>
  <c r="D346" i="137" s="1"/>
  <c r="AF348" i="141"/>
  <c r="I348"/>
  <c r="H348"/>
  <c r="B346" i="137" s="1"/>
  <c r="J348" i="141"/>
  <c r="AE347"/>
  <c r="AD347"/>
  <c r="D345" i="137" s="1"/>
  <c r="AF347" i="141"/>
  <c r="I347"/>
  <c r="H347"/>
  <c r="B345" i="137" s="1"/>
  <c r="J347" i="141"/>
  <c r="AE346"/>
  <c r="AD346"/>
  <c r="D344" i="137" s="1"/>
  <c r="AF346" i="141"/>
  <c r="I346"/>
  <c r="H346"/>
  <c r="B344" i="137" s="1"/>
  <c r="J346" i="141"/>
  <c r="AE345"/>
  <c r="AD345"/>
  <c r="D343" i="137" s="1"/>
  <c r="AF345" i="141"/>
  <c r="I345"/>
  <c r="H345"/>
  <c r="B343" i="137" s="1"/>
  <c r="J345" i="141"/>
  <c r="AE344"/>
  <c r="AD344"/>
  <c r="D342" i="137" s="1"/>
  <c r="AF344" i="141"/>
  <c r="I344"/>
  <c r="H344"/>
  <c r="B342" i="137" s="1"/>
  <c r="J344" i="141"/>
  <c r="S342"/>
  <c r="C340" i="137" s="1"/>
  <c r="U342" i="141"/>
  <c r="S340"/>
  <c r="C338" i="137" s="1"/>
  <c r="U340" i="141"/>
  <c r="S338"/>
  <c r="C336" i="137" s="1"/>
  <c r="U338" i="141"/>
  <c r="S336"/>
  <c r="C334" i="137" s="1"/>
  <c r="U336" i="141"/>
  <c r="S334"/>
  <c r="C332" i="137" s="1"/>
  <c r="U334" i="141"/>
  <c r="S332"/>
  <c r="C330" i="137" s="1"/>
  <c r="U332" i="141"/>
  <c r="S330"/>
  <c r="C328" i="137" s="1"/>
  <c r="U330" i="141"/>
  <c r="S328"/>
  <c r="C326" i="137" s="1"/>
  <c r="U328" i="141"/>
  <c r="S326"/>
  <c r="C324" i="137" s="1"/>
  <c r="U326" i="141"/>
  <c r="S324"/>
  <c r="C322" i="137" s="1"/>
  <c r="U324" i="141"/>
  <c r="S322"/>
  <c r="C320" i="137" s="1"/>
  <c r="U322" i="141"/>
  <c r="S320"/>
  <c r="C318" i="137" s="1"/>
  <c r="U320" i="141"/>
  <c r="S318"/>
  <c r="C316" i="137" s="1"/>
  <c r="U318" i="141"/>
  <c r="S316"/>
  <c r="C314" i="137" s="1"/>
  <c r="U316" i="141"/>
  <c r="S314"/>
  <c r="C312" i="137" s="1"/>
  <c r="U314" i="141"/>
  <c r="S312"/>
  <c r="C310" i="137" s="1"/>
  <c r="U312" i="141"/>
  <c r="S310"/>
  <c r="C308" i="137" s="1"/>
  <c r="U310" i="141"/>
  <c r="S308"/>
  <c r="C306" i="137" s="1"/>
  <c r="U308" i="141"/>
  <c r="S306"/>
  <c r="C304" i="137" s="1"/>
  <c r="U306" i="141"/>
  <c r="S304"/>
  <c r="C302" i="137" s="1"/>
  <c r="U304" i="141"/>
  <c r="S302"/>
  <c r="C300" i="137" s="1"/>
  <c r="U302" i="141"/>
  <c r="S300"/>
  <c r="C298" i="137" s="1"/>
  <c r="U300" i="141"/>
  <c r="S298"/>
  <c r="C296" i="137" s="1"/>
  <c r="U298" i="141"/>
  <c r="S296"/>
  <c r="C294" i="137" s="1"/>
  <c r="U296" i="141"/>
  <c r="S294"/>
  <c r="C292" i="137" s="1"/>
  <c r="U294" i="141"/>
  <c r="S292"/>
  <c r="C290" i="137" s="1"/>
  <c r="U292" i="141"/>
  <c r="S290"/>
  <c r="C288" i="137" s="1"/>
  <c r="U290" i="141"/>
  <c r="S288"/>
  <c r="C286" i="137" s="1"/>
  <c r="U288" i="141"/>
  <c r="S286"/>
  <c r="C284" i="137" s="1"/>
  <c r="U286" i="141"/>
  <c r="S284"/>
  <c r="C282" i="137" s="1"/>
  <c r="U284" i="141"/>
  <c r="S282"/>
  <c r="C280" i="137" s="1"/>
  <c r="U282" i="141"/>
  <c r="S280"/>
  <c r="C278" i="137" s="1"/>
  <c r="U280" i="141"/>
  <c r="S278"/>
  <c r="C276" i="137" s="1"/>
  <c r="U278" i="141"/>
  <c r="S276"/>
  <c r="C274" i="137" s="1"/>
  <c r="U276" i="141"/>
  <c r="S274"/>
  <c r="C272" i="137" s="1"/>
  <c r="U274" i="141"/>
  <c r="S272"/>
  <c r="C270" i="137" s="1"/>
  <c r="U272" i="141"/>
  <c r="S270"/>
  <c r="C268" i="137" s="1"/>
  <c r="U270" i="141"/>
  <c r="S268"/>
  <c r="C266" i="137" s="1"/>
  <c r="U268" i="141"/>
  <c r="S266"/>
  <c r="C264" i="137" s="1"/>
  <c r="U266" i="141"/>
  <c r="S264"/>
  <c r="C262" i="137" s="1"/>
  <c r="U264" i="141"/>
  <c r="S262"/>
  <c r="C260" i="137" s="1"/>
  <c r="U262" i="141"/>
  <c r="S260"/>
  <c r="C258" i="137" s="1"/>
  <c r="U260" i="141"/>
  <c r="S258"/>
  <c r="C256" i="137" s="1"/>
  <c r="U258" i="141"/>
  <c r="S256"/>
  <c r="C254" i="137" s="1"/>
  <c r="U256" i="141"/>
  <c r="S254"/>
  <c r="C252" i="137" s="1"/>
  <c r="U254" i="141"/>
  <c r="S252"/>
  <c r="C250" i="137" s="1"/>
  <c r="U252" i="141"/>
  <c r="H250"/>
  <c r="B248" i="137" s="1"/>
  <c r="J250" i="141"/>
  <c r="H248"/>
  <c r="B246" i="137" s="1"/>
  <c r="J248" i="141"/>
  <c r="H246"/>
  <c r="B244" i="137" s="1"/>
  <c r="J246" i="141"/>
  <c r="H244"/>
  <c r="B242" i="137" s="1"/>
  <c r="J244" i="141"/>
  <c r="H242"/>
  <c r="B240" i="137" s="1"/>
  <c r="J242" i="141"/>
  <c r="H240"/>
  <c r="B238" i="137" s="1"/>
  <c r="J240" i="141"/>
  <c r="H238"/>
  <c r="B236" i="137" s="1"/>
  <c r="J238" i="141"/>
  <c r="H236"/>
  <c r="B234" i="137" s="1"/>
  <c r="J236" i="141"/>
  <c r="H234"/>
  <c r="B232" i="137" s="1"/>
  <c r="J234" i="141"/>
  <c r="H232"/>
  <c r="B230" i="137" s="1"/>
  <c r="J232" i="141"/>
  <c r="AD229"/>
  <c r="D227" i="137" s="1"/>
  <c r="AF229" i="141"/>
  <c r="S229"/>
  <c r="C227" i="137" s="1"/>
  <c r="U229" i="141"/>
  <c r="AD227"/>
  <c r="D225" i="137" s="1"/>
  <c r="AF227" i="141"/>
  <c r="S227"/>
  <c r="C225" i="137" s="1"/>
  <c r="U227" i="141"/>
  <c r="AD225"/>
  <c r="D223" i="137" s="1"/>
  <c r="AF225" i="141"/>
  <c r="S225"/>
  <c r="C223" i="137" s="1"/>
  <c r="U225" i="141"/>
  <c r="AD223"/>
  <c r="D221" i="137" s="1"/>
  <c r="AF223" i="141"/>
  <c r="S223"/>
  <c r="C221" i="137" s="1"/>
  <c r="U223" i="141"/>
  <c r="AD221"/>
  <c r="D219" i="137" s="1"/>
  <c r="AF221" i="141"/>
  <c r="S221"/>
  <c r="C219" i="137" s="1"/>
  <c r="U221" i="141"/>
  <c r="AD219"/>
  <c r="D217" i="137" s="1"/>
  <c r="AF219" i="141"/>
  <c r="S219"/>
  <c r="C217" i="137" s="1"/>
  <c r="U219" i="141"/>
  <c r="AN619"/>
  <c r="G619"/>
  <c r="AN618"/>
  <c r="G618"/>
  <c r="AN617"/>
  <c r="G617"/>
  <c r="AN616"/>
  <c r="G616"/>
  <c r="AN615"/>
  <c r="G615"/>
  <c r="AN614"/>
  <c r="G614"/>
  <c r="AN613"/>
  <c r="G613"/>
  <c r="AN612"/>
  <c r="G612"/>
  <c r="AN611"/>
  <c r="G611"/>
  <c r="AN610"/>
  <c r="G610"/>
  <c r="AN609"/>
  <c r="G609"/>
  <c r="AN608"/>
  <c r="G608"/>
  <c r="AN607"/>
  <c r="G607"/>
  <c r="AN606"/>
  <c r="G606"/>
  <c r="AN605"/>
  <c r="G605"/>
  <c r="AN604"/>
  <c r="G604"/>
  <c r="AN603"/>
  <c r="G603"/>
  <c r="AN602"/>
  <c r="G602"/>
  <c r="AN601"/>
  <c r="G601"/>
  <c r="AN600"/>
  <c r="G600"/>
  <c r="AN599"/>
  <c r="G599"/>
  <c r="AN598"/>
  <c r="G598"/>
  <c r="AN597"/>
  <c r="G597"/>
  <c r="AN596"/>
  <c r="G596"/>
  <c r="AN595"/>
  <c r="G595"/>
  <c r="AN594"/>
  <c r="G594"/>
  <c r="AN593"/>
  <c r="G593"/>
  <c r="AN592"/>
  <c r="G592"/>
  <c r="AN591"/>
  <c r="G591"/>
  <c r="AN590"/>
  <c r="AC590"/>
  <c r="AN589"/>
  <c r="AC589"/>
  <c r="AN588"/>
  <c r="AC588"/>
  <c r="AN587"/>
  <c r="AC587"/>
  <c r="AN586"/>
  <c r="AC586"/>
  <c r="AN585"/>
  <c r="AC585"/>
  <c r="AN584"/>
  <c r="AC584"/>
  <c r="AN583"/>
  <c r="AC583"/>
  <c r="AN582"/>
  <c r="AC582"/>
  <c r="AN581"/>
  <c r="AC581"/>
  <c r="AN580"/>
  <c r="AC580"/>
  <c r="AN579"/>
  <c r="AC579"/>
  <c r="AN578"/>
  <c r="AC578"/>
  <c r="AN577"/>
  <c r="AC577"/>
  <c r="AN576"/>
  <c r="AC576"/>
  <c r="AN575"/>
  <c r="AC575"/>
  <c r="AN574"/>
  <c r="AC574"/>
  <c r="AN573"/>
  <c r="AC573"/>
  <c r="AN572"/>
  <c r="AC572"/>
  <c r="AN571"/>
  <c r="AC571"/>
  <c r="AN570"/>
  <c r="AC570"/>
  <c r="AN569"/>
  <c r="AC569"/>
  <c r="AN568"/>
  <c r="AC568"/>
  <c r="AN567"/>
  <c r="AC567"/>
  <c r="AN566"/>
  <c r="AC566"/>
  <c r="AN565"/>
  <c r="AC565"/>
  <c r="AN564"/>
  <c r="AC564"/>
  <c r="AN563"/>
  <c r="AC563"/>
  <c r="AN562"/>
  <c r="AC562"/>
  <c r="AN561"/>
  <c r="AC561"/>
  <c r="AN560"/>
  <c r="AC560"/>
  <c r="AN559"/>
  <c r="AC559"/>
  <c r="AN558"/>
  <c r="AC558"/>
  <c r="AN557"/>
  <c r="AC557"/>
  <c r="AN556"/>
  <c r="AC556"/>
  <c r="AN555"/>
  <c r="AC555"/>
  <c r="AN554"/>
  <c r="AC554"/>
  <c r="AN553"/>
  <c r="AC553"/>
  <c r="AN552"/>
  <c r="AC552"/>
  <c r="AN551"/>
  <c r="AC551"/>
  <c r="AN550"/>
  <c r="AC550"/>
  <c r="AN549"/>
  <c r="AC549"/>
  <c r="AN548"/>
  <c r="AC548"/>
  <c r="AN547"/>
  <c r="AC547"/>
  <c r="AN546"/>
  <c r="AC546"/>
  <c r="R546"/>
  <c r="H546"/>
  <c r="B544" i="137" s="1"/>
  <c r="AN545" i="141"/>
  <c r="AD545"/>
  <c r="D543" i="137" s="1"/>
  <c r="R545" i="141"/>
  <c r="H545"/>
  <c r="B543" i="137" s="1"/>
  <c r="AN544" i="141"/>
  <c r="AD544"/>
  <c r="D542" i="137" s="1"/>
  <c r="R544" i="141"/>
  <c r="H544"/>
  <c r="B542" i="137" s="1"/>
  <c r="AN543" i="141"/>
  <c r="AD543"/>
  <c r="D541" i="137" s="1"/>
  <c r="R543" i="141"/>
  <c r="H543"/>
  <c r="B541" i="137" s="1"/>
  <c r="AN542" i="141"/>
  <c r="AD542"/>
  <c r="D540" i="137" s="1"/>
  <c r="R542" i="141"/>
  <c r="H542"/>
  <c r="B540" i="137" s="1"/>
  <c r="AN541" i="141"/>
  <c r="AD541"/>
  <c r="D539" i="137" s="1"/>
  <c r="R541" i="141"/>
  <c r="H541"/>
  <c r="B539" i="137" s="1"/>
  <c r="AN540" i="141"/>
  <c r="AD540"/>
  <c r="D538" i="137" s="1"/>
  <c r="R540" i="141"/>
  <c r="H540"/>
  <c r="B538" i="137" s="1"/>
  <c r="AN539" i="141"/>
  <c r="AD539"/>
  <c r="D537" i="137" s="1"/>
  <c r="R539" i="141"/>
  <c r="H539"/>
  <c r="B537" i="137" s="1"/>
  <c r="AN538" i="141"/>
  <c r="AD538"/>
  <c r="D536" i="137" s="1"/>
  <c r="R538" i="141"/>
  <c r="H538"/>
  <c r="B536" i="137" s="1"/>
  <c r="AN537" i="141"/>
  <c r="AD537"/>
  <c r="D535" i="137" s="1"/>
  <c r="R537" i="141"/>
  <c r="H537"/>
  <c r="B535" i="137" s="1"/>
  <c r="AN536" i="141"/>
  <c r="AD536"/>
  <c r="D534" i="137" s="1"/>
  <c r="R536" i="141"/>
  <c r="H536"/>
  <c r="B534" i="137" s="1"/>
  <c r="AN535" i="141"/>
  <c r="AD535"/>
  <c r="D533" i="137" s="1"/>
  <c r="R535" i="141"/>
  <c r="H535"/>
  <c r="B533" i="137" s="1"/>
  <c r="AN534" i="141"/>
  <c r="AD534"/>
  <c r="D532" i="137" s="1"/>
  <c r="R534" i="141"/>
  <c r="H534"/>
  <c r="B532" i="137" s="1"/>
  <c r="AN533" i="141"/>
  <c r="AD533"/>
  <c r="D531" i="137" s="1"/>
  <c r="R533" i="141"/>
  <c r="H533"/>
  <c r="B531" i="137" s="1"/>
  <c r="AN532" i="141"/>
  <c r="AD532"/>
  <c r="D530" i="137" s="1"/>
  <c r="R532" i="141"/>
  <c r="H532"/>
  <c r="B530" i="137" s="1"/>
  <c r="AN531" i="141"/>
  <c r="AD531"/>
  <c r="D529" i="137" s="1"/>
  <c r="R531" i="141"/>
  <c r="H531"/>
  <c r="B529" i="137" s="1"/>
  <c r="AN530" i="141"/>
  <c r="AD530"/>
  <c r="D528" i="137" s="1"/>
  <c r="R530" i="141"/>
  <c r="H530"/>
  <c r="B528" i="137" s="1"/>
  <c r="AN529" i="141"/>
  <c r="AD529"/>
  <c r="D527" i="137" s="1"/>
  <c r="R529" i="141"/>
  <c r="H529"/>
  <c r="B527" i="137" s="1"/>
  <c r="AN528" i="141"/>
  <c r="AD528"/>
  <c r="D526" i="137" s="1"/>
  <c r="R528" i="141"/>
  <c r="H528"/>
  <c r="B526" i="137" s="1"/>
  <c r="AN527" i="141"/>
  <c r="AD527"/>
  <c r="D525" i="137" s="1"/>
  <c r="R527" i="141"/>
  <c r="H527"/>
  <c r="B525" i="137" s="1"/>
  <c r="AN526" i="141"/>
  <c r="AD526"/>
  <c r="D524" i="137" s="1"/>
  <c r="R526" i="141"/>
  <c r="H526"/>
  <c r="B524" i="137" s="1"/>
  <c r="AN525" i="141"/>
  <c r="AD525"/>
  <c r="D523" i="137" s="1"/>
  <c r="R525" i="141"/>
  <c r="H525"/>
  <c r="B523" i="137" s="1"/>
  <c r="AN524" i="141"/>
  <c r="AD524"/>
  <c r="D522" i="137" s="1"/>
  <c r="R524" i="141"/>
  <c r="H524"/>
  <c r="B522" i="137" s="1"/>
  <c r="AN523" i="141"/>
  <c r="AD523"/>
  <c r="D521" i="137" s="1"/>
  <c r="R523" i="141"/>
  <c r="H523"/>
  <c r="B521" i="137" s="1"/>
  <c r="AN522" i="141"/>
  <c r="AD522"/>
  <c r="D520" i="137" s="1"/>
  <c r="R522" i="141"/>
  <c r="H522"/>
  <c r="B520" i="137" s="1"/>
  <c r="AN521" i="141"/>
  <c r="AD521"/>
  <c r="D519" i="137" s="1"/>
  <c r="R521" i="141"/>
  <c r="H521"/>
  <c r="B519" i="137" s="1"/>
  <c r="AN520" i="141"/>
  <c r="AD520"/>
  <c r="D518" i="137" s="1"/>
  <c r="R520" i="141"/>
  <c r="H520"/>
  <c r="B518" i="137" s="1"/>
  <c r="AN519" i="141"/>
  <c r="AD519"/>
  <c r="D517" i="137" s="1"/>
  <c r="R519" i="141"/>
  <c r="H519"/>
  <c r="B517" i="137" s="1"/>
  <c r="AN518" i="141"/>
  <c r="AD518"/>
  <c r="D516" i="137" s="1"/>
  <c r="R518" i="141"/>
  <c r="H518"/>
  <c r="B516" i="137" s="1"/>
  <c r="AN517" i="141"/>
  <c r="AD517"/>
  <c r="D515" i="137" s="1"/>
  <c r="R517" i="141"/>
  <c r="H517"/>
  <c r="B515" i="137" s="1"/>
  <c r="AN516" i="141"/>
  <c r="AD516"/>
  <c r="D514" i="137" s="1"/>
  <c r="R516" i="141"/>
  <c r="H516"/>
  <c r="B514" i="137" s="1"/>
  <c r="AN515" i="141"/>
  <c r="AD515"/>
  <c r="D513" i="137" s="1"/>
  <c r="R515" i="141"/>
  <c r="H515"/>
  <c r="B513" i="137" s="1"/>
  <c r="AN514" i="141"/>
  <c r="AD514"/>
  <c r="D512" i="137" s="1"/>
  <c r="R514" i="141"/>
  <c r="H514"/>
  <c r="B512" i="137" s="1"/>
  <c r="AN513" i="141"/>
  <c r="AD513"/>
  <c r="D511" i="137" s="1"/>
  <c r="R513" i="141"/>
  <c r="H513"/>
  <c r="B511" i="137" s="1"/>
  <c r="AN512" i="141"/>
  <c r="AD512"/>
  <c r="D510" i="137" s="1"/>
  <c r="R512" i="141"/>
  <c r="H512"/>
  <c r="B510" i="137" s="1"/>
  <c r="AN511" i="141"/>
  <c r="AD511"/>
  <c r="D509" i="137" s="1"/>
  <c r="R511" i="141"/>
  <c r="H511"/>
  <c r="B509" i="137" s="1"/>
  <c r="AN510" i="141"/>
  <c r="AD510"/>
  <c r="D508" i="137" s="1"/>
  <c r="R510" i="141"/>
  <c r="H510"/>
  <c r="B508" i="137" s="1"/>
  <c r="AN509" i="141"/>
  <c r="AD509"/>
  <c r="D507" i="137" s="1"/>
  <c r="R509" i="141"/>
  <c r="H509"/>
  <c r="B507" i="137" s="1"/>
  <c r="AN508" i="141"/>
  <c r="AD508"/>
  <c r="D506" i="137" s="1"/>
  <c r="R508" i="141"/>
  <c r="H508"/>
  <c r="B506" i="137" s="1"/>
  <c r="AN507" i="141"/>
  <c r="AD507"/>
  <c r="D505" i="137" s="1"/>
  <c r="R507" i="141"/>
  <c r="H507"/>
  <c r="B505" i="137" s="1"/>
  <c r="AN506" i="141"/>
  <c r="AD506"/>
  <c r="D504" i="137" s="1"/>
  <c r="R506" i="141"/>
  <c r="H506"/>
  <c r="B504" i="137" s="1"/>
  <c r="AN505" i="141"/>
  <c r="AD505"/>
  <c r="D503" i="137" s="1"/>
  <c r="R505" i="141"/>
  <c r="H505"/>
  <c r="B503" i="137" s="1"/>
  <c r="AN504" i="141"/>
  <c r="AD504"/>
  <c r="D502" i="137" s="1"/>
  <c r="R504" i="141"/>
  <c r="H504"/>
  <c r="B502" i="137" s="1"/>
  <c r="AN503" i="141"/>
  <c r="AD503"/>
  <c r="D501" i="137" s="1"/>
  <c r="R503" i="141"/>
  <c r="H503"/>
  <c r="B501" i="137" s="1"/>
  <c r="AN502" i="141"/>
  <c r="AD502"/>
  <c r="D500" i="137" s="1"/>
  <c r="R502" i="141"/>
  <c r="H502"/>
  <c r="B500" i="137" s="1"/>
  <c r="AN501" i="141"/>
  <c r="AD501"/>
  <c r="D499" i="137" s="1"/>
  <c r="R501" i="141"/>
  <c r="H501"/>
  <c r="B499" i="137" s="1"/>
  <c r="AN500" i="141"/>
  <c r="AD500"/>
  <c r="D498" i="137" s="1"/>
  <c r="R500" i="141"/>
  <c r="H500"/>
  <c r="B498" i="137" s="1"/>
  <c r="AN499" i="141"/>
  <c r="AD499"/>
  <c r="D497" i="137" s="1"/>
  <c r="R499" i="141"/>
  <c r="H499"/>
  <c r="B497" i="137" s="1"/>
  <c r="AN498" i="141"/>
  <c r="AD498"/>
  <c r="D496" i="137" s="1"/>
  <c r="R498" i="141"/>
  <c r="H498"/>
  <c r="B496" i="137" s="1"/>
  <c r="AN497" i="141"/>
  <c r="AD497"/>
  <c r="D495" i="137" s="1"/>
  <c r="R497" i="141"/>
  <c r="H497"/>
  <c r="B495" i="137" s="1"/>
  <c r="AN496" i="141"/>
  <c r="AD496"/>
  <c r="D494" i="137" s="1"/>
  <c r="R496" i="141"/>
  <c r="H496"/>
  <c r="B494" i="137" s="1"/>
  <c r="AN495" i="141"/>
  <c r="AD495"/>
  <c r="D493" i="137" s="1"/>
  <c r="R495" i="141"/>
  <c r="H495"/>
  <c r="B493" i="137" s="1"/>
  <c r="AN494" i="141"/>
  <c r="AD494"/>
  <c r="D492" i="137" s="1"/>
  <c r="R494" i="141"/>
  <c r="H494"/>
  <c r="B492" i="137" s="1"/>
  <c r="AN493" i="141"/>
  <c r="AD493"/>
  <c r="D491" i="137" s="1"/>
  <c r="R493" i="141"/>
  <c r="H493"/>
  <c r="B491" i="137" s="1"/>
  <c r="AN492" i="141"/>
  <c r="AD492"/>
  <c r="D490" i="137" s="1"/>
  <c r="R492" i="141"/>
  <c r="H492"/>
  <c r="B490" i="137" s="1"/>
  <c r="AN491" i="141"/>
  <c r="AD491"/>
  <c r="D489" i="137" s="1"/>
  <c r="R491" i="141"/>
  <c r="H491"/>
  <c r="B489" i="137" s="1"/>
  <c r="AN490" i="141"/>
  <c r="AD490"/>
  <c r="D488" i="137" s="1"/>
  <c r="R490" i="141"/>
  <c r="H490"/>
  <c r="B488" i="137" s="1"/>
  <c r="AN489" i="141"/>
  <c r="AD489"/>
  <c r="D487" i="137" s="1"/>
  <c r="R489" i="141"/>
  <c r="H489"/>
  <c r="B487" i="137" s="1"/>
  <c r="AN488" i="141"/>
  <c r="AD488"/>
  <c r="D486" i="137" s="1"/>
  <c r="R488" i="141"/>
  <c r="H488"/>
  <c r="B486" i="137" s="1"/>
  <c r="AN487" i="141"/>
  <c r="AD487"/>
  <c r="D485" i="137" s="1"/>
  <c r="R487" i="141"/>
  <c r="H487"/>
  <c r="B485" i="137" s="1"/>
  <c r="AN486" i="141"/>
  <c r="AD486"/>
  <c r="D484" i="137" s="1"/>
  <c r="R486" i="141"/>
  <c r="H486"/>
  <c r="B484" i="137" s="1"/>
  <c r="AN485" i="141"/>
  <c r="AD485"/>
  <c r="D483" i="137" s="1"/>
  <c r="R485" i="141"/>
  <c r="H485"/>
  <c r="B483" i="137" s="1"/>
  <c r="AN484" i="141"/>
  <c r="AD484"/>
  <c r="D482" i="137" s="1"/>
  <c r="R484" i="141"/>
  <c r="H484"/>
  <c r="B482" i="137" s="1"/>
  <c r="AN483" i="141"/>
  <c r="AD483"/>
  <c r="D481" i="137" s="1"/>
  <c r="R483" i="141"/>
  <c r="H483"/>
  <c r="B481" i="137" s="1"/>
  <c r="AN482" i="141"/>
  <c r="AD482"/>
  <c r="D480" i="137" s="1"/>
  <c r="R482" i="141"/>
  <c r="H482"/>
  <c r="B480" i="137" s="1"/>
  <c r="AN481" i="141"/>
  <c r="AD481"/>
  <c r="D479" i="137" s="1"/>
  <c r="R481" i="141"/>
  <c r="H481"/>
  <c r="B479" i="137" s="1"/>
  <c r="AN480" i="141"/>
  <c r="AD480"/>
  <c r="D478" i="137" s="1"/>
  <c r="R480" i="141"/>
  <c r="H480"/>
  <c r="B478" i="137" s="1"/>
  <c r="AN479" i="141"/>
  <c r="AD479"/>
  <c r="D477" i="137" s="1"/>
  <c r="R479" i="141"/>
  <c r="H479"/>
  <c r="B477" i="137" s="1"/>
  <c r="AN478" i="141"/>
  <c r="AD478"/>
  <c r="D476" i="137" s="1"/>
  <c r="R478" i="141"/>
  <c r="H478"/>
  <c r="B476" i="137" s="1"/>
  <c r="AN477" i="141"/>
  <c r="AD477"/>
  <c r="D475" i="137" s="1"/>
  <c r="R477" i="141"/>
  <c r="H477"/>
  <c r="B475" i="137" s="1"/>
  <c r="AN476" i="141"/>
  <c r="AD476"/>
  <c r="D474" i="137" s="1"/>
  <c r="R476" i="141"/>
  <c r="H476"/>
  <c r="B474" i="137" s="1"/>
  <c r="AN475" i="141"/>
  <c r="AD475"/>
  <c r="D473" i="137" s="1"/>
  <c r="R475" i="141"/>
  <c r="H475"/>
  <c r="B473" i="137" s="1"/>
  <c r="AN474" i="141"/>
  <c r="AD474"/>
  <c r="D472" i="137" s="1"/>
  <c r="R474" i="141"/>
  <c r="H474"/>
  <c r="B472" i="137" s="1"/>
  <c r="AN473" i="141"/>
  <c r="AD473"/>
  <c r="D471" i="137" s="1"/>
  <c r="R473" i="141"/>
  <c r="H473"/>
  <c r="B471" i="137" s="1"/>
  <c r="AN472" i="141"/>
  <c r="AD472"/>
  <c r="D470" i="137" s="1"/>
  <c r="R472" i="141"/>
  <c r="H472"/>
  <c r="B470" i="137" s="1"/>
  <c r="AN471" i="141"/>
  <c r="AD471"/>
  <c r="D469" i="137" s="1"/>
  <c r="R471" i="141"/>
  <c r="H471"/>
  <c r="B469" i="137" s="1"/>
  <c r="AN470" i="141"/>
  <c r="AD470"/>
  <c r="D468" i="137" s="1"/>
  <c r="R470" i="141"/>
  <c r="H470"/>
  <c r="B468" i="137" s="1"/>
  <c r="AN469" i="141"/>
  <c r="AD469"/>
  <c r="D467" i="137" s="1"/>
  <c r="R469" i="141"/>
  <c r="H469"/>
  <c r="B467" i="137" s="1"/>
  <c r="AN468" i="141"/>
  <c r="AD468"/>
  <c r="D466" i="137" s="1"/>
  <c r="R468" i="141"/>
  <c r="H468"/>
  <c r="B466" i="137" s="1"/>
  <c r="AN467" i="141"/>
  <c r="AD467"/>
  <c r="D465" i="137" s="1"/>
  <c r="R467" i="141"/>
  <c r="H467"/>
  <c r="B465" i="137" s="1"/>
  <c r="AN466" i="141"/>
  <c r="AD466"/>
  <c r="D464" i="137" s="1"/>
  <c r="R466" i="141"/>
  <c r="H466"/>
  <c r="B464" i="137" s="1"/>
  <c r="AN465" i="141"/>
  <c r="AD465"/>
  <c r="D463" i="137" s="1"/>
  <c r="R465" i="141"/>
  <c r="H465"/>
  <c r="B463" i="137" s="1"/>
  <c r="AN464" i="141"/>
  <c r="AD464"/>
  <c r="D462" i="137" s="1"/>
  <c r="R464" i="141"/>
  <c r="H464"/>
  <c r="B462" i="137" s="1"/>
  <c r="AN463" i="141"/>
  <c r="AD463"/>
  <c r="D461" i="137" s="1"/>
  <c r="R463" i="141"/>
  <c r="H463"/>
  <c r="B461" i="137" s="1"/>
  <c r="AN462" i="141"/>
  <c r="AD462"/>
  <c r="D460" i="137" s="1"/>
  <c r="R462" i="141"/>
  <c r="H462"/>
  <c r="B460" i="137" s="1"/>
  <c r="AN461" i="141"/>
  <c r="AD461"/>
  <c r="D459" i="137" s="1"/>
  <c r="R461" i="141"/>
  <c r="H461"/>
  <c r="B459" i="137" s="1"/>
  <c r="AN460" i="141"/>
  <c r="AD460"/>
  <c r="D458" i="137" s="1"/>
  <c r="R460" i="141"/>
  <c r="H460"/>
  <c r="B458" i="137" s="1"/>
  <c r="AN459" i="141"/>
  <c r="AD459"/>
  <c r="D457" i="137" s="1"/>
  <c r="R459" i="141"/>
  <c r="H459"/>
  <c r="B457" i="137" s="1"/>
  <c r="AN458" i="141"/>
  <c r="AD458"/>
  <c r="D456" i="137" s="1"/>
  <c r="R458" i="141"/>
  <c r="H458"/>
  <c r="B456" i="137" s="1"/>
  <c r="AN457" i="141"/>
  <c r="AD457"/>
  <c r="D455" i="137" s="1"/>
  <c r="R457" i="141"/>
  <c r="H457"/>
  <c r="B455" i="137" s="1"/>
  <c r="AN456" i="141"/>
  <c r="AD456"/>
  <c r="D454" i="137" s="1"/>
  <c r="R456" i="141"/>
  <c r="H456"/>
  <c r="B454" i="137" s="1"/>
  <c r="AN455" i="141"/>
  <c r="AD455"/>
  <c r="D453" i="137" s="1"/>
  <c r="R455" i="141"/>
  <c r="H455"/>
  <c r="B453" i="137" s="1"/>
  <c r="AN454" i="141"/>
  <c r="AD454"/>
  <c r="D452" i="137" s="1"/>
  <c r="R454" i="141"/>
  <c r="H454"/>
  <c r="B452" i="137" s="1"/>
  <c r="AN453" i="141"/>
  <c r="AD453"/>
  <c r="D451" i="137" s="1"/>
  <c r="R453" i="141"/>
  <c r="H453"/>
  <c r="B451" i="137" s="1"/>
  <c r="AN452" i="141"/>
  <c r="AD452"/>
  <c r="D450" i="137" s="1"/>
  <c r="R452" i="141"/>
  <c r="H452"/>
  <c r="B450" i="137" s="1"/>
  <c r="AN451" i="141"/>
  <c r="AD451"/>
  <c r="D449" i="137" s="1"/>
  <c r="R451" i="141"/>
  <c r="H451"/>
  <c r="B449" i="137" s="1"/>
  <c r="AN450" i="141"/>
  <c r="AD450"/>
  <c r="D448" i="137" s="1"/>
  <c r="R450" i="141"/>
  <c r="H450"/>
  <c r="B448" i="137" s="1"/>
  <c r="AN449" i="141"/>
  <c r="AD449"/>
  <c r="D447" i="137" s="1"/>
  <c r="R449" i="141"/>
  <c r="H449"/>
  <c r="B447" i="137" s="1"/>
  <c r="AN448" i="141"/>
  <c r="AD448"/>
  <c r="D446" i="137" s="1"/>
  <c r="R448" i="141"/>
  <c r="H448"/>
  <c r="B446" i="137" s="1"/>
  <c r="AN447" i="141"/>
  <c r="AD447"/>
  <c r="D445" i="137" s="1"/>
  <c r="R447" i="141"/>
  <c r="H447"/>
  <c r="B445" i="137" s="1"/>
  <c r="AN446" i="141"/>
  <c r="AD446"/>
  <c r="D444" i="137" s="1"/>
  <c r="R446" i="141"/>
  <c r="H446"/>
  <c r="B444" i="137" s="1"/>
  <c r="AN445" i="141"/>
  <c r="AD445"/>
  <c r="D443" i="137" s="1"/>
  <c r="R445" i="141"/>
  <c r="H445"/>
  <c r="B443" i="137" s="1"/>
  <c r="AN444" i="141"/>
  <c r="AD444"/>
  <c r="D442" i="137" s="1"/>
  <c r="R444" i="141"/>
  <c r="H444"/>
  <c r="B442" i="137" s="1"/>
  <c r="AN443" i="141"/>
  <c r="AD443"/>
  <c r="D441" i="137" s="1"/>
  <c r="R443" i="141"/>
  <c r="H443"/>
  <c r="B441" i="137" s="1"/>
  <c r="AN442" i="141"/>
  <c r="AD442"/>
  <c r="D440" i="137" s="1"/>
  <c r="R442" i="141"/>
  <c r="H442"/>
  <c r="B440" i="137" s="1"/>
  <c r="AN441" i="141"/>
  <c r="AD441"/>
  <c r="D439" i="137" s="1"/>
  <c r="R441" i="141"/>
  <c r="H441"/>
  <c r="B439" i="137" s="1"/>
  <c r="AN440" i="141"/>
  <c r="AD440"/>
  <c r="D438" i="137" s="1"/>
  <c r="R440" i="141"/>
  <c r="H440"/>
  <c r="B438" i="137" s="1"/>
  <c r="AN439" i="141"/>
  <c r="AD439"/>
  <c r="D437" i="137" s="1"/>
  <c r="R439" i="141"/>
  <c r="H439"/>
  <c r="B437" i="137" s="1"/>
  <c r="AN438" i="141"/>
  <c r="AD438"/>
  <c r="D436" i="137" s="1"/>
  <c r="R438" i="141"/>
  <c r="H438"/>
  <c r="B436" i="137" s="1"/>
  <c r="AN437" i="141"/>
  <c r="AD437"/>
  <c r="D435" i="137" s="1"/>
  <c r="R437" i="141"/>
  <c r="H437"/>
  <c r="B435" i="137" s="1"/>
  <c r="AN436" i="141"/>
  <c r="AD436"/>
  <c r="D434" i="137" s="1"/>
  <c r="R436" i="141"/>
  <c r="H436"/>
  <c r="B434" i="137" s="1"/>
  <c r="AN435" i="141"/>
  <c r="AD435"/>
  <c r="D433" i="137" s="1"/>
  <c r="R435" i="141"/>
  <c r="H435"/>
  <c r="B433" i="137" s="1"/>
  <c r="AN434" i="141"/>
  <c r="AD434"/>
  <c r="D432" i="137" s="1"/>
  <c r="R434" i="141"/>
  <c r="H434"/>
  <c r="B432" i="137" s="1"/>
  <c r="AN433" i="141"/>
  <c r="AD433"/>
  <c r="D431" i="137" s="1"/>
  <c r="R433" i="141"/>
  <c r="H433"/>
  <c r="B431" i="137" s="1"/>
  <c r="AN432" i="141"/>
  <c r="AD432"/>
  <c r="D430" i="137" s="1"/>
  <c r="R432" i="141"/>
  <c r="H432"/>
  <c r="B430" i="137" s="1"/>
  <c r="AN431" i="141"/>
  <c r="AD431"/>
  <c r="D429" i="137" s="1"/>
  <c r="R431" i="141"/>
  <c r="H431"/>
  <c r="B429" i="137" s="1"/>
  <c r="AN430" i="141"/>
  <c r="AD430"/>
  <c r="D428" i="137" s="1"/>
  <c r="R430" i="141"/>
  <c r="H430"/>
  <c r="B428" i="137" s="1"/>
  <c r="AN429" i="141"/>
  <c r="AD429"/>
  <c r="D427" i="137" s="1"/>
  <c r="R429" i="141"/>
  <c r="H429"/>
  <c r="B427" i="137" s="1"/>
  <c r="AN428" i="141"/>
  <c r="AD428"/>
  <c r="D426" i="137" s="1"/>
  <c r="R428" i="141"/>
  <c r="H428"/>
  <c r="B426" i="137" s="1"/>
  <c r="AN427" i="141"/>
  <c r="AD427"/>
  <c r="D425" i="137" s="1"/>
  <c r="R427" i="141"/>
  <c r="H427"/>
  <c r="B425" i="137" s="1"/>
  <c r="AN426" i="141"/>
  <c r="AD426"/>
  <c r="D424" i="137" s="1"/>
  <c r="R426" i="141"/>
  <c r="H426"/>
  <c r="B424" i="137" s="1"/>
  <c r="AN425" i="141"/>
  <c r="AD425"/>
  <c r="D423" i="137" s="1"/>
  <c r="R425" i="141"/>
  <c r="H425"/>
  <c r="B423" i="137" s="1"/>
  <c r="AN424" i="141"/>
  <c r="AD424"/>
  <c r="D422" i="137" s="1"/>
  <c r="R424" i="141"/>
  <c r="H424"/>
  <c r="B422" i="137" s="1"/>
  <c r="AN423" i="141"/>
  <c r="AD423"/>
  <c r="D421" i="137" s="1"/>
  <c r="R423" i="141"/>
  <c r="H423"/>
  <c r="B421" i="137" s="1"/>
  <c r="AN422" i="141"/>
  <c r="AD422"/>
  <c r="D420" i="137" s="1"/>
  <c r="R422" i="141"/>
  <c r="H422"/>
  <c r="B420" i="137" s="1"/>
  <c r="AN421" i="141"/>
  <c r="AD421"/>
  <c r="D419" i="137" s="1"/>
  <c r="R421" i="141"/>
  <c r="H421"/>
  <c r="B419" i="137" s="1"/>
  <c r="AN420" i="141"/>
  <c r="AD420"/>
  <c r="D418" i="137" s="1"/>
  <c r="R420" i="141"/>
  <c r="H420"/>
  <c r="B418" i="137" s="1"/>
  <c r="AN419" i="141"/>
  <c r="AD419"/>
  <c r="D417" i="137" s="1"/>
  <c r="R419" i="141"/>
  <c r="H419"/>
  <c r="B417" i="137" s="1"/>
  <c r="AN418" i="141"/>
  <c r="AD418"/>
  <c r="D416" i="137" s="1"/>
  <c r="R418" i="141"/>
  <c r="H418"/>
  <c r="B416" i="137" s="1"/>
  <c r="AN417" i="141"/>
  <c r="AD417"/>
  <c r="D415" i="137" s="1"/>
  <c r="R417" i="141"/>
  <c r="H417"/>
  <c r="B415" i="137" s="1"/>
  <c r="AN416" i="141"/>
  <c r="AD416"/>
  <c r="D414" i="137" s="1"/>
  <c r="R416" i="141"/>
  <c r="H416"/>
  <c r="B414" i="137" s="1"/>
  <c r="AN415" i="141"/>
  <c r="AD415"/>
  <c r="D413" i="137" s="1"/>
  <c r="R415" i="141"/>
  <c r="H415"/>
  <c r="B413" i="137" s="1"/>
  <c r="AN414" i="141"/>
  <c r="AD414"/>
  <c r="D412" i="137" s="1"/>
  <c r="R414" i="141"/>
  <c r="H414"/>
  <c r="B412" i="137" s="1"/>
  <c r="AN413" i="141"/>
  <c r="AD413"/>
  <c r="D411" i="137" s="1"/>
  <c r="R413" i="141"/>
  <c r="H413"/>
  <c r="B411" i="137" s="1"/>
  <c r="AN412" i="141"/>
  <c r="AD412"/>
  <c r="D410" i="137" s="1"/>
  <c r="R412" i="141"/>
  <c r="H412"/>
  <c r="B410" i="137" s="1"/>
  <c r="AN411" i="141"/>
  <c r="AD411"/>
  <c r="D409" i="137" s="1"/>
  <c r="R411" i="141"/>
  <c r="H411"/>
  <c r="B409" i="137" s="1"/>
  <c r="AN410" i="141"/>
  <c r="AD410"/>
  <c r="D408" i="137" s="1"/>
  <c r="R410" i="141"/>
  <c r="H410"/>
  <c r="B408" i="137" s="1"/>
  <c r="AN409" i="141"/>
  <c r="AD409"/>
  <c r="D407" i="137" s="1"/>
  <c r="R409" i="141"/>
  <c r="H409"/>
  <c r="B407" i="137" s="1"/>
  <c r="AN408" i="141"/>
  <c r="AD408"/>
  <c r="D406" i="137" s="1"/>
  <c r="R408" i="141"/>
  <c r="H408"/>
  <c r="B406" i="137" s="1"/>
  <c r="AN407" i="141"/>
  <c r="AD407"/>
  <c r="D405" i="137" s="1"/>
  <c r="R407" i="141"/>
  <c r="H407"/>
  <c r="B405" i="137" s="1"/>
  <c r="AN406" i="141"/>
  <c r="AD406"/>
  <c r="D404" i="137" s="1"/>
  <c r="R406" i="141"/>
  <c r="H406"/>
  <c r="B404" i="137" s="1"/>
  <c r="AN405" i="141"/>
  <c r="AD405"/>
  <c r="D403" i="137" s="1"/>
  <c r="R405" i="141"/>
  <c r="H405"/>
  <c r="B403" i="137" s="1"/>
  <c r="AN404" i="141"/>
  <c r="AD404"/>
  <c r="D402" i="137" s="1"/>
  <c r="R404" i="141"/>
  <c r="H404"/>
  <c r="B402" i="137" s="1"/>
  <c r="AN403" i="141"/>
  <c r="AD403"/>
  <c r="D401" i="137" s="1"/>
  <c r="R403" i="141"/>
  <c r="H403"/>
  <c r="B401" i="137" s="1"/>
  <c r="AN402" i="141"/>
  <c r="AD402"/>
  <c r="D400" i="137" s="1"/>
  <c r="R402" i="141"/>
  <c r="H402"/>
  <c r="B400" i="137" s="1"/>
  <c r="AN401" i="141"/>
  <c r="AD401"/>
  <c r="D399" i="137" s="1"/>
  <c r="R401" i="141"/>
  <c r="H401"/>
  <c r="B399" i="137" s="1"/>
  <c r="AN400" i="141"/>
  <c r="AD400"/>
  <c r="D398" i="137" s="1"/>
  <c r="R400" i="141"/>
  <c r="H400"/>
  <c r="B398" i="137" s="1"/>
  <c r="AN399" i="141"/>
  <c r="AD399"/>
  <c r="D397" i="137" s="1"/>
  <c r="R399" i="141"/>
  <c r="H399"/>
  <c r="B397" i="137" s="1"/>
  <c r="AN398" i="141"/>
  <c r="AD398"/>
  <c r="D396" i="137" s="1"/>
  <c r="R398" i="141"/>
  <c r="H398"/>
  <c r="B396" i="137" s="1"/>
  <c r="AN397" i="141"/>
  <c r="AD397"/>
  <c r="D395" i="137" s="1"/>
  <c r="R397" i="141"/>
  <c r="H397"/>
  <c r="B395" i="137" s="1"/>
  <c r="AN396" i="141"/>
  <c r="AD396"/>
  <c r="D394" i="137" s="1"/>
  <c r="R396" i="141"/>
  <c r="H396"/>
  <c r="B394" i="137" s="1"/>
  <c r="AN395" i="141"/>
  <c r="AD395"/>
  <c r="D393" i="137" s="1"/>
  <c r="R395" i="141"/>
  <c r="H395"/>
  <c r="B393" i="137" s="1"/>
  <c r="AN394" i="141"/>
  <c r="AD394"/>
  <c r="D392" i="137" s="1"/>
  <c r="R394" i="141"/>
  <c r="H394"/>
  <c r="B392" i="137" s="1"/>
  <c r="AN393" i="141"/>
  <c r="AD393"/>
  <c r="D391" i="137" s="1"/>
  <c r="R393" i="141"/>
  <c r="H393"/>
  <c r="B391" i="137" s="1"/>
  <c r="AN392" i="141"/>
  <c r="AD392"/>
  <c r="D390" i="137" s="1"/>
  <c r="R392" i="141"/>
  <c r="H392"/>
  <c r="B390" i="137" s="1"/>
  <c r="AN391" i="141"/>
  <c r="AD391"/>
  <c r="D389" i="137" s="1"/>
  <c r="R391" i="141"/>
  <c r="H391"/>
  <c r="B389" i="137" s="1"/>
  <c r="AN390" i="141"/>
  <c r="AD390"/>
  <c r="D388" i="137" s="1"/>
  <c r="R390" i="141"/>
  <c r="H390"/>
  <c r="B388" i="137" s="1"/>
  <c r="AN389" i="141"/>
  <c r="AD389"/>
  <c r="D387" i="137" s="1"/>
  <c r="R389" i="141"/>
  <c r="H389"/>
  <c r="B387" i="137" s="1"/>
  <c r="AN388" i="141"/>
  <c r="AD388"/>
  <c r="D386" i="137" s="1"/>
  <c r="R388" i="141"/>
  <c r="H388"/>
  <c r="B386" i="137" s="1"/>
  <c r="AN387" i="141"/>
  <c r="AD387"/>
  <c r="D385" i="137" s="1"/>
  <c r="R387" i="141"/>
  <c r="H387"/>
  <c r="B385" i="137" s="1"/>
  <c r="AN386" i="141"/>
  <c r="AD386"/>
  <c r="D384" i="137" s="1"/>
  <c r="R386" i="141"/>
  <c r="H386"/>
  <c r="B384" i="137" s="1"/>
  <c r="AN385" i="141"/>
  <c r="AD385"/>
  <c r="D383" i="137" s="1"/>
  <c r="R385" i="141"/>
  <c r="H385"/>
  <c r="B383" i="137" s="1"/>
  <c r="AN384" i="141"/>
  <c r="AD384"/>
  <c r="D382" i="137" s="1"/>
  <c r="R384" i="141"/>
  <c r="H384"/>
  <c r="B382" i="137" s="1"/>
  <c r="AN383" i="141"/>
  <c r="AD383"/>
  <c r="D381" i="137" s="1"/>
  <c r="R383" i="141"/>
  <c r="H383"/>
  <c r="B381" i="137" s="1"/>
  <c r="AN382" i="141"/>
  <c r="AD382"/>
  <c r="D380" i="137" s="1"/>
  <c r="R382" i="141"/>
  <c r="H382"/>
  <c r="B380" i="137" s="1"/>
  <c r="AN381" i="141"/>
  <c r="AD381"/>
  <c r="D379" i="137" s="1"/>
  <c r="R381" i="141"/>
  <c r="H381"/>
  <c r="B379" i="137" s="1"/>
  <c r="AN380" i="141"/>
  <c r="AD380"/>
  <c r="D378" i="137" s="1"/>
  <c r="R380" i="141"/>
  <c r="H380"/>
  <c r="B378" i="137" s="1"/>
  <c r="AN379" i="141"/>
  <c r="AD379"/>
  <c r="D377" i="137" s="1"/>
  <c r="R379" i="141"/>
  <c r="H379"/>
  <c r="B377" i="137" s="1"/>
  <c r="AN378" i="141"/>
  <c r="AD378"/>
  <c r="D376" i="137" s="1"/>
  <c r="R378" i="141"/>
  <c r="H378"/>
  <c r="B376" i="137" s="1"/>
  <c r="AN377" i="141"/>
  <c r="AD377"/>
  <c r="D375" i="137" s="1"/>
  <c r="R377" i="141"/>
  <c r="H377"/>
  <c r="B375" i="137" s="1"/>
  <c r="AN376" i="141"/>
  <c r="AD376"/>
  <c r="D374" i="137" s="1"/>
  <c r="R376" i="141"/>
  <c r="H376"/>
  <c r="B374" i="137" s="1"/>
  <c r="AN375" i="141"/>
  <c r="AD375"/>
  <c r="D373" i="137" s="1"/>
  <c r="R375" i="141"/>
  <c r="H375"/>
  <c r="B373" i="137" s="1"/>
  <c r="AN374" i="141"/>
  <c r="AD374"/>
  <c r="D372" i="137" s="1"/>
  <c r="R374" i="141"/>
  <c r="H374"/>
  <c r="B372" i="137" s="1"/>
  <c r="AN373" i="141"/>
  <c r="AD373"/>
  <c r="D371" i="137" s="1"/>
  <c r="R373" i="141"/>
  <c r="H373"/>
  <c r="B371" i="137" s="1"/>
  <c r="AN372" i="141"/>
  <c r="AD372"/>
  <c r="D370" i="137" s="1"/>
  <c r="R372" i="141"/>
  <c r="H372"/>
  <c r="B370" i="137" s="1"/>
  <c r="AN371" i="141"/>
  <c r="AD371"/>
  <c r="D369" i="137" s="1"/>
  <c r="R371" i="141"/>
  <c r="H371"/>
  <c r="B369" i="137" s="1"/>
  <c r="AN370" i="141"/>
  <c r="AD370"/>
  <c r="D368" i="137" s="1"/>
  <c r="R370" i="141"/>
  <c r="H370"/>
  <c r="B368" i="137" s="1"/>
  <c r="AN369" i="141"/>
  <c r="AD369"/>
  <c r="D367" i="137" s="1"/>
  <c r="R369" i="141"/>
  <c r="H369"/>
  <c r="B367" i="137" s="1"/>
  <c r="AN368" i="141"/>
  <c r="AD368"/>
  <c r="D366" i="137" s="1"/>
  <c r="R368" i="141"/>
  <c r="H368"/>
  <c r="B366" i="137" s="1"/>
  <c r="AN367" i="141"/>
  <c r="AD367"/>
  <c r="D365" i="137" s="1"/>
  <c r="R367" i="141"/>
  <c r="H367"/>
  <c r="B365" i="137" s="1"/>
  <c r="AN366" i="141"/>
  <c r="AD366"/>
  <c r="D364" i="137" s="1"/>
  <c r="R366" i="141"/>
  <c r="H366"/>
  <c r="B364" i="137" s="1"/>
  <c r="AN365" i="141"/>
  <c r="AD365"/>
  <c r="D363" i="137" s="1"/>
  <c r="R365" i="141"/>
  <c r="H365"/>
  <c r="B363" i="137" s="1"/>
  <c r="AN364" i="141"/>
  <c r="AD364"/>
  <c r="D362" i="137" s="1"/>
  <c r="R364" i="141"/>
  <c r="H364"/>
  <c r="B362" i="137" s="1"/>
  <c r="AN363" i="141"/>
  <c r="AD363"/>
  <c r="D361" i="137" s="1"/>
  <c r="R363" i="141"/>
  <c r="H363"/>
  <c r="B361" i="137" s="1"/>
  <c r="AN362" i="141"/>
  <c r="AD362"/>
  <c r="D360" i="137" s="1"/>
  <c r="R362" i="141"/>
  <c r="H362"/>
  <c r="B360" i="137" s="1"/>
  <c r="AN361" i="141"/>
  <c r="AD361"/>
  <c r="D359" i="137" s="1"/>
  <c r="R361" i="141"/>
  <c r="H361"/>
  <c r="B359" i="137" s="1"/>
  <c r="AN360" i="141"/>
  <c r="AD360"/>
  <c r="D358" i="137" s="1"/>
  <c r="R360" i="141"/>
  <c r="H360"/>
  <c r="B358" i="137" s="1"/>
  <c r="AN359" i="141"/>
  <c r="AD359"/>
  <c r="D357" i="137" s="1"/>
  <c r="R359" i="141"/>
  <c r="H359"/>
  <c r="B357" i="137" s="1"/>
  <c r="AN358" i="141"/>
  <c r="AD358"/>
  <c r="D356" i="137" s="1"/>
  <c r="R358" i="141"/>
  <c r="H358"/>
  <c r="B356" i="137" s="1"/>
  <c r="F357" i="141"/>
  <c r="F356"/>
  <c r="F355"/>
  <c r="F354"/>
  <c r="F353"/>
  <c r="F352"/>
  <c r="F351"/>
  <c r="F350"/>
  <c r="F349"/>
  <c r="AP357"/>
  <c r="AO357"/>
  <c r="E355" i="137" s="1"/>
  <c r="AP356" i="141"/>
  <c r="AO356"/>
  <c r="E354" i="137" s="1"/>
  <c r="AP355" i="141"/>
  <c r="AO355"/>
  <c r="E353" i="137" s="1"/>
  <c r="AP354" i="141"/>
  <c r="AO354"/>
  <c r="E352" i="137" s="1"/>
  <c r="AP353" i="141"/>
  <c r="AO353"/>
  <c r="E351" i="137" s="1"/>
  <c r="AP352" i="141"/>
  <c r="AO352"/>
  <c r="E350" i="137" s="1"/>
  <c r="AP351" i="141"/>
  <c r="AO351"/>
  <c r="E349" i="137" s="1"/>
  <c r="AP350" i="141"/>
  <c r="AO350"/>
  <c r="E348" i="137" s="1"/>
  <c r="AP349" i="141"/>
  <c r="AO349"/>
  <c r="E347" i="137" s="1"/>
  <c r="S343" i="141"/>
  <c r="C341" i="137" s="1"/>
  <c r="U343" i="141"/>
  <c r="S341"/>
  <c r="C339" i="137" s="1"/>
  <c r="U341" i="141"/>
  <c r="S339"/>
  <c r="C337" i="137" s="1"/>
  <c r="U339" i="141"/>
  <c r="S337"/>
  <c r="C335" i="137" s="1"/>
  <c r="U337" i="141"/>
  <c r="S335"/>
  <c r="C333" i="137" s="1"/>
  <c r="U335" i="141"/>
  <c r="S333"/>
  <c r="C331" i="137" s="1"/>
  <c r="U333" i="141"/>
  <c r="S331"/>
  <c r="C329" i="137" s="1"/>
  <c r="U331" i="141"/>
  <c r="S329"/>
  <c r="C327" i="137" s="1"/>
  <c r="U329" i="141"/>
  <c r="S327"/>
  <c r="C325" i="137" s="1"/>
  <c r="U327" i="141"/>
  <c r="S325"/>
  <c r="C323" i="137" s="1"/>
  <c r="U325" i="141"/>
  <c r="S323"/>
  <c r="C321" i="137" s="1"/>
  <c r="U323" i="141"/>
  <c r="S321"/>
  <c r="C319" i="137" s="1"/>
  <c r="U321" i="141"/>
  <c r="S319"/>
  <c r="C317" i="137" s="1"/>
  <c r="U319" i="141"/>
  <c r="S317"/>
  <c r="C315" i="137" s="1"/>
  <c r="U317" i="141"/>
  <c r="S315"/>
  <c r="C313" i="137" s="1"/>
  <c r="U315" i="141"/>
  <c r="S313"/>
  <c r="C311" i="137" s="1"/>
  <c r="U313" i="141"/>
  <c r="S311"/>
  <c r="C309" i="137" s="1"/>
  <c r="U311" i="141"/>
  <c r="S309"/>
  <c r="C307" i="137" s="1"/>
  <c r="U309" i="141"/>
  <c r="S307"/>
  <c r="C305" i="137" s="1"/>
  <c r="U307" i="141"/>
  <c r="S305"/>
  <c r="C303" i="137" s="1"/>
  <c r="U305" i="141"/>
  <c r="S303"/>
  <c r="C301" i="137" s="1"/>
  <c r="U303" i="141"/>
  <c r="S301"/>
  <c r="C299" i="137" s="1"/>
  <c r="U301" i="141"/>
  <c r="S299"/>
  <c r="C297" i="137" s="1"/>
  <c r="U299" i="141"/>
  <c r="S297"/>
  <c r="C295" i="137" s="1"/>
  <c r="U297" i="141"/>
  <c r="S295"/>
  <c r="C293" i="137" s="1"/>
  <c r="U295" i="141"/>
  <c r="S293"/>
  <c r="C291" i="137" s="1"/>
  <c r="U293" i="141"/>
  <c r="S291"/>
  <c r="C289" i="137" s="1"/>
  <c r="U291" i="141"/>
  <c r="S289"/>
  <c r="C287" i="137" s="1"/>
  <c r="U289" i="141"/>
  <c r="S287"/>
  <c r="C285" i="137" s="1"/>
  <c r="U287" i="141"/>
  <c r="S285"/>
  <c r="C283" i="137" s="1"/>
  <c r="U285" i="141"/>
  <c r="S283"/>
  <c r="C281" i="137" s="1"/>
  <c r="U283" i="141"/>
  <c r="S281"/>
  <c r="C279" i="137" s="1"/>
  <c r="U281" i="141"/>
  <c r="S279"/>
  <c r="C277" i="137" s="1"/>
  <c r="U279" i="141"/>
  <c r="S277"/>
  <c r="C275" i="137" s="1"/>
  <c r="U277" i="141"/>
  <c r="S275"/>
  <c r="C273" i="137" s="1"/>
  <c r="U275" i="141"/>
  <c r="S273"/>
  <c r="C271" i="137" s="1"/>
  <c r="U273" i="141"/>
  <c r="S271"/>
  <c r="C269" i="137" s="1"/>
  <c r="U271" i="141"/>
  <c r="S269"/>
  <c r="C267" i="137" s="1"/>
  <c r="U269" i="141"/>
  <c r="S267"/>
  <c r="C265" i="137" s="1"/>
  <c r="U267" i="141"/>
  <c r="S265"/>
  <c r="C263" i="137" s="1"/>
  <c r="U265" i="141"/>
  <c r="S263"/>
  <c r="C261" i="137" s="1"/>
  <c r="U263" i="141"/>
  <c r="S261"/>
  <c r="C259" i="137" s="1"/>
  <c r="U261" i="141"/>
  <c r="S259"/>
  <c r="C257" i="137" s="1"/>
  <c r="U259" i="141"/>
  <c r="S257"/>
  <c r="C255" i="137" s="1"/>
  <c r="U257" i="141"/>
  <c r="S255"/>
  <c r="C253" i="137" s="1"/>
  <c r="U255" i="141"/>
  <c r="S253"/>
  <c r="C251" i="137" s="1"/>
  <c r="U253" i="141"/>
  <c r="S251"/>
  <c r="C249" i="137" s="1"/>
  <c r="U251" i="141"/>
  <c r="AD250"/>
  <c r="D248" i="137" s="1"/>
  <c r="AF250" i="141"/>
  <c r="AD248"/>
  <c r="D246" i="137" s="1"/>
  <c r="AF248" i="141"/>
  <c r="AD246"/>
  <c r="D244" i="137" s="1"/>
  <c r="AF246" i="141"/>
  <c r="AD244"/>
  <c r="D242" i="137" s="1"/>
  <c r="AF244" i="141"/>
  <c r="AD242"/>
  <c r="D240" i="137" s="1"/>
  <c r="AF242" i="141"/>
  <c r="AD240"/>
  <c r="D238" i="137" s="1"/>
  <c r="AF240" i="141"/>
  <c r="AD238"/>
  <c r="D236" i="137" s="1"/>
  <c r="AF238" i="141"/>
  <c r="AD236"/>
  <c r="D234" i="137" s="1"/>
  <c r="AF236" i="141"/>
  <c r="AD234"/>
  <c r="D232" i="137" s="1"/>
  <c r="AF234" i="141"/>
  <c r="AD232"/>
  <c r="D230" i="137" s="1"/>
  <c r="AF232" i="141"/>
  <c r="AD230"/>
  <c r="D228" i="137" s="1"/>
  <c r="AF230" i="141"/>
  <c r="S230"/>
  <c r="C228" i="137" s="1"/>
  <c r="U230" i="141"/>
  <c r="AD228"/>
  <c r="D226" i="137" s="1"/>
  <c r="AF228" i="141"/>
  <c r="S228"/>
  <c r="C226" i="137" s="1"/>
  <c r="U228" i="141"/>
  <c r="AD226"/>
  <c r="D224" i="137" s="1"/>
  <c r="AF226" i="141"/>
  <c r="S226"/>
  <c r="C224" i="137" s="1"/>
  <c r="U226" i="141"/>
  <c r="AD224"/>
  <c r="D222" i="137" s="1"/>
  <c r="AF224" i="141"/>
  <c r="S224"/>
  <c r="C222" i="137" s="1"/>
  <c r="U224" i="141"/>
  <c r="AD222"/>
  <c r="D220" i="137" s="1"/>
  <c r="AF222" i="141"/>
  <c r="S222"/>
  <c r="C220" i="137" s="1"/>
  <c r="U222" i="141"/>
  <c r="AD220"/>
  <c r="D218" i="137" s="1"/>
  <c r="AF220" i="141"/>
  <c r="S220"/>
  <c r="C218" i="137" s="1"/>
  <c r="U220" i="141"/>
  <c r="AD218"/>
  <c r="D216" i="137" s="1"/>
  <c r="AF218" i="141"/>
  <c r="S218"/>
  <c r="C216" i="137" s="1"/>
  <c r="U218" i="141"/>
  <c r="AB357"/>
  <c r="AB356"/>
  <c r="AB355"/>
  <c r="AB354"/>
  <c r="AB353"/>
  <c r="AB352"/>
  <c r="AB351"/>
  <c r="AB350"/>
  <c r="AB349"/>
  <c r="S216"/>
  <c r="C214" i="137" s="1"/>
  <c r="U216" i="141"/>
  <c r="S214"/>
  <c r="C212" i="137" s="1"/>
  <c r="U214" i="141"/>
  <c r="S212"/>
  <c r="C210" i="137" s="1"/>
  <c r="U212" i="141"/>
  <c r="S210"/>
  <c r="C208" i="137" s="1"/>
  <c r="U210" i="141"/>
  <c r="S208"/>
  <c r="C206" i="137" s="1"/>
  <c r="U208" i="141"/>
  <c r="S206"/>
  <c r="C204" i="137" s="1"/>
  <c r="U206" i="141"/>
  <c r="S204"/>
  <c r="C202" i="137" s="1"/>
  <c r="U204" i="141"/>
  <c r="J201"/>
  <c r="H201"/>
  <c r="B199" i="137" s="1"/>
  <c r="AO200" i="141"/>
  <c r="E198" i="137" s="1"/>
  <c r="AQ200" i="141"/>
  <c r="J199"/>
  <c r="H199"/>
  <c r="B197" i="137" s="1"/>
  <c r="AO198" i="141"/>
  <c r="E196" i="137" s="1"/>
  <c r="AQ198" i="141"/>
  <c r="J197"/>
  <c r="H197"/>
  <c r="B195" i="137" s="1"/>
  <c r="AO196" i="141"/>
  <c r="E194" i="137" s="1"/>
  <c r="AQ196" i="141"/>
  <c r="J195"/>
  <c r="H195"/>
  <c r="B193" i="137" s="1"/>
  <c r="AO194" i="141"/>
  <c r="E192" i="137" s="1"/>
  <c r="AQ194" i="141"/>
  <c r="J193"/>
  <c r="H193"/>
  <c r="B191" i="137" s="1"/>
  <c r="AO192" i="141"/>
  <c r="E190" i="137" s="1"/>
  <c r="AQ192" i="141"/>
  <c r="J191"/>
  <c r="H191"/>
  <c r="B189" i="137" s="1"/>
  <c r="AO190" i="141"/>
  <c r="E188" i="137" s="1"/>
  <c r="AQ190" i="141"/>
  <c r="J189"/>
  <c r="H189"/>
  <c r="B187" i="137" s="1"/>
  <c r="AO188" i="141"/>
  <c r="E186" i="137" s="1"/>
  <c r="AQ188" i="141"/>
  <c r="J187"/>
  <c r="H187"/>
  <c r="B185" i="137" s="1"/>
  <c r="AO186" i="141"/>
  <c r="E184" i="137" s="1"/>
  <c r="AQ186" i="141"/>
  <c r="J185"/>
  <c r="H185"/>
  <c r="B183" i="137" s="1"/>
  <c r="AO184" i="141"/>
  <c r="E182" i="137" s="1"/>
  <c r="AQ184" i="141"/>
  <c r="J183"/>
  <c r="H183"/>
  <c r="B181" i="137" s="1"/>
  <c r="AO182" i="141"/>
  <c r="E180" i="137" s="1"/>
  <c r="AQ182" i="141"/>
  <c r="J181"/>
  <c r="H181"/>
  <c r="B179" i="137" s="1"/>
  <c r="AO180" i="141"/>
  <c r="E178" i="137" s="1"/>
  <c r="AQ180" i="141"/>
  <c r="J179"/>
  <c r="H179"/>
  <c r="B177" i="137" s="1"/>
  <c r="AO178" i="141"/>
  <c r="E176" i="137" s="1"/>
  <c r="AQ178" i="141"/>
  <c r="J177"/>
  <c r="H177"/>
  <c r="B175" i="137" s="1"/>
  <c r="AO176" i="141"/>
  <c r="E174" i="137" s="1"/>
  <c r="AQ176" i="141"/>
  <c r="J175"/>
  <c r="H175"/>
  <c r="B173" i="137" s="1"/>
  <c r="AO174" i="141"/>
  <c r="E172" i="137" s="1"/>
  <c r="AQ174" i="141"/>
  <c r="J173"/>
  <c r="H173"/>
  <c r="B171" i="137" s="1"/>
  <c r="AO172" i="141"/>
  <c r="E170" i="137" s="1"/>
  <c r="AQ172" i="141"/>
  <c r="J171"/>
  <c r="H171"/>
  <c r="B169" i="137" s="1"/>
  <c r="AO170" i="141"/>
  <c r="E168" i="137" s="1"/>
  <c r="AQ170" i="141"/>
  <c r="J169"/>
  <c r="H169"/>
  <c r="B167" i="137" s="1"/>
  <c r="AO168" i="141"/>
  <c r="E166" i="137" s="1"/>
  <c r="AQ168" i="141"/>
  <c r="J167"/>
  <c r="H167"/>
  <c r="B165" i="137" s="1"/>
  <c r="AO166" i="141"/>
  <c r="E164" i="137" s="1"/>
  <c r="AQ166" i="141"/>
  <c r="J165"/>
  <c r="H165"/>
  <c r="B163" i="137" s="1"/>
  <c r="AO164" i="141"/>
  <c r="E162" i="137" s="1"/>
  <c r="AQ164" i="141"/>
  <c r="J163"/>
  <c r="H163"/>
  <c r="B161" i="137" s="1"/>
  <c r="AO162" i="141"/>
  <c r="E160" i="137" s="1"/>
  <c r="AQ162" i="141"/>
  <c r="J161"/>
  <c r="H161"/>
  <c r="B159" i="137" s="1"/>
  <c r="AO160" i="141"/>
  <c r="E158" i="137" s="1"/>
  <c r="AQ160" i="141"/>
  <c r="J159"/>
  <c r="H159"/>
  <c r="B157" i="137" s="1"/>
  <c r="AO158" i="141"/>
  <c r="E156" i="137" s="1"/>
  <c r="AQ158" i="141"/>
  <c r="J157"/>
  <c r="H157"/>
  <c r="B155" i="137" s="1"/>
  <c r="AO156" i="141"/>
  <c r="E154" i="137" s="1"/>
  <c r="AQ156" i="141"/>
  <c r="J155"/>
  <c r="H155"/>
  <c r="B153" i="137" s="1"/>
  <c r="AO154" i="141"/>
  <c r="E152" i="137" s="1"/>
  <c r="AQ154" i="141"/>
  <c r="J153"/>
  <c r="H153"/>
  <c r="B151" i="137" s="1"/>
  <c r="AO152" i="141"/>
  <c r="E150" i="137" s="1"/>
  <c r="AQ152" i="141"/>
  <c r="J151"/>
  <c r="H151"/>
  <c r="B149" i="137" s="1"/>
  <c r="AO150" i="141"/>
  <c r="E148" i="137" s="1"/>
  <c r="AQ150" i="141"/>
  <c r="G358"/>
  <c r="AC357"/>
  <c r="G357"/>
  <c r="AC356"/>
  <c r="G356"/>
  <c r="AC355"/>
  <c r="G355"/>
  <c r="AC354"/>
  <c r="G354"/>
  <c r="AC353"/>
  <c r="G353"/>
  <c r="AC352"/>
  <c r="G352"/>
  <c r="AC351"/>
  <c r="G351"/>
  <c r="AC350"/>
  <c r="G350"/>
  <c r="AC349"/>
  <c r="G349"/>
  <c r="AO348"/>
  <c r="E346" i="137" s="1"/>
  <c r="AC348" i="141"/>
  <c r="S348"/>
  <c r="C346" i="137" s="1"/>
  <c r="G348" i="141"/>
  <c r="AO347"/>
  <c r="E345" i="137" s="1"/>
  <c r="AC347" i="141"/>
  <c r="S347"/>
  <c r="C345" i="137" s="1"/>
  <c r="G347" i="141"/>
  <c r="AO346"/>
  <c r="E344" i="137" s="1"/>
  <c r="AC346" i="141"/>
  <c r="S346"/>
  <c r="C344" i="137" s="1"/>
  <c r="G346" i="141"/>
  <c r="AO345"/>
  <c r="E343" i="137" s="1"/>
  <c r="AC345" i="141"/>
  <c r="S345"/>
  <c r="C343" i="137" s="1"/>
  <c r="G345" i="141"/>
  <c r="AO344"/>
  <c r="E342" i="137" s="1"/>
  <c r="AC344" i="141"/>
  <c r="S344"/>
  <c r="C342" i="137" s="1"/>
  <c r="G344" i="141"/>
  <c r="R343"/>
  <c r="G343"/>
  <c r="R342"/>
  <c r="G342"/>
  <c r="R341"/>
  <c r="G341"/>
  <c r="R340"/>
  <c r="G340"/>
  <c r="R339"/>
  <c r="G339"/>
  <c r="R338"/>
  <c r="G338"/>
  <c r="R337"/>
  <c r="G337"/>
  <c r="R336"/>
  <c r="G336"/>
  <c r="R335"/>
  <c r="G335"/>
  <c r="R334"/>
  <c r="G334"/>
  <c r="R333"/>
  <c r="G333"/>
  <c r="R332"/>
  <c r="G332"/>
  <c r="R331"/>
  <c r="G331"/>
  <c r="R330"/>
  <c r="G330"/>
  <c r="R329"/>
  <c r="G329"/>
  <c r="R328"/>
  <c r="G328"/>
  <c r="R327"/>
  <c r="G327"/>
  <c r="R326"/>
  <c r="G326"/>
  <c r="R325"/>
  <c r="G325"/>
  <c r="R324"/>
  <c r="G324"/>
  <c r="R323"/>
  <c r="G323"/>
  <c r="R322"/>
  <c r="G322"/>
  <c r="R321"/>
  <c r="G321"/>
  <c r="R320"/>
  <c r="G320"/>
  <c r="R319"/>
  <c r="G319"/>
  <c r="R318"/>
  <c r="G318"/>
  <c r="R317"/>
  <c r="G317"/>
  <c r="R316"/>
  <c r="G316"/>
  <c r="R315"/>
  <c r="G315"/>
  <c r="R314"/>
  <c r="G314"/>
  <c r="R313"/>
  <c r="G313"/>
  <c r="R312"/>
  <c r="G312"/>
  <c r="R311"/>
  <c r="G311"/>
  <c r="R310"/>
  <c r="G310"/>
  <c r="R309"/>
  <c r="G309"/>
  <c r="R308"/>
  <c r="G308"/>
  <c r="R307"/>
  <c r="G307"/>
  <c r="R306"/>
  <c r="G306"/>
  <c r="R305"/>
  <c r="G305"/>
  <c r="R304"/>
  <c r="G304"/>
  <c r="R303"/>
  <c r="G303"/>
  <c r="R302"/>
  <c r="G302"/>
  <c r="R301"/>
  <c r="G301"/>
  <c r="R300"/>
  <c r="G300"/>
  <c r="R299"/>
  <c r="G299"/>
  <c r="R298"/>
  <c r="G298"/>
  <c r="R297"/>
  <c r="G297"/>
  <c r="R296"/>
  <c r="G296"/>
  <c r="R295"/>
  <c r="G295"/>
  <c r="R294"/>
  <c r="G294"/>
  <c r="R293"/>
  <c r="G293"/>
  <c r="R292"/>
  <c r="G292"/>
  <c r="R291"/>
  <c r="G291"/>
  <c r="R290"/>
  <c r="G290"/>
  <c r="R289"/>
  <c r="G289"/>
  <c r="R288"/>
  <c r="G288"/>
  <c r="R287"/>
  <c r="G287"/>
  <c r="R286"/>
  <c r="G286"/>
  <c r="R285"/>
  <c r="G285"/>
  <c r="R284"/>
  <c r="G284"/>
  <c r="R283"/>
  <c r="G283"/>
  <c r="R282"/>
  <c r="G282"/>
  <c r="R281"/>
  <c r="G281"/>
  <c r="R280"/>
  <c r="G280"/>
  <c r="R279"/>
  <c r="G279"/>
  <c r="R278"/>
  <c r="G278"/>
  <c r="R277"/>
  <c r="G277"/>
  <c r="R276"/>
  <c r="G276"/>
  <c r="R275"/>
  <c r="G275"/>
  <c r="R274"/>
  <c r="G274"/>
  <c r="R273"/>
  <c r="G273"/>
  <c r="R272"/>
  <c r="G272"/>
  <c r="R271"/>
  <c r="G271"/>
  <c r="R270"/>
  <c r="G270"/>
  <c r="R269"/>
  <c r="G269"/>
  <c r="R268"/>
  <c r="G268"/>
  <c r="R267"/>
  <c r="G267"/>
  <c r="R266"/>
  <c r="G266"/>
  <c r="R265"/>
  <c r="G265"/>
  <c r="R264"/>
  <c r="G264"/>
  <c r="R263"/>
  <c r="G263"/>
  <c r="R262"/>
  <c r="G262"/>
  <c r="R261"/>
  <c r="G261"/>
  <c r="R260"/>
  <c r="G260"/>
  <c r="R259"/>
  <c r="G259"/>
  <c r="R258"/>
  <c r="G258"/>
  <c r="R257"/>
  <c r="G257"/>
  <c r="R256"/>
  <c r="G256"/>
  <c r="R255"/>
  <c r="G255"/>
  <c r="R254"/>
  <c r="G254"/>
  <c r="R253"/>
  <c r="G253"/>
  <c r="R252"/>
  <c r="G252"/>
  <c r="R251"/>
  <c r="G251"/>
  <c r="AC250"/>
  <c r="G250"/>
  <c r="AN249"/>
  <c r="R249"/>
  <c r="AC248"/>
  <c r="G248"/>
  <c r="AN247"/>
  <c r="R247"/>
  <c r="AC246"/>
  <c r="G246"/>
  <c r="AN245"/>
  <c r="R245"/>
  <c r="AC244"/>
  <c r="G244"/>
  <c r="AN243"/>
  <c r="R243"/>
  <c r="AC242"/>
  <c r="G242"/>
  <c r="AN241"/>
  <c r="R241"/>
  <c r="AC240"/>
  <c r="G240"/>
  <c r="AN239"/>
  <c r="R239"/>
  <c r="AC238"/>
  <c r="G238"/>
  <c r="AN237"/>
  <c r="R237"/>
  <c r="AC236"/>
  <c r="G236"/>
  <c r="AN235"/>
  <c r="R235"/>
  <c r="AC234"/>
  <c r="G234"/>
  <c r="AN233"/>
  <c r="R233"/>
  <c r="AC232"/>
  <c r="G232"/>
  <c r="AN231"/>
  <c r="R231"/>
  <c r="AC230"/>
  <c r="R230"/>
  <c r="AQ229"/>
  <c r="AC229"/>
  <c r="R229"/>
  <c r="AQ228"/>
  <c r="AC228"/>
  <c r="R228"/>
  <c r="AQ227"/>
  <c r="AC227"/>
  <c r="R227"/>
  <c r="AQ226"/>
  <c r="AC226"/>
  <c r="R226"/>
  <c r="AQ225"/>
  <c r="AC225"/>
  <c r="R225"/>
  <c r="AQ224"/>
  <c r="AC224"/>
  <c r="R224"/>
  <c r="AQ223"/>
  <c r="AC223"/>
  <c r="R223"/>
  <c r="AQ222"/>
  <c r="AC222"/>
  <c r="R222"/>
  <c r="AQ221"/>
  <c r="AC221"/>
  <c r="R221"/>
  <c r="AQ220"/>
  <c r="AC220"/>
  <c r="R220"/>
  <c r="AQ219"/>
  <c r="AC219"/>
  <c r="R219"/>
  <c r="AQ218"/>
  <c r="AC218"/>
  <c r="R218"/>
  <c r="AM216"/>
  <c r="AF216"/>
  <c r="F216"/>
  <c r="AM214"/>
  <c r="AF214"/>
  <c r="F214"/>
  <c r="AM212"/>
  <c r="AF212"/>
  <c r="F212"/>
  <c r="AM210"/>
  <c r="AF210"/>
  <c r="F210"/>
  <c r="AM208"/>
  <c r="AF208"/>
  <c r="F208"/>
  <c r="AM206"/>
  <c r="AF206"/>
  <c r="F206"/>
  <c r="AM204"/>
  <c r="AF204"/>
  <c r="F204"/>
  <c r="AM202"/>
  <c r="AF202"/>
  <c r="S217"/>
  <c r="C215" i="137" s="1"/>
  <c r="U217" i="141"/>
  <c r="S215"/>
  <c r="C213" i="137" s="1"/>
  <c r="U215" i="141"/>
  <c r="S213"/>
  <c r="C211" i="137" s="1"/>
  <c r="U213" i="141"/>
  <c r="S211"/>
  <c r="C209" i="137" s="1"/>
  <c r="U211" i="141"/>
  <c r="S209"/>
  <c r="C207" i="137" s="1"/>
  <c r="U209" i="141"/>
  <c r="S207"/>
  <c r="C205" i="137" s="1"/>
  <c r="U207" i="141"/>
  <c r="S205"/>
  <c r="C203" i="137" s="1"/>
  <c r="U205" i="141"/>
  <c r="S203"/>
  <c r="C201" i="137" s="1"/>
  <c r="U203" i="141"/>
  <c r="J202"/>
  <c r="H202"/>
  <c r="B200" i="137" s="1"/>
  <c r="AO201" i="141"/>
  <c r="E199" i="137" s="1"/>
  <c r="AQ201" i="141"/>
  <c r="J200"/>
  <c r="H200"/>
  <c r="B198" i="137" s="1"/>
  <c r="AO199" i="141"/>
  <c r="E197" i="137" s="1"/>
  <c r="AQ199" i="141"/>
  <c r="J198"/>
  <c r="H198"/>
  <c r="B196" i="137" s="1"/>
  <c r="AO197" i="141"/>
  <c r="E195" i="137" s="1"/>
  <c r="AQ197" i="141"/>
  <c r="J196"/>
  <c r="H196"/>
  <c r="B194" i="137" s="1"/>
  <c r="AO195" i="141"/>
  <c r="E193" i="137" s="1"/>
  <c r="AQ195" i="141"/>
  <c r="J194"/>
  <c r="H194"/>
  <c r="B192" i="137" s="1"/>
  <c r="AO193" i="141"/>
  <c r="E191" i="137" s="1"/>
  <c r="AQ193" i="141"/>
  <c r="J192"/>
  <c r="H192"/>
  <c r="B190" i="137" s="1"/>
  <c r="AO191" i="141"/>
  <c r="E189" i="137" s="1"/>
  <c r="AQ191" i="141"/>
  <c r="J190"/>
  <c r="H190"/>
  <c r="B188" i="137" s="1"/>
  <c r="AO189" i="141"/>
  <c r="E187" i="137" s="1"/>
  <c r="AQ189" i="141"/>
  <c r="J188"/>
  <c r="H188"/>
  <c r="B186" i="137" s="1"/>
  <c r="AO187" i="141"/>
  <c r="E185" i="137" s="1"/>
  <c r="AQ187" i="141"/>
  <c r="J186"/>
  <c r="H186"/>
  <c r="B184" i="137" s="1"/>
  <c r="AO185" i="141"/>
  <c r="E183" i="137" s="1"/>
  <c r="AQ185" i="141"/>
  <c r="J184"/>
  <c r="H184"/>
  <c r="B182" i="137" s="1"/>
  <c r="AO183" i="141"/>
  <c r="E181" i="137" s="1"/>
  <c r="AQ183" i="141"/>
  <c r="J182"/>
  <c r="H182"/>
  <c r="B180" i="137" s="1"/>
  <c r="AO181" i="141"/>
  <c r="E179" i="137" s="1"/>
  <c r="AQ181" i="141"/>
  <c r="J180"/>
  <c r="H180"/>
  <c r="B178" i="137" s="1"/>
  <c r="AO179" i="141"/>
  <c r="E177" i="137" s="1"/>
  <c r="AQ179" i="141"/>
  <c r="J178"/>
  <c r="H178"/>
  <c r="B176" i="137" s="1"/>
  <c r="AO177" i="141"/>
  <c r="E175" i="137" s="1"/>
  <c r="AQ177" i="141"/>
  <c r="J176"/>
  <c r="H176"/>
  <c r="B174" i="137" s="1"/>
  <c r="AO175" i="141"/>
  <c r="E173" i="137" s="1"/>
  <c r="AQ175" i="141"/>
  <c r="J174"/>
  <c r="H174"/>
  <c r="B172" i="137" s="1"/>
  <c r="AO173" i="141"/>
  <c r="E171" i="137" s="1"/>
  <c r="AQ173" i="141"/>
  <c r="J172"/>
  <c r="H172"/>
  <c r="B170" i="137" s="1"/>
  <c r="AO171" i="141"/>
  <c r="E169" i="137" s="1"/>
  <c r="AQ171" i="141"/>
  <c r="J170"/>
  <c r="H170"/>
  <c r="B168" i="137" s="1"/>
  <c r="AO169" i="141"/>
  <c r="E167" i="137" s="1"/>
  <c r="AQ169" i="141"/>
  <c r="J168"/>
  <c r="H168"/>
  <c r="B166" i="137" s="1"/>
  <c r="AO167" i="141"/>
  <c r="E165" i="137" s="1"/>
  <c r="AQ167" i="141"/>
  <c r="J166"/>
  <c r="H166"/>
  <c r="B164" i="137" s="1"/>
  <c r="AO165" i="141"/>
  <c r="E163" i="137" s="1"/>
  <c r="AQ165" i="141"/>
  <c r="J164"/>
  <c r="H164"/>
  <c r="B162" i="137" s="1"/>
  <c r="AO163" i="141"/>
  <c r="E161" i="137" s="1"/>
  <c r="AQ163" i="141"/>
  <c r="J162"/>
  <c r="H162"/>
  <c r="B160" i="137" s="1"/>
  <c r="AO161" i="141"/>
  <c r="E159" i="137" s="1"/>
  <c r="AQ161" i="141"/>
  <c r="J160"/>
  <c r="H160"/>
  <c r="B158" i="137" s="1"/>
  <c r="AO159" i="141"/>
  <c r="E157" i="137" s="1"/>
  <c r="AQ159" i="141"/>
  <c r="J158"/>
  <c r="H158"/>
  <c r="B156" i="137" s="1"/>
  <c r="AO157" i="141"/>
  <c r="E155" i="137" s="1"/>
  <c r="AQ157" i="141"/>
  <c r="J156"/>
  <c r="H156"/>
  <c r="B154" i="137" s="1"/>
  <c r="AO155" i="141"/>
  <c r="E153" i="137" s="1"/>
  <c r="AQ155" i="141"/>
  <c r="J154"/>
  <c r="H154"/>
  <c r="B152" i="137" s="1"/>
  <c r="AO153" i="141"/>
  <c r="E151" i="137" s="1"/>
  <c r="AQ153" i="141"/>
  <c r="J152"/>
  <c r="H152"/>
  <c r="B150" i="137" s="1"/>
  <c r="AO151" i="141"/>
  <c r="E149" i="137" s="1"/>
  <c r="AQ151" i="141"/>
  <c r="J150"/>
  <c r="H150"/>
  <c r="B148" i="137" s="1"/>
  <c r="AO149" i="141"/>
  <c r="E147" i="137" s="1"/>
  <c r="AQ149" i="141"/>
  <c r="AM217"/>
  <c r="F217"/>
  <c r="AM215"/>
  <c r="F215"/>
  <c r="AM213"/>
  <c r="F213"/>
  <c r="AM211"/>
  <c r="F211"/>
  <c r="AM209"/>
  <c r="F209"/>
  <c r="AM207"/>
  <c r="F207"/>
  <c r="AM205"/>
  <c r="F205"/>
  <c r="AM203"/>
  <c r="F203"/>
  <c r="AO148"/>
  <c r="E146" i="137" s="1"/>
  <c r="AQ148" i="141"/>
  <c r="AO146"/>
  <c r="E144" i="137" s="1"/>
  <c r="AQ146" i="141"/>
  <c r="AO144"/>
  <c r="E142" i="137" s="1"/>
  <c r="AQ144" i="141"/>
  <c r="AO142"/>
  <c r="E140" i="137" s="1"/>
  <c r="AQ142" i="141"/>
  <c r="AO140"/>
  <c r="E138" i="137" s="1"/>
  <c r="AQ140" i="141"/>
  <c r="AO138"/>
  <c r="E136" i="137" s="1"/>
  <c r="AQ138" i="141"/>
  <c r="AO136"/>
  <c r="E134" i="137" s="1"/>
  <c r="AQ136" i="141"/>
  <c r="AD135"/>
  <c r="D133" i="137" s="1"/>
  <c r="AF135" i="141"/>
  <c r="S135"/>
  <c r="C133" i="137" s="1"/>
  <c r="U135" i="141"/>
  <c r="AD133"/>
  <c r="D131" i="137" s="1"/>
  <c r="AF133" i="141"/>
  <c r="S133"/>
  <c r="C131" i="137" s="1"/>
  <c r="U133" i="141"/>
  <c r="AD131"/>
  <c r="D129" i="137" s="1"/>
  <c r="AF131" i="141"/>
  <c r="S131"/>
  <c r="C129" i="137" s="1"/>
  <c r="U131" i="141"/>
  <c r="H130"/>
  <c r="B128" i="137" s="1"/>
  <c r="J130" i="141"/>
  <c r="H128"/>
  <c r="B126" i="137" s="1"/>
  <c r="J128" i="141"/>
  <c r="H126"/>
  <c r="B124" i="137" s="1"/>
  <c r="J126" i="141"/>
  <c r="H124"/>
  <c r="B122" i="137" s="1"/>
  <c r="J124" i="141"/>
  <c r="H122"/>
  <c r="B120" i="137" s="1"/>
  <c r="J122" i="141"/>
  <c r="H120"/>
  <c r="B118" i="137" s="1"/>
  <c r="J120" i="141"/>
  <c r="H118"/>
  <c r="B116" i="137" s="1"/>
  <c r="J118" i="141"/>
  <c r="H116"/>
  <c r="B114" i="137" s="1"/>
  <c r="J116" i="141"/>
  <c r="H114"/>
  <c r="B112" i="137" s="1"/>
  <c r="J114" i="141"/>
  <c r="H112"/>
  <c r="B110" i="137" s="1"/>
  <c r="J112" i="141"/>
  <c r="H110"/>
  <c r="B108" i="137" s="1"/>
  <c r="J110" i="141"/>
  <c r="H108"/>
  <c r="B106" i="137" s="1"/>
  <c r="J108" i="141"/>
  <c r="H106"/>
  <c r="B104" i="137" s="1"/>
  <c r="J106" i="141"/>
  <c r="H104"/>
  <c r="B102" i="137" s="1"/>
  <c r="J104" i="141"/>
  <c r="H102"/>
  <c r="B100" i="137" s="1"/>
  <c r="J102" i="141"/>
  <c r="H100"/>
  <c r="B98" i="137" s="1"/>
  <c r="J100" i="141"/>
  <c r="H98"/>
  <c r="B96" i="137" s="1"/>
  <c r="J98" i="141"/>
  <c r="H96"/>
  <c r="B94" i="137" s="1"/>
  <c r="J96" i="141"/>
  <c r="H94"/>
  <c r="B92" i="137" s="1"/>
  <c r="J94" i="141"/>
  <c r="H92"/>
  <c r="B90" i="137" s="1"/>
  <c r="J92" i="141"/>
  <c r="H90"/>
  <c r="B88" i="137" s="1"/>
  <c r="J90" i="141"/>
  <c r="H88"/>
  <c r="B86" i="137" s="1"/>
  <c r="J88" i="141"/>
  <c r="H86"/>
  <c r="B84" i="137" s="1"/>
  <c r="J86" i="141"/>
  <c r="H84"/>
  <c r="B82" i="137" s="1"/>
  <c r="J84" i="141"/>
  <c r="H82"/>
  <c r="B80" i="137" s="1"/>
  <c r="J82" i="141"/>
  <c r="H80"/>
  <c r="B78" i="137" s="1"/>
  <c r="J80" i="141"/>
  <c r="H78"/>
  <c r="B76" i="137" s="1"/>
  <c r="J78" i="141"/>
  <c r="Q149"/>
  <c r="AB148"/>
  <c r="Q147"/>
  <c r="AB146"/>
  <c r="Q145"/>
  <c r="AB144"/>
  <c r="Q143"/>
  <c r="AB142"/>
  <c r="Q141"/>
  <c r="AB140"/>
  <c r="Q139"/>
  <c r="AB138"/>
  <c r="Q137"/>
  <c r="AB136"/>
  <c r="AO147"/>
  <c r="E145" i="137" s="1"/>
  <c r="AQ147" i="141"/>
  <c r="AO145"/>
  <c r="E143" i="137" s="1"/>
  <c r="AQ145" i="141"/>
  <c r="AO143"/>
  <c r="E141" i="137" s="1"/>
  <c r="AQ143" i="141"/>
  <c r="AO141"/>
  <c r="E139" i="137" s="1"/>
  <c r="AQ141" i="141"/>
  <c r="AO139"/>
  <c r="E137" i="137" s="1"/>
  <c r="AQ139" i="141"/>
  <c r="AO137"/>
  <c r="E135" i="137" s="1"/>
  <c r="AQ137" i="141"/>
  <c r="AD134"/>
  <c r="D132" i="137" s="1"/>
  <c r="AF134" i="141"/>
  <c r="S134"/>
  <c r="C132" i="137" s="1"/>
  <c r="U134" i="141"/>
  <c r="AD132"/>
  <c r="D130" i="137" s="1"/>
  <c r="AF132" i="141"/>
  <c r="S132"/>
  <c r="C130" i="137" s="1"/>
  <c r="U132" i="141"/>
  <c r="AD130"/>
  <c r="D128" i="137" s="1"/>
  <c r="AF130" i="141"/>
  <c r="AD128"/>
  <c r="D126" i="137" s="1"/>
  <c r="AF128" i="141"/>
  <c r="AD126"/>
  <c r="D124" i="137" s="1"/>
  <c r="AF126" i="141"/>
  <c r="AD124"/>
  <c r="D122" i="137" s="1"/>
  <c r="AF124" i="141"/>
  <c r="AD122"/>
  <c r="D120" i="137" s="1"/>
  <c r="AF122" i="141"/>
  <c r="AD120"/>
  <c r="D118" i="137" s="1"/>
  <c r="AF120" i="141"/>
  <c r="AD118"/>
  <c r="D116" i="137" s="1"/>
  <c r="AF118" i="141"/>
  <c r="AD116"/>
  <c r="D114" i="137" s="1"/>
  <c r="AF116" i="141"/>
  <c r="AD114"/>
  <c r="D112" i="137" s="1"/>
  <c r="AF114" i="141"/>
  <c r="H113"/>
  <c r="B111" i="137" s="1"/>
  <c r="J113" i="141"/>
  <c r="H111"/>
  <c r="B109" i="137" s="1"/>
  <c r="J111" i="141"/>
  <c r="H109"/>
  <c r="B107" i="137" s="1"/>
  <c r="J109" i="141"/>
  <c r="H107"/>
  <c r="B105" i="137" s="1"/>
  <c r="J107" i="141"/>
  <c r="H105"/>
  <c r="B103" i="137" s="1"/>
  <c r="J105" i="141"/>
  <c r="H103"/>
  <c r="B101" i="137" s="1"/>
  <c r="J103" i="141"/>
  <c r="H101"/>
  <c r="B99" i="137" s="1"/>
  <c r="J101" i="141"/>
  <c r="H99"/>
  <c r="B97" i="137" s="1"/>
  <c r="J99" i="141"/>
  <c r="H97"/>
  <c r="B95" i="137" s="1"/>
  <c r="J97" i="141"/>
  <c r="H95"/>
  <c r="B93" i="137" s="1"/>
  <c r="J95" i="141"/>
  <c r="H93"/>
  <c r="B91" i="137" s="1"/>
  <c r="J93" i="141"/>
  <c r="H91"/>
  <c r="B89" i="137" s="1"/>
  <c r="J91" i="141"/>
  <c r="H89"/>
  <c r="B87" i="137" s="1"/>
  <c r="J89" i="141"/>
  <c r="H87"/>
  <c r="B85" i="137" s="1"/>
  <c r="J87" i="141"/>
  <c r="H85"/>
  <c r="B83" i="137" s="1"/>
  <c r="J85" i="141"/>
  <c r="H83"/>
  <c r="B81" i="137" s="1"/>
  <c r="J83" i="141"/>
  <c r="H81"/>
  <c r="B79" i="137" s="1"/>
  <c r="J81" i="141"/>
  <c r="H79"/>
  <c r="B77" i="137" s="1"/>
  <c r="J79" i="141"/>
  <c r="G218"/>
  <c r="AN217"/>
  <c r="G217"/>
  <c r="AN216"/>
  <c r="G216"/>
  <c r="AN215"/>
  <c r="G215"/>
  <c r="AN214"/>
  <c r="G214"/>
  <c r="AN213"/>
  <c r="G213"/>
  <c r="AN212"/>
  <c r="G212"/>
  <c r="AN211"/>
  <c r="G211"/>
  <c r="AN210"/>
  <c r="G210"/>
  <c r="AN209"/>
  <c r="G209"/>
  <c r="AN208"/>
  <c r="G208"/>
  <c r="AN207"/>
  <c r="G207"/>
  <c r="AN206"/>
  <c r="G206"/>
  <c r="AN205"/>
  <c r="G205"/>
  <c r="AN204"/>
  <c r="G204"/>
  <c r="AN203"/>
  <c r="G203"/>
  <c r="AN202"/>
  <c r="U202"/>
  <c r="G202"/>
  <c r="AN201"/>
  <c r="U201"/>
  <c r="G201"/>
  <c r="AN200"/>
  <c r="U200"/>
  <c r="G200"/>
  <c r="AN199"/>
  <c r="U199"/>
  <c r="G199"/>
  <c r="AN198"/>
  <c r="U198"/>
  <c r="G198"/>
  <c r="AN197"/>
  <c r="U197"/>
  <c r="G197"/>
  <c r="AN196"/>
  <c r="U196"/>
  <c r="G196"/>
  <c r="AN195"/>
  <c r="U195"/>
  <c r="G195"/>
  <c r="AN194"/>
  <c r="U194"/>
  <c r="G194"/>
  <c r="AN193"/>
  <c r="U193"/>
  <c r="G193"/>
  <c r="AN192"/>
  <c r="U192"/>
  <c r="G192"/>
  <c r="AN191"/>
  <c r="U191"/>
  <c r="G191"/>
  <c r="AN190"/>
  <c r="U190"/>
  <c r="G190"/>
  <c r="AN189"/>
  <c r="U189"/>
  <c r="G189"/>
  <c r="AN188"/>
  <c r="U188"/>
  <c r="G188"/>
  <c r="AN187"/>
  <c r="U187"/>
  <c r="G187"/>
  <c r="AN186"/>
  <c r="U186"/>
  <c r="G186"/>
  <c r="AN185"/>
  <c r="U185"/>
  <c r="G185"/>
  <c r="AN184"/>
  <c r="U184"/>
  <c r="G184"/>
  <c r="AN183"/>
  <c r="U183"/>
  <c r="G183"/>
  <c r="AN182"/>
  <c r="U182"/>
  <c r="G182"/>
  <c r="AN181"/>
  <c r="U181"/>
  <c r="G181"/>
  <c r="AN180"/>
  <c r="U180"/>
  <c r="G180"/>
  <c r="AN179"/>
  <c r="U179"/>
  <c r="G179"/>
  <c r="AN178"/>
  <c r="U178"/>
  <c r="G178"/>
  <c r="AN177"/>
  <c r="U177"/>
  <c r="G177"/>
  <c r="AN176"/>
  <c r="U176"/>
  <c r="G176"/>
  <c r="AN175"/>
  <c r="U175"/>
  <c r="G175"/>
  <c r="AN174"/>
  <c r="U174"/>
  <c r="G174"/>
  <c r="AN173"/>
  <c r="U173"/>
  <c r="G173"/>
  <c r="AN172"/>
  <c r="U172"/>
  <c r="G172"/>
  <c r="AN171"/>
  <c r="U171"/>
  <c r="G171"/>
  <c r="AN170"/>
  <c r="U170"/>
  <c r="G170"/>
  <c r="AN169"/>
  <c r="U169"/>
  <c r="G169"/>
  <c r="AN168"/>
  <c r="U168"/>
  <c r="G168"/>
  <c r="AN167"/>
  <c r="U167"/>
  <c r="G167"/>
  <c r="AN166"/>
  <c r="U166"/>
  <c r="G166"/>
  <c r="AN165"/>
  <c r="U165"/>
  <c r="G165"/>
  <c r="AN164"/>
  <c r="U164"/>
  <c r="G164"/>
  <c r="AN163"/>
  <c r="U163"/>
  <c r="G163"/>
  <c r="AN162"/>
  <c r="U162"/>
  <c r="G162"/>
  <c r="AN161"/>
  <c r="U161"/>
  <c r="G161"/>
  <c r="AN160"/>
  <c r="U160"/>
  <c r="G160"/>
  <c r="AN159"/>
  <c r="U159"/>
  <c r="G159"/>
  <c r="AN158"/>
  <c r="U158"/>
  <c r="G158"/>
  <c r="AN157"/>
  <c r="U157"/>
  <c r="G157"/>
  <c r="AN156"/>
  <c r="U156"/>
  <c r="G156"/>
  <c r="AN155"/>
  <c r="U155"/>
  <c r="G155"/>
  <c r="AN154"/>
  <c r="U154"/>
  <c r="G154"/>
  <c r="AN153"/>
  <c r="U153"/>
  <c r="G153"/>
  <c r="AN152"/>
  <c r="U152"/>
  <c r="G152"/>
  <c r="AN151"/>
  <c r="U151"/>
  <c r="G151"/>
  <c r="AN150"/>
  <c r="U150"/>
  <c r="G150"/>
  <c r="AN149"/>
  <c r="Q148"/>
  <c r="J148"/>
  <c r="AB147"/>
  <c r="Q146"/>
  <c r="J146"/>
  <c r="AB145"/>
  <c r="Q144"/>
  <c r="J144"/>
  <c r="AB143"/>
  <c r="Q142"/>
  <c r="J142"/>
  <c r="AB141"/>
  <c r="Q140"/>
  <c r="J140"/>
  <c r="AB139"/>
  <c r="Q138"/>
  <c r="J138"/>
  <c r="AB137"/>
  <c r="AF69"/>
  <c r="AD69"/>
  <c r="D67" i="137" s="1"/>
  <c r="AF67" i="141"/>
  <c r="AD67"/>
  <c r="D65" i="137" s="1"/>
  <c r="AF65" i="141"/>
  <c r="AD65"/>
  <c r="D63" i="137" s="1"/>
  <c r="AF63" i="141"/>
  <c r="AD63"/>
  <c r="D61" i="137" s="1"/>
  <c r="AF61" i="141"/>
  <c r="AD61"/>
  <c r="D59" i="137" s="1"/>
  <c r="AF59" i="141"/>
  <c r="AD59"/>
  <c r="D57" i="137" s="1"/>
  <c r="AF57" i="141"/>
  <c r="AD57"/>
  <c r="D55" i="137" s="1"/>
  <c r="AF55" i="141"/>
  <c r="AD55"/>
  <c r="D53" i="137" s="1"/>
  <c r="AF53" i="141"/>
  <c r="AD53"/>
  <c r="D51" i="137" s="1"/>
  <c r="AF51" i="141"/>
  <c r="AD51"/>
  <c r="D49" i="137" s="1"/>
  <c r="AF49" i="141"/>
  <c r="AD49"/>
  <c r="D47" i="137" s="1"/>
  <c r="AF47" i="141"/>
  <c r="AD47"/>
  <c r="D45" i="137" s="1"/>
  <c r="AF45" i="141"/>
  <c r="AD45"/>
  <c r="D43" i="137" s="1"/>
  <c r="AF43" i="141"/>
  <c r="AD43"/>
  <c r="D41" i="137" s="1"/>
  <c r="AF41" i="141"/>
  <c r="AD41"/>
  <c r="D39" i="137" s="1"/>
  <c r="AC149" i="141"/>
  <c r="R149"/>
  <c r="AC148"/>
  <c r="R148"/>
  <c r="AC147"/>
  <c r="R147"/>
  <c r="AC146"/>
  <c r="R146"/>
  <c r="AC145"/>
  <c r="R145"/>
  <c r="AC144"/>
  <c r="R144"/>
  <c r="AC143"/>
  <c r="R143"/>
  <c r="AC142"/>
  <c r="R142"/>
  <c r="AC141"/>
  <c r="R141"/>
  <c r="AC140"/>
  <c r="R140"/>
  <c r="AC139"/>
  <c r="R139"/>
  <c r="AC138"/>
  <c r="R138"/>
  <c r="AC137"/>
  <c r="R137"/>
  <c r="AC136"/>
  <c r="R136"/>
  <c r="AQ135"/>
  <c r="AC135"/>
  <c r="R135"/>
  <c r="AQ134"/>
  <c r="AC134"/>
  <c r="R134"/>
  <c r="AQ133"/>
  <c r="AC133"/>
  <c r="R133"/>
  <c r="AQ132"/>
  <c r="AC132"/>
  <c r="R132"/>
  <c r="AQ131"/>
  <c r="AC131"/>
  <c r="R131"/>
  <c r="AC130"/>
  <c r="G130"/>
  <c r="AN129"/>
  <c r="R129"/>
  <c r="AC128"/>
  <c r="G128"/>
  <c r="AN127"/>
  <c r="R127"/>
  <c r="AC126"/>
  <c r="G126"/>
  <c r="AN125"/>
  <c r="R125"/>
  <c r="AC124"/>
  <c r="G124"/>
  <c r="AN123"/>
  <c r="R123"/>
  <c r="AC122"/>
  <c r="G122"/>
  <c r="AN121"/>
  <c r="R121"/>
  <c r="AC120"/>
  <c r="G120"/>
  <c r="AN119"/>
  <c r="R119"/>
  <c r="AC118"/>
  <c r="G118"/>
  <c r="AN117"/>
  <c r="R117"/>
  <c r="AC116"/>
  <c r="G116"/>
  <c r="AN115"/>
  <c r="R115"/>
  <c r="AC114"/>
  <c r="G114"/>
  <c r="AN113"/>
  <c r="G113"/>
  <c r="AN112"/>
  <c r="G112"/>
  <c r="AN111"/>
  <c r="G111"/>
  <c r="AN110"/>
  <c r="G110"/>
  <c r="AN109"/>
  <c r="G109"/>
  <c r="AN108"/>
  <c r="G108"/>
  <c r="AN107"/>
  <c r="G107"/>
  <c r="AN106"/>
  <c r="G106"/>
  <c r="AN105"/>
  <c r="G105"/>
  <c r="AN104"/>
  <c r="G104"/>
  <c r="AN103"/>
  <c r="G103"/>
  <c r="AN102"/>
  <c r="G102"/>
  <c r="AN101"/>
  <c r="G101"/>
  <c r="AN100"/>
  <c r="G100"/>
  <c r="AN99"/>
  <c r="G99"/>
  <c r="AN98"/>
  <c r="G98"/>
  <c r="AN97"/>
  <c r="G97"/>
  <c r="AN96"/>
  <c r="G96"/>
  <c r="AN95"/>
  <c r="G95"/>
  <c r="AN94"/>
  <c r="G94"/>
  <c r="AN93"/>
  <c r="G93"/>
  <c r="AN92"/>
  <c r="G92"/>
  <c r="AN91"/>
  <c r="G91"/>
  <c r="AN90"/>
  <c r="G90"/>
  <c r="AN89"/>
  <c r="G89"/>
  <c r="AN88"/>
  <c r="G88"/>
  <c r="AN87"/>
  <c r="G87"/>
  <c r="AN86"/>
  <c r="G86"/>
  <c r="AN85"/>
  <c r="G85"/>
  <c r="AN84"/>
  <c r="G84"/>
  <c r="AN83"/>
  <c r="G83"/>
  <c r="AN82"/>
  <c r="G82"/>
  <c r="AN81"/>
  <c r="G81"/>
  <c r="AN80"/>
  <c r="G80"/>
  <c r="AN79"/>
  <c r="G79"/>
  <c r="AN78"/>
  <c r="G78"/>
  <c r="AN77"/>
  <c r="J77"/>
  <c r="AB76"/>
  <c r="Q75"/>
  <c r="U75" s="1"/>
  <c r="J75"/>
  <c r="AB74"/>
  <c r="Q73"/>
  <c r="U73" s="1"/>
  <c r="J73"/>
  <c r="AB72"/>
  <c r="Q71"/>
  <c r="U71" s="1"/>
  <c r="AF70"/>
  <c r="AD70"/>
  <c r="D68" i="137" s="1"/>
  <c r="AF68" i="141"/>
  <c r="AD68"/>
  <c r="D66" i="137" s="1"/>
  <c r="AF66" i="141"/>
  <c r="AD66"/>
  <c r="D64" i="137" s="1"/>
  <c r="AF64" i="141"/>
  <c r="AD64"/>
  <c r="D62" i="137" s="1"/>
  <c r="AF62" i="141"/>
  <c r="AD62"/>
  <c r="D60" i="137" s="1"/>
  <c r="AF60" i="141"/>
  <c r="AD60"/>
  <c r="D58" i="137" s="1"/>
  <c r="AF58" i="141"/>
  <c r="AD58"/>
  <c r="D56" i="137" s="1"/>
  <c r="AF56" i="141"/>
  <c r="AD56"/>
  <c r="D54" i="137" s="1"/>
  <c r="AF54" i="141"/>
  <c r="AD54"/>
  <c r="D52" i="137" s="1"/>
  <c r="AF52" i="141"/>
  <c r="AD52"/>
  <c r="D50" i="137" s="1"/>
  <c r="AF50" i="141"/>
  <c r="AD50"/>
  <c r="D48" i="137" s="1"/>
  <c r="AF48" i="141"/>
  <c r="AD48"/>
  <c r="D46" i="137" s="1"/>
  <c r="AF46" i="141"/>
  <c r="AD46"/>
  <c r="D44" i="137" s="1"/>
  <c r="AF44" i="141"/>
  <c r="AD44"/>
  <c r="D42" i="137" s="1"/>
  <c r="AF42" i="141"/>
  <c r="AD42"/>
  <c r="D40" i="137" s="1"/>
  <c r="Q76" i="141"/>
  <c r="U76" s="1"/>
  <c r="AB75"/>
  <c r="Q74"/>
  <c r="U74" s="1"/>
  <c r="AB73"/>
  <c r="Q72"/>
  <c r="U72" s="1"/>
  <c r="AB71"/>
  <c r="H39"/>
  <c r="B37" i="137" s="1"/>
  <c r="J39" i="141"/>
  <c r="H37"/>
  <c r="B35" i="137" s="1"/>
  <c r="J37" i="141"/>
  <c r="H35"/>
  <c r="B33" i="137" s="1"/>
  <c r="J35" i="141"/>
  <c r="H33"/>
  <c r="B31" i="137" s="1"/>
  <c r="J33" i="141"/>
  <c r="H31"/>
  <c r="B29" i="137" s="1"/>
  <c r="J31" i="141"/>
  <c r="H29"/>
  <c r="B27" i="137" s="1"/>
  <c r="J29" i="141"/>
  <c r="H27"/>
  <c r="B25" i="137" s="1"/>
  <c r="J27" i="141"/>
  <c r="H25"/>
  <c r="B23" i="137" s="1"/>
  <c r="J25" i="141"/>
  <c r="H23"/>
  <c r="B21" i="137" s="1"/>
  <c r="J23" i="141"/>
  <c r="H21"/>
  <c r="B19" i="137" s="1"/>
  <c r="J21" i="141"/>
  <c r="H19"/>
  <c r="B17" i="137" s="1"/>
  <c r="J19" i="141"/>
  <c r="H17"/>
  <c r="B15" i="137" s="1"/>
  <c r="J17" i="141"/>
  <c r="H15"/>
  <c r="B13" i="137" s="1"/>
  <c r="J15" i="141"/>
  <c r="H13"/>
  <c r="B11" i="137" s="1"/>
  <c r="J13" i="141"/>
  <c r="H11"/>
  <c r="B9" i="137" s="1"/>
  <c r="J11" i="141"/>
  <c r="H9"/>
  <c r="B7" i="137" s="1"/>
  <c r="J9" i="141"/>
  <c r="S5"/>
  <c r="C3" i="137" s="1"/>
  <c r="U5" i="141"/>
  <c r="H5"/>
  <c r="B3" i="137" s="1"/>
  <c r="J5" i="141"/>
  <c r="AD4"/>
  <c r="D2" i="137" s="1"/>
  <c r="AF4" i="141"/>
  <c r="H4"/>
  <c r="B2" i="137" s="1"/>
  <c r="J4" i="141"/>
  <c r="AM40"/>
  <c r="AQ40" s="1"/>
  <c r="F40"/>
  <c r="H38"/>
  <c r="B36" i="137" s="1"/>
  <c r="J38" i="141"/>
  <c r="H36"/>
  <c r="B34" i="137" s="1"/>
  <c r="J36" i="141"/>
  <c r="H34"/>
  <c r="B32" i="137" s="1"/>
  <c r="J34" i="141"/>
  <c r="H32"/>
  <c r="B30" i="137" s="1"/>
  <c r="J32" i="141"/>
  <c r="H30"/>
  <c r="B28" i="137" s="1"/>
  <c r="J30" i="141"/>
  <c r="H28"/>
  <c r="B26" i="137" s="1"/>
  <c r="J28" i="141"/>
  <c r="H26"/>
  <c r="B24" i="137" s="1"/>
  <c r="J26" i="141"/>
  <c r="H24"/>
  <c r="B22" i="137" s="1"/>
  <c r="J24" i="141"/>
  <c r="H22"/>
  <c r="B20" i="137" s="1"/>
  <c r="J22" i="141"/>
  <c r="H20"/>
  <c r="B18" i="137" s="1"/>
  <c r="J20" i="141"/>
  <c r="H18"/>
  <c r="B16" i="137" s="1"/>
  <c r="J18" i="141"/>
  <c r="H16"/>
  <c r="B14" i="137" s="1"/>
  <c r="J16" i="141"/>
  <c r="H14"/>
  <c r="B12" i="137" s="1"/>
  <c r="J14" i="141"/>
  <c r="H12"/>
  <c r="B10" i="137" s="1"/>
  <c r="J12" i="141"/>
  <c r="H10"/>
  <c r="B8" i="137" s="1"/>
  <c r="J10" i="141"/>
  <c r="AD7"/>
  <c r="D5" i="137" s="1"/>
  <c r="AF7" i="141"/>
  <c r="H7"/>
  <c r="B5" i="137" s="1"/>
  <c r="J7" i="141"/>
  <c r="AD6"/>
  <c r="D4" i="137" s="1"/>
  <c r="AF6" i="141"/>
  <c r="AC76"/>
  <c r="R76"/>
  <c r="AC75"/>
  <c r="R75"/>
  <c r="AC74"/>
  <c r="R74"/>
  <c r="AC73"/>
  <c r="R73"/>
  <c r="AC72"/>
  <c r="R72"/>
  <c r="AC71"/>
  <c r="R71"/>
  <c r="AC70"/>
  <c r="R70"/>
  <c r="AC69"/>
  <c r="R69"/>
  <c r="AC68"/>
  <c r="R68"/>
  <c r="AC67"/>
  <c r="R67"/>
  <c r="AC66"/>
  <c r="R66"/>
  <c r="AC65"/>
  <c r="R65"/>
  <c r="AC64"/>
  <c r="R64"/>
  <c r="AC63"/>
  <c r="R63"/>
  <c r="AC62"/>
  <c r="R62"/>
  <c r="AC61"/>
  <c r="R61"/>
  <c r="AC60"/>
  <c r="R60"/>
  <c r="AC59"/>
  <c r="R59"/>
  <c r="AC58"/>
  <c r="R58"/>
  <c r="AC57"/>
  <c r="R57"/>
  <c r="AC56"/>
  <c r="R56"/>
  <c r="AC55"/>
  <c r="R55"/>
  <c r="AC54"/>
  <c r="R54"/>
  <c r="AC53"/>
  <c r="R53"/>
  <c r="AC52"/>
  <c r="R52"/>
  <c r="AC51"/>
  <c r="R51"/>
  <c r="AC50"/>
  <c r="R50"/>
  <c r="AC49"/>
  <c r="R49"/>
  <c r="AC48"/>
  <c r="R48"/>
  <c r="AC47"/>
  <c r="R47"/>
  <c r="AC46"/>
  <c r="R46"/>
  <c r="AC45"/>
  <c r="R45"/>
  <c r="AC44"/>
  <c r="R44"/>
  <c r="AC43"/>
  <c r="R43"/>
  <c r="AC42"/>
  <c r="R42"/>
  <c r="AC41"/>
  <c r="R41"/>
  <c r="AM39"/>
  <c r="AQ39" s="1"/>
  <c r="AN40"/>
  <c r="G40"/>
  <c r="AN39"/>
  <c r="G39"/>
  <c r="AN38"/>
  <c r="G38"/>
  <c r="AN37"/>
  <c r="G37"/>
  <c r="AN36"/>
  <c r="G36"/>
  <c r="AN35"/>
  <c r="G35"/>
  <c r="AN34"/>
  <c r="G34"/>
  <c r="AN33"/>
  <c r="G33"/>
  <c r="AN32"/>
  <c r="G32"/>
  <c r="AN31"/>
  <c r="G31"/>
  <c r="AN30"/>
  <c r="G30"/>
  <c r="AN29"/>
  <c r="G29"/>
  <c r="AN28"/>
  <c r="G28"/>
  <c r="AN27"/>
  <c r="G27"/>
  <c r="AN26"/>
  <c r="G26"/>
  <c r="AN25"/>
  <c r="G25"/>
  <c r="AN24"/>
  <c r="G24"/>
  <c r="AN23"/>
  <c r="G23"/>
  <c r="AN22"/>
  <c r="G22"/>
  <c r="AN21"/>
  <c r="G21"/>
  <c r="AN20"/>
  <c r="G20"/>
  <c r="AN19"/>
  <c r="G19"/>
  <c r="AN18"/>
  <c r="G18"/>
  <c r="AN17"/>
  <c r="G17"/>
  <c r="AN16"/>
  <c r="G16"/>
  <c r="AN15"/>
  <c r="G15"/>
  <c r="AN14"/>
  <c r="G14"/>
  <c r="AN13"/>
  <c r="G13"/>
  <c r="AN12"/>
  <c r="G12"/>
  <c r="AN11"/>
  <c r="G11"/>
  <c r="AN10"/>
  <c r="G10"/>
  <c r="AN9"/>
  <c r="G9"/>
  <c r="AN8"/>
  <c r="J8"/>
  <c r="AC7"/>
  <c r="R7"/>
  <c r="G7"/>
  <c r="AN6"/>
  <c r="AC6"/>
  <c r="J6"/>
  <c r="AF5"/>
  <c r="R5"/>
  <c r="G5"/>
  <c r="G1004" i="6"/>
  <c r="AN4" i="141"/>
  <c r="AC4"/>
  <c r="R4"/>
  <c r="G4"/>
  <c r="AC1004" i="6"/>
  <c r="Y1003"/>
  <c r="AA1003"/>
  <c r="X1003"/>
  <c r="Z1003"/>
  <c r="C1003"/>
  <c r="E1003"/>
  <c r="B1003"/>
  <c r="D1003"/>
  <c r="N1002"/>
  <c r="P1002"/>
  <c r="M1002"/>
  <c r="O1002"/>
  <c r="Y1001"/>
  <c r="AA1001"/>
  <c r="X1001"/>
  <c r="Z1001"/>
  <c r="C1001"/>
  <c r="E1001"/>
  <c r="B1001"/>
  <c r="D1001"/>
  <c r="N1000"/>
  <c r="P1000"/>
  <c r="M1000"/>
  <c r="O1000"/>
  <c r="Y999"/>
  <c r="AA999"/>
  <c r="X999"/>
  <c r="Z999"/>
  <c r="C999"/>
  <c r="E999"/>
  <c r="B999"/>
  <c r="D999"/>
  <c r="N998"/>
  <c r="P998"/>
  <c r="M998"/>
  <c r="O998"/>
  <c r="Y997"/>
  <c r="AA997"/>
  <c r="X997"/>
  <c r="Z997"/>
  <c r="C997"/>
  <c r="E997"/>
  <c r="B997"/>
  <c r="D997"/>
  <c r="N996"/>
  <c r="P996"/>
  <c r="M996"/>
  <c r="O996"/>
  <c r="Y995"/>
  <c r="AA995"/>
  <c r="X995"/>
  <c r="Z995"/>
  <c r="C995"/>
  <c r="E995"/>
  <c r="B995"/>
  <c r="D995"/>
  <c r="N994"/>
  <c r="P994"/>
  <c r="M994"/>
  <c r="O994"/>
  <c r="Y993"/>
  <c r="AA993"/>
  <c r="X993"/>
  <c r="Z993"/>
  <c r="C993"/>
  <c r="E993"/>
  <c r="B993"/>
  <c r="D993"/>
  <c r="N992"/>
  <c r="P992"/>
  <c r="M992"/>
  <c r="O992"/>
  <c r="Y991"/>
  <c r="AA991"/>
  <c r="X991"/>
  <c r="Z991"/>
  <c r="C991"/>
  <c r="E991"/>
  <c r="B991"/>
  <c r="D991"/>
  <c r="N990"/>
  <c r="P990"/>
  <c r="M990"/>
  <c r="O990"/>
  <c r="Y989"/>
  <c r="AA989"/>
  <c r="X989"/>
  <c r="Z989"/>
  <c r="C989"/>
  <c r="E989"/>
  <c r="B989"/>
  <c r="D989"/>
  <c r="N988"/>
  <c r="P988"/>
  <c r="M988"/>
  <c r="O988"/>
  <c r="Y987"/>
  <c r="AA987"/>
  <c r="X987"/>
  <c r="Z987"/>
  <c r="C987"/>
  <c r="E987"/>
  <c r="B987"/>
  <c r="D987"/>
  <c r="N986"/>
  <c r="P986"/>
  <c r="M986"/>
  <c r="O986"/>
  <c r="Y985"/>
  <c r="AA985"/>
  <c r="X985"/>
  <c r="Z985"/>
  <c r="C985"/>
  <c r="E985"/>
  <c r="B985"/>
  <c r="D985"/>
  <c r="N984"/>
  <c r="P984"/>
  <c r="M984"/>
  <c r="O984"/>
  <c r="Y983"/>
  <c r="AA983"/>
  <c r="X983"/>
  <c r="Z983"/>
  <c r="C983"/>
  <c r="E983"/>
  <c r="B983"/>
  <c r="D983"/>
  <c r="N982"/>
  <c r="P982"/>
  <c r="M982"/>
  <c r="O982"/>
  <c r="Y981"/>
  <c r="AA981"/>
  <c r="X981"/>
  <c r="Z981"/>
  <c r="C981"/>
  <c r="E981"/>
  <c r="B981"/>
  <c r="D981"/>
  <c r="N980"/>
  <c r="P980"/>
  <c r="M980"/>
  <c r="O980"/>
  <c r="Y979"/>
  <c r="AA979"/>
  <c r="X979"/>
  <c r="Z979"/>
  <c r="C979"/>
  <c r="E979"/>
  <c r="B979"/>
  <c r="D979"/>
  <c r="N978"/>
  <c r="P978"/>
  <c r="M978"/>
  <c r="O978"/>
  <c r="Y977"/>
  <c r="AA977"/>
  <c r="X977"/>
  <c r="Z977"/>
  <c r="C977"/>
  <c r="E977"/>
  <c r="B977"/>
  <c r="D977"/>
  <c r="N976"/>
  <c r="P976"/>
  <c r="M976"/>
  <c r="O976"/>
  <c r="Y975"/>
  <c r="AA975"/>
  <c r="X975"/>
  <c r="Z975"/>
  <c r="C975"/>
  <c r="E975"/>
  <c r="B975"/>
  <c r="D975"/>
  <c r="N974"/>
  <c r="P974"/>
  <c r="M974"/>
  <c r="O974"/>
  <c r="Y973"/>
  <c r="AA973"/>
  <c r="X973"/>
  <c r="Z973"/>
  <c r="C973"/>
  <c r="E973"/>
  <c r="B973"/>
  <c r="D973"/>
  <c r="N972"/>
  <c r="P972"/>
  <c r="M972"/>
  <c r="O972"/>
  <c r="Y971"/>
  <c r="AA971"/>
  <c r="X971"/>
  <c r="Z971"/>
  <c r="C971"/>
  <c r="E971"/>
  <c r="B971"/>
  <c r="D971"/>
  <c r="N970"/>
  <c r="P970"/>
  <c r="M970"/>
  <c r="O970"/>
  <c r="Y969"/>
  <c r="AA969"/>
  <c r="X969"/>
  <c r="Z969"/>
  <c r="C969"/>
  <c r="E969"/>
  <c r="B969"/>
  <c r="D969"/>
  <c r="N968"/>
  <c r="P968"/>
  <c r="M968"/>
  <c r="O968"/>
  <c r="Y967"/>
  <c r="AA967"/>
  <c r="X967"/>
  <c r="Z967"/>
  <c r="C967"/>
  <c r="E967"/>
  <c r="B967"/>
  <c r="D967"/>
  <c r="N966"/>
  <c r="P966"/>
  <c r="M966"/>
  <c r="O966"/>
  <c r="Y965"/>
  <c r="AA965"/>
  <c r="X965"/>
  <c r="Z965"/>
  <c r="C965"/>
  <c r="E965"/>
  <c r="B965"/>
  <c r="D965"/>
  <c r="N964"/>
  <c r="P964"/>
  <c r="M964"/>
  <c r="O964"/>
  <c r="Y963"/>
  <c r="AA963"/>
  <c r="X963"/>
  <c r="Z963"/>
  <c r="C963"/>
  <c r="E963"/>
  <c r="B963"/>
  <c r="D963"/>
  <c r="N962"/>
  <c r="P962"/>
  <c r="M962"/>
  <c r="O962"/>
  <c r="Y961"/>
  <c r="AA961"/>
  <c r="X961"/>
  <c r="Z961"/>
  <c r="C961"/>
  <c r="E961"/>
  <c r="B961"/>
  <c r="D961"/>
  <c r="N960"/>
  <c r="P960"/>
  <c r="M960"/>
  <c r="O960"/>
  <c r="Y959"/>
  <c r="AA959"/>
  <c r="X959"/>
  <c r="Z959"/>
  <c r="C959"/>
  <c r="E959"/>
  <c r="B959"/>
  <c r="D959"/>
  <c r="N958"/>
  <c r="P958"/>
  <c r="M958"/>
  <c r="O958"/>
  <c r="Y957"/>
  <c r="AA957"/>
  <c r="X957"/>
  <c r="Z957"/>
  <c r="C957"/>
  <c r="E957"/>
  <c r="B957"/>
  <c r="D957"/>
  <c r="N956"/>
  <c r="P956"/>
  <c r="M956"/>
  <c r="O956"/>
  <c r="Y955"/>
  <c r="AA955"/>
  <c r="X955"/>
  <c r="Z955"/>
  <c r="C955"/>
  <c r="E955"/>
  <c r="B955"/>
  <c r="D955"/>
  <c r="N954"/>
  <c r="P954"/>
  <c r="M954"/>
  <c r="O954"/>
  <c r="Y953"/>
  <c r="AA953"/>
  <c r="X953"/>
  <c r="Z953"/>
  <c r="C953"/>
  <c r="E953"/>
  <c r="B953"/>
  <c r="D953"/>
  <c r="N952"/>
  <c r="P952"/>
  <c r="M952"/>
  <c r="O952"/>
  <c r="Y951"/>
  <c r="AA951"/>
  <c r="X951"/>
  <c r="Z951"/>
  <c r="C951"/>
  <c r="E951"/>
  <c r="B951"/>
  <c r="D951"/>
  <c r="N950"/>
  <c r="P950"/>
  <c r="M950"/>
  <c r="O950"/>
  <c r="Y949"/>
  <c r="AA949"/>
  <c r="X949"/>
  <c r="Z949"/>
  <c r="C949"/>
  <c r="E949"/>
  <c r="B949"/>
  <c r="D949"/>
  <c r="N948"/>
  <c r="P948"/>
  <c r="M948"/>
  <c r="O948"/>
  <c r="Y947"/>
  <c r="AA947"/>
  <c r="X947"/>
  <c r="Z947"/>
  <c r="C947"/>
  <c r="E947"/>
  <c r="B947"/>
  <c r="D947"/>
  <c r="N946"/>
  <c r="P946"/>
  <c r="M946"/>
  <c r="O946"/>
  <c r="Y945"/>
  <c r="AA945"/>
  <c r="X945"/>
  <c r="Z945"/>
  <c r="C945"/>
  <c r="E945"/>
  <c r="B945"/>
  <c r="D945"/>
  <c r="N944"/>
  <c r="P944"/>
  <c r="M944"/>
  <c r="O944"/>
  <c r="Y943"/>
  <c r="AA943"/>
  <c r="X943"/>
  <c r="Z943"/>
  <c r="C943"/>
  <c r="E943"/>
  <c r="B943"/>
  <c r="D943"/>
  <c r="N942"/>
  <c r="P942"/>
  <c r="M942"/>
  <c r="O942"/>
  <c r="Y941"/>
  <c r="AA941"/>
  <c r="X941"/>
  <c r="Z941"/>
  <c r="C941"/>
  <c r="E941"/>
  <c r="B941"/>
  <c r="D941"/>
  <c r="N940"/>
  <c r="P940"/>
  <c r="M940"/>
  <c r="O940"/>
  <c r="Y939"/>
  <c r="AA939"/>
  <c r="X939"/>
  <c r="Z939"/>
  <c r="C939"/>
  <c r="E939"/>
  <c r="B939"/>
  <c r="D939"/>
  <c r="N938"/>
  <c r="P938"/>
  <c r="M938"/>
  <c r="O938"/>
  <c r="Y937"/>
  <c r="AA937"/>
  <c r="X937"/>
  <c r="Z937"/>
  <c r="C937"/>
  <c r="E937"/>
  <c r="B937"/>
  <c r="D937"/>
  <c r="N936"/>
  <c r="P936"/>
  <c r="M936"/>
  <c r="O936"/>
  <c r="Y935"/>
  <c r="AA935"/>
  <c r="X935"/>
  <c r="Z935"/>
  <c r="C935"/>
  <c r="E935"/>
  <c r="B935"/>
  <c r="D935"/>
  <c r="N934"/>
  <c r="P934"/>
  <c r="M934"/>
  <c r="O934"/>
  <c r="Y933"/>
  <c r="AA933"/>
  <c r="X933"/>
  <c r="Z933"/>
  <c r="C933"/>
  <c r="E933"/>
  <c r="B933"/>
  <c r="D933"/>
  <c r="N932"/>
  <c r="P932"/>
  <c r="M932"/>
  <c r="O932"/>
  <c r="Y931"/>
  <c r="AA931"/>
  <c r="X931"/>
  <c r="Z931"/>
  <c r="C931"/>
  <c r="E931"/>
  <c r="B931"/>
  <c r="D931"/>
  <c r="N930"/>
  <c r="P930"/>
  <c r="M930"/>
  <c r="O930"/>
  <c r="Y929"/>
  <c r="AA929"/>
  <c r="X929"/>
  <c r="Z929"/>
  <c r="C929"/>
  <c r="E929"/>
  <c r="B929"/>
  <c r="D929"/>
  <c r="N928"/>
  <c r="P928"/>
  <c r="M928"/>
  <c r="O928"/>
  <c r="Y927"/>
  <c r="AA927"/>
  <c r="X927"/>
  <c r="Z927"/>
  <c r="C927"/>
  <c r="E927"/>
  <c r="B927"/>
  <c r="D927"/>
  <c r="N926"/>
  <c r="P926"/>
  <c r="M926"/>
  <c r="O926"/>
  <c r="Y925"/>
  <c r="AA925"/>
  <c r="X925"/>
  <c r="Z925"/>
  <c r="C925"/>
  <c r="E925"/>
  <c r="B925"/>
  <c r="D925"/>
  <c r="N924"/>
  <c r="P924"/>
  <c r="M924"/>
  <c r="O924"/>
  <c r="Y923"/>
  <c r="AA923"/>
  <c r="X923"/>
  <c r="Z923"/>
  <c r="C923"/>
  <c r="E923"/>
  <c r="B923"/>
  <c r="D923"/>
  <c r="N922"/>
  <c r="P922"/>
  <c r="M922"/>
  <c r="O922"/>
  <c r="Y921"/>
  <c r="AA921"/>
  <c r="X921"/>
  <c r="Z921"/>
  <c r="C921"/>
  <c r="E921"/>
  <c r="B921"/>
  <c r="D921"/>
  <c r="N920"/>
  <c r="P920"/>
  <c r="M920"/>
  <c r="O920"/>
  <c r="Y919"/>
  <c r="AA919"/>
  <c r="X919"/>
  <c r="Z919"/>
  <c r="C919"/>
  <c r="E919"/>
  <c r="B919"/>
  <c r="D919"/>
  <c r="N918"/>
  <c r="P918"/>
  <c r="M918"/>
  <c r="O918"/>
  <c r="Y917"/>
  <c r="AA917"/>
  <c r="X917"/>
  <c r="Z917"/>
  <c r="C917"/>
  <c r="E917"/>
  <c r="B917"/>
  <c r="D917"/>
  <c r="N916"/>
  <c r="P916"/>
  <c r="M916"/>
  <c r="O916"/>
  <c r="Y915"/>
  <c r="AA915"/>
  <c r="X915"/>
  <c r="Z915"/>
  <c r="C915"/>
  <c r="E915"/>
  <c r="B915"/>
  <c r="D915"/>
  <c r="N914"/>
  <c r="P914"/>
  <c r="M914"/>
  <c r="O914"/>
  <c r="Y913"/>
  <c r="AA913"/>
  <c r="X913"/>
  <c r="Z913"/>
  <c r="C913"/>
  <c r="E913"/>
  <c r="B913"/>
  <c r="D913"/>
  <c r="N912"/>
  <c r="P912"/>
  <c r="M912"/>
  <c r="O912"/>
  <c r="Y911"/>
  <c r="AA911"/>
  <c r="X911"/>
  <c r="Z911"/>
  <c r="C911"/>
  <c r="E911"/>
  <c r="B911"/>
  <c r="D911"/>
  <c r="N910"/>
  <c r="P910"/>
  <c r="M910"/>
  <c r="O910"/>
  <c r="Y909"/>
  <c r="AA909"/>
  <c r="X909"/>
  <c r="Z909"/>
  <c r="C909"/>
  <c r="E909"/>
  <c r="B909"/>
  <c r="D909"/>
  <c r="N908"/>
  <c r="P908"/>
  <c r="M908"/>
  <c r="O908"/>
  <c r="Y907"/>
  <c r="AA907"/>
  <c r="X907"/>
  <c r="Z907"/>
  <c r="C907"/>
  <c r="E907"/>
  <c r="B907"/>
  <c r="D907"/>
  <c r="N906"/>
  <c r="P906"/>
  <c r="M906"/>
  <c r="O906"/>
  <c r="Y905"/>
  <c r="AA905"/>
  <c r="X905"/>
  <c r="Z905"/>
  <c r="C905"/>
  <c r="E905"/>
  <c r="B905"/>
  <c r="D905"/>
  <c r="N904"/>
  <c r="P904"/>
  <c r="M904"/>
  <c r="O904"/>
  <c r="Y903"/>
  <c r="AA903"/>
  <c r="X903"/>
  <c r="Z903"/>
  <c r="C903"/>
  <c r="E903"/>
  <c r="B903"/>
  <c r="D903"/>
  <c r="N902"/>
  <c r="P902"/>
  <c r="M902"/>
  <c r="O902"/>
  <c r="Y901"/>
  <c r="AA901"/>
  <c r="X901"/>
  <c r="Z901"/>
  <c r="C901"/>
  <c r="E901"/>
  <c r="B901"/>
  <c r="D901"/>
  <c r="N900"/>
  <c r="P900"/>
  <c r="M900"/>
  <c r="O900"/>
  <c r="Y899"/>
  <c r="AA899"/>
  <c r="X899"/>
  <c r="Z899"/>
  <c r="C899"/>
  <c r="E899"/>
  <c r="B899"/>
  <c r="D899"/>
  <c r="N898"/>
  <c r="P898"/>
  <c r="M898"/>
  <c r="O898"/>
  <c r="Y897"/>
  <c r="AA897"/>
  <c r="X897"/>
  <c r="Z897"/>
  <c r="C897"/>
  <c r="E897"/>
  <c r="B897"/>
  <c r="D897"/>
  <c r="N896"/>
  <c r="P896"/>
  <c r="M896"/>
  <c r="O896"/>
  <c r="Y895"/>
  <c r="AA895"/>
  <c r="X895"/>
  <c r="Z895"/>
  <c r="C895"/>
  <c r="E895"/>
  <c r="B895"/>
  <c r="D895"/>
  <c r="E29" i="138"/>
  <c r="E26"/>
  <c r="E22"/>
  <c r="E18"/>
  <c r="E14"/>
  <c r="H9"/>
  <c r="C65" i="143" s="1"/>
  <c r="H7" i="138"/>
  <c r="C62" i="143" s="1"/>
  <c r="H5" i="138"/>
  <c r="C60" i="143" s="1"/>
  <c r="A2" i="137"/>
  <c r="E4" i="138"/>
  <c r="E5"/>
  <c r="E6"/>
  <c r="E7"/>
  <c r="E8"/>
  <c r="E9"/>
  <c r="E10"/>
  <c r="E11"/>
  <c r="H11"/>
  <c r="C68" i="143" s="1"/>
  <c r="E13" i="138"/>
  <c r="E15"/>
  <c r="E17"/>
  <c r="E19"/>
  <c r="E21"/>
  <c r="E23"/>
  <c r="E25"/>
  <c r="E28"/>
  <c r="E31"/>
  <c r="E30"/>
  <c r="E27"/>
  <c r="E24"/>
  <c r="E20"/>
  <c r="E16"/>
  <c r="E12"/>
  <c r="H10"/>
  <c r="C67" i="143" s="1"/>
  <c r="H8" i="138"/>
  <c r="C63" i="143" s="1"/>
  <c r="H6" i="138"/>
  <c r="C61" i="143" s="1"/>
  <c r="H4" i="138"/>
  <c r="C58" i="143" s="1"/>
  <c r="E3" i="138"/>
  <c r="N894" i="6"/>
  <c r="P894"/>
  <c r="M894"/>
  <c r="O894"/>
  <c r="Y893"/>
  <c r="AA893"/>
  <c r="X893"/>
  <c r="Z893"/>
  <c r="C893"/>
  <c r="E893"/>
  <c r="B893"/>
  <c r="D893"/>
  <c r="N892"/>
  <c r="P892"/>
  <c r="M892"/>
  <c r="O892"/>
  <c r="Y891"/>
  <c r="AA891"/>
  <c r="X891"/>
  <c r="Z891"/>
  <c r="C891"/>
  <c r="E891"/>
  <c r="B891"/>
  <c r="D891"/>
  <c r="N890"/>
  <c r="P890"/>
  <c r="M890"/>
  <c r="O890"/>
  <c r="Y889"/>
  <c r="AA889"/>
  <c r="X889"/>
  <c r="Z889"/>
  <c r="C889"/>
  <c r="E889"/>
  <c r="B889"/>
  <c r="D889"/>
  <c r="N888"/>
  <c r="P888"/>
  <c r="M888"/>
  <c r="O888"/>
  <c r="Y887"/>
  <c r="AA887"/>
  <c r="X887"/>
  <c r="Z887"/>
  <c r="C887"/>
  <c r="E887"/>
  <c r="B887"/>
  <c r="D887"/>
  <c r="N886"/>
  <c r="P886"/>
  <c r="M886"/>
  <c r="O886"/>
  <c r="Y885"/>
  <c r="AA885"/>
  <c r="X885"/>
  <c r="Z885"/>
  <c r="C885"/>
  <c r="E885"/>
  <c r="B885"/>
  <c r="D885"/>
  <c r="N884"/>
  <c r="P884"/>
  <c r="M884"/>
  <c r="O884"/>
  <c r="Y883"/>
  <c r="AA883"/>
  <c r="X883"/>
  <c r="Z883"/>
  <c r="C883"/>
  <c r="E883"/>
  <c r="B883"/>
  <c r="D883"/>
  <c r="N882"/>
  <c r="P882"/>
  <c r="M882"/>
  <c r="O882"/>
  <c r="Y881"/>
  <c r="AA881"/>
  <c r="X881"/>
  <c r="Z881"/>
  <c r="C881"/>
  <c r="E881"/>
  <c r="B881"/>
  <c r="D881"/>
  <c r="N880"/>
  <c r="P880"/>
  <c r="M880"/>
  <c r="O880"/>
  <c r="Y879"/>
  <c r="AA879"/>
  <c r="X879"/>
  <c r="Z879"/>
  <c r="C879"/>
  <c r="E879"/>
  <c r="B879"/>
  <c r="D879"/>
  <c r="N878"/>
  <c r="P878"/>
  <c r="M878"/>
  <c r="O878"/>
  <c r="Y877"/>
  <c r="AA877"/>
  <c r="X877"/>
  <c r="Z877"/>
  <c r="C877"/>
  <c r="E877"/>
  <c r="B877"/>
  <c r="D877"/>
  <c r="N876"/>
  <c r="P876"/>
  <c r="M876"/>
  <c r="O876"/>
  <c r="Y875"/>
  <c r="AA875"/>
  <c r="X875"/>
  <c r="Z875"/>
  <c r="C875"/>
  <c r="E875"/>
  <c r="B875"/>
  <c r="D875"/>
  <c r="N874"/>
  <c r="P874"/>
  <c r="M874"/>
  <c r="O874"/>
  <c r="Y873"/>
  <c r="AA873"/>
  <c r="X873"/>
  <c r="Z873"/>
  <c r="C873"/>
  <c r="E873"/>
  <c r="B873"/>
  <c r="D873"/>
  <c r="N872"/>
  <c r="P872"/>
  <c r="M872"/>
  <c r="O872"/>
  <c r="Y871"/>
  <c r="AA871"/>
  <c r="X871"/>
  <c r="Z871"/>
  <c r="C871"/>
  <c r="E871"/>
  <c r="B871"/>
  <c r="D871"/>
  <c r="N870"/>
  <c r="P870"/>
  <c r="M870"/>
  <c r="O870"/>
  <c r="Y869"/>
  <c r="AA869"/>
  <c r="X869"/>
  <c r="Z869"/>
  <c r="C869"/>
  <c r="E869"/>
  <c r="B869"/>
  <c r="D869"/>
  <c r="N868"/>
  <c r="P868"/>
  <c r="M868"/>
  <c r="O868"/>
  <c r="Y867"/>
  <c r="AA867"/>
  <c r="X867"/>
  <c r="Z867"/>
  <c r="C867"/>
  <c r="E867"/>
  <c r="B867"/>
  <c r="D867"/>
  <c r="N866"/>
  <c r="P866"/>
  <c r="M866"/>
  <c r="O866"/>
  <c r="Y865"/>
  <c r="AA865"/>
  <c r="X865"/>
  <c r="Z865"/>
  <c r="C865"/>
  <c r="E865"/>
  <c r="B865"/>
  <c r="D865"/>
  <c r="N864"/>
  <c r="P864"/>
  <c r="M864"/>
  <c r="O864"/>
  <c r="Y863"/>
  <c r="AA863"/>
  <c r="X863"/>
  <c r="Z863"/>
  <c r="C863"/>
  <c r="E863"/>
  <c r="B863"/>
  <c r="D863"/>
  <c r="N862"/>
  <c r="P862"/>
  <c r="M862"/>
  <c r="O862"/>
  <c r="X861"/>
  <c r="Z861"/>
  <c r="Y861"/>
  <c r="AA861"/>
  <c r="B861"/>
  <c r="D861"/>
  <c r="C861"/>
  <c r="E861"/>
  <c r="M860"/>
  <c r="O860"/>
  <c r="N860"/>
  <c r="P860"/>
  <c r="X859"/>
  <c r="Z859"/>
  <c r="Y859"/>
  <c r="AA859"/>
  <c r="B859"/>
  <c r="D859"/>
  <c r="C859"/>
  <c r="E859"/>
  <c r="M858"/>
  <c r="O858"/>
  <c r="N858"/>
  <c r="P858"/>
  <c r="X857"/>
  <c r="Z857"/>
  <c r="Y857"/>
  <c r="AA857"/>
  <c r="B857"/>
  <c r="D857"/>
  <c r="C857"/>
  <c r="E857"/>
  <c r="M856"/>
  <c r="O856"/>
  <c r="N856"/>
  <c r="P856"/>
  <c r="X855"/>
  <c r="Z855"/>
  <c r="Y855"/>
  <c r="AA855"/>
  <c r="B855"/>
  <c r="D855"/>
  <c r="C855"/>
  <c r="E855"/>
  <c r="M854"/>
  <c r="O854"/>
  <c r="N854"/>
  <c r="P854"/>
  <c r="X853"/>
  <c r="Z853"/>
  <c r="Y853"/>
  <c r="AA853"/>
  <c r="B853"/>
  <c r="D853"/>
  <c r="C853"/>
  <c r="E853"/>
  <c r="M852"/>
  <c r="O852"/>
  <c r="N852"/>
  <c r="P852"/>
  <c r="X851"/>
  <c r="Z851"/>
  <c r="Y851"/>
  <c r="AA851"/>
  <c r="B851"/>
  <c r="D851"/>
  <c r="C851"/>
  <c r="E851"/>
  <c r="M850"/>
  <c r="O850"/>
  <c r="N850"/>
  <c r="P850"/>
  <c r="X849"/>
  <c r="Z849"/>
  <c r="Y849"/>
  <c r="AA849"/>
  <c r="B849"/>
  <c r="D849"/>
  <c r="C849"/>
  <c r="E849"/>
  <c r="M848"/>
  <c r="O848"/>
  <c r="N848"/>
  <c r="P848"/>
  <c r="X847"/>
  <c r="Z847"/>
  <c r="Y847"/>
  <c r="AA847"/>
  <c r="B847"/>
  <c r="D847"/>
  <c r="C847"/>
  <c r="E847"/>
  <c r="M846"/>
  <c r="O846"/>
  <c r="N846"/>
  <c r="P846"/>
  <c r="X845"/>
  <c r="Z845"/>
  <c r="Y845"/>
  <c r="AA845"/>
  <c r="B845"/>
  <c r="D845"/>
  <c r="C845"/>
  <c r="E845"/>
  <c r="M844"/>
  <c r="O844"/>
  <c r="N844"/>
  <c r="P844"/>
  <c r="X843"/>
  <c r="Z843"/>
  <c r="Y843"/>
  <c r="AA843"/>
  <c r="B843"/>
  <c r="D843"/>
  <c r="C843"/>
  <c r="E843"/>
  <c r="M842"/>
  <c r="O842"/>
  <c r="N842"/>
  <c r="P842"/>
  <c r="X841"/>
  <c r="Z841"/>
  <c r="Y841"/>
  <c r="AA841"/>
  <c r="B841"/>
  <c r="D841"/>
  <c r="C841"/>
  <c r="E841"/>
  <c r="M840"/>
  <c r="O840"/>
  <c r="N840"/>
  <c r="P840"/>
  <c r="X839"/>
  <c r="Z839"/>
  <c r="Y839"/>
  <c r="AA839"/>
  <c r="B839"/>
  <c r="D839"/>
  <c r="C839"/>
  <c r="E839"/>
  <c r="M838"/>
  <c r="O838"/>
  <c r="N838"/>
  <c r="P838"/>
  <c r="X837"/>
  <c r="Z837"/>
  <c r="Y837"/>
  <c r="AA837"/>
  <c r="B837"/>
  <c r="D837"/>
  <c r="C837"/>
  <c r="E837"/>
  <c r="M836"/>
  <c r="O836"/>
  <c r="N836"/>
  <c r="P836"/>
  <c r="X835"/>
  <c r="Z835"/>
  <c r="Y835"/>
  <c r="AA835"/>
  <c r="B835"/>
  <c r="D835"/>
  <c r="C835"/>
  <c r="E835"/>
  <c r="M834"/>
  <c r="O834"/>
  <c r="N834"/>
  <c r="P834"/>
  <c r="X833"/>
  <c r="Z833"/>
  <c r="Y833"/>
  <c r="AA833"/>
  <c r="B833"/>
  <c r="D833"/>
  <c r="C833"/>
  <c r="E833"/>
  <c r="M832"/>
  <c r="O832"/>
  <c r="N832"/>
  <c r="P832"/>
  <c r="X831"/>
  <c r="Z831"/>
  <c r="Y831"/>
  <c r="AA831"/>
  <c r="B831"/>
  <c r="D831"/>
  <c r="C831"/>
  <c r="E831"/>
  <c r="M830"/>
  <c r="O830"/>
  <c r="N830"/>
  <c r="P830"/>
  <c r="X829"/>
  <c r="Z829"/>
  <c r="Y829"/>
  <c r="AA829"/>
  <c r="B829"/>
  <c r="D829"/>
  <c r="C829"/>
  <c r="E829"/>
  <c r="M828"/>
  <c r="O828"/>
  <c r="N828"/>
  <c r="P828"/>
  <c r="X827"/>
  <c r="Z827"/>
  <c r="Y827"/>
  <c r="AA827"/>
  <c r="B827"/>
  <c r="D827"/>
  <c r="C827"/>
  <c r="E827"/>
  <c r="M826"/>
  <c r="O826"/>
  <c r="N826"/>
  <c r="P826"/>
  <c r="X825"/>
  <c r="Z825"/>
  <c r="Y825"/>
  <c r="AA825"/>
  <c r="B825"/>
  <c r="D825"/>
  <c r="C825"/>
  <c r="E825"/>
  <c r="M824"/>
  <c r="O824"/>
  <c r="N824"/>
  <c r="P824"/>
  <c r="X823"/>
  <c r="Z823"/>
  <c r="Y823"/>
  <c r="AA823"/>
  <c r="B823"/>
  <c r="D823"/>
  <c r="C823"/>
  <c r="E823"/>
  <c r="M822"/>
  <c r="O822"/>
  <c r="N822"/>
  <c r="P822"/>
  <c r="X821"/>
  <c r="Z821"/>
  <c r="Y821"/>
  <c r="AA821"/>
  <c r="B821"/>
  <c r="D821"/>
  <c r="C821"/>
  <c r="E821"/>
  <c r="M820"/>
  <c r="O820"/>
  <c r="N820"/>
  <c r="P820"/>
  <c r="X819"/>
  <c r="Z819"/>
  <c r="Y819"/>
  <c r="AA819"/>
  <c r="B819"/>
  <c r="D819"/>
  <c r="C819"/>
  <c r="E819"/>
  <c r="M818"/>
  <c r="O818"/>
  <c r="N818"/>
  <c r="P818"/>
  <c r="X817"/>
  <c r="Z817"/>
  <c r="Y817"/>
  <c r="AA817"/>
  <c r="B817"/>
  <c r="D817"/>
  <c r="C817"/>
  <c r="E817"/>
  <c r="M816"/>
  <c r="O816"/>
  <c r="N816"/>
  <c r="P816"/>
  <c r="X815"/>
  <c r="Z815"/>
  <c r="Y815"/>
  <c r="AA815"/>
  <c r="B815"/>
  <c r="D815"/>
  <c r="C815"/>
  <c r="E815"/>
  <c r="M814"/>
  <c r="O814"/>
  <c r="N814"/>
  <c r="P814"/>
  <c r="X813"/>
  <c r="Z813"/>
  <c r="Y813"/>
  <c r="AA813"/>
  <c r="B813"/>
  <c r="D813"/>
  <c r="C813"/>
  <c r="E813"/>
  <c r="M812"/>
  <c r="O812"/>
  <c r="N812"/>
  <c r="P812"/>
  <c r="X811"/>
  <c r="Z811"/>
  <c r="Y811"/>
  <c r="AA811"/>
  <c r="B811"/>
  <c r="D811"/>
  <c r="C811"/>
  <c r="E811"/>
  <c r="M810"/>
  <c r="O810"/>
  <c r="N810"/>
  <c r="P810"/>
  <c r="X809"/>
  <c r="Z809"/>
  <c r="Y809"/>
  <c r="AA809"/>
  <c r="B809"/>
  <c r="D809"/>
  <c r="C809"/>
  <c r="E809"/>
  <c r="M808"/>
  <c r="O808"/>
  <c r="N808"/>
  <c r="P808"/>
  <c r="X807"/>
  <c r="Z807"/>
  <c r="Y807"/>
  <c r="AA807"/>
  <c r="B807"/>
  <c r="D807"/>
  <c r="C807"/>
  <c r="E807"/>
  <c r="M806"/>
  <c r="O806"/>
  <c r="N806"/>
  <c r="P806"/>
  <c r="X805"/>
  <c r="Z805"/>
  <c r="Y805"/>
  <c r="AA805"/>
  <c r="B805"/>
  <c r="D805"/>
  <c r="C805"/>
  <c r="E805"/>
  <c r="M804"/>
  <c r="O804"/>
  <c r="N804"/>
  <c r="P804"/>
  <c r="X803"/>
  <c r="Z803"/>
  <c r="Y803"/>
  <c r="AA803"/>
  <c r="B803"/>
  <c r="D803"/>
  <c r="C803"/>
  <c r="E803"/>
  <c r="M802"/>
  <c r="O802"/>
  <c r="N802"/>
  <c r="P802"/>
  <c r="X801"/>
  <c r="Z801"/>
  <c r="Y801"/>
  <c r="AA801"/>
  <c r="B801"/>
  <c r="D801"/>
  <c r="C801"/>
  <c r="E801"/>
  <c r="M800"/>
  <c r="O800"/>
  <c r="N800"/>
  <c r="P800"/>
  <c r="X799"/>
  <c r="Z799"/>
  <c r="Y799"/>
  <c r="AA799"/>
  <c r="B799"/>
  <c r="D799"/>
  <c r="C799"/>
  <c r="E799"/>
  <c r="M798"/>
  <c r="O798"/>
  <c r="N798"/>
  <c r="P798"/>
  <c r="X797"/>
  <c r="Z797"/>
  <c r="Y797"/>
  <c r="AA797"/>
  <c r="B797"/>
  <c r="D797"/>
  <c r="C797"/>
  <c r="E797"/>
  <c r="M796"/>
  <c r="O796"/>
  <c r="N796"/>
  <c r="P796"/>
  <c r="X795"/>
  <c r="Z795"/>
  <c r="Y795"/>
  <c r="AA795"/>
  <c r="B795"/>
  <c r="D795"/>
  <c r="C795"/>
  <c r="E795"/>
  <c r="M794"/>
  <c r="O794"/>
  <c r="N794"/>
  <c r="P794"/>
  <c r="X793"/>
  <c r="Z793"/>
  <c r="Y793"/>
  <c r="AA793"/>
  <c r="B793"/>
  <c r="D793"/>
  <c r="C793"/>
  <c r="E793"/>
  <c r="M792"/>
  <c r="O792"/>
  <c r="N792"/>
  <c r="P792"/>
  <c r="X791"/>
  <c r="Z791"/>
  <c r="Y791"/>
  <c r="AA791"/>
  <c r="B791"/>
  <c r="D791"/>
  <c r="C791"/>
  <c r="E791"/>
  <c r="M790"/>
  <c r="O790"/>
  <c r="N790"/>
  <c r="P790"/>
  <c r="X789"/>
  <c r="Z789"/>
  <c r="Y789"/>
  <c r="AA789"/>
  <c r="B789"/>
  <c r="D789"/>
  <c r="C789"/>
  <c r="E789"/>
  <c r="M788"/>
  <c r="O788"/>
  <c r="N788"/>
  <c r="P788"/>
  <c r="X787"/>
  <c r="Z787"/>
  <c r="Y787"/>
  <c r="AA787"/>
  <c r="B787"/>
  <c r="D787"/>
  <c r="C787"/>
  <c r="E787"/>
  <c r="M786"/>
  <c r="O786"/>
  <c r="N786"/>
  <c r="P786"/>
  <c r="X785"/>
  <c r="Z785"/>
  <c r="Y785"/>
  <c r="AA785"/>
  <c r="B785"/>
  <c r="D785"/>
  <c r="C785"/>
  <c r="E785"/>
  <c r="M784"/>
  <c r="O784"/>
  <c r="N784"/>
  <c r="P784"/>
  <c r="X783"/>
  <c r="Z783"/>
  <c r="Y783"/>
  <c r="AA783"/>
  <c r="B783"/>
  <c r="D783"/>
  <c r="C783"/>
  <c r="E783"/>
  <c r="M782"/>
  <c r="O782"/>
  <c r="N782"/>
  <c r="P782"/>
  <c r="X781"/>
  <c r="Z781"/>
  <c r="Y781"/>
  <c r="AA781"/>
  <c r="B781"/>
  <c r="D781"/>
  <c r="C781"/>
  <c r="E781"/>
  <c r="M780"/>
  <c r="O780"/>
  <c r="N780"/>
  <c r="P780"/>
  <c r="X779"/>
  <c r="Z779"/>
  <c r="Y779"/>
  <c r="AA779"/>
  <c r="B779"/>
  <c r="D779"/>
  <c r="C779"/>
  <c r="E779"/>
  <c r="M778"/>
  <c r="O778"/>
  <c r="N778"/>
  <c r="P778"/>
  <c r="X777"/>
  <c r="Z777"/>
  <c r="Y777"/>
  <c r="AA777"/>
  <c r="B777"/>
  <c r="D777"/>
  <c r="C777"/>
  <c r="E777"/>
  <c r="M776"/>
  <c r="O776"/>
  <c r="N776"/>
  <c r="P776"/>
  <c r="X775"/>
  <c r="Z775"/>
  <c r="Y775"/>
  <c r="AA775"/>
  <c r="B775"/>
  <c r="D775"/>
  <c r="C775"/>
  <c r="E775"/>
  <c r="M774"/>
  <c r="O774"/>
  <c r="N774"/>
  <c r="P774"/>
  <c r="X773"/>
  <c r="Z773"/>
  <c r="Y773"/>
  <c r="AA773"/>
  <c r="B773"/>
  <c r="D773"/>
  <c r="C773"/>
  <c r="E773"/>
  <c r="M772"/>
  <c r="O772"/>
  <c r="N772"/>
  <c r="P772"/>
  <c r="X771"/>
  <c r="Z771"/>
  <c r="Y771"/>
  <c r="AA771"/>
  <c r="B771"/>
  <c r="D771"/>
  <c r="C771"/>
  <c r="E771"/>
  <c r="M770"/>
  <c r="O770"/>
  <c r="N770"/>
  <c r="P770"/>
  <c r="X769"/>
  <c r="Z769"/>
  <c r="Y769"/>
  <c r="AA769"/>
  <c r="B769"/>
  <c r="D769"/>
  <c r="C769"/>
  <c r="E769"/>
  <c r="M768"/>
  <c r="O768"/>
  <c r="N768"/>
  <c r="P768"/>
  <c r="X767"/>
  <c r="Z767"/>
  <c r="Y767"/>
  <c r="AA767"/>
  <c r="B767"/>
  <c r="D767"/>
  <c r="C767"/>
  <c r="E767"/>
  <c r="M766"/>
  <c r="O766"/>
  <c r="N766"/>
  <c r="P766"/>
  <c r="X765"/>
  <c r="Z765"/>
  <c r="Y765"/>
  <c r="AA765"/>
  <c r="B765"/>
  <c r="D765"/>
  <c r="C765"/>
  <c r="E765"/>
  <c r="M764"/>
  <c r="O764"/>
  <c r="N764"/>
  <c r="P764"/>
  <c r="X763"/>
  <c r="Z763"/>
  <c r="Y763"/>
  <c r="AA763"/>
  <c r="B763"/>
  <c r="D763"/>
  <c r="C763"/>
  <c r="E763"/>
  <c r="M762"/>
  <c r="O762"/>
  <c r="N762"/>
  <c r="P762"/>
  <c r="X761"/>
  <c r="Z761"/>
  <c r="Y761"/>
  <c r="AA761"/>
  <c r="B761"/>
  <c r="D761"/>
  <c r="C761"/>
  <c r="E761"/>
  <c r="M760"/>
  <c r="O760"/>
  <c r="N760"/>
  <c r="P760"/>
  <c r="X759"/>
  <c r="Z759"/>
  <c r="Y759"/>
  <c r="AA759"/>
  <c r="B759"/>
  <c r="D759"/>
  <c r="C759"/>
  <c r="E759"/>
  <c r="M758"/>
  <c r="O758"/>
  <c r="N758"/>
  <c r="P758"/>
  <c r="X757"/>
  <c r="Z757"/>
  <c r="Y757"/>
  <c r="AA757"/>
  <c r="B757"/>
  <c r="D757"/>
  <c r="C757"/>
  <c r="E757"/>
  <c r="M756"/>
  <c r="O756"/>
  <c r="N756"/>
  <c r="P756"/>
  <c r="X755"/>
  <c r="Z755"/>
  <c r="Y755"/>
  <c r="AA755"/>
  <c r="B755"/>
  <c r="D755"/>
  <c r="C755"/>
  <c r="E755"/>
  <c r="M754"/>
  <c r="O754"/>
  <c r="N754"/>
  <c r="P754"/>
  <c r="X753"/>
  <c r="Z753"/>
  <c r="Y753"/>
  <c r="AA753"/>
  <c r="B753"/>
  <c r="D753"/>
  <c r="C753"/>
  <c r="E753"/>
  <c r="M752"/>
  <c r="O752"/>
  <c r="N752"/>
  <c r="P752"/>
  <c r="X751"/>
  <c r="Z751"/>
  <c r="Y751"/>
  <c r="AA751"/>
  <c r="B751"/>
  <c r="D751"/>
  <c r="C751"/>
  <c r="E751"/>
  <c r="M750"/>
  <c r="O750"/>
  <c r="N750"/>
  <c r="P750"/>
  <c r="X749"/>
  <c r="Z749"/>
  <c r="Y749"/>
  <c r="AA749"/>
  <c r="B749"/>
  <c r="D749"/>
  <c r="C749"/>
  <c r="E749"/>
  <c r="M748"/>
  <c r="O748"/>
  <c r="N748"/>
  <c r="P748"/>
  <c r="X747"/>
  <c r="Z747"/>
  <c r="Y747"/>
  <c r="AA747"/>
  <c r="B747"/>
  <c r="D747"/>
  <c r="C747"/>
  <c r="E747"/>
  <c r="M746"/>
  <c r="O746"/>
  <c r="N746"/>
  <c r="P746"/>
  <c r="X745"/>
  <c r="Z745"/>
  <c r="Y745"/>
  <c r="AA745"/>
  <c r="B745"/>
  <c r="D745"/>
  <c r="C745"/>
  <c r="E745"/>
  <c r="M744"/>
  <c r="O744"/>
  <c r="N744"/>
  <c r="P744"/>
  <c r="X743"/>
  <c r="Z743"/>
  <c r="Y743"/>
  <c r="AA743"/>
  <c r="B743"/>
  <c r="D743"/>
  <c r="C743"/>
  <c r="E743"/>
  <c r="M742"/>
  <c r="O742"/>
  <c r="N742"/>
  <c r="P742"/>
  <c r="X741"/>
  <c r="Z741"/>
  <c r="Y741"/>
  <c r="AA741"/>
  <c r="B741"/>
  <c r="D741"/>
  <c r="C741"/>
  <c r="E741"/>
  <c r="M740"/>
  <c r="O740"/>
  <c r="N740"/>
  <c r="P740"/>
  <c r="X739"/>
  <c r="Z739"/>
  <c r="Y739"/>
  <c r="AA739"/>
  <c r="B739"/>
  <c r="D739"/>
  <c r="C739"/>
  <c r="E739"/>
  <c r="M738"/>
  <c r="O738"/>
  <c r="N738"/>
  <c r="P738"/>
  <c r="X737"/>
  <c r="Z737"/>
  <c r="Y737"/>
  <c r="AA737"/>
  <c r="C737"/>
  <c r="E737"/>
  <c r="B737"/>
  <c r="D737"/>
  <c r="N736"/>
  <c r="P736"/>
  <c r="M736"/>
  <c r="O736"/>
  <c r="Y735"/>
  <c r="AA735"/>
  <c r="X735"/>
  <c r="Z735"/>
  <c r="C735"/>
  <c r="E735"/>
  <c r="B735"/>
  <c r="D735"/>
  <c r="N734"/>
  <c r="P734"/>
  <c r="M734"/>
  <c r="O734"/>
  <c r="Y733"/>
  <c r="AA733"/>
  <c r="X733"/>
  <c r="Z733"/>
  <c r="C733"/>
  <c r="E733"/>
  <c r="B733"/>
  <c r="D733"/>
  <c r="N732"/>
  <c r="P732"/>
  <c r="M732"/>
  <c r="O732"/>
  <c r="Y731"/>
  <c r="AA731"/>
  <c r="X731"/>
  <c r="Z731"/>
  <c r="C731"/>
  <c r="E731"/>
  <c r="B731"/>
  <c r="D731"/>
  <c r="N730"/>
  <c r="P730"/>
  <c r="M730"/>
  <c r="O730"/>
  <c r="Y729"/>
  <c r="AA729"/>
  <c r="X729"/>
  <c r="Z729"/>
  <c r="C729"/>
  <c r="E729"/>
  <c r="B729"/>
  <c r="D729"/>
  <c r="N728"/>
  <c r="P728"/>
  <c r="M728"/>
  <c r="O728"/>
  <c r="Y727"/>
  <c r="AA727"/>
  <c r="X727"/>
  <c r="Z727"/>
  <c r="C727"/>
  <c r="E727"/>
  <c r="B727"/>
  <c r="D727"/>
  <c r="N726"/>
  <c r="P726"/>
  <c r="M726"/>
  <c r="O726"/>
  <c r="Y725"/>
  <c r="AA725"/>
  <c r="X725"/>
  <c r="Z725"/>
  <c r="C725"/>
  <c r="E725"/>
  <c r="B725"/>
  <c r="D725"/>
  <c r="N724"/>
  <c r="P724"/>
  <c r="M724"/>
  <c r="O724"/>
  <c r="X723"/>
  <c r="Y723"/>
  <c r="AA723"/>
  <c r="Z723"/>
  <c r="B723"/>
  <c r="D723"/>
  <c r="C723"/>
  <c r="E723"/>
  <c r="M722"/>
  <c r="O722"/>
  <c r="N722"/>
  <c r="P722"/>
  <c r="X721"/>
  <c r="Z721"/>
  <c r="Y721"/>
  <c r="AA721"/>
  <c r="B721"/>
  <c r="D721"/>
  <c r="C721"/>
  <c r="E721"/>
  <c r="M720"/>
  <c r="O720"/>
  <c r="N720"/>
  <c r="P720"/>
  <c r="X719"/>
  <c r="Z719"/>
  <c r="Y719"/>
  <c r="AA719"/>
  <c r="B719"/>
  <c r="D719"/>
  <c r="C719"/>
  <c r="E719"/>
  <c r="M718"/>
  <c r="O718"/>
  <c r="N718"/>
  <c r="P718"/>
  <c r="X717"/>
  <c r="Z717"/>
  <c r="Y717"/>
  <c r="AA717"/>
  <c r="B717"/>
  <c r="D717"/>
  <c r="C717"/>
  <c r="E717"/>
  <c r="M716"/>
  <c r="O716"/>
  <c r="N716"/>
  <c r="P716"/>
  <c r="X715"/>
  <c r="Z715"/>
  <c r="Y715"/>
  <c r="AA715"/>
  <c r="B715"/>
  <c r="D715"/>
  <c r="C715"/>
  <c r="E715"/>
  <c r="M714"/>
  <c r="O714"/>
  <c r="N714"/>
  <c r="P714"/>
  <c r="X713"/>
  <c r="Z713"/>
  <c r="Y713"/>
  <c r="AA713"/>
  <c r="B713"/>
  <c r="D713"/>
  <c r="C713"/>
  <c r="E713"/>
  <c r="M712"/>
  <c r="O712"/>
  <c r="N712"/>
  <c r="P712"/>
  <c r="X711"/>
  <c r="Z711"/>
  <c r="Y711"/>
  <c r="AA711"/>
  <c r="B711"/>
  <c r="D711"/>
  <c r="C711"/>
  <c r="E711"/>
  <c r="M710"/>
  <c r="O710"/>
  <c r="N710"/>
  <c r="P710"/>
  <c r="X709"/>
  <c r="Z709"/>
  <c r="Y709"/>
  <c r="AA709"/>
  <c r="B709"/>
  <c r="D709"/>
  <c r="C709"/>
  <c r="E709"/>
  <c r="M708"/>
  <c r="O708"/>
  <c r="N708"/>
  <c r="P708"/>
  <c r="X707"/>
  <c r="Z707"/>
  <c r="Y707"/>
  <c r="AA707"/>
  <c r="B707"/>
  <c r="D707"/>
  <c r="C707"/>
  <c r="E707"/>
  <c r="M706"/>
  <c r="O706"/>
  <c r="N706"/>
  <c r="P706"/>
  <c r="X705"/>
  <c r="Z705"/>
  <c r="Y705"/>
  <c r="AA705"/>
  <c r="B705"/>
  <c r="D705"/>
  <c r="C705"/>
  <c r="E705"/>
  <c r="M704"/>
  <c r="O704"/>
  <c r="N704"/>
  <c r="P704"/>
  <c r="X703"/>
  <c r="Z703"/>
  <c r="Y703"/>
  <c r="AA703"/>
  <c r="B703"/>
  <c r="D703"/>
  <c r="C703"/>
  <c r="E703"/>
  <c r="M702"/>
  <c r="O702"/>
  <c r="N702"/>
  <c r="P702"/>
  <c r="X701"/>
  <c r="Z701"/>
  <c r="Y701"/>
  <c r="AA701"/>
  <c r="B701"/>
  <c r="D701"/>
  <c r="C701"/>
  <c r="E701"/>
  <c r="M700"/>
  <c r="O700"/>
  <c r="N700"/>
  <c r="P700"/>
  <c r="X699"/>
  <c r="Z699"/>
  <c r="Y699"/>
  <c r="AA699"/>
  <c r="B699"/>
  <c r="D699"/>
  <c r="C699"/>
  <c r="E699"/>
  <c r="M698"/>
  <c r="O698"/>
  <c r="N698"/>
  <c r="P698"/>
  <c r="X697"/>
  <c r="Z697"/>
  <c r="Y697"/>
  <c r="AA697"/>
  <c r="B697"/>
  <c r="D697"/>
  <c r="C697"/>
  <c r="E697"/>
  <c r="M696"/>
  <c r="O696"/>
  <c r="N696"/>
  <c r="P696"/>
  <c r="X695"/>
  <c r="Z695"/>
  <c r="Y695"/>
  <c r="AA695"/>
  <c r="B695"/>
  <c r="D695"/>
  <c r="C695"/>
  <c r="E695"/>
  <c r="M694"/>
  <c r="O694"/>
  <c r="N694"/>
  <c r="P694"/>
  <c r="X693"/>
  <c r="Z693"/>
  <c r="Y693"/>
  <c r="AA693"/>
  <c r="B693"/>
  <c r="D693"/>
  <c r="C693"/>
  <c r="E693"/>
  <c r="M692"/>
  <c r="O692"/>
  <c r="N692"/>
  <c r="P692"/>
  <c r="X691"/>
  <c r="Z691"/>
  <c r="Y691"/>
  <c r="AA691"/>
  <c r="B691"/>
  <c r="D691"/>
  <c r="C691"/>
  <c r="E691"/>
  <c r="M690"/>
  <c r="O690"/>
  <c r="N690"/>
  <c r="P690"/>
  <c r="X689"/>
  <c r="Z689"/>
  <c r="Y689"/>
  <c r="AA689"/>
  <c r="B689"/>
  <c r="D689"/>
  <c r="C689"/>
  <c r="E689"/>
  <c r="M688"/>
  <c r="O688"/>
  <c r="N688"/>
  <c r="P688"/>
  <c r="X687"/>
  <c r="Z687"/>
  <c r="Y687"/>
  <c r="AA687"/>
  <c r="B687"/>
  <c r="D687"/>
  <c r="C687"/>
  <c r="E687"/>
  <c r="M686"/>
  <c r="O686"/>
  <c r="N686"/>
  <c r="P686"/>
  <c r="X685"/>
  <c r="Z685"/>
  <c r="Y685"/>
  <c r="AA685"/>
  <c r="B685"/>
  <c r="D685"/>
  <c r="C685"/>
  <c r="E685"/>
  <c r="M684"/>
  <c r="O684"/>
  <c r="N684"/>
  <c r="P684"/>
  <c r="X683"/>
  <c r="Z683"/>
  <c r="Y683"/>
  <c r="AA683"/>
  <c r="B683"/>
  <c r="D683"/>
  <c r="C683"/>
  <c r="E683"/>
  <c r="M682"/>
  <c r="O682"/>
  <c r="N682"/>
  <c r="P682"/>
  <c r="X681"/>
  <c r="Z681"/>
  <c r="Y681"/>
  <c r="AA681"/>
  <c r="B681"/>
  <c r="D681"/>
  <c r="C681"/>
  <c r="E681"/>
  <c r="M680"/>
  <c r="O680"/>
  <c r="N680"/>
  <c r="P680"/>
  <c r="X679"/>
  <c r="Z679"/>
  <c r="Y679"/>
  <c r="AA679"/>
  <c r="B679"/>
  <c r="D679"/>
  <c r="C679"/>
  <c r="E679"/>
  <c r="M678"/>
  <c r="O678"/>
  <c r="N678"/>
  <c r="P678"/>
  <c r="X677"/>
  <c r="Z677"/>
  <c r="Y677"/>
  <c r="AA677"/>
  <c r="B677"/>
  <c r="D677"/>
  <c r="C677"/>
  <c r="E677"/>
  <c r="M676"/>
  <c r="O676"/>
  <c r="N676"/>
  <c r="P676"/>
  <c r="X675"/>
  <c r="Z675"/>
  <c r="Y675"/>
  <c r="AA675"/>
  <c r="B675"/>
  <c r="D675"/>
  <c r="C675"/>
  <c r="E675"/>
  <c r="M674"/>
  <c r="O674"/>
  <c r="N674"/>
  <c r="P674"/>
  <c r="X673"/>
  <c r="Z673"/>
  <c r="Y673"/>
  <c r="AA673"/>
  <c r="B673"/>
  <c r="D673"/>
  <c r="C673"/>
  <c r="E673"/>
  <c r="M672"/>
  <c r="O672"/>
  <c r="N672"/>
  <c r="P672"/>
  <c r="X671"/>
  <c r="Z671"/>
  <c r="Y671"/>
  <c r="AA671"/>
  <c r="B671"/>
  <c r="D671"/>
  <c r="C671"/>
  <c r="E671"/>
  <c r="M670"/>
  <c r="O670"/>
  <c r="N670"/>
  <c r="P670"/>
  <c r="X669"/>
  <c r="Z669"/>
  <c r="Y669"/>
  <c r="AA669"/>
  <c r="B669"/>
  <c r="D669"/>
  <c r="C669"/>
  <c r="E669"/>
  <c r="M668"/>
  <c r="O668"/>
  <c r="N668"/>
  <c r="P668"/>
  <c r="X667"/>
  <c r="Z667"/>
  <c r="Y667"/>
  <c r="AA667"/>
  <c r="B667"/>
  <c r="D667"/>
  <c r="C667"/>
  <c r="E667"/>
  <c r="M666"/>
  <c r="O666"/>
  <c r="N666"/>
  <c r="P666"/>
  <c r="X665"/>
  <c r="Z665"/>
  <c r="Y665"/>
  <c r="AA665"/>
  <c r="B665"/>
  <c r="D665"/>
  <c r="C665"/>
  <c r="E665"/>
  <c r="M664"/>
  <c r="O664"/>
  <c r="N664"/>
  <c r="P664"/>
  <c r="X663"/>
  <c r="Z663"/>
  <c r="Y663"/>
  <c r="AA663"/>
  <c r="B663"/>
  <c r="D663"/>
  <c r="C663"/>
  <c r="E663"/>
  <c r="M662"/>
  <c r="O662"/>
  <c r="N662"/>
  <c r="P662"/>
  <c r="X661"/>
  <c r="Z661"/>
  <c r="Y661"/>
  <c r="AA661"/>
  <c r="B661"/>
  <c r="D661"/>
  <c r="C661"/>
  <c r="E661"/>
  <c r="M660"/>
  <c r="O660"/>
  <c r="N660"/>
  <c r="P660"/>
  <c r="X659"/>
  <c r="Z659"/>
  <c r="Y659"/>
  <c r="AA659"/>
  <c r="B659"/>
  <c r="D659"/>
  <c r="C659"/>
  <c r="E659"/>
  <c r="M658"/>
  <c r="O658"/>
  <c r="N658"/>
  <c r="P658"/>
  <c r="X657"/>
  <c r="Z657"/>
  <c r="Y657"/>
  <c r="AA657"/>
  <c r="B657"/>
  <c r="D657"/>
  <c r="C657"/>
  <c r="E657"/>
  <c r="M656"/>
  <c r="O656"/>
  <c r="N656"/>
  <c r="P656"/>
  <c r="X655"/>
  <c r="Z655"/>
  <c r="Y655"/>
  <c r="AA655"/>
  <c r="B655"/>
  <c r="D655"/>
  <c r="C655"/>
  <c r="E655"/>
  <c r="M654"/>
  <c r="O654"/>
  <c r="N654"/>
  <c r="P654"/>
  <c r="X653"/>
  <c r="Z653"/>
  <c r="Y653"/>
  <c r="AA653"/>
  <c r="B653"/>
  <c r="D653"/>
  <c r="C653"/>
  <c r="E653"/>
  <c r="M652"/>
  <c r="O652"/>
  <c r="N652"/>
  <c r="P652"/>
  <c r="X651"/>
  <c r="Z651"/>
  <c r="Y651"/>
  <c r="AA651"/>
  <c r="B651"/>
  <c r="D651"/>
  <c r="C651"/>
  <c r="E651"/>
  <c r="M650"/>
  <c r="O650"/>
  <c r="N650"/>
  <c r="P650"/>
  <c r="X649"/>
  <c r="Z649"/>
  <c r="Y649"/>
  <c r="AA649"/>
  <c r="B649"/>
  <c r="D649"/>
  <c r="C649"/>
  <c r="E649"/>
  <c r="M648"/>
  <c r="O648"/>
  <c r="N648"/>
  <c r="P648"/>
  <c r="X647"/>
  <c r="Z647"/>
  <c r="Y647"/>
  <c r="AA647"/>
  <c r="B647"/>
  <c r="D647"/>
  <c r="C647"/>
  <c r="E647"/>
  <c r="M646"/>
  <c r="O646"/>
  <c r="N646"/>
  <c r="P646"/>
  <c r="X645"/>
  <c r="Z645"/>
  <c r="Y645"/>
  <c r="AA645"/>
  <c r="B645"/>
  <c r="D645"/>
  <c r="C645"/>
  <c r="E645"/>
  <c r="M644"/>
  <c r="O644"/>
  <c r="N644"/>
  <c r="P644"/>
  <c r="X643"/>
  <c r="Z643"/>
  <c r="Y643"/>
  <c r="AA643"/>
  <c r="B643"/>
  <c r="D643"/>
  <c r="C643"/>
  <c r="E643"/>
  <c r="M642"/>
  <c r="O642"/>
  <c r="N642"/>
  <c r="P642"/>
  <c r="X641"/>
  <c r="Z641"/>
  <c r="Y641"/>
  <c r="AA641"/>
  <c r="B641"/>
  <c r="D641"/>
  <c r="C641"/>
  <c r="E641"/>
  <c r="M640"/>
  <c r="O640"/>
  <c r="N640"/>
  <c r="P640"/>
  <c r="X639"/>
  <c r="Z639"/>
  <c r="Y639"/>
  <c r="AA639"/>
  <c r="B639"/>
  <c r="D639"/>
  <c r="C639"/>
  <c r="E639"/>
  <c r="M638"/>
  <c r="O638"/>
  <c r="N638"/>
  <c r="P638"/>
  <c r="X637"/>
  <c r="Z637"/>
  <c r="Y637"/>
  <c r="AA637"/>
  <c r="B637"/>
  <c r="D637"/>
  <c r="C637"/>
  <c r="E637"/>
  <c r="M636"/>
  <c r="O636"/>
  <c r="N636"/>
  <c r="P636"/>
  <c r="X635"/>
  <c r="Z635"/>
  <c r="Y635"/>
  <c r="AA635"/>
  <c r="B635"/>
  <c r="D635"/>
  <c r="C635"/>
  <c r="E635"/>
  <c r="M634"/>
  <c r="O634"/>
  <c r="N634"/>
  <c r="P634"/>
  <c r="X633"/>
  <c r="Z633"/>
  <c r="Y633"/>
  <c r="AA633"/>
  <c r="B633"/>
  <c r="D633"/>
  <c r="C633"/>
  <c r="E633"/>
  <c r="M632"/>
  <c r="O632"/>
  <c r="N632"/>
  <c r="P632"/>
  <c r="X631"/>
  <c r="Z631"/>
  <c r="Y631"/>
  <c r="AA631"/>
  <c r="B631"/>
  <c r="D631"/>
  <c r="C631"/>
  <c r="E631"/>
  <c r="M630"/>
  <c r="O630"/>
  <c r="N630"/>
  <c r="P630"/>
  <c r="X629"/>
  <c r="Z629"/>
  <c r="Y629"/>
  <c r="AA629"/>
  <c r="B629"/>
  <c r="D629"/>
  <c r="C629"/>
  <c r="E629"/>
  <c r="M628"/>
  <c r="O628"/>
  <c r="N628"/>
  <c r="P628"/>
  <c r="X627"/>
  <c r="Z627"/>
  <c r="Y627"/>
  <c r="AA627"/>
  <c r="B627"/>
  <c r="D627"/>
  <c r="C627"/>
  <c r="E627"/>
  <c r="M626"/>
  <c r="O626"/>
  <c r="N626"/>
  <c r="P626"/>
  <c r="X625"/>
  <c r="Z625"/>
  <c r="Y625"/>
  <c r="AA625"/>
  <c r="B625"/>
  <c r="D625"/>
  <c r="C625"/>
  <c r="E625"/>
  <c r="M624"/>
  <c r="O624"/>
  <c r="N624"/>
  <c r="P624"/>
  <c r="X623"/>
  <c r="Z623"/>
  <c r="Y623"/>
  <c r="AA623"/>
  <c r="B623"/>
  <c r="D623"/>
  <c r="C623"/>
  <c r="E623"/>
  <c r="M622"/>
  <c r="O622"/>
  <c r="N622"/>
  <c r="P622"/>
  <c r="X621"/>
  <c r="Z621"/>
  <c r="Y621"/>
  <c r="AA621"/>
  <c r="B621"/>
  <c r="D621"/>
  <c r="C621"/>
  <c r="E621"/>
  <c r="M620"/>
  <c r="O620"/>
  <c r="N620"/>
  <c r="P620"/>
  <c r="X619"/>
  <c r="Z619"/>
  <c r="Y619"/>
  <c r="AA619"/>
  <c r="B619"/>
  <c r="D619"/>
  <c r="C619"/>
  <c r="E619"/>
  <c r="M618"/>
  <c r="O618"/>
  <c r="N618"/>
  <c r="P618"/>
  <c r="X617"/>
  <c r="Z617"/>
  <c r="Y617"/>
  <c r="AA617"/>
  <c r="B617"/>
  <c r="D617"/>
  <c r="C617"/>
  <c r="E617"/>
  <c r="M616"/>
  <c r="O616"/>
  <c r="N616"/>
  <c r="P616"/>
  <c r="X615"/>
  <c r="Z615"/>
  <c r="Y615"/>
  <c r="AA615"/>
  <c r="B615"/>
  <c r="D615"/>
  <c r="C615"/>
  <c r="E615"/>
  <c r="M614"/>
  <c r="O614"/>
  <c r="N614"/>
  <c r="P614"/>
  <c r="X613"/>
  <c r="Z613"/>
  <c r="Y613"/>
  <c r="AA613"/>
  <c r="B613"/>
  <c r="D613"/>
  <c r="C613"/>
  <c r="E613"/>
  <c r="M612"/>
  <c r="O612"/>
  <c r="N612"/>
  <c r="P612"/>
  <c r="X611"/>
  <c r="Z611"/>
  <c r="Y611"/>
  <c r="AA611"/>
  <c r="B611"/>
  <c r="D611"/>
  <c r="C611"/>
  <c r="E611"/>
  <c r="M610"/>
  <c r="O610"/>
  <c r="N610"/>
  <c r="P610"/>
  <c r="X609"/>
  <c r="Z609"/>
  <c r="Y609"/>
  <c r="AA609"/>
  <c r="B609"/>
  <c r="D609"/>
  <c r="C609"/>
  <c r="E609"/>
  <c r="M608"/>
  <c r="O608"/>
  <c r="N608"/>
  <c r="P608"/>
  <c r="X607"/>
  <c r="Z607"/>
  <c r="Y607"/>
  <c r="AA607"/>
  <c r="B607"/>
  <c r="D607"/>
  <c r="C607"/>
  <c r="E607"/>
  <c r="M606"/>
  <c r="O606"/>
  <c r="N606"/>
  <c r="P606"/>
  <c r="X605"/>
  <c r="Z605"/>
  <c r="Y605"/>
  <c r="AA605"/>
  <c r="B605"/>
  <c r="D605"/>
  <c r="C605"/>
  <c r="E605"/>
  <c r="M604"/>
  <c r="O604"/>
  <c r="N604"/>
  <c r="P604"/>
  <c r="X603"/>
  <c r="Z603"/>
  <c r="Y603"/>
  <c r="AA603"/>
  <c r="B603"/>
  <c r="D603"/>
  <c r="C603"/>
  <c r="E603"/>
  <c r="M602"/>
  <c r="O602"/>
  <c r="N602"/>
  <c r="P602"/>
  <c r="X601"/>
  <c r="Z601"/>
  <c r="Y601"/>
  <c r="AA601"/>
  <c r="B601"/>
  <c r="D601"/>
  <c r="C601"/>
  <c r="E601"/>
  <c r="M600"/>
  <c r="O600"/>
  <c r="N600"/>
  <c r="P600"/>
  <c r="X599"/>
  <c r="Z599"/>
  <c r="Y599"/>
  <c r="AA599"/>
  <c r="B599"/>
  <c r="D599"/>
  <c r="C599"/>
  <c r="E599"/>
  <c r="M598"/>
  <c r="O598"/>
  <c r="N598"/>
  <c r="P598"/>
  <c r="X597"/>
  <c r="Z597"/>
  <c r="Y597"/>
  <c r="AA597"/>
  <c r="B597"/>
  <c r="D597"/>
  <c r="C597"/>
  <c r="E597"/>
  <c r="M596"/>
  <c r="O596"/>
  <c r="N596"/>
  <c r="P596"/>
  <c r="X595"/>
  <c r="Z595"/>
  <c r="Y595"/>
  <c r="AA595"/>
  <c r="B595"/>
  <c r="D595"/>
  <c r="C595"/>
  <c r="E595"/>
  <c r="M594"/>
  <c r="O594"/>
  <c r="N594"/>
  <c r="P594"/>
  <c r="X593"/>
  <c r="Z593"/>
  <c r="Y593"/>
  <c r="AA593"/>
  <c r="B593"/>
  <c r="D593"/>
  <c r="C593"/>
  <c r="E593"/>
  <c r="M592"/>
  <c r="O592"/>
  <c r="N592"/>
  <c r="P592"/>
  <c r="X591"/>
  <c r="Z591"/>
  <c r="Y591"/>
  <c r="AA591"/>
  <c r="B591"/>
  <c r="D591"/>
  <c r="C591"/>
  <c r="E591"/>
  <c r="M590"/>
  <c r="O590"/>
  <c r="N590"/>
  <c r="P590"/>
  <c r="X589"/>
  <c r="Z589"/>
  <c r="Y589"/>
  <c r="AA589"/>
  <c r="B589"/>
  <c r="D589"/>
  <c r="C589"/>
  <c r="E589"/>
  <c r="M588"/>
  <c r="O588"/>
  <c r="N588"/>
  <c r="P588"/>
  <c r="X587"/>
  <c r="Z587"/>
  <c r="Y587"/>
  <c r="AA587"/>
  <c r="B587"/>
  <c r="D587"/>
  <c r="C587"/>
  <c r="E587"/>
  <c r="M586"/>
  <c r="O586"/>
  <c r="N586"/>
  <c r="P586"/>
  <c r="X585"/>
  <c r="Z585"/>
  <c r="Y585"/>
  <c r="AA585"/>
  <c r="B585"/>
  <c r="D585"/>
  <c r="C585"/>
  <c r="E585"/>
  <c r="M584"/>
  <c r="O584"/>
  <c r="N584"/>
  <c r="P584"/>
  <c r="X583"/>
  <c r="Z583"/>
  <c r="Y583"/>
  <c r="AA583"/>
  <c r="B583"/>
  <c r="D583"/>
  <c r="C583"/>
  <c r="E583"/>
  <c r="M582"/>
  <c r="O582"/>
  <c r="N582"/>
  <c r="P582"/>
  <c r="X581"/>
  <c r="Z581"/>
  <c r="Y581"/>
  <c r="AA581"/>
  <c r="B581"/>
  <c r="D581"/>
  <c r="C581"/>
  <c r="E581"/>
  <c r="M580"/>
  <c r="O580"/>
  <c r="N580"/>
  <c r="P580"/>
  <c r="X579"/>
  <c r="Z579"/>
  <c r="Y579"/>
  <c r="AA579"/>
  <c r="B579"/>
  <c r="D579"/>
  <c r="C579"/>
  <c r="E579"/>
  <c r="M578"/>
  <c r="O578"/>
  <c r="N578"/>
  <c r="P578"/>
  <c r="X577"/>
  <c r="Z577"/>
  <c r="Y577"/>
  <c r="AA577"/>
  <c r="B577"/>
  <c r="D577"/>
  <c r="C577"/>
  <c r="E577"/>
  <c r="M576"/>
  <c r="O576"/>
  <c r="N576"/>
  <c r="P576"/>
  <c r="X575"/>
  <c r="Z575"/>
  <c r="Y575"/>
  <c r="AA575"/>
  <c r="B575"/>
  <c r="D575"/>
  <c r="C575"/>
  <c r="E575"/>
  <c r="M574"/>
  <c r="O574"/>
  <c r="N574"/>
  <c r="P574"/>
  <c r="X573"/>
  <c r="Z573"/>
  <c r="Y573"/>
  <c r="AA573"/>
  <c r="B573"/>
  <c r="D573"/>
  <c r="C573"/>
  <c r="E573"/>
  <c r="M572"/>
  <c r="O572"/>
  <c r="N572"/>
  <c r="P572"/>
  <c r="X571"/>
  <c r="Z571"/>
  <c r="Y571"/>
  <c r="AA571"/>
  <c r="B571"/>
  <c r="D571"/>
  <c r="C571"/>
  <c r="E571"/>
  <c r="M570"/>
  <c r="O570"/>
  <c r="N570"/>
  <c r="P570"/>
  <c r="X569"/>
  <c r="Z569"/>
  <c r="Y569"/>
  <c r="AA569"/>
  <c r="B569"/>
  <c r="D569"/>
  <c r="C569"/>
  <c r="E569"/>
  <c r="M568"/>
  <c r="O568"/>
  <c r="N568"/>
  <c r="P568"/>
  <c r="X567"/>
  <c r="Z567"/>
  <c r="Y567"/>
  <c r="AA567"/>
  <c r="B567"/>
  <c r="D567"/>
  <c r="C567"/>
  <c r="E567"/>
  <c r="M566"/>
  <c r="O566"/>
  <c r="N566"/>
  <c r="P566"/>
  <c r="X565"/>
  <c r="Z565"/>
  <c r="Y565"/>
  <c r="AA565"/>
  <c r="B565"/>
  <c r="D565"/>
  <c r="C565"/>
  <c r="E565"/>
  <c r="M564"/>
  <c r="O564"/>
  <c r="N564"/>
  <c r="P564"/>
  <c r="X563"/>
  <c r="Z563"/>
  <c r="Y563"/>
  <c r="AA563"/>
  <c r="B563"/>
  <c r="D563"/>
  <c r="C563"/>
  <c r="E563"/>
  <c r="M562"/>
  <c r="O562"/>
  <c r="N562"/>
  <c r="P562"/>
  <c r="X561"/>
  <c r="Z561"/>
  <c r="Y561"/>
  <c r="AA561"/>
  <c r="B561"/>
  <c r="D561"/>
  <c r="C561"/>
  <c r="E561"/>
  <c r="M560"/>
  <c r="O560"/>
  <c r="N560"/>
  <c r="P560"/>
  <c r="X559"/>
  <c r="Z559"/>
  <c r="Y559"/>
  <c r="AA559"/>
  <c r="B559"/>
  <c r="D559"/>
  <c r="C559"/>
  <c r="E559"/>
  <c r="M558"/>
  <c r="O558"/>
  <c r="N558"/>
  <c r="P558"/>
  <c r="X557"/>
  <c r="Z557"/>
  <c r="Y557"/>
  <c r="AA557"/>
  <c r="B557"/>
  <c r="D557"/>
  <c r="C557"/>
  <c r="E557"/>
  <c r="M556"/>
  <c r="O556"/>
  <c r="N556"/>
  <c r="P556"/>
  <c r="X555"/>
  <c r="Z555"/>
  <c r="Y555"/>
  <c r="AA555"/>
  <c r="B555"/>
  <c r="D555"/>
  <c r="C555"/>
  <c r="E555"/>
  <c r="M554"/>
  <c r="O554"/>
  <c r="N554"/>
  <c r="P554"/>
  <c r="X553"/>
  <c r="Z553"/>
  <c r="Y553"/>
  <c r="AA553"/>
  <c r="B553"/>
  <c r="D553"/>
  <c r="C553"/>
  <c r="E553"/>
  <c r="M552"/>
  <c r="O552"/>
  <c r="N552"/>
  <c r="P552"/>
  <c r="X551"/>
  <c r="Z551"/>
  <c r="Y551"/>
  <c r="AA551"/>
  <c r="B551"/>
  <c r="D551"/>
  <c r="C551"/>
  <c r="E551"/>
  <c r="M550"/>
  <c r="O550"/>
  <c r="N550"/>
  <c r="P550"/>
  <c r="X549"/>
  <c r="Z549"/>
  <c r="Y549"/>
  <c r="AA549"/>
  <c r="B549"/>
  <c r="D549"/>
  <c r="C549"/>
  <c r="E549"/>
  <c r="M548"/>
  <c r="O548"/>
  <c r="N548"/>
  <c r="P548"/>
  <c r="X547"/>
  <c r="Z547"/>
  <c r="Y547"/>
  <c r="AA547"/>
  <c r="B547"/>
  <c r="D547"/>
  <c r="C547"/>
  <c r="E547"/>
  <c r="M546"/>
  <c r="O546"/>
  <c r="N546"/>
  <c r="P546"/>
  <c r="X545"/>
  <c r="Z545"/>
  <c r="Y545"/>
  <c r="AA545"/>
  <c r="B545"/>
  <c r="D545"/>
  <c r="C545"/>
  <c r="E545"/>
  <c r="M544"/>
  <c r="O544"/>
  <c r="N544"/>
  <c r="P544"/>
  <c r="X543"/>
  <c r="Z543"/>
  <c r="Y543"/>
  <c r="AA543"/>
  <c r="B543"/>
  <c r="D543"/>
  <c r="C543"/>
  <c r="E543"/>
  <c r="M542"/>
  <c r="O542"/>
  <c r="N542"/>
  <c r="P542"/>
  <c r="X541"/>
  <c r="Z541"/>
  <c r="Y541"/>
  <c r="AA541"/>
  <c r="B541"/>
  <c r="D541"/>
  <c r="C541"/>
  <c r="E541"/>
  <c r="M540"/>
  <c r="O540"/>
  <c r="N540"/>
  <c r="P540"/>
  <c r="X539"/>
  <c r="Z539"/>
  <c r="Y539"/>
  <c r="AA539"/>
  <c r="B539"/>
  <c r="D539"/>
  <c r="C539"/>
  <c r="E539"/>
  <c r="M538"/>
  <c r="O538"/>
  <c r="N538"/>
  <c r="P538"/>
  <c r="X537"/>
  <c r="Z537"/>
  <c r="Y537"/>
  <c r="AA537"/>
  <c r="B537"/>
  <c r="D537"/>
  <c r="C537"/>
  <c r="E537"/>
  <c r="M536"/>
  <c r="O536"/>
  <c r="N536"/>
  <c r="P536"/>
  <c r="X535"/>
  <c r="Z535"/>
  <c r="Y535"/>
  <c r="AA535"/>
  <c r="B535"/>
  <c r="D535"/>
  <c r="C535"/>
  <c r="E535"/>
  <c r="M534"/>
  <c r="O534"/>
  <c r="N534"/>
  <c r="P534"/>
  <c r="X533"/>
  <c r="Z533"/>
  <c r="Y533"/>
  <c r="AA533"/>
  <c r="B533"/>
  <c r="D533"/>
  <c r="C533"/>
  <c r="E533"/>
  <c r="M532"/>
  <c r="O532"/>
  <c r="N532"/>
  <c r="P532"/>
  <c r="X531"/>
  <c r="Z531"/>
  <c r="Y531"/>
  <c r="AA531"/>
  <c r="B531"/>
  <c r="D531"/>
  <c r="C531"/>
  <c r="E531"/>
  <c r="M530"/>
  <c r="O530"/>
  <c r="N530"/>
  <c r="P530"/>
  <c r="X529"/>
  <c r="Z529"/>
  <c r="Y529"/>
  <c r="AA529"/>
  <c r="B529"/>
  <c r="D529"/>
  <c r="C529"/>
  <c r="E529"/>
  <c r="M528"/>
  <c r="O528"/>
  <c r="N528"/>
  <c r="P528"/>
  <c r="X527"/>
  <c r="Z527"/>
  <c r="Y527"/>
  <c r="AA527"/>
  <c r="B527"/>
  <c r="D527"/>
  <c r="C527"/>
  <c r="E527"/>
  <c r="M526"/>
  <c r="O526"/>
  <c r="N526"/>
  <c r="P526"/>
  <c r="X525"/>
  <c r="Z525"/>
  <c r="Y525"/>
  <c r="AA525"/>
  <c r="B525"/>
  <c r="D525"/>
  <c r="C525"/>
  <c r="E525"/>
  <c r="M524"/>
  <c r="O524"/>
  <c r="N524"/>
  <c r="P524"/>
  <c r="X523"/>
  <c r="Z523"/>
  <c r="Y523"/>
  <c r="AA523"/>
  <c r="B523"/>
  <c r="D523"/>
  <c r="C523"/>
  <c r="E523"/>
  <c r="M522"/>
  <c r="O522"/>
  <c r="N522"/>
  <c r="P522"/>
  <c r="X521"/>
  <c r="Z521"/>
  <c r="Y521"/>
  <c r="AA521"/>
  <c r="B521"/>
  <c r="D521"/>
  <c r="C521"/>
  <c r="E521"/>
  <c r="M520"/>
  <c r="O520"/>
  <c r="N520"/>
  <c r="P520"/>
  <c r="X519"/>
  <c r="Z519"/>
  <c r="Y519"/>
  <c r="AA519"/>
  <c r="B519"/>
  <c r="D519"/>
  <c r="C519"/>
  <c r="E519"/>
  <c r="M518"/>
  <c r="O518"/>
  <c r="N518"/>
  <c r="P518"/>
  <c r="X517"/>
  <c r="Z517"/>
  <c r="Y517"/>
  <c r="AA517"/>
  <c r="B517"/>
  <c r="D517"/>
  <c r="C517"/>
  <c r="E517"/>
  <c r="M516"/>
  <c r="O516"/>
  <c r="N516"/>
  <c r="P516"/>
  <c r="X515"/>
  <c r="Z515"/>
  <c r="Y515"/>
  <c r="AA515"/>
  <c r="B515"/>
  <c r="D515"/>
  <c r="C515"/>
  <c r="E515"/>
  <c r="M514"/>
  <c r="O514"/>
  <c r="N514"/>
  <c r="P514"/>
  <c r="X513"/>
  <c r="Z513"/>
  <c r="Y513"/>
  <c r="AA513"/>
  <c r="B513"/>
  <c r="D513"/>
  <c r="C513"/>
  <c r="E513"/>
  <c r="M512"/>
  <c r="O512"/>
  <c r="N512"/>
  <c r="P512"/>
  <c r="X511"/>
  <c r="Z511"/>
  <c r="Y511"/>
  <c r="AA511"/>
  <c r="B511"/>
  <c r="D511"/>
  <c r="C511"/>
  <c r="E511"/>
  <c r="M510"/>
  <c r="O510"/>
  <c r="N510"/>
  <c r="P510"/>
  <c r="X509"/>
  <c r="Z509"/>
  <c r="Y509"/>
  <c r="AA509"/>
  <c r="B509"/>
  <c r="D509"/>
  <c r="C509"/>
  <c r="E509"/>
  <c r="M508"/>
  <c r="O508"/>
  <c r="N508"/>
  <c r="P508"/>
  <c r="X507"/>
  <c r="Z507"/>
  <c r="Y507"/>
  <c r="AA507"/>
  <c r="B507"/>
  <c r="D507"/>
  <c r="C507"/>
  <c r="E507"/>
  <c r="M506"/>
  <c r="O506"/>
  <c r="N506"/>
  <c r="P506"/>
  <c r="X505"/>
  <c r="Z505"/>
  <c r="Y505"/>
  <c r="AA505"/>
  <c r="B505"/>
  <c r="D505"/>
  <c r="C505"/>
  <c r="E505"/>
  <c r="M504"/>
  <c r="O504"/>
  <c r="N504"/>
  <c r="P504"/>
  <c r="X503"/>
  <c r="Z503"/>
  <c r="Y503"/>
  <c r="AA503"/>
  <c r="B503"/>
  <c r="D503"/>
  <c r="C503"/>
  <c r="E503"/>
  <c r="M502"/>
  <c r="O502"/>
  <c r="N502"/>
  <c r="P502"/>
  <c r="X501"/>
  <c r="Z501"/>
  <c r="Y501"/>
  <c r="AA501"/>
  <c r="B501"/>
  <c r="D501"/>
  <c r="C501"/>
  <c r="E501"/>
  <c r="M500"/>
  <c r="O500"/>
  <c r="N500"/>
  <c r="P500"/>
  <c r="X499"/>
  <c r="Z499"/>
  <c r="Y499"/>
  <c r="AA499"/>
  <c r="B499"/>
  <c r="D499"/>
  <c r="C499"/>
  <c r="E499"/>
  <c r="M498"/>
  <c r="O498"/>
  <c r="N498"/>
  <c r="P498"/>
  <c r="X497"/>
  <c r="Z497"/>
  <c r="Y497"/>
  <c r="AA497"/>
  <c r="B497"/>
  <c r="D497"/>
  <c r="C497"/>
  <c r="E497"/>
  <c r="M496"/>
  <c r="O496"/>
  <c r="N496"/>
  <c r="P496"/>
  <c r="X495"/>
  <c r="Z495"/>
  <c r="Y495"/>
  <c r="AA495"/>
  <c r="B495"/>
  <c r="D495"/>
  <c r="C495"/>
  <c r="E495"/>
  <c r="M494"/>
  <c r="O494"/>
  <c r="N494"/>
  <c r="P494"/>
  <c r="X493"/>
  <c r="Z493"/>
  <c r="Y493"/>
  <c r="AA493"/>
  <c r="B493"/>
  <c r="D493"/>
  <c r="C493"/>
  <c r="E493"/>
  <c r="M492"/>
  <c r="O492"/>
  <c r="N492"/>
  <c r="P492"/>
  <c r="X491"/>
  <c r="Z491"/>
  <c r="Y491"/>
  <c r="AA491"/>
  <c r="B491"/>
  <c r="D491"/>
  <c r="C491"/>
  <c r="E491"/>
  <c r="M490"/>
  <c r="O490"/>
  <c r="N490"/>
  <c r="P490"/>
  <c r="X489"/>
  <c r="Z489"/>
  <c r="Y489"/>
  <c r="AA489"/>
  <c r="B489"/>
  <c r="D489"/>
  <c r="C489"/>
  <c r="E489"/>
  <c r="M488"/>
  <c r="O488"/>
  <c r="N488"/>
  <c r="P488"/>
  <c r="X487"/>
  <c r="Z487"/>
  <c r="Y487"/>
  <c r="AA487"/>
  <c r="B487"/>
  <c r="D487"/>
  <c r="C487"/>
  <c r="E487"/>
  <c r="M486"/>
  <c r="O486"/>
  <c r="N486"/>
  <c r="P486"/>
  <c r="X485"/>
  <c r="Z485"/>
  <c r="Y485"/>
  <c r="AA485"/>
  <c r="B485"/>
  <c r="D485"/>
  <c r="C485"/>
  <c r="E485"/>
  <c r="M484"/>
  <c r="O484"/>
  <c r="N484"/>
  <c r="P484"/>
  <c r="X483"/>
  <c r="Z483"/>
  <c r="Y483"/>
  <c r="AA483"/>
  <c r="B483"/>
  <c r="D483"/>
  <c r="C483"/>
  <c r="E483"/>
  <c r="M482"/>
  <c r="O482"/>
  <c r="N482"/>
  <c r="P482"/>
  <c r="X481"/>
  <c r="Z481"/>
  <c r="Y481"/>
  <c r="AA481"/>
  <c r="B481"/>
  <c r="D481"/>
  <c r="C481"/>
  <c r="E481"/>
  <c r="M480"/>
  <c r="O480"/>
  <c r="N480"/>
  <c r="P480"/>
  <c r="X479"/>
  <c r="Z479"/>
  <c r="Y479"/>
  <c r="AA479"/>
  <c r="B479"/>
  <c r="D479"/>
  <c r="C479"/>
  <c r="E479"/>
  <c r="M478"/>
  <c r="O478"/>
  <c r="N478"/>
  <c r="P478"/>
  <c r="X477"/>
  <c r="Z477"/>
  <c r="Y477"/>
  <c r="AA477"/>
  <c r="B477"/>
  <c r="D477"/>
  <c r="C477"/>
  <c r="E477"/>
  <c r="M476"/>
  <c r="O476"/>
  <c r="N476"/>
  <c r="P476"/>
  <c r="X475"/>
  <c r="Z475"/>
  <c r="Y475"/>
  <c r="AA475"/>
  <c r="B475"/>
  <c r="D475"/>
  <c r="C475"/>
  <c r="E475"/>
  <c r="M474"/>
  <c r="O474"/>
  <c r="N474"/>
  <c r="P474"/>
  <c r="X473"/>
  <c r="Z473"/>
  <c r="Y473"/>
  <c r="AA473"/>
  <c r="B473"/>
  <c r="D473"/>
  <c r="C473"/>
  <c r="E473"/>
  <c r="M472"/>
  <c r="O472"/>
  <c r="N472"/>
  <c r="P472"/>
  <c r="X471"/>
  <c r="Z471"/>
  <c r="Y471"/>
  <c r="AA471"/>
  <c r="B471"/>
  <c r="D471"/>
  <c r="C471"/>
  <c r="E471"/>
  <c r="M470"/>
  <c r="O470"/>
  <c r="N470"/>
  <c r="P470"/>
  <c r="X469"/>
  <c r="Z469"/>
  <c r="Y469"/>
  <c r="AA469"/>
  <c r="B469"/>
  <c r="D469"/>
  <c r="C469"/>
  <c r="E469"/>
  <c r="M468"/>
  <c r="O468"/>
  <c r="N468"/>
  <c r="P468"/>
  <c r="X467"/>
  <c r="Z467"/>
  <c r="Y467"/>
  <c r="AA467"/>
  <c r="B467"/>
  <c r="D467"/>
  <c r="C467"/>
  <c r="E467"/>
  <c r="M466"/>
  <c r="O466"/>
  <c r="N466"/>
  <c r="P466"/>
  <c r="X465"/>
  <c r="Z465"/>
  <c r="Y465"/>
  <c r="AA465"/>
  <c r="B465"/>
  <c r="D465"/>
  <c r="C465"/>
  <c r="E465"/>
  <c r="M464"/>
  <c r="O464"/>
  <c r="N464"/>
  <c r="P464"/>
  <c r="Y463"/>
  <c r="AA463"/>
  <c r="X463"/>
  <c r="Z463"/>
  <c r="C463"/>
  <c r="E463"/>
  <c r="B463"/>
  <c r="D463"/>
  <c r="N462"/>
  <c r="P462"/>
  <c r="M462"/>
  <c r="O462"/>
  <c r="Y461"/>
  <c r="AA461"/>
  <c r="X461"/>
  <c r="Z461"/>
  <c r="C461"/>
  <c r="E461"/>
  <c r="B461"/>
  <c r="D461"/>
  <c r="N460"/>
  <c r="P460"/>
  <c r="M460"/>
  <c r="O460"/>
  <c r="Y459"/>
  <c r="AA459"/>
  <c r="X459"/>
  <c r="Z459"/>
  <c r="C459"/>
  <c r="E459"/>
  <c r="B459"/>
  <c r="D459"/>
  <c r="N458"/>
  <c r="P458"/>
  <c r="M458"/>
  <c r="O458"/>
  <c r="Y457"/>
  <c r="AA457"/>
  <c r="X457"/>
  <c r="Z457"/>
  <c r="C457"/>
  <c r="E457"/>
  <c r="B457"/>
  <c r="D457"/>
  <c r="N456"/>
  <c r="P456"/>
  <c r="M456"/>
  <c r="O456"/>
  <c r="Y455"/>
  <c r="AA455"/>
  <c r="X455"/>
  <c r="Z455"/>
  <c r="C455"/>
  <c r="E455"/>
  <c r="B455"/>
  <c r="D455"/>
  <c r="N454"/>
  <c r="P454"/>
  <c r="M454"/>
  <c r="O454"/>
  <c r="Y453"/>
  <c r="AA453"/>
  <c r="X453"/>
  <c r="Z453"/>
  <c r="C453"/>
  <c r="E453"/>
  <c r="B453"/>
  <c r="D453"/>
  <c r="N452"/>
  <c r="P452"/>
  <c r="M452"/>
  <c r="O452"/>
  <c r="Y451"/>
  <c r="AA451"/>
  <c r="X451"/>
  <c r="Z451"/>
  <c r="C451"/>
  <c r="E451"/>
  <c r="B451"/>
  <c r="D451"/>
  <c r="N450"/>
  <c r="P450"/>
  <c r="M450"/>
  <c r="O450"/>
  <c r="Y449"/>
  <c r="AA449"/>
  <c r="X449"/>
  <c r="Z449"/>
  <c r="C449"/>
  <c r="E449"/>
  <c r="B449"/>
  <c r="D449"/>
  <c r="N448"/>
  <c r="P448"/>
  <c r="M448"/>
  <c r="O448"/>
  <c r="Y447"/>
  <c r="AA447"/>
  <c r="X447"/>
  <c r="Z447"/>
  <c r="C447"/>
  <c r="E447"/>
  <c r="B447"/>
  <c r="D447"/>
  <c r="N446"/>
  <c r="P446"/>
  <c r="M446"/>
  <c r="O446"/>
  <c r="Y445"/>
  <c r="AA445"/>
  <c r="X445"/>
  <c r="Z445"/>
  <c r="C445"/>
  <c r="E445"/>
  <c r="B445"/>
  <c r="D445"/>
  <c r="N444"/>
  <c r="P444"/>
  <c r="M444"/>
  <c r="O444"/>
  <c r="Y443"/>
  <c r="AA443"/>
  <c r="X443"/>
  <c r="Z443"/>
  <c r="C443"/>
  <c r="E443"/>
  <c r="B443"/>
  <c r="D443"/>
  <c r="N442"/>
  <c r="P442"/>
  <c r="M442"/>
  <c r="O442"/>
  <c r="Y441"/>
  <c r="AA441"/>
  <c r="X441"/>
  <c r="Z441"/>
  <c r="C441"/>
  <c r="E441"/>
  <c r="B441"/>
  <c r="D441"/>
  <c r="N440"/>
  <c r="P440"/>
  <c r="M440"/>
  <c r="O440"/>
  <c r="Y439"/>
  <c r="AA439"/>
  <c r="X439"/>
  <c r="Z439"/>
  <c r="C439"/>
  <c r="E439"/>
  <c r="B439"/>
  <c r="D439"/>
  <c r="N438"/>
  <c r="P438"/>
  <c r="M438"/>
  <c r="O438"/>
  <c r="Y437"/>
  <c r="AA437"/>
  <c r="X437"/>
  <c r="Z437"/>
  <c r="C437"/>
  <c r="E437"/>
  <c r="B437"/>
  <c r="D437"/>
  <c r="N436"/>
  <c r="P436"/>
  <c r="M436"/>
  <c r="O436"/>
  <c r="Y435"/>
  <c r="AA435"/>
  <c r="X435"/>
  <c r="Z435"/>
  <c r="C435"/>
  <c r="E435"/>
  <c r="B435"/>
  <c r="D435"/>
  <c r="N434"/>
  <c r="P434"/>
  <c r="M434"/>
  <c r="O434"/>
  <c r="Y433"/>
  <c r="AA433"/>
  <c r="X433"/>
  <c r="Z433"/>
  <c r="C433"/>
  <c r="E433"/>
  <c r="B433"/>
  <c r="D433"/>
  <c r="N432"/>
  <c r="P432"/>
  <c r="M432"/>
  <c r="O432"/>
  <c r="Y431"/>
  <c r="AA431"/>
  <c r="X431"/>
  <c r="Z431"/>
  <c r="C431"/>
  <c r="E431"/>
  <c r="B431"/>
  <c r="D431"/>
  <c r="N430"/>
  <c r="P430"/>
  <c r="M430"/>
  <c r="O430"/>
  <c r="Y429"/>
  <c r="AA429"/>
  <c r="X429"/>
  <c r="Z429"/>
  <c r="C429"/>
  <c r="E429"/>
  <c r="B429"/>
  <c r="D429"/>
  <c r="N428"/>
  <c r="P428"/>
  <c r="M428"/>
  <c r="O428"/>
  <c r="Y427"/>
  <c r="AA427"/>
  <c r="X427"/>
  <c r="Z427"/>
  <c r="C427"/>
  <c r="E427"/>
  <c r="B427"/>
  <c r="D427"/>
  <c r="N426"/>
  <c r="P426"/>
  <c r="M426"/>
  <c r="O426"/>
  <c r="Y425"/>
  <c r="AA425"/>
  <c r="X425"/>
  <c r="Z425"/>
  <c r="C425"/>
  <c r="E425"/>
  <c r="B425"/>
  <c r="D425"/>
  <c r="N424"/>
  <c r="P424"/>
  <c r="M424"/>
  <c r="O424"/>
  <c r="Y423"/>
  <c r="AA423"/>
  <c r="X423"/>
  <c r="Z423"/>
  <c r="C423"/>
  <c r="E423"/>
  <c r="B423"/>
  <c r="D423"/>
  <c r="N422"/>
  <c r="P422"/>
  <c r="M422"/>
  <c r="O422"/>
  <c r="Y421"/>
  <c r="AA421"/>
  <c r="X421"/>
  <c r="Z421"/>
  <c r="C421"/>
  <c r="E421"/>
  <c r="B421"/>
  <c r="D421"/>
  <c r="N420"/>
  <c r="P420"/>
  <c r="M420"/>
  <c r="O420"/>
  <c r="Y419"/>
  <c r="AA419"/>
  <c r="X419"/>
  <c r="Z419"/>
  <c r="C419"/>
  <c r="E419"/>
  <c r="B419"/>
  <c r="D419"/>
  <c r="N418"/>
  <c r="P418"/>
  <c r="M418"/>
  <c r="O418"/>
  <c r="Y417"/>
  <c r="AA417"/>
  <c r="X417"/>
  <c r="Z417"/>
  <c r="C417"/>
  <c r="E417"/>
  <c r="B417"/>
  <c r="D417"/>
  <c r="N416"/>
  <c r="P416"/>
  <c r="M416"/>
  <c r="O416"/>
  <c r="Y415"/>
  <c r="AA415"/>
  <c r="X415"/>
  <c r="Z415"/>
  <c r="C415"/>
  <c r="E415"/>
  <c r="B415"/>
  <c r="D415"/>
  <c r="N414"/>
  <c r="P414"/>
  <c r="M414"/>
  <c r="O414"/>
  <c r="Y413"/>
  <c r="AA413"/>
  <c r="X413"/>
  <c r="Z413"/>
  <c r="C413"/>
  <c r="E413"/>
  <c r="B413"/>
  <c r="D413"/>
  <c r="N412"/>
  <c r="P412"/>
  <c r="M412"/>
  <c r="O412"/>
  <c r="Y411"/>
  <c r="AA411"/>
  <c r="X411"/>
  <c r="Z411"/>
  <c r="C411"/>
  <c r="E411"/>
  <c r="B411"/>
  <c r="D411"/>
  <c r="N410"/>
  <c r="P410"/>
  <c r="M410"/>
  <c r="O410"/>
  <c r="Y409"/>
  <c r="AA409"/>
  <c r="X409"/>
  <c r="Z409"/>
  <c r="C409"/>
  <c r="E409"/>
  <c r="B409"/>
  <c r="D409"/>
  <c r="N408"/>
  <c r="P408"/>
  <c r="M408"/>
  <c r="O408"/>
  <c r="Y407"/>
  <c r="AA407"/>
  <c r="X407"/>
  <c r="Z407"/>
  <c r="C407"/>
  <c r="E407"/>
  <c r="B407"/>
  <c r="D407"/>
  <c r="N406"/>
  <c r="P406"/>
  <c r="M406"/>
  <c r="O406"/>
  <c r="Y405"/>
  <c r="AA405"/>
  <c r="X405"/>
  <c r="Z405"/>
  <c r="C405"/>
  <c r="E405"/>
  <c r="B405"/>
  <c r="D405"/>
  <c r="N404"/>
  <c r="P404"/>
  <c r="M404"/>
  <c r="O404"/>
  <c r="Y403"/>
  <c r="AA403"/>
  <c r="X403"/>
  <c r="Z403"/>
  <c r="C403"/>
  <c r="E403"/>
  <c r="B403"/>
  <c r="D403"/>
  <c r="N402"/>
  <c r="P402"/>
  <c r="M402"/>
  <c r="O402"/>
  <c r="Y401"/>
  <c r="AA401"/>
  <c r="X401"/>
  <c r="Z401"/>
  <c r="C401"/>
  <c r="E401"/>
  <c r="B401"/>
  <c r="D401"/>
  <c r="N400"/>
  <c r="P400"/>
  <c r="M400"/>
  <c r="O400"/>
  <c r="Y399"/>
  <c r="AA399"/>
  <c r="X399"/>
  <c r="Z399"/>
  <c r="C399"/>
  <c r="E399"/>
  <c r="B399"/>
  <c r="D399"/>
  <c r="N398"/>
  <c r="P398"/>
  <c r="M398"/>
  <c r="O398"/>
  <c r="Y397"/>
  <c r="AA397"/>
  <c r="X397"/>
  <c r="Z397"/>
  <c r="C397"/>
  <c r="E397"/>
  <c r="B397"/>
  <c r="D397"/>
  <c r="N396"/>
  <c r="P396"/>
  <c r="M396"/>
  <c r="O396"/>
  <c r="Y395"/>
  <c r="AA395"/>
  <c r="X395"/>
  <c r="Z395"/>
  <c r="C395"/>
  <c r="E395"/>
  <c r="B395"/>
  <c r="D395"/>
  <c r="N394"/>
  <c r="P394"/>
  <c r="M394"/>
  <c r="O394"/>
  <c r="Y393"/>
  <c r="AA393"/>
  <c r="X393"/>
  <c r="Z393"/>
  <c r="C393"/>
  <c r="E393"/>
  <c r="B393"/>
  <c r="D393"/>
  <c r="N392"/>
  <c r="P392"/>
  <c r="M392"/>
  <c r="O392"/>
  <c r="Y391"/>
  <c r="AA391"/>
  <c r="X391"/>
  <c r="Z391"/>
  <c r="C391"/>
  <c r="E391"/>
  <c r="B391"/>
  <c r="D391"/>
  <c r="N390"/>
  <c r="P390"/>
  <c r="M390"/>
  <c r="O390"/>
  <c r="Y389"/>
  <c r="AA389"/>
  <c r="X389"/>
  <c r="Z389"/>
  <c r="C389"/>
  <c r="E389"/>
  <c r="B389"/>
  <c r="D389"/>
  <c r="N388"/>
  <c r="P388"/>
  <c r="M388"/>
  <c r="O388"/>
  <c r="Y387"/>
  <c r="AA387"/>
  <c r="X387"/>
  <c r="Z387"/>
  <c r="C387"/>
  <c r="E387"/>
  <c r="B387"/>
  <c r="D387"/>
  <c r="N386"/>
  <c r="P386"/>
  <c r="M386"/>
  <c r="O386"/>
  <c r="Y385"/>
  <c r="AA385"/>
  <c r="X385"/>
  <c r="Z385"/>
  <c r="C385"/>
  <c r="E385"/>
  <c r="B385"/>
  <c r="D385"/>
  <c r="N384"/>
  <c r="P384"/>
  <c r="M384"/>
  <c r="O384"/>
  <c r="Y383"/>
  <c r="AA383"/>
  <c r="X383"/>
  <c r="Z383"/>
  <c r="C383"/>
  <c r="E383"/>
  <c r="B383"/>
  <c r="D383"/>
  <c r="N382"/>
  <c r="P382"/>
  <c r="M382"/>
  <c r="O382"/>
  <c r="Y381"/>
  <c r="AA381"/>
  <c r="X381"/>
  <c r="Z381"/>
  <c r="C381"/>
  <c r="E381"/>
  <c r="B381"/>
  <c r="D381"/>
  <c r="N380"/>
  <c r="P380"/>
  <c r="M380"/>
  <c r="O380"/>
  <c r="Y379"/>
  <c r="AA379"/>
  <c r="X379"/>
  <c r="Z379"/>
  <c r="C379"/>
  <c r="E379"/>
  <c r="B379"/>
  <c r="D379"/>
  <c r="N378"/>
  <c r="P378"/>
  <c r="M378"/>
  <c r="O378"/>
  <c r="Y377"/>
  <c r="AA377"/>
  <c r="X377"/>
  <c r="Z377"/>
  <c r="C377"/>
  <c r="E377"/>
  <c r="B377"/>
  <c r="D377"/>
  <c r="N376"/>
  <c r="P376"/>
  <c r="M376"/>
  <c r="O376"/>
  <c r="Y375"/>
  <c r="AA375"/>
  <c r="X375"/>
  <c r="Z375"/>
  <c r="C375"/>
  <c r="E375"/>
  <c r="B375"/>
  <c r="D375"/>
  <c r="N374"/>
  <c r="P374"/>
  <c r="M374"/>
  <c r="O374"/>
  <c r="Y373"/>
  <c r="AA373"/>
  <c r="X373"/>
  <c r="Z373"/>
  <c r="C373"/>
  <c r="E373"/>
  <c r="B373"/>
  <c r="D373"/>
  <c r="N372"/>
  <c r="P372"/>
  <c r="M372"/>
  <c r="O372"/>
  <c r="Y371"/>
  <c r="AA371"/>
  <c r="X371"/>
  <c r="Z371"/>
  <c r="C371"/>
  <c r="E371"/>
  <c r="B371"/>
  <c r="D371"/>
  <c r="N370"/>
  <c r="P370"/>
  <c r="M370"/>
  <c r="O370"/>
  <c r="Y369"/>
  <c r="AA369"/>
  <c r="X369"/>
  <c r="Z369"/>
  <c r="C369"/>
  <c r="E369"/>
  <c r="B369"/>
  <c r="D369"/>
  <c r="N368"/>
  <c r="P368"/>
  <c r="M368"/>
  <c r="O368"/>
  <c r="Y367"/>
  <c r="AA367"/>
  <c r="X367"/>
  <c r="Z367"/>
  <c r="C367"/>
  <c r="E367"/>
  <c r="B367"/>
  <c r="D367"/>
  <c r="N366"/>
  <c r="P366"/>
  <c r="M366"/>
  <c r="O366"/>
  <c r="Y365"/>
  <c r="AA365"/>
  <c r="X365"/>
  <c r="Z365"/>
  <c r="C365"/>
  <c r="E365"/>
  <c r="B365"/>
  <c r="D365"/>
  <c r="N364"/>
  <c r="P364"/>
  <c r="M364"/>
  <c r="O364"/>
  <c r="Y363"/>
  <c r="AA363"/>
  <c r="X363"/>
  <c r="Z363"/>
  <c r="C363"/>
  <c r="E363"/>
  <c r="B363"/>
  <c r="D363"/>
  <c r="N362"/>
  <c r="P362"/>
  <c r="M362"/>
  <c r="O362"/>
  <c r="Y361"/>
  <c r="AA361"/>
  <c r="X361"/>
  <c r="Z361"/>
  <c r="C361"/>
  <c r="E361"/>
  <c r="B361"/>
  <c r="D361"/>
  <c r="N360"/>
  <c r="P360"/>
  <c r="M360"/>
  <c r="O360"/>
  <c r="Y359"/>
  <c r="AA359"/>
  <c r="X359"/>
  <c r="Z359"/>
  <c r="C359"/>
  <c r="E359"/>
  <c r="B359"/>
  <c r="D359"/>
  <c r="N358"/>
  <c r="P358"/>
  <c r="M358"/>
  <c r="O358"/>
  <c r="Y357"/>
  <c r="AA357"/>
  <c r="X357"/>
  <c r="Z357"/>
  <c r="C357"/>
  <c r="E357"/>
  <c r="B357"/>
  <c r="D357"/>
  <c r="N356"/>
  <c r="P356"/>
  <c r="M356"/>
  <c r="O356"/>
  <c r="Y355"/>
  <c r="AA355"/>
  <c r="X355"/>
  <c r="Z355"/>
  <c r="C355"/>
  <c r="E355"/>
  <c r="B355"/>
  <c r="D355"/>
  <c r="N354"/>
  <c r="P354"/>
  <c r="M354"/>
  <c r="O354"/>
  <c r="Y353"/>
  <c r="AA353"/>
  <c r="X353"/>
  <c r="Z353"/>
  <c r="C353"/>
  <c r="E353"/>
  <c r="B353"/>
  <c r="D353"/>
  <c r="N352"/>
  <c r="P352"/>
  <c r="M352"/>
  <c r="O352"/>
  <c r="Y351"/>
  <c r="AA351"/>
  <c r="X351"/>
  <c r="Z351"/>
  <c r="C351"/>
  <c r="E351"/>
  <c r="B351"/>
  <c r="D351"/>
  <c r="N350"/>
  <c r="P350"/>
  <c r="M350"/>
  <c r="O350"/>
  <c r="Y349"/>
  <c r="AA349"/>
  <c r="X349"/>
  <c r="Z349"/>
  <c r="C349"/>
  <c r="E349"/>
  <c r="B349"/>
  <c r="D349"/>
  <c r="N348"/>
  <c r="P348"/>
  <c r="M348"/>
  <c r="O348"/>
  <c r="Y347"/>
  <c r="AA347"/>
  <c r="X347"/>
  <c r="Z347"/>
  <c r="C347"/>
  <c r="E347"/>
  <c r="B347"/>
  <c r="D347"/>
  <c r="N346"/>
  <c r="P346"/>
  <c r="M346"/>
  <c r="O346"/>
  <c r="Y345"/>
  <c r="AA345"/>
  <c r="X345"/>
  <c r="Z345"/>
  <c r="C345"/>
  <c r="E345"/>
  <c r="B345"/>
  <c r="D345"/>
  <c r="N344"/>
  <c r="P344"/>
  <c r="M344"/>
  <c r="O344"/>
  <c r="Y343"/>
  <c r="AA343"/>
  <c r="X343"/>
  <c r="Z343"/>
  <c r="C343"/>
  <c r="E343"/>
  <c r="B343"/>
  <c r="D343"/>
  <c r="N342"/>
  <c r="P342"/>
  <c r="M342"/>
  <c r="O342"/>
  <c r="Y341"/>
  <c r="AA341"/>
  <c r="X341"/>
  <c r="Z341"/>
  <c r="C341"/>
  <c r="E341"/>
  <c r="B341"/>
  <c r="D341"/>
  <c r="N340"/>
  <c r="P340"/>
  <c r="M340"/>
  <c r="O340"/>
  <c r="Y339"/>
  <c r="AA339"/>
  <c r="X339"/>
  <c r="Z339"/>
  <c r="C339"/>
  <c r="E339"/>
  <c r="B339"/>
  <c r="D339"/>
  <c r="N338"/>
  <c r="P338"/>
  <c r="M338"/>
  <c r="O338"/>
  <c r="Y337"/>
  <c r="AA337"/>
  <c r="X337"/>
  <c r="Z337"/>
  <c r="C337"/>
  <c r="E337"/>
  <c r="B337"/>
  <c r="D337"/>
  <c r="N336"/>
  <c r="P336"/>
  <c r="M336"/>
  <c r="O336"/>
  <c r="Y335"/>
  <c r="AA335"/>
  <c r="X335"/>
  <c r="Z335"/>
  <c r="C335"/>
  <c r="E335"/>
  <c r="B335"/>
  <c r="D335"/>
  <c r="N334"/>
  <c r="P334"/>
  <c r="M334"/>
  <c r="O334"/>
  <c r="Y333"/>
  <c r="AA333"/>
  <c r="X333"/>
  <c r="Z333"/>
  <c r="C333"/>
  <c r="E333"/>
  <c r="B333"/>
  <c r="D333"/>
  <c r="N332"/>
  <c r="P332"/>
  <c r="M332"/>
  <c r="O332"/>
  <c r="Y331"/>
  <c r="AA331"/>
  <c r="X331"/>
  <c r="Z331"/>
  <c r="C331"/>
  <c r="E331"/>
  <c r="B331"/>
  <c r="D331"/>
  <c r="N330"/>
  <c r="P330"/>
  <c r="M330"/>
  <c r="O330"/>
  <c r="Y329"/>
  <c r="AA329"/>
  <c r="X329"/>
  <c r="Z329"/>
  <c r="C329"/>
  <c r="E329"/>
  <c r="B329"/>
  <c r="D329"/>
  <c r="N328"/>
  <c r="P328"/>
  <c r="M328"/>
  <c r="O328"/>
  <c r="Y327"/>
  <c r="AA327"/>
  <c r="Z327"/>
  <c r="X327"/>
  <c r="B327"/>
  <c r="D327"/>
  <c r="C327"/>
  <c r="E327"/>
  <c r="M326"/>
  <c r="O326"/>
  <c r="N326"/>
  <c r="P326"/>
  <c r="X325"/>
  <c r="Z325"/>
  <c r="Y325"/>
  <c r="AA325"/>
  <c r="B325"/>
  <c r="D325"/>
  <c r="C325"/>
  <c r="E325"/>
  <c r="M324"/>
  <c r="O324"/>
  <c r="N324"/>
  <c r="P324"/>
  <c r="X323"/>
  <c r="Z323"/>
  <c r="Y323"/>
  <c r="AA323"/>
  <c r="B323"/>
  <c r="D323"/>
  <c r="C323"/>
  <c r="E323"/>
  <c r="M322"/>
  <c r="O322"/>
  <c r="N322"/>
  <c r="P322"/>
  <c r="X321"/>
  <c r="Z321"/>
  <c r="Y321"/>
  <c r="AA321"/>
  <c r="B321"/>
  <c r="D321"/>
  <c r="C321"/>
  <c r="E321"/>
  <c r="M320"/>
  <c r="O320"/>
  <c r="N320"/>
  <c r="P320"/>
  <c r="X319"/>
  <c r="Z319"/>
  <c r="Y319"/>
  <c r="AA319"/>
  <c r="B319"/>
  <c r="D319"/>
  <c r="C319"/>
  <c r="E319"/>
  <c r="M318"/>
  <c r="O318"/>
  <c r="N318"/>
  <c r="P318"/>
  <c r="X317"/>
  <c r="Z317"/>
  <c r="Y317"/>
  <c r="AA317"/>
  <c r="B317"/>
  <c r="D317"/>
  <c r="C317"/>
  <c r="E317"/>
  <c r="M316"/>
  <c r="O316"/>
  <c r="N316"/>
  <c r="P316"/>
  <c r="X315"/>
  <c r="Z315"/>
  <c r="Y315"/>
  <c r="AA315"/>
  <c r="B315"/>
  <c r="D315"/>
  <c r="C315"/>
  <c r="E315"/>
  <c r="M314"/>
  <c r="O314"/>
  <c r="N314"/>
  <c r="P314"/>
  <c r="X313"/>
  <c r="Z313"/>
  <c r="Y313"/>
  <c r="AA313"/>
  <c r="B313"/>
  <c r="D313"/>
  <c r="C313"/>
  <c r="E313"/>
  <c r="M312"/>
  <c r="O312"/>
  <c r="N312"/>
  <c r="P312"/>
  <c r="X311"/>
  <c r="Z311"/>
  <c r="Y311"/>
  <c r="AA311"/>
  <c r="B311"/>
  <c r="D311"/>
  <c r="C311"/>
  <c r="E311"/>
  <c r="M310"/>
  <c r="O310"/>
  <c r="N310"/>
  <c r="P310"/>
  <c r="X309"/>
  <c r="Z309"/>
  <c r="Y309"/>
  <c r="AA309"/>
  <c r="B309"/>
  <c r="D309"/>
  <c r="C309"/>
  <c r="E309"/>
  <c r="M308"/>
  <c r="O308"/>
  <c r="N308"/>
  <c r="P308"/>
  <c r="X307"/>
  <c r="Z307"/>
  <c r="Y307"/>
  <c r="AA307"/>
  <c r="B307"/>
  <c r="D307"/>
  <c r="C307"/>
  <c r="E307"/>
  <c r="M306"/>
  <c r="O306"/>
  <c r="N306"/>
  <c r="P306"/>
  <c r="X305"/>
  <c r="Z305"/>
  <c r="Y305"/>
  <c r="AA305"/>
  <c r="B305"/>
  <c r="D305"/>
  <c r="C305"/>
  <c r="E305"/>
  <c r="M304"/>
  <c r="O304"/>
  <c r="N304"/>
  <c r="P304"/>
  <c r="X303"/>
  <c r="Z303"/>
  <c r="Y303"/>
  <c r="AA303"/>
  <c r="B303"/>
  <c r="D303"/>
  <c r="C303"/>
  <c r="E303"/>
  <c r="M302"/>
  <c r="O302"/>
  <c r="N302"/>
  <c r="P302"/>
  <c r="X301"/>
  <c r="Z301"/>
  <c r="Y301"/>
  <c r="AA301"/>
  <c r="B301"/>
  <c r="D301"/>
  <c r="C301"/>
  <c r="E301"/>
  <c r="M300"/>
  <c r="O300"/>
  <c r="N300"/>
  <c r="P300"/>
  <c r="X299"/>
  <c r="Z299"/>
  <c r="Y299"/>
  <c r="AA299"/>
  <c r="B299"/>
  <c r="D299"/>
  <c r="C299"/>
  <c r="E299"/>
  <c r="M298"/>
  <c r="O298"/>
  <c r="N298"/>
  <c r="P298"/>
  <c r="X297"/>
  <c r="Z297"/>
  <c r="Y297"/>
  <c r="AA297"/>
  <c r="B297"/>
  <c r="D297"/>
  <c r="C297"/>
  <c r="E297"/>
  <c r="M296"/>
  <c r="O296"/>
  <c r="N296"/>
  <c r="P296"/>
  <c r="X295"/>
  <c r="Z295"/>
  <c r="Y295"/>
  <c r="AA295"/>
  <c r="B295"/>
  <c r="D295"/>
  <c r="C295"/>
  <c r="E295"/>
  <c r="M294"/>
  <c r="O294"/>
  <c r="N294"/>
  <c r="P294"/>
  <c r="X293"/>
  <c r="Z293"/>
  <c r="Y293"/>
  <c r="AA293"/>
  <c r="B293"/>
  <c r="D293"/>
  <c r="C293"/>
  <c r="E293"/>
  <c r="M292"/>
  <c r="O292"/>
  <c r="N292"/>
  <c r="P292"/>
  <c r="X291"/>
  <c r="Z291"/>
  <c r="Y291"/>
  <c r="AA291"/>
  <c r="B291"/>
  <c r="D291"/>
  <c r="C291"/>
  <c r="E291"/>
  <c r="M290"/>
  <c r="O290"/>
  <c r="N290"/>
  <c r="P290"/>
  <c r="X289"/>
  <c r="Z289"/>
  <c r="Y289"/>
  <c r="AA289"/>
  <c r="B289"/>
  <c r="D289"/>
  <c r="C289"/>
  <c r="E289"/>
  <c r="M288"/>
  <c r="O288"/>
  <c r="N288"/>
  <c r="P288"/>
  <c r="X287"/>
  <c r="Z287"/>
  <c r="Y287"/>
  <c r="AA287"/>
  <c r="B287"/>
  <c r="D287"/>
  <c r="C287"/>
  <c r="E287"/>
  <c r="M286"/>
  <c r="O286"/>
  <c r="N286"/>
  <c r="P286"/>
  <c r="X285"/>
  <c r="Z285"/>
  <c r="Y285"/>
  <c r="AA285"/>
  <c r="B285"/>
  <c r="D285"/>
  <c r="C285"/>
  <c r="E285"/>
  <c r="M284"/>
  <c r="O284"/>
  <c r="N284"/>
  <c r="P284"/>
  <c r="X283"/>
  <c r="Z283"/>
  <c r="Y283"/>
  <c r="AA283"/>
  <c r="B283"/>
  <c r="D283"/>
  <c r="C283"/>
  <c r="E283"/>
  <c r="M282"/>
  <c r="O282"/>
  <c r="N282"/>
  <c r="P282"/>
  <c r="X281"/>
  <c r="Z281"/>
  <c r="Y281"/>
  <c r="AA281"/>
  <c r="B281"/>
  <c r="D281"/>
  <c r="C281"/>
  <c r="E281"/>
  <c r="M280"/>
  <c r="O280"/>
  <c r="N280"/>
  <c r="P280"/>
  <c r="X279"/>
  <c r="Z279"/>
  <c r="Y279"/>
  <c r="AA279"/>
  <c r="B279"/>
  <c r="D279"/>
  <c r="C279"/>
  <c r="E279"/>
  <c r="M278"/>
  <c r="O278"/>
  <c r="N278"/>
  <c r="P278"/>
  <c r="X277"/>
  <c r="Z277"/>
  <c r="Y277"/>
  <c r="AA277"/>
  <c r="B277"/>
  <c r="D277"/>
  <c r="C277"/>
  <c r="E277"/>
  <c r="M276"/>
  <c r="O276"/>
  <c r="N276"/>
  <c r="P276"/>
  <c r="X275"/>
  <c r="Z275"/>
  <c r="Y275"/>
  <c r="AA275"/>
  <c r="B275"/>
  <c r="D275"/>
  <c r="C275"/>
  <c r="E275"/>
  <c r="M274"/>
  <c r="O274"/>
  <c r="N274"/>
  <c r="P274"/>
  <c r="X273"/>
  <c r="Z273"/>
  <c r="Y273"/>
  <c r="AA273"/>
  <c r="B273"/>
  <c r="D273"/>
  <c r="C273"/>
  <c r="E273"/>
  <c r="M272"/>
  <c r="O272"/>
  <c r="N272"/>
  <c r="P272"/>
  <c r="X271"/>
  <c r="Z271"/>
  <c r="Y271"/>
  <c r="AA271"/>
  <c r="B271"/>
  <c r="D271"/>
  <c r="C271"/>
  <c r="E271"/>
  <c r="M270"/>
  <c r="O270"/>
  <c r="N270"/>
  <c r="P270"/>
  <c r="X269"/>
  <c r="Z269"/>
  <c r="Y269"/>
  <c r="AA269"/>
  <c r="B269"/>
  <c r="D269"/>
  <c r="C269"/>
  <c r="E269"/>
  <c r="M268"/>
  <c r="O268"/>
  <c r="N268"/>
  <c r="P268"/>
  <c r="X267"/>
  <c r="Z267"/>
  <c r="Y267"/>
  <c r="AA267"/>
  <c r="B267"/>
  <c r="D267"/>
  <c r="C267"/>
  <c r="E267"/>
  <c r="M266"/>
  <c r="O266"/>
  <c r="N266"/>
  <c r="P266"/>
  <c r="X265"/>
  <c r="Z265"/>
  <c r="Y265"/>
  <c r="AA265"/>
  <c r="B265"/>
  <c r="D265"/>
  <c r="C265"/>
  <c r="E265"/>
  <c r="M264"/>
  <c r="O264"/>
  <c r="N264"/>
  <c r="P264"/>
  <c r="X263"/>
  <c r="Z263"/>
  <c r="Y263"/>
  <c r="AA263"/>
  <c r="B263"/>
  <c r="D263"/>
  <c r="C263"/>
  <c r="E263"/>
  <c r="M262"/>
  <c r="O262"/>
  <c r="N262"/>
  <c r="P262"/>
  <c r="X261"/>
  <c r="Z261"/>
  <c r="Y261"/>
  <c r="AA261"/>
  <c r="B261"/>
  <c r="D261"/>
  <c r="C261"/>
  <c r="E261"/>
  <c r="M260"/>
  <c r="O260"/>
  <c r="N260"/>
  <c r="P260"/>
  <c r="X259"/>
  <c r="Z259"/>
  <c r="Y259"/>
  <c r="AA259"/>
  <c r="B259"/>
  <c r="D259"/>
  <c r="C259"/>
  <c r="E259"/>
  <c r="M258"/>
  <c r="O258"/>
  <c r="N258"/>
  <c r="P258"/>
  <c r="X257"/>
  <c r="Z257"/>
  <c r="Y257"/>
  <c r="AA257"/>
  <c r="B257"/>
  <c r="D257"/>
  <c r="C257"/>
  <c r="E257"/>
  <c r="M256"/>
  <c r="O256"/>
  <c r="N256"/>
  <c r="P256"/>
  <c r="X255"/>
  <c r="Z255"/>
  <c r="Y255"/>
  <c r="AA255"/>
  <c r="B255"/>
  <c r="D255"/>
  <c r="C255"/>
  <c r="E255"/>
  <c r="M254"/>
  <c r="O254"/>
  <c r="N254"/>
  <c r="P254"/>
  <c r="X253"/>
  <c r="Z253"/>
  <c r="Y253"/>
  <c r="AA253"/>
  <c r="B253"/>
  <c r="D253"/>
  <c r="C253"/>
  <c r="E253"/>
  <c r="M252"/>
  <c r="O252"/>
  <c r="N252"/>
  <c r="P252"/>
  <c r="X251"/>
  <c r="Z251"/>
  <c r="Y251"/>
  <c r="AA251"/>
  <c r="B251"/>
  <c r="D251"/>
  <c r="C251"/>
  <c r="E251"/>
  <c r="M250"/>
  <c r="O250"/>
  <c r="N250"/>
  <c r="P250"/>
  <c r="X249"/>
  <c r="Z249"/>
  <c r="Y249"/>
  <c r="AA249"/>
  <c r="B249"/>
  <c r="D249"/>
  <c r="C249"/>
  <c r="E249"/>
  <c r="M248"/>
  <c r="O248"/>
  <c r="N248"/>
  <c r="P248"/>
  <c r="X247"/>
  <c r="Z247"/>
  <c r="Y247"/>
  <c r="AA247"/>
  <c r="B247"/>
  <c r="D247"/>
  <c r="C247"/>
  <c r="E247"/>
  <c r="M246"/>
  <c r="O246"/>
  <c r="N246"/>
  <c r="P246"/>
  <c r="X245"/>
  <c r="Z245"/>
  <c r="Y245"/>
  <c r="AA245"/>
  <c r="B245"/>
  <c r="D245"/>
  <c r="C245"/>
  <c r="E245"/>
  <c r="M244"/>
  <c r="O244"/>
  <c r="N244"/>
  <c r="P244"/>
  <c r="X243"/>
  <c r="Z243"/>
  <c r="Y243"/>
  <c r="AA243"/>
  <c r="B243"/>
  <c r="D243"/>
  <c r="C243"/>
  <c r="E243"/>
  <c r="M242"/>
  <c r="O242"/>
  <c r="N242"/>
  <c r="P242"/>
  <c r="X241"/>
  <c r="Z241"/>
  <c r="Y241"/>
  <c r="AA241"/>
  <c r="B241"/>
  <c r="D241"/>
  <c r="C241"/>
  <c r="E241"/>
  <c r="M240"/>
  <c r="O240"/>
  <c r="N240"/>
  <c r="P240"/>
  <c r="X239"/>
  <c r="Z239"/>
  <c r="Y239"/>
  <c r="AA239"/>
  <c r="B239"/>
  <c r="D239"/>
  <c r="C239"/>
  <c r="E239"/>
  <c r="M238"/>
  <c r="O238"/>
  <c r="N238"/>
  <c r="P238"/>
  <c r="X237"/>
  <c r="Z237"/>
  <c r="Y237"/>
  <c r="AA237"/>
  <c r="B237"/>
  <c r="D237"/>
  <c r="C237"/>
  <c r="E237"/>
  <c r="M236"/>
  <c r="O236"/>
  <c r="N236"/>
  <c r="P236"/>
  <c r="X235"/>
  <c r="Z235"/>
  <c r="Y235"/>
  <c r="AA235"/>
  <c r="B235"/>
  <c r="D235"/>
  <c r="C235"/>
  <c r="E235"/>
  <c r="M234"/>
  <c r="O234"/>
  <c r="N234"/>
  <c r="P234"/>
  <c r="X233"/>
  <c r="Z233"/>
  <c r="Y233"/>
  <c r="AA233"/>
  <c r="B233"/>
  <c r="D233"/>
  <c r="C233"/>
  <c r="E233"/>
  <c r="M232"/>
  <c r="O232"/>
  <c r="N232"/>
  <c r="P232"/>
  <c r="X231"/>
  <c r="Z231"/>
  <c r="Y231"/>
  <c r="AA231"/>
  <c r="B231"/>
  <c r="D231"/>
  <c r="C231"/>
  <c r="E231"/>
  <c r="M230"/>
  <c r="O230"/>
  <c r="N230"/>
  <c r="P230"/>
  <c r="X229"/>
  <c r="Z229"/>
  <c r="Y229"/>
  <c r="AA229"/>
  <c r="B229"/>
  <c r="D229"/>
  <c r="C229"/>
  <c r="E229"/>
  <c r="M228"/>
  <c r="O228"/>
  <c r="N228"/>
  <c r="P228"/>
  <c r="X227"/>
  <c r="Z227"/>
  <c r="Y227"/>
  <c r="AA227"/>
  <c r="B227"/>
  <c r="D227"/>
  <c r="C227"/>
  <c r="E227"/>
  <c r="M226"/>
  <c r="O226"/>
  <c r="N226"/>
  <c r="P226"/>
  <c r="X225"/>
  <c r="Z225"/>
  <c r="Y225"/>
  <c r="AA225"/>
  <c r="B225"/>
  <c r="D225"/>
  <c r="C225"/>
  <c r="E225"/>
  <c r="M224"/>
  <c r="O224"/>
  <c r="N224"/>
  <c r="P224"/>
  <c r="X223"/>
  <c r="Z223"/>
  <c r="Y223"/>
  <c r="AA223"/>
  <c r="B223"/>
  <c r="D223"/>
  <c r="C223"/>
  <c r="E223"/>
  <c r="M222"/>
  <c r="O222"/>
  <c r="N222"/>
  <c r="P222"/>
  <c r="X221"/>
  <c r="Z221"/>
  <c r="Y221"/>
  <c r="AA221"/>
  <c r="B221"/>
  <c r="D221"/>
  <c r="C221"/>
  <c r="E221"/>
  <c r="M220"/>
  <c r="O220"/>
  <c r="N220"/>
  <c r="P220"/>
  <c r="X219"/>
  <c r="Z219"/>
  <c r="Y219"/>
  <c r="AA219"/>
  <c r="B219"/>
  <c r="D219"/>
  <c r="C219"/>
  <c r="E219"/>
  <c r="M218"/>
  <c r="O218"/>
  <c r="N218"/>
  <c r="P218"/>
  <c r="X217"/>
  <c r="Z217"/>
  <c r="Y217"/>
  <c r="AA217"/>
  <c r="B217"/>
  <c r="D217"/>
  <c r="C217"/>
  <c r="E217"/>
  <c r="M216"/>
  <c r="O216"/>
  <c r="N216"/>
  <c r="P216"/>
  <c r="X215"/>
  <c r="Z215"/>
  <c r="Y215"/>
  <c r="AA215"/>
  <c r="B215"/>
  <c r="D215"/>
  <c r="C215"/>
  <c r="E215"/>
  <c r="M214"/>
  <c r="O214"/>
  <c r="N214"/>
  <c r="P214"/>
  <c r="X213"/>
  <c r="Z213"/>
  <c r="Y213"/>
  <c r="AA213"/>
  <c r="B213"/>
  <c r="D213"/>
  <c r="C213"/>
  <c r="E213"/>
  <c r="M212"/>
  <c r="O212"/>
  <c r="N212"/>
  <c r="P212"/>
  <c r="N1003"/>
  <c r="P1003"/>
  <c r="O1003"/>
  <c r="M1003"/>
  <c r="Y1002"/>
  <c r="AA1002"/>
  <c r="Z1002"/>
  <c r="X1002"/>
  <c r="C1002"/>
  <c r="E1002"/>
  <c r="D1002"/>
  <c r="B1002"/>
  <c r="N1001"/>
  <c r="P1001"/>
  <c r="O1001"/>
  <c r="M1001"/>
  <c r="Y1000"/>
  <c r="AA1000"/>
  <c r="Z1000"/>
  <c r="X1000"/>
  <c r="C1000"/>
  <c r="E1000"/>
  <c r="D1000"/>
  <c r="B1000"/>
  <c r="N999"/>
  <c r="P999"/>
  <c r="O999"/>
  <c r="M999"/>
  <c r="Y998"/>
  <c r="AA998"/>
  <c r="Z998"/>
  <c r="X998"/>
  <c r="C998"/>
  <c r="E998"/>
  <c r="D998"/>
  <c r="B998"/>
  <c r="N997"/>
  <c r="P997"/>
  <c r="O997"/>
  <c r="M997"/>
  <c r="Y996"/>
  <c r="AA996"/>
  <c r="Z996"/>
  <c r="X996"/>
  <c r="C996"/>
  <c r="E996"/>
  <c r="D996"/>
  <c r="B996"/>
  <c r="N995"/>
  <c r="P995"/>
  <c r="O995"/>
  <c r="M995"/>
  <c r="Y994"/>
  <c r="AA994"/>
  <c r="Z994"/>
  <c r="X994"/>
  <c r="C994"/>
  <c r="E994"/>
  <c r="D994"/>
  <c r="B994"/>
  <c r="N993"/>
  <c r="P993"/>
  <c r="O993"/>
  <c r="M993"/>
  <c r="Y992"/>
  <c r="AA992"/>
  <c r="Z992"/>
  <c r="X992"/>
  <c r="C992"/>
  <c r="E992"/>
  <c r="D992"/>
  <c r="B992"/>
  <c r="N991"/>
  <c r="P991"/>
  <c r="O991"/>
  <c r="M991"/>
  <c r="Y990"/>
  <c r="AA990"/>
  <c r="Z990"/>
  <c r="X990"/>
  <c r="C990"/>
  <c r="E990"/>
  <c r="D990"/>
  <c r="B990"/>
  <c r="N989"/>
  <c r="P989"/>
  <c r="O989"/>
  <c r="M989"/>
  <c r="Y988"/>
  <c r="AA988"/>
  <c r="Z988"/>
  <c r="X988"/>
  <c r="C988"/>
  <c r="E988"/>
  <c r="D988"/>
  <c r="B988"/>
  <c r="N987"/>
  <c r="P987"/>
  <c r="O987"/>
  <c r="M987"/>
  <c r="Y986"/>
  <c r="AA986"/>
  <c r="Z986"/>
  <c r="X986"/>
  <c r="C986"/>
  <c r="E986"/>
  <c r="D986"/>
  <c r="B986"/>
  <c r="N985"/>
  <c r="P985"/>
  <c r="O985"/>
  <c r="M985"/>
  <c r="Y984"/>
  <c r="AA984"/>
  <c r="Z984"/>
  <c r="X984"/>
  <c r="C984"/>
  <c r="E984"/>
  <c r="D984"/>
  <c r="B984"/>
  <c r="N983"/>
  <c r="P983"/>
  <c r="O983"/>
  <c r="M983"/>
  <c r="Y982"/>
  <c r="AA982"/>
  <c r="Z982"/>
  <c r="X982"/>
  <c r="C982"/>
  <c r="E982"/>
  <c r="D982"/>
  <c r="B982"/>
  <c r="N981"/>
  <c r="P981"/>
  <c r="O981"/>
  <c r="M981"/>
  <c r="Y980"/>
  <c r="AA980"/>
  <c r="Z980"/>
  <c r="X980"/>
  <c r="C980"/>
  <c r="E980"/>
  <c r="D980"/>
  <c r="B980"/>
  <c r="N979"/>
  <c r="P979"/>
  <c r="O979"/>
  <c r="M979"/>
  <c r="Y978"/>
  <c r="AA978"/>
  <c r="Z978"/>
  <c r="X978"/>
  <c r="C978"/>
  <c r="E978"/>
  <c r="D978"/>
  <c r="B978"/>
  <c r="N977"/>
  <c r="P977"/>
  <c r="O977"/>
  <c r="M977"/>
  <c r="Y976"/>
  <c r="AA976"/>
  <c r="Z976"/>
  <c r="X976"/>
  <c r="C976"/>
  <c r="E976"/>
  <c r="D976"/>
  <c r="B976"/>
  <c r="N975"/>
  <c r="P975"/>
  <c r="O975"/>
  <c r="M975"/>
  <c r="Y974"/>
  <c r="AA974"/>
  <c r="Z974"/>
  <c r="X974"/>
  <c r="C974"/>
  <c r="E974"/>
  <c r="D974"/>
  <c r="B974"/>
  <c r="N973"/>
  <c r="P973"/>
  <c r="O973"/>
  <c r="M973"/>
  <c r="Y972"/>
  <c r="AA972"/>
  <c r="Z972"/>
  <c r="X972"/>
  <c r="C972"/>
  <c r="E972"/>
  <c r="D972"/>
  <c r="B972"/>
  <c r="N971"/>
  <c r="P971"/>
  <c r="O971"/>
  <c r="M971"/>
  <c r="Y970"/>
  <c r="AA970"/>
  <c r="Z970"/>
  <c r="X970"/>
  <c r="C970"/>
  <c r="E970"/>
  <c r="D970"/>
  <c r="B970"/>
  <c r="N969"/>
  <c r="P969"/>
  <c r="O969"/>
  <c r="M969"/>
  <c r="Y968"/>
  <c r="AA968"/>
  <c r="Z968"/>
  <c r="X968"/>
  <c r="C968"/>
  <c r="E968"/>
  <c r="D968"/>
  <c r="B968"/>
  <c r="N967"/>
  <c r="P967"/>
  <c r="O967"/>
  <c r="M967"/>
  <c r="Y966"/>
  <c r="AA966"/>
  <c r="Z966"/>
  <c r="X966"/>
  <c r="C966"/>
  <c r="E966"/>
  <c r="D966"/>
  <c r="B966"/>
  <c r="N965"/>
  <c r="P965"/>
  <c r="O965"/>
  <c r="M965"/>
  <c r="Y964"/>
  <c r="AA964"/>
  <c r="Z964"/>
  <c r="X964"/>
  <c r="C964"/>
  <c r="E964"/>
  <c r="D964"/>
  <c r="B964"/>
  <c r="N963"/>
  <c r="P963"/>
  <c r="O963"/>
  <c r="M963"/>
  <c r="Y962"/>
  <c r="AA962"/>
  <c r="Z962"/>
  <c r="X962"/>
  <c r="C962"/>
  <c r="E962"/>
  <c r="D962"/>
  <c r="B962"/>
  <c r="N961"/>
  <c r="P961"/>
  <c r="O961"/>
  <c r="M961"/>
  <c r="Y960"/>
  <c r="AA960"/>
  <c r="Z960"/>
  <c r="X960"/>
  <c r="C960"/>
  <c r="E960"/>
  <c r="D960"/>
  <c r="B960"/>
  <c r="N959"/>
  <c r="P959"/>
  <c r="O959"/>
  <c r="M959"/>
  <c r="Y958"/>
  <c r="AA958"/>
  <c r="Z958"/>
  <c r="X958"/>
  <c r="C958"/>
  <c r="E958"/>
  <c r="D958"/>
  <c r="B958"/>
  <c r="N957"/>
  <c r="P957"/>
  <c r="O957"/>
  <c r="M957"/>
  <c r="Y956"/>
  <c r="AA956"/>
  <c r="Z956"/>
  <c r="X956"/>
  <c r="C956"/>
  <c r="E956"/>
  <c r="D956"/>
  <c r="B956"/>
  <c r="N955"/>
  <c r="P955"/>
  <c r="O955"/>
  <c r="M955"/>
  <c r="Y954"/>
  <c r="AA954"/>
  <c r="Z954"/>
  <c r="X954"/>
  <c r="C954"/>
  <c r="E954"/>
  <c r="D954"/>
  <c r="B954"/>
  <c r="N953"/>
  <c r="P953"/>
  <c r="O953"/>
  <c r="M953"/>
  <c r="Y952"/>
  <c r="AA952"/>
  <c r="Z952"/>
  <c r="X952"/>
  <c r="C952"/>
  <c r="E952"/>
  <c r="D952"/>
  <c r="B952"/>
  <c r="N951"/>
  <c r="P951"/>
  <c r="O951"/>
  <c r="M951"/>
  <c r="Y950"/>
  <c r="AA950"/>
  <c r="Z950"/>
  <c r="X950"/>
  <c r="C950"/>
  <c r="E950"/>
  <c r="D950"/>
  <c r="B950"/>
  <c r="N949"/>
  <c r="P949"/>
  <c r="O949"/>
  <c r="M949"/>
  <c r="Y948"/>
  <c r="AA948"/>
  <c r="Z948"/>
  <c r="X948"/>
  <c r="C948"/>
  <c r="E948"/>
  <c r="D948"/>
  <c r="B948"/>
  <c r="N947"/>
  <c r="P947"/>
  <c r="O947"/>
  <c r="M947"/>
  <c r="Y946"/>
  <c r="AA946"/>
  <c r="Z946"/>
  <c r="X946"/>
  <c r="C946"/>
  <c r="E946"/>
  <c r="D946"/>
  <c r="B946"/>
  <c r="N945"/>
  <c r="P945"/>
  <c r="O945"/>
  <c r="M945"/>
  <c r="Y944"/>
  <c r="AA944"/>
  <c r="Z944"/>
  <c r="X944"/>
  <c r="C944"/>
  <c r="E944"/>
  <c r="D944"/>
  <c r="B944"/>
  <c r="N943"/>
  <c r="P943"/>
  <c r="O943"/>
  <c r="M943"/>
  <c r="Y942"/>
  <c r="AA942"/>
  <c r="Z942"/>
  <c r="X942"/>
  <c r="C942"/>
  <c r="E942"/>
  <c r="D942"/>
  <c r="B942"/>
  <c r="N941"/>
  <c r="P941"/>
  <c r="O941"/>
  <c r="M941"/>
  <c r="Y940"/>
  <c r="AA940"/>
  <c r="Z940"/>
  <c r="X940"/>
  <c r="C940"/>
  <c r="E940"/>
  <c r="D940"/>
  <c r="B940"/>
  <c r="N939"/>
  <c r="P939"/>
  <c r="O939"/>
  <c r="M939"/>
  <c r="Y938"/>
  <c r="AA938"/>
  <c r="Z938"/>
  <c r="X938"/>
  <c r="C938"/>
  <c r="E938"/>
  <c r="D938"/>
  <c r="B938"/>
  <c r="N937"/>
  <c r="P937"/>
  <c r="O937"/>
  <c r="M937"/>
  <c r="Y936"/>
  <c r="AA936"/>
  <c r="Z936"/>
  <c r="X936"/>
  <c r="C936"/>
  <c r="E936"/>
  <c r="D936"/>
  <c r="B936"/>
  <c r="N935"/>
  <c r="P935"/>
  <c r="O935"/>
  <c r="M935"/>
  <c r="Y934"/>
  <c r="AA934"/>
  <c r="Z934"/>
  <c r="X934"/>
  <c r="C934"/>
  <c r="E934"/>
  <c r="D934"/>
  <c r="B934"/>
  <c r="N933"/>
  <c r="P933"/>
  <c r="O933"/>
  <c r="M933"/>
  <c r="Y932"/>
  <c r="AA932"/>
  <c r="Z932"/>
  <c r="X932"/>
  <c r="C932"/>
  <c r="E932"/>
  <c r="D932"/>
  <c r="B932"/>
  <c r="N931"/>
  <c r="P931"/>
  <c r="O931"/>
  <c r="M931"/>
  <c r="Y930"/>
  <c r="AA930"/>
  <c r="Z930"/>
  <c r="X930"/>
  <c r="C930"/>
  <c r="E930"/>
  <c r="D930"/>
  <c r="B930"/>
  <c r="N929"/>
  <c r="P929"/>
  <c r="O929"/>
  <c r="M929"/>
  <c r="Y928"/>
  <c r="AA928"/>
  <c r="Z928"/>
  <c r="X928"/>
  <c r="C928"/>
  <c r="E928"/>
  <c r="D928"/>
  <c r="B928"/>
  <c r="N927"/>
  <c r="P927"/>
  <c r="O927"/>
  <c r="M927"/>
  <c r="Y926"/>
  <c r="AA926"/>
  <c r="Z926"/>
  <c r="X926"/>
  <c r="C926"/>
  <c r="E926"/>
  <c r="D926"/>
  <c r="B926"/>
  <c r="N925"/>
  <c r="P925"/>
  <c r="O925"/>
  <c r="M925"/>
  <c r="Y924"/>
  <c r="AA924"/>
  <c r="Z924"/>
  <c r="X924"/>
  <c r="C924"/>
  <c r="E924"/>
  <c r="D924"/>
  <c r="B924"/>
  <c r="N923"/>
  <c r="P923"/>
  <c r="O923"/>
  <c r="M923"/>
  <c r="Y922"/>
  <c r="AA922"/>
  <c r="Z922"/>
  <c r="X922"/>
  <c r="C922"/>
  <c r="E922"/>
  <c r="D922"/>
  <c r="B922"/>
  <c r="N921"/>
  <c r="P921"/>
  <c r="O921"/>
  <c r="M921"/>
  <c r="Y920"/>
  <c r="AA920"/>
  <c r="Z920"/>
  <c r="X920"/>
  <c r="C920"/>
  <c r="E920"/>
  <c r="D920"/>
  <c r="B920"/>
  <c r="N919"/>
  <c r="P919"/>
  <c r="O919"/>
  <c r="M919"/>
  <c r="Y918"/>
  <c r="AA918"/>
  <c r="Z918"/>
  <c r="X918"/>
  <c r="C918"/>
  <c r="E918"/>
  <c r="D918"/>
  <c r="B918"/>
  <c r="N917"/>
  <c r="P917"/>
  <c r="O917"/>
  <c r="M917"/>
  <c r="Y916"/>
  <c r="AA916"/>
  <c r="Z916"/>
  <c r="X916"/>
  <c r="C916"/>
  <c r="E916"/>
  <c r="D916"/>
  <c r="B916"/>
  <c r="N915"/>
  <c r="P915"/>
  <c r="O915"/>
  <c r="M915"/>
  <c r="Y914"/>
  <c r="AA914"/>
  <c r="Z914"/>
  <c r="X914"/>
  <c r="C914"/>
  <c r="E914"/>
  <c r="D914"/>
  <c r="B914"/>
  <c r="N913"/>
  <c r="P913"/>
  <c r="O913"/>
  <c r="M913"/>
  <c r="Y912"/>
  <c r="AA912"/>
  <c r="Z912"/>
  <c r="X912"/>
  <c r="C912"/>
  <c r="E912"/>
  <c r="D912"/>
  <c r="B912"/>
  <c r="N911"/>
  <c r="P911"/>
  <c r="O911"/>
  <c r="M911"/>
  <c r="Y910"/>
  <c r="AA910"/>
  <c r="Z910"/>
  <c r="X910"/>
  <c r="C910"/>
  <c r="E910"/>
  <c r="D910"/>
  <c r="B910"/>
  <c r="N909"/>
  <c r="P909"/>
  <c r="O909"/>
  <c r="M909"/>
  <c r="Y908"/>
  <c r="AA908"/>
  <c r="Z908"/>
  <c r="X908"/>
  <c r="C908"/>
  <c r="E908"/>
  <c r="D908"/>
  <c r="B908"/>
  <c r="N907"/>
  <c r="P907"/>
  <c r="O907"/>
  <c r="M907"/>
  <c r="Y906"/>
  <c r="AA906"/>
  <c r="Z906"/>
  <c r="X906"/>
  <c r="C906"/>
  <c r="E906"/>
  <c r="D906"/>
  <c r="B906"/>
  <c r="N905"/>
  <c r="P905"/>
  <c r="O905"/>
  <c r="M905"/>
  <c r="Y904"/>
  <c r="AA904"/>
  <c r="Z904"/>
  <c r="X904"/>
  <c r="C904"/>
  <c r="E904"/>
  <c r="D904"/>
  <c r="B904"/>
  <c r="N903"/>
  <c r="P903"/>
  <c r="O903"/>
  <c r="M903"/>
  <c r="Y902"/>
  <c r="AA902"/>
  <c r="Z902"/>
  <c r="X902"/>
  <c r="C902"/>
  <c r="E902"/>
  <c r="D902"/>
  <c r="B902"/>
  <c r="N901"/>
  <c r="P901"/>
  <c r="O901"/>
  <c r="M901"/>
  <c r="Y900"/>
  <c r="AA900"/>
  <c r="Z900"/>
  <c r="X900"/>
  <c r="C900"/>
  <c r="E900"/>
  <c r="D900"/>
  <c r="B900"/>
  <c r="N899"/>
  <c r="P899"/>
  <c r="O899"/>
  <c r="M899"/>
  <c r="Y898"/>
  <c r="AA898"/>
  <c r="Z898"/>
  <c r="X898"/>
  <c r="C898"/>
  <c r="E898"/>
  <c r="D898"/>
  <c r="B898"/>
  <c r="N897"/>
  <c r="P897"/>
  <c r="O897"/>
  <c r="M897"/>
  <c r="Y896"/>
  <c r="AA896"/>
  <c r="Z896"/>
  <c r="X896"/>
  <c r="C896"/>
  <c r="E896"/>
  <c r="D896"/>
  <c r="B896"/>
  <c r="N895"/>
  <c r="P895"/>
  <c r="O895"/>
  <c r="M895"/>
  <c r="Y894"/>
  <c r="AA894"/>
  <c r="Z894"/>
  <c r="X894"/>
  <c r="C894"/>
  <c r="E894"/>
  <c r="D894"/>
  <c r="B894"/>
  <c r="N893"/>
  <c r="P893"/>
  <c r="O893"/>
  <c r="M893"/>
  <c r="Y892"/>
  <c r="AA892"/>
  <c r="Z892"/>
  <c r="X892"/>
  <c r="C892"/>
  <c r="E892"/>
  <c r="D892"/>
  <c r="B892"/>
  <c r="N891"/>
  <c r="P891"/>
  <c r="O891"/>
  <c r="M891"/>
  <c r="Y890"/>
  <c r="AA890"/>
  <c r="Z890"/>
  <c r="X890"/>
  <c r="C890"/>
  <c r="E890"/>
  <c r="D890"/>
  <c r="B890"/>
  <c r="N889"/>
  <c r="P889"/>
  <c r="O889"/>
  <c r="M889"/>
  <c r="Y888"/>
  <c r="AA888"/>
  <c r="Z888"/>
  <c r="X888"/>
  <c r="C888"/>
  <c r="E888"/>
  <c r="D888"/>
  <c r="B888"/>
  <c r="N887"/>
  <c r="P887"/>
  <c r="O887"/>
  <c r="M887"/>
  <c r="Y886"/>
  <c r="AA886"/>
  <c r="Z886"/>
  <c r="X886"/>
  <c r="C886"/>
  <c r="E886"/>
  <c r="D886"/>
  <c r="B886"/>
  <c r="N885"/>
  <c r="P885"/>
  <c r="O885"/>
  <c r="M885"/>
  <c r="Y884"/>
  <c r="AA884"/>
  <c r="Z884"/>
  <c r="X884"/>
  <c r="C884"/>
  <c r="E884"/>
  <c r="D884"/>
  <c r="B884"/>
  <c r="N883"/>
  <c r="P883"/>
  <c r="O883"/>
  <c r="M883"/>
  <c r="Y882"/>
  <c r="AA882"/>
  <c r="Z882"/>
  <c r="X882"/>
  <c r="C882"/>
  <c r="E882"/>
  <c r="D882"/>
  <c r="B882"/>
  <c r="N881"/>
  <c r="P881"/>
  <c r="O881"/>
  <c r="M881"/>
  <c r="Y880"/>
  <c r="AA880"/>
  <c r="Z880"/>
  <c r="X880"/>
  <c r="C880"/>
  <c r="E880"/>
  <c r="D880"/>
  <c r="B880"/>
  <c r="N879"/>
  <c r="P879"/>
  <c r="O879"/>
  <c r="M879"/>
  <c r="Y878"/>
  <c r="AA878"/>
  <c r="Z878"/>
  <c r="X878"/>
  <c r="C878"/>
  <c r="E878"/>
  <c r="D878"/>
  <c r="B878"/>
  <c r="N877"/>
  <c r="P877"/>
  <c r="O877"/>
  <c r="M877"/>
  <c r="Y876"/>
  <c r="AA876"/>
  <c r="Z876"/>
  <c r="X876"/>
  <c r="C876"/>
  <c r="E876"/>
  <c r="D876"/>
  <c r="B876"/>
  <c r="N875"/>
  <c r="P875"/>
  <c r="O875"/>
  <c r="M875"/>
  <c r="Y874"/>
  <c r="AA874"/>
  <c r="Z874"/>
  <c r="X874"/>
  <c r="C874"/>
  <c r="E874"/>
  <c r="D874"/>
  <c r="B874"/>
  <c r="N873"/>
  <c r="P873"/>
  <c r="O873"/>
  <c r="M873"/>
  <c r="Y872"/>
  <c r="AA872"/>
  <c r="Z872"/>
  <c r="X872"/>
  <c r="C872"/>
  <c r="E872"/>
  <c r="D872"/>
  <c r="B872"/>
  <c r="N871"/>
  <c r="P871"/>
  <c r="O871"/>
  <c r="M871"/>
  <c r="Y870"/>
  <c r="AA870"/>
  <c r="Z870"/>
  <c r="X870"/>
  <c r="C870"/>
  <c r="E870"/>
  <c r="D870"/>
  <c r="B870"/>
  <c r="N869"/>
  <c r="P869"/>
  <c r="O869"/>
  <c r="M869"/>
  <c r="Y868"/>
  <c r="AA868"/>
  <c r="Z868"/>
  <c r="X868"/>
  <c r="C868"/>
  <c r="E868"/>
  <c r="D868"/>
  <c r="B868"/>
  <c r="N867"/>
  <c r="P867"/>
  <c r="O867"/>
  <c r="M867"/>
  <c r="Y866"/>
  <c r="AA866"/>
  <c r="Z866"/>
  <c r="X866"/>
  <c r="C866"/>
  <c r="E866"/>
  <c r="D866"/>
  <c r="B866"/>
  <c r="N865"/>
  <c r="P865"/>
  <c r="O865"/>
  <c r="M865"/>
  <c r="Y864"/>
  <c r="AA864"/>
  <c r="Z864"/>
  <c r="X864"/>
  <c r="C864"/>
  <c r="E864"/>
  <c r="D864"/>
  <c r="B864"/>
  <c r="N863"/>
  <c r="P863"/>
  <c r="O863"/>
  <c r="M863"/>
  <c r="Y862"/>
  <c r="AA862"/>
  <c r="Z862"/>
  <c r="X862"/>
  <c r="B862"/>
  <c r="D862"/>
  <c r="C862"/>
  <c r="E862"/>
  <c r="M861"/>
  <c r="O861"/>
  <c r="N861"/>
  <c r="P861"/>
  <c r="X860"/>
  <c r="Z860"/>
  <c r="Y860"/>
  <c r="AA860"/>
  <c r="B860"/>
  <c r="D860"/>
  <c r="C860"/>
  <c r="E860"/>
  <c r="M859"/>
  <c r="O859"/>
  <c r="N859"/>
  <c r="P859"/>
  <c r="X858"/>
  <c r="Z858"/>
  <c r="Y858"/>
  <c r="AA858"/>
  <c r="B858"/>
  <c r="D858"/>
  <c r="C858"/>
  <c r="E858"/>
  <c r="M857"/>
  <c r="O857"/>
  <c r="N857"/>
  <c r="P857"/>
  <c r="X856"/>
  <c r="Z856"/>
  <c r="Y856"/>
  <c r="AA856"/>
  <c r="B856"/>
  <c r="D856"/>
  <c r="C856"/>
  <c r="E856"/>
  <c r="M855"/>
  <c r="O855"/>
  <c r="N855"/>
  <c r="P855"/>
  <c r="X854"/>
  <c r="Z854"/>
  <c r="Y854"/>
  <c r="AA854"/>
  <c r="B854"/>
  <c r="D854"/>
  <c r="C854"/>
  <c r="E854"/>
  <c r="M853"/>
  <c r="O853"/>
  <c r="N853"/>
  <c r="P853"/>
  <c r="X852"/>
  <c r="Z852"/>
  <c r="Y852"/>
  <c r="AA852"/>
  <c r="B852"/>
  <c r="D852"/>
  <c r="C852"/>
  <c r="E852"/>
  <c r="M851"/>
  <c r="O851"/>
  <c r="N851"/>
  <c r="P851"/>
  <c r="X850"/>
  <c r="Z850"/>
  <c r="Y850"/>
  <c r="AA850"/>
  <c r="B850"/>
  <c r="D850"/>
  <c r="C850"/>
  <c r="E850"/>
  <c r="M849"/>
  <c r="O849"/>
  <c r="N849"/>
  <c r="P849"/>
  <c r="X848"/>
  <c r="Z848"/>
  <c r="Y848"/>
  <c r="AA848"/>
  <c r="B848"/>
  <c r="D848"/>
  <c r="C848"/>
  <c r="E848"/>
  <c r="M847"/>
  <c r="O847"/>
  <c r="N847"/>
  <c r="P847"/>
  <c r="X846"/>
  <c r="Z846"/>
  <c r="Y846"/>
  <c r="AA846"/>
  <c r="B846"/>
  <c r="D846"/>
  <c r="C846"/>
  <c r="E846"/>
  <c r="M845"/>
  <c r="O845"/>
  <c r="N845"/>
  <c r="P845"/>
  <c r="X844"/>
  <c r="Z844"/>
  <c r="Y844"/>
  <c r="AA844"/>
  <c r="B844"/>
  <c r="D844"/>
  <c r="C844"/>
  <c r="E844"/>
  <c r="M843"/>
  <c r="O843"/>
  <c r="N843"/>
  <c r="P843"/>
  <c r="X842"/>
  <c r="Z842"/>
  <c r="Y842"/>
  <c r="AA842"/>
  <c r="B842"/>
  <c r="D842"/>
  <c r="C842"/>
  <c r="E842"/>
  <c r="M841"/>
  <c r="O841"/>
  <c r="N841"/>
  <c r="P841"/>
  <c r="X840"/>
  <c r="Z840"/>
  <c r="Y840"/>
  <c r="AA840"/>
  <c r="B840"/>
  <c r="D840"/>
  <c r="C840"/>
  <c r="E840"/>
  <c r="M839"/>
  <c r="O839"/>
  <c r="N839"/>
  <c r="P839"/>
  <c r="X838"/>
  <c r="Z838"/>
  <c r="Y838"/>
  <c r="AA838"/>
  <c r="B838"/>
  <c r="D838"/>
  <c r="C838"/>
  <c r="E838"/>
  <c r="M837"/>
  <c r="O837"/>
  <c r="N837"/>
  <c r="P837"/>
  <c r="X836"/>
  <c r="Z836"/>
  <c r="Y836"/>
  <c r="AA836"/>
  <c r="B836"/>
  <c r="D836"/>
  <c r="C836"/>
  <c r="E836"/>
  <c r="M835"/>
  <c r="O835"/>
  <c r="N835"/>
  <c r="P835"/>
  <c r="X834"/>
  <c r="Z834"/>
  <c r="Y834"/>
  <c r="AA834"/>
  <c r="B834"/>
  <c r="D834"/>
  <c r="C834"/>
  <c r="E834"/>
  <c r="M833"/>
  <c r="O833"/>
  <c r="N833"/>
  <c r="P833"/>
  <c r="X832"/>
  <c r="Z832"/>
  <c r="Y832"/>
  <c r="AA832"/>
  <c r="B832"/>
  <c r="D832"/>
  <c r="C832"/>
  <c r="E832"/>
  <c r="M831"/>
  <c r="O831"/>
  <c r="N831"/>
  <c r="P831"/>
  <c r="X830"/>
  <c r="Z830"/>
  <c r="Y830"/>
  <c r="AA830"/>
  <c r="B830"/>
  <c r="D830"/>
  <c r="C830"/>
  <c r="E830"/>
  <c r="M829"/>
  <c r="O829"/>
  <c r="N829"/>
  <c r="P829"/>
  <c r="X828"/>
  <c r="Z828"/>
  <c r="Y828"/>
  <c r="AA828"/>
  <c r="B828"/>
  <c r="D828"/>
  <c r="C828"/>
  <c r="E828"/>
  <c r="M827"/>
  <c r="O827"/>
  <c r="N827"/>
  <c r="P827"/>
  <c r="X826"/>
  <c r="Z826"/>
  <c r="Y826"/>
  <c r="AA826"/>
  <c r="B826"/>
  <c r="D826"/>
  <c r="C826"/>
  <c r="E826"/>
  <c r="M825"/>
  <c r="O825"/>
  <c r="N825"/>
  <c r="P825"/>
  <c r="X824"/>
  <c r="Z824"/>
  <c r="Y824"/>
  <c r="AA824"/>
  <c r="B824"/>
  <c r="D824"/>
  <c r="C824"/>
  <c r="E824"/>
  <c r="M823"/>
  <c r="O823"/>
  <c r="N823"/>
  <c r="P823"/>
  <c r="X822"/>
  <c r="Z822"/>
  <c r="Y822"/>
  <c r="AA822"/>
  <c r="B822"/>
  <c r="D822"/>
  <c r="C822"/>
  <c r="E822"/>
  <c r="M821"/>
  <c r="O821"/>
  <c r="N821"/>
  <c r="P821"/>
  <c r="X820"/>
  <c r="Z820"/>
  <c r="Y820"/>
  <c r="AA820"/>
  <c r="B820"/>
  <c r="D820"/>
  <c r="C820"/>
  <c r="E820"/>
  <c r="M819"/>
  <c r="O819"/>
  <c r="N819"/>
  <c r="P819"/>
  <c r="X818"/>
  <c r="Z818"/>
  <c r="Y818"/>
  <c r="AA818"/>
  <c r="B818"/>
  <c r="D818"/>
  <c r="C818"/>
  <c r="E818"/>
  <c r="M817"/>
  <c r="O817"/>
  <c r="N817"/>
  <c r="P817"/>
  <c r="X816"/>
  <c r="Z816"/>
  <c r="Y816"/>
  <c r="AA816"/>
  <c r="B816"/>
  <c r="D816"/>
  <c r="C816"/>
  <c r="E816"/>
  <c r="M815"/>
  <c r="O815"/>
  <c r="N815"/>
  <c r="P815"/>
  <c r="X814"/>
  <c r="Z814"/>
  <c r="Y814"/>
  <c r="AA814"/>
  <c r="B814"/>
  <c r="D814"/>
  <c r="C814"/>
  <c r="E814"/>
  <c r="M813"/>
  <c r="O813"/>
  <c r="N813"/>
  <c r="P813"/>
  <c r="X812"/>
  <c r="Z812"/>
  <c r="Y812"/>
  <c r="AA812"/>
  <c r="B812"/>
  <c r="D812"/>
  <c r="C812"/>
  <c r="E812"/>
  <c r="M811"/>
  <c r="O811"/>
  <c r="N811"/>
  <c r="P811"/>
  <c r="X810"/>
  <c r="Z810"/>
  <c r="Y810"/>
  <c r="AA810"/>
  <c r="B810"/>
  <c r="D810"/>
  <c r="C810"/>
  <c r="E810"/>
  <c r="M809"/>
  <c r="O809"/>
  <c r="N809"/>
  <c r="P809"/>
  <c r="X808"/>
  <c r="Z808"/>
  <c r="Y808"/>
  <c r="AA808"/>
  <c r="B808"/>
  <c r="D808"/>
  <c r="C808"/>
  <c r="E808"/>
  <c r="M807"/>
  <c r="O807"/>
  <c r="N807"/>
  <c r="P807"/>
  <c r="X806"/>
  <c r="Z806"/>
  <c r="Y806"/>
  <c r="AA806"/>
  <c r="B806"/>
  <c r="D806"/>
  <c r="C806"/>
  <c r="E806"/>
  <c r="M805"/>
  <c r="O805"/>
  <c r="N805"/>
  <c r="P805"/>
  <c r="X804"/>
  <c r="Z804"/>
  <c r="Y804"/>
  <c r="AA804"/>
  <c r="B804"/>
  <c r="D804"/>
  <c r="C804"/>
  <c r="E804"/>
  <c r="M803"/>
  <c r="O803"/>
  <c r="N803"/>
  <c r="P803"/>
  <c r="X802"/>
  <c r="Z802"/>
  <c r="Y802"/>
  <c r="AA802"/>
  <c r="B802"/>
  <c r="D802"/>
  <c r="C802"/>
  <c r="E802"/>
  <c r="M801"/>
  <c r="O801"/>
  <c r="N801"/>
  <c r="P801"/>
  <c r="X800"/>
  <c r="Z800"/>
  <c r="Y800"/>
  <c r="AA800"/>
  <c r="B800"/>
  <c r="D800"/>
  <c r="C800"/>
  <c r="E800"/>
  <c r="M799"/>
  <c r="O799"/>
  <c r="N799"/>
  <c r="P799"/>
  <c r="X798"/>
  <c r="Z798"/>
  <c r="Y798"/>
  <c r="AA798"/>
  <c r="B798"/>
  <c r="D798"/>
  <c r="C798"/>
  <c r="E798"/>
  <c r="M797"/>
  <c r="O797"/>
  <c r="N797"/>
  <c r="P797"/>
  <c r="X796"/>
  <c r="Z796"/>
  <c r="Y796"/>
  <c r="AA796"/>
  <c r="B796"/>
  <c r="D796"/>
  <c r="C796"/>
  <c r="E796"/>
  <c r="M795"/>
  <c r="O795"/>
  <c r="N795"/>
  <c r="P795"/>
  <c r="X794"/>
  <c r="Z794"/>
  <c r="Y794"/>
  <c r="AA794"/>
  <c r="B794"/>
  <c r="D794"/>
  <c r="C794"/>
  <c r="E794"/>
  <c r="M793"/>
  <c r="O793"/>
  <c r="N793"/>
  <c r="P793"/>
  <c r="X792"/>
  <c r="Z792"/>
  <c r="Y792"/>
  <c r="AA792"/>
  <c r="B792"/>
  <c r="D792"/>
  <c r="C792"/>
  <c r="E792"/>
  <c r="M791"/>
  <c r="O791"/>
  <c r="N791"/>
  <c r="P791"/>
  <c r="X790"/>
  <c r="Z790"/>
  <c r="Y790"/>
  <c r="AA790"/>
  <c r="B790"/>
  <c r="D790"/>
  <c r="C790"/>
  <c r="E790"/>
  <c r="M789"/>
  <c r="O789"/>
  <c r="N789"/>
  <c r="P789"/>
  <c r="X788"/>
  <c r="Z788"/>
  <c r="Y788"/>
  <c r="AA788"/>
  <c r="B788"/>
  <c r="D788"/>
  <c r="C788"/>
  <c r="E788"/>
  <c r="M787"/>
  <c r="O787"/>
  <c r="N787"/>
  <c r="P787"/>
  <c r="X786"/>
  <c r="Z786"/>
  <c r="Y786"/>
  <c r="AA786"/>
  <c r="B786"/>
  <c r="D786"/>
  <c r="C786"/>
  <c r="E786"/>
  <c r="M785"/>
  <c r="O785"/>
  <c r="N785"/>
  <c r="P785"/>
  <c r="X784"/>
  <c r="Z784"/>
  <c r="Y784"/>
  <c r="AA784"/>
  <c r="B784"/>
  <c r="D784"/>
  <c r="C784"/>
  <c r="E784"/>
  <c r="M783"/>
  <c r="O783"/>
  <c r="N783"/>
  <c r="P783"/>
  <c r="X782"/>
  <c r="Z782"/>
  <c r="Y782"/>
  <c r="AA782"/>
  <c r="B782"/>
  <c r="D782"/>
  <c r="C782"/>
  <c r="E782"/>
  <c r="M781"/>
  <c r="O781"/>
  <c r="N781"/>
  <c r="P781"/>
  <c r="X780"/>
  <c r="Z780"/>
  <c r="Y780"/>
  <c r="AA780"/>
  <c r="B780"/>
  <c r="D780"/>
  <c r="C780"/>
  <c r="E780"/>
  <c r="M779"/>
  <c r="O779"/>
  <c r="N779"/>
  <c r="P779"/>
  <c r="X778"/>
  <c r="Z778"/>
  <c r="Y778"/>
  <c r="AA778"/>
  <c r="B778"/>
  <c r="D778"/>
  <c r="C778"/>
  <c r="E778"/>
  <c r="M777"/>
  <c r="O777"/>
  <c r="N777"/>
  <c r="P777"/>
  <c r="X776"/>
  <c r="Z776"/>
  <c r="Y776"/>
  <c r="AA776"/>
  <c r="B776"/>
  <c r="D776"/>
  <c r="C776"/>
  <c r="E776"/>
  <c r="M775"/>
  <c r="O775"/>
  <c r="N775"/>
  <c r="P775"/>
  <c r="X774"/>
  <c r="Z774"/>
  <c r="Y774"/>
  <c r="AA774"/>
  <c r="B774"/>
  <c r="D774"/>
  <c r="C774"/>
  <c r="E774"/>
  <c r="M773"/>
  <c r="O773"/>
  <c r="N773"/>
  <c r="P773"/>
  <c r="X772"/>
  <c r="Z772"/>
  <c r="Y772"/>
  <c r="AA772"/>
  <c r="B772"/>
  <c r="D772"/>
  <c r="C772"/>
  <c r="E772"/>
  <c r="M771"/>
  <c r="O771"/>
  <c r="N771"/>
  <c r="P771"/>
  <c r="X770"/>
  <c r="Z770"/>
  <c r="Y770"/>
  <c r="AA770"/>
  <c r="B770"/>
  <c r="D770"/>
  <c r="C770"/>
  <c r="E770"/>
  <c r="M769"/>
  <c r="O769"/>
  <c r="N769"/>
  <c r="P769"/>
  <c r="X768"/>
  <c r="Z768"/>
  <c r="Y768"/>
  <c r="AA768"/>
  <c r="B768"/>
  <c r="D768"/>
  <c r="C768"/>
  <c r="E768"/>
  <c r="M767"/>
  <c r="O767"/>
  <c r="N767"/>
  <c r="P767"/>
  <c r="X766"/>
  <c r="Z766"/>
  <c r="Y766"/>
  <c r="AA766"/>
  <c r="B766"/>
  <c r="D766"/>
  <c r="C766"/>
  <c r="E766"/>
  <c r="M765"/>
  <c r="O765"/>
  <c r="N765"/>
  <c r="P765"/>
  <c r="X764"/>
  <c r="Z764"/>
  <c r="Y764"/>
  <c r="AA764"/>
  <c r="B764"/>
  <c r="D764"/>
  <c r="C764"/>
  <c r="E764"/>
  <c r="M763"/>
  <c r="O763"/>
  <c r="N763"/>
  <c r="P763"/>
  <c r="X762"/>
  <c r="Z762"/>
  <c r="Y762"/>
  <c r="AA762"/>
  <c r="B762"/>
  <c r="D762"/>
  <c r="C762"/>
  <c r="E762"/>
  <c r="M761"/>
  <c r="O761"/>
  <c r="N761"/>
  <c r="P761"/>
  <c r="X760"/>
  <c r="Z760"/>
  <c r="Y760"/>
  <c r="AA760"/>
  <c r="B760"/>
  <c r="D760"/>
  <c r="C760"/>
  <c r="E760"/>
  <c r="M759"/>
  <c r="O759"/>
  <c r="N759"/>
  <c r="P759"/>
  <c r="X758"/>
  <c r="Z758"/>
  <c r="Y758"/>
  <c r="AA758"/>
  <c r="B758"/>
  <c r="D758"/>
  <c r="C758"/>
  <c r="E758"/>
  <c r="M757"/>
  <c r="O757"/>
  <c r="N757"/>
  <c r="P757"/>
  <c r="X756"/>
  <c r="Z756"/>
  <c r="Y756"/>
  <c r="AA756"/>
  <c r="B756"/>
  <c r="D756"/>
  <c r="C756"/>
  <c r="E756"/>
  <c r="M755"/>
  <c r="O755"/>
  <c r="N755"/>
  <c r="P755"/>
  <c r="X754"/>
  <c r="Z754"/>
  <c r="Y754"/>
  <c r="AA754"/>
  <c r="B754"/>
  <c r="D754"/>
  <c r="C754"/>
  <c r="E754"/>
  <c r="M753"/>
  <c r="O753"/>
  <c r="N753"/>
  <c r="P753"/>
  <c r="X752"/>
  <c r="Z752"/>
  <c r="Y752"/>
  <c r="AA752"/>
  <c r="B752"/>
  <c r="D752"/>
  <c r="C752"/>
  <c r="E752"/>
  <c r="M751"/>
  <c r="O751"/>
  <c r="N751"/>
  <c r="P751"/>
  <c r="X750"/>
  <c r="Z750"/>
  <c r="Y750"/>
  <c r="AA750"/>
  <c r="B750"/>
  <c r="D750"/>
  <c r="C750"/>
  <c r="E750"/>
  <c r="M749"/>
  <c r="O749"/>
  <c r="N749"/>
  <c r="P749"/>
  <c r="X748"/>
  <c r="Z748"/>
  <c r="Y748"/>
  <c r="AA748"/>
  <c r="B748"/>
  <c r="D748"/>
  <c r="C748"/>
  <c r="E748"/>
  <c r="M747"/>
  <c r="O747"/>
  <c r="N747"/>
  <c r="P747"/>
  <c r="X746"/>
  <c r="Z746"/>
  <c r="Y746"/>
  <c r="AA746"/>
  <c r="B746"/>
  <c r="D746"/>
  <c r="C746"/>
  <c r="E746"/>
  <c r="M745"/>
  <c r="O745"/>
  <c r="N745"/>
  <c r="P745"/>
  <c r="X744"/>
  <c r="Z744"/>
  <c r="Y744"/>
  <c r="AA744"/>
  <c r="B744"/>
  <c r="D744"/>
  <c r="C744"/>
  <c r="E744"/>
  <c r="M743"/>
  <c r="O743"/>
  <c r="N743"/>
  <c r="P743"/>
  <c r="X742"/>
  <c r="Z742"/>
  <c r="Y742"/>
  <c r="AA742"/>
  <c r="B742"/>
  <c r="D742"/>
  <c r="C742"/>
  <c r="E742"/>
  <c r="M741"/>
  <c r="O741"/>
  <c r="N741"/>
  <c r="P741"/>
  <c r="X740"/>
  <c r="Z740"/>
  <c r="Y740"/>
  <c r="AA740"/>
  <c r="B740"/>
  <c r="D740"/>
  <c r="C740"/>
  <c r="E740"/>
  <c r="M739"/>
  <c r="O739"/>
  <c r="N739"/>
  <c r="P739"/>
  <c r="X738"/>
  <c r="Z738"/>
  <c r="Y738"/>
  <c r="AA738"/>
  <c r="B738"/>
  <c r="D738"/>
  <c r="C738"/>
  <c r="E738"/>
  <c r="M737"/>
  <c r="O737"/>
  <c r="N737"/>
  <c r="P737"/>
  <c r="Y736"/>
  <c r="AA736"/>
  <c r="Z736"/>
  <c r="X736"/>
  <c r="C736"/>
  <c r="E736"/>
  <c r="D736"/>
  <c r="B736"/>
  <c r="N735"/>
  <c r="P735"/>
  <c r="O735"/>
  <c r="M735"/>
  <c r="Y734"/>
  <c r="AA734"/>
  <c r="Z734"/>
  <c r="X734"/>
  <c r="C734"/>
  <c r="E734"/>
  <c r="D734"/>
  <c r="B734"/>
  <c r="N733"/>
  <c r="P733"/>
  <c r="O733"/>
  <c r="M733"/>
  <c r="Y732"/>
  <c r="AA732"/>
  <c r="Z732"/>
  <c r="X732"/>
  <c r="C732"/>
  <c r="E732"/>
  <c r="D732"/>
  <c r="B732"/>
  <c r="N731"/>
  <c r="P731"/>
  <c r="O731"/>
  <c r="M731"/>
  <c r="Y730"/>
  <c r="AA730"/>
  <c r="Z730"/>
  <c r="X730"/>
  <c r="C730"/>
  <c r="E730"/>
  <c r="D730"/>
  <c r="B730"/>
  <c r="N729"/>
  <c r="P729"/>
  <c r="O729"/>
  <c r="M729"/>
  <c r="Y728"/>
  <c r="AA728"/>
  <c r="Z728"/>
  <c r="X728"/>
  <c r="C728"/>
  <c r="E728"/>
  <c r="D728"/>
  <c r="B728"/>
  <c r="N727"/>
  <c r="P727"/>
  <c r="O727"/>
  <c r="M727"/>
  <c r="Y726"/>
  <c r="AA726"/>
  <c r="Z726"/>
  <c r="X726"/>
  <c r="C726"/>
  <c r="E726"/>
  <c r="D726"/>
  <c r="B726"/>
  <c r="N725"/>
  <c r="P725"/>
  <c r="O725"/>
  <c r="M725"/>
  <c r="Y724"/>
  <c r="AA724"/>
  <c r="Z724"/>
  <c r="X724"/>
  <c r="C724"/>
  <c r="E724"/>
  <c r="D724"/>
  <c r="B724"/>
  <c r="M723"/>
  <c r="O723"/>
  <c r="N723"/>
  <c r="P723"/>
  <c r="X722"/>
  <c r="Z722"/>
  <c r="Y722"/>
  <c r="AA722"/>
  <c r="B722"/>
  <c r="D722"/>
  <c r="C722"/>
  <c r="E722"/>
  <c r="M721"/>
  <c r="O721"/>
  <c r="N721"/>
  <c r="P721"/>
  <c r="X720"/>
  <c r="Z720"/>
  <c r="Y720"/>
  <c r="AA720"/>
  <c r="B720"/>
  <c r="D720"/>
  <c r="C720"/>
  <c r="E720"/>
  <c r="M719"/>
  <c r="O719"/>
  <c r="N719"/>
  <c r="P719"/>
  <c r="X718"/>
  <c r="Z718"/>
  <c r="Y718"/>
  <c r="AA718"/>
  <c r="B718"/>
  <c r="D718"/>
  <c r="C718"/>
  <c r="E718"/>
  <c r="M717"/>
  <c r="O717"/>
  <c r="N717"/>
  <c r="P717"/>
  <c r="X716"/>
  <c r="Z716"/>
  <c r="Y716"/>
  <c r="AA716"/>
  <c r="B716"/>
  <c r="D716"/>
  <c r="C716"/>
  <c r="E716"/>
  <c r="M715"/>
  <c r="O715"/>
  <c r="N715"/>
  <c r="P715"/>
  <c r="X714"/>
  <c r="Z714"/>
  <c r="Y714"/>
  <c r="AA714"/>
  <c r="B714"/>
  <c r="D714"/>
  <c r="C714"/>
  <c r="E714"/>
  <c r="X211"/>
  <c r="Z211"/>
  <c r="Y211"/>
  <c r="AA211"/>
  <c r="B211"/>
  <c r="D211"/>
  <c r="C211"/>
  <c r="E211"/>
  <c r="M210"/>
  <c r="O210"/>
  <c r="N210"/>
  <c r="P210"/>
  <c r="X209"/>
  <c r="Z209"/>
  <c r="Y209"/>
  <c r="AA209"/>
  <c r="B209"/>
  <c r="D209"/>
  <c r="C209"/>
  <c r="E209"/>
  <c r="M208"/>
  <c r="O208"/>
  <c r="N208"/>
  <c r="P208"/>
  <c r="X207"/>
  <c r="Z207"/>
  <c r="Y207"/>
  <c r="AA207"/>
  <c r="B207"/>
  <c r="D207"/>
  <c r="C207"/>
  <c r="E207"/>
  <c r="M206"/>
  <c r="O206"/>
  <c r="N206"/>
  <c r="P206"/>
  <c r="X205"/>
  <c r="Z205"/>
  <c r="Y205"/>
  <c r="AA205"/>
  <c r="B205"/>
  <c r="D205"/>
  <c r="C205"/>
  <c r="E205"/>
  <c r="M204"/>
  <c r="O204"/>
  <c r="N204"/>
  <c r="P204"/>
  <c r="X203"/>
  <c r="Z203"/>
  <c r="Y203"/>
  <c r="AA203"/>
  <c r="B203"/>
  <c r="D203"/>
  <c r="C203"/>
  <c r="E203"/>
  <c r="M202"/>
  <c r="O202"/>
  <c r="N202"/>
  <c r="P202"/>
  <c r="X201"/>
  <c r="Z201"/>
  <c r="Y201"/>
  <c r="AA201"/>
  <c r="B201"/>
  <c r="D201"/>
  <c r="C201"/>
  <c r="E201"/>
  <c r="M200"/>
  <c r="O200"/>
  <c r="N200"/>
  <c r="P200"/>
  <c r="X199"/>
  <c r="Z199"/>
  <c r="Y199"/>
  <c r="AA199"/>
  <c r="B199"/>
  <c r="D199"/>
  <c r="C199"/>
  <c r="E199"/>
  <c r="M198"/>
  <c r="O198"/>
  <c r="N198"/>
  <c r="P198"/>
  <c r="X197"/>
  <c r="Z197"/>
  <c r="Y197"/>
  <c r="AA197"/>
  <c r="B197"/>
  <c r="D197"/>
  <c r="C197"/>
  <c r="E197"/>
  <c r="M196"/>
  <c r="O196"/>
  <c r="N196"/>
  <c r="P196"/>
  <c r="X195"/>
  <c r="Z195"/>
  <c r="Y195"/>
  <c r="AA195"/>
  <c r="B195"/>
  <c r="D195"/>
  <c r="C195"/>
  <c r="E195"/>
  <c r="M194"/>
  <c r="O194"/>
  <c r="N194"/>
  <c r="P194"/>
  <c r="X193"/>
  <c r="Z193"/>
  <c r="Y193"/>
  <c r="AA193"/>
  <c r="B193"/>
  <c r="D193"/>
  <c r="C193"/>
  <c r="E193"/>
  <c r="M192"/>
  <c r="O192"/>
  <c r="N192"/>
  <c r="P192"/>
  <c r="Y191"/>
  <c r="AA191"/>
  <c r="X191"/>
  <c r="Z191"/>
  <c r="C191"/>
  <c r="E191"/>
  <c r="B191"/>
  <c r="D191"/>
  <c r="N190"/>
  <c r="P190"/>
  <c r="M190"/>
  <c r="O190"/>
  <c r="Y189"/>
  <c r="AA189"/>
  <c r="X189"/>
  <c r="Z189"/>
  <c r="C189"/>
  <c r="E189"/>
  <c r="B189"/>
  <c r="D189"/>
  <c r="N188"/>
  <c r="P188"/>
  <c r="M188"/>
  <c r="O188"/>
  <c r="Y187"/>
  <c r="AA187"/>
  <c r="X187"/>
  <c r="Z187"/>
  <c r="C187"/>
  <c r="E187"/>
  <c r="B187"/>
  <c r="D187"/>
  <c r="N186"/>
  <c r="P186"/>
  <c r="M186"/>
  <c r="O186"/>
  <c r="Y185"/>
  <c r="AA185"/>
  <c r="X185"/>
  <c r="Z185"/>
  <c r="C185"/>
  <c r="E185"/>
  <c r="B185"/>
  <c r="D185"/>
  <c r="N184"/>
  <c r="P184"/>
  <c r="M184"/>
  <c r="O184"/>
  <c r="Y183"/>
  <c r="AA183"/>
  <c r="X183"/>
  <c r="Z183"/>
  <c r="C183"/>
  <c r="E183"/>
  <c r="B183"/>
  <c r="D183"/>
  <c r="AP901" i="141"/>
  <c r="AR901"/>
  <c r="AO901"/>
  <c r="E899" i="137" s="1"/>
  <c r="AQ901" i="141"/>
  <c r="T901"/>
  <c r="V901"/>
  <c r="S901"/>
  <c r="C899" i="137" s="1"/>
  <c r="U901" i="141"/>
  <c r="AP900"/>
  <c r="AR900"/>
  <c r="AO900"/>
  <c r="E898" i="137" s="1"/>
  <c r="AQ900" i="141"/>
  <c r="T900"/>
  <c r="V900"/>
  <c r="S900"/>
  <c r="C898" i="137" s="1"/>
  <c r="U900" i="141"/>
  <c r="AP899"/>
  <c r="AR899"/>
  <c r="AO899"/>
  <c r="E897" i="137" s="1"/>
  <c r="AQ899" i="141"/>
  <c r="T899"/>
  <c r="V899"/>
  <c r="S899"/>
  <c r="C897" i="137" s="1"/>
  <c r="U899" i="141"/>
  <c r="AP898"/>
  <c r="AR898"/>
  <c r="AO898"/>
  <c r="E896" i="137" s="1"/>
  <c r="AQ898" i="141"/>
  <c r="T898"/>
  <c r="V898"/>
  <c r="S898"/>
  <c r="C896" i="137" s="1"/>
  <c r="U898" i="141"/>
  <c r="AP897"/>
  <c r="AR897"/>
  <c r="AO897"/>
  <c r="E895" i="137" s="1"/>
  <c r="AQ897" i="141"/>
  <c r="T897"/>
  <c r="V897"/>
  <c r="S897"/>
  <c r="C895" i="137" s="1"/>
  <c r="U897" i="141"/>
  <c r="AP896"/>
  <c r="AR896"/>
  <c r="AO896"/>
  <c r="E894" i="137" s="1"/>
  <c r="AQ896" i="141"/>
  <c r="T896"/>
  <c r="V896"/>
  <c r="S896"/>
  <c r="C894" i="137" s="1"/>
  <c r="U896" i="141"/>
  <c r="AP895"/>
  <c r="AR895"/>
  <c r="AO895"/>
  <c r="E893" i="137" s="1"/>
  <c r="AQ895" i="141"/>
  <c r="T895"/>
  <c r="V895"/>
  <c r="S895"/>
  <c r="C893" i="137" s="1"/>
  <c r="U895" i="141"/>
  <c r="AP894"/>
  <c r="AR894"/>
  <c r="AO894"/>
  <c r="E892" i="137" s="1"/>
  <c r="AQ894" i="141"/>
  <c r="T894"/>
  <c r="V894"/>
  <c r="S894"/>
  <c r="C892" i="137" s="1"/>
  <c r="U894" i="141"/>
  <c r="AP893"/>
  <c r="AR893"/>
  <c r="AO893"/>
  <c r="E891" i="137" s="1"/>
  <c r="AQ893" i="141"/>
  <c r="T893"/>
  <c r="V893"/>
  <c r="S893"/>
  <c r="C891" i="137" s="1"/>
  <c r="U893" i="141"/>
  <c r="AP892"/>
  <c r="AR892"/>
  <c r="AO892"/>
  <c r="E890" i="137" s="1"/>
  <c r="AQ892" i="141"/>
  <c r="T892"/>
  <c r="V892"/>
  <c r="S892"/>
  <c r="C890" i="137" s="1"/>
  <c r="U892" i="141"/>
  <c r="AP891"/>
  <c r="AR891"/>
  <c r="AO891"/>
  <c r="E889" i="137" s="1"/>
  <c r="AQ891" i="141"/>
  <c r="T891"/>
  <c r="V891"/>
  <c r="S891"/>
  <c r="C889" i="137" s="1"/>
  <c r="U891" i="141"/>
  <c r="AP890"/>
  <c r="AR890"/>
  <c r="AO890"/>
  <c r="E888" i="137" s="1"/>
  <c r="AQ890" i="141"/>
  <c r="T890"/>
  <c r="V890"/>
  <c r="S890"/>
  <c r="C888" i="137" s="1"/>
  <c r="U890" i="141"/>
  <c r="AP889"/>
  <c r="AR889"/>
  <c r="AO889"/>
  <c r="E887" i="137" s="1"/>
  <c r="AQ889" i="141"/>
  <c r="T889"/>
  <c r="V889"/>
  <c r="S889"/>
  <c r="C887" i="137" s="1"/>
  <c r="U889" i="141"/>
  <c r="AP888"/>
  <c r="AR888"/>
  <c r="AO888"/>
  <c r="E886" i="137" s="1"/>
  <c r="AQ888" i="141"/>
  <c r="T888"/>
  <c r="V888"/>
  <c r="S888"/>
  <c r="C886" i="137" s="1"/>
  <c r="U888" i="141"/>
  <c r="AP887"/>
  <c r="AR887"/>
  <c r="AO887"/>
  <c r="E885" i="137" s="1"/>
  <c r="AQ887" i="141"/>
  <c r="T887"/>
  <c r="V887"/>
  <c r="S887"/>
  <c r="C885" i="137" s="1"/>
  <c r="U887" i="141"/>
  <c r="AP886"/>
  <c r="AR886"/>
  <c r="AO886"/>
  <c r="E884" i="137" s="1"/>
  <c r="AQ886" i="141"/>
  <c r="T886"/>
  <c r="V886"/>
  <c r="S886"/>
  <c r="C884" i="137" s="1"/>
  <c r="U886" i="141"/>
  <c r="AP885"/>
  <c r="AR885"/>
  <c r="AO885"/>
  <c r="E883" i="137" s="1"/>
  <c r="AQ885" i="141"/>
  <c r="T885"/>
  <c r="V885"/>
  <c r="S885"/>
  <c r="C883" i="137" s="1"/>
  <c r="U885" i="141"/>
  <c r="AP884"/>
  <c r="AR884"/>
  <c r="AO884"/>
  <c r="E882" i="137" s="1"/>
  <c r="AQ884" i="141"/>
  <c r="T884"/>
  <c r="V884"/>
  <c r="S884"/>
  <c r="C882" i="137" s="1"/>
  <c r="U884" i="141"/>
  <c r="AP883"/>
  <c r="AR883"/>
  <c r="AO883"/>
  <c r="E881" i="137" s="1"/>
  <c r="AQ883" i="141"/>
  <c r="T883"/>
  <c r="V883"/>
  <c r="S883"/>
  <c r="C881" i="137" s="1"/>
  <c r="U883" i="141"/>
  <c r="AP882"/>
  <c r="AR882"/>
  <c r="AO882"/>
  <c r="E880" i="137" s="1"/>
  <c r="AQ882" i="141"/>
  <c r="T882"/>
  <c r="V882"/>
  <c r="S882"/>
  <c r="C880" i="137" s="1"/>
  <c r="U882" i="141"/>
  <c r="AP881"/>
  <c r="AR881"/>
  <c r="AO881"/>
  <c r="E879" i="137" s="1"/>
  <c r="AQ881" i="141"/>
  <c r="T881"/>
  <c r="V881"/>
  <c r="S881"/>
  <c r="C879" i="137" s="1"/>
  <c r="U881" i="141"/>
  <c r="AP880"/>
  <c r="AR880"/>
  <c r="AO880"/>
  <c r="E878" i="137" s="1"/>
  <c r="AQ880" i="141"/>
  <c r="T880"/>
  <c r="V880"/>
  <c r="S880"/>
  <c r="C878" i="137" s="1"/>
  <c r="U880" i="141"/>
  <c r="AP879"/>
  <c r="AR879"/>
  <c r="AO879"/>
  <c r="E877" i="137" s="1"/>
  <c r="AQ879" i="141"/>
  <c r="T879"/>
  <c r="V879"/>
  <c r="S879"/>
  <c r="C877" i="137" s="1"/>
  <c r="U879" i="141"/>
  <c r="AP878"/>
  <c r="AR878"/>
  <c r="AO878"/>
  <c r="E876" i="137" s="1"/>
  <c r="AQ878" i="141"/>
  <c r="T878"/>
  <c r="V878"/>
  <c r="S878"/>
  <c r="C876" i="137" s="1"/>
  <c r="U878" i="141"/>
  <c r="AP877"/>
  <c r="AR877"/>
  <c r="AO877"/>
  <c r="E875" i="137" s="1"/>
  <c r="AQ877" i="141"/>
  <c r="T877"/>
  <c r="V877"/>
  <c r="S877"/>
  <c r="C875" i="137" s="1"/>
  <c r="U877" i="141"/>
  <c r="AP876"/>
  <c r="AR876"/>
  <c r="AO876"/>
  <c r="E874" i="137" s="1"/>
  <c r="AQ876" i="141"/>
  <c r="T876"/>
  <c r="V876"/>
  <c r="S876"/>
  <c r="C874" i="137" s="1"/>
  <c r="U876" i="141"/>
  <c r="AP875"/>
  <c r="AR875"/>
  <c r="AO875"/>
  <c r="E873" i="137" s="1"/>
  <c r="AQ875" i="141"/>
  <c r="T875"/>
  <c r="V875"/>
  <c r="S875"/>
  <c r="C873" i="137" s="1"/>
  <c r="U875" i="141"/>
  <c r="AP874"/>
  <c r="AR874"/>
  <c r="AO874"/>
  <c r="E872" i="137" s="1"/>
  <c r="AQ874" i="141"/>
  <c r="T874"/>
  <c r="V874"/>
  <c r="S874"/>
  <c r="C872" i="137" s="1"/>
  <c r="U874" i="141"/>
  <c r="AP873"/>
  <c r="AR873"/>
  <c r="AO873"/>
  <c r="E871" i="137" s="1"/>
  <c r="AQ873" i="141"/>
  <c r="T873"/>
  <c r="V873"/>
  <c r="S873"/>
  <c r="C871" i="137" s="1"/>
  <c r="U873" i="141"/>
  <c r="AP872"/>
  <c r="AR872"/>
  <c r="AO872"/>
  <c r="E870" i="137" s="1"/>
  <c r="AQ872" i="141"/>
  <c r="T872"/>
  <c r="V872"/>
  <c r="S872"/>
  <c r="C870" i="137" s="1"/>
  <c r="U872" i="141"/>
  <c r="AP871"/>
  <c r="AR871"/>
  <c r="AO871"/>
  <c r="E869" i="137" s="1"/>
  <c r="AQ871" i="141"/>
  <c r="T871"/>
  <c r="V871"/>
  <c r="S871"/>
  <c r="C869" i="137" s="1"/>
  <c r="U871" i="141"/>
  <c r="AP870"/>
  <c r="AR870"/>
  <c r="AO870"/>
  <c r="E868" i="137" s="1"/>
  <c r="AQ870" i="141"/>
  <c r="T870"/>
  <c r="V870"/>
  <c r="S870"/>
  <c r="C868" i="137" s="1"/>
  <c r="U870" i="141"/>
  <c r="AP869"/>
  <c r="AR869"/>
  <c r="AO869"/>
  <c r="E867" i="137" s="1"/>
  <c r="AQ869" i="141"/>
  <c r="T869"/>
  <c r="V869"/>
  <c r="S869"/>
  <c r="C867" i="137" s="1"/>
  <c r="U869" i="141"/>
  <c r="AP868"/>
  <c r="AR868"/>
  <c r="AO868"/>
  <c r="E866" i="137" s="1"/>
  <c r="AQ868" i="141"/>
  <c r="T868"/>
  <c r="V868"/>
  <c r="S868"/>
  <c r="C866" i="137" s="1"/>
  <c r="U868" i="141"/>
  <c r="AP867"/>
  <c r="AR867"/>
  <c r="AO867"/>
  <c r="E865" i="137" s="1"/>
  <c r="AQ867" i="141"/>
  <c r="T867"/>
  <c r="V867"/>
  <c r="S867"/>
  <c r="C865" i="137" s="1"/>
  <c r="U867" i="141"/>
  <c r="AP866"/>
  <c r="AR866"/>
  <c r="AO866"/>
  <c r="E864" i="137" s="1"/>
  <c r="AQ866" i="141"/>
  <c r="T866"/>
  <c r="V866"/>
  <c r="S866"/>
  <c r="C864" i="137" s="1"/>
  <c r="U866" i="141"/>
  <c r="AP865"/>
  <c r="AR865"/>
  <c r="AO865"/>
  <c r="E863" i="137" s="1"/>
  <c r="AQ865" i="141"/>
  <c r="T865"/>
  <c r="V865"/>
  <c r="S865"/>
  <c r="C863" i="137" s="1"/>
  <c r="U865" i="141"/>
  <c r="AP864"/>
  <c r="AR864"/>
  <c r="AO864"/>
  <c r="E862" i="137" s="1"/>
  <c r="AQ864" i="141"/>
  <c r="T864"/>
  <c r="V864"/>
  <c r="S864"/>
  <c r="C862" i="137" s="1"/>
  <c r="U864" i="141"/>
  <c r="AP863"/>
  <c r="AR863"/>
  <c r="AO863"/>
  <c r="E861" i="137" s="1"/>
  <c r="AQ863" i="141"/>
  <c r="T863"/>
  <c r="V863"/>
  <c r="S863"/>
  <c r="C861" i="137" s="1"/>
  <c r="U863" i="141"/>
  <c r="AP862"/>
  <c r="AR862"/>
  <c r="AO862"/>
  <c r="E860" i="137" s="1"/>
  <c r="AQ862" i="141"/>
  <c r="T862"/>
  <c r="V862"/>
  <c r="S862"/>
  <c r="C860" i="137" s="1"/>
  <c r="U862" i="141"/>
  <c r="AP861"/>
  <c r="AR861"/>
  <c r="AO861"/>
  <c r="E859" i="137" s="1"/>
  <c r="AQ861" i="141"/>
  <c r="T861"/>
  <c r="V861"/>
  <c r="S861"/>
  <c r="C859" i="137" s="1"/>
  <c r="U861" i="141"/>
  <c r="AP860"/>
  <c r="AR860"/>
  <c r="AO860"/>
  <c r="E858" i="137" s="1"/>
  <c r="AQ860" i="141"/>
  <c r="T860"/>
  <c r="V860"/>
  <c r="S860"/>
  <c r="C858" i="137" s="1"/>
  <c r="U860" i="141"/>
  <c r="AP859"/>
  <c r="AR859"/>
  <c r="AO859"/>
  <c r="E857" i="137" s="1"/>
  <c r="AQ859" i="141"/>
  <c r="T859"/>
  <c r="V859"/>
  <c r="S859"/>
  <c r="C857" i="137" s="1"/>
  <c r="U859" i="141"/>
  <c r="AP858"/>
  <c r="AR858"/>
  <c r="AO858"/>
  <c r="E856" i="137" s="1"/>
  <c r="AQ858" i="141"/>
  <c r="T858"/>
  <c r="V858"/>
  <c r="S858"/>
  <c r="C856" i="137" s="1"/>
  <c r="U858" i="141"/>
  <c r="AP857"/>
  <c r="AR857"/>
  <c r="AO857"/>
  <c r="E855" i="137" s="1"/>
  <c r="AQ857" i="141"/>
  <c r="T857"/>
  <c r="V857"/>
  <c r="S857"/>
  <c r="C855" i="137" s="1"/>
  <c r="U857" i="141"/>
  <c r="AP856"/>
  <c r="AR856"/>
  <c r="AO856"/>
  <c r="E854" i="137" s="1"/>
  <c r="AQ856" i="141"/>
  <c r="T856"/>
  <c r="V856"/>
  <c r="S856"/>
  <c r="C854" i="137" s="1"/>
  <c r="U856" i="141"/>
  <c r="AP855"/>
  <c r="AR855"/>
  <c r="AO855"/>
  <c r="E853" i="137" s="1"/>
  <c r="AQ855" i="141"/>
  <c r="T855"/>
  <c r="V855"/>
  <c r="S855"/>
  <c r="C853" i="137" s="1"/>
  <c r="U855" i="141"/>
  <c r="AP854"/>
  <c r="AR854"/>
  <c r="AO854"/>
  <c r="E852" i="137" s="1"/>
  <c r="AQ854" i="141"/>
  <c r="T854"/>
  <c r="V854"/>
  <c r="S854"/>
  <c r="C852" i="137" s="1"/>
  <c r="U854" i="141"/>
  <c r="AP853"/>
  <c r="AR853"/>
  <c r="AO853"/>
  <c r="E851" i="137" s="1"/>
  <c r="AQ853" i="141"/>
  <c r="T853"/>
  <c r="V853"/>
  <c r="S853"/>
  <c r="C851" i="137" s="1"/>
  <c r="U853" i="141"/>
  <c r="AP852"/>
  <c r="AR852"/>
  <c r="AO852"/>
  <c r="E850" i="137" s="1"/>
  <c r="AQ852" i="141"/>
  <c r="T852"/>
  <c r="V852"/>
  <c r="S852"/>
  <c r="C850" i="137" s="1"/>
  <c r="U852" i="141"/>
  <c r="AP851"/>
  <c r="AR851"/>
  <c r="AO851"/>
  <c r="E849" i="137" s="1"/>
  <c r="AQ851" i="141"/>
  <c r="T851"/>
  <c r="V851"/>
  <c r="S851"/>
  <c r="C849" i="137" s="1"/>
  <c r="U851" i="141"/>
  <c r="AP850"/>
  <c r="AR850"/>
  <c r="AO850"/>
  <c r="E848" i="137" s="1"/>
  <c r="AQ850" i="141"/>
  <c r="T850"/>
  <c r="V850"/>
  <c r="S850"/>
  <c r="C848" i="137" s="1"/>
  <c r="U850" i="141"/>
  <c r="AP849"/>
  <c r="AR849"/>
  <c r="AO849"/>
  <c r="E847" i="137" s="1"/>
  <c r="AQ849" i="141"/>
  <c r="T849"/>
  <c r="V849"/>
  <c r="S849"/>
  <c r="C847" i="137" s="1"/>
  <c r="U849" i="141"/>
  <c r="AP848"/>
  <c r="AR848"/>
  <c r="AO848"/>
  <c r="E846" i="137" s="1"/>
  <c r="AQ848" i="141"/>
  <c r="T848"/>
  <c r="V848"/>
  <c r="S848"/>
  <c r="C846" i="137" s="1"/>
  <c r="U848" i="141"/>
  <c r="AP847"/>
  <c r="AR847"/>
  <c r="AO847"/>
  <c r="E845" i="137" s="1"/>
  <c r="AQ847" i="141"/>
  <c r="T847"/>
  <c r="V847"/>
  <c r="S847"/>
  <c r="C845" i="137" s="1"/>
  <c r="U847" i="141"/>
  <c r="AP846"/>
  <c r="AR846"/>
  <c r="AO846"/>
  <c r="E844" i="137" s="1"/>
  <c r="AQ846" i="141"/>
  <c r="T846"/>
  <c r="V846"/>
  <c r="S846"/>
  <c r="C844" i="137" s="1"/>
  <c r="U846" i="141"/>
  <c r="AP845"/>
  <c r="AR845"/>
  <c r="AO845"/>
  <c r="E843" i="137" s="1"/>
  <c r="AQ845" i="141"/>
  <c r="T845"/>
  <c r="V845"/>
  <c r="S845"/>
  <c r="C843" i="137" s="1"/>
  <c r="U845" i="141"/>
  <c r="AP844"/>
  <c r="AR844"/>
  <c r="AO844"/>
  <c r="E842" i="137" s="1"/>
  <c r="AQ844" i="141"/>
  <c r="T844"/>
  <c r="V844"/>
  <c r="S844"/>
  <c r="C842" i="137" s="1"/>
  <c r="U844" i="141"/>
  <c r="AP843"/>
  <c r="AR843"/>
  <c r="AO843"/>
  <c r="E841" i="137" s="1"/>
  <c r="AQ843" i="141"/>
  <c r="T843"/>
  <c r="V843"/>
  <c r="S843"/>
  <c r="C841" i="137" s="1"/>
  <c r="U843" i="141"/>
  <c r="AP842"/>
  <c r="AR842"/>
  <c r="AO842"/>
  <c r="E840" i="137" s="1"/>
  <c r="AQ842" i="141"/>
  <c r="T842"/>
  <c r="V842"/>
  <c r="S842"/>
  <c r="C840" i="137" s="1"/>
  <c r="U842" i="141"/>
  <c r="AP841"/>
  <c r="AR841"/>
  <c r="AO841"/>
  <c r="E839" i="137" s="1"/>
  <c r="AQ841" i="141"/>
  <c r="T841"/>
  <c r="V841"/>
  <c r="S841"/>
  <c r="C839" i="137" s="1"/>
  <c r="U841" i="141"/>
  <c r="AP840"/>
  <c r="AR840"/>
  <c r="AO840"/>
  <c r="E838" i="137" s="1"/>
  <c r="AQ840" i="141"/>
  <c r="T840"/>
  <c r="V840"/>
  <c r="S840"/>
  <c r="C838" i="137" s="1"/>
  <c r="U840" i="141"/>
  <c r="AP839"/>
  <c r="AR839"/>
  <c r="AO839"/>
  <c r="E837" i="137" s="1"/>
  <c r="AQ839" i="141"/>
  <c r="T839"/>
  <c r="V839"/>
  <c r="S839"/>
  <c r="C837" i="137" s="1"/>
  <c r="U839" i="141"/>
  <c r="AP838"/>
  <c r="AR838"/>
  <c r="AO838"/>
  <c r="E836" i="137" s="1"/>
  <c r="AQ838" i="141"/>
  <c r="T838"/>
  <c r="V838"/>
  <c r="S838"/>
  <c r="C836" i="137" s="1"/>
  <c r="U838" i="141"/>
  <c r="AP837"/>
  <c r="AR837"/>
  <c r="AO837"/>
  <c r="E835" i="137" s="1"/>
  <c r="AQ837" i="141"/>
  <c r="T837"/>
  <c r="V837"/>
  <c r="S837"/>
  <c r="C835" i="137" s="1"/>
  <c r="U837" i="141"/>
  <c r="AP836"/>
  <c r="AR836"/>
  <c r="AO836"/>
  <c r="E834" i="137" s="1"/>
  <c r="AQ836" i="141"/>
  <c r="T836"/>
  <c r="V836"/>
  <c r="S836"/>
  <c r="C834" i="137" s="1"/>
  <c r="U836" i="141"/>
  <c r="AP835"/>
  <c r="AR835"/>
  <c r="AO835"/>
  <c r="E833" i="137" s="1"/>
  <c r="AQ835" i="141"/>
  <c r="T835"/>
  <c r="V835"/>
  <c r="S835"/>
  <c r="C833" i="137" s="1"/>
  <c r="U835" i="141"/>
  <c r="AP834"/>
  <c r="AR834"/>
  <c r="AO834"/>
  <c r="E832" i="137" s="1"/>
  <c r="AQ834" i="141"/>
  <c r="T834"/>
  <c r="V834"/>
  <c r="S834"/>
  <c r="C832" i="137" s="1"/>
  <c r="U834" i="141"/>
  <c r="AP833"/>
  <c r="AR833"/>
  <c r="AO833"/>
  <c r="E831" i="137" s="1"/>
  <c r="AQ833" i="141"/>
  <c r="T833"/>
  <c r="V833"/>
  <c r="S833"/>
  <c r="C831" i="137" s="1"/>
  <c r="U833" i="141"/>
  <c r="AP832"/>
  <c r="AR832"/>
  <c r="AO832"/>
  <c r="E830" i="137" s="1"/>
  <c r="AQ832" i="141"/>
  <c r="T832"/>
  <c r="V832"/>
  <c r="S832"/>
  <c r="C830" i="137" s="1"/>
  <c r="U832" i="141"/>
  <c r="AP831"/>
  <c r="AR831"/>
  <c r="AO831"/>
  <c r="E829" i="137" s="1"/>
  <c r="AQ831" i="141"/>
  <c r="T831"/>
  <c r="V831"/>
  <c r="S831"/>
  <c r="C829" i="137" s="1"/>
  <c r="U831" i="141"/>
  <c r="AP830"/>
  <c r="AR830"/>
  <c r="AO830"/>
  <c r="E828" i="137" s="1"/>
  <c r="AQ830" i="141"/>
  <c r="T830"/>
  <c r="V830"/>
  <c r="S830"/>
  <c r="C828" i="137" s="1"/>
  <c r="U830" i="141"/>
  <c r="AP829"/>
  <c r="AR829"/>
  <c r="AO829"/>
  <c r="E827" i="137" s="1"/>
  <c r="AQ829" i="141"/>
  <c r="T829"/>
  <c r="V829"/>
  <c r="S829"/>
  <c r="C827" i="137" s="1"/>
  <c r="U829" i="141"/>
  <c r="AP828"/>
  <c r="AR828"/>
  <c r="AO828"/>
  <c r="E826" i="137" s="1"/>
  <c r="AQ828" i="141"/>
  <c r="T828"/>
  <c r="V828"/>
  <c r="S828"/>
  <c r="C826" i="137" s="1"/>
  <c r="U828" i="141"/>
  <c r="AP827"/>
  <c r="AR827"/>
  <c r="AO827"/>
  <c r="E825" i="137" s="1"/>
  <c r="AQ827" i="141"/>
  <c r="T827"/>
  <c r="V827"/>
  <c r="S827"/>
  <c r="C825" i="137" s="1"/>
  <c r="U827" i="141"/>
  <c r="AP826"/>
  <c r="AR826"/>
  <c r="AO826"/>
  <c r="E824" i="137" s="1"/>
  <c r="AQ826" i="141"/>
  <c r="T826"/>
  <c r="V826"/>
  <c r="S826"/>
  <c r="C824" i="137" s="1"/>
  <c r="U826" i="141"/>
  <c r="AP825"/>
  <c r="AR825"/>
  <c r="AO825"/>
  <c r="E823" i="137" s="1"/>
  <c r="AQ825" i="141"/>
  <c r="T825"/>
  <c r="V825"/>
  <c r="S825"/>
  <c r="C823" i="137" s="1"/>
  <c r="U825" i="141"/>
  <c r="AP824"/>
  <c r="AR824"/>
  <c r="AO824"/>
  <c r="E822" i="137" s="1"/>
  <c r="AQ824" i="141"/>
  <c r="T824"/>
  <c r="V824"/>
  <c r="S824"/>
  <c r="C822" i="137" s="1"/>
  <c r="U824" i="141"/>
  <c r="AP823"/>
  <c r="AR823"/>
  <c r="AO823"/>
  <c r="E821" i="137" s="1"/>
  <c r="AQ823" i="141"/>
  <c r="T823"/>
  <c r="V823"/>
  <c r="S823"/>
  <c r="C821" i="137" s="1"/>
  <c r="U823" i="141"/>
  <c r="AP822"/>
  <c r="AR822"/>
  <c r="AO822"/>
  <c r="E820" i="137" s="1"/>
  <c r="AQ822" i="141"/>
  <c r="T822"/>
  <c r="V822"/>
  <c r="S822"/>
  <c r="C820" i="137" s="1"/>
  <c r="U822" i="141"/>
  <c r="AP821"/>
  <c r="AR821"/>
  <c r="AO821"/>
  <c r="E819" i="137" s="1"/>
  <c r="AQ821" i="141"/>
  <c r="T821"/>
  <c r="V821"/>
  <c r="S821"/>
  <c r="C819" i="137" s="1"/>
  <c r="U821" i="141"/>
  <c r="AP820"/>
  <c r="AR820"/>
  <c r="AO820"/>
  <c r="E818" i="137" s="1"/>
  <c r="AQ820" i="141"/>
  <c r="T820"/>
  <c r="V820"/>
  <c r="S820"/>
  <c r="C818" i="137" s="1"/>
  <c r="U820" i="141"/>
  <c r="AP819"/>
  <c r="AR819"/>
  <c r="AO819"/>
  <c r="E817" i="137" s="1"/>
  <c r="AQ819" i="141"/>
  <c r="T819"/>
  <c r="V819"/>
  <c r="S819"/>
  <c r="C817" i="137" s="1"/>
  <c r="U819" i="141"/>
  <c r="AP818"/>
  <c r="AR818"/>
  <c r="AO818"/>
  <c r="E816" i="137" s="1"/>
  <c r="AQ818" i="141"/>
  <c r="T818"/>
  <c r="V818"/>
  <c r="S818"/>
  <c r="C816" i="137" s="1"/>
  <c r="U818" i="141"/>
  <c r="AP817"/>
  <c r="AR817"/>
  <c r="AO817"/>
  <c r="E815" i="137" s="1"/>
  <c r="AQ817" i="141"/>
  <c r="T817"/>
  <c r="V817"/>
  <c r="S817"/>
  <c r="C815" i="137" s="1"/>
  <c r="U817" i="141"/>
  <c r="AP816"/>
  <c r="AR816"/>
  <c r="AO816"/>
  <c r="E814" i="137" s="1"/>
  <c r="AQ816" i="141"/>
  <c r="T816"/>
  <c r="V816"/>
  <c r="S816"/>
  <c r="C814" i="137" s="1"/>
  <c r="U816" i="141"/>
  <c r="AP815"/>
  <c r="AR815"/>
  <c r="AO815"/>
  <c r="E813" i="137" s="1"/>
  <c r="AQ815" i="141"/>
  <c r="T815"/>
  <c r="V815"/>
  <c r="S815"/>
  <c r="C813" i="137" s="1"/>
  <c r="U815" i="141"/>
  <c r="AP814"/>
  <c r="AR814"/>
  <c r="AO814"/>
  <c r="E812" i="137" s="1"/>
  <c r="AQ814" i="141"/>
  <c r="T814"/>
  <c r="V814"/>
  <c r="S814"/>
  <c r="C812" i="137" s="1"/>
  <c r="U814" i="141"/>
  <c r="AP813"/>
  <c r="AR813"/>
  <c r="AO813"/>
  <c r="E811" i="137" s="1"/>
  <c r="AQ813" i="141"/>
  <c r="T813"/>
  <c r="V813"/>
  <c r="S813"/>
  <c r="C811" i="137" s="1"/>
  <c r="U813" i="141"/>
  <c r="AP812"/>
  <c r="AR812"/>
  <c r="AO812"/>
  <c r="E810" i="137" s="1"/>
  <c r="AQ812" i="141"/>
  <c r="T812"/>
  <c r="V812"/>
  <c r="S812"/>
  <c r="C810" i="137" s="1"/>
  <c r="U812" i="141"/>
  <c r="AP811"/>
  <c r="AR811"/>
  <c r="AO811"/>
  <c r="E809" i="137" s="1"/>
  <c r="AQ811" i="141"/>
  <c r="T811"/>
  <c r="V811"/>
  <c r="S811"/>
  <c r="C809" i="137" s="1"/>
  <c r="U811" i="141"/>
  <c r="AP810"/>
  <c r="AR810"/>
  <c r="AO810"/>
  <c r="E808" i="137" s="1"/>
  <c r="AQ810" i="141"/>
  <c r="T810"/>
  <c r="V810"/>
  <c r="S810"/>
  <c r="C808" i="137" s="1"/>
  <c r="U810" i="141"/>
  <c r="AP809"/>
  <c r="AR809"/>
  <c r="AO809"/>
  <c r="E807" i="137" s="1"/>
  <c r="AQ809" i="141"/>
  <c r="T809"/>
  <c r="V809"/>
  <c r="S809"/>
  <c r="C807" i="137" s="1"/>
  <c r="U809" i="141"/>
  <c r="AP808"/>
  <c r="AR808"/>
  <c r="AO808"/>
  <c r="E806" i="137" s="1"/>
  <c r="AQ808" i="141"/>
  <c r="T808"/>
  <c r="V808"/>
  <c r="S808"/>
  <c r="C806" i="137" s="1"/>
  <c r="U808" i="141"/>
  <c r="AP807"/>
  <c r="AR807"/>
  <c r="AO807"/>
  <c r="E805" i="137" s="1"/>
  <c r="AQ807" i="141"/>
  <c r="T807"/>
  <c r="V807"/>
  <c r="S807"/>
  <c r="C805" i="137" s="1"/>
  <c r="U807" i="141"/>
  <c r="AP806"/>
  <c r="AR806"/>
  <c r="AO806"/>
  <c r="E804" i="137" s="1"/>
  <c r="AQ806" i="141"/>
  <c r="T806"/>
  <c r="V806"/>
  <c r="S806"/>
  <c r="C804" i="137" s="1"/>
  <c r="U806" i="141"/>
  <c r="AP805"/>
  <c r="AR805"/>
  <c r="AO805"/>
  <c r="E803" i="137" s="1"/>
  <c r="AQ805" i="141"/>
  <c r="T805"/>
  <c r="V805"/>
  <c r="S805"/>
  <c r="C803" i="137" s="1"/>
  <c r="U805" i="141"/>
  <c r="AP804"/>
  <c r="AR804"/>
  <c r="AO804"/>
  <c r="E802" i="137" s="1"/>
  <c r="AQ804" i="141"/>
  <c r="T804"/>
  <c r="V804"/>
  <c r="S804"/>
  <c r="C802" i="137" s="1"/>
  <c r="U804" i="141"/>
  <c r="AP803"/>
  <c r="AR803"/>
  <c r="AO803"/>
  <c r="E801" i="137" s="1"/>
  <c r="AQ803" i="141"/>
  <c r="T803"/>
  <c r="V803"/>
  <c r="S803"/>
  <c r="C801" i="137" s="1"/>
  <c r="U803" i="141"/>
  <c r="AP802"/>
  <c r="AR802"/>
  <c r="AO802"/>
  <c r="E800" i="137" s="1"/>
  <c r="AQ802" i="141"/>
  <c r="T802"/>
  <c r="V802"/>
  <c r="S802"/>
  <c r="C800" i="137" s="1"/>
  <c r="U802" i="141"/>
  <c r="AP801"/>
  <c r="AR801"/>
  <c r="AO801"/>
  <c r="E799" i="137" s="1"/>
  <c r="AQ801" i="141"/>
  <c r="T801"/>
  <c r="V801"/>
  <c r="S801"/>
  <c r="C799" i="137" s="1"/>
  <c r="U801" i="141"/>
  <c r="AP800"/>
  <c r="AR800"/>
  <c r="AO800"/>
  <c r="E798" i="137" s="1"/>
  <c r="AQ800" i="141"/>
  <c r="T800"/>
  <c r="V800"/>
  <c r="S800"/>
  <c r="C798" i="137" s="1"/>
  <c r="U800" i="141"/>
  <c r="AP799"/>
  <c r="AR799"/>
  <c r="AO799"/>
  <c r="E797" i="137" s="1"/>
  <c r="AQ799" i="141"/>
  <c r="T799"/>
  <c r="V799"/>
  <c r="S799"/>
  <c r="C797" i="137" s="1"/>
  <c r="U799" i="141"/>
  <c r="AP798"/>
  <c r="AR798"/>
  <c r="AO798"/>
  <c r="E796" i="137" s="1"/>
  <c r="AQ798" i="141"/>
  <c r="T798"/>
  <c r="V798"/>
  <c r="S798"/>
  <c r="C796" i="137" s="1"/>
  <c r="U798" i="141"/>
  <c r="AP797"/>
  <c r="AR797"/>
  <c r="AO797"/>
  <c r="E795" i="137" s="1"/>
  <c r="AQ797" i="141"/>
  <c r="T797"/>
  <c r="V797"/>
  <c r="S797"/>
  <c r="C795" i="137" s="1"/>
  <c r="U797" i="141"/>
  <c r="AP796"/>
  <c r="AR796"/>
  <c r="AO796"/>
  <c r="E794" i="137" s="1"/>
  <c r="AQ796" i="141"/>
  <c r="T796"/>
  <c r="V796"/>
  <c r="S796"/>
  <c r="C794" i="137" s="1"/>
  <c r="U796" i="141"/>
  <c r="AP795"/>
  <c r="AR795"/>
  <c r="AO795"/>
  <c r="E793" i="137" s="1"/>
  <c r="AQ795" i="141"/>
  <c r="T795"/>
  <c r="V795"/>
  <c r="S795"/>
  <c r="C793" i="137" s="1"/>
  <c r="U795" i="141"/>
  <c r="AP794"/>
  <c r="AR794"/>
  <c r="AO794"/>
  <c r="E792" i="137" s="1"/>
  <c r="AQ794" i="141"/>
  <c r="T794"/>
  <c r="V794"/>
  <c r="S794"/>
  <c r="C792" i="137" s="1"/>
  <c r="U794" i="141"/>
  <c r="AP793"/>
  <c r="AR793"/>
  <c r="AO793"/>
  <c r="E791" i="137" s="1"/>
  <c r="AQ793" i="141"/>
  <c r="T793"/>
  <c r="V793"/>
  <c r="S793"/>
  <c r="C791" i="137" s="1"/>
  <c r="U793" i="141"/>
  <c r="AP792"/>
  <c r="AR792"/>
  <c r="AO792"/>
  <c r="E790" i="137" s="1"/>
  <c r="AQ792" i="141"/>
  <c r="T792"/>
  <c r="V792"/>
  <c r="S792"/>
  <c r="C790" i="137" s="1"/>
  <c r="U792" i="141"/>
  <c r="AP791"/>
  <c r="AR791"/>
  <c r="AO791"/>
  <c r="E789" i="137" s="1"/>
  <c r="AQ791" i="141"/>
  <c r="T791"/>
  <c r="V791"/>
  <c r="S791"/>
  <c r="C789" i="137" s="1"/>
  <c r="U791" i="141"/>
  <c r="AP790"/>
  <c r="AR790"/>
  <c r="AO790"/>
  <c r="E788" i="137" s="1"/>
  <c r="AQ790" i="141"/>
  <c r="T790"/>
  <c r="V790"/>
  <c r="S790"/>
  <c r="C788" i="137" s="1"/>
  <c r="U790" i="141"/>
  <c r="AP789"/>
  <c r="AR789"/>
  <c r="AO789"/>
  <c r="E787" i="137" s="1"/>
  <c r="AQ789" i="141"/>
  <c r="T789"/>
  <c r="V789"/>
  <c r="S789"/>
  <c r="C787" i="137" s="1"/>
  <c r="U789" i="141"/>
  <c r="AP788"/>
  <c r="AR788"/>
  <c r="AO788"/>
  <c r="E786" i="137" s="1"/>
  <c r="AQ788" i="141"/>
  <c r="T788"/>
  <c r="V788"/>
  <c r="S788"/>
  <c r="C786" i="137" s="1"/>
  <c r="U788" i="141"/>
  <c r="AP787"/>
  <c r="AR787"/>
  <c r="AO787"/>
  <c r="E785" i="137" s="1"/>
  <c r="AQ787" i="141"/>
  <c r="T787"/>
  <c r="V787"/>
  <c r="S787"/>
  <c r="C785" i="137" s="1"/>
  <c r="U787" i="141"/>
  <c r="AP786"/>
  <c r="AR786"/>
  <c r="AO786"/>
  <c r="E784" i="137" s="1"/>
  <c r="AQ786" i="141"/>
  <c r="T786"/>
  <c r="V786"/>
  <c r="S786"/>
  <c r="C784" i="137" s="1"/>
  <c r="U786" i="141"/>
  <c r="AP785"/>
  <c r="AR785"/>
  <c r="AO785"/>
  <c r="E783" i="137" s="1"/>
  <c r="AQ785" i="141"/>
  <c r="T785"/>
  <c r="V785"/>
  <c r="S785"/>
  <c r="C783" i="137" s="1"/>
  <c r="U785" i="141"/>
  <c r="AP784"/>
  <c r="AR784"/>
  <c r="AO784"/>
  <c r="E782" i="137" s="1"/>
  <c r="AQ784" i="141"/>
  <c r="T784"/>
  <c r="V784"/>
  <c r="S784"/>
  <c r="C782" i="137" s="1"/>
  <c r="U784" i="141"/>
  <c r="AP783"/>
  <c r="AR783"/>
  <c r="AO783"/>
  <c r="E781" i="137" s="1"/>
  <c r="AQ783" i="141"/>
  <c r="T783"/>
  <c r="V783"/>
  <c r="S783"/>
  <c r="C781" i="137" s="1"/>
  <c r="U783" i="141"/>
  <c r="AP782"/>
  <c r="AR782"/>
  <c r="AO782"/>
  <c r="E780" i="137" s="1"/>
  <c r="AQ782" i="141"/>
  <c r="T782"/>
  <c r="V782"/>
  <c r="S782"/>
  <c r="C780" i="137" s="1"/>
  <c r="U782" i="141"/>
  <c r="AP781"/>
  <c r="AR781"/>
  <c r="AO781"/>
  <c r="E779" i="137" s="1"/>
  <c r="AQ781" i="141"/>
  <c r="T781"/>
  <c r="V781"/>
  <c r="S781"/>
  <c r="C779" i="137" s="1"/>
  <c r="U781" i="141"/>
  <c r="AP780"/>
  <c r="AR780"/>
  <c r="AO780"/>
  <c r="E778" i="137" s="1"/>
  <c r="AQ780" i="141"/>
  <c r="T780"/>
  <c r="V780"/>
  <c r="S780"/>
  <c r="C778" i="137" s="1"/>
  <c r="U780" i="141"/>
  <c r="AP779"/>
  <c r="AR779"/>
  <c r="AO779"/>
  <c r="E777" i="137" s="1"/>
  <c r="AQ779" i="141"/>
  <c r="T779"/>
  <c r="V779"/>
  <c r="S779"/>
  <c r="C777" i="137" s="1"/>
  <c r="U779" i="141"/>
  <c r="AP778"/>
  <c r="AR778"/>
  <c r="AO778"/>
  <c r="E776" i="137" s="1"/>
  <c r="AQ778" i="141"/>
  <c r="T778"/>
  <c r="V778"/>
  <c r="S778"/>
  <c r="C776" i="137" s="1"/>
  <c r="U778" i="141"/>
  <c r="AP777"/>
  <c r="AR777"/>
  <c r="AO777"/>
  <c r="E775" i="137" s="1"/>
  <c r="AQ777" i="141"/>
  <c r="T777"/>
  <c r="V777"/>
  <c r="S777"/>
  <c r="C775" i="137" s="1"/>
  <c r="U777" i="141"/>
  <c r="AP776"/>
  <c r="AR776"/>
  <c r="AO776"/>
  <c r="E774" i="137" s="1"/>
  <c r="AQ776" i="141"/>
  <c r="T776"/>
  <c r="V776"/>
  <c r="S776"/>
  <c r="C774" i="137" s="1"/>
  <c r="U776" i="141"/>
  <c r="AP775"/>
  <c r="AR775"/>
  <c r="AO775"/>
  <c r="E773" i="137" s="1"/>
  <c r="AQ775" i="141"/>
  <c r="T775"/>
  <c r="V775"/>
  <c r="S775"/>
  <c r="C773" i="137" s="1"/>
  <c r="U775" i="141"/>
  <c r="AP774"/>
  <c r="AR774"/>
  <c r="AO774"/>
  <c r="E772" i="137" s="1"/>
  <c r="AQ774" i="141"/>
  <c r="T774"/>
  <c r="V774"/>
  <c r="S774"/>
  <c r="C772" i="137" s="1"/>
  <c r="U774" i="141"/>
  <c r="AP773"/>
  <c r="AR773"/>
  <c r="AO773"/>
  <c r="E771" i="137" s="1"/>
  <c r="AQ773" i="141"/>
  <c r="T773"/>
  <c r="V773"/>
  <c r="S773"/>
  <c r="C771" i="137" s="1"/>
  <c r="U773" i="141"/>
  <c r="AP772"/>
  <c r="AR772"/>
  <c r="AO772"/>
  <c r="E770" i="137" s="1"/>
  <c r="AQ772" i="141"/>
  <c r="T772"/>
  <c r="V772"/>
  <c r="S772"/>
  <c r="C770" i="137" s="1"/>
  <c r="U772" i="141"/>
  <c r="AP771"/>
  <c r="AR771"/>
  <c r="AO771"/>
  <c r="E769" i="137" s="1"/>
  <c r="AQ771" i="141"/>
  <c r="T771"/>
  <c r="V771"/>
  <c r="S771"/>
  <c r="C769" i="137" s="1"/>
  <c r="U771" i="141"/>
  <c r="AP770"/>
  <c r="AR770"/>
  <c r="AO770"/>
  <c r="E768" i="137" s="1"/>
  <c r="AQ770" i="141"/>
  <c r="T770"/>
  <c r="V770"/>
  <c r="S770"/>
  <c r="C768" i="137" s="1"/>
  <c r="U770" i="141"/>
  <c r="AP769"/>
  <c r="AR769"/>
  <c r="AO769"/>
  <c r="E767" i="137" s="1"/>
  <c r="AQ769" i="141"/>
  <c r="T769"/>
  <c r="V769"/>
  <c r="S769"/>
  <c r="C767" i="137" s="1"/>
  <c r="U769" i="141"/>
  <c r="AP768"/>
  <c r="AR768"/>
  <c r="AO768"/>
  <c r="E766" i="137" s="1"/>
  <c r="AQ768" i="141"/>
  <c r="T768"/>
  <c r="V768"/>
  <c r="S768"/>
  <c r="C766" i="137" s="1"/>
  <c r="U768" i="141"/>
  <c r="AP767"/>
  <c r="AR767"/>
  <c r="AO767"/>
  <c r="E765" i="137" s="1"/>
  <c r="AQ767" i="141"/>
  <c r="T767"/>
  <c r="V767"/>
  <c r="S767"/>
  <c r="C765" i="137" s="1"/>
  <c r="U767" i="141"/>
  <c r="AP766"/>
  <c r="AR766"/>
  <c r="AO766"/>
  <c r="E764" i="137" s="1"/>
  <c r="AQ766" i="141"/>
  <c r="T766"/>
  <c r="V766"/>
  <c r="S766"/>
  <c r="C764" i="137" s="1"/>
  <c r="U766" i="141"/>
  <c r="AP765"/>
  <c r="AR765"/>
  <c r="AO765"/>
  <c r="E763" i="137" s="1"/>
  <c r="AQ765" i="141"/>
  <c r="T765"/>
  <c r="V765"/>
  <c r="S765"/>
  <c r="C763" i="137" s="1"/>
  <c r="U765" i="141"/>
  <c r="AP764"/>
  <c r="AR764"/>
  <c r="AO764"/>
  <c r="E762" i="137" s="1"/>
  <c r="AQ764" i="141"/>
  <c r="T764"/>
  <c r="V764"/>
  <c r="S764"/>
  <c r="C762" i="137" s="1"/>
  <c r="U764" i="141"/>
  <c r="AP763"/>
  <c r="AR763"/>
  <c r="AO763"/>
  <c r="E761" i="137" s="1"/>
  <c r="AQ763" i="141"/>
  <c r="T763"/>
  <c r="V763"/>
  <c r="S763"/>
  <c r="C761" i="137" s="1"/>
  <c r="U763" i="141"/>
  <c r="AP762"/>
  <c r="AR762"/>
  <c r="AO762"/>
  <c r="E760" i="137" s="1"/>
  <c r="AQ762" i="141"/>
  <c r="T762"/>
  <c r="V762"/>
  <c r="S762"/>
  <c r="C760" i="137" s="1"/>
  <c r="U762" i="141"/>
  <c r="AP761"/>
  <c r="AR761"/>
  <c r="AO761"/>
  <c r="E759" i="137" s="1"/>
  <c r="AQ761" i="141"/>
  <c r="T761"/>
  <c r="V761"/>
  <c r="S761"/>
  <c r="C759" i="137" s="1"/>
  <c r="U761" i="141"/>
  <c r="AP760"/>
  <c r="AR760"/>
  <c r="AO760"/>
  <c r="E758" i="137" s="1"/>
  <c r="AQ760" i="141"/>
  <c r="T760"/>
  <c r="V760"/>
  <c r="S760"/>
  <c r="C758" i="137" s="1"/>
  <c r="U760" i="141"/>
  <c r="AP759"/>
  <c r="AR759"/>
  <c r="AO759"/>
  <c r="E757" i="137" s="1"/>
  <c r="AQ759" i="141"/>
  <c r="T759"/>
  <c r="V759"/>
  <c r="S759"/>
  <c r="C757" i="137" s="1"/>
  <c r="U759" i="141"/>
  <c r="AP758"/>
  <c r="AR758"/>
  <c r="AO758"/>
  <c r="E756" i="137" s="1"/>
  <c r="AQ758" i="141"/>
  <c r="T758"/>
  <c r="V758"/>
  <c r="S758"/>
  <c r="C756" i="137" s="1"/>
  <c r="U758" i="141"/>
  <c r="AP757"/>
  <c r="AR757"/>
  <c r="AO757"/>
  <c r="E755" i="137" s="1"/>
  <c r="AQ757" i="141"/>
  <c r="T757"/>
  <c r="V757"/>
  <c r="S757"/>
  <c r="C755" i="137" s="1"/>
  <c r="U757" i="141"/>
  <c r="AP756"/>
  <c r="AR756"/>
  <c r="AO756"/>
  <c r="E754" i="137" s="1"/>
  <c r="AQ756" i="141"/>
  <c r="T756"/>
  <c r="V756"/>
  <c r="S756"/>
  <c r="C754" i="137" s="1"/>
  <c r="U756" i="141"/>
  <c r="AP755"/>
  <c r="AR755"/>
  <c r="AO755"/>
  <c r="E753" i="137" s="1"/>
  <c r="AQ755" i="141"/>
  <c r="T755"/>
  <c r="V755"/>
  <c r="S755"/>
  <c r="C753" i="137" s="1"/>
  <c r="U755" i="141"/>
  <c r="AP754"/>
  <c r="AR754"/>
  <c r="AO754"/>
  <c r="E752" i="137" s="1"/>
  <c r="AQ754" i="141"/>
  <c r="T754"/>
  <c r="V754"/>
  <c r="S754"/>
  <c r="C752" i="137" s="1"/>
  <c r="U754" i="141"/>
  <c r="AP753"/>
  <c r="AR753"/>
  <c r="AO753"/>
  <c r="E751" i="137" s="1"/>
  <c r="AQ753" i="141"/>
  <c r="T753"/>
  <c r="V753"/>
  <c r="S753"/>
  <c r="C751" i="137" s="1"/>
  <c r="U753" i="141"/>
  <c r="AP752"/>
  <c r="AR752"/>
  <c r="AO752"/>
  <c r="E750" i="137" s="1"/>
  <c r="AQ752" i="141"/>
  <c r="T752"/>
  <c r="V752"/>
  <c r="S752"/>
  <c r="C750" i="137" s="1"/>
  <c r="U752" i="141"/>
  <c r="AP751"/>
  <c r="AR751"/>
  <c r="AO751"/>
  <c r="E749" i="137" s="1"/>
  <c r="AQ751" i="141"/>
  <c r="T751"/>
  <c r="V751"/>
  <c r="S751"/>
  <c r="C749" i="137" s="1"/>
  <c r="U751" i="141"/>
  <c r="AP750"/>
  <c r="AR750"/>
  <c r="AO750"/>
  <c r="E748" i="137" s="1"/>
  <c r="AQ750" i="141"/>
  <c r="T750"/>
  <c r="V750"/>
  <c r="S750"/>
  <c r="C748" i="137" s="1"/>
  <c r="U750" i="141"/>
  <c r="AP749"/>
  <c r="AR749"/>
  <c r="AO749"/>
  <c r="E747" i="137" s="1"/>
  <c r="AQ749" i="141"/>
  <c r="T749"/>
  <c r="V749"/>
  <c r="S749"/>
  <c r="C747" i="137" s="1"/>
  <c r="U749" i="141"/>
  <c r="AP748"/>
  <c r="AR748"/>
  <c r="AO748"/>
  <c r="E746" i="137" s="1"/>
  <c r="AQ748" i="141"/>
  <c r="T748"/>
  <c r="V748"/>
  <c r="S748"/>
  <c r="C746" i="137" s="1"/>
  <c r="U748" i="141"/>
  <c r="AP747"/>
  <c r="AR747"/>
  <c r="AO747"/>
  <c r="E745" i="137" s="1"/>
  <c r="AQ747" i="141"/>
  <c r="T747"/>
  <c r="V747"/>
  <c r="S747"/>
  <c r="C745" i="137" s="1"/>
  <c r="U747" i="141"/>
  <c r="AP746"/>
  <c r="AR746"/>
  <c r="AO746"/>
  <c r="E744" i="137" s="1"/>
  <c r="AQ746" i="141"/>
  <c r="T746"/>
  <c r="V746"/>
  <c r="S746"/>
  <c r="C744" i="137" s="1"/>
  <c r="U746" i="141"/>
  <c r="AP745"/>
  <c r="AR745"/>
  <c r="AO745"/>
  <c r="E743" i="137" s="1"/>
  <c r="AQ745" i="141"/>
  <c r="T745"/>
  <c r="V745"/>
  <c r="S745"/>
  <c r="C743" i="137" s="1"/>
  <c r="U745" i="141"/>
  <c r="AP744"/>
  <c r="AR744"/>
  <c r="AO744"/>
  <c r="E742" i="137" s="1"/>
  <c r="AQ744" i="141"/>
  <c r="T744"/>
  <c r="V744"/>
  <c r="S744"/>
  <c r="C742" i="137" s="1"/>
  <c r="U744" i="141"/>
  <c r="AP743"/>
  <c r="AR743"/>
  <c r="AO743"/>
  <c r="E741" i="137" s="1"/>
  <c r="AQ743" i="141"/>
  <c r="T743"/>
  <c r="V743"/>
  <c r="S743"/>
  <c r="C741" i="137" s="1"/>
  <c r="U743" i="141"/>
  <c r="AP742"/>
  <c r="AR742"/>
  <c r="AO742"/>
  <c r="E740" i="137" s="1"/>
  <c r="AQ742" i="141"/>
  <c r="T742"/>
  <c r="V742"/>
  <c r="S742"/>
  <c r="C740" i="137" s="1"/>
  <c r="U742" i="141"/>
  <c r="AP741"/>
  <c r="AR741"/>
  <c r="AO741"/>
  <c r="E739" i="137" s="1"/>
  <c r="AQ741" i="141"/>
  <c r="T741"/>
  <c r="V741"/>
  <c r="S741"/>
  <c r="C739" i="137" s="1"/>
  <c r="U741" i="141"/>
  <c r="AP740"/>
  <c r="AR740"/>
  <c r="AO740"/>
  <c r="E738" i="137" s="1"/>
  <c r="AQ740" i="141"/>
  <c r="T740"/>
  <c r="V740"/>
  <c r="S740"/>
  <c r="C738" i="137" s="1"/>
  <c r="U740" i="141"/>
  <c r="AP739"/>
  <c r="AR739"/>
  <c r="AO739"/>
  <c r="E737" i="137" s="1"/>
  <c r="AQ739" i="141"/>
  <c r="T739"/>
  <c r="V739"/>
  <c r="S739"/>
  <c r="C737" i="137" s="1"/>
  <c r="U739" i="141"/>
  <c r="AP738"/>
  <c r="AR738"/>
  <c r="AO738"/>
  <c r="E736" i="137" s="1"/>
  <c r="AQ738" i="141"/>
  <c r="T738"/>
  <c r="V738"/>
  <c r="S738"/>
  <c r="C736" i="137" s="1"/>
  <c r="U738" i="141"/>
  <c r="AP737"/>
  <c r="AR737"/>
  <c r="AO737"/>
  <c r="E735" i="137" s="1"/>
  <c r="AQ737" i="141"/>
  <c r="T737"/>
  <c r="V737"/>
  <c r="S737"/>
  <c r="C735" i="137" s="1"/>
  <c r="U737" i="141"/>
  <c r="AP736"/>
  <c r="AR736"/>
  <c r="AO736"/>
  <c r="E734" i="137" s="1"/>
  <c r="AQ736" i="141"/>
  <c r="T736"/>
  <c r="V736"/>
  <c r="S736"/>
  <c r="C734" i="137" s="1"/>
  <c r="U736" i="141"/>
  <c r="AP735"/>
  <c r="AR735"/>
  <c r="AO735"/>
  <c r="E733" i="137" s="1"/>
  <c r="AQ735" i="141"/>
  <c r="T735"/>
  <c r="V735"/>
  <c r="S735"/>
  <c r="C733" i="137" s="1"/>
  <c r="U735" i="141"/>
  <c r="AP734"/>
  <c r="AR734"/>
  <c r="AO734"/>
  <c r="E732" i="137" s="1"/>
  <c r="AQ734" i="141"/>
  <c r="T734"/>
  <c r="V734"/>
  <c r="S734"/>
  <c r="C732" i="137" s="1"/>
  <c r="U734" i="141"/>
  <c r="AP733"/>
  <c r="AR733"/>
  <c r="AO733"/>
  <c r="E731" i="137" s="1"/>
  <c r="AQ733" i="141"/>
  <c r="T733"/>
  <c r="V733"/>
  <c r="S733"/>
  <c r="C731" i="137" s="1"/>
  <c r="U733" i="141"/>
  <c r="AP732"/>
  <c r="AR732"/>
  <c r="AO732"/>
  <c r="E730" i="137" s="1"/>
  <c r="AQ732" i="141"/>
  <c r="T732"/>
  <c r="V732"/>
  <c r="S732"/>
  <c r="C730" i="137" s="1"/>
  <c r="U732" i="141"/>
  <c r="AP731"/>
  <c r="AR731"/>
  <c r="AO731"/>
  <c r="E729" i="137" s="1"/>
  <c r="AQ731" i="141"/>
  <c r="T731"/>
  <c r="V731"/>
  <c r="S731"/>
  <c r="C729" i="137" s="1"/>
  <c r="U731" i="141"/>
  <c r="AP730"/>
  <c r="AR730"/>
  <c r="AO730"/>
  <c r="E728" i="137" s="1"/>
  <c r="AQ730" i="141"/>
  <c r="T730"/>
  <c r="V730"/>
  <c r="S730"/>
  <c r="C728" i="137" s="1"/>
  <c r="U730" i="141"/>
  <c r="AP729"/>
  <c r="AR729"/>
  <c r="AO729"/>
  <c r="E727" i="137" s="1"/>
  <c r="AQ729" i="141"/>
  <c r="T729"/>
  <c r="V729"/>
  <c r="S729"/>
  <c r="C727" i="137" s="1"/>
  <c r="U729" i="141"/>
  <c r="AP728"/>
  <c r="AR728"/>
  <c r="AO728"/>
  <c r="E726" i="137" s="1"/>
  <c r="AQ728" i="141"/>
  <c r="T728"/>
  <c r="V728"/>
  <c r="S728"/>
  <c r="C726" i="137" s="1"/>
  <c r="U728" i="141"/>
  <c r="AP727"/>
  <c r="AR727"/>
  <c r="AO727"/>
  <c r="E725" i="137" s="1"/>
  <c r="AQ727" i="141"/>
  <c r="T727"/>
  <c r="V727"/>
  <c r="S727"/>
  <c r="C725" i="137" s="1"/>
  <c r="U727" i="141"/>
  <c r="AP726"/>
  <c r="AR726"/>
  <c r="AO726"/>
  <c r="E724" i="137" s="1"/>
  <c r="AQ726" i="141"/>
  <c r="T726"/>
  <c r="V726"/>
  <c r="S726"/>
  <c r="C724" i="137" s="1"/>
  <c r="U726" i="141"/>
  <c r="AP725"/>
  <c r="AR725"/>
  <c r="AO725"/>
  <c r="E723" i="137" s="1"/>
  <c r="AQ725" i="141"/>
  <c r="T725"/>
  <c r="V725"/>
  <c r="S725"/>
  <c r="C723" i="137" s="1"/>
  <c r="U725" i="141"/>
  <c r="AP724"/>
  <c r="AR724"/>
  <c r="AO724"/>
  <c r="E722" i="137" s="1"/>
  <c r="AQ724" i="141"/>
  <c r="T724"/>
  <c r="V724"/>
  <c r="S724"/>
  <c r="C722" i="137" s="1"/>
  <c r="U724" i="141"/>
  <c r="AP723"/>
  <c r="AR723"/>
  <c r="AO723"/>
  <c r="E721" i="137" s="1"/>
  <c r="AQ723" i="141"/>
  <c r="T723"/>
  <c r="V723"/>
  <c r="S723"/>
  <c r="C721" i="137" s="1"/>
  <c r="U723" i="141"/>
  <c r="AP722"/>
  <c r="AR722"/>
  <c r="AO722"/>
  <c r="E720" i="137" s="1"/>
  <c r="AQ722" i="141"/>
  <c r="T722"/>
  <c r="V722"/>
  <c r="S722"/>
  <c r="C720" i="137" s="1"/>
  <c r="U722" i="141"/>
  <c r="AP721"/>
  <c r="AR721"/>
  <c r="AO721"/>
  <c r="E719" i="137" s="1"/>
  <c r="AQ721" i="141"/>
  <c r="T721"/>
  <c r="V721"/>
  <c r="S721"/>
  <c r="C719" i="137" s="1"/>
  <c r="U721" i="141"/>
  <c r="AP720"/>
  <c r="AR720"/>
  <c r="AO720"/>
  <c r="E718" i="137" s="1"/>
  <c r="AQ720" i="141"/>
  <c r="T720"/>
  <c r="V720"/>
  <c r="S720"/>
  <c r="C718" i="137" s="1"/>
  <c r="U720" i="141"/>
  <c r="AP719"/>
  <c r="AR719"/>
  <c r="AO719"/>
  <c r="E717" i="137" s="1"/>
  <c r="AQ719" i="141"/>
  <c r="T719"/>
  <c r="V719"/>
  <c r="S719"/>
  <c r="C717" i="137" s="1"/>
  <c r="U719" i="141"/>
  <c r="AP718"/>
  <c r="AR718"/>
  <c r="AO718"/>
  <c r="E716" i="137" s="1"/>
  <c r="AQ718" i="141"/>
  <c r="T718"/>
  <c r="V718"/>
  <c r="S718"/>
  <c r="C716" i="137" s="1"/>
  <c r="U718" i="141"/>
  <c r="AP717"/>
  <c r="AR717"/>
  <c r="AO717"/>
  <c r="E715" i="137" s="1"/>
  <c r="AQ717" i="141"/>
  <c r="T717"/>
  <c r="V717"/>
  <c r="S717"/>
  <c r="C715" i="137" s="1"/>
  <c r="U717" i="141"/>
  <c r="AP716"/>
  <c r="AR716"/>
  <c r="AO716"/>
  <c r="E714" i="137" s="1"/>
  <c r="AQ716" i="141"/>
  <c r="T716"/>
  <c r="V716"/>
  <c r="S716"/>
  <c r="C714" i="137" s="1"/>
  <c r="U716" i="141"/>
  <c r="AP715"/>
  <c r="AR715"/>
  <c r="AO715"/>
  <c r="E713" i="137" s="1"/>
  <c r="AQ715" i="141"/>
  <c r="T715"/>
  <c r="V715"/>
  <c r="S715"/>
  <c r="C713" i="137" s="1"/>
  <c r="U715" i="141"/>
  <c r="AP714"/>
  <c r="AR714"/>
  <c r="AO714"/>
  <c r="E712" i="137" s="1"/>
  <c r="AQ714" i="141"/>
  <c r="T714"/>
  <c r="V714"/>
  <c r="S714"/>
  <c r="C712" i="137" s="1"/>
  <c r="U714" i="141"/>
  <c r="AP713"/>
  <c r="AR713"/>
  <c r="AO713"/>
  <c r="E711" i="137" s="1"/>
  <c r="AQ713" i="141"/>
  <c r="T713"/>
  <c r="V713"/>
  <c r="S713"/>
  <c r="C711" i="137" s="1"/>
  <c r="U713" i="141"/>
  <c r="AP712"/>
  <c r="AR712"/>
  <c r="AO712"/>
  <c r="E710" i="137" s="1"/>
  <c r="AQ712" i="141"/>
  <c r="T712"/>
  <c r="V712"/>
  <c r="S712"/>
  <c r="C710" i="137" s="1"/>
  <c r="U712" i="141"/>
  <c r="AP711"/>
  <c r="AR711"/>
  <c r="AO711"/>
  <c r="E709" i="137" s="1"/>
  <c r="AQ711" i="141"/>
  <c r="T711"/>
  <c r="V711"/>
  <c r="S711"/>
  <c r="C709" i="137" s="1"/>
  <c r="U711" i="141"/>
  <c r="AP710"/>
  <c r="AR710"/>
  <c r="AO710"/>
  <c r="E708" i="137" s="1"/>
  <c r="AQ710" i="141"/>
  <c r="T710"/>
  <c r="V710"/>
  <c r="S710"/>
  <c r="C708" i="137" s="1"/>
  <c r="U710" i="141"/>
  <c r="AP709"/>
  <c r="AR709"/>
  <c r="AO709"/>
  <c r="E707" i="137" s="1"/>
  <c r="AQ709" i="141"/>
  <c r="T709"/>
  <c r="V709"/>
  <c r="S709"/>
  <c r="C707" i="137" s="1"/>
  <c r="U709" i="141"/>
  <c r="AP708"/>
  <c r="AR708"/>
  <c r="AO708"/>
  <c r="E706" i="137" s="1"/>
  <c r="AQ708" i="141"/>
  <c r="T708"/>
  <c r="V708"/>
  <c r="S708"/>
  <c r="C706" i="137" s="1"/>
  <c r="U708" i="141"/>
  <c r="AP707"/>
  <c r="AR707"/>
  <c r="AO707"/>
  <c r="E705" i="137" s="1"/>
  <c r="AQ707" i="141"/>
  <c r="T707"/>
  <c r="V707"/>
  <c r="S707"/>
  <c r="C705" i="137" s="1"/>
  <c r="U707" i="141"/>
  <c r="AP706"/>
  <c r="AR706"/>
  <c r="AO706"/>
  <c r="E704" i="137" s="1"/>
  <c r="AQ706" i="141"/>
  <c r="T706"/>
  <c r="V706"/>
  <c r="S706"/>
  <c r="C704" i="137" s="1"/>
  <c r="U706" i="141"/>
  <c r="AP705"/>
  <c r="AR705"/>
  <c r="AO705"/>
  <c r="E703" i="137" s="1"/>
  <c r="AQ705" i="141"/>
  <c r="T705"/>
  <c r="V705"/>
  <c r="S705"/>
  <c r="C703" i="137" s="1"/>
  <c r="U705" i="141"/>
  <c r="AP704"/>
  <c r="AR704"/>
  <c r="AO704"/>
  <c r="E702" i="137" s="1"/>
  <c r="AQ704" i="141"/>
  <c r="T704"/>
  <c r="V704"/>
  <c r="S704"/>
  <c r="C702" i="137" s="1"/>
  <c r="U704" i="141"/>
  <c r="AP703"/>
  <c r="AR703"/>
  <c r="AO703"/>
  <c r="E701" i="137" s="1"/>
  <c r="AQ703" i="141"/>
  <c r="T703"/>
  <c r="V703"/>
  <c r="S703"/>
  <c r="C701" i="137" s="1"/>
  <c r="U703" i="141"/>
  <c r="AP702"/>
  <c r="AR702"/>
  <c r="AO702"/>
  <c r="E700" i="137" s="1"/>
  <c r="AQ702" i="141"/>
  <c r="T702"/>
  <c r="V702"/>
  <c r="S702"/>
  <c r="C700" i="137" s="1"/>
  <c r="U702" i="141"/>
  <c r="AP701"/>
  <c r="AR701"/>
  <c r="AO701"/>
  <c r="E699" i="137" s="1"/>
  <c r="AQ701" i="141"/>
  <c r="T701"/>
  <c r="V701"/>
  <c r="S701"/>
  <c r="C699" i="137" s="1"/>
  <c r="U701" i="141"/>
  <c r="AP700"/>
  <c r="AR700"/>
  <c r="AO700"/>
  <c r="E698" i="137" s="1"/>
  <c r="AQ700" i="141"/>
  <c r="T700"/>
  <c r="V700"/>
  <c r="S700"/>
  <c r="C698" i="137" s="1"/>
  <c r="U700" i="141"/>
  <c r="AP699"/>
  <c r="AR699"/>
  <c r="AO699"/>
  <c r="E697" i="137" s="1"/>
  <c r="AQ699" i="141"/>
  <c r="T699"/>
  <c r="V699"/>
  <c r="S699"/>
  <c r="C697" i="137" s="1"/>
  <c r="U699" i="141"/>
  <c r="AP698"/>
  <c r="AR698"/>
  <c r="AO698"/>
  <c r="E696" i="137" s="1"/>
  <c r="AQ698" i="141"/>
  <c r="T698"/>
  <c r="V698"/>
  <c r="S698"/>
  <c r="C696" i="137" s="1"/>
  <c r="U698" i="141"/>
  <c r="AP697"/>
  <c r="AR697"/>
  <c r="AO697"/>
  <c r="E695" i="137" s="1"/>
  <c r="AQ697" i="141"/>
  <c r="T697"/>
  <c r="V697"/>
  <c r="S697"/>
  <c r="C695" i="137" s="1"/>
  <c r="U697" i="141"/>
  <c r="AP696"/>
  <c r="AR696"/>
  <c r="AO696"/>
  <c r="E694" i="137" s="1"/>
  <c r="AQ696" i="141"/>
  <c r="T696"/>
  <c r="V696"/>
  <c r="S696"/>
  <c r="C694" i="137" s="1"/>
  <c r="U696" i="141"/>
  <c r="AP695"/>
  <c r="AR695"/>
  <c r="AO695"/>
  <c r="E693" i="137" s="1"/>
  <c r="AQ695" i="141"/>
  <c r="T695"/>
  <c r="V695"/>
  <c r="S695"/>
  <c r="C693" i="137" s="1"/>
  <c r="U695" i="141"/>
  <c r="AP694"/>
  <c r="AR694"/>
  <c r="AO694"/>
  <c r="E692" i="137" s="1"/>
  <c r="AQ694" i="141"/>
  <c r="T694"/>
  <c r="V694"/>
  <c r="S694"/>
  <c r="C692" i="137" s="1"/>
  <c r="U694" i="141"/>
  <c r="AP693"/>
  <c r="AR693"/>
  <c r="AO693"/>
  <c r="E691" i="137" s="1"/>
  <c r="AQ693" i="141"/>
  <c r="T693"/>
  <c r="V693"/>
  <c r="S693"/>
  <c r="C691" i="137" s="1"/>
  <c r="U693" i="141"/>
  <c r="AP692"/>
  <c r="AR692"/>
  <c r="AO692"/>
  <c r="E690" i="137" s="1"/>
  <c r="AQ692" i="141"/>
  <c r="T692"/>
  <c r="V692"/>
  <c r="S692"/>
  <c r="C690" i="137" s="1"/>
  <c r="U692" i="141"/>
  <c r="AP691"/>
  <c r="AR691"/>
  <c r="AO691"/>
  <c r="E689" i="137" s="1"/>
  <c r="AQ691" i="141"/>
  <c r="T691"/>
  <c r="V691"/>
  <c r="S691"/>
  <c r="C689" i="137" s="1"/>
  <c r="U691" i="141"/>
  <c r="AP690"/>
  <c r="AR690"/>
  <c r="AO690"/>
  <c r="E688" i="137" s="1"/>
  <c r="AQ690" i="141"/>
  <c r="T690"/>
  <c r="V690"/>
  <c r="S690"/>
  <c r="C688" i="137" s="1"/>
  <c r="U690" i="141"/>
  <c r="AP689"/>
  <c r="AR689"/>
  <c r="AO689"/>
  <c r="E687" i="137" s="1"/>
  <c r="AQ689" i="141"/>
  <c r="T689"/>
  <c r="V689"/>
  <c r="S689"/>
  <c r="C687" i="137" s="1"/>
  <c r="U689" i="141"/>
  <c r="AP688"/>
  <c r="AR688"/>
  <c r="AO688"/>
  <c r="E686" i="137" s="1"/>
  <c r="AQ688" i="141"/>
  <c r="T688"/>
  <c r="V688"/>
  <c r="S688"/>
  <c r="C686" i="137" s="1"/>
  <c r="U688" i="141"/>
  <c r="AP687"/>
  <c r="AR687"/>
  <c r="AO687"/>
  <c r="E685" i="137" s="1"/>
  <c r="AQ687" i="141"/>
  <c r="T687"/>
  <c r="V687"/>
  <c r="S687"/>
  <c r="C685" i="137" s="1"/>
  <c r="U687" i="141"/>
  <c r="AP686"/>
  <c r="AR686"/>
  <c r="AO686"/>
  <c r="E684" i="137" s="1"/>
  <c r="AQ686" i="141"/>
  <c r="T686"/>
  <c r="V686"/>
  <c r="S686"/>
  <c r="C684" i="137" s="1"/>
  <c r="U686" i="141"/>
  <c r="AP685"/>
  <c r="AR685"/>
  <c r="AO685"/>
  <c r="E683" i="137" s="1"/>
  <c r="AQ685" i="141"/>
  <c r="T685"/>
  <c r="V685"/>
  <c r="S685"/>
  <c r="C683" i="137" s="1"/>
  <c r="U685" i="141"/>
  <c r="AP684"/>
  <c r="AR684"/>
  <c r="AO684"/>
  <c r="E682" i="137" s="1"/>
  <c r="AQ684" i="141"/>
  <c r="T684"/>
  <c r="V684"/>
  <c r="S684"/>
  <c r="C682" i="137" s="1"/>
  <c r="U684" i="141"/>
  <c r="AP683"/>
  <c r="AR683"/>
  <c r="AO683"/>
  <c r="E681" i="137" s="1"/>
  <c r="AQ683" i="141"/>
  <c r="T683"/>
  <c r="V683"/>
  <c r="S683"/>
  <c r="C681" i="137" s="1"/>
  <c r="U683" i="141"/>
  <c r="AP682"/>
  <c r="AR682"/>
  <c r="AO682"/>
  <c r="E680" i="137" s="1"/>
  <c r="AQ682" i="141"/>
  <c r="T682"/>
  <c r="V682"/>
  <c r="S682"/>
  <c r="C680" i="137" s="1"/>
  <c r="U682" i="141"/>
  <c r="AP681"/>
  <c r="AR681"/>
  <c r="AO681"/>
  <c r="E679" i="137" s="1"/>
  <c r="AQ681" i="141"/>
  <c r="T681"/>
  <c r="V681"/>
  <c r="S681"/>
  <c r="C679" i="137" s="1"/>
  <c r="U681" i="141"/>
  <c r="AP680"/>
  <c r="AR680"/>
  <c r="AO680"/>
  <c r="E678" i="137" s="1"/>
  <c r="AQ680" i="141"/>
  <c r="T680"/>
  <c r="V680"/>
  <c r="S680"/>
  <c r="C678" i="137" s="1"/>
  <c r="U680" i="141"/>
  <c r="AP679"/>
  <c r="AR679"/>
  <c r="AO679"/>
  <c r="E677" i="137" s="1"/>
  <c r="AQ679" i="141"/>
  <c r="T679"/>
  <c r="V679"/>
  <c r="S679"/>
  <c r="C677" i="137" s="1"/>
  <c r="U679" i="141"/>
  <c r="AP678"/>
  <c r="AR678"/>
  <c r="AO678"/>
  <c r="E676" i="137" s="1"/>
  <c r="AQ678" i="141"/>
  <c r="T678"/>
  <c r="V678"/>
  <c r="S678"/>
  <c r="C676" i="137" s="1"/>
  <c r="U678" i="141"/>
  <c r="AP677"/>
  <c r="AR677"/>
  <c r="AO677"/>
  <c r="E675" i="137" s="1"/>
  <c r="AQ677" i="141"/>
  <c r="T677"/>
  <c r="V677"/>
  <c r="S677"/>
  <c r="C675" i="137" s="1"/>
  <c r="U677" i="141"/>
  <c r="AP676"/>
  <c r="AR676"/>
  <c r="AO676"/>
  <c r="E674" i="137" s="1"/>
  <c r="AQ676" i="141"/>
  <c r="T676"/>
  <c r="V676"/>
  <c r="S676"/>
  <c r="C674" i="137" s="1"/>
  <c r="U676" i="141"/>
  <c r="AP675"/>
  <c r="AR675"/>
  <c r="AO675"/>
  <c r="E673" i="137" s="1"/>
  <c r="AQ675" i="141"/>
  <c r="T675"/>
  <c r="V675"/>
  <c r="S675"/>
  <c r="C673" i="137" s="1"/>
  <c r="U675" i="141"/>
  <c r="AP674"/>
  <c r="AR674"/>
  <c r="AO674"/>
  <c r="E672" i="137" s="1"/>
  <c r="AQ674" i="141"/>
  <c r="T674"/>
  <c r="V674"/>
  <c r="S674"/>
  <c r="C672" i="137" s="1"/>
  <c r="U674" i="141"/>
  <c r="AP673"/>
  <c r="AR673"/>
  <c r="AO673"/>
  <c r="E671" i="137" s="1"/>
  <c r="AQ673" i="141"/>
  <c r="T673"/>
  <c r="V673"/>
  <c r="S673"/>
  <c r="C671" i="137" s="1"/>
  <c r="U673" i="141"/>
  <c r="AP672"/>
  <c r="AR672"/>
  <c r="AO672"/>
  <c r="E670" i="137" s="1"/>
  <c r="AQ672" i="141"/>
  <c r="T672"/>
  <c r="V672"/>
  <c r="S672"/>
  <c r="C670" i="137" s="1"/>
  <c r="U672" i="141"/>
  <c r="AP671"/>
  <c r="AR671"/>
  <c r="AO671"/>
  <c r="E669" i="137" s="1"/>
  <c r="AQ671" i="141"/>
  <c r="T671"/>
  <c r="V671"/>
  <c r="S671"/>
  <c r="C669" i="137" s="1"/>
  <c r="U671" i="141"/>
  <c r="AP670"/>
  <c r="AR670"/>
  <c r="AO670"/>
  <c r="E668" i="137" s="1"/>
  <c r="AQ670" i="141"/>
  <c r="T670"/>
  <c r="V670"/>
  <c r="S670"/>
  <c r="C668" i="137" s="1"/>
  <c r="U670" i="141"/>
  <c r="AP669"/>
  <c r="AR669"/>
  <c r="AO669"/>
  <c r="E667" i="137" s="1"/>
  <c r="AQ669" i="141"/>
  <c r="T669"/>
  <c r="V669"/>
  <c r="S669"/>
  <c r="C667" i="137" s="1"/>
  <c r="U669" i="141"/>
  <c r="AP668"/>
  <c r="AR668"/>
  <c r="AO668"/>
  <c r="E666" i="137" s="1"/>
  <c r="AQ668" i="141"/>
  <c r="T668"/>
  <c r="V668"/>
  <c r="S668"/>
  <c r="C666" i="137" s="1"/>
  <c r="U668" i="141"/>
  <c r="M713" i="6"/>
  <c r="O713"/>
  <c r="N713"/>
  <c r="P713"/>
  <c r="X712"/>
  <c r="Z712"/>
  <c r="Y712"/>
  <c r="AA712"/>
  <c r="B712"/>
  <c r="D712"/>
  <c r="C712"/>
  <c r="E712"/>
  <c r="M711"/>
  <c r="O711"/>
  <c r="N711"/>
  <c r="P711"/>
  <c r="X710"/>
  <c r="Z710"/>
  <c r="Y710"/>
  <c r="AA710"/>
  <c r="B710"/>
  <c r="D710"/>
  <c r="C710"/>
  <c r="E710"/>
  <c r="M709"/>
  <c r="O709"/>
  <c r="N709"/>
  <c r="P709"/>
  <c r="X708"/>
  <c r="Z708"/>
  <c r="Y708"/>
  <c r="AA708"/>
  <c r="B708"/>
  <c r="D708"/>
  <c r="C708"/>
  <c r="E708"/>
  <c r="M707"/>
  <c r="O707"/>
  <c r="N707"/>
  <c r="P707"/>
  <c r="X706"/>
  <c r="Z706"/>
  <c r="Y706"/>
  <c r="AA706"/>
  <c r="B706"/>
  <c r="D706"/>
  <c r="C706"/>
  <c r="E706"/>
  <c r="M705"/>
  <c r="O705"/>
  <c r="N705"/>
  <c r="P705"/>
  <c r="X704"/>
  <c r="Z704"/>
  <c r="Y704"/>
  <c r="AA704"/>
  <c r="B704"/>
  <c r="D704"/>
  <c r="C704"/>
  <c r="E704"/>
  <c r="M703"/>
  <c r="O703"/>
  <c r="N703"/>
  <c r="P703"/>
  <c r="X702"/>
  <c r="Z702"/>
  <c r="Y702"/>
  <c r="AA702"/>
  <c r="B702"/>
  <c r="D702"/>
  <c r="C702"/>
  <c r="E702"/>
  <c r="M701"/>
  <c r="O701"/>
  <c r="N701"/>
  <c r="P701"/>
  <c r="X700"/>
  <c r="Z700"/>
  <c r="Y700"/>
  <c r="AA700"/>
  <c r="B700"/>
  <c r="D700"/>
  <c r="C700"/>
  <c r="E700"/>
  <c r="M699"/>
  <c r="O699"/>
  <c r="N699"/>
  <c r="P699"/>
  <c r="X698"/>
  <c r="Z698"/>
  <c r="Y698"/>
  <c r="AA698"/>
  <c r="B698"/>
  <c r="D698"/>
  <c r="C698"/>
  <c r="E698"/>
  <c r="M697"/>
  <c r="O697"/>
  <c r="N697"/>
  <c r="P697"/>
  <c r="X696"/>
  <c r="Z696"/>
  <c r="Y696"/>
  <c r="AA696"/>
  <c r="B696"/>
  <c r="D696"/>
  <c r="C696"/>
  <c r="E696"/>
  <c r="M695"/>
  <c r="O695"/>
  <c r="N695"/>
  <c r="P695"/>
  <c r="X694"/>
  <c r="Z694"/>
  <c r="Y694"/>
  <c r="AA694"/>
  <c r="B694"/>
  <c r="D694"/>
  <c r="C694"/>
  <c r="E694"/>
  <c r="M693"/>
  <c r="O693"/>
  <c r="N693"/>
  <c r="P693"/>
  <c r="X692"/>
  <c r="Z692"/>
  <c r="Y692"/>
  <c r="AA692"/>
  <c r="B692"/>
  <c r="D692"/>
  <c r="C692"/>
  <c r="E692"/>
  <c r="M691"/>
  <c r="O691"/>
  <c r="N691"/>
  <c r="P691"/>
  <c r="X690"/>
  <c r="Z690"/>
  <c r="Y690"/>
  <c r="AA690"/>
  <c r="B690"/>
  <c r="D690"/>
  <c r="C690"/>
  <c r="E690"/>
  <c r="M689"/>
  <c r="O689"/>
  <c r="N689"/>
  <c r="P689"/>
  <c r="X688"/>
  <c r="Z688"/>
  <c r="Y688"/>
  <c r="AA688"/>
  <c r="B688"/>
  <c r="D688"/>
  <c r="C688"/>
  <c r="E688"/>
  <c r="M687"/>
  <c r="O687"/>
  <c r="N687"/>
  <c r="P687"/>
  <c r="X686"/>
  <c r="Z686"/>
  <c r="Y686"/>
  <c r="AA686"/>
  <c r="B686"/>
  <c r="D686"/>
  <c r="C686"/>
  <c r="E686"/>
  <c r="M685"/>
  <c r="O685"/>
  <c r="N685"/>
  <c r="P685"/>
  <c r="X684"/>
  <c r="Z684"/>
  <c r="Y684"/>
  <c r="AA684"/>
  <c r="B684"/>
  <c r="D684"/>
  <c r="C684"/>
  <c r="E684"/>
  <c r="M683"/>
  <c r="O683"/>
  <c r="N683"/>
  <c r="P683"/>
  <c r="X682"/>
  <c r="Z682"/>
  <c r="Y682"/>
  <c r="AA682"/>
  <c r="B682"/>
  <c r="D682"/>
  <c r="C682"/>
  <c r="E682"/>
  <c r="M681"/>
  <c r="O681"/>
  <c r="N681"/>
  <c r="P681"/>
  <c r="X680"/>
  <c r="Z680"/>
  <c r="Y680"/>
  <c r="AA680"/>
  <c r="B680"/>
  <c r="D680"/>
  <c r="C680"/>
  <c r="E680"/>
  <c r="M679"/>
  <c r="O679"/>
  <c r="N679"/>
  <c r="P679"/>
  <c r="X678"/>
  <c r="Z678"/>
  <c r="Y678"/>
  <c r="AA678"/>
  <c r="B678"/>
  <c r="D678"/>
  <c r="C678"/>
  <c r="E678"/>
  <c r="M677"/>
  <c r="O677"/>
  <c r="N677"/>
  <c r="P677"/>
  <c r="X676"/>
  <c r="Z676"/>
  <c r="Y676"/>
  <c r="AA676"/>
  <c r="B676"/>
  <c r="D676"/>
  <c r="C676"/>
  <c r="E676"/>
  <c r="M675"/>
  <c r="O675"/>
  <c r="N675"/>
  <c r="P675"/>
  <c r="X674"/>
  <c r="Z674"/>
  <c r="Y674"/>
  <c r="AA674"/>
  <c r="B674"/>
  <c r="D674"/>
  <c r="C674"/>
  <c r="E674"/>
  <c r="M673"/>
  <c r="O673"/>
  <c r="N673"/>
  <c r="P673"/>
  <c r="X672"/>
  <c r="Z672"/>
  <c r="Y672"/>
  <c r="AA672"/>
  <c r="B672"/>
  <c r="D672"/>
  <c r="C672"/>
  <c r="E672"/>
  <c r="M671"/>
  <c r="O671"/>
  <c r="N671"/>
  <c r="P671"/>
  <c r="X670"/>
  <c r="Z670"/>
  <c r="Y670"/>
  <c r="AA670"/>
  <c r="B670"/>
  <c r="D670"/>
  <c r="C670"/>
  <c r="E670"/>
  <c r="M669"/>
  <c r="O669"/>
  <c r="N669"/>
  <c r="P669"/>
  <c r="X668"/>
  <c r="Z668"/>
  <c r="Y668"/>
  <c r="AA668"/>
  <c r="B668"/>
  <c r="D668"/>
  <c r="C668"/>
  <c r="E668"/>
  <c r="M667"/>
  <c r="O667"/>
  <c r="N667"/>
  <c r="P667"/>
  <c r="X666"/>
  <c r="Z666"/>
  <c r="Y666"/>
  <c r="AA666"/>
  <c r="B666"/>
  <c r="D666"/>
  <c r="C666"/>
  <c r="E666"/>
  <c r="M665"/>
  <c r="O665"/>
  <c r="N665"/>
  <c r="P665"/>
  <c r="X664"/>
  <c r="Z664"/>
  <c r="Y664"/>
  <c r="AA664"/>
  <c r="B664"/>
  <c r="D664"/>
  <c r="C664"/>
  <c r="E664"/>
  <c r="M663"/>
  <c r="O663"/>
  <c r="N663"/>
  <c r="P663"/>
  <c r="X662"/>
  <c r="Z662"/>
  <c r="Y662"/>
  <c r="AA662"/>
  <c r="B662"/>
  <c r="D662"/>
  <c r="C662"/>
  <c r="E662"/>
  <c r="M661"/>
  <c r="O661"/>
  <c r="N661"/>
  <c r="P661"/>
  <c r="X660"/>
  <c r="Z660"/>
  <c r="Y660"/>
  <c r="AA660"/>
  <c r="B660"/>
  <c r="D660"/>
  <c r="C660"/>
  <c r="E660"/>
  <c r="M659"/>
  <c r="O659"/>
  <c r="N659"/>
  <c r="P659"/>
  <c r="X658"/>
  <c r="Z658"/>
  <c r="Y658"/>
  <c r="AA658"/>
  <c r="B658"/>
  <c r="D658"/>
  <c r="C658"/>
  <c r="E658"/>
  <c r="M657"/>
  <c r="O657"/>
  <c r="N657"/>
  <c r="P657"/>
  <c r="X656"/>
  <c r="Z656"/>
  <c r="Y656"/>
  <c r="AA656"/>
  <c r="B656"/>
  <c r="D656"/>
  <c r="C656"/>
  <c r="E656"/>
  <c r="M655"/>
  <c r="O655"/>
  <c r="N655"/>
  <c r="P655"/>
  <c r="X654"/>
  <c r="Z654"/>
  <c r="Y654"/>
  <c r="AA654"/>
  <c r="B654"/>
  <c r="D654"/>
  <c r="C654"/>
  <c r="E654"/>
  <c r="M653"/>
  <c r="O653"/>
  <c r="N653"/>
  <c r="P653"/>
  <c r="X652"/>
  <c r="Z652"/>
  <c r="Y652"/>
  <c r="AA652"/>
  <c r="B652"/>
  <c r="D652"/>
  <c r="C652"/>
  <c r="E652"/>
  <c r="M651"/>
  <c r="O651"/>
  <c r="N651"/>
  <c r="P651"/>
  <c r="X650"/>
  <c r="Z650"/>
  <c r="Y650"/>
  <c r="AA650"/>
  <c r="B650"/>
  <c r="D650"/>
  <c r="C650"/>
  <c r="E650"/>
  <c r="M649"/>
  <c r="O649"/>
  <c r="N649"/>
  <c r="P649"/>
  <c r="X648"/>
  <c r="Z648"/>
  <c r="Y648"/>
  <c r="AA648"/>
  <c r="B648"/>
  <c r="D648"/>
  <c r="C648"/>
  <c r="E648"/>
  <c r="M647"/>
  <c r="O647"/>
  <c r="N647"/>
  <c r="P647"/>
  <c r="X646"/>
  <c r="Z646"/>
  <c r="Y646"/>
  <c r="AA646"/>
  <c r="B646"/>
  <c r="D646"/>
  <c r="C646"/>
  <c r="E646"/>
  <c r="M645"/>
  <c r="O645"/>
  <c r="N645"/>
  <c r="P645"/>
  <c r="X644"/>
  <c r="Z644"/>
  <c r="Y644"/>
  <c r="AA644"/>
  <c r="B644"/>
  <c r="D644"/>
  <c r="C644"/>
  <c r="E644"/>
  <c r="M643"/>
  <c r="O643"/>
  <c r="N643"/>
  <c r="P643"/>
  <c r="X642"/>
  <c r="Z642"/>
  <c r="Y642"/>
  <c r="AA642"/>
  <c r="B642"/>
  <c r="D642"/>
  <c r="C642"/>
  <c r="E642"/>
  <c r="M641"/>
  <c r="O641"/>
  <c r="N641"/>
  <c r="P641"/>
  <c r="X640"/>
  <c r="Z640"/>
  <c r="Y640"/>
  <c r="AA640"/>
  <c r="B640"/>
  <c r="D640"/>
  <c r="C640"/>
  <c r="E640"/>
  <c r="M639"/>
  <c r="O639"/>
  <c r="N639"/>
  <c r="P639"/>
  <c r="X638"/>
  <c r="Z638"/>
  <c r="Y638"/>
  <c r="AA638"/>
  <c r="B638"/>
  <c r="D638"/>
  <c r="C638"/>
  <c r="E638"/>
  <c r="M637"/>
  <c r="O637"/>
  <c r="N637"/>
  <c r="P637"/>
  <c r="X636"/>
  <c r="Z636"/>
  <c r="Y636"/>
  <c r="AA636"/>
  <c r="B636"/>
  <c r="D636"/>
  <c r="C636"/>
  <c r="E636"/>
  <c r="M635"/>
  <c r="O635"/>
  <c r="N635"/>
  <c r="P635"/>
  <c r="X634"/>
  <c r="Z634"/>
  <c r="Y634"/>
  <c r="AA634"/>
  <c r="B634"/>
  <c r="D634"/>
  <c r="C634"/>
  <c r="E634"/>
  <c r="M633"/>
  <c r="O633"/>
  <c r="N633"/>
  <c r="P633"/>
  <c r="X632"/>
  <c r="Z632"/>
  <c r="Y632"/>
  <c r="AA632"/>
  <c r="B632"/>
  <c r="D632"/>
  <c r="C632"/>
  <c r="E632"/>
  <c r="M631"/>
  <c r="O631"/>
  <c r="N631"/>
  <c r="P631"/>
  <c r="X630"/>
  <c r="Z630"/>
  <c r="Y630"/>
  <c r="AA630"/>
  <c r="B630"/>
  <c r="D630"/>
  <c r="C630"/>
  <c r="E630"/>
  <c r="M629"/>
  <c r="O629"/>
  <c r="N629"/>
  <c r="P629"/>
  <c r="X628"/>
  <c r="Z628"/>
  <c r="Y628"/>
  <c r="AA628"/>
  <c r="B628"/>
  <c r="D628"/>
  <c r="C628"/>
  <c r="E628"/>
  <c r="M627"/>
  <c r="O627"/>
  <c r="N627"/>
  <c r="P627"/>
  <c r="X626"/>
  <c r="Z626"/>
  <c r="Y626"/>
  <c r="AA626"/>
  <c r="B626"/>
  <c r="D626"/>
  <c r="C626"/>
  <c r="E626"/>
  <c r="M625"/>
  <c r="O625"/>
  <c r="N625"/>
  <c r="P625"/>
  <c r="X624"/>
  <c r="Z624"/>
  <c r="Y624"/>
  <c r="AA624"/>
  <c r="B624"/>
  <c r="D624"/>
  <c r="C624"/>
  <c r="E624"/>
  <c r="M623"/>
  <c r="O623"/>
  <c r="N623"/>
  <c r="P623"/>
  <c r="X622"/>
  <c r="Z622"/>
  <c r="Y622"/>
  <c r="AA622"/>
  <c r="B622"/>
  <c r="D622"/>
  <c r="C622"/>
  <c r="E622"/>
  <c r="M621"/>
  <c r="O621"/>
  <c r="N621"/>
  <c r="P621"/>
  <c r="X620"/>
  <c r="Z620"/>
  <c r="Y620"/>
  <c r="AA620"/>
  <c r="B620"/>
  <c r="D620"/>
  <c r="C620"/>
  <c r="E620"/>
  <c r="M619"/>
  <c r="O619"/>
  <c r="N619"/>
  <c r="P619"/>
  <c r="X618"/>
  <c r="Z618"/>
  <c r="Y618"/>
  <c r="AA618"/>
  <c r="B618"/>
  <c r="D618"/>
  <c r="C618"/>
  <c r="E618"/>
  <c r="M617"/>
  <c r="O617"/>
  <c r="N617"/>
  <c r="P617"/>
  <c r="X616"/>
  <c r="Z616"/>
  <c r="Y616"/>
  <c r="AA616"/>
  <c r="B616"/>
  <c r="D616"/>
  <c r="C616"/>
  <c r="E616"/>
  <c r="M615"/>
  <c r="O615"/>
  <c r="N615"/>
  <c r="P615"/>
  <c r="X614"/>
  <c r="Z614"/>
  <c r="Y614"/>
  <c r="AA614"/>
  <c r="B614"/>
  <c r="D614"/>
  <c r="C614"/>
  <c r="E614"/>
  <c r="M613"/>
  <c r="O613"/>
  <c r="N613"/>
  <c r="P613"/>
  <c r="X612"/>
  <c r="Z612"/>
  <c r="Y612"/>
  <c r="AA612"/>
  <c r="B612"/>
  <c r="D612"/>
  <c r="C612"/>
  <c r="E612"/>
  <c r="M611"/>
  <c r="O611"/>
  <c r="N611"/>
  <c r="P611"/>
  <c r="X610"/>
  <c r="Z610"/>
  <c r="Y610"/>
  <c r="AA610"/>
  <c r="B610"/>
  <c r="D610"/>
  <c r="C610"/>
  <c r="E610"/>
  <c r="M609"/>
  <c r="O609"/>
  <c r="N609"/>
  <c r="P609"/>
  <c r="X608"/>
  <c r="Z608"/>
  <c r="Y608"/>
  <c r="AA608"/>
  <c r="B608"/>
  <c r="D608"/>
  <c r="C608"/>
  <c r="E608"/>
  <c r="M607"/>
  <c r="O607"/>
  <c r="N607"/>
  <c r="P607"/>
  <c r="X606"/>
  <c r="Z606"/>
  <c r="Y606"/>
  <c r="AA606"/>
  <c r="B606"/>
  <c r="D606"/>
  <c r="C606"/>
  <c r="E606"/>
  <c r="M605"/>
  <c r="O605"/>
  <c r="N605"/>
  <c r="P605"/>
  <c r="X604"/>
  <c r="Z604"/>
  <c r="Y604"/>
  <c r="AA604"/>
  <c r="B604"/>
  <c r="D604"/>
  <c r="C604"/>
  <c r="E604"/>
  <c r="M603"/>
  <c r="O603"/>
  <c r="N603"/>
  <c r="P603"/>
  <c r="X602"/>
  <c r="Z602"/>
  <c r="Y602"/>
  <c r="AA602"/>
  <c r="B602"/>
  <c r="D602"/>
  <c r="C602"/>
  <c r="E602"/>
  <c r="M601"/>
  <c r="O601"/>
  <c r="N601"/>
  <c r="P601"/>
  <c r="X600"/>
  <c r="Z600"/>
  <c r="Y600"/>
  <c r="AA600"/>
  <c r="B600"/>
  <c r="D600"/>
  <c r="C600"/>
  <c r="E600"/>
  <c r="M599"/>
  <c r="O599"/>
  <c r="N599"/>
  <c r="P599"/>
  <c r="X598"/>
  <c r="Z598"/>
  <c r="Y598"/>
  <c r="AA598"/>
  <c r="B598"/>
  <c r="D598"/>
  <c r="C598"/>
  <c r="E598"/>
  <c r="M597"/>
  <c r="O597"/>
  <c r="N597"/>
  <c r="P597"/>
  <c r="X596"/>
  <c r="Z596"/>
  <c r="Y596"/>
  <c r="AA596"/>
  <c r="B596"/>
  <c r="D596"/>
  <c r="C596"/>
  <c r="E596"/>
  <c r="M595"/>
  <c r="O595"/>
  <c r="N595"/>
  <c r="P595"/>
  <c r="X594"/>
  <c r="Z594"/>
  <c r="Y594"/>
  <c r="AA594"/>
  <c r="B594"/>
  <c r="D594"/>
  <c r="C594"/>
  <c r="E594"/>
  <c r="M593"/>
  <c r="O593"/>
  <c r="N593"/>
  <c r="P593"/>
  <c r="X592"/>
  <c r="Z592"/>
  <c r="Y592"/>
  <c r="AA592"/>
  <c r="B592"/>
  <c r="D592"/>
  <c r="C592"/>
  <c r="E592"/>
  <c r="M591"/>
  <c r="O591"/>
  <c r="N591"/>
  <c r="P591"/>
  <c r="X590"/>
  <c r="Z590"/>
  <c r="Y590"/>
  <c r="AA590"/>
  <c r="B590"/>
  <c r="D590"/>
  <c r="C590"/>
  <c r="E590"/>
  <c r="M589"/>
  <c r="O589"/>
  <c r="N589"/>
  <c r="P589"/>
  <c r="X588"/>
  <c r="Z588"/>
  <c r="Y588"/>
  <c r="AA588"/>
  <c r="B588"/>
  <c r="D588"/>
  <c r="C588"/>
  <c r="E588"/>
  <c r="M587"/>
  <c r="O587"/>
  <c r="N587"/>
  <c r="P587"/>
  <c r="X586"/>
  <c r="Z586"/>
  <c r="Y586"/>
  <c r="AA586"/>
  <c r="B586"/>
  <c r="D586"/>
  <c r="C586"/>
  <c r="E586"/>
  <c r="M585"/>
  <c r="O585"/>
  <c r="N585"/>
  <c r="P585"/>
  <c r="X584"/>
  <c r="Z584"/>
  <c r="Y584"/>
  <c r="AA584"/>
  <c r="B584"/>
  <c r="D584"/>
  <c r="C584"/>
  <c r="E584"/>
  <c r="M583"/>
  <c r="O583"/>
  <c r="N583"/>
  <c r="P583"/>
  <c r="X582"/>
  <c r="Z582"/>
  <c r="Y582"/>
  <c r="AA582"/>
  <c r="B582"/>
  <c r="D582"/>
  <c r="C582"/>
  <c r="E582"/>
  <c r="M581"/>
  <c r="O581"/>
  <c r="N581"/>
  <c r="P581"/>
  <c r="X580"/>
  <c r="Z580"/>
  <c r="Y580"/>
  <c r="AA580"/>
  <c r="B580"/>
  <c r="D580"/>
  <c r="C580"/>
  <c r="E580"/>
  <c r="M579"/>
  <c r="O579"/>
  <c r="N579"/>
  <c r="P579"/>
  <c r="X578"/>
  <c r="Z578"/>
  <c r="Y578"/>
  <c r="AA578"/>
  <c r="B578"/>
  <c r="D578"/>
  <c r="C578"/>
  <c r="E578"/>
  <c r="M577"/>
  <c r="O577"/>
  <c r="N577"/>
  <c r="P577"/>
  <c r="X576"/>
  <c r="Z576"/>
  <c r="Y576"/>
  <c r="AA576"/>
  <c r="B576"/>
  <c r="D576"/>
  <c r="C576"/>
  <c r="E576"/>
  <c r="M575"/>
  <c r="O575"/>
  <c r="N575"/>
  <c r="P575"/>
  <c r="X574"/>
  <c r="Z574"/>
  <c r="Y574"/>
  <c r="AA574"/>
  <c r="B574"/>
  <c r="D574"/>
  <c r="C574"/>
  <c r="E574"/>
  <c r="M573"/>
  <c r="O573"/>
  <c r="N573"/>
  <c r="P573"/>
  <c r="X572"/>
  <c r="Z572"/>
  <c r="Y572"/>
  <c r="AA572"/>
  <c r="B572"/>
  <c r="D572"/>
  <c r="C572"/>
  <c r="E572"/>
  <c r="M571"/>
  <c r="O571"/>
  <c r="N571"/>
  <c r="P571"/>
  <c r="X570"/>
  <c r="Z570"/>
  <c r="Y570"/>
  <c r="AA570"/>
  <c r="B570"/>
  <c r="D570"/>
  <c r="C570"/>
  <c r="E570"/>
  <c r="M569"/>
  <c r="O569"/>
  <c r="N569"/>
  <c r="P569"/>
  <c r="X568"/>
  <c r="Z568"/>
  <c r="Y568"/>
  <c r="AA568"/>
  <c r="B568"/>
  <c r="D568"/>
  <c r="C568"/>
  <c r="E568"/>
  <c r="M567"/>
  <c r="O567"/>
  <c r="N567"/>
  <c r="P567"/>
  <c r="X566"/>
  <c r="Z566"/>
  <c r="Y566"/>
  <c r="AA566"/>
  <c r="B566"/>
  <c r="D566"/>
  <c r="C566"/>
  <c r="E566"/>
  <c r="M565"/>
  <c r="O565"/>
  <c r="N565"/>
  <c r="P565"/>
  <c r="X564"/>
  <c r="Z564"/>
  <c r="Y564"/>
  <c r="AA564"/>
  <c r="B564"/>
  <c r="D564"/>
  <c r="C564"/>
  <c r="E564"/>
  <c r="M563"/>
  <c r="O563"/>
  <c r="N563"/>
  <c r="P563"/>
  <c r="X562"/>
  <c r="Z562"/>
  <c r="Y562"/>
  <c r="AA562"/>
  <c r="B562"/>
  <c r="D562"/>
  <c r="C562"/>
  <c r="E562"/>
  <c r="M561"/>
  <c r="O561"/>
  <c r="N561"/>
  <c r="P561"/>
  <c r="X560"/>
  <c r="Z560"/>
  <c r="Y560"/>
  <c r="AA560"/>
  <c r="B560"/>
  <c r="D560"/>
  <c r="C560"/>
  <c r="E560"/>
  <c r="M559"/>
  <c r="O559"/>
  <c r="N559"/>
  <c r="P559"/>
  <c r="X558"/>
  <c r="Z558"/>
  <c r="Y558"/>
  <c r="AA558"/>
  <c r="B558"/>
  <c r="D558"/>
  <c r="C558"/>
  <c r="E558"/>
  <c r="M557"/>
  <c r="O557"/>
  <c r="N557"/>
  <c r="P557"/>
  <c r="X556"/>
  <c r="Z556"/>
  <c r="Y556"/>
  <c r="AA556"/>
  <c r="B556"/>
  <c r="D556"/>
  <c r="C556"/>
  <c r="E556"/>
  <c r="M555"/>
  <c r="O555"/>
  <c r="N555"/>
  <c r="P555"/>
  <c r="X554"/>
  <c r="Z554"/>
  <c r="Y554"/>
  <c r="AA554"/>
  <c r="B554"/>
  <c r="D554"/>
  <c r="C554"/>
  <c r="E554"/>
  <c r="M553"/>
  <c r="O553"/>
  <c r="N553"/>
  <c r="P553"/>
  <c r="X552"/>
  <c r="Z552"/>
  <c r="Y552"/>
  <c r="AA552"/>
  <c r="B552"/>
  <c r="D552"/>
  <c r="C552"/>
  <c r="E552"/>
  <c r="M551"/>
  <c r="O551"/>
  <c r="N551"/>
  <c r="P551"/>
  <c r="X550"/>
  <c r="Z550"/>
  <c r="Y550"/>
  <c r="AA550"/>
  <c r="B550"/>
  <c r="D550"/>
  <c r="C550"/>
  <c r="E550"/>
  <c r="M549"/>
  <c r="O549"/>
  <c r="N549"/>
  <c r="P549"/>
  <c r="X548"/>
  <c r="Z548"/>
  <c r="Y548"/>
  <c r="AA548"/>
  <c r="B548"/>
  <c r="D548"/>
  <c r="C548"/>
  <c r="E548"/>
  <c r="M547"/>
  <c r="O547"/>
  <c r="N547"/>
  <c r="P547"/>
  <c r="X546"/>
  <c r="Z546"/>
  <c r="Y546"/>
  <c r="AA546"/>
  <c r="B546"/>
  <c r="D546"/>
  <c r="C546"/>
  <c r="E546"/>
  <c r="M545"/>
  <c r="O545"/>
  <c r="N545"/>
  <c r="P545"/>
  <c r="X544"/>
  <c r="Z544"/>
  <c r="Y544"/>
  <c r="AA544"/>
  <c r="B544"/>
  <c r="D544"/>
  <c r="C544"/>
  <c r="E544"/>
  <c r="M543"/>
  <c r="O543"/>
  <c r="N543"/>
  <c r="P543"/>
  <c r="X542"/>
  <c r="Z542"/>
  <c r="Y542"/>
  <c r="AA542"/>
  <c r="B542"/>
  <c r="D542"/>
  <c r="C542"/>
  <c r="E542"/>
  <c r="M541"/>
  <c r="O541"/>
  <c r="N541"/>
  <c r="P541"/>
  <c r="X540"/>
  <c r="Z540"/>
  <c r="Y540"/>
  <c r="AA540"/>
  <c r="B540"/>
  <c r="D540"/>
  <c r="C540"/>
  <c r="E540"/>
  <c r="M539"/>
  <c r="O539"/>
  <c r="N539"/>
  <c r="P539"/>
  <c r="X538"/>
  <c r="Z538"/>
  <c r="Y538"/>
  <c r="AA538"/>
  <c r="B538"/>
  <c r="D538"/>
  <c r="C538"/>
  <c r="E538"/>
  <c r="M537"/>
  <c r="O537"/>
  <c r="N537"/>
  <c r="P537"/>
  <c r="X536"/>
  <c r="Z536"/>
  <c r="Y536"/>
  <c r="AA536"/>
  <c r="B536"/>
  <c r="D536"/>
  <c r="C536"/>
  <c r="E536"/>
  <c r="M535"/>
  <c r="O535"/>
  <c r="N535"/>
  <c r="P535"/>
  <c r="X534"/>
  <c r="Z534"/>
  <c r="Y534"/>
  <c r="AA534"/>
  <c r="B534"/>
  <c r="D534"/>
  <c r="C534"/>
  <c r="E534"/>
  <c r="M533"/>
  <c r="O533"/>
  <c r="N533"/>
  <c r="P533"/>
  <c r="X532"/>
  <c r="Z532"/>
  <c r="Y532"/>
  <c r="AA532"/>
  <c r="B532"/>
  <c r="D532"/>
  <c r="C532"/>
  <c r="E532"/>
  <c r="M531"/>
  <c r="O531"/>
  <c r="N531"/>
  <c r="P531"/>
  <c r="X530"/>
  <c r="Z530"/>
  <c r="Y530"/>
  <c r="AA530"/>
  <c r="B530"/>
  <c r="D530"/>
  <c r="C530"/>
  <c r="E530"/>
  <c r="M529"/>
  <c r="O529"/>
  <c r="N529"/>
  <c r="P529"/>
  <c r="X528"/>
  <c r="Z528"/>
  <c r="Y528"/>
  <c r="AA528"/>
  <c r="B528"/>
  <c r="D528"/>
  <c r="C528"/>
  <c r="E528"/>
  <c r="M527"/>
  <c r="O527"/>
  <c r="N527"/>
  <c r="P527"/>
  <c r="X526"/>
  <c r="Z526"/>
  <c r="Y526"/>
  <c r="AA526"/>
  <c r="B526"/>
  <c r="D526"/>
  <c r="C526"/>
  <c r="E526"/>
  <c r="M525"/>
  <c r="O525"/>
  <c r="N525"/>
  <c r="P525"/>
  <c r="X524"/>
  <c r="Z524"/>
  <c r="Y524"/>
  <c r="AA524"/>
  <c r="B524"/>
  <c r="D524"/>
  <c r="C524"/>
  <c r="E524"/>
  <c r="M523"/>
  <c r="O523"/>
  <c r="N523"/>
  <c r="P523"/>
  <c r="X522"/>
  <c r="Z522"/>
  <c r="Y522"/>
  <c r="AA522"/>
  <c r="B522"/>
  <c r="D522"/>
  <c r="C522"/>
  <c r="E522"/>
  <c r="M521"/>
  <c r="O521"/>
  <c r="N521"/>
  <c r="P521"/>
  <c r="X520"/>
  <c r="Z520"/>
  <c r="Y520"/>
  <c r="AA520"/>
  <c r="B520"/>
  <c r="D520"/>
  <c r="C520"/>
  <c r="E520"/>
  <c r="M519"/>
  <c r="O519"/>
  <c r="N519"/>
  <c r="P519"/>
  <c r="X518"/>
  <c r="Z518"/>
  <c r="Y518"/>
  <c r="AA518"/>
  <c r="B518"/>
  <c r="D518"/>
  <c r="C518"/>
  <c r="E518"/>
  <c r="M517"/>
  <c r="O517"/>
  <c r="N517"/>
  <c r="P517"/>
  <c r="X516"/>
  <c r="Z516"/>
  <c r="Y516"/>
  <c r="AA516"/>
  <c r="B516"/>
  <c r="D516"/>
  <c r="C516"/>
  <c r="E516"/>
  <c r="M515"/>
  <c r="O515"/>
  <c r="N515"/>
  <c r="P515"/>
  <c r="X514"/>
  <c r="Z514"/>
  <c r="Y514"/>
  <c r="AA514"/>
  <c r="B514"/>
  <c r="D514"/>
  <c r="C514"/>
  <c r="E514"/>
  <c r="M513"/>
  <c r="O513"/>
  <c r="N513"/>
  <c r="P513"/>
  <c r="X512"/>
  <c r="Z512"/>
  <c r="Y512"/>
  <c r="AA512"/>
  <c r="B512"/>
  <c r="D512"/>
  <c r="C512"/>
  <c r="E512"/>
  <c r="M511"/>
  <c r="O511"/>
  <c r="N511"/>
  <c r="P511"/>
  <c r="X510"/>
  <c r="Z510"/>
  <c r="Y510"/>
  <c r="AA510"/>
  <c r="B510"/>
  <c r="D510"/>
  <c r="C510"/>
  <c r="E510"/>
  <c r="M509"/>
  <c r="O509"/>
  <c r="N509"/>
  <c r="P509"/>
  <c r="X508"/>
  <c r="Z508"/>
  <c r="Y508"/>
  <c r="AA508"/>
  <c r="B508"/>
  <c r="D508"/>
  <c r="C508"/>
  <c r="E508"/>
  <c r="M507"/>
  <c r="O507"/>
  <c r="N507"/>
  <c r="P507"/>
  <c r="X506"/>
  <c r="Z506"/>
  <c r="Y506"/>
  <c r="AA506"/>
  <c r="B506"/>
  <c r="D506"/>
  <c r="C506"/>
  <c r="E506"/>
  <c r="M505"/>
  <c r="O505"/>
  <c r="N505"/>
  <c r="P505"/>
  <c r="X504"/>
  <c r="Z504"/>
  <c r="Y504"/>
  <c r="AA504"/>
  <c r="B504"/>
  <c r="D504"/>
  <c r="C504"/>
  <c r="E504"/>
  <c r="M503"/>
  <c r="O503"/>
  <c r="N503"/>
  <c r="P503"/>
  <c r="X502"/>
  <c r="Z502"/>
  <c r="Y502"/>
  <c r="AA502"/>
  <c r="B502"/>
  <c r="D502"/>
  <c r="C502"/>
  <c r="E502"/>
  <c r="M501"/>
  <c r="O501"/>
  <c r="N501"/>
  <c r="P501"/>
  <c r="X500"/>
  <c r="Z500"/>
  <c r="Y500"/>
  <c r="AA500"/>
  <c r="B500"/>
  <c r="D500"/>
  <c r="C500"/>
  <c r="E500"/>
  <c r="M499"/>
  <c r="O499"/>
  <c r="N499"/>
  <c r="P499"/>
  <c r="X498"/>
  <c r="Z498"/>
  <c r="Y498"/>
  <c r="AA498"/>
  <c r="B498"/>
  <c r="D498"/>
  <c r="C498"/>
  <c r="E498"/>
  <c r="M497"/>
  <c r="O497"/>
  <c r="N497"/>
  <c r="P497"/>
  <c r="X496"/>
  <c r="Z496"/>
  <c r="Y496"/>
  <c r="AA496"/>
  <c r="B496"/>
  <c r="D496"/>
  <c r="C496"/>
  <c r="E496"/>
  <c r="M495"/>
  <c r="O495"/>
  <c r="N495"/>
  <c r="P495"/>
  <c r="X494"/>
  <c r="Z494"/>
  <c r="Y494"/>
  <c r="AA494"/>
  <c r="B494"/>
  <c r="D494"/>
  <c r="C494"/>
  <c r="E494"/>
  <c r="M493"/>
  <c r="O493"/>
  <c r="N493"/>
  <c r="P493"/>
  <c r="X492"/>
  <c r="Z492"/>
  <c r="Y492"/>
  <c r="AA492"/>
  <c r="B492"/>
  <c r="D492"/>
  <c r="C492"/>
  <c r="E492"/>
  <c r="M491"/>
  <c r="O491"/>
  <c r="N491"/>
  <c r="P491"/>
  <c r="X490"/>
  <c r="Z490"/>
  <c r="Y490"/>
  <c r="AA490"/>
  <c r="B490"/>
  <c r="D490"/>
  <c r="C490"/>
  <c r="E490"/>
  <c r="M489"/>
  <c r="O489"/>
  <c r="N489"/>
  <c r="P489"/>
  <c r="X488"/>
  <c r="Z488"/>
  <c r="Y488"/>
  <c r="AA488"/>
  <c r="B488"/>
  <c r="D488"/>
  <c r="C488"/>
  <c r="E488"/>
  <c r="M487"/>
  <c r="O487"/>
  <c r="N487"/>
  <c r="P487"/>
  <c r="X486"/>
  <c r="Z486"/>
  <c r="Y486"/>
  <c r="AA486"/>
  <c r="B486"/>
  <c r="D486"/>
  <c r="C486"/>
  <c r="E486"/>
  <c r="M485"/>
  <c r="O485"/>
  <c r="N485"/>
  <c r="P485"/>
  <c r="X484"/>
  <c r="Z484"/>
  <c r="Y484"/>
  <c r="AA484"/>
  <c r="B484"/>
  <c r="D484"/>
  <c r="C484"/>
  <c r="E484"/>
  <c r="M483"/>
  <c r="O483"/>
  <c r="N483"/>
  <c r="P483"/>
  <c r="X482"/>
  <c r="Z482"/>
  <c r="Y482"/>
  <c r="AA482"/>
  <c r="B482"/>
  <c r="D482"/>
  <c r="C482"/>
  <c r="E482"/>
  <c r="M481"/>
  <c r="O481"/>
  <c r="N481"/>
  <c r="P481"/>
  <c r="X480"/>
  <c r="Z480"/>
  <c r="Y480"/>
  <c r="AA480"/>
  <c r="B480"/>
  <c r="D480"/>
  <c r="C480"/>
  <c r="E480"/>
  <c r="M479"/>
  <c r="O479"/>
  <c r="N479"/>
  <c r="P479"/>
  <c r="X478"/>
  <c r="Z478"/>
  <c r="Y478"/>
  <c r="AA478"/>
  <c r="B478"/>
  <c r="D478"/>
  <c r="C478"/>
  <c r="E478"/>
  <c r="M477"/>
  <c r="O477"/>
  <c r="N477"/>
  <c r="P477"/>
  <c r="X476"/>
  <c r="Z476"/>
  <c r="Y476"/>
  <c r="AA476"/>
  <c r="B476"/>
  <c r="D476"/>
  <c r="C476"/>
  <c r="E476"/>
  <c r="M475"/>
  <c r="O475"/>
  <c r="N475"/>
  <c r="P475"/>
  <c r="X474"/>
  <c r="Z474"/>
  <c r="Y474"/>
  <c r="AA474"/>
  <c r="B474"/>
  <c r="D474"/>
  <c r="C474"/>
  <c r="E474"/>
  <c r="M473"/>
  <c r="O473"/>
  <c r="N473"/>
  <c r="P473"/>
  <c r="X472"/>
  <c r="Z472"/>
  <c r="Y472"/>
  <c r="AA472"/>
  <c r="B472"/>
  <c r="D472"/>
  <c r="C472"/>
  <c r="E472"/>
  <c r="M471"/>
  <c r="O471"/>
  <c r="N471"/>
  <c r="P471"/>
  <c r="X470"/>
  <c r="Z470"/>
  <c r="Y470"/>
  <c r="AA470"/>
  <c r="B470"/>
  <c r="D470"/>
  <c r="C470"/>
  <c r="E470"/>
  <c r="M469"/>
  <c r="O469"/>
  <c r="N469"/>
  <c r="P469"/>
  <c r="X468"/>
  <c r="Z468"/>
  <c r="Y468"/>
  <c r="AA468"/>
  <c r="B468"/>
  <c r="D468"/>
  <c r="C468"/>
  <c r="E468"/>
  <c r="M467"/>
  <c r="O467"/>
  <c r="N467"/>
  <c r="P467"/>
  <c r="X466"/>
  <c r="Z466"/>
  <c r="Y466"/>
  <c r="AA466"/>
  <c r="B466"/>
  <c r="D466"/>
  <c r="C466"/>
  <c r="E466"/>
  <c r="M465"/>
  <c r="O465"/>
  <c r="N465"/>
  <c r="P465"/>
  <c r="X464"/>
  <c r="Z464"/>
  <c r="Y464"/>
  <c r="AA464"/>
  <c r="C464"/>
  <c r="E464"/>
  <c r="B464"/>
  <c r="D464"/>
  <c r="N463"/>
  <c r="P463"/>
  <c r="M463"/>
  <c r="O463"/>
  <c r="Y462"/>
  <c r="AA462"/>
  <c r="X462"/>
  <c r="Z462"/>
  <c r="C462"/>
  <c r="E462"/>
  <c r="B462"/>
  <c r="D462"/>
  <c r="N461"/>
  <c r="P461"/>
  <c r="M461"/>
  <c r="O461"/>
  <c r="Y460"/>
  <c r="AA460"/>
  <c r="X460"/>
  <c r="Z460"/>
  <c r="C460"/>
  <c r="E460"/>
  <c r="B460"/>
  <c r="D460"/>
  <c r="N459"/>
  <c r="P459"/>
  <c r="M459"/>
  <c r="O459"/>
  <c r="Y458"/>
  <c r="AA458"/>
  <c r="X458"/>
  <c r="Z458"/>
  <c r="C458"/>
  <c r="E458"/>
  <c r="B458"/>
  <c r="D458"/>
  <c r="N457"/>
  <c r="P457"/>
  <c r="M457"/>
  <c r="O457"/>
  <c r="Y456"/>
  <c r="AA456"/>
  <c r="X456"/>
  <c r="Z456"/>
  <c r="C456"/>
  <c r="E456"/>
  <c r="B456"/>
  <c r="D456"/>
  <c r="N455"/>
  <c r="P455"/>
  <c r="M455"/>
  <c r="O455"/>
  <c r="Y454"/>
  <c r="AA454"/>
  <c r="X454"/>
  <c r="Z454"/>
  <c r="C454"/>
  <c r="E454"/>
  <c r="B454"/>
  <c r="D454"/>
  <c r="N453"/>
  <c r="P453"/>
  <c r="M453"/>
  <c r="O453"/>
  <c r="Y452"/>
  <c r="AA452"/>
  <c r="X452"/>
  <c r="Z452"/>
  <c r="C452"/>
  <c r="E452"/>
  <c r="B452"/>
  <c r="D452"/>
  <c r="N451"/>
  <c r="P451"/>
  <c r="M451"/>
  <c r="O451"/>
  <c r="Y450"/>
  <c r="AA450"/>
  <c r="X450"/>
  <c r="Z450"/>
  <c r="C450"/>
  <c r="E450"/>
  <c r="B450"/>
  <c r="D450"/>
  <c r="N449"/>
  <c r="P449"/>
  <c r="M449"/>
  <c r="O449"/>
  <c r="Y448"/>
  <c r="AA448"/>
  <c r="X448"/>
  <c r="Z448"/>
  <c r="C448"/>
  <c r="E448"/>
  <c r="B448"/>
  <c r="D448"/>
  <c r="N447"/>
  <c r="P447"/>
  <c r="M447"/>
  <c r="O447"/>
  <c r="Y446"/>
  <c r="AA446"/>
  <c r="X446"/>
  <c r="Z446"/>
  <c r="C446"/>
  <c r="E446"/>
  <c r="B446"/>
  <c r="D446"/>
  <c r="N445"/>
  <c r="P445"/>
  <c r="M445"/>
  <c r="O445"/>
  <c r="Y444"/>
  <c r="AA444"/>
  <c r="X444"/>
  <c r="Z444"/>
  <c r="C444"/>
  <c r="E444"/>
  <c r="B444"/>
  <c r="D444"/>
  <c r="N443"/>
  <c r="P443"/>
  <c r="M443"/>
  <c r="O443"/>
  <c r="Y442"/>
  <c r="AA442"/>
  <c r="X442"/>
  <c r="Z442"/>
  <c r="C442"/>
  <c r="E442"/>
  <c r="B442"/>
  <c r="D442"/>
  <c r="N441"/>
  <c r="P441"/>
  <c r="M441"/>
  <c r="O441"/>
  <c r="Y440"/>
  <c r="AA440"/>
  <c r="X440"/>
  <c r="Z440"/>
  <c r="C440"/>
  <c r="E440"/>
  <c r="B440"/>
  <c r="D440"/>
  <c r="N439"/>
  <c r="P439"/>
  <c r="M439"/>
  <c r="O439"/>
  <c r="Y438"/>
  <c r="AA438"/>
  <c r="X438"/>
  <c r="Z438"/>
  <c r="C438"/>
  <c r="E438"/>
  <c r="B438"/>
  <c r="D438"/>
  <c r="N437"/>
  <c r="P437"/>
  <c r="M437"/>
  <c r="O437"/>
  <c r="Y436"/>
  <c r="AA436"/>
  <c r="X436"/>
  <c r="Z436"/>
  <c r="C436"/>
  <c r="E436"/>
  <c r="B436"/>
  <c r="D436"/>
  <c r="N435"/>
  <c r="P435"/>
  <c r="M435"/>
  <c r="O435"/>
  <c r="Y434"/>
  <c r="AA434"/>
  <c r="X434"/>
  <c r="Z434"/>
  <c r="C434"/>
  <c r="E434"/>
  <c r="B434"/>
  <c r="D434"/>
  <c r="N433"/>
  <c r="P433"/>
  <c r="M433"/>
  <c r="O433"/>
  <c r="Y432"/>
  <c r="AA432"/>
  <c r="X432"/>
  <c r="Z432"/>
  <c r="C432"/>
  <c r="E432"/>
  <c r="B432"/>
  <c r="D432"/>
  <c r="N431"/>
  <c r="P431"/>
  <c r="M431"/>
  <c r="O431"/>
  <c r="Y430"/>
  <c r="AA430"/>
  <c r="X430"/>
  <c r="Z430"/>
  <c r="C430"/>
  <c r="E430"/>
  <c r="B430"/>
  <c r="D430"/>
  <c r="N429"/>
  <c r="P429"/>
  <c r="M429"/>
  <c r="O429"/>
  <c r="Y428"/>
  <c r="AA428"/>
  <c r="X428"/>
  <c r="Z428"/>
  <c r="C428"/>
  <c r="E428"/>
  <c r="B428"/>
  <c r="D428"/>
  <c r="N427"/>
  <c r="P427"/>
  <c r="M427"/>
  <c r="O427"/>
  <c r="Y426"/>
  <c r="AA426"/>
  <c r="X426"/>
  <c r="Z426"/>
  <c r="C426"/>
  <c r="E426"/>
  <c r="B426"/>
  <c r="D426"/>
  <c r="N425"/>
  <c r="P425"/>
  <c r="M425"/>
  <c r="O425"/>
  <c r="Y424"/>
  <c r="AA424"/>
  <c r="X424"/>
  <c r="Z424"/>
  <c r="C424"/>
  <c r="E424"/>
  <c r="B424"/>
  <c r="D424"/>
  <c r="N423"/>
  <c r="P423"/>
  <c r="M423"/>
  <c r="O423"/>
  <c r="Y422"/>
  <c r="AA422"/>
  <c r="X422"/>
  <c r="Z422"/>
  <c r="C422"/>
  <c r="E422"/>
  <c r="B422"/>
  <c r="D422"/>
  <c r="N421"/>
  <c r="P421"/>
  <c r="M421"/>
  <c r="O421"/>
  <c r="Y420"/>
  <c r="AA420"/>
  <c r="X420"/>
  <c r="Z420"/>
  <c r="C420"/>
  <c r="E420"/>
  <c r="B420"/>
  <c r="D420"/>
  <c r="N419"/>
  <c r="P419"/>
  <c r="M419"/>
  <c r="O419"/>
  <c r="Y418"/>
  <c r="AA418"/>
  <c r="X418"/>
  <c r="Z418"/>
  <c r="C418"/>
  <c r="E418"/>
  <c r="B418"/>
  <c r="D418"/>
  <c r="N417"/>
  <c r="P417"/>
  <c r="M417"/>
  <c r="O417"/>
  <c r="Y416"/>
  <c r="AA416"/>
  <c r="X416"/>
  <c r="Z416"/>
  <c r="C416"/>
  <c r="E416"/>
  <c r="B416"/>
  <c r="D416"/>
  <c r="N415"/>
  <c r="P415"/>
  <c r="M415"/>
  <c r="O415"/>
  <c r="Y414"/>
  <c r="AA414"/>
  <c r="X414"/>
  <c r="Z414"/>
  <c r="C414"/>
  <c r="E414"/>
  <c r="B414"/>
  <c r="D414"/>
  <c r="N413"/>
  <c r="P413"/>
  <c r="M413"/>
  <c r="O413"/>
  <c r="Y412"/>
  <c r="AA412"/>
  <c r="X412"/>
  <c r="Z412"/>
  <c r="C412"/>
  <c r="E412"/>
  <c r="B412"/>
  <c r="D412"/>
  <c r="N411"/>
  <c r="P411"/>
  <c r="M411"/>
  <c r="O411"/>
  <c r="Y410"/>
  <c r="AA410"/>
  <c r="X410"/>
  <c r="Z410"/>
  <c r="C410"/>
  <c r="E410"/>
  <c r="B410"/>
  <c r="D410"/>
  <c r="N409"/>
  <c r="P409"/>
  <c r="M409"/>
  <c r="O409"/>
  <c r="Y408"/>
  <c r="AA408"/>
  <c r="X408"/>
  <c r="Z408"/>
  <c r="C408"/>
  <c r="E408"/>
  <c r="B408"/>
  <c r="D408"/>
  <c r="N407"/>
  <c r="P407"/>
  <c r="M407"/>
  <c r="O407"/>
  <c r="Y406"/>
  <c r="AA406"/>
  <c r="X406"/>
  <c r="Z406"/>
  <c r="C406"/>
  <c r="E406"/>
  <c r="B406"/>
  <c r="D406"/>
  <c r="N405"/>
  <c r="P405"/>
  <c r="M405"/>
  <c r="O405"/>
  <c r="Y404"/>
  <c r="AA404"/>
  <c r="X404"/>
  <c r="Z404"/>
  <c r="C404"/>
  <c r="E404"/>
  <c r="B404"/>
  <c r="D404"/>
  <c r="N403"/>
  <c r="P403"/>
  <c r="M403"/>
  <c r="O403"/>
  <c r="Y402"/>
  <c r="AA402"/>
  <c r="X402"/>
  <c r="Z402"/>
  <c r="C402"/>
  <c r="E402"/>
  <c r="B402"/>
  <c r="D402"/>
  <c r="N401"/>
  <c r="P401"/>
  <c r="M401"/>
  <c r="O401"/>
  <c r="Y400"/>
  <c r="AA400"/>
  <c r="X400"/>
  <c r="Z400"/>
  <c r="C400"/>
  <c r="E400"/>
  <c r="B400"/>
  <c r="D400"/>
  <c r="N399"/>
  <c r="P399"/>
  <c r="M399"/>
  <c r="O399"/>
  <c r="Y398"/>
  <c r="AA398"/>
  <c r="X398"/>
  <c r="Z398"/>
  <c r="C398"/>
  <c r="E398"/>
  <c r="B398"/>
  <c r="D398"/>
  <c r="N397"/>
  <c r="P397"/>
  <c r="M397"/>
  <c r="O397"/>
  <c r="Y396"/>
  <c r="AA396"/>
  <c r="X396"/>
  <c r="Z396"/>
  <c r="C396"/>
  <c r="E396"/>
  <c r="B396"/>
  <c r="D396"/>
  <c r="N395"/>
  <c r="P395"/>
  <c r="M395"/>
  <c r="O395"/>
  <c r="Y394"/>
  <c r="AA394"/>
  <c r="X394"/>
  <c r="Z394"/>
  <c r="C394"/>
  <c r="E394"/>
  <c r="B394"/>
  <c r="D394"/>
  <c r="N393"/>
  <c r="P393"/>
  <c r="M393"/>
  <c r="O393"/>
  <c r="Y392"/>
  <c r="AA392"/>
  <c r="X392"/>
  <c r="Z392"/>
  <c r="C392"/>
  <c r="E392"/>
  <c r="B392"/>
  <c r="D392"/>
  <c r="N391"/>
  <c r="P391"/>
  <c r="M391"/>
  <c r="O391"/>
  <c r="Y390"/>
  <c r="AA390"/>
  <c r="X390"/>
  <c r="Z390"/>
  <c r="C390"/>
  <c r="E390"/>
  <c r="B390"/>
  <c r="D390"/>
  <c r="N389"/>
  <c r="P389"/>
  <c r="M389"/>
  <c r="O389"/>
  <c r="Y388"/>
  <c r="AA388"/>
  <c r="X388"/>
  <c r="Z388"/>
  <c r="C388"/>
  <c r="E388"/>
  <c r="B388"/>
  <c r="D388"/>
  <c r="N387"/>
  <c r="P387"/>
  <c r="M387"/>
  <c r="O387"/>
  <c r="Y386"/>
  <c r="AA386"/>
  <c r="X386"/>
  <c r="Z386"/>
  <c r="C386"/>
  <c r="E386"/>
  <c r="B386"/>
  <c r="D386"/>
  <c r="N385"/>
  <c r="P385"/>
  <c r="M385"/>
  <c r="O385"/>
  <c r="Y384"/>
  <c r="AA384"/>
  <c r="X384"/>
  <c r="Z384"/>
  <c r="C384"/>
  <c r="E384"/>
  <c r="B384"/>
  <c r="D384"/>
  <c r="N383"/>
  <c r="P383"/>
  <c r="M383"/>
  <c r="O383"/>
  <c r="Y382"/>
  <c r="AA382"/>
  <c r="X382"/>
  <c r="Z382"/>
  <c r="C382"/>
  <c r="E382"/>
  <c r="B382"/>
  <c r="D382"/>
  <c r="N381"/>
  <c r="P381"/>
  <c r="M381"/>
  <c r="O381"/>
  <c r="Y380"/>
  <c r="AA380"/>
  <c r="X380"/>
  <c r="Z380"/>
  <c r="C380"/>
  <c r="E380"/>
  <c r="B380"/>
  <c r="D380"/>
  <c r="N379"/>
  <c r="P379"/>
  <c r="M379"/>
  <c r="O379"/>
  <c r="Y378"/>
  <c r="AA378"/>
  <c r="X378"/>
  <c r="Z378"/>
  <c r="C378"/>
  <c r="E378"/>
  <c r="B378"/>
  <c r="D378"/>
  <c r="N377"/>
  <c r="P377"/>
  <c r="M377"/>
  <c r="O377"/>
  <c r="Y376"/>
  <c r="AA376"/>
  <c r="X376"/>
  <c r="Z376"/>
  <c r="C376"/>
  <c r="E376"/>
  <c r="B376"/>
  <c r="D376"/>
  <c r="N375"/>
  <c r="P375"/>
  <c r="M375"/>
  <c r="O375"/>
  <c r="Y374"/>
  <c r="AA374"/>
  <c r="X374"/>
  <c r="Z374"/>
  <c r="C374"/>
  <c r="E374"/>
  <c r="B374"/>
  <c r="D374"/>
  <c r="N373"/>
  <c r="P373"/>
  <c r="M373"/>
  <c r="O373"/>
  <c r="Y372"/>
  <c r="AA372"/>
  <c r="X372"/>
  <c r="Z372"/>
  <c r="C372"/>
  <c r="E372"/>
  <c r="B372"/>
  <c r="D372"/>
  <c r="N371"/>
  <c r="P371"/>
  <c r="M371"/>
  <c r="O371"/>
  <c r="Y370"/>
  <c r="AA370"/>
  <c r="X370"/>
  <c r="Z370"/>
  <c r="C370"/>
  <c r="E370"/>
  <c r="B370"/>
  <c r="D370"/>
  <c r="N369"/>
  <c r="P369"/>
  <c r="M369"/>
  <c r="O369"/>
  <c r="Y368"/>
  <c r="AA368"/>
  <c r="X368"/>
  <c r="Z368"/>
  <c r="C368"/>
  <c r="E368"/>
  <c r="B368"/>
  <c r="D368"/>
  <c r="N367"/>
  <c r="P367"/>
  <c r="M367"/>
  <c r="O367"/>
  <c r="Y366"/>
  <c r="AA366"/>
  <c r="X366"/>
  <c r="Z366"/>
  <c r="C366"/>
  <c r="E366"/>
  <c r="B366"/>
  <c r="D366"/>
  <c r="N365"/>
  <c r="P365"/>
  <c r="M365"/>
  <c r="O365"/>
  <c r="Y364"/>
  <c r="AA364"/>
  <c r="X364"/>
  <c r="Z364"/>
  <c r="C364"/>
  <c r="E364"/>
  <c r="B364"/>
  <c r="D364"/>
  <c r="N363"/>
  <c r="P363"/>
  <c r="M363"/>
  <c r="O363"/>
  <c r="Y362"/>
  <c r="AA362"/>
  <c r="X362"/>
  <c r="Z362"/>
  <c r="C362"/>
  <c r="E362"/>
  <c r="B362"/>
  <c r="D362"/>
  <c r="N361"/>
  <c r="P361"/>
  <c r="M361"/>
  <c r="O361"/>
  <c r="Y360"/>
  <c r="AA360"/>
  <c r="X360"/>
  <c r="Z360"/>
  <c r="C360"/>
  <c r="E360"/>
  <c r="B360"/>
  <c r="D360"/>
  <c r="N359"/>
  <c r="P359"/>
  <c r="M359"/>
  <c r="O359"/>
  <c r="Y358"/>
  <c r="AA358"/>
  <c r="X358"/>
  <c r="Z358"/>
  <c r="C358"/>
  <c r="E358"/>
  <c r="B358"/>
  <c r="D358"/>
  <c r="N357"/>
  <c r="P357"/>
  <c r="M357"/>
  <c r="O357"/>
  <c r="Y356"/>
  <c r="AA356"/>
  <c r="X356"/>
  <c r="Z356"/>
  <c r="C356"/>
  <c r="E356"/>
  <c r="B356"/>
  <c r="D356"/>
  <c r="N355"/>
  <c r="P355"/>
  <c r="M355"/>
  <c r="O355"/>
  <c r="Y354"/>
  <c r="AA354"/>
  <c r="X354"/>
  <c r="Z354"/>
  <c r="C354"/>
  <c r="E354"/>
  <c r="B354"/>
  <c r="D354"/>
  <c r="N353"/>
  <c r="P353"/>
  <c r="M353"/>
  <c r="O353"/>
  <c r="Y352"/>
  <c r="AA352"/>
  <c r="X352"/>
  <c r="Z352"/>
  <c r="C352"/>
  <c r="E352"/>
  <c r="B352"/>
  <c r="D352"/>
  <c r="N351"/>
  <c r="P351"/>
  <c r="M351"/>
  <c r="O351"/>
  <c r="Y350"/>
  <c r="AA350"/>
  <c r="X350"/>
  <c r="Z350"/>
  <c r="C350"/>
  <c r="E350"/>
  <c r="B350"/>
  <c r="D350"/>
  <c r="N349"/>
  <c r="P349"/>
  <c r="M349"/>
  <c r="O349"/>
  <c r="Y348"/>
  <c r="AA348"/>
  <c r="X348"/>
  <c r="Z348"/>
  <c r="C348"/>
  <c r="E348"/>
  <c r="B348"/>
  <c r="D348"/>
  <c r="N347"/>
  <c r="P347"/>
  <c r="M347"/>
  <c r="O347"/>
  <c r="Y346"/>
  <c r="AA346"/>
  <c r="X346"/>
  <c r="Z346"/>
  <c r="C346"/>
  <c r="E346"/>
  <c r="B346"/>
  <c r="D346"/>
  <c r="N345"/>
  <c r="P345"/>
  <c r="M345"/>
  <c r="O345"/>
  <c r="Y344"/>
  <c r="AA344"/>
  <c r="X344"/>
  <c r="Z344"/>
  <c r="C344"/>
  <c r="E344"/>
  <c r="B344"/>
  <c r="D344"/>
  <c r="N343"/>
  <c r="P343"/>
  <c r="M343"/>
  <c r="O343"/>
  <c r="Y342"/>
  <c r="AA342"/>
  <c r="X342"/>
  <c r="Z342"/>
  <c r="C342"/>
  <c r="E342"/>
  <c r="B342"/>
  <c r="D342"/>
  <c r="N341"/>
  <c r="P341"/>
  <c r="M341"/>
  <c r="O341"/>
  <c r="Y340"/>
  <c r="AA340"/>
  <c r="X340"/>
  <c r="Z340"/>
  <c r="C340"/>
  <c r="E340"/>
  <c r="B340"/>
  <c r="D340"/>
  <c r="N339"/>
  <c r="P339"/>
  <c r="M339"/>
  <c r="O339"/>
  <c r="Y338"/>
  <c r="AA338"/>
  <c r="X338"/>
  <c r="Z338"/>
  <c r="C338"/>
  <c r="E338"/>
  <c r="B338"/>
  <c r="D338"/>
  <c r="N337"/>
  <c r="P337"/>
  <c r="M337"/>
  <c r="O337"/>
  <c r="Y336"/>
  <c r="AA336"/>
  <c r="X336"/>
  <c r="Z336"/>
  <c r="C336"/>
  <c r="E336"/>
  <c r="B336"/>
  <c r="D336"/>
  <c r="N335"/>
  <c r="P335"/>
  <c r="M335"/>
  <c r="O335"/>
  <c r="Y334"/>
  <c r="AA334"/>
  <c r="X334"/>
  <c r="Z334"/>
  <c r="C334"/>
  <c r="E334"/>
  <c r="B334"/>
  <c r="D334"/>
  <c r="N333"/>
  <c r="P333"/>
  <c r="M333"/>
  <c r="O333"/>
  <c r="Y332"/>
  <c r="AA332"/>
  <c r="X332"/>
  <c r="Z332"/>
  <c r="C332"/>
  <c r="E332"/>
  <c r="B332"/>
  <c r="D332"/>
  <c r="N331"/>
  <c r="P331"/>
  <c r="M331"/>
  <c r="O331"/>
  <c r="Y330"/>
  <c r="AA330"/>
  <c r="X330"/>
  <c r="Z330"/>
  <c r="C330"/>
  <c r="E330"/>
  <c r="B330"/>
  <c r="D330"/>
  <c r="N329"/>
  <c r="P329"/>
  <c r="M329"/>
  <c r="O329"/>
  <c r="Y328"/>
  <c r="AA328"/>
  <c r="X328"/>
  <c r="Z328"/>
  <c r="C328"/>
  <c r="E328"/>
  <c r="B328"/>
  <c r="D328"/>
  <c r="M327"/>
  <c r="N327"/>
  <c r="P327"/>
  <c r="O327"/>
  <c r="X326"/>
  <c r="Z326"/>
  <c r="Y326"/>
  <c r="AA326"/>
  <c r="B326"/>
  <c r="D326"/>
  <c r="C326"/>
  <c r="E326"/>
  <c r="M325"/>
  <c r="O325"/>
  <c r="N325"/>
  <c r="P325"/>
  <c r="X324"/>
  <c r="Z324"/>
  <c r="Y324"/>
  <c r="AA324"/>
  <c r="B324"/>
  <c r="D324"/>
  <c r="C324"/>
  <c r="E324"/>
  <c r="M323"/>
  <c r="O323"/>
  <c r="N323"/>
  <c r="P323"/>
  <c r="X322"/>
  <c r="Z322"/>
  <c r="Y322"/>
  <c r="AA322"/>
  <c r="B322"/>
  <c r="D322"/>
  <c r="C322"/>
  <c r="E322"/>
  <c r="M321"/>
  <c r="O321"/>
  <c r="N321"/>
  <c r="P321"/>
  <c r="X320"/>
  <c r="Z320"/>
  <c r="Y320"/>
  <c r="AA320"/>
  <c r="B320"/>
  <c r="D320"/>
  <c r="C320"/>
  <c r="E320"/>
  <c r="M319"/>
  <c r="O319"/>
  <c r="N319"/>
  <c r="P319"/>
  <c r="X318"/>
  <c r="Z318"/>
  <c r="Y318"/>
  <c r="AA318"/>
  <c r="B318"/>
  <c r="D318"/>
  <c r="C318"/>
  <c r="E318"/>
  <c r="M317"/>
  <c r="O317"/>
  <c r="N317"/>
  <c r="P317"/>
  <c r="X316"/>
  <c r="Z316"/>
  <c r="Y316"/>
  <c r="AA316"/>
  <c r="B316"/>
  <c r="D316"/>
  <c r="C316"/>
  <c r="E316"/>
  <c r="M315"/>
  <c r="O315"/>
  <c r="N315"/>
  <c r="P315"/>
  <c r="X314"/>
  <c r="Z314"/>
  <c r="Y314"/>
  <c r="AA314"/>
  <c r="B314"/>
  <c r="D314"/>
  <c r="C314"/>
  <c r="E314"/>
  <c r="M313"/>
  <c r="O313"/>
  <c r="N313"/>
  <c r="P313"/>
  <c r="X312"/>
  <c r="Z312"/>
  <c r="Y312"/>
  <c r="AA312"/>
  <c r="B312"/>
  <c r="D312"/>
  <c r="C312"/>
  <c r="E312"/>
  <c r="M311"/>
  <c r="O311"/>
  <c r="N311"/>
  <c r="P311"/>
  <c r="X310"/>
  <c r="Z310"/>
  <c r="Y310"/>
  <c r="AA310"/>
  <c r="B310"/>
  <c r="D310"/>
  <c r="C310"/>
  <c r="E310"/>
  <c r="M309"/>
  <c r="O309"/>
  <c r="N309"/>
  <c r="P309"/>
  <c r="X308"/>
  <c r="Z308"/>
  <c r="Y308"/>
  <c r="AA308"/>
  <c r="B308"/>
  <c r="D308"/>
  <c r="C308"/>
  <c r="E308"/>
  <c r="M307"/>
  <c r="O307"/>
  <c r="N307"/>
  <c r="P307"/>
  <c r="X306"/>
  <c r="Z306"/>
  <c r="Y306"/>
  <c r="AA306"/>
  <c r="B306"/>
  <c r="D306"/>
  <c r="C306"/>
  <c r="E306"/>
  <c r="M305"/>
  <c r="O305"/>
  <c r="N305"/>
  <c r="P305"/>
  <c r="X304"/>
  <c r="Z304"/>
  <c r="Y304"/>
  <c r="AA304"/>
  <c r="B304"/>
  <c r="D304"/>
  <c r="C304"/>
  <c r="E304"/>
  <c r="M303"/>
  <c r="O303"/>
  <c r="N303"/>
  <c r="P303"/>
  <c r="X302"/>
  <c r="Z302"/>
  <c r="Y302"/>
  <c r="AA302"/>
  <c r="B302"/>
  <c r="D302"/>
  <c r="C302"/>
  <c r="E302"/>
  <c r="M301"/>
  <c r="O301"/>
  <c r="N301"/>
  <c r="P301"/>
  <c r="X300"/>
  <c r="Z300"/>
  <c r="Y300"/>
  <c r="AA300"/>
  <c r="B300"/>
  <c r="D300"/>
  <c r="C300"/>
  <c r="E300"/>
  <c r="M299"/>
  <c r="O299"/>
  <c r="N299"/>
  <c r="P299"/>
  <c r="X298"/>
  <c r="Z298"/>
  <c r="Y298"/>
  <c r="AA298"/>
  <c r="B298"/>
  <c r="D298"/>
  <c r="C298"/>
  <c r="E298"/>
  <c r="M297"/>
  <c r="O297"/>
  <c r="N297"/>
  <c r="P297"/>
  <c r="X296"/>
  <c r="Z296"/>
  <c r="Y296"/>
  <c r="AA296"/>
  <c r="B296"/>
  <c r="D296"/>
  <c r="C296"/>
  <c r="E296"/>
  <c r="M295"/>
  <c r="O295"/>
  <c r="N295"/>
  <c r="P295"/>
  <c r="X294"/>
  <c r="Z294"/>
  <c r="Y294"/>
  <c r="AA294"/>
  <c r="B294"/>
  <c r="D294"/>
  <c r="C294"/>
  <c r="E294"/>
  <c r="M293"/>
  <c r="O293"/>
  <c r="N293"/>
  <c r="P293"/>
  <c r="X292"/>
  <c r="Z292"/>
  <c r="Y292"/>
  <c r="AA292"/>
  <c r="B292"/>
  <c r="D292"/>
  <c r="C292"/>
  <c r="E292"/>
  <c r="M291"/>
  <c r="O291"/>
  <c r="N291"/>
  <c r="P291"/>
  <c r="X290"/>
  <c r="Z290"/>
  <c r="Y290"/>
  <c r="AA290"/>
  <c r="B290"/>
  <c r="D290"/>
  <c r="C290"/>
  <c r="E290"/>
  <c r="M289"/>
  <c r="O289"/>
  <c r="N289"/>
  <c r="P289"/>
  <c r="X288"/>
  <c r="Z288"/>
  <c r="Y288"/>
  <c r="AA288"/>
  <c r="B288"/>
  <c r="D288"/>
  <c r="C288"/>
  <c r="E288"/>
  <c r="M287"/>
  <c r="O287"/>
  <c r="N287"/>
  <c r="P287"/>
  <c r="X286"/>
  <c r="Z286"/>
  <c r="Y286"/>
  <c r="AA286"/>
  <c r="B286"/>
  <c r="D286"/>
  <c r="C286"/>
  <c r="E286"/>
  <c r="M285"/>
  <c r="O285"/>
  <c r="N285"/>
  <c r="P285"/>
  <c r="X284"/>
  <c r="Z284"/>
  <c r="Y284"/>
  <c r="AA284"/>
  <c r="B284"/>
  <c r="D284"/>
  <c r="C284"/>
  <c r="E284"/>
  <c r="M283"/>
  <c r="O283"/>
  <c r="N283"/>
  <c r="P283"/>
  <c r="X282"/>
  <c r="Z282"/>
  <c r="Y282"/>
  <c r="AA282"/>
  <c r="B282"/>
  <c r="D282"/>
  <c r="C282"/>
  <c r="E282"/>
  <c r="M281"/>
  <c r="O281"/>
  <c r="N281"/>
  <c r="P281"/>
  <c r="X280"/>
  <c r="Z280"/>
  <c r="Y280"/>
  <c r="AA280"/>
  <c r="B280"/>
  <c r="D280"/>
  <c r="C280"/>
  <c r="E280"/>
  <c r="M279"/>
  <c r="O279"/>
  <c r="N279"/>
  <c r="P279"/>
  <c r="X278"/>
  <c r="Z278"/>
  <c r="Y278"/>
  <c r="AA278"/>
  <c r="B278"/>
  <c r="D278"/>
  <c r="C278"/>
  <c r="E278"/>
  <c r="M277"/>
  <c r="O277"/>
  <c r="N277"/>
  <c r="P277"/>
  <c r="X276"/>
  <c r="Z276"/>
  <c r="Y276"/>
  <c r="AA276"/>
  <c r="B276"/>
  <c r="D276"/>
  <c r="C276"/>
  <c r="E276"/>
  <c r="M275"/>
  <c r="O275"/>
  <c r="N275"/>
  <c r="P275"/>
  <c r="X274"/>
  <c r="Z274"/>
  <c r="Y274"/>
  <c r="AA274"/>
  <c r="B274"/>
  <c r="D274"/>
  <c r="C274"/>
  <c r="E274"/>
  <c r="M273"/>
  <c r="O273"/>
  <c r="N273"/>
  <c r="P273"/>
  <c r="X272"/>
  <c r="Z272"/>
  <c r="Y272"/>
  <c r="AA272"/>
  <c r="B272"/>
  <c r="D272"/>
  <c r="C272"/>
  <c r="E272"/>
  <c r="M271"/>
  <c r="O271"/>
  <c r="N271"/>
  <c r="P271"/>
  <c r="X270"/>
  <c r="Z270"/>
  <c r="Y270"/>
  <c r="AA270"/>
  <c r="B270"/>
  <c r="D270"/>
  <c r="C270"/>
  <c r="E270"/>
  <c r="M269"/>
  <c r="O269"/>
  <c r="N269"/>
  <c r="P269"/>
  <c r="X268"/>
  <c r="Z268"/>
  <c r="Y268"/>
  <c r="AA268"/>
  <c r="B268"/>
  <c r="D268"/>
  <c r="C268"/>
  <c r="E268"/>
  <c r="M267"/>
  <c r="O267"/>
  <c r="N267"/>
  <c r="P267"/>
  <c r="X266"/>
  <c r="Z266"/>
  <c r="Y266"/>
  <c r="AA266"/>
  <c r="B266"/>
  <c r="D266"/>
  <c r="C266"/>
  <c r="E266"/>
  <c r="M265"/>
  <c r="O265"/>
  <c r="N265"/>
  <c r="P265"/>
  <c r="X264"/>
  <c r="Z264"/>
  <c r="Y264"/>
  <c r="AA264"/>
  <c r="B264"/>
  <c r="D264"/>
  <c r="C264"/>
  <c r="E264"/>
  <c r="M263"/>
  <c r="O263"/>
  <c r="N263"/>
  <c r="P263"/>
  <c r="X262"/>
  <c r="Z262"/>
  <c r="Y262"/>
  <c r="AA262"/>
  <c r="B262"/>
  <c r="D262"/>
  <c r="C262"/>
  <c r="E262"/>
  <c r="M261"/>
  <c r="O261"/>
  <c r="N261"/>
  <c r="P261"/>
  <c r="X260"/>
  <c r="Z260"/>
  <c r="Y260"/>
  <c r="AA260"/>
  <c r="B260"/>
  <c r="D260"/>
  <c r="C260"/>
  <c r="E260"/>
  <c r="M259"/>
  <c r="O259"/>
  <c r="N259"/>
  <c r="P259"/>
  <c r="X258"/>
  <c r="Z258"/>
  <c r="Y258"/>
  <c r="AA258"/>
  <c r="B258"/>
  <c r="D258"/>
  <c r="C258"/>
  <c r="E258"/>
  <c r="M257"/>
  <c r="O257"/>
  <c r="N257"/>
  <c r="P257"/>
  <c r="X256"/>
  <c r="Z256"/>
  <c r="Y256"/>
  <c r="AA256"/>
  <c r="B256"/>
  <c r="D256"/>
  <c r="C256"/>
  <c r="E256"/>
  <c r="M255"/>
  <c r="O255"/>
  <c r="N255"/>
  <c r="P255"/>
  <c r="X254"/>
  <c r="Z254"/>
  <c r="Y254"/>
  <c r="AA254"/>
  <c r="B254"/>
  <c r="D254"/>
  <c r="C254"/>
  <c r="E254"/>
  <c r="M253"/>
  <c r="O253"/>
  <c r="N253"/>
  <c r="P253"/>
  <c r="X252"/>
  <c r="Z252"/>
  <c r="Y252"/>
  <c r="AA252"/>
  <c r="B252"/>
  <c r="D252"/>
  <c r="C252"/>
  <c r="E252"/>
  <c r="M251"/>
  <c r="O251"/>
  <c r="N251"/>
  <c r="P251"/>
  <c r="X250"/>
  <c r="Z250"/>
  <c r="Y250"/>
  <c r="AA250"/>
  <c r="B250"/>
  <c r="D250"/>
  <c r="C250"/>
  <c r="E250"/>
  <c r="M249"/>
  <c r="O249"/>
  <c r="N249"/>
  <c r="P249"/>
  <c r="X248"/>
  <c r="Z248"/>
  <c r="Y248"/>
  <c r="AA248"/>
  <c r="B248"/>
  <c r="D248"/>
  <c r="C248"/>
  <c r="E248"/>
  <c r="M247"/>
  <c r="O247"/>
  <c r="N247"/>
  <c r="P247"/>
  <c r="X246"/>
  <c r="Z246"/>
  <c r="Y246"/>
  <c r="AA246"/>
  <c r="B246"/>
  <c r="D246"/>
  <c r="C246"/>
  <c r="E246"/>
  <c r="M245"/>
  <c r="O245"/>
  <c r="N245"/>
  <c r="P245"/>
  <c r="X244"/>
  <c r="Z244"/>
  <c r="Y244"/>
  <c r="AA244"/>
  <c r="B244"/>
  <c r="D244"/>
  <c r="C244"/>
  <c r="E244"/>
  <c r="M243"/>
  <c r="O243"/>
  <c r="N243"/>
  <c r="P243"/>
  <c r="X242"/>
  <c r="Z242"/>
  <c r="Y242"/>
  <c r="AA242"/>
  <c r="B242"/>
  <c r="D242"/>
  <c r="C242"/>
  <c r="E242"/>
  <c r="M241"/>
  <c r="O241"/>
  <c r="N241"/>
  <c r="P241"/>
  <c r="X240"/>
  <c r="Z240"/>
  <c r="Y240"/>
  <c r="AA240"/>
  <c r="B240"/>
  <c r="D240"/>
  <c r="C240"/>
  <c r="E240"/>
  <c r="M239"/>
  <c r="O239"/>
  <c r="N239"/>
  <c r="P239"/>
  <c r="X238"/>
  <c r="Z238"/>
  <c r="Y238"/>
  <c r="AA238"/>
  <c r="B238"/>
  <c r="D238"/>
  <c r="C238"/>
  <c r="E238"/>
  <c r="M237"/>
  <c r="O237"/>
  <c r="N237"/>
  <c r="P237"/>
  <c r="X236"/>
  <c r="Z236"/>
  <c r="Y236"/>
  <c r="AA236"/>
  <c r="B236"/>
  <c r="D236"/>
  <c r="C236"/>
  <c r="E236"/>
  <c r="M235"/>
  <c r="O235"/>
  <c r="N235"/>
  <c r="P235"/>
  <c r="X234"/>
  <c r="Z234"/>
  <c r="Y234"/>
  <c r="AA234"/>
  <c r="B234"/>
  <c r="D234"/>
  <c r="C234"/>
  <c r="E234"/>
  <c r="M233"/>
  <c r="O233"/>
  <c r="N233"/>
  <c r="P233"/>
  <c r="X232"/>
  <c r="Z232"/>
  <c r="Y232"/>
  <c r="AA232"/>
  <c r="B232"/>
  <c r="D232"/>
  <c r="C232"/>
  <c r="E232"/>
  <c r="M231"/>
  <c r="O231"/>
  <c r="N231"/>
  <c r="P231"/>
  <c r="X230"/>
  <c r="Z230"/>
  <c r="Y230"/>
  <c r="AA230"/>
  <c r="B230"/>
  <c r="D230"/>
  <c r="C230"/>
  <c r="E230"/>
  <c r="M229"/>
  <c r="O229"/>
  <c r="N229"/>
  <c r="P229"/>
  <c r="X228"/>
  <c r="Z228"/>
  <c r="Y228"/>
  <c r="AA228"/>
  <c r="B228"/>
  <c r="D228"/>
  <c r="C228"/>
  <c r="E228"/>
  <c r="M227"/>
  <c r="O227"/>
  <c r="N227"/>
  <c r="P227"/>
  <c r="X226"/>
  <c r="Z226"/>
  <c r="Y226"/>
  <c r="AA226"/>
  <c r="B226"/>
  <c r="D226"/>
  <c r="C226"/>
  <c r="E226"/>
  <c r="M225"/>
  <c r="O225"/>
  <c r="N225"/>
  <c r="P225"/>
  <c r="X224"/>
  <c r="Z224"/>
  <c r="Y224"/>
  <c r="AA224"/>
  <c r="B224"/>
  <c r="D224"/>
  <c r="C224"/>
  <c r="E224"/>
  <c r="M223"/>
  <c r="O223"/>
  <c r="N223"/>
  <c r="P223"/>
  <c r="X222"/>
  <c r="Z222"/>
  <c r="Y222"/>
  <c r="AA222"/>
  <c r="B222"/>
  <c r="D222"/>
  <c r="C222"/>
  <c r="E222"/>
  <c r="M221"/>
  <c r="O221"/>
  <c r="N221"/>
  <c r="P221"/>
  <c r="X220"/>
  <c r="Z220"/>
  <c r="Y220"/>
  <c r="AA220"/>
  <c r="B220"/>
  <c r="D220"/>
  <c r="C220"/>
  <c r="E220"/>
  <c r="M219"/>
  <c r="O219"/>
  <c r="N219"/>
  <c r="P219"/>
  <c r="X218"/>
  <c r="Z218"/>
  <c r="Y218"/>
  <c r="AA218"/>
  <c r="B218"/>
  <c r="D218"/>
  <c r="C218"/>
  <c r="E218"/>
  <c r="M217"/>
  <c r="O217"/>
  <c r="N217"/>
  <c r="P217"/>
  <c r="X216"/>
  <c r="Z216"/>
  <c r="Y216"/>
  <c r="AA216"/>
  <c r="B216"/>
  <c r="D216"/>
  <c r="C216"/>
  <c r="E216"/>
  <c r="M215"/>
  <c r="O215"/>
  <c r="N215"/>
  <c r="P215"/>
  <c r="X214"/>
  <c r="Z214"/>
  <c r="Y214"/>
  <c r="AA214"/>
  <c r="B214"/>
  <c r="D214"/>
  <c r="C214"/>
  <c r="E214"/>
  <c r="M213"/>
  <c r="O213"/>
  <c r="N213"/>
  <c r="P213"/>
  <c r="X212"/>
  <c r="Z212"/>
  <c r="Y212"/>
  <c r="AA212"/>
  <c r="B212"/>
  <c r="D212"/>
  <c r="C212"/>
  <c r="E212"/>
  <c r="M211"/>
  <c r="O211"/>
  <c r="N211"/>
  <c r="P211"/>
  <c r="X210"/>
  <c r="Z210"/>
  <c r="Y210"/>
  <c r="AA210"/>
  <c r="B210"/>
  <c r="D210"/>
  <c r="C210"/>
  <c r="E210"/>
  <c r="M209"/>
  <c r="O209"/>
  <c r="N209"/>
  <c r="P209"/>
  <c r="X208"/>
  <c r="Z208"/>
  <c r="Y208"/>
  <c r="AA208"/>
  <c r="B208"/>
  <c r="D208"/>
  <c r="C208"/>
  <c r="E208"/>
  <c r="M207"/>
  <c r="O207"/>
  <c r="N207"/>
  <c r="P207"/>
  <c r="X206"/>
  <c r="Z206"/>
  <c r="Y206"/>
  <c r="AA206"/>
  <c r="B206"/>
  <c r="D206"/>
  <c r="C206"/>
  <c r="E206"/>
  <c r="M205"/>
  <c r="O205"/>
  <c r="N205"/>
  <c r="P205"/>
  <c r="X204"/>
  <c r="Z204"/>
  <c r="Y204"/>
  <c r="AA204"/>
  <c r="B204"/>
  <c r="D204"/>
  <c r="C204"/>
  <c r="E204"/>
  <c r="M203"/>
  <c r="O203"/>
  <c r="N203"/>
  <c r="P203"/>
  <c r="X202"/>
  <c r="Z202"/>
  <c r="Y202"/>
  <c r="AA202"/>
  <c r="B202"/>
  <c r="D202"/>
  <c r="C202"/>
  <c r="E202"/>
  <c r="M201"/>
  <c r="O201"/>
  <c r="N201"/>
  <c r="P201"/>
  <c r="X200"/>
  <c r="Z200"/>
  <c r="Y200"/>
  <c r="AA200"/>
  <c r="B200"/>
  <c r="D200"/>
  <c r="C200"/>
  <c r="E200"/>
  <c r="M199"/>
  <c r="O199"/>
  <c r="N199"/>
  <c r="P199"/>
  <c r="X198"/>
  <c r="Z198"/>
  <c r="Y198"/>
  <c r="AA198"/>
  <c r="B198"/>
  <c r="D198"/>
  <c r="C198"/>
  <c r="E198"/>
  <c r="M197"/>
  <c r="O197"/>
  <c r="N197"/>
  <c r="P197"/>
  <c r="X196"/>
  <c r="Z196"/>
  <c r="Y196"/>
  <c r="AA196"/>
  <c r="B196"/>
  <c r="D196"/>
  <c r="C196"/>
  <c r="E196"/>
  <c r="M195"/>
  <c r="O195"/>
  <c r="N195"/>
  <c r="P195"/>
  <c r="X194"/>
  <c r="Z194"/>
  <c r="Y194"/>
  <c r="AA194"/>
  <c r="B194"/>
  <c r="D194"/>
  <c r="C194"/>
  <c r="E194"/>
  <c r="M193"/>
  <c r="O193"/>
  <c r="N193"/>
  <c r="P193"/>
  <c r="X192"/>
  <c r="Z192"/>
  <c r="Y192"/>
  <c r="AA192"/>
  <c r="B192"/>
  <c r="D192"/>
  <c r="C192"/>
  <c r="E192"/>
  <c r="N191"/>
  <c r="P191"/>
  <c r="M191"/>
  <c r="O191"/>
  <c r="Y190"/>
  <c r="AA190"/>
  <c r="X190"/>
  <c r="Z190"/>
  <c r="C190"/>
  <c r="E190"/>
  <c r="B190"/>
  <c r="D190"/>
  <c r="N189"/>
  <c r="P189"/>
  <c r="M189"/>
  <c r="O189"/>
  <c r="Y188"/>
  <c r="AA188"/>
  <c r="X188"/>
  <c r="Z188"/>
  <c r="C188"/>
  <c r="E188"/>
  <c r="B188"/>
  <c r="D188"/>
  <c r="N187"/>
  <c r="P187"/>
  <c r="M187"/>
  <c r="O187"/>
  <c r="Y186"/>
  <c r="AA186"/>
  <c r="X186"/>
  <c r="Z186"/>
  <c r="C186"/>
  <c r="E186"/>
  <c r="B186"/>
  <c r="D186"/>
  <c r="N185"/>
  <c r="P185"/>
  <c r="M185"/>
  <c r="O185"/>
  <c r="Y184"/>
  <c r="AA184"/>
  <c r="X184"/>
  <c r="Z184"/>
  <c r="C184"/>
  <c r="E184"/>
  <c r="B184"/>
  <c r="D184"/>
  <c r="N183"/>
  <c r="P183"/>
  <c r="M183"/>
  <c r="O183"/>
  <c r="Y182"/>
  <c r="AA182"/>
  <c r="X182"/>
  <c r="Z182"/>
  <c r="C182"/>
  <c r="E182"/>
  <c r="B182"/>
  <c r="D182"/>
  <c r="N181"/>
  <c r="P181"/>
  <c r="M181"/>
  <c r="O181"/>
  <c r="Y180"/>
  <c r="AA180"/>
  <c r="X180"/>
  <c r="Z180"/>
  <c r="C180"/>
  <c r="E180"/>
  <c r="B180"/>
  <c r="D180"/>
  <c r="N179"/>
  <c r="P179"/>
  <c r="M179"/>
  <c r="O179"/>
  <c r="Y178"/>
  <c r="AA178"/>
  <c r="X178"/>
  <c r="Z178"/>
  <c r="C178"/>
  <c r="E178"/>
  <c r="B178"/>
  <c r="D178"/>
  <c r="N177"/>
  <c r="P177"/>
  <c r="M177"/>
  <c r="O177"/>
  <c r="Y176"/>
  <c r="AA176"/>
  <c r="X176"/>
  <c r="Z176"/>
  <c r="C176"/>
  <c r="E176"/>
  <c r="B176"/>
  <c r="D176"/>
  <c r="N175"/>
  <c r="P175"/>
  <c r="M175"/>
  <c r="O175"/>
  <c r="Y174"/>
  <c r="AA174"/>
  <c r="X174"/>
  <c r="Z174"/>
  <c r="C174"/>
  <c r="E174"/>
  <c r="B174"/>
  <c r="D174"/>
  <c r="N173"/>
  <c r="P173"/>
  <c r="M173"/>
  <c r="O173"/>
  <c r="Y172"/>
  <c r="AA172"/>
  <c r="X172"/>
  <c r="Z172"/>
  <c r="C172"/>
  <c r="E172"/>
  <c r="B172"/>
  <c r="D172"/>
  <c r="N171"/>
  <c r="P171"/>
  <c r="M171"/>
  <c r="O171"/>
  <c r="Y170"/>
  <c r="AA170"/>
  <c r="X170"/>
  <c r="Z170"/>
  <c r="C170"/>
  <c r="E170"/>
  <c r="B170"/>
  <c r="D170"/>
  <c r="N169"/>
  <c r="P169"/>
  <c r="M169"/>
  <c r="O169"/>
  <c r="Y168"/>
  <c r="AA168"/>
  <c r="X168"/>
  <c r="Z168"/>
  <c r="C168"/>
  <c r="E168"/>
  <c r="B168"/>
  <c r="D168"/>
  <c r="N167"/>
  <c r="P167"/>
  <c r="M167"/>
  <c r="O167"/>
  <c r="Y166"/>
  <c r="AA166"/>
  <c r="X166"/>
  <c r="Z166"/>
  <c r="C166"/>
  <c r="E166"/>
  <c r="B166"/>
  <c r="D166"/>
  <c r="N165"/>
  <c r="P165"/>
  <c r="M165"/>
  <c r="O165"/>
  <c r="Y164"/>
  <c r="AA164"/>
  <c r="X164"/>
  <c r="Z164"/>
  <c r="C164"/>
  <c r="E164"/>
  <c r="B164"/>
  <c r="D164"/>
  <c r="N163"/>
  <c r="P163"/>
  <c r="M163"/>
  <c r="O163"/>
  <c r="Y162"/>
  <c r="AA162"/>
  <c r="X162"/>
  <c r="Z162"/>
  <c r="C162"/>
  <c r="E162"/>
  <c r="B162"/>
  <c r="D162"/>
  <c r="N161"/>
  <c r="P161"/>
  <c r="M161"/>
  <c r="O161"/>
  <c r="Y160"/>
  <c r="AA160"/>
  <c r="X160"/>
  <c r="Z160"/>
  <c r="C160"/>
  <c r="E160"/>
  <c r="B160"/>
  <c r="D160"/>
  <c r="N159"/>
  <c r="P159"/>
  <c r="M159"/>
  <c r="O159"/>
  <c r="Y158"/>
  <c r="AA158"/>
  <c r="X158"/>
  <c r="Z158"/>
  <c r="C158"/>
  <c r="E158"/>
  <c r="B158"/>
  <c r="D158"/>
  <c r="N157"/>
  <c r="P157"/>
  <c r="M157"/>
  <c r="O157"/>
  <c r="Y156"/>
  <c r="AA156"/>
  <c r="X156"/>
  <c r="Z156"/>
  <c r="C156"/>
  <c r="E156"/>
  <c r="B156"/>
  <c r="D156"/>
  <c r="N155"/>
  <c r="P155"/>
  <c r="M155"/>
  <c r="O155"/>
  <c r="Y154"/>
  <c r="AA154"/>
  <c r="X154"/>
  <c r="Z154"/>
  <c r="C154"/>
  <c r="E154"/>
  <c r="B154"/>
  <c r="D154"/>
  <c r="N153"/>
  <c r="P153"/>
  <c r="M153"/>
  <c r="O153"/>
  <c r="Y152"/>
  <c r="AA152"/>
  <c r="X152"/>
  <c r="Z152"/>
  <c r="C152"/>
  <c r="E152"/>
  <c r="B152"/>
  <c r="D152"/>
  <c r="N151"/>
  <c r="P151"/>
  <c r="M151"/>
  <c r="O151"/>
  <c r="Y150"/>
  <c r="AA150"/>
  <c r="X150"/>
  <c r="Z150"/>
  <c r="C150"/>
  <c r="E150"/>
  <c r="B150"/>
  <c r="D150"/>
  <c r="N149"/>
  <c r="P149"/>
  <c r="M149"/>
  <c r="O149"/>
  <c r="Y148"/>
  <c r="AA148"/>
  <c r="X148"/>
  <c r="Z148"/>
  <c r="C148"/>
  <c r="E148"/>
  <c r="B148"/>
  <c r="D148"/>
  <c r="N147"/>
  <c r="P147"/>
  <c r="M147"/>
  <c r="O147"/>
  <c r="Y146"/>
  <c r="AA146"/>
  <c r="X146"/>
  <c r="Z146"/>
  <c r="C146"/>
  <c r="E146"/>
  <c r="B146"/>
  <c r="D146"/>
  <c r="N145"/>
  <c r="P145"/>
  <c r="M145"/>
  <c r="O145"/>
  <c r="Y144"/>
  <c r="AA144"/>
  <c r="X144"/>
  <c r="Z144"/>
  <c r="C144"/>
  <c r="E144"/>
  <c r="B144"/>
  <c r="D144"/>
  <c r="N143"/>
  <c r="P143"/>
  <c r="M143"/>
  <c r="O143"/>
  <c r="Y142"/>
  <c r="AA142"/>
  <c r="X142"/>
  <c r="Z142"/>
  <c r="C142"/>
  <c r="E142"/>
  <c r="B142"/>
  <c r="D142"/>
  <c r="N141"/>
  <c r="P141"/>
  <c r="M141"/>
  <c r="O141"/>
  <c r="Y140"/>
  <c r="AA140"/>
  <c r="X140"/>
  <c r="Z140"/>
  <c r="C140"/>
  <c r="E140"/>
  <c r="B140"/>
  <c r="D140"/>
  <c r="N139"/>
  <c r="P139"/>
  <c r="M139"/>
  <c r="O139"/>
  <c r="Y138"/>
  <c r="AA138"/>
  <c r="X138"/>
  <c r="Z138"/>
  <c r="C138"/>
  <c r="E138"/>
  <c r="B138"/>
  <c r="D138"/>
  <c r="N137"/>
  <c r="P137"/>
  <c r="M137"/>
  <c r="O137"/>
  <c r="Y136"/>
  <c r="AA136"/>
  <c r="X136"/>
  <c r="Z136"/>
  <c r="C136"/>
  <c r="E136"/>
  <c r="B136"/>
  <c r="D136"/>
  <c r="N135"/>
  <c r="P135"/>
  <c r="M135"/>
  <c r="O135"/>
  <c r="Y134"/>
  <c r="AA134"/>
  <c r="X134"/>
  <c r="Z134"/>
  <c r="C134"/>
  <c r="E134"/>
  <c r="B134"/>
  <c r="D134"/>
  <c r="N133"/>
  <c r="P133"/>
  <c r="M133"/>
  <c r="O133"/>
  <c r="Y132"/>
  <c r="AA132"/>
  <c r="X132"/>
  <c r="Z132"/>
  <c r="C132"/>
  <c r="E132"/>
  <c r="B132"/>
  <c r="D132"/>
  <c r="N131"/>
  <c r="P131"/>
  <c r="M131"/>
  <c r="O131"/>
  <c r="Y130"/>
  <c r="AA130"/>
  <c r="X130"/>
  <c r="Z130"/>
  <c r="C130"/>
  <c r="E130"/>
  <c r="B130"/>
  <c r="D130"/>
  <c r="N129"/>
  <c r="P129"/>
  <c r="M129"/>
  <c r="O129"/>
  <c r="Y128"/>
  <c r="AA128"/>
  <c r="X128"/>
  <c r="Z128"/>
  <c r="C128"/>
  <c r="E128"/>
  <c r="B128"/>
  <c r="D128"/>
  <c r="N127"/>
  <c r="P127"/>
  <c r="M127"/>
  <c r="O127"/>
  <c r="Y126"/>
  <c r="AA126"/>
  <c r="X126"/>
  <c r="Z126"/>
  <c r="C126"/>
  <c r="E126"/>
  <c r="B126"/>
  <c r="D126"/>
  <c r="N125"/>
  <c r="P125"/>
  <c r="M125"/>
  <c r="O125"/>
  <c r="Y124"/>
  <c r="AA124"/>
  <c r="X124"/>
  <c r="Z124"/>
  <c r="C124"/>
  <c r="E124"/>
  <c r="B124"/>
  <c r="D124"/>
  <c r="N123"/>
  <c r="P123"/>
  <c r="O123"/>
  <c r="M123"/>
  <c r="Y122"/>
  <c r="AA122"/>
  <c r="X122"/>
  <c r="Z122"/>
  <c r="C122"/>
  <c r="E122"/>
  <c r="B122"/>
  <c r="D122"/>
  <c r="N121"/>
  <c r="P121"/>
  <c r="M121"/>
  <c r="O121"/>
  <c r="Y120"/>
  <c r="AA120"/>
  <c r="X120"/>
  <c r="Z120"/>
  <c r="C120"/>
  <c r="E120"/>
  <c r="B120"/>
  <c r="D120"/>
  <c r="N119"/>
  <c r="P119"/>
  <c r="M119"/>
  <c r="O119"/>
  <c r="Y118"/>
  <c r="AA118"/>
  <c r="X118"/>
  <c r="Z118"/>
  <c r="C118"/>
  <c r="E118"/>
  <c r="B118"/>
  <c r="D118"/>
  <c r="N117"/>
  <c r="P117"/>
  <c r="M117"/>
  <c r="O117"/>
  <c r="Y116"/>
  <c r="AA116"/>
  <c r="X116"/>
  <c r="Z116"/>
  <c r="C116"/>
  <c r="E116"/>
  <c r="B116"/>
  <c r="D116"/>
  <c r="N115"/>
  <c r="P115"/>
  <c r="M115"/>
  <c r="O115"/>
  <c r="Y114"/>
  <c r="AA114"/>
  <c r="X114"/>
  <c r="Z114"/>
  <c r="C114"/>
  <c r="E114"/>
  <c r="B114"/>
  <c r="D114"/>
  <c r="N113"/>
  <c r="P113"/>
  <c r="M113"/>
  <c r="O113"/>
  <c r="Y112"/>
  <c r="AA112"/>
  <c r="X112"/>
  <c r="Z112"/>
  <c r="C112"/>
  <c r="E112"/>
  <c r="B112"/>
  <c r="D112"/>
  <c r="N111"/>
  <c r="P111"/>
  <c r="M111"/>
  <c r="O111"/>
  <c r="Y110"/>
  <c r="AA110"/>
  <c r="X110"/>
  <c r="Z110"/>
  <c r="C110"/>
  <c r="E110"/>
  <c r="B110"/>
  <c r="D110"/>
  <c r="N109"/>
  <c r="P109"/>
  <c r="M109"/>
  <c r="O109"/>
  <c r="AE14" i="142"/>
  <c r="AE18" s="1"/>
  <c r="AE16"/>
  <c r="F25"/>
  <c r="AC14"/>
  <c r="AC18" s="1"/>
  <c r="AC16"/>
  <c r="E25"/>
  <c r="I25" s="1"/>
  <c r="G25"/>
  <c r="AA14"/>
  <c r="AA18" s="1"/>
  <c r="AA16"/>
  <c r="F24"/>
  <c r="H24"/>
  <c r="Y14"/>
  <c r="Y18" s="1"/>
  <c r="Y16"/>
  <c r="W14"/>
  <c r="W18" s="1"/>
  <c r="W16"/>
  <c r="U14"/>
  <c r="U18" s="1"/>
  <c r="U16"/>
  <c r="S14"/>
  <c r="S18" s="1"/>
  <c r="S16"/>
  <c r="Q14"/>
  <c r="Q18" s="1"/>
  <c r="Q16"/>
  <c r="O14"/>
  <c r="O18" s="1"/>
  <c r="O16"/>
  <c r="M14"/>
  <c r="M18" s="1"/>
  <c r="M16"/>
  <c r="F23"/>
  <c r="K14"/>
  <c r="K18" s="1"/>
  <c r="K16"/>
  <c r="E23"/>
  <c r="I23" s="1"/>
  <c r="G23"/>
  <c r="I14"/>
  <c r="I18" s="1"/>
  <c r="I16"/>
  <c r="G14"/>
  <c r="G18" s="1"/>
  <c r="G16"/>
  <c r="E14"/>
  <c r="E18" s="1"/>
  <c r="E16"/>
  <c r="E22"/>
  <c r="I22" s="1"/>
  <c r="C14"/>
  <c r="C18" s="1"/>
  <c r="C16"/>
  <c r="F22"/>
  <c r="H22"/>
  <c r="AE901" i="141"/>
  <c r="AG901"/>
  <c r="AD901"/>
  <c r="D899" i="137" s="1"/>
  <c r="AF901" i="141"/>
  <c r="I901"/>
  <c r="K901"/>
  <c r="H901"/>
  <c r="B899" i="137" s="1"/>
  <c r="J901" i="141"/>
  <c r="AE900"/>
  <c r="AG900"/>
  <c r="AD900"/>
  <c r="D898" i="137" s="1"/>
  <c r="AF900" i="141"/>
  <c r="I900"/>
  <c r="K900"/>
  <c r="H900"/>
  <c r="B898" i="137" s="1"/>
  <c r="J900" i="141"/>
  <c r="AE899"/>
  <c r="AG899"/>
  <c r="AD899"/>
  <c r="D897" i="137" s="1"/>
  <c r="AF899" i="141"/>
  <c r="I899"/>
  <c r="K899"/>
  <c r="H899"/>
  <c r="B897" i="137" s="1"/>
  <c r="J899" i="141"/>
  <c r="AE898"/>
  <c r="AG898"/>
  <c r="AD898"/>
  <c r="D896" i="137" s="1"/>
  <c r="AF898" i="141"/>
  <c r="I898"/>
  <c r="K898"/>
  <c r="H898"/>
  <c r="B896" i="137" s="1"/>
  <c r="J898" i="141"/>
  <c r="AE897"/>
  <c r="AG897"/>
  <c r="AD897"/>
  <c r="D895" i="137" s="1"/>
  <c r="AF897" i="141"/>
  <c r="I897"/>
  <c r="K897"/>
  <c r="H897"/>
  <c r="B895" i="137" s="1"/>
  <c r="J897" i="141"/>
  <c r="AE896"/>
  <c r="AG896"/>
  <c r="AD896"/>
  <c r="D894" i="137" s="1"/>
  <c r="AF896" i="141"/>
  <c r="I896"/>
  <c r="K896"/>
  <c r="H896"/>
  <c r="B894" i="137" s="1"/>
  <c r="J896" i="141"/>
  <c r="AE895"/>
  <c r="AG895"/>
  <c r="AD895"/>
  <c r="D893" i="137" s="1"/>
  <c r="AF895" i="141"/>
  <c r="I895"/>
  <c r="K895"/>
  <c r="H895"/>
  <c r="B893" i="137" s="1"/>
  <c r="J895" i="141"/>
  <c r="AE894"/>
  <c r="AG894"/>
  <c r="AD894"/>
  <c r="D892" i="137" s="1"/>
  <c r="AF894" i="141"/>
  <c r="I894"/>
  <c r="K894"/>
  <c r="H894"/>
  <c r="B892" i="137" s="1"/>
  <c r="J894" i="141"/>
  <c r="AE893"/>
  <c r="AG893"/>
  <c r="AD893"/>
  <c r="D891" i="137" s="1"/>
  <c r="AF893" i="141"/>
  <c r="I893"/>
  <c r="K893"/>
  <c r="H893"/>
  <c r="B891" i="137" s="1"/>
  <c r="J893" i="141"/>
  <c r="AE892"/>
  <c r="AG892"/>
  <c r="AD892"/>
  <c r="D890" i="137" s="1"/>
  <c r="AF892" i="141"/>
  <c r="I892"/>
  <c r="K892"/>
  <c r="H892"/>
  <c r="B890" i="137" s="1"/>
  <c r="J892" i="141"/>
  <c r="AE891"/>
  <c r="AG891"/>
  <c r="AD891"/>
  <c r="D889" i="137" s="1"/>
  <c r="AF891" i="141"/>
  <c r="I891"/>
  <c r="K891"/>
  <c r="H891"/>
  <c r="B889" i="137" s="1"/>
  <c r="J891" i="141"/>
  <c r="AE890"/>
  <c r="AG890"/>
  <c r="AD890"/>
  <c r="D888" i="137" s="1"/>
  <c r="AF890" i="141"/>
  <c r="I890"/>
  <c r="K890"/>
  <c r="H890"/>
  <c r="B888" i="137" s="1"/>
  <c r="J890" i="141"/>
  <c r="AE889"/>
  <c r="AG889"/>
  <c r="AD889"/>
  <c r="D887" i="137" s="1"/>
  <c r="AF889" i="141"/>
  <c r="I889"/>
  <c r="K889"/>
  <c r="H889"/>
  <c r="B887" i="137" s="1"/>
  <c r="J889" i="141"/>
  <c r="AE888"/>
  <c r="AG888"/>
  <c r="AD888"/>
  <c r="D886" i="137" s="1"/>
  <c r="AF888" i="141"/>
  <c r="I888"/>
  <c r="K888"/>
  <c r="H888"/>
  <c r="B886" i="137" s="1"/>
  <c r="J888" i="141"/>
  <c r="AE887"/>
  <c r="AG887"/>
  <c r="AD887"/>
  <c r="D885" i="137" s="1"/>
  <c r="AF887" i="141"/>
  <c r="I887"/>
  <c r="K887"/>
  <c r="H887"/>
  <c r="B885" i="137" s="1"/>
  <c r="J887" i="141"/>
  <c r="AE886"/>
  <c r="AG886"/>
  <c r="AD886"/>
  <c r="D884" i="137" s="1"/>
  <c r="AF886" i="141"/>
  <c r="I886"/>
  <c r="K886"/>
  <c r="H886"/>
  <c r="B884" i="137" s="1"/>
  <c r="J886" i="141"/>
  <c r="AE885"/>
  <c r="AG885"/>
  <c r="AD885"/>
  <c r="D883" i="137" s="1"/>
  <c r="AF885" i="141"/>
  <c r="I885"/>
  <c r="K885"/>
  <c r="H885"/>
  <c r="B883" i="137" s="1"/>
  <c r="J885" i="141"/>
  <c r="AE884"/>
  <c r="AG884"/>
  <c r="AD884"/>
  <c r="D882" i="137" s="1"/>
  <c r="AF884" i="141"/>
  <c r="I884"/>
  <c r="K884"/>
  <c r="H884"/>
  <c r="B882" i="137" s="1"/>
  <c r="J884" i="141"/>
  <c r="AE883"/>
  <c r="AG883"/>
  <c r="AD883"/>
  <c r="D881" i="137" s="1"/>
  <c r="AF883" i="141"/>
  <c r="I883"/>
  <c r="K883"/>
  <c r="H883"/>
  <c r="B881" i="137" s="1"/>
  <c r="J883" i="141"/>
  <c r="AE882"/>
  <c r="AG882"/>
  <c r="AD882"/>
  <c r="D880" i="137" s="1"/>
  <c r="AF882" i="141"/>
  <c r="I882"/>
  <c r="K882"/>
  <c r="H882"/>
  <c r="B880" i="137" s="1"/>
  <c r="J882" i="141"/>
  <c r="AE881"/>
  <c r="AG881"/>
  <c r="AD881"/>
  <c r="D879" i="137" s="1"/>
  <c r="AF881" i="141"/>
  <c r="I881"/>
  <c r="K881"/>
  <c r="H881"/>
  <c r="B879" i="137" s="1"/>
  <c r="J881" i="141"/>
  <c r="AE880"/>
  <c r="AG880"/>
  <c r="AD880"/>
  <c r="D878" i="137" s="1"/>
  <c r="AF880" i="141"/>
  <c r="I880"/>
  <c r="K880"/>
  <c r="H880"/>
  <c r="B878" i="137" s="1"/>
  <c r="J880" i="141"/>
  <c r="AE879"/>
  <c r="AG879"/>
  <c r="AD879"/>
  <c r="D877" i="137" s="1"/>
  <c r="AF879" i="141"/>
  <c r="I879"/>
  <c r="K879"/>
  <c r="H879"/>
  <c r="B877" i="137" s="1"/>
  <c r="J879" i="141"/>
  <c r="AE878"/>
  <c r="AG878"/>
  <c r="AD878"/>
  <c r="D876" i="137" s="1"/>
  <c r="AF878" i="141"/>
  <c r="I878"/>
  <c r="K878"/>
  <c r="H878"/>
  <c r="B876" i="137" s="1"/>
  <c r="J878" i="141"/>
  <c r="AE877"/>
  <c r="AG877"/>
  <c r="AD877"/>
  <c r="D875" i="137" s="1"/>
  <c r="AF877" i="141"/>
  <c r="I877"/>
  <c r="K877"/>
  <c r="H877"/>
  <c r="B875" i="137" s="1"/>
  <c r="J877" i="141"/>
  <c r="AE876"/>
  <c r="AG876"/>
  <c r="AD876"/>
  <c r="D874" i="137" s="1"/>
  <c r="AF876" i="141"/>
  <c r="I876"/>
  <c r="K876"/>
  <c r="H876"/>
  <c r="B874" i="137" s="1"/>
  <c r="J876" i="141"/>
  <c r="AE875"/>
  <c r="AG875"/>
  <c r="AD875"/>
  <c r="D873" i="137" s="1"/>
  <c r="AF875" i="141"/>
  <c r="I875"/>
  <c r="K875"/>
  <c r="H875"/>
  <c r="B873" i="137" s="1"/>
  <c r="J875" i="141"/>
  <c r="AE874"/>
  <c r="AG874"/>
  <c r="AD874"/>
  <c r="D872" i="137" s="1"/>
  <c r="AF874" i="141"/>
  <c r="I874"/>
  <c r="K874"/>
  <c r="H874"/>
  <c r="B872" i="137" s="1"/>
  <c r="J874" i="141"/>
  <c r="AE873"/>
  <c r="AG873"/>
  <c r="AD873"/>
  <c r="D871" i="137" s="1"/>
  <c r="AF873" i="141"/>
  <c r="I873"/>
  <c r="K873"/>
  <c r="H873"/>
  <c r="B871" i="137" s="1"/>
  <c r="J873" i="141"/>
  <c r="AE872"/>
  <c r="AG872"/>
  <c r="AD872"/>
  <c r="D870" i="137" s="1"/>
  <c r="AF872" i="141"/>
  <c r="I872"/>
  <c r="K872"/>
  <c r="H872"/>
  <c r="B870" i="137" s="1"/>
  <c r="J872" i="141"/>
  <c r="AE871"/>
  <c r="AG871"/>
  <c r="AD871"/>
  <c r="D869" i="137" s="1"/>
  <c r="AF871" i="141"/>
  <c r="I871"/>
  <c r="K871"/>
  <c r="H871"/>
  <c r="B869" i="137" s="1"/>
  <c r="J871" i="141"/>
  <c r="AE870"/>
  <c r="AG870"/>
  <c r="AD870"/>
  <c r="D868" i="137" s="1"/>
  <c r="AF870" i="141"/>
  <c r="I870"/>
  <c r="K870"/>
  <c r="H870"/>
  <c r="B868" i="137" s="1"/>
  <c r="J870" i="141"/>
  <c r="AE869"/>
  <c r="AG869"/>
  <c r="AD869"/>
  <c r="D867" i="137" s="1"/>
  <c r="AF869" i="141"/>
  <c r="I869"/>
  <c r="K869"/>
  <c r="H869"/>
  <c r="B867" i="137" s="1"/>
  <c r="J869" i="141"/>
  <c r="AE868"/>
  <c r="AG868"/>
  <c r="AD868"/>
  <c r="D866" i="137" s="1"/>
  <c r="AF868" i="141"/>
  <c r="I868"/>
  <c r="K868"/>
  <c r="H868"/>
  <c r="B866" i="137" s="1"/>
  <c r="J868" i="141"/>
  <c r="AE867"/>
  <c r="AG867"/>
  <c r="AD867"/>
  <c r="D865" i="137" s="1"/>
  <c r="AF867" i="141"/>
  <c r="I867"/>
  <c r="K867"/>
  <c r="H867"/>
  <c r="B865" i="137" s="1"/>
  <c r="J867" i="141"/>
  <c r="AE866"/>
  <c r="AG866"/>
  <c r="AD866"/>
  <c r="D864" i="137" s="1"/>
  <c r="AF866" i="141"/>
  <c r="I866"/>
  <c r="K866"/>
  <c r="H866"/>
  <c r="B864" i="137" s="1"/>
  <c r="J866" i="141"/>
  <c r="AE865"/>
  <c r="AG865"/>
  <c r="AD865"/>
  <c r="D863" i="137" s="1"/>
  <c r="AF865" i="141"/>
  <c r="I865"/>
  <c r="K865"/>
  <c r="H865"/>
  <c r="B863" i="137" s="1"/>
  <c r="J865" i="141"/>
  <c r="AE864"/>
  <c r="AG864"/>
  <c r="AD864"/>
  <c r="D862" i="137" s="1"/>
  <c r="AF864" i="141"/>
  <c r="I864"/>
  <c r="K864"/>
  <c r="H864"/>
  <c r="B862" i="137" s="1"/>
  <c r="J864" i="141"/>
  <c r="AE863"/>
  <c r="AG863"/>
  <c r="AD863"/>
  <c r="D861" i="137" s="1"/>
  <c r="AF863" i="141"/>
  <c r="I863"/>
  <c r="K863"/>
  <c r="H863"/>
  <c r="B861" i="137" s="1"/>
  <c r="J863" i="141"/>
  <c r="AE862"/>
  <c r="AG862"/>
  <c r="AD862"/>
  <c r="D860" i="137" s="1"/>
  <c r="AF862" i="141"/>
  <c r="I862"/>
  <c r="K862"/>
  <c r="H862"/>
  <c r="B860" i="137" s="1"/>
  <c r="J862" i="141"/>
  <c r="AE861"/>
  <c r="AG861"/>
  <c r="AD861"/>
  <c r="D859" i="137" s="1"/>
  <c r="AF861" i="141"/>
  <c r="I861"/>
  <c r="K861"/>
  <c r="H861"/>
  <c r="B859" i="137" s="1"/>
  <c r="J861" i="141"/>
  <c r="AE860"/>
  <c r="AG860"/>
  <c r="AD860"/>
  <c r="D858" i="137" s="1"/>
  <c r="AF860" i="141"/>
  <c r="I860"/>
  <c r="K860"/>
  <c r="H860"/>
  <c r="B858" i="137" s="1"/>
  <c r="J860" i="141"/>
  <c r="AE859"/>
  <c r="AG859"/>
  <c r="AD859"/>
  <c r="D857" i="137" s="1"/>
  <c r="AF859" i="141"/>
  <c r="I859"/>
  <c r="K859"/>
  <c r="H859"/>
  <c r="B857" i="137" s="1"/>
  <c r="J859" i="141"/>
  <c r="AE858"/>
  <c r="AG858"/>
  <c r="AD858"/>
  <c r="D856" i="137" s="1"/>
  <c r="AF858" i="141"/>
  <c r="I858"/>
  <c r="K858"/>
  <c r="H858"/>
  <c r="B856" i="137" s="1"/>
  <c r="J858" i="141"/>
  <c r="AE857"/>
  <c r="AG857"/>
  <c r="AD857"/>
  <c r="D855" i="137" s="1"/>
  <c r="AF857" i="141"/>
  <c r="I857"/>
  <c r="K857"/>
  <c r="H857"/>
  <c r="B855" i="137" s="1"/>
  <c r="J857" i="141"/>
  <c r="AE856"/>
  <c r="AG856"/>
  <c r="AD856"/>
  <c r="D854" i="137" s="1"/>
  <c r="AF856" i="141"/>
  <c r="I856"/>
  <c r="K856"/>
  <c r="H856"/>
  <c r="B854" i="137" s="1"/>
  <c r="J856" i="141"/>
  <c r="AE855"/>
  <c r="AG855"/>
  <c r="AD855"/>
  <c r="D853" i="137" s="1"/>
  <c r="AF855" i="141"/>
  <c r="I855"/>
  <c r="K855"/>
  <c r="H855"/>
  <c r="B853" i="137" s="1"/>
  <c r="J855" i="141"/>
  <c r="AE854"/>
  <c r="AG854"/>
  <c r="AD854"/>
  <c r="D852" i="137" s="1"/>
  <c r="AF854" i="141"/>
  <c r="I854"/>
  <c r="K854"/>
  <c r="H854"/>
  <c r="B852" i="137" s="1"/>
  <c r="J854" i="141"/>
  <c r="AE853"/>
  <c r="AG853"/>
  <c r="AD853"/>
  <c r="D851" i="137" s="1"/>
  <c r="AF853" i="141"/>
  <c r="I853"/>
  <c r="K853"/>
  <c r="H853"/>
  <c r="B851" i="137" s="1"/>
  <c r="J853" i="141"/>
  <c r="AE852"/>
  <c r="AG852"/>
  <c r="AD852"/>
  <c r="D850" i="137" s="1"/>
  <c r="AF852" i="141"/>
  <c r="I852"/>
  <c r="K852"/>
  <c r="H852"/>
  <c r="B850" i="137" s="1"/>
  <c r="J852" i="141"/>
  <c r="AE851"/>
  <c r="AG851"/>
  <c r="AD851"/>
  <c r="D849" i="137" s="1"/>
  <c r="AF851" i="141"/>
  <c r="I851"/>
  <c r="K851"/>
  <c r="H851"/>
  <c r="B849" i="137" s="1"/>
  <c r="J851" i="141"/>
  <c r="AE850"/>
  <c r="AG850"/>
  <c r="AD850"/>
  <c r="D848" i="137" s="1"/>
  <c r="AF850" i="141"/>
  <c r="I850"/>
  <c r="K850"/>
  <c r="H850"/>
  <c r="B848" i="137" s="1"/>
  <c r="J850" i="141"/>
  <c r="AE849"/>
  <c r="AG849"/>
  <c r="AD849"/>
  <c r="D847" i="137" s="1"/>
  <c r="AF849" i="141"/>
  <c r="I849"/>
  <c r="K849"/>
  <c r="H849"/>
  <c r="B847" i="137" s="1"/>
  <c r="J849" i="141"/>
  <c r="AE848"/>
  <c r="AG848"/>
  <c r="AD848"/>
  <c r="D846" i="137" s="1"/>
  <c r="AF848" i="141"/>
  <c r="I848"/>
  <c r="K848"/>
  <c r="H848"/>
  <c r="B846" i="137" s="1"/>
  <c r="J848" i="141"/>
  <c r="AE847"/>
  <c r="AG847"/>
  <c r="AD847"/>
  <c r="D845" i="137" s="1"/>
  <c r="AF847" i="141"/>
  <c r="I847"/>
  <c r="K847"/>
  <c r="H847"/>
  <c r="B845" i="137" s="1"/>
  <c r="J847" i="141"/>
  <c r="AE846"/>
  <c r="AG846"/>
  <c r="AD846"/>
  <c r="D844" i="137" s="1"/>
  <c r="AF846" i="141"/>
  <c r="I846"/>
  <c r="K846"/>
  <c r="H846"/>
  <c r="B844" i="137" s="1"/>
  <c r="J846" i="141"/>
  <c r="AE845"/>
  <c r="AG845"/>
  <c r="AD845"/>
  <c r="D843" i="137" s="1"/>
  <c r="AF845" i="141"/>
  <c r="I845"/>
  <c r="K845"/>
  <c r="H845"/>
  <c r="B843" i="137" s="1"/>
  <c r="J845" i="141"/>
  <c r="AE844"/>
  <c r="AG844"/>
  <c r="AD844"/>
  <c r="D842" i="137" s="1"/>
  <c r="AF844" i="141"/>
  <c r="I844"/>
  <c r="K844"/>
  <c r="H844"/>
  <c r="B842" i="137" s="1"/>
  <c r="J844" i="141"/>
  <c r="AE843"/>
  <c r="AG843"/>
  <c r="AD843"/>
  <c r="D841" i="137" s="1"/>
  <c r="AF843" i="141"/>
  <c r="I843"/>
  <c r="K843"/>
  <c r="H843"/>
  <c r="B841" i="137" s="1"/>
  <c r="J843" i="141"/>
  <c r="AE842"/>
  <c r="AG842"/>
  <c r="AD842"/>
  <c r="D840" i="137" s="1"/>
  <c r="AF842" i="141"/>
  <c r="I842"/>
  <c r="K842"/>
  <c r="H842"/>
  <c r="B840" i="137" s="1"/>
  <c r="J842" i="141"/>
  <c r="AE841"/>
  <c r="AG841"/>
  <c r="AD841"/>
  <c r="D839" i="137" s="1"/>
  <c r="AF841" i="141"/>
  <c r="I841"/>
  <c r="K841"/>
  <c r="H841"/>
  <c r="B839" i="137" s="1"/>
  <c r="J841" i="141"/>
  <c r="AE840"/>
  <c r="AG840"/>
  <c r="AD840"/>
  <c r="D838" i="137" s="1"/>
  <c r="AF840" i="141"/>
  <c r="I840"/>
  <c r="K840"/>
  <c r="H840"/>
  <c r="B838" i="137" s="1"/>
  <c r="J840" i="141"/>
  <c r="AE839"/>
  <c r="AG839"/>
  <c r="AD839"/>
  <c r="D837" i="137" s="1"/>
  <c r="AF839" i="141"/>
  <c r="I839"/>
  <c r="K839"/>
  <c r="H839"/>
  <c r="B837" i="137" s="1"/>
  <c r="J839" i="141"/>
  <c r="AE838"/>
  <c r="AG838"/>
  <c r="AD838"/>
  <c r="D836" i="137" s="1"/>
  <c r="AF838" i="141"/>
  <c r="I838"/>
  <c r="K838"/>
  <c r="H838"/>
  <c r="B836" i="137" s="1"/>
  <c r="J838" i="141"/>
  <c r="AE837"/>
  <c r="AG837"/>
  <c r="AD837"/>
  <c r="D835" i="137" s="1"/>
  <c r="AF837" i="141"/>
  <c r="I837"/>
  <c r="K837"/>
  <c r="H837"/>
  <c r="B835" i="137" s="1"/>
  <c r="J837" i="141"/>
  <c r="AE836"/>
  <c r="AG836"/>
  <c r="AD836"/>
  <c r="D834" i="137" s="1"/>
  <c r="AF836" i="141"/>
  <c r="I836"/>
  <c r="K836"/>
  <c r="H836"/>
  <c r="B834" i="137" s="1"/>
  <c r="J836" i="141"/>
  <c r="AE835"/>
  <c r="AG835"/>
  <c r="AD835"/>
  <c r="D833" i="137" s="1"/>
  <c r="AF835" i="141"/>
  <c r="I835"/>
  <c r="K835"/>
  <c r="H835"/>
  <c r="B833" i="137" s="1"/>
  <c r="J835" i="141"/>
  <c r="AE834"/>
  <c r="AG834"/>
  <c r="AD834"/>
  <c r="D832" i="137" s="1"/>
  <c r="AF834" i="141"/>
  <c r="I834"/>
  <c r="K834"/>
  <c r="H834"/>
  <c r="B832" i="137" s="1"/>
  <c r="J834" i="141"/>
  <c r="AE833"/>
  <c r="AG833"/>
  <c r="AD833"/>
  <c r="D831" i="137" s="1"/>
  <c r="AF833" i="141"/>
  <c r="I833"/>
  <c r="K833"/>
  <c r="H833"/>
  <c r="B831" i="137" s="1"/>
  <c r="J833" i="141"/>
  <c r="AE832"/>
  <c r="AG832"/>
  <c r="AD832"/>
  <c r="D830" i="137" s="1"/>
  <c r="AF832" i="141"/>
  <c r="I832"/>
  <c r="K832"/>
  <c r="H832"/>
  <c r="B830" i="137" s="1"/>
  <c r="J832" i="141"/>
  <c r="AE831"/>
  <c r="AG831"/>
  <c r="AD831"/>
  <c r="D829" i="137" s="1"/>
  <c r="AF831" i="141"/>
  <c r="I831"/>
  <c r="K831"/>
  <c r="H831"/>
  <c r="B829" i="137" s="1"/>
  <c r="J831" i="141"/>
  <c r="AE830"/>
  <c r="AG830"/>
  <c r="AD830"/>
  <c r="D828" i="137" s="1"/>
  <c r="AF830" i="141"/>
  <c r="I830"/>
  <c r="K830"/>
  <c r="H830"/>
  <c r="B828" i="137" s="1"/>
  <c r="J830" i="141"/>
  <c r="AE829"/>
  <c r="AG829"/>
  <c r="AD829"/>
  <c r="D827" i="137" s="1"/>
  <c r="AF829" i="141"/>
  <c r="I829"/>
  <c r="K829"/>
  <c r="H829"/>
  <c r="B827" i="137" s="1"/>
  <c r="J829" i="141"/>
  <c r="AE828"/>
  <c r="AG828"/>
  <c r="AD828"/>
  <c r="D826" i="137" s="1"/>
  <c r="AF828" i="141"/>
  <c r="I828"/>
  <c r="K828"/>
  <c r="H828"/>
  <c r="B826" i="137" s="1"/>
  <c r="J828" i="141"/>
  <c r="AE827"/>
  <c r="AG827"/>
  <c r="AD827"/>
  <c r="D825" i="137" s="1"/>
  <c r="AF827" i="141"/>
  <c r="I827"/>
  <c r="K827"/>
  <c r="H827"/>
  <c r="B825" i="137" s="1"/>
  <c r="J827" i="141"/>
  <c r="AE826"/>
  <c r="AG826"/>
  <c r="AD826"/>
  <c r="D824" i="137" s="1"/>
  <c r="AF826" i="141"/>
  <c r="I826"/>
  <c r="K826"/>
  <c r="H826"/>
  <c r="B824" i="137" s="1"/>
  <c r="J826" i="141"/>
  <c r="AE825"/>
  <c r="AG825"/>
  <c r="AD825"/>
  <c r="D823" i="137" s="1"/>
  <c r="AF825" i="141"/>
  <c r="I825"/>
  <c r="K825"/>
  <c r="H825"/>
  <c r="B823" i="137" s="1"/>
  <c r="J825" i="141"/>
  <c r="AE824"/>
  <c r="AG824"/>
  <c r="AD824"/>
  <c r="D822" i="137" s="1"/>
  <c r="AF824" i="141"/>
  <c r="I824"/>
  <c r="K824"/>
  <c r="H824"/>
  <c r="B822" i="137" s="1"/>
  <c r="J824" i="141"/>
  <c r="AE823"/>
  <c r="AG823"/>
  <c r="AD823"/>
  <c r="D821" i="137" s="1"/>
  <c r="AF823" i="141"/>
  <c r="I823"/>
  <c r="K823"/>
  <c r="H823"/>
  <c r="B821" i="137" s="1"/>
  <c r="J823" i="141"/>
  <c r="AE822"/>
  <c r="AG822"/>
  <c r="AD822"/>
  <c r="D820" i="137" s="1"/>
  <c r="AF822" i="141"/>
  <c r="I822"/>
  <c r="K822"/>
  <c r="H822"/>
  <c r="B820" i="137" s="1"/>
  <c r="J822" i="141"/>
  <c r="AE821"/>
  <c r="AG821"/>
  <c r="AD821"/>
  <c r="D819" i="137" s="1"/>
  <c r="AF821" i="141"/>
  <c r="I821"/>
  <c r="K821"/>
  <c r="H821"/>
  <c r="B819" i="137" s="1"/>
  <c r="J821" i="141"/>
  <c r="AE820"/>
  <c r="AG820"/>
  <c r="AD820"/>
  <c r="D818" i="137" s="1"/>
  <c r="AF820" i="141"/>
  <c r="I820"/>
  <c r="K820"/>
  <c r="H820"/>
  <c r="B818" i="137" s="1"/>
  <c r="J820" i="141"/>
  <c r="AE819"/>
  <c r="AG819"/>
  <c r="AD819"/>
  <c r="D817" i="137" s="1"/>
  <c r="AF819" i="141"/>
  <c r="I819"/>
  <c r="K819"/>
  <c r="H819"/>
  <c r="B817" i="137" s="1"/>
  <c r="J819" i="141"/>
  <c r="AE818"/>
  <c r="AG818"/>
  <c r="AD818"/>
  <c r="D816" i="137" s="1"/>
  <c r="AF818" i="141"/>
  <c r="I818"/>
  <c r="K818"/>
  <c r="H818"/>
  <c r="B816" i="137" s="1"/>
  <c r="J818" i="141"/>
  <c r="AE817"/>
  <c r="AG817"/>
  <c r="AD817"/>
  <c r="D815" i="137" s="1"/>
  <c r="AF817" i="141"/>
  <c r="I817"/>
  <c r="K817"/>
  <c r="H817"/>
  <c r="B815" i="137" s="1"/>
  <c r="J817" i="141"/>
  <c r="AE816"/>
  <c r="AG816"/>
  <c r="AD816"/>
  <c r="D814" i="137" s="1"/>
  <c r="AF816" i="141"/>
  <c r="I816"/>
  <c r="K816"/>
  <c r="H816"/>
  <c r="B814" i="137" s="1"/>
  <c r="J816" i="141"/>
  <c r="AE815"/>
  <c r="AG815"/>
  <c r="AD815"/>
  <c r="D813" i="137" s="1"/>
  <c r="AF815" i="141"/>
  <c r="I815"/>
  <c r="K815"/>
  <c r="H815"/>
  <c r="B813" i="137" s="1"/>
  <c r="J815" i="141"/>
  <c r="AE814"/>
  <c r="AG814"/>
  <c r="AD814"/>
  <c r="D812" i="137" s="1"/>
  <c r="AF814" i="141"/>
  <c r="I814"/>
  <c r="K814"/>
  <c r="H814"/>
  <c r="B812" i="137" s="1"/>
  <c r="J814" i="141"/>
  <c r="AE813"/>
  <c r="AG813"/>
  <c r="AD813"/>
  <c r="D811" i="137" s="1"/>
  <c r="AF813" i="141"/>
  <c r="I813"/>
  <c r="K813"/>
  <c r="H813"/>
  <c r="B811" i="137" s="1"/>
  <c r="J813" i="141"/>
  <c r="AE812"/>
  <c r="AG812"/>
  <c r="AD812"/>
  <c r="D810" i="137" s="1"/>
  <c r="AF812" i="141"/>
  <c r="I812"/>
  <c r="K812"/>
  <c r="H812"/>
  <c r="B810" i="137" s="1"/>
  <c r="J812" i="141"/>
  <c r="AE811"/>
  <c r="AG811"/>
  <c r="AD811"/>
  <c r="D809" i="137" s="1"/>
  <c r="AF811" i="141"/>
  <c r="I811"/>
  <c r="K811"/>
  <c r="H811"/>
  <c r="B809" i="137" s="1"/>
  <c r="J811" i="141"/>
  <c r="AE810"/>
  <c r="AG810"/>
  <c r="AD810"/>
  <c r="D808" i="137" s="1"/>
  <c r="AF810" i="141"/>
  <c r="I810"/>
  <c r="K810"/>
  <c r="H810"/>
  <c r="B808" i="137" s="1"/>
  <c r="J810" i="141"/>
  <c r="AE809"/>
  <c r="AG809"/>
  <c r="AD809"/>
  <c r="D807" i="137" s="1"/>
  <c r="AF809" i="141"/>
  <c r="I809"/>
  <c r="K809"/>
  <c r="H809"/>
  <c r="B807" i="137" s="1"/>
  <c r="J809" i="141"/>
  <c r="AE808"/>
  <c r="AG808"/>
  <c r="AD808"/>
  <c r="D806" i="137" s="1"/>
  <c r="AF808" i="141"/>
  <c r="I808"/>
  <c r="K808"/>
  <c r="H808"/>
  <c r="B806" i="137" s="1"/>
  <c r="J808" i="141"/>
  <c r="AE807"/>
  <c r="AG807"/>
  <c r="AD807"/>
  <c r="D805" i="137" s="1"/>
  <c r="AF807" i="141"/>
  <c r="I807"/>
  <c r="K807"/>
  <c r="H807"/>
  <c r="B805" i="137" s="1"/>
  <c r="J807" i="141"/>
  <c r="AE806"/>
  <c r="AG806"/>
  <c r="AD806"/>
  <c r="D804" i="137" s="1"/>
  <c r="AF806" i="141"/>
  <c r="I806"/>
  <c r="K806"/>
  <c r="H806"/>
  <c r="B804" i="137" s="1"/>
  <c r="J806" i="141"/>
  <c r="AE805"/>
  <c r="AG805"/>
  <c r="AD805"/>
  <c r="D803" i="137" s="1"/>
  <c r="AF805" i="141"/>
  <c r="I805"/>
  <c r="K805"/>
  <c r="H805"/>
  <c r="B803" i="137" s="1"/>
  <c r="J805" i="141"/>
  <c r="AE804"/>
  <c r="AG804"/>
  <c r="AD804"/>
  <c r="D802" i="137" s="1"/>
  <c r="AF804" i="141"/>
  <c r="I804"/>
  <c r="K804"/>
  <c r="H804"/>
  <c r="B802" i="137" s="1"/>
  <c r="J804" i="141"/>
  <c r="AE803"/>
  <c r="AG803"/>
  <c r="AD803"/>
  <c r="D801" i="137" s="1"/>
  <c r="AF803" i="141"/>
  <c r="I803"/>
  <c r="K803"/>
  <c r="H803"/>
  <c r="B801" i="137" s="1"/>
  <c r="J803" i="141"/>
  <c r="AE802"/>
  <c r="AG802"/>
  <c r="AD802"/>
  <c r="D800" i="137" s="1"/>
  <c r="AF802" i="141"/>
  <c r="I802"/>
  <c r="K802"/>
  <c r="H802"/>
  <c r="B800" i="137" s="1"/>
  <c r="J802" i="141"/>
  <c r="AE801"/>
  <c r="AG801"/>
  <c r="AD801"/>
  <c r="D799" i="137" s="1"/>
  <c r="AF801" i="141"/>
  <c r="I801"/>
  <c r="K801"/>
  <c r="H801"/>
  <c r="B799" i="137" s="1"/>
  <c r="J801" i="141"/>
  <c r="AE800"/>
  <c r="AG800"/>
  <c r="AD800"/>
  <c r="D798" i="137" s="1"/>
  <c r="AF800" i="141"/>
  <c r="I800"/>
  <c r="K800"/>
  <c r="H800"/>
  <c r="B798" i="137" s="1"/>
  <c r="J800" i="141"/>
  <c r="AE799"/>
  <c r="AG799"/>
  <c r="AD799"/>
  <c r="D797" i="137" s="1"/>
  <c r="AF799" i="141"/>
  <c r="I799"/>
  <c r="K799"/>
  <c r="H799"/>
  <c r="B797" i="137" s="1"/>
  <c r="J799" i="141"/>
  <c r="AE798"/>
  <c r="AG798"/>
  <c r="AD798"/>
  <c r="D796" i="137" s="1"/>
  <c r="AF798" i="141"/>
  <c r="I798"/>
  <c r="K798"/>
  <c r="H798"/>
  <c r="B796" i="137" s="1"/>
  <c r="J798" i="141"/>
  <c r="AE797"/>
  <c r="AG797"/>
  <c r="AD797"/>
  <c r="D795" i="137" s="1"/>
  <c r="AF797" i="141"/>
  <c r="I797"/>
  <c r="K797"/>
  <c r="H797"/>
  <c r="B795" i="137" s="1"/>
  <c r="J797" i="141"/>
  <c r="AE796"/>
  <c r="AG796"/>
  <c r="AD796"/>
  <c r="D794" i="137" s="1"/>
  <c r="AF796" i="141"/>
  <c r="I796"/>
  <c r="K796"/>
  <c r="H796"/>
  <c r="B794" i="137" s="1"/>
  <c r="J796" i="141"/>
  <c r="AE795"/>
  <c r="AG795"/>
  <c r="AD795"/>
  <c r="D793" i="137" s="1"/>
  <c r="AF795" i="141"/>
  <c r="I795"/>
  <c r="K795"/>
  <c r="H795"/>
  <c r="B793" i="137" s="1"/>
  <c r="J795" i="141"/>
  <c r="AE794"/>
  <c r="AG794"/>
  <c r="AD794"/>
  <c r="D792" i="137" s="1"/>
  <c r="AF794" i="141"/>
  <c r="I794"/>
  <c r="K794"/>
  <c r="H794"/>
  <c r="B792" i="137" s="1"/>
  <c r="J794" i="141"/>
  <c r="AE793"/>
  <c r="AG793"/>
  <c r="AD793"/>
  <c r="D791" i="137" s="1"/>
  <c r="AF793" i="141"/>
  <c r="I793"/>
  <c r="K793"/>
  <c r="H793"/>
  <c r="B791" i="137" s="1"/>
  <c r="J793" i="141"/>
  <c r="AE792"/>
  <c r="AG792"/>
  <c r="AD792"/>
  <c r="D790" i="137" s="1"/>
  <c r="AF792" i="141"/>
  <c r="I792"/>
  <c r="K792"/>
  <c r="H792"/>
  <c r="B790" i="137" s="1"/>
  <c r="J792" i="141"/>
  <c r="AE791"/>
  <c r="AG791"/>
  <c r="AD791"/>
  <c r="D789" i="137" s="1"/>
  <c r="AF791" i="141"/>
  <c r="I791"/>
  <c r="K791"/>
  <c r="H791"/>
  <c r="B789" i="137" s="1"/>
  <c r="J791" i="141"/>
  <c r="AE790"/>
  <c r="AG790"/>
  <c r="AD790"/>
  <c r="D788" i="137" s="1"/>
  <c r="AF790" i="141"/>
  <c r="I790"/>
  <c r="K790"/>
  <c r="H790"/>
  <c r="B788" i="137" s="1"/>
  <c r="J790" i="141"/>
  <c r="AE789"/>
  <c r="AG789"/>
  <c r="AD789"/>
  <c r="D787" i="137" s="1"/>
  <c r="AF789" i="141"/>
  <c r="I789"/>
  <c r="K789"/>
  <c r="H789"/>
  <c r="B787" i="137" s="1"/>
  <c r="J789" i="141"/>
  <c r="AE788"/>
  <c r="AG788"/>
  <c r="AD788"/>
  <c r="D786" i="137" s="1"/>
  <c r="AF788" i="141"/>
  <c r="I788"/>
  <c r="K788"/>
  <c r="H788"/>
  <c r="B786" i="137" s="1"/>
  <c r="J788" i="141"/>
  <c r="AE787"/>
  <c r="AG787"/>
  <c r="AD787"/>
  <c r="D785" i="137" s="1"/>
  <c r="AF787" i="141"/>
  <c r="I787"/>
  <c r="K787"/>
  <c r="H787"/>
  <c r="B785" i="137" s="1"/>
  <c r="J787" i="141"/>
  <c r="AE786"/>
  <c r="AG786"/>
  <c r="AD786"/>
  <c r="D784" i="137" s="1"/>
  <c r="AF786" i="141"/>
  <c r="I786"/>
  <c r="K786"/>
  <c r="H786"/>
  <c r="B784" i="137" s="1"/>
  <c r="J786" i="141"/>
  <c r="AE785"/>
  <c r="AG785"/>
  <c r="AD785"/>
  <c r="D783" i="137" s="1"/>
  <c r="AF785" i="141"/>
  <c r="I785"/>
  <c r="K785"/>
  <c r="H785"/>
  <c r="B783" i="137" s="1"/>
  <c r="J785" i="141"/>
  <c r="AE784"/>
  <c r="AG784"/>
  <c r="AD784"/>
  <c r="D782" i="137" s="1"/>
  <c r="AF784" i="141"/>
  <c r="I784"/>
  <c r="K784"/>
  <c r="H784"/>
  <c r="B782" i="137" s="1"/>
  <c r="J784" i="141"/>
  <c r="AE783"/>
  <c r="AG783"/>
  <c r="AD783"/>
  <c r="D781" i="137" s="1"/>
  <c r="AF783" i="141"/>
  <c r="I783"/>
  <c r="K783"/>
  <c r="H783"/>
  <c r="B781" i="137" s="1"/>
  <c r="J783" i="141"/>
  <c r="AE782"/>
  <c r="AG782"/>
  <c r="AD782"/>
  <c r="D780" i="137" s="1"/>
  <c r="AF782" i="141"/>
  <c r="I782"/>
  <c r="K782"/>
  <c r="H782"/>
  <c r="B780" i="137" s="1"/>
  <c r="J782" i="141"/>
  <c r="AE781"/>
  <c r="AG781"/>
  <c r="AD781"/>
  <c r="D779" i="137" s="1"/>
  <c r="AF781" i="141"/>
  <c r="I781"/>
  <c r="K781"/>
  <c r="H781"/>
  <c r="B779" i="137" s="1"/>
  <c r="J781" i="141"/>
  <c r="AE780"/>
  <c r="AG780"/>
  <c r="AD780"/>
  <c r="D778" i="137" s="1"/>
  <c r="AF780" i="141"/>
  <c r="I780"/>
  <c r="K780"/>
  <c r="H780"/>
  <c r="B778" i="137" s="1"/>
  <c r="J780" i="141"/>
  <c r="AE779"/>
  <c r="AG779"/>
  <c r="AD779"/>
  <c r="D777" i="137" s="1"/>
  <c r="AF779" i="141"/>
  <c r="I779"/>
  <c r="K779"/>
  <c r="H779"/>
  <c r="B777" i="137" s="1"/>
  <c r="J779" i="141"/>
  <c r="AE778"/>
  <c r="AG778"/>
  <c r="AD778"/>
  <c r="D776" i="137" s="1"/>
  <c r="AF778" i="141"/>
  <c r="I778"/>
  <c r="K778"/>
  <c r="H778"/>
  <c r="B776" i="137" s="1"/>
  <c r="J778" i="141"/>
  <c r="AE777"/>
  <c r="AG777"/>
  <c r="AD777"/>
  <c r="D775" i="137" s="1"/>
  <c r="AF777" i="141"/>
  <c r="I777"/>
  <c r="K777"/>
  <c r="H777"/>
  <c r="B775" i="137" s="1"/>
  <c r="J777" i="141"/>
  <c r="AE776"/>
  <c r="AG776"/>
  <c r="AD776"/>
  <c r="D774" i="137" s="1"/>
  <c r="AF776" i="141"/>
  <c r="I776"/>
  <c r="K776"/>
  <c r="H776"/>
  <c r="B774" i="137" s="1"/>
  <c r="J776" i="141"/>
  <c r="AE775"/>
  <c r="AG775"/>
  <c r="AD775"/>
  <c r="D773" i="137" s="1"/>
  <c r="AF775" i="141"/>
  <c r="I775"/>
  <c r="K775"/>
  <c r="H775"/>
  <c r="B773" i="137" s="1"/>
  <c r="J775" i="141"/>
  <c r="AE774"/>
  <c r="AG774"/>
  <c r="AD774"/>
  <c r="D772" i="137" s="1"/>
  <c r="AF774" i="141"/>
  <c r="I774"/>
  <c r="K774"/>
  <c r="H774"/>
  <c r="B772" i="137" s="1"/>
  <c r="J774" i="141"/>
  <c r="AE773"/>
  <c r="AG773"/>
  <c r="AD773"/>
  <c r="D771" i="137" s="1"/>
  <c r="AF773" i="141"/>
  <c r="I773"/>
  <c r="K773"/>
  <c r="H773"/>
  <c r="B771" i="137" s="1"/>
  <c r="J773" i="141"/>
  <c r="AE772"/>
  <c r="AG772"/>
  <c r="AD772"/>
  <c r="D770" i="137" s="1"/>
  <c r="AF772" i="141"/>
  <c r="I772"/>
  <c r="K772"/>
  <c r="H772"/>
  <c r="B770" i="137" s="1"/>
  <c r="J772" i="141"/>
  <c r="AE771"/>
  <c r="AG771"/>
  <c r="AD771"/>
  <c r="D769" i="137" s="1"/>
  <c r="AF771" i="141"/>
  <c r="I771"/>
  <c r="K771"/>
  <c r="H771"/>
  <c r="B769" i="137" s="1"/>
  <c r="J771" i="141"/>
  <c r="AE770"/>
  <c r="AG770"/>
  <c r="AD770"/>
  <c r="D768" i="137" s="1"/>
  <c r="AF770" i="141"/>
  <c r="I770"/>
  <c r="K770"/>
  <c r="H770"/>
  <c r="B768" i="137" s="1"/>
  <c r="J770" i="141"/>
  <c r="AE769"/>
  <c r="AG769"/>
  <c r="AD769"/>
  <c r="D767" i="137" s="1"/>
  <c r="AF769" i="141"/>
  <c r="I769"/>
  <c r="K769"/>
  <c r="H769"/>
  <c r="B767" i="137" s="1"/>
  <c r="J769" i="141"/>
  <c r="AE768"/>
  <c r="AG768"/>
  <c r="AD768"/>
  <c r="D766" i="137" s="1"/>
  <c r="AF768" i="141"/>
  <c r="I768"/>
  <c r="K768"/>
  <c r="H768"/>
  <c r="B766" i="137" s="1"/>
  <c r="J768" i="141"/>
  <c r="AE767"/>
  <c r="AG767"/>
  <c r="AD767"/>
  <c r="D765" i="137" s="1"/>
  <c r="AF767" i="141"/>
  <c r="I767"/>
  <c r="K767"/>
  <c r="H767"/>
  <c r="B765" i="137" s="1"/>
  <c r="J767" i="141"/>
  <c r="AE766"/>
  <c r="AG766"/>
  <c r="AD766"/>
  <c r="D764" i="137" s="1"/>
  <c r="AF766" i="141"/>
  <c r="I766"/>
  <c r="K766"/>
  <c r="H766"/>
  <c r="B764" i="137" s="1"/>
  <c r="J766" i="141"/>
  <c r="AE765"/>
  <c r="AG765"/>
  <c r="AD765"/>
  <c r="D763" i="137" s="1"/>
  <c r="AF765" i="141"/>
  <c r="I765"/>
  <c r="K765"/>
  <c r="H765"/>
  <c r="B763" i="137" s="1"/>
  <c r="J765" i="141"/>
  <c r="AE764"/>
  <c r="AG764"/>
  <c r="AD764"/>
  <c r="D762" i="137" s="1"/>
  <c r="AF764" i="141"/>
  <c r="I764"/>
  <c r="K764"/>
  <c r="H764"/>
  <c r="B762" i="137" s="1"/>
  <c r="J764" i="141"/>
  <c r="AE763"/>
  <c r="AG763"/>
  <c r="AD763"/>
  <c r="D761" i="137" s="1"/>
  <c r="AF763" i="141"/>
  <c r="I763"/>
  <c r="K763"/>
  <c r="H763"/>
  <c r="B761" i="137" s="1"/>
  <c r="J763" i="141"/>
  <c r="AE762"/>
  <c r="AG762"/>
  <c r="AD762"/>
  <c r="D760" i="137" s="1"/>
  <c r="AF762" i="141"/>
  <c r="I762"/>
  <c r="K762"/>
  <c r="H762"/>
  <c r="B760" i="137" s="1"/>
  <c r="J762" i="141"/>
  <c r="AE761"/>
  <c r="AG761"/>
  <c r="AD761"/>
  <c r="D759" i="137" s="1"/>
  <c r="AF761" i="141"/>
  <c r="I761"/>
  <c r="K761"/>
  <c r="H761"/>
  <c r="B759" i="137" s="1"/>
  <c r="J761" i="141"/>
  <c r="AE760"/>
  <c r="AG760"/>
  <c r="AD760"/>
  <c r="D758" i="137" s="1"/>
  <c r="AF760" i="141"/>
  <c r="I760"/>
  <c r="K760"/>
  <c r="H760"/>
  <c r="B758" i="137" s="1"/>
  <c r="J760" i="141"/>
  <c r="AE759"/>
  <c r="AG759"/>
  <c r="AD759"/>
  <c r="D757" i="137" s="1"/>
  <c r="AF759" i="141"/>
  <c r="I759"/>
  <c r="K759"/>
  <c r="H759"/>
  <c r="B757" i="137" s="1"/>
  <c r="J759" i="141"/>
  <c r="AE758"/>
  <c r="AG758"/>
  <c r="AD758"/>
  <c r="D756" i="137" s="1"/>
  <c r="AF758" i="141"/>
  <c r="I758"/>
  <c r="K758"/>
  <c r="H758"/>
  <c r="B756" i="137" s="1"/>
  <c r="J758" i="141"/>
  <c r="AE757"/>
  <c r="AG757"/>
  <c r="AD757"/>
  <c r="D755" i="137" s="1"/>
  <c r="AF757" i="141"/>
  <c r="I757"/>
  <c r="K757"/>
  <c r="H757"/>
  <c r="B755" i="137" s="1"/>
  <c r="J757" i="141"/>
  <c r="AE756"/>
  <c r="AG756"/>
  <c r="AD756"/>
  <c r="D754" i="137" s="1"/>
  <c r="AF756" i="141"/>
  <c r="I756"/>
  <c r="K756"/>
  <c r="H756"/>
  <c r="B754" i="137" s="1"/>
  <c r="J756" i="141"/>
  <c r="AE755"/>
  <c r="AG755"/>
  <c r="AD755"/>
  <c r="D753" i="137" s="1"/>
  <c r="AF755" i="141"/>
  <c r="I755"/>
  <c r="K755"/>
  <c r="H755"/>
  <c r="B753" i="137" s="1"/>
  <c r="J755" i="141"/>
  <c r="AE754"/>
  <c r="AG754"/>
  <c r="AD754"/>
  <c r="D752" i="137" s="1"/>
  <c r="AF754" i="141"/>
  <c r="I754"/>
  <c r="K754"/>
  <c r="H754"/>
  <c r="B752" i="137" s="1"/>
  <c r="J754" i="141"/>
  <c r="AE753"/>
  <c r="AG753"/>
  <c r="AD753"/>
  <c r="D751" i="137" s="1"/>
  <c r="AF753" i="141"/>
  <c r="I753"/>
  <c r="K753"/>
  <c r="H753"/>
  <c r="B751" i="137" s="1"/>
  <c r="J753" i="141"/>
  <c r="AE752"/>
  <c r="AG752"/>
  <c r="AD752"/>
  <c r="D750" i="137" s="1"/>
  <c r="AF752" i="141"/>
  <c r="I752"/>
  <c r="K752"/>
  <c r="H752"/>
  <c r="B750" i="137" s="1"/>
  <c r="J752" i="141"/>
  <c r="AE751"/>
  <c r="AG751"/>
  <c r="AD751"/>
  <c r="D749" i="137" s="1"/>
  <c r="AF751" i="141"/>
  <c r="I751"/>
  <c r="K751"/>
  <c r="H751"/>
  <c r="B749" i="137" s="1"/>
  <c r="J751" i="141"/>
  <c r="AE750"/>
  <c r="AG750"/>
  <c r="AD750"/>
  <c r="D748" i="137" s="1"/>
  <c r="AF750" i="141"/>
  <c r="I750"/>
  <c r="K750"/>
  <c r="H750"/>
  <c r="B748" i="137" s="1"/>
  <c r="J750" i="141"/>
  <c r="AE749"/>
  <c r="AG749"/>
  <c r="AD749"/>
  <c r="D747" i="137" s="1"/>
  <c r="AF749" i="141"/>
  <c r="I749"/>
  <c r="K749"/>
  <c r="H749"/>
  <c r="B747" i="137" s="1"/>
  <c r="J749" i="141"/>
  <c r="AE748"/>
  <c r="AG748"/>
  <c r="AD748"/>
  <c r="D746" i="137" s="1"/>
  <c r="AF748" i="141"/>
  <c r="I748"/>
  <c r="K748"/>
  <c r="H748"/>
  <c r="B746" i="137" s="1"/>
  <c r="J748" i="141"/>
  <c r="AE747"/>
  <c r="AG747"/>
  <c r="AD747"/>
  <c r="D745" i="137" s="1"/>
  <c r="AF747" i="141"/>
  <c r="I747"/>
  <c r="K747"/>
  <c r="H747"/>
  <c r="B745" i="137" s="1"/>
  <c r="J747" i="141"/>
  <c r="AE746"/>
  <c r="AG746"/>
  <c r="AD746"/>
  <c r="D744" i="137" s="1"/>
  <c r="AF746" i="141"/>
  <c r="I746"/>
  <c r="K746"/>
  <c r="H746"/>
  <c r="B744" i="137" s="1"/>
  <c r="J746" i="141"/>
  <c r="AE745"/>
  <c r="AG745"/>
  <c r="AD745"/>
  <c r="D743" i="137" s="1"/>
  <c r="AF745" i="141"/>
  <c r="I745"/>
  <c r="K745"/>
  <c r="H745"/>
  <c r="B743" i="137" s="1"/>
  <c r="J745" i="141"/>
  <c r="AE744"/>
  <c r="AG744"/>
  <c r="AD744"/>
  <c r="D742" i="137" s="1"/>
  <c r="AF744" i="141"/>
  <c r="I744"/>
  <c r="K744"/>
  <c r="H744"/>
  <c r="B742" i="137" s="1"/>
  <c r="J744" i="141"/>
  <c r="AE743"/>
  <c r="AG743"/>
  <c r="AD743"/>
  <c r="D741" i="137" s="1"/>
  <c r="AF743" i="141"/>
  <c r="I743"/>
  <c r="K743"/>
  <c r="H743"/>
  <c r="B741" i="137" s="1"/>
  <c r="J743" i="141"/>
  <c r="AE742"/>
  <c r="AG742"/>
  <c r="AD742"/>
  <c r="D740" i="137" s="1"/>
  <c r="AF742" i="141"/>
  <c r="I742"/>
  <c r="K742"/>
  <c r="H742"/>
  <c r="B740" i="137" s="1"/>
  <c r="J742" i="141"/>
  <c r="AE741"/>
  <c r="AG741"/>
  <c r="AD741"/>
  <c r="D739" i="137" s="1"/>
  <c r="AF741" i="141"/>
  <c r="I741"/>
  <c r="K741"/>
  <c r="H741"/>
  <c r="B739" i="137" s="1"/>
  <c r="J741" i="141"/>
  <c r="AE740"/>
  <c r="AG740"/>
  <c r="AD740"/>
  <c r="D738" i="137" s="1"/>
  <c r="AF740" i="141"/>
  <c r="I740"/>
  <c r="K740"/>
  <c r="H740"/>
  <c r="B738" i="137" s="1"/>
  <c r="J740" i="141"/>
  <c r="AE739"/>
  <c r="AG739"/>
  <c r="AD739"/>
  <c r="D737" i="137" s="1"/>
  <c r="AF739" i="141"/>
  <c r="I739"/>
  <c r="K739"/>
  <c r="H739"/>
  <c r="B737" i="137" s="1"/>
  <c r="J739" i="141"/>
  <c r="AE738"/>
  <c r="AG738"/>
  <c r="AD738"/>
  <c r="D736" i="137" s="1"/>
  <c r="AF738" i="141"/>
  <c r="I738"/>
  <c r="K738"/>
  <c r="H738"/>
  <c r="B736" i="137" s="1"/>
  <c r="J738" i="141"/>
  <c r="AE737"/>
  <c r="AG737"/>
  <c r="AD737"/>
  <c r="D735" i="137" s="1"/>
  <c r="AF737" i="141"/>
  <c r="I737"/>
  <c r="K737"/>
  <c r="H737"/>
  <c r="B735" i="137" s="1"/>
  <c r="J737" i="141"/>
  <c r="AE736"/>
  <c r="AG736"/>
  <c r="AD736"/>
  <c r="D734" i="137" s="1"/>
  <c r="AF736" i="141"/>
  <c r="I736"/>
  <c r="K736"/>
  <c r="H736"/>
  <c r="B734" i="137" s="1"/>
  <c r="J736" i="141"/>
  <c r="AE735"/>
  <c r="AG735"/>
  <c r="AD735"/>
  <c r="D733" i="137" s="1"/>
  <c r="AF735" i="141"/>
  <c r="I735"/>
  <c r="K735"/>
  <c r="H735"/>
  <c r="B733" i="137" s="1"/>
  <c r="J735" i="141"/>
  <c r="AE734"/>
  <c r="AG734"/>
  <c r="AD734"/>
  <c r="D732" i="137" s="1"/>
  <c r="AF734" i="141"/>
  <c r="I734"/>
  <c r="K734"/>
  <c r="H734"/>
  <c r="B732" i="137" s="1"/>
  <c r="J734" i="141"/>
  <c r="AE733"/>
  <c r="AG733"/>
  <c r="AD733"/>
  <c r="D731" i="137" s="1"/>
  <c r="AF733" i="141"/>
  <c r="I733"/>
  <c r="K733"/>
  <c r="H733"/>
  <c r="B731" i="137" s="1"/>
  <c r="J733" i="141"/>
  <c r="AE732"/>
  <c r="AG732"/>
  <c r="AD732"/>
  <c r="D730" i="137" s="1"/>
  <c r="AF732" i="141"/>
  <c r="I732"/>
  <c r="K732"/>
  <c r="H732"/>
  <c r="B730" i="137" s="1"/>
  <c r="J732" i="141"/>
  <c r="AE731"/>
  <c r="AG731"/>
  <c r="AD731"/>
  <c r="D729" i="137" s="1"/>
  <c r="AF731" i="141"/>
  <c r="I731"/>
  <c r="K731"/>
  <c r="H731"/>
  <c r="B729" i="137" s="1"/>
  <c r="J731" i="141"/>
  <c r="AE730"/>
  <c r="AG730"/>
  <c r="AD730"/>
  <c r="D728" i="137" s="1"/>
  <c r="AF730" i="141"/>
  <c r="I730"/>
  <c r="K730"/>
  <c r="H730"/>
  <c r="B728" i="137" s="1"/>
  <c r="J730" i="141"/>
  <c r="AE729"/>
  <c r="AG729"/>
  <c r="AD729"/>
  <c r="D727" i="137" s="1"/>
  <c r="AF729" i="141"/>
  <c r="I729"/>
  <c r="K729"/>
  <c r="H729"/>
  <c r="B727" i="137" s="1"/>
  <c r="J729" i="141"/>
  <c r="AE728"/>
  <c r="AG728"/>
  <c r="AD728"/>
  <c r="D726" i="137" s="1"/>
  <c r="AF728" i="141"/>
  <c r="I728"/>
  <c r="K728"/>
  <c r="H728"/>
  <c r="B726" i="137" s="1"/>
  <c r="J728" i="141"/>
  <c r="AE727"/>
  <c r="AG727"/>
  <c r="AD727"/>
  <c r="D725" i="137" s="1"/>
  <c r="AF727" i="141"/>
  <c r="I727"/>
  <c r="K727"/>
  <c r="H727"/>
  <c r="B725" i="137" s="1"/>
  <c r="J727" i="141"/>
  <c r="AE726"/>
  <c r="AG726"/>
  <c r="AD726"/>
  <c r="D724" i="137" s="1"/>
  <c r="AF726" i="141"/>
  <c r="I726"/>
  <c r="K726"/>
  <c r="H726"/>
  <c r="B724" i="137" s="1"/>
  <c r="J726" i="141"/>
  <c r="AE725"/>
  <c r="AG725"/>
  <c r="AD725"/>
  <c r="D723" i="137" s="1"/>
  <c r="AF725" i="141"/>
  <c r="I725"/>
  <c r="K725"/>
  <c r="H725"/>
  <c r="B723" i="137" s="1"/>
  <c r="J725" i="141"/>
  <c r="AE724"/>
  <c r="AG724"/>
  <c r="AD724"/>
  <c r="D722" i="137" s="1"/>
  <c r="AF724" i="141"/>
  <c r="I724"/>
  <c r="K724"/>
  <c r="H724"/>
  <c r="B722" i="137" s="1"/>
  <c r="J724" i="141"/>
  <c r="AE723"/>
  <c r="AG723"/>
  <c r="AD723"/>
  <c r="D721" i="137" s="1"/>
  <c r="AF723" i="141"/>
  <c r="I723"/>
  <c r="K723"/>
  <c r="H723"/>
  <c r="B721" i="137" s="1"/>
  <c r="J723" i="141"/>
  <c r="AE722"/>
  <c r="AG722"/>
  <c r="AD722"/>
  <c r="D720" i="137" s="1"/>
  <c r="AF722" i="141"/>
  <c r="I722"/>
  <c r="K722"/>
  <c r="H722"/>
  <c r="B720" i="137" s="1"/>
  <c r="J722" i="141"/>
  <c r="AE721"/>
  <c r="AG721"/>
  <c r="AD721"/>
  <c r="D719" i="137" s="1"/>
  <c r="AF721" i="141"/>
  <c r="I721"/>
  <c r="K721"/>
  <c r="H721"/>
  <c r="B719" i="137" s="1"/>
  <c r="J721" i="141"/>
  <c r="AE720"/>
  <c r="AG720"/>
  <c r="AD720"/>
  <c r="D718" i="137" s="1"/>
  <c r="AF720" i="141"/>
  <c r="I720"/>
  <c r="K720"/>
  <c r="H720"/>
  <c r="B718" i="137" s="1"/>
  <c r="J720" i="141"/>
  <c r="AE719"/>
  <c r="AG719"/>
  <c r="AD719"/>
  <c r="D717" i="137" s="1"/>
  <c r="AF719" i="141"/>
  <c r="I719"/>
  <c r="K719"/>
  <c r="H719"/>
  <c r="B717" i="137" s="1"/>
  <c r="J719" i="141"/>
  <c r="AE718"/>
  <c r="AG718"/>
  <c r="AD718"/>
  <c r="D716" i="137" s="1"/>
  <c r="AF718" i="141"/>
  <c r="I718"/>
  <c r="K718"/>
  <c r="H718"/>
  <c r="B716" i="137" s="1"/>
  <c r="J718" i="141"/>
  <c r="AE717"/>
  <c r="AG717"/>
  <c r="AD717"/>
  <c r="D715" i="137" s="1"/>
  <c r="AF717" i="141"/>
  <c r="I717"/>
  <c r="K717"/>
  <c r="H717"/>
  <c r="B715" i="137" s="1"/>
  <c r="J717" i="141"/>
  <c r="AE716"/>
  <c r="AG716"/>
  <c r="AD716"/>
  <c r="D714" i="137" s="1"/>
  <c r="AF716" i="141"/>
  <c r="I716"/>
  <c r="K716"/>
  <c r="H716"/>
  <c r="B714" i="137" s="1"/>
  <c r="J716" i="141"/>
  <c r="AE715"/>
  <c r="AG715"/>
  <c r="AD715"/>
  <c r="D713" i="137" s="1"/>
  <c r="AF715" i="141"/>
  <c r="I715"/>
  <c r="K715"/>
  <c r="H715"/>
  <c r="B713" i="137" s="1"/>
  <c r="J715" i="141"/>
  <c r="AE714"/>
  <c r="AG714"/>
  <c r="AD714"/>
  <c r="D712" i="137" s="1"/>
  <c r="AF714" i="141"/>
  <c r="I714"/>
  <c r="K714"/>
  <c r="H714"/>
  <c r="B712" i="137" s="1"/>
  <c r="J714" i="141"/>
  <c r="AE713"/>
  <c r="AG713"/>
  <c r="AD713"/>
  <c r="D711" i="137" s="1"/>
  <c r="AF713" i="141"/>
  <c r="I713"/>
  <c r="K713"/>
  <c r="H713"/>
  <c r="B711" i="137" s="1"/>
  <c r="J713" i="141"/>
  <c r="AE712"/>
  <c r="AG712"/>
  <c r="AD712"/>
  <c r="D710" i="137" s="1"/>
  <c r="AF712" i="141"/>
  <c r="I712"/>
  <c r="K712"/>
  <c r="H712"/>
  <c r="B710" i="137" s="1"/>
  <c r="J712" i="141"/>
  <c r="AE711"/>
  <c r="AG711"/>
  <c r="AD711"/>
  <c r="D709" i="137" s="1"/>
  <c r="AF711" i="141"/>
  <c r="I711"/>
  <c r="K711"/>
  <c r="H711"/>
  <c r="B709" i="137" s="1"/>
  <c r="J711" i="141"/>
  <c r="AE710"/>
  <c r="AG710"/>
  <c r="AD710"/>
  <c r="D708" i="137" s="1"/>
  <c r="AF710" i="141"/>
  <c r="I710"/>
  <c r="K710"/>
  <c r="H710"/>
  <c r="B708" i="137" s="1"/>
  <c r="J710" i="141"/>
  <c r="AE709"/>
  <c r="AG709"/>
  <c r="AD709"/>
  <c r="D707" i="137" s="1"/>
  <c r="AF709" i="141"/>
  <c r="I709"/>
  <c r="K709"/>
  <c r="H709"/>
  <c r="B707" i="137" s="1"/>
  <c r="J709" i="141"/>
  <c r="AE708"/>
  <c r="AG708"/>
  <c r="AD708"/>
  <c r="D706" i="137" s="1"/>
  <c r="AF708" i="141"/>
  <c r="I708"/>
  <c r="K708"/>
  <c r="H708"/>
  <c r="B706" i="137" s="1"/>
  <c r="J708" i="141"/>
  <c r="AE707"/>
  <c r="AG707"/>
  <c r="AD707"/>
  <c r="D705" i="137" s="1"/>
  <c r="AF707" i="141"/>
  <c r="I707"/>
  <c r="K707"/>
  <c r="H707"/>
  <c r="B705" i="137" s="1"/>
  <c r="J707" i="141"/>
  <c r="AE706"/>
  <c r="AG706"/>
  <c r="AD706"/>
  <c r="D704" i="137" s="1"/>
  <c r="AF706" i="141"/>
  <c r="I706"/>
  <c r="K706"/>
  <c r="H706"/>
  <c r="B704" i="137" s="1"/>
  <c r="J706" i="141"/>
  <c r="AE705"/>
  <c r="AG705"/>
  <c r="AD705"/>
  <c r="D703" i="137" s="1"/>
  <c r="AF705" i="141"/>
  <c r="I705"/>
  <c r="K705"/>
  <c r="H705"/>
  <c r="B703" i="137" s="1"/>
  <c r="J705" i="141"/>
  <c r="AE704"/>
  <c r="AG704"/>
  <c r="AD704"/>
  <c r="D702" i="137" s="1"/>
  <c r="AF704" i="141"/>
  <c r="I704"/>
  <c r="K704"/>
  <c r="H704"/>
  <c r="B702" i="137" s="1"/>
  <c r="J704" i="141"/>
  <c r="AE703"/>
  <c r="AG703"/>
  <c r="AD703"/>
  <c r="D701" i="137" s="1"/>
  <c r="AF703" i="141"/>
  <c r="I703"/>
  <c r="K703"/>
  <c r="H703"/>
  <c r="B701" i="137" s="1"/>
  <c r="J703" i="141"/>
  <c r="AE702"/>
  <c r="AG702"/>
  <c r="AD702"/>
  <c r="D700" i="137" s="1"/>
  <c r="AF702" i="141"/>
  <c r="I702"/>
  <c r="K702"/>
  <c r="H702"/>
  <c r="B700" i="137" s="1"/>
  <c r="J702" i="141"/>
  <c r="AE701"/>
  <c r="AG701"/>
  <c r="AD701"/>
  <c r="D699" i="137" s="1"/>
  <c r="AF701" i="141"/>
  <c r="I701"/>
  <c r="K701"/>
  <c r="H701"/>
  <c r="B699" i="137" s="1"/>
  <c r="J701" i="141"/>
  <c r="AE700"/>
  <c r="AG700"/>
  <c r="AD700"/>
  <c r="D698" i="137" s="1"/>
  <c r="AF700" i="141"/>
  <c r="I700"/>
  <c r="K700"/>
  <c r="H700"/>
  <c r="B698" i="137" s="1"/>
  <c r="J700" i="141"/>
  <c r="AE699"/>
  <c r="AG699"/>
  <c r="AD699"/>
  <c r="D697" i="137" s="1"/>
  <c r="AF699" i="141"/>
  <c r="I699"/>
  <c r="K699"/>
  <c r="H699"/>
  <c r="B697" i="137" s="1"/>
  <c r="J699" i="141"/>
  <c r="AE698"/>
  <c r="AG698"/>
  <c r="AD698"/>
  <c r="D696" i="137" s="1"/>
  <c r="AF698" i="141"/>
  <c r="I698"/>
  <c r="K698"/>
  <c r="H698"/>
  <c r="B696" i="137" s="1"/>
  <c r="J698" i="141"/>
  <c r="AE697"/>
  <c r="AG697"/>
  <c r="AD697"/>
  <c r="D695" i="137" s="1"/>
  <c r="AF697" i="141"/>
  <c r="I697"/>
  <c r="K697"/>
  <c r="H697"/>
  <c r="B695" i="137" s="1"/>
  <c r="J697" i="141"/>
  <c r="AE696"/>
  <c r="AG696"/>
  <c r="AD696"/>
  <c r="D694" i="137" s="1"/>
  <c r="AF696" i="141"/>
  <c r="I696"/>
  <c r="K696"/>
  <c r="H696"/>
  <c r="B694" i="137" s="1"/>
  <c r="J696" i="141"/>
  <c r="AE695"/>
  <c r="AG695"/>
  <c r="AD695"/>
  <c r="D693" i="137" s="1"/>
  <c r="AF695" i="141"/>
  <c r="I695"/>
  <c r="K695"/>
  <c r="H695"/>
  <c r="B693" i="137" s="1"/>
  <c r="J695" i="141"/>
  <c r="AE694"/>
  <c r="AG694"/>
  <c r="AD694"/>
  <c r="D692" i="137" s="1"/>
  <c r="AF694" i="141"/>
  <c r="I694"/>
  <c r="K694"/>
  <c r="H694"/>
  <c r="B692" i="137" s="1"/>
  <c r="J694" i="141"/>
  <c r="AE693"/>
  <c r="AG693"/>
  <c r="AD693"/>
  <c r="D691" i="137" s="1"/>
  <c r="AF693" i="141"/>
  <c r="I693"/>
  <c r="K693"/>
  <c r="H693"/>
  <c r="B691" i="137" s="1"/>
  <c r="J693" i="141"/>
  <c r="AE692"/>
  <c r="AG692"/>
  <c r="AD692"/>
  <c r="D690" i="137" s="1"/>
  <c r="AF692" i="141"/>
  <c r="I692"/>
  <c r="K692"/>
  <c r="H692"/>
  <c r="B690" i="137" s="1"/>
  <c r="J692" i="141"/>
  <c r="AE691"/>
  <c r="AG691"/>
  <c r="AD691"/>
  <c r="D689" i="137" s="1"/>
  <c r="AF691" i="141"/>
  <c r="I691"/>
  <c r="K691"/>
  <c r="H691"/>
  <c r="B689" i="137" s="1"/>
  <c r="J691" i="141"/>
  <c r="AE690"/>
  <c r="AG690"/>
  <c r="AD690"/>
  <c r="D688" i="137" s="1"/>
  <c r="AF690" i="141"/>
  <c r="I690"/>
  <c r="K690"/>
  <c r="H690"/>
  <c r="B688" i="137" s="1"/>
  <c r="J690" i="141"/>
  <c r="AE689"/>
  <c r="AG689"/>
  <c r="AD689"/>
  <c r="D687" i="137" s="1"/>
  <c r="AF689" i="141"/>
  <c r="I689"/>
  <c r="K689"/>
  <c r="H689"/>
  <c r="B687" i="137" s="1"/>
  <c r="J689" i="141"/>
  <c r="AE688"/>
  <c r="AG688"/>
  <c r="AD688"/>
  <c r="D686" i="137" s="1"/>
  <c r="AF688" i="141"/>
  <c r="I688"/>
  <c r="K688"/>
  <c r="H688"/>
  <c r="B686" i="137" s="1"/>
  <c r="J688" i="141"/>
  <c r="AE687"/>
  <c r="AG687"/>
  <c r="AD687"/>
  <c r="D685" i="137" s="1"/>
  <c r="AF687" i="141"/>
  <c r="I687"/>
  <c r="K687"/>
  <c r="H687"/>
  <c r="B685" i="137" s="1"/>
  <c r="J687" i="141"/>
  <c r="AE686"/>
  <c r="AG686"/>
  <c r="AD686"/>
  <c r="D684" i="137" s="1"/>
  <c r="AF686" i="141"/>
  <c r="I686"/>
  <c r="K686"/>
  <c r="H686"/>
  <c r="B684" i="137" s="1"/>
  <c r="J686" i="141"/>
  <c r="AE685"/>
  <c r="AG685"/>
  <c r="AD685"/>
  <c r="D683" i="137" s="1"/>
  <c r="AF685" i="141"/>
  <c r="I685"/>
  <c r="K685"/>
  <c r="H685"/>
  <c r="B683" i="137" s="1"/>
  <c r="J685" i="141"/>
  <c r="AE684"/>
  <c r="AG684"/>
  <c r="AD684"/>
  <c r="D682" i="137" s="1"/>
  <c r="AF684" i="141"/>
  <c r="I684"/>
  <c r="K684"/>
  <c r="H684"/>
  <c r="B682" i="137" s="1"/>
  <c r="J684" i="141"/>
  <c r="AE683"/>
  <c r="AG683"/>
  <c r="AD683"/>
  <c r="D681" i="137" s="1"/>
  <c r="AF683" i="141"/>
  <c r="I683"/>
  <c r="K683"/>
  <c r="H683"/>
  <c r="B681" i="137" s="1"/>
  <c r="J683" i="141"/>
  <c r="AE682"/>
  <c r="AG682"/>
  <c r="AD682"/>
  <c r="D680" i="137" s="1"/>
  <c r="AF682" i="141"/>
  <c r="I682"/>
  <c r="K682"/>
  <c r="H682"/>
  <c r="B680" i="137" s="1"/>
  <c r="J682" i="141"/>
  <c r="AE681"/>
  <c r="AG681"/>
  <c r="AD681"/>
  <c r="D679" i="137" s="1"/>
  <c r="AF681" i="141"/>
  <c r="I681"/>
  <c r="K681"/>
  <c r="H681"/>
  <c r="B679" i="137" s="1"/>
  <c r="J681" i="141"/>
  <c r="AE680"/>
  <c r="AG680"/>
  <c r="AD680"/>
  <c r="D678" i="137" s="1"/>
  <c r="AF680" i="141"/>
  <c r="I680"/>
  <c r="K680"/>
  <c r="H680"/>
  <c r="B678" i="137" s="1"/>
  <c r="J680" i="141"/>
  <c r="AE679"/>
  <c r="AG679"/>
  <c r="AD679"/>
  <c r="D677" i="137" s="1"/>
  <c r="AF679" i="141"/>
  <c r="I679"/>
  <c r="K679"/>
  <c r="H679"/>
  <c r="B677" i="137" s="1"/>
  <c r="J679" i="141"/>
  <c r="AE678"/>
  <c r="AG678"/>
  <c r="AD678"/>
  <c r="D676" i="137" s="1"/>
  <c r="AF678" i="141"/>
  <c r="I678"/>
  <c r="K678"/>
  <c r="H678"/>
  <c r="B676" i="137" s="1"/>
  <c r="J678" i="141"/>
  <c r="AE677"/>
  <c r="AG677"/>
  <c r="AD677"/>
  <c r="D675" i="137" s="1"/>
  <c r="AF677" i="141"/>
  <c r="I677"/>
  <c r="K677"/>
  <c r="H677"/>
  <c r="B675" i="137" s="1"/>
  <c r="J677" i="141"/>
  <c r="AE676"/>
  <c r="AG676"/>
  <c r="AD676"/>
  <c r="D674" i="137" s="1"/>
  <c r="AF676" i="141"/>
  <c r="I676"/>
  <c r="K676"/>
  <c r="H676"/>
  <c r="B674" i="137" s="1"/>
  <c r="J676" i="141"/>
  <c r="AE675"/>
  <c r="AG675"/>
  <c r="AD675"/>
  <c r="D673" i="137" s="1"/>
  <c r="AF675" i="141"/>
  <c r="I675"/>
  <c r="K675"/>
  <c r="H675"/>
  <c r="B673" i="137" s="1"/>
  <c r="J675" i="141"/>
  <c r="AE674"/>
  <c r="AG674"/>
  <c r="AD674"/>
  <c r="D672" i="137" s="1"/>
  <c r="AF674" i="141"/>
  <c r="I674"/>
  <c r="K674"/>
  <c r="H674"/>
  <c r="B672" i="137" s="1"/>
  <c r="J674" i="141"/>
  <c r="AE673"/>
  <c r="AG673"/>
  <c r="AD673"/>
  <c r="D671" i="137" s="1"/>
  <c r="AF673" i="141"/>
  <c r="I673"/>
  <c r="K673"/>
  <c r="H673"/>
  <c r="B671" i="137" s="1"/>
  <c r="J673" i="141"/>
  <c r="AE672"/>
  <c r="AG672"/>
  <c r="AD672"/>
  <c r="D670" i="137" s="1"/>
  <c r="AF672" i="141"/>
  <c r="I672"/>
  <c r="K672"/>
  <c r="H672"/>
  <c r="B670" i="137" s="1"/>
  <c r="J672" i="141"/>
  <c r="AE671"/>
  <c r="AG671"/>
  <c r="AD671"/>
  <c r="D669" i="137" s="1"/>
  <c r="AF671" i="141"/>
  <c r="I671"/>
  <c r="K671"/>
  <c r="H671"/>
  <c r="B669" i="137" s="1"/>
  <c r="J671" i="141"/>
  <c r="AE670"/>
  <c r="AG670"/>
  <c r="AD670"/>
  <c r="D668" i="137" s="1"/>
  <c r="AF670" i="141"/>
  <c r="I670"/>
  <c r="K670"/>
  <c r="H670"/>
  <c r="B668" i="137" s="1"/>
  <c r="J670" i="141"/>
  <c r="AE669"/>
  <c r="AG669"/>
  <c r="AD669"/>
  <c r="D667" i="137" s="1"/>
  <c r="AF669" i="141"/>
  <c r="I669"/>
  <c r="K669"/>
  <c r="H669"/>
  <c r="B667" i="137" s="1"/>
  <c r="J669" i="141"/>
  <c r="AE668"/>
  <c r="AG668"/>
  <c r="AD668"/>
  <c r="D666" i="137" s="1"/>
  <c r="AF668" i="141"/>
  <c r="Y108" i="6"/>
  <c r="AA108"/>
  <c r="X108"/>
  <c r="Z108"/>
  <c r="C108"/>
  <c r="E108"/>
  <c r="B108"/>
  <c r="D108"/>
  <c r="N107"/>
  <c r="P107"/>
  <c r="M107"/>
  <c r="O107"/>
  <c r="Y106"/>
  <c r="AA106"/>
  <c r="X106"/>
  <c r="Z106"/>
  <c r="C106"/>
  <c r="E106"/>
  <c r="B106"/>
  <c r="D106"/>
  <c r="N105"/>
  <c r="P105"/>
  <c r="M105"/>
  <c r="O105"/>
  <c r="Y104"/>
  <c r="AA104"/>
  <c r="X104"/>
  <c r="Z104"/>
  <c r="C104"/>
  <c r="E104"/>
  <c r="B104"/>
  <c r="D104"/>
  <c r="N103"/>
  <c r="P103"/>
  <c r="M103"/>
  <c r="O103"/>
  <c r="Y102"/>
  <c r="AA102"/>
  <c r="X102"/>
  <c r="Z102"/>
  <c r="C102"/>
  <c r="E102"/>
  <c r="B102"/>
  <c r="D102"/>
  <c r="N101"/>
  <c r="P101"/>
  <c r="M101"/>
  <c r="O101"/>
  <c r="Y100"/>
  <c r="AA100"/>
  <c r="X100"/>
  <c r="Z100"/>
  <c r="C100"/>
  <c r="E100"/>
  <c r="B100"/>
  <c r="D100"/>
  <c r="N99"/>
  <c r="P99"/>
  <c r="M99"/>
  <c r="O99"/>
  <c r="Y98"/>
  <c r="AA98"/>
  <c r="X98"/>
  <c r="Z98"/>
  <c r="C98"/>
  <c r="E98"/>
  <c r="B98"/>
  <c r="D98"/>
  <c r="N97"/>
  <c r="P97"/>
  <c r="M97"/>
  <c r="O97"/>
  <c r="Y96"/>
  <c r="AA96"/>
  <c r="X96"/>
  <c r="Z96"/>
  <c r="C96"/>
  <c r="E96"/>
  <c r="B96"/>
  <c r="D96"/>
  <c r="N95"/>
  <c r="P95"/>
  <c r="M95"/>
  <c r="O95"/>
  <c r="Y94"/>
  <c r="AA94"/>
  <c r="X94"/>
  <c r="Z94"/>
  <c r="C94"/>
  <c r="E94"/>
  <c r="B94"/>
  <c r="D94"/>
  <c r="N93"/>
  <c r="P93"/>
  <c r="M93"/>
  <c r="O93"/>
  <c r="Y92"/>
  <c r="AA92"/>
  <c r="X92"/>
  <c r="Z92"/>
  <c r="C92"/>
  <c r="E92"/>
  <c r="B92"/>
  <c r="D92"/>
  <c r="N91"/>
  <c r="P91"/>
  <c r="M91"/>
  <c r="O91"/>
  <c r="Y90"/>
  <c r="AA90"/>
  <c r="X90"/>
  <c r="Z90"/>
  <c r="C90"/>
  <c r="E90"/>
  <c r="B90"/>
  <c r="D90"/>
  <c r="N89"/>
  <c r="P89"/>
  <c r="M89"/>
  <c r="O89"/>
  <c r="Y88"/>
  <c r="AA88"/>
  <c r="X88"/>
  <c r="Z88"/>
  <c r="C88"/>
  <c r="E88"/>
  <c r="B88"/>
  <c r="D88"/>
  <c r="N87"/>
  <c r="P87"/>
  <c r="M87"/>
  <c r="O87"/>
  <c r="Y86"/>
  <c r="AA86"/>
  <c r="X86"/>
  <c r="Z86"/>
  <c r="C86"/>
  <c r="E86"/>
  <c r="B86"/>
  <c r="D86"/>
  <c r="N85"/>
  <c r="P85"/>
  <c r="M85"/>
  <c r="O85"/>
  <c r="Y84"/>
  <c r="AA84"/>
  <c r="X84"/>
  <c r="Z84"/>
  <c r="C84"/>
  <c r="E84"/>
  <c r="B84"/>
  <c r="D84"/>
  <c r="N83"/>
  <c r="P83"/>
  <c r="M83"/>
  <c r="O83"/>
  <c r="Y82"/>
  <c r="AA82"/>
  <c r="X82"/>
  <c r="Z82"/>
  <c r="C82"/>
  <c r="E82"/>
  <c r="B82"/>
  <c r="D82"/>
  <c r="N81"/>
  <c r="P81"/>
  <c r="M81"/>
  <c r="O81"/>
  <c r="Y80"/>
  <c r="AA80"/>
  <c r="X80"/>
  <c r="Z80"/>
  <c r="C80"/>
  <c r="E80"/>
  <c r="B80"/>
  <c r="D80"/>
  <c r="N79"/>
  <c r="P79"/>
  <c r="M79"/>
  <c r="O79"/>
  <c r="Y78"/>
  <c r="AA78"/>
  <c r="X78"/>
  <c r="Z78"/>
  <c r="C78"/>
  <c r="E78"/>
  <c r="B78"/>
  <c r="D78"/>
  <c r="N77"/>
  <c r="P77"/>
  <c r="M77"/>
  <c r="O77"/>
  <c r="Y76"/>
  <c r="AA76"/>
  <c r="X76"/>
  <c r="Z76"/>
  <c r="C76"/>
  <c r="E76"/>
  <c r="B76"/>
  <c r="D76"/>
  <c r="N75"/>
  <c r="P75"/>
  <c r="M75"/>
  <c r="O75"/>
  <c r="Y74"/>
  <c r="AA74"/>
  <c r="X74"/>
  <c r="Z74"/>
  <c r="C74"/>
  <c r="E74"/>
  <c r="B74"/>
  <c r="D74"/>
  <c r="N73"/>
  <c r="P73"/>
  <c r="M73"/>
  <c r="O73"/>
  <c r="Y72"/>
  <c r="AA72"/>
  <c r="X72"/>
  <c r="Z72"/>
  <c r="C72"/>
  <c r="E72"/>
  <c r="B72"/>
  <c r="D72"/>
  <c r="N71"/>
  <c r="P71"/>
  <c r="M71"/>
  <c r="O71"/>
  <c r="Y70"/>
  <c r="AA70"/>
  <c r="X70"/>
  <c r="Z70"/>
  <c r="C70"/>
  <c r="E70"/>
  <c r="B70"/>
  <c r="D70"/>
  <c r="N69"/>
  <c r="P69"/>
  <c r="M69"/>
  <c r="O69"/>
  <c r="Y68"/>
  <c r="AA68"/>
  <c r="X68"/>
  <c r="Z68"/>
  <c r="C68"/>
  <c r="E68"/>
  <c r="B68"/>
  <c r="D68"/>
  <c r="N67"/>
  <c r="P67"/>
  <c r="M67"/>
  <c r="O67"/>
  <c r="Y66"/>
  <c r="AA66"/>
  <c r="X66"/>
  <c r="Z66"/>
  <c r="C66"/>
  <c r="E66"/>
  <c r="B66"/>
  <c r="D66"/>
  <c r="N65"/>
  <c r="P65"/>
  <c r="M65"/>
  <c r="O65"/>
  <c r="Y64"/>
  <c r="AA64"/>
  <c r="X64"/>
  <c r="Z64"/>
  <c r="C64"/>
  <c r="E64"/>
  <c r="B64"/>
  <c r="D64"/>
  <c r="N63"/>
  <c r="P63"/>
  <c r="M63"/>
  <c r="O63"/>
  <c r="Y62"/>
  <c r="AA62"/>
  <c r="X62"/>
  <c r="Z62"/>
  <c r="C62"/>
  <c r="E62"/>
  <c r="B62"/>
  <c r="D62"/>
  <c r="N61"/>
  <c r="P61"/>
  <c r="M61"/>
  <c r="O61"/>
  <c r="Y60"/>
  <c r="AA60"/>
  <c r="X60"/>
  <c r="Z60"/>
  <c r="C60"/>
  <c r="E60"/>
  <c r="B60"/>
  <c r="D60"/>
  <c r="N59"/>
  <c r="P59"/>
  <c r="M59"/>
  <c r="O59"/>
  <c r="Y58"/>
  <c r="AA58"/>
  <c r="X58"/>
  <c r="Z58"/>
  <c r="C58"/>
  <c r="E58"/>
  <c r="B58"/>
  <c r="D58"/>
  <c r="N57"/>
  <c r="P57"/>
  <c r="M57"/>
  <c r="O57"/>
  <c r="Y56"/>
  <c r="AA56"/>
  <c r="X56"/>
  <c r="Z56"/>
  <c r="C56"/>
  <c r="E56"/>
  <c r="B56"/>
  <c r="D56"/>
  <c r="N55"/>
  <c r="P55"/>
  <c r="M55"/>
  <c r="O55"/>
  <c r="Y54"/>
  <c r="AA54"/>
  <c r="X54"/>
  <c r="Z54"/>
  <c r="C54"/>
  <c r="E54"/>
  <c r="B54"/>
  <c r="D54"/>
  <c r="N53"/>
  <c r="P53"/>
  <c r="M53"/>
  <c r="O53"/>
  <c r="Y52"/>
  <c r="AA52"/>
  <c r="X52"/>
  <c r="Z52"/>
  <c r="C52"/>
  <c r="E52"/>
  <c r="B52"/>
  <c r="D52"/>
  <c r="N51"/>
  <c r="P51"/>
  <c r="M51"/>
  <c r="O51"/>
  <c r="Y50"/>
  <c r="AA50"/>
  <c r="X50"/>
  <c r="Z50"/>
  <c r="C50"/>
  <c r="E50"/>
  <c r="B50"/>
  <c r="D50"/>
  <c r="N49"/>
  <c r="P49"/>
  <c r="M49"/>
  <c r="O49"/>
  <c r="Y48"/>
  <c r="AA48"/>
  <c r="X48"/>
  <c r="Z48"/>
  <c r="C48"/>
  <c r="E48"/>
  <c r="B48"/>
  <c r="D48"/>
  <c r="N47"/>
  <c r="P47"/>
  <c r="M47"/>
  <c r="O47"/>
  <c r="Y46"/>
  <c r="AA46"/>
  <c r="X46"/>
  <c r="Z46"/>
  <c r="C46"/>
  <c r="E46"/>
  <c r="B46"/>
  <c r="D46"/>
  <c r="N45"/>
  <c r="P45"/>
  <c r="M45"/>
  <c r="O45"/>
  <c r="Y44"/>
  <c r="AA44"/>
  <c r="X44"/>
  <c r="Z44"/>
  <c r="C44"/>
  <c r="E44"/>
  <c r="B44"/>
  <c r="D44"/>
  <c r="N43"/>
  <c r="P43"/>
  <c r="M43"/>
  <c r="O43"/>
  <c r="Y42"/>
  <c r="AA42"/>
  <c r="X42"/>
  <c r="Z42"/>
  <c r="C42"/>
  <c r="E42"/>
  <c r="B42"/>
  <c r="D42"/>
  <c r="N41"/>
  <c r="P41"/>
  <c r="M41"/>
  <c r="O41"/>
  <c r="Y40"/>
  <c r="AA40"/>
  <c r="X40"/>
  <c r="Z40"/>
  <c r="C40"/>
  <c r="E40"/>
  <c r="B40"/>
  <c r="D40"/>
  <c r="N39"/>
  <c r="P39"/>
  <c r="M39"/>
  <c r="O39"/>
  <c r="Y38"/>
  <c r="AA38"/>
  <c r="X38"/>
  <c r="Z38"/>
  <c r="C38"/>
  <c r="E38"/>
  <c r="B38"/>
  <c r="D38"/>
  <c r="N37"/>
  <c r="P37"/>
  <c r="M37"/>
  <c r="O37"/>
  <c r="Y36"/>
  <c r="AA36"/>
  <c r="X36"/>
  <c r="Z36"/>
  <c r="C36"/>
  <c r="E36"/>
  <c r="B36"/>
  <c r="D36"/>
  <c r="N35"/>
  <c r="P35"/>
  <c r="M35"/>
  <c r="O35"/>
  <c r="Y34"/>
  <c r="AA34"/>
  <c r="X34"/>
  <c r="Z34"/>
  <c r="C34"/>
  <c r="E34"/>
  <c r="B34"/>
  <c r="D34"/>
  <c r="N33"/>
  <c r="P33"/>
  <c r="M33"/>
  <c r="O33"/>
  <c r="Y32"/>
  <c r="AA32"/>
  <c r="X32"/>
  <c r="Z32"/>
  <c r="C32"/>
  <c r="E32"/>
  <c r="B32"/>
  <c r="D32"/>
  <c r="N31"/>
  <c r="P31"/>
  <c r="M31"/>
  <c r="O31"/>
  <c r="Y30"/>
  <c r="AA30"/>
  <c r="X30"/>
  <c r="Z30"/>
  <c r="C30"/>
  <c r="E30"/>
  <c r="B30"/>
  <c r="D30"/>
  <c r="N29"/>
  <c r="P29"/>
  <c r="M29"/>
  <c r="O29"/>
  <c r="Y28"/>
  <c r="AA28"/>
  <c r="X28"/>
  <c r="Z28"/>
  <c r="C28"/>
  <c r="E28"/>
  <c r="B28"/>
  <c r="D28"/>
  <c r="N27"/>
  <c r="P27"/>
  <c r="M27"/>
  <c r="O27"/>
  <c r="Y26"/>
  <c r="AA26"/>
  <c r="X26"/>
  <c r="Z26"/>
  <c r="C26"/>
  <c r="E26"/>
  <c r="B26"/>
  <c r="D26"/>
  <c r="N25"/>
  <c r="P25"/>
  <c r="M25"/>
  <c r="O25"/>
  <c r="Y24"/>
  <c r="AA24"/>
  <c r="X24"/>
  <c r="Z24"/>
  <c r="C24"/>
  <c r="E24"/>
  <c r="B24"/>
  <c r="D24"/>
  <c r="N23"/>
  <c r="P23"/>
  <c r="M23"/>
  <c r="O23"/>
  <c r="Y22"/>
  <c r="AA22"/>
  <c r="X22"/>
  <c r="Z22"/>
  <c r="C22"/>
  <c r="E22"/>
  <c r="B22"/>
  <c r="D22"/>
  <c r="N21"/>
  <c r="P21"/>
  <c r="M21"/>
  <c r="O21"/>
  <c r="Y20"/>
  <c r="AA20"/>
  <c r="X20"/>
  <c r="Z20"/>
  <c r="C20"/>
  <c r="E20"/>
  <c r="B20"/>
  <c r="D20"/>
  <c r="N19"/>
  <c r="P19"/>
  <c r="M19"/>
  <c r="O19"/>
  <c r="Y18"/>
  <c r="AA18"/>
  <c r="X18"/>
  <c r="Z18"/>
  <c r="C18"/>
  <c r="E18"/>
  <c r="B18"/>
  <c r="D18"/>
  <c r="N17"/>
  <c r="P17"/>
  <c r="M17"/>
  <c r="O17"/>
  <c r="Y16"/>
  <c r="AA16"/>
  <c r="X16"/>
  <c r="Z16"/>
  <c r="C16"/>
  <c r="E16"/>
  <c r="B16"/>
  <c r="D16"/>
  <c r="N15"/>
  <c r="P15"/>
  <c r="M15"/>
  <c r="O15"/>
  <c r="Y14"/>
  <c r="AA14"/>
  <c r="X14"/>
  <c r="Z14"/>
  <c r="C14"/>
  <c r="E14"/>
  <c r="B14"/>
  <c r="D14"/>
  <c r="N13"/>
  <c r="P13"/>
  <c r="M13"/>
  <c r="O13"/>
  <c r="Y12"/>
  <c r="AA12"/>
  <c r="X12"/>
  <c r="Z12"/>
  <c r="C12"/>
  <c r="E12"/>
  <c r="B12"/>
  <c r="D12"/>
  <c r="N11"/>
  <c r="P11"/>
  <c r="M11"/>
  <c r="O11"/>
  <c r="Y10"/>
  <c r="AA10"/>
  <c r="X10"/>
  <c r="Z10"/>
  <c r="C10"/>
  <c r="E10"/>
  <c r="B10"/>
  <c r="D10"/>
  <c r="N9"/>
  <c r="P9"/>
  <c r="M9"/>
  <c r="O9"/>
  <c r="Y8"/>
  <c r="AA8"/>
  <c r="X8"/>
  <c r="Z8"/>
  <c r="C8"/>
  <c r="E8"/>
  <c r="B8"/>
  <c r="D8"/>
  <c r="N7"/>
  <c r="P7"/>
  <c r="M7"/>
  <c r="O7"/>
  <c r="Y6"/>
  <c r="AA6"/>
  <c r="X6"/>
  <c r="Z6"/>
  <c r="C6"/>
  <c r="E6"/>
  <c r="B6"/>
  <c r="D6"/>
  <c r="N5"/>
  <c r="P5"/>
  <c r="M5"/>
  <c r="O5"/>
  <c r="Y4"/>
  <c r="AA4"/>
  <c r="X4"/>
  <c r="Z4"/>
  <c r="C4"/>
  <c r="E4"/>
  <c r="B4"/>
  <c r="D4"/>
  <c r="AE667" i="141"/>
  <c r="AG667"/>
  <c r="I667"/>
  <c r="K667"/>
  <c r="AE666"/>
  <c r="AG666"/>
  <c r="I666"/>
  <c r="K666"/>
  <c r="AE665"/>
  <c r="AG665"/>
  <c r="I665"/>
  <c r="K665"/>
  <c r="AE664"/>
  <c r="AG664"/>
  <c r="I664"/>
  <c r="K664"/>
  <c r="AE663"/>
  <c r="AG663"/>
  <c r="I663"/>
  <c r="K663"/>
  <c r="AE662"/>
  <c r="AG662"/>
  <c r="I662"/>
  <c r="K662"/>
  <c r="AE661"/>
  <c r="AG661"/>
  <c r="I661"/>
  <c r="K661"/>
  <c r="AE660"/>
  <c r="AG660"/>
  <c r="I660"/>
  <c r="K660"/>
  <c r="AE659"/>
  <c r="AG659"/>
  <c r="I659"/>
  <c r="K659"/>
  <c r="AE658"/>
  <c r="AG658"/>
  <c r="I658"/>
  <c r="K658"/>
  <c r="AE657"/>
  <c r="AG657"/>
  <c r="I657"/>
  <c r="K657"/>
  <c r="AE656"/>
  <c r="AG656"/>
  <c r="I656"/>
  <c r="K656"/>
  <c r="AE655"/>
  <c r="AG655"/>
  <c r="I655"/>
  <c r="K655"/>
  <c r="AE654"/>
  <c r="AG654"/>
  <c r="I654"/>
  <c r="K654"/>
  <c r="AE653"/>
  <c r="AG653"/>
  <c r="I653"/>
  <c r="K653"/>
  <c r="AE652"/>
  <c r="AG652"/>
  <c r="I652"/>
  <c r="K652"/>
  <c r="AE651"/>
  <c r="AG651"/>
  <c r="I651"/>
  <c r="K651"/>
  <c r="AE650"/>
  <c r="AG650"/>
  <c r="I650"/>
  <c r="K650"/>
  <c r="AE649"/>
  <c r="AG649"/>
  <c r="I649"/>
  <c r="K649"/>
  <c r="AE648"/>
  <c r="AG648"/>
  <c r="I648"/>
  <c r="K648"/>
  <c r="AE647"/>
  <c r="AG647"/>
  <c r="I647"/>
  <c r="K647"/>
  <c r="AE646"/>
  <c r="AG646"/>
  <c r="I646"/>
  <c r="K646"/>
  <c r="AE645"/>
  <c r="AG645"/>
  <c r="I645"/>
  <c r="K645"/>
  <c r="AE644"/>
  <c r="AG644"/>
  <c r="I644"/>
  <c r="K644"/>
  <c r="AE643"/>
  <c r="AG643"/>
  <c r="I643"/>
  <c r="K643"/>
  <c r="AE642"/>
  <c r="AG642"/>
  <c r="I642"/>
  <c r="K642"/>
  <c r="AE641"/>
  <c r="AG641"/>
  <c r="I641"/>
  <c r="K641"/>
  <c r="AE640"/>
  <c r="AG640"/>
  <c r="I640"/>
  <c r="K640"/>
  <c r="AE639"/>
  <c r="AG639"/>
  <c r="I639"/>
  <c r="K639"/>
  <c r="AE638"/>
  <c r="AG638"/>
  <c r="I638"/>
  <c r="K638"/>
  <c r="AE637"/>
  <c r="AG637"/>
  <c r="I637"/>
  <c r="K637"/>
  <c r="AE636"/>
  <c r="AG636"/>
  <c r="I636"/>
  <c r="K636"/>
  <c r="AE635"/>
  <c r="AG635"/>
  <c r="I635"/>
  <c r="K635"/>
  <c r="AE634"/>
  <c r="AG634"/>
  <c r="I634"/>
  <c r="K634"/>
  <c r="AE633"/>
  <c r="AG633"/>
  <c r="I633"/>
  <c r="K633"/>
  <c r="AE632"/>
  <c r="AG632"/>
  <c r="I632"/>
  <c r="K632"/>
  <c r="AE631"/>
  <c r="AG631"/>
  <c r="I631"/>
  <c r="K631"/>
  <c r="AE630"/>
  <c r="AG630"/>
  <c r="I630"/>
  <c r="K630"/>
  <c r="AE629"/>
  <c r="AG629"/>
  <c r="I629"/>
  <c r="K629"/>
  <c r="AE628"/>
  <c r="AG628"/>
  <c r="I628"/>
  <c r="K628"/>
  <c r="AE627"/>
  <c r="AG627"/>
  <c r="I627"/>
  <c r="K627"/>
  <c r="AE626"/>
  <c r="AG626"/>
  <c r="I626"/>
  <c r="K626"/>
  <c r="AE625"/>
  <c r="AG625"/>
  <c r="I625"/>
  <c r="K625"/>
  <c r="AE624"/>
  <c r="AG624"/>
  <c r="I624"/>
  <c r="K624"/>
  <c r="AE623"/>
  <c r="AG623"/>
  <c r="I623"/>
  <c r="K623"/>
  <c r="AE622"/>
  <c r="AG622"/>
  <c r="I622"/>
  <c r="K622"/>
  <c r="AE621"/>
  <c r="AG621"/>
  <c r="I621"/>
  <c r="K621"/>
  <c r="AE620"/>
  <c r="AG620"/>
  <c r="I620"/>
  <c r="K620"/>
  <c r="AE619"/>
  <c r="AG619"/>
  <c r="I619"/>
  <c r="K619"/>
  <c r="AE618"/>
  <c r="AG618"/>
  <c r="I618"/>
  <c r="K618"/>
  <c r="AE617"/>
  <c r="AG617"/>
  <c r="I617"/>
  <c r="K617"/>
  <c r="AE616"/>
  <c r="AG616"/>
  <c r="I616"/>
  <c r="K616"/>
  <c r="AE615"/>
  <c r="AG615"/>
  <c r="I615"/>
  <c r="K615"/>
  <c r="AE614"/>
  <c r="AG614"/>
  <c r="I614"/>
  <c r="K614"/>
  <c r="AE613"/>
  <c r="AG613"/>
  <c r="I613"/>
  <c r="K613"/>
  <c r="AE612"/>
  <c r="AG612"/>
  <c r="I612"/>
  <c r="K612"/>
  <c r="AE611"/>
  <c r="AG611"/>
  <c r="I611"/>
  <c r="K611"/>
  <c r="AE610"/>
  <c r="AG610"/>
  <c r="I610"/>
  <c r="K610"/>
  <c r="AE609"/>
  <c r="AG609"/>
  <c r="I609"/>
  <c r="K609"/>
  <c r="AE608"/>
  <c r="AG608"/>
  <c r="I608"/>
  <c r="K608"/>
  <c r="AE607"/>
  <c r="AG607"/>
  <c r="I607"/>
  <c r="K607"/>
  <c r="AE606"/>
  <c r="AG606"/>
  <c r="I606"/>
  <c r="K606"/>
  <c r="AE605"/>
  <c r="AG605"/>
  <c r="I605"/>
  <c r="K605"/>
  <c r="AE604"/>
  <c r="AG604"/>
  <c r="I604"/>
  <c r="K604"/>
  <c r="AE603"/>
  <c r="AG603"/>
  <c r="I603"/>
  <c r="K603"/>
  <c r="AE602"/>
  <c r="AG602"/>
  <c r="I602"/>
  <c r="K602"/>
  <c r="AE601"/>
  <c r="AG601"/>
  <c r="I601"/>
  <c r="K601"/>
  <c r="AE600"/>
  <c r="AG600"/>
  <c r="I600"/>
  <c r="K600"/>
  <c r="AE599"/>
  <c r="AG599"/>
  <c r="I599"/>
  <c r="K599"/>
  <c r="AE598"/>
  <c r="AG598"/>
  <c r="I598"/>
  <c r="K598"/>
  <c r="AE597"/>
  <c r="AG597"/>
  <c r="I597"/>
  <c r="K597"/>
  <c r="AE596"/>
  <c r="AG596"/>
  <c r="I596"/>
  <c r="K596"/>
  <c r="AE595"/>
  <c r="AG595"/>
  <c r="I595"/>
  <c r="K595"/>
  <c r="AE594"/>
  <c r="AG594"/>
  <c r="I594"/>
  <c r="K594"/>
  <c r="AE593"/>
  <c r="AG593"/>
  <c r="I593"/>
  <c r="K593"/>
  <c r="AE592"/>
  <c r="AG592"/>
  <c r="I592"/>
  <c r="K592"/>
  <c r="AE591"/>
  <c r="AG591"/>
  <c r="I591"/>
  <c r="K591"/>
  <c r="AE590"/>
  <c r="AG590"/>
  <c r="I590"/>
  <c r="K590"/>
  <c r="AE589"/>
  <c r="AG589"/>
  <c r="I589"/>
  <c r="K589"/>
  <c r="AE588"/>
  <c r="AG588"/>
  <c r="I588"/>
  <c r="K588"/>
  <c r="AE587"/>
  <c r="AG587"/>
  <c r="I587"/>
  <c r="K587"/>
  <c r="AE586"/>
  <c r="AG586"/>
  <c r="I586"/>
  <c r="K586"/>
  <c r="AE585"/>
  <c r="AG585"/>
  <c r="I585"/>
  <c r="K585"/>
  <c r="AE584"/>
  <c r="AG584"/>
  <c r="I584"/>
  <c r="K584"/>
  <c r="AE583"/>
  <c r="AG583"/>
  <c r="I583"/>
  <c r="K583"/>
  <c r="AE582"/>
  <c r="AG582"/>
  <c r="I582"/>
  <c r="K582"/>
  <c r="AE581"/>
  <c r="AG581"/>
  <c r="I581"/>
  <c r="K581"/>
  <c r="AE580"/>
  <c r="AG580"/>
  <c r="I580"/>
  <c r="K580"/>
  <c r="AE579"/>
  <c r="AG579"/>
  <c r="I579"/>
  <c r="K579"/>
  <c r="AE578"/>
  <c r="AG578"/>
  <c r="I578"/>
  <c r="K578"/>
  <c r="AE577"/>
  <c r="AG577"/>
  <c r="I577"/>
  <c r="K577"/>
  <c r="AE576"/>
  <c r="AG576"/>
  <c r="I576"/>
  <c r="K576"/>
  <c r="AE575"/>
  <c r="AG575"/>
  <c r="I575"/>
  <c r="K575"/>
  <c r="AE574"/>
  <c r="AG574"/>
  <c r="I574"/>
  <c r="K574"/>
  <c r="AE573"/>
  <c r="AG573"/>
  <c r="I573"/>
  <c r="K573"/>
  <c r="AE572"/>
  <c r="AG572"/>
  <c r="I572"/>
  <c r="K572"/>
  <c r="AE571"/>
  <c r="AG571"/>
  <c r="I571"/>
  <c r="K571"/>
  <c r="AE570"/>
  <c r="AG570"/>
  <c r="I570"/>
  <c r="K570"/>
  <c r="AE569"/>
  <c r="AG569"/>
  <c r="I569"/>
  <c r="K569"/>
  <c r="AE568"/>
  <c r="AG568"/>
  <c r="I568"/>
  <c r="K568"/>
  <c r="AE567"/>
  <c r="AG567"/>
  <c r="I567"/>
  <c r="K567"/>
  <c r="AE566"/>
  <c r="AG566"/>
  <c r="I566"/>
  <c r="K566"/>
  <c r="AE565"/>
  <c r="AG565"/>
  <c r="I565"/>
  <c r="K565"/>
  <c r="AE564"/>
  <c r="AG564"/>
  <c r="I564"/>
  <c r="K564"/>
  <c r="AE563"/>
  <c r="AG563"/>
  <c r="I563"/>
  <c r="K563"/>
  <c r="AE562"/>
  <c r="AG562"/>
  <c r="I562"/>
  <c r="K562"/>
  <c r="AE561"/>
  <c r="AG561"/>
  <c r="I561"/>
  <c r="K561"/>
  <c r="AE560"/>
  <c r="AG560"/>
  <c r="I560"/>
  <c r="K560"/>
  <c r="AE559"/>
  <c r="AG559"/>
  <c r="I559"/>
  <c r="K559"/>
  <c r="AE558"/>
  <c r="AG558"/>
  <c r="I558"/>
  <c r="K558"/>
  <c r="AE557"/>
  <c r="AG557"/>
  <c r="I557"/>
  <c r="K557"/>
  <c r="AE556"/>
  <c r="AG556"/>
  <c r="I556"/>
  <c r="K556"/>
  <c r="AE555"/>
  <c r="AG555"/>
  <c r="I555"/>
  <c r="K555"/>
  <c r="AE554"/>
  <c r="AG554"/>
  <c r="I554"/>
  <c r="K554"/>
  <c r="AE553"/>
  <c r="AG553"/>
  <c r="I553"/>
  <c r="K553"/>
  <c r="AE552"/>
  <c r="AG552"/>
  <c r="I552"/>
  <c r="K552"/>
  <c r="AE551"/>
  <c r="AG551"/>
  <c r="I551"/>
  <c r="K551"/>
  <c r="AE550"/>
  <c r="AG550"/>
  <c r="I550"/>
  <c r="K550"/>
  <c r="AE549"/>
  <c r="AG549"/>
  <c r="I549"/>
  <c r="K549"/>
  <c r="AE548"/>
  <c r="AG548"/>
  <c r="I548"/>
  <c r="K548"/>
  <c r="AE547"/>
  <c r="AG547"/>
  <c r="I547"/>
  <c r="K547"/>
  <c r="AE546"/>
  <c r="AG546"/>
  <c r="N182" i="6"/>
  <c r="P182"/>
  <c r="M182"/>
  <c r="O182"/>
  <c r="Y181"/>
  <c r="AA181"/>
  <c r="X181"/>
  <c r="Z181"/>
  <c r="C181"/>
  <c r="E181"/>
  <c r="B181"/>
  <c r="D181"/>
  <c r="N180"/>
  <c r="P180"/>
  <c r="M180"/>
  <c r="O180"/>
  <c r="Y179"/>
  <c r="AA179"/>
  <c r="X179"/>
  <c r="Z179"/>
  <c r="C179"/>
  <c r="E179"/>
  <c r="B179"/>
  <c r="D179"/>
  <c r="N178"/>
  <c r="P178"/>
  <c r="M178"/>
  <c r="O178"/>
  <c r="Y177"/>
  <c r="AA177"/>
  <c r="X177"/>
  <c r="Z177"/>
  <c r="C177"/>
  <c r="E177"/>
  <c r="B177"/>
  <c r="D177"/>
  <c r="N176"/>
  <c r="P176"/>
  <c r="M176"/>
  <c r="O176"/>
  <c r="Y175"/>
  <c r="AA175"/>
  <c r="X175"/>
  <c r="Z175"/>
  <c r="C175"/>
  <c r="E175"/>
  <c r="B175"/>
  <c r="D175"/>
  <c r="N174"/>
  <c r="P174"/>
  <c r="M174"/>
  <c r="O174"/>
  <c r="Y173"/>
  <c r="AA173"/>
  <c r="X173"/>
  <c r="Z173"/>
  <c r="C173"/>
  <c r="E173"/>
  <c r="B173"/>
  <c r="D173"/>
  <c r="N172"/>
  <c r="P172"/>
  <c r="M172"/>
  <c r="O172"/>
  <c r="Y171"/>
  <c r="AA171"/>
  <c r="X171"/>
  <c r="Z171"/>
  <c r="C171"/>
  <c r="E171"/>
  <c r="B171"/>
  <c r="D171"/>
  <c r="N170"/>
  <c r="P170"/>
  <c r="M170"/>
  <c r="O170"/>
  <c r="Y169"/>
  <c r="AA169"/>
  <c r="X169"/>
  <c r="Z169"/>
  <c r="C169"/>
  <c r="E169"/>
  <c r="B169"/>
  <c r="D169"/>
  <c r="N168"/>
  <c r="P168"/>
  <c r="M168"/>
  <c r="O168"/>
  <c r="Y167"/>
  <c r="AA167"/>
  <c r="X167"/>
  <c r="Z167"/>
  <c r="C167"/>
  <c r="E167"/>
  <c r="B167"/>
  <c r="D167"/>
  <c r="N166"/>
  <c r="P166"/>
  <c r="M166"/>
  <c r="O166"/>
  <c r="Y165"/>
  <c r="AA165"/>
  <c r="X165"/>
  <c r="Z165"/>
  <c r="C165"/>
  <c r="E165"/>
  <c r="B165"/>
  <c r="D165"/>
  <c r="N164"/>
  <c r="P164"/>
  <c r="M164"/>
  <c r="O164"/>
  <c r="Y163"/>
  <c r="AA163"/>
  <c r="X163"/>
  <c r="Z163"/>
  <c r="C163"/>
  <c r="E163"/>
  <c r="B163"/>
  <c r="D163"/>
  <c r="N162"/>
  <c r="P162"/>
  <c r="M162"/>
  <c r="O162"/>
  <c r="Y161"/>
  <c r="AA161"/>
  <c r="X161"/>
  <c r="Z161"/>
  <c r="C161"/>
  <c r="E161"/>
  <c r="B161"/>
  <c r="D161"/>
  <c r="N160"/>
  <c r="P160"/>
  <c r="M160"/>
  <c r="O160"/>
  <c r="Y159"/>
  <c r="AA159"/>
  <c r="X159"/>
  <c r="Z159"/>
  <c r="C159"/>
  <c r="E159"/>
  <c r="B159"/>
  <c r="D159"/>
  <c r="N158"/>
  <c r="P158"/>
  <c r="M158"/>
  <c r="O158"/>
  <c r="Y157"/>
  <c r="AA157"/>
  <c r="X157"/>
  <c r="Z157"/>
  <c r="C157"/>
  <c r="E157"/>
  <c r="B157"/>
  <c r="D157"/>
  <c r="N156"/>
  <c r="P156"/>
  <c r="M156"/>
  <c r="O156"/>
  <c r="Y155"/>
  <c r="AA155"/>
  <c r="X155"/>
  <c r="Z155"/>
  <c r="C155"/>
  <c r="E155"/>
  <c r="B155"/>
  <c r="D155"/>
  <c r="N154"/>
  <c r="P154"/>
  <c r="M154"/>
  <c r="O154"/>
  <c r="Y153"/>
  <c r="AA153"/>
  <c r="X153"/>
  <c r="Z153"/>
  <c r="C153"/>
  <c r="E153"/>
  <c r="B153"/>
  <c r="D153"/>
  <c r="N152"/>
  <c r="P152"/>
  <c r="M152"/>
  <c r="O152"/>
  <c r="Y151"/>
  <c r="AA151"/>
  <c r="X151"/>
  <c r="Z151"/>
  <c r="C151"/>
  <c r="E151"/>
  <c r="B151"/>
  <c r="D151"/>
  <c r="N150"/>
  <c r="P150"/>
  <c r="M150"/>
  <c r="O150"/>
  <c r="Y149"/>
  <c r="AA149"/>
  <c r="X149"/>
  <c r="Z149"/>
  <c r="C149"/>
  <c r="E149"/>
  <c r="B149"/>
  <c r="D149"/>
  <c r="N148"/>
  <c r="P148"/>
  <c r="M148"/>
  <c r="O148"/>
  <c r="Y147"/>
  <c r="AA147"/>
  <c r="X147"/>
  <c r="Z147"/>
  <c r="C147"/>
  <c r="E147"/>
  <c r="B147"/>
  <c r="D147"/>
  <c r="N146"/>
  <c r="P146"/>
  <c r="M146"/>
  <c r="O146"/>
  <c r="Y145"/>
  <c r="AA145"/>
  <c r="X145"/>
  <c r="Z145"/>
  <c r="C145"/>
  <c r="E145"/>
  <c r="B145"/>
  <c r="D145"/>
  <c r="N144"/>
  <c r="P144"/>
  <c r="M144"/>
  <c r="O144"/>
  <c r="Y143"/>
  <c r="AA143"/>
  <c r="X143"/>
  <c r="Z143"/>
  <c r="C143"/>
  <c r="E143"/>
  <c r="B143"/>
  <c r="D143"/>
  <c r="N142"/>
  <c r="P142"/>
  <c r="M142"/>
  <c r="O142"/>
  <c r="Y141"/>
  <c r="AA141"/>
  <c r="X141"/>
  <c r="Z141"/>
  <c r="C141"/>
  <c r="E141"/>
  <c r="B141"/>
  <c r="D141"/>
  <c r="N140"/>
  <c r="P140"/>
  <c r="M140"/>
  <c r="O140"/>
  <c r="Y139"/>
  <c r="AA139"/>
  <c r="X139"/>
  <c r="Z139"/>
  <c r="C139"/>
  <c r="E139"/>
  <c r="B139"/>
  <c r="D139"/>
  <c r="N138"/>
  <c r="P138"/>
  <c r="M138"/>
  <c r="O138"/>
  <c r="Y137"/>
  <c r="AA137"/>
  <c r="X137"/>
  <c r="Z137"/>
  <c r="C137"/>
  <c r="E137"/>
  <c r="B137"/>
  <c r="D137"/>
  <c r="N136"/>
  <c r="P136"/>
  <c r="M136"/>
  <c r="O136"/>
  <c r="Y135"/>
  <c r="AA135"/>
  <c r="X135"/>
  <c r="Z135"/>
  <c r="C135"/>
  <c r="E135"/>
  <c r="B135"/>
  <c r="D135"/>
  <c r="N134"/>
  <c r="P134"/>
  <c r="M134"/>
  <c r="O134"/>
  <c r="Y133"/>
  <c r="AA133"/>
  <c r="X133"/>
  <c r="Z133"/>
  <c r="C133"/>
  <c r="E133"/>
  <c r="B133"/>
  <c r="D133"/>
  <c r="N132"/>
  <c r="P132"/>
  <c r="M132"/>
  <c r="O132"/>
  <c r="Y131"/>
  <c r="AA131"/>
  <c r="X131"/>
  <c r="Z131"/>
  <c r="C131"/>
  <c r="E131"/>
  <c r="B131"/>
  <c r="D131"/>
  <c r="N130"/>
  <c r="P130"/>
  <c r="M130"/>
  <c r="O130"/>
  <c r="Y129"/>
  <c r="AA129"/>
  <c r="X129"/>
  <c r="Z129"/>
  <c r="C129"/>
  <c r="E129"/>
  <c r="B129"/>
  <c r="D129"/>
  <c r="N128"/>
  <c r="P128"/>
  <c r="M128"/>
  <c r="O128"/>
  <c r="Y127"/>
  <c r="AA127"/>
  <c r="X127"/>
  <c r="Z127"/>
  <c r="C127"/>
  <c r="E127"/>
  <c r="B127"/>
  <c r="D127"/>
  <c r="N126"/>
  <c r="P126"/>
  <c r="M126"/>
  <c r="O126"/>
  <c r="Y125"/>
  <c r="AA125"/>
  <c r="X125"/>
  <c r="Z125"/>
  <c r="C125"/>
  <c r="E125"/>
  <c r="B125"/>
  <c r="D125"/>
  <c r="N124"/>
  <c r="P124"/>
  <c r="M124"/>
  <c r="O124"/>
  <c r="Y123"/>
  <c r="AA123"/>
  <c r="X123"/>
  <c r="Z123"/>
  <c r="C123"/>
  <c r="E123"/>
  <c r="B123"/>
  <c r="D123"/>
  <c r="N122"/>
  <c r="P122"/>
  <c r="M122"/>
  <c r="O122"/>
  <c r="Y121"/>
  <c r="AA121"/>
  <c r="X121"/>
  <c r="Z121"/>
  <c r="C121"/>
  <c r="E121"/>
  <c r="B121"/>
  <c r="D121"/>
  <c r="N120"/>
  <c r="P120"/>
  <c r="M120"/>
  <c r="O120"/>
  <c r="Y119"/>
  <c r="AA119"/>
  <c r="X119"/>
  <c r="Z119"/>
  <c r="C119"/>
  <c r="E119"/>
  <c r="B119"/>
  <c r="D119"/>
  <c r="N118"/>
  <c r="P118"/>
  <c r="M118"/>
  <c r="O118"/>
  <c r="Y117"/>
  <c r="AA117"/>
  <c r="X117"/>
  <c r="Z117"/>
  <c r="C117"/>
  <c r="E117"/>
  <c r="B117"/>
  <c r="D117"/>
  <c r="N116"/>
  <c r="P116"/>
  <c r="M116"/>
  <c r="O116"/>
  <c r="Y115"/>
  <c r="AA115"/>
  <c r="X115"/>
  <c r="Z115"/>
  <c r="C115"/>
  <c r="E115"/>
  <c r="B115"/>
  <c r="D115"/>
  <c r="N114"/>
  <c r="P114"/>
  <c r="M114"/>
  <c r="O114"/>
  <c r="Y113"/>
  <c r="AA113"/>
  <c r="X113"/>
  <c r="Z113"/>
  <c r="C113"/>
  <c r="E113"/>
  <c r="B113"/>
  <c r="D113"/>
  <c r="N112"/>
  <c r="P112"/>
  <c r="M112"/>
  <c r="O112"/>
  <c r="Y111"/>
  <c r="AA111"/>
  <c r="X111"/>
  <c r="Z111"/>
  <c r="C111"/>
  <c r="E111"/>
  <c r="B111"/>
  <c r="D111"/>
  <c r="N110"/>
  <c r="P110"/>
  <c r="M110"/>
  <c r="O110"/>
  <c r="Y109"/>
  <c r="AA109"/>
  <c r="X109"/>
  <c r="Z109"/>
  <c r="C109"/>
  <c r="E109"/>
  <c r="B109"/>
  <c r="D109"/>
  <c r="N108"/>
  <c r="P108"/>
  <c r="M108"/>
  <c r="O108"/>
  <c r="Y107"/>
  <c r="AA107"/>
  <c r="X107"/>
  <c r="Z107"/>
  <c r="C107"/>
  <c r="E107"/>
  <c r="B107"/>
  <c r="D107"/>
  <c r="N106"/>
  <c r="P106"/>
  <c r="M106"/>
  <c r="O106"/>
  <c r="Y105"/>
  <c r="AA105"/>
  <c r="X105"/>
  <c r="Z105"/>
  <c r="C105"/>
  <c r="E105"/>
  <c r="B105"/>
  <c r="D105"/>
  <c r="N104"/>
  <c r="P104"/>
  <c r="M104"/>
  <c r="O104"/>
  <c r="Y103"/>
  <c r="AA103"/>
  <c r="X103"/>
  <c r="Z103"/>
  <c r="C103"/>
  <c r="E103"/>
  <c r="B103"/>
  <c r="D103"/>
  <c r="N102"/>
  <c r="P102"/>
  <c r="M102"/>
  <c r="O102"/>
  <c r="Y101"/>
  <c r="AA101"/>
  <c r="X101"/>
  <c r="Z101"/>
  <c r="C101"/>
  <c r="E101"/>
  <c r="B101"/>
  <c r="D101"/>
  <c r="N100"/>
  <c r="P100"/>
  <c r="M100"/>
  <c r="O100"/>
  <c r="Y99"/>
  <c r="AA99"/>
  <c r="X99"/>
  <c r="Z99"/>
  <c r="C99"/>
  <c r="E99"/>
  <c r="B99"/>
  <c r="D99"/>
  <c r="N98"/>
  <c r="P98"/>
  <c r="M98"/>
  <c r="O98"/>
  <c r="Y97"/>
  <c r="AA97"/>
  <c r="X97"/>
  <c r="Z97"/>
  <c r="C97"/>
  <c r="E97"/>
  <c r="B97"/>
  <c r="D97"/>
  <c r="N96"/>
  <c r="P96"/>
  <c r="M96"/>
  <c r="O96"/>
  <c r="Y95"/>
  <c r="AA95"/>
  <c r="X95"/>
  <c r="Z95"/>
  <c r="C95"/>
  <c r="E95"/>
  <c r="B95"/>
  <c r="D95"/>
  <c r="N94"/>
  <c r="P94"/>
  <c r="M94"/>
  <c r="O94"/>
  <c r="Y93"/>
  <c r="AA93"/>
  <c r="X93"/>
  <c r="Z93"/>
  <c r="C93"/>
  <c r="E93"/>
  <c r="B93"/>
  <c r="D93"/>
  <c r="N92"/>
  <c r="P92"/>
  <c r="M92"/>
  <c r="O92"/>
  <c r="Y91"/>
  <c r="AA91"/>
  <c r="X91"/>
  <c r="Z91"/>
  <c r="C91"/>
  <c r="E91"/>
  <c r="B91"/>
  <c r="D91"/>
  <c r="N90"/>
  <c r="P90"/>
  <c r="M90"/>
  <c r="O90"/>
  <c r="Y89"/>
  <c r="AA89"/>
  <c r="X89"/>
  <c r="Z89"/>
  <c r="C89"/>
  <c r="E89"/>
  <c r="B89"/>
  <c r="D89"/>
  <c r="N88"/>
  <c r="P88"/>
  <c r="M88"/>
  <c r="O88"/>
  <c r="Y87"/>
  <c r="AA87"/>
  <c r="X87"/>
  <c r="Z87"/>
  <c r="C87"/>
  <c r="E87"/>
  <c r="B87"/>
  <c r="D87"/>
  <c r="N86"/>
  <c r="P86"/>
  <c r="M86"/>
  <c r="O86"/>
  <c r="Y85"/>
  <c r="AA85"/>
  <c r="X85"/>
  <c r="Z85"/>
  <c r="C85"/>
  <c r="E85"/>
  <c r="B85"/>
  <c r="D85"/>
  <c r="N84"/>
  <c r="P84"/>
  <c r="M84"/>
  <c r="O84"/>
  <c r="Y83"/>
  <c r="AA83"/>
  <c r="X83"/>
  <c r="Z83"/>
  <c r="C83"/>
  <c r="E83"/>
  <c r="B83"/>
  <c r="D83"/>
  <c r="N82"/>
  <c r="P82"/>
  <c r="M82"/>
  <c r="O82"/>
  <c r="Y81"/>
  <c r="AA81"/>
  <c r="X81"/>
  <c r="Z81"/>
  <c r="C81"/>
  <c r="E81"/>
  <c r="B81"/>
  <c r="D81"/>
  <c r="N80"/>
  <c r="P80"/>
  <c r="M80"/>
  <c r="O80"/>
  <c r="Y79"/>
  <c r="AA79"/>
  <c r="X79"/>
  <c r="Z79"/>
  <c r="C79"/>
  <c r="E79"/>
  <c r="B79"/>
  <c r="D79"/>
  <c r="N78"/>
  <c r="P78"/>
  <c r="M78"/>
  <c r="O78"/>
  <c r="Y77"/>
  <c r="AA77"/>
  <c r="X77"/>
  <c r="Z77"/>
  <c r="C77"/>
  <c r="E77"/>
  <c r="B77"/>
  <c r="D77"/>
  <c r="N76"/>
  <c r="P76"/>
  <c r="M76"/>
  <c r="O76"/>
  <c r="Y75"/>
  <c r="AA75"/>
  <c r="X75"/>
  <c r="Z75"/>
  <c r="C75"/>
  <c r="E75"/>
  <c r="B75"/>
  <c r="D75"/>
  <c r="N74"/>
  <c r="P74"/>
  <c r="M74"/>
  <c r="O74"/>
  <c r="Y73"/>
  <c r="AA73"/>
  <c r="X73"/>
  <c r="Z73"/>
  <c r="C73"/>
  <c r="E73"/>
  <c r="B73"/>
  <c r="D73"/>
  <c r="N72"/>
  <c r="P72"/>
  <c r="M72"/>
  <c r="O72"/>
  <c r="Y71"/>
  <c r="AA71"/>
  <c r="X71"/>
  <c r="Z71"/>
  <c r="C71"/>
  <c r="E71"/>
  <c r="B71"/>
  <c r="D71"/>
  <c r="N70"/>
  <c r="P70"/>
  <c r="M70"/>
  <c r="O70"/>
  <c r="Y69"/>
  <c r="AA69"/>
  <c r="X69"/>
  <c r="Z69"/>
  <c r="C69"/>
  <c r="E69"/>
  <c r="B69"/>
  <c r="D69"/>
  <c r="N68"/>
  <c r="P68"/>
  <c r="M68"/>
  <c r="O68"/>
  <c r="Y67"/>
  <c r="AA67"/>
  <c r="X67"/>
  <c r="Z67"/>
  <c r="C67"/>
  <c r="E67"/>
  <c r="B67"/>
  <c r="D67"/>
  <c r="N66"/>
  <c r="P66"/>
  <c r="M66"/>
  <c r="O66"/>
  <c r="Y65"/>
  <c r="AA65"/>
  <c r="X65"/>
  <c r="Z65"/>
  <c r="C65"/>
  <c r="E65"/>
  <c r="B65"/>
  <c r="D65"/>
  <c r="N64"/>
  <c r="P64"/>
  <c r="M64"/>
  <c r="O64"/>
  <c r="Y63"/>
  <c r="AA63"/>
  <c r="X63"/>
  <c r="Z63"/>
  <c r="C63"/>
  <c r="E63"/>
  <c r="B63"/>
  <c r="D63"/>
  <c r="N62"/>
  <c r="P62"/>
  <c r="M62"/>
  <c r="O62"/>
  <c r="Y61"/>
  <c r="AA61"/>
  <c r="X61"/>
  <c r="Z61"/>
  <c r="C61"/>
  <c r="E61"/>
  <c r="B61"/>
  <c r="D61"/>
  <c r="N60"/>
  <c r="P60"/>
  <c r="M60"/>
  <c r="O60"/>
  <c r="Y59"/>
  <c r="AA59"/>
  <c r="X59"/>
  <c r="Z59"/>
  <c r="C59"/>
  <c r="E59"/>
  <c r="B59"/>
  <c r="D59"/>
  <c r="N58"/>
  <c r="P58"/>
  <c r="M58"/>
  <c r="O58"/>
  <c r="Y57"/>
  <c r="AA57"/>
  <c r="X57"/>
  <c r="Z57"/>
  <c r="C57"/>
  <c r="E57"/>
  <c r="B57"/>
  <c r="D57"/>
  <c r="N56"/>
  <c r="P56"/>
  <c r="M56"/>
  <c r="O56"/>
  <c r="Y55"/>
  <c r="AA55"/>
  <c r="X55"/>
  <c r="Z55"/>
  <c r="C55"/>
  <c r="E55"/>
  <c r="B55"/>
  <c r="D55"/>
  <c r="N54"/>
  <c r="P54"/>
  <c r="M54"/>
  <c r="O54"/>
  <c r="Y53"/>
  <c r="AA53"/>
  <c r="X53"/>
  <c r="Z53"/>
  <c r="C53"/>
  <c r="E53"/>
  <c r="B53"/>
  <c r="D53"/>
  <c r="N52"/>
  <c r="P52"/>
  <c r="M52"/>
  <c r="O52"/>
  <c r="Y51"/>
  <c r="AA51"/>
  <c r="X51"/>
  <c r="Z51"/>
  <c r="C51"/>
  <c r="E51"/>
  <c r="B51"/>
  <c r="D51"/>
  <c r="N50"/>
  <c r="P50"/>
  <c r="M50"/>
  <c r="O50"/>
  <c r="Y49"/>
  <c r="AA49"/>
  <c r="X49"/>
  <c r="Z49"/>
  <c r="C49"/>
  <c r="E49"/>
  <c r="B49"/>
  <c r="D49"/>
  <c r="N48"/>
  <c r="P48"/>
  <c r="M48"/>
  <c r="O48"/>
  <c r="Y47"/>
  <c r="AA47"/>
  <c r="X47"/>
  <c r="Z47"/>
  <c r="C47"/>
  <c r="E47"/>
  <c r="B47"/>
  <c r="D47"/>
  <c r="N46"/>
  <c r="P46"/>
  <c r="M46"/>
  <c r="O46"/>
  <c r="Y45"/>
  <c r="AA45"/>
  <c r="X45"/>
  <c r="Z45"/>
  <c r="C45"/>
  <c r="E45"/>
  <c r="B45"/>
  <c r="D45"/>
  <c r="N44"/>
  <c r="P44"/>
  <c r="M44"/>
  <c r="O44"/>
  <c r="Y43"/>
  <c r="AA43"/>
  <c r="X43"/>
  <c r="Z43"/>
  <c r="C43"/>
  <c r="E43"/>
  <c r="B43"/>
  <c r="D43"/>
  <c r="N42"/>
  <c r="P42"/>
  <c r="M42"/>
  <c r="O42"/>
  <c r="Y41"/>
  <c r="AA41"/>
  <c r="X41"/>
  <c r="Z41"/>
  <c r="C41"/>
  <c r="E41"/>
  <c r="B41"/>
  <c r="D41"/>
  <c r="N40"/>
  <c r="P40"/>
  <c r="M40"/>
  <c r="O40"/>
  <c r="Y39"/>
  <c r="AA39"/>
  <c r="X39"/>
  <c r="Z39"/>
  <c r="C39"/>
  <c r="E39"/>
  <c r="B39"/>
  <c r="D39"/>
  <c r="N38"/>
  <c r="P38"/>
  <c r="M38"/>
  <c r="O38"/>
  <c r="Y37"/>
  <c r="AA37"/>
  <c r="X37"/>
  <c r="Z37"/>
  <c r="C37"/>
  <c r="E37"/>
  <c r="B37"/>
  <c r="D37"/>
  <c r="N36"/>
  <c r="P36"/>
  <c r="M36"/>
  <c r="O36"/>
  <c r="Y35"/>
  <c r="AA35"/>
  <c r="X35"/>
  <c r="Z35"/>
  <c r="C35"/>
  <c r="E35"/>
  <c r="B35"/>
  <c r="D35"/>
  <c r="N34"/>
  <c r="P34"/>
  <c r="M34"/>
  <c r="O34"/>
  <c r="Y33"/>
  <c r="AA33"/>
  <c r="X33"/>
  <c r="Z33"/>
  <c r="C33"/>
  <c r="E33"/>
  <c r="B33"/>
  <c r="D33"/>
  <c r="N32"/>
  <c r="P32"/>
  <c r="M32"/>
  <c r="O32"/>
  <c r="Y31"/>
  <c r="AA31"/>
  <c r="X31"/>
  <c r="Z31"/>
  <c r="C31"/>
  <c r="E31"/>
  <c r="B31"/>
  <c r="D31"/>
  <c r="N30"/>
  <c r="P30"/>
  <c r="M30"/>
  <c r="O30"/>
  <c r="Y29"/>
  <c r="AA29"/>
  <c r="X29"/>
  <c r="Z29"/>
  <c r="C29"/>
  <c r="E29"/>
  <c r="B29"/>
  <c r="D29"/>
  <c r="N28"/>
  <c r="P28"/>
  <c r="M28"/>
  <c r="O28"/>
  <c r="Y27"/>
  <c r="AA27"/>
  <c r="X27"/>
  <c r="Z27"/>
  <c r="C27"/>
  <c r="E27"/>
  <c r="B27"/>
  <c r="D27"/>
  <c r="N26"/>
  <c r="P26"/>
  <c r="M26"/>
  <c r="O26"/>
  <c r="Y25"/>
  <c r="AA25"/>
  <c r="X25"/>
  <c r="Z25"/>
  <c r="C25"/>
  <c r="E25"/>
  <c r="B25"/>
  <c r="D25"/>
  <c r="N24"/>
  <c r="P24"/>
  <c r="M24"/>
  <c r="O24"/>
  <c r="Y23"/>
  <c r="AA23"/>
  <c r="X23"/>
  <c r="Z23"/>
  <c r="C23"/>
  <c r="E23"/>
  <c r="B23"/>
  <c r="D23"/>
  <c r="N22"/>
  <c r="P22"/>
  <c r="M22"/>
  <c r="O22"/>
  <c r="Y21"/>
  <c r="AA21"/>
  <c r="X21"/>
  <c r="Z21"/>
  <c r="C21"/>
  <c r="B21"/>
  <c r="E21"/>
  <c r="D21"/>
  <c r="N20"/>
  <c r="P20"/>
  <c r="M20"/>
  <c r="O20"/>
  <c r="Y19"/>
  <c r="AA19"/>
  <c r="X19"/>
  <c r="Z19"/>
  <c r="C19"/>
  <c r="E19"/>
  <c r="B19"/>
  <c r="D19"/>
  <c r="N18"/>
  <c r="P18"/>
  <c r="M18"/>
  <c r="O18"/>
  <c r="Y17"/>
  <c r="AA17"/>
  <c r="X17"/>
  <c r="Z17"/>
  <c r="C17"/>
  <c r="E17"/>
  <c r="B17"/>
  <c r="D17"/>
  <c r="N16"/>
  <c r="P16"/>
  <c r="M16"/>
  <c r="O16"/>
  <c r="Y15"/>
  <c r="AA15"/>
  <c r="X15"/>
  <c r="Z15"/>
  <c r="C15"/>
  <c r="E15"/>
  <c r="B15"/>
  <c r="D15"/>
  <c r="N14"/>
  <c r="P14"/>
  <c r="M14"/>
  <c r="O14"/>
  <c r="Y13"/>
  <c r="AA13"/>
  <c r="X13"/>
  <c r="Z13"/>
  <c r="C13"/>
  <c r="E13"/>
  <c r="B13"/>
  <c r="D13"/>
  <c r="N12"/>
  <c r="P12"/>
  <c r="M12"/>
  <c r="O12"/>
  <c r="Y11"/>
  <c r="AA11"/>
  <c r="X11"/>
  <c r="Z11"/>
  <c r="C11"/>
  <c r="E11"/>
  <c r="B11"/>
  <c r="D11"/>
  <c r="N10"/>
  <c r="P10"/>
  <c r="M10"/>
  <c r="O10"/>
  <c r="Y9"/>
  <c r="AA9"/>
  <c r="X9"/>
  <c r="Z9"/>
  <c r="C9"/>
  <c r="E9"/>
  <c r="B9"/>
  <c r="D9"/>
  <c r="N8"/>
  <c r="P8"/>
  <c r="M8"/>
  <c r="O8"/>
  <c r="Y7"/>
  <c r="AA7"/>
  <c r="X7"/>
  <c r="Z7"/>
  <c r="C7"/>
  <c r="E7"/>
  <c r="B7"/>
  <c r="D7"/>
  <c r="N6"/>
  <c r="P6"/>
  <c r="M6"/>
  <c r="O6"/>
  <c r="Y5"/>
  <c r="AA5"/>
  <c r="X5"/>
  <c r="Z5"/>
  <c r="C5"/>
  <c r="E5"/>
  <c r="B5"/>
  <c r="D5"/>
  <c r="N4"/>
  <c r="P4"/>
  <c r="M4"/>
  <c r="O4"/>
  <c r="AP667" i="141"/>
  <c r="AR667"/>
  <c r="T667"/>
  <c r="V667"/>
  <c r="AP666"/>
  <c r="AR666"/>
  <c r="T666"/>
  <c r="V666"/>
  <c r="AP665"/>
  <c r="AR665"/>
  <c r="T665"/>
  <c r="V665"/>
  <c r="AP664"/>
  <c r="AR664"/>
  <c r="T664"/>
  <c r="V664"/>
  <c r="AP663"/>
  <c r="AR663"/>
  <c r="T663"/>
  <c r="V663"/>
  <c r="AP662"/>
  <c r="AR662"/>
  <c r="T662"/>
  <c r="V662"/>
  <c r="AP661"/>
  <c r="AR661"/>
  <c r="T661"/>
  <c r="V661"/>
  <c r="AP660"/>
  <c r="AR660"/>
  <c r="T660"/>
  <c r="V660"/>
  <c r="AP659"/>
  <c r="AR659"/>
  <c r="T659"/>
  <c r="V659"/>
  <c r="AP658"/>
  <c r="AR658"/>
  <c r="T658"/>
  <c r="V658"/>
  <c r="AP657"/>
  <c r="AR657"/>
  <c r="T657"/>
  <c r="V657"/>
  <c r="AP656"/>
  <c r="AR656"/>
  <c r="T656"/>
  <c r="V656"/>
  <c r="AP655"/>
  <c r="AR655"/>
  <c r="T655"/>
  <c r="V655"/>
  <c r="AP654"/>
  <c r="AR654"/>
  <c r="T654"/>
  <c r="V654"/>
  <c r="AP653"/>
  <c r="AR653"/>
  <c r="T653"/>
  <c r="V653"/>
  <c r="AP652"/>
  <c r="AR652"/>
  <c r="T652"/>
  <c r="V652"/>
  <c r="AP651"/>
  <c r="AR651"/>
  <c r="T651"/>
  <c r="V651"/>
  <c r="AP650"/>
  <c r="AR650"/>
  <c r="T650"/>
  <c r="V650"/>
  <c r="AP649"/>
  <c r="AR649"/>
  <c r="T649"/>
  <c r="V649"/>
  <c r="AP648"/>
  <c r="AR648"/>
  <c r="T648"/>
  <c r="V648"/>
  <c r="AP647"/>
  <c r="AR647"/>
  <c r="T647"/>
  <c r="V647"/>
  <c r="AP646"/>
  <c r="AR646"/>
  <c r="T646"/>
  <c r="V646"/>
  <c r="AP645"/>
  <c r="AR645"/>
  <c r="T645"/>
  <c r="V645"/>
  <c r="AP644"/>
  <c r="AR644"/>
  <c r="T644"/>
  <c r="V644"/>
  <c r="AP643"/>
  <c r="AR643"/>
  <c r="T643"/>
  <c r="V643"/>
  <c r="AP642"/>
  <c r="AR642"/>
  <c r="T642"/>
  <c r="V642"/>
  <c r="AP641"/>
  <c r="AR641"/>
  <c r="T641"/>
  <c r="V641"/>
  <c r="AP640"/>
  <c r="AR640"/>
  <c r="T640"/>
  <c r="V640"/>
  <c r="AP639"/>
  <c r="AR639"/>
  <c r="T639"/>
  <c r="V639"/>
  <c r="AP638"/>
  <c r="AR638"/>
  <c r="T638"/>
  <c r="V638"/>
  <c r="AP637"/>
  <c r="AR637"/>
  <c r="T637"/>
  <c r="V637"/>
  <c r="AP636"/>
  <c r="AR636"/>
  <c r="T636"/>
  <c r="V636"/>
  <c r="AP635"/>
  <c r="AR635"/>
  <c r="T635"/>
  <c r="V635"/>
  <c r="AP634"/>
  <c r="AR634"/>
  <c r="T634"/>
  <c r="V634"/>
  <c r="AP633"/>
  <c r="AR633"/>
  <c r="T633"/>
  <c r="V633"/>
  <c r="AP632"/>
  <c r="AR632"/>
  <c r="T632"/>
  <c r="V632"/>
  <c r="AP631"/>
  <c r="AR631"/>
  <c r="T631"/>
  <c r="V631"/>
  <c r="AP630"/>
  <c r="AR630"/>
  <c r="T630"/>
  <c r="V630"/>
  <c r="AP629"/>
  <c r="AR629"/>
  <c r="T629"/>
  <c r="V629"/>
  <c r="AP628"/>
  <c r="AR628"/>
  <c r="T628"/>
  <c r="V628"/>
  <c r="AP627"/>
  <c r="AR627"/>
  <c r="T627"/>
  <c r="V627"/>
  <c r="AP626"/>
  <c r="AR626"/>
  <c r="T626"/>
  <c r="V626"/>
  <c r="AP625"/>
  <c r="AR625"/>
  <c r="T625"/>
  <c r="V625"/>
  <c r="AP624"/>
  <c r="AR624"/>
  <c r="T624"/>
  <c r="V624"/>
  <c r="AP623"/>
  <c r="AR623"/>
  <c r="T623"/>
  <c r="V623"/>
  <c r="AP622"/>
  <c r="AR622"/>
  <c r="T622"/>
  <c r="V622"/>
  <c r="AP621"/>
  <c r="AR621"/>
  <c r="T621"/>
  <c r="V621"/>
  <c r="AP620"/>
  <c r="AR620"/>
  <c r="T620"/>
  <c r="V620"/>
  <c r="AP619"/>
  <c r="AR619"/>
  <c r="T619"/>
  <c r="V619"/>
  <c r="AP618"/>
  <c r="AR618"/>
  <c r="T618"/>
  <c r="V618"/>
  <c r="AP617"/>
  <c r="AR617"/>
  <c r="T617"/>
  <c r="V617"/>
  <c r="AP616"/>
  <c r="AR616"/>
  <c r="T616"/>
  <c r="V616"/>
  <c r="AP615"/>
  <c r="AR615"/>
  <c r="T615"/>
  <c r="V615"/>
  <c r="AP614"/>
  <c r="AR614"/>
  <c r="T614"/>
  <c r="V614"/>
  <c r="AP613"/>
  <c r="AR613"/>
  <c r="T613"/>
  <c r="V613"/>
  <c r="AP612"/>
  <c r="AR612"/>
  <c r="T612"/>
  <c r="V612"/>
  <c r="AP611"/>
  <c r="AR611"/>
  <c r="T611"/>
  <c r="V611"/>
  <c r="AP610"/>
  <c r="AR610"/>
  <c r="T610"/>
  <c r="V610"/>
  <c r="AP609"/>
  <c r="AR609"/>
  <c r="T609"/>
  <c r="V609"/>
  <c r="AP608"/>
  <c r="AR608"/>
  <c r="T608"/>
  <c r="V608"/>
  <c r="AP607"/>
  <c r="AR607"/>
  <c r="T607"/>
  <c r="V607"/>
  <c r="AP606"/>
  <c r="AR606"/>
  <c r="T606"/>
  <c r="V606"/>
  <c r="AP605"/>
  <c r="AR605"/>
  <c r="T605"/>
  <c r="V605"/>
  <c r="AP604"/>
  <c r="AR604"/>
  <c r="T604"/>
  <c r="V604"/>
  <c r="AP603"/>
  <c r="AR603"/>
  <c r="T603"/>
  <c r="V603"/>
  <c r="AP602"/>
  <c r="AR602"/>
  <c r="T602"/>
  <c r="V602"/>
  <c r="AP601"/>
  <c r="AR601"/>
  <c r="T601"/>
  <c r="V601"/>
  <c r="AP600"/>
  <c r="AR600"/>
  <c r="T600"/>
  <c r="V600"/>
  <c r="AP599"/>
  <c r="AR599"/>
  <c r="T599"/>
  <c r="V599"/>
  <c r="AP598"/>
  <c r="AR598"/>
  <c r="T598"/>
  <c r="V598"/>
  <c r="AP597"/>
  <c r="AR597"/>
  <c r="T597"/>
  <c r="V597"/>
  <c r="AP596"/>
  <c r="AR596"/>
  <c r="T596"/>
  <c r="V596"/>
  <c r="AP595"/>
  <c r="AR595"/>
  <c r="T595"/>
  <c r="V595"/>
  <c r="AP594"/>
  <c r="AR594"/>
  <c r="T594"/>
  <c r="V594"/>
  <c r="AP593"/>
  <c r="AR593"/>
  <c r="T593"/>
  <c r="V593"/>
  <c r="AP592"/>
  <c r="AR592"/>
  <c r="T592"/>
  <c r="V592"/>
  <c r="AP591"/>
  <c r="AR591"/>
  <c r="T591"/>
  <c r="V591"/>
  <c r="AP590"/>
  <c r="AR590"/>
  <c r="T590"/>
  <c r="V590"/>
  <c r="AP589"/>
  <c r="AR589"/>
  <c r="T589"/>
  <c r="V589"/>
  <c r="AP588"/>
  <c r="AR588"/>
  <c r="T588"/>
  <c r="V588"/>
  <c r="AP587"/>
  <c r="AR587"/>
  <c r="T587"/>
  <c r="V587"/>
  <c r="AP586"/>
  <c r="AR586"/>
  <c r="T586"/>
  <c r="V586"/>
  <c r="AP585"/>
  <c r="AR585"/>
  <c r="T585"/>
  <c r="V585"/>
  <c r="AP584"/>
  <c r="AR584"/>
  <c r="T584"/>
  <c r="V584"/>
  <c r="AP583"/>
  <c r="AR583"/>
  <c r="T583"/>
  <c r="V583"/>
  <c r="AP582"/>
  <c r="AR582"/>
  <c r="T582"/>
  <c r="V582"/>
  <c r="AP581"/>
  <c r="AR581"/>
  <c r="T581"/>
  <c r="V581"/>
  <c r="AP580"/>
  <c r="AR580"/>
  <c r="T580"/>
  <c r="V580"/>
  <c r="AP579"/>
  <c r="AR579"/>
  <c r="T579"/>
  <c r="V579"/>
  <c r="AP578"/>
  <c r="AR578"/>
  <c r="T578"/>
  <c r="V578"/>
  <c r="AP577"/>
  <c r="AR577"/>
  <c r="T577"/>
  <c r="V577"/>
  <c r="AP576"/>
  <c r="AR576"/>
  <c r="T576"/>
  <c r="V576"/>
  <c r="AP575"/>
  <c r="AR575"/>
  <c r="T575"/>
  <c r="V575"/>
  <c r="AP574"/>
  <c r="AR574"/>
  <c r="T574"/>
  <c r="V574"/>
  <c r="AP573"/>
  <c r="AR573"/>
  <c r="T573"/>
  <c r="V573"/>
  <c r="AP572"/>
  <c r="AR572"/>
  <c r="T572"/>
  <c r="V572"/>
  <c r="AP571"/>
  <c r="AR571"/>
  <c r="T571"/>
  <c r="V571"/>
  <c r="AP570"/>
  <c r="AR570"/>
  <c r="T570"/>
  <c r="V570"/>
  <c r="AP569"/>
  <c r="AR569"/>
  <c r="T569"/>
  <c r="V569"/>
  <c r="AP568"/>
  <c r="AR568"/>
  <c r="T568"/>
  <c r="V568"/>
  <c r="AP567"/>
  <c r="AR567"/>
  <c r="T567"/>
  <c r="V567"/>
  <c r="AP566"/>
  <c r="AR566"/>
  <c r="T566"/>
  <c r="V566"/>
  <c r="AP565"/>
  <c r="AR565"/>
  <c r="T565"/>
  <c r="V565"/>
  <c r="AP564"/>
  <c r="AR564"/>
  <c r="T564"/>
  <c r="V564"/>
  <c r="AP563"/>
  <c r="AR563"/>
  <c r="T563"/>
  <c r="V563"/>
  <c r="AP562"/>
  <c r="AR562"/>
  <c r="T562"/>
  <c r="V562"/>
  <c r="AP561"/>
  <c r="AR561"/>
  <c r="T561"/>
  <c r="V561"/>
  <c r="AP560"/>
  <c r="AR560"/>
  <c r="T560"/>
  <c r="V560"/>
  <c r="AP559"/>
  <c r="AR559"/>
  <c r="T559"/>
  <c r="V559"/>
  <c r="AP558"/>
  <c r="AR558"/>
  <c r="T558"/>
  <c r="V558"/>
  <c r="AP557"/>
  <c r="AR557"/>
  <c r="T557"/>
  <c r="V557"/>
  <c r="AP556"/>
  <c r="AR556"/>
  <c r="T556"/>
  <c r="V556"/>
  <c r="AP555"/>
  <c r="AR555"/>
  <c r="T555"/>
  <c r="V555"/>
  <c r="AP554"/>
  <c r="AR554"/>
  <c r="T554"/>
  <c r="V554"/>
  <c r="AP553"/>
  <c r="AR553"/>
  <c r="T553"/>
  <c r="V553"/>
  <c r="AP552"/>
  <c r="AR552"/>
  <c r="T552"/>
  <c r="V552"/>
  <c r="AP551"/>
  <c r="AR551"/>
  <c r="T551"/>
  <c r="V551"/>
  <c r="AP550"/>
  <c r="AR550"/>
  <c r="T550"/>
  <c r="V550"/>
  <c r="AP549"/>
  <c r="AR549"/>
  <c r="T549"/>
  <c r="V549"/>
  <c r="AP548"/>
  <c r="AR548"/>
  <c r="T548"/>
  <c r="V548"/>
  <c r="AP547"/>
  <c r="AR547"/>
  <c r="T547"/>
  <c r="V547"/>
  <c r="AP546"/>
  <c r="AR546"/>
  <c r="T546"/>
  <c r="V546"/>
  <c r="H25" i="142"/>
  <c r="G24"/>
  <c r="H23"/>
  <c r="G22"/>
  <c r="AE15"/>
  <c r="AC15"/>
  <c r="AA15"/>
  <c r="Y15"/>
  <c r="W15"/>
  <c r="U15"/>
  <c r="S15"/>
  <c r="Q15"/>
  <c r="O15"/>
  <c r="M15"/>
  <c r="K15"/>
  <c r="I15"/>
  <c r="G15"/>
  <c r="E15"/>
  <c r="C15"/>
  <c r="AR1004" i="141"/>
  <c r="AG1004"/>
  <c r="V1004"/>
  <c r="K1004"/>
  <c r="AR1003"/>
  <c r="AG1003"/>
  <c r="V1003"/>
  <c r="K1003"/>
  <c r="AR1002"/>
  <c r="AG1002"/>
  <c r="V1002"/>
  <c r="K1002"/>
  <c r="AR1001"/>
  <c r="AG1001"/>
  <c r="V1001"/>
  <c r="K1001"/>
  <c r="AR1000"/>
  <c r="AG1000"/>
  <c r="V1000"/>
  <c r="K1000"/>
  <c r="AR999"/>
  <c r="AG999"/>
  <c r="V999"/>
  <c r="K999"/>
  <c r="AR998"/>
  <c r="AG998"/>
  <c r="V998"/>
  <c r="K998"/>
  <c r="AR997"/>
  <c r="AG997"/>
  <c r="V997"/>
  <c r="K997"/>
  <c r="AR996"/>
  <c r="AG996"/>
  <c r="V996"/>
  <c r="K996"/>
  <c r="AR995"/>
  <c r="AG995"/>
  <c r="V995"/>
  <c r="K995"/>
  <c r="AR994"/>
  <c r="AG994"/>
  <c r="V994"/>
  <c r="K994"/>
  <c r="AR993"/>
  <c r="AG993"/>
  <c r="V993"/>
  <c r="K993"/>
  <c r="AR992"/>
  <c r="AG992"/>
  <c r="V992"/>
  <c r="K992"/>
  <c r="AR991"/>
  <c r="AG991"/>
  <c r="V991"/>
  <c r="K991"/>
  <c r="AR990"/>
  <c r="AG990"/>
  <c r="V990"/>
  <c r="K990"/>
  <c r="AR989"/>
  <c r="AG989"/>
  <c r="V989"/>
  <c r="K989"/>
  <c r="AR988"/>
  <c r="AG988"/>
  <c r="V988"/>
  <c r="K988"/>
  <c r="AR987"/>
  <c r="AG987"/>
  <c r="V987"/>
  <c r="K987"/>
  <c r="AR986"/>
  <c r="AG986"/>
  <c r="V986"/>
  <c r="K986"/>
  <c r="AR985"/>
  <c r="AG985"/>
  <c r="V985"/>
  <c r="K985"/>
  <c r="AR984"/>
  <c r="AG984"/>
  <c r="V984"/>
  <c r="K984"/>
  <c r="AR983"/>
  <c r="AG983"/>
  <c r="V983"/>
  <c r="K983"/>
  <c r="AR982"/>
  <c r="AG982"/>
  <c r="V982"/>
  <c r="K982"/>
  <c r="AR981"/>
  <c r="AG981"/>
  <c r="V981"/>
  <c r="K981"/>
  <c r="AR980"/>
  <c r="AG980"/>
  <c r="V980"/>
  <c r="K980"/>
  <c r="AR979"/>
  <c r="AG979"/>
  <c r="V979"/>
  <c r="K979"/>
  <c r="AR978"/>
  <c r="AG978"/>
  <c r="V978"/>
  <c r="K978"/>
  <c r="AR977"/>
  <c r="AG977"/>
  <c r="V977"/>
  <c r="K977"/>
  <c r="AR976"/>
  <c r="AG976"/>
  <c r="V976"/>
  <c r="K976"/>
  <c r="AR975"/>
  <c r="AG975"/>
  <c r="V975"/>
  <c r="K975"/>
  <c r="AR974"/>
  <c r="AG974"/>
  <c r="V974"/>
  <c r="K974"/>
  <c r="AR973"/>
  <c r="AG973"/>
  <c r="V973"/>
  <c r="K973"/>
  <c r="AR972"/>
  <c r="AG972"/>
  <c r="V972"/>
  <c r="K972"/>
  <c r="AR971"/>
  <c r="AG971"/>
  <c r="V971"/>
  <c r="K971"/>
  <c r="AR970"/>
  <c r="AG970"/>
  <c r="V970"/>
  <c r="K970"/>
  <c r="AR969"/>
  <c r="AG969"/>
  <c r="V969"/>
  <c r="K969"/>
  <c r="AR968"/>
  <c r="AG968"/>
  <c r="V968"/>
  <c r="K968"/>
  <c r="AR967"/>
  <c r="AG967"/>
  <c r="V967"/>
  <c r="K967"/>
  <c r="AR966"/>
  <c r="AG966"/>
  <c r="V966"/>
  <c r="K966"/>
  <c r="AR965"/>
  <c r="AG965"/>
  <c r="V965"/>
  <c r="K965"/>
  <c r="AR964"/>
  <c r="AG964"/>
  <c r="V964"/>
  <c r="K964"/>
  <c r="AR963"/>
  <c r="AG963"/>
  <c r="V963"/>
  <c r="K963"/>
  <c r="AR962"/>
  <c r="AG962"/>
  <c r="V962"/>
  <c r="K962"/>
  <c r="AR961"/>
  <c r="AG961"/>
  <c r="V961"/>
  <c r="K961"/>
  <c r="AR960"/>
  <c r="AG960"/>
  <c r="V960"/>
  <c r="K960"/>
  <c r="AR959"/>
  <c r="AG959"/>
  <c r="V959"/>
  <c r="K959"/>
  <c r="AR958"/>
  <c r="AG958"/>
  <c r="V958"/>
  <c r="K958"/>
  <c r="AR957"/>
  <c r="AG957"/>
  <c r="V957"/>
  <c r="K957"/>
  <c r="AR956"/>
  <c r="AG956"/>
  <c r="V956"/>
  <c r="K956"/>
  <c r="AR955"/>
  <c r="AG955"/>
  <c r="V955"/>
  <c r="K955"/>
  <c r="AR954"/>
  <c r="AG954"/>
  <c r="V954"/>
  <c r="K954"/>
  <c r="AR953"/>
  <c r="AG953"/>
  <c r="V953"/>
  <c r="K953"/>
  <c r="AR952"/>
  <c r="AG952"/>
  <c r="V952"/>
  <c r="K952"/>
  <c r="AR951"/>
  <c r="AG951"/>
  <c r="V951"/>
  <c r="K951"/>
  <c r="AR950"/>
  <c r="AG950"/>
  <c r="V950"/>
  <c r="K950"/>
  <c r="AR949"/>
  <c r="AG949"/>
  <c r="V949"/>
  <c r="K949"/>
  <c r="AR948"/>
  <c r="AG948"/>
  <c r="V948"/>
  <c r="K948"/>
  <c r="AR947"/>
  <c r="AG947"/>
  <c r="V947"/>
  <c r="K947"/>
  <c r="AR946"/>
  <c r="AG946"/>
  <c r="V946"/>
  <c r="K946"/>
  <c r="AR945"/>
  <c r="AG945"/>
  <c r="V945"/>
  <c r="K945"/>
  <c r="AR944"/>
  <c r="AG944"/>
  <c r="V944"/>
  <c r="K944"/>
  <c r="AR943"/>
  <c r="AG943"/>
  <c r="V943"/>
  <c r="K943"/>
  <c r="AR942"/>
  <c r="AG942"/>
  <c r="V942"/>
  <c r="K942"/>
  <c r="AR941"/>
  <c r="AG941"/>
  <c r="V941"/>
  <c r="K941"/>
  <c r="AR940"/>
  <c r="AG940"/>
  <c r="V940"/>
  <c r="K940"/>
  <c r="AR939"/>
  <c r="AG939"/>
  <c r="V939"/>
  <c r="K939"/>
  <c r="AR938"/>
  <c r="AG938"/>
  <c r="V938"/>
  <c r="K938"/>
  <c r="AR937"/>
  <c r="AG937"/>
  <c r="V937"/>
  <c r="K937"/>
  <c r="AR936"/>
  <c r="AG936"/>
  <c r="V936"/>
  <c r="K936"/>
  <c r="AR935"/>
  <c r="AG935"/>
  <c r="V935"/>
  <c r="K935"/>
  <c r="AR934"/>
  <c r="AG934"/>
  <c r="V934"/>
  <c r="K934"/>
  <c r="AR933"/>
  <c r="AG933"/>
  <c r="V933"/>
  <c r="K933"/>
  <c r="AR932"/>
  <c r="AG932"/>
  <c r="V932"/>
  <c r="K932"/>
  <c r="AR931"/>
  <c r="AG931"/>
  <c r="V931"/>
  <c r="K931"/>
  <c r="AR930"/>
  <c r="AG930"/>
  <c r="V930"/>
  <c r="K930"/>
  <c r="AR929"/>
  <c r="AG929"/>
  <c r="V929"/>
  <c r="K929"/>
  <c r="AR928"/>
  <c r="AG928"/>
  <c r="V928"/>
  <c r="K928"/>
  <c r="AR927"/>
  <c r="AG927"/>
  <c r="V927"/>
  <c r="K927"/>
  <c r="AR926"/>
  <c r="AG926"/>
  <c r="V926"/>
  <c r="K926"/>
  <c r="AR925"/>
  <c r="AG925"/>
  <c r="V925"/>
  <c r="K925"/>
  <c r="AR924"/>
  <c r="AG924"/>
  <c r="V924"/>
  <c r="K924"/>
  <c r="AR923"/>
  <c r="AG923"/>
  <c r="V923"/>
  <c r="K923"/>
  <c r="AR922"/>
  <c r="AG922"/>
  <c r="V922"/>
  <c r="K922"/>
  <c r="AR921"/>
  <c r="AG921"/>
  <c r="V921"/>
  <c r="K921"/>
  <c r="AR920"/>
  <c r="AG920"/>
  <c r="V920"/>
  <c r="K920"/>
  <c r="AR919"/>
  <c r="AG919"/>
  <c r="V919"/>
  <c r="K919"/>
  <c r="AR918"/>
  <c r="AG918"/>
  <c r="V918"/>
  <c r="K918"/>
  <c r="AR917"/>
  <c r="AG917"/>
  <c r="V917"/>
  <c r="K917"/>
  <c r="AR916"/>
  <c r="AG916"/>
  <c r="V916"/>
  <c r="K916"/>
  <c r="AR915"/>
  <c r="AG915"/>
  <c r="V915"/>
  <c r="K915"/>
  <c r="AR914"/>
  <c r="AG914"/>
  <c r="V914"/>
  <c r="K914"/>
  <c r="AR913"/>
  <c r="AG913"/>
  <c r="V913"/>
  <c r="K913"/>
  <c r="AR912"/>
  <c r="AG912"/>
  <c r="V912"/>
  <c r="K912"/>
  <c r="AR911"/>
  <c r="AG911"/>
  <c r="V911"/>
  <c r="K911"/>
  <c r="AR910"/>
  <c r="AG910"/>
  <c r="V910"/>
  <c r="K910"/>
  <c r="AR909"/>
  <c r="AG909"/>
  <c r="V909"/>
  <c r="K909"/>
  <c r="AR908"/>
  <c r="AG908"/>
  <c r="V908"/>
  <c r="K908"/>
  <c r="AR907"/>
  <c r="AG907"/>
  <c r="V907"/>
  <c r="K907"/>
  <c r="AR906"/>
  <c r="AG906"/>
  <c r="V906"/>
  <c r="K906"/>
  <c r="AR905"/>
  <c r="AG905"/>
  <c r="V905"/>
  <c r="K905"/>
  <c r="AR904"/>
  <c r="AG904"/>
  <c r="V904"/>
  <c r="K904"/>
  <c r="AR903"/>
  <c r="AG903"/>
  <c r="V903"/>
  <c r="K903"/>
  <c r="AR902"/>
  <c r="AG902"/>
  <c r="V902"/>
  <c r="K902"/>
  <c r="AD590"/>
  <c r="D588" i="137" s="1"/>
  <c r="H590" i="141"/>
  <c r="B588" i="137" s="1"/>
  <c r="AD589" i="141"/>
  <c r="D587" i="137" s="1"/>
  <c r="H589" i="141"/>
  <c r="B587" i="137" s="1"/>
  <c r="AD588" i="141"/>
  <c r="D586" i="137" s="1"/>
  <c r="H588" i="141"/>
  <c r="B586" i="137" s="1"/>
  <c r="AD587" i="141"/>
  <c r="D585" i="137" s="1"/>
  <c r="H587" i="141"/>
  <c r="B585" i="137" s="1"/>
  <c r="AD586" i="141"/>
  <c r="D584" i="137" s="1"/>
  <c r="H586" i="141"/>
  <c r="B584" i="137" s="1"/>
  <c r="AD585" i="141"/>
  <c r="D583" i="137" s="1"/>
  <c r="H585" i="141"/>
  <c r="B583" i="137" s="1"/>
  <c r="AD584" i="141"/>
  <c r="D582" i="137" s="1"/>
  <c r="H584" i="141"/>
  <c r="B582" i="137" s="1"/>
  <c r="AD583" i="141"/>
  <c r="D581" i="137" s="1"/>
  <c r="H583" i="141"/>
  <c r="B581" i="137" s="1"/>
  <c r="AD582" i="141"/>
  <c r="D580" i="137" s="1"/>
  <c r="H582" i="141"/>
  <c r="B580" i="137" s="1"/>
  <c r="AD581" i="141"/>
  <c r="D579" i="137" s="1"/>
  <c r="H581" i="141"/>
  <c r="B579" i="137" s="1"/>
  <c r="AD580" i="141"/>
  <c r="D578" i="137" s="1"/>
  <c r="H580" i="141"/>
  <c r="B578" i="137" s="1"/>
  <c r="AD579" i="141"/>
  <c r="D577" i="137" s="1"/>
  <c r="H579" i="141"/>
  <c r="B577" i="137" s="1"/>
  <c r="AD578" i="141"/>
  <c r="D576" i="137" s="1"/>
  <c r="H578" i="141"/>
  <c r="B576" i="137" s="1"/>
  <c r="AD577" i="141"/>
  <c r="D575" i="137" s="1"/>
  <c r="H577" i="141"/>
  <c r="B575" i="137" s="1"/>
  <c r="AD576" i="141"/>
  <c r="D574" i="137" s="1"/>
  <c r="H576" i="141"/>
  <c r="B574" i="137" s="1"/>
  <c r="AD575" i="141"/>
  <c r="D573" i="137" s="1"/>
  <c r="H575" i="141"/>
  <c r="B573" i="137" s="1"/>
  <c r="AD574" i="141"/>
  <c r="D572" i="137" s="1"/>
  <c r="H574" i="141"/>
  <c r="B572" i="137" s="1"/>
  <c r="AD573" i="141"/>
  <c r="D571" i="137" s="1"/>
  <c r="H573" i="141"/>
  <c r="B571" i="137" s="1"/>
  <c r="AD572" i="141"/>
  <c r="D570" i="137" s="1"/>
  <c r="H572" i="141"/>
  <c r="B570" i="137" s="1"/>
  <c r="AD571" i="141"/>
  <c r="D569" i="137" s="1"/>
  <c r="H571" i="141"/>
  <c r="B569" i="137" s="1"/>
  <c r="AD570" i="141"/>
  <c r="D568" i="137" s="1"/>
  <c r="H570" i="141"/>
  <c r="B568" i="137" s="1"/>
  <c r="AD569" i="141"/>
  <c r="D567" i="137" s="1"/>
  <c r="H569" i="141"/>
  <c r="B567" i="137" s="1"/>
  <c r="AD568" i="141"/>
  <c r="D566" i="137" s="1"/>
  <c r="H568" i="141"/>
  <c r="B566" i="137" s="1"/>
  <c r="AD567" i="141"/>
  <c r="D565" i="137" s="1"/>
  <c r="H567" i="141"/>
  <c r="B565" i="137" s="1"/>
  <c r="AD566" i="141"/>
  <c r="D564" i="137" s="1"/>
  <c r="H566" i="141"/>
  <c r="B564" i="137" s="1"/>
  <c r="AD565" i="141"/>
  <c r="D563" i="137" s="1"/>
  <c r="H565" i="141"/>
  <c r="B563" i="137" s="1"/>
  <c r="AD564" i="141"/>
  <c r="D562" i="137" s="1"/>
  <c r="H564" i="141"/>
  <c r="B562" i="137" s="1"/>
  <c r="AD563" i="141"/>
  <c r="D561" i="137" s="1"/>
  <c r="H563" i="141"/>
  <c r="B561" i="137" s="1"/>
  <c r="AD562" i="141"/>
  <c r="D560" i="137" s="1"/>
  <c r="H562" i="141"/>
  <c r="B560" i="137" s="1"/>
  <c r="AD561" i="141"/>
  <c r="D559" i="137" s="1"/>
  <c r="H561" i="141"/>
  <c r="B559" i="137" s="1"/>
  <c r="AD560" i="141"/>
  <c r="D558" i="137" s="1"/>
  <c r="H560" i="141"/>
  <c r="B558" i="137" s="1"/>
  <c r="AD559" i="141"/>
  <c r="D557" i="137" s="1"/>
  <c r="H559" i="141"/>
  <c r="B557" i="137" s="1"/>
  <c r="AD558" i="141"/>
  <c r="D556" i="137" s="1"/>
  <c r="H558" i="141"/>
  <c r="B556" i="137" s="1"/>
  <c r="AD557" i="141"/>
  <c r="D555" i="137" s="1"/>
  <c r="H557" i="141"/>
  <c r="B555" i="137" s="1"/>
  <c r="AD556" i="141"/>
  <c r="D554" i="137" s="1"/>
  <c r="H556" i="141"/>
  <c r="B554" i="137" s="1"/>
  <c r="AD555" i="141"/>
  <c r="D553" i="137" s="1"/>
  <c r="H555" i="141"/>
  <c r="B553" i="137" s="1"/>
  <c r="AD554" i="141"/>
  <c r="D552" i="137" s="1"/>
  <c r="H554" i="141"/>
  <c r="B552" i="137" s="1"/>
  <c r="AD553" i="141"/>
  <c r="D551" i="137" s="1"/>
  <c r="H553" i="141"/>
  <c r="B551" i="137" s="1"/>
  <c r="AD552" i="141"/>
  <c r="D550" i="137" s="1"/>
  <c r="H552" i="141"/>
  <c r="B550" i="137" s="1"/>
  <c r="AD551" i="141"/>
  <c r="D549" i="137" s="1"/>
  <c r="H551" i="141"/>
  <c r="B549" i="137" s="1"/>
  <c r="AD550" i="141"/>
  <c r="D548" i="137" s="1"/>
  <c r="H550" i="141"/>
  <c r="B548" i="137" s="1"/>
  <c r="AD549" i="141"/>
  <c r="D547" i="137" s="1"/>
  <c r="H549" i="141"/>
  <c r="B547" i="137" s="1"/>
  <c r="AD548" i="141"/>
  <c r="D546" i="137" s="1"/>
  <c r="H548" i="141"/>
  <c r="B546" i="137" s="1"/>
  <c r="AD547" i="141"/>
  <c r="D545" i="137" s="1"/>
  <c r="H547" i="141"/>
  <c r="B545" i="137" s="1"/>
  <c r="AD546" i="141"/>
  <c r="D544" i="137" s="1"/>
  <c r="AE343" i="141"/>
  <c r="AG343"/>
  <c r="I343"/>
  <c r="K343"/>
  <c r="AE342"/>
  <c r="AG342"/>
  <c r="I342"/>
  <c r="K342"/>
  <c r="AE341"/>
  <c r="AG341"/>
  <c r="I341"/>
  <c r="K341"/>
  <c r="AE340"/>
  <c r="AG340"/>
  <c r="I340"/>
  <c r="K340"/>
  <c r="AE339"/>
  <c r="AG339"/>
  <c r="I339"/>
  <c r="K339"/>
  <c r="AE338"/>
  <c r="AG338"/>
  <c r="I338"/>
  <c r="K338"/>
  <c r="AE337"/>
  <c r="AG337"/>
  <c r="I337"/>
  <c r="K337"/>
  <c r="AE336"/>
  <c r="AG336"/>
  <c r="I336"/>
  <c r="K336"/>
  <c r="AE335"/>
  <c r="AG335"/>
  <c r="I335"/>
  <c r="K335"/>
  <c r="AE334"/>
  <c r="AG334"/>
  <c r="I334"/>
  <c r="K334"/>
  <c r="AE333"/>
  <c r="AG333"/>
  <c r="I333"/>
  <c r="K333"/>
  <c r="AE332"/>
  <c r="AG332"/>
  <c r="I332"/>
  <c r="K332"/>
  <c r="AE331"/>
  <c r="AG331"/>
  <c r="I331"/>
  <c r="K331"/>
  <c r="AE330"/>
  <c r="AG330"/>
  <c r="I330"/>
  <c r="K330"/>
  <c r="AE329"/>
  <c r="AG329"/>
  <c r="I329"/>
  <c r="K329"/>
  <c r="AE328"/>
  <c r="AG328"/>
  <c r="I328"/>
  <c r="K328"/>
  <c r="AE327"/>
  <c r="AG327"/>
  <c r="I327"/>
  <c r="K327"/>
  <c r="AE326"/>
  <c r="AG326"/>
  <c r="I326"/>
  <c r="K326"/>
  <c r="AE325"/>
  <c r="AG325"/>
  <c r="I325"/>
  <c r="K325"/>
  <c r="AE324"/>
  <c r="AG324"/>
  <c r="I324"/>
  <c r="K324"/>
  <c r="AE323"/>
  <c r="AG323"/>
  <c r="I323"/>
  <c r="K323"/>
  <c r="AE322"/>
  <c r="AG322"/>
  <c r="I322"/>
  <c r="K322"/>
  <c r="AE321"/>
  <c r="AG321"/>
  <c r="I321"/>
  <c r="K321"/>
  <c r="AE320"/>
  <c r="AG320"/>
  <c r="I320"/>
  <c r="K320"/>
  <c r="AE319"/>
  <c r="AG319"/>
  <c r="I319"/>
  <c r="K319"/>
  <c r="AE318"/>
  <c r="AG318"/>
  <c r="I318"/>
  <c r="K318"/>
  <c r="AE317"/>
  <c r="AG317"/>
  <c r="I317"/>
  <c r="K317"/>
  <c r="AE316"/>
  <c r="AG316"/>
  <c r="I316"/>
  <c r="K316"/>
  <c r="AE315"/>
  <c r="AG315"/>
  <c r="I315"/>
  <c r="K315"/>
  <c r="AE314"/>
  <c r="AG314"/>
  <c r="I314"/>
  <c r="K314"/>
  <c r="AE313"/>
  <c r="AG313"/>
  <c r="I313"/>
  <c r="K313"/>
  <c r="AE312"/>
  <c r="AG312"/>
  <c r="I312"/>
  <c r="K312"/>
  <c r="AE311"/>
  <c r="AG311"/>
  <c r="I311"/>
  <c r="K311"/>
  <c r="AE310"/>
  <c r="AG310"/>
  <c r="I310"/>
  <c r="K310"/>
  <c r="AE309"/>
  <c r="AG309"/>
  <c r="I309"/>
  <c r="K309"/>
  <c r="AE308"/>
  <c r="AG308"/>
  <c r="I308"/>
  <c r="K308"/>
  <c r="AE307"/>
  <c r="AG307"/>
  <c r="I307"/>
  <c r="K307"/>
  <c r="AE306"/>
  <c r="AG306"/>
  <c r="I306"/>
  <c r="K306"/>
  <c r="AE305"/>
  <c r="AG305"/>
  <c r="I305"/>
  <c r="K305"/>
  <c r="AE304"/>
  <c r="AG304"/>
  <c r="I304"/>
  <c r="K304"/>
  <c r="AE303"/>
  <c r="AG303"/>
  <c r="I303"/>
  <c r="K303"/>
  <c r="AE302"/>
  <c r="AG302"/>
  <c r="I302"/>
  <c r="K302"/>
  <c r="AE301"/>
  <c r="AG301"/>
  <c r="I301"/>
  <c r="K301"/>
  <c r="AE300"/>
  <c r="AG300"/>
  <c r="I300"/>
  <c r="K300"/>
  <c r="AE299"/>
  <c r="AG299"/>
  <c r="I299"/>
  <c r="K299"/>
  <c r="AE298"/>
  <c r="AG298"/>
  <c r="I298"/>
  <c r="K298"/>
  <c r="AE297"/>
  <c r="AG297"/>
  <c r="I297"/>
  <c r="K297"/>
  <c r="AE296"/>
  <c r="AG296"/>
  <c r="I296"/>
  <c r="K296"/>
  <c r="AE295"/>
  <c r="AG295"/>
  <c r="I295"/>
  <c r="K295"/>
  <c r="AE294"/>
  <c r="AG294"/>
  <c r="I294"/>
  <c r="K294"/>
  <c r="AE293"/>
  <c r="AG293"/>
  <c r="I293"/>
  <c r="K293"/>
  <c r="AE292"/>
  <c r="AG292"/>
  <c r="I292"/>
  <c r="K292"/>
  <c r="AE291"/>
  <c r="AG291"/>
  <c r="I291"/>
  <c r="K291"/>
  <c r="AE290"/>
  <c r="AG290"/>
  <c r="I290"/>
  <c r="K290"/>
  <c r="AE289"/>
  <c r="AG289"/>
  <c r="I289"/>
  <c r="K289"/>
  <c r="AE288"/>
  <c r="AG288"/>
  <c r="I288"/>
  <c r="K288"/>
  <c r="AE287"/>
  <c r="AG287"/>
  <c r="I287"/>
  <c r="K287"/>
  <c r="AE286"/>
  <c r="AG286"/>
  <c r="I286"/>
  <c r="K286"/>
  <c r="AE285"/>
  <c r="AG285"/>
  <c r="I285"/>
  <c r="K285"/>
  <c r="AE284"/>
  <c r="AG284"/>
  <c r="I284"/>
  <c r="K284"/>
  <c r="AE283"/>
  <c r="AG283"/>
  <c r="I283"/>
  <c r="K283"/>
  <c r="AE282"/>
  <c r="AG282"/>
  <c r="I282"/>
  <c r="K282"/>
  <c r="AE281"/>
  <c r="AG281"/>
  <c r="I281"/>
  <c r="K281"/>
  <c r="AE280"/>
  <c r="AG280"/>
  <c r="I280"/>
  <c r="K280"/>
  <c r="AE279"/>
  <c r="AG279"/>
  <c r="I279"/>
  <c r="K279"/>
  <c r="AE278"/>
  <c r="AG278"/>
  <c r="I278"/>
  <c r="K278"/>
  <c r="AE277"/>
  <c r="AG277"/>
  <c r="I277"/>
  <c r="K277"/>
  <c r="AE276"/>
  <c r="AG276"/>
  <c r="I276"/>
  <c r="K276"/>
  <c r="AE275"/>
  <c r="AG275"/>
  <c r="I275"/>
  <c r="K275"/>
  <c r="AE274"/>
  <c r="AG274"/>
  <c r="I274"/>
  <c r="K274"/>
  <c r="AE273"/>
  <c r="AG273"/>
  <c r="I273"/>
  <c r="K273"/>
  <c r="AE272"/>
  <c r="AG272"/>
  <c r="I272"/>
  <c r="K272"/>
  <c r="AE271"/>
  <c r="AG271"/>
  <c r="I271"/>
  <c r="K271"/>
  <c r="AE270"/>
  <c r="AG270"/>
  <c r="I270"/>
  <c r="K270"/>
  <c r="AE269"/>
  <c r="AG269"/>
  <c r="I269"/>
  <c r="K269"/>
  <c r="AE268"/>
  <c r="AG268"/>
  <c r="I268"/>
  <c r="K268"/>
  <c r="AE267"/>
  <c r="AG267"/>
  <c r="I267"/>
  <c r="K267"/>
  <c r="AE266"/>
  <c r="AG266"/>
  <c r="I266"/>
  <c r="K266"/>
  <c r="AE265"/>
  <c r="AG265"/>
  <c r="I265"/>
  <c r="K265"/>
  <c r="AE264"/>
  <c r="AG264"/>
  <c r="I264"/>
  <c r="K264"/>
  <c r="AE263"/>
  <c r="AG263"/>
  <c r="I263"/>
  <c r="K263"/>
  <c r="AE262"/>
  <c r="AG262"/>
  <c r="I262"/>
  <c r="K262"/>
  <c r="AE261"/>
  <c r="AG261"/>
  <c r="I261"/>
  <c r="K261"/>
  <c r="AE260"/>
  <c r="AG260"/>
  <c r="I260"/>
  <c r="K260"/>
  <c r="AE259"/>
  <c r="AG259"/>
  <c r="I259"/>
  <c r="K259"/>
  <c r="AE258"/>
  <c r="AG258"/>
  <c r="I258"/>
  <c r="K258"/>
  <c r="AE257"/>
  <c r="AG257"/>
  <c r="I257"/>
  <c r="K257"/>
  <c r="AE256"/>
  <c r="AG256"/>
  <c r="I256"/>
  <c r="K256"/>
  <c r="AE255"/>
  <c r="AG255"/>
  <c r="I255"/>
  <c r="K255"/>
  <c r="AE254"/>
  <c r="AG254"/>
  <c r="I254"/>
  <c r="K254"/>
  <c r="AE253"/>
  <c r="AG253"/>
  <c r="I253"/>
  <c r="K253"/>
  <c r="AE252"/>
  <c r="AG252"/>
  <c r="I252"/>
  <c r="K252"/>
  <c r="AE251"/>
  <c r="AG251"/>
  <c r="I251"/>
  <c r="K251"/>
  <c r="T250"/>
  <c r="V250"/>
  <c r="S250"/>
  <c r="C248" i="137" s="1"/>
  <c r="T249" i="141"/>
  <c r="V249"/>
  <c r="S249"/>
  <c r="C247" i="137" s="1"/>
  <c r="T248" i="141"/>
  <c r="V248"/>
  <c r="S248"/>
  <c r="C246" i="137" s="1"/>
  <c r="T247" i="141"/>
  <c r="V247"/>
  <c r="S247"/>
  <c r="C245" i="137" s="1"/>
  <c r="T246" i="141"/>
  <c r="V246"/>
  <c r="S246"/>
  <c r="C244" i="137" s="1"/>
  <c r="T245" i="141"/>
  <c r="V245"/>
  <c r="S245"/>
  <c r="C243" i="137" s="1"/>
  <c r="T244" i="141"/>
  <c r="V244"/>
  <c r="S244"/>
  <c r="C242" i="137" s="1"/>
  <c r="T243" i="141"/>
  <c r="V243"/>
  <c r="S243"/>
  <c r="C241" i="137" s="1"/>
  <c r="T242" i="141"/>
  <c r="V242"/>
  <c r="S242"/>
  <c r="C240" i="137" s="1"/>
  <c r="T241" i="141"/>
  <c r="V241"/>
  <c r="S241"/>
  <c r="C239" i="137" s="1"/>
  <c r="T240" i="141"/>
  <c r="V240"/>
  <c r="S240"/>
  <c r="C238" i="137" s="1"/>
  <c r="T239" i="141"/>
  <c r="V239"/>
  <c r="S239"/>
  <c r="C237" i="137" s="1"/>
  <c r="T238" i="141"/>
  <c r="V238"/>
  <c r="S238"/>
  <c r="C236" i="137" s="1"/>
  <c r="T237" i="141"/>
  <c r="V237"/>
  <c r="S237"/>
  <c r="C235" i="137" s="1"/>
  <c r="T236" i="141"/>
  <c r="V236"/>
  <c r="S236"/>
  <c r="C234" i="137" s="1"/>
  <c r="T235" i="141"/>
  <c r="V235"/>
  <c r="S235"/>
  <c r="C233" i="137" s="1"/>
  <c r="T234" i="141"/>
  <c r="V234"/>
  <c r="S234"/>
  <c r="C232" i="137" s="1"/>
  <c r="T233" i="141"/>
  <c r="V233"/>
  <c r="S233"/>
  <c r="C231" i="137" s="1"/>
  <c r="T232" i="141"/>
  <c r="V232"/>
  <c r="S232"/>
  <c r="C230" i="137" s="1"/>
  <c r="T231" i="141"/>
  <c r="V231"/>
  <c r="S231"/>
  <c r="C229" i="137" s="1"/>
  <c r="AP343" i="141"/>
  <c r="AR343"/>
  <c r="T343"/>
  <c r="V343"/>
  <c r="AP342"/>
  <c r="AR342"/>
  <c r="T342"/>
  <c r="V342"/>
  <c r="AP341"/>
  <c r="AR341"/>
  <c r="T341"/>
  <c r="V341"/>
  <c r="AP340"/>
  <c r="AR340"/>
  <c r="T340"/>
  <c r="V340"/>
  <c r="AP339"/>
  <c r="AR339"/>
  <c r="T339"/>
  <c r="V339"/>
  <c r="AP338"/>
  <c r="AR338"/>
  <c r="T338"/>
  <c r="V338"/>
  <c r="AP337"/>
  <c r="AR337"/>
  <c r="T337"/>
  <c r="V337"/>
  <c r="AP336"/>
  <c r="AR336"/>
  <c r="T336"/>
  <c r="V336"/>
  <c r="AP335"/>
  <c r="AR335"/>
  <c r="T335"/>
  <c r="V335"/>
  <c r="AP334"/>
  <c r="AR334"/>
  <c r="T334"/>
  <c r="V334"/>
  <c r="AP333"/>
  <c r="AR333"/>
  <c r="T333"/>
  <c r="V333"/>
  <c r="AP332"/>
  <c r="AR332"/>
  <c r="T332"/>
  <c r="V332"/>
  <c r="AP331"/>
  <c r="AR331"/>
  <c r="T331"/>
  <c r="V331"/>
  <c r="AP330"/>
  <c r="AR330"/>
  <c r="T330"/>
  <c r="V330"/>
  <c r="AP329"/>
  <c r="AR329"/>
  <c r="T329"/>
  <c r="V329"/>
  <c r="AP328"/>
  <c r="AR328"/>
  <c r="T328"/>
  <c r="V328"/>
  <c r="AP327"/>
  <c r="AR327"/>
  <c r="T327"/>
  <c r="V327"/>
  <c r="AP326"/>
  <c r="AR326"/>
  <c r="T326"/>
  <c r="V326"/>
  <c r="AP325"/>
  <c r="AR325"/>
  <c r="T325"/>
  <c r="V325"/>
  <c r="AP324"/>
  <c r="AR324"/>
  <c r="T324"/>
  <c r="V324"/>
  <c r="AP323"/>
  <c r="AR323"/>
  <c r="T323"/>
  <c r="V323"/>
  <c r="AP322"/>
  <c r="AR322"/>
  <c r="T322"/>
  <c r="V322"/>
  <c r="AP321"/>
  <c r="AR321"/>
  <c r="T321"/>
  <c r="V321"/>
  <c r="AP320"/>
  <c r="AR320"/>
  <c r="T320"/>
  <c r="V320"/>
  <c r="AP319"/>
  <c r="AR319"/>
  <c r="T319"/>
  <c r="V319"/>
  <c r="AP318"/>
  <c r="AR318"/>
  <c r="T318"/>
  <c r="V318"/>
  <c r="AP317"/>
  <c r="AR317"/>
  <c r="T317"/>
  <c r="V317"/>
  <c r="AP316"/>
  <c r="AR316"/>
  <c r="T316"/>
  <c r="V316"/>
  <c r="AP315"/>
  <c r="AR315"/>
  <c r="T315"/>
  <c r="V315"/>
  <c r="AP314"/>
  <c r="AR314"/>
  <c r="T314"/>
  <c r="V314"/>
  <c r="AP313"/>
  <c r="AR313"/>
  <c r="T313"/>
  <c r="V313"/>
  <c r="AP312"/>
  <c r="AR312"/>
  <c r="T312"/>
  <c r="V312"/>
  <c r="AP311"/>
  <c r="AR311"/>
  <c r="T311"/>
  <c r="V311"/>
  <c r="AP310"/>
  <c r="AR310"/>
  <c r="T310"/>
  <c r="V310"/>
  <c r="AP309"/>
  <c r="AR309"/>
  <c r="T309"/>
  <c r="V309"/>
  <c r="AP308"/>
  <c r="AR308"/>
  <c r="T308"/>
  <c r="V308"/>
  <c r="AP307"/>
  <c r="AR307"/>
  <c r="T307"/>
  <c r="V307"/>
  <c r="AP306"/>
  <c r="AR306"/>
  <c r="T306"/>
  <c r="V306"/>
  <c r="AP305"/>
  <c r="AR305"/>
  <c r="T305"/>
  <c r="V305"/>
  <c r="AP304"/>
  <c r="AR304"/>
  <c r="T304"/>
  <c r="V304"/>
  <c r="AP303"/>
  <c r="AR303"/>
  <c r="T303"/>
  <c r="V303"/>
  <c r="AP302"/>
  <c r="AR302"/>
  <c r="T302"/>
  <c r="V302"/>
  <c r="AP301"/>
  <c r="AR301"/>
  <c r="T301"/>
  <c r="V301"/>
  <c r="AP300"/>
  <c r="AR300"/>
  <c r="T300"/>
  <c r="V300"/>
  <c r="AP299"/>
  <c r="AR299"/>
  <c r="T299"/>
  <c r="V299"/>
  <c r="AP298"/>
  <c r="AR298"/>
  <c r="T298"/>
  <c r="V298"/>
  <c r="AP297"/>
  <c r="AR297"/>
  <c r="T297"/>
  <c r="V297"/>
  <c r="AP296"/>
  <c r="AR296"/>
  <c r="T296"/>
  <c r="V296"/>
  <c r="AP295"/>
  <c r="AR295"/>
  <c r="T295"/>
  <c r="V295"/>
  <c r="AP294"/>
  <c r="AR294"/>
  <c r="T294"/>
  <c r="V294"/>
  <c r="AP293"/>
  <c r="AR293"/>
  <c r="T293"/>
  <c r="V293"/>
  <c r="AP292"/>
  <c r="AR292"/>
  <c r="T292"/>
  <c r="V292"/>
  <c r="AP291"/>
  <c r="AR291"/>
  <c r="T291"/>
  <c r="V291"/>
  <c r="AP290"/>
  <c r="AR290"/>
  <c r="T290"/>
  <c r="V290"/>
  <c r="AP289"/>
  <c r="AR289"/>
  <c r="T289"/>
  <c r="V289"/>
  <c r="AP288"/>
  <c r="AR288"/>
  <c r="T288"/>
  <c r="V288"/>
  <c r="AP287"/>
  <c r="AR287"/>
  <c r="T287"/>
  <c r="V287"/>
  <c r="AP286"/>
  <c r="AR286"/>
  <c r="T286"/>
  <c r="V286"/>
  <c r="AP285"/>
  <c r="AR285"/>
  <c r="T285"/>
  <c r="V285"/>
  <c r="AP284"/>
  <c r="AR284"/>
  <c r="T284"/>
  <c r="V284"/>
  <c r="AP283"/>
  <c r="AR283"/>
  <c r="T283"/>
  <c r="V283"/>
  <c r="AP282"/>
  <c r="AR282"/>
  <c r="T282"/>
  <c r="V282"/>
  <c r="AP281"/>
  <c r="AR281"/>
  <c r="T281"/>
  <c r="V281"/>
  <c r="AP280"/>
  <c r="AR280"/>
  <c r="T280"/>
  <c r="V280"/>
  <c r="AP279"/>
  <c r="AR279"/>
  <c r="T279"/>
  <c r="V279"/>
  <c r="AP278"/>
  <c r="AR278"/>
  <c r="T278"/>
  <c r="V278"/>
  <c r="AP277"/>
  <c r="AR277"/>
  <c r="T277"/>
  <c r="V277"/>
  <c r="AP276"/>
  <c r="AR276"/>
  <c r="T276"/>
  <c r="V276"/>
  <c r="AP275"/>
  <c r="AR275"/>
  <c r="T275"/>
  <c r="V275"/>
  <c r="AP274"/>
  <c r="AR274"/>
  <c r="T274"/>
  <c r="V274"/>
  <c r="AP273"/>
  <c r="AR273"/>
  <c r="T273"/>
  <c r="V273"/>
  <c r="AP272"/>
  <c r="AR272"/>
  <c r="T272"/>
  <c r="V272"/>
  <c r="AP271"/>
  <c r="AR271"/>
  <c r="T271"/>
  <c r="V271"/>
  <c r="AP270"/>
  <c r="AR270"/>
  <c r="T270"/>
  <c r="V270"/>
  <c r="AP269"/>
  <c r="AR269"/>
  <c r="T269"/>
  <c r="V269"/>
  <c r="AP268"/>
  <c r="AR268"/>
  <c r="T268"/>
  <c r="V268"/>
  <c r="AP267"/>
  <c r="AR267"/>
  <c r="T267"/>
  <c r="V267"/>
  <c r="AP266"/>
  <c r="AR266"/>
  <c r="T266"/>
  <c r="V266"/>
  <c r="AP265"/>
  <c r="AR265"/>
  <c r="T265"/>
  <c r="V265"/>
  <c r="AP264"/>
  <c r="AR264"/>
  <c r="T264"/>
  <c r="V264"/>
  <c r="AP263"/>
  <c r="AR263"/>
  <c r="T263"/>
  <c r="V263"/>
  <c r="AP262"/>
  <c r="AR262"/>
  <c r="T262"/>
  <c r="V262"/>
  <c r="AP261"/>
  <c r="AR261"/>
  <c r="T261"/>
  <c r="V261"/>
  <c r="AP260"/>
  <c r="AR260"/>
  <c r="T260"/>
  <c r="V260"/>
  <c r="AP259"/>
  <c r="AR259"/>
  <c r="T259"/>
  <c r="V259"/>
  <c r="AP258"/>
  <c r="AR258"/>
  <c r="T258"/>
  <c r="V258"/>
  <c r="AP257"/>
  <c r="AR257"/>
  <c r="T257"/>
  <c r="V257"/>
  <c r="AP256"/>
  <c r="AR256"/>
  <c r="T256"/>
  <c r="V256"/>
  <c r="AP255"/>
  <c r="AR255"/>
  <c r="T255"/>
  <c r="V255"/>
  <c r="AP254"/>
  <c r="AR254"/>
  <c r="T254"/>
  <c r="V254"/>
  <c r="AP253"/>
  <c r="AR253"/>
  <c r="T253"/>
  <c r="V253"/>
  <c r="AP252"/>
  <c r="AR252"/>
  <c r="T252"/>
  <c r="V252"/>
  <c r="AP251"/>
  <c r="AR251"/>
  <c r="T251"/>
  <c r="V251"/>
  <c r="AP250"/>
  <c r="AR250"/>
  <c r="AP249"/>
  <c r="AR249"/>
  <c r="AO249"/>
  <c r="E247" i="137" s="1"/>
  <c r="AP248" i="141"/>
  <c r="AR248"/>
  <c r="AO248"/>
  <c r="E246" i="137" s="1"/>
  <c r="AP247" i="141"/>
  <c r="AR247"/>
  <c r="AO247"/>
  <c r="E245" i="137" s="1"/>
  <c r="AP246" i="141"/>
  <c r="AR246"/>
  <c r="AO246"/>
  <c r="E244" i="137" s="1"/>
  <c r="AP245" i="141"/>
  <c r="AR245"/>
  <c r="AO245"/>
  <c r="E243" i="137" s="1"/>
  <c r="AP244" i="141"/>
  <c r="AR244"/>
  <c r="AO244"/>
  <c r="E242" i="137" s="1"/>
  <c r="AP243" i="141"/>
  <c r="AR243"/>
  <c r="AO243"/>
  <c r="E241" i="137" s="1"/>
  <c r="AP242" i="141"/>
  <c r="AR242"/>
  <c r="AO242"/>
  <c r="E240" i="137" s="1"/>
  <c r="AP241" i="141"/>
  <c r="AR241"/>
  <c r="AO241"/>
  <c r="E239" i="137" s="1"/>
  <c r="AP240" i="141"/>
  <c r="AR240"/>
  <c r="AO240"/>
  <c r="E238" i="137" s="1"/>
  <c r="AP239" i="141"/>
  <c r="AR239"/>
  <c r="AO239"/>
  <c r="E237" i="137" s="1"/>
  <c r="AP238" i="141"/>
  <c r="AR238"/>
  <c r="AO238"/>
  <c r="E236" i="137" s="1"/>
  <c r="AP237" i="141"/>
  <c r="AR237"/>
  <c r="AO237"/>
  <c r="E235" i="137" s="1"/>
  <c r="AP236" i="141"/>
  <c r="AR236"/>
  <c r="AO236"/>
  <c r="E234" i="137" s="1"/>
  <c r="AP235" i="141"/>
  <c r="AR235"/>
  <c r="AO235"/>
  <c r="E233" i="137" s="1"/>
  <c r="AP234" i="141"/>
  <c r="AR234"/>
  <c r="AO234"/>
  <c r="E232" i="137" s="1"/>
  <c r="AP233" i="141"/>
  <c r="AR233"/>
  <c r="AO233"/>
  <c r="E231" i="137" s="1"/>
  <c r="AP232" i="141"/>
  <c r="AR232"/>
  <c r="AO232"/>
  <c r="E230" i="137" s="1"/>
  <c r="AP231" i="141"/>
  <c r="AR231"/>
  <c r="AO231"/>
  <c r="E229" i="137" s="1"/>
  <c r="AP230" i="141"/>
  <c r="AR230"/>
  <c r="AO230"/>
  <c r="E228" i="137" s="1"/>
  <c r="K546" i="141"/>
  <c r="AR545"/>
  <c r="AG545"/>
  <c r="V545"/>
  <c r="K545"/>
  <c r="AR544"/>
  <c r="AG544"/>
  <c r="V544"/>
  <c r="K544"/>
  <c r="AR543"/>
  <c r="AG543"/>
  <c r="V543"/>
  <c r="K543"/>
  <c r="AR542"/>
  <c r="AG542"/>
  <c r="V542"/>
  <c r="K542"/>
  <c r="AR541"/>
  <c r="AG541"/>
  <c r="V541"/>
  <c r="K541"/>
  <c r="AR540"/>
  <c r="AG540"/>
  <c r="V540"/>
  <c r="K540"/>
  <c r="AR539"/>
  <c r="AG539"/>
  <c r="V539"/>
  <c r="K539"/>
  <c r="AR538"/>
  <c r="AG538"/>
  <c r="V538"/>
  <c r="K538"/>
  <c r="AR537"/>
  <c r="AG537"/>
  <c r="V537"/>
  <c r="K537"/>
  <c r="AR536"/>
  <c r="AG536"/>
  <c r="V536"/>
  <c r="K536"/>
  <c r="AR535"/>
  <c r="AG535"/>
  <c r="V535"/>
  <c r="K535"/>
  <c r="AR534"/>
  <c r="AG534"/>
  <c r="V534"/>
  <c r="K534"/>
  <c r="AR533"/>
  <c r="AG533"/>
  <c r="V533"/>
  <c r="K533"/>
  <c r="AR532"/>
  <c r="AG532"/>
  <c r="V532"/>
  <c r="K532"/>
  <c r="AR531"/>
  <c r="AG531"/>
  <c r="V531"/>
  <c r="K531"/>
  <c r="AR530"/>
  <c r="AG530"/>
  <c r="V530"/>
  <c r="K530"/>
  <c r="AR529"/>
  <c r="AG529"/>
  <c r="V529"/>
  <c r="K529"/>
  <c r="AR528"/>
  <c r="AG528"/>
  <c r="V528"/>
  <c r="K528"/>
  <c r="AR527"/>
  <c r="AG527"/>
  <c r="V527"/>
  <c r="K527"/>
  <c r="AR526"/>
  <c r="AG526"/>
  <c r="V526"/>
  <c r="K526"/>
  <c r="AR525"/>
  <c r="AG525"/>
  <c r="V525"/>
  <c r="K525"/>
  <c r="AR524"/>
  <c r="AG524"/>
  <c r="V524"/>
  <c r="K524"/>
  <c r="AR523"/>
  <c r="AG523"/>
  <c r="V523"/>
  <c r="K523"/>
  <c r="AR522"/>
  <c r="AG522"/>
  <c r="V522"/>
  <c r="K522"/>
  <c r="AR521"/>
  <c r="AG521"/>
  <c r="V521"/>
  <c r="K521"/>
  <c r="AR520"/>
  <c r="AG520"/>
  <c r="V520"/>
  <c r="K520"/>
  <c r="AR519"/>
  <c r="AG519"/>
  <c r="V519"/>
  <c r="K519"/>
  <c r="AR518"/>
  <c r="AG518"/>
  <c r="V518"/>
  <c r="K518"/>
  <c r="AR517"/>
  <c r="AG517"/>
  <c r="V517"/>
  <c r="K517"/>
  <c r="AR516"/>
  <c r="AG516"/>
  <c r="V516"/>
  <c r="K516"/>
  <c r="AR515"/>
  <c r="AG515"/>
  <c r="V515"/>
  <c r="K515"/>
  <c r="AR514"/>
  <c r="AG514"/>
  <c r="V514"/>
  <c r="K514"/>
  <c r="AR513"/>
  <c r="AG513"/>
  <c r="V513"/>
  <c r="K513"/>
  <c r="AR512"/>
  <c r="AG512"/>
  <c r="V512"/>
  <c r="K512"/>
  <c r="AR511"/>
  <c r="AG511"/>
  <c r="V511"/>
  <c r="K511"/>
  <c r="AR510"/>
  <c r="AG510"/>
  <c r="V510"/>
  <c r="K510"/>
  <c r="AR509"/>
  <c r="AG509"/>
  <c r="V509"/>
  <c r="K509"/>
  <c r="AR508"/>
  <c r="AG508"/>
  <c r="V508"/>
  <c r="K508"/>
  <c r="AR507"/>
  <c r="AG507"/>
  <c r="V507"/>
  <c r="K507"/>
  <c r="AR506"/>
  <c r="AG506"/>
  <c r="V506"/>
  <c r="K506"/>
  <c r="AR505"/>
  <c r="AG505"/>
  <c r="V505"/>
  <c r="K505"/>
  <c r="AR504"/>
  <c r="AG504"/>
  <c r="V504"/>
  <c r="K504"/>
  <c r="AR503"/>
  <c r="AG503"/>
  <c r="V503"/>
  <c r="K503"/>
  <c r="AR502"/>
  <c r="AG502"/>
  <c r="V502"/>
  <c r="K502"/>
  <c r="AR501"/>
  <c r="AG501"/>
  <c r="V501"/>
  <c r="K501"/>
  <c r="AR500"/>
  <c r="AG500"/>
  <c r="V500"/>
  <c r="K500"/>
  <c r="AR499"/>
  <c r="AG499"/>
  <c r="V499"/>
  <c r="K499"/>
  <c r="AR498"/>
  <c r="AG498"/>
  <c r="V498"/>
  <c r="K498"/>
  <c r="AR497"/>
  <c r="AG497"/>
  <c r="V497"/>
  <c r="K497"/>
  <c r="AR496"/>
  <c r="AG496"/>
  <c r="V496"/>
  <c r="K496"/>
  <c r="AR495"/>
  <c r="AG495"/>
  <c r="V495"/>
  <c r="K495"/>
  <c r="AR494"/>
  <c r="AG494"/>
  <c r="V494"/>
  <c r="K494"/>
  <c r="AR493"/>
  <c r="AG493"/>
  <c r="V493"/>
  <c r="K493"/>
  <c r="AR492"/>
  <c r="AG492"/>
  <c r="V492"/>
  <c r="K492"/>
  <c r="AR491"/>
  <c r="AG491"/>
  <c r="V491"/>
  <c r="K491"/>
  <c r="AR490"/>
  <c r="AG490"/>
  <c r="V490"/>
  <c r="K490"/>
  <c r="AR489"/>
  <c r="AG489"/>
  <c r="V489"/>
  <c r="K489"/>
  <c r="AR488"/>
  <c r="AG488"/>
  <c r="V488"/>
  <c r="K488"/>
  <c r="AR487"/>
  <c r="AG487"/>
  <c r="V487"/>
  <c r="K487"/>
  <c r="AR486"/>
  <c r="AG486"/>
  <c r="V486"/>
  <c r="K486"/>
  <c r="AR485"/>
  <c r="AG485"/>
  <c r="V485"/>
  <c r="K485"/>
  <c r="AR484"/>
  <c r="AG484"/>
  <c r="V484"/>
  <c r="K484"/>
  <c r="AR483"/>
  <c r="AG483"/>
  <c r="V483"/>
  <c r="K483"/>
  <c r="AR482"/>
  <c r="AG482"/>
  <c r="V482"/>
  <c r="K482"/>
  <c r="AR481"/>
  <c r="AG481"/>
  <c r="V481"/>
  <c r="K481"/>
  <c r="AR480"/>
  <c r="AG480"/>
  <c r="V480"/>
  <c r="K480"/>
  <c r="AR479"/>
  <c r="AG479"/>
  <c r="V479"/>
  <c r="K479"/>
  <c r="AR478"/>
  <c r="AG478"/>
  <c r="V478"/>
  <c r="K478"/>
  <c r="AR477"/>
  <c r="AG477"/>
  <c r="V477"/>
  <c r="K477"/>
  <c r="AR476"/>
  <c r="AG476"/>
  <c r="V476"/>
  <c r="K476"/>
  <c r="AR475"/>
  <c r="AG475"/>
  <c r="V475"/>
  <c r="K475"/>
  <c r="AR474"/>
  <c r="AG474"/>
  <c r="V474"/>
  <c r="K474"/>
  <c r="AR473"/>
  <c r="AG473"/>
  <c r="V473"/>
  <c r="K473"/>
  <c r="AR472"/>
  <c r="AG472"/>
  <c r="V472"/>
  <c r="K472"/>
  <c r="AR471"/>
  <c r="AG471"/>
  <c r="V471"/>
  <c r="K471"/>
  <c r="AR470"/>
  <c r="AG470"/>
  <c r="V470"/>
  <c r="K470"/>
  <c r="AR469"/>
  <c r="AG469"/>
  <c r="V469"/>
  <c r="K469"/>
  <c r="AR468"/>
  <c r="AG468"/>
  <c r="V468"/>
  <c r="K468"/>
  <c r="AR467"/>
  <c r="AG467"/>
  <c r="V467"/>
  <c r="K467"/>
  <c r="AR466"/>
  <c r="AG466"/>
  <c r="V466"/>
  <c r="K466"/>
  <c r="AR465"/>
  <c r="AG465"/>
  <c r="V465"/>
  <c r="K465"/>
  <c r="AR464"/>
  <c r="AG464"/>
  <c r="V464"/>
  <c r="K464"/>
  <c r="AR463"/>
  <c r="AG463"/>
  <c r="V463"/>
  <c r="K463"/>
  <c r="AR462"/>
  <c r="AG462"/>
  <c r="V462"/>
  <c r="K462"/>
  <c r="AR461"/>
  <c r="AG461"/>
  <c r="V461"/>
  <c r="K461"/>
  <c r="AR460"/>
  <c r="AG460"/>
  <c r="V460"/>
  <c r="K460"/>
  <c r="AR459"/>
  <c r="AG459"/>
  <c r="V459"/>
  <c r="K459"/>
  <c r="AR458"/>
  <c r="AG458"/>
  <c r="V458"/>
  <c r="K458"/>
  <c r="AR457"/>
  <c r="AG457"/>
  <c r="V457"/>
  <c r="K457"/>
  <c r="AR456"/>
  <c r="AG456"/>
  <c r="V456"/>
  <c r="K456"/>
  <c r="AR455"/>
  <c r="AG455"/>
  <c r="V455"/>
  <c r="K455"/>
  <c r="AR454"/>
  <c r="AG454"/>
  <c r="V454"/>
  <c r="K454"/>
  <c r="AR453"/>
  <c r="AG453"/>
  <c r="V453"/>
  <c r="K453"/>
  <c r="AR452"/>
  <c r="AG452"/>
  <c r="V452"/>
  <c r="K452"/>
  <c r="AR451"/>
  <c r="AG451"/>
  <c r="V451"/>
  <c r="K451"/>
  <c r="AR450"/>
  <c r="AG450"/>
  <c r="V450"/>
  <c r="K450"/>
  <c r="AR449"/>
  <c r="AG449"/>
  <c r="V449"/>
  <c r="K449"/>
  <c r="AR448"/>
  <c r="AG448"/>
  <c r="V448"/>
  <c r="K448"/>
  <c r="AR447"/>
  <c r="AG447"/>
  <c r="V447"/>
  <c r="K447"/>
  <c r="AR446"/>
  <c r="AG446"/>
  <c r="V446"/>
  <c r="K446"/>
  <c r="AR445"/>
  <c r="AG445"/>
  <c r="V445"/>
  <c r="K445"/>
  <c r="AR444"/>
  <c r="AG444"/>
  <c r="V444"/>
  <c r="K444"/>
  <c r="AR443"/>
  <c r="AG443"/>
  <c r="V443"/>
  <c r="K443"/>
  <c r="AR442"/>
  <c r="AG442"/>
  <c r="V442"/>
  <c r="K442"/>
  <c r="AR441"/>
  <c r="AG441"/>
  <c r="V441"/>
  <c r="K441"/>
  <c r="AR440"/>
  <c r="AG440"/>
  <c r="V440"/>
  <c r="K440"/>
  <c r="AR439"/>
  <c r="AG439"/>
  <c r="V439"/>
  <c r="K439"/>
  <c r="AR438"/>
  <c r="AG438"/>
  <c r="V438"/>
  <c r="K438"/>
  <c r="AR437"/>
  <c r="AG437"/>
  <c r="V437"/>
  <c r="K437"/>
  <c r="AR436"/>
  <c r="AG436"/>
  <c r="V436"/>
  <c r="K436"/>
  <c r="AR435"/>
  <c r="AG435"/>
  <c r="V435"/>
  <c r="K435"/>
  <c r="AR434"/>
  <c r="AG434"/>
  <c r="V434"/>
  <c r="K434"/>
  <c r="AR433"/>
  <c r="AG433"/>
  <c r="V433"/>
  <c r="K433"/>
  <c r="AR432"/>
  <c r="AG432"/>
  <c r="V432"/>
  <c r="K432"/>
  <c r="AR431"/>
  <c r="AG431"/>
  <c r="V431"/>
  <c r="K431"/>
  <c r="AR430"/>
  <c r="AG430"/>
  <c r="V430"/>
  <c r="K430"/>
  <c r="AR429"/>
  <c r="AG429"/>
  <c r="V429"/>
  <c r="K429"/>
  <c r="AR428"/>
  <c r="AG428"/>
  <c r="V428"/>
  <c r="K428"/>
  <c r="AR427"/>
  <c r="AG427"/>
  <c r="V427"/>
  <c r="K427"/>
  <c r="AR426"/>
  <c r="AG426"/>
  <c r="V426"/>
  <c r="K426"/>
  <c r="AR425"/>
  <c r="AG425"/>
  <c r="V425"/>
  <c r="K425"/>
  <c r="AR424"/>
  <c r="AG424"/>
  <c r="V424"/>
  <c r="K424"/>
  <c r="AR423"/>
  <c r="AG423"/>
  <c r="V423"/>
  <c r="K423"/>
  <c r="AR422"/>
  <c r="AG422"/>
  <c r="V422"/>
  <c r="K422"/>
  <c r="AR421"/>
  <c r="AG421"/>
  <c r="V421"/>
  <c r="K421"/>
  <c r="AR420"/>
  <c r="AG420"/>
  <c r="V420"/>
  <c r="K420"/>
  <c r="AR419"/>
  <c r="AG419"/>
  <c r="V419"/>
  <c r="K419"/>
  <c r="AR418"/>
  <c r="AG418"/>
  <c r="V418"/>
  <c r="K418"/>
  <c r="AR417"/>
  <c r="AG417"/>
  <c r="V417"/>
  <c r="K417"/>
  <c r="AR416"/>
  <c r="AG416"/>
  <c r="V416"/>
  <c r="K416"/>
  <c r="AR415"/>
  <c r="AG415"/>
  <c r="V415"/>
  <c r="K415"/>
  <c r="AR414"/>
  <c r="AG414"/>
  <c r="V414"/>
  <c r="K414"/>
  <c r="AR413"/>
  <c r="AG413"/>
  <c r="V413"/>
  <c r="K413"/>
  <c r="AR412"/>
  <c r="AG412"/>
  <c r="V412"/>
  <c r="K412"/>
  <c r="AR411"/>
  <c r="AG411"/>
  <c r="V411"/>
  <c r="K411"/>
  <c r="AR410"/>
  <c r="AG410"/>
  <c r="V410"/>
  <c r="K410"/>
  <c r="AR409"/>
  <c r="AG409"/>
  <c r="V409"/>
  <c r="K409"/>
  <c r="AR408"/>
  <c r="AG408"/>
  <c r="V408"/>
  <c r="K408"/>
  <c r="AR407"/>
  <c r="AG407"/>
  <c r="V407"/>
  <c r="K407"/>
  <c r="AR406"/>
  <c r="AG406"/>
  <c r="V406"/>
  <c r="K406"/>
  <c r="AR405"/>
  <c r="AG405"/>
  <c r="V405"/>
  <c r="K405"/>
  <c r="AR404"/>
  <c r="AG404"/>
  <c r="V404"/>
  <c r="K404"/>
  <c r="AR403"/>
  <c r="AG403"/>
  <c r="V403"/>
  <c r="K403"/>
  <c r="AR402"/>
  <c r="AG402"/>
  <c r="V402"/>
  <c r="K402"/>
  <c r="AR401"/>
  <c r="AG401"/>
  <c r="V401"/>
  <c r="K401"/>
  <c r="AR400"/>
  <c r="AG400"/>
  <c r="V400"/>
  <c r="K400"/>
  <c r="AR399"/>
  <c r="AG399"/>
  <c r="V399"/>
  <c r="K399"/>
  <c r="AR398"/>
  <c r="AG398"/>
  <c r="V398"/>
  <c r="K398"/>
  <c r="AR397"/>
  <c r="AG397"/>
  <c r="V397"/>
  <c r="K397"/>
  <c r="AR396"/>
  <c r="AG396"/>
  <c r="V396"/>
  <c r="K396"/>
  <c r="AR395"/>
  <c r="AG395"/>
  <c r="V395"/>
  <c r="K395"/>
  <c r="AR394"/>
  <c r="AG394"/>
  <c r="V394"/>
  <c r="K394"/>
  <c r="AR393"/>
  <c r="AG393"/>
  <c r="V393"/>
  <c r="K393"/>
  <c r="AR392"/>
  <c r="AG392"/>
  <c r="V392"/>
  <c r="K392"/>
  <c r="AR391"/>
  <c r="AG391"/>
  <c r="V391"/>
  <c r="K391"/>
  <c r="AR390"/>
  <c r="AG390"/>
  <c r="V390"/>
  <c r="K390"/>
  <c r="AR389"/>
  <c r="AG389"/>
  <c r="V389"/>
  <c r="K389"/>
  <c r="AR388"/>
  <c r="AG388"/>
  <c r="V388"/>
  <c r="K388"/>
  <c r="AR387"/>
  <c r="AG387"/>
  <c r="V387"/>
  <c r="K387"/>
  <c r="AR386"/>
  <c r="AG386"/>
  <c r="V386"/>
  <c r="K386"/>
  <c r="AR385"/>
  <c r="AG385"/>
  <c r="V385"/>
  <c r="K385"/>
  <c r="AR384"/>
  <c r="AG384"/>
  <c r="V384"/>
  <c r="K384"/>
  <c r="AR383"/>
  <c r="AG383"/>
  <c r="V383"/>
  <c r="K383"/>
  <c r="AR382"/>
  <c r="AG382"/>
  <c r="V382"/>
  <c r="K382"/>
  <c r="AR381"/>
  <c r="AG381"/>
  <c r="V381"/>
  <c r="K381"/>
  <c r="AR380"/>
  <c r="AG380"/>
  <c r="V380"/>
  <c r="K380"/>
  <c r="AR379"/>
  <c r="AG379"/>
  <c r="V379"/>
  <c r="K379"/>
  <c r="AR378"/>
  <c r="AG378"/>
  <c r="V378"/>
  <c r="K378"/>
  <c r="AR377"/>
  <c r="AG377"/>
  <c r="V377"/>
  <c r="K377"/>
  <c r="AR376"/>
  <c r="AG376"/>
  <c r="V376"/>
  <c r="K376"/>
  <c r="AR375"/>
  <c r="AG375"/>
  <c r="V375"/>
  <c r="K375"/>
  <c r="AR374"/>
  <c r="AG374"/>
  <c r="V374"/>
  <c r="K374"/>
  <c r="AR373"/>
  <c r="AG373"/>
  <c r="V373"/>
  <c r="K373"/>
  <c r="AR372"/>
  <c r="AG372"/>
  <c r="V372"/>
  <c r="K372"/>
  <c r="AR371"/>
  <c r="AG371"/>
  <c r="V371"/>
  <c r="K371"/>
  <c r="AR370"/>
  <c r="AG370"/>
  <c r="V370"/>
  <c r="K370"/>
  <c r="AR369"/>
  <c r="AG369"/>
  <c r="V369"/>
  <c r="K369"/>
  <c r="AR368"/>
  <c r="AG368"/>
  <c r="V368"/>
  <c r="K368"/>
  <c r="AR367"/>
  <c r="AG367"/>
  <c r="V367"/>
  <c r="K367"/>
  <c r="AR366"/>
  <c r="AG366"/>
  <c r="V366"/>
  <c r="K366"/>
  <c r="AR365"/>
  <c r="AG365"/>
  <c r="V365"/>
  <c r="K365"/>
  <c r="AR364"/>
  <c r="AG364"/>
  <c r="V364"/>
  <c r="K364"/>
  <c r="AR363"/>
  <c r="AG363"/>
  <c r="V363"/>
  <c r="K363"/>
  <c r="AR362"/>
  <c r="AG362"/>
  <c r="V362"/>
  <c r="K362"/>
  <c r="AR361"/>
  <c r="AG361"/>
  <c r="V361"/>
  <c r="K361"/>
  <c r="AR360"/>
  <c r="AG360"/>
  <c r="V360"/>
  <c r="K360"/>
  <c r="AR359"/>
  <c r="AG359"/>
  <c r="V359"/>
  <c r="K359"/>
  <c r="AR358"/>
  <c r="AG358"/>
  <c r="V358"/>
  <c r="K358"/>
  <c r="AR357"/>
  <c r="AG357"/>
  <c r="V357"/>
  <c r="K357"/>
  <c r="AR356"/>
  <c r="AG356"/>
  <c r="V356"/>
  <c r="K356"/>
  <c r="AR355"/>
  <c r="AG355"/>
  <c r="V355"/>
  <c r="K355"/>
  <c r="AR354"/>
  <c r="AG354"/>
  <c r="V354"/>
  <c r="K354"/>
  <c r="AR353"/>
  <c r="AG353"/>
  <c r="V353"/>
  <c r="K353"/>
  <c r="AR352"/>
  <c r="AG352"/>
  <c r="V352"/>
  <c r="K352"/>
  <c r="AR351"/>
  <c r="AG351"/>
  <c r="V351"/>
  <c r="K351"/>
  <c r="AR350"/>
  <c r="AG350"/>
  <c r="V350"/>
  <c r="K350"/>
  <c r="AR349"/>
  <c r="AG349"/>
  <c r="V349"/>
  <c r="K349"/>
  <c r="AR348"/>
  <c r="AG348"/>
  <c r="V348"/>
  <c r="K348"/>
  <c r="AR347"/>
  <c r="AG347"/>
  <c r="V347"/>
  <c r="K347"/>
  <c r="AR346"/>
  <c r="AG346"/>
  <c r="V346"/>
  <c r="K346"/>
  <c r="AR345"/>
  <c r="AG345"/>
  <c r="V345"/>
  <c r="K345"/>
  <c r="AR344"/>
  <c r="AG344"/>
  <c r="V344"/>
  <c r="K344"/>
  <c r="AD343"/>
  <c r="D341" i="137" s="1"/>
  <c r="H343" i="141"/>
  <c r="B341" i="137" s="1"/>
  <c r="AD342" i="141"/>
  <c r="D340" i="137" s="1"/>
  <c r="H342" i="141"/>
  <c r="B340" i="137" s="1"/>
  <c r="AD341" i="141"/>
  <c r="D339" i="137" s="1"/>
  <c r="H341" i="141"/>
  <c r="B339" i="137" s="1"/>
  <c r="AD340" i="141"/>
  <c r="D338" i="137" s="1"/>
  <c r="H340" i="141"/>
  <c r="B338" i="137" s="1"/>
  <c r="AD339" i="141"/>
  <c r="D337" i="137" s="1"/>
  <c r="H339" i="141"/>
  <c r="B337" i="137" s="1"/>
  <c r="AD338" i="141"/>
  <c r="D336" i="137" s="1"/>
  <c r="H338" i="141"/>
  <c r="B336" i="137" s="1"/>
  <c r="AD337" i="141"/>
  <c r="D335" i="137" s="1"/>
  <c r="H337" i="141"/>
  <c r="B335" i="137" s="1"/>
  <c r="AD336" i="141"/>
  <c r="D334" i="137" s="1"/>
  <c r="H336" i="141"/>
  <c r="B334" i="137" s="1"/>
  <c r="AD335" i="141"/>
  <c r="D333" i="137" s="1"/>
  <c r="H335" i="141"/>
  <c r="B333" i="137" s="1"/>
  <c r="AD334" i="141"/>
  <c r="D332" i="137" s="1"/>
  <c r="H334" i="141"/>
  <c r="B332" i="137" s="1"/>
  <c r="AD333" i="141"/>
  <c r="D331" i="137" s="1"/>
  <c r="H333" i="141"/>
  <c r="B331" i="137" s="1"/>
  <c r="AD332" i="141"/>
  <c r="D330" i="137" s="1"/>
  <c r="H332" i="141"/>
  <c r="B330" i="137" s="1"/>
  <c r="AD331" i="141"/>
  <c r="D329" i="137" s="1"/>
  <c r="H331" i="141"/>
  <c r="B329" i="137" s="1"/>
  <c r="AD330" i="141"/>
  <c r="D328" i="137" s="1"/>
  <c r="H330" i="141"/>
  <c r="B328" i="137" s="1"/>
  <c r="AD329" i="141"/>
  <c r="D327" i="137" s="1"/>
  <c r="H329" i="141"/>
  <c r="B327" i="137" s="1"/>
  <c r="AD328" i="141"/>
  <c r="D326" i="137" s="1"/>
  <c r="H328" i="141"/>
  <c r="B326" i="137" s="1"/>
  <c r="AD327" i="141"/>
  <c r="D325" i="137" s="1"/>
  <c r="H327" i="141"/>
  <c r="B325" i="137" s="1"/>
  <c r="AD326" i="141"/>
  <c r="D324" i="137" s="1"/>
  <c r="H326" i="141"/>
  <c r="B324" i="137" s="1"/>
  <c r="AD325" i="141"/>
  <c r="D323" i="137" s="1"/>
  <c r="H325" i="141"/>
  <c r="B323" i="137" s="1"/>
  <c r="AD324" i="141"/>
  <c r="D322" i="137" s="1"/>
  <c r="H324" i="141"/>
  <c r="B322" i="137" s="1"/>
  <c r="AD323" i="141"/>
  <c r="D321" i="137" s="1"/>
  <c r="H323" i="141"/>
  <c r="B321" i="137" s="1"/>
  <c r="AD322" i="141"/>
  <c r="D320" i="137" s="1"/>
  <c r="H322" i="141"/>
  <c r="B320" i="137" s="1"/>
  <c r="AD321" i="141"/>
  <c r="D319" i="137" s="1"/>
  <c r="H321" i="141"/>
  <c r="B319" i="137" s="1"/>
  <c r="AD320" i="141"/>
  <c r="D318" i="137" s="1"/>
  <c r="H320" i="141"/>
  <c r="B318" i="137" s="1"/>
  <c r="AD319" i="141"/>
  <c r="D317" i="137" s="1"/>
  <c r="H319" i="141"/>
  <c r="B317" i="137" s="1"/>
  <c r="AD318" i="141"/>
  <c r="D316" i="137" s="1"/>
  <c r="H318" i="141"/>
  <c r="B316" i="137" s="1"/>
  <c r="AD317" i="141"/>
  <c r="D315" i="137" s="1"/>
  <c r="H317" i="141"/>
  <c r="B315" i="137" s="1"/>
  <c r="AD316" i="141"/>
  <c r="D314" i="137" s="1"/>
  <c r="H316" i="141"/>
  <c r="B314" i="137" s="1"/>
  <c r="AD315" i="141"/>
  <c r="D313" i="137" s="1"/>
  <c r="H315" i="141"/>
  <c r="B313" i="137" s="1"/>
  <c r="AD314" i="141"/>
  <c r="D312" i="137" s="1"/>
  <c r="H314" i="141"/>
  <c r="B312" i="137" s="1"/>
  <c r="AD313" i="141"/>
  <c r="D311" i="137" s="1"/>
  <c r="H313" i="141"/>
  <c r="B311" i="137" s="1"/>
  <c r="AD312" i="141"/>
  <c r="D310" i="137" s="1"/>
  <c r="H312" i="141"/>
  <c r="B310" i="137" s="1"/>
  <c r="AD311" i="141"/>
  <c r="D309" i="137" s="1"/>
  <c r="H311" i="141"/>
  <c r="B309" i="137" s="1"/>
  <c r="AD310" i="141"/>
  <c r="D308" i="137" s="1"/>
  <c r="H310" i="141"/>
  <c r="B308" i="137" s="1"/>
  <c r="AD309" i="141"/>
  <c r="D307" i="137" s="1"/>
  <c r="H309" i="141"/>
  <c r="B307" i="137" s="1"/>
  <c r="AD308" i="141"/>
  <c r="D306" i="137" s="1"/>
  <c r="H308" i="141"/>
  <c r="B306" i="137" s="1"/>
  <c r="AD307" i="141"/>
  <c r="D305" i="137" s="1"/>
  <c r="H307" i="141"/>
  <c r="B305" i="137" s="1"/>
  <c r="AD306" i="141"/>
  <c r="D304" i="137" s="1"/>
  <c r="H306" i="141"/>
  <c r="B304" i="137" s="1"/>
  <c r="AD305" i="141"/>
  <c r="D303" i="137" s="1"/>
  <c r="H305" i="141"/>
  <c r="B303" i="137" s="1"/>
  <c r="AD304" i="141"/>
  <c r="D302" i="137" s="1"/>
  <c r="H304" i="141"/>
  <c r="B302" i="137" s="1"/>
  <c r="AD303" i="141"/>
  <c r="D301" i="137" s="1"/>
  <c r="H303" i="141"/>
  <c r="B301" i="137" s="1"/>
  <c r="AD302" i="141"/>
  <c r="D300" i="137" s="1"/>
  <c r="H302" i="141"/>
  <c r="B300" i="137" s="1"/>
  <c r="AD301" i="141"/>
  <c r="D299" i="137" s="1"/>
  <c r="H301" i="141"/>
  <c r="B299" i="137" s="1"/>
  <c r="AD300" i="141"/>
  <c r="D298" i="137" s="1"/>
  <c r="H300" i="141"/>
  <c r="B298" i="137" s="1"/>
  <c r="AD299" i="141"/>
  <c r="D297" i="137" s="1"/>
  <c r="H299" i="141"/>
  <c r="B297" i="137" s="1"/>
  <c r="AD298" i="141"/>
  <c r="D296" i="137" s="1"/>
  <c r="H298" i="141"/>
  <c r="B296" i="137" s="1"/>
  <c r="AD297" i="141"/>
  <c r="D295" i="137" s="1"/>
  <c r="H297" i="141"/>
  <c r="B295" i="137" s="1"/>
  <c r="AD296" i="141"/>
  <c r="D294" i="137" s="1"/>
  <c r="H296" i="141"/>
  <c r="B294" i="137" s="1"/>
  <c r="AD295" i="141"/>
  <c r="D293" i="137" s="1"/>
  <c r="H295" i="141"/>
  <c r="B293" i="137" s="1"/>
  <c r="AD294" i="141"/>
  <c r="D292" i="137" s="1"/>
  <c r="H294" i="141"/>
  <c r="B292" i="137" s="1"/>
  <c r="AD293" i="141"/>
  <c r="D291" i="137" s="1"/>
  <c r="H293" i="141"/>
  <c r="B291" i="137" s="1"/>
  <c r="AD292" i="141"/>
  <c r="D290" i="137" s="1"/>
  <c r="H292" i="141"/>
  <c r="B290" i="137" s="1"/>
  <c r="AD291" i="141"/>
  <c r="D289" i="137" s="1"/>
  <c r="H291" i="141"/>
  <c r="B289" i="137" s="1"/>
  <c r="AD290" i="141"/>
  <c r="D288" i="137" s="1"/>
  <c r="H290" i="141"/>
  <c r="B288" i="137" s="1"/>
  <c r="AD289" i="141"/>
  <c r="D287" i="137" s="1"/>
  <c r="H289" i="141"/>
  <c r="B287" i="137" s="1"/>
  <c r="AD288" i="141"/>
  <c r="D286" i="137" s="1"/>
  <c r="H288" i="141"/>
  <c r="B286" i="137" s="1"/>
  <c r="AD287" i="141"/>
  <c r="D285" i="137" s="1"/>
  <c r="H287" i="141"/>
  <c r="B285" i="137" s="1"/>
  <c r="AD286" i="141"/>
  <c r="D284" i="137" s="1"/>
  <c r="H286" i="141"/>
  <c r="B284" i="137" s="1"/>
  <c r="AD285" i="141"/>
  <c r="D283" i="137" s="1"/>
  <c r="H285" i="141"/>
  <c r="B283" i="137" s="1"/>
  <c r="AD284" i="141"/>
  <c r="D282" i="137" s="1"/>
  <c r="H284" i="141"/>
  <c r="B282" i="137" s="1"/>
  <c r="AD283" i="141"/>
  <c r="D281" i="137" s="1"/>
  <c r="H283" i="141"/>
  <c r="B281" i="137" s="1"/>
  <c r="AD282" i="141"/>
  <c r="D280" i="137" s="1"/>
  <c r="H282" i="141"/>
  <c r="B280" i="137" s="1"/>
  <c r="AD281" i="141"/>
  <c r="D279" i="137" s="1"/>
  <c r="H281" i="141"/>
  <c r="B279" i="137" s="1"/>
  <c r="AD280" i="141"/>
  <c r="D278" i="137" s="1"/>
  <c r="H280" i="141"/>
  <c r="B278" i="137" s="1"/>
  <c r="AD279" i="141"/>
  <c r="D277" i="137" s="1"/>
  <c r="H279" i="141"/>
  <c r="B277" i="137" s="1"/>
  <c r="AD278" i="141"/>
  <c r="D276" i="137" s="1"/>
  <c r="H278" i="141"/>
  <c r="B276" i="137" s="1"/>
  <c r="AD277" i="141"/>
  <c r="D275" i="137" s="1"/>
  <c r="H277" i="141"/>
  <c r="B275" i="137" s="1"/>
  <c r="AD276" i="141"/>
  <c r="D274" i="137" s="1"/>
  <c r="H276" i="141"/>
  <c r="B274" i="137" s="1"/>
  <c r="AD275" i="141"/>
  <c r="D273" i="137" s="1"/>
  <c r="H275" i="141"/>
  <c r="B273" i="137" s="1"/>
  <c r="AD274" i="141"/>
  <c r="D272" i="137" s="1"/>
  <c r="H274" i="141"/>
  <c r="B272" i="137" s="1"/>
  <c r="AD273" i="141"/>
  <c r="D271" i="137" s="1"/>
  <c r="H273" i="141"/>
  <c r="B271" i="137" s="1"/>
  <c r="AD272" i="141"/>
  <c r="D270" i="137" s="1"/>
  <c r="H272" i="141"/>
  <c r="B270" i="137" s="1"/>
  <c r="AD271" i="141"/>
  <c r="D269" i="137" s="1"/>
  <c r="H271" i="141"/>
  <c r="B269" i="137" s="1"/>
  <c r="AD270" i="141"/>
  <c r="D268" i="137" s="1"/>
  <c r="H270" i="141"/>
  <c r="B268" i="137" s="1"/>
  <c r="AD269" i="141"/>
  <c r="D267" i="137" s="1"/>
  <c r="H269" i="141"/>
  <c r="B267" i="137" s="1"/>
  <c r="AD268" i="141"/>
  <c r="D266" i="137" s="1"/>
  <c r="H268" i="141"/>
  <c r="B266" i="137" s="1"/>
  <c r="AD267" i="141"/>
  <c r="D265" i="137" s="1"/>
  <c r="H267" i="141"/>
  <c r="B265" i="137" s="1"/>
  <c r="AD266" i="141"/>
  <c r="D264" i="137" s="1"/>
  <c r="H266" i="141"/>
  <c r="B264" i="137" s="1"/>
  <c r="AD265" i="141"/>
  <c r="D263" i="137" s="1"/>
  <c r="H265" i="141"/>
  <c r="B263" i="137" s="1"/>
  <c r="AD264" i="141"/>
  <c r="D262" i="137" s="1"/>
  <c r="H264" i="141"/>
  <c r="B262" i="137" s="1"/>
  <c r="AD263" i="141"/>
  <c r="D261" i="137" s="1"/>
  <c r="H263" i="141"/>
  <c r="B261" i="137" s="1"/>
  <c r="AD262" i="141"/>
  <c r="D260" i="137" s="1"/>
  <c r="H262" i="141"/>
  <c r="B260" i="137" s="1"/>
  <c r="AD261" i="141"/>
  <c r="D259" i="137" s="1"/>
  <c r="H261" i="141"/>
  <c r="B259" i="137" s="1"/>
  <c r="AD260" i="141"/>
  <c r="D258" i="137" s="1"/>
  <c r="H260" i="141"/>
  <c r="B258" i="137" s="1"/>
  <c r="AD259" i="141"/>
  <c r="D257" i="137" s="1"/>
  <c r="H259" i="141"/>
  <c r="B257" i="137" s="1"/>
  <c r="AD258" i="141"/>
  <c r="D256" i="137" s="1"/>
  <c r="H258" i="141"/>
  <c r="B256" i="137" s="1"/>
  <c r="AD257" i="141"/>
  <c r="D255" i="137" s="1"/>
  <c r="H257" i="141"/>
  <c r="B255" i="137" s="1"/>
  <c r="AD256" i="141"/>
  <c r="D254" i="137" s="1"/>
  <c r="H256" i="141"/>
  <c r="B254" i="137" s="1"/>
  <c r="AD255" i="141"/>
  <c r="D253" i="137" s="1"/>
  <c r="H255" i="141"/>
  <c r="B253" i="137" s="1"/>
  <c r="AD254" i="141"/>
  <c r="D252" i="137" s="1"/>
  <c r="H254" i="141"/>
  <c r="B252" i="137" s="1"/>
  <c r="AD253" i="141"/>
  <c r="D251" i="137" s="1"/>
  <c r="H253" i="141"/>
  <c r="B251" i="137" s="1"/>
  <c r="AD252" i="141"/>
  <c r="D250" i="137" s="1"/>
  <c r="H252" i="141"/>
  <c r="B250" i="137" s="1"/>
  <c r="AD251" i="141"/>
  <c r="D249" i="137" s="1"/>
  <c r="H251" i="141"/>
  <c r="B249" i="137" s="1"/>
  <c r="U250" i="141"/>
  <c r="U249"/>
  <c r="U248"/>
  <c r="U247"/>
  <c r="U246"/>
  <c r="U245"/>
  <c r="U244"/>
  <c r="U243"/>
  <c r="U242"/>
  <c r="U241"/>
  <c r="U240"/>
  <c r="U239"/>
  <c r="U238"/>
  <c r="U237"/>
  <c r="U236"/>
  <c r="U235"/>
  <c r="U234"/>
  <c r="U233"/>
  <c r="U232"/>
  <c r="U231"/>
  <c r="AE250"/>
  <c r="AG250"/>
  <c r="I250"/>
  <c r="K250"/>
  <c r="AE249"/>
  <c r="AG249"/>
  <c r="I249"/>
  <c r="K249"/>
  <c r="AE248"/>
  <c r="AG248"/>
  <c r="I248"/>
  <c r="K248"/>
  <c r="AE247"/>
  <c r="AG247"/>
  <c r="I247"/>
  <c r="K247"/>
  <c r="AE246"/>
  <c r="AG246"/>
  <c r="I246"/>
  <c r="K246"/>
  <c r="AE245"/>
  <c r="AG245"/>
  <c r="I245"/>
  <c r="K245"/>
  <c r="AE244"/>
  <c r="AG244"/>
  <c r="I244"/>
  <c r="K244"/>
  <c r="AE243"/>
  <c r="AG243"/>
  <c r="I243"/>
  <c r="K243"/>
  <c r="AE242"/>
  <c r="AG242"/>
  <c r="I242"/>
  <c r="K242"/>
  <c r="AE241"/>
  <c r="AG241"/>
  <c r="I241"/>
  <c r="K241"/>
  <c r="AE240"/>
  <c r="AG240"/>
  <c r="I240"/>
  <c r="K240"/>
  <c r="AE239"/>
  <c r="AG239"/>
  <c r="I239"/>
  <c r="K239"/>
  <c r="AE238"/>
  <c r="AG238"/>
  <c r="I238"/>
  <c r="K238"/>
  <c r="AE237"/>
  <c r="AG237"/>
  <c r="I237"/>
  <c r="K237"/>
  <c r="AE236"/>
  <c r="AG236"/>
  <c r="I236"/>
  <c r="K236"/>
  <c r="AE235"/>
  <c r="AG235"/>
  <c r="I235"/>
  <c r="K235"/>
  <c r="AE234"/>
  <c r="AG234"/>
  <c r="I234"/>
  <c r="K234"/>
  <c r="AE233"/>
  <c r="AG233"/>
  <c r="I233"/>
  <c r="K233"/>
  <c r="AE232"/>
  <c r="AG232"/>
  <c r="I232"/>
  <c r="K232"/>
  <c r="AE231"/>
  <c r="AG231"/>
  <c r="I231"/>
  <c r="K231"/>
  <c r="AE230"/>
  <c r="AG230"/>
  <c r="I230"/>
  <c r="K230"/>
  <c r="AE229"/>
  <c r="AG229"/>
  <c r="I229"/>
  <c r="K229"/>
  <c r="AE228"/>
  <c r="AG228"/>
  <c r="I228"/>
  <c r="K228"/>
  <c r="AE227"/>
  <c r="AG227"/>
  <c r="I227"/>
  <c r="K227"/>
  <c r="AE226"/>
  <c r="AG226"/>
  <c r="I226"/>
  <c r="K226"/>
  <c r="AE225"/>
  <c r="AG225"/>
  <c r="I225"/>
  <c r="K225"/>
  <c r="AE224"/>
  <c r="AG224"/>
  <c r="I224"/>
  <c r="K224"/>
  <c r="AE223"/>
  <c r="AG223"/>
  <c r="I223"/>
  <c r="K223"/>
  <c r="AE222"/>
  <c r="AG222"/>
  <c r="I222"/>
  <c r="K222"/>
  <c r="AE221"/>
  <c r="AG221"/>
  <c r="I221"/>
  <c r="K221"/>
  <c r="AE220"/>
  <c r="AG220"/>
  <c r="I220"/>
  <c r="K220"/>
  <c r="AE219"/>
  <c r="AG219"/>
  <c r="I219"/>
  <c r="K219"/>
  <c r="AE218"/>
  <c r="AG218"/>
  <c r="I218"/>
  <c r="K218"/>
  <c r="AE217"/>
  <c r="AG217"/>
  <c r="I217"/>
  <c r="K217"/>
  <c r="AE216"/>
  <c r="AG216"/>
  <c r="I216"/>
  <c r="K216"/>
  <c r="AE215"/>
  <c r="AG215"/>
  <c r="I215"/>
  <c r="K215"/>
  <c r="AE214"/>
  <c r="AG214"/>
  <c r="I214"/>
  <c r="K214"/>
  <c r="AE213"/>
  <c r="AG213"/>
  <c r="I213"/>
  <c r="K213"/>
  <c r="AE212"/>
  <c r="AG212"/>
  <c r="I212"/>
  <c r="K212"/>
  <c r="AE211"/>
  <c r="AG211"/>
  <c r="I211"/>
  <c r="K211"/>
  <c r="AE210"/>
  <c r="AG210"/>
  <c r="I210"/>
  <c r="K210"/>
  <c r="AE209"/>
  <c r="AG209"/>
  <c r="I209"/>
  <c r="K209"/>
  <c r="AE208"/>
  <c r="AG208"/>
  <c r="I208"/>
  <c r="K208"/>
  <c r="AE207"/>
  <c r="AG207"/>
  <c r="I207"/>
  <c r="K207"/>
  <c r="AE206"/>
  <c r="AG206"/>
  <c r="I206"/>
  <c r="K206"/>
  <c r="AE205"/>
  <c r="AG205"/>
  <c r="I205"/>
  <c r="K205"/>
  <c r="AE204"/>
  <c r="AG204"/>
  <c r="I204"/>
  <c r="K204"/>
  <c r="AE203"/>
  <c r="AG203"/>
  <c r="I203"/>
  <c r="K203"/>
  <c r="AE202"/>
  <c r="AG202"/>
  <c r="I202"/>
  <c r="K202"/>
  <c r="AE201"/>
  <c r="AG201"/>
  <c r="I201"/>
  <c r="K201"/>
  <c r="AE200"/>
  <c r="AG200"/>
  <c r="I200"/>
  <c r="K200"/>
  <c r="AE199"/>
  <c r="AG199"/>
  <c r="I199"/>
  <c r="K199"/>
  <c r="AE198"/>
  <c r="AG198"/>
  <c r="I198"/>
  <c r="K198"/>
  <c r="AE197"/>
  <c r="AG197"/>
  <c r="I197"/>
  <c r="K197"/>
  <c r="AE196"/>
  <c r="AG196"/>
  <c r="I196"/>
  <c r="K196"/>
  <c r="AE195"/>
  <c r="AG195"/>
  <c r="I195"/>
  <c r="K195"/>
  <c r="AE194"/>
  <c r="AG194"/>
  <c r="I194"/>
  <c r="K194"/>
  <c r="AE193"/>
  <c r="AG193"/>
  <c r="I193"/>
  <c r="K193"/>
  <c r="AE192"/>
  <c r="AG192"/>
  <c r="I192"/>
  <c r="K192"/>
  <c r="AE191"/>
  <c r="AG191"/>
  <c r="I191"/>
  <c r="K191"/>
  <c r="AE190"/>
  <c r="AG190"/>
  <c r="I190"/>
  <c r="K190"/>
  <c r="AE189"/>
  <c r="AG189"/>
  <c r="I189"/>
  <c r="K189"/>
  <c r="AE188"/>
  <c r="AG188"/>
  <c r="I188"/>
  <c r="K188"/>
  <c r="AE187"/>
  <c r="AG187"/>
  <c r="I187"/>
  <c r="K187"/>
  <c r="AE186"/>
  <c r="AG186"/>
  <c r="I186"/>
  <c r="K186"/>
  <c r="AE185"/>
  <c r="AG185"/>
  <c r="I185"/>
  <c r="K185"/>
  <c r="AE184"/>
  <c r="AG184"/>
  <c r="I184"/>
  <c r="K184"/>
  <c r="AE183"/>
  <c r="AG183"/>
  <c r="I183"/>
  <c r="K183"/>
  <c r="AE182"/>
  <c r="AG182"/>
  <c r="I182"/>
  <c r="K182"/>
  <c r="AE181"/>
  <c r="AG181"/>
  <c r="I181"/>
  <c r="K181"/>
  <c r="AE180"/>
  <c r="AG180"/>
  <c r="I180"/>
  <c r="K180"/>
  <c r="AE179"/>
  <c r="AG179"/>
  <c r="I179"/>
  <c r="K179"/>
  <c r="AE178"/>
  <c r="AG178"/>
  <c r="I178"/>
  <c r="K178"/>
  <c r="AE177"/>
  <c r="AG177"/>
  <c r="I177"/>
  <c r="K177"/>
  <c r="AE176"/>
  <c r="AG176"/>
  <c r="I176"/>
  <c r="K176"/>
  <c r="AE175"/>
  <c r="AG175"/>
  <c r="I175"/>
  <c r="K175"/>
  <c r="AE174"/>
  <c r="AG174"/>
  <c r="I174"/>
  <c r="K174"/>
  <c r="AE173"/>
  <c r="AG173"/>
  <c r="I173"/>
  <c r="K173"/>
  <c r="AE172"/>
  <c r="AG172"/>
  <c r="I172"/>
  <c r="K172"/>
  <c r="AE171"/>
  <c r="AG171"/>
  <c r="I171"/>
  <c r="K171"/>
  <c r="AE170"/>
  <c r="AG170"/>
  <c r="I170"/>
  <c r="K170"/>
  <c r="AE169"/>
  <c r="AG169"/>
  <c r="I169"/>
  <c r="K169"/>
  <c r="AE168"/>
  <c r="AG168"/>
  <c r="I168"/>
  <c r="K168"/>
  <c r="AE167"/>
  <c r="AG167"/>
  <c r="I167"/>
  <c r="K167"/>
  <c r="AE166"/>
  <c r="AG166"/>
  <c r="I166"/>
  <c r="K166"/>
  <c r="AE165"/>
  <c r="AG165"/>
  <c r="I165"/>
  <c r="K165"/>
  <c r="AE164"/>
  <c r="AG164"/>
  <c r="I164"/>
  <c r="K164"/>
  <c r="AE163"/>
  <c r="AG163"/>
  <c r="I163"/>
  <c r="K163"/>
  <c r="AE162"/>
  <c r="AG162"/>
  <c r="I162"/>
  <c r="K162"/>
  <c r="AE161"/>
  <c r="AG161"/>
  <c r="I161"/>
  <c r="K161"/>
  <c r="AE160"/>
  <c r="AG160"/>
  <c r="I160"/>
  <c r="K160"/>
  <c r="AE159"/>
  <c r="AG159"/>
  <c r="I159"/>
  <c r="K159"/>
  <c r="AE158"/>
  <c r="AG158"/>
  <c r="I158"/>
  <c r="K158"/>
  <c r="AE157"/>
  <c r="AG157"/>
  <c r="I157"/>
  <c r="K157"/>
  <c r="AE156"/>
  <c r="AG156"/>
  <c r="I156"/>
  <c r="K156"/>
  <c r="AE155"/>
  <c r="AG155"/>
  <c r="I155"/>
  <c r="K155"/>
  <c r="AE154"/>
  <c r="AG154"/>
  <c r="I154"/>
  <c r="K154"/>
  <c r="AE153"/>
  <c r="AG153"/>
  <c r="I153"/>
  <c r="K153"/>
  <c r="AE152"/>
  <c r="AG152"/>
  <c r="I152"/>
  <c r="K152"/>
  <c r="AE151"/>
  <c r="AG151"/>
  <c r="I151"/>
  <c r="K151"/>
  <c r="AE150"/>
  <c r="AG150"/>
  <c r="I150"/>
  <c r="K150"/>
  <c r="AE149"/>
  <c r="AG149"/>
  <c r="I149"/>
  <c r="K149"/>
  <c r="AE148"/>
  <c r="AG148"/>
  <c r="I148"/>
  <c r="K148"/>
  <c r="AE147"/>
  <c r="AG147"/>
  <c r="I147"/>
  <c r="K147"/>
  <c r="AE146"/>
  <c r="AG146"/>
  <c r="I146"/>
  <c r="K146"/>
  <c r="AE145"/>
  <c r="AG145"/>
  <c r="I145"/>
  <c r="K145"/>
  <c r="AE144"/>
  <c r="AG144"/>
  <c r="I144"/>
  <c r="K144"/>
  <c r="AE143"/>
  <c r="AG143"/>
  <c r="I143"/>
  <c r="K143"/>
  <c r="AE142"/>
  <c r="AG142"/>
  <c r="I142"/>
  <c r="K142"/>
  <c r="AE141"/>
  <c r="AG141"/>
  <c r="I141"/>
  <c r="K141"/>
  <c r="AE140"/>
  <c r="AG140"/>
  <c r="I140"/>
  <c r="K140"/>
  <c r="AE139"/>
  <c r="AG139"/>
  <c r="I139"/>
  <c r="K139"/>
  <c r="AE138"/>
  <c r="AG138"/>
  <c r="I138"/>
  <c r="K138"/>
  <c r="AE137"/>
  <c r="AG137"/>
  <c r="I137"/>
  <c r="K137"/>
  <c r="AE136"/>
  <c r="AG136"/>
  <c r="I136"/>
  <c r="K136"/>
  <c r="AE135"/>
  <c r="AG135"/>
  <c r="I135"/>
  <c r="K135"/>
  <c r="AE134"/>
  <c r="AG134"/>
  <c r="I134"/>
  <c r="K134"/>
  <c r="AE133"/>
  <c r="AG133"/>
  <c r="I133"/>
  <c r="K133"/>
  <c r="AE132"/>
  <c r="AG132"/>
  <c r="I132"/>
  <c r="K132"/>
  <c r="AE131"/>
  <c r="AG131"/>
  <c r="AP130"/>
  <c r="AR130"/>
  <c r="AO130"/>
  <c r="E128" i="137" s="1"/>
  <c r="AP129" i="141"/>
  <c r="AR129"/>
  <c r="AO129"/>
  <c r="E127" i="137" s="1"/>
  <c r="AP128" i="141"/>
  <c r="AR128"/>
  <c r="AO128"/>
  <c r="E126" i="137" s="1"/>
  <c r="AP127" i="141"/>
  <c r="AR127"/>
  <c r="AO127"/>
  <c r="E125" i="137" s="1"/>
  <c r="AP126" i="141"/>
  <c r="AR126"/>
  <c r="AO126"/>
  <c r="E124" i="137" s="1"/>
  <c r="AP125" i="141"/>
  <c r="AR125"/>
  <c r="AO125"/>
  <c r="E123" i="137" s="1"/>
  <c r="AP124" i="141"/>
  <c r="AR124"/>
  <c r="AO124"/>
  <c r="E122" i="137" s="1"/>
  <c r="AP123" i="141"/>
  <c r="AR123"/>
  <c r="AO123"/>
  <c r="E121" i="137" s="1"/>
  <c r="AP122" i="141"/>
  <c r="AR122"/>
  <c r="AO122"/>
  <c r="E120" i="137" s="1"/>
  <c r="AP121" i="141"/>
  <c r="AR121"/>
  <c r="AO121"/>
  <c r="E119" i="137" s="1"/>
  <c r="AP120" i="141"/>
  <c r="AR120"/>
  <c r="AO120"/>
  <c r="E118" i="137" s="1"/>
  <c r="AP119" i="141"/>
  <c r="AR119"/>
  <c r="AO119"/>
  <c r="E117" i="137" s="1"/>
  <c r="AP118" i="141"/>
  <c r="AR118"/>
  <c r="AO118"/>
  <c r="E116" i="137" s="1"/>
  <c r="AP117" i="141"/>
  <c r="AR117"/>
  <c r="AO117"/>
  <c r="E115" i="137" s="1"/>
  <c r="AP116" i="141"/>
  <c r="AR116"/>
  <c r="AO116"/>
  <c r="E114" i="137" s="1"/>
  <c r="AP115" i="141"/>
  <c r="AR115"/>
  <c r="AO115"/>
  <c r="E113" i="137" s="1"/>
  <c r="AP114" i="141"/>
  <c r="AR114"/>
  <c r="AO114"/>
  <c r="E112" i="137" s="1"/>
  <c r="T230" i="141"/>
  <c r="V230"/>
  <c r="AP229"/>
  <c r="AR229"/>
  <c r="T229"/>
  <c r="V229"/>
  <c r="AP228"/>
  <c r="AR228"/>
  <c r="T228"/>
  <c r="V228"/>
  <c r="AP227"/>
  <c r="AR227"/>
  <c r="T227"/>
  <c r="V227"/>
  <c r="AP226"/>
  <c r="AR226"/>
  <c r="T226"/>
  <c r="V226"/>
  <c r="AP225"/>
  <c r="AR225"/>
  <c r="T225"/>
  <c r="V225"/>
  <c r="AP224"/>
  <c r="AR224"/>
  <c r="T224"/>
  <c r="V224"/>
  <c r="AP223"/>
  <c r="AR223"/>
  <c r="T223"/>
  <c r="V223"/>
  <c r="AP222"/>
  <c r="AR222"/>
  <c r="T222"/>
  <c r="V222"/>
  <c r="AP221"/>
  <c r="AR221"/>
  <c r="T221"/>
  <c r="V221"/>
  <c r="AP220"/>
  <c r="AR220"/>
  <c r="T220"/>
  <c r="V220"/>
  <c r="AP219"/>
  <c r="AR219"/>
  <c r="T219"/>
  <c r="V219"/>
  <c r="AP218"/>
  <c r="AR218"/>
  <c r="T218"/>
  <c r="V218"/>
  <c r="AP217"/>
  <c r="AR217"/>
  <c r="T217"/>
  <c r="V217"/>
  <c r="AP216"/>
  <c r="AR216"/>
  <c r="T216"/>
  <c r="V216"/>
  <c r="AP215"/>
  <c r="AR215"/>
  <c r="T215"/>
  <c r="V215"/>
  <c r="AP214"/>
  <c r="AR214"/>
  <c r="T214"/>
  <c r="V214"/>
  <c r="AP213"/>
  <c r="AR213"/>
  <c r="T213"/>
  <c r="V213"/>
  <c r="AP212"/>
  <c r="AR212"/>
  <c r="T212"/>
  <c r="V212"/>
  <c r="AP211"/>
  <c r="AR211"/>
  <c r="T211"/>
  <c r="V211"/>
  <c r="AP210"/>
  <c r="AR210"/>
  <c r="T210"/>
  <c r="V210"/>
  <c r="AP209"/>
  <c r="AR209"/>
  <c r="T209"/>
  <c r="V209"/>
  <c r="AP208"/>
  <c r="AR208"/>
  <c r="T208"/>
  <c r="V208"/>
  <c r="AP207"/>
  <c r="AR207"/>
  <c r="T207"/>
  <c r="V207"/>
  <c r="AP206"/>
  <c r="AR206"/>
  <c r="T206"/>
  <c r="V206"/>
  <c r="AP205"/>
  <c r="AR205"/>
  <c r="T205"/>
  <c r="V205"/>
  <c r="AP204"/>
  <c r="AR204"/>
  <c r="T204"/>
  <c r="V204"/>
  <c r="AP203"/>
  <c r="AR203"/>
  <c r="T203"/>
  <c r="V203"/>
  <c r="AP202"/>
  <c r="AR202"/>
  <c r="T202"/>
  <c r="V202"/>
  <c r="AP201"/>
  <c r="AR201"/>
  <c r="T201"/>
  <c r="V201"/>
  <c r="AP200"/>
  <c r="AR200"/>
  <c r="T200"/>
  <c r="V200"/>
  <c r="AP199"/>
  <c r="AR199"/>
  <c r="T199"/>
  <c r="V199"/>
  <c r="AP198"/>
  <c r="AR198"/>
  <c r="T198"/>
  <c r="V198"/>
  <c r="AP197"/>
  <c r="AR197"/>
  <c r="T197"/>
  <c r="V197"/>
  <c r="AP196"/>
  <c r="AR196"/>
  <c r="T196"/>
  <c r="V196"/>
  <c r="AP195"/>
  <c r="AR195"/>
  <c r="T195"/>
  <c r="V195"/>
  <c r="AP194"/>
  <c r="AR194"/>
  <c r="T194"/>
  <c r="V194"/>
  <c r="AP193"/>
  <c r="AR193"/>
  <c r="T193"/>
  <c r="V193"/>
  <c r="AP192"/>
  <c r="AR192"/>
  <c r="T192"/>
  <c r="V192"/>
  <c r="AP191"/>
  <c r="AR191"/>
  <c r="T191"/>
  <c r="V191"/>
  <c r="AP190"/>
  <c r="AR190"/>
  <c r="T190"/>
  <c r="V190"/>
  <c r="AP189"/>
  <c r="AR189"/>
  <c r="T189"/>
  <c r="V189"/>
  <c r="AP188"/>
  <c r="AR188"/>
  <c r="T188"/>
  <c r="V188"/>
  <c r="AP187"/>
  <c r="AR187"/>
  <c r="T187"/>
  <c r="V187"/>
  <c r="AP186"/>
  <c r="AR186"/>
  <c r="T186"/>
  <c r="V186"/>
  <c r="AP185"/>
  <c r="AR185"/>
  <c r="T185"/>
  <c r="V185"/>
  <c r="AP184"/>
  <c r="AR184"/>
  <c r="T184"/>
  <c r="V184"/>
  <c r="AP183"/>
  <c r="AR183"/>
  <c r="T183"/>
  <c r="V183"/>
  <c r="AP182"/>
  <c r="AR182"/>
  <c r="T182"/>
  <c r="V182"/>
  <c r="AP181"/>
  <c r="AR181"/>
  <c r="T181"/>
  <c r="V181"/>
  <c r="AP180"/>
  <c r="AR180"/>
  <c r="T180"/>
  <c r="V180"/>
  <c r="AP179"/>
  <c r="AR179"/>
  <c r="T179"/>
  <c r="V179"/>
  <c r="AP178"/>
  <c r="AR178"/>
  <c r="T178"/>
  <c r="V178"/>
  <c r="AP177"/>
  <c r="AR177"/>
  <c r="T177"/>
  <c r="V177"/>
  <c r="AP176"/>
  <c r="AR176"/>
  <c r="T176"/>
  <c r="V176"/>
  <c r="AP175"/>
  <c r="AR175"/>
  <c r="T175"/>
  <c r="V175"/>
  <c r="AP174"/>
  <c r="AR174"/>
  <c r="T174"/>
  <c r="V174"/>
  <c r="AP173"/>
  <c r="AR173"/>
  <c r="T173"/>
  <c r="V173"/>
  <c r="AP172"/>
  <c r="AR172"/>
  <c r="T172"/>
  <c r="V172"/>
  <c r="AP171"/>
  <c r="AR171"/>
  <c r="T171"/>
  <c r="V171"/>
  <c r="AP170"/>
  <c r="AR170"/>
  <c r="T170"/>
  <c r="V170"/>
  <c r="AP169"/>
  <c r="AR169"/>
  <c r="T169"/>
  <c r="V169"/>
  <c r="AP168"/>
  <c r="AR168"/>
  <c r="T168"/>
  <c r="V168"/>
  <c r="AP167"/>
  <c r="AR167"/>
  <c r="T167"/>
  <c r="V167"/>
  <c r="AP166"/>
  <c r="AR166"/>
  <c r="T166"/>
  <c r="V166"/>
  <c r="AP165"/>
  <c r="AR165"/>
  <c r="T165"/>
  <c r="V165"/>
  <c r="AP164"/>
  <c r="AR164"/>
  <c r="T164"/>
  <c r="V164"/>
  <c r="AP163"/>
  <c r="AR163"/>
  <c r="T163"/>
  <c r="V163"/>
  <c r="AP162"/>
  <c r="AR162"/>
  <c r="T162"/>
  <c r="V162"/>
  <c r="AP161"/>
  <c r="AR161"/>
  <c r="T161"/>
  <c r="V161"/>
  <c r="AP160"/>
  <c r="AR160"/>
  <c r="T160"/>
  <c r="V160"/>
  <c r="AP159"/>
  <c r="AR159"/>
  <c r="T159"/>
  <c r="V159"/>
  <c r="AP158"/>
  <c r="AR158"/>
  <c r="T158"/>
  <c r="V158"/>
  <c r="AP157"/>
  <c r="AR157"/>
  <c r="T157"/>
  <c r="V157"/>
  <c r="AP156"/>
  <c r="AR156"/>
  <c r="T156"/>
  <c r="V156"/>
  <c r="AP155"/>
  <c r="AR155"/>
  <c r="T155"/>
  <c r="V155"/>
  <c r="AP154"/>
  <c r="AR154"/>
  <c r="T154"/>
  <c r="V154"/>
  <c r="AP153"/>
  <c r="AR153"/>
  <c r="T153"/>
  <c r="V153"/>
  <c r="AP152"/>
  <c r="AR152"/>
  <c r="T152"/>
  <c r="V152"/>
  <c r="AP151"/>
  <c r="AR151"/>
  <c r="T151"/>
  <c r="V151"/>
  <c r="AP150"/>
  <c r="AR150"/>
  <c r="T150"/>
  <c r="V150"/>
  <c r="AP149"/>
  <c r="AR149"/>
  <c r="T149"/>
  <c r="V149"/>
  <c r="AP148"/>
  <c r="AR148"/>
  <c r="T148"/>
  <c r="V148"/>
  <c r="AP147"/>
  <c r="AR147"/>
  <c r="T147"/>
  <c r="V147"/>
  <c r="AP146"/>
  <c r="AR146"/>
  <c r="T146"/>
  <c r="V146"/>
  <c r="AP145"/>
  <c r="AR145"/>
  <c r="T145"/>
  <c r="V145"/>
  <c r="AP144"/>
  <c r="AR144"/>
  <c r="T144"/>
  <c r="V144"/>
  <c r="AP143"/>
  <c r="AR143"/>
  <c r="T143"/>
  <c r="V143"/>
  <c r="AP142"/>
  <c r="AR142"/>
  <c r="T142"/>
  <c r="V142"/>
  <c r="AP141"/>
  <c r="AR141"/>
  <c r="T141"/>
  <c r="V141"/>
  <c r="AP140"/>
  <c r="AR140"/>
  <c r="T140"/>
  <c r="V140"/>
  <c r="AP139"/>
  <c r="AR139"/>
  <c r="T139"/>
  <c r="V139"/>
  <c r="AP138"/>
  <c r="AR138"/>
  <c r="T138"/>
  <c r="V138"/>
  <c r="AP137"/>
  <c r="AR137"/>
  <c r="T137"/>
  <c r="V137"/>
  <c r="AP136"/>
  <c r="AR136"/>
  <c r="T136"/>
  <c r="V136"/>
  <c r="AP135"/>
  <c r="AR135"/>
  <c r="T135"/>
  <c r="V135"/>
  <c r="AP134"/>
  <c r="AR134"/>
  <c r="T134"/>
  <c r="V134"/>
  <c r="AP133"/>
  <c r="AR133"/>
  <c r="T133"/>
  <c r="V133"/>
  <c r="AP132"/>
  <c r="AR132"/>
  <c r="T132"/>
  <c r="V132"/>
  <c r="AP131"/>
  <c r="AR131"/>
  <c r="T131"/>
  <c r="V131"/>
  <c r="T130"/>
  <c r="V130"/>
  <c r="S130"/>
  <c r="C128" i="137" s="1"/>
  <c r="T129" i="141"/>
  <c r="V129"/>
  <c r="S129"/>
  <c r="C127" i="137" s="1"/>
  <c r="T128" i="141"/>
  <c r="V128"/>
  <c r="S128"/>
  <c r="C126" i="137" s="1"/>
  <c r="T127" i="141"/>
  <c r="V127"/>
  <c r="S127"/>
  <c r="C125" i="137" s="1"/>
  <c r="T126" i="141"/>
  <c r="V126"/>
  <c r="S126"/>
  <c r="C124" i="137" s="1"/>
  <c r="T125" i="141"/>
  <c r="V125"/>
  <c r="S125"/>
  <c r="C123" i="137" s="1"/>
  <c r="T124" i="141"/>
  <c r="V124"/>
  <c r="S124"/>
  <c r="C122" i="137" s="1"/>
  <c r="T123" i="141"/>
  <c r="V123"/>
  <c r="S123"/>
  <c r="C121" i="137" s="1"/>
  <c r="T122" i="141"/>
  <c r="V122"/>
  <c r="S122"/>
  <c r="C120" i="137" s="1"/>
  <c r="T121" i="141"/>
  <c r="V121"/>
  <c r="S121"/>
  <c r="C119" i="137" s="1"/>
  <c r="T120" i="141"/>
  <c r="V120"/>
  <c r="S120"/>
  <c r="C118" i="137" s="1"/>
  <c r="T119" i="141"/>
  <c r="V119"/>
  <c r="S119"/>
  <c r="C117" i="137" s="1"/>
  <c r="T118" i="141"/>
  <c r="V118"/>
  <c r="S118"/>
  <c r="C116" i="137" s="1"/>
  <c r="T117" i="141"/>
  <c r="V117"/>
  <c r="S117"/>
  <c r="C115" i="137" s="1"/>
  <c r="T116" i="141"/>
  <c r="V116"/>
  <c r="S116"/>
  <c r="C114" i="137" s="1"/>
  <c r="T115" i="141"/>
  <c r="V115"/>
  <c r="S115"/>
  <c r="C113" i="137" s="1"/>
  <c r="T114" i="141"/>
  <c r="V114"/>
  <c r="S114"/>
  <c r="C112" i="137" s="1"/>
  <c r="AP113" i="141"/>
  <c r="AR113"/>
  <c r="T113"/>
  <c r="V113"/>
  <c r="AP112"/>
  <c r="AR112"/>
  <c r="T112"/>
  <c r="V112"/>
  <c r="AP111"/>
  <c r="AR111"/>
  <c r="T111"/>
  <c r="V111"/>
  <c r="AP110"/>
  <c r="AR110"/>
  <c r="T110"/>
  <c r="V110"/>
  <c r="AP109"/>
  <c r="AR109"/>
  <c r="T109"/>
  <c r="V109"/>
  <c r="AP108"/>
  <c r="AR108"/>
  <c r="T108"/>
  <c r="V108"/>
  <c r="AP107"/>
  <c r="AR107"/>
  <c r="T107"/>
  <c r="V107"/>
  <c r="AP106"/>
  <c r="AR106"/>
  <c r="T106"/>
  <c r="V106"/>
  <c r="AP105"/>
  <c r="AR105"/>
  <c r="T105"/>
  <c r="V105"/>
  <c r="AP104"/>
  <c r="AR104"/>
  <c r="T104"/>
  <c r="V104"/>
  <c r="AP103"/>
  <c r="AR103"/>
  <c r="T103"/>
  <c r="V103"/>
  <c r="AP102"/>
  <c r="AR102"/>
  <c r="T102"/>
  <c r="V102"/>
  <c r="AP101"/>
  <c r="AR101"/>
  <c r="T101"/>
  <c r="V101"/>
  <c r="AP100"/>
  <c r="AR100"/>
  <c r="T100"/>
  <c r="V100"/>
  <c r="AP99"/>
  <c r="AR99"/>
  <c r="T99"/>
  <c r="V99"/>
  <c r="AP98"/>
  <c r="AR98"/>
  <c r="T98"/>
  <c r="V98"/>
  <c r="AP97"/>
  <c r="AR97"/>
  <c r="T97"/>
  <c r="V97"/>
  <c r="AP96"/>
  <c r="AR96"/>
  <c r="T96"/>
  <c r="V96"/>
  <c r="AP95"/>
  <c r="AR95"/>
  <c r="T95"/>
  <c r="V95"/>
  <c r="AP94"/>
  <c r="AR94"/>
  <c r="T94"/>
  <c r="V94"/>
  <c r="AP93"/>
  <c r="AR93"/>
  <c r="T93"/>
  <c r="V93"/>
  <c r="AP92"/>
  <c r="AR92"/>
  <c r="T92"/>
  <c r="V92"/>
  <c r="AP91"/>
  <c r="AR91"/>
  <c r="T91"/>
  <c r="V91"/>
  <c r="AP90"/>
  <c r="AR90"/>
  <c r="T90"/>
  <c r="V90"/>
  <c r="AP89"/>
  <c r="AR89"/>
  <c r="T89"/>
  <c r="V89"/>
  <c r="AP88"/>
  <c r="AR88"/>
  <c r="T88"/>
  <c r="V88"/>
  <c r="AP87"/>
  <c r="AR87"/>
  <c r="T87"/>
  <c r="V87"/>
  <c r="AP86"/>
  <c r="AR86"/>
  <c r="T86"/>
  <c r="V86"/>
  <c r="AP85"/>
  <c r="AR85"/>
  <c r="T85"/>
  <c r="V85"/>
  <c r="AP84"/>
  <c r="AR84"/>
  <c r="T84"/>
  <c r="V84"/>
  <c r="AP83"/>
  <c r="AR83"/>
  <c r="T83"/>
  <c r="V83"/>
  <c r="AP82"/>
  <c r="AR82"/>
  <c r="T82"/>
  <c r="V82"/>
  <c r="AP81"/>
  <c r="AR81"/>
  <c r="T81"/>
  <c r="V81"/>
  <c r="AP80"/>
  <c r="AR80"/>
  <c r="T80"/>
  <c r="V80"/>
  <c r="AP79"/>
  <c r="AR79"/>
  <c r="T79"/>
  <c r="V79"/>
  <c r="AP78"/>
  <c r="AR78"/>
  <c r="T78"/>
  <c r="V78"/>
  <c r="AP77"/>
  <c r="AR77"/>
  <c r="T77"/>
  <c r="V77"/>
  <c r="AP76"/>
  <c r="AR76"/>
  <c r="T76"/>
  <c r="V76"/>
  <c r="AP75"/>
  <c r="AR75"/>
  <c r="T75"/>
  <c r="V75"/>
  <c r="AP74"/>
  <c r="AR74"/>
  <c r="T74"/>
  <c r="V74"/>
  <c r="AP73"/>
  <c r="AR73"/>
  <c r="T73"/>
  <c r="V73"/>
  <c r="AP72"/>
  <c r="AR72"/>
  <c r="T72"/>
  <c r="V72"/>
  <c r="AP71"/>
  <c r="AR71"/>
  <c r="T71"/>
  <c r="V71"/>
  <c r="AP70"/>
  <c r="AR70"/>
  <c r="T70"/>
  <c r="V70"/>
  <c r="AP69"/>
  <c r="AR69"/>
  <c r="T69"/>
  <c r="V69"/>
  <c r="AP68"/>
  <c r="AR68"/>
  <c r="T68"/>
  <c r="V68"/>
  <c r="AP67"/>
  <c r="AR67"/>
  <c r="T67"/>
  <c r="V67"/>
  <c r="AP66"/>
  <c r="AR66"/>
  <c r="T66"/>
  <c r="V66"/>
  <c r="AP65"/>
  <c r="AR65"/>
  <c r="T65"/>
  <c r="V65"/>
  <c r="AP64"/>
  <c r="AR64"/>
  <c r="T64"/>
  <c r="V64"/>
  <c r="AP63"/>
  <c r="AR63"/>
  <c r="T63"/>
  <c r="V63"/>
  <c r="AP62"/>
  <c r="AR62"/>
  <c r="T62"/>
  <c r="V62"/>
  <c r="AP61"/>
  <c r="AR61"/>
  <c r="T61"/>
  <c r="V61"/>
  <c r="AP60"/>
  <c r="AR60"/>
  <c r="T60"/>
  <c r="V60"/>
  <c r="AP59"/>
  <c r="AR59"/>
  <c r="T59"/>
  <c r="V59"/>
  <c r="AP58"/>
  <c r="AR58"/>
  <c r="T58"/>
  <c r="V58"/>
  <c r="AP57"/>
  <c r="AR57"/>
  <c r="T57"/>
  <c r="V57"/>
  <c r="AP56"/>
  <c r="AR56"/>
  <c r="T56"/>
  <c r="V56"/>
  <c r="AP55"/>
  <c r="AR55"/>
  <c r="T55"/>
  <c r="V55"/>
  <c r="AP54"/>
  <c r="AR54"/>
  <c r="T54"/>
  <c r="V54"/>
  <c r="AP53"/>
  <c r="AR53"/>
  <c r="T53"/>
  <c r="V53"/>
  <c r="AP52"/>
  <c r="AR52"/>
  <c r="T52"/>
  <c r="V52"/>
  <c r="AP51"/>
  <c r="AR51"/>
  <c r="T51"/>
  <c r="V51"/>
  <c r="AP50"/>
  <c r="AR50"/>
  <c r="T50"/>
  <c r="V50"/>
  <c r="AP49"/>
  <c r="AR49"/>
  <c r="T49"/>
  <c r="V49"/>
  <c r="AP48"/>
  <c r="AR48"/>
  <c r="T48"/>
  <c r="V48"/>
  <c r="AP47"/>
  <c r="AR47"/>
  <c r="T47"/>
  <c r="V47"/>
  <c r="AP46"/>
  <c r="AR46"/>
  <c r="T46"/>
  <c r="V46"/>
  <c r="AP45"/>
  <c r="AR45"/>
  <c r="T45"/>
  <c r="V45"/>
  <c r="AP44"/>
  <c r="AR44"/>
  <c r="T44"/>
  <c r="V44"/>
  <c r="AP43"/>
  <c r="AR43"/>
  <c r="T43"/>
  <c r="V43"/>
  <c r="AP42"/>
  <c r="AR42"/>
  <c r="T42"/>
  <c r="V42"/>
  <c r="AP41"/>
  <c r="AR41"/>
  <c r="T41"/>
  <c r="V41"/>
  <c r="AP40"/>
  <c r="AR40"/>
  <c r="T40"/>
  <c r="V40"/>
  <c r="AP39"/>
  <c r="AR39"/>
  <c r="T39"/>
  <c r="V39"/>
  <c r="AP38"/>
  <c r="AR38"/>
  <c r="T38"/>
  <c r="V38"/>
  <c r="AP37"/>
  <c r="AR37"/>
  <c r="T37"/>
  <c r="V37"/>
  <c r="AP36"/>
  <c r="AR36"/>
  <c r="T36"/>
  <c r="V36"/>
  <c r="AP35"/>
  <c r="AR35"/>
  <c r="T35"/>
  <c r="V35"/>
  <c r="AP34"/>
  <c r="AR34"/>
  <c r="T34"/>
  <c r="V34"/>
  <c r="AP33"/>
  <c r="AR33"/>
  <c r="T33"/>
  <c r="V33"/>
  <c r="AP32"/>
  <c r="AR32"/>
  <c r="T32"/>
  <c r="V32"/>
  <c r="AP31"/>
  <c r="AR31"/>
  <c r="T31"/>
  <c r="V31"/>
  <c r="AP30"/>
  <c r="AR30"/>
  <c r="T30"/>
  <c r="V30"/>
  <c r="AP29"/>
  <c r="AR29"/>
  <c r="T29"/>
  <c r="V29"/>
  <c r="AP28"/>
  <c r="AR28"/>
  <c r="T28"/>
  <c r="V28"/>
  <c r="AP27"/>
  <c r="AR27"/>
  <c r="T27"/>
  <c r="V27"/>
  <c r="AP26"/>
  <c r="AR26"/>
  <c r="T26"/>
  <c r="V26"/>
  <c r="AP25"/>
  <c r="AR25"/>
  <c r="T25"/>
  <c r="V25"/>
  <c r="AP24"/>
  <c r="AR24"/>
  <c r="T24"/>
  <c r="V24"/>
  <c r="AP23"/>
  <c r="AR23"/>
  <c r="T23"/>
  <c r="V23"/>
  <c r="AP22"/>
  <c r="AR22"/>
  <c r="T22"/>
  <c r="V22"/>
  <c r="AP21"/>
  <c r="AR21"/>
  <c r="T21"/>
  <c r="V21"/>
  <c r="AP20"/>
  <c r="AR20"/>
  <c r="T20"/>
  <c r="V20"/>
  <c r="AP19"/>
  <c r="AR19"/>
  <c r="T19"/>
  <c r="V19"/>
  <c r="AP18"/>
  <c r="AR18"/>
  <c r="T18"/>
  <c r="V18"/>
  <c r="AP17"/>
  <c r="AR17"/>
  <c r="T17"/>
  <c r="V17"/>
  <c r="AP16"/>
  <c r="AR16"/>
  <c r="T16"/>
  <c r="V16"/>
  <c r="AP15"/>
  <c r="AR15"/>
  <c r="T15"/>
  <c r="V15"/>
  <c r="AP14"/>
  <c r="AR14"/>
  <c r="T14"/>
  <c r="V14"/>
  <c r="AP13"/>
  <c r="AR13"/>
  <c r="T13"/>
  <c r="V13"/>
  <c r="AP12"/>
  <c r="AR12"/>
  <c r="T12"/>
  <c r="V12"/>
  <c r="AP11"/>
  <c r="AR11"/>
  <c r="T11"/>
  <c r="V11"/>
  <c r="AP10"/>
  <c r="AR10"/>
  <c r="T10"/>
  <c r="V10"/>
  <c r="AP9"/>
  <c r="AR9"/>
  <c r="T9"/>
  <c r="V9"/>
  <c r="AP8"/>
  <c r="AR8"/>
  <c r="T8"/>
  <c r="V8"/>
  <c r="AP7"/>
  <c r="AR7"/>
  <c r="T7"/>
  <c r="V7"/>
  <c r="AP6"/>
  <c r="AR6"/>
  <c r="T6"/>
  <c r="V6"/>
  <c r="AP5"/>
  <c r="AR5"/>
  <c r="T5"/>
  <c r="V5"/>
  <c r="AP4"/>
  <c r="AR4"/>
  <c r="T4"/>
  <c r="V4"/>
  <c r="AE1004" i="6"/>
  <c r="AG1004"/>
  <c r="I1004"/>
  <c r="K1004"/>
  <c r="I131" i="141"/>
  <c r="K131"/>
  <c r="AE130"/>
  <c r="AG130"/>
  <c r="I130"/>
  <c r="K130"/>
  <c r="AE129"/>
  <c r="AG129"/>
  <c r="I129"/>
  <c r="K129"/>
  <c r="AE128"/>
  <c r="AG128"/>
  <c r="I128"/>
  <c r="K128"/>
  <c r="AE127"/>
  <c r="AG127"/>
  <c r="I127"/>
  <c r="K127"/>
  <c r="AE126"/>
  <c r="AG126"/>
  <c r="I126"/>
  <c r="K126"/>
  <c r="AE125"/>
  <c r="AG125"/>
  <c r="I125"/>
  <c r="K125"/>
  <c r="AE124"/>
  <c r="AG124"/>
  <c r="I124"/>
  <c r="K124"/>
  <c r="AE123"/>
  <c r="AG123"/>
  <c r="I123"/>
  <c r="K123"/>
  <c r="AE122"/>
  <c r="AG122"/>
  <c r="I122"/>
  <c r="K122"/>
  <c r="AE121"/>
  <c r="AG121"/>
  <c r="I121"/>
  <c r="K121"/>
  <c r="AE120"/>
  <c r="AG120"/>
  <c r="I120"/>
  <c r="K120"/>
  <c r="AE119"/>
  <c r="AG119"/>
  <c r="I119"/>
  <c r="K119"/>
  <c r="AE118"/>
  <c r="AG118"/>
  <c r="I118"/>
  <c r="K118"/>
  <c r="AE117"/>
  <c r="AG117"/>
  <c r="I117"/>
  <c r="K117"/>
  <c r="AE116"/>
  <c r="AG116"/>
  <c r="I116"/>
  <c r="K116"/>
  <c r="AE115"/>
  <c r="AG115"/>
  <c r="I115"/>
  <c r="K115"/>
  <c r="AE114"/>
  <c r="AG114"/>
  <c r="I114"/>
  <c r="K114"/>
  <c r="AE113"/>
  <c r="AG113"/>
  <c r="I113"/>
  <c r="K113"/>
  <c r="AE112"/>
  <c r="AG112"/>
  <c r="I112"/>
  <c r="K112"/>
  <c r="AE111"/>
  <c r="AG111"/>
  <c r="I111"/>
  <c r="K111"/>
  <c r="AE110"/>
  <c r="AG110"/>
  <c r="I110"/>
  <c r="K110"/>
  <c r="AE109"/>
  <c r="AG109"/>
  <c r="I109"/>
  <c r="K109"/>
  <c r="AE108"/>
  <c r="AG108"/>
  <c r="I108"/>
  <c r="K108"/>
  <c r="AE107"/>
  <c r="AG107"/>
  <c r="I107"/>
  <c r="K107"/>
  <c r="AE106"/>
  <c r="AG106"/>
  <c r="I106"/>
  <c r="K106"/>
  <c r="AE105"/>
  <c r="AG105"/>
  <c r="I105"/>
  <c r="K105"/>
  <c r="AE104"/>
  <c r="AG104"/>
  <c r="I104"/>
  <c r="K104"/>
  <c r="AE103"/>
  <c r="AG103"/>
  <c r="I103"/>
  <c r="K103"/>
  <c r="AE102"/>
  <c r="AG102"/>
  <c r="I102"/>
  <c r="K102"/>
  <c r="AE101"/>
  <c r="AG101"/>
  <c r="I101"/>
  <c r="K101"/>
  <c r="AE100"/>
  <c r="AG100"/>
  <c r="I100"/>
  <c r="K100"/>
  <c r="AE99"/>
  <c r="AG99"/>
  <c r="I99"/>
  <c r="K99"/>
  <c r="AE98"/>
  <c r="AG98"/>
  <c r="I98"/>
  <c r="K98"/>
  <c r="AE97"/>
  <c r="AG97"/>
  <c r="I97"/>
  <c r="K97"/>
  <c r="AE96"/>
  <c r="AG96"/>
  <c r="I96"/>
  <c r="K96"/>
  <c r="AE95"/>
  <c r="AG95"/>
  <c r="I95"/>
  <c r="K95"/>
  <c r="AE94"/>
  <c r="AG94"/>
  <c r="I94"/>
  <c r="K94"/>
  <c r="AE93"/>
  <c r="AG93"/>
  <c r="I93"/>
  <c r="K93"/>
  <c r="AE92"/>
  <c r="AG92"/>
  <c r="I92"/>
  <c r="K92"/>
  <c r="AE91"/>
  <c r="AG91"/>
  <c r="I91"/>
  <c r="K91"/>
  <c r="AE90"/>
  <c r="AG90"/>
  <c r="I90"/>
  <c r="K90"/>
  <c r="AE89"/>
  <c r="AG89"/>
  <c r="I89"/>
  <c r="K89"/>
  <c r="AE88"/>
  <c r="AG88"/>
  <c r="I88"/>
  <c r="K88"/>
  <c r="AE87"/>
  <c r="AG87"/>
  <c r="I87"/>
  <c r="K87"/>
  <c r="AE86"/>
  <c r="AG86"/>
  <c r="I86"/>
  <c r="K86"/>
  <c r="AE85"/>
  <c r="AG85"/>
  <c r="I85"/>
  <c r="K85"/>
  <c r="AE84"/>
  <c r="AG84"/>
  <c r="I84"/>
  <c r="K84"/>
  <c r="AE83"/>
  <c r="AG83"/>
  <c r="I83"/>
  <c r="K83"/>
  <c r="AE82"/>
  <c r="AG82"/>
  <c r="I82"/>
  <c r="K82"/>
  <c r="AE81"/>
  <c r="AG81"/>
  <c r="I81"/>
  <c r="K81"/>
  <c r="AE80"/>
  <c r="AG80"/>
  <c r="I80"/>
  <c r="K80"/>
  <c r="AE79"/>
  <c r="AG79"/>
  <c r="I79"/>
  <c r="K79"/>
  <c r="AE78"/>
  <c r="AG78"/>
  <c r="I78"/>
  <c r="K78"/>
  <c r="AE77"/>
  <c r="AG77"/>
  <c r="I77"/>
  <c r="K77"/>
  <c r="AE76"/>
  <c r="AG76"/>
  <c r="I76"/>
  <c r="K76"/>
  <c r="AE75"/>
  <c r="AG75"/>
  <c r="I75"/>
  <c r="K75"/>
  <c r="AE74"/>
  <c r="AG74"/>
  <c r="I74"/>
  <c r="K74"/>
  <c r="AE73"/>
  <c r="AG73"/>
  <c r="I73"/>
  <c r="K73"/>
  <c r="AE72"/>
  <c r="AG72"/>
  <c r="I72"/>
  <c r="K72"/>
  <c r="AE71"/>
  <c r="AG71"/>
  <c r="I71"/>
  <c r="K71"/>
  <c r="AE70"/>
  <c r="AG70"/>
  <c r="I70"/>
  <c r="K70"/>
  <c r="AE69"/>
  <c r="AG69"/>
  <c r="I69"/>
  <c r="K69"/>
  <c r="AE68"/>
  <c r="AG68"/>
  <c r="I68"/>
  <c r="K68"/>
  <c r="AE67"/>
  <c r="AG67"/>
  <c r="I67"/>
  <c r="K67"/>
  <c r="AE66"/>
  <c r="AG66"/>
  <c r="I66"/>
  <c r="K66"/>
  <c r="AE65"/>
  <c r="AG65"/>
  <c r="I65"/>
  <c r="K65"/>
  <c r="AE64"/>
  <c r="AG64"/>
  <c r="I64"/>
  <c r="K64"/>
  <c r="AE63"/>
  <c r="AG63"/>
  <c r="I63"/>
  <c r="K63"/>
  <c r="AE62"/>
  <c r="AG62"/>
  <c r="I62"/>
  <c r="K62"/>
  <c r="AE61"/>
  <c r="AG61"/>
  <c r="I61"/>
  <c r="K61"/>
  <c r="AE60"/>
  <c r="AG60"/>
  <c r="I60"/>
  <c r="K60"/>
  <c r="AE59"/>
  <c r="AG59"/>
  <c r="I59"/>
  <c r="K59"/>
  <c r="AE58"/>
  <c r="AG58"/>
  <c r="I58"/>
  <c r="K58"/>
  <c r="AE57"/>
  <c r="AG57"/>
  <c r="I57"/>
  <c r="K57"/>
  <c r="AE56"/>
  <c r="AG56"/>
  <c r="I56"/>
  <c r="K56"/>
  <c r="AE55"/>
  <c r="AG55"/>
  <c r="I55"/>
  <c r="K55"/>
  <c r="AE54"/>
  <c r="AG54"/>
  <c r="I54"/>
  <c r="K54"/>
  <c r="AE53"/>
  <c r="AG53"/>
  <c r="I53"/>
  <c r="K53"/>
  <c r="AE52"/>
  <c r="AG52"/>
  <c r="I52"/>
  <c r="K52"/>
  <c r="AE51"/>
  <c r="AG51"/>
  <c r="I51"/>
  <c r="K51"/>
  <c r="AE50"/>
  <c r="AG50"/>
  <c r="I50"/>
  <c r="K50"/>
  <c r="AE49"/>
  <c r="AG49"/>
  <c r="I49"/>
  <c r="K49"/>
  <c r="AE48"/>
  <c r="AG48"/>
  <c r="I48"/>
  <c r="K48"/>
  <c r="AE47"/>
  <c r="AG47"/>
  <c r="I47"/>
  <c r="K47"/>
  <c r="AE46"/>
  <c r="AG46"/>
  <c r="I46"/>
  <c r="K46"/>
  <c r="AE45"/>
  <c r="AG45"/>
  <c r="I45"/>
  <c r="K45"/>
  <c r="AE44"/>
  <c r="AG44"/>
  <c r="I44"/>
  <c r="K44"/>
  <c r="AE43"/>
  <c r="AG43"/>
  <c r="I43"/>
  <c r="K43"/>
  <c r="AE42"/>
  <c r="AG42"/>
  <c r="I42"/>
  <c r="K42"/>
  <c r="AE41"/>
  <c r="AG41"/>
  <c r="I41"/>
  <c r="K41"/>
  <c r="AE40"/>
  <c r="AG40"/>
  <c r="I40"/>
  <c r="K40"/>
  <c r="AE39"/>
  <c r="AG39"/>
  <c r="I39"/>
  <c r="K39"/>
  <c r="AE38"/>
  <c r="AG38"/>
  <c r="I38"/>
  <c r="K38"/>
  <c r="AE37"/>
  <c r="AG37"/>
  <c r="I37"/>
  <c r="K37"/>
  <c r="AE36"/>
  <c r="AG36"/>
  <c r="I36"/>
  <c r="K36"/>
  <c r="AE35"/>
  <c r="AG35"/>
  <c r="I35"/>
  <c r="K35"/>
  <c r="AE34"/>
  <c r="AG34"/>
  <c r="I34"/>
  <c r="K34"/>
  <c r="AE33"/>
  <c r="AG33"/>
  <c r="I33"/>
  <c r="K33"/>
  <c r="AE32"/>
  <c r="AG32"/>
  <c r="I32"/>
  <c r="K32"/>
  <c r="AE31"/>
  <c r="AG31"/>
  <c r="I31"/>
  <c r="K31"/>
  <c r="AE30"/>
  <c r="AG30"/>
  <c r="I30"/>
  <c r="K30"/>
  <c r="AE29"/>
  <c r="AG29"/>
  <c r="I29"/>
  <c r="K29"/>
  <c r="AE28"/>
  <c r="AG28"/>
  <c r="I28"/>
  <c r="K28"/>
  <c r="AE27"/>
  <c r="AG27"/>
  <c r="I27"/>
  <c r="K27"/>
  <c r="AE26"/>
  <c r="AG26"/>
  <c r="I26"/>
  <c r="K26"/>
  <c r="AE25"/>
  <c r="AG25"/>
  <c r="I25"/>
  <c r="K25"/>
  <c r="AE24"/>
  <c r="AG24"/>
  <c r="I24"/>
  <c r="K24"/>
  <c r="AE23"/>
  <c r="AG23"/>
  <c r="I23"/>
  <c r="K23"/>
  <c r="AE22"/>
  <c r="AG22"/>
  <c r="I22"/>
  <c r="K22"/>
  <c r="AE21"/>
  <c r="AG21"/>
  <c r="I21"/>
  <c r="K21"/>
  <c r="AE20"/>
  <c r="AG20"/>
  <c r="I20"/>
  <c r="K20"/>
  <c r="AE19"/>
  <c r="AG19"/>
  <c r="I19"/>
  <c r="K19"/>
  <c r="AE18"/>
  <c r="AG18"/>
  <c r="I18"/>
  <c r="K18"/>
  <c r="AE17"/>
  <c r="AG17"/>
  <c r="I17"/>
  <c r="K17"/>
  <c r="AE16"/>
  <c r="AG16"/>
  <c r="I16"/>
  <c r="K16"/>
  <c r="AE15"/>
  <c r="AG15"/>
  <c r="I15"/>
  <c r="K15"/>
  <c r="AE14"/>
  <c r="AG14"/>
  <c r="I14"/>
  <c r="K14"/>
  <c r="AE13"/>
  <c r="AG13"/>
  <c r="I13"/>
  <c r="K13"/>
  <c r="AE12"/>
  <c r="AG12"/>
  <c r="I12"/>
  <c r="K12"/>
  <c r="AE11"/>
  <c r="AG11"/>
  <c r="I11"/>
  <c r="K11"/>
  <c r="AE10"/>
  <c r="AG10"/>
  <c r="I10"/>
  <c r="K10"/>
  <c r="AE9"/>
  <c r="AG9"/>
  <c r="I9"/>
  <c r="K9"/>
  <c r="AE8"/>
  <c r="AG8"/>
  <c r="I8"/>
  <c r="K8"/>
  <c r="AE7"/>
  <c r="AG7"/>
  <c r="I7"/>
  <c r="K7"/>
  <c r="AE6"/>
  <c r="AG6"/>
  <c r="I6"/>
  <c r="K6"/>
  <c r="AE5"/>
  <c r="AG5"/>
  <c r="I5"/>
  <c r="K5"/>
  <c r="AE4"/>
  <c r="AG4"/>
  <c r="I4"/>
  <c r="K4"/>
  <c r="T1004" i="6"/>
  <c r="V1004"/>
  <c r="AO113" i="141"/>
  <c r="E111" i="137" s="1"/>
  <c r="S113" i="141"/>
  <c r="C111" i="137" s="1"/>
  <c r="AO112" i="141"/>
  <c r="E110" i="137" s="1"/>
  <c r="S112" i="141"/>
  <c r="C110" i="137" s="1"/>
  <c r="AO111" i="141"/>
  <c r="E109" i="137" s="1"/>
  <c r="S111" i="141"/>
  <c r="C109" i="137" s="1"/>
  <c r="AO110" i="141"/>
  <c r="E108" i="137" s="1"/>
  <c r="S110" i="141"/>
  <c r="C108" i="137" s="1"/>
  <c r="AO109" i="141"/>
  <c r="E107" i="137" s="1"/>
  <c r="S109" i="141"/>
  <c r="C107" i="137" s="1"/>
  <c r="AO108" i="141"/>
  <c r="E106" i="137" s="1"/>
  <c r="S108" i="141"/>
  <c r="C106" i="137" s="1"/>
  <c r="AO107" i="141"/>
  <c r="E105" i="137" s="1"/>
  <c r="S107" i="141"/>
  <c r="C105" i="137" s="1"/>
  <c r="AO106" i="141"/>
  <c r="E104" i="137" s="1"/>
  <c r="S106" i="141"/>
  <c r="C104" i="137" s="1"/>
  <c r="AO105" i="141"/>
  <c r="E103" i="137" s="1"/>
  <c r="S105" i="141"/>
  <c r="C103" i="137" s="1"/>
  <c r="AO104" i="141"/>
  <c r="E102" i="137" s="1"/>
  <c r="S104" i="141"/>
  <c r="C102" i="137" s="1"/>
  <c r="AO103" i="141"/>
  <c r="E101" i="137" s="1"/>
  <c r="S103" i="141"/>
  <c r="C101" i="137" s="1"/>
  <c r="AO102" i="141"/>
  <c r="E100" i="137" s="1"/>
  <c r="S102" i="141"/>
  <c r="C100" i="137" s="1"/>
  <c r="AO101" i="141"/>
  <c r="E99" i="137" s="1"/>
  <c r="S101" i="141"/>
  <c r="C99" i="137" s="1"/>
  <c r="AO100" i="141"/>
  <c r="E98" i="137" s="1"/>
  <c r="S100" i="141"/>
  <c r="C98" i="137" s="1"/>
  <c r="AO99" i="141"/>
  <c r="E97" i="137" s="1"/>
  <c r="S99" i="141"/>
  <c r="C97" i="137" s="1"/>
  <c r="AO98" i="141"/>
  <c r="E96" i="137" s="1"/>
  <c r="S98" i="141"/>
  <c r="C96" i="137" s="1"/>
  <c r="AO97" i="141"/>
  <c r="E95" i="137" s="1"/>
  <c r="S97" i="141"/>
  <c r="C95" i="137" s="1"/>
  <c r="AO96" i="141"/>
  <c r="E94" i="137" s="1"/>
  <c r="S96" i="141"/>
  <c r="C94" i="137" s="1"/>
  <c r="AO95" i="141"/>
  <c r="E93" i="137" s="1"/>
  <c r="S95" i="141"/>
  <c r="C93" i="137" s="1"/>
  <c r="AO94" i="141"/>
  <c r="E92" i="137" s="1"/>
  <c r="S94" i="141"/>
  <c r="C92" i="137" s="1"/>
  <c r="AO93" i="141"/>
  <c r="E91" i="137" s="1"/>
  <c r="S93" i="141"/>
  <c r="C91" i="137" s="1"/>
  <c r="AO92" i="141"/>
  <c r="E90" i="137" s="1"/>
  <c r="S92" i="141"/>
  <c r="C90" i="137" s="1"/>
  <c r="AO91" i="141"/>
  <c r="E89" i="137" s="1"/>
  <c r="S91" i="141"/>
  <c r="C89" i="137" s="1"/>
  <c r="AO90" i="141"/>
  <c r="E88" i="137" s="1"/>
  <c r="S90" i="141"/>
  <c r="C88" i="137" s="1"/>
  <c r="AO89" i="141"/>
  <c r="E87" i="137" s="1"/>
  <c r="S89" i="141"/>
  <c r="C87" i="137" s="1"/>
  <c r="AO88" i="141"/>
  <c r="E86" i="137" s="1"/>
  <c r="S88" i="141"/>
  <c r="C86" i="137" s="1"/>
  <c r="AO87" i="141"/>
  <c r="E85" i="137" s="1"/>
  <c r="S87" i="141"/>
  <c r="C85" i="137" s="1"/>
  <c r="AO86" i="141"/>
  <c r="E84" i="137" s="1"/>
  <c r="S86" i="141"/>
  <c r="C84" i="137" s="1"/>
  <c r="AO85" i="141"/>
  <c r="E83" i="137" s="1"/>
  <c r="S85" i="141"/>
  <c r="C83" i="137" s="1"/>
  <c r="AO84" i="141"/>
  <c r="E82" i="137" s="1"/>
  <c r="S84" i="141"/>
  <c r="C82" i="137" s="1"/>
  <c r="AO83" i="141"/>
  <c r="E81" i="137" s="1"/>
  <c r="S83" i="141"/>
  <c r="C81" i="137" s="1"/>
  <c r="AO82" i="141"/>
  <c r="E80" i="137" s="1"/>
  <c r="S82" i="141"/>
  <c r="C80" i="137" s="1"/>
  <c r="AO81" i="141"/>
  <c r="E79" i="137" s="1"/>
  <c r="S81" i="141"/>
  <c r="C79" i="137" s="1"/>
  <c r="AO80" i="141"/>
  <c r="E78" i="137" s="1"/>
  <c r="S80" i="141"/>
  <c r="C78" i="137" s="1"/>
  <c r="AO79" i="141"/>
  <c r="E77" i="137" s="1"/>
  <c r="S79" i="141"/>
  <c r="C77" i="137" s="1"/>
  <c r="AO78" i="141"/>
  <c r="E76" i="137" s="1"/>
  <c r="S78" i="141"/>
  <c r="C76" i="137" s="1"/>
  <c r="AO77" i="141"/>
  <c r="E75" i="137" s="1"/>
  <c r="S77" i="141"/>
  <c r="C75" i="137" s="1"/>
  <c r="AO76" i="141"/>
  <c r="E74" i="137" s="1"/>
  <c r="S76" i="141"/>
  <c r="C74" i="137" s="1"/>
  <c r="AO75" i="141"/>
  <c r="E73" i="137" s="1"/>
  <c r="S75" i="141"/>
  <c r="C73" i="137" s="1"/>
  <c r="AO74" i="141"/>
  <c r="E72" i="137" s="1"/>
  <c r="S74" i="141"/>
  <c r="C72" i="137" s="1"/>
  <c r="AO73" i="141"/>
  <c r="E71" i="137" s="1"/>
  <c r="S73" i="141"/>
  <c r="C71" i="137" s="1"/>
  <c r="AO72" i="141"/>
  <c r="E70" i="137" s="1"/>
  <c r="S72" i="141"/>
  <c r="C70" i="137" s="1"/>
  <c r="AO71" i="141"/>
  <c r="E69" i="137" s="1"/>
  <c r="S71" i="141"/>
  <c r="C69" i="137" s="1"/>
  <c r="AO70" i="141"/>
  <c r="E68" i="137" s="1"/>
  <c r="S70" i="141"/>
  <c r="C68" i="137" s="1"/>
  <c r="AO69" i="141"/>
  <c r="E67" i="137" s="1"/>
  <c r="S69" i="141"/>
  <c r="C67" i="137" s="1"/>
  <c r="AO68" i="141"/>
  <c r="E66" i="137" s="1"/>
  <c r="S68" i="141"/>
  <c r="C66" i="137" s="1"/>
  <c r="AO67" i="141"/>
  <c r="E65" i="137" s="1"/>
  <c r="S67" i="141"/>
  <c r="C65" i="137" s="1"/>
  <c r="AO66" i="141"/>
  <c r="E64" i="137" s="1"/>
  <c r="S66" i="141"/>
  <c r="C64" i="137" s="1"/>
  <c r="AO65" i="141"/>
  <c r="E63" i="137" s="1"/>
  <c r="S65" i="141"/>
  <c r="C63" i="137" s="1"/>
  <c r="AO64" i="141"/>
  <c r="E62" i="137" s="1"/>
  <c r="S64" i="141"/>
  <c r="C62" i="137" s="1"/>
  <c r="AO63" i="141"/>
  <c r="E61" i="137" s="1"/>
  <c r="S63" i="141"/>
  <c r="C61" i="137" s="1"/>
  <c r="AO62" i="141"/>
  <c r="E60" i="137" s="1"/>
  <c r="S62" i="141"/>
  <c r="C60" i="137" s="1"/>
  <c r="AO61" i="141"/>
  <c r="E59" i="137" s="1"/>
  <c r="S61" i="141"/>
  <c r="C59" i="137" s="1"/>
  <c r="AO60" i="141"/>
  <c r="E58" i="137" s="1"/>
  <c r="S60" i="141"/>
  <c r="C58" i="137" s="1"/>
  <c r="AO59" i="141"/>
  <c r="E57" i="137" s="1"/>
  <c r="S59" i="141"/>
  <c r="C57" i="137" s="1"/>
  <c r="AO58" i="141"/>
  <c r="E56" i="137" s="1"/>
  <c r="S58" i="141"/>
  <c r="C56" i="137" s="1"/>
  <c r="AO57" i="141"/>
  <c r="E55" i="137" s="1"/>
  <c r="S57" i="141"/>
  <c r="C55" i="137" s="1"/>
  <c r="AO56" i="141"/>
  <c r="E54" i="137" s="1"/>
  <c r="S56" i="141"/>
  <c r="C54" i="137" s="1"/>
  <c r="AO55" i="141"/>
  <c r="E53" i="137" s="1"/>
  <c r="S55" i="141"/>
  <c r="C53" i="137" s="1"/>
  <c r="AO54" i="141"/>
  <c r="E52" i="137" s="1"/>
  <c r="S54" i="141"/>
  <c r="C52" i="137" s="1"/>
  <c r="AO53" i="141"/>
  <c r="E51" i="137" s="1"/>
  <c r="S53" i="141"/>
  <c r="C51" i="137" s="1"/>
  <c r="AO52" i="141"/>
  <c r="E50" i="137" s="1"/>
  <c r="S52" i="141"/>
  <c r="C50" i="137" s="1"/>
  <c r="AO51" i="141"/>
  <c r="E49" i="137" s="1"/>
  <c r="S51" i="141"/>
  <c r="C49" i="137" s="1"/>
  <c r="AO50" i="141"/>
  <c r="E48" i="137" s="1"/>
  <c r="S50" i="141"/>
  <c r="C48" i="137" s="1"/>
  <c r="AO49" i="141"/>
  <c r="E47" i="137" s="1"/>
  <c r="S49" i="141"/>
  <c r="C47" i="137" s="1"/>
  <c r="AO48" i="141"/>
  <c r="E46" i="137" s="1"/>
  <c r="S48" i="141"/>
  <c r="C46" i="137" s="1"/>
  <c r="AO47" i="141"/>
  <c r="E45" i="137" s="1"/>
  <c r="S47" i="141"/>
  <c r="C45" i="137" s="1"/>
  <c r="AO46" i="141"/>
  <c r="E44" i="137" s="1"/>
  <c r="S46" i="141"/>
  <c r="C44" i="137" s="1"/>
  <c r="AO45" i="141"/>
  <c r="E43" i="137" s="1"/>
  <c r="S45" i="141"/>
  <c r="C43" i="137" s="1"/>
  <c r="AO44" i="141"/>
  <c r="E42" i="137" s="1"/>
  <c r="S44" i="141"/>
  <c r="C42" i="137" s="1"/>
  <c r="AO43" i="141"/>
  <c r="E41" i="137" s="1"/>
  <c r="S43" i="141"/>
  <c r="C41" i="137" s="1"/>
  <c r="AO42" i="141"/>
  <c r="E40" i="137" s="1"/>
  <c r="S42" i="141"/>
  <c r="C40" i="137" s="1"/>
  <c r="AO41" i="141"/>
  <c r="E39" i="137" s="1"/>
  <c r="S41" i="141"/>
  <c r="C39" i="137" s="1"/>
  <c r="AO40" i="141"/>
  <c r="E38" i="137" s="1"/>
  <c r="S40" i="141"/>
  <c r="C38" i="137" s="1"/>
  <c r="AO39" i="141"/>
  <c r="E37" i="137" s="1"/>
  <c r="S39" i="141"/>
  <c r="C37" i="137" s="1"/>
  <c r="AO38" i="141"/>
  <c r="E36" i="137" s="1"/>
  <c r="S38" i="141"/>
  <c r="C36" i="137" s="1"/>
  <c r="AO37" i="141"/>
  <c r="E35" i="137" s="1"/>
  <c r="S37" i="141"/>
  <c r="C35" i="137" s="1"/>
  <c r="AO36" i="141"/>
  <c r="E34" i="137" s="1"/>
  <c r="S36" i="141"/>
  <c r="C34" i="137" s="1"/>
  <c r="AO35" i="141"/>
  <c r="E33" i="137" s="1"/>
  <c r="S35" i="141"/>
  <c r="C33" i="137" s="1"/>
  <c r="AO34" i="141"/>
  <c r="E32" i="137" s="1"/>
  <c r="S34" i="141"/>
  <c r="C32" i="137" s="1"/>
  <c r="AO33" i="141"/>
  <c r="E31" i="137" s="1"/>
  <c r="S33" i="141"/>
  <c r="C31" i="137" s="1"/>
  <c r="AO32" i="141"/>
  <c r="E30" i="137" s="1"/>
  <c r="S32" i="141"/>
  <c r="C30" i="137" s="1"/>
  <c r="AO31" i="141"/>
  <c r="E29" i="137" s="1"/>
  <c r="S31" i="141"/>
  <c r="C29" i="137" s="1"/>
  <c r="AO30" i="141"/>
  <c r="E28" i="137" s="1"/>
  <c r="S30" i="141"/>
  <c r="C28" i="137" s="1"/>
  <c r="AO29" i="141"/>
  <c r="E27" i="137" s="1"/>
  <c r="S29" i="141"/>
  <c r="C27" i="137" s="1"/>
  <c r="AO28" i="141"/>
  <c r="E26" i="137" s="1"/>
  <c r="S28" i="141"/>
  <c r="C26" i="137" s="1"/>
  <c r="AO27" i="141"/>
  <c r="E25" i="137" s="1"/>
  <c r="S27" i="141"/>
  <c r="C25" i="137" s="1"/>
  <c r="AO26" i="141"/>
  <c r="E24" i="137" s="1"/>
  <c r="S26" i="141"/>
  <c r="C24" i="137" s="1"/>
  <c r="AO25" i="141"/>
  <c r="E23" i="137" s="1"/>
  <c r="S25" i="141"/>
  <c r="C23" i="137" s="1"/>
  <c r="AO24" i="141"/>
  <c r="E22" i="137" s="1"/>
  <c r="S24" i="141"/>
  <c r="C22" i="137" s="1"/>
  <c r="AO23" i="141"/>
  <c r="E21" i="137" s="1"/>
  <c r="S23" i="141"/>
  <c r="C21" i="137" s="1"/>
  <c r="AO22" i="141"/>
  <c r="E20" i="137" s="1"/>
  <c r="S22" i="141"/>
  <c r="C20" i="137" s="1"/>
  <c r="AO21" i="141"/>
  <c r="E19" i="137" s="1"/>
  <c r="S21" i="141"/>
  <c r="C19" i="137" s="1"/>
  <c r="AO20" i="141"/>
  <c r="E18" i="137" s="1"/>
  <c r="S20" i="141"/>
  <c r="C18" i="137" s="1"/>
  <c r="AO19" i="141"/>
  <c r="E17" i="137" s="1"/>
  <c r="S19" i="141"/>
  <c r="C17" i="137" s="1"/>
  <c r="AO18" i="141"/>
  <c r="E16" i="137" s="1"/>
  <c r="S18" i="141"/>
  <c r="C16" i="137" s="1"/>
  <c r="AO17" i="141"/>
  <c r="E15" i="137" s="1"/>
  <c r="S17" i="141"/>
  <c r="C15" i="137" s="1"/>
  <c r="AO16" i="141"/>
  <c r="E14" i="137" s="1"/>
  <c r="S16" i="141"/>
  <c r="C14" i="137" s="1"/>
  <c r="AO15" i="141"/>
  <c r="E13" i="137" s="1"/>
  <c r="S15" i="141"/>
  <c r="C13" i="137" s="1"/>
  <c r="AO14" i="141"/>
  <c r="E12" i="137" s="1"/>
  <c r="S14" i="141"/>
  <c r="C12" i="137" s="1"/>
  <c r="AO13" i="141"/>
  <c r="E11" i="137" s="1"/>
  <c r="S13" i="141"/>
  <c r="C11" i="137" s="1"/>
  <c r="AO12" i="141"/>
  <c r="E10" i="137" s="1"/>
  <c r="S12" i="141"/>
  <c r="C10" i="137" s="1"/>
  <c r="AO11" i="141"/>
  <c r="E9" i="137" s="1"/>
  <c r="S11" i="141"/>
  <c r="C9" i="137" s="1"/>
  <c r="AO10" i="141"/>
  <c r="E8" i="137" s="1"/>
  <c r="S10" i="141"/>
  <c r="C8" i="137" s="1"/>
  <c r="AO9" i="141"/>
  <c r="E7" i="137" s="1"/>
  <c r="S9" i="141"/>
  <c r="C7" i="137" s="1"/>
  <c r="AO8" i="141"/>
  <c r="E6" i="137" s="1"/>
  <c r="S8" i="141"/>
  <c r="C6" i="137" s="1"/>
  <c r="AO7" i="141"/>
  <c r="E5" i="137" s="1"/>
  <c r="S7" i="141"/>
  <c r="C5" i="137" s="1"/>
  <c r="AO6" i="141"/>
  <c r="E4" i="137" s="1"/>
  <c r="AO5" i="141"/>
  <c r="E3" i="137" s="1"/>
  <c r="S4" i="141"/>
  <c r="C2" i="137" s="1"/>
  <c r="AD1004" i="6"/>
  <c r="H1004"/>
  <c r="AF72" i="141" l="1"/>
  <c r="AD72"/>
  <c r="D70" i="137" s="1"/>
  <c r="AF76" i="141"/>
  <c r="AD76"/>
  <c r="D74" i="137" s="1"/>
  <c r="AF137" i="141"/>
  <c r="AD137"/>
  <c r="D135" i="137" s="1"/>
  <c r="S138" i="141"/>
  <c r="C136" i="137" s="1"/>
  <c r="U138" i="141"/>
  <c r="AF141"/>
  <c r="AD141"/>
  <c r="D139" i="137" s="1"/>
  <c r="S142" i="141"/>
  <c r="C140" i="137" s="1"/>
  <c r="U142" i="141"/>
  <c r="AF145"/>
  <c r="AD145"/>
  <c r="D143" i="137" s="1"/>
  <c r="S146" i="141"/>
  <c r="C144" i="137" s="1"/>
  <c r="U146" i="141"/>
  <c r="S137"/>
  <c r="C135" i="137" s="1"/>
  <c r="U137" i="141"/>
  <c r="S139"/>
  <c r="C137" i="137" s="1"/>
  <c r="U139" i="141"/>
  <c r="S141"/>
  <c r="C139" i="137" s="1"/>
  <c r="U141" i="141"/>
  <c r="S143"/>
  <c r="C141" i="137" s="1"/>
  <c r="U143" i="141"/>
  <c r="S145"/>
  <c r="C143" i="137" s="1"/>
  <c r="U145" i="141"/>
  <c r="S147"/>
  <c r="C145" i="137" s="1"/>
  <c r="U147" i="141"/>
  <c r="S149"/>
  <c r="C147" i="137" s="1"/>
  <c r="U149" i="141"/>
  <c r="AO203"/>
  <c r="E201" i="137" s="1"/>
  <c r="AQ203" i="141"/>
  <c r="AO205"/>
  <c r="E203" i="137" s="1"/>
  <c r="AQ205" i="141"/>
  <c r="AO207"/>
  <c r="E205" i="137" s="1"/>
  <c r="AQ207" i="141"/>
  <c r="AO209"/>
  <c r="E207" i="137" s="1"/>
  <c r="AQ209" i="141"/>
  <c r="AO211"/>
  <c r="E209" i="137" s="1"/>
  <c r="AQ211" i="141"/>
  <c r="AO213"/>
  <c r="E211" i="137" s="1"/>
  <c r="AQ213" i="141"/>
  <c r="AO215"/>
  <c r="E213" i="137" s="1"/>
  <c r="AQ215" i="141"/>
  <c r="AO217"/>
  <c r="E215" i="137" s="1"/>
  <c r="AQ217" i="141"/>
  <c r="AO202"/>
  <c r="E200" i="137" s="1"/>
  <c r="AQ202" i="141"/>
  <c r="J206"/>
  <c r="H206"/>
  <c r="B204" i="137" s="1"/>
  <c r="AO206" i="141"/>
  <c r="E204" i="137" s="1"/>
  <c r="AQ206" i="141"/>
  <c r="J210"/>
  <c r="H210"/>
  <c r="B208" i="137" s="1"/>
  <c r="AO210" i="141"/>
  <c r="E208" i="137" s="1"/>
  <c r="AQ210" i="141"/>
  <c r="J214"/>
  <c r="H214"/>
  <c r="B212" i="137" s="1"/>
  <c r="AO214" i="141"/>
  <c r="E212" i="137" s="1"/>
  <c r="AQ214" i="141"/>
  <c r="AE350"/>
  <c r="AF350"/>
  <c r="AD350"/>
  <c r="D348" i="137" s="1"/>
  <c r="AE352" i="141"/>
  <c r="AF352"/>
  <c r="AD352"/>
  <c r="D350" i="137" s="1"/>
  <c r="AE354" i="141"/>
  <c r="AF354"/>
  <c r="AD354"/>
  <c r="D352" i="137" s="1"/>
  <c r="AE356" i="141"/>
  <c r="AF356"/>
  <c r="AD356"/>
  <c r="D354" i="137" s="1"/>
  <c r="I349" i="141"/>
  <c r="J349"/>
  <c r="H349"/>
  <c r="B347" i="137" s="1"/>
  <c r="I351" i="141"/>
  <c r="J351"/>
  <c r="H351"/>
  <c r="B349" i="137" s="1"/>
  <c r="I353" i="141"/>
  <c r="J353"/>
  <c r="H353"/>
  <c r="B351" i="137" s="1"/>
  <c r="I355" i="141"/>
  <c r="J355"/>
  <c r="H355"/>
  <c r="B353" i="137" s="1"/>
  <c r="I357" i="141"/>
  <c r="J357"/>
  <c r="H357"/>
  <c r="B355" i="137" s="1"/>
  <c r="AQ567" i="141"/>
  <c r="AO567"/>
  <c r="E565" i="137" s="1"/>
  <c r="AQ569" i="141"/>
  <c r="AO569"/>
  <c r="E567" i="137" s="1"/>
  <c r="AQ571" i="141"/>
  <c r="AO571"/>
  <c r="E569" i="137" s="1"/>
  <c r="AQ573" i="141"/>
  <c r="AO573"/>
  <c r="E571" i="137" s="1"/>
  <c r="AQ575" i="141"/>
  <c r="AO575"/>
  <c r="E573" i="137" s="1"/>
  <c r="AQ577" i="141"/>
  <c r="AO577"/>
  <c r="E575" i="137" s="1"/>
  <c r="AQ579" i="141"/>
  <c r="AO579"/>
  <c r="E577" i="137" s="1"/>
  <c r="AQ581" i="141"/>
  <c r="AO581"/>
  <c r="E579" i="137" s="1"/>
  <c r="AQ583" i="141"/>
  <c r="AO583"/>
  <c r="E581" i="137" s="1"/>
  <c r="AQ585" i="141"/>
  <c r="AO585"/>
  <c r="E583" i="137" s="1"/>
  <c r="AQ587" i="141"/>
  <c r="AO587"/>
  <c r="E585" i="137" s="1"/>
  <c r="AQ589" i="141"/>
  <c r="AO589"/>
  <c r="E587" i="137" s="1"/>
  <c r="J591" i="141"/>
  <c r="H591"/>
  <c r="B589" i="137" s="1"/>
  <c r="J593" i="141"/>
  <c r="H593"/>
  <c r="B591" i="137" s="1"/>
  <c r="J595" i="141"/>
  <c r="H595"/>
  <c r="B593" i="137" s="1"/>
  <c r="J597" i="141"/>
  <c r="H597"/>
  <c r="B595" i="137" s="1"/>
  <c r="J599" i="141"/>
  <c r="H599"/>
  <c r="B597" i="137" s="1"/>
  <c r="J601" i="141"/>
  <c r="H601"/>
  <c r="B599" i="137" s="1"/>
  <c r="J603" i="141"/>
  <c r="H603"/>
  <c r="B601" i="137" s="1"/>
  <c r="J605" i="141"/>
  <c r="H605"/>
  <c r="B603" i="137" s="1"/>
  <c r="J607" i="141"/>
  <c r="H607"/>
  <c r="B605" i="137" s="1"/>
  <c r="J609" i="141"/>
  <c r="H609"/>
  <c r="B607" i="137" s="1"/>
  <c r="J611" i="141"/>
  <c r="H611"/>
  <c r="B609" i="137" s="1"/>
  <c r="J613" i="141"/>
  <c r="H613"/>
  <c r="B611" i="137" s="1"/>
  <c r="J615" i="141"/>
  <c r="H615"/>
  <c r="B613" i="137" s="1"/>
  <c r="J617" i="141"/>
  <c r="H617"/>
  <c r="B615" i="137" s="1"/>
  <c r="J619" i="141"/>
  <c r="H619"/>
  <c r="B617" i="137" s="1"/>
  <c r="AQ566" i="141"/>
  <c r="AO566"/>
  <c r="E564" i="137" s="1"/>
  <c r="AQ570" i="141"/>
  <c r="AO570"/>
  <c r="E568" i="137" s="1"/>
  <c r="AQ574" i="141"/>
  <c r="AO574"/>
  <c r="E572" i="137" s="1"/>
  <c r="AQ578" i="141"/>
  <c r="AO578"/>
  <c r="E576" i="137" s="1"/>
  <c r="AQ582" i="141"/>
  <c r="AO582"/>
  <c r="E580" i="137" s="1"/>
  <c r="AQ586" i="141"/>
  <c r="AO586"/>
  <c r="E584" i="137" s="1"/>
  <c r="AO590" i="141"/>
  <c r="E588" i="137" s="1"/>
  <c r="AQ590" i="141"/>
  <c r="J594"/>
  <c r="H594"/>
  <c r="B592" i="137" s="1"/>
  <c r="AO594" i="141"/>
  <c r="E592" i="137" s="1"/>
  <c r="AQ594" i="141"/>
  <c r="J598"/>
  <c r="H598"/>
  <c r="B596" i="137" s="1"/>
  <c r="AO598" i="141"/>
  <c r="E596" i="137" s="1"/>
  <c r="AQ598" i="141"/>
  <c r="J602"/>
  <c r="H602"/>
  <c r="B600" i="137" s="1"/>
  <c r="AO602" i="141"/>
  <c r="E600" i="137" s="1"/>
  <c r="AQ602" i="141"/>
  <c r="J606"/>
  <c r="H606"/>
  <c r="B604" i="137" s="1"/>
  <c r="AO606" i="141"/>
  <c r="E604" i="137" s="1"/>
  <c r="AQ606" i="141"/>
  <c r="J610"/>
  <c r="H610"/>
  <c r="B608" i="137" s="1"/>
  <c r="AO610" i="141"/>
  <c r="E608" i="137" s="1"/>
  <c r="AQ610" i="141"/>
  <c r="J614"/>
  <c r="H614"/>
  <c r="B612" i="137" s="1"/>
  <c r="AO614" i="141"/>
  <c r="E612" i="137" s="1"/>
  <c r="AQ614" i="141"/>
  <c r="J618"/>
  <c r="H618"/>
  <c r="B616" i="137" s="1"/>
  <c r="AO618" i="141"/>
  <c r="E616" i="137" s="1"/>
  <c r="AQ618" i="141"/>
  <c r="J40"/>
  <c r="H40"/>
  <c r="B38" i="137" s="1"/>
  <c r="AF71" i="141"/>
  <c r="AD71"/>
  <c r="D69" i="137" s="1"/>
  <c r="D1002" s="1"/>
  <c r="AF73" i="141"/>
  <c r="AD73"/>
  <c r="D71" i="137" s="1"/>
  <c r="AF75" i="141"/>
  <c r="AD75"/>
  <c r="D73" i="137" s="1"/>
  <c r="AF74" i="141"/>
  <c r="AD74"/>
  <c r="D72" i="137" s="1"/>
  <c r="AF139" i="141"/>
  <c r="AD139"/>
  <c r="D137" i="137" s="1"/>
  <c r="S140" i="141"/>
  <c r="C138" i="137" s="1"/>
  <c r="U140" i="141"/>
  <c r="AF143"/>
  <c r="AD143"/>
  <c r="D141" i="137" s="1"/>
  <c r="S144" i="141"/>
  <c r="C142" i="137" s="1"/>
  <c r="U144" i="141"/>
  <c r="AF147"/>
  <c r="AD147"/>
  <c r="D145" i="137" s="1"/>
  <c r="S148" i="141"/>
  <c r="C146" i="137" s="1"/>
  <c r="U148" i="141"/>
  <c r="AF136"/>
  <c r="AD136"/>
  <c r="D134" i="137" s="1"/>
  <c r="AF138" i="141"/>
  <c r="AD138"/>
  <c r="D136" i="137" s="1"/>
  <c r="AF140" i="141"/>
  <c r="AD140"/>
  <c r="D138" i="137" s="1"/>
  <c r="AF142" i="141"/>
  <c r="AD142"/>
  <c r="D140" i="137" s="1"/>
  <c r="AF144" i="141"/>
  <c r="AD144"/>
  <c r="D142" i="137" s="1"/>
  <c r="AF146" i="141"/>
  <c r="AD146"/>
  <c r="D144" i="137" s="1"/>
  <c r="AF148" i="141"/>
  <c r="AD148"/>
  <c r="D146" i="137" s="1"/>
  <c r="J203" i="141"/>
  <c r="H203"/>
  <c r="B201" i="137" s="1"/>
  <c r="J205" i="141"/>
  <c r="H205"/>
  <c r="B203" i="137" s="1"/>
  <c r="J207" i="141"/>
  <c r="H207"/>
  <c r="B205" i="137" s="1"/>
  <c r="J209" i="141"/>
  <c r="H209"/>
  <c r="B207" i="137" s="1"/>
  <c r="J211" i="141"/>
  <c r="H211"/>
  <c r="B209" i="137" s="1"/>
  <c r="J213" i="141"/>
  <c r="H213"/>
  <c r="B211" i="137" s="1"/>
  <c r="J215" i="141"/>
  <c r="H215"/>
  <c r="B213" i="137" s="1"/>
  <c r="J217" i="141"/>
  <c r="H217"/>
  <c r="B215" i="137" s="1"/>
  <c r="J204" i="141"/>
  <c r="H204"/>
  <c r="B202" i="137" s="1"/>
  <c r="AO204" i="141"/>
  <c r="E202" i="137" s="1"/>
  <c r="AQ204" i="141"/>
  <c r="J208"/>
  <c r="H208"/>
  <c r="B206" i="137" s="1"/>
  <c r="AO208" i="141"/>
  <c r="E206" i="137" s="1"/>
  <c r="AQ208" i="141"/>
  <c r="J212"/>
  <c r="H212"/>
  <c r="B210" i="137" s="1"/>
  <c r="AO212" i="141"/>
  <c r="E210" i="137" s="1"/>
  <c r="AQ212" i="141"/>
  <c r="J216"/>
  <c r="H216"/>
  <c r="B214" i="137" s="1"/>
  <c r="AO216" i="141"/>
  <c r="E214" i="137" s="1"/>
  <c r="AQ216" i="141"/>
  <c r="AE349"/>
  <c r="AF349"/>
  <c r="AD349"/>
  <c r="D347" i="137" s="1"/>
  <c r="AE351" i="141"/>
  <c r="AF351"/>
  <c r="AD351"/>
  <c r="D349" i="137" s="1"/>
  <c r="AE353" i="141"/>
  <c r="AF353"/>
  <c r="AD353"/>
  <c r="D351" i="137" s="1"/>
  <c r="AE355" i="141"/>
  <c r="AF355"/>
  <c r="AD355"/>
  <c r="D353" i="137" s="1"/>
  <c r="AE357" i="141"/>
  <c r="AF357"/>
  <c r="AD357"/>
  <c r="D355" i="137" s="1"/>
  <c r="I350" i="141"/>
  <c r="J350"/>
  <c r="H350"/>
  <c r="B348" i="137" s="1"/>
  <c r="I352" i="141"/>
  <c r="J352"/>
  <c r="H352"/>
  <c r="B350" i="137" s="1"/>
  <c r="I354" i="141"/>
  <c r="J354"/>
  <c r="H354"/>
  <c r="B352" i="137" s="1"/>
  <c r="I356" i="141"/>
  <c r="J356"/>
  <c r="H356"/>
  <c r="B354" i="137" s="1"/>
  <c r="AQ555" i="141"/>
  <c r="AO555"/>
  <c r="E553" i="137" s="1"/>
  <c r="AQ557" i="141"/>
  <c r="AO557"/>
  <c r="E555" i="137" s="1"/>
  <c r="AQ559" i="141"/>
  <c r="AO559"/>
  <c r="E557" i="137" s="1"/>
  <c r="AQ561" i="141"/>
  <c r="AO561"/>
  <c r="E559" i="137" s="1"/>
  <c r="AQ563" i="141"/>
  <c r="AO563"/>
  <c r="E561" i="137" s="1"/>
  <c r="AQ565" i="141"/>
  <c r="AO565"/>
  <c r="E563" i="137" s="1"/>
  <c r="AQ558" i="141"/>
  <c r="AO558"/>
  <c r="E556" i="137" s="1"/>
  <c r="AQ562" i="141"/>
  <c r="AO562"/>
  <c r="E560" i="137" s="1"/>
  <c r="AO591" i="141"/>
  <c r="E589" i="137" s="1"/>
  <c r="AQ591" i="141"/>
  <c r="AO593"/>
  <c r="E591" i="137" s="1"/>
  <c r="AQ593" i="141"/>
  <c r="AO595"/>
  <c r="E593" i="137" s="1"/>
  <c r="AQ595" i="141"/>
  <c r="AO597"/>
  <c r="E595" i="137" s="1"/>
  <c r="AQ597" i="141"/>
  <c r="AO599"/>
  <c r="E597" i="137" s="1"/>
  <c r="AQ599" i="141"/>
  <c r="AO601"/>
  <c r="E599" i="137" s="1"/>
  <c r="AQ601" i="141"/>
  <c r="AO603"/>
  <c r="E601" i="137" s="1"/>
  <c r="AQ603" i="141"/>
  <c r="AO605"/>
  <c r="E603" i="137" s="1"/>
  <c r="AQ605" i="141"/>
  <c r="AO607"/>
  <c r="E605" i="137" s="1"/>
  <c r="AQ607" i="141"/>
  <c r="AO609"/>
  <c r="E607" i="137" s="1"/>
  <c r="AQ609" i="141"/>
  <c r="AO611"/>
  <c r="E609" i="137" s="1"/>
  <c r="AQ611" i="141"/>
  <c r="AO613"/>
  <c r="E611" i="137" s="1"/>
  <c r="AQ613" i="141"/>
  <c r="AO615"/>
  <c r="E613" i="137" s="1"/>
  <c r="AQ615" i="141"/>
  <c r="AO617"/>
  <c r="E615" i="137" s="1"/>
  <c r="AQ617" i="141"/>
  <c r="AQ556"/>
  <c r="AO556"/>
  <c r="E554" i="137" s="1"/>
  <c r="AQ560" i="141"/>
  <c r="AO560"/>
  <c r="E558" i="137" s="1"/>
  <c r="AQ564" i="141"/>
  <c r="AO564"/>
  <c r="E562" i="137" s="1"/>
  <c r="AQ568" i="141"/>
  <c r="AO568"/>
  <c r="E566" i="137" s="1"/>
  <c r="AQ572" i="141"/>
  <c r="AO572"/>
  <c r="E570" i="137" s="1"/>
  <c r="AQ576" i="141"/>
  <c r="AO576"/>
  <c r="E574" i="137" s="1"/>
  <c r="AQ580" i="141"/>
  <c r="AO580"/>
  <c r="E578" i="137" s="1"/>
  <c r="AQ584" i="141"/>
  <c r="AO584"/>
  <c r="E582" i="137" s="1"/>
  <c r="AQ588" i="141"/>
  <c r="AO588"/>
  <c r="E586" i="137" s="1"/>
  <c r="J592" i="141"/>
  <c r="H592"/>
  <c r="B590" i="137" s="1"/>
  <c r="AO592" i="141"/>
  <c r="E590" i="137" s="1"/>
  <c r="AQ592" i="141"/>
  <c r="J596"/>
  <c r="H596"/>
  <c r="B594" i="137" s="1"/>
  <c r="AO596" i="141"/>
  <c r="E594" i="137" s="1"/>
  <c r="AQ596" i="141"/>
  <c r="J600"/>
  <c r="H600"/>
  <c r="B598" i="137" s="1"/>
  <c r="AO600" i="141"/>
  <c r="E598" i="137" s="1"/>
  <c r="AQ600" i="141"/>
  <c r="J604"/>
  <c r="H604"/>
  <c r="B602" i="137" s="1"/>
  <c r="AO604" i="141"/>
  <c r="E602" i="137" s="1"/>
  <c r="AQ604" i="141"/>
  <c r="J608"/>
  <c r="H608"/>
  <c r="B606" i="137" s="1"/>
  <c r="AO608" i="141"/>
  <c r="E606" i="137" s="1"/>
  <c r="AQ608" i="141"/>
  <c r="J612"/>
  <c r="H612"/>
  <c r="B610" i="137" s="1"/>
  <c r="AO612" i="141"/>
  <c r="E610" i="137" s="1"/>
  <c r="AQ612" i="141"/>
  <c r="J616"/>
  <c r="H616"/>
  <c r="B614" i="137" s="1"/>
  <c r="AO616" i="141"/>
  <c r="E614" i="137" s="1"/>
  <c r="AQ616" i="141"/>
  <c r="C1002" i="137"/>
  <c r="B1002"/>
  <c r="G21" i="6"/>
  <c r="F21"/>
  <c r="R109"/>
  <c r="Q109"/>
  <c r="G110"/>
  <c r="F110"/>
  <c r="AC110"/>
  <c r="AB110"/>
  <c r="R111"/>
  <c r="Q111"/>
  <c r="G112"/>
  <c r="F112"/>
  <c r="AC112"/>
  <c r="AB112"/>
  <c r="R113"/>
  <c r="Q113"/>
  <c r="G114"/>
  <c r="F114"/>
  <c r="AC114"/>
  <c r="AB114"/>
  <c r="R115"/>
  <c r="Q115"/>
  <c r="G116"/>
  <c r="F116"/>
  <c r="AC116"/>
  <c r="AB116"/>
  <c r="R117"/>
  <c r="Q117"/>
  <c r="G118"/>
  <c r="F118"/>
  <c r="AC118"/>
  <c r="AB118"/>
  <c r="R119"/>
  <c r="Q119"/>
  <c r="G120"/>
  <c r="F120"/>
  <c r="AC120"/>
  <c r="AB120"/>
  <c r="R121"/>
  <c r="Q121"/>
  <c r="G122"/>
  <c r="F122"/>
  <c r="AC122"/>
  <c r="AB122"/>
  <c r="G124"/>
  <c r="F124"/>
  <c r="AC124"/>
  <c r="AB124"/>
  <c r="R125"/>
  <c r="Q125"/>
  <c r="G126"/>
  <c r="F126"/>
  <c r="AC126"/>
  <c r="AB126"/>
  <c r="R127"/>
  <c r="Q127"/>
  <c r="G128"/>
  <c r="F128"/>
  <c r="AC128"/>
  <c r="AB128"/>
  <c r="R129"/>
  <c r="Q129"/>
  <c r="G130"/>
  <c r="F130"/>
  <c r="AC130"/>
  <c r="AB130"/>
  <c r="R131"/>
  <c r="Q131"/>
  <c r="G132"/>
  <c r="F132"/>
  <c r="AC132"/>
  <c r="AB132"/>
  <c r="R133"/>
  <c r="Q133"/>
  <c r="G134"/>
  <c r="F134"/>
  <c r="AC134"/>
  <c r="AB134"/>
  <c r="R135"/>
  <c r="Q135"/>
  <c r="G136"/>
  <c r="F136"/>
  <c r="AC136"/>
  <c r="AB136"/>
  <c r="R137"/>
  <c r="Q137"/>
  <c r="G138"/>
  <c r="F138"/>
  <c r="AC138"/>
  <c r="AB138"/>
  <c r="R139"/>
  <c r="Q139"/>
  <c r="G140"/>
  <c r="F140"/>
  <c r="AC140"/>
  <c r="AB140"/>
  <c r="R141"/>
  <c r="Q141"/>
  <c r="G142"/>
  <c r="F142"/>
  <c r="AC142"/>
  <c r="AB142"/>
  <c r="R143"/>
  <c r="Q143"/>
  <c r="G144"/>
  <c r="F144"/>
  <c r="AC144"/>
  <c r="AB144"/>
  <c r="R145"/>
  <c r="Q145"/>
  <c r="G146"/>
  <c r="F146"/>
  <c r="AC146"/>
  <c r="AB146"/>
  <c r="R147"/>
  <c r="Q147"/>
  <c r="G148"/>
  <c r="F148"/>
  <c r="AC148"/>
  <c r="AB148"/>
  <c r="R149"/>
  <c r="Q149"/>
  <c r="G150"/>
  <c r="F150"/>
  <c r="AC150"/>
  <c r="AB150"/>
  <c r="R151"/>
  <c r="Q151"/>
  <c r="G152"/>
  <c r="F152"/>
  <c r="AC152"/>
  <c r="AB152"/>
  <c r="R153"/>
  <c r="Q153"/>
  <c r="G154"/>
  <c r="F154"/>
  <c r="AC154"/>
  <c r="AB154"/>
  <c r="R155"/>
  <c r="Q155"/>
  <c r="G156"/>
  <c r="F156"/>
  <c r="AC156"/>
  <c r="AB156"/>
  <c r="R157"/>
  <c r="Q157"/>
  <c r="G158"/>
  <c r="F158"/>
  <c r="AC158"/>
  <c r="AB158"/>
  <c r="R159"/>
  <c r="Q159"/>
  <c r="G160"/>
  <c r="F160"/>
  <c r="AC160"/>
  <c r="AB160"/>
  <c r="R161"/>
  <c r="Q161"/>
  <c r="G162"/>
  <c r="F162"/>
  <c r="AC162"/>
  <c r="AB162"/>
  <c r="R163"/>
  <c r="Q163"/>
  <c r="G164"/>
  <c r="F164"/>
  <c r="AC164"/>
  <c r="AB164"/>
  <c r="R165"/>
  <c r="Q165"/>
  <c r="G166"/>
  <c r="F166"/>
  <c r="AC166"/>
  <c r="AB166"/>
  <c r="R167"/>
  <c r="Q167"/>
  <c r="G168"/>
  <c r="F168"/>
  <c r="AC168"/>
  <c r="AB168"/>
  <c r="R169"/>
  <c r="Q169"/>
  <c r="G170"/>
  <c r="F170"/>
  <c r="AC170"/>
  <c r="AB170"/>
  <c r="R171"/>
  <c r="Q171"/>
  <c r="G172"/>
  <c r="F172"/>
  <c r="AC172"/>
  <c r="AB172"/>
  <c r="R173"/>
  <c r="Q173"/>
  <c r="G174"/>
  <c r="F174"/>
  <c r="AC174"/>
  <c r="AB174"/>
  <c r="R175"/>
  <c r="Q175"/>
  <c r="G176"/>
  <c r="F176"/>
  <c r="AC176"/>
  <c r="AB176"/>
  <c r="R177"/>
  <c r="Q177"/>
  <c r="G178"/>
  <c r="F178"/>
  <c r="AC178"/>
  <c r="AB178"/>
  <c r="R179"/>
  <c r="Q179"/>
  <c r="G180"/>
  <c r="F180"/>
  <c r="AC180"/>
  <c r="AB180"/>
  <c r="R181"/>
  <c r="Q181"/>
  <c r="G182"/>
  <c r="F182"/>
  <c r="AC182"/>
  <c r="AB182"/>
  <c r="R183"/>
  <c r="Q183"/>
  <c r="G184"/>
  <c r="F184"/>
  <c r="AC184"/>
  <c r="AB184"/>
  <c r="R185"/>
  <c r="Q185"/>
  <c r="G186"/>
  <c r="F186"/>
  <c r="AC186"/>
  <c r="AB186"/>
  <c r="R187"/>
  <c r="Q187"/>
  <c r="G188"/>
  <c r="F188"/>
  <c r="AC188"/>
  <c r="AB188"/>
  <c r="R189"/>
  <c r="Q189"/>
  <c r="G190"/>
  <c r="F190"/>
  <c r="AC190"/>
  <c r="AB190"/>
  <c r="R191"/>
  <c r="Q191"/>
  <c r="F192"/>
  <c r="G192"/>
  <c r="AB192"/>
  <c r="AC192"/>
  <c r="Q193"/>
  <c r="R193"/>
  <c r="F194"/>
  <c r="G194"/>
  <c r="AB194"/>
  <c r="AC194"/>
  <c r="Q195"/>
  <c r="R195"/>
  <c r="F196"/>
  <c r="G196"/>
  <c r="AB196"/>
  <c r="AC196"/>
  <c r="Q197"/>
  <c r="R197"/>
  <c r="F198"/>
  <c r="G198"/>
  <c r="AB198"/>
  <c r="AC198"/>
  <c r="Q199"/>
  <c r="R199"/>
  <c r="F200"/>
  <c r="G200"/>
  <c r="AB200"/>
  <c r="AC200"/>
  <c r="Q201"/>
  <c r="R201"/>
  <c r="F202"/>
  <c r="G202"/>
  <c r="AB202"/>
  <c r="AC202"/>
  <c r="Q203"/>
  <c r="R203"/>
  <c r="F204"/>
  <c r="G204"/>
  <c r="AB204"/>
  <c r="AC204"/>
  <c r="Q205"/>
  <c r="R205"/>
  <c r="F206"/>
  <c r="G206"/>
  <c r="AB206"/>
  <c r="AC206"/>
  <c r="Q207"/>
  <c r="R207"/>
  <c r="F208"/>
  <c r="G208"/>
  <c r="AB208"/>
  <c r="AC208"/>
  <c r="Q209"/>
  <c r="R209"/>
  <c r="F210"/>
  <c r="G210"/>
  <c r="AB210"/>
  <c r="AC210"/>
  <c r="Q211"/>
  <c r="R211"/>
  <c r="F212"/>
  <c r="G212"/>
  <c r="AB212"/>
  <c r="AC212"/>
  <c r="Q213"/>
  <c r="R213"/>
  <c r="F214"/>
  <c r="G214"/>
  <c r="AB214"/>
  <c r="AC214"/>
  <c r="Q215"/>
  <c r="R215"/>
  <c r="F216"/>
  <c r="G216"/>
  <c r="AB216"/>
  <c r="AC216"/>
  <c r="Q217"/>
  <c r="R217"/>
  <c r="F218"/>
  <c r="G218"/>
  <c r="AB218"/>
  <c r="AC218"/>
  <c r="Q219"/>
  <c r="R219"/>
  <c r="F220"/>
  <c r="G220"/>
  <c r="AB220"/>
  <c r="AC220"/>
  <c r="Q221"/>
  <c r="R221"/>
  <c r="F222"/>
  <c r="G222"/>
  <c r="AB222"/>
  <c r="AC222"/>
  <c r="Q223"/>
  <c r="R223"/>
  <c r="F224"/>
  <c r="G224"/>
  <c r="AB224"/>
  <c r="AC224"/>
  <c r="Q225"/>
  <c r="R225"/>
  <c r="F226"/>
  <c r="G226"/>
  <c r="AB226"/>
  <c r="AC226"/>
  <c r="Q227"/>
  <c r="R227"/>
  <c r="F228"/>
  <c r="G228"/>
  <c r="AB228"/>
  <c r="AC228"/>
  <c r="Q229"/>
  <c r="R229"/>
  <c r="F230"/>
  <c r="G230"/>
  <c r="AB230"/>
  <c r="AC230"/>
  <c r="Q231"/>
  <c r="R231"/>
  <c r="F232"/>
  <c r="G232"/>
  <c r="AB232"/>
  <c r="AC232"/>
  <c r="Q233"/>
  <c r="R233"/>
  <c r="F234"/>
  <c r="G234"/>
  <c r="AB234"/>
  <c r="AC234"/>
  <c r="Q235"/>
  <c r="R235"/>
  <c r="F236"/>
  <c r="G236"/>
  <c r="AB236"/>
  <c r="AC236"/>
  <c r="Q237"/>
  <c r="R237"/>
  <c r="F238"/>
  <c r="G238"/>
  <c r="AB238"/>
  <c r="AC238"/>
  <c r="Q239"/>
  <c r="R239"/>
  <c r="F240"/>
  <c r="G240"/>
  <c r="AB240"/>
  <c r="AC240"/>
  <c r="Q241"/>
  <c r="R241"/>
  <c r="F242"/>
  <c r="G242"/>
  <c r="AB242"/>
  <c r="AC242"/>
  <c r="Q243"/>
  <c r="R243"/>
  <c r="F244"/>
  <c r="G244"/>
  <c r="AB244"/>
  <c r="AC244"/>
  <c r="Q245"/>
  <c r="R245"/>
  <c r="F246"/>
  <c r="G246"/>
  <c r="AB246"/>
  <c r="AC246"/>
  <c r="Q247"/>
  <c r="R247"/>
  <c r="F248"/>
  <c r="G248"/>
  <c r="AB248"/>
  <c r="AC248"/>
  <c r="Q249"/>
  <c r="R249"/>
  <c r="F250"/>
  <c r="G250"/>
  <c r="AB250"/>
  <c r="AC250"/>
  <c r="Q251"/>
  <c r="R251"/>
  <c r="F252"/>
  <c r="G252"/>
  <c r="AB252"/>
  <c r="AC252"/>
  <c r="Q253"/>
  <c r="R253"/>
  <c r="F254"/>
  <c r="G254"/>
  <c r="AB254"/>
  <c r="AC254"/>
  <c r="Q255"/>
  <c r="R255"/>
  <c r="F256"/>
  <c r="G256"/>
  <c r="AB256"/>
  <c r="AC256"/>
  <c r="Q257"/>
  <c r="R257"/>
  <c r="F258"/>
  <c r="G258"/>
  <c r="AB258"/>
  <c r="AC258"/>
  <c r="Q259"/>
  <c r="R259"/>
  <c r="F260"/>
  <c r="G260"/>
  <c r="AB260"/>
  <c r="AC260"/>
  <c r="Q261"/>
  <c r="R261"/>
  <c r="F262"/>
  <c r="G262"/>
  <c r="AB262"/>
  <c r="AC262"/>
  <c r="Q263"/>
  <c r="R263"/>
  <c r="F264"/>
  <c r="G264"/>
  <c r="AB264"/>
  <c r="AC264"/>
  <c r="Q265"/>
  <c r="R265"/>
  <c r="F266"/>
  <c r="G266"/>
  <c r="AB266"/>
  <c r="AC266"/>
  <c r="Q267"/>
  <c r="R267"/>
  <c r="F268"/>
  <c r="G268"/>
  <c r="AB268"/>
  <c r="AC268"/>
  <c r="Q269"/>
  <c r="R269"/>
  <c r="F270"/>
  <c r="G270"/>
  <c r="AB270"/>
  <c r="AC270"/>
  <c r="Q271"/>
  <c r="R271"/>
  <c r="F272"/>
  <c r="G272"/>
  <c r="AB272"/>
  <c r="AC272"/>
  <c r="Q273"/>
  <c r="R273"/>
  <c r="F274"/>
  <c r="G274"/>
  <c r="AB274"/>
  <c r="AC274"/>
  <c r="Q275"/>
  <c r="R275"/>
  <c r="F276"/>
  <c r="G276"/>
  <c r="AB276"/>
  <c r="AC276"/>
  <c r="Q277"/>
  <c r="R277"/>
  <c r="F278"/>
  <c r="G278"/>
  <c r="AB278"/>
  <c r="AC278"/>
  <c r="Q279"/>
  <c r="R279"/>
  <c r="F280"/>
  <c r="G280"/>
  <c r="AB280"/>
  <c r="AC280"/>
  <c r="Q281"/>
  <c r="R281"/>
  <c r="F282"/>
  <c r="G282"/>
  <c r="AB282"/>
  <c r="AC282"/>
  <c r="Q283"/>
  <c r="R283"/>
  <c r="F284"/>
  <c r="G284"/>
  <c r="AB284"/>
  <c r="AC284"/>
  <c r="Q285"/>
  <c r="R285"/>
  <c r="F286"/>
  <c r="G286"/>
  <c r="AB286"/>
  <c r="AC286"/>
  <c r="Q287"/>
  <c r="R287"/>
  <c r="F288"/>
  <c r="G288"/>
  <c r="AB288"/>
  <c r="AC288"/>
  <c r="Q289"/>
  <c r="R289"/>
  <c r="F290"/>
  <c r="G290"/>
  <c r="AB290"/>
  <c r="AC290"/>
  <c r="Q291"/>
  <c r="R291"/>
  <c r="F292"/>
  <c r="G292"/>
  <c r="AB292"/>
  <c r="AC292"/>
  <c r="Q293"/>
  <c r="R293"/>
  <c r="F294"/>
  <c r="G294"/>
  <c r="AB294"/>
  <c r="AC294"/>
  <c r="Q295"/>
  <c r="R295"/>
  <c r="F296"/>
  <c r="G296"/>
  <c r="AB296"/>
  <c r="AC296"/>
  <c r="Q297"/>
  <c r="R297"/>
  <c r="F298"/>
  <c r="G298"/>
  <c r="AB298"/>
  <c r="AC298"/>
  <c r="Q299"/>
  <c r="R299"/>
  <c r="F300"/>
  <c r="G300"/>
  <c r="AB300"/>
  <c r="AC300"/>
  <c r="Q301"/>
  <c r="R301"/>
  <c r="F302"/>
  <c r="G302"/>
  <c r="AB302"/>
  <c r="AC302"/>
  <c r="Q303"/>
  <c r="R303"/>
  <c r="F304"/>
  <c r="G304"/>
  <c r="AB304"/>
  <c r="AC304"/>
  <c r="R4"/>
  <c r="Q4"/>
  <c r="G5"/>
  <c r="F5"/>
  <c r="AC5"/>
  <c r="AB5"/>
  <c r="R6"/>
  <c r="Q6"/>
  <c r="G7"/>
  <c r="F7"/>
  <c r="AC7"/>
  <c r="AB7"/>
  <c r="R8"/>
  <c r="Q8"/>
  <c r="G9"/>
  <c r="F9"/>
  <c r="AC9"/>
  <c r="AB9"/>
  <c r="R10"/>
  <c r="Q10"/>
  <c r="G11"/>
  <c r="F11"/>
  <c r="AC11"/>
  <c r="AB11"/>
  <c r="R12"/>
  <c r="Q12"/>
  <c r="G13"/>
  <c r="F13"/>
  <c r="AC13"/>
  <c r="AB13"/>
  <c r="R14"/>
  <c r="Q14"/>
  <c r="G15"/>
  <c r="F15"/>
  <c r="AC15"/>
  <c r="AB15"/>
  <c r="R16"/>
  <c r="Q16"/>
  <c r="G17"/>
  <c r="F17"/>
  <c r="AC17"/>
  <c r="AB17"/>
  <c r="R18"/>
  <c r="Q18"/>
  <c r="G19"/>
  <c r="F19"/>
  <c r="AC19"/>
  <c r="AB19"/>
  <c r="R20"/>
  <c r="Q20"/>
  <c r="AC21"/>
  <c r="AB21"/>
  <c r="R22"/>
  <c r="Q22"/>
  <c r="G23"/>
  <c r="F23"/>
  <c r="AC23"/>
  <c r="AB23"/>
  <c r="R24"/>
  <c r="Q24"/>
  <c r="G25"/>
  <c r="F25"/>
  <c r="AC25"/>
  <c r="AB25"/>
  <c r="R26"/>
  <c r="Q26"/>
  <c r="G27"/>
  <c r="F27"/>
  <c r="AC27"/>
  <c r="AB27"/>
  <c r="R28"/>
  <c r="Q28"/>
  <c r="G29"/>
  <c r="F29"/>
  <c r="AC29"/>
  <c r="AB29"/>
  <c r="R30"/>
  <c r="Q30"/>
  <c r="G31"/>
  <c r="F31"/>
  <c r="AC31"/>
  <c r="AB31"/>
  <c r="R32"/>
  <c r="Q32"/>
  <c r="G33"/>
  <c r="F33"/>
  <c r="AC33"/>
  <c r="AB33"/>
  <c r="R34"/>
  <c r="Q34"/>
  <c r="G35"/>
  <c r="F35"/>
  <c r="AC35"/>
  <c r="AB35"/>
  <c r="R36"/>
  <c r="Q36"/>
  <c r="G37"/>
  <c r="F37"/>
  <c r="AC37"/>
  <c r="AB37"/>
  <c r="R38"/>
  <c r="Q38"/>
  <c r="G39"/>
  <c r="F39"/>
  <c r="AC39"/>
  <c r="AB39"/>
  <c r="R40"/>
  <c r="Q40"/>
  <c r="G41"/>
  <c r="F41"/>
  <c r="AC41"/>
  <c r="AB41"/>
  <c r="R42"/>
  <c r="Q42"/>
  <c r="G43"/>
  <c r="F43"/>
  <c r="AC43"/>
  <c r="AB43"/>
  <c r="R44"/>
  <c r="Q44"/>
  <c r="G45"/>
  <c r="F45"/>
  <c r="AC45"/>
  <c r="AB45"/>
  <c r="R46"/>
  <c r="Q46"/>
  <c r="G47"/>
  <c r="F47"/>
  <c r="AC47"/>
  <c r="AB47"/>
  <c r="R48"/>
  <c r="Q48"/>
  <c r="G49"/>
  <c r="F49"/>
  <c r="AC49"/>
  <c r="AB49"/>
  <c r="R50"/>
  <c r="Q50"/>
  <c r="G51"/>
  <c r="F51"/>
  <c r="AC51"/>
  <c r="AB51"/>
  <c r="R52"/>
  <c r="Q52"/>
  <c r="G53"/>
  <c r="F53"/>
  <c r="AC53"/>
  <c r="AB53"/>
  <c r="R54"/>
  <c r="Q54"/>
  <c r="G55"/>
  <c r="F55"/>
  <c r="AC55"/>
  <c r="AB55"/>
  <c r="R56"/>
  <c r="Q56"/>
  <c r="G57"/>
  <c r="F57"/>
  <c r="AC57"/>
  <c r="AB57"/>
  <c r="R58"/>
  <c r="Q58"/>
  <c r="G59"/>
  <c r="F59"/>
  <c r="AC59"/>
  <c r="AB59"/>
  <c r="R60"/>
  <c r="Q60"/>
  <c r="G61"/>
  <c r="F61"/>
  <c r="AC61"/>
  <c r="AB61"/>
  <c r="R62"/>
  <c r="Q62"/>
  <c r="G63"/>
  <c r="F63"/>
  <c r="AC63"/>
  <c r="AB63"/>
  <c r="R64"/>
  <c r="Q64"/>
  <c r="G65"/>
  <c r="F65"/>
  <c r="AC65"/>
  <c r="AB65"/>
  <c r="R66"/>
  <c r="Q66"/>
  <c r="G67"/>
  <c r="F67"/>
  <c r="AC67"/>
  <c r="AB67"/>
  <c r="R68"/>
  <c r="Q68"/>
  <c r="G69"/>
  <c r="F69"/>
  <c r="AC69"/>
  <c r="AB69"/>
  <c r="R70"/>
  <c r="Q70"/>
  <c r="G71"/>
  <c r="F71"/>
  <c r="AC71"/>
  <c r="AB71"/>
  <c r="R72"/>
  <c r="Q72"/>
  <c r="G73"/>
  <c r="F73"/>
  <c r="AC73"/>
  <c r="AB73"/>
  <c r="R74"/>
  <c r="Q74"/>
  <c r="G75"/>
  <c r="F75"/>
  <c r="AC75"/>
  <c r="AB75"/>
  <c r="R76"/>
  <c r="Q76"/>
  <c r="G77"/>
  <c r="F77"/>
  <c r="AC77"/>
  <c r="AB77"/>
  <c r="R78"/>
  <c r="Q78"/>
  <c r="G79"/>
  <c r="F79"/>
  <c r="AC79"/>
  <c r="AB79"/>
  <c r="R80"/>
  <c r="Q80"/>
  <c r="G81"/>
  <c r="F81"/>
  <c r="AC81"/>
  <c r="AB81"/>
  <c r="R82"/>
  <c r="Q82"/>
  <c r="G83"/>
  <c r="F83"/>
  <c r="AC83"/>
  <c r="AB83"/>
  <c r="R84"/>
  <c r="Q84"/>
  <c r="G85"/>
  <c r="F85"/>
  <c r="AC85"/>
  <c r="AB85"/>
  <c r="R86"/>
  <c r="Q86"/>
  <c r="G87"/>
  <c r="F87"/>
  <c r="AC87"/>
  <c r="AB87"/>
  <c r="R88"/>
  <c r="Q88"/>
  <c r="G89"/>
  <c r="F89"/>
  <c r="AC89"/>
  <c r="AB89"/>
  <c r="R90"/>
  <c r="Q90"/>
  <c r="G91"/>
  <c r="F91"/>
  <c r="AC91"/>
  <c r="AB91"/>
  <c r="R92"/>
  <c r="Q92"/>
  <c r="G93"/>
  <c r="F93"/>
  <c r="AC93"/>
  <c r="AB93"/>
  <c r="R94"/>
  <c r="Q94"/>
  <c r="G95"/>
  <c r="F95"/>
  <c r="AC95"/>
  <c r="AB95"/>
  <c r="R96"/>
  <c r="Q96"/>
  <c r="G97"/>
  <c r="F97"/>
  <c r="AC97"/>
  <c r="AB97"/>
  <c r="R98"/>
  <c r="Q98"/>
  <c r="G99"/>
  <c r="F99"/>
  <c r="AC99"/>
  <c r="AB99"/>
  <c r="R100"/>
  <c r="Q100"/>
  <c r="G101"/>
  <c r="F101"/>
  <c r="AC101"/>
  <c r="AB101"/>
  <c r="R102"/>
  <c r="Q102"/>
  <c r="G103"/>
  <c r="F103"/>
  <c r="AC103"/>
  <c r="AB103"/>
  <c r="R104"/>
  <c r="Q104"/>
  <c r="G105"/>
  <c r="F105"/>
  <c r="AC105"/>
  <c r="AB105"/>
  <c r="R106"/>
  <c r="Q106"/>
  <c r="G107"/>
  <c r="F107"/>
  <c r="AC107"/>
  <c r="AB107"/>
  <c r="R108"/>
  <c r="Q108"/>
  <c r="G109"/>
  <c r="F109"/>
  <c r="AC109"/>
  <c r="AB109"/>
  <c r="R110"/>
  <c r="Q110"/>
  <c r="G111"/>
  <c r="F111"/>
  <c r="AC111"/>
  <c r="AB111"/>
  <c r="R112"/>
  <c r="Q112"/>
  <c r="G113"/>
  <c r="F113"/>
  <c r="AC113"/>
  <c r="AB113"/>
  <c r="R114"/>
  <c r="Q114"/>
  <c r="G115"/>
  <c r="F115"/>
  <c r="AC115"/>
  <c r="AB115"/>
  <c r="R116"/>
  <c r="Q116"/>
  <c r="G117"/>
  <c r="F117"/>
  <c r="AC117"/>
  <c r="AB117"/>
  <c r="R118"/>
  <c r="Q118"/>
  <c r="G119"/>
  <c r="F119"/>
  <c r="AC119"/>
  <c r="AB119"/>
  <c r="R120"/>
  <c r="Q120"/>
  <c r="G121"/>
  <c r="F121"/>
  <c r="AC121"/>
  <c r="AB121"/>
  <c r="R122"/>
  <c r="Q122"/>
  <c r="G123"/>
  <c r="F123"/>
  <c r="AC123"/>
  <c r="AB123"/>
  <c r="R124"/>
  <c r="Q124"/>
  <c r="G125"/>
  <c r="F125"/>
  <c r="AC125"/>
  <c r="AB125"/>
  <c r="R126"/>
  <c r="Q126"/>
  <c r="G127"/>
  <c r="F127"/>
  <c r="AC127"/>
  <c r="AB127"/>
  <c r="R128"/>
  <c r="Q128"/>
  <c r="G129"/>
  <c r="F129"/>
  <c r="AC129"/>
  <c r="AB129"/>
  <c r="R130"/>
  <c r="Q130"/>
  <c r="G131"/>
  <c r="F131"/>
  <c r="AC131"/>
  <c r="AB131"/>
  <c r="R132"/>
  <c r="Q132"/>
  <c r="G133"/>
  <c r="F133"/>
  <c r="AC133"/>
  <c r="AB133"/>
  <c r="R134"/>
  <c r="Q134"/>
  <c r="G135"/>
  <c r="F135"/>
  <c r="AC135"/>
  <c r="AB135"/>
  <c r="R136"/>
  <c r="Q136"/>
  <c r="G137"/>
  <c r="F137"/>
  <c r="AC137"/>
  <c r="AB137"/>
  <c r="R138"/>
  <c r="Q138"/>
  <c r="G139"/>
  <c r="F139"/>
  <c r="AC139"/>
  <c r="AB139"/>
  <c r="R140"/>
  <c r="Q140"/>
  <c r="G141"/>
  <c r="F141"/>
  <c r="AC141"/>
  <c r="AB141"/>
  <c r="R142"/>
  <c r="Q142"/>
  <c r="G143"/>
  <c r="F143"/>
  <c r="AC143"/>
  <c r="AB143"/>
  <c r="R144"/>
  <c r="Q144"/>
  <c r="G145"/>
  <c r="F145"/>
  <c r="AC145"/>
  <c r="AB145"/>
  <c r="R146"/>
  <c r="Q146"/>
  <c r="G147"/>
  <c r="F147"/>
  <c r="AC147"/>
  <c r="AB147"/>
  <c r="R148"/>
  <c r="Q148"/>
  <c r="G149"/>
  <c r="F149"/>
  <c r="AC149"/>
  <c r="AB149"/>
  <c r="R150"/>
  <c r="Q150"/>
  <c r="G151"/>
  <c r="F151"/>
  <c r="AC151"/>
  <c r="AB151"/>
  <c r="R152"/>
  <c r="Q152"/>
  <c r="G153"/>
  <c r="F153"/>
  <c r="AC153"/>
  <c r="AB153"/>
  <c r="R154"/>
  <c r="Q154"/>
  <c r="G155"/>
  <c r="F155"/>
  <c r="AC155"/>
  <c r="AB155"/>
  <c r="R156"/>
  <c r="Q156"/>
  <c r="G157"/>
  <c r="F157"/>
  <c r="AC157"/>
  <c r="AB157"/>
  <c r="R158"/>
  <c r="Q158"/>
  <c r="G159"/>
  <c r="F159"/>
  <c r="AC159"/>
  <c r="AB159"/>
  <c r="R160"/>
  <c r="Q160"/>
  <c r="G161"/>
  <c r="F161"/>
  <c r="AC161"/>
  <c r="AB161"/>
  <c r="R162"/>
  <c r="Q162"/>
  <c r="G163"/>
  <c r="F163"/>
  <c r="AC163"/>
  <c r="AB163"/>
  <c r="R164"/>
  <c r="Q164"/>
  <c r="G165"/>
  <c r="F165"/>
  <c r="AC165"/>
  <c r="AB165"/>
  <c r="R166"/>
  <c r="Q166"/>
  <c r="G167"/>
  <c r="F167"/>
  <c r="AC167"/>
  <c r="AB167"/>
  <c r="R168"/>
  <c r="Q168"/>
  <c r="G169"/>
  <c r="F169"/>
  <c r="AC169"/>
  <c r="AB169"/>
  <c r="R170"/>
  <c r="Q170"/>
  <c r="G171"/>
  <c r="F171"/>
  <c r="AC171"/>
  <c r="AB171"/>
  <c r="R172"/>
  <c r="Q172"/>
  <c r="G173"/>
  <c r="F173"/>
  <c r="AC173"/>
  <c r="AB173"/>
  <c r="R174"/>
  <c r="Q174"/>
  <c r="G175"/>
  <c r="F175"/>
  <c r="AC175"/>
  <c r="AB175"/>
  <c r="R176"/>
  <c r="Q176"/>
  <c r="G177"/>
  <c r="F177"/>
  <c r="AC177"/>
  <c r="AB177"/>
  <c r="R178"/>
  <c r="Q178"/>
  <c r="G179"/>
  <c r="F179"/>
  <c r="AC179"/>
  <c r="AB179"/>
  <c r="R180"/>
  <c r="Q180"/>
  <c r="G181"/>
  <c r="F181"/>
  <c r="AC181"/>
  <c r="AB181"/>
  <c r="R182"/>
  <c r="Q182"/>
  <c r="G4"/>
  <c r="F4"/>
  <c r="AC4"/>
  <c r="AB4"/>
  <c r="R5"/>
  <c r="Q5"/>
  <c r="G6"/>
  <c r="F6"/>
  <c r="AC6"/>
  <c r="AB6"/>
  <c r="R7"/>
  <c r="Q7"/>
  <c r="G8"/>
  <c r="F8"/>
  <c r="AC8"/>
  <c r="AB8"/>
  <c r="R9"/>
  <c r="Q9"/>
  <c r="G10"/>
  <c r="F10"/>
  <c r="AC10"/>
  <c r="AB10"/>
  <c r="R11"/>
  <c r="Q11"/>
  <c r="G12"/>
  <c r="F12"/>
  <c r="AC12"/>
  <c r="AB12"/>
  <c r="R13"/>
  <c r="Q13"/>
  <c r="G14"/>
  <c r="F14"/>
  <c r="AC14"/>
  <c r="AB14"/>
  <c r="R15"/>
  <c r="Q15"/>
  <c r="G16"/>
  <c r="F16"/>
  <c r="AC16"/>
  <c r="AB16"/>
  <c r="R17"/>
  <c r="Q17"/>
  <c r="G18"/>
  <c r="F18"/>
  <c r="AC18"/>
  <c r="AB18"/>
  <c r="R19"/>
  <c r="Q19"/>
  <c r="G20"/>
  <c r="F20"/>
  <c r="AC20"/>
  <c r="AB20"/>
  <c r="R21"/>
  <c r="Q21"/>
  <c r="G22"/>
  <c r="F22"/>
  <c r="AC22"/>
  <c r="AB22"/>
  <c r="R23"/>
  <c r="Q23"/>
  <c r="G24"/>
  <c r="F24"/>
  <c r="AC24"/>
  <c r="AB24"/>
  <c r="R25"/>
  <c r="Q25"/>
  <c r="G26"/>
  <c r="F26"/>
  <c r="AC26"/>
  <c r="AB26"/>
  <c r="R27"/>
  <c r="Q27"/>
  <c r="G28"/>
  <c r="F28"/>
  <c r="AC28"/>
  <c r="AB28"/>
  <c r="R29"/>
  <c r="Q29"/>
  <c r="G30"/>
  <c r="F30"/>
  <c r="AC30"/>
  <c r="AB30"/>
  <c r="R31"/>
  <c r="Q31"/>
  <c r="G32"/>
  <c r="F32"/>
  <c r="AC32"/>
  <c r="AB32"/>
  <c r="R33"/>
  <c r="Q33"/>
  <c r="G34"/>
  <c r="F34"/>
  <c r="AC34"/>
  <c r="AB34"/>
  <c r="R35"/>
  <c r="Q35"/>
  <c r="G36"/>
  <c r="F36"/>
  <c r="AC36"/>
  <c r="AB36"/>
  <c r="R37"/>
  <c r="Q37"/>
  <c r="G38"/>
  <c r="F38"/>
  <c r="AC38"/>
  <c r="AB38"/>
  <c r="R39"/>
  <c r="Q39"/>
  <c r="G40"/>
  <c r="F40"/>
  <c r="AC40"/>
  <c r="AB40"/>
  <c r="R41"/>
  <c r="Q41"/>
  <c r="G42"/>
  <c r="F42"/>
  <c r="AC42"/>
  <c r="AB42"/>
  <c r="R43"/>
  <c r="Q43"/>
  <c r="G44"/>
  <c r="F44"/>
  <c r="AC44"/>
  <c r="AB44"/>
  <c r="R45"/>
  <c r="Q45"/>
  <c r="G46"/>
  <c r="F46"/>
  <c r="AC46"/>
  <c r="AB46"/>
  <c r="R47"/>
  <c r="Q47"/>
  <c r="G48"/>
  <c r="F48"/>
  <c r="AC48"/>
  <c r="AB48"/>
  <c r="R49"/>
  <c r="Q49"/>
  <c r="G50"/>
  <c r="F50"/>
  <c r="AC50"/>
  <c r="AB50"/>
  <c r="R51"/>
  <c r="Q51"/>
  <c r="G52"/>
  <c r="F52"/>
  <c r="AC52"/>
  <c r="AB52"/>
  <c r="R53"/>
  <c r="Q53"/>
  <c r="G54"/>
  <c r="F54"/>
  <c r="AC54"/>
  <c r="AB54"/>
  <c r="R55"/>
  <c r="Q55"/>
  <c r="G56"/>
  <c r="F56"/>
  <c r="AC56"/>
  <c r="AB56"/>
  <c r="R57"/>
  <c r="Q57"/>
  <c r="G58"/>
  <c r="F58"/>
  <c r="AC58"/>
  <c r="AB58"/>
  <c r="R59"/>
  <c r="Q59"/>
  <c r="G60"/>
  <c r="F60"/>
  <c r="AC60"/>
  <c r="AB60"/>
  <c r="R61"/>
  <c r="Q61"/>
  <c r="G62"/>
  <c r="F62"/>
  <c r="AC62"/>
  <c r="AB62"/>
  <c r="R63"/>
  <c r="Q63"/>
  <c r="G64"/>
  <c r="F64"/>
  <c r="AC64"/>
  <c r="AB64"/>
  <c r="R65"/>
  <c r="Q65"/>
  <c r="G66"/>
  <c r="F66"/>
  <c r="AC66"/>
  <c r="AB66"/>
  <c r="R67"/>
  <c r="Q67"/>
  <c r="G68"/>
  <c r="F68"/>
  <c r="AC68"/>
  <c r="AB68"/>
  <c r="R69"/>
  <c r="Q69"/>
  <c r="G70"/>
  <c r="F70"/>
  <c r="AC70"/>
  <c r="AB70"/>
  <c r="R71"/>
  <c r="Q71"/>
  <c r="G72"/>
  <c r="F72"/>
  <c r="AC72"/>
  <c r="AB72"/>
  <c r="R73"/>
  <c r="Q73"/>
  <c r="G74"/>
  <c r="F74"/>
  <c r="AC74"/>
  <c r="AB74"/>
  <c r="R75"/>
  <c r="Q75"/>
  <c r="G76"/>
  <c r="F76"/>
  <c r="AC76"/>
  <c r="AB76"/>
  <c r="R77"/>
  <c r="Q77"/>
  <c r="G78"/>
  <c r="F78"/>
  <c r="AC78"/>
  <c r="AB78"/>
  <c r="R79"/>
  <c r="Q79"/>
  <c r="G80"/>
  <c r="F80"/>
  <c r="AC80"/>
  <c r="AB80"/>
  <c r="R81"/>
  <c r="Q81"/>
  <c r="G82"/>
  <c r="F82"/>
  <c r="AC82"/>
  <c r="AB82"/>
  <c r="R83"/>
  <c r="Q83"/>
  <c r="G84"/>
  <c r="F84"/>
  <c r="AC84"/>
  <c r="AB84"/>
  <c r="R85"/>
  <c r="Q85"/>
  <c r="G86"/>
  <c r="F86"/>
  <c r="AC86"/>
  <c r="AB86"/>
  <c r="R87"/>
  <c r="Q87"/>
  <c r="G88"/>
  <c r="F88"/>
  <c r="AC88"/>
  <c r="AB88"/>
  <c r="R89"/>
  <c r="Q89"/>
  <c r="G90"/>
  <c r="F90"/>
  <c r="AC90"/>
  <c r="AB90"/>
  <c r="R91"/>
  <c r="Q91"/>
  <c r="G92"/>
  <c r="F92"/>
  <c r="AC92"/>
  <c r="AB92"/>
  <c r="R93"/>
  <c r="Q93"/>
  <c r="G94"/>
  <c r="F94"/>
  <c r="AC94"/>
  <c r="AB94"/>
  <c r="R95"/>
  <c r="Q95"/>
  <c r="G96"/>
  <c r="F96"/>
  <c r="AC96"/>
  <c r="AB96"/>
  <c r="R97"/>
  <c r="Q97"/>
  <c r="G98"/>
  <c r="F98"/>
  <c r="AC98"/>
  <c r="AB98"/>
  <c r="R99"/>
  <c r="Q99"/>
  <c r="G100"/>
  <c r="F100"/>
  <c r="AC100"/>
  <c r="AB100"/>
  <c r="R101"/>
  <c r="Q101"/>
  <c r="G102"/>
  <c r="F102"/>
  <c r="AC102"/>
  <c r="AB102"/>
  <c r="R103"/>
  <c r="Q103"/>
  <c r="G104"/>
  <c r="F104"/>
  <c r="AC104"/>
  <c r="AB104"/>
  <c r="R105"/>
  <c r="Q105"/>
  <c r="G106"/>
  <c r="F106"/>
  <c r="AC106"/>
  <c r="AB106"/>
  <c r="R107"/>
  <c r="Q107"/>
  <c r="G108"/>
  <c r="F108"/>
  <c r="AC108"/>
  <c r="AB108"/>
  <c r="R123"/>
  <c r="Q123"/>
  <c r="E1002" i="137"/>
  <c r="Q305" i="6"/>
  <c r="R305"/>
  <c r="F306"/>
  <c r="G306"/>
  <c r="AB306"/>
  <c r="AC306"/>
  <c r="Q307"/>
  <c r="R307"/>
  <c r="F308"/>
  <c r="G308"/>
  <c r="AB308"/>
  <c r="AC308"/>
  <c r="Q309"/>
  <c r="R309"/>
  <c r="F310"/>
  <c r="G310"/>
  <c r="AB310"/>
  <c r="AC310"/>
  <c r="Q311"/>
  <c r="R311"/>
  <c r="F312"/>
  <c r="G312"/>
  <c r="AB312"/>
  <c r="AC312"/>
  <c r="Q313"/>
  <c r="R313"/>
  <c r="F314"/>
  <c r="G314"/>
  <c r="AB314"/>
  <c r="AC314"/>
  <c r="Q315"/>
  <c r="R315"/>
  <c r="F316"/>
  <c r="G316"/>
  <c r="AB316"/>
  <c r="AC316"/>
  <c r="Q317"/>
  <c r="R317"/>
  <c r="F318"/>
  <c r="G318"/>
  <c r="AB318"/>
  <c r="AC318"/>
  <c r="Q319"/>
  <c r="R319"/>
  <c r="F320"/>
  <c r="G320"/>
  <c r="AB320"/>
  <c r="AC320"/>
  <c r="Q321"/>
  <c r="R321"/>
  <c r="F322"/>
  <c r="G322"/>
  <c r="AB322"/>
  <c r="AC322"/>
  <c r="Q323"/>
  <c r="R323"/>
  <c r="F324"/>
  <c r="G324"/>
  <c r="AB324"/>
  <c r="AC324"/>
  <c r="Q325"/>
  <c r="R325"/>
  <c r="F326"/>
  <c r="G326"/>
  <c r="AB326"/>
  <c r="AC326"/>
  <c r="R327"/>
  <c r="Q327"/>
  <c r="G328"/>
  <c r="F328"/>
  <c r="AC328"/>
  <c r="AB328"/>
  <c r="R329"/>
  <c r="Q329"/>
  <c r="G330"/>
  <c r="F330"/>
  <c r="AC330"/>
  <c r="AB330"/>
  <c r="R331"/>
  <c r="Q331"/>
  <c r="G332"/>
  <c r="F332"/>
  <c r="AC332"/>
  <c r="AB332"/>
  <c r="R333"/>
  <c r="Q333"/>
  <c r="G334"/>
  <c r="F334"/>
  <c r="AC334"/>
  <c r="AB334"/>
  <c r="R335"/>
  <c r="Q335"/>
  <c r="G336"/>
  <c r="F336"/>
  <c r="AC336"/>
  <c r="AB336"/>
  <c r="R337"/>
  <c r="Q337"/>
  <c r="G338"/>
  <c r="F338"/>
  <c r="AC338"/>
  <c r="AB338"/>
  <c r="R339"/>
  <c r="Q339"/>
  <c r="G340"/>
  <c r="F340"/>
  <c r="AC340"/>
  <c r="AB340"/>
  <c r="R341"/>
  <c r="Q341"/>
  <c r="G342"/>
  <c r="F342"/>
  <c r="AC342"/>
  <c r="AB342"/>
  <c r="R343"/>
  <c r="Q343"/>
  <c r="G344"/>
  <c r="F344"/>
  <c r="AC344"/>
  <c r="AB344"/>
  <c r="R345"/>
  <c r="Q345"/>
  <c r="G346"/>
  <c r="F346"/>
  <c r="AC346"/>
  <c r="AB346"/>
  <c r="R347"/>
  <c r="Q347"/>
  <c r="G348"/>
  <c r="F348"/>
  <c r="AC348"/>
  <c r="AB348"/>
  <c r="R349"/>
  <c r="Q349"/>
  <c r="G350"/>
  <c r="F350"/>
  <c r="AC350"/>
  <c r="AB350"/>
  <c r="R351"/>
  <c r="Q351"/>
  <c r="G352"/>
  <c r="F352"/>
  <c r="AC352"/>
  <c r="AB352"/>
  <c r="R353"/>
  <c r="Q353"/>
  <c r="G354"/>
  <c r="F354"/>
  <c r="AC354"/>
  <c r="AB354"/>
  <c r="R355"/>
  <c r="Q355"/>
  <c r="G356"/>
  <c r="F356"/>
  <c r="AC356"/>
  <c r="AB356"/>
  <c r="R357"/>
  <c r="Q357"/>
  <c r="G358"/>
  <c r="F358"/>
  <c r="AC358"/>
  <c r="AB358"/>
  <c r="R359"/>
  <c r="Q359"/>
  <c r="G360"/>
  <c r="F360"/>
  <c r="AC360"/>
  <c r="AB360"/>
  <c r="R361"/>
  <c r="Q361"/>
  <c r="G362"/>
  <c r="F362"/>
  <c r="AC362"/>
  <c r="AB362"/>
  <c r="R363"/>
  <c r="Q363"/>
  <c r="G364"/>
  <c r="F364"/>
  <c r="AC364"/>
  <c r="AB364"/>
  <c r="R365"/>
  <c r="Q365"/>
  <c r="G366"/>
  <c r="F366"/>
  <c r="AC366"/>
  <c r="AB366"/>
  <c r="R367"/>
  <c r="Q367"/>
  <c r="G368"/>
  <c r="F368"/>
  <c r="AC368"/>
  <c r="AB368"/>
  <c r="R369"/>
  <c r="Q369"/>
  <c r="G370"/>
  <c r="F370"/>
  <c r="AC370"/>
  <c r="AB370"/>
  <c r="R371"/>
  <c r="Q371"/>
  <c r="G372"/>
  <c r="F372"/>
  <c r="AC372"/>
  <c r="AB372"/>
  <c r="R373"/>
  <c r="Q373"/>
  <c r="G374"/>
  <c r="F374"/>
  <c r="AC374"/>
  <c r="AB374"/>
  <c r="R375"/>
  <c r="Q375"/>
  <c r="G376"/>
  <c r="F376"/>
  <c r="AC376"/>
  <c r="AB376"/>
  <c r="R377"/>
  <c r="Q377"/>
  <c r="G378"/>
  <c r="F378"/>
  <c r="AC378"/>
  <c r="AB378"/>
  <c r="R379"/>
  <c r="Q379"/>
  <c r="G380"/>
  <c r="F380"/>
  <c r="AC380"/>
  <c r="AB380"/>
  <c r="R381"/>
  <c r="Q381"/>
  <c r="G382"/>
  <c r="F382"/>
  <c r="AC382"/>
  <c r="AB382"/>
  <c r="R383"/>
  <c r="Q383"/>
  <c r="G384"/>
  <c r="F384"/>
  <c r="AC384"/>
  <c r="AB384"/>
  <c r="R385"/>
  <c r="Q385"/>
  <c r="G386"/>
  <c r="F386"/>
  <c r="AC386"/>
  <c r="AB386"/>
  <c r="R387"/>
  <c r="Q387"/>
  <c r="G388"/>
  <c r="F388"/>
  <c r="AC388"/>
  <c r="AB388"/>
  <c r="R389"/>
  <c r="Q389"/>
  <c r="G390"/>
  <c r="F390"/>
  <c r="AC390"/>
  <c r="AB390"/>
  <c r="R391"/>
  <c r="Q391"/>
  <c r="G392"/>
  <c r="F392"/>
  <c r="AC392"/>
  <c r="AB392"/>
  <c r="R393"/>
  <c r="Q393"/>
  <c r="G394"/>
  <c r="F394"/>
  <c r="AC394"/>
  <c r="AB394"/>
  <c r="R395"/>
  <c r="Q395"/>
  <c r="G396"/>
  <c r="F396"/>
  <c r="AC396"/>
  <c r="AB396"/>
  <c r="R397"/>
  <c r="Q397"/>
  <c r="G398"/>
  <c r="F398"/>
  <c r="AC398"/>
  <c r="AB398"/>
  <c r="R399"/>
  <c r="Q399"/>
  <c r="G400"/>
  <c r="F400"/>
  <c r="AC400"/>
  <c r="AB400"/>
  <c r="R401"/>
  <c r="Q401"/>
  <c r="G402"/>
  <c r="F402"/>
  <c r="AC402"/>
  <c r="AB402"/>
  <c r="R403"/>
  <c r="Q403"/>
  <c r="G404"/>
  <c r="F404"/>
  <c r="AC404"/>
  <c r="AB404"/>
  <c r="R405"/>
  <c r="Q405"/>
  <c r="G406"/>
  <c r="F406"/>
  <c r="AC406"/>
  <c r="AB406"/>
  <c r="R407"/>
  <c r="Q407"/>
  <c r="G408"/>
  <c r="F408"/>
  <c r="AC408"/>
  <c r="AB408"/>
  <c r="R409"/>
  <c r="Q409"/>
  <c r="G410"/>
  <c r="F410"/>
  <c r="AC410"/>
  <c r="AB410"/>
  <c r="R411"/>
  <c r="Q411"/>
  <c r="G412"/>
  <c r="F412"/>
  <c r="AC412"/>
  <c r="AB412"/>
  <c r="R413"/>
  <c r="Q413"/>
  <c r="G414"/>
  <c r="F414"/>
  <c r="AC414"/>
  <c r="AB414"/>
  <c r="R415"/>
  <c r="Q415"/>
  <c r="G416"/>
  <c r="F416"/>
  <c r="AC416"/>
  <c r="AB416"/>
  <c r="R417"/>
  <c r="Q417"/>
  <c r="G418"/>
  <c r="F418"/>
  <c r="AC418"/>
  <c r="AB418"/>
  <c r="R419"/>
  <c r="Q419"/>
  <c r="G420"/>
  <c r="F420"/>
  <c r="AC420"/>
  <c r="AB420"/>
  <c r="R421"/>
  <c r="Q421"/>
  <c r="G422"/>
  <c r="F422"/>
  <c r="AC422"/>
  <c r="AB422"/>
  <c r="R423"/>
  <c r="Q423"/>
  <c r="G424"/>
  <c r="F424"/>
  <c r="AC424"/>
  <c r="AB424"/>
  <c r="R425"/>
  <c r="Q425"/>
  <c r="G426"/>
  <c r="F426"/>
  <c r="AC426"/>
  <c r="AB426"/>
  <c r="R427"/>
  <c r="Q427"/>
  <c r="G428"/>
  <c r="F428"/>
  <c r="AC428"/>
  <c r="AB428"/>
  <c r="R429"/>
  <c r="Q429"/>
  <c r="G430"/>
  <c r="F430"/>
  <c r="AC430"/>
  <c r="AB430"/>
  <c r="R431"/>
  <c r="Q431"/>
  <c r="G432"/>
  <c r="F432"/>
  <c r="AC432"/>
  <c r="AB432"/>
  <c r="R433"/>
  <c r="Q433"/>
  <c r="G434"/>
  <c r="F434"/>
  <c r="AC434"/>
  <c r="AB434"/>
  <c r="R435"/>
  <c r="Q435"/>
  <c r="G436"/>
  <c r="F436"/>
  <c r="AC436"/>
  <c r="AB436"/>
  <c r="R437"/>
  <c r="Q437"/>
  <c r="G438"/>
  <c r="F438"/>
  <c r="AC438"/>
  <c r="AB438"/>
  <c r="R439"/>
  <c r="Q439"/>
  <c r="G440"/>
  <c r="F440"/>
  <c r="AC440"/>
  <c r="AB440"/>
  <c r="R441"/>
  <c r="Q441"/>
  <c r="G442"/>
  <c r="F442"/>
  <c r="AC442"/>
  <c r="AB442"/>
  <c r="R443"/>
  <c r="Q443"/>
  <c r="G444"/>
  <c r="F444"/>
  <c r="AC444"/>
  <c r="AB444"/>
  <c r="R445"/>
  <c r="Q445"/>
  <c r="G446"/>
  <c r="F446"/>
  <c r="AC446"/>
  <c r="AB446"/>
  <c r="R447"/>
  <c r="Q447"/>
  <c r="G448"/>
  <c r="F448"/>
  <c r="AC448"/>
  <c r="AB448"/>
  <c r="R449"/>
  <c r="Q449"/>
  <c r="G450"/>
  <c r="F450"/>
  <c r="AC450"/>
  <c r="AB450"/>
  <c r="R451"/>
  <c r="Q451"/>
  <c r="G452"/>
  <c r="F452"/>
  <c r="AC452"/>
  <c r="AB452"/>
  <c r="R453"/>
  <c r="Q453"/>
  <c r="G454"/>
  <c r="F454"/>
  <c r="AC454"/>
  <c r="AB454"/>
  <c r="R455"/>
  <c r="Q455"/>
  <c r="G456"/>
  <c r="F456"/>
  <c r="AC456"/>
  <c r="AB456"/>
  <c r="R457"/>
  <c r="Q457"/>
  <c r="G458"/>
  <c r="F458"/>
  <c r="AC458"/>
  <c r="AB458"/>
  <c r="R459"/>
  <c r="Q459"/>
  <c r="G460"/>
  <c r="F460"/>
  <c r="AC460"/>
  <c r="AB460"/>
  <c r="R461"/>
  <c r="Q461"/>
  <c r="G462"/>
  <c r="F462"/>
  <c r="AC462"/>
  <c r="AB462"/>
  <c r="R463"/>
  <c r="Q463"/>
  <c r="G464"/>
  <c r="F464"/>
  <c r="AB464"/>
  <c r="AC464"/>
  <c r="Q465"/>
  <c r="R465"/>
  <c r="F466"/>
  <c r="G466"/>
  <c r="AB466"/>
  <c r="AC466"/>
  <c r="Q467"/>
  <c r="R467"/>
  <c r="F468"/>
  <c r="G468"/>
  <c r="AB468"/>
  <c r="AC468"/>
  <c r="Q469"/>
  <c r="R469"/>
  <c r="F470"/>
  <c r="G470"/>
  <c r="AB470"/>
  <c r="AC470"/>
  <c r="Q471"/>
  <c r="R471"/>
  <c r="F472"/>
  <c r="G472"/>
  <c r="AB472"/>
  <c r="AC472"/>
  <c r="Q473"/>
  <c r="R473"/>
  <c r="F474"/>
  <c r="G474"/>
  <c r="AB474"/>
  <c r="AC474"/>
  <c r="Q475"/>
  <c r="R475"/>
  <c r="F476"/>
  <c r="G476"/>
  <c r="AB476"/>
  <c r="AC476"/>
  <c r="Q477"/>
  <c r="R477"/>
  <c r="F478"/>
  <c r="G478"/>
  <c r="AB478"/>
  <c r="AC478"/>
  <c r="Q479"/>
  <c r="R479"/>
  <c r="F480"/>
  <c r="G480"/>
  <c r="AB480"/>
  <c r="AC480"/>
  <c r="Q481"/>
  <c r="R481"/>
  <c r="F482"/>
  <c r="G482"/>
  <c r="AB482"/>
  <c r="AC482"/>
  <c r="Q483"/>
  <c r="R483"/>
  <c r="F484"/>
  <c r="G484"/>
  <c r="AB484"/>
  <c r="AC484"/>
  <c r="Q485"/>
  <c r="R485"/>
  <c r="F486"/>
  <c r="G486"/>
  <c r="AB486"/>
  <c r="AC486"/>
  <c r="Q487"/>
  <c r="R487"/>
  <c r="F488"/>
  <c r="G488"/>
  <c r="AB488"/>
  <c r="AC488"/>
  <c r="Q489"/>
  <c r="R489"/>
  <c r="F490"/>
  <c r="G490"/>
  <c r="AB490"/>
  <c r="AC490"/>
  <c r="Q491"/>
  <c r="R491"/>
  <c r="F492"/>
  <c r="G492"/>
  <c r="AB492"/>
  <c r="AC492"/>
  <c r="Q493"/>
  <c r="R493"/>
  <c r="F494"/>
  <c r="G494"/>
  <c r="AB494"/>
  <c r="AC494"/>
  <c r="Q495"/>
  <c r="R495"/>
  <c r="F496"/>
  <c r="G496"/>
  <c r="AB496"/>
  <c r="AC496"/>
  <c r="Q497"/>
  <c r="R497"/>
  <c r="F498"/>
  <c r="G498"/>
  <c r="AB498"/>
  <c r="AC498"/>
  <c r="Q499"/>
  <c r="R499"/>
  <c r="F500"/>
  <c r="G500"/>
  <c r="AB500"/>
  <c r="AC500"/>
  <c r="Q501"/>
  <c r="R501"/>
  <c r="F502"/>
  <c r="G502"/>
  <c r="AB502"/>
  <c r="AC502"/>
  <c r="Q503"/>
  <c r="R503"/>
  <c r="F504"/>
  <c r="G504"/>
  <c r="AB504"/>
  <c r="AC504"/>
  <c r="Q505"/>
  <c r="R505"/>
  <c r="F506"/>
  <c r="G506"/>
  <c r="AB506"/>
  <c r="AC506"/>
  <c r="Q507"/>
  <c r="R507"/>
  <c r="F508"/>
  <c r="G508"/>
  <c r="AB508"/>
  <c r="AC508"/>
  <c r="Q509"/>
  <c r="R509"/>
  <c r="F510"/>
  <c r="G510"/>
  <c r="AB510"/>
  <c r="AC510"/>
  <c r="Q511"/>
  <c r="R511"/>
  <c r="F512"/>
  <c r="G512"/>
  <c r="AB512"/>
  <c r="AC512"/>
  <c r="Q513"/>
  <c r="R513"/>
  <c r="F514"/>
  <c r="G514"/>
  <c r="AB514"/>
  <c r="AC514"/>
  <c r="Q515"/>
  <c r="R515"/>
  <c r="F516"/>
  <c r="G516"/>
  <c r="AB516"/>
  <c r="AC516"/>
  <c r="Q517"/>
  <c r="R517"/>
  <c r="F518"/>
  <c r="G518"/>
  <c r="AB518"/>
  <c r="AC518"/>
  <c r="Q519"/>
  <c r="R519"/>
  <c r="F520"/>
  <c r="G520"/>
  <c r="AB520"/>
  <c r="AC520"/>
  <c r="Q521"/>
  <c r="R521"/>
  <c r="F522"/>
  <c r="G522"/>
  <c r="AB522"/>
  <c r="AC522"/>
  <c r="Q523"/>
  <c r="R523"/>
  <c r="F524"/>
  <c r="G524"/>
  <c r="AB524"/>
  <c r="AC524"/>
  <c r="Q525"/>
  <c r="R525"/>
  <c r="F526"/>
  <c r="G526"/>
  <c r="AB526"/>
  <c r="AC526"/>
  <c r="Q527"/>
  <c r="R527"/>
  <c r="F528"/>
  <c r="G528"/>
  <c r="AB528"/>
  <c r="AC528"/>
  <c r="Q529"/>
  <c r="R529"/>
  <c r="F530"/>
  <c r="G530"/>
  <c r="AB530"/>
  <c r="AC530"/>
  <c r="Q531"/>
  <c r="R531"/>
  <c r="F532"/>
  <c r="G532"/>
  <c r="AB532"/>
  <c r="AC532"/>
  <c r="Q533"/>
  <c r="R533"/>
  <c r="F534"/>
  <c r="G534"/>
  <c r="AB534"/>
  <c r="AC534"/>
  <c r="Q535"/>
  <c r="R535"/>
  <c r="F536"/>
  <c r="G536"/>
  <c r="AB536"/>
  <c r="AC536"/>
  <c r="Q537"/>
  <c r="R537"/>
  <c r="F538"/>
  <c r="G538"/>
  <c r="AB538"/>
  <c r="AC538"/>
  <c r="Q539"/>
  <c r="R539"/>
  <c r="F540"/>
  <c r="G540"/>
  <c r="AB540"/>
  <c r="AC540"/>
  <c r="Q541"/>
  <c r="R541"/>
  <c r="F542"/>
  <c r="G542"/>
  <c r="AB542"/>
  <c r="AC542"/>
  <c r="Q543"/>
  <c r="R543"/>
  <c r="F544"/>
  <c r="G544"/>
  <c r="AB544"/>
  <c r="AC544"/>
  <c r="Q545"/>
  <c r="R545"/>
  <c r="F546"/>
  <c r="G546"/>
  <c r="AB546"/>
  <c r="AC546"/>
  <c r="Q547"/>
  <c r="R547"/>
  <c r="F548"/>
  <c r="G548"/>
  <c r="AB548"/>
  <c r="AC548"/>
  <c r="Q549"/>
  <c r="R549"/>
  <c r="F550"/>
  <c r="G550"/>
  <c r="AB550"/>
  <c r="AC550"/>
  <c r="Q551"/>
  <c r="R551"/>
  <c r="F552"/>
  <c r="G552"/>
  <c r="AB552"/>
  <c r="AC552"/>
  <c r="Q553"/>
  <c r="R553"/>
  <c r="F554"/>
  <c r="G554"/>
  <c r="AB554"/>
  <c r="AC554"/>
  <c r="Q555"/>
  <c r="R555"/>
  <c r="F556"/>
  <c r="G556"/>
  <c r="AB556"/>
  <c r="AC556"/>
  <c r="Q557"/>
  <c r="R557"/>
  <c r="F558"/>
  <c r="G558"/>
  <c r="AB558"/>
  <c r="AC558"/>
  <c r="Q559"/>
  <c r="R559"/>
  <c r="F560"/>
  <c r="G560"/>
  <c r="AB560"/>
  <c r="AC560"/>
  <c r="Q561"/>
  <c r="R561"/>
  <c r="F562"/>
  <c r="G562"/>
  <c r="AB562"/>
  <c r="AC562"/>
  <c r="Q563"/>
  <c r="R563"/>
  <c r="F564"/>
  <c r="G564"/>
  <c r="AB564"/>
  <c r="AC564"/>
  <c r="Q565"/>
  <c r="R565"/>
  <c r="F566"/>
  <c r="G566"/>
  <c r="AB566"/>
  <c r="AC566"/>
  <c r="Q567"/>
  <c r="R567"/>
  <c r="F568"/>
  <c r="G568"/>
  <c r="AB568"/>
  <c r="AC568"/>
  <c r="Q569"/>
  <c r="R569"/>
  <c r="F570"/>
  <c r="G570"/>
  <c r="AB570"/>
  <c r="AC570"/>
  <c r="Q571"/>
  <c r="R571"/>
  <c r="F572"/>
  <c r="G572"/>
  <c r="AB572"/>
  <c r="AC572"/>
  <c r="Q573"/>
  <c r="R573"/>
  <c r="F574"/>
  <c r="G574"/>
  <c r="AB574"/>
  <c r="AC574"/>
  <c r="Q575"/>
  <c r="R575"/>
  <c r="F576"/>
  <c r="G576"/>
  <c r="AB576"/>
  <c r="AC576"/>
  <c r="Q577"/>
  <c r="R577"/>
  <c r="F578"/>
  <c r="G578"/>
  <c r="AB578"/>
  <c r="AC578"/>
  <c r="Q579"/>
  <c r="R579"/>
  <c r="F580"/>
  <c r="G580"/>
  <c r="AB580"/>
  <c r="AC580"/>
  <c r="Q581"/>
  <c r="R581"/>
  <c r="F582"/>
  <c r="G582"/>
  <c r="AB582"/>
  <c r="AC582"/>
  <c r="Q583"/>
  <c r="R583"/>
  <c r="F584"/>
  <c r="G584"/>
  <c r="AB584"/>
  <c r="AC584"/>
  <c r="Q585"/>
  <c r="R585"/>
  <c r="F586"/>
  <c r="G586"/>
  <c r="AB586"/>
  <c r="AC586"/>
  <c r="Q587"/>
  <c r="R587"/>
  <c r="F588"/>
  <c r="G588"/>
  <c r="AB588"/>
  <c r="AC588"/>
  <c r="Q589"/>
  <c r="R589"/>
  <c r="F590"/>
  <c r="G590"/>
  <c r="AB590"/>
  <c r="AC590"/>
  <c r="Q591"/>
  <c r="R591"/>
  <c r="F592"/>
  <c r="G592"/>
  <c r="AB592"/>
  <c r="AC592"/>
  <c r="Q593"/>
  <c r="R593"/>
  <c r="F594"/>
  <c r="G594"/>
  <c r="AB594"/>
  <c r="AC594"/>
  <c r="Q595"/>
  <c r="R595"/>
  <c r="F596"/>
  <c r="G596"/>
  <c r="AB596"/>
  <c r="AC596"/>
  <c r="Q597"/>
  <c r="R597"/>
  <c r="F598"/>
  <c r="G598"/>
  <c r="AB598"/>
  <c r="AC598"/>
  <c r="Q599"/>
  <c r="R599"/>
  <c r="F600"/>
  <c r="G600"/>
  <c r="AB600"/>
  <c r="AC600"/>
  <c r="Q601"/>
  <c r="R601"/>
  <c r="F602"/>
  <c r="G602"/>
  <c r="AB602"/>
  <c r="AC602"/>
  <c r="Q603"/>
  <c r="R603"/>
  <c r="F604"/>
  <c r="G604"/>
  <c r="AB604"/>
  <c r="AC604"/>
  <c r="Q605"/>
  <c r="R605"/>
  <c r="F606"/>
  <c r="G606"/>
  <c r="AB606"/>
  <c r="AC606"/>
  <c r="Q607"/>
  <c r="R607"/>
  <c r="F608"/>
  <c r="G608"/>
  <c r="AB608"/>
  <c r="AC608"/>
  <c r="Q609"/>
  <c r="R609"/>
  <c r="F610"/>
  <c r="G610"/>
  <c r="AB610"/>
  <c r="AC610"/>
  <c r="Q611"/>
  <c r="R611"/>
  <c r="F612"/>
  <c r="G612"/>
  <c r="AB612"/>
  <c r="AC612"/>
  <c r="Q613"/>
  <c r="R613"/>
  <c r="F614"/>
  <c r="G614"/>
  <c r="AB614"/>
  <c r="AC614"/>
  <c r="Q615"/>
  <c r="R615"/>
  <c r="F616"/>
  <c r="G616"/>
  <c r="AB616"/>
  <c r="AC616"/>
  <c r="Q617"/>
  <c r="R617"/>
  <c r="F618"/>
  <c r="G618"/>
  <c r="AB618"/>
  <c r="AC618"/>
  <c r="Q619"/>
  <c r="R619"/>
  <c r="F620"/>
  <c r="G620"/>
  <c r="AB620"/>
  <c r="AC620"/>
  <c r="Q621"/>
  <c r="R621"/>
  <c r="F622"/>
  <c r="G622"/>
  <c r="AB622"/>
  <c r="AC622"/>
  <c r="Q623"/>
  <c r="R623"/>
  <c r="F624"/>
  <c r="G624"/>
  <c r="AB624"/>
  <c r="AC624"/>
  <c r="Q625"/>
  <c r="R625"/>
  <c r="F626"/>
  <c r="G626"/>
  <c r="AB626"/>
  <c r="AC626"/>
  <c r="Q627"/>
  <c r="R627"/>
  <c r="F628"/>
  <c r="G628"/>
  <c r="AB628"/>
  <c r="AC628"/>
  <c r="Q629"/>
  <c r="R629"/>
  <c r="F630"/>
  <c r="G630"/>
  <c r="AB630"/>
  <c r="AC630"/>
  <c r="Q631"/>
  <c r="R631"/>
  <c r="F632"/>
  <c r="G632"/>
  <c r="AB632"/>
  <c r="AC632"/>
  <c r="Q633"/>
  <c r="R633"/>
  <c r="F634"/>
  <c r="G634"/>
  <c r="AB634"/>
  <c r="AC634"/>
  <c r="Q635"/>
  <c r="R635"/>
  <c r="F636"/>
  <c r="G636"/>
  <c r="AB636"/>
  <c r="AC636"/>
  <c r="Q637"/>
  <c r="R637"/>
  <c r="F638"/>
  <c r="G638"/>
  <c r="AB638"/>
  <c r="AC638"/>
  <c r="Q639"/>
  <c r="R639"/>
  <c r="F640"/>
  <c r="G640"/>
  <c r="AB640"/>
  <c r="AC640"/>
  <c r="Q641"/>
  <c r="R641"/>
  <c r="F642"/>
  <c r="G642"/>
  <c r="AB642"/>
  <c r="AC642"/>
  <c r="Q643"/>
  <c r="R643"/>
  <c r="F644"/>
  <c r="G644"/>
  <c r="AB644"/>
  <c r="AC644"/>
  <c r="Q645"/>
  <c r="R645"/>
  <c r="F646"/>
  <c r="G646"/>
  <c r="AB646"/>
  <c r="AC646"/>
  <c r="Q647"/>
  <c r="R647"/>
  <c r="F648"/>
  <c r="G648"/>
  <c r="AB648"/>
  <c r="AC648"/>
  <c r="Q649"/>
  <c r="R649"/>
  <c r="F650"/>
  <c r="G650"/>
  <c r="AB650"/>
  <c r="AC650"/>
  <c r="Q651"/>
  <c r="R651"/>
  <c r="F652"/>
  <c r="G652"/>
  <c r="AB652"/>
  <c r="AC652"/>
  <c r="Q653"/>
  <c r="R653"/>
  <c r="F654"/>
  <c r="G654"/>
  <c r="AB654"/>
  <c r="AC654"/>
  <c r="Q655"/>
  <c r="R655"/>
  <c r="F656"/>
  <c r="G656"/>
  <c r="AB656"/>
  <c r="AC656"/>
  <c r="Q657"/>
  <c r="R657"/>
  <c r="F658"/>
  <c r="G658"/>
  <c r="AB658"/>
  <c r="AC658"/>
  <c r="Q659"/>
  <c r="R659"/>
  <c r="F660"/>
  <c r="G660"/>
  <c r="AB660"/>
  <c r="AC660"/>
  <c r="Q661"/>
  <c r="R661"/>
  <c r="F662"/>
  <c r="G662"/>
  <c r="AB662"/>
  <c r="AC662"/>
  <c r="Q663"/>
  <c r="R663"/>
  <c r="F664"/>
  <c r="G664"/>
  <c r="AB664"/>
  <c r="AC664"/>
  <c r="Q665"/>
  <c r="R665"/>
  <c r="F666"/>
  <c r="G666"/>
  <c r="AB666"/>
  <c r="AC666"/>
  <c r="Q667"/>
  <c r="R667"/>
  <c r="F668"/>
  <c r="G668"/>
  <c r="AB668"/>
  <c r="AC668"/>
  <c r="Q669"/>
  <c r="R669"/>
  <c r="F670"/>
  <c r="G670"/>
  <c r="AB670"/>
  <c r="AC670"/>
  <c r="Q671"/>
  <c r="R671"/>
  <c r="F672"/>
  <c r="G672"/>
  <c r="AB672"/>
  <c r="AC672"/>
  <c r="Q673"/>
  <c r="R673"/>
  <c r="F674"/>
  <c r="G674"/>
  <c r="AB674"/>
  <c r="AC674"/>
  <c r="Q675"/>
  <c r="R675"/>
  <c r="F676"/>
  <c r="G676"/>
  <c r="AB676"/>
  <c r="AC676"/>
  <c r="Q677"/>
  <c r="R677"/>
  <c r="F678"/>
  <c r="G678"/>
  <c r="AB678"/>
  <c r="AC678"/>
  <c r="Q679"/>
  <c r="R679"/>
  <c r="F680"/>
  <c r="G680"/>
  <c r="AB680"/>
  <c r="AC680"/>
  <c r="Q681"/>
  <c r="R681"/>
  <c r="F682"/>
  <c r="G682"/>
  <c r="AB682"/>
  <c r="AC682"/>
  <c r="Q683"/>
  <c r="R683"/>
  <c r="F684"/>
  <c r="G684"/>
  <c r="AB684"/>
  <c r="AC684"/>
  <c r="Q685"/>
  <c r="R685"/>
  <c r="F686"/>
  <c r="G686"/>
  <c r="AB686"/>
  <c r="AC686"/>
  <c r="Q687"/>
  <c r="R687"/>
  <c r="F688"/>
  <c r="G688"/>
  <c r="AB688"/>
  <c r="AC688"/>
  <c r="Q689"/>
  <c r="R689"/>
  <c r="F690"/>
  <c r="G690"/>
  <c r="AB690"/>
  <c r="AC690"/>
  <c r="Q691"/>
  <c r="R691"/>
  <c r="F692"/>
  <c r="G692"/>
  <c r="AB692"/>
  <c r="AC692"/>
  <c r="Q693"/>
  <c r="R693"/>
  <c r="F694"/>
  <c r="G694"/>
  <c r="AB694"/>
  <c r="AC694"/>
  <c r="Q695"/>
  <c r="R695"/>
  <c r="F696"/>
  <c r="G696"/>
  <c r="AB696"/>
  <c r="AC696"/>
  <c r="Q697"/>
  <c r="R697"/>
  <c r="F698"/>
  <c r="G698"/>
  <c r="AB698"/>
  <c r="AC698"/>
  <c r="Q699"/>
  <c r="R699"/>
  <c r="F700"/>
  <c r="G700"/>
  <c r="AB700"/>
  <c r="AC700"/>
  <c r="Q701"/>
  <c r="R701"/>
  <c r="F702"/>
  <c r="G702"/>
  <c r="AB702"/>
  <c r="AC702"/>
  <c r="Q703"/>
  <c r="R703"/>
  <c r="F704"/>
  <c r="G704"/>
  <c r="AB704"/>
  <c r="AC704"/>
  <c r="Q705"/>
  <c r="R705"/>
  <c r="F706"/>
  <c r="G706"/>
  <c r="AB706"/>
  <c r="AC706"/>
  <c r="Q707"/>
  <c r="R707"/>
  <c r="F708"/>
  <c r="G708"/>
  <c r="AB708"/>
  <c r="AC708"/>
  <c r="Q709"/>
  <c r="R709"/>
  <c r="F710"/>
  <c r="G710"/>
  <c r="AB710"/>
  <c r="AC710"/>
  <c r="Q711"/>
  <c r="R711"/>
  <c r="F712"/>
  <c r="G712"/>
  <c r="AB712"/>
  <c r="AC712"/>
  <c r="Q713"/>
  <c r="R713"/>
  <c r="G183"/>
  <c r="F183"/>
  <c r="AC183"/>
  <c r="AB183"/>
  <c r="R184"/>
  <c r="Q184"/>
  <c r="G185"/>
  <c r="F185"/>
  <c r="AC185"/>
  <c r="AB185"/>
  <c r="R186"/>
  <c r="Q186"/>
  <c r="G187"/>
  <c r="F187"/>
  <c r="AC187"/>
  <c r="AB187"/>
  <c r="R188"/>
  <c r="Q188"/>
  <c r="G189"/>
  <c r="F189"/>
  <c r="AC189"/>
  <c r="AB189"/>
  <c r="R190"/>
  <c r="Q190"/>
  <c r="G191"/>
  <c r="F191"/>
  <c r="AB191"/>
  <c r="AC191"/>
  <c r="Q192"/>
  <c r="R192"/>
  <c r="F193"/>
  <c r="G193"/>
  <c r="AB193"/>
  <c r="AC193"/>
  <c r="Q194"/>
  <c r="R194"/>
  <c r="F195"/>
  <c r="G195"/>
  <c r="AB195"/>
  <c r="AC195"/>
  <c r="Q196"/>
  <c r="R196"/>
  <c r="F197"/>
  <c r="G197"/>
  <c r="AB197"/>
  <c r="AC197"/>
  <c r="Q198"/>
  <c r="R198"/>
  <c r="F199"/>
  <c r="G199"/>
  <c r="AB199"/>
  <c r="AC199"/>
  <c r="Q200"/>
  <c r="R200"/>
  <c r="F201"/>
  <c r="G201"/>
  <c r="AB201"/>
  <c r="AC201"/>
  <c r="Q202"/>
  <c r="R202"/>
  <c r="F203"/>
  <c r="G203"/>
  <c r="AB203"/>
  <c r="AC203"/>
  <c r="Q204"/>
  <c r="R204"/>
  <c r="F205"/>
  <c r="G205"/>
  <c r="AB205"/>
  <c r="AC205"/>
  <c r="Q206"/>
  <c r="R206"/>
  <c r="F207"/>
  <c r="G207"/>
  <c r="AB207"/>
  <c r="AC207"/>
  <c r="Q208"/>
  <c r="R208"/>
  <c r="F209"/>
  <c r="G209"/>
  <c r="AB209"/>
  <c r="AC209"/>
  <c r="Q210"/>
  <c r="R210"/>
  <c r="F211"/>
  <c r="G211"/>
  <c r="AB211"/>
  <c r="AC211"/>
  <c r="F714"/>
  <c r="G714"/>
  <c r="AB714"/>
  <c r="AC714"/>
  <c r="Q715"/>
  <c r="R715"/>
  <c r="F716"/>
  <c r="G716"/>
  <c r="AB716"/>
  <c r="AC716"/>
  <c r="Q717"/>
  <c r="R717"/>
  <c r="F718"/>
  <c r="G718"/>
  <c r="AB718"/>
  <c r="AC718"/>
  <c r="Q719"/>
  <c r="R719"/>
  <c r="F720"/>
  <c r="G720"/>
  <c r="AB720"/>
  <c r="AC720"/>
  <c r="Q721"/>
  <c r="R721"/>
  <c r="F722"/>
  <c r="G722"/>
  <c r="AB722"/>
  <c r="AC722"/>
  <c r="Q723"/>
  <c r="R723"/>
  <c r="Q737"/>
  <c r="R737"/>
  <c r="F738"/>
  <c r="G738"/>
  <c r="AB738"/>
  <c r="AC738"/>
  <c r="Q739"/>
  <c r="R739"/>
  <c r="F740"/>
  <c r="G740"/>
  <c r="AB740"/>
  <c r="AC740"/>
  <c r="Q741"/>
  <c r="R741"/>
  <c r="F742"/>
  <c r="G742"/>
  <c r="AB742"/>
  <c r="AC742"/>
  <c r="Q743"/>
  <c r="R743"/>
  <c r="F744"/>
  <c r="G744"/>
  <c r="AB744"/>
  <c r="AC744"/>
  <c r="Q745"/>
  <c r="R745"/>
  <c r="F746"/>
  <c r="G746"/>
  <c r="AB746"/>
  <c r="AC746"/>
  <c r="Q747"/>
  <c r="R747"/>
  <c r="F748"/>
  <c r="G748"/>
  <c r="AB748"/>
  <c r="AC748"/>
  <c r="Q749"/>
  <c r="R749"/>
  <c r="F750"/>
  <c r="G750"/>
  <c r="AB750"/>
  <c r="AC750"/>
  <c r="Q751"/>
  <c r="R751"/>
  <c r="F752"/>
  <c r="G752"/>
  <c r="AB752"/>
  <c r="AC752"/>
  <c r="Q753"/>
  <c r="R753"/>
  <c r="F754"/>
  <c r="G754"/>
  <c r="AB754"/>
  <c r="AC754"/>
  <c r="Q755"/>
  <c r="R755"/>
  <c r="F756"/>
  <c r="G756"/>
  <c r="AB756"/>
  <c r="AC756"/>
  <c r="Q757"/>
  <c r="R757"/>
  <c r="F758"/>
  <c r="G758"/>
  <c r="AB758"/>
  <c r="AC758"/>
  <c r="Q759"/>
  <c r="R759"/>
  <c r="F760"/>
  <c r="G760"/>
  <c r="AB760"/>
  <c r="AC760"/>
  <c r="Q761"/>
  <c r="R761"/>
  <c r="F762"/>
  <c r="G762"/>
  <c r="AB762"/>
  <c r="AC762"/>
  <c r="Q763"/>
  <c r="R763"/>
  <c r="F764"/>
  <c r="G764"/>
  <c r="AB764"/>
  <c r="AC764"/>
  <c r="Q765"/>
  <c r="R765"/>
  <c r="F766"/>
  <c r="G766"/>
  <c r="AB766"/>
  <c r="AC766"/>
  <c r="Q767"/>
  <c r="R767"/>
  <c r="F768"/>
  <c r="G768"/>
  <c r="AB768"/>
  <c r="AC768"/>
  <c r="Q769"/>
  <c r="R769"/>
  <c r="F770"/>
  <c r="G770"/>
  <c r="AB770"/>
  <c r="AC770"/>
  <c r="Q771"/>
  <c r="R771"/>
  <c r="F772"/>
  <c r="G772"/>
  <c r="AB772"/>
  <c r="AC772"/>
  <c r="Q773"/>
  <c r="R773"/>
  <c r="F774"/>
  <c r="G774"/>
  <c r="AB774"/>
  <c r="AC774"/>
  <c r="Q775"/>
  <c r="R775"/>
  <c r="F776"/>
  <c r="G776"/>
  <c r="AB776"/>
  <c r="AC776"/>
  <c r="Q777"/>
  <c r="R777"/>
  <c r="F778"/>
  <c r="G778"/>
  <c r="AB778"/>
  <c r="AC778"/>
  <c r="Q779"/>
  <c r="R779"/>
  <c r="F780"/>
  <c r="G780"/>
  <c r="AB780"/>
  <c r="AC780"/>
  <c r="Q781"/>
  <c r="R781"/>
  <c r="F782"/>
  <c r="G782"/>
  <c r="AB782"/>
  <c r="AC782"/>
  <c r="Q783"/>
  <c r="R783"/>
  <c r="F784"/>
  <c r="G784"/>
  <c r="AB784"/>
  <c r="AC784"/>
  <c r="Q785"/>
  <c r="R785"/>
  <c r="F786"/>
  <c r="G786"/>
  <c r="AB786"/>
  <c r="AC786"/>
  <c r="Q787"/>
  <c r="R787"/>
  <c r="F788"/>
  <c r="G788"/>
  <c r="AB788"/>
  <c r="AC788"/>
  <c r="Q789"/>
  <c r="R789"/>
  <c r="F790"/>
  <c r="G790"/>
  <c r="AB790"/>
  <c r="AC790"/>
  <c r="Q791"/>
  <c r="R791"/>
  <c r="F792"/>
  <c r="G792"/>
  <c r="AB792"/>
  <c r="AC792"/>
  <c r="Q793"/>
  <c r="R793"/>
  <c r="F794"/>
  <c r="G794"/>
  <c r="AB794"/>
  <c r="AC794"/>
  <c r="Q795"/>
  <c r="R795"/>
  <c r="F796"/>
  <c r="G796"/>
  <c r="AB796"/>
  <c r="AC796"/>
  <c r="Q797"/>
  <c r="R797"/>
  <c r="F798"/>
  <c r="G798"/>
  <c r="AB798"/>
  <c r="AC798"/>
  <c r="Q799"/>
  <c r="R799"/>
  <c r="F800"/>
  <c r="G800"/>
  <c r="AB800"/>
  <c r="AC800"/>
  <c r="Q801"/>
  <c r="R801"/>
  <c r="F802"/>
  <c r="G802"/>
  <c r="AB802"/>
  <c r="AC802"/>
  <c r="Q803"/>
  <c r="R803"/>
  <c r="F804"/>
  <c r="G804"/>
  <c r="AB804"/>
  <c r="AC804"/>
  <c r="Q805"/>
  <c r="R805"/>
  <c r="F806"/>
  <c r="G806"/>
  <c r="AB806"/>
  <c r="AC806"/>
  <c r="Q807"/>
  <c r="R807"/>
  <c r="F808"/>
  <c r="G808"/>
  <c r="AB808"/>
  <c r="AC808"/>
  <c r="Q809"/>
  <c r="R809"/>
  <c r="F810"/>
  <c r="G810"/>
  <c r="AB810"/>
  <c r="AC810"/>
  <c r="Q811"/>
  <c r="R811"/>
  <c r="F812"/>
  <c r="G812"/>
  <c r="AB812"/>
  <c r="AC812"/>
  <c r="Q813"/>
  <c r="R813"/>
  <c r="F814"/>
  <c r="G814"/>
  <c r="AB814"/>
  <c r="AC814"/>
  <c r="Q815"/>
  <c r="R815"/>
  <c r="F816"/>
  <c r="G816"/>
  <c r="AB816"/>
  <c r="AC816"/>
  <c r="Q817"/>
  <c r="R817"/>
  <c r="F818"/>
  <c r="G818"/>
  <c r="AB818"/>
  <c r="AC818"/>
  <c r="Q819"/>
  <c r="R819"/>
  <c r="F820"/>
  <c r="G820"/>
  <c r="AB820"/>
  <c r="AC820"/>
  <c r="Q821"/>
  <c r="R821"/>
  <c r="F822"/>
  <c r="G822"/>
  <c r="AB822"/>
  <c r="AC822"/>
  <c r="Q823"/>
  <c r="R823"/>
  <c r="F824"/>
  <c r="G824"/>
  <c r="AB824"/>
  <c r="AC824"/>
  <c r="Q825"/>
  <c r="R825"/>
  <c r="F826"/>
  <c r="G826"/>
  <c r="AB826"/>
  <c r="AC826"/>
  <c r="Q827"/>
  <c r="R827"/>
  <c r="F828"/>
  <c r="G828"/>
  <c r="AB828"/>
  <c r="AC828"/>
  <c r="Q829"/>
  <c r="R829"/>
  <c r="F830"/>
  <c r="G830"/>
  <c r="AB830"/>
  <c r="AC830"/>
  <c r="Q831"/>
  <c r="R831"/>
  <c r="F832"/>
  <c r="G832"/>
  <c r="AB832"/>
  <c r="AC832"/>
  <c r="Q833"/>
  <c r="R833"/>
  <c r="F834"/>
  <c r="G834"/>
  <c r="AB834"/>
  <c r="AC834"/>
  <c r="Q835"/>
  <c r="R835"/>
  <c r="F836"/>
  <c r="G836"/>
  <c r="AB836"/>
  <c r="AC836"/>
  <c r="Q837"/>
  <c r="R837"/>
  <c r="F838"/>
  <c r="G838"/>
  <c r="AB838"/>
  <c r="AC838"/>
  <c r="Q839"/>
  <c r="R839"/>
  <c r="F840"/>
  <c r="G840"/>
  <c r="AB840"/>
  <c r="AC840"/>
  <c r="Q841"/>
  <c r="R841"/>
  <c r="F842"/>
  <c r="G842"/>
  <c r="AB842"/>
  <c r="AC842"/>
  <c r="Q843"/>
  <c r="R843"/>
  <c r="F844"/>
  <c r="G844"/>
  <c r="AB844"/>
  <c r="AC844"/>
  <c r="Q845"/>
  <c r="R845"/>
  <c r="F846"/>
  <c r="G846"/>
  <c r="AB846"/>
  <c r="AC846"/>
  <c r="Q847"/>
  <c r="R847"/>
  <c r="F848"/>
  <c r="G848"/>
  <c r="AB848"/>
  <c r="AC848"/>
  <c r="Q849"/>
  <c r="R849"/>
  <c r="F850"/>
  <c r="G850"/>
  <c r="AB850"/>
  <c r="AC850"/>
  <c r="Q851"/>
  <c r="R851"/>
  <c r="F852"/>
  <c r="G852"/>
  <c r="AB852"/>
  <c r="AC852"/>
  <c r="Q853"/>
  <c r="R853"/>
  <c r="F854"/>
  <c r="G854"/>
  <c r="AB854"/>
  <c r="AC854"/>
  <c r="Q855"/>
  <c r="R855"/>
  <c r="F856"/>
  <c r="G856"/>
  <c r="AB856"/>
  <c r="AC856"/>
  <c r="Q857"/>
  <c r="R857"/>
  <c r="F858"/>
  <c r="G858"/>
  <c r="AB858"/>
  <c r="AC858"/>
  <c r="Q859"/>
  <c r="R859"/>
  <c r="F860"/>
  <c r="G860"/>
  <c r="AB860"/>
  <c r="AC860"/>
  <c r="Q861"/>
  <c r="R861"/>
  <c r="F862"/>
  <c r="G862"/>
  <c r="Q212"/>
  <c r="R212"/>
  <c r="F213"/>
  <c r="G213"/>
  <c r="AB213"/>
  <c r="AC213"/>
  <c r="Q214"/>
  <c r="R214"/>
  <c r="F215"/>
  <c r="G215"/>
  <c r="AB215"/>
  <c r="AC215"/>
  <c r="Q216"/>
  <c r="R216"/>
  <c r="F217"/>
  <c r="G217"/>
  <c r="AB217"/>
  <c r="AC217"/>
  <c r="Q218"/>
  <c r="R218"/>
  <c r="F219"/>
  <c r="G219"/>
  <c r="AB219"/>
  <c r="AC219"/>
  <c r="Q220"/>
  <c r="R220"/>
  <c r="F221"/>
  <c r="G221"/>
  <c r="AB221"/>
  <c r="AC221"/>
  <c r="Q222"/>
  <c r="R222"/>
  <c r="F223"/>
  <c r="G223"/>
  <c r="AB223"/>
  <c r="AC223"/>
  <c r="Q224"/>
  <c r="R224"/>
  <c r="F225"/>
  <c r="G225"/>
  <c r="AB225"/>
  <c r="AC225"/>
  <c r="Q226"/>
  <c r="R226"/>
  <c r="F227"/>
  <c r="G227"/>
  <c r="AB227"/>
  <c r="AC227"/>
  <c r="Q228"/>
  <c r="R228"/>
  <c r="F229"/>
  <c r="G229"/>
  <c r="AB229"/>
  <c r="AC229"/>
  <c r="Q230"/>
  <c r="R230"/>
  <c r="F231"/>
  <c r="G231"/>
  <c r="AB231"/>
  <c r="AC231"/>
  <c r="Q232"/>
  <c r="R232"/>
  <c r="F233"/>
  <c r="G233"/>
  <c r="AB233"/>
  <c r="AC233"/>
  <c r="Q234"/>
  <c r="R234"/>
  <c r="F235"/>
  <c r="G235"/>
  <c r="AB235"/>
  <c r="AC235"/>
  <c r="Q236"/>
  <c r="R236"/>
  <c r="F237"/>
  <c r="G237"/>
  <c r="AB237"/>
  <c r="AC237"/>
  <c r="Q238"/>
  <c r="R238"/>
  <c r="F239"/>
  <c r="G239"/>
  <c r="AB239"/>
  <c r="AC239"/>
  <c r="Q240"/>
  <c r="R240"/>
  <c r="F241"/>
  <c r="G241"/>
  <c r="AB241"/>
  <c r="AC241"/>
  <c r="Q242"/>
  <c r="R242"/>
  <c r="F243"/>
  <c r="G243"/>
  <c r="AB243"/>
  <c r="AC243"/>
  <c r="Q244"/>
  <c r="R244"/>
  <c r="F245"/>
  <c r="G245"/>
  <c r="AB245"/>
  <c r="AC245"/>
  <c r="Q246"/>
  <c r="R246"/>
  <c r="F247"/>
  <c r="G247"/>
  <c r="AB247"/>
  <c r="AC247"/>
  <c r="Q248"/>
  <c r="R248"/>
  <c r="F249"/>
  <c r="G249"/>
  <c r="AB249"/>
  <c r="AC249"/>
  <c r="Q250"/>
  <c r="R250"/>
  <c r="F251"/>
  <c r="G251"/>
  <c r="AB251"/>
  <c r="AC251"/>
  <c r="Q252"/>
  <c r="R252"/>
  <c r="F253"/>
  <c r="G253"/>
  <c r="AB253"/>
  <c r="AC253"/>
  <c r="Q254"/>
  <c r="R254"/>
  <c r="F255"/>
  <c r="G255"/>
  <c r="AB255"/>
  <c r="AC255"/>
  <c r="Q256"/>
  <c r="R256"/>
  <c r="F257"/>
  <c r="G257"/>
  <c r="AB257"/>
  <c r="AC257"/>
  <c r="Q258"/>
  <c r="R258"/>
  <c r="F259"/>
  <c r="G259"/>
  <c r="AB259"/>
  <c r="AC259"/>
  <c r="Q260"/>
  <c r="R260"/>
  <c r="F261"/>
  <c r="G261"/>
  <c r="AB261"/>
  <c r="AC261"/>
  <c r="Q262"/>
  <c r="R262"/>
  <c r="F263"/>
  <c r="G263"/>
  <c r="AB263"/>
  <c r="AC263"/>
  <c r="Q264"/>
  <c r="R264"/>
  <c r="F265"/>
  <c r="G265"/>
  <c r="AB265"/>
  <c r="AC265"/>
  <c r="Q266"/>
  <c r="R266"/>
  <c r="F267"/>
  <c r="G267"/>
  <c r="AB267"/>
  <c r="AC267"/>
  <c r="Q268"/>
  <c r="R268"/>
  <c r="F269"/>
  <c r="G269"/>
  <c r="AB269"/>
  <c r="AC269"/>
  <c r="Q270"/>
  <c r="R270"/>
  <c r="F271"/>
  <c r="G271"/>
  <c r="AB271"/>
  <c r="AC271"/>
  <c r="Q272"/>
  <c r="R272"/>
  <c r="F273"/>
  <c r="G273"/>
  <c r="AB273"/>
  <c r="AC273"/>
  <c r="Q274"/>
  <c r="R274"/>
  <c r="F275"/>
  <c r="G275"/>
  <c r="AB275"/>
  <c r="AC275"/>
  <c r="Q276"/>
  <c r="R276"/>
  <c r="F277"/>
  <c r="G277"/>
  <c r="AB277"/>
  <c r="AC277"/>
  <c r="Q278"/>
  <c r="R278"/>
  <c r="F279"/>
  <c r="G279"/>
  <c r="AB279"/>
  <c r="AC279"/>
  <c r="Q280"/>
  <c r="R280"/>
  <c r="F281"/>
  <c r="G281"/>
  <c r="AB281"/>
  <c r="AC281"/>
  <c r="Q282"/>
  <c r="R282"/>
  <c r="F283"/>
  <c r="G283"/>
  <c r="AB283"/>
  <c r="AC283"/>
  <c r="Q284"/>
  <c r="R284"/>
  <c r="F285"/>
  <c r="G285"/>
  <c r="AB285"/>
  <c r="AC285"/>
  <c r="Q286"/>
  <c r="R286"/>
  <c r="F287"/>
  <c r="G287"/>
  <c r="AB287"/>
  <c r="AC287"/>
  <c r="Q288"/>
  <c r="R288"/>
  <c r="F289"/>
  <c r="G289"/>
  <c r="AB289"/>
  <c r="AC289"/>
  <c r="Q290"/>
  <c r="R290"/>
  <c r="F291"/>
  <c r="G291"/>
  <c r="AB291"/>
  <c r="AC291"/>
  <c r="Q292"/>
  <c r="R292"/>
  <c r="F293"/>
  <c r="G293"/>
  <c r="AB293"/>
  <c r="AC293"/>
  <c r="Q294"/>
  <c r="R294"/>
  <c r="F295"/>
  <c r="G295"/>
  <c r="AB295"/>
  <c r="AC295"/>
  <c r="Q296"/>
  <c r="R296"/>
  <c r="F297"/>
  <c r="G297"/>
  <c r="AB297"/>
  <c r="AC297"/>
  <c r="Q298"/>
  <c r="R298"/>
  <c r="F299"/>
  <c r="G299"/>
  <c r="AB299"/>
  <c r="AC299"/>
  <c r="Q300"/>
  <c r="R300"/>
  <c r="F301"/>
  <c r="G301"/>
  <c r="AB301"/>
  <c r="AC301"/>
  <c r="Q302"/>
  <c r="R302"/>
  <c r="F303"/>
  <c r="G303"/>
  <c r="AB303"/>
  <c r="AC303"/>
  <c r="Q304"/>
  <c r="R304"/>
  <c r="F305"/>
  <c r="G305"/>
  <c r="AB305"/>
  <c r="AC305"/>
  <c r="Q306"/>
  <c r="R306"/>
  <c r="F307"/>
  <c r="G307"/>
  <c r="AB307"/>
  <c r="AC307"/>
  <c r="Q308"/>
  <c r="R308"/>
  <c r="F309"/>
  <c r="G309"/>
  <c r="AB309"/>
  <c r="AC309"/>
  <c r="Q310"/>
  <c r="R310"/>
  <c r="F311"/>
  <c r="G311"/>
  <c r="AB311"/>
  <c r="AC311"/>
  <c r="Q312"/>
  <c r="R312"/>
  <c r="F313"/>
  <c r="G313"/>
  <c r="AB313"/>
  <c r="AC313"/>
  <c r="Q314"/>
  <c r="R314"/>
  <c r="F315"/>
  <c r="G315"/>
  <c r="AB315"/>
  <c r="AC315"/>
  <c r="Q316"/>
  <c r="R316"/>
  <c r="F317"/>
  <c r="G317"/>
  <c r="AB317"/>
  <c r="AC317"/>
  <c r="Q318"/>
  <c r="R318"/>
  <c r="F319"/>
  <c r="G319"/>
  <c r="AB319"/>
  <c r="AC319"/>
  <c r="Q320"/>
  <c r="R320"/>
  <c r="F321"/>
  <c r="G321"/>
  <c r="AB321"/>
  <c r="AC321"/>
  <c r="Q322"/>
  <c r="R322"/>
  <c r="F323"/>
  <c r="G323"/>
  <c r="AB323"/>
  <c r="AC323"/>
  <c r="Q324"/>
  <c r="R324"/>
  <c r="F325"/>
  <c r="G325"/>
  <c r="AB325"/>
  <c r="AC325"/>
  <c r="Q326"/>
  <c r="R326"/>
  <c r="F327"/>
  <c r="G327"/>
  <c r="R328"/>
  <c r="Q328"/>
  <c r="G329"/>
  <c r="F329"/>
  <c r="AC329"/>
  <c r="AB329"/>
  <c r="R330"/>
  <c r="Q330"/>
  <c r="G331"/>
  <c r="F331"/>
  <c r="AC331"/>
  <c r="AB331"/>
  <c r="R332"/>
  <c r="Q332"/>
  <c r="G333"/>
  <c r="F333"/>
  <c r="AC333"/>
  <c r="AB333"/>
  <c r="R334"/>
  <c r="Q334"/>
  <c r="G335"/>
  <c r="F335"/>
  <c r="AC335"/>
  <c r="AB335"/>
  <c r="R336"/>
  <c r="Q336"/>
  <c r="G337"/>
  <c r="F337"/>
  <c r="AC337"/>
  <c r="AB337"/>
  <c r="R338"/>
  <c r="Q338"/>
  <c r="G339"/>
  <c r="F339"/>
  <c r="AC339"/>
  <c r="AB339"/>
  <c r="R340"/>
  <c r="Q340"/>
  <c r="G341"/>
  <c r="F341"/>
  <c r="AC341"/>
  <c r="AB341"/>
  <c r="R342"/>
  <c r="Q342"/>
  <c r="G343"/>
  <c r="F343"/>
  <c r="AC343"/>
  <c r="AB343"/>
  <c r="R344"/>
  <c r="Q344"/>
  <c r="G345"/>
  <c r="F345"/>
  <c r="AC345"/>
  <c r="AB345"/>
  <c r="R346"/>
  <c r="Q346"/>
  <c r="G347"/>
  <c r="F347"/>
  <c r="AC347"/>
  <c r="AB347"/>
  <c r="R348"/>
  <c r="Q348"/>
  <c r="G349"/>
  <c r="F349"/>
  <c r="AC349"/>
  <c r="AB349"/>
  <c r="R350"/>
  <c r="Q350"/>
  <c r="G351"/>
  <c r="F351"/>
  <c r="AC351"/>
  <c r="AB351"/>
  <c r="R352"/>
  <c r="Q352"/>
  <c r="G353"/>
  <c r="F353"/>
  <c r="AC353"/>
  <c r="AB353"/>
  <c r="R354"/>
  <c r="Q354"/>
  <c r="G355"/>
  <c r="F355"/>
  <c r="AC355"/>
  <c r="AB355"/>
  <c r="R356"/>
  <c r="Q356"/>
  <c r="G357"/>
  <c r="F357"/>
  <c r="AC357"/>
  <c r="AB357"/>
  <c r="R358"/>
  <c r="Q358"/>
  <c r="G359"/>
  <c r="F359"/>
  <c r="AC359"/>
  <c r="AB359"/>
  <c r="R360"/>
  <c r="Q360"/>
  <c r="G361"/>
  <c r="F361"/>
  <c r="AC361"/>
  <c r="AB361"/>
  <c r="R362"/>
  <c r="Q362"/>
  <c r="G363"/>
  <c r="F363"/>
  <c r="AC363"/>
  <c r="AB363"/>
  <c r="R364"/>
  <c r="Q364"/>
  <c r="G365"/>
  <c r="F365"/>
  <c r="AC365"/>
  <c r="AB365"/>
  <c r="R366"/>
  <c r="Q366"/>
  <c r="G367"/>
  <c r="F367"/>
  <c r="AC367"/>
  <c r="AB367"/>
  <c r="R368"/>
  <c r="Q368"/>
  <c r="G369"/>
  <c r="F369"/>
  <c r="AC369"/>
  <c r="AB369"/>
  <c r="R370"/>
  <c r="Q370"/>
  <c r="G371"/>
  <c r="F371"/>
  <c r="AC371"/>
  <c r="AB371"/>
  <c r="R372"/>
  <c r="Q372"/>
  <c r="G373"/>
  <c r="F373"/>
  <c r="AC373"/>
  <c r="AB373"/>
  <c r="R374"/>
  <c r="Q374"/>
  <c r="G375"/>
  <c r="F375"/>
  <c r="AC375"/>
  <c r="AB375"/>
  <c r="R376"/>
  <c r="Q376"/>
  <c r="G377"/>
  <c r="F377"/>
  <c r="AC377"/>
  <c r="AB377"/>
  <c r="R378"/>
  <c r="Q378"/>
  <c r="G379"/>
  <c r="F379"/>
  <c r="AC379"/>
  <c r="AB379"/>
  <c r="R380"/>
  <c r="Q380"/>
  <c r="G381"/>
  <c r="F381"/>
  <c r="AC381"/>
  <c r="AB381"/>
  <c r="R382"/>
  <c r="Q382"/>
  <c r="G383"/>
  <c r="F383"/>
  <c r="AC383"/>
  <c r="AB383"/>
  <c r="R384"/>
  <c r="Q384"/>
  <c r="G385"/>
  <c r="F385"/>
  <c r="AC385"/>
  <c r="AB385"/>
  <c r="R386"/>
  <c r="Q386"/>
  <c r="G387"/>
  <c r="F387"/>
  <c r="AC387"/>
  <c r="AB387"/>
  <c r="R388"/>
  <c r="Q388"/>
  <c r="G389"/>
  <c r="F389"/>
  <c r="AC389"/>
  <c r="AB389"/>
  <c r="R390"/>
  <c r="Q390"/>
  <c r="G391"/>
  <c r="F391"/>
  <c r="AC391"/>
  <c r="AB391"/>
  <c r="R392"/>
  <c r="Q392"/>
  <c r="G393"/>
  <c r="F393"/>
  <c r="AC393"/>
  <c r="AB393"/>
  <c r="R394"/>
  <c r="Q394"/>
  <c r="G395"/>
  <c r="F395"/>
  <c r="AC395"/>
  <c r="AB395"/>
  <c r="R396"/>
  <c r="Q396"/>
  <c r="G397"/>
  <c r="F397"/>
  <c r="AC397"/>
  <c r="AB397"/>
  <c r="R398"/>
  <c r="Q398"/>
  <c r="G399"/>
  <c r="F399"/>
  <c r="AC399"/>
  <c r="AB399"/>
  <c r="R400"/>
  <c r="Q400"/>
  <c r="G401"/>
  <c r="F401"/>
  <c r="AC401"/>
  <c r="AB401"/>
  <c r="R402"/>
  <c r="Q402"/>
  <c r="G403"/>
  <c r="F403"/>
  <c r="AC403"/>
  <c r="AB403"/>
  <c r="R404"/>
  <c r="Q404"/>
  <c r="G405"/>
  <c r="F405"/>
  <c r="AC405"/>
  <c r="AB405"/>
  <c r="R406"/>
  <c r="Q406"/>
  <c r="G407"/>
  <c r="F407"/>
  <c r="AC407"/>
  <c r="AB407"/>
  <c r="R408"/>
  <c r="Q408"/>
  <c r="G409"/>
  <c r="F409"/>
  <c r="AC409"/>
  <c r="AB409"/>
  <c r="R410"/>
  <c r="Q410"/>
  <c r="G411"/>
  <c r="F411"/>
  <c r="AC411"/>
  <c r="AB411"/>
  <c r="R412"/>
  <c r="Q412"/>
  <c r="G413"/>
  <c r="F413"/>
  <c r="AC413"/>
  <c r="AB413"/>
  <c r="R414"/>
  <c r="Q414"/>
  <c r="G415"/>
  <c r="F415"/>
  <c r="AC415"/>
  <c r="AB415"/>
  <c r="R416"/>
  <c r="Q416"/>
  <c r="G417"/>
  <c r="F417"/>
  <c r="AC417"/>
  <c r="AB417"/>
  <c r="R418"/>
  <c r="Q418"/>
  <c r="G419"/>
  <c r="F419"/>
  <c r="AC419"/>
  <c r="AB419"/>
  <c r="R420"/>
  <c r="Q420"/>
  <c r="G421"/>
  <c r="F421"/>
  <c r="AC421"/>
  <c r="AB421"/>
  <c r="R422"/>
  <c r="Q422"/>
  <c r="G423"/>
  <c r="F423"/>
  <c r="AC423"/>
  <c r="AB423"/>
  <c r="R424"/>
  <c r="Q424"/>
  <c r="G425"/>
  <c r="F425"/>
  <c r="AC425"/>
  <c r="AB425"/>
  <c r="R426"/>
  <c r="Q426"/>
  <c r="G427"/>
  <c r="F427"/>
  <c r="AC427"/>
  <c r="AB427"/>
  <c r="R428"/>
  <c r="Q428"/>
  <c r="G429"/>
  <c r="F429"/>
  <c r="AC429"/>
  <c r="AB429"/>
  <c r="R430"/>
  <c r="Q430"/>
  <c r="G431"/>
  <c r="F431"/>
  <c r="AC431"/>
  <c r="AB431"/>
  <c r="R432"/>
  <c r="Q432"/>
  <c r="G433"/>
  <c r="F433"/>
  <c r="AC433"/>
  <c r="AB433"/>
  <c r="R434"/>
  <c r="Q434"/>
  <c r="G435"/>
  <c r="F435"/>
  <c r="AC435"/>
  <c r="AB435"/>
  <c r="R436"/>
  <c r="Q436"/>
  <c r="G437"/>
  <c r="F437"/>
  <c r="AC437"/>
  <c r="AB437"/>
  <c r="R438"/>
  <c r="Q438"/>
  <c r="G439"/>
  <c r="F439"/>
  <c r="AC439"/>
  <c r="AB439"/>
  <c r="R440"/>
  <c r="Q440"/>
  <c r="G441"/>
  <c r="F441"/>
  <c r="AC441"/>
  <c r="AB441"/>
  <c r="R442"/>
  <c r="Q442"/>
  <c r="G443"/>
  <c r="F443"/>
  <c r="AC443"/>
  <c r="AB443"/>
  <c r="R444"/>
  <c r="Q444"/>
  <c r="G445"/>
  <c r="F445"/>
  <c r="AC445"/>
  <c r="AB445"/>
  <c r="R446"/>
  <c r="Q446"/>
  <c r="G447"/>
  <c r="F447"/>
  <c r="AC447"/>
  <c r="AB447"/>
  <c r="R448"/>
  <c r="Q448"/>
  <c r="G449"/>
  <c r="F449"/>
  <c r="AC449"/>
  <c r="AB449"/>
  <c r="R450"/>
  <c r="Q450"/>
  <c r="G451"/>
  <c r="F451"/>
  <c r="AC451"/>
  <c r="AB451"/>
  <c r="R452"/>
  <c r="Q452"/>
  <c r="G453"/>
  <c r="F453"/>
  <c r="AC453"/>
  <c r="AB453"/>
  <c r="R454"/>
  <c r="Q454"/>
  <c r="G455"/>
  <c r="F455"/>
  <c r="AC455"/>
  <c r="AB455"/>
  <c r="R456"/>
  <c r="Q456"/>
  <c r="G457"/>
  <c r="F457"/>
  <c r="AC457"/>
  <c r="AB457"/>
  <c r="R458"/>
  <c r="Q458"/>
  <c r="G459"/>
  <c r="F459"/>
  <c r="AC459"/>
  <c r="AB459"/>
  <c r="R460"/>
  <c r="Q460"/>
  <c r="G461"/>
  <c r="F461"/>
  <c r="AC461"/>
  <c r="AB461"/>
  <c r="R462"/>
  <c r="Q462"/>
  <c r="G463"/>
  <c r="F463"/>
  <c r="AC463"/>
  <c r="AB463"/>
  <c r="Q464"/>
  <c r="R464"/>
  <c r="F465"/>
  <c r="G465"/>
  <c r="AB465"/>
  <c r="AC465"/>
  <c r="Q466"/>
  <c r="R466"/>
  <c r="F467"/>
  <c r="G467"/>
  <c r="AB467"/>
  <c r="AC467"/>
  <c r="Q468"/>
  <c r="R468"/>
  <c r="F469"/>
  <c r="G469"/>
  <c r="AB469"/>
  <c r="AC469"/>
  <c r="Q470"/>
  <c r="R470"/>
  <c r="F471"/>
  <c r="G471"/>
  <c r="AB471"/>
  <c r="AC471"/>
  <c r="Q472"/>
  <c r="R472"/>
  <c r="F473"/>
  <c r="G473"/>
  <c r="AB473"/>
  <c r="AC473"/>
  <c r="Q474"/>
  <c r="R474"/>
  <c r="F475"/>
  <c r="G475"/>
  <c r="AB475"/>
  <c r="AC475"/>
  <c r="Q476"/>
  <c r="R476"/>
  <c r="F477"/>
  <c r="G477"/>
  <c r="AB477"/>
  <c r="AC477"/>
  <c r="Q478"/>
  <c r="R478"/>
  <c r="F479"/>
  <c r="G479"/>
  <c r="AB479"/>
  <c r="AC479"/>
  <c r="Q480"/>
  <c r="R480"/>
  <c r="F481"/>
  <c r="G481"/>
  <c r="AB481"/>
  <c r="AC481"/>
  <c r="Q482"/>
  <c r="R482"/>
  <c r="F483"/>
  <c r="G483"/>
  <c r="AB483"/>
  <c r="AC483"/>
  <c r="Q484"/>
  <c r="R484"/>
  <c r="F485"/>
  <c r="G485"/>
  <c r="AB485"/>
  <c r="AC485"/>
  <c r="Q486"/>
  <c r="R486"/>
  <c r="F487"/>
  <c r="G487"/>
  <c r="AB487"/>
  <c r="AC487"/>
  <c r="Q488"/>
  <c r="R488"/>
  <c r="F489"/>
  <c r="G489"/>
  <c r="AB489"/>
  <c r="AC489"/>
  <c r="Q490"/>
  <c r="R490"/>
  <c r="F491"/>
  <c r="G491"/>
  <c r="AB491"/>
  <c r="AC491"/>
  <c r="Q492"/>
  <c r="R492"/>
  <c r="F493"/>
  <c r="G493"/>
  <c r="AB493"/>
  <c r="AC493"/>
  <c r="Q494"/>
  <c r="R494"/>
  <c r="F495"/>
  <c r="G495"/>
  <c r="AB495"/>
  <c r="AC495"/>
  <c r="Q496"/>
  <c r="R496"/>
  <c r="F497"/>
  <c r="G497"/>
  <c r="AB497"/>
  <c r="AC497"/>
  <c r="Q498"/>
  <c r="R498"/>
  <c r="F499"/>
  <c r="G499"/>
  <c r="AB499"/>
  <c r="AC499"/>
  <c r="Q500"/>
  <c r="R500"/>
  <c r="F501"/>
  <c r="G501"/>
  <c r="AB501"/>
  <c r="AC501"/>
  <c r="Q502"/>
  <c r="R502"/>
  <c r="F503"/>
  <c r="G503"/>
  <c r="AB503"/>
  <c r="AC503"/>
  <c r="Q504"/>
  <c r="R504"/>
  <c r="F505"/>
  <c r="G505"/>
  <c r="AB505"/>
  <c r="AC505"/>
  <c r="Q506"/>
  <c r="R506"/>
  <c r="F507"/>
  <c r="G507"/>
  <c r="AB507"/>
  <c r="AC507"/>
  <c r="Q508"/>
  <c r="R508"/>
  <c r="F509"/>
  <c r="G509"/>
  <c r="AB509"/>
  <c r="AC509"/>
  <c r="Q510"/>
  <c r="R510"/>
  <c r="F511"/>
  <c r="G511"/>
  <c r="AB511"/>
  <c r="AC511"/>
  <c r="Q512"/>
  <c r="R512"/>
  <c r="F513"/>
  <c r="G513"/>
  <c r="AB513"/>
  <c r="AC513"/>
  <c r="Q514"/>
  <c r="R514"/>
  <c r="F515"/>
  <c r="G515"/>
  <c r="AB515"/>
  <c r="AC515"/>
  <c r="Q516"/>
  <c r="R516"/>
  <c r="F517"/>
  <c r="G517"/>
  <c r="AB517"/>
  <c r="AC517"/>
  <c r="Q518"/>
  <c r="R518"/>
  <c r="F519"/>
  <c r="G519"/>
  <c r="AB519"/>
  <c r="AC519"/>
  <c r="Q520"/>
  <c r="R520"/>
  <c r="F521"/>
  <c r="G521"/>
  <c r="AB521"/>
  <c r="AC521"/>
  <c r="Q522"/>
  <c r="R522"/>
  <c r="F523"/>
  <c r="G523"/>
  <c r="AB523"/>
  <c r="AC523"/>
  <c r="Q524"/>
  <c r="R524"/>
  <c r="F525"/>
  <c r="G525"/>
  <c r="AB525"/>
  <c r="AC525"/>
  <c r="Q526"/>
  <c r="R526"/>
  <c r="F527"/>
  <c r="G527"/>
  <c r="AB527"/>
  <c r="AC527"/>
  <c r="Q528"/>
  <c r="R528"/>
  <c r="F529"/>
  <c r="G529"/>
  <c r="AB529"/>
  <c r="AC529"/>
  <c r="Q530"/>
  <c r="R530"/>
  <c r="F531"/>
  <c r="G531"/>
  <c r="AB531"/>
  <c r="AC531"/>
  <c r="Q532"/>
  <c r="R532"/>
  <c r="F533"/>
  <c r="G533"/>
  <c r="AB533"/>
  <c r="AC533"/>
  <c r="Q534"/>
  <c r="R534"/>
  <c r="F535"/>
  <c r="G535"/>
  <c r="AB535"/>
  <c r="AC535"/>
  <c r="Q536"/>
  <c r="R536"/>
  <c r="F537"/>
  <c r="G537"/>
  <c r="AB537"/>
  <c r="AC537"/>
  <c r="Q538"/>
  <c r="R538"/>
  <c r="F539"/>
  <c r="G539"/>
  <c r="AB539"/>
  <c r="AC539"/>
  <c r="Q540"/>
  <c r="R540"/>
  <c r="F541"/>
  <c r="G541"/>
  <c r="AB541"/>
  <c r="AC541"/>
  <c r="Q542"/>
  <c r="R542"/>
  <c r="F543"/>
  <c r="G543"/>
  <c r="AB543"/>
  <c r="AC543"/>
  <c r="Q544"/>
  <c r="R544"/>
  <c r="F545"/>
  <c r="G545"/>
  <c r="AB545"/>
  <c r="AC545"/>
  <c r="Q546"/>
  <c r="R546"/>
  <c r="F547"/>
  <c r="G547"/>
  <c r="AB547"/>
  <c r="AC547"/>
  <c r="Q548"/>
  <c r="R548"/>
  <c r="F549"/>
  <c r="G549"/>
  <c r="AB549"/>
  <c r="AC549"/>
  <c r="Q550"/>
  <c r="R550"/>
  <c r="F551"/>
  <c r="G551"/>
  <c r="AB551"/>
  <c r="AC551"/>
  <c r="Q552"/>
  <c r="R552"/>
  <c r="F553"/>
  <c r="G553"/>
  <c r="AB553"/>
  <c r="AC553"/>
  <c r="Q554"/>
  <c r="R554"/>
  <c r="F555"/>
  <c r="G555"/>
  <c r="AB555"/>
  <c r="AC555"/>
  <c r="Q556"/>
  <c r="R556"/>
  <c r="F557"/>
  <c r="G557"/>
  <c r="AB557"/>
  <c r="AC557"/>
  <c r="Q558"/>
  <c r="R558"/>
  <c r="F559"/>
  <c r="G559"/>
  <c r="AB559"/>
  <c r="AC559"/>
  <c r="Q560"/>
  <c r="R560"/>
  <c r="F561"/>
  <c r="G561"/>
  <c r="AB561"/>
  <c r="AC561"/>
  <c r="Q562"/>
  <c r="R562"/>
  <c r="F563"/>
  <c r="G563"/>
  <c r="AB563"/>
  <c r="AC563"/>
  <c r="Q564"/>
  <c r="R564"/>
  <c r="F565"/>
  <c r="G565"/>
  <c r="AB565"/>
  <c r="AC565"/>
  <c r="Q566"/>
  <c r="R566"/>
  <c r="F567"/>
  <c r="G567"/>
  <c r="AB567"/>
  <c r="AC567"/>
  <c r="Q568"/>
  <c r="R568"/>
  <c r="F569"/>
  <c r="G569"/>
  <c r="AB569"/>
  <c r="AC569"/>
  <c r="Q570"/>
  <c r="R570"/>
  <c r="F571"/>
  <c r="G571"/>
  <c r="AB571"/>
  <c r="AC571"/>
  <c r="Q572"/>
  <c r="R572"/>
  <c r="F573"/>
  <c r="G573"/>
  <c r="AB573"/>
  <c r="AC573"/>
  <c r="Q574"/>
  <c r="R574"/>
  <c r="F575"/>
  <c r="G575"/>
  <c r="AB575"/>
  <c r="AC575"/>
  <c r="Q576"/>
  <c r="R576"/>
  <c r="F577"/>
  <c r="G577"/>
  <c r="AB577"/>
  <c r="AC577"/>
  <c r="Q578"/>
  <c r="R578"/>
  <c r="F579"/>
  <c r="G579"/>
  <c r="AB579"/>
  <c r="AC579"/>
  <c r="Q580"/>
  <c r="R580"/>
  <c r="F581"/>
  <c r="G581"/>
  <c r="AB581"/>
  <c r="AC581"/>
  <c r="Q582"/>
  <c r="R582"/>
  <c r="F583"/>
  <c r="G583"/>
  <c r="AB583"/>
  <c r="AC583"/>
  <c r="Q584"/>
  <c r="R584"/>
  <c r="F585"/>
  <c r="G585"/>
  <c r="AB585"/>
  <c r="AC585"/>
  <c r="Q586"/>
  <c r="R586"/>
  <c r="F587"/>
  <c r="G587"/>
  <c r="AB587"/>
  <c r="AC587"/>
  <c r="Q588"/>
  <c r="R588"/>
  <c r="F589"/>
  <c r="G589"/>
  <c r="AB589"/>
  <c r="AC589"/>
  <c r="Q590"/>
  <c r="R590"/>
  <c r="F591"/>
  <c r="G591"/>
  <c r="AB591"/>
  <c r="AC591"/>
  <c r="Q592"/>
  <c r="R592"/>
  <c r="F593"/>
  <c r="G593"/>
  <c r="AB593"/>
  <c r="AC593"/>
  <c r="Q594"/>
  <c r="R594"/>
  <c r="F595"/>
  <c r="G595"/>
  <c r="AB595"/>
  <c r="AC595"/>
  <c r="Q596"/>
  <c r="R596"/>
  <c r="F597"/>
  <c r="G597"/>
  <c r="AB597"/>
  <c r="AC597"/>
  <c r="Q598"/>
  <c r="R598"/>
  <c r="F599"/>
  <c r="G599"/>
  <c r="AB599"/>
  <c r="AC599"/>
  <c r="Q600"/>
  <c r="R600"/>
  <c r="F601"/>
  <c r="G601"/>
  <c r="AB601"/>
  <c r="AC601"/>
  <c r="Q602"/>
  <c r="R602"/>
  <c r="F603"/>
  <c r="G603"/>
  <c r="AB603"/>
  <c r="AC603"/>
  <c r="Q604"/>
  <c r="R604"/>
  <c r="F605"/>
  <c r="G605"/>
  <c r="AB605"/>
  <c r="AC605"/>
  <c r="Q606"/>
  <c r="R606"/>
  <c r="F607"/>
  <c r="G607"/>
  <c r="AB607"/>
  <c r="AC607"/>
  <c r="Q608"/>
  <c r="R608"/>
  <c r="F609"/>
  <c r="G609"/>
  <c r="AB609"/>
  <c r="AC609"/>
  <c r="Q610"/>
  <c r="R610"/>
  <c r="F611"/>
  <c r="G611"/>
  <c r="AB611"/>
  <c r="AC611"/>
  <c r="Q612"/>
  <c r="R612"/>
  <c r="F613"/>
  <c r="G613"/>
  <c r="AB613"/>
  <c r="AC613"/>
  <c r="Q614"/>
  <c r="R614"/>
  <c r="F615"/>
  <c r="G615"/>
  <c r="AB615"/>
  <c r="AC615"/>
  <c r="Q616"/>
  <c r="R616"/>
  <c r="F617"/>
  <c r="G617"/>
  <c r="AB617"/>
  <c r="AC617"/>
  <c r="Q618"/>
  <c r="R618"/>
  <c r="F619"/>
  <c r="G619"/>
  <c r="AB619"/>
  <c r="AC619"/>
  <c r="Q620"/>
  <c r="R620"/>
  <c r="F621"/>
  <c r="G621"/>
  <c r="AB621"/>
  <c r="AC621"/>
  <c r="Q622"/>
  <c r="R622"/>
  <c r="F623"/>
  <c r="G623"/>
  <c r="AB623"/>
  <c r="AC623"/>
  <c r="Q624"/>
  <c r="R624"/>
  <c r="F625"/>
  <c r="G625"/>
  <c r="AB625"/>
  <c r="AC625"/>
  <c r="Q626"/>
  <c r="R626"/>
  <c r="F627"/>
  <c r="G627"/>
  <c r="AB627"/>
  <c r="AC627"/>
  <c r="Q628"/>
  <c r="R628"/>
  <c r="F629"/>
  <c r="G629"/>
  <c r="AB629"/>
  <c r="AC629"/>
  <c r="Q630"/>
  <c r="R630"/>
  <c r="F631"/>
  <c r="G631"/>
  <c r="AB631"/>
  <c r="AC631"/>
  <c r="Q632"/>
  <c r="R632"/>
  <c r="F633"/>
  <c r="G633"/>
  <c r="AB633"/>
  <c r="AC633"/>
  <c r="Q634"/>
  <c r="R634"/>
  <c r="F635"/>
  <c r="G635"/>
  <c r="AB635"/>
  <c r="AC635"/>
  <c r="Q636"/>
  <c r="R636"/>
  <c r="F637"/>
  <c r="G637"/>
  <c r="AB637"/>
  <c r="AC637"/>
  <c r="Q638"/>
  <c r="R638"/>
  <c r="F639"/>
  <c r="G639"/>
  <c r="AB639"/>
  <c r="AC639"/>
  <c r="Q640"/>
  <c r="R640"/>
  <c r="F641"/>
  <c r="G641"/>
  <c r="AB641"/>
  <c r="AC641"/>
  <c r="Q642"/>
  <c r="R642"/>
  <c r="F643"/>
  <c r="G643"/>
  <c r="AB643"/>
  <c r="AC643"/>
  <c r="Q644"/>
  <c r="R644"/>
  <c r="F645"/>
  <c r="G645"/>
  <c r="AB645"/>
  <c r="AC645"/>
  <c r="Q646"/>
  <c r="R646"/>
  <c r="F647"/>
  <c r="G647"/>
  <c r="AB647"/>
  <c r="AC647"/>
  <c r="Q648"/>
  <c r="R648"/>
  <c r="F649"/>
  <c r="G649"/>
  <c r="AB649"/>
  <c r="AC649"/>
  <c r="Q650"/>
  <c r="R650"/>
  <c r="F651"/>
  <c r="G651"/>
  <c r="AB651"/>
  <c r="AC651"/>
  <c r="Q652"/>
  <c r="R652"/>
  <c r="F653"/>
  <c r="G653"/>
  <c r="AB653"/>
  <c r="AC653"/>
  <c r="Q654"/>
  <c r="R654"/>
  <c r="F655"/>
  <c r="G655"/>
  <c r="AB655"/>
  <c r="AC655"/>
  <c r="Q656"/>
  <c r="R656"/>
  <c r="F657"/>
  <c r="G657"/>
  <c r="AB657"/>
  <c r="AC657"/>
  <c r="Q658"/>
  <c r="R658"/>
  <c r="F659"/>
  <c r="G659"/>
  <c r="AB659"/>
  <c r="AC659"/>
  <c r="Q660"/>
  <c r="R660"/>
  <c r="F661"/>
  <c r="G661"/>
  <c r="AB661"/>
  <c r="AC661"/>
  <c r="Q662"/>
  <c r="R662"/>
  <c r="F663"/>
  <c r="G663"/>
  <c r="AB663"/>
  <c r="AC663"/>
  <c r="Q664"/>
  <c r="R664"/>
  <c r="F665"/>
  <c r="G665"/>
  <c r="AB665"/>
  <c r="AC665"/>
  <c r="Q666"/>
  <c r="R666"/>
  <c r="F667"/>
  <c r="G667"/>
  <c r="AB667"/>
  <c r="AC667"/>
  <c r="Q668"/>
  <c r="R668"/>
  <c r="F669"/>
  <c r="G669"/>
  <c r="AB669"/>
  <c r="AC669"/>
  <c r="Q670"/>
  <c r="R670"/>
  <c r="F671"/>
  <c r="G671"/>
  <c r="AB671"/>
  <c r="AC671"/>
  <c r="Q672"/>
  <c r="R672"/>
  <c r="F673"/>
  <c r="G673"/>
  <c r="AB673"/>
  <c r="AC673"/>
  <c r="Q674"/>
  <c r="R674"/>
  <c r="F675"/>
  <c r="G675"/>
  <c r="AB675"/>
  <c r="AC675"/>
  <c r="Q676"/>
  <c r="R676"/>
  <c r="F677"/>
  <c r="G677"/>
  <c r="AB677"/>
  <c r="AC677"/>
  <c r="Q678"/>
  <c r="R678"/>
  <c r="F679"/>
  <c r="G679"/>
  <c r="AB679"/>
  <c r="AC679"/>
  <c r="Q680"/>
  <c r="R680"/>
  <c r="F681"/>
  <c r="G681"/>
  <c r="AB681"/>
  <c r="AC681"/>
  <c r="Q682"/>
  <c r="R682"/>
  <c r="F683"/>
  <c r="G683"/>
  <c r="AB683"/>
  <c r="AC683"/>
  <c r="Q684"/>
  <c r="R684"/>
  <c r="F685"/>
  <c r="G685"/>
  <c r="AB685"/>
  <c r="AC685"/>
  <c r="Q686"/>
  <c r="R686"/>
  <c r="F687"/>
  <c r="G687"/>
  <c r="AB687"/>
  <c r="AC687"/>
  <c r="Q688"/>
  <c r="R688"/>
  <c r="F689"/>
  <c r="G689"/>
  <c r="AB689"/>
  <c r="AC689"/>
  <c r="Q690"/>
  <c r="R690"/>
  <c r="F691"/>
  <c r="G691"/>
  <c r="AB691"/>
  <c r="AC691"/>
  <c r="Q692"/>
  <c r="R692"/>
  <c r="F693"/>
  <c r="G693"/>
  <c r="AB693"/>
  <c r="AC693"/>
  <c r="Q694"/>
  <c r="R694"/>
  <c r="F695"/>
  <c r="G695"/>
  <c r="AB695"/>
  <c r="AC695"/>
  <c r="Q696"/>
  <c r="R696"/>
  <c r="F697"/>
  <c r="G697"/>
  <c r="AB697"/>
  <c r="AC697"/>
  <c r="Q698"/>
  <c r="R698"/>
  <c r="F699"/>
  <c r="G699"/>
  <c r="AB699"/>
  <c r="AC699"/>
  <c r="Q700"/>
  <c r="R700"/>
  <c r="F701"/>
  <c r="G701"/>
  <c r="AB701"/>
  <c r="AC701"/>
  <c r="Q702"/>
  <c r="R702"/>
  <c r="F703"/>
  <c r="G703"/>
  <c r="AB703"/>
  <c r="AC703"/>
  <c r="Q704"/>
  <c r="R704"/>
  <c r="F705"/>
  <c r="G705"/>
  <c r="AB705"/>
  <c r="AC705"/>
  <c r="Q706"/>
  <c r="R706"/>
  <c r="F707"/>
  <c r="G707"/>
  <c r="AB707"/>
  <c r="AC707"/>
  <c r="Q708"/>
  <c r="R708"/>
  <c r="F709"/>
  <c r="G709"/>
  <c r="AB709"/>
  <c r="AC709"/>
  <c r="Q710"/>
  <c r="R710"/>
  <c r="F711"/>
  <c r="G711"/>
  <c r="AB711"/>
  <c r="AC711"/>
  <c r="Q712"/>
  <c r="R712"/>
  <c r="F713"/>
  <c r="G713"/>
  <c r="AB713"/>
  <c r="AC713"/>
  <c r="Q714"/>
  <c r="R714"/>
  <c r="F715"/>
  <c r="G715"/>
  <c r="AB715"/>
  <c r="AC715"/>
  <c r="Q716"/>
  <c r="R716"/>
  <c r="F717"/>
  <c r="G717"/>
  <c r="AB717"/>
  <c r="AC717"/>
  <c r="Q718"/>
  <c r="R718"/>
  <c r="F719"/>
  <c r="G719"/>
  <c r="AB719"/>
  <c r="AC719"/>
  <c r="Q720"/>
  <c r="R720"/>
  <c r="F721"/>
  <c r="G721"/>
  <c r="AB721"/>
  <c r="AC721"/>
  <c r="Q722"/>
  <c r="R722"/>
  <c r="F723"/>
  <c r="G723"/>
  <c r="AC723"/>
  <c r="AB723"/>
  <c r="R724"/>
  <c r="Q724"/>
  <c r="G725"/>
  <c r="F725"/>
  <c r="AC725"/>
  <c r="AB725"/>
  <c r="R726"/>
  <c r="Q726"/>
  <c r="G727"/>
  <c r="F727"/>
  <c r="AC727"/>
  <c r="AB727"/>
  <c r="R728"/>
  <c r="Q728"/>
  <c r="G729"/>
  <c r="F729"/>
  <c r="AC729"/>
  <c r="AB729"/>
  <c r="R730"/>
  <c r="Q730"/>
  <c r="G731"/>
  <c r="F731"/>
  <c r="AC731"/>
  <c r="AB731"/>
  <c r="R732"/>
  <c r="Q732"/>
  <c r="G733"/>
  <c r="F733"/>
  <c r="AC733"/>
  <c r="AB733"/>
  <c r="R734"/>
  <c r="Q734"/>
  <c r="G735"/>
  <c r="F735"/>
  <c r="AC735"/>
  <c r="AB735"/>
  <c r="R736"/>
  <c r="Q736"/>
  <c r="G737"/>
  <c r="F737"/>
  <c r="AB737"/>
  <c r="AC737"/>
  <c r="Q738"/>
  <c r="R738"/>
  <c r="F739"/>
  <c r="G739"/>
  <c r="AB739"/>
  <c r="AC739"/>
  <c r="Q740"/>
  <c r="R740"/>
  <c r="F741"/>
  <c r="G741"/>
  <c r="AB741"/>
  <c r="AC741"/>
  <c r="Q742"/>
  <c r="R742"/>
  <c r="F743"/>
  <c r="G743"/>
  <c r="AB743"/>
  <c r="AC743"/>
  <c r="Q744"/>
  <c r="R744"/>
  <c r="F745"/>
  <c r="G745"/>
  <c r="AB745"/>
  <c r="AC745"/>
  <c r="Q746"/>
  <c r="R746"/>
  <c r="F747"/>
  <c r="G747"/>
  <c r="AB747"/>
  <c r="AC747"/>
  <c r="Q748"/>
  <c r="R748"/>
  <c r="F749"/>
  <c r="G749"/>
  <c r="AB749"/>
  <c r="AC749"/>
  <c r="Q750"/>
  <c r="R750"/>
  <c r="F751"/>
  <c r="G751"/>
  <c r="AB751"/>
  <c r="AC751"/>
  <c r="Q752"/>
  <c r="R752"/>
  <c r="F753"/>
  <c r="G753"/>
  <c r="AB753"/>
  <c r="AC753"/>
  <c r="Q754"/>
  <c r="R754"/>
  <c r="F755"/>
  <c r="G755"/>
  <c r="AB755"/>
  <c r="AC755"/>
  <c r="Q756"/>
  <c r="R756"/>
  <c r="F757"/>
  <c r="G757"/>
  <c r="AB757"/>
  <c r="AC757"/>
  <c r="Q758"/>
  <c r="R758"/>
  <c r="F759"/>
  <c r="G759"/>
  <c r="AB759"/>
  <c r="AC759"/>
  <c r="Q760"/>
  <c r="R760"/>
  <c r="F761"/>
  <c r="G761"/>
  <c r="AB761"/>
  <c r="AC761"/>
  <c r="Q762"/>
  <c r="R762"/>
  <c r="F763"/>
  <c r="G763"/>
  <c r="AB763"/>
  <c r="AC763"/>
  <c r="Q764"/>
  <c r="R764"/>
  <c r="F765"/>
  <c r="G765"/>
  <c r="AB765"/>
  <c r="AC765"/>
  <c r="Q766"/>
  <c r="R766"/>
  <c r="F767"/>
  <c r="G767"/>
  <c r="AB767"/>
  <c r="AC767"/>
  <c r="Q768"/>
  <c r="R768"/>
  <c r="F769"/>
  <c r="G769"/>
  <c r="AB769"/>
  <c r="AC769"/>
  <c r="Q770"/>
  <c r="R770"/>
  <c r="F771"/>
  <c r="G771"/>
  <c r="AB771"/>
  <c r="AC771"/>
  <c r="Q772"/>
  <c r="R772"/>
  <c r="F773"/>
  <c r="G773"/>
  <c r="AB773"/>
  <c r="AC773"/>
  <c r="Q774"/>
  <c r="R774"/>
  <c r="F775"/>
  <c r="G775"/>
  <c r="AB775"/>
  <c r="AC775"/>
  <c r="Q776"/>
  <c r="R776"/>
  <c r="F777"/>
  <c r="G777"/>
  <c r="AB777"/>
  <c r="AC777"/>
  <c r="Q778"/>
  <c r="R778"/>
  <c r="F779"/>
  <c r="G779"/>
  <c r="AB779"/>
  <c r="AC779"/>
  <c r="Q780"/>
  <c r="R780"/>
  <c r="F781"/>
  <c r="G781"/>
  <c r="AB781"/>
  <c r="AC781"/>
  <c r="Q782"/>
  <c r="R782"/>
  <c r="F783"/>
  <c r="G783"/>
  <c r="AB783"/>
  <c r="AC783"/>
  <c r="Q784"/>
  <c r="R784"/>
  <c r="F785"/>
  <c r="G785"/>
  <c r="AB785"/>
  <c r="AC785"/>
  <c r="Q786"/>
  <c r="R786"/>
  <c r="F787"/>
  <c r="G787"/>
  <c r="AB787"/>
  <c r="AC787"/>
  <c r="Q788"/>
  <c r="R788"/>
  <c r="F789"/>
  <c r="G789"/>
  <c r="AB789"/>
  <c r="AC789"/>
  <c r="Q790"/>
  <c r="R790"/>
  <c r="F791"/>
  <c r="G791"/>
  <c r="AB791"/>
  <c r="AC791"/>
  <c r="Q792"/>
  <c r="R792"/>
  <c r="F793"/>
  <c r="G793"/>
  <c r="AB793"/>
  <c r="AC793"/>
  <c r="Q794"/>
  <c r="R794"/>
  <c r="F795"/>
  <c r="G795"/>
  <c r="AB795"/>
  <c r="AC795"/>
  <c r="Q796"/>
  <c r="R796"/>
  <c r="F797"/>
  <c r="G797"/>
  <c r="AB797"/>
  <c r="AC797"/>
  <c r="Q798"/>
  <c r="R798"/>
  <c r="F799"/>
  <c r="G799"/>
  <c r="AB799"/>
  <c r="AC799"/>
  <c r="Q800"/>
  <c r="R800"/>
  <c r="F801"/>
  <c r="G801"/>
  <c r="AB801"/>
  <c r="AC801"/>
  <c r="Q802"/>
  <c r="R802"/>
  <c r="F803"/>
  <c r="G803"/>
  <c r="AB803"/>
  <c r="AC803"/>
  <c r="Q804"/>
  <c r="R804"/>
  <c r="F805"/>
  <c r="G805"/>
  <c r="AB805"/>
  <c r="AC805"/>
  <c r="Q806"/>
  <c r="R806"/>
  <c r="F807"/>
  <c r="G807"/>
  <c r="AB807"/>
  <c r="AC807"/>
  <c r="Q808"/>
  <c r="R808"/>
  <c r="F809"/>
  <c r="G809"/>
  <c r="AB809"/>
  <c r="AC809"/>
  <c r="Q810"/>
  <c r="R810"/>
  <c r="F811"/>
  <c r="G811"/>
  <c r="AB811"/>
  <c r="AC811"/>
  <c r="Q812"/>
  <c r="R812"/>
  <c r="F813"/>
  <c r="G813"/>
  <c r="AB813"/>
  <c r="AC813"/>
  <c r="Q814"/>
  <c r="R814"/>
  <c r="F815"/>
  <c r="G815"/>
  <c r="AB815"/>
  <c r="AC815"/>
  <c r="Q816"/>
  <c r="R816"/>
  <c r="F817"/>
  <c r="G817"/>
  <c r="AB817"/>
  <c r="AC817"/>
  <c r="Q818"/>
  <c r="R818"/>
  <c r="F819"/>
  <c r="G819"/>
  <c r="AB819"/>
  <c r="AC819"/>
  <c r="Q820"/>
  <c r="R820"/>
  <c r="F821"/>
  <c r="G821"/>
  <c r="AB821"/>
  <c r="AC821"/>
  <c r="Q822"/>
  <c r="R822"/>
  <c r="F823"/>
  <c r="G823"/>
  <c r="AB823"/>
  <c r="AC823"/>
  <c r="Q824"/>
  <c r="R824"/>
  <c r="F825"/>
  <c r="G825"/>
  <c r="AB825"/>
  <c r="AC825"/>
  <c r="Q826"/>
  <c r="R826"/>
  <c r="F827"/>
  <c r="G827"/>
  <c r="AB827"/>
  <c r="AC827"/>
  <c r="Q828"/>
  <c r="R828"/>
  <c r="F829"/>
  <c r="G829"/>
  <c r="AB829"/>
  <c r="AC829"/>
  <c r="Q830"/>
  <c r="R830"/>
  <c r="F831"/>
  <c r="G831"/>
  <c r="AB831"/>
  <c r="AC831"/>
  <c r="Q832"/>
  <c r="R832"/>
  <c r="F833"/>
  <c r="G833"/>
  <c r="AB833"/>
  <c r="AC833"/>
  <c r="Q834"/>
  <c r="R834"/>
  <c r="F835"/>
  <c r="G835"/>
  <c r="AB835"/>
  <c r="AC835"/>
  <c r="Q836"/>
  <c r="R836"/>
  <c r="F837"/>
  <c r="G837"/>
  <c r="AB837"/>
  <c r="AC837"/>
  <c r="Q838"/>
  <c r="R838"/>
  <c r="F839"/>
  <c r="G839"/>
  <c r="AB839"/>
  <c r="AC839"/>
  <c r="Q840"/>
  <c r="R840"/>
  <c r="F841"/>
  <c r="G841"/>
  <c r="AB841"/>
  <c r="AC841"/>
  <c r="Q842"/>
  <c r="R842"/>
  <c r="F843"/>
  <c r="G843"/>
  <c r="AB843"/>
  <c r="AC843"/>
  <c r="Q844"/>
  <c r="R844"/>
  <c r="F845"/>
  <c r="G845"/>
  <c r="AB845"/>
  <c r="AC845"/>
  <c r="Q846"/>
  <c r="R846"/>
  <c r="F847"/>
  <c r="G847"/>
  <c r="AB847"/>
  <c r="AC847"/>
  <c r="Q848"/>
  <c r="R848"/>
  <c r="F849"/>
  <c r="G849"/>
  <c r="AB849"/>
  <c r="AC849"/>
  <c r="Q850"/>
  <c r="R850"/>
  <c r="F851"/>
  <c r="G851"/>
  <c r="AB851"/>
  <c r="AC851"/>
  <c r="Q852"/>
  <c r="R852"/>
  <c r="F853"/>
  <c r="G853"/>
  <c r="AB853"/>
  <c r="AC853"/>
  <c r="Q854"/>
  <c r="R854"/>
  <c r="F855"/>
  <c r="G855"/>
  <c r="AB855"/>
  <c r="AC855"/>
  <c r="Q856"/>
  <c r="R856"/>
  <c r="F857"/>
  <c r="G857"/>
  <c r="AB857"/>
  <c r="AC857"/>
  <c r="Q858"/>
  <c r="R858"/>
  <c r="F859"/>
  <c r="G859"/>
  <c r="AB859"/>
  <c r="AC859"/>
  <c r="Q860"/>
  <c r="R860"/>
  <c r="F861"/>
  <c r="G861"/>
  <c r="AB861"/>
  <c r="AC861"/>
  <c r="R862"/>
  <c r="Q862"/>
  <c r="G863"/>
  <c r="F863"/>
  <c r="AC863"/>
  <c r="AB863"/>
  <c r="R864"/>
  <c r="Q864"/>
  <c r="G865"/>
  <c r="F865"/>
  <c r="AC865"/>
  <c r="AB865"/>
  <c r="R866"/>
  <c r="Q866"/>
  <c r="G867"/>
  <c r="F867"/>
  <c r="AC867"/>
  <c r="AB867"/>
  <c r="R868"/>
  <c r="Q868"/>
  <c r="G869"/>
  <c r="F869"/>
  <c r="AC869"/>
  <c r="AB869"/>
  <c r="R870"/>
  <c r="Q870"/>
  <c r="G871"/>
  <c r="F871"/>
  <c r="AC871"/>
  <c r="AB871"/>
  <c r="R872"/>
  <c r="Q872"/>
  <c r="G873"/>
  <c r="F873"/>
  <c r="AC873"/>
  <c r="AB873"/>
  <c r="R874"/>
  <c r="Q874"/>
  <c r="G875"/>
  <c r="F875"/>
  <c r="AC875"/>
  <c r="AB875"/>
  <c r="R876"/>
  <c r="Q876"/>
  <c r="G877"/>
  <c r="F877"/>
  <c r="AC877"/>
  <c r="AB877"/>
  <c r="R878"/>
  <c r="Q878"/>
  <c r="G879"/>
  <c r="F879"/>
  <c r="AC879"/>
  <c r="AB879"/>
  <c r="R880"/>
  <c r="Q880"/>
  <c r="G881"/>
  <c r="F881"/>
  <c r="AC881"/>
  <c r="AB881"/>
  <c r="R882"/>
  <c r="Q882"/>
  <c r="G883"/>
  <c r="F883"/>
  <c r="AC883"/>
  <c r="AB883"/>
  <c r="R884"/>
  <c r="Q884"/>
  <c r="G885"/>
  <c r="F885"/>
  <c r="AC885"/>
  <c r="AB885"/>
  <c r="R886"/>
  <c r="Q886"/>
  <c r="G887"/>
  <c r="F887"/>
  <c r="AC887"/>
  <c r="AB887"/>
  <c r="R888"/>
  <c r="Q888"/>
  <c r="G889"/>
  <c r="F889"/>
  <c r="AC889"/>
  <c r="AB889"/>
  <c r="R890"/>
  <c r="Q890"/>
  <c r="G891"/>
  <c r="F891"/>
  <c r="AC891"/>
  <c r="AB891"/>
  <c r="R892"/>
  <c r="Q892"/>
  <c r="G893"/>
  <c r="F893"/>
  <c r="AC893"/>
  <c r="AB893"/>
  <c r="R894"/>
  <c r="Q894"/>
  <c r="F3" i="138"/>
  <c r="F26"/>
  <c r="F29"/>
  <c r="F11"/>
  <c r="G895" i="6"/>
  <c r="F895"/>
  <c r="AC895"/>
  <c r="AB895"/>
  <c r="R896"/>
  <c r="Q896"/>
  <c r="G897"/>
  <c r="F897"/>
  <c r="AC897"/>
  <c r="AB897"/>
  <c r="R898"/>
  <c r="Q898"/>
  <c r="G899"/>
  <c r="F899"/>
  <c r="AC899"/>
  <c r="AB899"/>
  <c r="R900"/>
  <c r="Q900"/>
  <c r="G901"/>
  <c r="F901"/>
  <c r="AC901"/>
  <c r="AB901"/>
  <c r="R902"/>
  <c r="Q902"/>
  <c r="G903"/>
  <c r="F903"/>
  <c r="AC903"/>
  <c r="AB903"/>
  <c r="R904"/>
  <c r="Q904"/>
  <c r="G905"/>
  <c r="F905"/>
  <c r="AC905"/>
  <c r="AB905"/>
  <c r="R906"/>
  <c r="Q906"/>
  <c r="G907"/>
  <c r="F907"/>
  <c r="AC907"/>
  <c r="AB907"/>
  <c r="R908"/>
  <c r="Q908"/>
  <c r="G909"/>
  <c r="F909"/>
  <c r="AC909"/>
  <c r="AB909"/>
  <c r="R910"/>
  <c r="Q910"/>
  <c r="G911"/>
  <c r="F911"/>
  <c r="AC911"/>
  <c r="AB911"/>
  <c r="R912"/>
  <c r="Q912"/>
  <c r="G913"/>
  <c r="F913"/>
  <c r="AC913"/>
  <c r="AB913"/>
  <c r="R914"/>
  <c r="Q914"/>
  <c r="G915"/>
  <c r="F915"/>
  <c r="AC915"/>
  <c r="AB915"/>
  <c r="R916"/>
  <c r="Q916"/>
  <c r="G917"/>
  <c r="F917"/>
  <c r="AC917"/>
  <c r="AB917"/>
  <c r="R918"/>
  <c r="Q918"/>
  <c r="G919"/>
  <c r="F919"/>
  <c r="AC919"/>
  <c r="AB919"/>
  <c r="R920"/>
  <c r="Q920"/>
  <c r="G921"/>
  <c r="F921"/>
  <c r="AC921"/>
  <c r="AB921"/>
  <c r="R922"/>
  <c r="Q922"/>
  <c r="G923"/>
  <c r="F923"/>
  <c r="AC923"/>
  <c r="AB923"/>
  <c r="R924"/>
  <c r="Q924"/>
  <c r="G925"/>
  <c r="F925"/>
  <c r="AC925"/>
  <c r="AB925"/>
  <c r="R926"/>
  <c r="Q926"/>
  <c r="G927"/>
  <c r="F927"/>
  <c r="AC927"/>
  <c r="AB927"/>
  <c r="R928"/>
  <c r="Q928"/>
  <c r="G929"/>
  <c r="F929"/>
  <c r="AC929"/>
  <c r="AB929"/>
  <c r="R930"/>
  <c r="Q930"/>
  <c r="G931"/>
  <c r="F931"/>
  <c r="AC931"/>
  <c r="AB931"/>
  <c r="R932"/>
  <c r="Q932"/>
  <c r="G933"/>
  <c r="F933"/>
  <c r="AC933"/>
  <c r="AB933"/>
  <c r="R934"/>
  <c r="Q934"/>
  <c r="G935"/>
  <c r="F935"/>
  <c r="AC935"/>
  <c r="AB935"/>
  <c r="R936"/>
  <c r="Q936"/>
  <c r="G937"/>
  <c r="F937"/>
  <c r="AC937"/>
  <c r="AB937"/>
  <c r="R938"/>
  <c r="Q938"/>
  <c r="G939"/>
  <c r="F939"/>
  <c r="AC939"/>
  <c r="AB939"/>
  <c r="R940"/>
  <c r="Q940"/>
  <c r="G941"/>
  <c r="F941"/>
  <c r="AC941"/>
  <c r="AB941"/>
  <c r="R942"/>
  <c r="Q942"/>
  <c r="G943"/>
  <c r="F943"/>
  <c r="AC943"/>
  <c r="AB943"/>
  <c r="R944"/>
  <c r="Q944"/>
  <c r="G945"/>
  <c r="F945"/>
  <c r="AC945"/>
  <c r="AB945"/>
  <c r="R946"/>
  <c r="Q946"/>
  <c r="G947"/>
  <c r="F947"/>
  <c r="AC947"/>
  <c r="AB947"/>
  <c r="R948"/>
  <c r="Q948"/>
  <c r="G949"/>
  <c r="F949"/>
  <c r="AC949"/>
  <c r="AB949"/>
  <c r="R950"/>
  <c r="Q950"/>
  <c r="G951"/>
  <c r="F951"/>
  <c r="AC951"/>
  <c r="AB951"/>
  <c r="R952"/>
  <c r="Q952"/>
  <c r="G953"/>
  <c r="F953"/>
  <c r="AC953"/>
  <c r="AB953"/>
  <c r="R954"/>
  <c r="Q954"/>
  <c r="G955"/>
  <c r="F955"/>
  <c r="AC955"/>
  <c r="AB955"/>
  <c r="R956"/>
  <c r="Q956"/>
  <c r="G957"/>
  <c r="F957"/>
  <c r="AC957"/>
  <c r="AB957"/>
  <c r="R958"/>
  <c r="Q958"/>
  <c r="G959"/>
  <c r="F959"/>
  <c r="AC959"/>
  <c r="AB959"/>
  <c r="R960"/>
  <c r="Q960"/>
  <c r="G961"/>
  <c r="F961"/>
  <c r="AC961"/>
  <c r="AB961"/>
  <c r="R962"/>
  <c r="Q962"/>
  <c r="G963"/>
  <c r="F963"/>
  <c r="AC963"/>
  <c r="AB963"/>
  <c r="R964"/>
  <c r="Q964"/>
  <c r="G965"/>
  <c r="F965"/>
  <c r="AC965"/>
  <c r="AB965"/>
  <c r="R966"/>
  <c r="Q966"/>
  <c r="G967"/>
  <c r="F967"/>
  <c r="AC967"/>
  <c r="AB967"/>
  <c r="R968"/>
  <c r="Q968"/>
  <c r="G969"/>
  <c r="F969"/>
  <c r="AC969"/>
  <c r="AB969"/>
  <c r="R970"/>
  <c r="Q970"/>
  <c r="G971"/>
  <c r="F971"/>
  <c r="AC971"/>
  <c r="AB971"/>
  <c r="R972"/>
  <c r="Q972"/>
  <c r="G973"/>
  <c r="F973"/>
  <c r="AC973"/>
  <c r="AB973"/>
  <c r="R974"/>
  <c r="Q974"/>
  <c r="G975"/>
  <c r="F975"/>
  <c r="AC975"/>
  <c r="AB975"/>
  <c r="R976"/>
  <c r="Q976"/>
  <c r="G977"/>
  <c r="F977"/>
  <c r="AC977"/>
  <c r="AB977"/>
  <c r="R978"/>
  <c r="Q978"/>
  <c r="G979"/>
  <c r="F979"/>
  <c r="AC979"/>
  <c r="AB979"/>
  <c r="R980"/>
  <c r="Q980"/>
  <c r="G981"/>
  <c r="F981"/>
  <c r="AC981"/>
  <c r="AB981"/>
  <c r="R982"/>
  <c r="Q982"/>
  <c r="G983"/>
  <c r="F983"/>
  <c r="AC983"/>
  <c r="AB983"/>
  <c r="R984"/>
  <c r="Q984"/>
  <c r="G985"/>
  <c r="F985"/>
  <c r="AC985"/>
  <c r="AB985"/>
  <c r="R986"/>
  <c r="Q986"/>
  <c r="G987"/>
  <c r="F987"/>
  <c r="AC987"/>
  <c r="AB987"/>
  <c r="R988"/>
  <c r="Q988"/>
  <c r="G989"/>
  <c r="F989"/>
  <c r="AC989"/>
  <c r="AB989"/>
  <c r="R990"/>
  <c r="Q990"/>
  <c r="G991"/>
  <c r="F991"/>
  <c r="AC991"/>
  <c r="AB991"/>
  <c r="R992"/>
  <c r="Q992"/>
  <c r="G993"/>
  <c r="F993"/>
  <c r="AC993"/>
  <c r="AB993"/>
  <c r="R994"/>
  <c r="Q994"/>
  <c r="G995"/>
  <c r="F995"/>
  <c r="AC995"/>
  <c r="AB995"/>
  <c r="R996"/>
  <c r="Q996"/>
  <c r="G997"/>
  <c r="F997"/>
  <c r="AC997"/>
  <c r="AB997"/>
  <c r="R998"/>
  <c r="Q998"/>
  <c r="G999"/>
  <c r="F999"/>
  <c r="AC999"/>
  <c r="AB999"/>
  <c r="R1000"/>
  <c r="Q1000"/>
  <c r="G1001"/>
  <c r="F1001"/>
  <c r="AC1001"/>
  <c r="AB1001"/>
  <c r="R1002"/>
  <c r="Q1002"/>
  <c r="G1003"/>
  <c r="F1003"/>
  <c r="AC1003"/>
  <c r="AB1003"/>
  <c r="G724"/>
  <c r="F724"/>
  <c r="AC724"/>
  <c r="AB724"/>
  <c r="R725"/>
  <c r="Q725"/>
  <c r="G726"/>
  <c r="F726"/>
  <c r="AC726"/>
  <c r="AB726"/>
  <c r="R727"/>
  <c r="Q727"/>
  <c r="G728"/>
  <c r="F728"/>
  <c r="AC728"/>
  <c r="AB728"/>
  <c r="R729"/>
  <c r="Q729"/>
  <c r="G730"/>
  <c r="F730"/>
  <c r="AC730"/>
  <c r="AB730"/>
  <c r="R731"/>
  <c r="Q731"/>
  <c r="G732"/>
  <c r="F732"/>
  <c r="AC732"/>
  <c r="AB732"/>
  <c r="R733"/>
  <c r="Q733"/>
  <c r="G734"/>
  <c r="F734"/>
  <c r="AC734"/>
  <c r="AB734"/>
  <c r="R735"/>
  <c r="Q735"/>
  <c r="G736"/>
  <c r="F736"/>
  <c r="AC736"/>
  <c r="AB736"/>
  <c r="AC862"/>
  <c r="AB862"/>
  <c r="R863"/>
  <c r="Q863"/>
  <c r="G864"/>
  <c r="F864"/>
  <c r="AC864"/>
  <c r="AB864"/>
  <c r="R865"/>
  <c r="Q865"/>
  <c r="G866"/>
  <c r="F866"/>
  <c r="AC866"/>
  <c r="AB866"/>
  <c r="R867"/>
  <c r="Q867"/>
  <c r="G868"/>
  <c r="F868"/>
  <c r="AC868"/>
  <c r="AB868"/>
  <c r="R869"/>
  <c r="Q869"/>
  <c r="G870"/>
  <c r="F870"/>
  <c r="AC870"/>
  <c r="AB870"/>
  <c r="R871"/>
  <c r="Q871"/>
  <c r="G872"/>
  <c r="F872"/>
  <c r="AC872"/>
  <c r="AB872"/>
  <c r="R873"/>
  <c r="Q873"/>
  <c r="G874"/>
  <c r="F874"/>
  <c r="AC874"/>
  <c r="AB874"/>
  <c r="R875"/>
  <c r="Q875"/>
  <c r="G876"/>
  <c r="F876"/>
  <c r="AC876"/>
  <c r="AB876"/>
  <c r="R877"/>
  <c r="Q877"/>
  <c r="G878"/>
  <c r="F878"/>
  <c r="AC878"/>
  <c r="AB878"/>
  <c r="R879"/>
  <c r="Q879"/>
  <c r="G880"/>
  <c r="F880"/>
  <c r="AC880"/>
  <c r="AB880"/>
  <c r="R881"/>
  <c r="Q881"/>
  <c r="G882"/>
  <c r="F882"/>
  <c r="AC882"/>
  <c r="AB882"/>
  <c r="R883"/>
  <c r="Q883"/>
  <c r="G884"/>
  <c r="F884"/>
  <c r="AC884"/>
  <c r="AB884"/>
  <c r="R885"/>
  <c r="Q885"/>
  <c r="G886"/>
  <c r="F886"/>
  <c r="AC886"/>
  <c r="AB886"/>
  <c r="R887"/>
  <c r="Q887"/>
  <c r="G888"/>
  <c r="F888"/>
  <c r="AC888"/>
  <c r="AB888"/>
  <c r="R889"/>
  <c r="Q889"/>
  <c r="G890"/>
  <c r="F890"/>
  <c r="AC890"/>
  <c r="AB890"/>
  <c r="R891"/>
  <c r="Q891"/>
  <c r="G892"/>
  <c r="F892"/>
  <c r="AC892"/>
  <c r="AB892"/>
  <c r="R893"/>
  <c r="Q893"/>
  <c r="G894"/>
  <c r="F894"/>
  <c r="AC894"/>
  <c r="AB894"/>
  <c r="R895"/>
  <c r="Q895"/>
  <c r="G896"/>
  <c r="F896"/>
  <c r="AC896"/>
  <c r="AB896"/>
  <c r="R897"/>
  <c r="Q897"/>
  <c r="G898"/>
  <c r="F898"/>
  <c r="AC898"/>
  <c r="AB898"/>
  <c r="R899"/>
  <c r="Q899"/>
  <c r="G900"/>
  <c r="F900"/>
  <c r="AC900"/>
  <c r="AB900"/>
  <c r="R901"/>
  <c r="Q901"/>
  <c r="G902"/>
  <c r="F902"/>
  <c r="AC902"/>
  <c r="AB902"/>
  <c r="R903"/>
  <c r="Q903"/>
  <c r="G904"/>
  <c r="F904"/>
  <c r="AC904"/>
  <c r="AB904"/>
  <c r="R905"/>
  <c r="Q905"/>
  <c r="G906"/>
  <c r="F906"/>
  <c r="AC906"/>
  <c r="AB906"/>
  <c r="R907"/>
  <c r="Q907"/>
  <c r="G908"/>
  <c r="F908"/>
  <c r="AC908"/>
  <c r="AB908"/>
  <c r="R909"/>
  <c r="Q909"/>
  <c r="G910"/>
  <c r="F910"/>
  <c r="AC910"/>
  <c r="AB910"/>
  <c r="R911"/>
  <c r="Q911"/>
  <c r="G912"/>
  <c r="F912"/>
  <c r="AC912"/>
  <c r="AB912"/>
  <c r="R913"/>
  <c r="Q913"/>
  <c r="G914"/>
  <c r="F914"/>
  <c r="AC914"/>
  <c r="AB914"/>
  <c r="R915"/>
  <c r="Q915"/>
  <c r="G916"/>
  <c r="F916"/>
  <c r="AC916"/>
  <c r="AB916"/>
  <c r="R917"/>
  <c r="Q917"/>
  <c r="G918"/>
  <c r="F918"/>
  <c r="AC918"/>
  <c r="AB918"/>
  <c r="R919"/>
  <c r="Q919"/>
  <c r="G920"/>
  <c r="F920"/>
  <c r="AC920"/>
  <c r="AB920"/>
  <c r="R921"/>
  <c r="Q921"/>
  <c r="G922"/>
  <c r="F922"/>
  <c r="AC922"/>
  <c r="AB922"/>
  <c r="R923"/>
  <c r="Q923"/>
  <c r="G924"/>
  <c r="F924"/>
  <c r="AC924"/>
  <c r="AB924"/>
  <c r="R925"/>
  <c r="Q925"/>
  <c r="G926"/>
  <c r="F926"/>
  <c r="AC926"/>
  <c r="AB926"/>
  <c r="R927"/>
  <c r="Q927"/>
  <c r="G928"/>
  <c r="F928"/>
  <c r="AC928"/>
  <c r="AB928"/>
  <c r="R929"/>
  <c r="Q929"/>
  <c r="G930"/>
  <c r="F930"/>
  <c r="AC930"/>
  <c r="AB930"/>
  <c r="R931"/>
  <c r="Q931"/>
  <c r="G932"/>
  <c r="F932"/>
  <c r="AC932"/>
  <c r="AB932"/>
  <c r="R933"/>
  <c r="Q933"/>
  <c r="G934"/>
  <c r="F934"/>
  <c r="AC934"/>
  <c r="AB934"/>
  <c r="R935"/>
  <c r="Q935"/>
  <c r="G936"/>
  <c r="F936"/>
  <c r="AC936"/>
  <c r="AB936"/>
  <c r="R937"/>
  <c r="Q937"/>
  <c r="G938"/>
  <c r="F938"/>
  <c r="AC938"/>
  <c r="AB938"/>
  <c r="R939"/>
  <c r="Q939"/>
  <c r="G940"/>
  <c r="F940"/>
  <c r="AC940"/>
  <c r="AB940"/>
  <c r="R941"/>
  <c r="Q941"/>
  <c r="G942"/>
  <c r="F942"/>
  <c r="AC942"/>
  <c r="AB942"/>
  <c r="R943"/>
  <c r="Q943"/>
  <c r="G944"/>
  <c r="F944"/>
  <c r="AC944"/>
  <c r="AB944"/>
  <c r="R945"/>
  <c r="Q945"/>
  <c r="G946"/>
  <c r="F946"/>
  <c r="AC946"/>
  <c r="AB946"/>
  <c r="R947"/>
  <c r="Q947"/>
  <c r="G948"/>
  <c r="F948"/>
  <c r="AC948"/>
  <c r="AB948"/>
  <c r="R949"/>
  <c r="Q949"/>
  <c r="G950"/>
  <c r="F950"/>
  <c r="AC950"/>
  <c r="AB950"/>
  <c r="R951"/>
  <c r="Q951"/>
  <c r="G952"/>
  <c r="F952"/>
  <c r="AC952"/>
  <c r="AB952"/>
  <c r="R953"/>
  <c r="Q953"/>
  <c r="G954"/>
  <c r="F954"/>
  <c r="AC954"/>
  <c r="AB954"/>
  <c r="R955"/>
  <c r="Q955"/>
  <c r="G956"/>
  <c r="F956"/>
  <c r="AC956"/>
  <c r="AB956"/>
  <c r="R957"/>
  <c r="Q957"/>
  <c r="G958"/>
  <c r="F958"/>
  <c r="AC958"/>
  <c r="AB958"/>
  <c r="R959"/>
  <c r="Q959"/>
  <c r="G960"/>
  <c r="F960"/>
  <c r="AC960"/>
  <c r="AB960"/>
  <c r="R961"/>
  <c r="Q961"/>
  <c r="G962"/>
  <c r="F962"/>
  <c r="AC962"/>
  <c r="AB962"/>
  <c r="R963"/>
  <c r="Q963"/>
  <c r="G964"/>
  <c r="F964"/>
  <c r="AC964"/>
  <c r="AB964"/>
  <c r="R965"/>
  <c r="Q965"/>
  <c r="G966"/>
  <c r="F966"/>
  <c r="AC966"/>
  <c r="AB966"/>
  <c r="R967"/>
  <c r="Q967"/>
  <c r="G968"/>
  <c r="F968"/>
  <c r="AC968"/>
  <c r="AB968"/>
  <c r="R969"/>
  <c r="Q969"/>
  <c r="G970"/>
  <c r="F970"/>
  <c r="AC970"/>
  <c r="AB970"/>
  <c r="R971"/>
  <c r="Q971"/>
  <c r="G972"/>
  <c r="F972"/>
  <c r="AC972"/>
  <c r="AB972"/>
  <c r="R973"/>
  <c r="Q973"/>
  <c r="G974"/>
  <c r="F974"/>
  <c r="AC974"/>
  <c r="AB974"/>
  <c r="R975"/>
  <c r="Q975"/>
  <c r="G976"/>
  <c r="F976"/>
  <c r="AC976"/>
  <c r="AB976"/>
  <c r="R977"/>
  <c r="Q977"/>
  <c r="G978"/>
  <c r="F978"/>
  <c r="AC978"/>
  <c r="AB978"/>
  <c r="R979"/>
  <c r="Q979"/>
  <c r="G980"/>
  <c r="F980"/>
  <c r="AC980"/>
  <c r="AB980"/>
  <c r="R981"/>
  <c r="Q981"/>
  <c r="G982"/>
  <c r="F982"/>
  <c r="AC982"/>
  <c r="AB982"/>
  <c r="R983"/>
  <c r="Q983"/>
  <c r="G984"/>
  <c r="F984"/>
  <c r="AC984"/>
  <c r="AB984"/>
  <c r="R985"/>
  <c r="Q985"/>
  <c r="G986"/>
  <c r="F986"/>
  <c r="AC986"/>
  <c r="AB986"/>
  <c r="R987"/>
  <c r="Q987"/>
  <c r="G988"/>
  <c r="F988"/>
  <c r="AC988"/>
  <c r="AB988"/>
  <c r="R989"/>
  <c r="Q989"/>
  <c r="G990"/>
  <c r="F990"/>
  <c r="AC990"/>
  <c r="AB990"/>
  <c r="R991"/>
  <c r="Q991"/>
  <c r="G992"/>
  <c r="F992"/>
  <c r="AC992"/>
  <c r="AB992"/>
  <c r="R993"/>
  <c r="Q993"/>
  <c r="G994"/>
  <c r="F994"/>
  <c r="AC994"/>
  <c r="AB994"/>
  <c r="R995"/>
  <c r="Q995"/>
  <c r="G996"/>
  <c r="F996"/>
  <c r="AC996"/>
  <c r="AB996"/>
  <c r="R997"/>
  <c r="Q997"/>
  <c r="G998"/>
  <c r="F998"/>
  <c r="AC998"/>
  <c r="AB998"/>
  <c r="R999"/>
  <c r="Q999"/>
  <c r="G1000"/>
  <c r="F1000"/>
  <c r="AC1000"/>
  <c r="AB1000"/>
  <c r="R1001"/>
  <c r="Q1001"/>
  <c r="G1002"/>
  <c r="F1002"/>
  <c r="AC1002"/>
  <c r="AB1002"/>
  <c r="R1003"/>
  <c r="Q1003"/>
  <c r="AC327"/>
  <c r="AB327"/>
  <c r="AE327" l="1"/>
  <c r="AG327"/>
  <c r="AD327"/>
  <c r="D325" i="7" s="1"/>
  <c r="AF327" i="6"/>
  <c r="T1003"/>
  <c r="V1003"/>
  <c r="S1003"/>
  <c r="C1001" i="7" s="1"/>
  <c r="U1003" i="6"/>
  <c r="AE1002"/>
  <c r="AG1002"/>
  <c r="AD1002"/>
  <c r="D1000" i="7" s="1"/>
  <c r="AF1002" i="6"/>
  <c r="I1002"/>
  <c r="K1002"/>
  <c r="H1002"/>
  <c r="B1000" i="7" s="1"/>
  <c r="J1002" i="6"/>
  <c r="T1001"/>
  <c r="V1001"/>
  <c r="S1001"/>
  <c r="C999" i="7" s="1"/>
  <c r="U1001" i="6"/>
  <c r="AE1000"/>
  <c r="AG1000"/>
  <c r="AD1000"/>
  <c r="D998" i="7" s="1"/>
  <c r="AF1000" i="6"/>
  <c r="I1000"/>
  <c r="K1000"/>
  <c r="H1000"/>
  <c r="B998" i="7" s="1"/>
  <c r="J1000" i="6"/>
  <c r="T999"/>
  <c r="V999"/>
  <c r="S999"/>
  <c r="C997" i="7" s="1"/>
  <c r="U999" i="6"/>
  <c r="AE998"/>
  <c r="AG998"/>
  <c r="AD998"/>
  <c r="D996" i="7" s="1"/>
  <c r="AF998" i="6"/>
  <c r="I998"/>
  <c r="K998"/>
  <c r="H998"/>
  <c r="B996" i="7" s="1"/>
  <c r="J998" i="6"/>
  <c r="T997"/>
  <c r="V997"/>
  <c r="S997"/>
  <c r="C995" i="7" s="1"/>
  <c r="U997" i="6"/>
  <c r="AE996"/>
  <c r="AG996"/>
  <c r="AD996"/>
  <c r="D994" i="7" s="1"/>
  <c r="AF996" i="6"/>
  <c r="I996"/>
  <c r="K996"/>
  <c r="H996"/>
  <c r="B994" i="7" s="1"/>
  <c r="J996" i="6"/>
  <c r="T995"/>
  <c r="V995"/>
  <c r="S995"/>
  <c r="C993" i="7" s="1"/>
  <c r="U995" i="6"/>
  <c r="AE994"/>
  <c r="AG994"/>
  <c r="AD994"/>
  <c r="D992" i="7" s="1"/>
  <c r="AF994" i="6"/>
  <c r="I994"/>
  <c r="K994"/>
  <c r="H994"/>
  <c r="B992" i="7" s="1"/>
  <c r="J994" i="6"/>
  <c r="T993"/>
  <c r="V993"/>
  <c r="S993"/>
  <c r="C991" i="7" s="1"/>
  <c r="U993" i="6"/>
  <c r="AE992"/>
  <c r="AG992"/>
  <c r="AD992"/>
  <c r="D990" i="7" s="1"/>
  <c r="AF992" i="6"/>
  <c r="I992"/>
  <c r="K992"/>
  <c r="H992"/>
  <c r="B990" i="7" s="1"/>
  <c r="J992" i="6"/>
  <c r="T991"/>
  <c r="V991"/>
  <c r="S991"/>
  <c r="C989" i="7" s="1"/>
  <c r="U991" i="6"/>
  <c r="AE990"/>
  <c r="AG990"/>
  <c r="AD990"/>
  <c r="D988" i="7" s="1"/>
  <c r="AF990" i="6"/>
  <c r="I990"/>
  <c r="K990"/>
  <c r="H990"/>
  <c r="B988" i="7" s="1"/>
  <c r="J990" i="6"/>
  <c r="T989"/>
  <c r="V989"/>
  <c r="S989"/>
  <c r="C987" i="7" s="1"/>
  <c r="U989" i="6"/>
  <c r="AE988"/>
  <c r="AG988"/>
  <c r="AD988"/>
  <c r="D986" i="7" s="1"/>
  <c r="AF988" i="6"/>
  <c r="I988"/>
  <c r="K988"/>
  <c r="H988"/>
  <c r="B986" i="7" s="1"/>
  <c r="J988" i="6"/>
  <c r="T987"/>
  <c r="V987"/>
  <c r="S987"/>
  <c r="C985" i="7" s="1"/>
  <c r="U987" i="6"/>
  <c r="AE986"/>
  <c r="AG986"/>
  <c r="AD986"/>
  <c r="D984" i="7" s="1"/>
  <c r="AF986" i="6"/>
  <c r="I986"/>
  <c r="K986"/>
  <c r="H986"/>
  <c r="B984" i="7" s="1"/>
  <c r="J986" i="6"/>
  <c r="T985"/>
  <c r="V985"/>
  <c r="S985"/>
  <c r="C983" i="7" s="1"/>
  <c r="U985" i="6"/>
  <c r="AE984"/>
  <c r="AG984"/>
  <c r="AD984"/>
  <c r="D982" i="7" s="1"/>
  <c r="AF984" i="6"/>
  <c r="I984"/>
  <c r="K984"/>
  <c r="H984"/>
  <c r="B982" i="7" s="1"/>
  <c r="J984" i="6"/>
  <c r="T983"/>
  <c r="V983"/>
  <c r="S983"/>
  <c r="C981" i="7" s="1"/>
  <c r="U983" i="6"/>
  <c r="AE982"/>
  <c r="AG982"/>
  <c r="AD982"/>
  <c r="D980" i="7" s="1"/>
  <c r="AF982" i="6"/>
  <c r="I982"/>
  <c r="K982"/>
  <c r="H982"/>
  <c r="B980" i="7" s="1"/>
  <c r="J982" i="6"/>
  <c r="T981"/>
  <c r="V981"/>
  <c r="S981"/>
  <c r="C979" i="7" s="1"/>
  <c r="U981" i="6"/>
  <c r="AE980"/>
  <c r="AG980"/>
  <c r="AD980"/>
  <c r="D978" i="7" s="1"/>
  <c r="AF980" i="6"/>
  <c r="I980"/>
  <c r="K980"/>
  <c r="H980"/>
  <c r="B978" i="7" s="1"/>
  <c r="J980" i="6"/>
  <c r="T979"/>
  <c r="V979"/>
  <c r="S979"/>
  <c r="C977" i="7" s="1"/>
  <c r="U979" i="6"/>
  <c r="AE978"/>
  <c r="AG978"/>
  <c r="AD978"/>
  <c r="D976" i="7" s="1"/>
  <c r="AF978" i="6"/>
  <c r="I978"/>
  <c r="K978"/>
  <c r="H978"/>
  <c r="B976" i="7" s="1"/>
  <c r="J978" i="6"/>
  <c r="T977"/>
  <c r="V977"/>
  <c r="S977"/>
  <c r="C975" i="7" s="1"/>
  <c r="U977" i="6"/>
  <c r="AE976"/>
  <c r="AG976"/>
  <c r="AD976"/>
  <c r="D974" i="7" s="1"/>
  <c r="AF976" i="6"/>
  <c r="I976"/>
  <c r="K976"/>
  <c r="H976"/>
  <c r="B974" i="7" s="1"/>
  <c r="J976" i="6"/>
  <c r="T975"/>
  <c r="V975"/>
  <c r="S975"/>
  <c r="C973" i="7" s="1"/>
  <c r="U975" i="6"/>
  <c r="AE974"/>
  <c r="AG974"/>
  <c r="AD974"/>
  <c r="D972" i="7" s="1"/>
  <c r="AF974" i="6"/>
  <c r="I974"/>
  <c r="K974"/>
  <c r="H974"/>
  <c r="B972" i="7" s="1"/>
  <c r="J974" i="6"/>
  <c r="T973"/>
  <c r="V973"/>
  <c r="S973"/>
  <c r="C971" i="7" s="1"/>
  <c r="U973" i="6"/>
  <c r="AE972"/>
  <c r="AG972"/>
  <c r="AD972"/>
  <c r="D970" i="7" s="1"/>
  <c r="AF972" i="6"/>
  <c r="I972"/>
  <c r="K972"/>
  <c r="H972"/>
  <c r="B970" i="7" s="1"/>
  <c r="J972" i="6"/>
  <c r="T971"/>
  <c r="V971"/>
  <c r="S971"/>
  <c r="C969" i="7" s="1"/>
  <c r="U971" i="6"/>
  <c r="AE970"/>
  <c r="AG970"/>
  <c r="AD970"/>
  <c r="D968" i="7" s="1"/>
  <c r="AF970" i="6"/>
  <c r="I970"/>
  <c r="K970"/>
  <c r="H970"/>
  <c r="B968" i="7" s="1"/>
  <c r="J970" i="6"/>
  <c r="T969"/>
  <c r="V969"/>
  <c r="S969"/>
  <c r="C967" i="7" s="1"/>
  <c r="U969" i="6"/>
  <c r="AE968"/>
  <c r="AG968"/>
  <c r="AD968"/>
  <c r="D966" i="7" s="1"/>
  <c r="AF968" i="6"/>
  <c r="I968"/>
  <c r="K968"/>
  <c r="H968"/>
  <c r="B966" i="7" s="1"/>
  <c r="J968" i="6"/>
  <c r="T967"/>
  <c r="V967"/>
  <c r="S967"/>
  <c r="C965" i="7" s="1"/>
  <c r="U967" i="6"/>
  <c r="AE966"/>
  <c r="AG966"/>
  <c r="AD966"/>
  <c r="D964" i="7" s="1"/>
  <c r="AF966" i="6"/>
  <c r="I966"/>
  <c r="K966"/>
  <c r="H966"/>
  <c r="B964" i="7" s="1"/>
  <c r="J966" i="6"/>
  <c r="T965"/>
  <c r="V965"/>
  <c r="S965"/>
  <c r="C963" i="7" s="1"/>
  <c r="U965" i="6"/>
  <c r="AE964"/>
  <c r="AG964"/>
  <c r="AD964"/>
  <c r="D962" i="7" s="1"/>
  <c r="AF964" i="6"/>
  <c r="I964"/>
  <c r="K964"/>
  <c r="H964"/>
  <c r="B962" i="7" s="1"/>
  <c r="J964" i="6"/>
  <c r="T963"/>
  <c r="V963"/>
  <c r="S963"/>
  <c r="C961" i="7" s="1"/>
  <c r="U963" i="6"/>
  <c r="AE962"/>
  <c r="AG962"/>
  <c r="AD962"/>
  <c r="D960" i="7" s="1"/>
  <c r="AF962" i="6"/>
  <c r="I962"/>
  <c r="K962"/>
  <c r="H962"/>
  <c r="B960" i="7" s="1"/>
  <c r="J962" i="6"/>
  <c r="T961"/>
  <c r="V961"/>
  <c r="S961"/>
  <c r="C959" i="7" s="1"/>
  <c r="U961" i="6"/>
  <c r="AE960"/>
  <c r="AG960"/>
  <c r="AD960"/>
  <c r="D958" i="7" s="1"/>
  <c r="AF960" i="6"/>
  <c r="I960"/>
  <c r="K960"/>
  <c r="H960"/>
  <c r="B958" i="7" s="1"/>
  <c r="J960" i="6"/>
  <c r="T959"/>
  <c r="V959"/>
  <c r="S959"/>
  <c r="C957" i="7" s="1"/>
  <c r="U959" i="6"/>
  <c r="AE958"/>
  <c r="AG958"/>
  <c r="AD958"/>
  <c r="D956" i="7" s="1"/>
  <c r="AF958" i="6"/>
  <c r="I958"/>
  <c r="K958"/>
  <c r="H958"/>
  <c r="B956" i="7" s="1"/>
  <c r="J958" i="6"/>
  <c r="T957"/>
  <c r="V957"/>
  <c r="S957"/>
  <c r="C955" i="7" s="1"/>
  <c r="U957" i="6"/>
  <c r="AE956"/>
  <c r="AG956"/>
  <c r="AD956"/>
  <c r="D954" i="7" s="1"/>
  <c r="AF956" i="6"/>
  <c r="I956"/>
  <c r="K956"/>
  <c r="H956"/>
  <c r="B954" i="7" s="1"/>
  <c r="J956" i="6"/>
  <c r="T955"/>
  <c r="V955"/>
  <c r="S955"/>
  <c r="C953" i="7" s="1"/>
  <c r="U955" i="6"/>
  <c r="AE954"/>
  <c r="AG954"/>
  <c r="AD954"/>
  <c r="D952" i="7" s="1"/>
  <c r="AF954" i="6"/>
  <c r="I954"/>
  <c r="K954"/>
  <c r="H954"/>
  <c r="B952" i="7" s="1"/>
  <c r="J954" i="6"/>
  <c r="T953"/>
  <c r="V953"/>
  <c r="S953"/>
  <c r="C951" i="7" s="1"/>
  <c r="U953" i="6"/>
  <c r="AE952"/>
  <c r="AG952"/>
  <c r="AD952"/>
  <c r="D950" i="7" s="1"/>
  <c r="AF952" i="6"/>
  <c r="I952"/>
  <c r="K952"/>
  <c r="H952"/>
  <c r="B950" i="7" s="1"/>
  <c r="J952" i="6"/>
  <c r="T951"/>
  <c r="V951"/>
  <c r="S951"/>
  <c r="C949" i="7" s="1"/>
  <c r="U951" i="6"/>
  <c r="AE950"/>
  <c r="AG950"/>
  <c r="AD950"/>
  <c r="D948" i="7" s="1"/>
  <c r="AF950" i="6"/>
  <c r="I950"/>
  <c r="K950"/>
  <c r="H950"/>
  <c r="B948" i="7" s="1"/>
  <c r="J950" i="6"/>
  <c r="T949"/>
  <c r="V949"/>
  <c r="S949"/>
  <c r="C947" i="7" s="1"/>
  <c r="U949" i="6"/>
  <c r="AE948"/>
  <c r="AG948"/>
  <c r="AD948"/>
  <c r="D946" i="7" s="1"/>
  <c r="AF948" i="6"/>
  <c r="I948"/>
  <c r="K948"/>
  <c r="H948"/>
  <c r="B946" i="7" s="1"/>
  <c r="J948" i="6"/>
  <c r="T947"/>
  <c r="V947"/>
  <c r="S947"/>
  <c r="C945" i="7" s="1"/>
  <c r="U947" i="6"/>
  <c r="AE946"/>
  <c r="AG946"/>
  <c r="AD946"/>
  <c r="D944" i="7" s="1"/>
  <c r="AF946" i="6"/>
  <c r="I946"/>
  <c r="K946"/>
  <c r="H946"/>
  <c r="B944" i="7" s="1"/>
  <c r="J946" i="6"/>
  <c r="T945"/>
  <c r="V945"/>
  <c r="S945"/>
  <c r="C943" i="7" s="1"/>
  <c r="U945" i="6"/>
  <c r="AE944"/>
  <c r="AG944"/>
  <c r="AD944"/>
  <c r="D942" i="7" s="1"/>
  <c r="AF944" i="6"/>
  <c r="I944"/>
  <c r="K944"/>
  <c r="H944"/>
  <c r="B942" i="7" s="1"/>
  <c r="J944" i="6"/>
  <c r="T943"/>
  <c r="V943"/>
  <c r="S943"/>
  <c r="C941" i="7" s="1"/>
  <c r="U943" i="6"/>
  <c r="AE942"/>
  <c r="AG942"/>
  <c r="AD942"/>
  <c r="D940" i="7" s="1"/>
  <c r="AF942" i="6"/>
  <c r="I942"/>
  <c r="K942"/>
  <c r="H942"/>
  <c r="B940" i="7" s="1"/>
  <c r="J942" i="6"/>
  <c r="T941"/>
  <c r="V941"/>
  <c r="S941"/>
  <c r="C939" i="7" s="1"/>
  <c r="U941" i="6"/>
  <c r="AE940"/>
  <c r="AG940"/>
  <c r="AD940"/>
  <c r="D938" i="7" s="1"/>
  <c r="AF940" i="6"/>
  <c r="I940"/>
  <c r="K940"/>
  <c r="H940"/>
  <c r="B938" i="7" s="1"/>
  <c r="J940" i="6"/>
  <c r="T939"/>
  <c r="V939"/>
  <c r="S939"/>
  <c r="C937" i="7" s="1"/>
  <c r="U939" i="6"/>
  <c r="AE938"/>
  <c r="AG938"/>
  <c r="AD938"/>
  <c r="D936" i="7" s="1"/>
  <c r="AF938" i="6"/>
  <c r="I938"/>
  <c r="K938"/>
  <c r="H938"/>
  <c r="B936" i="7" s="1"/>
  <c r="J938" i="6"/>
  <c r="T937"/>
  <c r="V937"/>
  <c r="S937"/>
  <c r="C935" i="7" s="1"/>
  <c r="U937" i="6"/>
  <c r="AE936"/>
  <c r="AG936"/>
  <c r="AD936"/>
  <c r="D934" i="7" s="1"/>
  <c r="AF936" i="6"/>
  <c r="I936"/>
  <c r="K936"/>
  <c r="H936"/>
  <c r="B934" i="7" s="1"/>
  <c r="J936" i="6"/>
  <c r="T935"/>
  <c r="V935"/>
  <c r="S935"/>
  <c r="C933" i="7" s="1"/>
  <c r="U935" i="6"/>
  <c r="AE934"/>
  <c r="AG934"/>
  <c r="AD934"/>
  <c r="D932" i="7" s="1"/>
  <c r="AF934" i="6"/>
  <c r="I934"/>
  <c r="K934"/>
  <c r="H934"/>
  <c r="B932" i="7" s="1"/>
  <c r="J934" i="6"/>
  <c r="T933"/>
  <c r="V933"/>
  <c r="S933"/>
  <c r="C931" i="7" s="1"/>
  <c r="U933" i="6"/>
  <c r="AE932"/>
  <c r="AG932"/>
  <c r="AD932"/>
  <c r="D930" i="7" s="1"/>
  <c r="AF932" i="6"/>
  <c r="I932"/>
  <c r="K932"/>
  <c r="H932"/>
  <c r="B930" i="7" s="1"/>
  <c r="J932" i="6"/>
  <c r="T931"/>
  <c r="V931"/>
  <c r="S931"/>
  <c r="C929" i="7" s="1"/>
  <c r="U931" i="6"/>
  <c r="AE930"/>
  <c r="AG930"/>
  <c r="AD930"/>
  <c r="D928" i="7" s="1"/>
  <c r="AF930" i="6"/>
  <c r="I930"/>
  <c r="K930"/>
  <c r="H930"/>
  <c r="B928" i="7" s="1"/>
  <c r="J930" i="6"/>
  <c r="T929"/>
  <c r="V929"/>
  <c r="S929"/>
  <c r="C927" i="7" s="1"/>
  <c r="U929" i="6"/>
  <c r="AE928"/>
  <c r="AG928"/>
  <c r="AD928"/>
  <c r="D926" i="7" s="1"/>
  <c r="AF928" i="6"/>
  <c r="I928"/>
  <c r="K928"/>
  <c r="H928"/>
  <c r="B926" i="7" s="1"/>
  <c r="J928" i="6"/>
  <c r="T927"/>
  <c r="V927"/>
  <c r="S927"/>
  <c r="C925" i="7" s="1"/>
  <c r="U927" i="6"/>
  <c r="AE926"/>
  <c r="AG926"/>
  <c r="AD926"/>
  <c r="D924" i="7" s="1"/>
  <c r="AF926" i="6"/>
  <c r="I926"/>
  <c r="K926"/>
  <c r="H926"/>
  <c r="B924" i="7" s="1"/>
  <c r="J926" i="6"/>
  <c r="T925"/>
  <c r="V925"/>
  <c r="S925"/>
  <c r="C923" i="7" s="1"/>
  <c r="U925" i="6"/>
  <c r="AE924"/>
  <c r="AG924"/>
  <c r="AD924"/>
  <c r="D922" i="7" s="1"/>
  <c r="AF924" i="6"/>
  <c r="I924"/>
  <c r="K924"/>
  <c r="H924"/>
  <c r="B922" i="7" s="1"/>
  <c r="J924" i="6"/>
  <c r="T923"/>
  <c r="V923"/>
  <c r="S923"/>
  <c r="C921" i="7" s="1"/>
  <c r="U923" i="6"/>
  <c r="AE922"/>
  <c r="AG922"/>
  <c r="AD922"/>
  <c r="D920" i="7" s="1"/>
  <c r="AF922" i="6"/>
  <c r="I922"/>
  <c r="K922"/>
  <c r="H922"/>
  <c r="B920" i="7" s="1"/>
  <c r="J922" i="6"/>
  <c r="T921"/>
  <c r="V921"/>
  <c r="S921"/>
  <c r="C919" i="7" s="1"/>
  <c r="U921" i="6"/>
  <c r="AE920"/>
  <c r="AG920"/>
  <c r="AD920"/>
  <c r="D918" i="7" s="1"/>
  <c r="AF920" i="6"/>
  <c r="I920"/>
  <c r="K920"/>
  <c r="H920"/>
  <c r="B918" i="7" s="1"/>
  <c r="J920" i="6"/>
  <c r="T919"/>
  <c r="V919"/>
  <c r="S919"/>
  <c r="C917" i="7" s="1"/>
  <c r="U919" i="6"/>
  <c r="AE918"/>
  <c r="AG918"/>
  <c r="AD918"/>
  <c r="D916" i="7" s="1"/>
  <c r="AF918" i="6"/>
  <c r="I918"/>
  <c r="K918"/>
  <c r="H918"/>
  <c r="B916" i="7" s="1"/>
  <c r="J918" i="6"/>
  <c r="T917"/>
  <c r="V917"/>
  <c r="S917"/>
  <c r="C915" i="7" s="1"/>
  <c r="U917" i="6"/>
  <c r="AE916"/>
  <c r="AG916"/>
  <c r="AD916"/>
  <c r="D914" i="7" s="1"/>
  <c r="AF916" i="6"/>
  <c r="I916"/>
  <c r="K916"/>
  <c r="H916"/>
  <c r="B914" i="7" s="1"/>
  <c r="J916" i="6"/>
  <c r="T915"/>
  <c r="V915"/>
  <c r="S915"/>
  <c r="C913" i="7" s="1"/>
  <c r="U915" i="6"/>
  <c r="AE914"/>
  <c r="AG914"/>
  <c r="AD914"/>
  <c r="D912" i="7" s="1"/>
  <c r="AF914" i="6"/>
  <c r="I914"/>
  <c r="K914"/>
  <c r="H914"/>
  <c r="B912" i="7" s="1"/>
  <c r="J914" i="6"/>
  <c r="T913"/>
  <c r="V913"/>
  <c r="S913"/>
  <c r="C911" i="7" s="1"/>
  <c r="U913" i="6"/>
  <c r="AE912"/>
  <c r="AG912"/>
  <c r="AD912"/>
  <c r="D910" i="7" s="1"/>
  <c r="AF912" i="6"/>
  <c r="I912"/>
  <c r="K912"/>
  <c r="H912"/>
  <c r="B910" i="7" s="1"/>
  <c r="J912" i="6"/>
  <c r="T911"/>
  <c r="V911"/>
  <c r="S911"/>
  <c r="C909" i="7" s="1"/>
  <c r="U911" i="6"/>
  <c r="AE910"/>
  <c r="AG910"/>
  <c r="AD910"/>
  <c r="D908" i="7" s="1"/>
  <c r="AF910" i="6"/>
  <c r="I910"/>
  <c r="K910"/>
  <c r="H910"/>
  <c r="B908" i="7" s="1"/>
  <c r="J910" i="6"/>
  <c r="T909"/>
  <c r="V909"/>
  <c r="S909"/>
  <c r="C907" i="7" s="1"/>
  <c r="U909" i="6"/>
  <c r="AE908"/>
  <c r="AG908"/>
  <c r="AD908"/>
  <c r="D906" i="7" s="1"/>
  <c r="AF908" i="6"/>
  <c r="I908"/>
  <c r="K908"/>
  <c r="H908"/>
  <c r="B906" i="7" s="1"/>
  <c r="J908" i="6"/>
  <c r="T907"/>
  <c r="V907"/>
  <c r="S907"/>
  <c r="C905" i="7" s="1"/>
  <c r="U907" i="6"/>
  <c r="AE906"/>
  <c r="AG906"/>
  <c r="AD906"/>
  <c r="D904" i="7" s="1"/>
  <c r="AF906" i="6"/>
  <c r="I906"/>
  <c r="K906"/>
  <c r="H906"/>
  <c r="B904" i="7" s="1"/>
  <c r="J906" i="6"/>
  <c r="T905"/>
  <c r="V905"/>
  <c r="S905"/>
  <c r="C903" i="7" s="1"/>
  <c r="U905" i="6"/>
  <c r="AE904"/>
  <c r="AG904"/>
  <c r="AD904"/>
  <c r="D902" i="7" s="1"/>
  <c r="AF904" i="6"/>
  <c r="I904"/>
  <c r="K904"/>
  <c r="H904"/>
  <c r="B902" i="7" s="1"/>
  <c r="J904" i="6"/>
  <c r="T903"/>
  <c r="V903"/>
  <c r="S903"/>
  <c r="C901" i="7" s="1"/>
  <c r="U903" i="6"/>
  <c r="AE902"/>
  <c r="AG902"/>
  <c r="AD902"/>
  <c r="D900" i="7" s="1"/>
  <c r="AF902" i="6"/>
  <c r="I902"/>
  <c r="K902"/>
  <c r="H902"/>
  <c r="B900" i="7" s="1"/>
  <c r="J902" i="6"/>
  <c r="T901"/>
  <c r="V901"/>
  <c r="S901"/>
  <c r="C899" i="7" s="1"/>
  <c r="U901" i="6"/>
  <c r="AE900"/>
  <c r="AG900"/>
  <c r="AD900"/>
  <c r="D898" i="7" s="1"/>
  <c r="AF900" i="6"/>
  <c r="I900"/>
  <c r="K900"/>
  <c r="H900"/>
  <c r="B898" i="7" s="1"/>
  <c r="J900" i="6"/>
  <c r="T899"/>
  <c r="V899"/>
  <c r="S899"/>
  <c r="C897" i="7" s="1"/>
  <c r="U899" i="6"/>
  <c r="AE898"/>
  <c r="AG898"/>
  <c r="AD898"/>
  <c r="D896" i="7" s="1"/>
  <c r="AF898" i="6"/>
  <c r="I898"/>
  <c r="K898"/>
  <c r="H898"/>
  <c r="B896" i="7" s="1"/>
  <c r="J898" i="6"/>
  <c r="T897"/>
  <c r="V897"/>
  <c r="S897"/>
  <c r="C895" i="7" s="1"/>
  <c r="U897" i="6"/>
  <c r="AE896"/>
  <c r="AG896"/>
  <c r="AD896"/>
  <c r="D894" i="7" s="1"/>
  <c r="AF896" i="6"/>
  <c r="I896"/>
  <c r="K896"/>
  <c r="H896"/>
  <c r="B894" i="7" s="1"/>
  <c r="J896" i="6"/>
  <c r="T895"/>
  <c r="V895"/>
  <c r="S895"/>
  <c r="C893" i="7" s="1"/>
  <c r="U895" i="6"/>
  <c r="AE894"/>
  <c r="AG894"/>
  <c r="AD894"/>
  <c r="D892" i="7" s="1"/>
  <c r="AF894" i="6"/>
  <c r="I894"/>
  <c r="K894"/>
  <c r="H894"/>
  <c r="B892" i="7" s="1"/>
  <c r="J894" i="6"/>
  <c r="T893"/>
  <c r="V893"/>
  <c r="S893"/>
  <c r="C891" i="7" s="1"/>
  <c r="U893" i="6"/>
  <c r="AE892"/>
  <c r="AG892"/>
  <c r="AD892"/>
  <c r="D890" i="7" s="1"/>
  <c r="AF892" i="6"/>
  <c r="I892"/>
  <c r="K892"/>
  <c r="H892"/>
  <c r="B890" i="7" s="1"/>
  <c r="J892" i="6"/>
  <c r="T891"/>
  <c r="V891"/>
  <c r="S891"/>
  <c r="C889" i="7" s="1"/>
  <c r="U891" i="6"/>
  <c r="AE890"/>
  <c r="AG890"/>
  <c r="AD890"/>
  <c r="D888" i="7" s="1"/>
  <c r="AF890" i="6"/>
  <c r="I890"/>
  <c r="K890"/>
  <c r="H890"/>
  <c r="B888" i="7" s="1"/>
  <c r="J890" i="6"/>
  <c r="T889"/>
  <c r="V889"/>
  <c r="S889"/>
  <c r="C887" i="7" s="1"/>
  <c r="U889" i="6"/>
  <c r="AE888"/>
  <c r="AG888"/>
  <c r="AD888"/>
  <c r="D886" i="7" s="1"/>
  <c r="AF888" i="6"/>
  <c r="I888"/>
  <c r="K888"/>
  <c r="H888"/>
  <c r="B886" i="7" s="1"/>
  <c r="J888" i="6"/>
  <c r="T887"/>
  <c r="V887"/>
  <c r="S887"/>
  <c r="C885" i="7" s="1"/>
  <c r="U887" i="6"/>
  <c r="AE886"/>
  <c r="AG886"/>
  <c r="AD886"/>
  <c r="D884" i="7" s="1"/>
  <c r="AF886" i="6"/>
  <c r="I886"/>
  <c r="K886"/>
  <c r="H886"/>
  <c r="B884" i="7" s="1"/>
  <c r="J886" i="6"/>
  <c r="T885"/>
  <c r="V885"/>
  <c r="S885"/>
  <c r="C883" i="7" s="1"/>
  <c r="U885" i="6"/>
  <c r="AE884"/>
  <c r="AG884"/>
  <c r="AD884"/>
  <c r="D882" i="7" s="1"/>
  <c r="AF884" i="6"/>
  <c r="I884"/>
  <c r="K884"/>
  <c r="H884"/>
  <c r="B882" i="7" s="1"/>
  <c r="J884" i="6"/>
  <c r="T883"/>
  <c r="V883"/>
  <c r="S883"/>
  <c r="C881" i="7" s="1"/>
  <c r="U883" i="6"/>
  <c r="AE882"/>
  <c r="AG882"/>
  <c r="AD882"/>
  <c r="D880" i="7" s="1"/>
  <c r="AF882" i="6"/>
  <c r="I882"/>
  <c r="K882"/>
  <c r="H882"/>
  <c r="B880" i="7" s="1"/>
  <c r="J882" i="6"/>
  <c r="T881"/>
  <c r="V881"/>
  <c r="S881"/>
  <c r="C879" i="7" s="1"/>
  <c r="U881" i="6"/>
  <c r="AE880"/>
  <c r="AG880"/>
  <c r="AD880"/>
  <c r="D878" i="7" s="1"/>
  <c r="AF880" i="6"/>
  <c r="I880"/>
  <c r="K880"/>
  <c r="H880"/>
  <c r="B878" i="7" s="1"/>
  <c r="J880" i="6"/>
  <c r="T879"/>
  <c r="V879"/>
  <c r="S879"/>
  <c r="C877" i="7" s="1"/>
  <c r="U879" i="6"/>
  <c r="AE878"/>
  <c r="AG878"/>
  <c r="AD878"/>
  <c r="D876" i="7" s="1"/>
  <c r="AF878" i="6"/>
  <c r="I878"/>
  <c r="K878"/>
  <c r="H878"/>
  <c r="B876" i="7" s="1"/>
  <c r="J878" i="6"/>
  <c r="T877"/>
  <c r="V877"/>
  <c r="S877"/>
  <c r="C875" i="7" s="1"/>
  <c r="U877" i="6"/>
  <c r="AE876"/>
  <c r="AG876"/>
  <c r="AD876"/>
  <c r="D874" i="7" s="1"/>
  <c r="AF876" i="6"/>
  <c r="I876"/>
  <c r="K876"/>
  <c r="H876"/>
  <c r="B874" i="7" s="1"/>
  <c r="J876" i="6"/>
  <c r="T875"/>
  <c r="V875"/>
  <c r="S875"/>
  <c r="C873" i="7" s="1"/>
  <c r="U875" i="6"/>
  <c r="AE874"/>
  <c r="AG874"/>
  <c r="AD874"/>
  <c r="D872" i="7" s="1"/>
  <c r="AF874" i="6"/>
  <c r="I874"/>
  <c r="K874"/>
  <c r="H874"/>
  <c r="B872" i="7" s="1"/>
  <c r="J874" i="6"/>
  <c r="T873"/>
  <c r="V873"/>
  <c r="S873"/>
  <c r="C871" i="7" s="1"/>
  <c r="U873" i="6"/>
  <c r="AE872"/>
  <c r="AG872"/>
  <c r="AD872"/>
  <c r="D870" i="7" s="1"/>
  <c r="AF872" i="6"/>
  <c r="I872"/>
  <c r="K872"/>
  <c r="H872"/>
  <c r="B870" i="7" s="1"/>
  <c r="J872" i="6"/>
  <c r="T871"/>
  <c r="V871"/>
  <c r="S871"/>
  <c r="C869" i="7" s="1"/>
  <c r="U871" i="6"/>
  <c r="AE870"/>
  <c r="AG870"/>
  <c r="AD870"/>
  <c r="D868" i="7" s="1"/>
  <c r="AF870" i="6"/>
  <c r="I870"/>
  <c r="K870"/>
  <c r="H870"/>
  <c r="B868" i="7" s="1"/>
  <c r="J870" i="6"/>
  <c r="T869"/>
  <c r="V869"/>
  <c r="S869"/>
  <c r="C867" i="7" s="1"/>
  <c r="U869" i="6"/>
  <c r="AE868"/>
  <c r="AG868"/>
  <c r="AD868"/>
  <c r="D866" i="7" s="1"/>
  <c r="AF868" i="6"/>
  <c r="I868"/>
  <c r="K868"/>
  <c r="H868"/>
  <c r="B866" i="7" s="1"/>
  <c r="J868" i="6"/>
  <c r="T867"/>
  <c r="V867"/>
  <c r="S867"/>
  <c r="C865" i="7" s="1"/>
  <c r="U867" i="6"/>
  <c r="AE866"/>
  <c r="AG866"/>
  <c r="AD866"/>
  <c r="D864" i="7" s="1"/>
  <c r="AF866" i="6"/>
  <c r="I866"/>
  <c r="K866"/>
  <c r="H866"/>
  <c r="B864" i="7" s="1"/>
  <c r="J866" i="6"/>
  <c r="T865"/>
  <c r="V865"/>
  <c r="S865"/>
  <c r="C863" i="7" s="1"/>
  <c r="U865" i="6"/>
  <c r="AE864"/>
  <c r="AG864"/>
  <c r="AD864"/>
  <c r="D862" i="7" s="1"/>
  <c r="AF864" i="6"/>
  <c r="I864"/>
  <c r="K864"/>
  <c r="H864"/>
  <c r="B862" i="7" s="1"/>
  <c r="J864" i="6"/>
  <c r="T863"/>
  <c r="V863"/>
  <c r="S863"/>
  <c r="C861" i="7" s="1"/>
  <c r="U863" i="6"/>
  <c r="AE862"/>
  <c r="AG862"/>
  <c r="AD862"/>
  <c r="D860" i="7" s="1"/>
  <c r="AF862" i="6"/>
  <c r="AE736"/>
  <c r="AG736"/>
  <c r="AD736"/>
  <c r="D734" i="7" s="1"/>
  <c r="AF736" i="6"/>
  <c r="I736"/>
  <c r="K736"/>
  <c r="H736"/>
  <c r="B734" i="7" s="1"/>
  <c r="J736" i="6"/>
  <c r="T735"/>
  <c r="V735"/>
  <c r="S735"/>
  <c r="C733" i="7" s="1"/>
  <c r="U735" i="6"/>
  <c r="AE734"/>
  <c r="AG734"/>
  <c r="AD734"/>
  <c r="D732" i="7" s="1"/>
  <c r="AF734" i="6"/>
  <c r="I734"/>
  <c r="K734"/>
  <c r="H734"/>
  <c r="B732" i="7" s="1"/>
  <c r="J734" i="6"/>
  <c r="T733"/>
  <c r="V733"/>
  <c r="S733"/>
  <c r="C731" i="7" s="1"/>
  <c r="U733" i="6"/>
  <c r="AE732"/>
  <c r="AG732"/>
  <c r="AD732"/>
  <c r="D730" i="7" s="1"/>
  <c r="AF732" i="6"/>
  <c r="I732"/>
  <c r="K732"/>
  <c r="H732"/>
  <c r="B730" i="7" s="1"/>
  <c r="J732" i="6"/>
  <c r="T731"/>
  <c r="V731"/>
  <c r="S731"/>
  <c r="C729" i="7" s="1"/>
  <c r="U731" i="6"/>
  <c r="AE730"/>
  <c r="AG730"/>
  <c r="AD730"/>
  <c r="D728" i="7" s="1"/>
  <c r="AF730" i="6"/>
  <c r="I730"/>
  <c r="K730"/>
  <c r="H730"/>
  <c r="B728" i="7" s="1"/>
  <c r="J730" i="6"/>
  <c r="T729"/>
  <c r="V729"/>
  <c r="S729"/>
  <c r="C727" i="7" s="1"/>
  <c r="U729" i="6"/>
  <c r="AE728"/>
  <c r="AG728"/>
  <c r="AD728"/>
  <c r="D726" i="7" s="1"/>
  <c r="AF728" i="6"/>
  <c r="I728"/>
  <c r="K728"/>
  <c r="H728"/>
  <c r="B726" i="7" s="1"/>
  <c r="J728" i="6"/>
  <c r="T727"/>
  <c r="V727"/>
  <c r="S727"/>
  <c r="C725" i="7" s="1"/>
  <c r="U727" i="6"/>
  <c r="AE726"/>
  <c r="AG726"/>
  <c r="AD726"/>
  <c r="D724" i="7" s="1"/>
  <c r="AF726" i="6"/>
  <c r="I726"/>
  <c r="K726"/>
  <c r="H726"/>
  <c r="B724" i="7" s="1"/>
  <c r="J726" i="6"/>
  <c r="T725"/>
  <c r="V725"/>
  <c r="S725"/>
  <c r="C723" i="7" s="1"/>
  <c r="U725" i="6"/>
  <c r="AE724"/>
  <c r="AG724"/>
  <c r="AD724"/>
  <c r="D722" i="7" s="1"/>
  <c r="AF724" i="6"/>
  <c r="I724"/>
  <c r="K724"/>
  <c r="H724"/>
  <c r="B722" i="7" s="1"/>
  <c r="J724" i="6"/>
  <c r="AE1003"/>
  <c r="AG1003"/>
  <c r="AF1003"/>
  <c r="AD1003"/>
  <c r="D1001" i="7" s="1"/>
  <c r="I1003" i="6"/>
  <c r="K1003"/>
  <c r="J1003"/>
  <c r="H1003"/>
  <c r="B1001" i="7" s="1"/>
  <c r="T1002" i="6"/>
  <c r="V1002"/>
  <c r="U1002"/>
  <c r="S1002"/>
  <c r="C1000" i="7" s="1"/>
  <c r="AE1001" i="6"/>
  <c r="AG1001"/>
  <c r="AF1001"/>
  <c r="AD1001"/>
  <c r="D999" i="7" s="1"/>
  <c r="I1001" i="6"/>
  <c r="K1001"/>
  <c r="J1001"/>
  <c r="H1001"/>
  <c r="B999" i="7" s="1"/>
  <c r="T1000" i="6"/>
  <c r="V1000"/>
  <c r="U1000"/>
  <c r="S1000"/>
  <c r="C998" i="7" s="1"/>
  <c r="AE999" i="6"/>
  <c r="AG999"/>
  <c r="AF999"/>
  <c r="AD999"/>
  <c r="D997" i="7" s="1"/>
  <c r="I999" i="6"/>
  <c r="K999"/>
  <c r="J999"/>
  <c r="H999"/>
  <c r="B997" i="7" s="1"/>
  <c r="T998" i="6"/>
  <c r="V998"/>
  <c r="U998"/>
  <c r="S998"/>
  <c r="C996" i="7" s="1"/>
  <c r="AE997" i="6"/>
  <c r="AG997"/>
  <c r="AF997"/>
  <c r="AD997"/>
  <c r="D995" i="7" s="1"/>
  <c r="I997" i="6"/>
  <c r="K997"/>
  <c r="J997"/>
  <c r="H997"/>
  <c r="B995" i="7" s="1"/>
  <c r="T996" i="6"/>
  <c r="V996"/>
  <c r="U996"/>
  <c r="S996"/>
  <c r="C994" i="7" s="1"/>
  <c r="AE995" i="6"/>
  <c r="AG995"/>
  <c r="AF995"/>
  <c r="AD995"/>
  <c r="D993" i="7" s="1"/>
  <c r="I995" i="6"/>
  <c r="K995"/>
  <c r="J995"/>
  <c r="H995"/>
  <c r="B993" i="7" s="1"/>
  <c r="T994" i="6"/>
  <c r="V994"/>
  <c r="U994"/>
  <c r="S994"/>
  <c r="C992" i="7" s="1"/>
  <c r="AE993" i="6"/>
  <c r="AG993"/>
  <c r="AF993"/>
  <c r="AD993"/>
  <c r="D991" i="7" s="1"/>
  <c r="I993" i="6"/>
  <c r="K993"/>
  <c r="J993"/>
  <c r="H993"/>
  <c r="B991" i="7" s="1"/>
  <c r="T992" i="6"/>
  <c r="V992"/>
  <c r="U992"/>
  <c r="S992"/>
  <c r="C990" i="7" s="1"/>
  <c r="AE991" i="6"/>
  <c r="AG991"/>
  <c r="AF991"/>
  <c r="AD991"/>
  <c r="D989" i="7" s="1"/>
  <c r="I991" i="6"/>
  <c r="K991"/>
  <c r="J991"/>
  <c r="H991"/>
  <c r="B989" i="7" s="1"/>
  <c r="T990" i="6"/>
  <c r="V990"/>
  <c r="U990"/>
  <c r="S990"/>
  <c r="C988" i="7" s="1"/>
  <c r="AE989" i="6"/>
  <c r="AG989"/>
  <c r="AF989"/>
  <c r="AD989"/>
  <c r="D987" i="7" s="1"/>
  <c r="I989" i="6"/>
  <c r="K989"/>
  <c r="J989"/>
  <c r="H989"/>
  <c r="B987" i="7" s="1"/>
  <c r="T988" i="6"/>
  <c r="V988"/>
  <c r="U988"/>
  <c r="S988"/>
  <c r="C986" i="7" s="1"/>
  <c r="AE987" i="6"/>
  <c r="AG987"/>
  <c r="AF987"/>
  <c r="AD987"/>
  <c r="D985" i="7" s="1"/>
  <c r="I987" i="6"/>
  <c r="K987"/>
  <c r="J987"/>
  <c r="H987"/>
  <c r="B985" i="7" s="1"/>
  <c r="T986" i="6"/>
  <c r="V986"/>
  <c r="U986"/>
  <c r="S986"/>
  <c r="C984" i="7" s="1"/>
  <c r="AE985" i="6"/>
  <c r="AG985"/>
  <c r="AF985"/>
  <c r="AD985"/>
  <c r="D983" i="7" s="1"/>
  <c r="I985" i="6"/>
  <c r="K985"/>
  <c r="J985"/>
  <c r="H985"/>
  <c r="B983" i="7" s="1"/>
  <c r="T984" i="6"/>
  <c r="V984"/>
  <c r="U984"/>
  <c r="S984"/>
  <c r="C982" i="7" s="1"/>
  <c r="AE983" i="6"/>
  <c r="AG983"/>
  <c r="AF983"/>
  <c r="AD983"/>
  <c r="D981" i="7" s="1"/>
  <c r="I983" i="6"/>
  <c r="K983"/>
  <c r="J983"/>
  <c r="H983"/>
  <c r="B981" i="7" s="1"/>
  <c r="T982" i="6"/>
  <c r="V982"/>
  <c r="U982"/>
  <c r="S982"/>
  <c r="C980" i="7" s="1"/>
  <c r="AE981" i="6"/>
  <c r="AG981"/>
  <c r="AF981"/>
  <c r="AD981"/>
  <c r="D979" i="7" s="1"/>
  <c r="I981" i="6"/>
  <c r="K981"/>
  <c r="J981"/>
  <c r="H981"/>
  <c r="B979" i="7" s="1"/>
  <c r="T980" i="6"/>
  <c r="V980"/>
  <c r="U980"/>
  <c r="S980"/>
  <c r="C978" i="7" s="1"/>
  <c r="AE979" i="6"/>
  <c r="AG979"/>
  <c r="AF979"/>
  <c r="AD979"/>
  <c r="D977" i="7" s="1"/>
  <c r="I979" i="6"/>
  <c r="K979"/>
  <c r="J979"/>
  <c r="H979"/>
  <c r="B977" i="7" s="1"/>
  <c r="T978" i="6"/>
  <c r="V978"/>
  <c r="U978"/>
  <c r="S978"/>
  <c r="C976" i="7" s="1"/>
  <c r="AE977" i="6"/>
  <c r="AG977"/>
  <c r="AF977"/>
  <c r="AD977"/>
  <c r="D975" i="7" s="1"/>
  <c r="I977" i="6"/>
  <c r="K977"/>
  <c r="J977"/>
  <c r="H977"/>
  <c r="B975" i="7" s="1"/>
  <c r="T976" i="6"/>
  <c r="V976"/>
  <c r="U976"/>
  <c r="S976"/>
  <c r="C974" i="7" s="1"/>
  <c r="AE975" i="6"/>
  <c r="AG975"/>
  <c r="AF975"/>
  <c r="AD975"/>
  <c r="D973" i="7" s="1"/>
  <c r="I975" i="6"/>
  <c r="K975"/>
  <c r="J975"/>
  <c r="H975"/>
  <c r="B973" i="7" s="1"/>
  <c r="T974" i="6"/>
  <c r="V974"/>
  <c r="U974"/>
  <c r="S974"/>
  <c r="C972" i="7" s="1"/>
  <c r="AE973" i="6"/>
  <c r="AG973"/>
  <c r="AF973"/>
  <c r="AD973"/>
  <c r="D971" i="7" s="1"/>
  <c r="I973" i="6"/>
  <c r="K973"/>
  <c r="J973"/>
  <c r="H973"/>
  <c r="B971" i="7" s="1"/>
  <c r="T972" i="6"/>
  <c r="V972"/>
  <c r="U972"/>
  <c r="S972"/>
  <c r="C970" i="7" s="1"/>
  <c r="AE971" i="6"/>
  <c r="AG971"/>
  <c r="AF971"/>
  <c r="AD971"/>
  <c r="D969" i="7" s="1"/>
  <c r="I971" i="6"/>
  <c r="K971"/>
  <c r="J971"/>
  <c r="H971"/>
  <c r="B969" i="7" s="1"/>
  <c r="T970" i="6"/>
  <c r="V970"/>
  <c r="U970"/>
  <c r="S970"/>
  <c r="C968" i="7" s="1"/>
  <c r="AE969" i="6"/>
  <c r="AG969"/>
  <c r="AF969"/>
  <c r="AD969"/>
  <c r="D967" i="7" s="1"/>
  <c r="I969" i="6"/>
  <c r="K969"/>
  <c r="J969"/>
  <c r="H969"/>
  <c r="B967" i="7" s="1"/>
  <c r="T968" i="6"/>
  <c r="V968"/>
  <c r="U968"/>
  <c r="S968"/>
  <c r="C966" i="7" s="1"/>
  <c r="AE967" i="6"/>
  <c r="AG967"/>
  <c r="AF967"/>
  <c r="AD967"/>
  <c r="D965" i="7" s="1"/>
  <c r="I967" i="6"/>
  <c r="K967"/>
  <c r="J967"/>
  <c r="H967"/>
  <c r="B965" i="7" s="1"/>
  <c r="T966" i="6"/>
  <c r="V966"/>
  <c r="U966"/>
  <c r="S966"/>
  <c r="C964" i="7" s="1"/>
  <c r="AE965" i="6"/>
  <c r="AG965"/>
  <c r="AF965"/>
  <c r="AD965"/>
  <c r="D963" i="7" s="1"/>
  <c r="I965" i="6"/>
  <c r="K965"/>
  <c r="J965"/>
  <c r="H965"/>
  <c r="B963" i="7" s="1"/>
  <c r="T964" i="6"/>
  <c r="V964"/>
  <c r="U964"/>
  <c r="S964"/>
  <c r="C962" i="7" s="1"/>
  <c r="AE963" i="6"/>
  <c r="AG963"/>
  <c r="AF963"/>
  <c r="AD963"/>
  <c r="D961" i="7" s="1"/>
  <c r="I963" i="6"/>
  <c r="K963"/>
  <c r="J963"/>
  <c r="H963"/>
  <c r="B961" i="7" s="1"/>
  <c r="T962" i="6"/>
  <c r="V962"/>
  <c r="U962"/>
  <c r="S962"/>
  <c r="C960" i="7" s="1"/>
  <c r="AE961" i="6"/>
  <c r="AG961"/>
  <c r="AF961"/>
  <c r="AD961"/>
  <c r="D959" i="7" s="1"/>
  <c r="I961" i="6"/>
  <c r="K961"/>
  <c r="J961"/>
  <c r="H961"/>
  <c r="B959" i="7" s="1"/>
  <c r="T960" i="6"/>
  <c r="V960"/>
  <c r="U960"/>
  <c r="S960"/>
  <c r="C958" i="7" s="1"/>
  <c r="AE959" i="6"/>
  <c r="AG959"/>
  <c r="AF959"/>
  <c r="AD959"/>
  <c r="D957" i="7" s="1"/>
  <c r="I959" i="6"/>
  <c r="K959"/>
  <c r="J959"/>
  <c r="H959"/>
  <c r="B957" i="7" s="1"/>
  <c r="T958" i="6"/>
  <c r="V958"/>
  <c r="U958"/>
  <c r="S958"/>
  <c r="C956" i="7" s="1"/>
  <c r="AE957" i="6"/>
  <c r="AG957"/>
  <c r="AF957"/>
  <c r="AD957"/>
  <c r="D955" i="7" s="1"/>
  <c r="I957" i="6"/>
  <c r="K957"/>
  <c r="J957"/>
  <c r="H957"/>
  <c r="B955" i="7" s="1"/>
  <c r="T956" i="6"/>
  <c r="V956"/>
  <c r="U956"/>
  <c r="S956"/>
  <c r="C954" i="7" s="1"/>
  <c r="AE955" i="6"/>
  <c r="AG955"/>
  <c r="AF955"/>
  <c r="AD955"/>
  <c r="D953" i="7" s="1"/>
  <c r="I955" i="6"/>
  <c r="K955"/>
  <c r="J955"/>
  <c r="H955"/>
  <c r="B953" i="7" s="1"/>
  <c r="T954" i="6"/>
  <c r="V954"/>
  <c r="U954"/>
  <c r="S954"/>
  <c r="C952" i="7" s="1"/>
  <c r="AE953" i="6"/>
  <c r="AG953"/>
  <c r="AF953"/>
  <c r="AD953"/>
  <c r="D951" i="7" s="1"/>
  <c r="I953" i="6"/>
  <c r="K953"/>
  <c r="J953"/>
  <c r="H953"/>
  <c r="B951" i="7" s="1"/>
  <c r="T952" i="6"/>
  <c r="V952"/>
  <c r="U952"/>
  <c r="S952"/>
  <c r="C950" i="7" s="1"/>
  <c r="AE951" i="6"/>
  <c r="AG951"/>
  <c r="AF951"/>
  <c r="AD951"/>
  <c r="D949" i="7" s="1"/>
  <c r="I951" i="6"/>
  <c r="K951"/>
  <c r="J951"/>
  <c r="H951"/>
  <c r="B949" i="7" s="1"/>
  <c r="T950" i="6"/>
  <c r="V950"/>
  <c r="U950"/>
  <c r="S950"/>
  <c r="C948" i="7" s="1"/>
  <c r="AE949" i="6"/>
  <c r="AG949"/>
  <c r="AF949"/>
  <c r="AD949"/>
  <c r="D947" i="7" s="1"/>
  <c r="I949" i="6"/>
  <c r="K949"/>
  <c r="J949"/>
  <c r="H949"/>
  <c r="B947" i="7" s="1"/>
  <c r="T948" i="6"/>
  <c r="V948"/>
  <c r="U948"/>
  <c r="S948"/>
  <c r="C946" i="7" s="1"/>
  <c r="AE947" i="6"/>
  <c r="AG947"/>
  <c r="AF947"/>
  <c r="AD947"/>
  <c r="D945" i="7" s="1"/>
  <c r="I947" i="6"/>
  <c r="K947"/>
  <c r="J947"/>
  <c r="H947"/>
  <c r="B945" i="7" s="1"/>
  <c r="T946" i="6"/>
  <c r="V946"/>
  <c r="U946"/>
  <c r="S946"/>
  <c r="C944" i="7" s="1"/>
  <c r="AE945" i="6"/>
  <c r="AG945"/>
  <c r="AF945"/>
  <c r="AD945"/>
  <c r="D943" i="7" s="1"/>
  <c r="I945" i="6"/>
  <c r="K945"/>
  <c r="J945"/>
  <c r="H945"/>
  <c r="B943" i="7" s="1"/>
  <c r="T944" i="6"/>
  <c r="V944"/>
  <c r="U944"/>
  <c r="S944"/>
  <c r="C942" i="7" s="1"/>
  <c r="AE943" i="6"/>
  <c r="AG943"/>
  <c r="AF943"/>
  <c r="AD943"/>
  <c r="D941" i="7" s="1"/>
  <c r="I943" i="6"/>
  <c r="K943"/>
  <c r="J943"/>
  <c r="H943"/>
  <c r="B941" i="7" s="1"/>
  <c r="T942" i="6"/>
  <c r="V942"/>
  <c r="U942"/>
  <c r="S942"/>
  <c r="C940" i="7" s="1"/>
  <c r="AE941" i="6"/>
  <c r="AG941"/>
  <c r="AF941"/>
  <c r="AD941"/>
  <c r="D939" i="7" s="1"/>
  <c r="I941" i="6"/>
  <c r="K941"/>
  <c r="J941"/>
  <c r="H941"/>
  <c r="B939" i="7" s="1"/>
  <c r="T940" i="6"/>
  <c r="V940"/>
  <c r="U940"/>
  <c r="S940"/>
  <c r="C938" i="7" s="1"/>
  <c r="AE939" i="6"/>
  <c r="AG939"/>
  <c r="AF939"/>
  <c r="AD939"/>
  <c r="D937" i="7" s="1"/>
  <c r="I939" i="6"/>
  <c r="K939"/>
  <c r="J939"/>
  <c r="H939"/>
  <c r="B937" i="7" s="1"/>
  <c r="T938" i="6"/>
  <c r="V938"/>
  <c r="U938"/>
  <c r="S938"/>
  <c r="C936" i="7" s="1"/>
  <c r="AE937" i="6"/>
  <c r="AG937"/>
  <c r="AF937"/>
  <c r="AD937"/>
  <c r="D935" i="7" s="1"/>
  <c r="I937" i="6"/>
  <c r="K937"/>
  <c r="J937"/>
  <c r="H937"/>
  <c r="B935" i="7" s="1"/>
  <c r="T936" i="6"/>
  <c r="V936"/>
  <c r="U936"/>
  <c r="S936"/>
  <c r="C934" i="7" s="1"/>
  <c r="AE935" i="6"/>
  <c r="AG935"/>
  <c r="AF935"/>
  <c r="AD935"/>
  <c r="D933" i="7" s="1"/>
  <c r="I935" i="6"/>
  <c r="K935"/>
  <c r="J935"/>
  <c r="H935"/>
  <c r="B933" i="7" s="1"/>
  <c r="T934" i="6"/>
  <c r="V934"/>
  <c r="U934"/>
  <c r="S934"/>
  <c r="C932" i="7" s="1"/>
  <c r="AE933" i="6"/>
  <c r="AG933"/>
  <c r="AF933"/>
  <c r="AD933"/>
  <c r="D931" i="7" s="1"/>
  <c r="I933" i="6"/>
  <c r="K933"/>
  <c r="J933"/>
  <c r="H933"/>
  <c r="B931" i="7" s="1"/>
  <c r="T932" i="6"/>
  <c r="V932"/>
  <c r="U932"/>
  <c r="S932"/>
  <c r="C930" i="7" s="1"/>
  <c r="AE931" i="6"/>
  <c r="AG931"/>
  <c r="AF931"/>
  <c r="AD931"/>
  <c r="D929" i="7" s="1"/>
  <c r="I931" i="6"/>
  <c r="K931"/>
  <c r="J931"/>
  <c r="H931"/>
  <c r="B929" i="7" s="1"/>
  <c r="T930" i="6"/>
  <c r="V930"/>
  <c r="U930"/>
  <c r="S930"/>
  <c r="C928" i="7" s="1"/>
  <c r="AE929" i="6"/>
  <c r="AG929"/>
  <c r="AF929"/>
  <c r="AD929"/>
  <c r="D927" i="7" s="1"/>
  <c r="I929" i="6"/>
  <c r="K929"/>
  <c r="J929"/>
  <c r="H929"/>
  <c r="B927" i="7" s="1"/>
  <c r="T928" i="6"/>
  <c r="V928"/>
  <c r="U928"/>
  <c r="S928"/>
  <c r="C926" i="7" s="1"/>
  <c r="AE927" i="6"/>
  <c r="AG927"/>
  <c r="AF927"/>
  <c r="AD927"/>
  <c r="D925" i="7" s="1"/>
  <c r="I927" i="6"/>
  <c r="K927"/>
  <c r="J927"/>
  <c r="H927"/>
  <c r="B925" i="7" s="1"/>
  <c r="T926" i="6"/>
  <c r="V926"/>
  <c r="U926"/>
  <c r="S926"/>
  <c r="C924" i="7" s="1"/>
  <c r="AE925" i="6"/>
  <c r="AG925"/>
  <c r="AF925"/>
  <c r="AD925"/>
  <c r="D923" i="7" s="1"/>
  <c r="I925" i="6"/>
  <c r="K925"/>
  <c r="J925"/>
  <c r="H925"/>
  <c r="B923" i="7" s="1"/>
  <c r="T924" i="6"/>
  <c r="V924"/>
  <c r="U924"/>
  <c r="S924"/>
  <c r="C922" i="7" s="1"/>
  <c r="AE923" i="6"/>
  <c r="AG923"/>
  <c r="AF923"/>
  <c r="AD923"/>
  <c r="D921" i="7" s="1"/>
  <c r="I923" i="6"/>
  <c r="K923"/>
  <c r="J923"/>
  <c r="H923"/>
  <c r="B921" i="7" s="1"/>
  <c r="T922" i="6"/>
  <c r="V922"/>
  <c r="U922"/>
  <c r="S922"/>
  <c r="C920" i="7" s="1"/>
  <c r="AE921" i="6"/>
  <c r="AG921"/>
  <c r="AF921"/>
  <c r="AD921"/>
  <c r="D919" i="7" s="1"/>
  <c r="I921" i="6"/>
  <c r="K921"/>
  <c r="J921"/>
  <c r="H921"/>
  <c r="B919" i="7" s="1"/>
  <c r="T920" i="6"/>
  <c r="V920"/>
  <c r="U920"/>
  <c r="S920"/>
  <c r="C918" i="7" s="1"/>
  <c r="AE919" i="6"/>
  <c r="AG919"/>
  <c r="AF919"/>
  <c r="AD919"/>
  <c r="D917" i="7" s="1"/>
  <c r="I919" i="6"/>
  <c r="K919"/>
  <c r="J919"/>
  <c r="H919"/>
  <c r="B917" i="7" s="1"/>
  <c r="T918" i="6"/>
  <c r="V918"/>
  <c r="U918"/>
  <c r="S918"/>
  <c r="C916" i="7" s="1"/>
  <c r="AE917" i="6"/>
  <c r="AG917"/>
  <c r="AF917"/>
  <c r="AD917"/>
  <c r="D915" i="7" s="1"/>
  <c r="I917" i="6"/>
  <c r="K917"/>
  <c r="J917"/>
  <c r="H917"/>
  <c r="B915" i="7" s="1"/>
  <c r="T916" i="6"/>
  <c r="V916"/>
  <c r="U916"/>
  <c r="S916"/>
  <c r="C914" i="7" s="1"/>
  <c r="AE915" i="6"/>
  <c r="AG915"/>
  <c r="AF915"/>
  <c r="AD915"/>
  <c r="D913" i="7" s="1"/>
  <c r="I915" i="6"/>
  <c r="K915"/>
  <c r="J915"/>
  <c r="H915"/>
  <c r="B913" i="7" s="1"/>
  <c r="T914" i="6"/>
  <c r="V914"/>
  <c r="U914"/>
  <c r="S914"/>
  <c r="C912" i="7" s="1"/>
  <c r="AE913" i="6"/>
  <c r="AG913"/>
  <c r="AF913"/>
  <c r="AD913"/>
  <c r="D911" i="7" s="1"/>
  <c r="I913" i="6"/>
  <c r="K913"/>
  <c r="J913"/>
  <c r="H913"/>
  <c r="B911" i="7" s="1"/>
  <c r="T912" i="6"/>
  <c r="V912"/>
  <c r="U912"/>
  <c r="S912"/>
  <c r="C910" i="7" s="1"/>
  <c r="AE911" i="6"/>
  <c r="AG911"/>
  <c r="AF911"/>
  <c r="AD911"/>
  <c r="D909" i="7" s="1"/>
  <c r="I911" i="6"/>
  <c r="K911"/>
  <c r="J911"/>
  <c r="H911"/>
  <c r="B909" i="7" s="1"/>
  <c r="T910" i="6"/>
  <c r="V910"/>
  <c r="U910"/>
  <c r="S910"/>
  <c r="C908" i="7" s="1"/>
  <c r="AE909" i="6"/>
  <c r="AG909"/>
  <c r="AF909"/>
  <c r="AD909"/>
  <c r="D907" i="7" s="1"/>
  <c r="I909" i="6"/>
  <c r="K909"/>
  <c r="J909"/>
  <c r="H909"/>
  <c r="B907" i="7" s="1"/>
  <c r="T908" i="6"/>
  <c r="V908"/>
  <c r="U908"/>
  <c r="S908"/>
  <c r="C906" i="7" s="1"/>
  <c r="AE907" i="6"/>
  <c r="AG907"/>
  <c r="AF907"/>
  <c r="AD907"/>
  <c r="D905" i="7" s="1"/>
  <c r="I907" i="6"/>
  <c r="K907"/>
  <c r="J907"/>
  <c r="H907"/>
  <c r="B905" i="7" s="1"/>
  <c r="T906" i="6"/>
  <c r="V906"/>
  <c r="U906"/>
  <c r="S906"/>
  <c r="C904" i="7" s="1"/>
  <c r="AE905" i="6"/>
  <c r="AG905"/>
  <c r="AF905"/>
  <c r="AD905"/>
  <c r="D903" i="7" s="1"/>
  <c r="I905" i="6"/>
  <c r="K905"/>
  <c r="J905"/>
  <c r="H905"/>
  <c r="B903" i="7" s="1"/>
  <c r="T904" i="6"/>
  <c r="V904"/>
  <c r="U904"/>
  <c r="S904"/>
  <c r="C902" i="7" s="1"/>
  <c r="AE903" i="6"/>
  <c r="AG903"/>
  <c r="AF903"/>
  <c r="AD903"/>
  <c r="D901" i="7" s="1"/>
  <c r="I903" i="6"/>
  <c r="K903"/>
  <c r="J903"/>
  <c r="H903"/>
  <c r="B901" i="7" s="1"/>
  <c r="T902" i="6"/>
  <c r="V902"/>
  <c r="U902"/>
  <c r="S902"/>
  <c r="C900" i="7" s="1"/>
  <c r="AE901" i="6"/>
  <c r="AG901"/>
  <c r="AF901"/>
  <c r="AD901"/>
  <c r="D899" i="7" s="1"/>
  <c r="I901" i="6"/>
  <c r="K901"/>
  <c r="J901"/>
  <c r="H901"/>
  <c r="B899" i="7" s="1"/>
  <c r="T900" i="6"/>
  <c r="V900"/>
  <c r="U900"/>
  <c r="S900"/>
  <c r="C898" i="7" s="1"/>
  <c r="AE899" i="6"/>
  <c r="AG899"/>
  <c r="AF899"/>
  <c r="AD899"/>
  <c r="D897" i="7" s="1"/>
  <c r="I899" i="6"/>
  <c r="K899"/>
  <c r="J899"/>
  <c r="H899"/>
  <c r="B897" i="7" s="1"/>
  <c r="T898" i="6"/>
  <c r="V898"/>
  <c r="U898"/>
  <c r="S898"/>
  <c r="C896" i="7" s="1"/>
  <c r="AE897" i="6"/>
  <c r="AG897"/>
  <c r="AF897"/>
  <c r="AD897"/>
  <c r="D895" i="7" s="1"/>
  <c r="I897" i="6"/>
  <c r="K897"/>
  <c r="J897"/>
  <c r="H897"/>
  <c r="B895" i="7" s="1"/>
  <c r="T896" i="6"/>
  <c r="V896"/>
  <c r="U896"/>
  <c r="S896"/>
  <c r="C894" i="7" s="1"/>
  <c r="AE895" i="6"/>
  <c r="AG895"/>
  <c r="AF895"/>
  <c r="AD895"/>
  <c r="D893" i="7" s="1"/>
  <c r="I895" i="6"/>
  <c r="K895"/>
  <c r="J895"/>
  <c r="H895"/>
  <c r="B893" i="7" s="1"/>
  <c r="T894" i="6"/>
  <c r="V894"/>
  <c r="U894"/>
  <c r="S894"/>
  <c r="C892" i="7" s="1"/>
  <c r="AE893" i="6"/>
  <c r="AG893"/>
  <c r="AF893"/>
  <c r="AD893"/>
  <c r="D891" i="7" s="1"/>
  <c r="I893" i="6"/>
  <c r="K893"/>
  <c r="J893"/>
  <c r="H893"/>
  <c r="B891" i="7" s="1"/>
  <c r="T892" i="6"/>
  <c r="V892"/>
  <c r="U892"/>
  <c r="S892"/>
  <c r="C890" i="7" s="1"/>
  <c r="AE891" i="6"/>
  <c r="AG891"/>
  <c r="AF891"/>
  <c r="AD891"/>
  <c r="D889" i="7" s="1"/>
  <c r="I891" i="6"/>
  <c r="K891"/>
  <c r="J891"/>
  <c r="H891"/>
  <c r="B889" i="7" s="1"/>
  <c r="T890" i="6"/>
  <c r="V890"/>
  <c r="U890"/>
  <c r="S890"/>
  <c r="C888" i="7" s="1"/>
  <c r="AE889" i="6"/>
  <c r="AG889"/>
  <c r="AF889"/>
  <c r="AD889"/>
  <c r="D887" i="7" s="1"/>
  <c r="I889" i="6"/>
  <c r="K889"/>
  <c r="J889"/>
  <c r="H889"/>
  <c r="B887" i="7" s="1"/>
  <c r="T888" i="6"/>
  <c r="V888"/>
  <c r="U888"/>
  <c r="S888"/>
  <c r="C886" i="7" s="1"/>
  <c r="AE887" i="6"/>
  <c r="AG887"/>
  <c r="AF887"/>
  <c r="AD887"/>
  <c r="D885" i="7" s="1"/>
  <c r="I887" i="6"/>
  <c r="K887"/>
  <c r="J887"/>
  <c r="H887"/>
  <c r="B885" i="7" s="1"/>
  <c r="T886" i="6"/>
  <c r="V886"/>
  <c r="U886"/>
  <c r="S886"/>
  <c r="C884" i="7" s="1"/>
  <c r="AE885" i="6"/>
  <c r="AG885"/>
  <c r="AF885"/>
  <c r="AD885"/>
  <c r="D883" i="7" s="1"/>
  <c r="I885" i="6"/>
  <c r="K885"/>
  <c r="J885"/>
  <c r="H885"/>
  <c r="B883" i="7" s="1"/>
  <c r="T884" i="6"/>
  <c r="V884"/>
  <c r="U884"/>
  <c r="S884"/>
  <c r="C882" i="7" s="1"/>
  <c r="AE883" i="6"/>
  <c r="AG883"/>
  <c r="AF883"/>
  <c r="AD883"/>
  <c r="D881" i="7" s="1"/>
  <c r="I883" i="6"/>
  <c r="K883"/>
  <c r="J883"/>
  <c r="H883"/>
  <c r="B881" i="7" s="1"/>
  <c r="T882" i="6"/>
  <c r="V882"/>
  <c r="U882"/>
  <c r="S882"/>
  <c r="C880" i="7" s="1"/>
  <c r="AE881" i="6"/>
  <c r="AG881"/>
  <c r="AF881"/>
  <c r="AD881"/>
  <c r="D879" i="7" s="1"/>
  <c r="I881" i="6"/>
  <c r="K881"/>
  <c r="J881"/>
  <c r="H881"/>
  <c r="B879" i="7" s="1"/>
  <c r="T880" i="6"/>
  <c r="V880"/>
  <c r="U880"/>
  <c r="S880"/>
  <c r="C878" i="7" s="1"/>
  <c r="AE879" i="6"/>
  <c r="AG879"/>
  <c r="AF879"/>
  <c r="AD879"/>
  <c r="D877" i="7" s="1"/>
  <c r="I879" i="6"/>
  <c r="K879"/>
  <c r="J879"/>
  <c r="H879"/>
  <c r="B877" i="7" s="1"/>
  <c r="T878" i="6"/>
  <c r="V878"/>
  <c r="U878"/>
  <c r="S878"/>
  <c r="C876" i="7" s="1"/>
  <c r="AE877" i="6"/>
  <c r="AG877"/>
  <c r="AF877"/>
  <c r="AD877"/>
  <c r="D875" i="7" s="1"/>
  <c r="I877" i="6"/>
  <c r="K877"/>
  <c r="J877"/>
  <c r="H877"/>
  <c r="B875" i="7" s="1"/>
  <c r="T876" i="6"/>
  <c r="V876"/>
  <c r="U876"/>
  <c r="S876"/>
  <c r="C874" i="7" s="1"/>
  <c r="AE875" i="6"/>
  <c r="AG875"/>
  <c r="AF875"/>
  <c r="AD875"/>
  <c r="D873" i="7" s="1"/>
  <c r="I875" i="6"/>
  <c r="K875"/>
  <c r="J875"/>
  <c r="H875"/>
  <c r="B873" i="7" s="1"/>
  <c r="T874" i="6"/>
  <c r="V874"/>
  <c r="U874"/>
  <c r="S874"/>
  <c r="C872" i="7" s="1"/>
  <c r="AE873" i="6"/>
  <c r="AG873"/>
  <c r="AF873"/>
  <c r="AD873"/>
  <c r="D871" i="7" s="1"/>
  <c r="I873" i="6"/>
  <c r="K873"/>
  <c r="J873"/>
  <c r="H873"/>
  <c r="B871" i="7" s="1"/>
  <c r="T872" i="6"/>
  <c r="V872"/>
  <c r="U872"/>
  <c r="S872"/>
  <c r="C870" i="7" s="1"/>
  <c r="AE871" i="6"/>
  <c r="AG871"/>
  <c r="AF871"/>
  <c r="AD871"/>
  <c r="D869" i="7" s="1"/>
  <c r="I871" i="6"/>
  <c r="K871"/>
  <c r="J871"/>
  <c r="H871"/>
  <c r="B869" i="7" s="1"/>
  <c r="T870" i="6"/>
  <c r="V870"/>
  <c r="U870"/>
  <c r="S870"/>
  <c r="C868" i="7" s="1"/>
  <c r="AE869" i="6"/>
  <c r="AG869"/>
  <c r="AF869"/>
  <c r="AD869"/>
  <c r="D867" i="7" s="1"/>
  <c r="I869" i="6"/>
  <c r="K869"/>
  <c r="J869"/>
  <c r="H869"/>
  <c r="B867" i="7" s="1"/>
  <c r="T868" i="6"/>
  <c r="V868"/>
  <c r="U868"/>
  <c r="S868"/>
  <c r="C866" i="7" s="1"/>
  <c r="AE867" i="6"/>
  <c r="AG867"/>
  <c r="AF867"/>
  <c r="AD867"/>
  <c r="D865" i="7" s="1"/>
  <c r="I867" i="6"/>
  <c r="K867"/>
  <c r="J867"/>
  <c r="H867"/>
  <c r="B865" i="7" s="1"/>
  <c r="T866" i="6"/>
  <c r="V866"/>
  <c r="U866"/>
  <c r="S866"/>
  <c r="C864" i="7" s="1"/>
  <c r="AE865" i="6"/>
  <c r="AG865"/>
  <c r="AF865"/>
  <c r="AD865"/>
  <c r="D863" i="7" s="1"/>
  <c r="I865" i="6"/>
  <c r="K865"/>
  <c r="J865"/>
  <c r="H865"/>
  <c r="B863" i="7" s="1"/>
  <c r="T864" i="6"/>
  <c r="V864"/>
  <c r="U864"/>
  <c r="S864"/>
  <c r="C862" i="7" s="1"/>
  <c r="AE863" i="6"/>
  <c r="AG863"/>
  <c r="AF863"/>
  <c r="AD863"/>
  <c r="D861" i="7" s="1"/>
  <c r="I863" i="6"/>
  <c r="K863"/>
  <c r="J863"/>
  <c r="H863"/>
  <c r="B861" i="7" s="1"/>
  <c r="T862" i="6"/>
  <c r="V862"/>
  <c r="U862"/>
  <c r="S862"/>
  <c r="C860" i="7" s="1"/>
  <c r="I737" i="6"/>
  <c r="J737"/>
  <c r="H737"/>
  <c r="B735" i="7" s="1"/>
  <c r="K737" i="6"/>
  <c r="T736"/>
  <c r="V736"/>
  <c r="U736"/>
  <c r="S736"/>
  <c r="C734" i="7" s="1"/>
  <c r="AE735" i="6"/>
  <c r="AG735"/>
  <c r="AF735"/>
  <c r="AD735"/>
  <c r="D733" i="7" s="1"/>
  <c r="I735" i="6"/>
  <c r="K735"/>
  <c r="J735"/>
  <c r="H735"/>
  <c r="B733" i="7" s="1"/>
  <c r="T734" i="6"/>
  <c r="V734"/>
  <c r="U734"/>
  <c r="S734"/>
  <c r="C732" i="7" s="1"/>
  <c r="AE733" i="6"/>
  <c r="AG733"/>
  <c r="AF733"/>
  <c r="AD733"/>
  <c r="D731" i="7" s="1"/>
  <c r="I733" i="6"/>
  <c r="K733"/>
  <c r="J733"/>
  <c r="H733"/>
  <c r="B731" i="7" s="1"/>
  <c r="T732" i="6"/>
  <c r="V732"/>
  <c r="U732"/>
  <c r="S732"/>
  <c r="C730" i="7" s="1"/>
  <c r="AE731" i="6"/>
  <c r="AG731"/>
  <c r="AF731"/>
  <c r="AD731"/>
  <c r="D729" i="7" s="1"/>
  <c r="I731" i="6"/>
  <c r="K731"/>
  <c r="J731"/>
  <c r="H731"/>
  <c r="B729" i="7" s="1"/>
  <c r="T730" i="6"/>
  <c r="V730"/>
  <c r="U730"/>
  <c r="S730"/>
  <c r="C728" i="7" s="1"/>
  <c r="AE729" i="6"/>
  <c r="AG729"/>
  <c r="AF729"/>
  <c r="AD729"/>
  <c r="D727" i="7" s="1"/>
  <c r="I729" i="6"/>
  <c r="K729"/>
  <c r="J729"/>
  <c r="H729"/>
  <c r="B727" i="7" s="1"/>
  <c r="T728" i="6"/>
  <c r="V728"/>
  <c r="U728"/>
  <c r="S728"/>
  <c r="C726" i="7" s="1"/>
  <c r="AE727" i="6"/>
  <c r="AG727"/>
  <c r="AF727"/>
  <c r="AD727"/>
  <c r="D725" i="7" s="1"/>
  <c r="I727" i="6"/>
  <c r="K727"/>
  <c r="J727"/>
  <c r="H727"/>
  <c r="B725" i="7" s="1"/>
  <c r="T726" i="6"/>
  <c r="V726"/>
  <c r="U726"/>
  <c r="S726"/>
  <c r="C724" i="7" s="1"/>
  <c r="AE725" i="6"/>
  <c r="AG725"/>
  <c r="AF725"/>
  <c r="AD725"/>
  <c r="D723" i="7" s="1"/>
  <c r="I725" i="6"/>
  <c r="K725"/>
  <c r="J725"/>
  <c r="H725"/>
  <c r="B723" i="7" s="1"/>
  <c r="T724" i="6"/>
  <c r="V724"/>
  <c r="U724"/>
  <c r="S724"/>
  <c r="C722" i="7" s="1"/>
  <c r="AE723" i="6"/>
  <c r="AG723"/>
  <c r="AF723"/>
  <c r="AD723"/>
  <c r="D721" i="7" s="1"/>
  <c r="AE463" i="6"/>
  <c r="AG463"/>
  <c r="AD463"/>
  <c r="D461" i="7" s="1"/>
  <c r="AF463" i="6"/>
  <c r="I463"/>
  <c r="K463"/>
  <c r="H463"/>
  <c r="B461" i="7" s="1"/>
  <c r="J463" i="6"/>
  <c r="T462"/>
  <c r="V462"/>
  <c r="S462"/>
  <c r="C460" i="7" s="1"/>
  <c r="U462" i="6"/>
  <c r="AE461"/>
  <c r="AG461"/>
  <c r="AD461"/>
  <c r="D459" i="7" s="1"/>
  <c r="AF461" i="6"/>
  <c r="I461"/>
  <c r="K461"/>
  <c r="H461"/>
  <c r="B459" i="7" s="1"/>
  <c r="J461" i="6"/>
  <c r="T460"/>
  <c r="V460"/>
  <c r="S460"/>
  <c r="C458" i="7" s="1"/>
  <c r="U460" i="6"/>
  <c r="AE459"/>
  <c r="AG459"/>
  <c r="AD459"/>
  <c r="D457" i="7" s="1"/>
  <c r="AF459" i="6"/>
  <c r="I459"/>
  <c r="K459"/>
  <c r="H459"/>
  <c r="B457" i="7" s="1"/>
  <c r="J459" i="6"/>
  <c r="T458"/>
  <c r="V458"/>
  <c r="S458"/>
  <c r="C456" i="7" s="1"/>
  <c r="U458" i="6"/>
  <c r="AE457"/>
  <c r="AG457"/>
  <c r="AD457"/>
  <c r="D455" i="7" s="1"/>
  <c r="AF457" i="6"/>
  <c r="I457"/>
  <c r="K457"/>
  <c r="H457"/>
  <c r="B455" i="7" s="1"/>
  <c r="J457" i="6"/>
  <c r="T456"/>
  <c r="V456"/>
  <c r="S456"/>
  <c r="C454" i="7" s="1"/>
  <c r="U456" i="6"/>
  <c r="AE455"/>
  <c r="AG455"/>
  <c r="AD455"/>
  <c r="D453" i="7" s="1"/>
  <c r="AF455" i="6"/>
  <c r="I455"/>
  <c r="K455"/>
  <c r="H455"/>
  <c r="B453" i="7" s="1"/>
  <c r="J455" i="6"/>
  <c r="T454"/>
  <c r="V454"/>
  <c r="S454"/>
  <c r="C452" i="7" s="1"/>
  <c r="U454" i="6"/>
  <c r="AE453"/>
  <c r="AG453"/>
  <c r="AD453"/>
  <c r="D451" i="7" s="1"/>
  <c r="AF453" i="6"/>
  <c r="I453"/>
  <c r="K453"/>
  <c r="H453"/>
  <c r="B451" i="7" s="1"/>
  <c r="J453" i="6"/>
  <c r="T452"/>
  <c r="V452"/>
  <c r="S452"/>
  <c r="C450" i="7" s="1"/>
  <c r="U452" i="6"/>
  <c r="AE451"/>
  <c r="AG451"/>
  <c r="AD451"/>
  <c r="D449" i="7" s="1"/>
  <c r="AF451" i="6"/>
  <c r="I451"/>
  <c r="K451"/>
  <c r="H451"/>
  <c r="B449" i="7" s="1"/>
  <c r="J451" i="6"/>
  <c r="T450"/>
  <c r="V450"/>
  <c r="S450"/>
  <c r="C448" i="7" s="1"/>
  <c r="U450" i="6"/>
  <c r="AE449"/>
  <c r="AG449"/>
  <c r="AD449"/>
  <c r="D447" i="7" s="1"/>
  <c r="AF449" i="6"/>
  <c r="I449"/>
  <c r="K449"/>
  <c r="H449"/>
  <c r="B447" i="7" s="1"/>
  <c r="J449" i="6"/>
  <c r="T448"/>
  <c r="V448"/>
  <c r="S448"/>
  <c r="C446" i="7" s="1"/>
  <c r="U448" i="6"/>
  <c r="AE447"/>
  <c r="AG447"/>
  <c r="AD447"/>
  <c r="D445" i="7" s="1"/>
  <c r="AF447" i="6"/>
  <c r="I447"/>
  <c r="K447"/>
  <c r="H447"/>
  <c r="B445" i="7" s="1"/>
  <c r="J447" i="6"/>
  <c r="T446"/>
  <c r="V446"/>
  <c r="S446"/>
  <c r="C444" i="7" s="1"/>
  <c r="U446" i="6"/>
  <c r="AE445"/>
  <c r="AG445"/>
  <c r="AD445"/>
  <c r="D443" i="7" s="1"/>
  <c r="AF445" i="6"/>
  <c r="I445"/>
  <c r="K445"/>
  <c r="H445"/>
  <c r="B443" i="7" s="1"/>
  <c r="J445" i="6"/>
  <c r="T444"/>
  <c r="V444"/>
  <c r="S444"/>
  <c r="C442" i="7" s="1"/>
  <c r="U444" i="6"/>
  <c r="AE443"/>
  <c r="AG443"/>
  <c r="AD443"/>
  <c r="D441" i="7" s="1"/>
  <c r="AF443" i="6"/>
  <c r="I443"/>
  <c r="K443"/>
  <c r="H443"/>
  <c r="B441" i="7" s="1"/>
  <c r="J443" i="6"/>
  <c r="T442"/>
  <c r="V442"/>
  <c r="S442"/>
  <c r="C440" i="7" s="1"/>
  <c r="U442" i="6"/>
  <c r="AE441"/>
  <c r="AG441"/>
  <c r="AD441"/>
  <c r="D439" i="7" s="1"/>
  <c r="AF441" i="6"/>
  <c r="I441"/>
  <c r="K441"/>
  <c r="H441"/>
  <c r="B439" i="7" s="1"/>
  <c r="J441" i="6"/>
  <c r="T440"/>
  <c r="V440"/>
  <c r="S440"/>
  <c r="C438" i="7" s="1"/>
  <c r="U440" i="6"/>
  <c r="AE439"/>
  <c r="AG439"/>
  <c r="AD439"/>
  <c r="D437" i="7" s="1"/>
  <c r="AF439" i="6"/>
  <c r="I439"/>
  <c r="K439"/>
  <c r="H439"/>
  <c r="B437" i="7" s="1"/>
  <c r="J439" i="6"/>
  <c r="T438"/>
  <c r="V438"/>
  <c r="S438"/>
  <c r="C436" i="7" s="1"/>
  <c r="U438" i="6"/>
  <c r="AE437"/>
  <c r="AG437"/>
  <c r="AD437"/>
  <c r="D435" i="7" s="1"/>
  <c r="AF437" i="6"/>
  <c r="I437"/>
  <c r="K437"/>
  <c r="H437"/>
  <c r="B435" i="7" s="1"/>
  <c r="J437" i="6"/>
  <c r="T436"/>
  <c r="V436"/>
  <c r="S436"/>
  <c r="C434" i="7" s="1"/>
  <c r="U436" i="6"/>
  <c r="AE435"/>
  <c r="AG435"/>
  <c r="AD435"/>
  <c r="D433" i="7" s="1"/>
  <c r="AF435" i="6"/>
  <c r="I435"/>
  <c r="K435"/>
  <c r="H435"/>
  <c r="B433" i="7" s="1"/>
  <c r="J435" i="6"/>
  <c r="T434"/>
  <c r="V434"/>
  <c r="S434"/>
  <c r="C432" i="7" s="1"/>
  <c r="U434" i="6"/>
  <c r="AE433"/>
  <c r="AG433"/>
  <c r="AD433"/>
  <c r="D431" i="7" s="1"/>
  <c r="AF433" i="6"/>
  <c r="I433"/>
  <c r="K433"/>
  <c r="H433"/>
  <c r="B431" i="7" s="1"/>
  <c r="J433" i="6"/>
  <c r="T432"/>
  <c r="V432"/>
  <c r="S432"/>
  <c r="C430" i="7" s="1"/>
  <c r="U432" i="6"/>
  <c r="AE431"/>
  <c r="AG431"/>
  <c r="AD431"/>
  <c r="D429" i="7" s="1"/>
  <c r="AF431" i="6"/>
  <c r="I431"/>
  <c r="K431"/>
  <c r="H431"/>
  <c r="B429" i="7" s="1"/>
  <c r="J431" i="6"/>
  <c r="T430"/>
  <c r="V430"/>
  <c r="S430"/>
  <c r="C428" i="7" s="1"/>
  <c r="U430" i="6"/>
  <c r="AE429"/>
  <c r="AG429"/>
  <c r="AD429"/>
  <c r="D427" i="7" s="1"/>
  <c r="AF429" i="6"/>
  <c r="I429"/>
  <c r="K429"/>
  <c r="H429"/>
  <c r="B427" i="7" s="1"/>
  <c r="J429" i="6"/>
  <c r="T428"/>
  <c r="V428"/>
  <c r="S428"/>
  <c r="C426" i="7" s="1"/>
  <c r="U428" i="6"/>
  <c r="AE427"/>
  <c r="AG427"/>
  <c r="AD427"/>
  <c r="D425" i="7" s="1"/>
  <c r="AF427" i="6"/>
  <c r="I427"/>
  <c r="K427"/>
  <c r="H427"/>
  <c r="B425" i="7" s="1"/>
  <c r="J427" i="6"/>
  <c r="T426"/>
  <c r="V426"/>
  <c r="S426"/>
  <c r="C424" i="7" s="1"/>
  <c r="U426" i="6"/>
  <c r="AE425"/>
  <c r="AG425"/>
  <c r="AD425"/>
  <c r="D423" i="7" s="1"/>
  <c r="AF425" i="6"/>
  <c r="I425"/>
  <c r="K425"/>
  <c r="H425"/>
  <c r="B423" i="7" s="1"/>
  <c r="J425" i="6"/>
  <c r="T424"/>
  <c r="V424"/>
  <c r="S424"/>
  <c r="C422" i="7" s="1"/>
  <c r="U424" i="6"/>
  <c r="AE423"/>
  <c r="AG423"/>
  <c r="AD423"/>
  <c r="D421" i="7" s="1"/>
  <c r="AF423" i="6"/>
  <c r="I423"/>
  <c r="K423"/>
  <c r="H423"/>
  <c r="B421" i="7" s="1"/>
  <c r="J423" i="6"/>
  <c r="T422"/>
  <c r="V422"/>
  <c r="S422"/>
  <c r="C420" i="7" s="1"/>
  <c r="U422" i="6"/>
  <c r="AE421"/>
  <c r="AG421"/>
  <c r="AD421"/>
  <c r="D419" i="7" s="1"/>
  <c r="AF421" i="6"/>
  <c r="I421"/>
  <c r="K421"/>
  <c r="H421"/>
  <c r="B419" i="7" s="1"/>
  <c r="J421" i="6"/>
  <c r="T420"/>
  <c r="V420"/>
  <c r="S420"/>
  <c r="C418" i="7" s="1"/>
  <c r="U420" i="6"/>
  <c r="AE419"/>
  <c r="AG419"/>
  <c r="AD419"/>
  <c r="D417" i="7" s="1"/>
  <c r="AF419" i="6"/>
  <c r="I419"/>
  <c r="K419"/>
  <c r="H419"/>
  <c r="B417" i="7" s="1"/>
  <c r="J419" i="6"/>
  <c r="T418"/>
  <c r="V418"/>
  <c r="S418"/>
  <c r="C416" i="7" s="1"/>
  <c r="U418" i="6"/>
  <c r="AE417"/>
  <c r="AG417"/>
  <c r="AD417"/>
  <c r="D415" i="7" s="1"/>
  <c r="AF417" i="6"/>
  <c r="I417"/>
  <c r="K417"/>
  <c r="H417"/>
  <c r="B415" i="7" s="1"/>
  <c r="J417" i="6"/>
  <c r="T416"/>
  <c r="V416"/>
  <c r="S416"/>
  <c r="C414" i="7" s="1"/>
  <c r="U416" i="6"/>
  <c r="AE415"/>
  <c r="AG415"/>
  <c r="AD415"/>
  <c r="D413" i="7" s="1"/>
  <c r="AF415" i="6"/>
  <c r="I415"/>
  <c r="K415"/>
  <c r="H415"/>
  <c r="B413" i="7" s="1"/>
  <c r="J415" i="6"/>
  <c r="T414"/>
  <c r="V414"/>
  <c r="S414"/>
  <c r="C412" i="7" s="1"/>
  <c r="U414" i="6"/>
  <c r="AE413"/>
  <c r="AG413"/>
  <c r="AD413"/>
  <c r="D411" i="7" s="1"/>
  <c r="AF413" i="6"/>
  <c r="I413"/>
  <c r="K413"/>
  <c r="H413"/>
  <c r="B411" i="7" s="1"/>
  <c r="J413" i="6"/>
  <c r="T412"/>
  <c r="V412"/>
  <c r="S412"/>
  <c r="C410" i="7" s="1"/>
  <c r="U412" i="6"/>
  <c r="AE411"/>
  <c r="AG411"/>
  <c r="AD411"/>
  <c r="D409" i="7" s="1"/>
  <c r="AF411" i="6"/>
  <c r="I411"/>
  <c r="K411"/>
  <c r="H411"/>
  <c r="B409" i="7" s="1"/>
  <c r="J411" i="6"/>
  <c r="T410"/>
  <c r="V410"/>
  <c r="S410"/>
  <c r="C408" i="7" s="1"/>
  <c r="U410" i="6"/>
  <c r="AE409"/>
  <c r="AG409"/>
  <c r="AD409"/>
  <c r="D407" i="7" s="1"/>
  <c r="AF409" i="6"/>
  <c r="I409"/>
  <c r="K409"/>
  <c r="H409"/>
  <c r="B407" i="7" s="1"/>
  <c r="J409" i="6"/>
  <c r="T408"/>
  <c r="V408"/>
  <c r="S408"/>
  <c r="C406" i="7" s="1"/>
  <c r="U408" i="6"/>
  <c r="AE407"/>
  <c r="AG407"/>
  <c r="AD407"/>
  <c r="D405" i="7" s="1"/>
  <c r="AF407" i="6"/>
  <c r="I407"/>
  <c r="K407"/>
  <c r="H407"/>
  <c r="B405" i="7" s="1"/>
  <c r="J407" i="6"/>
  <c r="T406"/>
  <c r="V406"/>
  <c r="S406"/>
  <c r="C404" i="7" s="1"/>
  <c r="U406" i="6"/>
  <c r="AE405"/>
  <c r="AG405"/>
  <c r="AD405"/>
  <c r="D403" i="7" s="1"/>
  <c r="AF405" i="6"/>
  <c r="I405"/>
  <c r="K405"/>
  <c r="H405"/>
  <c r="B403" i="7" s="1"/>
  <c r="J405" i="6"/>
  <c r="T404"/>
  <c r="V404"/>
  <c r="S404"/>
  <c r="C402" i="7" s="1"/>
  <c r="U404" i="6"/>
  <c r="AE403"/>
  <c r="AG403"/>
  <c r="AD403"/>
  <c r="D401" i="7" s="1"/>
  <c r="AF403" i="6"/>
  <c r="I403"/>
  <c r="K403"/>
  <c r="H403"/>
  <c r="B401" i="7" s="1"/>
  <c r="J403" i="6"/>
  <c r="T402"/>
  <c r="V402"/>
  <c r="S402"/>
  <c r="C400" i="7" s="1"/>
  <c r="U402" i="6"/>
  <c r="AE401"/>
  <c r="AG401"/>
  <c r="AD401"/>
  <c r="D399" i="7" s="1"/>
  <c r="AF401" i="6"/>
  <c r="I401"/>
  <c r="K401"/>
  <c r="H401"/>
  <c r="B399" i="7" s="1"/>
  <c r="J401" i="6"/>
  <c r="T400"/>
  <c r="V400"/>
  <c r="S400"/>
  <c r="C398" i="7" s="1"/>
  <c r="U400" i="6"/>
  <c r="AE399"/>
  <c r="AG399"/>
  <c r="AD399"/>
  <c r="D397" i="7" s="1"/>
  <c r="AF399" i="6"/>
  <c r="I399"/>
  <c r="K399"/>
  <c r="H399"/>
  <c r="B397" i="7" s="1"/>
  <c r="J399" i="6"/>
  <c r="T398"/>
  <c r="V398"/>
  <c r="S398"/>
  <c r="C396" i="7" s="1"/>
  <c r="U398" i="6"/>
  <c r="AE397"/>
  <c r="AG397"/>
  <c r="AD397"/>
  <c r="D395" i="7" s="1"/>
  <c r="AF397" i="6"/>
  <c r="I397"/>
  <c r="K397"/>
  <c r="H397"/>
  <c r="B395" i="7" s="1"/>
  <c r="J397" i="6"/>
  <c r="T396"/>
  <c r="V396"/>
  <c r="S396"/>
  <c r="C394" i="7" s="1"/>
  <c r="U396" i="6"/>
  <c r="AE395"/>
  <c r="AG395"/>
  <c r="AD395"/>
  <c r="D393" i="7" s="1"/>
  <c r="AF395" i="6"/>
  <c r="I395"/>
  <c r="K395"/>
  <c r="H395"/>
  <c r="B393" i="7" s="1"/>
  <c r="J395" i="6"/>
  <c r="T394"/>
  <c r="V394"/>
  <c r="S394"/>
  <c r="C392" i="7" s="1"/>
  <c r="U394" i="6"/>
  <c r="AE393"/>
  <c r="AG393"/>
  <c r="AD393"/>
  <c r="D391" i="7" s="1"/>
  <c r="AF393" i="6"/>
  <c r="I393"/>
  <c r="K393"/>
  <c r="H393"/>
  <c r="B391" i="7" s="1"/>
  <c r="J393" i="6"/>
  <c r="T392"/>
  <c r="V392"/>
  <c r="S392"/>
  <c r="C390" i="7" s="1"/>
  <c r="U392" i="6"/>
  <c r="AE391"/>
  <c r="AG391"/>
  <c r="AD391"/>
  <c r="D389" i="7" s="1"/>
  <c r="AF391" i="6"/>
  <c r="I391"/>
  <c r="K391"/>
  <c r="H391"/>
  <c r="B389" i="7" s="1"/>
  <c r="J391" i="6"/>
  <c r="T390"/>
  <c r="V390"/>
  <c r="S390"/>
  <c r="C388" i="7" s="1"/>
  <c r="U390" i="6"/>
  <c r="AE389"/>
  <c r="AG389"/>
  <c r="AD389"/>
  <c r="D387" i="7" s="1"/>
  <c r="AF389" i="6"/>
  <c r="I389"/>
  <c r="K389"/>
  <c r="H389"/>
  <c r="B387" i="7" s="1"/>
  <c r="J389" i="6"/>
  <c r="T388"/>
  <c r="V388"/>
  <c r="S388"/>
  <c r="C386" i="7" s="1"/>
  <c r="U388" i="6"/>
  <c r="AE387"/>
  <c r="AG387"/>
  <c r="AD387"/>
  <c r="D385" i="7" s="1"/>
  <c r="AF387" i="6"/>
  <c r="I387"/>
  <c r="K387"/>
  <c r="H387"/>
  <c r="B385" i="7" s="1"/>
  <c r="J387" i="6"/>
  <c r="T386"/>
  <c r="V386"/>
  <c r="S386"/>
  <c r="C384" i="7" s="1"/>
  <c r="U386" i="6"/>
  <c r="AE385"/>
  <c r="AG385"/>
  <c r="AD385"/>
  <c r="D383" i="7" s="1"/>
  <c r="AF385" i="6"/>
  <c r="I385"/>
  <c r="K385"/>
  <c r="H385"/>
  <c r="B383" i="7" s="1"/>
  <c r="J385" i="6"/>
  <c r="T384"/>
  <c r="V384"/>
  <c r="S384"/>
  <c r="C382" i="7" s="1"/>
  <c r="U384" i="6"/>
  <c r="AE383"/>
  <c r="AG383"/>
  <c r="AD383"/>
  <c r="D381" i="7" s="1"/>
  <c r="AF383" i="6"/>
  <c r="I383"/>
  <c r="K383"/>
  <c r="H383"/>
  <c r="B381" i="7" s="1"/>
  <c r="J383" i="6"/>
  <c r="T382"/>
  <c r="V382"/>
  <c r="S382"/>
  <c r="C380" i="7" s="1"/>
  <c r="U382" i="6"/>
  <c r="AE381"/>
  <c r="AG381"/>
  <c r="AD381"/>
  <c r="D379" i="7" s="1"/>
  <c r="AF381" i="6"/>
  <c r="I381"/>
  <c r="K381"/>
  <c r="H381"/>
  <c r="B379" i="7" s="1"/>
  <c r="J381" i="6"/>
  <c r="T380"/>
  <c r="V380"/>
  <c r="S380"/>
  <c r="C378" i="7" s="1"/>
  <c r="U380" i="6"/>
  <c r="AE379"/>
  <c r="AG379"/>
  <c r="AD379"/>
  <c r="D377" i="7" s="1"/>
  <c r="AF379" i="6"/>
  <c r="I379"/>
  <c r="K379"/>
  <c r="H379"/>
  <c r="B377" i="7" s="1"/>
  <c r="J379" i="6"/>
  <c r="T378"/>
  <c r="V378"/>
  <c r="S378"/>
  <c r="C376" i="7" s="1"/>
  <c r="U378" i="6"/>
  <c r="AE377"/>
  <c r="AG377"/>
  <c r="AD377"/>
  <c r="D375" i="7" s="1"/>
  <c r="AF377" i="6"/>
  <c r="I377"/>
  <c r="K377"/>
  <c r="H377"/>
  <c r="B375" i="7" s="1"/>
  <c r="J377" i="6"/>
  <c r="T376"/>
  <c r="V376"/>
  <c r="S376"/>
  <c r="C374" i="7" s="1"/>
  <c r="U376" i="6"/>
  <c r="AE375"/>
  <c r="AG375"/>
  <c r="AD375"/>
  <c r="D373" i="7" s="1"/>
  <c r="AF375" i="6"/>
  <c r="I375"/>
  <c r="K375"/>
  <c r="H375"/>
  <c r="B373" i="7" s="1"/>
  <c r="J375" i="6"/>
  <c r="T374"/>
  <c r="V374"/>
  <c r="S374"/>
  <c r="C372" i="7" s="1"/>
  <c r="U374" i="6"/>
  <c r="AE373"/>
  <c r="AG373"/>
  <c r="AD373"/>
  <c r="D371" i="7" s="1"/>
  <c r="AF373" i="6"/>
  <c r="I373"/>
  <c r="K373"/>
  <c r="H373"/>
  <c r="B371" i="7" s="1"/>
  <c r="J373" i="6"/>
  <c r="T372"/>
  <c r="V372"/>
  <c r="S372"/>
  <c r="C370" i="7" s="1"/>
  <c r="U372" i="6"/>
  <c r="AE371"/>
  <c r="AG371"/>
  <c r="AD371"/>
  <c r="D369" i="7" s="1"/>
  <c r="AF371" i="6"/>
  <c r="I371"/>
  <c r="K371"/>
  <c r="H371"/>
  <c r="B369" i="7" s="1"/>
  <c r="J371" i="6"/>
  <c r="T370"/>
  <c r="V370"/>
  <c r="S370"/>
  <c r="C368" i="7" s="1"/>
  <c r="U370" i="6"/>
  <c r="AE369"/>
  <c r="AG369"/>
  <c r="AD369"/>
  <c r="D367" i="7" s="1"/>
  <c r="AF369" i="6"/>
  <c r="I369"/>
  <c r="K369"/>
  <c r="H369"/>
  <c r="B367" i="7" s="1"/>
  <c r="J369" i="6"/>
  <c r="T368"/>
  <c r="V368"/>
  <c r="S368"/>
  <c r="C366" i="7" s="1"/>
  <c r="U368" i="6"/>
  <c r="AE367"/>
  <c r="AG367"/>
  <c r="AD367"/>
  <c r="D365" i="7" s="1"/>
  <c r="AF367" i="6"/>
  <c r="I367"/>
  <c r="K367"/>
  <c r="H367"/>
  <c r="B365" i="7" s="1"/>
  <c r="J367" i="6"/>
  <c r="T366"/>
  <c r="V366"/>
  <c r="S366"/>
  <c r="C364" i="7" s="1"/>
  <c r="U366" i="6"/>
  <c r="AE365"/>
  <c r="AG365"/>
  <c r="AD365"/>
  <c r="D363" i="7" s="1"/>
  <c r="AF365" i="6"/>
  <c r="I365"/>
  <c r="K365"/>
  <c r="H365"/>
  <c r="B363" i="7" s="1"/>
  <c r="J365" i="6"/>
  <c r="T364"/>
  <c r="V364"/>
  <c r="S364"/>
  <c r="C362" i="7" s="1"/>
  <c r="U364" i="6"/>
  <c r="AE363"/>
  <c r="AG363"/>
  <c r="AD363"/>
  <c r="D361" i="7" s="1"/>
  <c r="AF363" i="6"/>
  <c r="I363"/>
  <c r="K363"/>
  <c r="H363"/>
  <c r="B361" i="7" s="1"/>
  <c r="J363" i="6"/>
  <c r="T362"/>
  <c r="V362"/>
  <c r="S362"/>
  <c r="C360" i="7" s="1"/>
  <c r="U362" i="6"/>
  <c r="AE361"/>
  <c r="AG361"/>
  <c r="AD361"/>
  <c r="D359" i="7" s="1"/>
  <c r="AF361" i="6"/>
  <c r="I361"/>
  <c r="K361"/>
  <c r="H361"/>
  <c r="B359" i="7" s="1"/>
  <c r="J361" i="6"/>
  <c r="T360"/>
  <c r="V360"/>
  <c r="S360"/>
  <c r="C358" i="7" s="1"/>
  <c r="U360" i="6"/>
  <c r="AE359"/>
  <c r="AG359"/>
  <c r="AD359"/>
  <c r="D357" i="7" s="1"/>
  <c r="AF359" i="6"/>
  <c r="I359"/>
  <c r="K359"/>
  <c r="H359"/>
  <c r="B357" i="7" s="1"/>
  <c r="J359" i="6"/>
  <c r="T358"/>
  <c r="V358"/>
  <c r="S358"/>
  <c r="C356" i="7" s="1"/>
  <c r="U358" i="6"/>
  <c r="AE357"/>
  <c r="AG357"/>
  <c r="AD357"/>
  <c r="D355" i="7" s="1"/>
  <c r="AF357" i="6"/>
  <c r="I357"/>
  <c r="K357"/>
  <c r="H357"/>
  <c r="B355" i="7" s="1"/>
  <c r="J357" i="6"/>
  <c r="T356"/>
  <c r="V356"/>
  <c r="S356"/>
  <c r="C354" i="7" s="1"/>
  <c r="U356" i="6"/>
  <c r="AE355"/>
  <c r="AG355"/>
  <c r="AD355"/>
  <c r="D353" i="7" s="1"/>
  <c r="AF355" i="6"/>
  <c r="I355"/>
  <c r="K355"/>
  <c r="H355"/>
  <c r="B353" i="7" s="1"/>
  <c r="J355" i="6"/>
  <c r="T354"/>
  <c r="V354"/>
  <c r="S354"/>
  <c r="C352" i="7" s="1"/>
  <c r="U354" i="6"/>
  <c r="AE353"/>
  <c r="AG353"/>
  <c r="AD353"/>
  <c r="D351" i="7" s="1"/>
  <c r="AF353" i="6"/>
  <c r="I353"/>
  <c r="K353"/>
  <c r="H353"/>
  <c r="B351" i="7" s="1"/>
  <c r="J353" i="6"/>
  <c r="T352"/>
  <c r="V352"/>
  <c r="S352"/>
  <c r="C350" i="7" s="1"/>
  <c r="U352" i="6"/>
  <c r="AE351"/>
  <c r="AG351"/>
  <c r="AD351"/>
  <c r="D349" i="7" s="1"/>
  <c r="AF351" i="6"/>
  <c r="I351"/>
  <c r="K351"/>
  <c r="H351"/>
  <c r="B349" i="7" s="1"/>
  <c r="J351" i="6"/>
  <c r="T350"/>
  <c r="V350"/>
  <c r="S350"/>
  <c r="C348" i="7" s="1"/>
  <c r="U350" i="6"/>
  <c r="AE349"/>
  <c r="AG349"/>
  <c r="AD349"/>
  <c r="D347" i="7" s="1"/>
  <c r="AF349" i="6"/>
  <c r="I349"/>
  <c r="K349"/>
  <c r="H349"/>
  <c r="B347" i="7" s="1"/>
  <c r="J349" i="6"/>
  <c r="T348"/>
  <c r="V348"/>
  <c r="S348"/>
  <c r="C346" i="7" s="1"/>
  <c r="U348" i="6"/>
  <c r="AE347"/>
  <c r="AG347"/>
  <c r="AD347"/>
  <c r="D345" i="7" s="1"/>
  <c r="AF347" i="6"/>
  <c r="I347"/>
  <c r="K347"/>
  <c r="H347"/>
  <c r="B345" i="7" s="1"/>
  <c r="J347" i="6"/>
  <c r="T346"/>
  <c r="V346"/>
  <c r="S346"/>
  <c r="C344" i="7" s="1"/>
  <c r="U346" i="6"/>
  <c r="AE345"/>
  <c r="AG345"/>
  <c r="AD345"/>
  <c r="D343" i="7" s="1"/>
  <c r="AF345" i="6"/>
  <c r="I345"/>
  <c r="K345"/>
  <c r="H345"/>
  <c r="B343" i="7" s="1"/>
  <c r="J345" i="6"/>
  <c r="T344"/>
  <c r="V344"/>
  <c r="S344"/>
  <c r="C342" i="7" s="1"/>
  <c r="U344" i="6"/>
  <c r="AE343"/>
  <c r="AG343"/>
  <c r="AD343"/>
  <c r="D341" i="7" s="1"/>
  <c r="AF343" i="6"/>
  <c r="I343"/>
  <c r="K343"/>
  <c r="H343"/>
  <c r="B341" i="7" s="1"/>
  <c r="J343" i="6"/>
  <c r="T342"/>
  <c r="V342"/>
  <c r="S342"/>
  <c r="C340" i="7" s="1"/>
  <c r="U342" i="6"/>
  <c r="AE341"/>
  <c r="AG341"/>
  <c r="AD341"/>
  <c r="D339" i="7" s="1"/>
  <c r="AF341" i="6"/>
  <c r="I341"/>
  <c r="K341"/>
  <c r="H341"/>
  <c r="B339" i="7" s="1"/>
  <c r="J341" i="6"/>
  <c r="T340"/>
  <c r="V340"/>
  <c r="S340"/>
  <c r="C338" i="7" s="1"/>
  <c r="U340" i="6"/>
  <c r="AE339"/>
  <c r="AG339"/>
  <c r="AD339"/>
  <c r="D337" i="7" s="1"/>
  <c r="AF339" i="6"/>
  <c r="I339"/>
  <c r="K339"/>
  <c r="H339"/>
  <c r="B337" i="7" s="1"/>
  <c r="J339" i="6"/>
  <c r="T338"/>
  <c r="V338"/>
  <c r="S338"/>
  <c r="C336" i="7" s="1"/>
  <c r="U338" i="6"/>
  <c r="AE337"/>
  <c r="AG337"/>
  <c r="AD337"/>
  <c r="D335" i="7" s="1"/>
  <c r="AF337" i="6"/>
  <c r="I337"/>
  <c r="K337"/>
  <c r="H337"/>
  <c r="B335" i="7" s="1"/>
  <c r="J337" i="6"/>
  <c r="T336"/>
  <c r="V336"/>
  <c r="S336"/>
  <c r="C334" i="7" s="1"/>
  <c r="U336" i="6"/>
  <c r="AE335"/>
  <c r="AG335"/>
  <c r="AD335"/>
  <c r="D333" i="7" s="1"/>
  <c r="AF335" i="6"/>
  <c r="I335"/>
  <c r="K335"/>
  <c r="H335"/>
  <c r="B333" i="7" s="1"/>
  <c r="J335" i="6"/>
  <c r="T334"/>
  <c r="V334"/>
  <c r="S334"/>
  <c r="C332" i="7" s="1"/>
  <c r="U334" i="6"/>
  <c r="AE333"/>
  <c r="AG333"/>
  <c r="AD333"/>
  <c r="D331" i="7" s="1"/>
  <c r="AF333" i="6"/>
  <c r="I333"/>
  <c r="K333"/>
  <c r="H333"/>
  <c r="B331" i="7" s="1"/>
  <c r="J333" i="6"/>
  <c r="T332"/>
  <c r="V332"/>
  <c r="S332"/>
  <c r="C330" i="7" s="1"/>
  <c r="U332" i="6"/>
  <c r="AE331"/>
  <c r="AG331"/>
  <c r="AD331"/>
  <c r="D329" i="7" s="1"/>
  <c r="AF331" i="6"/>
  <c r="I331"/>
  <c r="K331"/>
  <c r="H331"/>
  <c r="B329" i="7" s="1"/>
  <c r="J331" i="6"/>
  <c r="T330"/>
  <c r="V330"/>
  <c r="S330"/>
  <c r="C328" i="7" s="1"/>
  <c r="U330" i="6"/>
  <c r="AE329"/>
  <c r="AG329"/>
  <c r="AD329"/>
  <c r="D327" i="7" s="1"/>
  <c r="AF329" i="6"/>
  <c r="I329"/>
  <c r="K329"/>
  <c r="H329"/>
  <c r="B327" i="7" s="1"/>
  <c r="J329" i="6"/>
  <c r="T328"/>
  <c r="V328"/>
  <c r="S328"/>
  <c r="C326" i="7" s="1"/>
  <c r="U328" i="6"/>
  <c r="I191"/>
  <c r="K191"/>
  <c r="H191"/>
  <c r="B189" i="7" s="1"/>
  <c r="J191" i="6"/>
  <c r="T190"/>
  <c r="V190"/>
  <c r="S190"/>
  <c r="C188" i="7" s="1"/>
  <c r="U190" i="6"/>
  <c r="AE189"/>
  <c r="AG189"/>
  <c r="AD189"/>
  <c r="D187" i="7" s="1"/>
  <c r="AF189" i="6"/>
  <c r="I189"/>
  <c r="K189"/>
  <c r="H189"/>
  <c r="B187" i="7" s="1"/>
  <c r="J189" i="6"/>
  <c r="T188"/>
  <c r="V188"/>
  <c r="S188"/>
  <c r="C186" i="7" s="1"/>
  <c r="U188" i="6"/>
  <c r="AE187"/>
  <c r="AG187"/>
  <c r="AD187"/>
  <c r="D185" i="7" s="1"/>
  <c r="AF187" i="6"/>
  <c r="I187"/>
  <c r="K187"/>
  <c r="H187"/>
  <c r="B185" i="7" s="1"/>
  <c r="J187" i="6"/>
  <c r="T186"/>
  <c r="V186"/>
  <c r="S186"/>
  <c r="C184" i="7" s="1"/>
  <c r="U186" i="6"/>
  <c r="AE185"/>
  <c r="AG185"/>
  <c r="AD185"/>
  <c r="D183" i="7" s="1"/>
  <c r="AF185" i="6"/>
  <c r="I185"/>
  <c r="K185"/>
  <c r="H185"/>
  <c r="B183" i="7" s="1"/>
  <c r="J185" i="6"/>
  <c r="T184"/>
  <c r="V184"/>
  <c r="S184"/>
  <c r="C182" i="7" s="1"/>
  <c r="U184" i="6"/>
  <c r="AE183"/>
  <c r="AG183"/>
  <c r="AD183"/>
  <c r="D181" i="7" s="1"/>
  <c r="AF183" i="6"/>
  <c r="I183"/>
  <c r="K183"/>
  <c r="H183"/>
  <c r="B181" i="7" s="1"/>
  <c r="J183" i="6"/>
  <c r="I464"/>
  <c r="K464"/>
  <c r="H464"/>
  <c r="B462" i="7" s="1"/>
  <c r="J464" i="6"/>
  <c r="T463"/>
  <c r="V463"/>
  <c r="S463"/>
  <c r="C461" i="7" s="1"/>
  <c r="U463" i="6"/>
  <c r="AE462"/>
  <c r="AG462"/>
  <c r="AD462"/>
  <c r="D460" i="7" s="1"/>
  <c r="AF462" i="6"/>
  <c r="I462"/>
  <c r="K462"/>
  <c r="H462"/>
  <c r="B460" i="7" s="1"/>
  <c r="J462" i="6"/>
  <c r="T461"/>
  <c r="V461"/>
  <c r="S461"/>
  <c r="C459" i="7" s="1"/>
  <c r="U461" i="6"/>
  <c r="AE460"/>
  <c r="AG460"/>
  <c r="AD460"/>
  <c r="D458" i="7" s="1"/>
  <c r="AF460" i="6"/>
  <c r="I460"/>
  <c r="K460"/>
  <c r="H460"/>
  <c r="B458" i="7" s="1"/>
  <c r="J460" i="6"/>
  <c r="T459"/>
  <c r="V459"/>
  <c r="S459"/>
  <c r="C457" i="7" s="1"/>
  <c r="U459" i="6"/>
  <c r="AE458"/>
  <c r="AG458"/>
  <c r="AD458"/>
  <c r="D456" i="7" s="1"/>
  <c r="AF458" i="6"/>
  <c r="I458"/>
  <c r="K458"/>
  <c r="H458"/>
  <c r="B456" i="7" s="1"/>
  <c r="J458" i="6"/>
  <c r="T457"/>
  <c r="V457"/>
  <c r="S457"/>
  <c r="C455" i="7" s="1"/>
  <c r="U457" i="6"/>
  <c r="AE456"/>
  <c r="AG456"/>
  <c r="AD456"/>
  <c r="D454" i="7" s="1"/>
  <c r="AF456" i="6"/>
  <c r="I456"/>
  <c r="K456"/>
  <c r="H456"/>
  <c r="B454" i="7" s="1"/>
  <c r="J456" i="6"/>
  <c r="T455"/>
  <c r="V455"/>
  <c r="S455"/>
  <c r="C453" i="7" s="1"/>
  <c r="U455" i="6"/>
  <c r="AE454"/>
  <c r="AG454"/>
  <c r="AD454"/>
  <c r="D452" i="7" s="1"/>
  <c r="AF454" i="6"/>
  <c r="I454"/>
  <c r="K454"/>
  <c r="H454"/>
  <c r="B452" i="7" s="1"/>
  <c r="J454" i="6"/>
  <c r="T453"/>
  <c r="V453"/>
  <c r="S453"/>
  <c r="C451" i="7" s="1"/>
  <c r="U453" i="6"/>
  <c r="AE452"/>
  <c r="AG452"/>
  <c r="AD452"/>
  <c r="D450" i="7" s="1"/>
  <c r="AF452" i="6"/>
  <c r="I452"/>
  <c r="K452"/>
  <c r="H452"/>
  <c r="B450" i="7" s="1"/>
  <c r="J452" i="6"/>
  <c r="T451"/>
  <c r="V451"/>
  <c r="S451"/>
  <c r="C449" i="7" s="1"/>
  <c r="U451" i="6"/>
  <c r="AE450"/>
  <c r="AG450"/>
  <c r="AD450"/>
  <c r="D448" i="7" s="1"/>
  <c r="AF450" i="6"/>
  <c r="I450"/>
  <c r="K450"/>
  <c r="H450"/>
  <c r="B448" i="7" s="1"/>
  <c r="J450" i="6"/>
  <c r="T449"/>
  <c r="V449"/>
  <c r="S449"/>
  <c r="C447" i="7" s="1"/>
  <c r="U449" i="6"/>
  <c r="AE448"/>
  <c r="AG448"/>
  <c r="AD448"/>
  <c r="D446" i="7" s="1"/>
  <c r="AF448" i="6"/>
  <c r="I448"/>
  <c r="K448"/>
  <c r="H448"/>
  <c r="B446" i="7" s="1"/>
  <c r="J448" i="6"/>
  <c r="T447"/>
  <c r="V447"/>
  <c r="S447"/>
  <c r="C445" i="7" s="1"/>
  <c r="U447" i="6"/>
  <c r="AE446"/>
  <c r="AG446"/>
  <c r="AD446"/>
  <c r="D444" i="7" s="1"/>
  <c r="AF446" i="6"/>
  <c r="I446"/>
  <c r="K446"/>
  <c r="H446"/>
  <c r="B444" i="7" s="1"/>
  <c r="J446" i="6"/>
  <c r="T445"/>
  <c r="V445"/>
  <c r="S445"/>
  <c r="C443" i="7" s="1"/>
  <c r="U445" i="6"/>
  <c r="AE444"/>
  <c r="AG444"/>
  <c r="AD444"/>
  <c r="D442" i="7" s="1"/>
  <c r="AF444" i="6"/>
  <c r="I444"/>
  <c r="K444"/>
  <c r="H444"/>
  <c r="B442" i="7" s="1"/>
  <c r="J444" i="6"/>
  <c r="T443"/>
  <c r="V443"/>
  <c r="S443"/>
  <c r="C441" i="7" s="1"/>
  <c r="U443" i="6"/>
  <c r="AE442"/>
  <c r="AG442"/>
  <c r="AD442"/>
  <c r="D440" i="7" s="1"/>
  <c r="AF442" i="6"/>
  <c r="I442"/>
  <c r="K442"/>
  <c r="H442"/>
  <c r="B440" i="7" s="1"/>
  <c r="J442" i="6"/>
  <c r="T441"/>
  <c r="V441"/>
  <c r="S441"/>
  <c r="C439" i="7" s="1"/>
  <c r="U441" i="6"/>
  <c r="AE440"/>
  <c r="AG440"/>
  <c r="AD440"/>
  <c r="D438" i="7" s="1"/>
  <c r="AF440" i="6"/>
  <c r="I440"/>
  <c r="K440"/>
  <c r="H440"/>
  <c r="B438" i="7" s="1"/>
  <c r="J440" i="6"/>
  <c r="T439"/>
  <c r="V439"/>
  <c r="S439"/>
  <c r="C437" i="7" s="1"/>
  <c r="U439" i="6"/>
  <c r="AE438"/>
  <c r="AG438"/>
  <c r="AD438"/>
  <c r="D436" i="7" s="1"/>
  <c r="AF438" i="6"/>
  <c r="I438"/>
  <c r="K438"/>
  <c r="H438"/>
  <c r="B436" i="7" s="1"/>
  <c r="J438" i="6"/>
  <c r="T437"/>
  <c r="V437"/>
  <c r="S437"/>
  <c r="C435" i="7" s="1"/>
  <c r="U437" i="6"/>
  <c r="AE436"/>
  <c r="AG436"/>
  <c r="AD436"/>
  <c r="D434" i="7" s="1"/>
  <c r="AF436" i="6"/>
  <c r="I436"/>
  <c r="K436"/>
  <c r="H436"/>
  <c r="B434" i="7" s="1"/>
  <c r="J436" i="6"/>
  <c r="T435"/>
  <c r="V435"/>
  <c r="S435"/>
  <c r="C433" i="7" s="1"/>
  <c r="U435" i="6"/>
  <c r="AE434"/>
  <c r="AG434"/>
  <c r="AD434"/>
  <c r="D432" i="7" s="1"/>
  <c r="AF434" i="6"/>
  <c r="I434"/>
  <c r="K434"/>
  <c r="H434"/>
  <c r="B432" i="7" s="1"/>
  <c r="J434" i="6"/>
  <c r="T433"/>
  <c r="V433"/>
  <c r="S433"/>
  <c r="C431" i="7" s="1"/>
  <c r="U433" i="6"/>
  <c r="AE432"/>
  <c r="AG432"/>
  <c r="AD432"/>
  <c r="D430" i="7" s="1"/>
  <c r="AF432" i="6"/>
  <c r="I432"/>
  <c r="K432"/>
  <c r="H432"/>
  <c r="B430" i="7" s="1"/>
  <c r="J432" i="6"/>
  <c r="T431"/>
  <c r="V431"/>
  <c r="S431"/>
  <c r="C429" i="7" s="1"/>
  <c r="U431" i="6"/>
  <c r="AE430"/>
  <c r="AG430"/>
  <c r="AD430"/>
  <c r="D428" i="7" s="1"/>
  <c r="AF430" i="6"/>
  <c r="I430"/>
  <c r="K430"/>
  <c r="H430"/>
  <c r="B428" i="7" s="1"/>
  <c r="J430" i="6"/>
  <c r="T429"/>
  <c r="V429"/>
  <c r="S429"/>
  <c r="C427" i="7" s="1"/>
  <c r="U429" i="6"/>
  <c r="AE428"/>
  <c r="AG428"/>
  <c r="AD428"/>
  <c r="D426" i="7" s="1"/>
  <c r="AF428" i="6"/>
  <c r="I428"/>
  <c r="K428"/>
  <c r="H428"/>
  <c r="B426" i="7" s="1"/>
  <c r="J428" i="6"/>
  <c r="T427"/>
  <c r="V427"/>
  <c r="S427"/>
  <c r="C425" i="7" s="1"/>
  <c r="U427" i="6"/>
  <c r="AE426"/>
  <c r="AG426"/>
  <c r="AD426"/>
  <c r="D424" i="7" s="1"/>
  <c r="AF426" i="6"/>
  <c r="I426"/>
  <c r="K426"/>
  <c r="H426"/>
  <c r="B424" i="7" s="1"/>
  <c r="J426" i="6"/>
  <c r="T425"/>
  <c r="V425"/>
  <c r="S425"/>
  <c r="C423" i="7" s="1"/>
  <c r="U425" i="6"/>
  <c r="AE424"/>
  <c r="AG424"/>
  <c r="AD424"/>
  <c r="D422" i="7" s="1"/>
  <c r="AF424" i="6"/>
  <c r="I424"/>
  <c r="K424"/>
  <c r="H424"/>
  <c r="B422" i="7" s="1"/>
  <c r="J424" i="6"/>
  <c r="T423"/>
  <c r="V423"/>
  <c r="S423"/>
  <c r="C421" i="7" s="1"/>
  <c r="U423" i="6"/>
  <c r="AE422"/>
  <c r="AG422"/>
  <c r="AD422"/>
  <c r="D420" i="7" s="1"/>
  <c r="AF422" i="6"/>
  <c r="I422"/>
  <c r="K422"/>
  <c r="H422"/>
  <c r="B420" i="7" s="1"/>
  <c r="J422" i="6"/>
  <c r="T421"/>
  <c r="V421"/>
  <c r="S421"/>
  <c r="C419" i="7" s="1"/>
  <c r="U421" i="6"/>
  <c r="AE420"/>
  <c r="AG420"/>
  <c r="AD420"/>
  <c r="D418" i="7" s="1"/>
  <c r="AF420" i="6"/>
  <c r="I420"/>
  <c r="K420"/>
  <c r="H420"/>
  <c r="B418" i="7" s="1"/>
  <c r="J420" i="6"/>
  <c r="T419"/>
  <c r="V419"/>
  <c r="S419"/>
  <c r="C417" i="7" s="1"/>
  <c r="U419" i="6"/>
  <c r="AE418"/>
  <c r="AG418"/>
  <c r="AD418"/>
  <c r="D416" i="7" s="1"/>
  <c r="AF418" i="6"/>
  <c r="I418"/>
  <c r="K418"/>
  <c r="H418"/>
  <c r="B416" i="7" s="1"/>
  <c r="J418" i="6"/>
  <c r="T417"/>
  <c r="V417"/>
  <c r="S417"/>
  <c r="C415" i="7" s="1"/>
  <c r="U417" i="6"/>
  <c r="AE416"/>
  <c r="AG416"/>
  <c r="AD416"/>
  <c r="D414" i="7" s="1"/>
  <c r="AF416" i="6"/>
  <c r="I416"/>
  <c r="K416"/>
  <c r="H416"/>
  <c r="B414" i="7" s="1"/>
  <c r="J416" i="6"/>
  <c r="T415"/>
  <c r="V415"/>
  <c r="S415"/>
  <c r="C413" i="7" s="1"/>
  <c r="U415" i="6"/>
  <c r="AE414"/>
  <c r="AG414"/>
  <c r="AD414"/>
  <c r="D412" i="7" s="1"/>
  <c r="AF414" i="6"/>
  <c r="I414"/>
  <c r="K414"/>
  <c r="H414"/>
  <c r="B412" i="7" s="1"/>
  <c r="J414" i="6"/>
  <c r="T413"/>
  <c r="V413"/>
  <c r="S413"/>
  <c r="C411" i="7" s="1"/>
  <c r="U413" i="6"/>
  <c r="AE412"/>
  <c r="AG412"/>
  <c r="AD412"/>
  <c r="D410" i="7" s="1"/>
  <c r="AF412" i="6"/>
  <c r="I412"/>
  <c r="K412"/>
  <c r="H412"/>
  <c r="B410" i="7" s="1"/>
  <c r="J412" i="6"/>
  <c r="T411"/>
  <c r="V411"/>
  <c r="S411"/>
  <c r="C409" i="7" s="1"/>
  <c r="U411" i="6"/>
  <c r="AE410"/>
  <c r="AG410"/>
  <c r="AD410"/>
  <c r="D408" i="7" s="1"/>
  <c r="AF410" i="6"/>
  <c r="I410"/>
  <c r="K410"/>
  <c r="H410"/>
  <c r="B408" i="7" s="1"/>
  <c r="J410" i="6"/>
  <c r="T409"/>
  <c r="V409"/>
  <c r="S409"/>
  <c r="C407" i="7" s="1"/>
  <c r="U409" i="6"/>
  <c r="AE408"/>
  <c r="AG408"/>
  <c r="AD408"/>
  <c r="D406" i="7" s="1"/>
  <c r="AF408" i="6"/>
  <c r="I408"/>
  <c r="K408"/>
  <c r="H408"/>
  <c r="B406" i="7" s="1"/>
  <c r="J408" i="6"/>
  <c r="T407"/>
  <c r="V407"/>
  <c r="S407"/>
  <c r="C405" i="7" s="1"/>
  <c r="U407" i="6"/>
  <c r="AE406"/>
  <c r="AG406"/>
  <c r="AD406"/>
  <c r="D404" i="7" s="1"/>
  <c r="AF406" i="6"/>
  <c r="I406"/>
  <c r="K406"/>
  <c r="H406"/>
  <c r="B404" i="7" s="1"/>
  <c r="J406" i="6"/>
  <c r="T405"/>
  <c r="V405"/>
  <c r="S405"/>
  <c r="C403" i="7" s="1"/>
  <c r="U405" i="6"/>
  <c r="AE404"/>
  <c r="AG404"/>
  <c r="AD404"/>
  <c r="D402" i="7" s="1"/>
  <c r="AF404" i="6"/>
  <c r="I404"/>
  <c r="K404"/>
  <c r="H404"/>
  <c r="B402" i="7" s="1"/>
  <c r="J404" i="6"/>
  <c r="T403"/>
  <c r="V403"/>
  <c r="S403"/>
  <c r="C401" i="7" s="1"/>
  <c r="U403" i="6"/>
  <c r="AE402"/>
  <c r="AG402"/>
  <c r="AD402"/>
  <c r="D400" i="7" s="1"/>
  <c r="AF402" i="6"/>
  <c r="I402"/>
  <c r="K402"/>
  <c r="H402"/>
  <c r="B400" i="7" s="1"/>
  <c r="J402" i="6"/>
  <c r="T401"/>
  <c r="V401"/>
  <c r="S401"/>
  <c r="C399" i="7" s="1"/>
  <c r="U401" i="6"/>
  <c r="AE400"/>
  <c r="AG400"/>
  <c r="AD400"/>
  <c r="D398" i="7" s="1"/>
  <c r="AF400" i="6"/>
  <c r="I400"/>
  <c r="K400"/>
  <c r="H400"/>
  <c r="B398" i="7" s="1"/>
  <c r="J400" i="6"/>
  <c r="T399"/>
  <c r="V399"/>
  <c r="S399"/>
  <c r="C397" i="7" s="1"/>
  <c r="U399" i="6"/>
  <c r="AE398"/>
  <c r="AG398"/>
  <c r="AD398"/>
  <c r="D396" i="7" s="1"/>
  <c r="AF398" i="6"/>
  <c r="I398"/>
  <c r="K398"/>
  <c r="H398"/>
  <c r="B396" i="7" s="1"/>
  <c r="J398" i="6"/>
  <c r="T397"/>
  <c r="V397"/>
  <c r="S397"/>
  <c r="C395" i="7" s="1"/>
  <c r="U397" i="6"/>
  <c r="AE396"/>
  <c r="AG396"/>
  <c r="AD396"/>
  <c r="D394" i="7" s="1"/>
  <c r="AF396" i="6"/>
  <c r="I396"/>
  <c r="K396"/>
  <c r="H396"/>
  <c r="B394" i="7" s="1"/>
  <c r="J396" i="6"/>
  <c r="T395"/>
  <c r="V395"/>
  <c r="S395"/>
  <c r="C393" i="7" s="1"/>
  <c r="U395" i="6"/>
  <c r="AE394"/>
  <c r="AG394"/>
  <c r="AD394"/>
  <c r="D392" i="7" s="1"/>
  <c r="AF394" i="6"/>
  <c r="I394"/>
  <c r="K394"/>
  <c r="H394"/>
  <c r="B392" i="7" s="1"/>
  <c r="J394" i="6"/>
  <c r="T393"/>
  <c r="V393"/>
  <c r="S393"/>
  <c r="C391" i="7" s="1"/>
  <c r="U393" i="6"/>
  <c r="AE392"/>
  <c r="AG392"/>
  <c r="AD392"/>
  <c r="D390" i="7" s="1"/>
  <c r="AF392" i="6"/>
  <c r="I392"/>
  <c r="K392"/>
  <c r="H392"/>
  <c r="B390" i="7" s="1"/>
  <c r="J392" i="6"/>
  <c r="T391"/>
  <c r="V391"/>
  <c r="S391"/>
  <c r="C389" i="7" s="1"/>
  <c r="U391" i="6"/>
  <c r="AE390"/>
  <c r="AG390"/>
  <c r="AD390"/>
  <c r="D388" i="7" s="1"/>
  <c r="AF390" i="6"/>
  <c r="I390"/>
  <c r="K390"/>
  <c r="H390"/>
  <c r="B388" i="7" s="1"/>
  <c r="J390" i="6"/>
  <c r="T389"/>
  <c r="V389"/>
  <c r="S389"/>
  <c r="C387" i="7" s="1"/>
  <c r="U389" i="6"/>
  <c r="AE388"/>
  <c r="AG388"/>
  <c r="AD388"/>
  <c r="D386" i="7" s="1"/>
  <c r="AF388" i="6"/>
  <c r="I388"/>
  <c r="K388"/>
  <c r="H388"/>
  <c r="B386" i="7" s="1"/>
  <c r="J388" i="6"/>
  <c r="T387"/>
  <c r="V387"/>
  <c r="S387"/>
  <c r="C385" i="7" s="1"/>
  <c r="U387" i="6"/>
  <c r="AE386"/>
  <c r="AG386"/>
  <c r="AD386"/>
  <c r="D384" i="7" s="1"/>
  <c r="AF386" i="6"/>
  <c r="I386"/>
  <c r="K386"/>
  <c r="H386"/>
  <c r="B384" i="7" s="1"/>
  <c r="J386" i="6"/>
  <c r="T385"/>
  <c r="V385"/>
  <c r="S385"/>
  <c r="C383" i="7" s="1"/>
  <c r="U385" i="6"/>
  <c r="AE384"/>
  <c r="AG384"/>
  <c r="AD384"/>
  <c r="D382" i="7" s="1"/>
  <c r="AF384" i="6"/>
  <c r="I384"/>
  <c r="K384"/>
  <c r="H384"/>
  <c r="B382" i="7" s="1"/>
  <c r="J384" i="6"/>
  <c r="T383"/>
  <c r="V383"/>
  <c r="S383"/>
  <c r="C381" i="7" s="1"/>
  <c r="U383" i="6"/>
  <c r="AE382"/>
  <c r="AG382"/>
  <c r="AD382"/>
  <c r="D380" i="7" s="1"/>
  <c r="AF382" i="6"/>
  <c r="I382"/>
  <c r="K382"/>
  <c r="H382"/>
  <c r="B380" i="7" s="1"/>
  <c r="J382" i="6"/>
  <c r="T381"/>
  <c r="V381"/>
  <c r="S381"/>
  <c r="C379" i="7" s="1"/>
  <c r="U381" i="6"/>
  <c r="AE380"/>
  <c r="AG380"/>
  <c r="AD380"/>
  <c r="D378" i="7" s="1"/>
  <c r="AF380" i="6"/>
  <c r="I380"/>
  <c r="K380"/>
  <c r="H380"/>
  <c r="B378" i="7" s="1"/>
  <c r="J380" i="6"/>
  <c r="T379"/>
  <c r="V379"/>
  <c r="S379"/>
  <c r="C377" i="7" s="1"/>
  <c r="U379" i="6"/>
  <c r="AE378"/>
  <c r="AG378"/>
  <c r="AD378"/>
  <c r="D376" i="7" s="1"/>
  <c r="AF378" i="6"/>
  <c r="I378"/>
  <c r="K378"/>
  <c r="H378"/>
  <c r="B376" i="7" s="1"/>
  <c r="J378" i="6"/>
  <c r="T377"/>
  <c r="V377"/>
  <c r="S377"/>
  <c r="C375" i="7" s="1"/>
  <c r="U377" i="6"/>
  <c r="AE376"/>
  <c r="AG376"/>
  <c r="AD376"/>
  <c r="D374" i="7" s="1"/>
  <c r="AF376" i="6"/>
  <c r="I376"/>
  <c r="K376"/>
  <c r="H376"/>
  <c r="B374" i="7" s="1"/>
  <c r="J376" i="6"/>
  <c r="T375"/>
  <c r="V375"/>
  <c r="S375"/>
  <c r="C373" i="7" s="1"/>
  <c r="U375" i="6"/>
  <c r="AE374"/>
  <c r="AG374"/>
  <c r="AD374"/>
  <c r="D372" i="7" s="1"/>
  <c r="AF374" i="6"/>
  <c r="I374"/>
  <c r="K374"/>
  <c r="H374"/>
  <c r="B372" i="7" s="1"/>
  <c r="J374" i="6"/>
  <c r="T373"/>
  <c r="V373"/>
  <c r="S373"/>
  <c r="C371" i="7" s="1"/>
  <c r="U373" i="6"/>
  <c r="AE372"/>
  <c r="AG372"/>
  <c r="AD372"/>
  <c r="D370" i="7" s="1"/>
  <c r="AF372" i="6"/>
  <c r="I372"/>
  <c r="K372"/>
  <c r="H372"/>
  <c r="B370" i="7" s="1"/>
  <c r="J372" i="6"/>
  <c r="T371"/>
  <c r="V371"/>
  <c r="S371"/>
  <c r="C369" i="7" s="1"/>
  <c r="U371" i="6"/>
  <c r="AE370"/>
  <c r="AG370"/>
  <c r="AD370"/>
  <c r="D368" i="7" s="1"/>
  <c r="AF370" i="6"/>
  <c r="I370"/>
  <c r="K370"/>
  <c r="H370"/>
  <c r="B368" i="7" s="1"/>
  <c r="J370" i="6"/>
  <c r="T369"/>
  <c r="V369"/>
  <c r="S369"/>
  <c r="C367" i="7" s="1"/>
  <c r="U369" i="6"/>
  <c r="AE368"/>
  <c r="AG368"/>
  <c r="AD368"/>
  <c r="D366" i="7" s="1"/>
  <c r="AF368" i="6"/>
  <c r="I368"/>
  <c r="K368"/>
  <c r="H368"/>
  <c r="B366" i="7" s="1"/>
  <c r="J368" i="6"/>
  <c r="T367"/>
  <c r="V367"/>
  <c r="S367"/>
  <c r="C365" i="7" s="1"/>
  <c r="U367" i="6"/>
  <c r="AE366"/>
  <c r="AG366"/>
  <c r="AD366"/>
  <c r="D364" i="7" s="1"/>
  <c r="AF366" i="6"/>
  <c r="I366"/>
  <c r="K366"/>
  <c r="H366"/>
  <c r="B364" i="7" s="1"/>
  <c r="J366" i="6"/>
  <c r="T365"/>
  <c r="V365"/>
  <c r="S365"/>
  <c r="C363" i="7" s="1"/>
  <c r="U365" i="6"/>
  <c r="AE364"/>
  <c r="AG364"/>
  <c r="AD364"/>
  <c r="D362" i="7" s="1"/>
  <c r="AF364" i="6"/>
  <c r="I364"/>
  <c r="K364"/>
  <c r="H364"/>
  <c r="B362" i="7" s="1"/>
  <c r="J364" i="6"/>
  <c r="T363"/>
  <c r="V363"/>
  <c r="S363"/>
  <c r="C361" i="7" s="1"/>
  <c r="U363" i="6"/>
  <c r="AE362"/>
  <c r="AG362"/>
  <c r="AD362"/>
  <c r="D360" i="7" s="1"/>
  <c r="AF362" i="6"/>
  <c r="I362"/>
  <c r="K362"/>
  <c r="H362"/>
  <c r="B360" i="7" s="1"/>
  <c r="J362" i="6"/>
  <c r="T361"/>
  <c r="V361"/>
  <c r="S361"/>
  <c r="C359" i="7" s="1"/>
  <c r="U361" i="6"/>
  <c r="AE360"/>
  <c r="AG360"/>
  <c r="AD360"/>
  <c r="D358" i="7" s="1"/>
  <c r="AF360" i="6"/>
  <c r="I360"/>
  <c r="K360"/>
  <c r="H360"/>
  <c r="B358" i="7" s="1"/>
  <c r="J360" i="6"/>
  <c r="T359"/>
  <c r="V359"/>
  <c r="S359"/>
  <c r="C357" i="7" s="1"/>
  <c r="U359" i="6"/>
  <c r="AE358"/>
  <c r="AG358"/>
  <c r="AD358"/>
  <c r="D356" i="7" s="1"/>
  <c r="AF358" i="6"/>
  <c r="I358"/>
  <c r="K358"/>
  <c r="H358"/>
  <c r="B356" i="7" s="1"/>
  <c r="J358" i="6"/>
  <c r="T357"/>
  <c r="V357"/>
  <c r="S357"/>
  <c r="C355" i="7" s="1"/>
  <c r="U357" i="6"/>
  <c r="AE356"/>
  <c r="AG356"/>
  <c r="AD356"/>
  <c r="D354" i="7" s="1"/>
  <c r="AF356" i="6"/>
  <c r="I356"/>
  <c r="K356"/>
  <c r="H356"/>
  <c r="B354" i="7" s="1"/>
  <c r="J356" i="6"/>
  <c r="T355"/>
  <c r="V355"/>
  <c r="S355"/>
  <c r="C353" i="7" s="1"/>
  <c r="U355" i="6"/>
  <c r="AE354"/>
  <c r="AG354"/>
  <c r="AD354"/>
  <c r="D352" i="7" s="1"/>
  <c r="AF354" i="6"/>
  <c r="I354"/>
  <c r="K354"/>
  <c r="H354"/>
  <c r="B352" i="7" s="1"/>
  <c r="J354" i="6"/>
  <c r="T353"/>
  <c r="V353"/>
  <c r="S353"/>
  <c r="C351" i="7" s="1"/>
  <c r="U353" i="6"/>
  <c r="AE352"/>
  <c r="AG352"/>
  <c r="AD352"/>
  <c r="D350" i="7" s="1"/>
  <c r="AF352" i="6"/>
  <c r="I352"/>
  <c r="K352"/>
  <c r="H352"/>
  <c r="B350" i="7" s="1"/>
  <c r="J352" i="6"/>
  <c r="T351"/>
  <c r="V351"/>
  <c r="S351"/>
  <c r="C349" i="7" s="1"/>
  <c r="U351" i="6"/>
  <c r="AE350"/>
  <c r="AG350"/>
  <c r="AD350"/>
  <c r="D348" i="7" s="1"/>
  <c r="AF350" i="6"/>
  <c r="I350"/>
  <c r="K350"/>
  <c r="H350"/>
  <c r="B348" i="7" s="1"/>
  <c r="J350" i="6"/>
  <c r="T349"/>
  <c r="V349"/>
  <c r="S349"/>
  <c r="C347" i="7" s="1"/>
  <c r="U349" i="6"/>
  <c r="AE348"/>
  <c r="AG348"/>
  <c r="AD348"/>
  <c r="D346" i="7" s="1"/>
  <c r="AF348" i="6"/>
  <c r="I348"/>
  <c r="K348"/>
  <c r="H348"/>
  <c r="B346" i="7" s="1"/>
  <c r="J348" i="6"/>
  <c r="T347"/>
  <c r="V347"/>
  <c r="S347"/>
  <c r="C345" i="7" s="1"/>
  <c r="U347" i="6"/>
  <c r="AE346"/>
  <c r="AG346"/>
  <c r="AD346"/>
  <c r="D344" i="7" s="1"/>
  <c r="AF346" i="6"/>
  <c r="I346"/>
  <c r="K346"/>
  <c r="H346"/>
  <c r="B344" i="7" s="1"/>
  <c r="J346" i="6"/>
  <c r="T345"/>
  <c r="V345"/>
  <c r="S345"/>
  <c r="C343" i="7" s="1"/>
  <c r="U345" i="6"/>
  <c r="AE344"/>
  <c r="AG344"/>
  <c r="AD344"/>
  <c r="D342" i="7" s="1"/>
  <c r="AF344" i="6"/>
  <c r="I344"/>
  <c r="K344"/>
  <c r="H344"/>
  <c r="B342" i="7" s="1"/>
  <c r="J344" i="6"/>
  <c r="T343"/>
  <c r="V343"/>
  <c r="S343"/>
  <c r="C341" i="7" s="1"/>
  <c r="U343" i="6"/>
  <c r="AE342"/>
  <c r="AG342"/>
  <c r="AD342"/>
  <c r="D340" i="7" s="1"/>
  <c r="AF342" i="6"/>
  <c r="I342"/>
  <c r="K342"/>
  <c r="H342"/>
  <c r="B340" i="7" s="1"/>
  <c r="J342" i="6"/>
  <c r="T341"/>
  <c r="V341"/>
  <c r="S341"/>
  <c r="C339" i="7" s="1"/>
  <c r="U341" i="6"/>
  <c r="AE340"/>
  <c r="AG340"/>
  <c r="AD340"/>
  <c r="D338" i="7" s="1"/>
  <c r="AF340" i="6"/>
  <c r="I340"/>
  <c r="K340"/>
  <c r="H340"/>
  <c r="B338" i="7" s="1"/>
  <c r="J340" i="6"/>
  <c r="T339"/>
  <c r="V339"/>
  <c r="S339"/>
  <c r="C337" i="7" s="1"/>
  <c r="U339" i="6"/>
  <c r="AE338"/>
  <c r="AG338"/>
  <c r="AD338"/>
  <c r="D336" i="7" s="1"/>
  <c r="AF338" i="6"/>
  <c r="I338"/>
  <c r="K338"/>
  <c r="H338"/>
  <c r="B336" i="7" s="1"/>
  <c r="J338" i="6"/>
  <c r="T337"/>
  <c r="V337"/>
  <c r="S337"/>
  <c r="C335" i="7" s="1"/>
  <c r="U337" i="6"/>
  <c r="AE336"/>
  <c r="AG336"/>
  <c r="AD336"/>
  <c r="D334" i="7" s="1"/>
  <c r="AF336" i="6"/>
  <c r="I336"/>
  <c r="K336"/>
  <c r="H336"/>
  <c r="B334" i="7" s="1"/>
  <c r="J336" i="6"/>
  <c r="T335"/>
  <c r="V335"/>
  <c r="S335"/>
  <c r="C333" i="7" s="1"/>
  <c r="U335" i="6"/>
  <c r="AE334"/>
  <c r="AG334"/>
  <c r="AD334"/>
  <c r="D332" i="7" s="1"/>
  <c r="AF334" i="6"/>
  <c r="I334"/>
  <c r="K334"/>
  <c r="H334"/>
  <c r="B332" i="7" s="1"/>
  <c r="J334" i="6"/>
  <c r="T333"/>
  <c r="V333"/>
  <c r="S333"/>
  <c r="C331" i="7" s="1"/>
  <c r="U333" i="6"/>
  <c r="AE332"/>
  <c r="AG332"/>
  <c r="AD332"/>
  <c r="D330" i="7" s="1"/>
  <c r="AF332" i="6"/>
  <c r="I332"/>
  <c r="K332"/>
  <c r="H332"/>
  <c r="B330" i="7" s="1"/>
  <c r="J332" i="6"/>
  <c r="T331"/>
  <c r="V331"/>
  <c r="S331"/>
  <c r="C329" i="7" s="1"/>
  <c r="U331" i="6"/>
  <c r="AE330"/>
  <c r="AG330"/>
  <c r="AD330"/>
  <c r="D328" i="7" s="1"/>
  <c r="AF330" i="6"/>
  <c r="I330"/>
  <c r="K330"/>
  <c r="H330"/>
  <c r="B328" i="7" s="1"/>
  <c r="J330" i="6"/>
  <c r="T329"/>
  <c r="V329"/>
  <c r="S329"/>
  <c r="C327" i="7" s="1"/>
  <c r="U329" i="6"/>
  <c r="AE328"/>
  <c r="AG328"/>
  <c r="AD328"/>
  <c r="D326" i="7" s="1"/>
  <c r="AF328" i="6"/>
  <c r="I328"/>
  <c r="K328"/>
  <c r="H328"/>
  <c r="B326" i="7" s="1"/>
  <c r="J328" i="6"/>
  <c r="T327"/>
  <c r="V327"/>
  <c r="U327"/>
  <c r="S327"/>
  <c r="C325" i="7" s="1"/>
  <c r="AD304" i="6"/>
  <c r="D302" i="7" s="1"/>
  <c r="AF304" i="6"/>
  <c r="AE304"/>
  <c r="AG304"/>
  <c r="H304"/>
  <c r="B302" i="7" s="1"/>
  <c r="J304" i="6"/>
  <c r="I304"/>
  <c r="K304"/>
  <c r="S303"/>
  <c r="C301" i="7" s="1"/>
  <c r="U303" i="6"/>
  <c r="T303"/>
  <c r="V303"/>
  <c r="AD302"/>
  <c r="D300" i="7" s="1"/>
  <c r="AF302" i="6"/>
  <c r="AE302"/>
  <c r="AG302"/>
  <c r="H302"/>
  <c r="B300" i="7" s="1"/>
  <c r="J302" i="6"/>
  <c r="I302"/>
  <c r="K302"/>
  <c r="S301"/>
  <c r="C299" i="7" s="1"/>
  <c r="U301" i="6"/>
  <c r="T301"/>
  <c r="V301"/>
  <c r="AD300"/>
  <c r="D298" i="7" s="1"/>
  <c r="AF300" i="6"/>
  <c r="AE300"/>
  <c r="AG300"/>
  <c r="H300"/>
  <c r="B298" i="7" s="1"/>
  <c r="J300" i="6"/>
  <c r="I300"/>
  <c r="K300"/>
  <c r="S299"/>
  <c r="C297" i="7" s="1"/>
  <c r="U299" i="6"/>
  <c r="T299"/>
  <c r="V299"/>
  <c r="AD298"/>
  <c r="D296" i="7" s="1"/>
  <c r="AF298" i="6"/>
  <c r="AE298"/>
  <c r="AG298"/>
  <c r="H298"/>
  <c r="B296" i="7" s="1"/>
  <c r="J298" i="6"/>
  <c r="I298"/>
  <c r="K298"/>
  <c r="S297"/>
  <c r="C295" i="7" s="1"/>
  <c r="U297" i="6"/>
  <c r="T297"/>
  <c r="V297"/>
  <c r="AD296"/>
  <c r="D294" i="7" s="1"/>
  <c r="AF296" i="6"/>
  <c r="AE296"/>
  <c r="AG296"/>
  <c r="H296"/>
  <c r="B294" i="7" s="1"/>
  <c r="J296" i="6"/>
  <c r="I296"/>
  <c r="K296"/>
  <c r="S295"/>
  <c r="C293" i="7" s="1"/>
  <c r="U295" i="6"/>
  <c r="T295"/>
  <c r="V295"/>
  <c r="AD294"/>
  <c r="D292" i="7" s="1"/>
  <c r="AF294" i="6"/>
  <c r="AE294"/>
  <c r="AG294"/>
  <c r="H294"/>
  <c r="B292" i="7" s="1"/>
  <c r="J294" i="6"/>
  <c r="I294"/>
  <c r="K294"/>
  <c r="S293"/>
  <c r="C291" i="7" s="1"/>
  <c r="U293" i="6"/>
  <c r="T293"/>
  <c r="V293"/>
  <c r="AD292"/>
  <c r="D290" i="7" s="1"/>
  <c r="AF292" i="6"/>
  <c r="AE292"/>
  <c r="AG292"/>
  <c r="H292"/>
  <c r="B290" i="7" s="1"/>
  <c r="J292" i="6"/>
  <c r="I292"/>
  <c r="K292"/>
  <c r="S291"/>
  <c r="C289" i="7" s="1"/>
  <c r="U291" i="6"/>
  <c r="T291"/>
  <c r="V291"/>
  <c r="AD290"/>
  <c r="D288" i="7" s="1"/>
  <c r="AF290" i="6"/>
  <c r="AE290"/>
  <c r="AG290"/>
  <c r="H290"/>
  <c r="B288" i="7" s="1"/>
  <c r="J290" i="6"/>
  <c r="I290"/>
  <c r="K290"/>
  <c r="S289"/>
  <c r="C287" i="7" s="1"/>
  <c r="U289" i="6"/>
  <c r="T289"/>
  <c r="V289"/>
  <c r="AD288"/>
  <c r="D286" i="7" s="1"/>
  <c r="AF288" i="6"/>
  <c r="AE288"/>
  <c r="AG288"/>
  <c r="H288"/>
  <c r="B286" i="7" s="1"/>
  <c r="J288" i="6"/>
  <c r="I288"/>
  <c r="K288"/>
  <c r="S287"/>
  <c r="C285" i="7" s="1"/>
  <c r="U287" i="6"/>
  <c r="T287"/>
  <c r="V287"/>
  <c r="AD286"/>
  <c r="D284" i="7" s="1"/>
  <c r="AF286" i="6"/>
  <c r="AE286"/>
  <c r="AG286"/>
  <c r="H286"/>
  <c r="B284" i="7" s="1"/>
  <c r="J286" i="6"/>
  <c r="I286"/>
  <c r="K286"/>
  <c r="S285"/>
  <c r="C283" i="7" s="1"/>
  <c r="U285" i="6"/>
  <c r="T285"/>
  <c r="V285"/>
  <c r="AD284"/>
  <c r="D282" i="7" s="1"/>
  <c r="AF284" i="6"/>
  <c r="AE284"/>
  <c r="AG284"/>
  <c r="H284"/>
  <c r="B282" i="7" s="1"/>
  <c r="J284" i="6"/>
  <c r="I284"/>
  <c r="K284"/>
  <c r="S283"/>
  <c r="C281" i="7" s="1"/>
  <c r="U283" i="6"/>
  <c r="T283"/>
  <c r="V283"/>
  <c r="AD282"/>
  <c r="D280" i="7" s="1"/>
  <c r="AF282" i="6"/>
  <c r="AE282"/>
  <c r="AG282"/>
  <c r="H282"/>
  <c r="B280" i="7" s="1"/>
  <c r="J282" i="6"/>
  <c r="I282"/>
  <c r="K282"/>
  <c r="S281"/>
  <c r="C279" i="7" s="1"/>
  <c r="U281" i="6"/>
  <c r="T281"/>
  <c r="V281"/>
  <c r="AD280"/>
  <c r="D278" i="7" s="1"/>
  <c r="AF280" i="6"/>
  <c r="AE280"/>
  <c r="AG280"/>
  <c r="H280"/>
  <c r="B278" i="7" s="1"/>
  <c r="J280" i="6"/>
  <c r="I280"/>
  <c r="K280"/>
  <c r="S279"/>
  <c r="C277" i="7" s="1"/>
  <c r="U279" i="6"/>
  <c r="T279"/>
  <c r="V279"/>
  <c r="AD278"/>
  <c r="D276" i="7" s="1"/>
  <c r="AF278" i="6"/>
  <c r="AE278"/>
  <c r="AG278"/>
  <c r="H278"/>
  <c r="B276" i="7" s="1"/>
  <c r="J278" i="6"/>
  <c r="I278"/>
  <c r="K278"/>
  <c r="S277"/>
  <c r="C275" i="7" s="1"/>
  <c r="U277" i="6"/>
  <c r="T277"/>
  <c r="V277"/>
  <c r="AD276"/>
  <c r="D274" i="7" s="1"/>
  <c r="AF276" i="6"/>
  <c r="AE276"/>
  <c r="AG276"/>
  <c r="H276"/>
  <c r="B274" i="7" s="1"/>
  <c r="J276" i="6"/>
  <c r="I276"/>
  <c r="K276"/>
  <c r="S275"/>
  <c r="C273" i="7" s="1"/>
  <c r="U275" i="6"/>
  <c r="T275"/>
  <c r="V275"/>
  <c r="AD274"/>
  <c r="D272" i="7" s="1"/>
  <c r="AF274" i="6"/>
  <c r="AE274"/>
  <c r="AG274"/>
  <c r="H274"/>
  <c r="B272" i="7" s="1"/>
  <c r="J274" i="6"/>
  <c r="I274"/>
  <c r="K274"/>
  <c r="S273"/>
  <c r="C271" i="7" s="1"/>
  <c r="U273" i="6"/>
  <c r="T273"/>
  <c r="V273"/>
  <c r="AD272"/>
  <c r="D270" i="7" s="1"/>
  <c r="AF272" i="6"/>
  <c r="AE272"/>
  <c r="AG272"/>
  <c r="H272"/>
  <c r="B270" i="7" s="1"/>
  <c r="J272" i="6"/>
  <c r="I272"/>
  <c r="K272"/>
  <c r="S271"/>
  <c r="C269" i="7" s="1"/>
  <c r="U271" i="6"/>
  <c r="T271"/>
  <c r="V271"/>
  <c r="AD270"/>
  <c r="D268" i="7" s="1"/>
  <c r="AF270" i="6"/>
  <c r="AE270"/>
  <c r="AG270"/>
  <c r="H270"/>
  <c r="B268" i="7" s="1"/>
  <c r="J270" i="6"/>
  <c r="I270"/>
  <c r="K270"/>
  <c r="S269"/>
  <c r="C267" i="7" s="1"/>
  <c r="U269" i="6"/>
  <c r="T269"/>
  <c r="V269"/>
  <c r="AD268"/>
  <c r="D266" i="7" s="1"/>
  <c r="AF268" i="6"/>
  <c r="AE268"/>
  <c r="AG268"/>
  <c r="H268"/>
  <c r="B266" i="7" s="1"/>
  <c r="J268" i="6"/>
  <c r="I268"/>
  <c r="K268"/>
  <c r="S267"/>
  <c r="C265" i="7" s="1"/>
  <c r="U267" i="6"/>
  <c r="T267"/>
  <c r="V267"/>
  <c r="AD266"/>
  <c r="D264" i="7" s="1"/>
  <c r="AF266" i="6"/>
  <c r="AE266"/>
  <c r="AG266"/>
  <c r="H266"/>
  <c r="B264" i="7" s="1"/>
  <c r="J266" i="6"/>
  <c r="I266"/>
  <c r="K266"/>
  <c r="S265"/>
  <c r="C263" i="7" s="1"/>
  <c r="U265" i="6"/>
  <c r="T265"/>
  <c r="V265"/>
  <c r="AD264"/>
  <c r="D262" i="7" s="1"/>
  <c r="AF264" i="6"/>
  <c r="AE264"/>
  <c r="AG264"/>
  <c r="H264"/>
  <c r="B262" i="7" s="1"/>
  <c r="J264" i="6"/>
  <c r="I264"/>
  <c r="K264"/>
  <c r="S263"/>
  <c r="C261" i="7" s="1"/>
  <c r="U263" i="6"/>
  <c r="T263"/>
  <c r="V263"/>
  <c r="AD262"/>
  <c r="D260" i="7" s="1"/>
  <c r="AF262" i="6"/>
  <c r="AE262"/>
  <c r="AG262"/>
  <c r="H262"/>
  <c r="B260" i="7" s="1"/>
  <c r="J262" i="6"/>
  <c r="I262"/>
  <c r="K262"/>
  <c r="S261"/>
  <c r="C259" i="7" s="1"/>
  <c r="U261" i="6"/>
  <c r="T261"/>
  <c r="V261"/>
  <c r="AD260"/>
  <c r="D258" i="7" s="1"/>
  <c r="AF260" i="6"/>
  <c r="AE260"/>
  <c r="AG260"/>
  <c r="H260"/>
  <c r="B258" i="7" s="1"/>
  <c r="J260" i="6"/>
  <c r="I260"/>
  <c r="K260"/>
  <c r="S259"/>
  <c r="C257" i="7" s="1"/>
  <c r="U259" i="6"/>
  <c r="T259"/>
  <c r="V259"/>
  <c r="AD258"/>
  <c r="D256" i="7" s="1"/>
  <c r="AF258" i="6"/>
  <c r="AE258"/>
  <c r="AG258"/>
  <c r="H258"/>
  <c r="B256" i="7" s="1"/>
  <c r="J258" i="6"/>
  <c r="I258"/>
  <c r="K258"/>
  <c r="S257"/>
  <c r="C255" i="7" s="1"/>
  <c r="U257" i="6"/>
  <c r="T257"/>
  <c r="V257"/>
  <c r="AD256"/>
  <c r="D254" i="7" s="1"/>
  <c r="AF256" i="6"/>
  <c r="AE256"/>
  <c r="AG256"/>
  <c r="H256"/>
  <c r="B254" i="7" s="1"/>
  <c r="J256" i="6"/>
  <c r="I256"/>
  <c r="K256"/>
  <c r="S255"/>
  <c r="C253" i="7" s="1"/>
  <c r="U255" i="6"/>
  <c r="T255"/>
  <c r="V255"/>
  <c r="AD254"/>
  <c r="D252" i="7" s="1"/>
  <c r="AF254" i="6"/>
  <c r="AE254"/>
  <c r="AG254"/>
  <c r="H254"/>
  <c r="B252" i="7" s="1"/>
  <c r="J254" i="6"/>
  <c r="I254"/>
  <c r="K254"/>
  <c r="S253"/>
  <c r="C251" i="7" s="1"/>
  <c r="U253" i="6"/>
  <c r="T253"/>
  <c r="V253"/>
  <c r="AD252"/>
  <c r="D250" i="7" s="1"/>
  <c r="AF252" i="6"/>
  <c r="AE252"/>
  <c r="AG252"/>
  <c r="H252"/>
  <c r="B250" i="7" s="1"/>
  <c r="J252" i="6"/>
  <c r="I252"/>
  <c r="K252"/>
  <c r="S251"/>
  <c r="C249" i="7" s="1"/>
  <c r="U251" i="6"/>
  <c r="T251"/>
  <c r="V251"/>
  <c r="AD250"/>
  <c r="D248" i="7" s="1"/>
  <c r="AF250" i="6"/>
  <c r="AE250"/>
  <c r="AG250"/>
  <c r="H250"/>
  <c r="B248" i="7" s="1"/>
  <c r="J250" i="6"/>
  <c r="I250"/>
  <c r="K250"/>
  <c r="S249"/>
  <c r="C247" i="7" s="1"/>
  <c r="U249" i="6"/>
  <c r="T249"/>
  <c r="V249"/>
  <c r="AD248"/>
  <c r="D246" i="7" s="1"/>
  <c r="AF248" i="6"/>
  <c r="AE248"/>
  <c r="AG248"/>
  <c r="H248"/>
  <c r="B246" i="7" s="1"/>
  <c r="J248" i="6"/>
  <c r="I248"/>
  <c r="K248"/>
  <c r="S247"/>
  <c r="C245" i="7" s="1"/>
  <c r="U247" i="6"/>
  <c r="T247"/>
  <c r="V247"/>
  <c r="AD246"/>
  <c r="D244" i="7" s="1"/>
  <c r="AF246" i="6"/>
  <c r="AE246"/>
  <c r="AG246"/>
  <c r="H246"/>
  <c r="B244" i="7" s="1"/>
  <c r="J246" i="6"/>
  <c r="I246"/>
  <c r="K246"/>
  <c r="S245"/>
  <c r="C243" i="7" s="1"/>
  <c r="U245" i="6"/>
  <c r="T245"/>
  <c r="V245"/>
  <c r="AD244"/>
  <c r="D242" i="7" s="1"/>
  <c r="AF244" i="6"/>
  <c r="AE244"/>
  <c r="AG244"/>
  <c r="H244"/>
  <c r="B242" i="7" s="1"/>
  <c r="J244" i="6"/>
  <c r="I244"/>
  <c r="K244"/>
  <c r="S243"/>
  <c r="C241" i="7" s="1"/>
  <c r="U243" i="6"/>
  <c r="T243"/>
  <c r="V243"/>
  <c r="AD242"/>
  <c r="D240" i="7" s="1"/>
  <c r="AF242" i="6"/>
  <c r="AE242"/>
  <c r="AG242"/>
  <c r="H242"/>
  <c r="B240" i="7" s="1"/>
  <c r="J242" i="6"/>
  <c r="I242"/>
  <c r="K242"/>
  <c r="S241"/>
  <c r="C239" i="7" s="1"/>
  <c r="U241" i="6"/>
  <c r="T241"/>
  <c r="V241"/>
  <c r="AD240"/>
  <c r="D238" i="7" s="1"/>
  <c r="AF240" i="6"/>
  <c r="AE240"/>
  <c r="AG240"/>
  <c r="H240"/>
  <c r="B238" i="7" s="1"/>
  <c r="J240" i="6"/>
  <c r="I240"/>
  <c r="K240"/>
  <c r="S239"/>
  <c r="C237" i="7" s="1"/>
  <c r="U239" i="6"/>
  <c r="T239"/>
  <c r="V239"/>
  <c r="AD238"/>
  <c r="D236" i="7" s="1"/>
  <c r="AF238" i="6"/>
  <c r="AE238"/>
  <c r="AG238"/>
  <c r="H238"/>
  <c r="B236" i="7" s="1"/>
  <c r="J238" i="6"/>
  <c r="I238"/>
  <c r="K238"/>
  <c r="S237"/>
  <c r="C235" i="7" s="1"/>
  <c r="U237" i="6"/>
  <c r="T237"/>
  <c r="V237"/>
  <c r="AD236"/>
  <c r="D234" i="7" s="1"/>
  <c r="AF236" i="6"/>
  <c r="AE236"/>
  <c r="AG236"/>
  <c r="H236"/>
  <c r="B234" i="7" s="1"/>
  <c r="J236" i="6"/>
  <c r="I236"/>
  <c r="K236"/>
  <c r="S235"/>
  <c r="C233" i="7" s="1"/>
  <c r="U235" i="6"/>
  <c r="T235"/>
  <c r="V235"/>
  <c r="AD234"/>
  <c r="D232" i="7" s="1"/>
  <c r="AF234" i="6"/>
  <c r="AE234"/>
  <c r="AG234"/>
  <c r="H234"/>
  <c r="B232" i="7" s="1"/>
  <c r="J234" i="6"/>
  <c r="I234"/>
  <c r="K234"/>
  <c r="S233"/>
  <c r="C231" i="7" s="1"/>
  <c r="U233" i="6"/>
  <c r="T233"/>
  <c r="V233"/>
  <c r="AD232"/>
  <c r="D230" i="7" s="1"/>
  <c r="AF232" i="6"/>
  <c r="AE232"/>
  <c r="AG232"/>
  <c r="H232"/>
  <c r="B230" i="7" s="1"/>
  <c r="J232" i="6"/>
  <c r="I232"/>
  <c r="K232"/>
  <c r="S231"/>
  <c r="C229" i="7" s="1"/>
  <c r="U231" i="6"/>
  <c r="T231"/>
  <c r="V231"/>
  <c r="AD230"/>
  <c r="D228" i="7" s="1"/>
  <c r="AF230" i="6"/>
  <c r="AE230"/>
  <c r="AG230"/>
  <c r="H230"/>
  <c r="B228" i="7" s="1"/>
  <c r="J230" i="6"/>
  <c r="I230"/>
  <c r="K230"/>
  <c r="S229"/>
  <c r="C227" i="7" s="1"/>
  <c r="U229" i="6"/>
  <c r="T229"/>
  <c r="V229"/>
  <c r="AD228"/>
  <c r="D226" i="7" s="1"/>
  <c r="AF228" i="6"/>
  <c r="AE228"/>
  <c r="AG228"/>
  <c r="H228"/>
  <c r="B226" i="7" s="1"/>
  <c r="J228" i="6"/>
  <c r="I228"/>
  <c r="K228"/>
  <c r="S227"/>
  <c r="C225" i="7" s="1"/>
  <c r="U227" i="6"/>
  <c r="T227"/>
  <c r="V227"/>
  <c r="AD226"/>
  <c r="D224" i="7" s="1"/>
  <c r="AF226" i="6"/>
  <c r="AE226"/>
  <c r="AG226"/>
  <c r="H226"/>
  <c r="B224" i="7" s="1"/>
  <c r="J226" i="6"/>
  <c r="I226"/>
  <c r="K226"/>
  <c r="S225"/>
  <c r="C223" i="7" s="1"/>
  <c r="U225" i="6"/>
  <c r="T225"/>
  <c r="V225"/>
  <c r="AD224"/>
  <c r="D222" i="7" s="1"/>
  <c r="AF224" i="6"/>
  <c r="AE224"/>
  <c r="AG224"/>
  <c r="H224"/>
  <c r="B222" i="7" s="1"/>
  <c r="J224" i="6"/>
  <c r="I224"/>
  <c r="K224"/>
  <c r="S223"/>
  <c r="C221" i="7" s="1"/>
  <c r="U223" i="6"/>
  <c r="T223"/>
  <c r="V223"/>
  <c r="AD222"/>
  <c r="D220" i="7" s="1"/>
  <c r="AF222" i="6"/>
  <c r="AE222"/>
  <c r="AG222"/>
  <c r="H222"/>
  <c r="B220" i="7" s="1"/>
  <c r="J222" i="6"/>
  <c r="I222"/>
  <c r="K222"/>
  <c r="S221"/>
  <c r="C219" i="7" s="1"/>
  <c r="U221" i="6"/>
  <c r="T221"/>
  <c r="V221"/>
  <c r="AD220"/>
  <c r="D218" i="7" s="1"/>
  <c r="AF220" i="6"/>
  <c r="AE220"/>
  <c r="AG220"/>
  <c r="H220"/>
  <c r="B218" i="7" s="1"/>
  <c r="J220" i="6"/>
  <c r="I220"/>
  <c r="K220"/>
  <c r="S219"/>
  <c r="C217" i="7" s="1"/>
  <c r="U219" i="6"/>
  <c r="T219"/>
  <c r="V219"/>
  <c r="AD218"/>
  <c r="D216" i="7" s="1"/>
  <c r="AF218" i="6"/>
  <c r="AE218"/>
  <c r="AG218"/>
  <c r="H218"/>
  <c r="B216" i="7" s="1"/>
  <c r="J218" i="6"/>
  <c r="I218"/>
  <c r="K218"/>
  <c r="S217"/>
  <c r="C215" i="7" s="1"/>
  <c r="U217" i="6"/>
  <c r="T217"/>
  <c r="V217"/>
  <c r="AD216"/>
  <c r="D214" i="7" s="1"/>
  <c r="AF216" i="6"/>
  <c r="AE216"/>
  <c r="AG216"/>
  <c r="H216"/>
  <c r="B214" i="7" s="1"/>
  <c r="J216" i="6"/>
  <c r="I216"/>
  <c r="K216"/>
  <c r="S215"/>
  <c r="C213" i="7" s="1"/>
  <c r="U215" i="6"/>
  <c r="T215"/>
  <c r="V215"/>
  <c r="AD214"/>
  <c r="D212" i="7" s="1"/>
  <c r="AF214" i="6"/>
  <c r="AE214"/>
  <c r="AG214"/>
  <c r="H214"/>
  <c r="B212" i="7" s="1"/>
  <c r="J214" i="6"/>
  <c r="I214"/>
  <c r="K214"/>
  <c r="S213"/>
  <c r="C211" i="7" s="1"/>
  <c r="U213" i="6"/>
  <c r="T213"/>
  <c r="V213"/>
  <c r="AD212"/>
  <c r="D210" i="7" s="1"/>
  <c r="AF212" i="6"/>
  <c r="AE212"/>
  <c r="AG212"/>
  <c r="H212"/>
  <c r="B210" i="7" s="1"/>
  <c r="J212" i="6"/>
  <c r="I212"/>
  <c r="K212"/>
  <c r="S211"/>
  <c r="C209" i="7" s="1"/>
  <c r="U211" i="6"/>
  <c r="T211"/>
  <c r="V211"/>
  <c r="AD210"/>
  <c r="D208" i="7" s="1"/>
  <c r="AF210" i="6"/>
  <c r="AE210"/>
  <c r="AG210"/>
  <c r="H210"/>
  <c r="B208" i="7" s="1"/>
  <c r="J210" i="6"/>
  <c r="I210"/>
  <c r="K210"/>
  <c r="S209"/>
  <c r="C207" i="7" s="1"/>
  <c r="U209" i="6"/>
  <c r="T209"/>
  <c r="V209"/>
  <c r="AD208"/>
  <c r="D206" i="7" s="1"/>
  <c r="AF208" i="6"/>
  <c r="AE208"/>
  <c r="AG208"/>
  <c r="H208"/>
  <c r="B206" i="7" s="1"/>
  <c r="J208" i="6"/>
  <c r="I208"/>
  <c r="K208"/>
  <c r="S207"/>
  <c r="C205" i="7" s="1"/>
  <c r="U207" i="6"/>
  <c r="T207"/>
  <c r="V207"/>
  <c r="AD206"/>
  <c r="D204" i="7" s="1"/>
  <c r="AF206" i="6"/>
  <c r="AE206"/>
  <c r="AG206"/>
  <c r="H206"/>
  <c r="B204" i="7" s="1"/>
  <c r="J206" i="6"/>
  <c r="I206"/>
  <c r="K206"/>
  <c r="S205"/>
  <c r="C203" i="7" s="1"/>
  <c r="U205" i="6"/>
  <c r="T205"/>
  <c r="V205"/>
  <c r="AD204"/>
  <c r="D202" i="7" s="1"/>
  <c r="AF204" i="6"/>
  <c r="AE204"/>
  <c r="AG204"/>
  <c r="H204"/>
  <c r="B202" i="7" s="1"/>
  <c r="J204" i="6"/>
  <c r="I204"/>
  <c r="K204"/>
  <c r="S203"/>
  <c r="C201" i="7" s="1"/>
  <c r="U203" i="6"/>
  <c r="T203"/>
  <c r="V203"/>
  <c r="AD202"/>
  <c r="D200" i="7" s="1"/>
  <c r="AF202" i="6"/>
  <c r="AE202"/>
  <c r="AG202"/>
  <c r="H202"/>
  <c r="B200" i="7" s="1"/>
  <c r="J202" i="6"/>
  <c r="I202"/>
  <c r="K202"/>
  <c r="S201"/>
  <c r="C199" i="7" s="1"/>
  <c r="U201" i="6"/>
  <c r="T201"/>
  <c r="V201"/>
  <c r="AD200"/>
  <c r="D198" i="7" s="1"/>
  <c r="AF200" i="6"/>
  <c r="AE200"/>
  <c r="AG200"/>
  <c r="H200"/>
  <c r="B198" i="7" s="1"/>
  <c r="J200" i="6"/>
  <c r="I200"/>
  <c r="K200"/>
  <c r="S199"/>
  <c r="C197" i="7" s="1"/>
  <c r="U199" i="6"/>
  <c r="T199"/>
  <c r="V199"/>
  <c r="AD198"/>
  <c r="D196" i="7" s="1"/>
  <c r="AF198" i="6"/>
  <c r="AE198"/>
  <c r="AG198"/>
  <c r="H198"/>
  <c r="B196" i="7" s="1"/>
  <c r="J198" i="6"/>
  <c r="I198"/>
  <c r="K198"/>
  <c r="S197"/>
  <c r="C195" i="7" s="1"/>
  <c r="U197" i="6"/>
  <c r="T197"/>
  <c r="V197"/>
  <c r="AD196"/>
  <c r="D194" i="7" s="1"/>
  <c r="AF196" i="6"/>
  <c r="AE196"/>
  <c r="AG196"/>
  <c r="H196"/>
  <c r="B194" i="7" s="1"/>
  <c r="J196" i="6"/>
  <c r="I196"/>
  <c r="K196"/>
  <c r="S195"/>
  <c r="C193" i="7" s="1"/>
  <c r="U195" i="6"/>
  <c r="T195"/>
  <c r="V195"/>
  <c r="AD194"/>
  <c r="D192" i="7" s="1"/>
  <c r="AF194" i="6"/>
  <c r="AE194"/>
  <c r="AG194"/>
  <c r="H194"/>
  <c r="B192" i="7" s="1"/>
  <c r="J194" i="6"/>
  <c r="I194"/>
  <c r="K194"/>
  <c r="S193"/>
  <c r="C191" i="7" s="1"/>
  <c r="U193" i="6"/>
  <c r="T193"/>
  <c r="V193"/>
  <c r="AD192"/>
  <c r="D190" i="7" s="1"/>
  <c r="AF192" i="6"/>
  <c r="AE192"/>
  <c r="AG192"/>
  <c r="H192"/>
  <c r="B190" i="7" s="1"/>
  <c r="J192" i="6"/>
  <c r="I192"/>
  <c r="K192"/>
  <c r="AD861"/>
  <c r="D859" i="7" s="1"/>
  <c r="AF861" i="6"/>
  <c r="AE861"/>
  <c r="AG861"/>
  <c r="H861"/>
  <c r="B859" i="7" s="1"/>
  <c r="J861" i="6"/>
  <c r="I861"/>
  <c r="K861"/>
  <c r="S860"/>
  <c r="C858" i="7" s="1"/>
  <c r="U860" i="6"/>
  <c r="T860"/>
  <c r="V860"/>
  <c r="AD859"/>
  <c r="D857" i="7" s="1"/>
  <c r="AF859" i="6"/>
  <c r="AE859"/>
  <c r="AG859"/>
  <c r="H859"/>
  <c r="B857" i="7" s="1"/>
  <c r="J859" i="6"/>
  <c r="I859"/>
  <c r="K859"/>
  <c r="S858"/>
  <c r="C856" i="7" s="1"/>
  <c r="U858" i="6"/>
  <c r="T858"/>
  <c r="V858"/>
  <c r="AD857"/>
  <c r="D855" i="7" s="1"/>
  <c r="AF857" i="6"/>
  <c r="AE857"/>
  <c r="AG857"/>
  <c r="H857"/>
  <c r="B855" i="7" s="1"/>
  <c r="J857" i="6"/>
  <c r="I857"/>
  <c r="K857"/>
  <c r="S856"/>
  <c r="C854" i="7" s="1"/>
  <c r="U856" i="6"/>
  <c r="T856"/>
  <c r="V856"/>
  <c r="AD855"/>
  <c r="D853" i="7" s="1"/>
  <c r="AF855" i="6"/>
  <c r="AE855"/>
  <c r="AG855"/>
  <c r="H855"/>
  <c r="B853" i="7" s="1"/>
  <c r="J855" i="6"/>
  <c r="I855"/>
  <c r="K855"/>
  <c r="S854"/>
  <c r="C852" i="7" s="1"/>
  <c r="U854" i="6"/>
  <c r="T854"/>
  <c r="V854"/>
  <c r="AD853"/>
  <c r="D851" i="7" s="1"/>
  <c r="AF853" i="6"/>
  <c r="AE853"/>
  <c r="AG853"/>
  <c r="H853"/>
  <c r="B851" i="7" s="1"/>
  <c r="J853" i="6"/>
  <c r="I853"/>
  <c r="K853"/>
  <c r="S852"/>
  <c r="C850" i="7" s="1"/>
  <c r="U852" i="6"/>
  <c r="T852"/>
  <c r="V852"/>
  <c r="AD851"/>
  <c r="D849" i="7" s="1"/>
  <c r="AF851" i="6"/>
  <c r="AE851"/>
  <c r="AG851"/>
  <c r="H851"/>
  <c r="B849" i="7" s="1"/>
  <c r="J851" i="6"/>
  <c r="I851"/>
  <c r="K851"/>
  <c r="S850"/>
  <c r="C848" i="7" s="1"/>
  <c r="U850" i="6"/>
  <c r="T850"/>
  <c r="V850"/>
  <c r="AD849"/>
  <c r="D847" i="7" s="1"/>
  <c r="AF849" i="6"/>
  <c r="AE849"/>
  <c r="AG849"/>
  <c r="H849"/>
  <c r="B847" i="7" s="1"/>
  <c r="J849" i="6"/>
  <c r="I849"/>
  <c r="K849"/>
  <c r="S848"/>
  <c r="C846" i="7" s="1"/>
  <c r="U848" i="6"/>
  <c r="T848"/>
  <c r="V848"/>
  <c r="AD847"/>
  <c r="D845" i="7" s="1"/>
  <c r="AF847" i="6"/>
  <c r="AE847"/>
  <c r="AG847"/>
  <c r="H847"/>
  <c r="B845" i="7" s="1"/>
  <c r="J847" i="6"/>
  <c r="I847"/>
  <c r="K847"/>
  <c r="S846"/>
  <c r="C844" i="7" s="1"/>
  <c r="U846" i="6"/>
  <c r="T846"/>
  <c r="V846"/>
  <c r="AD845"/>
  <c r="D843" i="7" s="1"/>
  <c r="AF845" i="6"/>
  <c r="AE845"/>
  <c r="AG845"/>
  <c r="H845"/>
  <c r="B843" i="7" s="1"/>
  <c r="J845" i="6"/>
  <c r="I845"/>
  <c r="K845"/>
  <c r="S844"/>
  <c r="C842" i="7" s="1"/>
  <c r="U844" i="6"/>
  <c r="T844"/>
  <c r="V844"/>
  <c r="AD843"/>
  <c r="D841" i="7" s="1"/>
  <c r="AF843" i="6"/>
  <c r="AE843"/>
  <c r="AG843"/>
  <c r="H843"/>
  <c r="B841" i="7" s="1"/>
  <c r="J843" i="6"/>
  <c r="I843"/>
  <c r="K843"/>
  <c r="S842"/>
  <c r="C840" i="7" s="1"/>
  <c r="U842" i="6"/>
  <c r="T842"/>
  <c r="V842"/>
  <c r="AD841"/>
  <c r="D839" i="7" s="1"/>
  <c r="AF841" i="6"/>
  <c r="AE841"/>
  <c r="AG841"/>
  <c r="H841"/>
  <c r="B839" i="7" s="1"/>
  <c r="J841" i="6"/>
  <c r="I841"/>
  <c r="K841"/>
  <c r="S840"/>
  <c r="C838" i="7" s="1"/>
  <c r="U840" i="6"/>
  <c r="T840"/>
  <c r="V840"/>
  <c r="AD839"/>
  <c r="D837" i="7" s="1"/>
  <c r="AF839" i="6"/>
  <c r="AE839"/>
  <c r="AG839"/>
  <c r="H839"/>
  <c r="B837" i="7" s="1"/>
  <c r="J839" i="6"/>
  <c r="I839"/>
  <c r="K839"/>
  <c r="S838"/>
  <c r="C836" i="7" s="1"/>
  <c r="U838" i="6"/>
  <c r="T838"/>
  <c r="V838"/>
  <c r="AD837"/>
  <c r="D835" i="7" s="1"/>
  <c r="AF837" i="6"/>
  <c r="AE837"/>
  <c r="AG837"/>
  <c r="H837"/>
  <c r="B835" i="7" s="1"/>
  <c r="J837" i="6"/>
  <c r="I837"/>
  <c r="K837"/>
  <c r="S836"/>
  <c r="C834" i="7" s="1"/>
  <c r="U836" i="6"/>
  <c r="T836"/>
  <c r="V836"/>
  <c r="AD835"/>
  <c r="D833" i="7" s="1"/>
  <c r="AF835" i="6"/>
  <c r="AE835"/>
  <c r="AG835"/>
  <c r="H835"/>
  <c r="B833" i="7" s="1"/>
  <c r="J835" i="6"/>
  <c r="I835"/>
  <c r="K835"/>
  <c r="S834"/>
  <c r="C832" i="7" s="1"/>
  <c r="U834" i="6"/>
  <c r="T834"/>
  <c r="V834"/>
  <c r="AD833"/>
  <c r="D831" i="7" s="1"/>
  <c r="AF833" i="6"/>
  <c r="AE833"/>
  <c r="AG833"/>
  <c r="H833"/>
  <c r="B831" i="7" s="1"/>
  <c r="J833" i="6"/>
  <c r="I833"/>
  <c r="K833"/>
  <c r="S832"/>
  <c r="C830" i="7" s="1"/>
  <c r="U832" i="6"/>
  <c r="T832"/>
  <c r="V832"/>
  <c r="AD831"/>
  <c r="D829" i="7" s="1"/>
  <c r="AF831" i="6"/>
  <c r="AE831"/>
  <c r="AG831"/>
  <c r="H831"/>
  <c r="B829" i="7" s="1"/>
  <c r="J831" i="6"/>
  <c r="I831"/>
  <c r="K831"/>
  <c r="S830"/>
  <c r="C828" i="7" s="1"/>
  <c r="U830" i="6"/>
  <c r="T830"/>
  <c r="V830"/>
  <c r="AD829"/>
  <c r="D827" i="7" s="1"/>
  <c r="AF829" i="6"/>
  <c r="AE829"/>
  <c r="AG829"/>
  <c r="H829"/>
  <c r="B827" i="7" s="1"/>
  <c r="J829" i="6"/>
  <c r="I829"/>
  <c r="K829"/>
  <c r="S828"/>
  <c r="C826" i="7" s="1"/>
  <c r="U828" i="6"/>
  <c r="T828"/>
  <c r="V828"/>
  <c r="AD827"/>
  <c r="D825" i="7" s="1"/>
  <c r="AF827" i="6"/>
  <c r="AE827"/>
  <c r="AG827"/>
  <c r="H827"/>
  <c r="B825" i="7" s="1"/>
  <c r="J827" i="6"/>
  <c r="I827"/>
  <c r="K827"/>
  <c r="S826"/>
  <c r="C824" i="7" s="1"/>
  <c r="U826" i="6"/>
  <c r="T826"/>
  <c r="V826"/>
  <c r="AD825"/>
  <c r="D823" i="7" s="1"/>
  <c r="AF825" i="6"/>
  <c r="AE825"/>
  <c r="AG825"/>
  <c r="H825"/>
  <c r="B823" i="7" s="1"/>
  <c r="J825" i="6"/>
  <c r="I825"/>
  <c r="K825"/>
  <c r="S824"/>
  <c r="C822" i="7" s="1"/>
  <c r="U824" i="6"/>
  <c r="T824"/>
  <c r="V824"/>
  <c r="AD823"/>
  <c r="D821" i="7" s="1"/>
  <c r="AF823" i="6"/>
  <c r="AE823"/>
  <c r="AG823"/>
  <c r="H823"/>
  <c r="B821" i="7" s="1"/>
  <c r="J823" i="6"/>
  <c r="I823"/>
  <c r="K823"/>
  <c r="S822"/>
  <c r="C820" i="7" s="1"/>
  <c r="U822" i="6"/>
  <c r="T822"/>
  <c r="V822"/>
  <c r="AD821"/>
  <c r="D819" i="7" s="1"/>
  <c r="AF821" i="6"/>
  <c r="AE821"/>
  <c r="AG821"/>
  <c r="H821"/>
  <c r="B819" i="7" s="1"/>
  <c r="J821" i="6"/>
  <c r="I821"/>
  <c r="K821"/>
  <c r="S820"/>
  <c r="C818" i="7" s="1"/>
  <c r="U820" i="6"/>
  <c r="T820"/>
  <c r="V820"/>
  <c r="AD819"/>
  <c r="D817" i="7" s="1"/>
  <c r="AF819" i="6"/>
  <c r="AE819"/>
  <c r="AG819"/>
  <c r="H819"/>
  <c r="B817" i="7" s="1"/>
  <c r="J819" i="6"/>
  <c r="I819"/>
  <c r="K819"/>
  <c r="S818"/>
  <c r="C816" i="7" s="1"/>
  <c r="U818" i="6"/>
  <c r="T818"/>
  <c r="V818"/>
  <c r="AD817"/>
  <c r="D815" i="7" s="1"/>
  <c r="AF817" i="6"/>
  <c r="AE817"/>
  <c r="AG817"/>
  <c r="H817"/>
  <c r="B815" i="7" s="1"/>
  <c r="J817" i="6"/>
  <c r="I817"/>
  <c r="K817"/>
  <c r="S816"/>
  <c r="C814" i="7" s="1"/>
  <c r="U816" i="6"/>
  <c r="T816"/>
  <c r="V816"/>
  <c r="AD815"/>
  <c r="D813" i="7" s="1"/>
  <c r="AF815" i="6"/>
  <c r="AE815"/>
  <c r="AG815"/>
  <c r="H815"/>
  <c r="B813" i="7" s="1"/>
  <c r="J815" i="6"/>
  <c r="I815"/>
  <c r="K815"/>
  <c r="S814"/>
  <c r="C812" i="7" s="1"/>
  <c r="U814" i="6"/>
  <c r="T814"/>
  <c r="V814"/>
  <c r="AD813"/>
  <c r="D811" i="7" s="1"/>
  <c r="AF813" i="6"/>
  <c r="AE813"/>
  <c r="AG813"/>
  <c r="H813"/>
  <c r="B811" i="7" s="1"/>
  <c r="J813" i="6"/>
  <c r="I813"/>
  <c r="K813"/>
  <c r="S812"/>
  <c r="C810" i="7" s="1"/>
  <c r="U812" i="6"/>
  <c r="T812"/>
  <c r="V812"/>
  <c r="AD811"/>
  <c r="D809" i="7" s="1"/>
  <c r="AF811" i="6"/>
  <c r="AE811"/>
  <c r="AG811"/>
  <c r="H811"/>
  <c r="B809" i="7" s="1"/>
  <c r="J811" i="6"/>
  <c r="I811"/>
  <c r="K811"/>
  <c r="S810"/>
  <c r="C808" i="7" s="1"/>
  <c r="U810" i="6"/>
  <c r="T810"/>
  <c r="V810"/>
  <c r="AD809"/>
  <c r="D807" i="7" s="1"/>
  <c r="AF809" i="6"/>
  <c r="AE809"/>
  <c r="AG809"/>
  <c r="H809"/>
  <c r="B807" i="7" s="1"/>
  <c r="J809" i="6"/>
  <c r="I809"/>
  <c r="K809"/>
  <c r="S808"/>
  <c r="C806" i="7" s="1"/>
  <c r="U808" i="6"/>
  <c r="T808"/>
  <c r="V808"/>
  <c r="AD807"/>
  <c r="D805" i="7" s="1"/>
  <c r="AF807" i="6"/>
  <c r="AE807"/>
  <c r="AG807"/>
  <c r="H807"/>
  <c r="B805" i="7" s="1"/>
  <c r="J807" i="6"/>
  <c r="I807"/>
  <c r="K807"/>
  <c r="S806"/>
  <c r="C804" i="7" s="1"/>
  <c r="U806" i="6"/>
  <c r="T806"/>
  <c r="V806"/>
  <c r="AD805"/>
  <c r="D803" i="7" s="1"/>
  <c r="AF805" i="6"/>
  <c r="AE805"/>
  <c r="AG805"/>
  <c r="H805"/>
  <c r="B803" i="7" s="1"/>
  <c r="J805" i="6"/>
  <c r="I805"/>
  <c r="K805"/>
  <c r="S804"/>
  <c r="C802" i="7" s="1"/>
  <c r="U804" i="6"/>
  <c r="T804"/>
  <c r="V804"/>
  <c r="AD803"/>
  <c r="D801" i="7" s="1"/>
  <c r="AF803" i="6"/>
  <c r="AE803"/>
  <c r="AG803"/>
  <c r="H803"/>
  <c r="B801" i="7" s="1"/>
  <c r="J803" i="6"/>
  <c r="I803"/>
  <c r="K803"/>
  <c r="S802"/>
  <c r="C800" i="7" s="1"/>
  <c r="U802" i="6"/>
  <c r="T802"/>
  <c r="V802"/>
  <c r="AD801"/>
  <c r="D799" i="7" s="1"/>
  <c r="AF801" i="6"/>
  <c r="AE801"/>
  <c r="AG801"/>
  <c r="H801"/>
  <c r="B799" i="7" s="1"/>
  <c r="J801" i="6"/>
  <c r="I801"/>
  <c r="K801"/>
  <c r="S800"/>
  <c r="C798" i="7" s="1"/>
  <c r="U800" i="6"/>
  <c r="T800"/>
  <c r="V800"/>
  <c r="AD799"/>
  <c r="D797" i="7" s="1"/>
  <c r="AF799" i="6"/>
  <c r="AE799"/>
  <c r="AG799"/>
  <c r="H799"/>
  <c r="B797" i="7" s="1"/>
  <c r="J799" i="6"/>
  <c r="I799"/>
  <c r="K799"/>
  <c r="S798"/>
  <c r="C796" i="7" s="1"/>
  <c r="U798" i="6"/>
  <c r="T798"/>
  <c r="V798"/>
  <c r="AD797"/>
  <c r="D795" i="7" s="1"/>
  <c r="AF797" i="6"/>
  <c r="AE797"/>
  <c r="AG797"/>
  <c r="H797"/>
  <c r="B795" i="7" s="1"/>
  <c r="J797" i="6"/>
  <c r="I797"/>
  <c r="K797"/>
  <c r="S796"/>
  <c r="C794" i="7" s="1"/>
  <c r="U796" i="6"/>
  <c r="T796"/>
  <c r="V796"/>
  <c r="AD795"/>
  <c r="D793" i="7" s="1"/>
  <c r="AF795" i="6"/>
  <c r="AE795"/>
  <c r="AG795"/>
  <c r="H795"/>
  <c r="B793" i="7" s="1"/>
  <c r="J795" i="6"/>
  <c r="I795"/>
  <c r="K795"/>
  <c r="S794"/>
  <c r="C792" i="7" s="1"/>
  <c r="U794" i="6"/>
  <c r="T794"/>
  <c r="V794"/>
  <c r="AD793"/>
  <c r="D791" i="7" s="1"/>
  <c r="AF793" i="6"/>
  <c r="AE793"/>
  <c r="AG793"/>
  <c r="H793"/>
  <c r="B791" i="7" s="1"/>
  <c r="J793" i="6"/>
  <c r="I793"/>
  <c r="K793"/>
  <c r="S792"/>
  <c r="C790" i="7" s="1"/>
  <c r="U792" i="6"/>
  <c r="T792"/>
  <c r="V792"/>
  <c r="AD791"/>
  <c r="D789" i="7" s="1"/>
  <c r="AF791" i="6"/>
  <c r="AE791"/>
  <c r="AG791"/>
  <c r="H791"/>
  <c r="B789" i="7" s="1"/>
  <c r="J791" i="6"/>
  <c r="I791"/>
  <c r="K791"/>
  <c r="S790"/>
  <c r="C788" i="7" s="1"/>
  <c r="U790" i="6"/>
  <c r="T790"/>
  <c r="V790"/>
  <c r="AD789"/>
  <c r="D787" i="7" s="1"/>
  <c r="AF789" i="6"/>
  <c r="AE789"/>
  <c r="AG789"/>
  <c r="H789"/>
  <c r="B787" i="7" s="1"/>
  <c r="J789" i="6"/>
  <c r="I789"/>
  <c r="K789"/>
  <c r="S788"/>
  <c r="C786" i="7" s="1"/>
  <c r="U788" i="6"/>
  <c r="T788"/>
  <c r="V788"/>
  <c r="AD787"/>
  <c r="D785" i="7" s="1"/>
  <c r="AF787" i="6"/>
  <c r="AE787"/>
  <c r="AG787"/>
  <c r="H787"/>
  <c r="B785" i="7" s="1"/>
  <c r="J787" i="6"/>
  <c r="I787"/>
  <c r="K787"/>
  <c r="S786"/>
  <c r="C784" i="7" s="1"/>
  <c r="U786" i="6"/>
  <c r="T786"/>
  <c r="V786"/>
  <c r="AD785"/>
  <c r="D783" i="7" s="1"/>
  <c r="AF785" i="6"/>
  <c r="AE785"/>
  <c r="AG785"/>
  <c r="H785"/>
  <c r="B783" i="7" s="1"/>
  <c r="J785" i="6"/>
  <c r="I785"/>
  <c r="K785"/>
  <c r="S784"/>
  <c r="C782" i="7" s="1"/>
  <c r="U784" i="6"/>
  <c r="T784"/>
  <c r="V784"/>
  <c r="AD783"/>
  <c r="D781" i="7" s="1"/>
  <c r="AF783" i="6"/>
  <c r="AE783"/>
  <c r="AG783"/>
  <c r="H783"/>
  <c r="B781" i="7" s="1"/>
  <c r="J783" i="6"/>
  <c r="I783"/>
  <c r="K783"/>
  <c r="S782"/>
  <c r="C780" i="7" s="1"/>
  <c r="U782" i="6"/>
  <c r="T782"/>
  <c r="V782"/>
  <c r="AD781"/>
  <c r="D779" i="7" s="1"/>
  <c r="AF781" i="6"/>
  <c r="AE781"/>
  <c r="AG781"/>
  <c r="H781"/>
  <c r="B779" i="7" s="1"/>
  <c r="J781" i="6"/>
  <c r="I781"/>
  <c r="K781"/>
  <c r="S780"/>
  <c r="C778" i="7" s="1"/>
  <c r="U780" i="6"/>
  <c r="T780"/>
  <c r="V780"/>
  <c r="AD779"/>
  <c r="D777" i="7" s="1"/>
  <c r="AF779" i="6"/>
  <c r="AE779"/>
  <c r="AG779"/>
  <c r="H779"/>
  <c r="B777" i="7" s="1"/>
  <c r="J779" i="6"/>
  <c r="I779"/>
  <c r="K779"/>
  <c r="S778"/>
  <c r="C776" i="7" s="1"/>
  <c r="U778" i="6"/>
  <c r="T778"/>
  <c r="V778"/>
  <c r="AD777"/>
  <c r="D775" i="7" s="1"/>
  <c r="AF777" i="6"/>
  <c r="AE777"/>
  <c r="AG777"/>
  <c r="H777"/>
  <c r="B775" i="7" s="1"/>
  <c r="J777" i="6"/>
  <c r="I777"/>
  <c r="K777"/>
  <c r="S776"/>
  <c r="C774" i="7" s="1"/>
  <c r="U776" i="6"/>
  <c r="T776"/>
  <c r="V776"/>
  <c r="AD775"/>
  <c r="D773" i="7" s="1"/>
  <c r="AF775" i="6"/>
  <c r="AE775"/>
  <c r="AG775"/>
  <c r="H775"/>
  <c r="B773" i="7" s="1"/>
  <c r="J775" i="6"/>
  <c r="I775"/>
  <c r="K775"/>
  <c r="S774"/>
  <c r="C772" i="7" s="1"/>
  <c r="U774" i="6"/>
  <c r="T774"/>
  <c r="V774"/>
  <c r="AD773"/>
  <c r="D771" i="7" s="1"/>
  <c r="AF773" i="6"/>
  <c r="AE773"/>
  <c r="AG773"/>
  <c r="H773"/>
  <c r="B771" i="7" s="1"/>
  <c r="J773" i="6"/>
  <c r="I773"/>
  <c r="K773"/>
  <c r="S772"/>
  <c r="C770" i="7" s="1"/>
  <c r="U772" i="6"/>
  <c r="T772"/>
  <c r="V772"/>
  <c r="AD771"/>
  <c r="D769" i="7" s="1"/>
  <c r="AF771" i="6"/>
  <c r="AE771"/>
  <c r="AG771"/>
  <c r="H771"/>
  <c r="B769" i="7" s="1"/>
  <c r="J771" i="6"/>
  <c r="I771"/>
  <c r="K771"/>
  <c r="S770"/>
  <c r="C768" i="7" s="1"/>
  <c r="U770" i="6"/>
  <c r="T770"/>
  <c r="V770"/>
  <c r="AD769"/>
  <c r="D767" i="7" s="1"/>
  <c r="AF769" i="6"/>
  <c r="AE769"/>
  <c r="AG769"/>
  <c r="H769"/>
  <c r="B767" i="7" s="1"/>
  <c r="J769" i="6"/>
  <c r="I769"/>
  <c r="K769"/>
  <c r="S768"/>
  <c r="C766" i="7" s="1"/>
  <c r="U768" i="6"/>
  <c r="T768"/>
  <c r="V768"/>
  <c r="AD767"/>
  <c r="D765" i="7" s="1"/>
  <c r="AF767" i="6"/>
  <c r="AE767"/>
  <c r="AG767"/>
  <c r="H767"/>
  <c r="B765" i="7" s="1"/>
  <c r="J767" i="6"/>
  <c r="I767"/>
  <c r="K767"/>
  <c r="S766"/>
  <c r="C764" i="7" s="1"/>
  <c r="U766" i="6"/>
  <c r="T766"/>
  <c r="V766"/>
  <c r="AD765"/>
  <c r="D763" i="7" s="1"/>
  <c r="AF765" i="6"/>
  <c r="AE765"/>
  <c r="AG765"/>
  <c r="H765"/>
  <c r="B763" i="7" s="1"/>
  <c r="J765" i="6"/>
  <c r="I765"/>
  <c r="K765"/>
  <c r="S764"/>
  <c r="C762" i="7" s="1"/>
  <c r="U764" i="6"/>
  <c r="T764"/>
  <c r="V764"/>
  <c r="AD763"/>
  <c r="D761" i="7" s="1"/>
  <c r="AF763" i="6"/>
  <c r="AE763"/>
  <c r="AG763"/>
  <c r="H763"/>
  <c r="B761" i="7" s="1"/>
  <c r="J763" i="6"/>
  <c r="I763"/>
  <c r="K763"/>
  <c r="S762"/>
  <c r="C760" i="7" s="1"/>
  <c r="U762" i="6"/>
  <c r="T762"/>
  <c r="V762"/>
  <c r="AD761"/>
  <c r="D759" i="7" s="1"/>
  <c r="AF761" i="6"/>
  <c r="AE761"/>
  <c r="AG761"/>
  <c r="H761"/>
  <c r="B759" i="7" s="1"/>
  <c r="J761" i="6"/>
  <c r="I761"/>
  <c r="K761"/>
  <c r="S760"/>
  <c r="C758" i="7" s="1"/>
  <c r="U760" i="6"/>
  <c r="T760"/>
  <c r="V760"/>
  <c r="AD759"/>
  <c r="D757" i="7" s="1"/>
  <c r="AF759" i="6"/>
  <c r="AE759"/>
  <c r="AG759"/>
  <c r="H759"/>
  <c r="B757" i="7" s="1"/>
  <c r="J759" i="6"/>
  <c r="I759"/>
  <c r="K759"/>
  <c r="S758"/>
  <c r="C756" i="7" s="1"/>
  <c r="U758" i="6"/>
  <c r="T758"/>
  <c r="V758"/>
  <c r="AD757"/>
  <c r="D755" i="7" s="1"/>
  <c r="AF757" i="6"/>
  <c r="AE757"/>
  <c r="AG757"/>
  <c r="H757"/>
  <c r="B755" i="7" s="1"/>
  <c r="J757" i="6"/>
  <c r="I757"/>
  <c r="K757"/>
  <c r="S756"/>
  <c r="C754" i="7" s="1"/>
  <c r="U756" i="6"/>
  <c r="T756"/>
  <c r="V756"/>
  <c r="AD755"/>
  <c r="D753" i="7" s="1"/>
  <c r="AF755" i="6"/>
  <c r="AE755"/>
  <c r="AG755"/>
  <c r="H755"/>
  <c r="B753" i="7" s="1"/>
  <c r="J755" i="6"/>
  <c r="I755"/>
  <c r="K755"/>
  <c r="S754"/>
  <c r="C752" i="7" s="1"/>
  <c r="U754" i="6"/>
  <c r="T754"/>
  <c r="V754"/>
  <c r="AD753"/>
  <c r="D751" i="7" s="1"/>
  <c r="AF753" i="6"/>
  <c r="AE753"/>
  <c r="AG753"/>
  <c r="H753"/>
  <c r="B751" i="7" s="1"/>
  <c r="J753" i="6"/>
  <c r="I753"/>
  <c r="K753"/>
  <c r="S752"/>
  <c r="C750" i="7" s="1"/>
  <c r="U752" i="6"/>
  <c r="T752"/>
  <c r="V752"/>
  <c r="AD751"/>
  <c r="D749" i="7" s="1"/>
  <c r="AF751" i="6"/>
  <c r="AE751"/>
  <c r="AG751"/>
  <c r="H751"/>
  <c r="B749" i="7" s="1"/>
  <c r="J751" i="6"/>
  <c r="I751"/>
  <c r="K751"/>
  <c r="S750"/>
  <c r="C748" i="7" s="1"/>
  <c r="U750" i="6"/>
  <c r="T750"/>
  <c r="V750"/>
  <c r="AD749"/>
  <c r="D747" i="7" s="1"/>
  <c r="AF749" i="6"/>
  <c r="AE749"/>
  <c r="AG749"/>
  <c r="H749"/>
  <c r="B747" i="7" s="1"/>
  <c r="J749" i="6"/>
  <c r="I749"/>
  <c r="K749"/>
  <c r="S748"/>
  <c r="C746" i="7" s="1"/>
  <c r="U748" i="6"/>
  <c r="T748"/>
  <c r="V748"/>
  <c r="AD747"/>
  <c r="D745" i="7" s="1"/>
  <c r="AF747" i="6"/>
  <c r="AE747"/>
  <c r="AG747"/>
  <c r="H747"/>
  <c r="B745" i="7" s="1"/>
  <c r="J747" i="6"/>
  <c r="I747"/>
  <c r="K747"/>
  <c r="S746"/>
  <c r="C744" i="7" s="1"/>
  <c r="U746" i="6"/>
  <c r="T746"/>
  <c r="V746"/>
  <c r="AD745"/>
  <c r="D743" i="7" s="1"/>
  <c r="AF745" i="6"/>
  <c r="AE745"/>
  <c r="AG745"/>
  <c r="H745"/>
  <c r="B743" i="7" s="1"/>
  <c r="J745" i="6"/>
  <c r="I745"/>
  <c r="K745"/>
  <c r="S744"/>
  <c r="C742" i="7" s="1"/>
  <c r="U744" i="6"/>
  <c r="T744"/>
  <c r="V744"/>
  <c r="AD743"/>
  <c r="D741" i="7" s="1"/>
  <c r="AF743" i="6"/>
  <c r="AE743"/>
  <c r="AG743"/>
  <c r="H743"/>
  <c r="B741" i="7" s="1"/>
  <c r="J743" i="6"/>
  <c r="I743"/>
  <c r="K743"/>
  <c r="S742"/>
  <c r="C740" i="7" s="1"/>
  <c r="U742" i="6"/>
  <c r="T742"/>
  <c r="V742"/>
  <c r="AD741"/>
  <c r="D739" i="7" s="1"/>
  <c r="AF741" i="6"/>
  <c r="AE741"/>
  <c r="AG741"/>
  <c r="H741"/>
  <c r="B739" i="7" s="1"/>
  <c r="J741" i="6"/>
  <c r="I741"/>
  <c r="K741"/>
  <c r="S740"/>
  <c r="C738" i="7" s="1"/>
  <c r="U740" i="6"/>
  <c r="T740"/>
  <c r="V740"/>
  <c r="AD739"/>
  <c r="D737" i="7" s="1"/>
  <c r="AF739" i="6"/>
  <c r="AE739"/>
  <c r="AG739"/>
  <c r="H739"/>
  <c r="B737" i="7" s="1"/>
  <c r="J739" i="6"/>
  <c r="I739"/>
  <c r="K739"/>
  <c r="S738"/>
  <c r="C736" i="7" s="1"/>
  <c r="U738" i="6"/>
  <c r="T738"/>
  <c r="V738"/>
  <c r="AD737"/>
  <c r="D735" i="7" s="1"/>
  <c r="AF737" i="6"/>
  <c r="AE737"/>
  <c r="AG737"/>
  <c r="H723"/>
  <c r="B721" i="7" s="1"/>
  <c r="J723" i="6"/>
  <c r="I723"/>
  <c r="K723"/>
  <c r="S722"/>
  <c r="C720" i="7" s="1"/>
  <c r="U722" i="6"/>
  <c r="T722"/>
  <c r="V722"/>
  <c r="AD721"/>
  <c r="D719" i="7" s="1"/>
  <c r="AF721" i="6"/>
  <c r="AE721"/>
  <c r="AG721"/>
  <c r="H721"/>
  <c r="B719" i="7" s="1"/>
  <c r="J721" i="6"/>
  <c r="I721"/>
  <c r="K721"/>
  <c r="S720"/>
  <c r="C718" i="7" s="1"/>
  <c r="U720" i="6"/>
  <c r="T720"/>
  <c r="V720"/>
  <c r="AD719"/>
  <c r="D717" i="7" s="1"/>
  <c r="AF719" i="6"/>
  <c r="AE719"/>
  <c r="AG719"/>
  <c r="H719"/>
  <c r="B717" i="7" s="1"/>
  <c r="J719" i="6"/>
  <c r="I719"/>
  <c r="K719"/>
  <c r="S718"/>
  <c r="C716" i="7" s="1"/>
  <c r="U718" i="6"/>
  <c r="T718"/>
  <c r="V718"/>
  <c r="AD717"/>
  <c r="D715" i="7" s="1"/>
  <c r="AF717" i="6"/>
  <c r="AE717"/>
  <c r="AG717"/>
  <c r="H717"/>
  <c r="B715" i="7" s="1"/>
  <c r="J717" i="6"/>
  <c r="I717"/>
  <c r="K717"/>
  <c r="S716"/>
  <c r="C714" i="7" s="1"/>
  <c r="U716" i="6"/>
  <c r="T716"/>
  <c r="V716"/>
  <c r="AD715"/>
  <c r="D713" i="7" s="1"/>
  <c r="AF715" i="6"/>
  <c r="AE715"/>
  <c r="AG715"/>
  <c r="H715"/>
  <c r="B713" i="7" s="1"/>
  <c r="J715" i="6"/>
  <c r="I715"/>
  <c r="K715"/>
  <c r="S714"/>
  <c r="C712" i="7" s="1"/>
  <c r="U714" i="6"/>
  <c r="T714"/>
  <c r="V714"/>
  <c r="AD713"/>
  <c r="D711" i="7" s="1"/>
  <c r="AF713" i="6"/>
  <c r="AE713"/>
  <c r="AG713"/>
  <c r="H713"/>
  <c r="B711" i="7" s="1"/>
  <c r="J713" i="6"/>
  <c r="I713"/>
  <c r="K713"/>
  <c r="S712"/>
  <c r="C710" i="7" s="1"/>
  <c r="U712" i="6"/>
  <c r="T712"/>
  <c r="V712"/>
  <c r="AD711"/>
  <c r="D709" i="7" s="1"/>
  <c r="AF711" i="6"/>
  <c r="AE711"/>
  <c r="AG711"/>
  <c r="H711"/>
  <c r="B709" i="7" s="1"/>
  <c r="J711" i="6"/>
  <c r="I711"/>
  <c r="K711"/>
  <c r="S710"/>
  <c r="C708" i="7" s="1"/>
  <c r="U710" i="6"/>
  <c r="T710"/>
  <c r="V710"/>
  <c r="AD709"/>
  <c r="D707" i="7" s="1"/>
  <c r="AF709" i="6"/>
  <c r="AE709"/>
  <c r="AG709"/>
  <c r="H709"/>
  <c r="B707" i="7" s="1"/>
  <c r="J709" i="6"/>
  <c r="I709"/>
  <c r="K709"/>
  <c r="S708"/>
  <c r="C706" i="7" s="1"/>
  <c r="U708" i="6"/>
  <c r="T708"/>
  <c r="V708"/>
  <c r="AD707"/>
  <c r="D705" i="7" s="1"/>
  <c r="AF707" i="6"/>
  <c r="AE707"/>
  <c r="AG707"/>
  <c r="H707"/>
  <c r="B705" i="7" s="1"/>
  <c r="J707" i="6"/>
  <c r="I707"/>
  <c r="K707"/>
  <c r="S706"/>
  <c r="C704" i="7" s="1"/>
  <c r="U706" i="6"/>
  <c r="T706"/>
  <c r="V706"/>
  <c r="AD705"/>
  <c r="D703" i="7" s="1"/>
  <c r="AF705" i="6"/>
  <c r="AE705"/>
  <c r="AG705"/>
  <c r="H705"/>
  <c r="B703" i="7" s="1"/>
  <c r="J705" i="6"/>
  <c r="I705"/>
  <c r="K705"/>
  <c r="S704"/>
  <c r="C702" i="7" s="1"/>
  <c r="U704" i="6"/>
  <c r="T704"/>
  <c r="V704"/>
  <c r="AD703"/>
  <c r="D701" i="7" s="1"/>
  <c r="AF703" i="6"/>
  <c r="AE703"/>
  <c r="AG703"/>
  <c r="H703"/>
  <c r="B701" i="7" s="1"/>
  <c r="J703" i="6"/>
  <c r="I703"/>
  <c r="K703"/>
  <c r="S702"/>
  <c r="C700" i="7" s="1"/>
  <c r="U702" i="6"/>
  <c r="T702"/>
  <c r="V702"/>
  <c r="AD701"/>
  <c r="D699" i="7" s="1"/>
  <c r="AF701" i="6"/>
  <c r="AE701"/>
  <c r="AG701"/>
  <c r="H701"/>
  <c r="B699" i="7" s="1"/>
  <c r="J701" i="6"/>
  <c r="I701"/>
  <c r="K701"/>
  <c r="S700"/>
  <c r="C698" i="7" s="1"/>
  <c r="U700" i="6"/>
  <c r="T700"/>
  <c r="V700"/>
  <c r="AD699"/>
  <c r="D697" i="7" s="1"/>
  <c r="AF699" i="6"/>
  <c r="AE699"/>
  <c r="AG699"/>
  <c r="H699"/>
  <c r="B697" i="7" s="1"/>
  <c r="J699" i="6"/>
  <c r="I699"/>
  <c r="K699"/>
  <c r="S698"/>
  <c r="C696" i="7" s="1"/>
  <c r="U698" i="6"/>
  <c r="T698"/>
  <c r="V698"/>
  <c r="AD697"/>
  <c r="D695" i="7" s="1"/>
  <c r="AF697" i="6"/>
  <c r="AE697"/>
  <c r="AG697"/>
  <c r="H697"/>
  <c r="B695" i="7" s="1"/>
  <c r="J697" i="6"/>
  <c r="I697"/>
  <c r="K697"/>
  <c r="S696"/>
  <c r="C694" i="7" s="1"/>
  <c r="U696" i="6"/>
  <c r="T696"/>
  <c r="V696"/>
  <c r="AD695"/>
  <c r="D693" i="7" s="1"/>
  <c r="AF695" i="6"/>
  <c r="AE695"/>
  <c r="AG695"/>
  <c r="H695"/>
  <c r="B693" i="7" s="1"/>
  <c r="J695" i="6"/>
  <c r="I695"/>
  <c r="K695"/>
  <c r="S694"/>
  <c r="C692" i="7" s="1"/>
  <c r="U694" i="6"/>
  <c r="T694"/>
  <c r="V694"/>
  <c r="AD693"/>
  <c r="D691" i="7" s="1"/>
  <c r="AF693" i="6"/>
  <c r="AE693"/>
  <c r="AG693"/>
  <c r="H693"/>
  <c r="B691" i="7" s="1"/>
  <c r="J693" i="6"/>
  <c r="I693"/>
  <c r="K693"/>
  <c r="S692"/>
  <c r="C690" i="7" s="1"/>
  <c r="U692" i="6"/>
  <c r="T692"/>
  <c r="V692"/>
  <c r="AD691"/>
  <c r="D689" i="7" s="1"/>
  <c r="AF691" i="6"/>
  <c r="AE691"/>
  <c r="AG691"/>
  <c r="H691"/>
  <c r="B689" i="7" s="1"/>
  <c r="J691" i="6"/>
  <c r="I691"/>
  <c r="K691"/>
  <c r="S690"/>
  <c r="C688" i="7" s="1"/>
  <c r="U690" i="6"/>
  <c r="T690"/>
  <c r="V690"/>
  <c r="AD689"/>
  <c r="D687" i="7" s="1"/>
  <c r="AF689" i="6"/>
  <c r="AE689"/>
  <c r="AG689"/>
  <c r="H689"/>
  <c r="B687" i="7" s="1"/>
  <c r="J689" i="6"/>
  <c r="I689"/>
  <c r="K689"/>
  <c r="S688"/>
  <c r="C686" i="7" s="1"/>
  <c r="U688" i="6"/>
  <c r="T688"/>
  <c r="V688"/>
  <c r="AD687"/>
  <c r="D685" i="7" s="1"/>
  <c r="AF687" i="6"/>
  <c r="AE687"/>
  <c r="AG687"/>
  <c r="H687"/>
  <c r="B685" i="7" s="1"/>
  <c r="J687" i="6"/>
  <c r="I687"/>
  <c r="K687"/>
  <c r="S686"/>
  <c r="C684" i="7" s="1"/>
  <c r="U686" i="6"/>
  <c r="T686"/>
  <c r="V686"/>
  <c r="AD685"/>
  <c r="D683" i="7" s="1"/>
  <c r="AF685" i="6"/>
  <c r="AE685"/>
  <c r="AG685"/>
  <c r="H685"/>
  <c r="B683" i="7" s="1"/>
  <c r="J685" i="6"/>
  <c r="I685"/>
  <c r="K685"/>
  <c r="S684"/>
  <c r="C682" i="7" s="1"/>
  <c r="U684" i="6"/>
  <c r="T684"/>
  <c r="V684"/>
  <c r="AD683"/>
  <c r="D681" i="7" s="1"/>
  <c r="AF683" i="6"/>
  <c r="AE683"/>
  <c r="AG683"/>
  <c r="H683"/>
  <c r="B681" i="7" s="1"/>
  <c r="J683" i="6"/>
  <c r="I683"/>
  <c r="K683"/>
  <c r="S682"/>
  <c r="C680" i="7" s="1"/>
  <c r="U682" i="6"/>
  <c r="T682"/>
  <c r="V682"/>
  <c r="AD681"/>
  <c r="D679" i="7" s="1"/>
  <c r="AF681" i="6"/>
  <c r="AE681"/>
  <c r="AG681"/>
  <c r="H681"/>
  <c r="B679" i="7" s="1"/>
  <c r="J681" i="6"/>
  <c r="I681"/>
  <c r="K681"/>
  <c r="S680"/>
  <c r="C678" i="7" s="1"/>
  <c r="U680" i="6"/>
  <c r="T680"/>
  <c r="V680"/>
  <c r="AD679"/>
  <c r="D677" i="7" s="1"/>
  <c r="AF679" i="6"/>
  <c r="AE679"/>
  <c r="AG679"/>
  <c r="H679"/>
  <c r="B677" i="7" s="1"/>
  <c r="J679" i="6"/>
  <c r="I679"/>
  <c r="K679"/>
  <c r="S678"/>
  <c r="C676" i="7" s="1"/>
  <c r="U678" i="6"/>
  <c r="T678"/>
  <c r="V678"/>
  <c r="AD677"/>
  <c r="D675" i="7" s="1"/>
  <c r="AF677" i="6"/>
  <c r="AE677"/>
  <c r="AG677"/>
  <c r="H677"/>
  <c r="B675" i="7" s="1"/>
  <c r="J677" i="6"/>
  <c r="I677"/>
  <c r="K677"/>
  <c r="S676"/>
  <c r="C674" i="7" s="1"/>
  <c r="U676" i="6"/>
  <c r="T676"/>
  <c r="V676"/>
  <c r="AD675"/>
  <c r="D673" i="7" s="1"/>
  <c r="AF675" i="6"/>
  <c r="AE675"/>
  <c r="AG675"/>
  <c r="H675"/>
  <c r="B673" i="7" s="1"/>
  <c r="J675" i="6"/>
  <c r="I675"/>
  <c r="K675"/>
  <c r="S674"/>
  <c r="C672" i="7" s="1"/>
  <c r="U674" i="6"/>
  <c r="T674"/>
  <c r="V674"/>
  <c r="AD673"/>
  <c r="D671" i="7" s="1"/>
  <c r="AF673" i="6"/>
  <c r="AE673"/>
  <c r="AG673"/>
  <c r="H673"/>
  <c r="B671" i="7" s="1"/>
  <c r="J673" i="6"/>
  <c r="I673"/>
  <c r="K673"/>
  <c r="S672"/>
  <c r="C670" i="7" s="1"/>
  <c r="U672" i="6"/>
  <c r="T672"/>
  <c r="V672"/>
  <c r="AD671"/>
  <c r="D669" i="7" s="1"/>
  <c r="AF671" i="6"/>
  <c r="AE671"/>
  <c r="AG671"/>
  <c r="H671"/>
  <c r="B669" i="7" s="1"/>
  <c r="J671" i="6"/>
  <c r="I671"/>
  <c r="K671"/>
  <c r="S670"/>
  <c r="C668" i="7" s="1"/>
  <c r="U670" i="6"/>
  <c r="T670"/>
  <c r="V670"/>
  <c r="AD669"/>
  <c r="D667" i="7" s="1"/>
  <c r="AF669" i="6"/>
  <c r="AE669"/>
  <c r="AG669"/>
  <c r="H669"/>
  <c r="B667" i="7" s="1"/>
  <c r="J669" i="6"/>
  <c r="I669"/>
  <c r="K669"/>
  <c r="S668"/>
  <c r="C666" i="7" s="1"/>
  <c r="U668" i="6"/>
  <c r="T668"/>
  <c r="V668"/>
  <c r="AD667"/>
  <c r="D665" i="7" s="1"/>
  <c r="AF667" i="6"/>
  <c r="AE667"/>
  <c r="AG667"/>
  <c r="H667"/>
  <c r="B665" i="7" s="1"/>
  <c r="J667" i="6"/>
  <c r="I667"/>
  <c r="K667"/>
  <c r="S666"/>
  <c r="C664" i="7" s="1"/>
  <c r="U666" i="6"/>
  <c r="T666"/>
  <c r="V666"/>
  <c r="AD665"/>
  <c r="D663" i="7" s="1"/>
  <c r="AF665" i="6"/>
  <c r="AE665"/>
  <c r="AG665"/>
  <c r="H665"/>
  <c r="B663" i="7" s="1"/>
  <c r="J665" i="6"/>
  <c r="I665"/>
  <c r="K665"/>
  <c r="S664"/>
  <c r="C662" i="7" s="1"/>
  <c r="U664" i="6"/>
  <c r="T664"/>
  <c r="V664"/>
  <c r="AD663"/>
  <c r="D661" i="7" s="1"/>
  <c r="AF663" i="6"/>
  <c r="AE663"/>
  <c r="AG663"/>
  <c r="H663"/>
  <c r="B661" i="7" s="1"/>
  <c r="J663" i="6"/>
  <c r="I663"/>
  <c r="K663"/>
  <c r="S662"/>
  <c r="C660" i="7" s="1"/>
  <c r="U662" i="6"/>
  <c r="T662"/>
  <c r="V662"/>
  <c r="AD661"/>
  <c r="D659" i="7" s="1"/>
  <c r="AF661" i="6"/>
  <c r="AE661"/>
  <c r="AG661"/>
  <c r="H661"/>
  <c r="B659" i="7" s="1"/>
  <c r="J661" i="6"/>
  <c r="I661"/>
  <c r="K661"/>
  <c r="S660"/>
  <c r="C658" i="7" s="1"/>
  <c r="U660" i="6"/>
  <c r="T660"/>
  <c r="V660"/>
  <c r="AD659"/>
  <c r="D657" i="7" s="1"/>
  <c r="AF659" i="6"/>
  <c r="AE659"/>
  <c r="AG659"/>
  <c r="H659"/>
  <c r="B657" i="7" s="1"/>
  <c r="J659" i="6"/>
  <c r="I659"/>
  <c r="K659"/>
  <c r="S658"/>
  <c r="C656" i="7" s="1"/>
  <c r="U658" i="6"/>
  <c r="T658"/>
  <c r="V658"/>
  <c r="AD657"/>
  <c r="D655" i="7" s="1"/>
  <c r="AF657" i="6"/>
  <c r="AE657"/>
  <c r="AG657"/>
  <c r="H657"/>
  <c r="B655" i="7" s="1"/>
  <c r="J657" i="6"/>
  <c r="I657"/>
  <c r="K657"/>
  <c r="S656"/>
  <c r="C654" i="7" s="1"/>
  <c r="U656" i="6"/>
  <c r="T656"/>
  <c r="V656"/>
  <c r="AD655"/>
  <c r="D653" i="7" s="1"/>
  <c r="AF655" i="6"/>
  <c r="AE655"/>
  <c r="AG655"/>
  <c r="H655"/>
  <c r="B653" i="7" s="1"/>
  <c r="J655" i="6"/>
  <c r="I655"/>
  <c r="K655"/>
  <c r="S654"/>
  <c r="C652" i="7" s="1"/>
  <c r="U654" i="6"/>
  <c r="T654"/>
  <c r="V654"/>
  <c r="AD653"/>
  <c r="D651" i="7" s="1"/>
  <c r="AF653" i="6"/>
  <c r="AE653"/>
  <c r="AG653"/>
  <c r="H653"/>
  <c r="B651" i="7" s="1"/>
  <c r="J653" i="6"/>
  <c r="I653"/>
  <c r="K653"/>
  <c r="S652"/>
  <c r="C650" i="7" s="1"/>
  <c r="U652" i="6"/>
  <c r="T652"/>
  <c r="V652"/>
  <c r="AD651"/>
  <c r="D649" i="7" s="1"/>
  <c r="AF651" i="6"/>
  <c r="AE651"/>
  <c r="AG651"/>
  <c r="H651"/>
  <c r="B649" i="7" s="1"/>
  <c r="J651" i="6"/>
  <c r="I651"/>
  <c r="K651"/>
  <c r="S650"/>
  <c r="C648" i="7" s="1"/>
  <c r="U650" i="6"/>
  <c r="T650"/>
  <c r="V650"/>
  <c r="AD649"/>
  <c r="D647" i="7" s="1"/>
  <c r="AF649" i="6"/>
  <c r="AE649"/>
  <c r="AG649"/>
  <c r="H649"/>
  <c r="B647" i="7" s="1"/>
  <c r="J649" i="6"/>
  <c r="I649"/>
  <c r="K649"/>
  <c r="S648"/>
  <c r="C646" i="7" s="1"/>
  <c r="U648" i="6"/>
  <c r="T648"/>
  <c r="V648"/>
  <c r="AD647"/>
  <c r="D645" i="7" s="1"/>
  <c r="AF647" i="6"/>
  <c r="AE647"/>
  <c r="AG647"/>
  <c r="H647"/>
  <c r="B645" i="7" s="1"/>
  <c r="J647" i="6"/>
  <c r="I647"/>
  <c r="K647"/>
  <c r="S646"/>
  <c r="C644" i="7" s="1"/>
  <c r="U646" i="6"/>
  <c r="T646"/>
  <c r="V646"/>
  <c r="AD645"/>
  <c r="D643" i="7" s="1"/>
  <c r="AF645" i="6"/>
  <c r="AE645"/>
  <c r="AG645"/>
  <c r="H645"/>
  <c r="B643" i="7" s="1"/>
  <c r="J645" i="6"/>
  <c r="I645"/>
  <c r="K645"/>
  <c r="S644"/>
  <c r="C642" i="7" s="1"/>
  <c r="U644" i="6"/>
  <c r="T644"/>
  <c r="V644"/>
  <c r="AD643"/>
  <c r="D641" i="7" s="1"/>
  <c r="AF643" i="6"/>
  <c r="AE643"/>
  <c r="AG643"/>
  <c r="H643"/>
  <c r="B641" i="7" s="1"/>
  <c r="J643" i="6"/>
  <c r="I643"/>
  <c r="K643"/>
  <c r="S642"/>
  <c r="C640" i="7" s="1"/>
  <c r="U642" i="6"/>
  <c r="T642"/>
  <c r="V642"/>
  <c r="AD641"/>
  <c r="D639" i="7" s="1"/>
  <c r="AF641" i="6"/>
  <c r="AE641"/>
  <c r="AG641"/>
  <c r="H641"/>
  <c r="B639" i="7" s="1"/>
  <c r="J641" i="6"/>
  <c r="I641"/>
  <c r="K641"/>
  <c r="S640"/>
  <c r="C638" i="7" s="1"/>
  <c r="U640" i="6"/>
  <c r="T640"/>
  <c r="V640"/>
  <c r="AD639"/>
  <c r="D637" i="7" s="1"/>
  <c r="AF639" i="6"/>
  <c r="AE639"/>
  <c r="AG639"/>
  <c r="H639"/>
  <c r="B637" i="7" s="1"/>
  <c r="J639" i="6"/>
  <c r="I639"/>
  <c r="K639"/>
  <c r="S638"/>
  <c r="C636" i="7" s="1"/>
  <c r="U638" i="6"/>
  <c r="T638"/>
  <c r="V638"/>
  <c r="AD637"/>
  <c r="D635" i="7" s="1"/>
  <c r="AF637" i="6"/>
  <c r="AE637"/>
  <c r="AG637"/>
  <c r="H637"/>
  <c r="B635" i="7" s="1"/>
  <c r="J637" i="6"/>
  <c r="I637"/>
  <c r="K637"/>
  <c r="S636"/>
  <c r="C634" i="7" s="1"/>
  <c r="U636" i="6"/>
  <c r="T636"/>
  <c r="V636"/>
  <c r="AD635"/>
  <c r="D633" i="7" s="1"/>
  <c r="AF635" i="6"/>
  <c r="AE635"/>
  <c r="AG635"/>
  <c r="H635"/>
  <c r="B633" i="7" s="1"/>
  <c r="J635" i="6"/>
  <c r="I635"/>
  <c r="K635"/>
  <c r="S634"/>
  <c r="C632" i="7" s="1"/>
  <c r="U634" i="6"/>
  <c r="T634"/>
  <c r="V634"/>
  <c r="AD633"/>
  <c r="D631" i="7" s="1"/>
  <c r="AF633" i="6"/>
  <c r="AE633"/>
  <c r="AG633"/>
  <c r="H633"/>
  <c r="B631" i="7" s="1"/>
  <c r="J633" i="6"/>
  <c r="I633"/>
  <c r="K633"/>
  <c r="S632"/>
  <c r="C630" i="7" s="1"/>
  <c r="U632" i="6"/>
  <c r="T632"/>
  <c r="V632"/>
  <c r="AD631"/>
  <c r="D629" i="7" s="1"/>
  <c r="AF631" i="6"/>
  <c r="AE631"/>
  <c r="AG631"/>
  <c r="H631"/>
  <c r="B629" i="7" s="1"/>
  <c r="J631" i="6"/>
  <c r="I631"/>
  <c r="K631"/>
  <c r="S630"/>
  <c r="C628" i="7" s="1"/>
  <c r="U630" i="6"/>
  <c r="T630"/>
  <c r="V630"/>
  <c r="AD629"/>
  <c r="D627" i="7" s="1"/>
  <c r="AF629" i="6"/>
  <c r="AE629"/>
  <c r="AG629"/>
  <c r="H629"/>
  <c r="B627" i="7" s="1"/>
  <c r="J629" i="6"/>
  <c r="I629"/>
  <c r="K629"/>
  <c r="S628"/>
  <c r="C626" i="7" s="1"/>
  <c r="U628" i="6"/>
  <c r="T628"/>
  <c r="V628"/>
  <c r="AD627"/>
  <c r="D625" i="7" s="1"/>
  <c r="AF627" i="6"/>
  <c r="AE627"/>
  <c r="AG627"/>
  <c r="H627"/>
  <c r="B625" i="7" s="1"/>
  <c r="J627" i="6"/>
  <c r="I627"/>
  <c r="K627"/>
  <c r="S626"/>
  <c r="C624" i="7" s="1"/>
  <c r="U626" i="6"/>
  <c r="T626"/>
  <c r="V626"/>
  <c r="AD625"/>
  <c r="D623" i="7" s="1"/>
  <c r="AF625" i="6"/>
  <c r="AE625"/>
  <c r="AG625"/>
  <c r="H625"/>
  <c r="B623" i="7" s="1"/>
  <c r="J625" i="6"/>
  <c r="I625"/>
  <c r="K625"/>
  <c r="S624"/>
  <c r="C622" i="7" s="1"/>
  <c r="U624" i="6"/>
  <c r="T624"/>
  <c r="V624"/>
  <c r="AD623"/>
  <c r="D621" i="7" s="1"/>
  <c r="AF623" i="6"/>
  <c r="AE623"/>
  <c r="AG623"/>
  <c r="H623"/>
  <c r="B621" i="7" s="1"/>
  <c r="J623" i="6"/>
  <c r="I623"/>
  <c r="K623"/>
  <c r="S622"/>
  <c r="C620" i="7" s="1"/>
  <c r="U622" i="6"/>
  <c r="T622"/>
  <c r="V622"/>
  <c r="AD621"/>
  <c r="D619" i="7" s="1"/>
  <c r="AF621" i="6"/>
  <c r="AE621"/>
  <c r="AG621"/>
  <c r="H621"/>
  <c r="B619" i="7" s="1"/>
  <c r="J621" i="6"/>
  <c r="I621"/>
  <c r="K621"/>
  <c r="S620"/>
  <c r="C618" i="7" s="1"/>
  <c r="U620" i="6"/>
  <c r="T620"/>
  <c r="V620"/>
  <c r="AD619"/>
  <c r="D617" i="7" s="1"/>
  <c r="AF619" i="6"/>
  <c r="AE619"/>
  <c r="AG619"/>
  <c r="H619"/>
  <c r="B617" i="7" s="1"/>
  <c r="J619" i="6"/>
  <c r="I619"/>
  <c r="K619"/>
  <c r="S618"/>
  <c r="C616" i="7" s="1"/>
  <c r="U618" i="6"/>
  <c r="T618"/>
  <c r="V618"/>
  <c r="AD617"/>
  <c r="D615" i="7" s="1"/>
  <c r="AF617" i="6"/>
  <c r="AE617"/>
  <c r="AG617"/>
  <c r="H617"/>
  <c r="B615" i="7" s="1"/>
  <c r="J617" i="6"/>
  <c r="I617"/>
  <c r="K617"/>
  <c r="S616"/>
  <c r="C614" i="7" s="1"/>
  <c r="U616" i="6"/>
  <c r="T616"/>
  <c r="V616"/>
  <c r="AD615"/>
  <c r="D613" i="7" s="1"/>
  <c r="AF615" i="6"/>
  <c r="AE615"/>
  <c r="AG615"/>
  <c r="H615"/>
  <c r="B613" i="7" s="1"/>
  <c r="J615" i="6"/>
  <c r="I615"/>
  <c r="K615"/>
  <c r="S614"/>
  <c r="C612" i="7" s="1"/>
  <c r="U614" i="6"/>
  <c r="T614"/>
  <c r="V614"/>
  <c r="AD613"/>
  <c r="D611" i="7" s="1"/>
  <c r="AF613" i="6"/>
  <c r="AE613"/>
  <c r="AG613"/>
  <c r="H613"/>
  <c r="B611" i="7" s="1"/>
  <c r="J613" i="6"/>
  <c r="I613"/>
  <c r="K613"/>
  <c r="S612"/>
  <c r="C610" i="7" s="1"/>
  <c r="U612" i="6"/>
  <c r="T612"/>
  <c r="V612"/>
  <c r="AD611"/>
  <c r="D609" i="7" s="1"/>
  <c r="AF611" i="6"/>
  <c r="AE611"/>
  <c r="AG611"/>
  <c r="H611"/>
  <c r="B609" i="7" s="1"/>
  <c r="J611" i="6"/>
  <c r="I611"/>
  <c r="K611"/>
  <c r="S610"/>
  <c r="C608" i="7" s="1"/>
  <c r="U610" i="6"/>
  <c r="T610"/>
  <c r="V610"/>
  <c r="AD609"/>
  <c r="D607" i="7" s="1"/>
  <c r="AF609" i="6"/>
  <c r="AE609"/>
  <c r="AG609"/>
  <c r="H609"/>
  <c r="B607" i="7" s="1"/>
  <c r="J609" i="6"/>
  <c r="I609"/>
  <c r="K609"/>
  <c r="S608"/>
  <c r="C606" i="7" s="1"/>
  <c r="U608" i="6"/>
  <c r="T608"/>
  <c r="V608"/>
  <c r="AD607"/>
  <c r="D605" i="7" s="1"/>
  <c r="AF607" i="6"/>
  <c r="AE607"/>
  <c r="AG607"/>
  <c r="H607"/>
  <c r="B605" i="7" s="1"/>
  <c r="J607" i="6"/>
  <c r="I607"/>
  <c r="K607"/>
  <c r="S606"/>
  <c r="C604" i="7" s="1"/>
  <c r="U606" i="6"/>
  <c r="T606"/>
  <c r="V606"/>
  <c r="AD605"/>
  <c r="D603" i="7" s="1"/>
  <c r="AF605" i="6"/>
  <c r="AE605"/>
  <c r="AG605"/>
  <c r="H605"/>
  <c r="B603" i="7" s="1"/>
  <c r="J605" i="6"/>
  <c r="I605"/>
  <c r="K605"/>
  <c r="S604"/>
  <c r="C602" i="7" s="1"/>
  <c r="U604" i="6"/>
  <c r="T604"/>
  <c r="V604"/>
  <c r="AD603"/>
  <c r="D601" i="7" s="1"/>
  <c r="AF603" i="6"/>
  <c r="AE603"/>
  <c r="AG603"/>
  <c r="H603"/>
  <c r="B601" i="7" s="1"/>
  <c r="J603" i="6"/>
  <c r="I603"/>
  <c r="K603"/>
  <c r="S602"/>
  <c r="C600" i="7" s="1"/>
  <c r="U602" i="6"/>
  <c r="T602"/>
  <c r="V602"/>
  <c r="AD601"/>
  <c r="D599" i="7" s="1"/>
  <c r="AF601" i="6"/>
  <c r="AE601"/>
  <c r="AG601"/>
  <c r="H601"/>
  <c r="B599" i="7" s="1"/>
  <c r="J601" i="6"/>
  <c r="I601"/>
  <c r="K601"/>
  <c r="S600"/>
  <c r="C598" i="7" s="1"/>
  <c r="U600" i="6"/>
  <c r="T600"/>
  <c r="V600"/>
  <c r="AD599"/>
  <c r="D597" i="7" s="1"/>
  <c r="AF599" i="6"/>
  <c r="AE599"/>
  <c r="AG599"/>
  <c r="H599"/>
  <c r="B597" i="7" s="1"/>
  <c r="J599" i="6"/>
  <c r="I599"/>
  <c r="K599"/>
  <c r="S598"/>
  <c r="C596" i="7" s="1"/>
  <c r="U598" i="6"/>
  <c r="T598"/>
  <c r="V598"/>
  <c r="AD597"/>
  <c r="D595" i="7" s="1"/>
  <c r="AF597" i="6"/>
  <c r="AE597"/>
  <c r="AG597"/>
  <c r="H597"/>
  <c r="B595" i="7" s="1"/>
  <c r="J597" i="6"/>
  <c r="I597"/>
  <c r="K597"/>
  <c r="S596"/>
  <c r="C594" i="7" s="1"/>
  <c r="U596" i="6"/>
  <c r="T596"/>
  <c r="V596"/>
  <c r="AD595"/>
  <c r="D593" i="7" s="1"/>
  <c r="AF595" i="6"/>
  <c r="AE595"/>
  <c r="AG595"/>
  <c r="H595"/>
  <c r="B593" i="7" s="1"/>
  <c r="J595" i="6"/>
  <c r="I595"/>
  <c r="K595"/>
  <c r="S594"/>
  <c r="C592" i="7" s="1"/>
  <c r="U594" i="6"/>
  <c r="T594"/>
  <c r="V594"/>
  <c r="AD593"/>
  <c r="D591" i="7" s="1"/>
  <c r="AF593" i="6"/>
  <c r="AE593"/>
  <c r="AG593"/>
  <c r="H593"/>
  <c r="B591" i="7" s="1"/>
  <c r="J593" i="6"/>
  <c r="I593"/>
  <c r="K593"/>
  <c r="S592"/>
  <c r="C590" i="7" s="1"/>
  <c r="U592" i="6"/>
  <c r="T592"/>
  <c r="V592"/>
  <c r="AD591"/>
  <c r="D589" i="7" s="1"/>
  <c r="AF591" i="6"/>
  <c r="AE591"/>
  <c r="AG591"/>
  <c r="H591"/>
  <c r="B589" i="7" s="1"/>
  <c r="J591" i="6"/>
  <c r="I591"/>
  <c r="K591"/>
  <c r="S590"/>
  <c r="C588" i="7" s="1"/>
  <c r="U590" i="6"/>
  <c r="T590"/>
  <c r="V590"/>
  <c r="AD589"/>
  <c r="D587" i="7" s="1"/>
  <c r="AF589" i="6"/>
  <c r="AE589"/>
  <c r="AG589"/>
  <c r="H589"/>
  <c r="B587" i="7" s="1"/>
  <c r="J589" i="6"/>
  <c r="I589"/>
  <c r="K589"/>
  <c r="S588"/>
  <c r="C586" i="7" s="1"/>
  <c r="U588" i="6"/>
  <c r="T588"/>
  <c r="V588"/>
  <c r="AD587"/>
  <c r="D585" i="7" s="1"/>
  <c r="AF587" i="6"/>
  <c r="AE587"/>
  <c r="AG587"/>
  <c r="H587"/>
  <c r="B585" i="7" s="1"/>
  <c r="J587" i="6"/>
  <c r="I587"/>
  <c r="K587"/>
  <c r="S586"/>
  <c r="C584" i="7" s="1"/>
  <c r="U586" i="6"/>
  <c r="T586"/>
  <c r="V586"/>
  <c r="AD585"/>
  <c r="D583" i="7" s="1"/>
  <c r="AF585" i="6"/>
  <c r="AE585"/>
  <c r="AG585"/>
  <c r="H585"/>
  <c r="B583" i="7" s="1"/>
  <c r="J585" i="6"/>
  <c r="I585"/>
  <c r="K585"/>
  <c r="S584"/>
  <c r="C582" i="7" s="1"/>
  <c r="U584" i="6"/>
  <c r="T584"/>
  <c r="V584"/>
  <c r="AD583"/>
  <c r="D581" i="7" s="1"/>
  <c r="AF583" i="6"/>
  <c r="AE583"/>
  <c r="AG583"/>
  <c r="H583"/>
  <c r="B581" i="7" s="1"/>
  <c r="J583" i="6"/>
  <c r="I583"/>
  <c r="K583"/>
  <c r="S582"/>
  <c r="C580" i="7" s="1"/>
  <c r="U582" i="6"/>
  <c r="T582"/>
  <c r="V582"/>
  <c r="AD581"/>
  <c r="D579" i="7" s="1"/>
  <c r="AF581" i="6"/>
  <c r="AE581"/>
  <c r="AG581"/>
  <c r="H581"/>
  <c r="B579" i="7" s="1"/>
  <c r="J581" i="6"/>
  <c r="I581"/>
  <c r="K581"/>
  <c r="S580"/>
  <c r="C578" i="7" s="1"/>
  <c r="U580" i="6"/>
  <c r="T580"/>
  <c r="V580"/>
  <c r="AD579"/>
  <c r="D577" i="7" s="1"/>
  <c r="AF579" i="6"/>
  <c r="AE579"/>
  <c r="AG579"/>
  <c r="H579"/>
  <c r="B577" i="7" s="1"/>
  <c r="J579" i="6"/>
  <c r="I579"/>
  <c r="K579"/>
  <c r="S578"/>
  <c r="C576" i="7" s="1"/>
  <c r="U578" i="6"/>
  <c r="T578"/>
  <c r="V578"/>
  <c r="AD577"/>
  <c r="D575" i="7" s="1"/>
  <c r="AF577" i="6"/>
  <c r="AE577"/>
  <c r="AG577"/>
  <c r="H577"/>
  <c r="B575" i="7" s="1"/>
  <c r="J577" i="6"/>
  <c r="I577"/>
  <c r="K577"/>
  <c r="S576"/>
  <c r="C574" i="7" s="1"/>
  <c r="U576" i="6"/>
  <c r="T576"/>
  <c r="V576"/>
  <c r="AD575"/>
  <c r="D573" i="7" s="1"/>
  <c r="AF575" i="6"/>
  <c r="AE575"/>
  <c r="AG575"/>
  <c r="H575"/>
  <c r="B573" i="7" s="1"/>
  <c r="J575" i="6"/>
  <c r="I575"/>
  <c r="K575"/>
  <c r="S574"/>
  <c r="C572" i="7" s="1"/>
  <c r="U574" i="6"/>
  <c r="T574"/>
  <c r="V574"/>
  <c r="AD573"/>
  <c r="D571" i="7" s="1"/>
  <c r="AF573" i="6"/>
  <c r="AE573"/>
  <c r="AG573"/>
  <c r="H573"/>
  <c r="B571" i="7" s="1"/>
  <c r="J573" i="6"/>
  <c r="I573"/>
  <c r="K573"/>
  <c r="S572"/>
  <c r="C570" i="7" s="1"/>
  <c r="U572" i="6"/>
  <c r="T572"/>
  <c r="V572"/>
  <c r="AD571"/>
  <c r="D569" i="7" s="1"/>
  <c r="AF571" i="6"/>
  <c r="AE571"/>
  <c r="AG571"/>
  <c r="H571"/>
  <c r="B569" i="7" s="1"/>
  <c r="J571" i="6"/>
  <c r="I571"/>
  <c r="K571"/>
  <c r="S570"/>
  <c r="C568" i="7" s="1"/>
  <c r="U570" i="6"/>
  <c r="T570"/>
  <c r="V570"/>
  <c r="AD569"/>
  <c r="D567" i="7" s="1"/>
  <c r="AF569" i="6"/>
  <c r="AE569"/>
  <c r="AG569"/>
  <c r="H569"/>
  <c r="B567" i="7" s="1"/>
  <c r="J569" i="6"/>
  <c r="I569"/>
  <c r="K569"/>
  <c r="S568"/>
  <c r="C566" i="7" s="1"/>
  <c r="U568" i="6"/>
  <c r="T568"/>
  <c r="V568"/>
  <c r="AD567"/>
  <c r="D565" i="7" s="1"/>
  <c r="AF567" i="6"/>
  <c r="AE567"/>
  <c r="AG567"/>
  <c r="H567"/>
  <c r="B565" i="7" s="1"/>
  <c r="J567" i="6"/>
  <c r="I567"/>
  <c r="K567"/>
  <c r="S566"/>
  <c r="C564" i="7" s="1"/>
  <c r="U566" i="6"/>
  <c r="T566"/>
  <c r="V566"/>
  <c r="AD565"/>
  <c r="D563" i="7" s="1"/>
  <c r="AF565" i="6"/>
  <c r="AE565"/>
  <c r="AG565"/>
  <c r="H565"/>
  <c r="B563" i="7" s="1"/>
  <c r="J565" i="6"/>
  <c r="I565"/>
  <c r="K565"/>
  <c r="S564"/>
  <c r="C562" i="7" s="1"/>
  <c r="U564" i="6"/>
  <c r="T564"/>
  <c r="V564"/>
  <c r="AD563"/>
  <c r="D561" i="7" s="1"/>
  <c r="AF563" i="6"/>
  <c r="AE563"/>
  <c r="AG563"/>
  <c r="H563"/>
  <c r="B561" i="7" s="1"/>
  <c r="J563" i="6"/>
  <c r="I563"/>
  <c r="K563"/>
  <c r="S562"/>
  <c r="C560" i="7" s="1"/>
  <c r="U562" i="6"/>
  <c r="T562"/>
  <c r="V562"/>
  <c r="AD561"/>
  <c r="D559" i="7" s="1"/>
  <c r="AF561" i="6"/>
  <c r="AE561"/>
  <c r="AG561"/>
  <c r="H561"/>
  <c r="B559" i="7" s="1"/>
  <c r="J561" i="6"/>
  <c r="I561"/>
  <c r="K561"/>
  <c r="S560"/>
  <c r="C558" i="7" s="1"/>
  <c r="U560" i="6"/>
  <c r="T560"/>
  <c r="V560"/>
  <c r="AD559"/>
  <c r="D557" i="7" s="1"/>
  <c r="AF559" i="6"/>
  <c r="AE559"/>
  <c r="AG559"/>
  <c r="H559"/>
  <c r="B557" i="7" s="1"/>
  <c r="J559" i="6"/>
  <c r="I559"/>
  <c r="K559"/>
  <c r="S558"/>
  <c r="C556" i="7" s="1"/>
  <c r="U558" i="6"/>
  <c r="T558"/>
  <c r="V558"/>
  <c r="AD557"/>
  <c r="D555" i="7" s="1"/>
  <c r="AF557" i="6"/>
  <c r="AE557"/>
  <c r="AG557"/>
  <c r="H557"/>
  <c r="B555" i="7" s="1"/>
  <c r="J557" i="6"/>
  <c r="I557"/>
  <c r="K557"/>
  <c r="S556"/>
  <c r="C554" i="7" s="1"/>
  <c r="U556" i="6"/>
  <c r="T556"/>
  <c r="V556"/>
  <c r="AD555"/>
  <c r="D553" i="7" s="1"/>
  <c r="AF555" i="6"/>
  <c r="AE555"/>
  <c r="AG555"/>
  <c r="H555"/>
  <c r="B553" i="7" s="1"/>
  <c r="J555" i="6"/>
  <c r="I555"/>
  <c r="K555"/>
  <c r="S554"/>
  <c r="C552" i="7" s="1"/>
  <c r="U554" i="6"/>
  <c r="T554"/>
  <c r="V554"/>
  <c r="AD553"/>
  <c r="D551" i="7" s="1"/>
  <c r="AF553" i="6"/>
  <c r="AE553"/>
  <c r="AG553"/>
  <c r="H553"/>
  <c r="B551" i="7" s="1"/>
  <c r="J553" i="6"/>
  <c r="I553"/>
  <c r="K553"/>
  <c r="S552"/>
  <c r="C550" i="7" s="1"/>
  <c r="U552" i="6"/>
  <c r="T552"/>
  <c r="V552"/>
  <c r="AD551"/>
  <c r="D549" i="7" s="1"/>
  <c r="AF551" i="6"/>
  <c r="AE551"/>
  <c r="AG551"/>
  <c r="H551"/>
  <c r="B549" i="7" s="1"/>
  <c r="J551" i="6"/>
  <c r="I551"/>
  <c r="K551"/>
  <c r="S550"/>
  <c r="C548" i="7" s="1"/>
  <c r="U550" i="6"/>
  <c r="T550"/>
  <c r="V550"/>
  <c r="AD549"/>
  <c r="D547" i="7" s="1"/>
  <c r="AF549" i="6"/>
  <c r="AE549"/>
  <c r="AG549"/>
  <c r="H549"/>
  <c r="B547" i="7" s="1"/>
  <c r="J549" i="6"/>
  <c r="I549"/>
  <c r="K549"/>
  <c r="S548"/>
  <c r="C546" i="7" s="1"/>
  <c r="U548" i="6"/>
  <c r="T548"/>
  <c r="V548"/>
  <c r="AD547"/>
  <c r="D545" i="7" s="1"/>
  <c r="AF547" i="6"/>
  <c r="AE547"/>
  <c r="AG547"/>
  <c r="H547"/>
  <c r="B545" i="7" s="1"/>
  <c r="J547" i="6"/>
  <c r="I547"/>
  <c r="K547"/>
  <c r="S546"/>
  <c r="C544" i="7" s="1"/>
  <c r="U546" i="6"/>
  <c r="T546"/>
  <c r="V546"/>
  <c r="AD545"/>
  <c r="D543" i="7" s="1"/>
  <c r="AF545" i="6"/>
  <c r="AE545"/>
  <c r="AG545"/>
  <c r="H545"/>
  <c r="B543" i="7" s="1"/>
  <c r="J545" i="6"/>
  <c r="I545"/>
  <c r="K545"/>
  <c r="S544"/>
  <c r="C542" i="7" s="1"/>
  <c r="U544" i="6"/>
  <c r="T544"/>
  <c r="V544"/>
  <c r="AD543"/>
  <c r="D541" i="7" s="1"/>
  <c r="AF543" i="6"/>
  <c r="AE543"/>
  <c r="AG543"/>
  <c r="H543"/>
  <c r="B541" i="7" s="1"/>
  <c r="J543" i="6"/>
  <c r="I543"/>
  <c r="K543"/>
  <c r="S542"/>
  <c r="C540" i="7" s="1"/>
  <c r="U542" i="6"/>
  <c r="T542"/>
  <c r="V542"/>
  <c r="AD541"/>
  <c r="D539" i="7" s="1"/>
  <c r="AF541" i="6"/>
  <c r="AE541"/>
  <c r="AG541"/>
  <c r="H541"/>
  <c r="B539" i="7" s="1"/>
  <c r="J541" i="6"/>
  <c r="I541"/>
  <c r="K541"/>
  <c r="S540"/>
  <c r="C538" i="7" s="1"/>
  <c r="U540" i="6"/>
  <c r="T540"/>
  <c r="V540"/>
  <c r="AD539"/>
  <c r="D537" i="7" s="1"/>
  <c r="AF539" i="6"/>
  <c r="AE539"/>
  <c r="AG539"/>
  <c r="H539"/>
  <c r="B537" i="7" s="1"/>
  <c r="J539" i="6"/>
  <c r="I539"/>
  <c r="K539"/>
  <c r="S538"/>
  <c r="C536" i="7" s="1"/>
  <c r="U538" i="6"/>
  <c r="T538"/>
  <c r="V538"/>
  <c r="AD537"/>
  <c r="D535" i="7" s="1"/>
  <c r="AF537" i="6"/>
  <c r="AE537"/>
  <c r="AG537"/>
  <c r="H537"/>
  <c r="B535" i="7" s="1"/>
  <c r="J537" i="6"/>
  <c r="I537"/>
  <c r="K537"/>
  <c r="S536"/>
  <c r="C534" i="7" s="1"/>
  <c r="U536" i="6"/>
  <c r="T536"/>
  <c r="V536"/>
  <c r="AD535"/>
  <c r="D533" i="7" s="1"/>
  <c r="AF535" i="6"/>
  <c r="AE535"/>
  <c r="AG535"/>
  <c r="H535"/>
  <c r="B533" i="7" s="1"/>
  <c r="J535" i="6"/>
  <c r="I535"/>
  <c r="K535"/>
  <c r="S534"/>
  <c r="C532" i="7" s="1"/>
  <c r="U534" i="6"/>
  <c r="T534"/>
  <c r="V534"/>
  <c r="AD533"/>
  <c r="D531" i="7" s="1"/>
  <c r="AF533" i="6"/>
  <c r="AE533"/>
  <c r="AG533"/>
  <c r="H533"/>
  <c r="B531" i="7" s="1"/>
  <c r="J533" i="6"/>
  <c r="I533"/>
  <c r="K533"/>
  <c r="S532"/>
  <c r="C530" i="7" s="1"/>
  <c r="U532" i="6"/>
  <c r="T532"/>
  <c r="V532"/>
  <c r="AD531"/>
  <c r="D529" i="7" s="1"/>
  <c r="AF531" i="6"/>
  <c r="AE531"/>
  <c r="AG531"/>
  <c r="H531"/>
  <c r="B529" i="7" s="1"/>
  <c r="J531" i="6"/>
  <c r="I531"/>
  <c r="K531"/>
  <c r="S530"/>
  <c r="C528" i="7" s="1"/>
  <c r="U530" i="6"/>
  <c r="T530"/>
  <c r="V530"/>
  <c r="AD529"/>
  <c r="D527" i="7" s="1"/>
  <c r="AF529" i="6"/>
  <c r="AE529"/>
  <c r="AG529"/>
  <c r="H529"/>
  <c r="B527" i="7" s="1"/>
  <c r="J529" i="6"/>
  <c r="I529"/>
  <c r="K529"/>
  <c r="S528"/>
  <c r="C526" i="7" s="1"/>
  <c r="U528" i="6"/>
  <c r="T528"/>
  <c r="V528"/>
  <c r="AD527"/>
  <c r="D525" i="7" s="1"/>
  <c r="AF527" i="6"/>
  <c r="AE527"/>
  <c r="AG527"/>
  <c r="H527"/>
  <c r="B525" i="7" s="1"/>
  <c r="J527" i="6"/>
  <c r="I527"/>
  <c r="K527"/>
  <c r="S526"/>
  <c r="C524" i="7" s="1"/>
  <c r="U526" i="6"/>
  <c r="T526"/>
  <c r="V526"/>
  <c r="AD525"/>
  <c r="D523" i="7" s="1"/>
  <c r="AF525" i="6"/>
  <c r="AE525"/>
  <c r="AG525"/>
  <c r="H525"/>
  <c r="B523" i="7" s="1"/>
  <c r="J525" i="6"/>
  <c r="I525"/>
  <c r="K525"/>
  <c r="S524"/>
  <c r="C522" i="7" s="1"/>
  <c r="U524" i="6"/>
  <c r="T524"/>
  <c r="V524"/>
  <c r="AD523"/>
  <c r="D521" i="7" s="1"/>
  <c r="AF523" i="6"/>
  <c r="AE523"/>
  <c r="AG523"/>
  <c r="H523"/>
  <c r="B521" i="7" s="1"/>
  <c r="J523" i="6"/>
  <c r="I523"/>
  <c r="K523"/>
  <c r="S522"/>
  <c r="C520" i="7" s="1"/>
  <c r="U522" i="6"/>
  <c r="T522"/>
  <c r="V522"/>
  <c r="AD521"/>
  <c r="D519" i="7" s="1"/>
  <c r="AF521" i="6"/>
  <c r="AE521"/>
  <c r="AG521"/>
  <c r="H521"/>
  <c r="B519" i="7" s="1"/>
  <c r="J521" i="6"/>
  <c r="I521"/>
  <c r="K521"/>
  <c r="S520"/>
  <c r="C518" i="7" s="1"/>
  <c r="U520" i="6"/>
  <c r="T520"/>
  <c r="V520"/>
  <c r="AD519"/>
  <c r="D517" i="7" s="1"/>
  <c r="AF519" i="6"/>
  <c r="AE519"/>
  <c r="AG519"/>
  <c r="H519"/>
  <c r="B517" i="7" s="1"/>
  <c r="J519" i="6"/>
  <c r="I519"/>
  <c r="K519"/>
  <c r="S518"/>
  <c r="C516" i="7" s="1"/>
  <c r="U518" i="6"/>
  <c r="T518"/>
  <c r="V518"/>
  <c r="AD517"/>
  <c r="D515" i="7" s="1"/>
  <c r="AF517" i="6"/>
  <c r="AE517"/>
  <c r="AG517"/>
  <c r="H517"/>
  <c r="B515" i="7" s="1"/>
  <c r="J517" i="6"/>
  <c r="I517"/>
  <c r="K517"/>
  <c r="S516"/>
  <c r="C514" i="7" s="1"/>
  <c r="U516" i="6"/>
  <c r="T516"/>
  <c r="V516"/>
  <c r="AD515"/>
  <c r="D513" i="7" s="1"/>
  <c r="AF515" i="6"/>
  <c r="AE515"/>
  <c r="AG515"/>
  <c r="H515"/>
  <c r="B513" i="7" s="1"/>
  <c r="J515" i="6"/>
  <c r="I515"/>
  <c r="K515"/>
  <c r="S514"/>
  <c r="C512" i="7" s="1"/>
  <c r="U514" i="6"/>
  <c r="T514"/>
  <c r="V514"/>
  <c r="AD513"/>
  <c r="D511" i="7" s="1"/>
  <c r="AF513" i="6"/>
  <c r="AE513"/>
  <c r="AG513"/>
  <c r="H513"/>
  <c r="B511" i="7" s="1"/>
  <c r="J513" i="6"/>
  <c r="I513"/>
  <c r="K513"/>
  <c r="S512"/>
  <c r="C510" i="7" s="1"/>
  <c r="U512" i="6"/>
  <c r="T512"/>
  <c r="V512"/>
  <c r="AD511"/>
  <c r="D509" i="7" s="1"/>
  <c r="AF511" i="6"/>
  <c r="AE511"/>
  <c r="AG511"/>
  <c r="H511"/>
  <c r="B509" i="7" s="1"/>
  <c r="J511" i="6"/>
  <c r="I511"/>
  <c r="K511"/>
  <c r="S510"/>
  <c r="C508" i="7" s="1"/>
  <c r="U510" i="6"/>
  <c r="T510"/>
  <c r="V510"/>
  <c r="AD509"/>
  <c r="D507" i="7" s="1"/>
  <c r="AF509" i="6"/>
  <c r="AE509"/>
  <c r="AG509"/>
  <c r="H509"/>
  <c r="B507" i="7" s="1"/>
  <c r="J509" i="6"/>
  <c r="I509"/>
  <c r="K509"/>
  <c r="S508"/>
  <c r="C506" i="7" s="1"/>
  <c r="U508" i="6"/>
  <c r="T508"/>
  <c r="V508"/>
  <c r="AD507"/>
  <c r="D505" i="7" s="1"/>
  <c r="AF507" i="6"/>
  <c r="AE507"/>
  <c r="AG507"/>
  <c r="H507"/>
  <c r="B505" i="7" s="1"/>
  <c r="J507" i="6"/>
  <c r="I507"/>
  <c r="K507"/>
  <c r="S506"/>
  <c r="C504" i="7" s="1"/>
  <c r="U506" i="6"/>
  <c r="T506"/>
  <c r="V506"/>
  <c r="AD505"/>
  <c r="D503" i="7" s="1"/>
  <c r="AF505" i="6"/>
  <c r="AE505"/>
  <c r="AG505"/>
  <c r="H505"/>
  <c r="B503" i="7" s="1"/>
  <c r="J505" i="6"/>
  <c r="I505"/>
  <c r="K505"/>
  <c r="S504"/>
  <c r="C502" i="7" s="1"/>
  <c r="U504" i="6"/>
  <c r="T504"/>
  <c r="V504"/>
  <c r="AD503"/>
  <c r="D501" i="7" s="1"/>
  <c r="AF503" i="6"/>
  <c r="AE503"/>
  <c r="AG503"/>
  <c r="H503"/>
  <c r="B501" i="7" s="1"/>
  <c r="J503" i="6"/>
  <c r="I503"/>
  <c r="K503"/>
  <c r="S502"/>
  <c r="C500" i="7" s="1"/>
  <c r="U502" i="6"/>
  <c r="T502"/>
  <c r="V502"/>
  <c r="AD501"/>
  <c r="D499" i="7" s="1"/>
  <c r="AF501" i="6"/>
  <c r="AE501"/>
  <c r="AG501"/>
  <c r="H501"/>
  <c r="B499" i="7" s="1"/>
  <c r="J501" i="6"/>
  <c r="I501"/>
  <c r="K501"/>
  <c r="S500"/>
  <c r="C498" i="7" s="1"/>
  <c r="U500" i="6"/>
  <c r="T500"/>
  <c r="V500"/>
  <c r="AD499"/>
  <c r="D497" i="7" s="1"/>
  <c r="AF499" i="6"/>
  <c r="AE499"/>
  <c r="AG499"/>
  <c r="H499"/>
  <c r="B497" i="7" s="1"/>
  <c r="J499" i="6"/>
  <c r="I499"/>
  <c r="K499"/>
  <c r="S498"/>
  <c r="C496" i="7" s="1"/>
  <c r="U498" i="6"/>
  <c r="T498"/>
  <c r="V498"/>
  <c r="AD497"/>
  <c r="D495" i="7" s="1"/>
  <c r="AF497" i="6"/>
  <c r="AE497"/>
  <c r="AG497"/>
  <c r="H497"/>
  <c r="B495" i="7" s="1"/>
  <c r="J497" i="6"/>
  <c r="I497"/>
  <c r="K497"/>
  <c r="S496"/>
  <c r="C494" i="7" s="1"/>
  <c r="U496" i="6"/>
  <c r="T496"/>
  <c r="V496"/>
  <c r="AD495"/>
  <c r="D493" i="7" s="1"/>
  <c r="AF495" i="6"/>
  <c r="AE495"/>
  <c r="AG495"/>
  <c r="H495"/>
  <c r="B493" i="7" s="1"/>
  <c r="J495" i="6"/>
  <c r="I495"/>
  <c r="K495"/>
  <c r="S494"/>
  <c r="C492" i="7" s="1"/>
  <c r="U494" i="6"/>
  <c r="T494"/>
  <c r="V494"/>
  <c r="AD493"/>
  <c r="D491" i="7" s="1"/>
  <c r="AF493" i="6"/>
  <c r="AE493"/>
  <c r="AG493"/>
  <c r="H493"/>
  <c r="B491" i="7" s="1"/>
  <c r="J493" i="6"/>
  <c r="I493"/>
  <c r="K493"/>
  <c r="S492"/>
  <c r="C490" i="7" s="1"/>
  <c r="U492" i="6"/>
  <c r="T492"/>
  <c r="V492"/>
  <c r="AD491"/>
  <c r="D489" i="7" s="1"/>
  <c r="AF491" i="6"/>
  <c r="AE491"/>
  <c r="AG491"/>
  <c r="H491"/>
  <c r="B489" i="7" s="1"/>
  <c r="J491" i="6"/>
  <c r="I491"/>
  <c r="K491"/>
  <c r="S490"/>
  <c r="C488" i="7" s="1"/>
  <c r="U490" i="6"/>
  <c r="T490"/>
  <c r="V490"/>
  <c r="AD489"/>
  <c r="D487" i="7" s="1"/>
  <c r="AF489" i="6"/>
  <c r="AE489"/>
  <c r="AG489"/>
  <c r="H489"/>
  <c r="B487" i="7" s="1"/>
  <c r="J489" i="6"/>
  <c r="I489"/>
  <c r="K489"/>
  <c r="S488"/>
  <c r="C486" i="7" s="1"/>
  <c r="U488" i="6"/>
  <c r="T488"/>
  <c r="V488"/>
  <c r="AD487"/>
  <c r="D485" i="7" s="1"/>
  <c r="AF487" i="6"/>
  <c r="AE487"/>
  <c r="AG487"/>
  <c r="H487"/>
  <c r="B485" i="7" s="1"/>
  <c r="J487" i="6"/>
  <c r="I487"/>
  <c r="K487"/>
  <c r="S486"/>
  <c r="C484" i="7" s="1"/>
  <c r="U486" i="6"/>
  <c r="T486"/>
  <c r="V486"/>
  <c r="AD485"/>
  <c r="D483" i="7" s="1"/>
  <c r="AF485" i="6"/>
  <c r="AE485"/>
  <c r="AG485"/>
  <c r="H485"/>
  <c r="B483" i="7" s="1"/>
  <c r="J485" i="6"/>
  <c r="I485"/>
  <c r="K485"/>
  <c r="S484"/>
  <c r="C482" i="7" s="1"/>
  <c r="U484" i="6"/>
  <c r="T484"/>
  <c r="V484"/>
  <c r="AD483"/>
  <c r="D481" i="7" s="1"/>
  <c r="AF483" i="6"/>
  <c r="AE483"/>
  <c r="AG483"/>
  <c r="H483"/>
  <c r="B481" i="7" s="1"/>
  <c r="J483" i="6"/>
  <c r="I483"/>
  <c r="K483"/>
  <c r="S482"/>
  <c r="C480" i="7" s="1"/>
  <c r="U482" i="6"/>
  <c r="T482"/>
  <c r="V482"/>
  <c r="AD481"/>
  <c r="D479" i="7" s="1"/>
  <c r="AF481" i="6"/>
  <c r="AE481"/>
  <c r="AG481"/>
  <c r="H481"/>
  <c r="B479" i="7" s="1"/>
  <c r="J481" i="6"/>
  <c r="I481"/>
  <c r="K481"/>
  <c r="S480"/>
  <c r="C478" i="7" s="1"/>
  <c r="U480" i="6"/>
  <c r="T480"/>
  <c r="V480"/>
  <c r="AD479"/>
  <c r="D477" i="7" s="1"/>
  <c r="AF479" i="6"/>
  <c r="AE479"/>
  <c r="AG479"/>
  <c r="H479"/>
  <c r="B477" i="7" s="1"/>
  <c r="J479" i="6"/>
  <c r="I479"/>
  <c r="K479"/>
  <c r="S478"/>
  <c r="C476" i="7" s="1"/>
  <c r="U478" i="6"/>
  <c r="T478"/>
  <c r="V478"/>
  <c r="AD477"/>
  <c r="D475" i="7" s="1"/>
  <c r="AF477" i="6"/>
  <c r="AE477"/>
  <c r="AG477"/>
  <c r="H477"/>
  <c r="B475" i="7" s="1"/>
  <c r="J477" i="6"/>
  <c r="I477"/>
  <c r="K477"/>
  <c r="S476"/>
  <c r="C474" i="7" s="1"/>
  <c r="U476" i="6"/>
  <c r="T476"/>
  <c r="V476"/>
  <c r="AD475"/>
  <c r="D473" i="7" s="1"/>
  <c r="AF475" i="6"/>
  <c r="AE475"/>
  <c r="AG475"/>
  <c r="H475"/>
  <c r="B473" i="7" s="1"/>
  <c r="J475" i="6"/>
  <c r="I475"/>
  <c r="K475"/>
  <c r="S474"/>
  <c r="C472" i="7" s="1"/>
  <c r="U474" i="6"/>
  <c r="T474"/>
  <c r="V474"/>
  <c r="AD473"/>
  <c r="D471" i="7" s="1"/>
  <c r="AF473" i="6"/>
  <c r="AE473"/>
  <c r="AG473"/>
  <c r="H473"/>
  <c r="B471" i="7" s="1"/>
  <c r="J473" i="6"/>
  <c r="I473"/>
  <c r="K473"/>
  <c r="S472"/>
  <c r="C470" i="7" s="1"/>
  <c r="U472" i="6"/>
  <c r="T472"/>
  <c r="V472"/>
  <c r="AD471"/>
  <c r="D469" i="7" s="1"/>
  <c r="AF471" i="6"/>
  <c r="AE471"/>
  <c r="AG471"/>
  <c r="H471"/>
  <c r="B469" i="7" s="1"/>
  <c r="J471" i="6"/>
  <c r="I471"/>
  <c r="K471"/>
  <c r="S470"/>
  <c r="C468" i="7" s="1"/>
  <c r="U470" i="6"/>
  <c r="T470"/>
  <c r="V470"/>
  <c r="AD469"/>
  <c r="D467" i="7" s="1"/>
  <c r="AF469" i="6"/>
  <c r="AE469"/>
  <c r="AG469"/>
  <c r="H469"/>
  <c r="B467" i="7" s="1"/>
  <c r="J469" i="6"/>
  <c r="I469"/>
  <c r="K469"/>
  <c r="S468"/>
  <c r="C466" i="7" s="1"/>
  <c r="U468" i="6"/>
  <c r="T468"/>
  <c r="V468"/>
  <c r="AD467"/>
  <c r="D465" i="7" s="1"/>
  <c r="AF467" i="6"/>
  <c r="AE467"/>
  <c r="AG467"/>
  <c r="H467"/>
  <c r="B465" i="7" s="1"/>
  <c r="J467" i="6"/>
  <c r="I467"/>
  <c r="K467"/>
  <c r="S466"/>
  <c r="C464" i="7" s="1"/>
  <c r="U466" i="6"/>
  <c r="T466"/>
  <c r="V466"/>
  <c r="AD465"/>
  <c r="D463" i="7" s="1"/>
  <c r="AF465" i="6"/>
  <c r="AE465"/>
  <c r="AG465"/>
  <c r="H465"/>
  <c r="B463" i="7" s="1"/>
  <c r="J465" i="6"/>
  <c r="I465"/>
  <c r="K465"/>
  <c r="S464"/>
  <c r="C462" i="7" s="1"/>
  <c r="U464" i="6"/>
  <c r="T464"/>
  <c r="V464"/>
  <c r="H327"/>
  <c r="B325" i="7" s="1"/>
  <c r="J327" i="6"/>
  <c r="I327"/>
  <c r="K327"/>
  <c r="S326"/>
  <c r="C324" i="7" s="1"/>
  <c r="U326" i="6"/>
  <c r="T326"/>
  <c r="V326"/>
  <c r="AD325"/>
  <c r="D323" i="7" s="1"/>
  <c r="AF325" i="6"/>
  <c r="AE325"/>
  <c r="AG325"/>
  <c r="H325"/>
  <c r="B323" i="7" s="1"/>
  <c r="J325" i="6"/>
  <c r="I325"/>
  <c r="K325"/>
  <c r="S324"/>
  <c r="C322" i="7" s="1"/>
  <c r="U324" i="6"/>
  <c r="T324"/>
  <c r="V324"/>
  <c r="AD323"/>
  <c r="D321" i="7" s="1"/>
  <c r="AF323" i="6"/>
  <c r="AE323"/>
  <c r="AG323"/>
  <c r="H323"/>
  <c r="B321" i="7" s="1"/>
  <c r="J323" i="6"/>
  <c r="I323"/>
  <c r="K323"/>
  <c r="S322"/>
  <c r="C320" i="7" s="1"/>
  <c r="U322" i="6"/>
  <c r="T322"/>
  <c r="V322"/>
  <c r="AD321"/>
  <c r="D319" i="7" s="1"/>
  <c r="AF321" i="6"/>
  <c r="AE321"/>
  <c r="AG321"/>
  <c r="H321"/>
  <c r="B319" i="7" s="1"/>
  <c r="J321" i="6"/>
  <c r="I321"/>
  <c r="K321"/>
  <c r="S320"/>
  <c r="C318" i="7" s="1"/>
  <c r="U320" i="6"/>
  <c r="T320"/>
  <c r="V320"/>
  <c r="AD319"/>
  <c r="D317" i="7" s="1"/>
  <c r="AF319" i="6"/>
  <c r="AE319"/>
  <c r="AG319"/>
  <c r="H319"/>
  <c r="B317" i="7" s="1"/>
  <c r="J319" i="6"/>
  <c r="I319"/>
  <c r="K319"/>
  <c r="S318"/>
  <c r="C316" i="7" s="1"/>
  <c r="U318" i="6"/>
  <c r="T318"/>
  <c r="V318"/>
  <c r="AD317"/>
  <c r="D315" i="7" s="1"/>
  <c r="AF317" i="6"/>
  <c r="AE317"/>
  <c r="AG317"/>
  <c r="H317"/>
  <c r="B315" i="7" s="1"/>
  <c r="J317" i="6"/>
  <c r="I317"/>
  <c r="K317"/>
  <c r="S316"/>
  <c r="C314" i="7" s="1"/>
  <c r="U316" i="6"/>
  <c r="T316"/>
  <c r="V316"/>
  <c r="AD315"/>
  <c r="D313" i="7" s="1"/>
  <c r="AF315" i="6"/>
  <c r="AE315"/>
  <c r="AG315"/>
  <c r="H315"/>
  <c r="B313" i="7" s="1"/>
  <c r="J315" i="6"/>
  <c r="I315"/>
  <c r="K315"/>
  <c r="S314"/>
  <c r="C312" i="7" s="1"/>
  <c r="U314" i="6"/>
  <c r="T314"/>
  <c r="V314"/>
  <c r="AD313"/>
  <c r="D311" i="7" s="1"/>
  <c r="AF313" i="6"/>
  <c r="AE313"/>
  <c r="AG313"/>
  <c r="H313"/>
  <c r="B311" i="7" s="1"/>
  <c r="J313" i="6"/>
  <c r="I313"/>
  <c r="K313"/>
  <c r="S312"/>
  <c r="C310" i="7" s="1"/>
  <c r="U312" i="6"/>
  <c r="T312"/>
  <c r="V312"/>
  <c r="AD311"/>
  <c r="D309" i="7" s="1"/>
  <c r="AF311" i="6"/>
  <c r="AE311"/>
  <c r="AG311"/>
  <c r="H311"/>
  <c r="B309" i="7" s="1"/>
  <c r="J311" i="6"/>
  <c r="I311"/>
  <c r="K311"/>
  <c r="S310"/>
  <c r="C308" i="7" s="1"/>
  <c r="U310" i="6"/>
  <c r="T310"/>
  <c r="V310"/>
  <c r="AD309"/>
  <c r="D307" i="7" s="1"/>
  <c r="AF309" i="6"/>
  <c r="AE309"/>
  <c r="AG309"/>
  <c r="H309"/>
  <c r="B307" i="7" s="1"/>
  <c r="J309" i="6"/>
  <c r="I309"/>
  <c r="K309"/>
  <c r="S308"/>
  <c r="C306" i="7" s="1"/>
  <c r="U308" i="6"/>
  <c r="T308"/>
  <c r="V308"/>
  <c r="AD307"/>
  <c r="D305" i="7" s="1"/>
  <c r="AF307" i="6"/>
  <c r="AE307"/>
  <c r="AG307"/>
  <c r="H307"/>
  <c r="B305" i="7" s="1"/>
  <c r="J307" i="6"/>
  <c r="I307"/>
  <c r="K307"/>
  <c r="S306"/>
  <c r="C304" i="7" s="1"/>
  <c r="U306" i="6"/>
  <c r="T306"/>
  <c r="V306"/>
  <c r="AD305"/>
  <c r="D303" i="7" s="1"/>
  <c r="AF305" i="6"/>
  <c r="AE305"/>
  <c r="AG305"/>
  <c r="H305"/>
  <c r="B303" i="7" s="1"/>
  <c r="J305" i="6"/>
  <c r="I305"/>
  <c r="K305"/>
  <c r="S304"/>
  <c r="C302" i="7" s="1"/>
  <c r="U304" i="6"/>
  <c r="T304"/>
  <c r="V304"/>
  <c r="AD303"/>
  <c r="D301" i="7" s="1"/>
  <c r="AF303" i="6"/>
  <c r="AE303"/>
  <c r="AG303"/>
  <c r="H303"/>
  <c r="B301" i="7" s="1"/>
  <c r="J303" i="6"/>
  <c r="I303"/>
  <c r="K303"/>
  <c r="S302"/>
  <c r="C300" i="7" s="1"/>
  <c r="U302" i="6"/>
  <c r="T302"/>
  <c r="V302"/>
  <c r="AD301"/>
  <c r="D299" i="7" s="1"/>
  <c r="AF301" i="6"/>
  <c r="AE301"/>
  <c r="AG301"/>
  <c r="H301"/>
  <c r="B299" i="7" s="1"/>
  <c r="J301" i="6"/>
  <c r="I301"/>
  <c r="K301"/>
  <c r="S300"/>
  <c r="C298" i="7" s="1"/>
  <c r="U300" i="6"/>
  <c r="T300"/>
  <c r="V300"/>
  <c r="AD299"/>
  <c r="D297" i="7" s="1"/>
  <c r="AF299" i="6"/>
  <c r="AE299"/>
  <c r="AG299"/>
  <c r="H299"/>
  <c r="B297" i="7" s="1"/>
  <c r="J299" i="6"/>
  <c r="I299"/>
  <c r="K299"/>
  <c r="S298"/>
  <c r="C296" i="7" s="1"/>
  <c r="U298" i="6"/>
  <c r="T298"/>
  <c r="V298"/>
  <c r="AD297"/>
  <c r="D295" i="7" s="1"/>
  <c r="AF297" i="6"/>
  <c r="AE297"/>
  <c r="AG297"/>
  <c r="H297"/>
  <c r="B295" i="7" s="1"/>
  <c r="J297" i="6"/>
  <c r="I297"/>
  <c r="K297"/>
  <c r="S296"/>
  <c r="C294" i="7" s="1"/>
  <c r="U296" i="6"/>
  <c r="T296"/>
  <c r="V296"/>
  <c r="AD295"/>
  <c r="D293" i="7" s="1"/>
  <c r="AF295" i="6"/>
  <c r="AE295"/>
  <c r="AG295"/>
  <c r="H295"/>
  <c r="B293" i="7" s="1"/>
  <c r="J295" i="6"/>
  <c r="I295"/>
  <c r="K295"/>
  <c r="S294"/>
  <c r="C292" i="7" s="1"/>
  <c r="U294" i="6"/>
  <c r="T294"/>
  <c r="V294"/>
  <c r="AD293"/>
  <c r="D291" i="7" s="1"/>
  <c r="AF293" i="6"/>
  <c r="AE293"/>
  <c r="AG293"/>
  <c r="H293"/>
  <c r="B291" i="7" s="1"/>
  <c r="J293" i="6"/>
  <c r="I293"/>
  <c r="K293"/>
  <c r="S292"/>
  <c r="C290" i="7" s="1"/>
  <c r="U292" i="6"/>
  <c r="T292"/>
  <c r="V292"/>
  <c r="AD291"/>
  <c r="D289" i="7" s="1"/>
  <c r="AF291" i="6"/>
  <c r="AE291"/>
  <c r="AG291"/>
  <c r="H291"/>
  <c r="B289" i="7" s="1"/>
  <c r="J291" i="6"/>
  <c r="I291"/>
  <c r="K291"/>
  <c r="S290"/>
  <c r="C288" i="7" s="1"/>
  <c r="U290" i="6"/>
  <c r="T290"/>
  <c r="V290"/>
  <c r="AD289"/>
  <c r="D287" i="7" s="1"/>
  <c r="AF289" i="6"/>
  <c r="AE289"/>
  <c r="AG289"/>
  <c r="H289"/>
  <c r="B287" i="7" s="1"/>
  <c r="J289" i="6"/>
  <c r="I289"/>
  <c r="K289"/>
  <c r="S288"/>
  <c r="C286" i="7" s="1"/>
  <c r="U288" i="6"/>
  <c r="T288"/>
  <c r="V288"/>
  <c r="AD287"/>
  <c r="D285" i="7" s="1"/>
  <c r="AF287" i="6"/>
  <c r="AE287"/>
  <c r="AG287"/>
  <c r="H287"/>
  <c r="B285" i="7" s="1"/>
  <c r="J287" i="6"/>
  <c r="I287"/>
  <c r="K287"/>
  <c r="S286"/>
  <c r="C284" i="7" s="1"/>
  <c r="U286" i="6"/>
  <c r="T286"/>
  <c r="V286"/>
  <c r="AD285"/>
  <c r="D283" i="7" s="1"/>
  <c r="AF285" i="6"/>
  <c r="AE285"/>
  <c r="AG285"/>
  <c r="H285"/>
  <c r="B283" i="7" s="1"/>
  <c r="J285" i="6"/>
  <c r="I285"/>
  <c r="K285"/>
  <c r="S284"/>
  <c r="C282" i="7" s="1"/>
  <c r="U284" i="6"/>
  <c r="T284"/>
  <c r="V284"/>
  <c r="AD283"/>
  <c r="D281" i="7" s="1"/>
  <c r="AF283" i="6"/>
  <c r="AE283"/>
  <c r="AG283"/>
  <c r="H283"/>
  <c r="B281" i="7" s="1"/>
  <c r="J283" i="6"/>
  <c r="I283"/>
  <c r="K283"/>
  <c r="S282"/>
  <c r="C280" i="7" s="1"/>
  <c r="U282" i="6"/>
  <c r="T282"/>
  <c r="V282"/>
  <c r="AD281"/>
  <c r="D279" i="7" s="1"/>
  <c r="AF281" i="6"/>
  <c r="AE281"/>
  <c r="AG281"/>
  <c r="H281"/>
  <c r="B279" i="7" s="1"/>
  <c r="J281" i="6"/>
  <c r="I281"/>
  <c r="K281"/>
  <c r="S280"/>
  <c r="C278" i="7" s="1"/>
  <c r="U280" i="6"/>
  <c r="T280"/>
  <c r="V280"/>
  <c r="AD279"/>
  <c r="D277" i="7" s="1"/>
  <c r="AF279" i="6"/>
  <c r="AE279"/>
  <c r="AG279"/>
  <c r="H279"/>
  <c r="B277" i="7" s="1"/>
  <c r="J279" i="6"/>
  <c r="I279"/>
  <c r="K279"/>
  <c r="S278"/>
  <c r="C276" i="7" s="1"/>
  <c r="U278" i="6"/>
  <c r="T278"/>
  <c r="V278"/>
  <c r="AD277"/>
  <c r="D275" i="7" s="1"/>
  <c r="AF277" i="6"/>
  <c r="AE277"/>
  <c r="AG277"/>
  <c r="H277"/>
  <c r="B275" i="7" s="1"/>
  <c r="J277" i="6"/>
  <c r="I277"/>
  <c r="K277"/>
  <c r="S276"/>
  <c r="C274" i="7" s="1"/>
  <c r="U276" i="6"/>
  <c r="T276"/>
  <c r="V276"/>
  <c r="AD275"/>
  <c r="D273" i="7" s="1"/>
  <c r="AF275" i="6"/>
  <c r="AE275"/>
  <c r="AG275"/>
  <c r="H275"/>
  <c r="B273" i="7" s="1"/>
  <c r="J275" i="6"/>
  <c r="I275"/>
  <c r="K275"/>
  <c r="S274"/>
  <c r="C272" i="7" s="1"/>
  <c r="U274" i="6"/>
  <c r="T274"/>
  <c r="V274"/>
  <c r="AD273"/>
  <c r="D271" i="7" s="1"/>
  <c r="AF273" i="6"/>
  <c r="AE273"/>
  <c r="AG273"/>
  <c r="H273"/>
  <c r="B271" i="7" s="1"/>
  <c r="J273" i="6"/>
  <c r="I273"/>
  <c r="K273"/>
  <c r="S272"/>
  <c r="C270" i="7" s="1"/>
  <c r="U272" i="6"/>
  <c r="T272"/>
  <c r="V272"/>
  <c r="AD271"/>
  <c r="D269" i="7" s="1"/>
  <c r="AF271" i="6"/>
  <c r="AE271"/>
  <c r="AG271"/>
  <c r="H271"/>
  <c r="B269" i="7" s="1"/>
  <c r="J271" i="6"/>
  <c r="I271"/>
  <c r="K271"/>
  <c r="S270"/>
  <c r="C268" i="7" s="1"/>
  <c r="U270" i="6"/>
  <c r="T270"/>
  <c r="V270"/>
  <c r="AD269"/>
  <c r="D267" i="7" s="1"/>
  <c r="AF269" i="6"/>
  <c r="AE269"/>
  <c r="AG269"/>
  <c r="H269"/>
  <c r="B267" i="7" s="1"/>
  <c r="J269" i="6"/>
  <c r="I269"/>
  <c r="K269"/>
  <c r="S268"/>
  <c r="C266" i="7" s="1"/>
  <c r="U268" i="6"/>
  <c r="T268"/>
  <c r="V268"/>
  <c r="AD267"/>
  <c r="D265" i="7" s="1"/>
  <c r="AF267" i="6"/>
  <c r="AE267"/>
  <c r="AG267"/>
  <c r="H267"/>
  <c r="B265" i="7" s="1"/>
  <c r="J267" i="6"/>
  <c r="I267"/>
  <c r="K267"/>
  <c r="S266"/>
  <c r="C264" i="7" s="1"/>
  <c r="U266" i="6"/>
  <c r="T266"/>
  <c r="V266"/>
  <c r="AD265"/>
  <c r="D263" i="7" s="1"/>
  <c r="AF265" i="6"/>
  <c r="AE265"/>
  <c r="AG265"/>
  <c r="H265"/>
  <c r="B263" i="7" s="1"/>
  <c r="J265" i="6"/>
  <c r="I265"/>
  <c r="K265"/>
  <c r="S264"/>
  <c r="C262" i="7" s="1"/>
  <c r="U264" i="6"/>
  <c r="T264"/>
  <c r="V264"/>
  <c r="AD263"/>
  <c r="D261" i="7" s="1"/>
  <c r="AF263" i="6"/>
  <c r="AE263"/>
  <c r="AG263"/>
  <c r="H263"/>
  <c r="B261" i="7" s="1"/>
  <c r="J263" i="6"/>
  <c r="I263"/>
  <c r="K263"/>
  <c r="S262"/>
  <c r="C260" i="7" s="1"/>
  <c r="U262" i="6"/>
  <c r="T262"/>
  <c r="V262"/>
  <c r="AD261"/>
  <c r="D259" i="7" s="1"/>
  <c r="AF261" i="6"/>
  <c r="AE261"/>
  <c r="AG261"/>
  <c r="H261"/>
  <c r="B259" i="7" s="1"/>
  <c r="J261" i="6"/>
  <c r="I261"/>
  <c r="K261"/>
  <c r="S260"/>
  <c r="C258" i="7" s="1"/>
  <c r="U260" i="6"/>
  <c r="T260"/>
  <c r="V260"/>
  <c r="AD259"/>
  <c r="D257" i="7" s="1"/>
  <c r="AF259" i="6"/>
  <c r="AE259"/>
  <c r="AG259"/>
  <c r="H259"/>
  <c r="B257" i="7" s="1"/>
  <c r="J259" i="6"/>
  <c r="I259"/>
  <c r="K259"/>
  <c r="S258"/>
  <c r="C256" i="7" s="1"/>
  <c r="U258" i="6"/>
  <c r="T258"/>
  <c r="V258"/>
  <c r="AD257"/>
  <c r="D255" i="7" s="1"/>
  <c r="AF257" i="6"/>
  <c r="AE257"/>
  <c r="AG257"/>
  <c r="H257"/>
  <c r="B255" i="7" s="1"/>
  <c r="J257" i="6"/>
  <c r="I257"/>
  <c r="K257"/>
  <c r="S256"/>
  <c r="C254" i="7" s="1"/>
  <c r="U256" i="6"/>
  <c r="T256"/>
  <c r="V256"/>
  <c r="AD255"/>
  <c r="D253" i="7" s="1"/>
  <c r="AF255" i="6"/>
  <c r="AE255"/>
  <c r="AG255"/>
  <c r="H255"/>
  <c r="B253" i="7" s="1"/>
  <c r="J255" i="6"/>
  <c r="I255"/>
  <c r="K255"/>
  <c r="S254"/>
  <c r="C252" i="7" s="1"/>
  <c r="U254" i="6"/>
  <c r="T254"/>
  <c r="V254"/>
  <c r="AD253"/>
  <c r="D251" i="7" s="1"/>
  <c r="AF253" i="6"/>
  <c r="AE253"/>
  <c r="AG253"/>
  <c r="H253"/>
  <c r="B251" i="7" s="1"/>
  <c r="J253" i="6"/>
  <c r="I253"/>
  <c r="K253"/>
  <c r="S252"/>
  <c r="C250" i="7" s="1"/>
  <c r="U252" i="6"/>
  <c r="T252"/>
  <c r="V252"/>
  <c r="AD251"/>
  <c r="D249" i="7" s="1"/>
  <c r="AF251" i="6"/>
  <c r="AE251"/>
  <c r="AG251"/>
  <c r="H251"/>
  <c r="B249" i="7" s="1"/>
  <c r="J251" i="6"/>
  <c r="I251"/>
  <c r="K251"/>
  <c r="S250"/>
  <c r="C248" i="7" s="1"/>
  <c r="U250" i="6"/>
  <c r="T250"/>
  <c r="V250"/>
  <c r="AD249"/>
  <c r="D247" i="7" s="1"/>
  <c r="AF249" i="6"/>
  <c r="AE249"/>
  <c r="AG249"/>
  <c r="H249"/>
  <c r="B247" i="7" s="1"/>
  <c r="J249" i="6"/>
  <c r="I249"/>
  <c r="K249"/>
  <c r="S248"/>
  <c r="C246" i="7" s="1"/>
  <c r="U248" i="6"/>
  <c r="T248"/>
  <c r="V248"/>
  <c r="AD247"/>
  <c r="D245" i="7" s="1"/>
  <c r="AF247" i="6"/>
  <c r="AE247"/>
  <c r="AG247"/>
  <c r="H247"/>
  <c r="B245" i="7" s="1"/>
  <c r="J247" i="6"/>
  <c r="I247"/>
  <c r="K247"/>
  <c r="S246"/>
  <c r="C244" i="7" s="1"/>
  <c r="U246" i="6"/>
  <c r="T246"/>
  <c r="V246"/>
  <c r="AD245"/>
  <c r="D243" i="7" s="1"/>
  <c r="AF245" i="6"/>
  <c r="AE245"/>
  <c r="AG245"/>
  <c r="H245"/>
  <c r="B243" i="7" s="1"/>
  <c r="J245" i="6"/>
  <c r="I245"/>
  <c r="K245"/>
  <c r="S244"/>
  <c r="C242" i="7" s="1"/>
  <c r="U244" i="6"/>
  <c r="T244"/>
  <c r="V244"/>
  <c r="AD243"/>
  <c r="D241" i="7" s="1"/>
  <c r="AF243" i="6"/>
  <c r="AE243"/>
  <c r="AG243"/>
  <c r="H243"/>
  <c r="B241" i="7" s="1"/>
  <c r="J243" i="6"/>
  <c r="I243"/>
  <c r="K243"/>
  <c r="S242"/>
  <c r="C240" i="7" s="1"/>
  <c r="U242" i="6"/>
  <c r="T242"/>
  <c r="V242"/>
  <c r="AD241"/>
  <c r="D239" i="7" s="1"/>
  <c r="AF241" i="6"/>
  <c r="AE241"/>
  <c r="AG241"/>
  <c r="H241"/>
  <c r="B239" i="7" s="1"/>
  <c r="J241" i="6"/>
  <c r="I241"/>
  <c r="K241"/>
  <c r="S240"/>
  <c r="C238" i="7" s="1"/>
  <c r="U240" i="6"/>
  <c r="T240"/>
  <c r="V240"/>
  <c r="AD239"/>
  <c r="D237" i="7" s="1"/>
  <c r="AF239" i="6"/>
  <c r="AE239"/>
  <c r="AG239"/>
  <c r="H239"/>
  <c r="B237" i="7" s="1"/>
  <c r="J239" i="6"/>
  <c r="I239"/>
  <c r="K239"/>
  <c r="S238"/>
  <c r="C236" i="7" s="1"/>
  <c r="U238" i="6"/>
  <c r="T238"/>
  <c r="V238"/>
  <c r="AD237"/>
  <c r="D235" i="7" s="1"/>
  <c r="AF237" i="6"/>
  <c r="AE237"/>
  <c r="AG237"/>
  <c r="H237"/>
  <c r="B235" i="7" s="1"/>
  <c r="J237" i="6"/>
  <c r="I237"/>
  <c r="K237"/>
  <c r="S236"/>
  <c r="C234" i="7" s="1"/>
  <c r="U236" i="6"/>
  <c r="T236"/>
  <c r="V236"/>
  <c r="AD235"/>
  <c r="D233" i="7" s="1"/>
  <c r="AF235" i="6"/>
  <c r="AE235"/>
  <c r="AG235"/>
  <c r="H235"/>
  <c r="B233" i="7" s="1"/>
  <c r="J235" i="6"/>
  <c r="I235"/>
  <c r="K235"/>
  <c r="S234"/>
  <c r="C232" i="7" s="1"/>
  <c r="U234" i="6"/>
  <c r="T234"/>
  <c r="V234"/>
  <c r="AD233"/>
  <c r="D231" i="7" s="1"/>
  <c r="AF233" i="6"/>
  <c r="AE233"/>
  <c r="AG233"/>
  <c r="H233"/>
  <c r="B231" i="7" s="1"/>
  <c r="J233" i="6"/>
  <c r="I233"/>
  <c r="K233"/>
  <c r="S232"/>
  <c r="C230" i="7" s="1"/>
  <c r="U232" i="6"/>
  <c r="T232"/>
  <c r="V232"/>
  <c r="AD231"/>
  <c r="D229" i="7" s="1"/>
  <c r="AF231" i="6"/>
  <c r="AE231"/>
  <c r="AG231"/>
  <c r="H231"/>
  <c r="B229" i="7" s="1"/>
  <c r="J231" i="6"/>
  <c r="I231"/>
  <c r="K231"/>
  <c r="S230"/>
  <c r="C228" i="7" s="1"/>
  <c r="U230" i="6"/>
  <c r="T230"/>
  <c r="V230"/>
  <c r="AD229"/>
  <c r="D227" i="7" s="1"/>
  <c r="AF229" i="6"/>
  <c r="AE229"/>
  <c r="AG229"/>
  <c r="H229"/>
  <c r="B227" i="7" s="1"/>
  <c r="J229" i="6"/>
  <c r="I229"/>
  <c r="K229"/>
  <c r="S228"/>
  <c r="C226" i="7" s="1"/>
  <c r="U228" i="6"/>
  <c r="T228"/>
  <c r="V228"/>
  <c r="AD227"/>
  <c r="D225" i="7" s="1"/>
  <c r="AF227" i="6"/>
  <c r="AE227"/>
  <c r="AG227"/>
  <c r="H227"/>
  <c r="B225" i="7" s="1"/>
  <c r="J227" i="6"/>
  <c r="I227"/>
  <c r="K227"/>
  <c r="S226"/>
  <c r="C224" i="7" s="1"/>
  <c r="U226" i="6"/>
  <c r="T226"/>
  <c r="V226"/>
  <c r="AD225"/>
  <c r="D223" i="7" s="1"/>
  <c r="AF225" i="6"/>
  <c r="AE225"/>
  <c r="AG225"/>
  <c r="H225"/>
  <c r="B223" i="7" s="1"/>
  <c r="J225" i="6"/>
  <c r="I225"/>
  <c r="K225"/>
  <c r="S224"/>
  <c r="C222" i="7" s="1"/>
  <c r="U224" i="6"/>
  <c r="T224"/>
  <c r="V224"/>
  <c r="AD223"/>
  <c r="D221" i="7" s="1"/>
  <c r="AF223" i="6"/>
  <c r="AE223"/>
  <c r="AG223"/>
  <c r="H223"/>
  <c r="B221" i="7" s="1"/>
  <c r="J223" i="6"/>
  <c r="I223"/>
  <c r="K223"/>
  <c r="S222"/>
  <c r="C220" i="7" s="1"/>
  <c r="U222" i="6"/>
  <c r="T222"/>
  <c r="V222"/>
  <c r="AD221"/>
  <c r="D219" i="7" s="1"/>
  <c r="AF221" i="6"/>
  <c r="AE221"/>
  <c r="AG221"/>
  <c r="H221"/>
  <c r="B219" i="7" s="1"/>
  <c r="J221" i="6"/>
  <c r="I221"/>
  <c r="K221"/>
  <c r="S220"/>
  <c r="C218" i="7" s="1"/>
  <c r="U220" i="6"/>
  <c r="T220"/>
  <c r="V220"/>
  <c r="AD219"/>
  <c r="D217" i="7" s="1"/>
  <c r="AF219" i="6"/>
  <c r="AE219"/>
  <c r="AG219"/>
  <c r="H219"/>
  <c r="B217" i="7" s="1"/>
  <c r="J219" i="6"/>
  <c r="I219"/>
  <c r="K219"/>
  <c r="S218"/>
  <c r="C216" i="7" s="1"/>
  <c r="U218" i="6"/>
  <c r="T218"/>
  <c r="V218"/>
  <c r="AD217"/>
  <c r="D215" i="7" s="1"/>
  <c r="AF217" i="6"/>
  <c r="AE217"/>
  <c r="AG217"/>
  <c r="H217"/>
  <c r="B215" i="7" s="1"/>
  <c r="J217" i="6"/>
  <c r="I217"/>
  <c r="K217"/>
  <c r="S216"/>
  <c r="C214" i="7" s="1"/>
  <c r="U216" i="6"/>
  <c r="T216"/>
  <c r="V216"/>
  <c r="AD215"/>
  <c r="D213" i="7" s="1"/>
  <c r="AF215" i="6"/>
  <c r="AE215"/>
  <c r="AG215"/>
  <c r="H215"/>
  <c r="B213" i="7" s="1"/>
  <c r="J215" i="6"/>
  <c r="I215"/>
  <c r="K215"/>
  <c r="S214"/>
  <c r="C212" i="7" s="1"/>
  <c r="U214" i="6"/>
  <c r="T214"/>
  <c r="V214"/>
  <c r="AD213"/>
  <c r="D211" i="7" s="1"/>
  <c r="AF213" i="6"/>
  <c r="AE213"/>
  <c r="AG213"/>
  <c r="H213"/>
  <c r="B211" i="7" s="1"/>
  <c r="J213" i="6"/>
  <c r="I213"/>
  <c r="K213"/>
  <c r="S212"/>
  <c r="C210" i="7" s="1"/>
  <c r="U212" i="6"/>
  <c r="T212"/>
  <c r="V212"/>
  <c r="H862"/>
  <c r="B860" i="7" s="1"/>
  <c r="I862" i="6"/>
  <c r="K862"/>
  <c r="J862"/>
  <c r="S861"/>
  <c r="C859" i="7" s="1"/>
  <c r="U861" i="6"/>
  <c r="T861"/>
  <c r="V861"/>
  <c r="AD860"/>
  <c r="D858" i="7" s="1"/>
  <c r="AF860" i="6"/>
  <c r="AE860"/>
  <c r="AG860"/>
  <c r="H860"/>
  <c r="B858" i="7" s="1"/>
  <c r="J860" i="6"/>
  <c r="I860"/>
  <c r="K860"/>
  <c r="S859"/>
  <c r="C857" i="7" s="1"/>
  <c r="U859" i="6"/>
  <c r="T859"/>
  <c r="V859"/>
  <c r="AD858"/>
  <c r="D856" i="7" s="1"/>
  <c r="AF858" i="6"/>
  <c r="AE858"/>
  <c r="AG858"/>
  <c r="H858"/>
  <c r="B856" i="7" s="1"/>
  <c r="J858" i="6"/>
  <c r="I858"/>
  <c r="K858"/>
  <c r="S857"/>
  <c r="C855" i="7" s="1"/>
  <c r="U857" i="6"/>
  <c r="T857"/>
  <c r="V857"/>
  <c r="AD856"/>
  <c r="D854" i="7" s="1"/>
  <c r="AF856" i="6"/>
  <c r="AE856"/>
  <c r="AG856"/>
  <c r="H856"/>
  <c r="B854" i="7" s="1"/>
  <c r="J856" i="6"/>
  <c r="I856"/>
  <c r="K856"/>
  <c r="S855"/>
  <c r="C853" i="7" s="1"/>
  <c r="U855" i="6"/>
  <c r="T855"/>
  <c r="V855"/>
  <c r="AD854"/>
  <c r="D852" i="7" s="1"/>
  <c r="AF854" i="6"/>
  <c r="AE854"/>
  <c r="AG854"/>
  <c r="H854"/>
  <c r="B852" i="7" s="1"/>
  <c r="J854" i="6"/>
  <c r="I854"/>
  <c r="K854"/>
  <c r="S853"/>
  <c r="C851" i="7" s="1"/>
  <c r="U853" i="6"/>
  <c r="T853"/>
  <c r="V853"/>
  <c r="AD852"/>
  <c r="D850" i="7" s="1"/>
  <c r="AF852" i="6"/>
  <c r="AE852"/>
  <c r="AG852"/>
  <c r="H852"/>
  <c r="B850" i="7" s="1"/>
  <c r="J852" i="6"/>
  <c r="I852"/>
  <c r="K852"/>
  <c r="S851"/>
  <c r="C849" i="7" s="1"/>
  <c r="U851" i="6"/>
  <c r="T851"/>
  <c r="V851"/>
  <c r="AD850"/>
  <c r="D848" i="7" s="1"/>
  <c r="AF850" i="6"/>
  <c r="AE850"/>
  <c r="AG850"/>
  <c r="H850"/>
  <c r="B848" i="7" s="1"/>
  <c r="J850" i="6"/>
  <c r="I850"/>
  <c r="K850"/>
  <c r="S849"/>
  <c r="C847" i="7" s="1"/>
  <c r="U849" i="6"/>
  <c r="T849"/>
  <c r="V849"/>
  <c r="AD848"/>
  <c r="D846" i="7" s="1"/>
  <c r="AF848" i="6"/>
  <c r="AE848"/>
  <c r="AG848"/>
  <c r="H848"/>
  <c r="B846" i="7" s="1"/>
  <c r="J848" i="6"/>
  <c r="I848"/>
  <c r="K848"/>
  <c r="S847"/>
  <c r="C845" i="7" s="1"/>
  <c r="U847" i="6"/>
  <c r="T847"/>
  <c r="V847"/>
  <c r="AD846"/>
  <c r="D844" i="7" s="1"/>
  <c r="AF846" i="6"/>
  <c r="AE846"/>
  <c r="AG846"/>
  <c r="H846"/>
  <c r="B844" i="7" s="1"/>
  <c r="J846" i="6"/>
  <c r="I846"/>
  <c r="K846"/>
  <c r="S845"/>
  <c r="C843" i="7" s="1"/>
  <c r="U845" i="6"/>
  <c r="T845"/>
  <c r="V845"/>
  <c r="AD844"/>
  <c r="D842" i="7" s="1"/>
  <c r="AF844" i="6"/>
  <c r="AE844"/>
  <c r="AG844"/>
  <c r="H844"/>
  <c r="B842" i="7" s="1"/>
  <c r="J844" i="6"/>
  <c r="I844"/>
  <c r="K844"/>
  <c r="S843"/>
  <c r="C841" i="7" s="1"/>
  <c r="U843" i="6"/>
  <c r="T843"/>
  <c r="V843"/>
  <c r="AD842"/>
  <c r="D840" i="7" s="1"/>
  <c r="AF842" i="6"/>
  <c r="AE842"/>
  <c r="AG842"/>
  <c r="H842"/>
  <c r="B840" i="7" s="1"/>
  <c r="J842" i="6"/>
  <c r="I842"/>
  <c r="K842"/>
  <c r="S841"/>
  <c r="C839" i="7" s="1"/>
  <c r="U841" i="6"/>
  <c r="T841"/>
  <c r="V841"/>
  <c r="AD840"/>
  <c r="D838" i="7" s="1"/>
  <c r="AF840" i="6"/>
  <c r="AE840"/>
  <c r="AG840"/>
  <c r="H840"/>
  <c r="B838" i="7" s="1"/>
  <c r="J840" i="6"/>
  <c r="I840"/>
  <c r="K840"/>
  <c r="S839"/>
  <c r="C837" i="7" s="1"/>
  <c r="U839" i="6"/>
  <c r="T839"/>
  <c r="V839"/>
  <c r="AD838"/>
  <c r="D836" i="7" s="1"/>
  <c r="AF838" i="6"/>
  <c r="AE838"/>
  <c r="AG838"/>
  <c r="H838"/>
  <c r="B836" i="7" s="1"/>
  <c r="J838" i="6"/>
  <c r="I838"/>
  <c r="K838"/>
  <c r="S837"/>
  <c r="C835" i="7" s="1"/>
  <c r="U837" i="6"/>
  <c r="T837"/>
  <c r="V837"/>
  <c r="AD836"/>
  <c r="D834" i="7" s="1"/>
  <c r="AF836" i="6"/>
  <c r="AE836"/>
  <c r="AG836"/>
  <c r="H836"/>
  <c r="B834" i="7" s="1"/>
  <c r="J836" i="6"/>
  <c r="I836"/>
  <c r="K836"/>
  <c r="S835"/>
  <c r="C833" i="7" s="1"/>
  <c r="U835" i="6"/>
  <c r="T835"/>
  <c r="V835"/>
  <c r="AD834"/>
  <c r="D832" i="7" s="1"/>
  <c r="AF834" i="6"/>
  <c r="AE834"/>
  <c r="AG834"/>
  <c r="H834"/>
  <c r="B832" i="7" s="1"/>
  <c r="J834" i="6"/>
  <c r="I834"/>
  <c r="K834"/>
  <c r="S833"/>
  <c r="C831" i="7" s="1"/>
  <c r="U833" i="6"/>
  <c r="T833"/>
  <c r="V833"/>
  <c r="AD832"/>
  <c r="D830" i="7" s="1"/>
  <c r="AF832" i="6"/>
  <c r="AE832"/>
  <c r="AG832"/>
  <c r="H832"/>
  <c r="B830" i="7" s="1"/>
  <c r="J832" i="6"/>
  <c r="I832"/>
  <c r="K832"/>
  <c r="S831"/>
  <c r="C829" i="7" s="1"/>
  <c r="U831" i="6"/>
  <c r="T831"/>
  <c r="V831"/>
  <c r="AD830"/>
  <c r="D828" i="7" s="1"/>
  <c r="AF830" i="6"/>
  <c r="AE830"/>
  <c r="AG830"/>
  <c r="H830"/>
  <c r="B828" i="7" s="1"/>
  <c r="J830" i="6"/>
  <c r="I830"/>
  <c r="K830"/>
  <c r="S829"/>
  <c r="C827" i="7" s="1"/>
  <c r="U829" i="6"/>
  <c r="T829"/>
  <c r="V829"/>
  <c r="AD828"/>
  <c r="D826" i="7" s="1"/>
  <c r="AF828" i="6"/>
  <c r="AE828"/>
  <c r="AG828"/>
  <c r="H828"/>
  <c r="B826" i="7" s="1"/>
  <c r="J828" i="6"/>
  <c r="I828"/>
  <c r="K828"/>
  <c r="S827"/>
  <c r="C825" i="7" s="1"/>
  <c r="U827" i="6"/>
  <c r="T827"/>
  <c r="V827"/>
  <c r="AD826"/>
  <c r="D824" i="7" s="1"/>
  <c r="AF826" i="6"/>
  <c r="AE826"/>
  <c r="AG826"/>
  <c r="H826"/>
  <c r="B824" i="7" s="1"/>
  <c r="J826" i="6"/>
  <c r="I826"/>
  <c r="K826"/>
  <c r="S825"/>
  <c r="C823" i="7" s="1"/>
  <c r="U825" i="6"/>
  <c r="T825"/>
  <c r="V825"/>
  <c r="AD824"/>
  <c r="D822" i="7" s="1"/>
  <c r="AF824" i="6"/>
  <c r="AE824"/>
  <c r="AG824"/>
  <c r="H824"/>
  <c r="B822" i="7" s="1"/>
  <c r="J824" i="6"/>
  <c r="I824"/>
  <c r="K824"/>
  <c r="S823"/>
  <c r="C821" i="7" s="1"/>
  <c r="U823" i="6"/>
  <c r="T823"/>
  <c r="V823"/>
  <c r="AD822"/>
  <c r="D820" i="7" s="1"/>
  <c r="AF822" i="6"/>
  <c r="AE822"/>
  <c r="AG822"/>
  <c r="H822"/>
  <c r="B820" i="7" s="1"/>
  <c r="J822" i="6"/>
  <c r="I822"/>
  <c r="K822"/>
  <c r="S821"/>
  <c r="C819" i="7" s="1"/>
  <c r="U821" i="6"/>
  <c r="T821"/>
  <c r="V821"/>
  <c r="AD820"/>
  <c r="D818" i="7" s="1"/>
  <c r="AF820" i="6"/>
  <c r="AE820"/>
  <c r="AG820"/>
  <c r="H820"/>
  <c r="B818" i="7" s="1"/>
  <c r="J820" i="6"/>
  <c r="I820"/>
  <c r="K820"/>
  <c r="S819"/>
  <c r="C817" i="7" s="1"/>
  <c r="U819" i="6"/>
  <c r="T819"/>
  <c r="V819"/>
  <c r="AD818"/>
  <c r="D816" i="7" s="1"/>
  <c r="AF818" i="6"/>
  <c r="AE818"/>
  <c r="AG818"/>
  <c r="H818"/>
  <c r="B816" i="7" s="1"/>
  <c r="J818" i="6"/>
  <c r="I818"/>
  <c r="K818"/>
  <c r="S817"/>
  <c r="C815" i="7" s="1"/>
  <c r="U817" i="6"/>
  <c r="T817"/>
  <c r="V817"/>
  <c r="AD816"/>
  <c r="D814" i="7" s="1"/>
  <c r="AF816" i="6"/>
  <c r="AE816"/>
  <c r="AG816"/>
  <c r="H816"/>
  <c r="B814" i="7" s="1"/>
  <c r="J816" i="6"/>
  <c r="I816"/>
  <c r="K816"/>
  <c r="S815"/>
  <c r="C813" i="7" s="1"/>
  <c r="U815" i="6"/>
  <c r="T815"/>
  <c r="V815"/>
  <c r="AD814"/>
  <c r="D812" i="7" s="1"/>
  <c r="AF814" i="6"/>
  <c r="AE814"/>
  <c r="AG814"/>
  <c r="H814"/>
  <c r="B812" i="7" s="1"/>
  <c r="J814" i="6"/>
  <c r="I814"/>
  <c r="K814"/>
  <c r="S813"/>
  <c r="C811" i="7" s="1"/>
  <c r="U813" i="6"/>
  <c r="T813"/>
  <c r="V813"/>
  <c r="AD812"/>
  <c r="D810" i="7" s="1"/>
  <c r="AF812" i="6"/>
  <c r="AE812"/>
  <c r="AG812"/>
  <c r="H812"/>
  <c r="B810" i="7" s="1"/>
  <c r="J812" i="6"/>
  <c r="I812"/>
  <c r="K812"/>
  <c r="S811"/>
  <c r="C809" i="7" s="1"/>
  <c r="U811" i="6"/>
  <c r="T811"/>
  <c r="V811"/>
  <c r="AD810"/>
  <c r="D808" i="7" s="1"/>
  <c r="AF810" i="6"/>
  <c r="AE810"/>
  <c r="AG810"/>
  <c r="H810"/>
  <c r="B808" i="7" s="1"/>
  <c r="J810" i="6"/>
  <c r="I810"/>
  <c r="K810"/>
  <c r="S809"/>
  <c r="C807" i="7" s="1"/>
  <c r="U809" i="6"/>
  <c r="T809"/>
  <c r="V809"/>
  <c r="AD808"/>
  <c r="D806" i="7" s="1"/>
  <c r="AF808" i="6"/>
  <c r="AE808"/>
  <c r="AG808"/>
  <c r="H808"/>
  <c r="B806" i="7" s="1"/>
  <c r="J808" i="6"/>
  <c r="I808"/>
  <c r="K808"/>
  <c r="S807"/>
  <c r="C805" i="7" s="1"/>
  <c r="U807" i="6"/>
  <c r="T807"/>
  <c r="V807"/>
  <c r="AD806"/>
  <c r="D804" i="7" s="1"/>
  <c r="AF806" i="6"/>
  <c r="AE806"/>
  <c r="AG806"/>
  <c r="H806"/>
  <c r="B804" i="7" s="1"/>
  <c r="J806" i="6"/>
  <c r="I806"/>
  <c r="K806"/>
  <c r="S805"/>
  <c r="C803" i="7" s="1"/>
  <c r="U805" i="6"/>
  <c r="T805"/>
  <c r="V805"/>
  <c r="AD804"/>
  <c r="D802" i="7" s="1"/>
  <c r="AF804" i="6"/>
  <c r="AE804"/>
  <c r="AG804"/>
  <c r="H804"/>
  <c r="B802" i="7" s="1"/>
  <c r="J804" i="6"/>
  <c r="I804"/>
  <c r="K804"/>
  <c r="S803"/>
  <c r="C801" i="7" s="1"/>
  <c r="U803" i="6"/>
  <c r="T803"/>
  <c r="V803"/>
  <c r="AD802"/>
  <c r="D800" i="7" s="1"/>
  <c r="AF802" i="6"/>
  <c r="AE802"/>
  <c r="AG802"/>
  <c r="H802"/>
  <c r="B800" i="7" s="1"/>
  <c r="J802" i="6"/>
  <c r="I802"/>
  <c r="K802"/>
  <c r="S801"/>
  <c r="C799" i="7" s="1"/>
  <c r="U801" i="6"/>
  <c r="T801"/>
  <c r="V801"/>
  <c r="AD800"/>
  <c r="D798" i="7" s="1"/>
  <c r="AF800" i="6"/>
  <c r="AE800"/>
  <c r="AG800"/>
  <c r="H800"/>
  <c r="B798" i="7" s="1"/>
  <c r="J800" i="6"/>
  <c r="I800"/>
  <c r="K800"/>
  <c r="S799"/>
  <c r="C797" i="7" s="1"/>
  <c r="U799" i="6"/>
  <c r="T799"/>
  <c r="V799"/>
  <c r="AD798"/>
  <c r="D796" i="7" s="1"/>
  <c r="AF798" i="6"/>
  <c r="AE798"/>
  <c r="AG798"/>
  <c r="H798"/>
  <c r="B796" i="7" s="1"/>
  <c r="J798" i="6"/>
  <c r="I798"/>
  <c r="K798"/>
  <c r="S797"/>
  <c r="C795" i="7" s="1"/>
  <c r="U797" i="6"/>
  <c r="T797"/>
  <c r="V797"/>
  <c r="AD796"/>
  <c r="D794" i="7" s="1"/>
  <c r="AF796" i="6"/>
  <c r="AE796"/>
  <c r="AG796"/>
  <c r="H796"/>
  <c r="B794" i="7" s="1"/>
  <c r="J796" i="6"/>
  <c r="I796"/>
  <c r="K796"/>
  <c r="S795"/>
  <c r="C793" i="7" s="1"/>
  <c r="U795" i="6"/>
  <c r="T795"/>
  <c r="V795"/>
  <c r="AD794"/>
  <c r="D792" i="7" s="1"/>
  <c r="AF794" i="6"/>
  <c r="AE794"/>
  <c r="AG794"/>
  <c r="H794"/>
  <c r="B792" i="7" s="1"/>
  <c r="J794" i="6"/>
  <c r="I794"/>
  <c r="K794"/>
  <c r="S793"/>
  <c r="C791" i="7" s="1"/>
  <c r="U793" i="6"/>
  <c r="T793"/>
  <c r="V793"/>
  <c r="AD792"/>
  <c r="D790" i="7" s="1"/>
  <c r="AF792" i="6"/>
  <c r="AE792"/>
  <c r="AG792"/>
  <c r="H792"/>
  <c r="B790" i="7" s="1"/>
  <c r="J792" i="6"/>
  <c r="I792"/>
  <c r="K792"/>
  <c r="S791"/>
  <c r="C789" i="7" s="1"/>
  <c r="U791" i="6"/>
  <c r="T791"/>
  <c r="V791"/>
  <c r="AD790"/>
  <c r="D788" i="7" s="1"/>
  <c r="AF790" i="6"/>
  <c r="AE790"/>
  <c r="AG790"/>
  <c r="H790"/>
  <c r="B788" i="7" s="1"/>
  <c r="J790" i="6"/>
  <c r="I790"/>
  <c r="K790"/>
  <c r="S789"/>
  <c r="C787" i="7" s="1"/>
  <c r="U789" i="6"/>
  <c r="T789"/>
  <c r="V789"/>
  <c r="AD788"/>
  <c r="D786" i="7" s="1"/>
  <c r="AF788" i="6"/>
  <c r="AE788"/>
  <c r="AG788"/>
  <c r="H788"/>
  <c r="B786" i="7" s="1"/>
  <c r="J788" i="6"/>
  <c r="I788"/>
  <c r="K788"/>
  <c r="S787"/>
  <c r="C785" i="7" s="1"/>
  <c r="U787" i="6"/>
  <c r="T787"/>
  <c r="V787"/>
  <c r="AD786"/>
  <c r="D784" i="7" s="1"/>
  <c r="AF786" i="6"/>
  <c r="AE786"/>
  <c r="AG786"/>
  <c r="H786"/>
  <c r="B784" i="7" s="1"/>
  <c r="J786" i="6"/>
  <c r="I786"/>
  <c r="K786"/>
  <c r="S785"/>
  <c r="C783" i="7" s="1"/>
  <c r="U785" i="6"/>
  <c r="T785"/>
  <c r="V785"/>
  <c r="AD784"/>
  <c r="D782" i="7" s="1"/>
  <c r="AF784" i="6"/>
  <c r="AE784"/>
  <c r="AG784"/>
  <c r="H784"/>
  <c r="B782" i="7" s="1"/>
  <c r="J784" i="6"/>
  <c r="I784"/>
  <c r="K784"/>
  <c r="S783"/>
  <c r="C781" i="7" s="1"/>
  <c r="U783" i="6"/>
  <c r="T783"/>
  <c r="V783"/>
  <c r="AD782"/>
  <c r="D780" i="7" s="1"/>
  <c r="AF782" i="6"/>
  <c r="AE782"/>
  <c r="AG782"/>
  <c r="H782"/>
  <c r="B780" i="7" s="1"/>
  <c r="J782" i="6"/>
  <c r="I782"/>
  <c r="K782"/>
  <c r="S781"/>
  <c r="C779" i="7" s="1"/>
  <c r="U781" i="6"/>
  <c r="T781"/>
  <c r="V781"/>
  <c r="AD780"/>
  <c r="D778" i="7" s="1"/>
  <c r="AF780" i="6"/>
  <c r="AE780"/>
  <c r="AG780"/>
  <c r="H780"/>
  <c r="B778" i="7" s="1"/>
  <c r="J780" i="6"/>
  <c r="I780"/>
  <c r="K780"/>
  <c r="S779"/>
  <c r="C777" i="7" s="1"/>
  <c r="U779" i="6"/>
  <c r="T779"/>
  <c r="V779"/>
  <c r="AD778"/>
  <c r="D776" i="7" s="1"/>
  <c r="AF778" i="6"/>
  <c r="AE778"/>
  <c r="AG778"/>
  <c r="H778"/>
  <c r="B776" i="7" s="1"/>
  <c r="J778" i="6"/>
  <c r="I778"/>
  <c r="K778"/>
  <c r="S777"/>
  <c r="C775" i="7" s="1"/>
  <c r="U777" i="6"/>
  <c r="T777"/>
  <c r="V777"/>
  <c r="AD776"/>
  <c r="D774" i="7" s="1"/>
  <c r="AF776" i="6"/>
  <c r="AE776"/>
  <c r="AG776"/>
  <c r="H776"/>
  <c r="B774" i="7" s="1"/>
  <c r="J776" i="6"/>
  <c r="I776"/>
  <c r="K776"/>
  <c r="S775"/>
  <c r="C773" i="7" s="1"/>
  <c r="U775" i="6"/>
  <c r="T775"/>
  <c r="V775"/>
  <c r="AD774"/>
  <c r="D772" i="7" s="1"/>
  <c r="AF774" i="6"/>
  <c r="AE774"/>
  <c r="AG774"/>
  <c r="H774"/>
  <c r="B772" i="7" s="1"/>
  <c r="J774" i="6"/>
  <c r="I774"/>
  <c r="K774"/>
  <c r="S773"/>
  <c r="C771" i="7" s="1"/>
  <c r="U773" i="6"/>
  <c r="T773"/>
  <c r="V773"/>
  <c r="AD772"/>
  <c r="D770" i="7" s="1"/>
  <c r="AF772" i="6"/>
  <c r="AE772"/>
  <c r="AG772"/>
  <c r="H772"/>
  <c r="B770" i="7" s="1"/>
  <c r="J772" i="6"/>
  <c r="I772"/>
  <c r="K772"/>
  <c r="S771"/>
  <c r="C769" i="7" s="1"/>
  <c r="U771" i="6"/>
  <c r="T771"/>
  <c r="V771"/>
  <c r="AD770"/>
  <c r="D768" i="7" s="1"/>
  <c r="AF770" i="6"/>
  <c r="AE770"/>
  <c r="AG770"/>
  <c r="H770"/>
  <c r="B768" i="7" s="1"/>
  <c r="J770" i="6"/>
  <c r="I770"/>
  <c r="K770"/>
  <c r="S769"/>
  <c r="C767" i="7" s="1"/>
  <c r="U769" i="6"/>
  <c r="T769"/>
  <c r="V769"/>
  <c r="AD768"/>
  <c r="D766" i="7" s="1"/>
  <c r="AF768" i="6"/>
  <c r="AE768"/>
  <c r="AG768"/>
  <c r="H768"/>
  <c r="B766" i="7" s="1"/>
  <c r="J768" i="6"/>
  <c r="I768"/>
  <c r="K768"/>
  <c r="S767"/>
  <c r="C765" i="7" s="1"/>
  <c r="U767" i="6"/>
  <c r="T767"/>
  <c r="V767"/>
  <c r="AD766"/>
  <c r="D764" i="7" s="1"/>
  <c r="AF766" i="6"/>
  <c r="AE766"/>
  <c r="AG766"/>
  <c r="H766"/>
  <c r="B764" i="7" s="1"/>
  <c r="J766" i="6"/>
  <c r="I766"/>
  <c r="K766"/>
  <c r="S765"/>
  <c r="C763" i="7" s="1"/>
  <c r="U765" i="6"/>
  <c r="T765"/>
  <c r="V765"/>
  <c r="AD764"/>
  <c r="D762" i="7" s="1"/>
  <c r="AF764" i="6"/>
  <c r="AE764"/>
  <c r="AG764"/>
  <c r="H764"/>
  <c r="B762" i="7" s="1"/>
  <c r="J764" i="6"/>
  <c r="I764"/>
  <c r="K764"/>
  <c r="S763"/>
  <c r="C761" i="7" s="1"/>
  <c r="U763" i="6"/>
  <c r="T763"/>
  <c r="V763"/>
  <c r="AD762"/>
  <c r="D760" i="7" s="1"/>
  <c r="AF762" i="6"/>
  <c r="AE762"/>
  <c r="AG762"/>
  <c r="H762"/>
  <c r="B760" i="7" s="1"/>
  <c r="J762" i="6"/>
  <c r="I762"/>
  <c r="K762"/>
  <c r="S761"/>
  <c r="C759" i="7" s="1"/>
  <c r="U761" i="6"/>
  <c r="T761"/>
  <c r="V761"/>
  <c r="AD760"/>
  <c r="D758" i="7" s="1"/>
  <c r="AF760" i="6"/>
  <c r="AE760"/>
  <c r="AG760"/>
  <c r="H760"/>
  <c r="B758" i="7" s="1"/>
  <c r="J760" i="6"/>
  <c r="I760"/>
  <c r="K760"/>
  <c r="S759"/>
  <c r="C757" i="7" s="1"/>
  <c r="U759" i="6"/>
  <c r="T759"/>
  <c r="V759"/>
  <c r="AD758"/>
  <c r="D756" i="7" s="1"/>
  <c r="AF758" i="6"/>
  <c r="AE758"/>
  <c r="AG758"/>
  <c r="H758"/>
  <c r="B756" i="7" s="1"/>
  <c r="J758" i="6"/>
  <c r="I758"/>
  <c r="K758"/>
  <c r="S757"/>
  <c r="C755" i="7" s="1"/>
  <c r="U757" i="6"/>
  <c r="T757"/>
  <c r="V757"/>
  <c r="AD756"/>
  <c r="D754" i="7" s="1"/>
  <c r="AF756" i="6"/>
  <c r="AE756"/>
  <c r="AG756"/>
  <c r="H756"/>
  <c r="B754" i="7" s="1"/>
  <c r="J756" i="6"/>
  <c r="I756"/>
  <c r="K756"/>
  <c r="S755"/>
  <c r="C753" i="7" s="1"/>
  <c r="U755" i="6"/>
  <c r="T755"/>
  <c r="V755"/>
  <c r="AD754"/>
  <c r="D752" i="7" s="1"/>
  <c r="AF754" i="6"/>
  <c r="AE754"/>
  <c r="AG754"/>
  <c r="H754"/>
  <c r="B752" i="7" s="1"/>
  <c r="J754" i="6"/>
  <c r="I754"/>
  <c r="K754"/>
  <c r="S753"/>
  <c r="C751" i="7" s="1"/>
  <c r="U753" i="6"/>
  <c r="T753"/>
  <c r="V753"/>
  <c r="AD752"/>
  <c r="D750" i="7" s="1"/>
  <c r="AF752" i="6"/>
  <c r="AE752"/>
  <c r="AG752"/>
  <c r="H752"/>
  <c r="B750" i="7" s="1"/>
  <c r="J752" i="6"/>
  <c r="I752"/>
  <c r="K752"/>
  <c r="S751"/>
  <c r="C749" i="7" s="1"/>
  <c r="U751" i="6"/>
  <c r="T751"/>
  <c r="V751"/>
  <c r="AD750"/>
  <c r="D748" i="7" s="1"/>
  <c r="AF750" i="6"/>
  <c r="AE750"/>
  <c r="AG750"/>
  <c r="H750"/>
  <c r="B748" i="7" s="1"/>
  <c r="J750" i="6"/>
  <c r="I750"/>
  <c r="K750"/>
  <c r="S749"/>
  <c r="C747" i="7" s="1"/>
  <c r="U749" i="6"/>
  <c r="T749"/>
  <c r="V749"/>
  <c r="AD748"/>
  <c r="D746" i="7" s="1"/>
  <c r="AF748" i="6"/>
  <c r="AE748"/>
  <c r="AG748"/>
  <c r="H748"/>
  <c r="B746" i="7" s="1"/>
  <c r="J748" i="6"/>
  <c r="I748"/>
  <c r="K748"/>
  <c r="S747"/>
  <c r="C745" i="7" s="1"/>
  <c r="U747" i="6"/>
  <c r="T747"/>
  <c r="V747"/>
  <c r="AD746"/>
  <c r="D744" i="7" s="1"/>
  <c r="AF746" i="6"/>
  <c r="AE746"/>
  <c r="AG746"/>
  <c r="H746"/>
  <c r="B744" i="7" s="1"/>
  <c r="J746" i="6"/>
  <c r="I746"/>
  <c r="K746"/>
  <c r="S745"/>
  <c r="C743" i="7" s="1"/>
  <c r="U745" i="6"/>
  <c r="T745"/>
  <c r="V745"/>
  <c r="AD744"/>
  <c r="D742" i="7" s="1"/>
  <c r="AF744" i="6"/>
  <c r="AE744"/>
  <c r="AG744"/>
  <c r="H744"/>
  <c r="B742" i="7" s="1"/>
  <c r="J744" i="6"/>
  <c r="I744"/>
  <c r="K744"/>
  <c r="S743"/>
  <c r="C741" i="7" s="1"/>
  <c r="U743" i="6"/>
  <c r="T743"/>
  <c r="V743"/>
  <c r="AD742"/>
  <c r="D740" i="7" s="1"/>
  <c r="AF742" i="6"/>
  <c r="AE742"/>
  <c r="AG742"/>
  <c r="H742"/>
  <c r="B740" i="7" s="1"/>
  <c r="J742" i="6"/>
  <c r="I742"/>
  <c r="K742"/>
  <c r="S741"/>
  <c r="C739" i="7" s="1"/>
  <c r="U741" i="6"/>
  <c r="T741"/>
  <c r="V741"/>
  <c r="AD740"/>
  <c r="D738" i="7" s="1"/>
  <c r="AF740" i="6"/>
  <c r="AE740"/>
  <c r="AG740"/>
  <c r="H740"/>
  <c r="B738" i="7" s="1"/>
  <c r="J740" i="6"/>
  <c r="I740"/>
  <c r="K740"/>
  <c r="S739"/>
  <c r="C737" i="7" s="1"/>
  <c r="U739" i="6"/>
  <c r="T739"/>
  <c r="V739"/>
  <c r="AD738"/>
  <c r="D736" i="7" s="1"/>
  <c r="AF738" i="6"/>
  <c r="AE738"/>
  <c r="AG738"/>
  <c r="H738"/>
  <c r="B736" i="7" s="1"/>
  <c r="J738" i="6"/>
  <c r="I738"/>
  <c r="K738"/>
  <c r="S737"/>
  <c r="C735" i="7" s="1"/>
  <c r="U737" i="6"/>
  <c r="T737"/>
  <c r="V737"/>
  <c r="S723"/>
  <c r="C721" i="7" s="1"/>
  <c r="U723" i="6"/>
  <c r="T723"/>
  <c r="V723"/>
  <c r="AD722"/>
  <c r="D720" i="7" s="1"/>
  <c r="AF722" i="6"/>
  <c r="AE722"/>
  <c r="AG722"/>
  <c r="H722"/>
  <c r="B720" i="7" s="1"/>
  <c r="J722" i="6"/>
  <c r="I722"/>
  <c r="K722"/>
  <c r="S721"/>
  <c r="C719" i="7" s="1"/>
  <c r="U721" i="6"/>
  <c r="T721"/>
  <c r="V721"/>
  <c r="AD720"/>
  <c r="D718" i="7" s="1"/>
  <c r="AF720" i="6"/>
  <c r="AE720"/>
  <c r="AG720"/>
  <c r="H720"/>
  <c r="B718" i="7" s="1"/>
  <c r="J720" i="6"/>
  <c r="I720"/>
  <c r="K720"/>
  <c r="S719"/>
  <c r="C717" i="7" s="1"/>
  <c r="U719" i="6"/>
  <c r="T719"/>
  <c r="V719"/>
  <c r="AD718"/>
  <c r="D716" i="7" s="1"/>
  <c r="AF718" i="6"/>
  <c r="AE718"/>
  <c r="AG718"/>
  <c r="H718"/>
  <c r="B716" i="7" s="1"/>
  <c r="J718" i="6"/>
  <c r="I718"/>
  <c r="K718"/>
  <c r="S717"/>
  <c r="C715" i="7" s="1"/>
  <c r="U717" i="6"/>
  <c r="T717"/>
  <c r="V717"/>
  <c r="AD716"/>
  <c r="D714" i="7" s="1"/>
  <c r="AF716" i="6"/>
  <c r="AE716"/>
  <c r="AG716"/>
  <c r="H716"/>
  <c r="B714" i="7" s="1"/>
  <c r="J716" i="6"/>
  <c r="I716"/>
  <c r="K716"/>
  <c r="S715"/>
  <c r="C713" i="7" s="1"/>
  <c r="U715" i="6"/>
  <c r="T715"/>
  <c r="V715"/>
  <c r="AD714"/>
  <c r="D712" i="7" s="1"/>
  <c r="AF714" i="6"/>
  <c r="AE714"/>
  <c r="AG714"/>
  <c r="H714"/>
  <c r="B712" i="7" s="1"/>
  <c r="J714" i="6"/>
  <c r="I714"/>
  <c r="K714"/>
  <c r="AD211"/>
  <c r="D209" i="7" s="1"/>
  <c r="AF211" i="6"/>
  <c r="AE211"/>
  <c r="AG211"/>
  <c r="H211"/>
  <c r="B209" i="7" s="1"/>
  <c r="J211" i="6"/>
  <c r="I211"/>
  <c r="K211"/>
  <c r="S210"/>
  <c r="C208" i="7" s="1"/>
  <c r="U210" i="6"/>
  <c r="T210"/>
  <c r="V210"/>
  <c r="AD209"/>
  <c r="D207" i="7" s="1"/>
  <c r="AF209" i="6"/>
  <c r="AE209"/>
  <c r="AG209"/>
  <c r="H209"/>
  <c r="B207" i="7" s="1"/>
  <c r="J209" i="6"/>
  <c r="I209"/>
  <c r="K209"/>
  <c r="S208"/>
  <c r="C206" i="7" s="1"/>
  <c r="U208" i="6"/>
  <c r="T208"/>
  <c r="V208"/>
  <c r="AD207"/>
  <c r="D205" i="7" s="1"/>
  <c r="AF207" i="6"/>
  <c r="AE207"/>
  <c r="AG207"/>
  <c r="H207"/>
  <c r="B205" i="7" s="1"/>
  <c r="J207" i="6"/>
  <c r="I207"/>
  <c r="K207"/>
  <c r="S206"/>
  <c r="C204" i="7" s="1"/>
  <c r="U206" i="6"/>
  <c r="T206"/>
  <c r="V206"/>
  <c r="AD205"/>
  <c r="D203" i="7" s="1"/>
  <c r="AF205" i="6"/>
  <c r="AE205"/>
  <c r="AG205"/>
  <c r="H205"/>
  <c r="B203" i="7" s="1"/>
  <c r="J205" i="6"/>
  <c r="I205"/>
  <c r="K205"/>
  <c r="S204"/>
  <c r="C202" i="7" s="1"/>
  <c r="U204" i="6"/>
  <c r="T204"/>
  <c r="V204"/>
  <c r="AD203"/>
  <c r="D201" i="7" s="1"/>
  <c r="AF203" i="6"/>
  <c r="AE203"/>
  <c r="AG203"/>
  <c r="H203"/>
  <c r="B201" i="7" s="1"/>
  <c r="J203" i="6"/>
  <c r="I203"/>
  <c r="K203"/>
  <c r="S202"/>
  <c r="C200" i="7" s="1"/>
  <c r="U202" i="6"/>
  <c r="T202"/>
  <c r="V202"/>
  <c r="AD201"/>
  <c r="D199" i="7" s="1"/>
  <c r="AF201" i="6"/>
  <c r="AE201"/>
  <c r="AG201"/>
  <c r="H201"/>
  <c r="B199" i="7" s="1"/>
  <c r="J201" i="6"/>
  <c r="I201"/>
  <c r="K201"/>
  <c r="S200"/>
  <c r="C198" i="7" s="1"/>
  <c r="U200" i="6"/>
  <c r="T200"/>
  <c r="V200"/>
  <c r="AD199"/>
  <c r="D197" i="7" s="1"/>
  <c r="AF199" i="6"/>
  <c r="AE199"/>
  <c r="AG199"/>
  <c r="H199"/>
  <c r="B197" i="7" s="1"/>
  <c r="J199" i="6"/>
  <c r="I199"/>
  <c r="K199"/>
  <c r="S198"/>
  <c r="C196" i="7" s="1"/>
  <c r="U198" i="6"/>
  <c r="T198"/>
  <c r="V198"/>
  <c r="AD197"/>
  <c r="D195" i="7" s="1"/>
  <c r="AF197" i="6"/>
  <c r="AE197"/>
  <c r="AG197"/>
  <c r="H197"/>
  <c r="B195" i="7" s="1"/>
  <c r="J197" i="6"/>
  <c r="I197"/>
  <c r="K197"/>
  <c r="S196"/>
  <c r="C194" i="7" s="1"/>
  <c r="U196" i="6"/>
  <c r="T196"/>
  <c r="V196"/>
  <c r="AD195"/>
  <c r="D193" i="7" s="1"/>
  <c r="AF195" i="6"/>
  <c r="AE195"/>
  <c r="AG195"/>
  <c r="H195"/>
  <c r="B193" i="7" s="1"/>
  <c r="J195" i="6"/>
  <c r="I195"/>
  <c r="K195"/>
  <c r="S194"/>
  <c r="C192" i="7" s="1"/>
  <c r="U194" i="6"/>
  <c r="T194"/>
  <c r="V194"/>
  <c r="AD193"/>
  <c r="D191" i="7" s="1"/>
  <c r="AF193" i="6"/>
  <c r="AE193"/>
  <c r="AG193"/>
  <c r="H193"/>
  <c r="B191" i="7" s="1"/>
  <c r="J193" i="6"/>
  <c r="I193"/>
  <c r="K193"/>
  <c r="S192"/>
  <c r="C190" i="7" s="1"/>
  <c r="U192" i="6"/>
  <c r="T192"/>
  <c r="V192"/>
  <c r="AD191"/>
  <c r="D189" i="7" s="1"/>
  <c r="AF191" i="6"/>
  <c r="AE191"/>
  <c r="AG191"/>
  <c r="S713"/>
  <c r="C711" i="7" s="1"/>
  <c r="U713" i="6"/>
  <c r="T713"/>
  <c r="V713"/>
  <c r="AD712"/>
  <c r="D710" i="7" s="1"/>
  <c r="AF712" i="6"/>
  <c r="AE712"/>
  <c r="AG712"/>
  <c r="H712"/>
  <c r="B710" i="7" s="1"/>
  <c r="J712" i="6"/>
  <c r="I712"/>
  <c r="K712"/>
  <c r="S711"/>
  <c r="C709" i="7" s="1"/>
  <c r="U711" i="6"/>
  <c r="T711"/>
  <c r="V711"/>
  <c r="AD710"/>
  <c r="D708" i="7" s="1"/>
  <c r="AF710" i="6"/>
  <c r="AE710"/>
  <c r="AG710"/>
  <c r="H710"/>
  <c r="B708" i="7" s="1"/>
  <c r="J710" i="6"/>
  <c r="I710"/>
  <c r="K710"/>
  <c r="S709"/>
  <c r="C707" i="7" s="1"/>
  <c r="U709" i="6"/>
  <c r="T709"/>
  <c r="V709"/>
  <c r="AD708"/>
  <c r="D706" i="7" s="1"/>
  <c r="AF708" i="6"/>
  <c r="AE708"/>
  <c r="AG708"/>
  <c r="H708"/>
  <c r="B706" i="7" s="1"/>
  <c r="J708" i="6"/>
  <c r="I708"/>
  <c r="K708"/>
  <c r="S707"/>
  <c r="C705" i="7" s="1"/>
  <c r="U707" i="6"/>
  <c r="T707"/>
  <c r="V707"/>
  <c r="AD706"/>
  <c r="D704" i="7" s="1"/>
  <c r="AF706" i="6"/>
  <c r="AE706"/>
  <c r="AG706"/>
  <c r="H706"/>
  <c r="B704" i="7" s="1"/>
  <c r="J706" i="6"/>
  <c r="I706"/>
  <c r="K706"/>
  <c r="S705"/>
  <c r="C703" i="7" s="1"/>
  <c r="U705" i="6"/>
  <c r="T705"/>
  <c r="V705"/>
  <c r="AD704"/>
  <c r="D702" i="7" s="1"/>
  <c r="AF704" i="6"/>
  <c r="AE704"/>
  <c r="AG704"/>
  <c r="H704"/>
  <c r="B702" i="7" s="1"/>
  <c r="J704" i="6"/>
  <c r="I704"/>
  <c r="K704"/>
  <c r="S703"/>
  <c r="C701" i="7" s="1"/>
  <c r="U703" i="6"/>
  <c r="T703"/>
  <c r="V703"/>
  <c r="AD702"/>
  <c r="D700" i="7" s="1"/>
  <c r="AF702" i="6"/>
  <c r="AE702"/>
  <c r="AG702"/>
  <c r="H702"/>
  <c r="B700" i="7" s="1"/>
  <c r="J702" i="6"/>
  <c r="I702"/>
  <c r="K702"/>
  <c r="S701"/>
  <c r="C699" i="7" s="1"/>
  <c r="U701" i="6"/>
  <c r="T701"/>
  <c r="V701"/>
  <c r="AD700"/>
  <c r="D698" i="7" s="1"/>
  <c r="AF700" i="6"/>
  <c r="AE700"/>
  <c r="AG700"/>
  <c r="H700"/>
  <c r="B698" i="7" s="1"/>
  <c r="J700" i="6"/>
  <c r="I700"/>
  <c r="K700"/>
  <c r="S699"/>
  <c r="C697" i="7" s="1"/>
  <c r="U699" i="6"/>
  <c r="T699"/>
  <c r="V699"/>
  <c r="AD698"/>
  <c r="D696" i="7" s="1"/>
  <c r="AF698" i="6"/>
  <c r="AE698"/>
  <c r="AG698"/>
  <c r="H698"/>
  <c r="B696" i="7" s="1"/>
  <c r="J698" i="6"/>
  <c r="I698"/>
  <c r="K698"/>
  <c r="S697"/>
  <c r="C695" i="7" s="1"/>
  <c r="U697" i="6"/>
  <c r="T697"/>
  <c r="V697"/>
  <c r="AD696"/>
  <c r="D694" i="7" s="1"/>
  <c r="AF696" i="6"/>
  <c r="AE696"/>
  <c r="AG696"/>
  <c r="H696"/>
  <c r="B694" i="7" s="1"/>
  <c r="J696" i="6"/>
  <c r="I696"/>
  <c r="K696"/>
  <c r="S695"/>
  <c r="C693" i="7" s="1"/>
  <c r="U695" i="6"/>
  <c r="T695"/>
  <c r="V695"/>
  <c r="AD694"/>
  <c r="D692" i="7" s="1"/>
  <c r="AF694" i="6"/>
  <c r="AE694"/>
  <c r="AG694"/>
  <c r="H694"/>
  <c r="B692" i="7" s="1"/>
  <c r="J694" i="6"/>
  <c r="I694"/>
  <c r="K694"/>
  <c r="S693"/>
  <c r="C691" i="7" s="1"/>
  <c r="U693" i="6"/>
  <c r="T693"/>
  <c r="V693"/>
  <c r="AD692"/>
  <c r="D690" i="7" s="1"/>
  <c r="AF692" i="6"/>
  <c r="AE692"/>
  <c r="AG692"/>
  <c r="H692"/>
  <c r="B690" i="7" s="1"/>
  <c r="J692" i="6"/>
  <c r="I692"/>
  <c r="K692"/>
  <c r="S691"/>
  <c r="C689" i="7" s="1"/>
  <c r="U691" i="6"/>
  <c r="T691"/>
  <c r="V691"/>
  <c r="AD690"/>
  <c r="D688" i="7" s="1"/>
  <c r="AF690" i="6"/>
  <c r="AE690"/>
  <c r="AG690"/>
  <c r="H690"/>
  <c r="B688" i="7" s="1"/>
  <c r="J690" i="6"/>
  <c r="I690"/>
  <c r="K690"/>
  <c r="S689"/>
  <c r="C687" i="7" s="1"/>
  <c r="U689" i="6"/>
  <c r="T689"/>
  <c r="V689"/>
  <c r="AD688"/>
  <c r="D686" i="7" s="1"/>
  <c r="AF688" i="6"/>
  <c r="AE688"/>
  <c r="AG688"/>
  <c r="H688"/>
  <c r="B686" i="7" s="1"/>
  <c r="J688" i="6"/>
  <c r="I688"/>
  <c r="K688"/>
  <c r="S687"/>
  <c r="C685" i="7" s="1"/>
  <c r="U687" i="6"/>
  <c r="T687"/>
  <c r="V687"/>
  <c r="AD686"/>
  <c r="D684" i="7" s="1"/>
  <c r="AF686" i="6"/>
  <c r="AE686"/>
  <c r="AG686"/>
  <c r="H686"/>
  <c r="B684" i="7" s="1"/>
  <c r="J686" i="6"/>
  <c r="I686"/>
  <c r="K686"/>
  <c r="S685"/>
  <c r="C683" i="7" s="1"/>
  <c r="U685" i="6"/>
  <c r="T685"/>
  <c r="V685"/>
  <c r="AD684"/>
  <c r="D682" i="7" s="1"/>
  <c r="AF684" i="6"/>
  <c r="AE684"/>
  <c r="AG684"/>
  <c r="H684"/>
  <c r="B682" i="7" s="1"/>
  <c r="J684" i="6"/>
  <c r="I684"/>
  <c r="K684"/>
  <c r="S683"/>
  <c r="C681" i="7" s="1"/>
  <c r="U683" i="6"/>
  <c r="T683"/>
  <c r="V683"/>
  <c r="AD682"/>
  <c r="D680" i="7" s="1"/>
  <c r="AF682" i="6"/>
  <c r="AE682"/>
  <c r="AG682"/>
  <c r="H682"/>
  <c r="B680" i="7" s="1"/>
  <c r="J682" i="6"/>
  <c r="I682"/>
  <c r="K682"/>
  <c r="S681"/>
  <c r="C679" i="7" s="1"/>
  <c r="U681" i="6"/>
  <c r="T681"/>
  <c r="V681"/>
  <c r="AD680"/>
  <c r="D678" i="7" s="1"/>
  <c r="AF680" i="6"/>
  <c r="AE680"/>
  <c r="AG680"/>
  <c r="H680"/>
  <c r="B678" i="7" s="1"/>
  <c r="J680" i="6"/>
  <c r="I680"/>
  <c r="K680"/>
  <c r="S679"/>
  <c r="C677" i="7" s="1"/>
  <c r="U679" i="6"/>
  <c r="T679"/>
  <c r="V679"/>
  <c r="AD678"/>
  <c r="D676" i="7" s="1"/>
  <c r="AF678" i="6"/>
  <c r="AE678"/>
  <c r="AG678"/>
  <c r="H678"/>
  <c r="B676" i="7" s="1"/>
  <c r="J678" i="6"/>
  <c r="I678"/>
  <c r="K678"/>
  <c r="S677"/>
  <c r="C675" i="7" s="1"/>
  <c r="U677" i="6"/>
  <c r="T677"/>
  <c r="V677"/>
  <c r="AD676"/>
  <c r="D674" i="7" s="1"/>
  <c r="AF676" i="6"/>
  <c r="AE676"/>
  <c r="AG676"/>
  <c r="H676"/>
  <c r="B674" i="7" s="1"/>
  <c r="J676" i="6"/>
  <c r="I676"/>
  <c r="K676"/>
  <c r="S675"/>
  <c r="C673" i="7" s="1"/>
  <c r="U675" i="6"/>
  <c r="T675"/>
  <c r="V675"/>
  <c r="AD674"/>
  <c r="D672" i="7" s="1"/>
  <c r="AF674" i="6"/>
  <c r="AE674"/>
  <c r="AG674"/>
  <c r="H674"/>
  <c r="B672" i="7" s="1"/>
  <c r="J674" i="6"/>
  <c r="I674"/>
  <c r="K674"/>
  <c r="S673"/>
  <c r="C671" i="7" s="1"/>
  <c r="U673" i="6"/>
  <c r="T673"/>
  <c r="V673"/>
  <c r="AD672"/>
  <c r="D670" i="7" s="1"/>
  <c r="AF672" i="6"/>
  <c r="AE672"/>
  <c r="AG672"/>
  <c r="H672"/>
  <c r="B670" i="7" s="1"/>
  <c r="J672" i="6"/>
  <c r="I672"/>
  <c r="K672"/>
  <c r="S671"/>
  <c r="C669" i="7" s="1"/>
  <c r="U671" i="6"/>
  <c r="T671"/>
  <c r="V671"/>
  <c r="AD670"/>
  <c r="D668" i="7" s="1"/>
  <c r="AF670" i="6"/>
  <c r="AE670"/>
  <c r="AG670"/>
  <c r="H670"/>
  <c r="B668" i="7" s="1"/>
  <c r="J670" i="6"/>
  <c r="I670"/>
  <c r="K670"/>
  <c r="S669"/>
  <c r="C667" i="7" s="1"/>
  <c r="U669" i="6"/>
  <c r="T669"/>
  <c r="V669"/>
  <c r="AD668"/>
  <c r="D666" i="7" s="1"/>
  <c r="AF668" i="6"/>
  <c r="AE668"/>
  <c r="AG668"/>
  <c r="H668"/>
  <c r="B666" i="7" s="1"/>
  <c r="J668" i="6"/>
  <c r="I668"/>
  <c r="K668"/>
  <c r="S667"/>
  <c r="C665" i="7" s="1"/>
  <c r="U667" i="6"/>
  <c r="T667"/>
  <c r="V667"/>
  <c r="AD666"/>
  <c r="D664" i="7" s="1"/>
  <c r="AF666" i="6"/>
  <c r="AE666"/>
  <c r="AG666"/>
  <c r="H666"/>
  <c r="B664" i="7" s="1"/>
  <c r="J666" i="6"/>
  <c r="I666"/>
  <c r="K666"/>
  <c r="S665"/>
  <c r="C663" i="7" s="1"/>
  <c r="U665" i="6"/>
  <c r="T665"/>
  <c r="V665"/>
  <c r="AD664"/>
  <c r="D662" i="7" s="1"/>
  <c r="AF664" i="6"/>
  <c r="AE664"/>
  <c r="AG664"/>
  <c r="H664"/>
  <c r="B662" i="7" s="1"/>
  <c r="J664" i="6"/>
  <c r="I664"/>
  <c r="K664"/>
  <c r="S663"/>
  <c r="C661" i="7" s="1"/>
  <c r="U663" i="6"/>
  <c r="T663"/>
  <c r="V663"/>
  <c r="AD662"/>
  <c r="D660" i="7" s="1"/>
  <c r="AF662" i="6"/>
  <c r="AE662"/>
  <c r="AG662"/>
  <c r="H662"/>
  <c r="B660" i="7" s="1"/>
  <c r="J662" i="6"/>
  <c r="I662"/>
  <c r="K662"/>
  <c r="S661"/>
  <c r="C659" i="7" s="1"/>
  <c r="U661" i="6"/>
  <c r="T661"/>
  <c r="V661"/>
  <c r="AD660"/>
  <c r="D658" i="7" s="1"/>
  <c r="AF660" i="6"/>
  <c r="AE660"/>
  <c r="AG660"/>
  <c r="H660"/>
  <c r="B658" i="7" s="1"/>
  <c r="J660" i="6"/>
  <c r="I660"/>
  <c r="K660"/>
  <c r="S659"/>
  <c r="C657" i="7" s="1"/>
  <c r="U659" i="6"/>
  <c r="T659"/>
  <c r="V659"/>
  <c r="AD658"/>
  <c r="D656" i="7" s="1"/>
  <c r="AF658" i="6"/>
  <c r="AE658"/>
  <c r="AG658"/>
  <c r="H658"/>
  <c r="B656" i="7" s="1"/>
  <c r="J658" i="6"/>
  <c r="I658"/>
  <c r="K658"/>
  <c r="S657"/>
  <c r="C655" i="7" s="1"/>
  <c r="U657" i="6"/>
  <c r="T657"/>
  <c r="V657"/>
  <c r="AD656"/>
  <c r="D654" i="7" s="1"/>
  <c r="AF656" i="6"/>
  <c r="AE656"/>
  <c r="AG656"/>
  <c r="H656"/>
  <c r="B654" i="7" s="1"/>
  <c r="J656" i="6"/>
  <c r="I656"/>
  <c r="K656"/>
  <c r="S655"/>
  <c r="C653" i="7" s="1"/>
  <c r="U655" i="6"/>
  <c r="T655"/>
  <c r="V655"/>
  <c r="AD654"/>
  <c r="D652" i="7" s="1"/>
  <c r="AF654" i="6"/>
  <c r="AE654"/>
  <c r="AG654"/>
  <c r="H654"/>
  <c r="B652" i="7" s="1"/>
  <c r="J654" i="6"/>
  <c r="I654"/>
  <c r="K654"/>
  <c r="S653"/>
  <c r="C651" i="7" s="1"/>
  <c r="U653" i="6"/>
  <c r="T653"/>
  <c r="V653"/>
  <c r="AD652"/>
  <c r="D650" i="7" s="1"/>
  <c r="AF652" i="6"/>
  <c r="AE652"/>
  <c r="AG652"/>
  <c r="H652"/>
  <c r="B650" i="7" s="1"/>
  <c r="J652" i="6"/>
  <c r="I652"/>
  <c r="K652"/>
  <c r="S651"/>
  <c r="C649" i="7" s="1"/>
  <c r="U651" i="6"/>
  <c r="T651"/>
  <c r="V651"/>
  <c r="AD650"/>
  <c r="D648" i="7" s="1"/>
  <c r="AF650" i="6"/>
  <c r="AE650"/>
  <c r="AG650"/>
  <c r="H650"/>
  <c r="B648" i="7" s="1"/>
  <c r="J650" i="6"/>
  <c r="I650"/>
  <c r="K650"/>
  <c r="S649"/>
  <c r="C647" i="7" s="1"/>
  <c r="U649" i="6"/>
  <c r="T649"/>
  <c r="V649"/>
  <c r="AD648"/>
  <c r="D646" i="7" s="1"/>
  <c r="AF648" i="6"/>
  <c r="AE648"/>
  <c r="AG648"/>
  <c r="H648"/>
  <c r="B646" i="7" s="1"/>
  <c r="J648" i="6"/>
  <c r="I648"/>
  <c r="K648"/>
  <c r="S647"/>
  <c r="C645" i="7" s="1"/>
  <c r="U647" i="6"/>
  <c r="T647"/>
  <c r="V647"/>
  <c r="AD646"/>
  <c r="D644" i="7" s="1"/>
  <c r="AF646" i="6"/>
  <c r="AE646"/>
  <c r="AG646"/>
  <c r="H646"/>
  <c r="B644" i="7" s="1"/>
  <c r="J646" i="6"/>
  <c r="I646"/>
  <c r="K646"/>
  <c r="S645"/>
  <c r="C643" i="7" s="1"/>
  <c r="U645" i="6"/>
  <c r="T645"/>
  <c r="V645"/>
  <c r="AD644"/>
  <c r="D642" i="7" s="1"/>
  <c r="AF644" i="6"/>
  <c r="AE644"/>
  <c r="AG644"/>
  <c r="H644"/>
  <c r="B642" i="7" s="1"/>
  <c r="J644" i="6"/>
  <c r="I644"/>
  <c r="K644"/>
  <c r="S643"/>
  <c r="C641" i="7" s="1"/>
  <c r="U643" i="6"/>
  <c r="T643"/>
  <c r="V643"/>
  <c r="AD642"/>
  <c r="D640" i="7" s="1"/>
  <c r="AF642" i="6"/>
  <c r="AE642"/>
  <c r="AG642"/>
  <c r="H642"/>
  <c r="B640" i="7" s="1"/>
  <c r="J642" i="6"/>
  <c r="I642"/>
  <c r="K642"/>
  <c r="S641"/>
  <c r="C639" i="7" s="1"/>
  <c r="U641" i="6"/>
  <c r="T641"/>
  <c r="V641"/>
  <c r="AD640"/>
  <c r="D638" i="7" s="1"/>
  <c r="AF640" i="6"/>
  <c r="AE640"/>
  <c r="AG640"/>
  <c r="H640"/>
  <c r="B638" i="7" s="1"/>
  <c r="J640" i="6"/>
  <c r="I640"/>
  <c r="K640"/>
  <c r="S639"/>
  <c r="C637" i="7" s="1"/>
  <c r="U639" i="6"/>
  <c r="T639"/>
  <c r="V639"/>
  <c r="AD638"/>
  <c r="D636" i="7" s="1"/>
  <c r="AF638" i="6"/>
  <c r="AE638"/>
  <c r="AG638"/>
  <c r="H638"/>
  <c r="B636" i="7" s="1"/>
  <c r="J638" i="6"/>
  <c r="I638"/>
  <c r="K638"/>
  <c r="S637"/>
  <c r="C635" i="7" s="1"/>
  <c r="U637" i="6"/>
  <c r="T637"/>
  <c r="V637"/>
  <c r="AD636"/>
  <c r="D634" i="7" s="1"/>
  <c r="AF636" i="6"/>
  <c r="AE636"/>
  <c r="AG636"/>
  <c r="H636"/>
  <c r="B634" i="7" s="1"/>
  <c r="J636" i="6"/>
  <c r="I636"/>
  <c r="K636"/>
  <c r="S635"/>
  <c r="C633" i="7" s="1"/>
  <c r="U635" i="6"/>
  <c r="T635"/>
  <c r="V635"/>
  <c r="AD634"/>
  <c r="D632" i="7" s="1"/>
  <c r="AF634" i="6"/>
  <c r="AE634"/>
  <c r="AG634"/>
  <c r="H634"/>
  <c r="B632" i="7" s="1"/>
  <c r="J634" i="6"/>
  <c r="I634"/>
  <c r="K634"/>
  <c r="S633"/>
  <c r="C631" i="7" s="1"/>
  <c r="U633" i="6"/>
  <c r="T633"/>
  <c r="V633"/>
  <c r="AD632"/>
  <c r="D630" i="7" s="1"/>
  <c r="AF632" i="6"/>
  <c r="AE632"/>
  <c r="AG632"/>
  <c r="H632"/>
  <c r="B630" i="7" s="1"/>
  <c r="J632" i="6"/>
  <c r="I632"/>
  <c r="K632"/>
  <c r="S631"/>
  <c r="C629" i="7" s="1"/>
  <c r="U631" i="6"/>
  <c r="T631"/>
  <c r="V631"/>
  <c r="AD630"/>
  <c r="D628" i="7" s="1"/>
  <c r="AF630" i="6"/>
  <c r="AE630"/>
  <c r="AG630"/>
  <c r="H630"/>
  <c r="B628" i="7" s="1"/>
  <c r="J630" i="6"/>
  <c r="I630"/>
  <c r="K630"/>
  <c r="S629"/>
  <c r="C627" i="7" s="1"/>
  <c r="U629" i="6"/>
  <c r="T629"/>
  <c r="V629"/>
  <c r="AD628"/>
  <c r="D626" i="7" s="1"/>
  <c r="AF628" i="6"/>
  <c r="AE628"/>
  <c r="AG628"/>
  <c r="H628"/>
  <c r="B626" i="7" s="1"/>
  <c r="J628" i="6"/>
  <c r="I628"/>
  <c r="K628"/>
  <c r="S627"/>
  <c r="C625" i="7" s="1"/>
  <c r="U627" i="6"/>
  <c r="T627"/>
  <c r="V627"/>
  <c r="AD626"/>
  <c r="D624" i="7" s="1"/>
  <c r="AF626" i="6"/>
  <c r="AE626"/>
  <c r="AG626"/>
  <c r="H626"/>
  <c r="B624" i="7" s="1"/>
  <c r="J626" i="6"/>
  <c r="I626"/>
  <c r="K626"/>
  <c r="S625"/>
  <c r="C623" i="7" s="1"/>
  <c r="U625" i="6"/>
  <c r="T625"/>
  <c r="V625"/>
  <c r="AD624"/>
  <c r="D622" i="7" s="1"/>
  <c r="AF624" i="6"/>
  <c r="AE624"/>
  <c r="AG624"/>
  <c r="H624"/>
  <c r="B622" i="7" s="1"/>
  <c r="J624" i="6"/>
  <c r="I624"/>
  <c r="K624"/>
  <c r="S623"/>
  <c r="C621" i="7" s="1"/>
  <c r="U623" i="6"/>
  <c r="T623"/>
  <c r="V623"/>
  <c r="AD622"/>
  <c r="D620" i="7" s="1"/>
  <c r="AF622" i="6"/>
  <c r="AE622"/>
  <c r="AG622"/>
  <c r="H622"/>
  <c r="B620" i="7" s="1"/>
  <c r="J622" i="6"/>
  <c r="I622"/>
  <c r="K622"/>
  <c r="S621"/>
  <c r="C619" i="7" s="1"/>
  <c r="U621" i="6"/>
  <c r="T621"/>
  <c r="V621"/>
  <c r="AD620"/>
  <c r="D618" i="7" s="1"/>
  <c r="AF620" i="6"/>
  <c r="AE620"/>
  <c r="AG620"/>
  <c r="H620"/>
  <c r="B618" i="7" s="1"/>
  <c r="J620" i="6"/>
  <c r="I620"/>
  <c r="K620"/>
  <c r="S619"/>
  <c r="C617" i="7" s="1"/>
  <c r="U619" i="6"/>
  <c r="T619"/>
  <c r="V619"/>
  <c r="AD618"/>
  <c r="D616" i="7" s="1"/>
  <c r="AF618" i="6"/>
  <c r="AE618"/>
  <c r="AG618"/>
  <c r="H618"/>
  <c r="B616" i="7" s="1"/>
  <c r="J618" i="6"/>
  <c r="I618"/>
  <c r="K618"/>
  <c r="S617"/>
  <c r="C615" i="7" s="1"/>
  <c r="U617" i="6"/>
  <c r="T617"/>
  <c r="V617"/>
  <c r="AD616"/>
  <c r="D614" i="7" s="1"/>
  <c r="AF616" i="6"/>
  <c r="AE616"/>
  <c r="AG616"/>
  <c r="H616"/>
  <c r="B614" i="7" s="1"/>
  <c r="J616" i="6"/>
  <c r="I616"/>
  <c r="K616"/>
  <c r="S615"/>
  <c r="C613" i="7" s="1"/>
  <c r="U615" i="6"/>
  <c r="T615"/>
  <c r="V615"/>
  <c r="AD614"/>
  <c r="D612" i="7" s="1"/>
  <c r="AF614" i="6"/>
  <c r="AE614"/>
  <c r="AG614"/>
  <c r="H614"/>
  <c r="B612" i="7" s="1"/>
  <c r="J614" i="6"/>
  <c r="I614"/>
  <c r="K614"/>
  <c r="S613"/>
  <c r="C611" i="7" s="1"/>
  <c r="U613" i="6"/>
  <c r="T613"/>
  <c r="V613"/>
  <c r="AD612"/>
  <c r="D610" i="7" s="1"/>
  <c r="AF612" i="6"/>
  <c r="AE612"/>
  <c r="AG612"/>
  <c r="H612"/>
  <c r="B610" i="7" s="1"/>
  <c r="J612" i="6"/>
  <c r="I612"/>
  <c r="K612"/>
  <c r="S611"/>
  <c r="C609" i="7" s="1"/>
  <c r="U611" i="6"/>
  <c r="T611"/>
  <c r="V611"/>
  <c r="AD610"/>
  <c r="D608" i="7" s="1"/>
  <c r="AF610" i="6"/>
  <c r="AE610"/>
  <c r="AG610"/>
  <c r="H610"/>
  <c r="B608" i="7" s="1"/>
  <c r="J610" i="6"/>
  <c r="I610"/>
  <c r="K610"/>
  <c r="S609"/>
  <c r="C607" i="7" s="1"/>
  <c r="U609" i="6"/>
  <c r="T609"/>
  <c r="V609"/>
  <c r="AD608"/>
  <c r="D606" i="7" s="1"/>
  <c r="AF608" i="6"/>
  <c r="AE608"/>
  <c r="AG608"/>
  <c r="H608"/>
  <c r="B606" i="7" s="1"/>
  <c r="J608" i="6"/>
  <c r="I608"/>
  <c r="K608"/>
  <c r="S607"/>
  <c r="C605" i="7" s="1"/>
  <c r="U607" i="6"/>
  <c r="T607"/>
  <c r="V607"/>
  <c r="AD606"/>
  <c r="D604" i="7" s="1"/>
  <c r="AF606" i="6"/>
  <c r="AE606"/>
  <c r="AG606"/>
  <c r="H606"/>
  <c r="B604" i="7" s="1"/>
  <c r="J606" i="6"/>
  <c r="I606"/>
  <c r="K606"/>
  <c r="S605"/>
  <c r="C603" i="7" s="1"/>
  <c r="U605" i="6"/>
  <c r="T605"/>
  <c r="V605"/>
  <c r="AD604"/>
  <c r="D602" i="7" s="1"/>
  <c r="AF604" i="6"/>
  <c r="AE604"/>
  <c r="AG604"/>
  <c r="H604"/>
  <c r="B602" i="7" s="1"/>
  <c r="J604" i="6"/>
  <c r="I604"/>
  <c r="K604"/>
  <c r="S603"/>
  <c r="C601" i="7" s="1"/>
  <c r="U603" i="6"/>
  <c r="T603"/>
  <c r="V603"/>
  <c r="AD602"/>
  <c r="D600" i="7" s="1"/>
  <c r="AF602" i="6"/>
  <c r="AE602"/>
  <c r="AG602"/>
  <c r="H602"/>
  <c r="B600" i="7" s="1"/>
  <c r="J602" i="6"/>
  <c r="I602"/>
  <c r="K602"/>
  <c r="S601"/>
  <c r="C599" i="7" s="1"/>
  <c r="U601" i="6"/>
  <c r="T601"/>
  <c r="V601"/>
  <c r="AD600"/>
  <c r="D598" i="7" s="1"/>
  <c r="AF600" i="6"/>
  <c r="AE600"/>
  <c r="AG600"/>
  <c r="H600"/>
  <c r="B598" i="7" s="1"/>
  <c r="J600" i="6"/>
  <c r="I600"/>
  <c r="K600"/>
  <c r="S599"/>
  <c r="C597" i="7" s="1"/>
  <c r="U599" i="6"/>
  <c r="T599"/>
  <c r="V599"/>
  <c r="AD598"/>
  <c r="D596" i="7" s="1"/>
  <c r="AF598" i="6"/>
  <c r="AE598"/>
  <c r="AG598"/>
  <c r="H598"/>
  <c r="B596" i="7" s="1"/>
  <c r="J598" i="6"/>
  <c r="I598"/>
  <c r="K598"/>
  <c r="S597"/>
  <c r="C595" i="7" s="1"/>
  <c r="U597" i="6"/>
  <c r="T597"/>
  <c r="V597"/>
  <c r="AD596"/>
  <c r="D594" i="7" s="1"/>
  <c r="AF596" i="6"/>
  <c r="AE596"/>
  <c r="AG596"/>
  <c r="H596"/>
  <c r="B594" i="7" s="1"/>
  <c r="J596" i="6"/>
  <c r="I596"/>
  <c r="K596"/>
  <c r="S595"/>
  <c r="C593" i="7" s="1"/>
  <c r="U595" i="6"/>
  <c r="T595"/>
  <c r="V595"/>
  <c r="AD594"/>
  <c r="D592" i="7" s="1"/>
  <c r="AF594" i="6"/>
  <c r="AE594"/>
  <c r="AG594"/>
  <c r="H594"/>
  <c r="B592" i="7" s="1"/>
  <c r="J594" i="6"/>
  <c r="I594"/>
  <c r="K594"/>
  <c r="S593"/>
  <c r="C591" i="7" s="1"/>
  <c r="U593" i="6"/>
  <c r="T593"/>
  <c r="V593"/>
  <c r="AD592"/>
  <c r="D590" i="7" s="1"/>
  <c r="AF592" i="6"/>
  <c r="AE592"/>
  <c r="AG592"/>
  <c r="H592"/>
  <c r="B590" i="7" s="1"/>
  <c r="J592" i="6"/>
  <c r="I592"/>
  <c r="K592"/>
  <c r="S591"/>
  <c r="C589" i="7" s="1"/>
  <c r="U591" i="6"/>
  <c r="T591"/>
  <c r="V591"/>
  <c r="AD590"/>
  <c r="D588" i="7" s="1"/>
  <c r="AF590" i="6"/>
  <c r="AE590"/>
  <c r="AG590"/>
  <c r="H590"/>
  <c r="B588" i="7" s="1"/>
  <c r="J590" i="6"/>
  <c r="I590"/>
  <c r="K590"/>
  <c r="S589"/>
  <c r="C587" i="7" s="1"/>
  <c r="U589" i="6"/>
  <c r="T589"/>
  <c r="V589"/>
  <c r="AD588"/>
  <c r="D586" i="7" s="1"/>
  <c r="AF588" i="6"/>
  <c r="AE588"/>
  <c r="AG588"/>
  <c r="H588"/>
  <c r="B586" i="7" s="1"/>
  <c r="J588" i="6"/>
  <c r="I588"/>
  <c r="K588"/>
  <c r="S587"/>
  <c r="C585" i="7" s="1"/>
  <c r="U587" i="6"/>
  <c r="T587"/>
  <c r="V587"/>
  <c r="AD586"/>
  <c r="D584" i="7" s="1"/>
  <c r="AF586" i="6"/>
  <c r="AE586"/>
  <c r="AG586"/>
  <c r="H586"/>
  <c r="B584" i="7" s="1"/>
  <c r="J586" i="6"/>
  <c r="I586"/>
  <c r="K586"/>
  <c r="S585"/>
  <c r="C583" i="7" s="1"/>
  <c r="U585" i="6"/>
  <c r="T585"/>
  <c r="V585"/>
  <c r="AD584"/>
  <c r="D582" i="7" s="1"/>
  <c r="AF584" i="6"/>
  <c r="AE584"/>
  <c r="AG584"/>
  <c r="H584"/>
  <c r="B582" i="7" s="1"/>
  <c r="J584" i="6"/>
  <c r="I584"/>
  <c r="K584"/>
  <c r="S583"/>
  <c r="C581" i="7" s="1"/>
  <c r="U583" i="6"/>
  <c r="T583"/>
  <c r="V583"/>
  <c r="AD582"/>
  <c r="D580" i="7" s="1"/>
  <c r="AF582" i="6"/>
  <c r="AE582"/>
  <c r="AG582"/>
  <c r="H582"/>
  <c r="B580" i="7" s="1"/>
  <c r="J582" i="6"/>
  <c r="I582"/>
  <c r="K582"/>
  <c r="S581"/>
  <c r="C579" i="7" s="1"/>
  <c r="U581" i="6"/>
  <c r="T581"/>
  <c r="V581"/>
  <c r="AD580"/>
  <c r="D578" i="7" s="1"/>
  <c r="AF580" i="6"/>
  <c r="AE580"/>
  <c r="AG580"/>
  <c r="H580"/>
  <c r="B578" i="7" s="1"/>
  <c r="J580" i="6"/>
  <c r="I580"/>
  <c r="K580"/>
  <c r="S579"/>
  <c r="C577" i="7" s="1"/>
  <c r="U579" i="6"/>
  <c r="T579"/>
  <c r="V579"/>
  <c r="AD578"/>
  <c r="D576" i="7" s="1"/>
  <c r="AF578" i="6"/>
  <c r="AE578"/>
  <c r="AG578"/>
  <c r="H578"/>
  <c r="B576" i="7" s="1"/>
  <c r="J578" i="6"/>
  <c r="I578"/>
  <c r="K578"/>
  <c r="S577"/>
  <c r="C575" i="7" s="1"/>
  <c r="U577" i="6"/>
  <c r="T577"/>
  <c r="V577"/>
  <c r="AD576"/>
  <c r="D574" i="7" s="1"/>
  <c r="AF576" i="6"/>
  <c r="AE576"/>
  <c r="AG576"/>
  <c r="H576"/>
  <c r="B574" i="7" s="1"/>
  <c r="J576" i="6"/>
  <c r="I576"/>
  <c r="K576"/>
  <c r="S575"/>
  <c r="C573" i="7" s="1"/>
  <c r="U575" i="6"/>
  <c r="T575"/>
  <c r="V575"/>
  <c r="AD574"/>
  <c r="D572" i="7" s="1"/>
  <c r="AF574" i="6"/>
  <c r="AE574"/>
  <c r="AG574"/>
  <c r="H574"/>
  <c r="B572" i="7" s="1"/>
  <c r="J574" i="6"/>
  <c r="I574"/>
  <c r="K574"/>
  <c r="S573"/>
  <c r="C571" i="7" s="1"/>
  <c r="U573" i="6"/>
  <c r="T573"/>
  <c r="V573"/>
  <c r="AD572"/>
  <c r="D570" i="7" s="1"/>
  <c r="AF572" i="6"/>
  <c r="AE572"/>
  <c r="AG572"/>
  <c r="H572"/>
  <c r="B570" i="7" s="1"/>
  <c r="J572" i="6"/>
  <c r="I572"/>
  <c r="K572"/>
  <c r="S571"/>
  <c r="C569" i="7" s="1"/>
  <c r="U571" i="6"/>
  <c r="T571"/>
  <c r="V571"/>
  <c r="AD570"/>
  <c r="D568" i="7" s="1"/>
  <c r="AF570" i="6"/>
  <c r="AE570"/>
  <c r="AG570"/>
  <c r="H570"/>
  <c r="B568" i="7" s="1"/>
  <c r="J570" i="6"/>
  <c r="I570"/>
  <c r="K570"/>
  <c r="S569"/>
  <c r="C567" i="7" s="1"/>
  <c r="U569" i="6"/>
  <c r="T569"/>
  <c r="V569"/>
  <c r="AD568"/>
  <c r="D566" i="7" s="1"/>
  <c r="AF568" i="6"/>
  <c r="AE568"/>
  <c r="AG568"/>
  <c r="H568"/>
  <c r="B566" i="7" s="1"/>
  <c r="J568" i="6"/>
  <c r="I568"/>
  <c r="K568"/>
  <c r="S567"/>
  <c r="C565" i="7" s="1"/>
  <c r="U567" i="6"/>
  <c r="T567"/>
  <c r="V567"/>
  <c r="AD566"/>
  <c r="D564" i="7" s="1"/>
  <c r="AF566" i="6"/>
  <c r="AE566"/>
  <c r="AG566"/>
  <c r="H566"/>
  <c r="B564" i="7" s="1"/>
  <c r="J566" i="6"/>
  <c r="I566"/>
  <c r="K566"/>
  <c r="S565"/>
  <c r="C563" i="7" s="1"/>
  <c r="U565" i="6"/>
  <c r="T565"/>
  <c r="V565"/>
  <c r="AD564"/>
  <c r="D562" i="7" s="1"/>
  <c r="AF564" i="6"/>
  <c r="AE564"/>
  <c r="AG564"/>
  <c r="H564"/>
  <c r="B562" i="7" s="1"/>
  <c r="J564" i="6"/>
  <c r="I564"/>
  <c r="K564"/>
  <c r="S563"/>
  <c r="C561" i="7" s="1"/>
  <c r="U563" i="6"/>
  <c r="T563"/>
  <c r="V563"/>
  <c r="AD562"/>
  <c r="D560" i="7" s="1"/>
  <c r="AF562" i="6"/>
  <c r="AE562"/>
  <c r="AG562"/>
  <c r="H562"/>
  <c r="B560" i="7" s="1"/>
  <c r="J562" i="6"/>
  <c r="I562"/>
  <c r="K562"/>
  <c r="S561"/>
  <c r="C559" i="7" s="1"/>
  <c r="U561" i="6"/>
  <c r="T561"/>
  <c r="V561"/>
  <c r="AD560"/>
  <c r="D558" i="7" s="1"/>
  <c r="AF560" i="6"/>
  <c r="AE560"/>
  <c r="AG560"/>
  <c r="H560"/>
  <c r="B558" i="7" s="1"/>
  <c r="J560" i="6"/>
  <c r="I560"/>
  <c r="K560"/>
  <c r="S559"/>
  <c r="C557" i="7" s="1"/>
  <c r="U559" i="6"/>
  <c r="T559"/>
  <c r="V559"/>
  <c r="AD558"/>
  <c r="D556" i="7" s="1"/>
  <c r="AF558" i="6"/>
  <c r="AE558"/>
  <c r="AG558"/>
  <c r="H558"/>
  <c r="B556" i="7" s="1"/>
  <c r="J558" i="6"/>
  <c r="I558"/>
  <c r="K558"/>
  <c r="S557"/>
  <c r="C555" i="7" s="1"/>
  <c r="U557" i="6"/>
  <c r="T557"/>
  <c r="V557"/>
  <c r="AD556"/>
  <c r="D554" i="7" s="1"/>
  <c r="AF556" i="6"/>
  <c r="AE556"/>
  <c r="AG556"/>
  <c r="H556"/>
  <c r="B554" i="7" s="1"/>
  <c r="J556" i="6"/>
  <c r="I556"/>
  <c r="K556"/>
  <c r="S555"/>
  <c r="C553" i="7" s="1"/>
  <c r="U555" i="6"/>
  <c r="T555"/>
  <c r="V555"/>
  <c r="AD554"/>
  <c r="D552" i="7" s="1"/>
  <c r="AF554" i="6"/>
  <c r="AE554"/>
  <c r="AG554"/>
  <c r="H554"/>
  <c r="B552" i="7" s="1"/>
  <c r="J554" i="6"/>
  <c r="I554"/>
  <c r="K554"/>
  <c r="S553"/>
  <c r="C551" i="7" s="1"/>
  <c r="U553" i="6"/>
  <c r="T553"/>
  <c r="V553"/>
  <c r="AD552"/>
  <c r="D550" i="7" s="1"/>
  <c r="AF552" i="6"/>
  <c r="AE552"/>
  <c r="AG552"/>
  <c r="H552"/>
  <c r="B550" i="7" s="1"/>
  <c r="J552" i="6"/>
  <c r="I552"/>
  <c r="K552"/>
  <c r="S551"/>
  <c r="C549" i="7" s="1"/>
  <c r="U551" i="6"/>
  <c r="T551"/>
  <c r="V551"/>
  <c r="AD550"/>
  <c r="D548" i="7" s="1"/>
  <c r="AF550" i="6"/>
  <c r="AE550"/>
  <c r="AG550"/>
  <c r="H550"/>
  <c r="B548" i="7" s="1"/>
  <c r="J550" i="6"/>
  <c r="I550"/>
  <c r="K550"/>
  <c r="S549"/>
  <c r="C547" i="7" s="1"/>
  <c r="U549" i="6"/>
  <c r="T549"/>
  <c r="V549"/>
  <c r="AD548"/>
  <c r="D546" i="7" s="1"/>
  <c r="AF548" i="6"/>
  <c r="AE548"/>
  <c r="AG548"/>
  <c r="H548"/>
  <c r="B546" i="7" s="1"/>
  <c r="J548" i="6"/>
  <c r="I548"/>
  <c r="K548"/>
  <c r="S547"/>
  <c r="C545" i="7" s="1"/>
  <c r="U547" i="6"/>
  <c r="T547"/>
  <c r="V547"/>
  <c r="AD546"/>
  <c r="D544" i="7" s="1"/>
  <c r="AF546" i="6"/>
  <c r="AE546"/>
  <c r="AG546"/>
  <c r="H546"/>
  <c r="B544" i="7" s="1"/>
  <c r="J546" i="6"/>
  <c r="I546"/>
  <c r="K546"/>
  <c r="S545"/>
  <c r="C543" i="7" s="1"/>
  <c r="U545" i="6"/>
  <c r="T545"/>
  <c r="V545"/>
  <c r="AD544"/>
  <c r="D542" i="7" s="1"/>
  <c r="AF544" i="6"/>
  <c r="AE544"/>
  <c r="AG544"/>
  <c r="H544"/>
  <c r="B542" i="7" s="1"/>
  <c r="J544" i="6"/>
  <c r="I544"/>
  <c r="K544"/>
  <c r="S543"/>
  <c r="C541" i="7" s="1"/>
  <c r="U543" i="6"/>
  <c r="T543"/>
  <c r="V543"/>
  <c r="AD542"/>
  <c r="D540" i="7" s="1"/>
  <c r="AF542" i="6"/>
  <c r="AE542"/>
  <c r="AG542"/>
  <c r="H542"/>
  <c r="B540" i="7" s="1"/>
  <c r="J542" i="6"/>
  <c r="I542"/>
  <c r="K542"/>
  <c r="S541"/>
  <c r="C539" i="7" s="1"/>
  <c r="U541" i="6"/>
  <c r="T541"/>
  <c r="V541"/>
  <c r="AD540"/>
  <c r="D538" i="7" s="1"/>
  <c r="AF540" i="6"/>
  <c r="AE540"/>
  <c r="AG540"/>
  <c r="H540"/>
  <c r="B538" i="7" s="1"/>
  <c r="J540" i="6"/>
  <c r="I540"/>
  <c r="K540"/>
  <c r="S539"/>
  <c r="C537" i="7" s="1"/>
  <c r="U539" i="6"/>
  <c r="T539"/>
  <c r="V539"/>
  <c r="AD538"/>
  <c r="D536" i="7" s="1"/>
  <c r="AF538" i="6"/>
  <c r="AE538"/>
  <c r="AG538"/>
  <c r="H538"/>
  <c r="B536" i="7" s="1"/>
  <c r="J538" i="6"/>
  <c r="I538"/>
  <c r="K538"/>
  <c r="S537"/>
  <c r="C535" i="7" s="1"/>
  <c r="U537" i="6"/>
  <c r="T537"/>
  <c r="V537"/>
  <c r="AD536"/>
  <c r="D534" i="7" s="1"/>
  <c r="AF536" i="6"/>
  <c r="AE536"/>
  <c r="AG536"/>
  <c r="H536"/>
  <c r="B534" i="7" s="1"/>
  <c r="J536" i="6"/>
  <c r="I536"/>
  <c r="K536"/>
  <c r="S535"/>
  <c r="C533" i="7" s="1"/>
  <c r="U535" i="6"/>
  <c r="T535"/>
  <c r="V535"/>
  <c r="AD534"/>
  <c r="D532" i="7" s="1"/>
  <c r="AF534" i="6"/>
  <c r="AE534"/>
  <c r="AG534"/>
  <c r="H534"/>
  <c r="B532" i="7" s="1"/>
  <c r="J534" i="6"/>
  <c r="I534"/>
  <c r="K534"/>
  <c r="S533"/>
  <c r="C531" i="7" s="1"/>
  <c r="U533" i="6"/>
  <c r="T533"/>
  <c r="V533"/>
  <c r="AD532"/>
  <c r="D530" i="7" s="1"/>
  <c r="AF532" i="6"/>
  <c r="AE532"/>
  <c r="AG532"/>
  <c r="H532"/>
  <c r="B530" i="7" s="1"/>
  <c r="J532" i="6"/>
  <c r="I532"/>
  <c r="K532"/>
  <c r="S531"/>
  <c r="C529" i="7" s="1"/>
  <c r="U531" i="6"/>
  <c r="T531"/>
  <c r="V531"/>
  <c r="AD530"/>
  <c r="D528" i="7" s="1"/>
  <c r="AF530" i="6"/>
  <c r="AE530"/>
  <c r="AG530"/>
  <c r="H530"/>
  <c r="B528" i="7" s="1"/>
  <c r="J530" i="6"/>
  <c r="I530"/>
  <c r="K530"/>
  <c r="S529"/>
  <c r="C527" i="7" s="1"/>
  <c r="U529" i="6"/>
  <c r="T529"/>
  <c r="V529"/>
  <c r="AD528"/>
  <c r="D526" i="7" s="1"/>
  <c r="AF528" i="6"/>
  <c r="AE528"/>
  <c r="AG528"/>
  <c r="H528"/>
  <c r="B526" i="7" s="1"/>
  <c r="J528" i="6"/>
  <c r="I528"/>
  <c r="K528"/>
  <c r="S527"/>
  <c r="C525" i="7" s="1"/>
  <c r="U527" i="6"/>
  <c r="T527"/>
  <c r="V527"/>
  <c r="AD526"/>
  <c r="D524" i="7" s="1"/>
  <c r="AF526" i="6"/>
  <c r="AE526"/>
  <c r="AG526"/>
  <c r="H526"/>
  <c r="B524" i="7" s="1"/>
  <c r="J526" i="6"/>
  <c r="I526"/>
  <c r="K526"/>
  <c r="S525"/>
  <c r="C523" i="7" s="1"/>
  <c r="U525" i="6"/>
  <c r="T525"/>
  <c r="V525"/>
  <c r="AD524"/>
  <c r="D522" i="7" s="1"/>
  <c r="AF524" i="6"/>
  <c r="AE524"/>
  <c r="AG524"/>
  <c r="H524"/>
  <c r="B522" i="7" s="1"/>
  <c r="J524" i="6"/>
  <c r="I524"/>
  <c r="K524"/>
  <c r="S523"/>
  <c r="C521" i="7" s="1"/>
  <c r="U523" i="6"/>
  <c r="T523"/>
  <c r="V523"/>
  <c r="AD522"/>
  <c r="D520" i="7" s="1"/>
  <c r="AF522" i="6"/>
  <c r="AE522"/>
  <c r="AG522"/>
  <c r="H522"/>
  <c r="B520" i="7" s="1"/>
  <c r="J522" i="6"/>
  <c r="I522"/>
  <c r="K522"/>
  <c r="S521"/>
  <c r="C519" i="7" s="1"/>
  <c r="U521" i="6"/>
  <c r="T521"/>
  <c r="V521"/>
  <c r="AD520"/>
  <c r="D518" i="7" s="1"/>
  <c r="AF520" i="6"/>
  <c r="AE520"/>
  <c r="AG520"/>
  <c r="H520"/>
  <c r="B518" i="7" s="1"/>
  <c r="J520" i="6"/>
  <c r="I520"/>
  <c r="K520"/>
  <c r="S519"/>
  <c r="C517" i="7" s="1"/>
  <c r="U519" i="6"/>
  <c r="T519"/>
  <c r="V519"/>
  <c r="AD518"/>
  <c r="D516" i="7" s="1"/>
  <c r="AF518" i="6"/>
  <c r="AE518"/>
  <c r="AG518"/>
  <c r="H518"/>
  <c r="B516" i="7" s="1"/>
  <c r="J518" i="6"/>
  <c r="I518"/>
  <c r="K518"/>
  <c r="S517"/>
  <c r="C515" i="7" s="1"/>
  <c r="U517" i="6"/>
  <c r="T517"/>
  <c r="V517"/>
  <c r="AD516"/>
  <c r="D514" i="7" s="1"/>
  <c r="AF516" i="6"/>
  <c r="AE516"/>
  <c r="AG516"/>
  <c r="H516"/>
  <c r="B514" i="7" s="1"/>
  <c r="J516" i="6"/>
  <c r="I516"/>
  <c r="K516"/>
  <c r="S515"/>
  <c r="C513" i="7" s="1"/>
  <c r="U515" i="6"/>
  <c r="T515"/>
  <c r="V515"/>
  <c r="AD514"/>
  <c r="D512" i="7" s="1"/>
  <c r="AF514" i="6"/>
  <c r="AE514"/>
  <c r="AG514"/>
  <c r="H514"/>
  <c r="B512" i="7" s="1"/>
  <c r="J514" i="6"/>
  <c r="I514"/>
  <c r="K514"/>
  <c r="S513"/>
  <c r="C511" i="7" s="1"/>
  <c r="U513" i="6"/>
  <c r="T513"/>
  <c r="V513"/>
  <c r="AD512"/>
  <c r="D510" i="7" s="1"/>
  <c r="AF512" i="6"/>
  <c r="AE512"/>
  <c r="AG512"/>
  <c r="H512"/>
  <c r="B510" i="7" s="1"/>
  <c r="J512" i="6"/>
  <c r="I512"/>
  <c r="K512"/>
  <c r="S511"/>
  <c r="C509" i="7" s="1"/>
  <c r="U511" i="6"/>
  <c r="T511"/>
  <c r="V511"/>
  <c r="AD510"/>
  <c r="D508" i="7" s="1"/>
  <c r="AF510" i="6"/>
  <c r="AE510"/>
  <c r="AG510"/>
  <c r="H510"/>
  <c r="B508" i="7" s="1"/>
  <c r="J510" i="6"/>
  <c r="I510"/>
  <c r="K510"/>
  <c r="S509"/>
  <c r="C507" i="7" s="1"/>
  <c r="U509" i="6"/>
  <c r="T509"/>
  <c r="V509"/>
  <c r="AD508"/>
  <c r="D506" i="7" s="1"/>
  <c r="AF508" i="6"/>
  <c r="AE508"/>
  <c r="AG508"/>
  <c r="H508"/>
  <c r="B506" i="7" s="1"/>
  <c r="J508" i="6"/>
  <c r="I508"/>
  <c r="K508"/>
  <c r="S507"/>
  <c r="C505" i="7" s="1"/>
  <c r="U507" i="6"/>
  <c r="T507"/>
  <c r="V507"/>
  <c r="AD506"/>
  <c r="D504" i="7" s="1"/>
  <c r="AF506" i="6"/>
  <c r="AE506"/>
  <c r="AG506"/>
  <c r="H506"/>
  <c r="B504" i="7" s="1"/>
  <c r="J506" i="6"/>
  <c r="I506"/>
  <c r="K506"/>
  <c r="S505"/>
  <c r="C503" i="7" s="1"/>
  <c r="U505" i="6"/>
  <c r="T505"/>
  <c r="V505"/>
  <c r="AD504"/>
  <c r="D502" i="7" s="1"/>
  <c r="AF504" i="6"/>
  <c r="AE504"/>
  <c r="AG504"/>
  <c r="H504"/>
  <c r="B502" i="7" s="1"/>
  <c r="J504" i="6"/>
  <c r="I504"/>
  <c r="K504"/>
  <c r="S503"/>
  <c r="C501" i="7" s="1"/>
  <c r="U503" i="6"/>
  <c r="T503"/>
  <c r="V503"/>
  <c r="AD502"/>
  <c r="D500" i="7" s="1"/>
  <c r="AF502" i="6"/>
  <c r="AE502"/>
  <c r="AG502"/>
  <c r="H502"/>
  <c r="B500" i="7" s="1"/>
  <c r="J502" i="6"/>
  <c r="I502"/>
  <c r="K502"/>
  <c r="S501"/>
  <c r="C499" i="7" s="1"/>
  <c r="U501" i="6"/>
  <c r="T501"/>
  <c r="V501"/>
  <c r="AD500"/>
  <c r="D498" i="7" s="1"/>
  <c r="AF500" i="6"/>
  <c r="AE500"/>
  <c r="AG500"/>
  <c r="H500"/>
  <c r="B498" i="7" s="1"/>
  <c r="J500" i="6"/>
  <c r="I500"/>
  <c r="K500"/>
  <c r="S499"/>
  <c r="C497" i="7" s="1"/>
  <c r="U499" i="6"/>
  <c r="T499"/>
  <c r="V499"/>
  <c r="AD498"/>
  <c r="D496" i="7" s="1"/>
  <c r="AF498" i="6"/>
  <c r="AE498"/>
  <c r="AG498"/>
  <c r="H498"/>
  <c r="B496" i="7" s="1"/>
  <c r="J498" i="6"/>
  <c r="I498"/>
  <c r="K498"/>
  <c r="S497"/>
  <c r="C495" i="7" s="1"/>
  <c r="U497" i="6"/>
  <c r="T497"/>
  <c r="V497"/>
  <c r="AD496"/>
  <c r="D494" i="7" s="1"/>
  <c r="AF496" i="6"/>
  <c r="AE496"/>
  <c r="AG496"/>
  <c r="H496"/>
  <c r="B494" i="7" s="1"/>
  <c r="J496" i="6"/>
  <c r="I496"/>
  <c r="K496"/>
  <c r="S495"/>
  <c r="C493" i="7" s="1"/>
  <c r="U495" i="6"/>
  <c r="T495"/>
  <c r="V495"/>
  <c r="AD494"/>
  <c r="D492" i="7" s="1"/>
  <c r="AF494" i="6"/>
  <c r="AE494"/>
  <c r="AG494"/>
  <c r="H494"/>
  <c r="B492" i="7" s="1"/>
  <c r="J494" i="6"/>
  <c r="I494"/>
  <c r="K494"/>
  <c r="S493"/>
  <c r="C491" i="7" s="1"/>
  <c r="U493" i="6"/>
  <c r="T493"/>
  <c r="V493"/>
  <c r="AD492"/>
  <c r="D490" i="7" s="1"/>
  <c r="AF492" i="6"/>
  <c r="AE492"/>
  <c r="AG492"/>
  <c r="H492"/>
  <c r="B490" i="7" s="1"/>
  <c r="J492" i="6"/>
  <c r="I492"/>
  <c r="K492"/>
  <c r="S491"/>
  <c r="C489" i="7" s="1"/>
  <c r="U491" i="6"/>
  <c r="T491"/>
  <c r="V491"/>
  <c r="AD490"/>
  <c r="D488" i="7" s="1"/>
  <c r="AF490" i="6"/>
  <c r="AE490"/>
  <c r="AG490"/>
  <c r="H490"/>
  <c r="B488" i="7" s="1"/>
  <c r="J490" i="6"/>
  <c r="I490"/>
  <c r="K490"/>
  <c r="S489"/>
  <c r="C487" i="7" s="1"/>
  <c r="U489" i="6"/>
  <c r="T489"/>
  <c r="V489"/>
  <c r="AD488"/>
  <c r="D486" i="7" s="1"/>
  <c r="AF488" i="6"/>
  <c r="AE488"/>
  <c r="AG488"/>
  <c r="H488"/>
  <c r="B486" i="7" s="1"/>
  <c r="J488" i="6"/>
  <c r="I488"/>
  <c r="K488"/>
  <c r="S487"/>
  <c r="C485" i="7" s="1"/>
  <c r="U487" i="6"/>
  <c r="T487"/>
  <c r="V487"/>
  <c r="AD486"/>
  <c r="D484" i="7" s="1"/>
  <c r="AF486" i="6"/>
  <c r="AE486"/>
  <c r="AG486"/>
  <c r="H486"/>
  <c r="B484" i="7" s="1"/>
  <c r="J486" i="6"/>
  <c r="I486"/>
  <c r="K486"/>
  <c r="S485"/>
  <c r="C483" i="7" s="1"/>
  <c r="U485" i="6"/>
  <c r="T485"/>
  <c r="V485"/>
  <c r="AD484"/>
  <c r="D482" i="7" s="1"/>
  <c r="AF484" i="6"/>
  <c r="AE484"/>
  <c r="AG484"/>
  <c r="H484"/>
  <c r="B482" i="7" s="1"/>
  <c r="J484" i="6"/>
  <c r="I484"/>
  <c r="K484"/>
  <c r="S483"/>
  <c r="C481" i="7" s="1"/>
  <c r="U483" i="6"/>
  <c r="T483"/>
  <c r="V483"/>
  <c r="AD482"/>
  <c r="D480" i="7" s="1"/>
  <c r="AF482" i="6"/>
  <c r="AE482"/>
  <c r="AG482"/>
  <c r="H482"/>
  <c r="B480" i="7" s="1"/>
  <c r="J482" i="6"/>
  <c r="I482"/>
  <c r="K482"/>
  <c r="S481"/>
  <c r="C479" i="7" s="1"/>
  <c r="U481" i="6"/>
  <c r="T481"/>
  <c r="V481"/>
  <c r="AD480"/>
  <c r="D478" i="7" s="1"/>
  <c r="AF480" i="6"/>
  <c r="AE480"/>
  <c r="AG480"/>
  <c r="H480"/>
  <c r="B478" i="7" s="1"/>
  <c r="J480" i="6"/>
  <c r="I480"/>
  <c r="K480"/>
  <c r="S479"/>
  <c r="C477" i="7" s="1"/>
  <c r="U479" i="6"/>
  <c r="T479"/>
  <c r="V479"/>
  <c r="AD478"/>
  <c r="D476" i="7" s="1"/>
  <c r="AF478" i="6"/>
  <c r="AE478"/>
  <c r="AG478"/>
  <c r="H478"/>
  <c r="B476" i="7" s="1"/>
  <c r="J478" i="6"/>
  <c r="I478"/>
  <c r="K478"/>
  <c r="S477"/>
  <c r="C475" i="7" s="1"/>
  <c r="U477" i="6"/>
  <c r="T477"/>
  <c r="V477"/>
  <c r="AD476"/>
  <c r="D474" i="7" s="1"/>
  <c r="AF476" i="6"/>
  <c r="AE476"/>
  <c r="AG476"/>
  <c r="H476"/>
  <c r="B474" i="7" s="1"/>
  <c r="J476" i="6"/>
  <c r="I476"/>
  <c r="K476"/>
  <c r="S475"/>
  <c r="C473" i="7" s="1"/>
  <c r="U475" i="6"/>
  <c r="T475"/>
  <c r="V475"/>
  <c r="AD474"/>
  <c r="D472" i="7" s="1"/>
  <c r="AF474" i="6"/>
  <c r="AE474"/>
  <c r="AG474"/>
  <c r="H474"/>
  <c r="B472" i="7" s="1"/>
  <c r="J474" i="6"/>
  <c r="I474"/>
  <c r="K474"/>
  <c r="S473"/>
  <c r="C471" i="7" s="1"/>
  <c r="U473" i="6"/>
  <c r="T473"/>
  <c r="V473"/>
  <c r="AD472"/>
  <c r="D470" i="7" s="1"/>
  <c r="AF472" i="6"/>
  <c r="AE472"/>
  <c r="AG472"/>
  <c r="H472"/>
  <c r="B470" i="7" s="1"/>
  <c r="J472" i="6"/>
  <c r="I472"/>
  <c r="K472"/>
  <c r="S471"/>
  <c r="C469" i="7" s="1"/>
  <c r="U471" i="6"/>
  <c r="T471"/>
  <c r="V471"/>
  <c r="AD470"/>
  <c r="D468" i="7" s="1"/>
  <c r="AF470" i="6"/>
  <c r="AE470"/>
  <c r="AG470"/>
  <c r="H470"/>
  <c r="B468" i="7" s="1"/>
  <c r="J470" i="6"/>
  <c r="I470"/>
  <c r="K470"/>
  <c r="S469"/>
  <c r="C467" i="7" s="1"/>
  <c r="U469" i="6"/>
  <c r="T469"/>
  <c r="V469"/>
  <c r="AD468"/>
  <c r="D466" i="7" s="1"/>
  <c r="AF468" i="6"/>
  <c r="AE468"/>
  <c r="AG468"/>
  <c r="H468"/>
  <c r="B466" i="7" s="1"/>
  <c r="J468" i="6"/>
  <c r="I468"/>
  <c r="K468"/>
  <c r="S467"/>
  <c r="C465" i="7" s="1"/>
  <c r="U467" i="6"/>
  <c r="T467"/>
  <c r="V467"/>
  <c r="AD466"/>
  <c r="D464" i="7" s="1"/>
  <c r="AF466" i="6"/>
  <c r="AE466"/>
  <c r="AG466"/>
  <c r="H466"/>
  <c r="B464" i="7" s="1"/>
  <c r="J466" i="6"/>
  <c r="I466"/>
  <c r="K466"/>
  <c r="S465"/>
  <c r="C463" i="7" s="1"/>
  <c r="U465" i="6"/>
  <c r="T465"/>
  <c r="V465"/>
  <c r="AD464"/>
  <c r="D462" i="7" s="1"/>
  <c r="AF464" i="6"/>
  <c r="AE464"/>
  <c r="AG464"/>
  <c r="AD326"/>
  <c r="D324" i="7" s="1"/>
  <c r="AF326" i="6"/>
  <c r="AE326"/>
  <c r="AG326"/>
  <c r="H326"/>
  <c r="B324" i="7" s="1"/>
  <c r="J326" i="6"/>
  <c r="I326"/>
  <c r="K326"/>
  <c r="S325"/>
  <c r="C323" i="7" s="1"/>
  <c r="U325" i="6"/>
  <c r="T325"/>
  <c r="V325"/>
  <c r="AD324"/>
  <c r="D322" i="7" s="1"/>
  <c r="AF324" i="6"/>
  <c r="AE324"/>
  <c r="AG324"/>
  <c r="H324"/>
  <c r="B322" i="7" s="1"/>
  <c r="J324" i="6"/>
  <c r="I324"/>
  <c r="K324"/>
  <c r="S323"/>
  <c r="C321" i="7" s="1"/>
  <c r="U323" i="6"/>
  <c r="T323"/>
  <c r="V323"/>
  <c r="AD322"/>
  <c r="D320" i="7" s="1"/>
  <c r="AF322" i="6"/>
  <c r="AE322"/>
  <c r="AG322"/>
  <c r="H322"/>
  <c r="B320" i="7" s="1"/>
  <c r="J322" i="6"/>
  <c r="I322"/>
  <c r="K322"/>
  <c r="S321"/>
  <c r="C319" i="7" s="1"/>
  <c r="U321" i="6"/>
  <c r="T321"/>
  <c r="V321"/>
  <c r="AD320"/>
  <c r="D318" i="7" s="1"/>
  <c r="AF320" i="6"/>
  <c r="AE320"/>
  <c r="AG320"/>
  <c r="H320"/>
  <c r="B318" i="7" s="1"/>
  <c r="J320" i="6"/>
  <c r="I320"/>
  <c r="K320"/>
  <c r="S319"/>
  <c r="C317" i="7" s="1"/>
  <c r="U319" i="6"/>
  <c r="T319"/>
  <c r="V319"/>
  <c r="AD318"/>
  <c r="D316" i="7" s="1"/>
  <c r="AF318" i="6"/>
  <c r="AE318"/>
  <c r="AG318"/>
  <c r="H318"/>
  <c r="B316" i="7" s="1"/>
  <c r="J318" i="6"/>
  <c r="I318"/>
  <c r="K318"/>
  <c r="S317"/>
  <c r="C315" i="7" s="1"/>
  <c r="U317" i="6"/>
  <c r="T317"/>
  <c r="V317"/>
  <c r="AD316"/>
  <c r="D314" i="7" s="1"/>
  <c r="AF316" i="6"/>
  <c r="AE316"/>
  <c r="AG316"/>
  <c r="H316"/>
  <c r="B314" i="7" s="1"/>
  <c r="J316" i="6"/>
  <c r="I316"/>
  <c r="K316"/>
  <c r="S315"/>
  <c r="C313" i="7" s="1"/>
  <c r="U315" i="6"/>
  <c r="T315"/>
  <c r="V315"/>
  <c r="AD314"/>
  <c r="D312" i="7" s="1"/>
  <c r="AF314" i="6"/>
  <c r="AE314"/>
  <c r="AG314"/>
  <c r="H314"/>
  <c r="B312" i="7" s="1"/>
  <c r="J314" i="6"/>
  <c r="I314"/>
  <c r="K314"/>
  <c r="S313"/>
  <c r="C311" i="7" s="1"/>
  <c r="U313" i="6"/>
  <c r="T313"/>
  <c r="V313"/>
  <c r="AD312"/>
  <c r="D310" i="7" s="1"/>
  <c r="AF312" i="6"/>
  <c r="AE312"/>
  <c r="AG312"/>
  <c r="H312"/>
  <c r="B310" i="7" s="1"/>
  <c r="J312" i="6"/>
  <c r="I312"/>
  <c r="K312"/>
  <c r="S311"/>
  <c r="C309" i="7" s="1"/>
  <c r="U311" i="6"/>
  <c r="T311"/>
  <c r="V311"/>
  <c r="AD310"/>
  <c r="D308" i="7" s="1"/>
  <c r="AF310" i="6"/>
  <c r="AE310"/>
  <c r="AG310"/>
  <c r="H310"/>
  <c r="B308" i="7" s="1"/>
  <c r="J310" i="6"/>
  <c r="I310"/>
  <c r="K310"/>
  <c r="S309"/>
  <c r="C307" i="7" s="1"/>
  <c r="U309" i="6"/>
  <c r="T309"/>
  <c r="V309"/>
  <c r="AD308"/>
  <c r="D306" i="7" s="1"/>
  <c r="AF308" i="6"/>
  <c r="AE308"/>
  <c r="AG308"/>
  <c r="H308"/>
  <c r="B306" i="7" s="1"/>
  <c r="J308" i="6"/>
  <c r="I308"/>
  <c r="K308"/>
  <c r="S307"/>
  <c r="C305" i="7" s="1"/>
  <c r="U307" i="6"/>
  <c r="T307"/>
  <c r="V307"/>
  <c r="AD306"/>
  <c r="D304" i="7" s="1"/>
  <c r="AF306" i="6"/>
  <c r="AE306"/>
  <c r="AG306"/>
  <c r="H306"/>
  <c r="B304" i="7" s="1"/>
  <c r="J306" i="6"/>
  <c r="I306"/>
  <c r="K306"/>
  <c r="S305"/>
  <c r="C303" i="7" s="1"/>
  <c r="U305" i="6"/>
  <c r="T305"/>
  <c r="V305"/>
  <c r="T123"/>
  <c r="V123"/>
  <c r="S123"/>
  <c r="C121" i="7" s="1"/>
  <c r="U123" i="6"/>
  <c r="AE108"/>
  <c r="AG108"/>
  <c r="AD108"/>
  <c r="D106" i="7" s="1"/>
  <c r="AF108" i="6"/>
  <c r="I108"/>
  <c r="K108"/>
  <c r="H108"/>
  <c r="B106" i="7" s="1"/>
  <c r="J108" i="6"/>
  <c r="T107"/>
  <c r="V107"/>
  <c r="S107"/>
  <c r="C105" i="7" s="1"/>
  <c r="U107" i="6"/>
  <c r="AE106"/>
  <c r="AG106"/>
  <c r="AD106"/>
  <c r="D104" i="7" s="1"/>
  <c r="AF106" i="6"/>
  <c r="I106"/>
  <c r="K106"/>
  <c r="H106"/>
  <c r="B104" i="7" s="1"/>
  <c r="J106" i="6"/>
  <c r="T105"/>
  <c r="V105"/>
  <c r="S105"/>
  <c r="C103" i="7" s="1"/>
  <c r="U105" i="6"/>
  <c r="AE104"/>
  <c r="AG104"/>
  <c r="AD104"/>
  <c r="D102" i="7" s="1"/>
  <c r="AF104" i="6"/>
  <c r="I104"/>
  <c r="K104"/>
  <c r="H104"/>
  <c r="B102" i="7" s="1"/>
  <c r="J104" i="6"/>
  <c r="T103"/>
  <c r="V103"/>
  <c r="S103"/>
  <c r="C101" i="7" s="1"/>
  <c r="U103" i="6"/>
  <c r="AE102"/>
  <c r="AG102"/>
  <c r="AD102"/>
  <c r="D100" i="7" s="1"/>
  <c r="AF102" i="6"/>
  <c r="I102"/>
  <c r="K102"/>
  <c r="H102"/>
  <c r="B100" i="7" s="1"/>
  <c r="J102" i="6"/>
  <c r="T101"/>
  <c r="V101"/>
  <c r="S101"/>
  <c r="C99" i="7" s="1"/>
  <c r="U101" i="6"/>
  <c r="AE100"/>
  <c r="AG100"/>
  <c r="AD100"/>
  <c r="D98" i="7" s="1"/>
  <c r="AF100" i="6"/>
  <c r="I100"/>
  <c r="K100"/>
  <c r="H100"/>
  <c r="B98" i="7" s="1"/>
  <c r="J100" i="6"/>
  <c r="T99"/>
  <c r="V99"/>
  <c r="S99"/>
  <c r="C97" i="7" s="1"/>
  <c r="U99" i="6"/>
  <c r="AE98"/>
  <c r="AG98"/>
  <c r="AD98"/>
  <c r="D96" i="7" s="1"/>
  <c r="AF98" i="6"/>
  <c r="I98"/>
  <c r="K98"/>
  <c r="H98"/>
  <c r="B96" i="7" s="1"/>
  <c r="J98" i="6"/>
  <c r="T97"/>
  <c r="V97"/>
  <c r="S97"/>
  <c r="C95" i="7" s="1"/>
  <c r="U97" i="6"/>
  <c r="AE96"/>
  <c r="AG96"/>
  <c r="AD96"/>
  <c r="D94" i="7" s="1"/>
  <c r="AF96" i="6"/>
  <c r="I96"/>
  <c r="K96"/>
  <c r="H96"/>
  <c r="B94" i="7" s="1"/>
  <c r="J96" i="6"/>
  <c r="T95"/>
  <c r="V95"/>
  <c r="S95"/>
  <c r="C93" i="7" s="1"/>
  <c r="U95" i="6"/>
  <c r="AE94"/>
  <c r="AG94"/>
  <c r="AD94"/>
  <c r="D92" i="7" s="1"/>
  <c r="AF94" i="6"/>
  <c r="I94"/>
  <c r="K94"/>
  <c r="H94"/>
  <c r="B92" i="7" s="1"/>
  <c r="J94" i="6"/>
  <c r="T93"/>
  <c r="V93"/>
  <c r="S93"/>
  <c r="C91" i="7" s="1"/>
  <c r="U93" i="6"/>
  <c r="AE92"/>
  <c r="AG92"/>
  <c r="AD92"/>
  <c r="D90" i="7" s="1"/>
  <c r="AF92" i="6"/>
  <c r="I92"/>
  <c r="K92"/>
  <c r="H92"/>
  <c r="B90" i="7" s="1"/>
  <c r="J92" i="6"/>
  <c r="T91"/>
  <c r="V91"/>
  <c r="S91"/>
  <c r="C89" i="7" s="1"/>
  <c r="U91" i="6"/>
  <c r="AE90"/>
  <c r="AG90"/>
  <c r="AD90"/>
  <c r="D88" i="7" s="1"/>
  <c r="AF90" i="6"/>
  <c r="I90"/>
  <c r="K90"/>
  <c r="H90"/>
  <c r="B88" i="7" s="1"/>
  <c r="J90" i="6"/>
  <c r="T89"/>
  <c r="V89"/>
  <c r="S89"/>
  <c r="C87" i="7" s="1"/>
  <c r="U89" i="6"/>
  <c r="AE88"/>
  <c r="AG88"/>
  <c r="AD88"/>
  <c r="D86" i="7" s="1"/>
  <c r="AF88" i="6"/>
  <c r="I88"/>
  <c r="K88"/>
  <c r="H88"/>
  <c r="B86" i="7" s="1"/>
  <c r="J88" i="6"/>
  <c r="T87"/>
  <c r="V87"/>
  <c r="S87"/>
  <c r="C85" i="7" s="1"/>
  <c r="U87" i="6"/>
  <c r="AE86"/>
  <c r="AG86"/>
  <c r="AD86"/>
  <c r="D84" i="7" s="1"/>
  <c r="AF86" i="6"/>
  <c r="I86"/>
  <c r="K86"/>
  <c r="H86"/>
  <c r="B84" i="7" s="1"/>
  <c r="J86" i="6"/>
  <c r="T85"/>
  <c r="V85"/>
  <c r="S85"/>
  <c r="C83" i="7" s="1"/>
  <c r="U85" i="6"/>
  <c r="AE84"/>
  <c r="AG84"/>
  <c r="AD84"/>
  <c r="D82" i="7" s="1"/>
  <c r="AF84" i="6"/>
  <c r="I84"/>
  <c r="K84"/>
  <c r="H84"/>
  <c r="B82" i="7" s="1"/>
  <c r="J84" i="6"/>
  <c r="T83"/>
  <c r="V83"/>
  <c r="S83"/>
  <c r="C81" i="7" s="1"/>
  <c r="U83" i="6"/>
  <c r="AE82"/>
  <c r="AG82"/>
  <c r="AD82"/>
  <c r="D80" i="7" s="1"/>
  <c r="AF82" i="6"/>
  <c r="I82"/>
  <c r="K82"/>
  <c r="H82"/>
  <c r="B80" i="7" s="1"/>
  <c r="J82" i="6"/>
  <c r="T81"/>
  <c r="V81"/>
  <c r="S81"/>
  <c r="C79" i="7" s="1"/>
  <c r="U81" i="6"/>
  <c r="AE80"/>
  <c r="AG80"/>
  <c r="AD80"/>
  <c r="D78" i="7" s="1"/>
  <c r="AF80" i="6"/>
  <c r="I80"/>
  <c r="K80"/>
  <c r="H80"/>
  <c r="B78" i="7" s="1"/>
  <c r="J80" i="6"/>
  <c r="T79"/>
  <c r="V79"/>
  <c r="S79"/>
  <c r="C77" i="7" s="1"/>
  <c r="U79" i="6"/>
  <c r="AE78"/>
  <c r="AG78"/>
  <c r="AD78"/>
  <c r="D76" i="7" s="1"/>
  <c r="AF78" i="6"/>
  <c r="I78"/>
  <c r="K78"/>
  <c r="H78"/>
  <c r="B76" i="7" s="1"/>
  <c r="J78" i="6"/>
  <c r="T77"/>
  <c r="V77"/>
  <c r="S77"/>
  <c r="C75" i="7" s="1"/>
  <c r="U77" i="6"/>
  <c r="AE76"/>
  <c r="AG76"/>
  <c r="AD76"/>
  <c r="D74" i="7" s="1"/>
  <c r="AF76" i="6"/>
  <c r="I76"/>
  <c r="K76"/>
  <c r="H76"/>
  <c r="B74" i="7" s="1"/>
  <c r="J76" i="6"/>
  <c r="T75"/>
  <c r="V75"/>
  <c r="S75"/>
  <c r="C73" i="7" s="1"/>
  <c r="U75" i="6"/>
  <c r="AE74"/>
  <c r="AG74"/>
  <c r="AD74"/>
  <c r="D72" i="7" s="1"/>
  <c r="AF74" i="6"/>
  <c r="I74"/>
  <c r="K74"/>
  <c r="H74"/>
  <c r="B72" i="7" s="1"/>
  <c r="J74" i="6"/>
  <c r="T73"/>
  <c r="V73"/>
  <c r="S73"/>
  <c r="C71" i="7" s="1"/>
  <c r="U73" i="6"/>
  <c r="AE72"/>
  <c r="AG72"/>
  <c r="AD72"/>
  <c r="D70" i="7" s="1"/>
  <c r="AF72" i="6"/>
  <c r="I72"/>
  <c r="K72"/>
  <c r="H72"/>
  <c r="B70" i="7" s="1"/>
  <c r="J72" i="6"/>
  <c r="T71"/>
  <c r="V71"/>
  <c r="S71"/>
  <c r="C69" i="7" s="1"/>
  <c r="U71" i="6"/>
  <c r="AE70"/>
  <c r="AG70"/>
  <c r="AD70"/>
  <c r="D68" i="7" s="1"/>
  <c r="AF70" i="6"/>
  <c r="I70"/>
  <c r="K70"/>
  <c r="H70"/>
  <c r="B68" i="7" s="1"/>
  <c r="J70" i="6"/>
  <c r="T69"/>
  <c r="V69"/>
  <c r="S69"/>
  <c r="C67" i="7" s="1"/>
  <c r="U69" i="6"/>
  <c r="AE68"/>
  <c r="AG68"/>
  <c r="AD68"/>
  <c r="D66" i="7" s="1"/>
  <c r="AF68" i="6"/>
  <c r="I68"/>
  <c r="K68"/>
  <c r="H68"/>
  <c r="B66" i="7" s="1"/>
  <c r="J68" i="6"/>
  <c r="T67"/>
  <c r="V67"/>
  <c r="S67"/>
  <c r="C65" i="7" s="1"/>
  <c r="U67" i="6"/>
  <c r="AE66"/>
  <c r="AG66"/>
  <c r="AD66"/>
  <c r="D64" i="7" s="1"/>
  <c r="AF66" i="6"/>
  <c r="I66"/>
  <c r="K66"/>
  <c r="H66"/>
  <c r="B64" i="7" s="1"/>
  <c r="J66" i="6"/>
  <c r="T65"/>
  <c r="V65"/>
  <c r="S65"/>
  <c r="C63" i="7" s="1"/>
  <c r="U65" i="6"/>
  <c r="AE64"/>
  <c r="AG64"/>
  <c r="AD64"/>
  <c r="D62" i="7" s="1"/>
  <c r="AF64" i="6"/>
  <c r="I64"/>
  <c r="K64"/>
  <c r="H64"/>
  <c r="B62" i="7" s="1"/>
  <c r="J64" i="6"/>
  <c r="T63"/>
  <c r="V63"/>
  <c r="S63"/>
  <c r="C61" i="7" s="1"/>
  <c r="U63" i="6"/>
  <c r="AE62"/>
  <c r="AG62"/>
  <c r="AD62"/>
  <c r="D60" i="7" s="1"/>
  <c r="AF62" i="6"/>
  <c r="I62"/>
  <c r="K62"/>
  <c r="H62"/>
  <c r="B60" i="7" s="1"/>
  <c r="J62" i="6"/>
  <c r="T61"/>
  <c r="V61"/>
  <c r="S61"/>
  <c r="C59" i="7" s="1"/>
  <c r="U61" i="6"/>
  <c r="AE60"/>
  <c r="AG60"/>
  <c r="AD60"/>
  <c r="D58" i="7" s="1"/>
  <c r="AF60" i="6"/>
  <c r="I60"/>
  <c r="K60"/>
  <c r="H60"/>
  <c r="B58" i="7" s="1"/>
  <c r="J60" i="6"/>
  <c r="T59"/>
  <c r="V59"/>
  <c r="S59"/>
  <c r="C57" i="7" s="1"/>
  <c r="U59" i="6"/>
  <c r="AE58"/>
  <c r="AG58"/>
  <c r="AD58"/>
  <c r="D56" i="7" s="1"/>
  <c r="AF58" i="6"/>
  <c r="I58"/>
  <c r="K58"/>
  <c r="H58"/>
  <c r="B56" i="7" s="1"/>
  <c r="J58" i="6"/>
  <c r="T57"/>
  <c r="V57"/>
  <c r="S57"/>
  <c r="C55" i="7" s="1"/>
  <c r="U57" i="6"/>
  <c r="AE56"/>
  <c r="AG56"/>
  <c r="AD56"/>
  <c r="D54" i="7" s="1"/>
  <c r="AF56" i="6"/>
  <c r="I56"/>
  <c r="K56"/>
  <c r="H56"/>
  <c r="B54" i="7" s="1"/>
  <c r="J56" i="6"/>
  <c r="T55"/>
  <c r="V55"/>
  <c r="S55"/>
  <c r="C53" i="7" s="1"/>
  <c r="U55" i="6"/>
  <c r="AE54"/>
  <c r="AG54"/>
  <c r="AD54"/>
  <c r="D52" i="7" s="1"/>
  <c r="AF54" i="6"/>
  <c r="I54"/>
  <c r="K54"/>
  <c r="H54"/>
  <c r="B52" i="7" s="1"/>
  <c r="J54" i="6"/>
  <c r="T53"/>
  <c r="V53"/>
  <c r="S53"/>
  <c r="C51" i="7" s="1"/>
  <c r="U53" i="6"/>
  <c r="AE52"/>
  <c r="AG52"/>
  <c r="AD52"/>
  <c r="D50" i="7" s="1"/>
  <c r="AF52" i="6"/>
  <c r="I52"/>
  <c r="K52"/>
  <c r="H52"/>
  <c r="B50" i="7" s="1"/>
  <c r="J52" i="6"/>
  <c r="T51"/>
  <c r="V51"/>
  <c r="S51"/>
  <c r="C49" i="7" s="1"/>
  <c r="U51" i="6"/>
  <c r="AE50"/>
  <c r="AG50"/>
  <c r="AD50"/>
  <c r="D48" i="7" s="1"/>
  <c r="AF50" i="6"/>
  <c r="I50"/>
  <c r="K50"/>
  <c r="H50"/>
  <c r="B48" i="7" s="1"/>
  <c r="J50" i="6"/>
  <c r="T49"/>
  <c r="V49"/>
  <c r="S49"/>
  <c r="C47" i="7" s="1"/>
  <c r="U49" i="6"/>
  <c r="AE48"/>
  <c r="AG48"/>
  <c r="AD48"/>
  <c r="D46" i="7" s="1"/>
  <c r="AF48" i="6"/>
  <c r="I48"/>
  <c r="K48"/>
  <c r="H48"/>
  <c r="B46" i="7" s="1"/>
  <c r="J48" i="6"/>
  <c r="T47"/>
  <c r="V47"/>
  <c r="S47"/>
  <c r="C45" i="7" s="1"/>
  <c r="U47" i="6"/>
  <c r="AE46"/>
  <c r="AG46"/>
  <c r="AD46"/>
  <c r="D44" i="7" s="1"/>
  <c r="AF46" i="6"/>
  <c r="I46"/>
  <c r="K46"/>
  <c r="H46"/>
  <c r="B44" i="7" s="1"/>
  <c r="J46" i="6"/>
  <c r="T45"/>
  <c r="V45"/>
  <c r="S45"/>
  <c r="C43" i="7" s="1"/>
  <c r="U45" i="6"/>
  <c r="AE44"/>
  <c r="AG44"/>
  <c r="AD44"/>
  <c r="D42" i="7" s="1"/>
  <c r="AF44" i="6"/>
  <c r="I44"/>
  <c r="K44"/>
  <c r="H44"/>
  <c r="B42" i="7" s="1"/>
  <c r="J44" i="6"/>
  <c r="T43"/>
  <c r="V43"/>
  <c r="S43"/>
  <c r="C41" i="7" s="1"/>
  <c r="U43" i="6"/>
  <c r="AE42"/>
  <c r="AG42"/>
  <c r="AD42"/>
  <c r="D40" i="7" s="1"/>
  <c r="AF42" i="6"/>
  <c r="I42"/>
  <c r="K42"/>
  <c r="H42"/>
  <c r="B40" i="7" s="1"/>
  <c r="J42" i="6"/>
  <c r="T41"/>
  <c r="V41"/>
  <c r="S41"/>
  <c r="C39" i="7" s="1"/>
  <c r="U41" i="6"/>
  <c r="AE40"/>
  <c r="AG40"/>
  <c r="AD40"/>
  <c r="D38" i="7" s="1"/>
  <c r="AF40" i="6"/>
  <c r="I40"/>
  <c r="K40"/>
  <c r="H40"/>
  <c r="B38" i="7" s="1"/>
  <c r="J40" i="6"/>
  <c r="T39"/>
  <c r="V39"/>
  <c r="S39"/>
  <c r="C37" i="7" s="1"/>
  <c r="U39" i="6"/>
  <c r="AE38"/>
  <c r="AG38"/>
  <c r="AD38"/>
  <c r="D36" i="7" s="1"/>
  <c r="AF38" i="6"/>
  <c r="I38"/>
  <c r="K38"/>
  <c r="H38"/>
  <c r="B36" i="7" s="1"/>
  <c r="J38" i="6"/>
  <c r="T37"/>
  <c r="V37"/>
  <c r="S37"/>
  <c r="C35" i="7" s="1"/>
  <c r="U37" i="6"/>
  <c r="AE36"/>
  <c r="AG36"/>
  <c r="AD36"/>
  <c r="D34" i="7" s="1"/>
  <c r="AF36" i="6"/>
  <c r="I36"/>
  <c r="K36"/>
  <c r="H36"/>
  <c r="B34" i="7" s="1"/>
  <c r="J36" i="6"/>
  <c r="T35"/>
  <c r="V35"/>
  <c r="S35"/>
  <c r="C33" i="7" s="1"/>
  <c r="U35" i="6"/>
  <c r="AE34"/>
  <c r="AG34"/>
  <c r="AD34"/>
  <c r="D32" i="7" s="1"/>
  <c r="AF34" i="6"/>
  <c r="I34"/>
  <c r="K34"/>
  <c r="H34"/>
  <c r="B32" i="7" s="1"/>
  <c r="J34" i="6"/>
  <c r="T33"/>
  <c r="V33"/>
  <c r="S33"/>
  <c r="C31" i="7" s="1"/>
  <c r="U33" i="6"/>
  <c r="AE32"/>
  <c r="AG32"/>
  <c r="AD32"/>
  <c r="D30" i="7" s="1"/>
  <c r="AF32" i="6"/>
  <c r="I32"/>
  <c r="K32"/>
  <c r="H32"/>
  <c r="B30" i="7" s="1"/>
  <c r="J32" i="6"/>
  <c r="T31"/>
  <c r="V31"/>
  <c r="S31"/>
  <c r="C29" i="7" s="1"/>
  <c r="U31" i="6"/>
  <c r="AE30"/>
  <c r="AG30"/>
  <c r="AD30"/>
  <c r="D28" i="7" s="1"/>
  <c r="AF30" i="6"/>
  <c r="I30"/>
  <c r="K30"/>
  <c r="H30"/>
  <c r="B28" i="7" s="1"/>
  <c r="J30" i="6"/>
  <c r="T29"/>
  <c r="V29"/>
  <c r="S29"/>
  <c r="C27" i="7" s="1"/>
  <c r="U29" i="6"/>
  <c r="AE28"/>
  <c r="AG28"/>
  <c r="AD28"/>
  <c r="D26" i="7" s="1"/>
  <c r="AF28" i="6"/>
  <c r="I28"/>
  <c r="K28"/>
  <c r="H28"/>
  <c r="B26" i="7" s="1"/>
  <c r="J28" i="6"/>
  <c r="T27"/>
  <c r="V27"/>
  <c r="S27"/>
  <c r="C25" i="7" s="1"/>
  <c r="U27" i="6"/>
  <c r="AE26"/>
  <c r="AG26"/>
  <c r="AD26"/>
  <c r="D24" i="7" s="1"/>
  <c r="AF26" i="6"/>
  <c r="I26"/>
  <c r="K26"/>
  <c r="H26"/>
  <c r="B24" i="7" s="1"/>
  <c r="J26" i="6"/>
  <c r="T25"/>
  <c r="V25"/>
  <c r="S25"/>
  <c r="C23" i="7" s="1"/>
  <c r="U25" i="6"/>
  <c r="AE24"/>
  <c r="AG24"/>
  <c r="AD24"/>
  <c r="D22" i="7" s="1"/>
  <c r="AF24" i="6"/>
  <c r="I24"/>
  <c r="K24"/>
  <c r="H24"/>
  <c r="B22" i="7" s="1"/>
  <c r="J24" i="6"/>
  <c r="T23"/>
  <c r="V23"/>
  <c r="S23"/>
  <c r="C21" i="7" s="1"/>
  <c r="U23" i="6"/>
  <c r="AE22"/>
  <c r="AG22"/>
  <c r="AD22"/>
  <c r="D20" i="7" s="1"/>
  <c r="AF22" i="6"/>
  <c r="I22"/>
  <c r="K22"/>
  <c r="H22"/>
  <c r="B20" i="7" s="1"/>
  <c r="J22" i="6"/>
  <c r="T21"/>
  <c r="V21"/>
  <c r="S21"/>
  <c r="C19" i="7" s="1"/>
  <c r="U21" i="6"/>
  <c r="AE20"/>
  <c r="AG20"/>
  <c r="AD20"/>
  <c r="D18" i="7" s="1"/>
  <c r="AF20" i="6"/>
  <c r="I20"/>
  <c r="K20"/>
  <c r="H20"/>
  <c r="B18" i="7" s="1"/>
  <c r="J20" i="6"/>
  <c r="T19"/>
  <c r="V19"/>
  <c r="S19"/>
  <c r="C17" i="7" s="1"/>
  <c r="U19" i="6"/>
  <c r="AE18"/>
  <c r="AG18"/>
  <c r="AD18"/>
  <c r="D16" i="7" s="1"/>
  <c r="AF18" i="6"/>
  <c r="I18"/>
  <c r="K18"/>
  <c r="H18"/>
  <c r="B16" i="7" s="1"/>
  <c r="J18" i="6"/>
  <c r="T17"/>
  <c r="V17"/>
  <c r="S17"/>
  <c r="C15" i="7" s="1"/>
  <c r="U17" i="6"/>
  <c r="AE16"/>
  <c r="AG16"/>
  <c r="AD16"/>
  <c r="D14" i="7" s="1"/>
  <c r="AF16" i="6"/>
  <c r="I16"/>
  <c r="K16"/>
  <c r="H16"/>
  <c r="B14" i="7" s="1"/>
  <c r="J16" i="6"/>
  <c r="T15"/>
  <c r="V15"/>
  <c r="S15"/>
  <c r="C13" i="7" s="1"/>
  <c r="U15" i="6"/>
  <c r="AE14"/>
  <c r="AG14"/>
  <c r="AD14"/>
  <c r="D12" i="7" s="1"/>
  <c r="AF14" i="6"/>
  <c r="I14"/>
  <c r="K14"/>
  <c r="H14"/>
  <c r="B12" i="7" s="1"/>
  <c r="J14" i="6"/>
  <c r="T13"/>
  <c r="V13"/>
  <c r="S13"/>
  <c r="C11" i="7" s="1"/>
  <c r="U13" i="6"/>
  <c r="AE12"/>
  <c r="AG12"/>
  <c r="AD12"/>
  <c r="D10" i="7" s="1"/>
  <c r="AF12" i="6"/>
  <c r="I12"/>
  <c r="K12"/>
  <c r="H12"/>
  <c r="B10" i="7" s="1"/>
  <c r="J12" i="6"/>
  <c r="T11"/>
  <c r="V11"/>
  <c r="S11"/>
  <c r="C9" i="7" s="1"/>
  <c r="U11" i="6"/>
  <c r="AE10"/>
  <c r="AG10"/>
  <c r="AD10"/>
  <c r="D8" i="7" s="1"/>
  <c r="AF10" i="6"/>
  <c r="I10"/>
  <c r="K10"/>
  <c r="H10"/>
  <c r="B8" i="7" s="1"/>
  <c r="J10" i="6"/>
  <c r="T9"/>
  <c r="V9"/>
  <c r="S9"/>
  <c r="C7" i="7" s="1"/>
  <c r="U9" i="6"/>
  <c r="AE8"/>
  <c r="AG8"/>
  <c r="AD8"/>
  <c r="D6" i="7" s="1"/>
  <c r="AF8" i="6"/>
  <c r="I8"/>
  <c r="K8"/>
  <c r="H8"/>
  <c r="B6" i="7" s="1"/>
  <c r="J8" i="6"/>
  <c r="T7"/>
  <c r="V7"/>
  <c r="S7"/>
  <c r="C5" i="7" s="1"/>
  <c r="U7" i="6"/>
  <c r="AE6"/>
  <c r="AG6"/>
  <c r="AD6"/>
  <c r="D4" i="7" s="1"/>
  <c r="AF6" i="6"/>
  <c r="I6"/>
  <c r="K6"/>
  <c r="H6"/>
  <c r="B4" i="7" s="1"/>
  <c r="J6" i="6"/>
  <c r="T5"/>
  <c r="V5"/>
  <c r="S5"/>
  <c r="C3" i="7" s="1"/>
  <c r="U5" i="6"/>
  <c r="AE4"/>
  <c r="AG4"/>
  <c r="AD4"/>
  <c r="D2" i="7" s="1"/>
  <c r="AF4" i="6"/>
  <c r="I4"/>
  <c r="K4"/>
  <c r="H4"/>
  <c r="B2" i="7" s="1"/>
  <c r="J4" i="6"/>
  <c r="T182"/>
  <c r="V182"/>
  <c r="S182"/>
  <c r="C180" i="7" s="1"/>
  <c r="U182" i="6"/>
  <c r="AE181"/>
  <c r="AG181"/>
  <c r="AD181"/>
  <c r="D179" i="7" s="1"/>
  <c r="AF181" i="6"/>
  <c r="I181"/>
  <c r="K181"/>
  <c r="H181"/>
  <c r="B179" i="7" s="1"/>
  <c r="J181" i="6"/>
  <c r="T180"/>
  <c r="V180"/>
  <c r="S180"/>
  <c r="C178" i="7" s="1"/>
  <c r="U180" i="6"/>
  <c r="AE179"/>
  <c r="AG179"/>
  <c r="AD179"/>
  <c r="D177" i="7" s="1"/>
  <c r="AF179" i="6"/>
  <c r="I179"/>
  <c r="K179"/>
  <c r="H179"/>
  <c r="B177" i="7" s="1"/>
  <c r="J179" i="6"/>
  <c r="T178"/>
  <c r="V178"/>
  <c r="S178"/>
  <c r="C176" i="7" s="1"/>
  <c r="U178" i="6"/>
  <c r="AE177"/>
  <c r="AG177"/>
  <c r="AD177"/>
  <c r="D175" i="7" s="1"/>
  <c r="AF177" i="6"/>
  <c r="I177"/>
  <c r="K177"/>
  <c r="H177"/>
  <c r="B175" i="7" s="1"/>
  <c r="J177" i="6"/>
  <c r="T176"/>
  <c r="V176"/>
  <c r="S176"/>
  <c r="C174" i="7" s="1"/>
  <c r="U176" i="6"/>
  <c r="AE175"/>
  <c r="AG175"/>
  <c r="AD175"/>
  <c r="D173" i="7" s="1"/>
  <c r="AF175" i="6"/>
  <c r="I175"/>
  <c r="K175"/>
  <c r="H175"/>
  <c r="B173" i="7" s="1"/>
  <c r="J175" i="6"/>
  <c r="T174"/>
  <c r="V174"/>
  <c r="S174"/>
  <c r="C172" i="7" s="1"/>
  <c r="U174" i="6"/>
  <c r="AE173"/>
  <c r="AG173"/>
  <c r="AD173"/>
  <c r="D171" i="7" s="1"/>
  <c r="AF173" i="6"/>
  <c r="I173"/>
  <c r="K173"/>
  <c r="H173"/>
  <c r="B171" i="7" s="1"/>
  <c r="J173" i="6"/>
  <c r="T172"/>
  <c r="V172"/>
  <c r="S172"/>
  <c r="C170" i="7" s="1"/>
  <c r="U172" i="6"/>
  <c r="AE171"/>
  <c r="AG171"/>
  <c r="AD171"/>
  <c r="D169" i="7" s="1"/>
  <c r="AF171" i="6"/>
  <c r="I171"/>
  <c r="K171"/>
  <c r="H171"/>
  <c r="B169" i="7" s="1"/>
  <c r="J171" i="6"/>
  <c r="T170"/>
  <c r="V170"/>
  <c r="S170"/>
  <c r="C168" i="7" s="1"/>
  <c r="U170" i="6"/>
  <c r="AE169"/>
  <c r="AG169"/>
  <c r="AD169"/>
  <c r="D167" i="7" s="1"/>
  <c r="AF169" i="6"/>
  <c r="I169"/>
  <c r="K169"/>
  <c r="H169"/>
  <c r="B167" i="7" s="1"/>
  <c r="J169" i="6"/>
  <c r="T168"/>
  <c r="V168"/>
  <c r="S168"/>
  <c r="C166" i="7" s="1"/>
  <c r="U168" i="6"/>
  <c r="AE167"/>
  <c r="AG167"/>
  <c r="AD167"/>
  <c r="D165" i="7" s="1"/>
  <c r="AF167" i="6"/>
  <c r="I167"/>
  <c r="K167"/>
  <c r="H167"/>
  <c r="B165" i="7" s="1"/>
  <c r="J167" i="6"/>
  <c r="T166"/>
  <c r="V166"/>
  <c r="S166"/>
  <c r="C164" i="7" s="1"/>
  <c r="U166" i="6"/>
  <c r="AE165"/>
  <c r="AG165"/>
  <c r="AD165"/>
  <c r="D163" i="7" s="1"/>
  <c r="AF165" i="6"/>
  <c r="I165"/>
  <c r="K165"/>
  <c r="H165"/>
  <c r="B163" i="7" s="1"/>
  <c r="J165" i="6"/>
  <c r="T164"/>
  <c r="V164"/>
  <c r="S164"/>
  <c r="C162" i="7" s="1"/>
  <c r="U164" i="6"/>
  <c r="AE163"/>
  <c r="AG163"/>
  <c r="AD163"/>
  <c r="D161" i="7" s="1"/>
  <c r="AF163" i="6"/>
  <c r="I163"/>
  <c r="K163"/>
  <c r="H163"/>
  <c r="B161" i="7" s="1"/>
  <c r="J163" i="6"/>
  <c r="T162"/>
  <c r="V162"/>
  <c r="S162"/>
  <c r="C160" i="7" s="1"/>
  <c r="U162" i="6"/>
  <c r="AE161"/>
  <c r="AG161"/>
  <c r="AD161"/>
  <c r="D159" i="7" s="1"/>
  <c r="AF161" i="6"/>
  <c r="I161"/>
  <c r="K161"/>
  <c r="H161"/>
  <c r="B159" i="7" s="1"/>
  <c r="J161" i="6"/>
  <c r="T160"/>
  <c r="V160"/>
  <c r="S160"/>
  <c r="C158" i="7" s="1"/>
  <c r="U160" i="6"/>
  <c r="AE159"/>
  <c r="AG159"/>
  <c r="AD159"/>
  <c r="D157" i="7" s="1"/>
  <c r="AF159" i="6"/>
  <c r="I159"/>
  <c r="K159"/>
  <c r="H159"/>
  <c r="B157" i="7" s="1"/>
  <c r="J159" i="6"/>
  <c r="T158"/>
  <c r="V158"/>
  <c r="S158"/>
  <c r="C156" i="7" s="1"/>
  <c r="U158" i="6"/>
  <c r="AE157"/>
  <c r="AG157"/>
  <c r="AD157"/>
  <c r="D155" i="7" s="1"/>
  <c r="AF157" i="6"/>
  <c r="I157"/>
  <c r="K157"/>
  <c r="H157"/>
  <c r="B155" i="7" s="1"/>
  <c r="J157" i="6"/>
  <c r="T156"/>
  <c r="V156"/>
  <c r="S156"/>
  <c r="C154" i="7" s="1"/>
  <c r="U156" i="6"/>
  <c r="AE155"/>
  <c r="AG155"/>
  <c r="AD155"/>
  <c r="D153" i="7" s="1"/>
  <c r="AF155" i="6"/>
  <c r="I155"/>
  <c r="K155"/>
  <c r="H155"/>
  <c r="B153" i="7" s="1"/>
  <c r="J155" i="6"/>
  <c r="T154"/>
  <c r="V154"/>
  <c r="S154"/>
  <c r="C152" i="7" s="1"/>
  <c r="U154" i="6"/>
  <c r="AE153"/>
  <c r="AG153"/>
  <c r="AD153"/>
  <c r="D151" i="7" s="1"/>
  <c r="AF153" i="6"/>
  <c r="I153"/>
  <c r="K153"/>
  <c r="H153"/>
  <c r="B151" i="7" s="1"/>
  <c r="J153" i="6"/>
  <c r="T152"/>
  <c r="V152"/>
  <c r="S152"/>
  <c r="C150" i="7" s="1"/>
  <c r="U152" i="6"/>
  <c r="AE151"/>
  <c r="AG151"/>
  <c r="AD151"/>
  <c r="D149" i="7" s="1"/>
  <c r="AF151" i="6"/>
  <c r="I151"/>
  <c r="K151"/>
  <c r="H151"/>
  <c r="B149" i="7" s="1"/>
  <c r="J151" i="6"/>
  <c r="T150"/>
  <c r="V150"/>
  <c r="S150"/>
  <c r="C148" i="7" s="1"/>
  <c r="U150" i="6"/>
  <c r="AE149"/>
  <c r="AG149"/>
  <c r="AD149"/>
  <c r="D147" i="7" s="1"/>
  <c r="AF149" i="6"/>
  <c r="I149"/>
  <c r="K149"/>
  <c r="H149"/>
  <c r="B147" i="7" s="1"/>
  <c r="J149" i="6"/>
  <c r="T148"/>
  <c r="V148"/>
  <c r="S148"/>
  <c r="C146" i="7" s="1"/>
  <c r="U148" i="6"/>
  <c r="AE147"/>
  <c r="AG147"/>
  <c r="AD147"/>
  <c r="D145" i="7" s="1"/>
  <c r="AF147" i="6"/>
  <c r="I147"/>
  <c r="K147"/>
  <c r="H147"/>
  <c r="B145" i="7" s="1"/>
  <c r="J147" i="6"/>
  <c r="T146"/>
  <c r="V146"/>
  <c r="S146"/>
  <c r="C144" i="7" s="1"/>
  <c r="U146" i="6"/>
  <c r="AE145"/>
  <c r="AG145"/>
  <c r="AD145"/>
  <c r="D143" i="7" s="1"/>
  <c r="AF145" i="6"/>
  <c r="I145"/>
  <c r="K145"/>
  <c r="H145"/>
  <c r="B143" i="7" s="1"/>
  <c r="J145" i="6"/>
  <c r="T144"/>
  <c r="V144"/>
  <c r="S144"/>
  <c r="C142" i="7" s="1"/>
  <c r="U144" i="6"/>
  <c r="AE143"/>
  <c r="AG143"/>
  <c r="AD143"/>
  <c r="D141" i="7" s="1"/>
  <c r="AF143" i="6"/>
  <c r="I143"/>
  <c r="K143"/>
  <c r="H143"/>
  <c r="B141" i="7" s="1"/>
  <c r="J143" i="6"/>
  <c r="T142"/>
  <c r="V142"/>
  <c r="S142"/>
  <c r="C140" i="7" s="1"/>
  <c r="U142" i="6"/>
  <c r="AE141"/>
  <c r="AG141"/>
  <c r="AD141"/>
  <c r="D139" i="7" s="1"/>
  <c r="AF141" i="6"/>
  <c r="I141"/>
  <c r="K141"/>
  <c r="H141"/>
  <c r="B139" i="7" s="1"/>
  <c r="J141" i="6"/>
  <c r="T140"/>
  <c r="V140"/>
  <c r="S140"/>
  <c r="C138" i="7" s="1"/>
  <c r="U140" i="6"/>
  <c r="AE139"/>
  <c r="AG139"/>
  <c r="AD139"/>
  <c r="D137" i="7" s="1"/>
  <c r="AF139" i="6"/>
  <c r="I139"/>
  <c r="K139"/>
  <c r="H139"/>
  <c r="B137" i="7" s="1"/>
  <c r="J139" i="6"/>
  <c r="T138"/>
  <c r="V138"/>
  <c r="S138"/>
  <c r="C136" i="7" s="1"/>
  <c r="U138" i="6"/>
  <c r="AE137"/>
  <c r="AG137"/>
  <c r="AD137"/>
  <c r="D135" i="7" s="1"/>
  <c r="AF137" i="6"/>
  <c r="I137"/>
  <c r="K137"/>
  <c r="H137"/>
  <c r="B135" i="7" s="1"/>
  <c r="J137" i="6"/>
  <c r="T136"/>
  <c r="V136"/>
  <c r="S136"/>
  <c r="C134" i="7" s="1"/>
  <c r="U136" i="6"/>
  <c r="AE135"/>
  <c r="AG135"/>
  <c r="AD135"/>
  <c r="D133" i="7" s="1"/>
  <c r="AF135" i="6"/>
  <c r="I135"/>
  <c r="K135"/>
  <c r="H135"/>
  <c r="B133" i="7" s="1"/>
  <c r="J135" i="6"/>
  <c r="T134"/>
  <c r="V134"/>
  <c r="S134"/>
  <c r="C132" i="7" s="1"/>
  <c r="U134" i="6"/>
  <c r="AE133"/>
  <c r="AG133"/>
  <c r="AD133"/>
  <c r="D131" i="7" s="1"/>
  <c r="AF133" i="6"/>
  <c r="I133"/>
  <c r="K133"/>
  <c r="H133"/>
  <c r="B131" i="7" s="1"/>
  <c r="J133" i="6"/>
  <c r="T132"/>
  <c r="V132"/>
  <c r="S132"/>
  <c r="C130" i="7" s="1"/>
  <c r="U132" i="6"/>
  <c r="AE131"/>
  <c r="AG131"/>
  <c r="AD131"/>
  <c r="D129" i="7" s="1"/>
  <c r="AF131" i="6"/>
  <c r="I131"/>
  <c r="K131"/>
  <c r="H131"/>
  <c r="B129" i="7" s="1"/>
  <c r="J131" i="6"/>
  <c r="T130"/>
  <c r="V130"/>
  <c r="S130"/>
  <c r="C128" i="7" s="1"/>
  <c r="U130" i="6"/>
  <c r="AE129"/>
  <c r="AG129"/>
  <c r="AD129"/>
  <c r="D127" i="7" s="1"/>
  <c r="AF129" i="6"/>
  <c r="I129"/>
  <c r="K129"/>
  <c r="H129"/>
  <c r="B127" i="7" s="1"/>
  <c r="J129" i="6"/>
  <c r="T128"/>
  <c r="V128"/>
  <c r="S128"/>
  <c r="C126" i="7" s="1"/>
  <c r="U128" i="6"/>
  <c r="AE127"/>
  <c r="AG127"/>
  <c r="AD127"/>
  <c r="D125" i="7" s="1"/>
  <c r="AF127" i="6"/>
  <c r="I127"/>
  <c r="K127"/>
  <c r="H127"/>
  <c r="B125" i="7" s="1"/>
  <c r="J127" i="6"/>
  <c r="T126"/>
  <c r="V126"/>
  <c r="S126"/>
  <c r="C124" i="7" s="1"/>
  <c r="U126" i="6"/>
  <c r="AE125"/>
  <c r="AG125"/>
  <c r="AD125"/>
  <c r="D123" i="7" s="1"/>
  <c r="AF125" i="6"/>
  <c r="I125"/>
  <c r="K125"/>
  <c r="H125"/>
  <c r="B123" i="7" s="1"/>
  <c r="J125" i="6"/>
  <c r="T124"/>
  <c r="V124"/>
  <c r="S124"/>
  <c r="C122" i="7" s="1"/>
  <c r="U124" i="6"/>
  <c r="AE123"/>
  <c r="AG123"/>
  <c r="AD123"/>
  <c r="D121" i="7" s="1"/>
  <c r="AF123" i="6"/>
  <c r="I123"/>
  <c r="K123"/>
  <c r="J123"/>
  <c r="H123"/>
  <c r="B121" i="7" s="1"/>
  <c r="T122" i="6"/>
  <c r="V122"/>
  <c r="S122"/>
  <c r="C120" i="7" s="1"/>
  <c r="U122" i="6"/>
  <c r="AE121"/>
  <c r="AG121"/>
  <c r="AD121"/>
  <c r="D119" i="7" s="1"/>
  <c r="AF121" i="6"/>
  <c r="I121"/>
  <c r="K121"/>
  <c r="H121"/>
  <c r="B119" i="7" s="1"/>
  <c r="J121" i="6"/>
  <c r="T120"/>
  <c r="V120"/>
  <c r="S120"/>
  <c r="C118" i="7" s="1"/>
  <c r="U120" i="6"/>
  <c r="AE119"/>
  <c r="AG119"/>
  <c r="AD119"/>
  <c r="D117" i="7" s="1"/>
  <c r="AF119" i="6"/>
  <c r="I119"/>
  <c r="K119"/>
  <c r="H119"/>
  <c r="B117" i="7" s="1"/>
  <c r="J119" i="6"/>
  <c r="T118"/>
  <c r="V118"/>
  <c r="S118"/>
  <c r="C116" i="7" s="1"/>
  <c r="U118" i="6"/>
  <c r="AE117"/>
  <c r="AG117"/>
  <c r="AD117"/>
  <c r="D115" i="7" s="1"/>
  <c r="AF117" i="6"/>
  <c r="I117"/>
  <c r="K117"/>
  <c r="H117"/>
  <c r="B115" i="7" s="1"/>
  <c r="J117" i="6"/>
  <c r="T116"/>
  <c r="V116"/>
  <c r="S116"/>
  <c r="C114" i="7" s="1"/>
  <c r="U116" i="6"/>
  <c r="AE115"/>
  <c r="AG115"/>
  <c r="AD115"/>
  <c r="D113" i="7" s="1"/>
  <c r="AF115" i="6"/>
  <c r="I115"/>
  <c r="K115"/>
  <c r="H115"/>
  <c r="B113" i="7" s="1"/>
  <c r="J115" i="6"/>
  <c r="T114"/>
  <c r="V114"/>
  <c r="S114"/>
  <c r="C112" i="7" s="1"/>
  <c r="U114" i="6"/>
  <c r="AE113"/>
  <c r="AG113"/>
  <c r="AD113"/>
  <c r="D111" i="7" s="1"/>
  <c r="AF113" i="6"/>
  <c r="I113"/>
  <c r="K113"/>
  <c r="H113"/>
  <c r="B111" i="7" s="1"/>
  <c r="J113" i="6"/>
  <c r="T112"/>
  <c r="V112"/>
  <c r="S112"/>
  <c r="C110" i="7" s="1"/>
  <c r="U112" i="6"/>
  <c r="AE111"/>
  <c r="AG111"/>
  <c r="AD111"/>
  <c r="D109" i="7" s="1"/>
  <c r="AF111" i="6"/>
  <c r="I111"/>
  <c r="K111"/>
  <c r="H111"/>
  <c r="B109" i="7" s="1"/>
  <c r="J111" i="6"/>
  <c r="T110"/>
  <c r="V110"/>
  <c r="S110"/>
  <c r="C108" i="7" s="1"/>
  <c r="U110" i="6"/>
  <c r="AE109"/>
  <c r="AG109"/>
  <c r="AD109"/>
  <c r="D107" i="7" s="1"/>
  <c r="AF109" i="6"/>
  <c r="I109"/>
  <c r="K109"/>
  <c r="H109"/>
  <c r="B107" i="7" s="1"/>
  <c r="J109" i="6"/>
  <c r="T108"/>
  <c r="V108"/>
  <c r="S108"/>
  <c r="C106" i="7" s="1"/>
  <c r="U108" i="6"/>
  <c r="AE107"/>
  <c r="AG107"/>
  <c r="AD107"/>
  <c r="D105" i="7" s="1"/>
  <c r="AF107" i="6"/>
  <c r="I107"/>
  <c r="K107"/>
  <c r="H107"/>
  <c r="B105" i="7" s="1"/>
  <c r="J107" i="6"/>
  <c r="T106"/>
  <c r="V106"/>
  <c r="S106"/>
  <c r="C104" i="7" s="1"/>
  <c r="U106" i="6"/>
  <c r="AE105"/>
  <c r="AG105"/>
  <c r="AD105"/>
  <c r="D103" i="7" s="1"/>
  <c r="AF105" i="6"/>
  <c r="I105"/>
  <c r="K105"/>
  <c r="H105"/>
  <c r="B103" i="7" s="1"/>
  <c r="J105" i="6"/>
  <c r="T104"/>
  <c r="V104"/>
  <c r="S104"/>
  <c r="C102" i="7" s="1"/>
  <c r="U104" i="6"/>
  <c r="AE103"/>
  <c r="AG103"/>
  <c r="AD103"/>
  <c r="D101" i="7" s="1"/>
  <c r="AF103" i="6"/>
  <c r="I103"/>
  <c r="K103"/>
  <c r="H103"/>
  <c r="B101" i="7" s="1"/>
  <c r="J103" i="6"/>
  <c r="T102"/>
  <c r="V102"/>
  <c r="S102"/>
  <c r="C100" i="7" s="1"/>
  <c r="U102" i="6"/>
  <c r="AE101"/>
  <c r="AG101"/>
  <c r="AD101"/>
  <c r="D99" i="7" s="1"/>
  <c r="AF101" i="6"/>
  <c r="I101"/>
  <c r="K101"/>
  <c r="H101"/>
  <c r="B99" i="7" s="1"/>
  <c r="J101" i="6"/>
  <c r="T100"/>
  <c r="V100"/>
  <c r="S100"/>
  <c r="C98" i="7" s="1"/>
  <c r="U100" i="6"/>
  <c r="AE99"/>
  <c r="AG99"/>
  <c r="AD99"/>
  <c r="D97" i="7" s="1"/>
  <c r="AF99" i="6"/>
  <c r="I99"/>
  <c r="K99"/>
  <c r="H99"/>
  <c r="B97" i="7" s="1"/>
  <c r="J99" i="6"/>
  <c r="T98"/>
  <c r="V98"/>
  <c r="S98"/>
  <c r="C96" i="7" s="1"/>
  <c r="U98" i="6"/>
  <c r="AE97"/>
  <c r="AG97"/>
  <c r="AD97"/>
  <c r="D95" i="7" s="1"/>
  <c r="AF97" i="6"/>
  <c r="I97"/>
  <c r="K97"/>
  <c r="H97"/>
  <c r="B95" i="7" s="1"/>
  <c r="J97" i="6"/>
  <c r="T96"/>
  <c r="V96"/>
  <c r="S96"/>
  <c r="C94" i="7" s="1"/>
  <c r="U96" i="6"/>
  <c r="AE95"/>
  <c r="AG95"/>
  <c r="AD95"/>
  <c r="D93" i="7" s="1"/>
  <c r="AF95" i="6"/>
  <c r="I95"/>
  <c r="K95"/>
  <c r="H95"/>
  <c r="B93" i="7" s="1"/>
  <c r="J95" i="6"/>
  <c r="T94"/>
  <c r="V94"/>
  <c r="S94"/>
  <c r="C92" i="7" s="1"/>
  <c r="U94" i="6"/>
  <c r="AE93"/>
  <c r="AG93"/>
  <c r="AD93"/>
  <c r="D91" i="7" s="1"/>
  <c r="AF93" i="6"/>
  <c r="I93"/>
  <c r="K93"/>
  <c r="H93"/>
  <c r="B91" i="7" s="1"/>
  <c r="J93" i="6"/>
  <c r="T92"/>
  <c r="V92"/>
  <c r="S92"/>
  <c r="C90" i="7" s="1"/>
  <c r="U92" i="6"/>
  <c r="AE91"/>
  <c r="AG91"/>
  <c r="AD91"/>
  <c r="D89" i="7" s="1"/>
  <c r="AF91" i="6"/>
  <c r="I91"/>
  <c r="K91"/>
  <c r="H91"/>
  <c r="B89" i="7" s="1"/>
  <c r="J91" i="6"/>
  <c r="T90"/>
  <c r="V90"/>
  <c r="S90"/>
  <c r="C88" i="7" s="1"/>
  <c r="U90" i="6"/>
  <c r="AE89"/>
  <c r="AG89"/>
  <c r="AD89"/>
  <c r="D87" i="7" s="1"/>
  <c r="AF89" i="6"/>
  <c r="I89"/>
  <c r="K89"/>
  <c r="H89"/>
  <c r="B87" i="7" s="1"/>
  <c r="J89" i="6"/>
  <c r="T88"/>
  <c r="V88"/>
  <c r="S88"/>
  <c r="C86" i="7" s="1"/>
  <c r="U88" i="6"/>
  <c r="AE87"/>
  <c r="AG87"/>
  <c r="AD87"/>
  <c r="D85" i="7" s="1"/>
  <c r="AF87" i="6"/>
  <c r="I87"/>
  <c r="K87"/>
  <c r="H87"/>
  <c r="B85" i="7" s="1"/>
  <c r="J87" i="6"/>
  <c r="T86"/>
  <c r="V86"/>
  <c r="S86"/>
  <c r="C84" i="7" s="1"/>
  <c r="U86" i="6"/>
  <c r="AE85"/>
  <c r="AG85"/>
  <c r="AD85"/>
  <c r="D83" i="7" s="1"/>
  <c r="AF85" i="6"/>
  <c r="I85"/>
  <c r="K85"/>
  <c r="H85"/>
  <c r="B83" i="7" s="1"/>
  <c r="J85" i="6"/>
  <c r="T84"/>
  <c r="V84"/>
  <c r="S84"/>
  <c r="C82" i="7" s="1"/>
  <c r="U84" i="6"/>
  <c r="AE83"/>
  <c r="AG83"/>
  <c r="AD83"/>
  <c r="D81" i="7" s="1"/>
  <c r="AF83" i="6"/>
  <c r="I83"/>
  <c r="K83"/>
  <c r="H83"/>
  <c r="B81" i="7" s="1"/>
  <c r="J83" i="6"/>
  <c r="T82"/>
  <c r="V82"/>
  <c r="S82"/>
  <c r="C80" i="7" s="1"/>
  <c r="U82" i="6"/>
  <c r="AE81"/>
  <c r="AG81"/>
  <c r="AD81"/>
  <c r="D79" i="7" s="1"/>
  <c r="AF81" i="6"/>
  <c r="I81"/>
  <c r="K81"/>
  <c r="H81"/>
  <c r="B79" i="7" s="1"/>
  <c r="J81" i="6"/>
  <c r="T80"/>
  <c r="V80"/>
  <c r="S80"/>
  <c r="C78" i="7" s="1"/>
  <c r="U80" i="6"/>
  <c r="AE79"/>
  <c r="AG79"/>
  <c r="AD79"/>
  <c r="D77" i="7" s="1"/>
  <c r="AF79" i="6"/>
  <c r="I79"/>
  <c r="K79"/>
  <c r="H79"/>
  <c r="B77" i="7" s="1"/>
  <c r="J79" i="6"/>
  <c r="T78"/>
  <c r="V78"/>
  <c r="S78"/>
  <c r="C76" i="7" s="1"/>
  <c r="U78" i="6"/>
  <c r="AE77"/>
  <c r="AG77"/>
  <c r="AD77"/>
  <c r="D75" i="7" s="1"/>
  <c r="AF77" i="6"/>
  <c r="I77"/>
  <c r="K77"/>
  <c r="H77"/>
  <c r="B75" i="7" s="1"/>
  <c r="J77" i="6"/>
  <c r="T76"/>
  <c r="V76"/>
  <c r="S76"/>
  <c r="C74" i="7" s="1"/>
  <c r="U76" i="6"/>
  <c r="AE75"/>
  <c r="AG75"/>
  <c r="AD75"/>
  <c r="D73" i="7" s="1"/>
  <c r="AF75" i="6"/>
  <c r="I75"/>
  <c r="K75"/>
  <c r="H75"/>
  <c r="B73" i="7" s="1"/>
  <c r="J75" i="6"/>
  <c r="T74"/>
  <c r="V74"/>
  <c r="S74"/>
  <c r="C72" i="7" s="1"/>
  <c r="U74" i="6"/>
  <c r="AE73"/>
  <c r="AG73"/>
  <c r="AD73"/>
  <c r="D71" i="7" s="1"/>
  <c r="AF73" i="6"/>
  <c r="I73"/>
  <c r="K73"/>
  <c r="H73"/>
  <c r="B71" i="7" s="1"/>
  <c r="J73" i="6"/>
  <c r="T72"/>
  <c r="V72"/>
  <c r="S72"/>
  <c r="C70" i="7" s="1"/>
  <c r="U72" i="6"/>
  <c r="AE71"/>
  <c r="AG71"/>
  <c r="AD71"/>
  <c r="D69" i="7" s="1"/>
  <c r="AF71" i="6"/>
  <c r="I71"/>
  <c r="K71"/>
  <c r="H71"/>
  <c r="B69" i="7" s="1"/>
  <c r="J71" i="6"/>
  <c r="T70"/>
  <c r="V70"/>
  <c r="S70"/>
  <c r="C68" i="7" s="1"/>
  <c r="U70" i="6"/>
  <c r="AE69"/>
  <c r="AG69"/>
  <c r="AD69"/>
  <c r="D67" i="7" s="1"/>
  <c r="AF69" i="6"/>
  <c r="I69"/>
  <c r="K69"/>
  <c r="H69"/>
  <c r="B67" i="7" s="1"/>
  <c r="J69" i="6"/>
  <c r="T68"/>
  <c r="V68"/>
  <c r="S68"/>
  <c r="C66" i="7" s="1"/>
  <c r="U68" i="6"/>
  <c r="AE67"/>
  <c r="AG67"/>
  <c r="AD67"/>
  <c r="D65" i="7" s="1"/>
  <c r="AF67" i="6"/>
  <c r="I67"/>
  <c r="K67"/>
  <c r="H67"/>
  <c r="B65" i="7" s="1"/>
  <c r="J67" i="6"/>
  <c r="T66"/>
  <c r="V66"/>
  <c r="S66"/>
  <c r="C64" i="7" s="1"/>
  <c r="U66" i="6"/>
  <c r="AE65"/>
  <c r="AG65"/>
  <c r="AD65"/>
  <c r="D63" i="7" s="1"/>
  <c r="AF65" i="6"/>
  <c r="I65"/>
  <c r="K65"/>
  <c r="H65"/>
  <c r="B63" i="7" s="1"/>
  <c r="J65" i="6"/>
  <c r="T64"/>
  <c r="V64"/>
  <c r="S64"/>
  <c r="C62" i="7" s="1"/>
  <c r="U64" i="6"/>
  <c r="AE63"/>
  <c r="AG63"/>
  <c r="AD63"/>
  <c r="D61" i="7" s="1"/>
  <c r="AF63" i="6"/>
  <c r="I63"/>
  <c r="K63"/>
  <c r="H63"/>
  <c r="B61" i="7" s="1"/>
  <c r="J63" i="6"/>
  <c r="T62"/>
  <c r="V62"/>
  <c r="S62"/>
  <c r="C60" i="7" s="1"/>
  <c r="U62" i="6"/>
  <c r="AE61"/>
  <c r="AG61"/>
  <c r="AD61"/>
  <c r="D59" i="7" s="1"/>
  <c r="AF61" i="6"/>
  <c r="I61"/>
  <c r="K61"/>
  <c r="H61"/>
  <c r="B59" i="7" s="1"/>
  <c r="J61" i="6"/>
  <c r="T60"/>
  <c r="V60"/>
  <c r="S60"/>
  <c r="C58" i="7" s="1"/>
  <c r="U60" i="6"/>
  <c r="AE59"/>
  <c r="AG59"/>
  <c r="AD59"/>
  <c r="D57" i="7" s="1"/>
  <c r="AF59" i="6"/>
  <c r="I59"/>
  <c r="K59"/>
  <c r="H59"/>
  <c r="B57" i="7" s="1"/>
  <c r="J59" i="6"/>
  <c r="T58"/>
  <c r="V58"/>
  <c r="S58"/>
  <c r="C56" i="7" s="1"/>
  <c r="U58" i="6"/>
  <c r="AE57"/>
  <c r="AG57"/>
  <c r="AD57"/>
  <c r="D55" i="7" s="1"/>
  <c r="AF57" i="6"/>
  <c r="I57"/>
  <c r="K57"/>
  <c r="H57"/>
  <c r="B55" i="7" s="1"/>
  <c r="J57" i="6"/>
  <c r="T56"/>
  <c r="V56"/>
  <c r="S56"/>
  <c r="C54" i="7" s="1"/>
  <c r="U56" i="6"/>
  <c r="AE55"/>
  <c r="AG55"/>
  <c r="AD55"/>
  <c r="D53" i="7" s="1"/>
  <c r="AF55" i="6"/>
  <c r="I55"/>
  <c r="K55"/>
  <c r="H55"/>
  <c r="B53" i="7" s="1"/>
  <c r="J55" i="6"/>
  <c r="T54"/>
  <c r="V54"/>
  <c r="S54"/>
  <c r="C52" i="7" s="1"/>
  <c r="U54" i="6"/>
  <c r="AE53"/>
  <c r="AG53"/>
  <c r="AD53"/>
  <c r="D51" i="7" s="1"/>
  <c r="AF53" i="6"/>
  <c r="I53"/>
  <c r="K53"/>
  <c r="H53"/>
  <c r="B51" i="7" s="1"/>
  <c r="J53" i="6"/>
  <c r="T52"/>
  <c r="V52"/>
  <c r="S52"/>
  <c r="C50" i="7" s="1"/>
  <c r="U52" i="6"/>
  <c r="AE51"/>
  <c r="AG51"/>
  <c r="AD51"/>
  <c r="D49" i="7" s="1"/>
  <c r="AF51" i="6"/>
  <c r="I51"/>
  <c r="K51"/>
  <c r="H51"/>
  <c r="B49" i="7" s="1"/>
  <c r="J51" i="6"/>
  <c r="T50"/>
  <c r="V50"/>
  <c r="S50"/>
  <c r="C48" i="7" s="1"/>
  <c r="U50" i="6"/>
  <c r="AE49"/>
  <c r="AG49"/>
  <c r="AD49"/>
  <c r="D47" i="7" s="1"/>
  <c r="AF49" i="6"/>
  <c r="I49"/>
  <c r="K49"/>
  <c r="H49"/>
  <c r="B47" i="7" s="1"/>
  <c r="J49" i="6"/>
  <c r="T48"/>
  <c r="V48"/>
  <c r="S48"/>
  <c r="C46" i="7" s="1"/>
  <c r="U48" i="6"/>
  <c r="AE47"/>
  <c r="AG47"/>
  <c r="AD47"/>
  <c r="D45" i="7" s="1"/>
  <c r="AF47" i="6"/>
  <c r="I47"/>
  <c r="K47"/>
  <c r="H47"/>
  <c r="B45" i="7" s="1"/>
  <c r="J47" i="6"/>
  <c r="T46"/>
  <c r="V46"/>
  <c r="S46"/>
  <c r="C44" i="7" s="1"/>
  <c r="U46" i="6"/>
  <c r="AE45"/>
  <c r="AG45"/>
  <c r="AD45"/>
  <c r="D43" i="7" s="1"/>
  <c r="AF45" i="6"/>
  <c r="I45"/>
  <c r="K45"/>
  <c r="H45"/>
  <c r="B43" i="7" s="1"/>
  <c r="J45" i="6"/>
  <c r="T44"/>
  <c r="V44"/>
  <c r="S44"/>
  <c r="C42" i="7" s="1"/>
  <c r="U44" i="6"/>
  <c r="AE43"/>
  <c r="AG43"/>
  <c r="AD43"/>
  <c r="D41" i="7" s="1"/>
  <c r="AF43" i="6"/>
  <c r="I43"/>
  <c r="K43"/>
  <c r="H43"/>
  <c r="B41" i="7" s="1"/>
  <c r="J43" i="6"/>
  <c r="T42"/>
  <c r="V42"/>
  <c r="S42"/>
  <c r="C40" i="7" s="1"/>
  <c r="U42" i="6"/>
  <c r="AE41"/>
  <c r="AG41"/>
  <c r="AD41"/>
  <c r="D39" i="7" s="1"/>
  <c r="AF41" i="6"/>
  <c r="I41"/>
  <c r="K41"/>
  <c r="H41"/>
  <c r="B39" i="7" s="1"/>
  <c r="J41" i="6"/>
  <c r="T40"/>
  <c r="V40"/>
  <c r="S40"/>
  <c r="C38" i="7" s="1"/>
  <c r="U40" i="6"/>
  <c r="AE39"/>
  <c r="AG39"/>
  <c r="AD39"/>
  <c r="D37" i="7" s="1"/>
  <c r="AF39" i="6"/>
  <c r="I39"/>
  <c r="K39"/>
  <c r="H39"/>
  <c r="B37" i="7" s="1"/>
  <c r="J39" i="6"/>
  <c r="T38"/>
  <c r="V38"/>
  <c r="S38"/>
  <c r="C36" i="7" s="1"/>
  <c r="U38" i="6"/>
  <c r="AE37"/>
  <c r="AG37"/>
  <c r="AD37"/>
  <c r="D35" i="7" s="1"/>
  <c r="AF37" i="6"/>
  <c r="I37"/>
  <c r="K37"/>
  <c r="H37"/>
  <c r="B35" i="7" s="1"/>
  <c r="J37" i="6"/>
  <c r="T36"/>
  <c r="V36"/>
  <c r="S36"/>
  <c r="C34" i="7" s="1"/>
  <c r="U36" i="6"/>
  <c r="AE35"/>
  <c r="AG35"/>
  <c r="AD35"/>
  <c r="D33" i="7" s="1"/>
  <c r="AF35" i="6"/>
  <c r="I35"/>
  <c r="K35"/>
  <c r="H35"/>
  <c r="B33" i="7" s="1"/>
  <c r="J35" i="6"/>
  <c r="T34"/>
  <c r="V34"/>
  <c r="S34"/>
  <c r="C32" i="7" s="1"/>
  <c r="U34" i="6"/>
  <c r="AE33"/>
  <c r="AG33"/>
  <c r="AD33"/>
  <c r="D31" i="7" s="1"/>
  <c r="AF33" i="6"/>
  <c r="I33"/>
  <c r="K33"/>
  <c r="H33"/>
  <c r="B31" i="7" s="1"/>
  <c r="J33" i="6"/>
  <c r="T32"/>
  <c r="V32"/>
  <c r="S32"/>
  <c r="C30" i="7" s="1"/>
  <c r="U32" i="6"/>
  <c r="AE31"/>
  <c r="AG31"/>
  <c r="AD31"/>
  <c r="D29" i="7" s="1"/>
  <c r="AF31" i="6"/>
  <c r="I31"/>
  <c r="K31"/>
  <c r="H31"/>
  <c r="B29" i="7" s="1"/>
  <c r="J31" i="6"/>
  <c r="T30"/>
  <c r="V30"/>
  <c r="S30"/>
  <c r="C28" i="7" s="1"/>
  <c r="U30" i="6"/>
  <c r="AE29"/>
  <c r="AG29"/>
  <c r="AD29"/>
  <c r="D27" i="7" s="1"/>
  <c r="AF29" i="6"/>
  <c r="I29"/>
  <c r="K29"/>
  <c r="H29"/>
  <c r="B27" i="7" s="1"/>
  <c r="J29" i="6"/>
  <c r="T28"/>
  <c r="V28"/>
  <c r="S28"/>
  <c r="C26" i="7" s="1"/>
  <c r="U28" i="6"/>
  <c r="AE27"/>
  <c r="AG27"/>
  <c r="AD27"/>
  <c r="D25" i="7" s="1"/>
  <c r="AF27" i="6"/>
  <c r="I27"/>
  <c r="K27"/>
  <c r="H27"/>
  <c r="B25" i="7" s="1"/>
  <c r="J27" i="6"/>
  <c r="T26"/>
  <c r="V26"/>
  <c r="S26"/>
  <c r="C24" i="7" s="1"/>
  <c r="U26" i="6"/>
  <c r="AE25"/>
  <c r="AG25"/>
  <c r="AD25"/>
  <c r="D23" i="7" s="1"/>
  <c r="AF25" i="6"/>
  <c r="I25"/>
  <c r="K25"/>
  <c r="H25"/>
  <c r="B23" i="7" s="1"/>
  <c r="J25" i="6"/>
  <c r="T24"/>
  <c r="V24"/>
  <c r="S24"/>
  <c r="C22" i="7" s="1"/>
  <c r="U24" i="6"/>
  <c r="AE23"/>
  <c r="AG23"/>
  <c r="AD23"/>
  <c r="D21" i="7" s="1"/>
  <c r="AF23" i="6"/>
  <c r="I23"/>
  <c r="K23"/>
  <c r="H23"/>
  <c r="B21" i="7" s="1"/>
  <c r="J23" i="6"/>
  <c r="T22"/>
  <c r="V22"/>
  <c r="S22"/>
  <c r="C20" i="7" s="1"/>
  <c r="U22" i="6"/>
  <c r="AE21"/>
  <c r="AG21"/>
  <c r="AD21"/>
  <c r="D19" i="7" s="1"/>
  <c r="AF21" i="6"/>
  <c r="T20"/>
  <c r="V20"/>
  <c r="S20"/>
  <c r="C18" i="7" s="1"/>
  <c r="U20" i="6"/>
  <c r="AE19"/>
  <c r="AG19"/>
  <c r="AD19"/>
  <c r="D17" i="7" s="1"/>
  <c r="AF19" i="6"/>
  <c r="I19"/>
  <c r="K19"/>
  <c r="H19"/>
  <c r="B17" i="7" s="1"/>
  <c r="J19" i="6"/>
  <c r="T18"/>
  <c r="V18"/>
  <c r="S18"/>
  <c r="C16" i="7" s="1"/>
  <c r="U18" i="6"/>
  <c r="AE17"/>
  <c r="AG17"/>
  <c r="AD17"/>
  <c r="D15" i="7" s="1"/>
  <c r="AF17" i="6"/>
  <c r="I17"/>
  <c r="K17"/>
  <c r="H17"/>
  <c r="B15" i="7" s="1"/>
  <c r="J17" i="6"/>
  <c r="T16"/>
  <c r="V16"/>
  <c r="S16"/>
  <c r="C14" i="7" s="1"/>
  <c r="U16" i="6"/>
  <c r="AE15"/>
  <c r="AG15"/>
  <c r="AD15"/>
  <c r="D13" i="7" s="1"/>
  <c r="AF15" i="6"/>
  <c r="I15"/>
  <c r="K15"/>
  <c r="H15"/>
  <c r="B13" i="7" s="1"/>
  <c r="J15" i="6"/>
  <c r="T14"/>
  <c r="V14"/>
  <c r="S14"/>
  <c r="C12" i="7" s="1"/>
  <c r="U14" i="6"/>
  <c r="AE13"/>
  <c r="AG13"/>
  <c r="AD13"/>
  <c r="D11" i="7" s="1"/>
  <c r="AF13" i="6"/>
  <c r="I13"/>
  <c r="K13"/>
  <c r="H13"/>
  <c r="B11" i="7" s="1"/>
  <c r="J13" i="6"/>
  <c r="T12"/>
  <c r="V12"/>
  <c r="S12"/>
  <c r="C10" i="7" s="1"/>
  <c r="U12" i="6"/>
  <c r="AE11"/>
  <c r="AG11"/>
  <c r="AD11"/>
  <c r="D9" i="7" s="1"/>
  <c r="AF11" i="6"/>
  <c r="I11"/>
  <c r="K11"/>
  <c r="H11"/>
  <c r="B9" i="7" s="1"/>
  <c r="J11" i="6"/>
  <c r="T10"/>
  <c r="V10"/>
  <c r="S10"/>
  <c r="C8" i="7" s="1"/>
  <c r="U10" i="6"/>
  <c r="AE9"/>
  <c r="AG9"/>
  <c r="AD9"/>
  <c r="D7" i="7" s="1"/>
  <c r="AF9" i="6"/>
  <c r="I9"/>
  <c r="K9"/>
  <c r="H9"/>
  <c r="B7" i="7" s="1"/>
  <c r="J9" i="6"/>
  <c r="T8"/>
  <c r="V8"/>
  <c r="S8"/>
  <c r="C6" i="7" s="1"/>
  <c r="U8" i="6"/>
  <c r="AE7"/>
  <c r="AG7"/>
  <c r="AD7"/>
  <c r="D5" i="7" s="1"/>
  <c r="AF7" i="6"/>
  <c r="I7"/>
  <c r="K7"/>
  <c r="H7"/>
  <c r="B5" i="7" s="1"/>
  <c r="J7" i="6"/>
  <c r="T6"/>
  <c r="V6"/>
  <c r="S6"/>
  <c r="C4" i="7" s="1"/>
  <c r="U6" i="6"/>
  <c r="AE5"/>
  <c r="AG5"/>
  <c r="AD5"/>
  <c r="D3" i="7" s="1"/>
  <c r="AF5" i="6"/>
  <c r="I5"/>
  <c r="K5"/>
  <c r="H5"/>
  <c r="B3" i="7" s="1"/>
  <c r="J5" i="6"/>
  <c r="T4"/>
  <c r="V4"/>
  <c r="S4"/>
  <c r="C2" i="7" s="1"/>
  <c r="U4" i="6"/>
  <c r="T191"/>
  <c r="V191"/>
  <c r="S191"/>
  <c r="C189" i="7" s="1"/>
  <c r="U191" i="6"/>
  <c r="AE190"/>
  <c r="AG190"/>
  <c r="AD190"/>
  <c r="D188" i="7" s="1"/>
  <c r="AF190" i="6"/>
  <c r="I190"/>
  <c r="K190"/>
  <c r="H190"/>
  <c r="B188" i="7" s="1"/>
  <c r="J190" i="6"/>
  <c r="T189"/>
  <c r="V189"/>
  <c r="S189"/>
  <c r="C187" i="7" s="1"/>
  <c r="U189" i="6"/>
  <c r="AE188"/>
  <c r="AG188"/>
  <c r="AD188"/>
  <c r="D186" i="7" s="1"/>
  <c r="AF188" i="6"/>
  <c r="I188"/>
  <c r="K188"/>
  <c r="H188"/>
  <c r="B186" i="7" s="1"/>
  <c r="J188" i="6"/>
  <c r="T187"/>
  <c r="V187"/>
  <c r="S187"/>
  <c r="C185" i="7" s="1"/>
  <c r="U187" i="6"/>
  <c r="AE186"/>
  <c r="AG186"/>
  <c r="AD186"/>
  <c r="D184" i="7" s="1"/>
  <c r="AF186" i="6"/>
  <c r="I186"/>
  <c r="K186"/>
  <c r="H186"/>
  <c r="B184" i="7" s="1"/>
  <c r="J186" i="6"/>
  <c r="T185"/>
  <c r="V185"/>
  <c r="S185"/>
  <c r="C183" i="7" s="1"/>
  <c r="U185" i="6"/>
  <c r="AE184"/>
  <c r="AG184"/>
  <c r="AD184"/>
  <c r="D182" i="7" s="1"/>
  <c r="AF184" i="6"/>
  <c r="I184"/>
  <c r="K184"/>
  <c r="H184"/>
  <c r="B182" i="7" s="1"/>
  <c r="J184" i="6"/>
  <c r="T183"/>
  <c r="V183"/>
  <c r="S183"/>
  <c r="C181" i="7" s="1"/>
  <c r="U183" i="6"/>
  <c r="AE182"/>
  <c r="AG182"/>
  <c r="AD182"/>
  <c r="D180" i="7" s="1"/>
  <c r="AF182" i="6"/>
  <c r="I182"/>
  <c r="K182"/>
  <c r="H182"/>
  <c r="B180" i="7" s="1"/>
  <c r="J182" i="6"/>
  <c r="T181"/>
  <c r="V181"/>
  <c r="S181"/>
  <c r="C179" i="7" s="1"/>
  <c r="U181" i="6"/>
  <c r="AE180"/>
  <c r="AG180"/>
  <c r="AD180"/>
  <c r="D178" i="7" s="1"/>
  <c r="AF180" i="6"/>
  <c r="I180"/>
  <c r="K180"/>
  <c r="H180"/>
  <c r="B178" i="7" s="1"/>
  <c r="J180" i="6"/>
  <c r="T179"/>
  <c r="V179"/>
  <c r="S179"/>
  <c r="C177" i="7" s="1"/>
  <c r="U179" i="6"/>
  <c r="AE178"/>
  <c r="AG178"/>
  <c r="AD178"/>
  <c r="D176" i="7" s="1"/>
  <c r="AF178" i="6"/>
  <c r="I178"/>
  <c r="K178"/>
  <c r="H178"/>
  <c r="B176" i="7" s="1"/>
  <c r="J178" i="6"/>
  <c r="T177"/>
  <c r="V177"/>
  <c r="S177"/>
  <c r="C175" i="7" s="1"/>
  <c r="U177" i="6"/>
  <c r="AE176"/>
  <c r="AG176"/>
  <c r="AD176"/>
  <c r="D174" i="7" s="1"/>
  <c r="AF176" i="6"/>
  <c r="I176"/>
  <c r="K176"/>
  <c r="H176"/>
  <c r="B174" i="7" s="1"/>
  <c r="J176" i="6"/>
  <c r="T175"/>
  <c r="V175"/>
  <c r="S175"/>
  <c r="C173" i="7" s="1"/>
  <c r="U175" i="6"/>
  <c r="AE174"/>
  <c r="AG174"/>
  <c r="AD174"/>
  <c r="D172" i="7" s="1"/>
  <c r="AF174" i="6"/>
  <c r="I174"/>
  <c r="K174"/>
  <c r="H174"/>
  <c r="B172" i="7" s="1"/>
  <c r="J174" i="6"/>
  <c r="T173"/>
  <c r="V173"/>
  <c r="S173"/>
  <c r="C171" i="7" s="1"/>
  <c r="U173" i="6"/>
  <c r="AE172"/>
  <c r="AG172"/>
  <c r="AD172"/>
  <c r="D170" i="7" s="1"/>
  <c r="AF172" i="6"/>
  <c r="I172"/>
  <c r="K172"/>
  <c r="H172"/>
  <c r="B170" i="7" s="1"/>
  <c r="J172" i="6"/>
  <c r="T171"/>
  <c r="V171"/>
  <c r="S171"/>
  <c r="C169" i="7" s="1"/>
  <c r="U171" i="6"/>
  <c r="AE170"/>
  <c r="AG170"/>
  <c r="AD170"/>
  <c r="D168" i="7" s="1"/>
  <c r="AF170" i="6"/>
  <c r="I170"/>
  <c r="K170"/>
  <c r="H170"/>
  <c r="B168" i="7" s="1"/>
  <c r="J170" i="6"/>
  <c r="T169"/>
  <c r="V169"/>
  <c r="S169"/>
  <c r="C167" i="7" s="1"/>
  <c r="U169" i="6"/>
  <c r="AE168"/>
  <c r="AG168"/>
  <c r="AD168"/>
  <c r="D166" i="7" s="1"/>
  <c r="AF168" i="6"/>
  <c r="I168"/>
  <c r="K168"/>
  <c r="H168"/>
  <c r="B166" i="7" s="1"/>
  <c r="J168" i="6"/>
  <c r="T167"/>
  <c r="V167"/>
  <c r="S167"/>
  <c r="C165" i="7" s="1"/>
  <c r="U167" i="6"/>
  <c r="AE166"/>
  <c r="AG166"/>
  <c r="AD166"/>
  <c r="D164" i="7" s="1"/>
  <c r="AF166" i="6"/>
  <c r="I166"/>
  <c r="K166"/>
  <c r="H166"/>
  <c r="B164" i="7" s="1"/>
  <c r="J166" i="6"/>
  <c r="T165"/>
  <c r="V165"/>
  <c r="S165"/>
  <c r="C163" i="7" s="1"/>
  <c r="U165" i="6"/>
  <c r="AE164"/>
  <c r="AG164"/>
  <c r="AD164"/>
  <c r="D162" i="7" s="1"/>
  <c r="AF164" i="6"/>
  <c r="I164"/>
  <c r="K164"/>
  <c r="H164"/>
  <c r="B162" i="7" s="1"/>
  <c r="J164" i="6"/>
  <c r="T163"/>
  <c r="V163"/>
  <c r="S163"/>
  <c r="C161" i="7" s="1"/>
  <c r="U163" i="6"/>
  <c r="AE162"/>
  <c r="AG162"/>
  <c r="AD162"/>
  <c r="D160" i="7" s="1"/>
  <c r="AF162" i="6"/>
  <c r="I162"/>
  <c r="K162"/>
  <c r="H162"/>
  <c r="B160" i="7" s="1"/>
  <c r="J162" i="6"/>
  <c r="T161"/>
  <c r="V161"/>
  <c r="S161"/>
  <c r="C159" i="7" s="1"/>
  <c r="U161" i="6"/>
  <c r="AE160"/>
  <c r="AG160"/>
  <c r="AD160"/>
  <c r="D158" i="7" s="1"/>
  <c r="AF160" i="6"/>
  <c r="I160"/>
  <c r="K160"/>
  <c r="H160"/>
  <c r="B158" i="7" s="1"/>
  <c r="J160" i="6"/>
  <c r="T159"/>
  <c r="V159"/>
  <c r="S159"/>
  <c r="C157" i="7" s="1"/>
  <c r="U159" i="6"/>
  <c r="AE158"/>
  <c r="AG158"/>
  <c r="AD158"/>
  <c r="D156" i="7" s="1"/>
  <c r="AF158" i="6"/>
  <c r="I158"/>
  <c r="K158"/>
  <c r="H158"/>
  <c r="B156" i="7" s="1"/>
  <c r="J158" i="6"/>
  <c r="T157"/>
  <c r="V157"/>
  <c r="S157"/>
  <c r="C155" i="7" s="1"/>
  <c r="U157" i="6"/>
  <c r="AE156"/>
  <c r="AG156"/>
  <c r="AD156"/>
  <c r="D154" i="7" s="1"/>
  <c r="AF156" i="6"/>
  <c r="I156"/>
  <c r="K156"/>
  <c r="H156"/>
  <c r="B154" i="7" s="1"/>
  <c r="J156" i="6"/>
  <c r="T155"/>
  <c r="V155"/>
  <c r="S155"/>
  <c r="C153" i="7" s="1"/>
  <c r="U155" i="6"/>
  <c r="AE154"/>
  <c r="AG154"/>
  <c r="AD154"/>
  <c r="D152" i="7" s="1"/>
  <c r="AF154" i="6"/>
  <c r="I154"/>
  <c r="K154"/>
  <c r="H154"/>
  <c r="B152" i="7" s="1"/>
  <c r="J154" i="6"/>
  <c r="T153"/>
  <c r="V153"/>
  <c r="S153"/>
  <c r="C151" i="7" s="1"/>
  <c r="U153" i="6"/>
  <c r="AE152"/>
  <c r="AG152"/>
  <c r="AD152"/>
  <c r="D150" i="7" s="1"/>
  <c r="AF152" i="6"/>
  <c r="I152"/>
  <c r="K152"/>
  <c r="H152"/>
  <c r="B150" i="7" s="1"/>
  <c r="J152" i="6"/>
  <c r="T151"/>
  <c r="V151"/>
  <c r="S151"/>
  <c r="C149" i="7" s="1"/>
  <c r="U151" i="6"/>
  <c r="AE150"/>
  <c r="AG150"/>
  <c r="AD150"/>
  <c r="D148" i="7" s="1"/>
  <c r="AF150" i="6"/>
  <c r="I150"/>
  <c r="K150"/>
  <c r="H150"/>
  <c r="B148" i="7" s="1"/>
  <c r="J150" i="6"/>
  <c r="T149"/>
  <c r="V149"/>
  <c r="S149"/>
  <c r="C147" i="7" s="1"/>
  <c r="U149" i="6"/>
  <c r="AE148"/>
  <c r="AG148"/>
  <c r="AD148"/>
  <c r="D146" i="7" s="1"/>
  <c r="AF148" i="6"/>
  <c r="I148"/>
  <c r="K148"/>
  <c r="H148"/>
  <c r="B146" i="7" s="1"/>
  <c r="J148" i="6"/>
  <c r="T147"/>
  <c r="V147"/>
  <c r="S147"/>
  <c r="C145" i="7" s="1"/>
  <c r="U147" i="6"/>
  <c r="AE146"/>
  <c r="AG146"/>
  <c r="AD146"/>
  <c r="D144" i="7" s="1"/>
  <c r="AF146" i="6"/>
  <c r="I146"/>
  <c r="K146"/>
  <c r="H146"/>
  <c r="B144" i="7" s="1"/>
  <c r="J146" i="6"/>
  <c r="T145"/>
  <c r="V145"/>
  <c r="S145"/>
  <c r="C143" i="7" s="1"/>
  <c r="U145" i="6"/>
  <c r="AE144"/>
  <c r="AG144"/>
  <c r="AD144"/>
  <c r="D142" i="7" s="1"/>
  <c r="AF144" i="6"/>
  <c r="I144"/>
  <c r="K144"/>
  <c r="H144"/>
  <c r="B142" i="7" s="1"/>
  <c r="J144" i="6"/>
  <c r="T143"/>
  <c r="V143"/>
  <c r="S143"/>
  <c r="C141" i="7" s="1"/>
  <c r="U143" i="6"/>
  <c r="AE142"/>
  <c r="AG142"/>
  <c r="AD142"/>
  <c r="D140" i="7" s="1"/>
  <c r="AF142" i="6"/>
  <c r="I142"/>
  <c r="K142"/>
  <c r="H142"/>
  <c r="B140" i="7" s="1"/>
  <c r="J142" i="6"/>
  <c r="T141"/>
  <c r="V141"/>
  <c r="S141"/>
  <c r="C139" i="7" s="1"/>
  <c r="U141" i="6"/>
  <c r="AE140"/>
  <c r="AG140"/>
  <c r="AD140"/>
  <c r="D138" i="7" s="1"/>
  <c r="AF140" i="6"/>
  <c r="I140"/>
  <c r="K140"/>
  <c r="H140"/>
  <c r="B138" i="7" s="1"/>
  <c r="J140" i="6"/>
  <c r="T139"/>
  <c r="V139"/>
  <c r="S139"/>
  <c r="C137" i="7" s="1"/>
  <c r="U139" i="6"/>
  <c r="AE138"/>
  <c r="AG138"/>
  <c r="AD138"/>
  <c r="D136" i="7" s="1"/>
  <c r="AF138" i="6"/>
  <c r="I138"/>
  <c r="K138"/>
  <c r="H138"/>
  <c r="B136" i="7" s="1"/>
  <c r="J138" i="6"/>
  <c r="T137"/>
  <c r="V137"/>
  <c r="S137"/>
  <c r="C135" i="7" s="1"/>
  <c r="U137" i="6"/>
  <c r="AE136"/>
  <c r="AG136"/>
  <c r="AD136"/>
  <c r="D134" i="7" s="1"/>
  <c r="AF136" i="6"/>
  <c r="I136"/>
  <c r="K136"/>
  <c r="H136"/>
  <c r="B134" i="7" s="1"/>
  <c r="J136" i="6"/>
  <c r="T135"/>
  <c r="V135"/>
  <c r="S135"/>
  <c r="C133" i="7" s="1"/>
  <c r="U135" i="6"/>
  <c r="AE134"/>
  <c r="AG134"/>
  <c r="AD134"/>
  <c r="D132" i="7" s="1"/>
  <c r="AF134" i="6"/>
  <c r="I134"/>
  <c r="K134"/>
  <c r="H134"/>
  <c r="B132" i="7" s="1"/>
  <c r="J134" i="6"/>
  <c r="T133"/>
  <c r="V133"/>
  <c r="S133"/>
  <c r="C131" i="7" s="1"/>
  <c r="U133" i="6"/>
  <c r="AE132"/>
  <c r="AG132"/>
  <c r="AD132"/>
  <c r="D130" i="7" s="1"/>
  <c r="AF132" i="6"/>
  <c r="I132"/>
  <c r="K132"/>
  <c r="H132"/>
  <c r="B130" i="7" s="1"/>
  <c r="J132" i="6"/>
  <c r="T131"/>
  <c r="V131"/>
  <c r="S131"/>
  <c r="C129" i="7" s="1"/>
  <c r="U131" i="6"/>
  <c r="AE130"/>
  <c r="AG130"/>
  <c r="AD130"/>
  <c r="D128" i="7" s="1"/>
  <c r="AF130" i="6"/>
  <c r="I130"/>
  <c r="K130"/>
  <c r="H130"/>
  <c r="B128" i="7" s="1"/>
  <c r="J130" i="6"/>
  <c r="T129"/>
  <c r="V129"/>
  <c r="S129"/>
  <c r="C127" i="7" s="1"/>
  <c r="U129" i="6"/>
  <c r="AE128"/>
  <c r="AG128"/>
  <c r="AD128"/>
  <c r="D126" i="7" s="1"/>
  <c r="AF128" i="6"/>
  <c r="I128"/>
  <c r="K128"/>
  <c r="H128"/>
  <c r="B126" i="7" s="1"/>
  <c r="J128" i="6"/>
  <c r="T127"/>
  <c r="V127"/>
  <c r="S127"/>
  <c r="C125" i="7" s="1"/>
  <c r="U127" i="6"/>
  <c r="AE126"/>
  <c r="AG126"/>
  <c r="AD126"/>
  <c r="D124" i="7" s="1"/>
  <c r="AF126" i="6"/>
  <c r="I126"/>
  <c r="K126"/>
  <c r="H126"/>
  <c r="B124" i="7" s="1"/>
  <c r="J126" i="6"/>
  <c r="T125"/>
  <c r="V125"/>
  <c r="S125"/>
  <c r="C123" i="7" s="1"/>
  <c r="U125" i="6"/>
  <c r="AE124"/>
  <c r="AG124"/>
  <c r="AD124"/>
  <c r="D122" i="7" s="1"/>
  <c r="AF124" i="6"/>
  <c r="I124"/>
  <c r="K124"/>
  <c r="H124"/>
  <c r="B122" i="7" s="1"/>
  <c r="J124" i="6"/>
  <c r="AE122"/>
  <c r="AG122"/>
  <c r="AD122"/>
  <c r="D120" i="7" s="1"/>
  <c r="AF122" i="6"/>
  <c r="I122"/>
  <c r="K122"/>
  <c r="H122"/>
  <c r="B120" i="7" s="1"/>
  <c r="J122" i="6"/>
  <c r="T121"/>
  <c r="V121"/>
  <c r="S121"/>
  <c r="C119" i="7" s="1"/>
  <c r="U121" i="6"/>
  <c r="AE120"/>
  <c r="AG120"/>
  <c r="AD120"/>
  <c r="D118" i="7" s="1"/>
  <c r="AF120" i="6"/>
  <c r="I120"/>
  <c r="K120"/>
  <c r="H120"/>
  <c r="B118" i="7" s="1"/>
  <c r="J120" i="6"/>
  <c r="T119"/>
  <c r="V119"/>
  <c r="S119"/>
  <c r="C117" i="7" s="1"/>
  <c r="U119" i="6"/>
  <c r="AE118"/>
  <c r="AG118"/>
  <c r="AD118"/>
  <c r="D116" i="7" s="1"/>
  <c r="AF118" i="6"/>
  <c r="I118"/>
  <c r="K118"/>
  <c r="H118"/>
  <c r="B116" i="7" s="1"/>
  <c r="J118" i="6"/>
  <c r="T117"/>
  <c r="V117"/>
  <c r="S117"/>
  <c r="C115" i="7" s="1"/>
  <c r="U117" i="6"/>
  <c r="AE116"/>
  <c r="AG116"/>
  <c r="AD116"/>
  <c r="D114" i="7" s="1"/>
  <c r="AF116" i="6"/>
  <c r="I116"/>
  <c r="K116"/>
  <c r="H116"/>
  <c r="B114" i="7" s="1"/>
  <c r="J116" i="6"/>
  <c r="T115"/>
  <c r="V115"/>
  <c r="S115"/>
  <c r="C113" i="7" s="1"/>
  <c r="U115" i="6"/>
  <c r="AE114"/>
  <c r="AG114"/>
  <c r="AD114"/>
  <c r="D112" i="7" s="1"/>
  <c r="AF114" i="6"/>
  <c r="I114"/>
  <c r="K114"/>
  <c r="H114"/>
  <c r="B112" i="7" s="1"/>
  <c r="J114" i="6"/>
  <c r="T113"/>
  <c r="V113"/>
  <c r="S113"/>
  <c r="C111" i="7" s="1"/>
  <c r="U113" i="6"/>
  <c r="AE112"/>
  <c r="AG112"/>
  <c r="AD112"/>
  <c r="D110" i="7" s="1"/>
  <c r="AF112" i="6"/>
  <c r="I112"/>
  <c r="K112"/>
  <c r="H112"/>
  <c r="B110" i="7" s="1"/>
  <c r="J112" i="6"/>
  <c r="T111"/>
  <c r="V111"/>
  <c r="S111"/>
  <c r="C109" i="7" s="1"/>
  <c r="U111" i="6"/>
  <c r="AE110"/>
  <c r="AG110"/>
  <c r="AD110"/>
  <c r="D108" i="7" s="1"/>
  <c r="AF110" i="6"/>
  <c r="I110"/>
  <c r="K110"/>
  <c r="H110"/>
  <c r="B108" i="7" s="1"/>
  <c r="J110" i="6"/>
  <c r="T109"/>
  <c r="V109"/>
  <c r="S109"/>
  <c r="C107" i="7" s="1"/>
  <c r="U109" i="6"/>
  <c r="I21"/>
  <c r="K21"/>
  <c r="H21"/>
  <c r="B19" i="7" s="1"/>
  <c r="J21" i="6"/>
  <c r="C1002" i="7" l="1"/>
  <c r="E13" i="134"/>
  <c r="B1002" i="7"/>
  <c r="E4" i="134"/>
  <c r="D1002" i="7"/>
  <c r="E18" i="134"/>
</calcChain>
</file>

<file path=xl/sharedStrings.xml><?xml version="1.0" encoding="utf-8"?>
<sst xmlns="http://schemas.openxmlformats.org/spreadsheetml/2006/main" count="623" uniqueCount="285">
  <si>
    <t>Groupe évalué</t>
  </si>
  <si>
    <t>Effectif</t>
  </si>
  <si>
    <t>Circonscription</t>
  </si>
  <si>
    <t>Item N°  →</t>
  </si>
  <si>
    <t>Nom</t>
  </si>
  <si>
    <t>Nombre de 1</t>
  </si>
  <si>
    <t>Nombre de 2</t>
  </si>
  <si>
    <t>Nombre de 9</t>
  </si>
  <si>
    <t>Nombre de 0</t>
  </si>
  <si>
    <t>Réussite</t>
  </si>
  <si>
    <t>Echec</t>
  </si>
  <si>
    <t>Non réponse</t>
  </si>
  <si>
    <t>Total présents</t>
  </si>
  <si>
    <t>% de réussite</t>
  </si>
  <si>
    <t>% d'échec</t>
  </si>
  <si>
    <t>% non réponse</t>
  </si>
  <si>
    <t>Total vérif</t>
  </si>
  <si>
    <t>Scores par domaine</t>
  </si>
  <si>
    <t>Score de Réussite</t>
  </si>
  <si>
    <t>Score d'échec</t>
  </si>
  <si>
    <t>Score de non réponse</t>
  </si>
  <si>
    <t>% de</t>
  </si>
  <si>
    <t xml:space="preserve">% </t>
  </si>
  <si>
    <t>Nb de 1</t>
  </si>
  <si>
    <t>Nb de 2</t>
  </si>
  <si>
    <t>Nb de 9</t>
  </si>
  <si>
    <t>Nb de 0</t>
  </si>
  <si>
    <t>Total</t>
  </si>
  <si>
    <t>d'échec</t>
  </si>
  <si>
    <t>non réponse</t>
  </si>
  <si>
    <t>lexique production</t>
  </si>
  <si>
    <t>lexique réception</t>
  </si>
  <si>
    <t>Outil pour l'analyse des résultats de l'évaluation classe</t>
  </si>
  <si>
    <t>En cours</t>
  </si>
  <si>
    <t>% en cours</t>
  </si>
  <si>
    <t>lexique catégorisation</t>
  </si>
  <si>
    <t>Découvrir l'écrit</t>
  </si>
  <si>
    <t>Champ</t>
  </si>
  <si>
    <t>Langage compréhension</t>
  </si>
  <si>
    <t>Reconnaître les types d'écrits rencontrés dans la vie quotidienne</t>
  </si>
  <si>
    <t>Avoir une première idée de leur fonction</t>
  </si>
  <si>
    <t>Dire, décrire, expliquer…</t>
  </si>
  <si>
    <t>Comprendre un vocabulaire pertinent</t>
  </si>
  <si>
    <t>Raconter en utilisant des enchaînements chronologiques</t>
  </si>
  <si>
    <t>Expliquer en produisant des phrases complexes</t>
  </si>
  <si>
    <t>Utiliser un vocabulaire pertinent assez courant</t>
  </si>
  <si>
    <t>Utiliser un vocabulaire pertinent plus complexe</t>
  </si>
  <si>
    <t>Situer les protagonistes de manière explicite</t>
  </si>
  <si>
    <t>L'élève est capable de répondre…</t>
  </si>
  <si>
    <t>Raconter en respectant les enchaînements logiques…</t>
  </si>
  <si>
    <t>Répondre à une consigne simple…</t>
  </si>
  <si>
    <t>Répondre à une consigne double…</t>
  </si>
  <si>
    <t>Langage production</t>
  </si>
  <si>
    <t>Faire correspondre  les mots d'un é&amp;noncé court à l'oral et à l'écrit</t>
  </si>
  <si>
    <t>Distinguer les syllabes d'un mot prononcé</t>
  </si>
  <si>
    <t>Différencier les sons à la rime</t>
  </si>
  <si>
    <t>Repérer les sons "a;i;u"</t>
  </si>
  <si>
    <t>Repérer les sons "s;ch"</t>
  </si>
  <si>
    <t>Reconnaître la plupart des lettres de l'alphabet</t>
  </si>
  <si>
    <t>item</t>
  </si>
  <si>
    <t>Dire, décrire, expliquer après avoir terminé une activité ou un jeu (hors contexte de réalisation) : la recette du crumble</t>
  </si>
  <si>
    <t>L'élève est capable de répondre aux questions posées, dont la réponse est explicitement contenue dans le texte, en les mettant en rapport directement avec le texte (après lecture du texte)</t>
  </si>
  <si>
    <t>Répondre à une consigne simple donnée collectivement</t>
  </si>
  <si>
    <t>Répondre à une consigne double donnée collectivement</t>
  </si>
  <si>
    <t>Expliquer en produisant des phrases complexes correctement construites</t>
  </si>
  <si>
    <t>Raconter en respectant les enchaînements logiques et en utilisant des connecteurs de logique (car, donc, alors, parce que)</t>
  </si>
  <si>
    <t>Produire des phrases complexes correctement construites</t>
  </si>
  <si>
    <t>Découverte de l'écrit</t>
  </si>
  <si>
    <t>Faire correspondre  les mots d'un énoncé court à l'oral et à l'écrit</t>
  </si>
  <si>
    <t>Nom :</t>
  </si>
  <si>
    <t>Repérer les sons "a" ; "i" ; "u"</t>
  </si>
  <si>
    <t>Repérer les sons "s" ; "ch"</t>
  </si>
  <si>
    <t>pourcentage de réussite par champ pour chaque élève</t>
  </si>
  <si>
    <t>fiche_eleve</t>
  </si>
  <si>
    <t>resultats</t>
  </si>
  <si>
    <t>bilan_classe</t>
  </si>
  <si>
    <t>score classe par champ</t>
  </si>
  <si>
    <t>score classe reussite par item</t>
  </si>
  <si>
    <t>tableaux</t>
  </si>
  <si>
    <t>graphiques</t>
  </si>
  <si>
    <r>
      <t xml:space="preserve">récapitulatif des résultats de tous les élèves pour tous les items et les 3 champs
</t>
    </r>
    <r>
      <rPr>
        <i/>
        <sz val="9"/>
        <color indexed="8"/>
        <rFont val="Arial"/>
        <family val="2"/>
      </rPr>
      <t>permet d'organiser son enseignement en repérant les groupes de besoin</t>
    </r>
  </si>
  <si>
    <t>Évaluation maternelle</t>
  </si>
  <si>
    <t>livret 1 :</t>
  </si>
  <si>
    <t>livret 2 :</t>
  </si>
  <si>
    <t>s'approprier le langage : compréhension / production</t>
  </si>
  <si>
    <t>score de réussite (en pourcentages) de la classe par item</t>
  </si>
  <si>
    <t>score de réussite (en pourcentages) de la classe par champ</t>
  </si>
  <si>
    <r>
      <t xml:space="preserve">fiche individuelle de résultats pour chaque item et pourcentage de réussite par champ
</t>
    </r>
    <r>
      <rPr>
        <i/>
        <sz val="9"/>
        <color indexed="8"/>
        <rFont val="Arial"/>
        <family val="2"/>
      </rPr>
      <t>permet de communiquer avec les parents et document à joindre au livret scolaire</t>
    </r>
    <r>
      <rPr>
        <sz val="11"/>
        <color indexed="8"/>
        <rFont val="Arial"/>
        <family val="2"/>
      </rPr>
      <t xml:space="preserve"> </t>
    </r>
  </si>
  <si>
    <t>Réussite partielle</t>
  </si>
  <si>
    <t>Feuillets : "bilan _classe" ; "fiche_eleve" ; "score classe par champ"
0%-25% (cellule blanche) ; 25%-50% (cellule rouge) ; 50%-75% (cellule orange) ; 75%-100% (cellule verte)</t>
  </si>
  <si>
    <t>réussite (1;2)</t>
  </si>
  <si>
    <t>réussite (1,2)</t>
  </si>
  <si>
    <t>Nb de 1 et 2</t>
  </si>
  <si>
    <t>Si besoin, il est possible d'anonymer les résultats de la feuille "résultats" : il suffit de nommer la première case "nom" en "nom de l'école1" et de tirer vers le bas sur la base inférieure droite de la cellule (qui devient une croix noire) jusqu'au dernier nom d'élève. Alors les noms deviennent : "nom de l'école1", "nom de l'école2" ... et ainsi de suite.</t>
  </si>
  <si>
    <t>MOYENNE</t>
  </si>
  <si>
    <t>groupe évalué</t>
  </si>
  <si>
    <t>circonscription :</t>
  </si>
  <si>
    <t>1.1</t>
  </si>
  <si>
    <t>1.4</t>
  </si>
  <si>
    <t>1.2</t>
  </si>
  <si>
    <t>Classer</t>
  </si>
  <si>
    <t>1.5</t>
  </si>
  <si>
    <t>1.6</t>
  </si>
  <si>
    <t>1.7</t>
  </si>
  <si>
    <t>1.8</t>
  </si>
  <si>
    <t>1.3</t>
  </si>
  <si>
    <t>2.1</t>
  </si>
  <si>
    <t>2.3</t>
  </si>
  <si>
    <t>2.2</t>
  </si>
  <si>
    <t>2.4</t>
  </si>
  <si>
    <t>2.5</t>
  </si>
  <si>
    <t>2.6</t>
  </si>
  <si>
    <t>2.9</t>
  </si>
  <si>
    <t>2.10</t>
  </si>
  <si>
    <t>2.11</t>
  </si>
  <si>
    <t>2.12</t>
  </si>
  <si>
    <t>2.13</t>
  </si>
  <si>
    <t>2.7</t>
  </si>
  <si>
    <t>2.8</t>
  </si>
  <si>
    <t>2.14</t>
  </si>
  <si>
    <t>2.15</t>
  </si>
  <si>
    <t>3.1</t>
  </si>
  <si>
    <t>3.2</t>
  </si>
  <si>
    <t>3.3</t>
  </si>
  <si>
    <t>4.1</t>
  </si>
  <si>
    <t>4.2</t>
  </si>
  <si>
    <t>4.3</t>
  </si>
  <si>
    <t>Sérier</t>
  </si>
  <si>
    <t>Découvrir les formes</t>
  </si>
  <si>
    <t>Maîtriser la chaîne numérique verbale</t>
  </si>
  <si>
    <t>Dénombrer</t>
  </si>
  <si>
    <t>Savoir lire les nombres</t>
  </si>
  <si>
    <t>Comparer des quantités Résoudre des problèmes portant sur les quantités</t>
  </si>
  <si>
    <t>Se repérer dans le temps</t>
  </si>
  <si>
    <t>Se repérer dans l'espace</t>
  </si>
  <si>
    <t>Identifier un critère commun à un ensemble d’images</t>
  </si>
  <si>
    <t>Associer deux critères pour placer des images dans un tableau à double entrée</t>
  </si>
  <si>
    <t>Repérer un intrus</t>
  </si>
  <si>
    <t>Ranger dans l’ordre croissant une série d’objets</t>
  </si>
  <si>
    <t>Intercaler un objet dans une série d’objets rangés dans l’ordre croissant</t>
  </si>
  <si>
    <t>Ranger une série d’images représentant le même objet de tailles différentes</t>
  </si>
  <si>
    <t>Reconnaître les formes géométriques simples</t>
  </si>
  <si>
    <t>Ranger une série de figures géométriques stables</t>
  </si>
  <si>
    <t>Réciter la chaîne numérique à partir de1</t>
  </si>
  <si>
    <t>Réciter en s’arrêtant à un nombre donné dans la zone stable et exacte de l’élève.</t>
  </si>
  <si>
    <t>Réciter à partir d’un autre nombre que 1</t>
  </si>
  <si>
    <t>Compter des objets en coordonnant le geste à la récitation de la chaîne numérique. (Prendre un par un, déplacer ou pointer.)</t>
  </si>
  <si>
    <t>Savoir donner le dernier mot nombre pour désigner le cardinal de la collection.</t>
  </si>
  <si>
    <t>Sur-compter</t>
  </si>
  <si>
    <t>Reconnaître globalement des constellations jusqu’à 10 (points et doigts)</t>
  </si>
  <si>
    <t>Recourir au dénombrement pour construire une collection  équipotente à une collection donnée en l'absence de celle-ci.</t>
  </si>
  <si>
    <t>Comparer des collections entre elles du point de vue quantitatif (mise en œuvre de stratégies : comptage, pointage, utilisation des nombres...)</t>
  </si>
  <si>
    <t>Rendre équipotentes deux collections / résoudre un problème sur les quantités</t>
  </si>
  <si>
    <r>
      <t xml:space="preserve">Maîtriser les concepts </t>
    </r>
    <r>
      <rPr>
        <b/>
        <u/>
        <sz val="10"/>
        <rFont val="Arial Narrow"/>
        <family val="2"/>
      </rPr>
      <t>plus de</t>
    </r>
    <r>
      <rPr>
        <b/>
        <sz val="10"/>
        <rFont val="Arial Narrow"/>
        <family val="2"/>
      </rPr>
      <t xml:space="preserve"> et </t>
    </r>
    <r>
      <rPr>
        <b/>
        <u/>
        <sz val="10"/>
        <rFont val="Arial Narrow"/>
        <family val="2"/>
      </rPr>
      <t>moins de</t>
    </r>
    <r>
      <rPr>
        <b/>
        <sz val="10"/>
        <rFont val="Arial Narrow"/>
        <family val="2"/>
      </rPr>
      <t>. Comparer globalement.</t>
    </r>
  </si>
  <si>
    <t>Situer des actions dans le temps et comprendre les concepts de base : « avant, après»</t>
  </si>
  <si>
    <t>Situer des actions dans le temps et comprendre les concepts de base : « début, fin»</t>
  </si>
  <si>
    <t>Construire une suite chronologique</t>
  </si>
  <si>
    <t>Se repérer dans l’espace et comprendre les concepts de base  (haut, bas)</t>
  </si>
  <si>
    <t>Se repérer dans un quadrillage</t>
  </si>
  <si>
    <t>Se déplacer dans l’espace d’une feuille : reproduire un parcours.</t>
  </si>
  <si>
    <t>Compter des collections représentées sur fiche (jusqu’à 10). (Barrer, entourer ou autre technique pour se repérer sur des collections.)</t>
  </si>
  <si>
    <t>Compter des collections représentées sur fiche (jusqu’à 30). (Barrer, entourer ou autre technique pour se repérer sur des collections.)</t>
  </si>
  <si>
    <t>Associer « le mot nombre » à son écriture chiffrée ou inversement sans frise numérique Jusqu’à 20</t>
  </si>
  <si>
    <t>Associer « le mot nombre » à son écriture chiffrée ou inversement sans frise numérique De 20 à 30</t>
  </si>
  <si>
    <t>1- Découvrir les formes et les grandeurs</t>
  </si>
  <si>
    <t>2- Approcher les quantités et les nombres</t>
  </si>
  <si>
    <t>3- Se repérer dans le temps</t>
  </si>
  <si>
    <t>4- Se repérer dans l'espace</t>
  </si>
  <si>
    <t>1- DECOUVRIR LES FORMES ET LES GRANDEURS</t>
  </si>
  <si>
    <t>2- APPROCHER LES QUANTITES ET LES NOMBRES</t>
  </si>
  <si>
    <t>Maîtriser la chaîne numérique</t>
  </si>
  <si>
    <t>Comparer les quantités Résoudre des pb portant sur les quantités</t>
  </si>
  <si>
    <t>3- SE REPERER DANS LE TEMPS</t>
  </si>
  <si>
    <t>4- SE REPERER DANS L'ESPACE</t>
  </si>
  <si>
    <t>effectif :</t>
  </si>
  <si>
    <t>livret 3 :</t>
  </si>
  <si>
    <t>découvrir le monde</t>
  </si>
  <si>
    <t>Ce fichier doit être renseigné pour chaque classe.
- L'onglet "resultats_francais" doit être seulement complété avec :
- noms et prénoms des élèves 
- résultats pour tous les items : réussite 1 (cellule verte) ; réussite partielle 2 (cellule orange) ; non réponse 0 (cellule blanche) ; échec 9 (cellule rouge).
- L'onglet "resultats_math" doit être seulement complété avec :
- résultats pour tous les items : réussite 1 (cellule verte) ; réussite partielle 2 (cellule orange) ; non réponse 0 (cellule blanche) ; échec 9 (cellule rouge).</t>
  </si>
  <si>
    <t>BILAN DES ACQUIS DE FIN DE GS</t>
  </si>
  <si>
    <t>(à joindre au livret scolaire de l’élève au CP)</t>
  </si>
  <si>
    <t xml:space="preserve">ECOLE MATERNELLE : </t>
  </si>
  <si>
    <t>NE(E) LE :</t>
  </si>
  <si>
    <t xml:space="preserve">Ce livret de fin de GS est en conformité avec les programmes 2008. </t>
  </si>
  <si>
    <t>S’APPROPRIER LE LANGAGE</t>
  </si>
  <si>
    <t>Validé</t>
  </si>
  <si>
    <t>ECHANGER, S’EXPRIMER</t>
  </si>
  <si>
    <t>Dire, décrire, expliquer après avoir terminé une activité (hors contexte de réalisation).</t>
  </si>
  <si>
    <t>Justifier un acte, un refus, une préférence en utilisant à bon escient  parce que </t>
  </si>
  <si>
    <t>Participer à une conversation en restant dans l’échange.</t>
  </si>
  <si>
    <t>Produire un oral compréhensible par autrui.</t>
  </si>
  <si>
    <t xml:space="preserve"> COMPRENDRE</t>
  </si>
  <si>
    <t>Comprendre des consignes données de manière collective</t>
  </si>
  <si>
    <t>Comprendre une histoire lue par l’enseignant. La raconter en restituant les enchaînements logiques et chronologiques ; situer les protagonistes de manière explicite.</t>
  </si>
  <si>
    <t>Comprendre un texte documentaire lu par l’enseignant ; faire des liens avec les questions qui se posaient ou/et avec ce qui a été découvert en classe.</t>
  </si>
  <si>
    <t>1.12</t>
  </si>
  <si>
    <t>PROGRESSER VERS LA MAITRISE DE LA LANGUE</t>
  </si>
  <si>
    <t>Comprendre et utiliser à bon escient les temps des verbes pour exprimer le passé et le futur</t>
  </si>
  <si>
    <t>Comprendre et utiliser un vocabulaire pertinent (noms, verbes, adjectifs, adverbes, comparatifs)</t>
  </si>
  <si>
    <t>S’intéresser au sens des mots : repérer un mot jamais entendu, essayer de comprendre un mot nouveau en contexte, interroger l’enseignant sur le sens  d’un mot.</t>
  </si>
  <si>
    <t>DECOUVRIR L’ECRIT</t>
  </si>
  <si>
    <t xml:space="preserve"> SE FAMILIARISER AVEC L’ECRIT –SUPPORTS DU TEXTE ECRIT</t>
  </si>
  <si>
    <t>Se repérer dans un livre et l’espace d’une page</t>
  </si>
  <si>
    <t xml:space="preserve">                   CONTRIBUER A L’ECRITURE D’UN TEXTE</t>
  </si>
  <si>
    <t>Produire un énoncé oral pour qu’il puisse être écrit par l’enseignant (vocabulaire/syntaxe/enchaînement/cohérence)</t>
  </si>
  <si>
    <t xml:space="preserve">                      DISTINGUER LES SONS DE LA PAROLE</t>
  </si>
  <si>
    <t>Faire correspondre les mots d’un énoncé court à l’oral et à l’écrit</t>
  </si>
  <si>
    <t>Distinguer les syllabes d’un mot prononcé, dénombrer, localiser</t>
  </si>
  <si>
    <t>Différencier les sons</t>
  </si>
  <si>
    <t xml:space="preserve">                     ABORDER LE PRINCIPE ALPHABETIQUE</t>
  </si>
  <si>
    <t>Mettre en relation des sons et des lettres</t>
  </si>
  <si>
    <t>Reconnaître les lettres</t>
  </si>
  <si>
    <t xml:space="preserve">                                     APPRENDRE A ECRIRE</t>
  </si>
  <si>
    <t>Ecrire les lettres de l’alphabet en écriture cursive</t>
  </si>
  <si>
    <t>Copier en écriture cursive des mots simples</t>
  </si>
  <si>
    <t>Ecrire son prénom de mémoire en cursive</t>
  </si>
  <si>
    <r>
      <t xml:space="preserve">                             </t>
    </r>
    <r>
      <rPr>
        <b/>
        <sz val="16"/>
        <color indexed="8"/>
        <rFont val="Times New Roman"/>
        <family val="1"/>
      </rPr>
      <t>DECOUVRIR  LE MONDE</t>
    </r>
  </si>
  <si>
    <t xml:space="preserve">                  DECOUVRIR LES FORMES ET LES GRANDEURS</t>
  </si>
  <si>
    <t xml:space="preserve">Classer </t>
  </si>
  <si>
    <t>Sérier selon des critères donnés par l’enseignant</t>
  </si>
  <si>
    <t xml:space="preserve">              APPROCHER LES QUANTITES ET LES NOMBRES</t>
  </si>
  <si>
    <t>Dénombrer une quantité en utilisant la suite orale des nombres connus</t>
  </si>
  <si>
    <t>Associer le nom des nombres connus avec leur écriture chiffrée</t>
  </si>
  <si>
    <t>Comparer des quantités</t>
  </si>
  <si>
    <t>Résoudre des problèmes portant sur des quantités</t>
  </si>
  <si>
    <t xml:space="preserve">                               SE REPERER DANS LE TEMPS</t>
  </si>
  <si>
    <t>Situer des événements les uns par rapport aux autres</t>
  </si>
  <si>
    <t xml:space="preserve">                               SE REPERER DANS L’ESPACE</t>
  </si>
  <si>
    <t>Se situer dans l’espace. Situer les objets par rapport à soi.</t>
  </si>
  <si>
    <t>Se situer et se déplacer dans l’espace d'une feuille.</t>
  </si>
  <si>
    <t>DEVENIR ELEVE</t>
  </si>
  <si>
    <t>VIVRE ENSEMBLE : APPRENDRE LES REGLES DE CIVILITE ET LES PRINCIPES D’UN COMPORTEMENT CONFORME A LA MORALE</t>
  </si>
  <si>
    <t>Respecter les autres</t>
  </si>
  <si>
    <t>Comprendre et respecter les règles de la communauté scolaire</t>
  </si>
  <si>
    <t xml:space="preserve">                   COOPERER ET DEVENIR AUTONOME</t>
  </si>
  <si>
    <t>Ecouter, aider, coopérer, demander de l’aide</t>
  </si>
  <si>
    <t>Eprouver de la confiance en soi ; contrôler ses émotions</t>
  </si>
  <si>
    <t>Identifier les adultes et leur rôle</t>
  </si>
  <si>
    <t>Exécuter en autonomie des tâches simples et  jouer son rôle dans des activités  scolaires.</t>
  </si>
  <si>
    <t>Rester attentif de plus en plus longtemps</t>
  </si>
  <si>
    <t xml:space="preserve">                     COMPRENDRE CE QU’EST L’ECOLE</t>
  </si>
  <si>
    <t>Identifier les adultes et leur rôle (parents, enseignants, membres de l'équipe éducative élargie...)</t>
  </si>
  <si>
    <t>Accepter le rythme collectif des activités. Savoir différer la satisfaction de ses  intérêts particuliers.</t>
  </si>
  <si>
    <t>Dire ce qu’il apprend, établir une relation entre les activités qu’il réalise et ce  qu’il apprend.</t>
  </si>
  <si>
    <t>Savoir identifier des erreurs dans ses productions ou celles de ses camarades.</t>
  </si>
  <si>
    <t>Utiliser  des repères pour évaluer ses réalisations.</t>
  </si>
  <si>
    <r>
      <t xml:space="preserve">            </t>
    </r>
    <r>
      <rPr>
        <b/>
        <sz val="16"/>
        <color indexed="8"/>
        <rFont val="Times New Roman"/>
        <family val="1"/>
      </rPr>
      <t>AGIR ET S’EXPRIMER AVEC SON CORPS</t>
    </r>
    <r>
      <rPr>
        <b/>
        <i/>
        <sz val="12"/>
        <color indexed="8"/>
        <rFont val="Times New Roman"/>
        <family val="1"/>
      </rPr>
      <t xml:space="preserve">       </t>
    </r>
  </si>
  <si>
    <t>Adapter ses déplacements à des environnements ou des contraintes variées.</t>
  </si>
  <si>
    <t>Respecter les règles de jeu, de danse…</t>
  </si>
  <si>
    <t>Coopérer et s’opposer individuellement ou collectivement</t>
  </si>
  <si>
    <t>Se repérer, se déplacer dans l’espace</t>
  </si>
  <si>
    <t>Décrire ou représenter un parcours simple</t>
  </si>
  <si>
    <t>S’exprimer sur un rythme musical</t>
  </si>
  <si>
    <t xml:space="preserve">  PERCEVOIR, SENTIR, IMAGINER, CREER                           </t>
  </si>
  <si>
    <t xml:space="preserve">Validé </t>
  </si>
  <si>
    <t>Adapter son geste aux contraintes matérielles (instruments, supports, matériels)</t>
  </si>
  <si>
    <t>Utiliser le dessin comme moyen d’expression et de représentation</t>
  </si>
  <si>
    <t>Avoir mémorisé et savoir interpréter des chants, des comptines</t>
  </si>
  <si>
    <t>Les items non validés seront travaillés dans la continuité du parcours de l’élève.</t>
  </si>
  <si>
    <t>ANNEE DE GRANDE SECTION 20… / 20……</t>
  </si>
  <si>
    <t>bilan des acquis</t>
  </si>
  <si>
    <t>bilan</t>
  </si>
  <si>
    <t>1.3/1.7</t>
  </si>
  <si>
    <t>1.4/1.10</t>
  </si>
  <si>
    <t>1.4/1.5</t>
  </si>
  <si>
    <t>1.13/1.14</t>
  </si>
  <si>
    <t>1.8/1.9/1.10</t>
  </si>
  <si>
    <t>1.4/1.11</t>
  </si>
  <si>
    <t>1.5/1.6/1.7</t>
  </si>
  <si>
    <t>1.1/1.2</t>
  </si>
  <si>
    <t>2.3/2.4/2.5</t>
  </si>
  <si>
    <t>1.1/1.2/1.4</t>
  </si>
  <si>
    <t>1.3/1.5/1.6/1.7/1.8</t>
  </si>
  <si>
    <t>2.1/2.2/2.3/2.4/2.5/2.6/2.9/2.10/2.11</t>
  </si>
  <si>
    <t>2.12/2.13</t>
  </si>
  <si>
    <t>2.8/2.14</t>
  </si>
  <si>
    <t>2.7/2.15</t>
  </si>
  <si>
    <t>3.1/3.2/3.3</t>
  </si>
  <si>
    <t>4.2/4.3</t>
  </si>
  <si>
    <t>Relater un événement inconnu des autres. Exposer  un projet. Inventer une histoire (à partir de quelques images éventuellement).</t>
  </si>
  <si>
    <t>Reconnaître les types d’écrit rencontrés dans la vie quotidienne et avoir une première idée de leur fonction.</t>
  </si>
  <si>
    <t>outil élaboré par le pôle maternelle académie Orléans-Tours
fichier de recueil de résultats réalisé par Bruno Guillard conseiller pédagogique Châteauroux</t>
  </si>
  <si>
    <t>découvrir l'écrit : se préparer à apprendre à lire et à écrire</t>
  </si>
  <si>
    <r>
      <t xml:space="preserve">bilan des acquis en fin de GS ("V" pour validé)
</t>
    </r>
    <r>
      <rPr>
        <b/>
        <sz val="11"/>
        <color indexed="8"/>
        <rFont val="Arial"/>
        <family val="2"/>
      </rPr>
      <t>Veiller à sélectionner le même élève dans les fiches élèves F et M</t>
    </r>
  </si>
  <si>
    <t/>
  </si>
  <si>
    <r>
      <t xml:space="preserve">Maîtriser les concepts </t>
    </r>
    <r>
      <rPr>
        <u/>
        <sz val="10"/>
        <rFont val="Arial"/>
        <family val="2"/>
      </rPr>
      <t>plus de</t>
    </r>
    <r>
      <rPr>
        <sz val="10"/>
        <rFont val="Arial"/>
        <family val="2"/>
      </rPr>
      <t xml:space="preserve"> et </t>
    </r>
    <r>
      <rPr>
        <u/>
        <sz val="10"/>
        <rFont val="Arial"/>
        <family val="2"/>
      </rPr>
      <t>moins de</t>
    </r>
    <r>
      <rPr>
        <sz val="10"/>
        <rFont val="Arial"/>
        <family val="2"/>
      </rPr>
      <t>. Comparer globalement.</t>
    </r>
  </si>
</sst>
</file>

<file path=xl/styles.xml><?xml version="1.0" encoding="utf-8"?>
<styleSheet xmlns="http://schemas.openxmlformats.org/spreadsheetml/2006/main">
  <numFmts count="1">
    <numFmt numFmtId="164" formatCode="0.0%"/>
  </numFmts>
  <fonts count="50">
    <font>
      <sz val="10"/>
      <name val="Arial"/>
    </font>
    <font>
      <sz val="10"/>
      <name val="Arial"/>
    </font>
    <font>
      <b/>
      <sz val="10"/>
      <name val="Arial"/>
      <family val="2"/>
    </font>
    <font>
      <sz val="10"/>
      <color indexed="8"/>
      <name val="Arial"/>
      <family val="2"/>
    </font>
    <font>
      <b/>
      <sz val="10"/>
      <color indexed="8"/>
      <name val="Arial"/>
      <family val="2"/>
    </font>
    <font>
      <sz val="10"/>
      <name val="Arial"/>
      <family val="2"/>
    </font>
    <font>
      <sz val="10"/>
      <color indexed="8"/>
      <name val="Arial"/>
      <family val="2"/>
    </font>
    <font>
      <sz val="10"/>
      <color indexed="8"/>
      <name val="Comic Sans MS"/>
      <family val="4"/>
    </font>
    <font>
      <sz val="10"/>
      <color indexed="23"/>
      <name val="Arial"/>
      <family val="2"/>
    </font>
    <font>
      <sz val="8"/>
      <color indexed="8"/>
      <name val="Arial"/>
      <family val="2"/>
    </font>
    <font>
      <sz val="20"/>
      <name val="Arial"/>
      <family val="2"/>
    </font>
    <font>
      <sz val="12"/>
      <name val="Arial"/>
      <family val="2"/>
    </font>
    <font>
      <sz val="16"/>
      <name val="Arial"/>
      <family val="2"/>
    </font>
    <font>
      <sz val="11"/>
      <name val="Arial"/>
      <family val="2"/>
    </font>
    <font>
      <sz val="12"/>
      <name val="Arial"/>
      <family val="2"/>
    </font>
    <font>
      <sz val="12"/>
      <name val="Times New Roman"/>
      <family val="1"/>
    </font>
    <font>
      <b/>
      <sz val="10"/>
      <name val="Arial"/>
      <family val="2"/>
    </font>
    <font>
      <b/>
      <sz val="10"/>
      <color indexed="9"/>
      <name val="Arial"/>
      <family val="2"/>
    </font>
    <font>
      <b/>
      <sz val="12"/>
      <color indexed="9"/>
      <name val="Times New Roman"/>
      <family val="1"/>
    </font>
    <font>
      <b/>
      <sz val="16"/>
      <name val="Arial"/>
      <family val="2"/>
    </font>
    <font>
      <sz val="11"/>
      <color indexed="8"/>
      <name val="Arial"/>
      <family val="2"/>
    </font>
    <font>
      <b/>
      <sz val="14"/>
      <color indexed="8"/>
      <name val="Arial"/>
      <family val="2"/>
    </font>
    <font>
      <b/>
      <sz val="12"/>
      <color indexed="8"/>
      <name val="Arial"/>
      <family val="2"/>
    </font>
    <font>
      <sz val="12"/>
      <color indexed="8"/>
      <name val="Arial"/>
      <family val="2"/>
    </font>
    <font>
      <b/>
      <sz val="12"/>
      <name val="Arial"/>
      <family val="2"/>
    </font>
    <font>
      <sz val="12"/>
      <name val="Arial"/>
      <family val="2"/>
    </font>
    <font>
      <i/>
      <sz val="12"/>
      <name val="Arial"/>
      <family val="2"/>
    </font>
    <font>
      <sz val="14"/>
      <name val="Arial"/>
      <family val="2"/>
    </font>
    <font>
      <b/>
      <sz val="20"/>
      <name val="Arial"/>
      <family val="2"/>
    </font>
    <font>
      <i/>
      <sz val="11"/>
      <name val="Arial"/>
      <family val="2"/>
    </font>
    <font>
      <b/>
      <sz val="11"/>
      <color indexed="8"/>
      <name val="Arial"/>
      <family val="2"/>
    </font>
    <font>
      <sz val="10"/>
      <color indexed="8"/>
      <name val="Arial"/>
      <family val="2"/>
    </font>
    <font>
      <i/>
      <sz val="9"/>
      <color indexed="8"/>
      <name val="Arial"/>
      <family val="2"/>
    </font>
    <font>
      <b/>
      <u/>
      <sz val="10"/>
      <name val="Arial Narrow"/>
      <family val="2"/>
    </font>
    <font>
      <b/>
      <sz val="10"/>
      <name val="Arial Narrow"/>
      <family val="2"/>
    </font>
    <font>
      <b/>
      <sz val="7"/>
      <name val="Arial"/>
      <family val="2"/>
    </font>
    <font>
      <b/>
      <sz val="16"/>
      <color indexed="8"/>
      <name val="Times New Roman"/>
      <family val="1"/>
    </font>
    <font>
      <b/>
      <i/>
      <sz val="12"/>
      <color indexed="8"/>
      <name val="Times New Roman"/>
      <family val="1"/>
    </font>
    <font>
      <b/>
      <sz val="16"/>
      <color indexed="8"/>
      <name val="Arial"/>
      <family val="2"/>
    </font>
    <font>
      <b/>
      <sz val="11"/>
      <color indexed="8"/>
      <name val="Calibri"/>
      <family val="2"/>
    </font>
    <font>
      <sz val="11"/>
      <color indexed="8"/>
      <name val="Times New Roman"/>
      <family val="1"/>
    </font>
    <font>
      <sz val="14"/>
      <color indexed="8"/>
      <name val="Times New Roman"/>
      <family val="1"/>
    </font>
    <font>
      <sz val="12"/>
      <color indexed="8"/>
      <name val="Times New Roman"/>
      <family val="1"/>
    </font>
    <font>
      <b/>
      <sz val="16"/>
      <color indexed="8"/>
      <name val="Times New Roman"/>
      <family val="1"/>
    </font>
    <font>
      <b/>
      <sz val="12"/>
      <color indexed="8"/>
      <name val="Times New Roman"/>
      <family val="1"/>
    </font>
    <font>
      <b/>
      <i/>
      <sz val="12"/>
      <color indexed="8"/>
      <name val="Times New Roman"/>
      <family val="1"/>
    </font>
    <font>
      <b/>
      <sz val="11"/>
      <name val="Arial"/>
      <family val="2"/>
    </font>
    <font>
      <sz val="9.5"/>
      <color indexed="8"/>
      <name val="Arial"/>
      <family val="2"/>
    </font>
    <font>
      <u/>
      <sz val="10"/>
      <name val="Arial"/>
      <family val="2"/>
    </font>
    <font>
      <sz val="11"/>
      <color theme="1"/>
      <name val="Calibri"/>
      <family val="2"/>
      <scheme val="minor"/>
    </font>
  </fonts>
  <fills count="47">
    <fill>
      <patternFill patternType="none"/>
    </fill>
    <fill>
      <patternFill patternType="gray125"/>
    </fill>
    <fill>
      <patternFill patternType="solid">
        <fgColor indexed="22"/>
        <bgColor indexed="21"/>
      </patternFill>
    </fill>
    <fill>
      <patternFill patternType="solid">
        <fgColor indexed="42"/>
        <bgColor indexed="14"/>
      </patternFill>
    </fill>
    <fill>
      <patternFill patternType="solid">
        <fgColor indexed="46"/>
        <bgColor indexed="13"/>
      </patternFill>
    </fill>
    <fill>
      <patternFill patternType="solid">
        <fgColor indexed="45"/>
        <bgColor indexed="14"/>
      </patternFill>
    </fill>
    <fill>
      <patternFill patternType="solid">
        <fgColor indexed="26"/>
        <bgColor indexed="19"/>
      </patternFill>
    </fill>
    <fill>
      <patternFill patternType="solid">
        <fgColor indexed="9"/>
        <bgColor indexed="24"/>
      </patternFill>
    </fill>
    <fill>
      <patternFill patternType="solid">
        <fgColor indexed="47"/>
        <bgColor indexed="47"/>
      </patternFill>
    </fill>
    <fill>
      <patternFill patternType="solid">
        <fgColor indexed="9"/>
        <bgColor indexed="21"/>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41"/>
        <bgColor indexed="24"/>
      </patternFill>
    </fill>
    <fill>
      <patternFill patternType="solid">
        <fgColor indexed="44"/>
        <bgColor indexed="24"/>
      </patternFill>
    </fill>
    <fill>
      <patternFill patternType="solid">
        <fgColor indexed="43"/>
        <bgColor indexed="24"/>
      </patternFill>
    </fill>
    <fill>
      <patternFill patternType="solid">
        <fgColor indexed="41"/>
        <bgColor indexed="22"/>
      </patternFill>
    </fill>
    <fill>
      <patternFill patternType="solid">
        <fgColor indexed="44"/>
        <bgColor indexed="22"/>
      </patternFill>
    </fill>
    <fill>
      <patternFill patternType="solid">
        <fgColor indexed="26"/>
        <bgColor indexed="22"/>
      </patternFill>
    </fill>
    <fill>
      <patternFill patternType="solid">
        <fgColor indexed="27"/>
        <bgColor indexed="13"/>
      </patternFill>
    </fill>
    <fill>
      <patternFill patternType="solid">
        <fgColor indexed="26"/>
        <bgColor indexed="26"/>
      </patternFill>
    </fill>
    <fill>
      <patternFill patternType="solid">
        <fgColor indexed="27"/>
        <bgColor indexed="64"/>
      </patternFill>
    </fill>
    <fill>
      <patternFill patternType="solid">
        <fgColor indexed="27"/>
        <bgColor indexed="24"/>
      </patternFill>
    </fill>
    <fill>
      <patternFill patternType="solid">
        <fgColor indexed="44"/>
        <bgColor indexed="13"/>
      </patternFill>
    </fill>
    <fill>
      <patternFill patternType="solid">
        <fgColor indexed="43"/>
        <bgColor indexed="42"/>
      </patternFill>
    </fill>
    <fill>
      <patternFill patternType="solid">
        <fgColor indexed="27"/>
        <bgColor indexed="42"/>
      </patternFill>
    </fill>
    <fill>
      <patternFill patternType="solid">
        <fgColor indexed="49"/>
        <bgColor indexed="42"/>
      </patternFill>
    </fill>
    <fill>
      <patternFill patternType="solid">
        <fgColor indexed="26"/>
        <bgColor indexed="42"/>
      </patternFill>
    </fill>
    <fill>
      <patternFill patternType="solid">
        <fgColor indexed="9"/>
        <bgColor indexed="64"/>
      </patternFill>
    </fill>
    <fill>
      <patternFill patternType="solid">
        <fgColor indexed="46"/>
        <bgColor indexed="64"/>
      </patternFill>
    </fill>
    <fill>
      <patternFill patternType="solid">
        <fgColor indexed="57"/>
        <bgColor indexed="64"/>
      </patternFill>
    </fill>
    <fill>
      <patternFill patternType="solid">
        <fgColor indexed="42"/>
        <bgColor indexed="64"/>
      </patternFill>
    </fill>
    <fill>
      <patternFill patternType="solid">
        <fgColor indexed="10"/>
        <bgColor indexed="64"/>
      </patternFill>
    </fill>
    <fill>
      <patternFill patternType="solid">
        <fgColor indexed="13"/>
        <bgColor indexed="64"/>
      </patternFill>
    </fill>
    <fill>
      <patternFill patternType="solid">
        <fgColor indexed="40"/>
        <bgColor indexed="64"/>
      </patternFill>
    </fill>
    <fill>
      <patternFill patternType="solid">
        <fgColor indexed="49"/>
        <bgColor indexed="64"/>
      </patternFill>
    </fill>
    <fill>
      <patternFill patternType="solid">
        <fgColor indexed="31"/>
        <bgColor indexed="64"/>
      </patternFill>
    </fill>
    <fill>
      <patternFill patternType="solid">
        <fgColor indexed="31"/>
        <bgColor indexed="22"/>
      </patternFill>
    </fill>
    <fill>
      <patternFill patternType="solid">
        <fgColor indexed="49"/>
        <bgColor indexed="22"/>
      </patternFill>
    </fill>
    <fill>
      <patternFill patternType="solid">
        <fgColor indexed="41"/>
        <bgColor indexed="42"/>
      </patternFill>
    </fill>
    <fill>
      <patternFill patternType="solid">
        <fgColor indexed="44"/>
        <bgColor indexed="42"/>
      </patternFill>
    </fill>
    <fill>
      <patternFill patternType="solid">
        <fgColor indexed="31"/>
        <bgColor indexed="42"/>
      </patternFill>
    </fill>
    <fill>
      <patternFill patternType="solid">
        <fgColor indexed="51"/>
        <bgColor indexed="64"/>
      </patternFill>
    </fill>
    <fill>
      <patternFill patternType="solid">
        <fgColor indexed="65"/>
        <bgColor indexed="64"/>
      </patternFill>
    </fill>
    <fill>
      <patternFill patternType="solid">
        <fgColor indexed="47"/>
        <bgColor indexed="64"/>
      </patternFill>
    </fill>
    <fill>
      <patternFill patternType="lightUp"/>
    </fill>
    <fill>
      <patternFill patternType="gray0625"/>
    </fill>
  </fills>
  <borders count="77">
    <border>
      <left/>
      <right/>
      <top/>
      <bottom/>
      <diagonal/>
    </border>
    <border>
      <left style="medium">
        <color indexed="64"/>
      </left>
      <right style="medium">
        <color indexed="8"/>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8"/>
      </left>
      <right/>
      <top/>
      <bottom/>
      <diagonal/>
    </border>
    <border>
      <left style="medium">
        <color indexed="64"/>
      </left>
      <right/>
      <top style="medium">
        <color indexed="64"/>
      </top>
      <bottom style="medium">
        <color indexed="64"/>
      </bottom>
      <diagonal/>
    </border>
    <border>
      <left style="medium">
        <color indexed="8"/>
      </left>
      <right style="medium">
        <color indexed="8"/>
      </right>
      <top style="medium">
        <color indexed="8"/>
      </top>
      <bottom style="medium">
        <color indexed="64"/>
      </bottom>
      <diagonal/>
    </border>
    <border>
      <left/>
      <right style="medium">
        <color indexed="8"/>
      </right>
      <top/>
      <bottom/>
      <diagonal/>
    </border>
    <border>
      <left style="medium">
        <color indexed="8"/>
      </left>
      <right style="thick">
        <color indexed="8"/>
      </right>
      <top style="thick">
        <color indexed="8"/>
      </top>
      <bottom/>
      <diagonal/>
    </border>
    <border>
      <left style="thick">
        <color indexed="8"/>
      </left>
      <right style="thick">
        <color indexed="8"/>
      </right>
      <top style="thick">
        <color indexed="8"/>
      </top>
      <bottom/>
      <diagonal/>
    </border>
    <border>
      <left style="thick">
        <color indexed="8"/>
      </left>
      <right style="medium">
        <color indexed="8"/>
      </right>
      <top style="thick">
        <color indexed="8"/>
      </top>
      <bottom/>
      <diagonal/>
    </border>
    <border>
      <left/>
      <right style="medium">
        <color indexed="8"/>
      </right>
      <top/>
      <bottom style="thick">
        <color indexed="8"/>
      </bottom>
      <diagonal/>
    </border>
    <border>
      <left style="medium">
        <color indexed="8"/>
      </left>
      <right/>
      <top style="medium">
        <color indexed="8"/>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8"/>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8"/>
      </left>
      <right style="medium">
        <color indexed="8"/>
      </right>
      <top/>
      <bottom/>
      <diagonal/>
    </border>
    <border>
      <left style="medium">
        <color indexed="64"/>
      </left>
      <right style="thin">
        <color indexed="64"/>
      </right>
      <top style="medium">
        <color indexed="64"/>
      </top>
      <bottom style="thin">
        <color indexed="64"/>
      </bottom>
      <diagonal/>
    </border>
    <border>
      <left style="medium">
        <color indexed="8"/>
      </left>
      <right/>
      <top style="medium">
        <color indexed="8"/>
      </top>
      <bottom style="medium">
        <color indexed="64"/>
      </bottom>
      <diagonal/>
    </border>
    <border>
      <left/>
      <right/>
      <top style="medium">
        <color indexed="8"/>
      </top>
      <bottom style="medium">
        <color indexed="64"/>
      </bottom>
      <diagonal/>
    </border>
    <border>
      <left style="medium">
        <color indexed="8"/>
      </left>
      <right style="thin">
        <color indexed="8"/>
      </right>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top style="thick">
        <color indexed="8"/>
      </top>
      <bottom style="thick">
        <color indexed="8"/>
      </bottom>
      <diagonal/>
    </border>
    <border>
      <left/>
      <right/>
      <top style="thick">
        <color indexed="8"/>
      </top>
      <bottom style="thick">
        <color indexed="8"/>
      </bottom>
      <diagonal/>
    </border>
    <border>
      <left/>
      <right style="medium">
        <color indexed="8"/>
      </right>
      <top style="thick">
        <color indexed="8"/>
      </top>
      <bottom style="thick">
        <color indexed="8"/>
      </bottom>
      <diagonal/>
    </border>
    <border>
      <left style="medium">
        <color indexed="8"/>
      </left>
      <right/>
      <top style="thick">
        <color indexed="8"/>
      </top>
      <bottom style="medium">
        <color indexed="8"/>
      </bottom>
      <diagonal/>
    </border>
    <border>
      <left/>
      <right/>
      <top style="thick">
        <color indexed="8"/>
      </top>
      <bottom style="medium">
        <color indexed="8"/>
      </bottom>
      <diagonal/>
    </border>
    <border>
      <left/>
      <right style="medium">
        <color indexed="8"/>
      </right>
      <top style="thick">
        <color indexed="8"/>
      </top>
      <bottom style="medium">
        <color indexed="8"/>
      </bottom>
      <diagonal/>
    </border>
    <border>
      <left/>
      <right/>
      <top style="medium">
        <color indexed="64"/>
      </top>
      <bottom style="medium">
        <color indexed="8"/>
      </bottom>
      <diagonal/>
    </border>
    <border>
      <left style="medium">
        <color indexed="8"/>
      </left>
      <right/>
      <top style="medium">
        <color indexed="64"/>
      </top>
      <bottom style="medium">
        <color indexed="8"/>
      </bottom>
      <diagonal/>
    </border>
    <border>
      <left/>
      <right style="medium">
        <color indexed="64"/>
      </right>
      <top style="medium">
        <color indexed="64"/>
      </top>
      <bottom style="medium">
        <color indexed="8"/>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medium">
        <color indexed="64"/>
      </bottom>
      <diagonal/>
    </border>
    <border>
      <left style="hair">
        <color indexed="64"/>
      </left>
      <right/>
      <top/>
      <bottom/>
      <diagonal/>
    </border>
    <border>
      <left/>
      <right/>
      <top style="thin">
        <color indexed="64"/>
      </top>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thick">
        <color indexed="8"/>
      </bottom>
      <diagonal/>
    </border>
    <border>
      <left style="thin">
        <color indexed="64"/>
      </left>
      <right/>
      <top style="thin">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style="medium">
        <color indexed="64"/>
      </left>
      <right style="thin">
        <color indexed="64"/>
      </right>
      <top style="thin">
        <color indexed="64"/>
      </top>
      <bottom style="medium">
        <color indexed="64"/>
      </bottom>
      <diagonal/>
    </border>
    <border>
      <left style="hair">
        <color indexed="64"/>
      </left>
      <right/>
      <top style="hair">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thin">
        <color indexed="8"/>
      </left>
      <right/>
      <top/>
      <bottom style="thin">
        <color indexed="8"/>
      </bottom>
      <diagonal/>
    </border>
    <border>
      <left/>
      <right/>
      <top style="thin">
        <color indexed="64"/>
      </top>
      <bottom style="thin">
        <color indexed="64"/>
      </bottom>
      <diagonal/>
    </border>
    <border>
      <left/>
      <right style="medium">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style="medium">
        <color indexed="8"/>
      </right>
      <top/>
      <bottom style="thick">
        <color indexed="8"/>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64"/>
      </right>
      <top style="medium">
        <color indexed="64"/>
      </top>
      <bottom/>
      <diagonal/>
    </border>
    <border>
      <left style="medium">
        <color indexed="8"/>
      </left>
      <right style="medium">
        <color indexed="64"/>
      </right>
      <top/>
      <bottom style="medium">
        <color indexed="64"/>
      </bottom>
      <diagonal/>
    </border>
  </borders>
  <cellStyleXfs count="4">
    <xf numFmtId="0" fontId="0" fillId="0" borderId="0"/>
    <xf numFmtId="0" fontId="5" fillId="0" borderId="0"/>
    <xf numFmtId="0" fontId="49" fillId="0" borderId="0"/>
    <xf numFmtId="0" fontId="1" fillId="0" borderId="0" applyBorder="0"/>
  </cellStyleXfs>
  <cellXfs count="509">
    <xf numFmtId="0" fontId="0" fillId="0" borderId="0" xfId="0"/>
    <xf numFmtId="0" fontId="0" fillId="0" borderId="0" xfId="0" applyBorder="1" applyAlignment="1">
      <alignment horizontal="center"/>
    </xf>
    <xf numFmtId="0" fontId="2" fillId="0" borderId="1" xfId="0" applyFont="1" applyBorder="1" applyAlignment="1">
      <alignment horizontal="center" vertical="center"/>
    </xf>
    <xf numFmtId="0" fontId="3" fillId="0" borderId="0" xfId="0" applyFont="1" applyFill="1" applyBorder="1" applyAlignment="1">
      <alignment horizontal="center" vertical="center"/>
    </xf>
    <xf numFmtId="0" fontId="0" fillId="0" borderId="0" xfId="0" applyBorder="1" applyAlignment="1">
      <alignment horizontal="center" vertical="center"/>
    </xf>
    <xf numFmtId="0" fontId="3" fillId="0" borderId="0" xfId="0" applyFont="1" applyFill="1" applyBorder="1" applyAlignment="1">
      <alignment horizontal="center"/>
    </xf>
    <xf numFmtId="0" fontId="0" fillId="0" borderId="2" xfId="0" applyBorder="1"/>
    <xf numFmtId="0" fontId="0" fillId="0" borderId="3" xfId="0" applyBorder="1"/>
    <xf numFmtId="0" fontId="0" fillId="0" borderId="0" xfId="0" applyFill="1" applyBorder="1"/>
    <xf numFmtId="0" fontId="0" fillId="0" borderId="4" xfId="0" applyBorder="1"/>
    <xf numFmtId="0" fontId="0" fillId="0" borderId="0" xfId="0" applyBorder="1"/>
    <xf numFmtId="0" fontId="4" fillId="0" borderId="0" xfId="0" applyFont="1" applyFill="1" applyBorder="1" applyAlignment="1">
      <alignment horizontal="center" vertical="center"/>
    </xf>
    <xf numFmtId="0" fontId="3" fillId="0" borderId="0" xfId="0" applyFont="1" applyFill="1" applyBorder="1"/>
    <xf numFmtId="0" fontId="3" fillId="2" borderId="4" xfId="0" applyFont="1" applyFill="1" applyBorder="1" applyAlignment="1">
      <alignment horizontal="center"/>
    </xf>
    <xf numFmtId="0" fontId="3" fillId="2" borderId="0" xfId="0" applyFont="1" applyFill="1" applyBorder="1" applyAlignment="1">
      <alignment horizontal="center"/>
    </xf>
    <xf numFmtId="0" fontId="3" fillId="0" borderId="5" xfId="0" applyFont="1" applyBorder="1" applyAlignment="1">
      <alignment horizontal="center"/>
    </xf>
    <xf numFmtId="0" fontId="3" fillId="0" borderId="4" xfId="0" applyFont="1" applyBorder="1"/>
    <xf numFmtId="0" fontId="3" fillId="0" borderId="0" xfId="0" applyFont="1" applyBorder="1"/>
    <xf numFmtId="0" fontId="3" fillId="0" borderId="4" xfId="0" applyFont="1" applyBorder="1" applyAlignment="1">
      <alignment horizontal="center" vertical="center"/>
    </xf>
    <xf numFmtId="0" fontId="3" fillId="3" borderId="0" xfId="0" applyFont="1" applyFill="1" applyBorder="1" applyAlignment="1">
      <alignment horizontal="center" vertical="center"/>
    </xf>
    <xf numFmtId="164" fontId="3" fillId="0" borderId="0" xfId="0" applyNumberFormat="1" applyFont="1" applyFill="1" applyBorder="1" applyAlignment="1">
      <alignment horizontal="center" vertical="center"/>
    </xf>
    <xf numFmtId="0" fontId="7" fillId="0" borderId="4" xfId="0" applyFont="1" applyFill="1" applyBorder="1"/>
    <xf numFmtId="0" fontId="8" fillId="0" borderId="0" xfId="0" applyFont="1" applyFill="1" applyBorder="1" applyAlignment="1">
      <alignment horizontal="center" vertical="center"/>
    </xf>
    <xf numFmtId="0" fontId="4" fillId="0" borderId="0" xfId="0" applyFont="1" applyBorder="1" applyAlignment="1">
      <alignment horizontal="center" vertical="center"/>
    </xf>
    <xf numFmtId="0" fontId="3" fillId="0" borderId="0" xfId="0" applyFont="1" applyBorder="1" applyAlignment="1">
      <alignment horizontal="center"/>
    </xf>
    <xf numFmtId="0" fontId="3" fillId="0" borderId="0" xfId="0" applyFont="1" applyAlignment="1">
      <alignment horizontal="center"/>
    </xf>
    <xf numFmtId="0" fontId="0" fillId="0" borderId="0" xfId="0" applyFill="1"/>
    <xf numFmtId="0" fontId="3" fillId="4" borderId="6" xfId="0" applyFont="1" applyFill="1" applyBorder="1" applyAlignment="1">
      <alignment horizontal="center"/>
    </xf>
    <xf numFmtId="0" fontId="3" fillId="4" borderId="7" xfId="0" applyFont="1" applyFill="1" applyBorder="1" applyAlignment="1">
      <alignment horizontal="center"/>
    </xf>
    <xf numFmtId="1" fontId="9" fillId="2" borderId="8" xfId="0" applyNumberFormat="1" applyFont="1" applyFill="1" applyBorder="1" applyAlignment="1">
      <alignment horizontal="center" vertical="center"/>
    </xf>
    <xf numFmtId="0" fontId="3" fillId="0" borderId="0" xfId="0" applyFont="1"/>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11" xfId="0" applyFont="1" applyFill="1" applyBorder="1" applyAlignment="1">
      <alignment horizontal="center" vertical="center"/>
    </xf>
    <xf numFmtId="1" fontId="9" fillId="2" borderId="12" xfId="0" applyNumberFormat="1" applyFont="1" applyFill="1" applyBorder="1" applyAlignment="1">
      <alignment horizontal="center" vertical="center"/>
    </xf>
    <xf numFmtId="0" fontId="9" fillId="2" borderId="12" xfId="0" applyFont="1" applyFill="1" applyBorder="1" applyAlignment="1">
      <alignment horizontal="center" vertical="center"/>
    </xf>
    <xf numFmtId="0" fontId="3" fillId="0" borderId="8" xfId="0" applyFont="1" applyBorder="1" applyAlignment="1">
      <alignment horizontal="center"/>
    </xf>
    <xf numFmtId="164" fontId="3" fillId="0" borderId="8" xfId="0" applyNumberFormat="1" applyFont="1" applyBorder="1" applyAlignment="1">
      <alignment horizontal="center"/>
    </xf>
    <xf numFmtId="0" fontId="3" fillId="0" borderId="13" xfId="0" applyFont="1" applyBorder="1" applyAlignment="1">
      <alignment horizontal="center"/>
    </xf>
    <xf numFmtId="0" fontId="0" fillId="0" borderId="14" xfId="0" applyBorder="1"/>
    <xf numFmtId="0" fontId="5" fillId="0" borderId="14" xfId="0" applyFont="1" applyBorder="1" applyAlignment="1">
      <alignment horizontal="center"/>
    </xf>
    <xf numFmtId="0" fontId="3" fillId="5" borderId="5" xfId="0" applyFont="1" applyFill="1" applyBorder="1" applyAlignment="1">
      <alignment horizontal="center"/>
    </xf>
    <xf numFmtId="164" fontId="3" fillId="6" borderId="2" xfId="0" applyNumberFormat="1" applyFont="1" applyFill="1" applyBorder="1" applyAlignment="1">
      <alignment horizontal="center" vertical="center"/>
    </xf>
    <xf numFmtId="164" fontId="3" fillId="6" borderId="4" xfId="0" applyNumberFormat="1" applyFont="1" applyFill="1" applyBorder="1" applyAlignment="1">
      <alignment horizontal="center" vertical="center"/>
    </xf>
    <xf numFmtId="164" fontId="3" fillId="6" borderId="15" xfId="0" applyNumberFormat="1" applyFont="1" applyFill="1" applyBorder="1" applyAlignment="1">
      <alignment horizontal="center" vertical="center"/>
    </xf>
    <xf numFmtId="0" fontId="3" fillId="0" borderId="3" xfId="0" applyFont="1" applyBorder="1"/>
    <xf numFmtId="0" fontId="0" fillId="0" borderId="0" xfId="0" applyAlignment="1">
      <alignment horizontal="center"/>
    </xf>
    <xf numFmtId="0" fontId="3" fillId="7" borderId="0" xfId="0" applyFont="1" applyFill="1" applyBorder="1" applyAlignment="1">
      <alignment horizontal="center"/>
    </xf>
    <xf numFmtId="0" fontId="3" fillId="8" borderId="5" xfId="0" applyFont="1" applyFill="1" applyBorder="1" applyAlignment="1">
      <alignment horizontal="center"/>
    </xf>
    <xf numFmtId="0" fontId="3" fillId="0" borderId="16" xfId="0" applyFont="1" applyBorder="1" applyAlignment="1">
      <alignment horizontal="center"/>
    </xf>
    <xf numFmtId="0" fontId="3" fillId="5" borderId="16" xfId="0" applyFont="1" applyFill="1" applyBorder="1" applyAlignment="1">
      <alignment horizontal="center"/>
    </xf>
    <xf numFmtId="0" fontId="3" fillId="8" borderId="16" xfId="0" applyFont="1" applyFill="1" applyBorder="1" applyAlignment="1">
      <alignment horizontal="center"/>
    </xf>
    <xf numFmtId="0" fontId="3" fillId="0" borderId="17" xfId="0" applyFont="1" applyBorder="1" applyAlignment="1">
      <alignment horizontal="center"/>
    </xf>
    <xf numFmtId="164" fontId="3" fillId="6" borderId="18" xfId="0" applyNumberFormat="1" applyFont="1" applyFill="1" applyBorder="1" applyAlignment="1">
      <alignment horizontal="center" vertical="center"/>
    </xf>
    <xf numFmtId="164" fontId="3" fillId="6" borderId="19" xfId="0" applyNumberFormat="1" applyFont="1" applyFill="1" applyBorder="1" applyAlignment="1">
      <alignment horizontal="center" vertical="center"/>
    </xf>
    <xf numFmtId="164" fontId="3" fillId="6" borderId="20" xfId="0" applyNumberFormat="1" applyFont="1" applyFill="1" applyBorder="1" applyAlignment="1">
      <alignment horizontal="center" vertical="center"/>
    </xf>
    <xf numFmtId="1" fontId="9" fillId="9" borderId="21" xfId="0" applyNumberFormat="1" applyFont="1" applyFill="1" applyBorder="1" applyAlignment="1">
      <alignment horizontal="center" vertical="center"/>
    </xf>
    <xf numFmtId="164" fontId="3" fillId="0" borderId="0" xfId="0" applyNumberFormat="1" applyFont="1"/>
    <xf numFmtId="0" fontId="6" fillId="0" borderId="22" xfId="0" applyFont="1" applyFill="1" applyBorder="1" applyAlignment="1" applyProtection="1">
      <alignment horizontal="center" vertical="center"/>
      <protection locked="0"/>
    </xf>
    <xf numFmtId="0" fontId="2" fillId="0" borderId="23" xfId="0" applyFont="1" applyBorder="1" applyAlignment="1">
      <alignment vertical="center"/>
    </xf>
    <xf numFmtId="0" fontId="2" fillId="0" borderId="24" xfId="0" applyFont="1" applyBorder="1" applyAlignment="1">
      <alignment vertical="center"/>
    </xf>
    <xf numFmtId="0" fontId="0" fillId="0" borderId="24" xfId="0" applyBorder="1" applyAlignment="1">
      <alignment horizontal="center"/>
    </xf>
    <xf numFmtId="0" fontId="6" fillId="0" borderId="25" xfId="0" applyFont="1" applyBorder="1" applyAlignment="1">
      <alignment vertical="center" wrapText="1"/>
    </xf>
    <xf numFmtId="0" fontId="4" fillId="10" borderId="26" xfId="0" applyFont="1" applyFill="1" applyBorder="1" applyAlignment="1" applyProtection="1">
      <alignment horizontal="center" vertical="center" textRotation="90" wrapText="1"/>
      <protection locked="0"/>
    </xf>
    <xf numFmtId="0" fontId="4" fillId="11" borderId="26" xfId="0" applyFont="1" applyFill="1" applyBorder="1" applyAlignment="1" applyProtection="1">
      <alignment horizontal="center" vertical="center" textRotation="90" wrapText="1"/>
      <protection locked="0"/>
    </xf>
    <xf numFmtId="0" fontId="2" fillId="11" borderId="26" xfId="0" applyFont="1" applyFill="1" applyBorder="1" applyAlignment="1">
      <alignment horizontal="center" vertical="center" textRotation="90" wrapText="1"/>
    </xf>
    <xf numFmtId="0" fontId="4" fillId="12" borderId="26" xfId="0" applyFont="1" applyFill="1" applyBorder="1" applyAlignment="1" applyProtection="1">
      <alignment horizontal="center" vertical="center" textRotation="90" wrapText="1"/>
      <protection locked="0"/>
    </xf>
    <xf numFmtId="0" fontId="2" fillId="10" borderId="26" xfId="0" applyFont="1" applyFill="1" applyBorder="1" applyAlignment="1">
      <alignment horizontal="center" vertical="center" textRotation="90" wrapText="1"/>
    </xf>
    <xf numFmtId="0" fontId="4" fillId="13" borderId="14" xfId="0" applyFont="1" applyFill="1" applyBorder="1" applyAlignment="1">
      <alignment horizontal="center" vertical="center" wrapText="1"/>
    </xf>
    <xf numFmtId="0" fontId="4" fillId="14" borderId="14" xfId="0" applyFont="1" applyFill="1" applyBorder="1" applyAlignment="1">
      <alignment horizontal="center" vertical="center" wrapText="1"/>
    </xf>
    <xf numFmtId="0" fontId="4" fillId="15" borderId="14" xfId="0" applyFont="1" applyFill="1" applyBorder="1" applyAlignment="1">
      <alignment horizontal="center" vertical="center" wrapText="1"/>
    </xf>
    <xf numFmtId="0" fontId="4" fillId="11" borderId="18" xfId="0" applyFont="1" applyFill="1" applyBorder="1" applyAlignment="1">
      <alignment horizontal="center" vertical="center"/>
    </xf>
    <xf numFmtId="0" fontId="4" fillId="10" borderId="18" xfId="0" applyFont="1" applyFill="1" applyBorder="1" applyAlignment="1">
      <alignment horizontal="center" vertical="center"/>
    </xf>
    <xf numFmtId="0" fontId="4" fillId="10" borderId="8" xfId="0" applyFont="1" applyFill="1" applyBorder="1" applyAlignment="1">
      <alignment horizontal="center" vertical="center"/>
    </xf>
    <xf numFmtId="0" fontId="4" fillId="11" borderId="21" xfId="0" applyFont="1" applyFill="1" applyBorder="1" applyAlignment="1">
      <alignment horizontal="center" vertical="center"/>
    </xf>
    <xf numFmtId="0" fontId="4" fillId="10" borderId="21" xfId="0" applyFont="1" applyFill="1" applyBorder="1" applyAlignment="1">
      <alignment horizontal="center" vertical="center"/>
    </xf>
    <xf numFmtId="0" fontId="4" fillId="12" borderId="21" xfId="0" applyFont="1" applyFill="1" applyBorder="1" applyAlignment="1">
      <alignment horizontal="center" vertical="center"/>
    </xf>
    <xf numFmtId="0" fontId="4" fillId="12" borderId="16" xfId="0" applyFont="1" applyFill="1" applyBorder="1" applyAlignment="1">
      <alignment horizontal="center" vertical="center"/>
    </xf>
    <xf numFmtId="0" fontId="9" fillId="16" borderId="27" xfId="0" applyFont="1" applyFill="1" applyBorder="1" applyAlignment="1">
      <alignment vertical="center"/>
    </xf>
    <xf numFmtId="0" fontId="9" fillId="16" borderId="28" xfId="0" applyFont="1" applyFill="1" applyBorder="1" applyAlignment="1">
      <alignment vertical="center"/>
    </xf>
    <xf numFmtId="0" fontId="9" fillId="16" borderId="29" xfId="0" applyFont="1" applyFill="1" applyBorder="1" applyAlignment="1">
      <alignment vertical="center"/>
    </xf>
    <xf numFmtId="0" fontId="3" fillId="16" borderId="30" xfId="0" applyFont="1" applyFill="1" applyBorder="1" applyAlignment="1"/>
    <xf numFmtId="0" fontId="3" fillId="16" borderId="31" xfId="0" applyFont="1" applyFill="1" applyBorder="1" applyAlignment="1"/>
    <xf numFmtId="0" fontId="3" fillId="16" borderId="32" xfId="0" applyFont="1" applyFill="1" applyBorder="1" applyAlignment="1"/>
    <xf numFmtId="0" fontId="3" fillId="17" borderId="30" xfId="0" applyFont="1" applyFill="1" applyBorder="1" applyAlignment="1"/>
    <xf numFmtId="0" fontId="3" fillId="17" borderId="31" xfId="0" applyFont="1" applyFill="1" applyBorder="1" applyAlignment="1"/>
    <xf numFmtId="0" fontId="3" fillId="17" borderId="32" xfId="0" applyFont="1" applyFill="1" applyBorder="1" applyAlignment="1"/>
    <xf numFmtId="0" fontId="9" fillId="17" borderId="27" xfId="0" applyFont="1" applyFill="1" applyBorder="1" applyAlignment="1">
      <alignment vertical="center"/>
    </xf>
    <xf numFmtId="0" fontId="9" fillId="17" borderId="28" xfId="0" applyFont="1" applyFill="1" applyBorder="1" applyAlignment="1">
      <alignment vertical="center"/>
    </xf>
    <xf numFmtId="0" fontId="9" fillId="17" borderId="29" xfId="0" applyFont="1" applyFill="1" applyBorder="1" applyAlignment="1">
      <alignment vertical="center"/>
    </xf>
    <xf numFmtId="0" fontId="9" fillId="18" borderId="27" xfId="0" applyFont="1" applyFill="1" applyBorder="1" applyAlignment="1">
      <alignment vertical="center"/>
    </xf>
    <xf numFmtId="0" fontId="9" fillId="18" borderId="28" xfId="0" applyFont="1" applyFill="1" applyBorder="1" applyAlignment="1">
      <alignment vertical="center"/>
    </xf>
    <xf numFmtId="0" fontId="9" fillId="18" borderId="29" xfId="0" applyFont="1" applyFill="1" applyBorder="1" applyAlignment="1">
      <alignment vertical="center"/>
    </xf>
    <xf numFmtId="0" fontId="3" fillId="18" borderId="30" xfId="0" applyFont="1" applyFill="1" applyBorder="1" applyAlignment="1"/>
    <xf numFmtId="0" fontId="3" fillId="18" borderId="31" xfId="0" applyFont="1" applyFill="1" applyBorder="1" applyAlignment="1"/>
    <xf numFmtId="0" fontId="3" fillId="18" borderId="32" xfId="0" applyFont="1" applyFill="1" applyBorder="1" applyAlignment="1"/>
    <xf numFmtId="0" fontId="2" fillId="12" borderId="26" xfId="0" applyFont="1" applyFill="1" applyBorder="1" applyAlignment="1">
      <alignment horizontal="center" vertical="center" textRotation="90" wrapText="1"/>
    </xf>
    <xf numFmtId="0" fontId="3" fillId="19" borderId="26" xfId="0" applyFont="1" applyFill="1" applyBorder="1" applyAlignment="1">
      <alignment horizontal="center" vertical="center"/>
    </xf>
    <xf numFmtId="0" fontId="3" fillId="20" borderId="26" xfId="0" applyFont="1" applyFill="1" applyBorder="1" applyAlignment="1">
      <alignment horizontal="center" vertical="center"/>
    </xf>
    <xf numFmtId="0" fontId="0" fillId="12" borderId="33" xfId="0" applyFill="1" applyBorder="1" applyAlignment="1"/>
    <xf numFmtId="0" fontId="0" fillId="21" borderId="33" xfId="0" applyFill="1" applyBorder="1" applyAlignment="1"/>
    <xf numFmtId="0" fontId="4" fillId="22" borderId="34" xfId="0" applyFont="1" applyFill="1" applyBorder="1" applyAlignment="1">
      <alignment vertical="center"/>
    </xf>
    <xf numFmtId="0" fontId="3" fillId="23" borderId="26" xfId="0" applyFont="1" applyFill="1" applyBorder="1" applyAlignment="1">
      <alignment horizontal="center" vertical="center"/>
    </xf>
    <xf numFmtId="0" fontId="0" fillId="10" borderId="33" xfId="0" applyFill="1" applyBorder="1" applyAlignment="1"/>
    <xf numFmtId="0" fontId="0" fillId="12" borderId="35" xfId="0" applyFill="1" applyBorder="1" applyAlignment="1"/>
    <xf numFmtId="0" fontId="2" fillId="21" borderId="33" xfId="0" applyFont="1" applyFill="1" applyBorder="1" applyAlignment="1"/>
    <xf numFmtId="0" fontId="2" fillId="10" borderId="33" xfId="0" applyFont="1" applyFill="1" applyBorder="1" applyAlignment="1"/>
    <xf numFmtId="0" fontId="4" fillId="24" borderId="36" xfId="0" applyFont="1" applyFill="1" applyBorder="1" applyAlignment="1">
      <alignment horizontal="center" vertical="center"/>
    </xf>
    <xf numFmtId="0" fontId="2" fillId="24" borderId="36" xfId="0" applyFont="1" applyFill="1" applyBorder="1" applyAlignment="1">
      <alignment horizontal="center" vertical="center" wrapText="1"/>
    </xf>
    <xf numFmtId="0" fontId="2" fillId="0" borderId="0" xfId="0" applyFont="1" applyFill="1" applyBorder="1" applyAlignment="1">
      <alignment horizontal="center" vertical="center" wrapText="1"/>
    </xf>
    <xf numFmtId="164" fontId="3" fillId="25" borderId="37" xfId="0" applyNumberFormat="1" applyFont="1" applyFill="1" applyBorder="1" applyAlignment="1">
      <alignment horizontal="center" vertical="center"/>
    </xf>
    <xf numFmtId="164" fontId="3" fillId="26" borderId="37" xfId="0" applyNumberFormat="1" applyFont="1" applyFill="1" applyBorder="1" applyAlignment="1">
      <alignment horizontal="center" vertical="center"/>
    </xf>
    <xf numFmtId="164" fontId="3" fillId="27" borderId="37" xfId="0" applyNumberFormat="1" applyFont="1" applyFill="1" applyBorder="1" applyAlignment="1">
      <alignment horizontal="center" vertical="center"/>
    </xf>
    <xf numFmtId="0" fontId="22" fillId="0" borderId="22" xfId="0" applyFont="1" applyFill="1" applyBorder="1" applyAlignment="1" applyProtection="1">
      <alignment horizontal="center" vertical="center"/>
      <protection locked="0"/>
    </xf>
    <xf numFmtId="0" fontId="22" fillId="0" borderId="38" xfId="0" applyFont="1" applyFill="1" applyBorder="1" applyAlignment="1" applyProtection="1">
      <alignment horizontal="center" vertical="center"/>
      <protection locked="0"/>
    </xf>
    <xf numFmtId="0" fontId="22" fillId="28" borderId="22" xfId="0" applyFont="1" applyFill="1" applyBorder="1" applyAlignment="1" applyProtection="1">
      <alignment horizontal="center" vertical="center"/>
      <protection locked="0"/>
    </xf>
    <xf numFmtId="0" fontId="22" fillId="28" borderId="38" xfId="0" applyFont="1" applyFill="1" applyBorder="1" applyAlignment="1" applyProtection="1">
      <alignment horizontal="center" vertical="center"/>
      <protection locked="0"/>
    </xf>
    <xf numFmtId="0" fontId="22" fillId="28" borderId="39" xfId="0" applyFont="1" applyFill="1" applyBorder="1" applyAlignment="1" applyProtection="1">
      <alignment horizontal="center" vertical="center"/>
      <protection locked="0"/>
    </xf>
    <xf numFmtId="0" fontId="22" fillId="0" borderId="40" xfId="0" applyFont="1" applyFill="1" applyBorder="1" applyAlignment="1" applyProtection="1">
      <alignment horizontal="center" vertical="center"/>
      <protection locked="0"/>
    </xf>
    <xf numFmtId="0" fontId="22" fillId="0" borderId="39" xfId="0" applyFont="1" applyFill="1" applyBorder="1" applyAlignment="1" applyProtection="1">
      <alignment horizontal="center" vertical="center"/>
      <protection locked="0"/>
    </xf>
    <xf numFmtId="0" fontId="22" fillId="0" borderId="41" xfId="0" applyFont="1" applyFill="1" applyBorder="1" applyAlignment="1" applyProtection="1">
      <alignment horizontal="center" vertical="center"/>
      <protection locked="0"/>
    </xf>
    <xf numFmtId="0" fontId="22" fillId="0" borderId="14" xfId="0" applyFont="1" applyFill="1" applyBorder="1" applyAlignment="1" applyProtection="1">
      <alignment horizontal="center" vertical="center"/>
      <protection locked="0"/>
    </xf>
    <xf numFmtId="0" fontId="22" fillId="0" borderId="42" xfId="0" applyFont="1" applyFill="1" applyBorder="1" applyAlignment="1" applyProtection="1">
      <alignment horizontal="center" vertical="center"/>
      <protection locked="0"/>
    </xf>
    <xf numFmtId="0" fontId="22" fillId="0" borderId="43" xfId="0" applyFont="1" applyFill="1" applyBorder="1" applyAlignment="1" applyProtection="1">
      <alignment horizontal="center" vertical="center"/>
      <protection locked="0"/>
    </xf>
    <xf numFmtId="0" fontId="22" fillId="0" borderId="44" xfId="0" applyFont="1" applyFill="1" applyBorder="1" applyAlignment="1" applyProtection="1">
      <alignment horizontal="center" vertical="center"/>
      <protection locked="0"/>
    </xf>
    <xf numFmtId="0" fontId="25" fillId="0" borderId="0" xfId="0" applyFont="1" applyAlignment="1">
      <alignment horizontal="center"/>
    </xf>
    <xf numFmtId="0" fontId="25" fillId="0" borderId="0" xfId="0" applyFont="1"/>
    <xf numFmtId="0" fontId="25" fillId="0" borderId="0" xfId="0" applyFont="1" applyAlignment="1">
      <alignment horizontal="center" vertical="center"/>
    </xf>
    <xf numFmtId="0" fontId="25" fillId="11" borderId="45" xfId="0" applyFont="1" applyFill="1" applyBorder="1" applyAlignment="1">
      <alignment horizontal="center" vertical="center"/>
    </xf>
    <xf numFmtId="0" fontId="25" fillId="11" borderId="44" xfId="0" applyFont="1" applyFill="1" applyBorder="1" applyAlignment="1">
      <alignment horizontal="center" vertical="center"/>
    </xf>
    <xf numFmtId="0" fontId="25" fillId="11" borderId="46" xfId="0" applyFont="1" applyFill="1" applyBorder="1" applyAlignment="1">
      <alignment horizontal="center" vertical="center"/>
    </xf>
    <xf numFmtId="0" fontId="25" fillId="10" borderId="45" xfId="0" applyFont="1" applyFill="1" applyBorder="1" applyAlignment="1">
      <alignment horizontal="center" vertical="center"/>
    </xf>
    <xf numFmtId="0" fontId="25" fillId="10" borderId="44" xfId="0" applyFont="1" applyFill="1" applyBorder="1" applyAlignment="1">
      <alignment horizontal="center" vertical="center"/>
    </xf>
    <xf numFmtId="0" fontId="25" fillId="10" borderId="46" xfId="0" applyFont="1" applyFill="1" applyBorder="1" applyAlignment="1">
      <alignment horizontal="center" vertical="center"/>
    </xf>
    <xf numFmtId="0" fontId="25" fillId="12" borderId="45" xfId="0" applyFont="1" applyFill="1" applyBorder="1" applyAlignment="1">
      <alignment horizontal="center" vertical="center"/>
    </xf>
    <xf numFmtId="0" fontId="25" fillId="12" borderId="44" xfId="0" applyFont="1" applyFill="1" applyBorder="1" applyAlignment="1">
      <alignment horizontal="center" vertical="center"/>
    </xf>
    <xf numFmtId="0" fontId="25" fillId="12" borderId="46" xfId="0" applyFont="1" applyFill="1" applyBorder="1" applyAlignment="1">
      <alignment horizontal="center" vertical="center"/>
    </xf>
    <xf numFmtId="0" fontId="11" fillId="0" borderId="42" xfId="0" applyFont="1" applyBorder="1" applyAlignment="1">
      <alignment horizontal="left" vertical="center"/>
    </xf>
    <xf numFmtId="0" fontId="21" fillId="29" borderId="6" xfId="0" applyFont="1" applyFill="1" applyBorder="1" applyAlignment="1">
      <alignment horizontal="center" vertical="center"/>
    </xf>
    <xf numFmtId="0" fontId="4" fillId="30" borderId="6" xfId="0" applyFont="1" applyFill="1" applyBorder="1" applyAlignment="1">
      <alignment horizontal="center" vertical="center"/>
    </xf>
    <xf numFmtId="0" fontId="4" fillId="31" borderId="6" xfId="0" applyFont="1" applyFill="1" applyBorder="1" applyAlignment="1">
      <alignment horizontal="center" vertical="center"/>
    </xf>
    <xf numFmtId="0" fontId="31" fillId="0" borderId="0" xfId="0" applyFont="1"/>
    <xf numFmtId="0" fontId="26" fillId="0" borderId="0" xfId="0" applyFont="1" applyAlignment="1"/>
    <xf numFmtId="0" fontId="2" fillId="29" borderId="14" xfId="0" applyFont="1" applyFill="1" applyBorder="1" applyAlignment="1">
      <alignment horizontal="center" vertical="center"/>
    </xf>
    <xf numFmtId="0" fontId="14" fillId="0" borderId="0" xfId="3" applyFont="1" applyFill="1" applyBorder="1" applyAlignment="1"/>
    <xf numFmtId="0" fontId="15" fillId="0" borderId="0" xfId="3" applyFont="1" applyFill="1" applyBorder="1" applyAlignment="1">
      <alignment vertical="center" wrapText="1"/>
    </xf>
    <xf numFmtId="0" fontId="0" fillId="0" borderId="0" xfId="0" applyFill="1" applyBorder="1" applyAlignment="1"/>
    <xf numFmtId="0" fontId="3" fillId="32" borderId="18" xfId="3" applyFont="1" applyFill="1" applyBorder="1" applyAlignment="1">
      <alignment horizontal="center" vertical="center"/>
    </xf>
    <xf numFmtId="0" fontId="3" fillId="33" borderId="26" xfId="3" applyFont="1" applyFill="1" applyBorder="1" applyAlignment="1">
      <alignment horizontal="center" vertical="center"/>
    </xf>
    <xf numFmtId="0" fontId="3" fillId="34" borderId="18" xfId="3" applyFont="1" applyFill="1" applyBorder="1" applyAlignment="1">
      <alignment horizontal="center" vertical="center"/>
    </xf>
    <xf numFmtId="0" fontId="3" fillId="30" borderId="26" xfId="3" applyFont="1" applyFill="1" applyBorder="1" applyAlignment="1">
      <alignment horizontal="center" vertical="center" wrapText="1"/>
    </xf>
    <xf numFmtId="0" fontId="3" fillId="29" borderId="26" xfId="3" applyFont="1" applyFill="1" applyBorder="1" applyAlignment="1">
      <alignment horizontal="center" vertical="center" wrapText="1"/>
    </xf>
    <xf numFmtId="0" fontId="27" fillId="11" borderId="4" xfId="3" applyFont="1" applyFill="1" applyBorder="1" applyAlignment="1">
      <alignment vertical="center" wrapText="1"/>
    </xf>
    <xf numFmtId="0" fontId="27" fillId="11" borderId="15" xfId="3" applyFont="1" applyFill="1" applyBorder="1" applyAlignment="1">
      <alignment vertical="center" wrapText="1"/>
    </xf>
    <xf numFmtId="0" fontId="11" fillId="11" borderId="0" xfId="3" applyFont="1" applyFill="1" applyBorder="1" applyAlignment="1">
      <alignment horizontal="right" vertical="center" wrapText="1"/>
    </xf>
    <xf numFmtId="0" fontId="11" fillId="11" borderId="47" xfId="3" applyFont="1" applyFill="1" applyBorder="1" applyAlignment="1">
      <alignment horizontal="right" vertical="center" wrapText="1"/>
    </xf>
    <xf numFmtId="0" fontId="1" fillId="12" borderId="0" xfId="3" applyFill="1"/>
    <xf numFmtId="0" fontId="14" fillId="12" borderId="0" xfId="3" applyFont="1" applyFill="1"/>
    <xf numFmtId="0" fontId="14" fillId="12" borderId="0" xfId="3" applyFont="1" applyFill="1" applyAlignment="1"/>
    <xf numFmtId="0" fontId="14" fillId="12" borderId="0" xfId="3" applyFont="1" applyFill="1" applyAlignment="1">
      <alignment vertical="center" wrapText="1"/>
    </xf>
    <xf numFmtId="0" fontId="20" fillId="12" borderId="0" xfId="3" applyFont="1" applyFill="1" applyAlignment="1"/>
    <xf numFmtId="0" fontId="3" fillId="12" borderId="0" xfId="3" applyFont="1" applyFill="1" applyBorder="1" applyAlignment="1">
      <alignment vertical="center"/>
    </xf>
    <xf numFmtId="0" fontId="20" fillId="12" borderId="0" xfId="3" applyFont="1" applyFill="1" applyBorder="1" applyAlignment="1">
      <alignment wrapText="1"/>
    </xf>
    <xf numFmtId="0" fontId="20" fillId="12" borderId="0" xfId="3" applyFont="1" applyFill="1" applyBorder="1" applyAlignment="1">
      <alignment vertical="center" wrapText="1"/>
    </xf>
    <xf numFmtId="0" fontId="20" fillId="12" borderId="0" xfId="3" applyFont="1" applyFill="1" applyBorder="1" applyAlignment="1"/>
    <xf numFmtId="0" fontId="20" fillId="12" borderId="0" xfId="0" applyFont="1" applyFill="1" applyBorder="1" applyAlignment="1"/>
    <xf numFmtId="0" fontId="12" fillId="12" borderId="0" xfId="3" applyFont="1" applyFill="1" applyBorder="1" applyAlignment="1">
      <alignment horizontal="center" vertical="center" wrapText="1"/>
    </xf>
    <xf numFmtId="0" fontId="10" fillId="12" borderId="0" xfId="3" applyFont="1" applyFill="1" applyBorder="1" applyAlignment="1">
      <alignment vertical="center" wrapText="1"/>
    </xf>
    <xf numFmtId="9" fontId="1" fillId="12" borderId="0" xfId="3" applyNumberFormat="1" applyFill="1"/>
    <xf numFmtId="0" fontId="13" fillId="12" borderId="0" xfId="3" applyFont="1" applyFill="1" applyBorder="1" applyAlignment="1">
      <alignment horizontal="left" vertical="center" wrapText="1"/>
    </xf>
    <xf numFmtId="0" fontId="22" fillId="28" borderId="42" xfId="0" applyFont="1" applyFill="1" applyBorder="1" applyAlignment="1" applyProtection="1">
      <alignment horizontal="center" vertical="center"/>
      <protection locked="0"/>
    </xf>
    <xf numFmtId="0" fontId="22" fillId="28" borderId="41" xfId="0" applyFont="1" applyFill="1" applyBorder="1" applyAlignment="1" applyProtection="1">
      <alignment horizontal="center" vertical="center"/>
      <protection locked="0"/>
    </xf>
    <xf numFmtId="0" fontId="22" fillId="28" borderId="14" xfId="0" applyFont="1" applyFill="1" applyBorder="1" applyAlignment="1" applyProtection="1">
      <alignment horizontal="center" vertical="center"/>
      <protection locked="0"/>
    </xf>
    <xf numFmtId="0" fontId="22" fillId="28" borderId="43" xfId="0" applyFont="1" applyFill="1" applyBorder="1" applyAlignment="1" applyProtection="1">
      <alignment horizontal="center" vertical="center"/>
      <protection locked="0"/>
    </xf>
    <xf numFmtId="0" fontId="22" fillId="28" borderId="44" xfId="0" applyFont="1" applyFill="1" applyBorder="1" applyAlignment="1" applyProtection="1">
      <alignment horizontal="center" vertical="center"/>
      <protection locked="0"/>
    </xf>
    <xf numFmtId="0" fontId="2" fillId="0" borderId="24" xfId="0" applyFont="1" applyBorder="1" applyAlignment="1" applyProtection="1">
      <alignment horizontal="center"/>
    </xf>
    <xf numFmtId="0" fontId="3" fillId="0" borderId="0" xfId="0" applyFont="1" applyFill="1" applyBorder="1" applyAlignment="1" applyProtection="1">
      <alignment horizontal="center" vertical="center"/>
    </xf>
    <xf numFmtId="0" fontId="0" fillId="0" borderId="0" xfId="0" applyBorder="1" applyAlignment="1" applyProtection="1">
      <alignment horizontal="center"/>
    </xf>
    <xf numFmtId="0" fontId="4" fillId="31" borderId="6" xfId="0" applyFont="1" applyFill="1" applyBorder="1" applyAlignment="1" applyProtection="1">
      <alignment horizontal="center" vertical="center"/>
    </xf>
    <xf numFmtId="0" fontId="4" fillId="30" borderId="6" xfId="0" applyFont="1" applyFill="1" applyBorder="1" applyAlignment="1" applyProtection="1">
      <alignment horizontal="center" vertical="center"/>
    </xf>
    <xf numFmtId="0" fontId="4" fillId="11" borderId="18" xfId="0" applyFont="1" applyFill="1" applyBorder="1" applyAlignment="1" applyProtection="1">
      <alignment horizontal="center" vertical="center"/>
    </xf>
    <xf numFmtId="0" fontId="4" fillId="10" borderId="18" xfId="0" applyFont="1" applyFill="1" applyBorder="1" applyAlignment="1" applyProtection="1">
      <alignment horizontal="center" vertical="center"/>
    </xf>
    <xf numFmtId="0" fontId="4" fillId="10" borderId="8" xfId="0" applyFont="1" applyFill="1" applyBorder="1" applyAlignment="1" applyProtection="1">
      <alignment horizontal="center" vertical="center"/>
    </xf>
    <xf numFmtId="0" fontId="4" fillId="11" borderId="21" xfId="0" applyFont="1" applyFill="1" applyBorder="1" applyAlignment="1" applyProtection="1">
      <alignment horizontal="center" vertical="center"/>
    </xf>
    <xf numFmtId="0" fontId="4" fillId="10" borderId="21" xfId="0" applyFont="1" applyFill="1" applyBorder="1" applyAlignment="1" applyProtection="1">
      <alignment horizontal="center" vertical="center"/>
    </xf>
    <xf numFmtId="0" fontId="4" fillId="12" borderId="21" xfId="0" applyFont="1" applyFill="1" applyBorder="1" applyAlignment="1" applyProtection="1">
      <alignment horizontal="center" vertical="center"/>
    </xf>
    <xf numFmtId="0" fontId="4" fillId="12" borderId="16" xfId="0" applyFont="1" applyFill="1" applyBorder="1" applyAlignment="1" applyProtection="1">
      <alignment horizontal="center" vertical="center"/>
    </xf>
    <xf numFmtId="0" fontId="0" fillId="0" borderId="0" xfId="0" applyFill="1" applyBorder="1" applyAlignment="1" applyProtection="1">
      <alignment vertical="center"/>
    </xf>
    <xf numFmtId="0" fontId="21" fillId="29" borderId="6" xfId="0" applyFont="1" applyFill="1" applyBorder="1" applyAlignment="1" applyProtection="1">
      <alignment horizontal="center" vertical="center"/>
    </xf>
    <xf numFmtId="0" fontId="4" fillId="11" borderId="26" xfId="0" applyFont="1" applyFill="1" applyBorder="1" applyAlignment="1" applyProtection="1">
      <alignment horizontal="center" vertical="center" textRotation="90" wrapText="1"/>
    </xf>
    <xf numFmtId="0" fontId="4" fillId="10" borderId="26" xfId="0" applyFont="1" applyFill="1" applyBorder="1" applyAlignment="1" applyProtection="1">
      <alignment horizontal="center" vertical="center" textRotation="90" wrapText="1"/>
    </xf>
    <xf numFmtId="0" fontId="16" fillId="10" borderId="26" xfId="0" applyFont="1" applyFill="1" applyBorder="1" applyAlignment="1" applyProtection="1">
      <alignment horizontal="center" vertical="center" textRotation="90" wrapText="1"/>
    </xf>
    <xf numFmtId="0" fontId="16" fillId="11" borderId="26" xfId="0" applyFont="1" applyFill="1" applyBorder="1" applyAlignment="1" applyProtection="1">
      <alignment horizontal="center" vertical="center" textRotation="90" wrapText="1"/>
    </xf>
    <xf numFmtId="0" fontId="16" fillId="12" borderId="26" xfId="0" applyFont="1" applyFill="1" applyBorder="1" applyAlignment="1" applyProtection="1">
      <alignment horizontal="center" vertical="center" textRotation="90" wrapText="1"/>
    </xf>
    <xf numFmtId="0" fontId="4" fillId="12" borderId="26" xfId="0" applyFont="1" applyFill="1" applyBorder="1" applyAlignment="1" applyProtection="1">
      <alignment horizontal="center" vertical="center" textRotation="90" wrapText="1"/>
    </xf>
    <xf numFmtId="0" fontId="2"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Border="1" applyAlignment="1" applyProtection="1">
      <alignment horizontal="center" vertical="center"/>
    </xf>
    <xf numFmtId="0" fontId="0" fillId="0" borderId="0" xfId="0" applyFill="1" applyBorder="1" applyAlignment="1" applyProtection="1">
      <alignment horizontal="center"/>
    </xf>
    <xf numFmtId="0" fontId="3" fillId="0" borderId="0" xfId="0" applyFont="1" applyFill="1" applyBorder="1" applyAlignment="1" applyProtection="1">
      <alignment horizontal="center"/>
    </xf>
    <xf numFmtId="0" fontId="1" fillId="0" borderId="0" xfId="0" applyFont="1" applyBorder="1" applyAlignment="1" applyProtection="1">
      <alignment horizontal="center"/>
    </xf>
    <xf numFmtId="0" fontId="16" fillId="0" borderId="0" xfId="0" applyFont="1" applyBorder="1" applyAlignment="1" applyProtection="1">
      <alignment horizontal="center"/>
    </xf>
    <xf numFmtId="0" fontId="2" fillId="0" borderId="1" xfId="0" applyFont="1" applyBorder="1" applyAlignment="1" applyProtection="1">
      <alignment horizontal="center" vertical="center"/>
      <protection locked="0"/>
    </xf>
    <xf numFmtId="0" fontId="23" fillId="0" borderId="25" xfId="0" applyFont="1" applyBorder="1" applyAlignment="1" applyProtection="1">
      <alignment vertical="center" wrapText="1"/>
      <protection locked="0"/>
    </xf>
    <xf numFmtId="0" fontId="24" fillId="0" borderId="41" xfId="0" applyFont="1" applyFill="1" applyBorder="1" applyAlignment="1" applyProtection="1">
      <alignment horizontal="center"/>
      <protection locked="0"/>
    </xf>
    <xf numFmtId="0" fontId="24" fillId="0" borderId="14" xfId="0" applyFont="1" applyFill="1" applyBorder="1" applyAlignment="1" applyProtection="1">
      <alignment horizontal="center"/>
      <protection locked="0"/>
    </xf>
    <xf numFmtId="0" fontId="24" fillId="0" borderId="42" xfId="0" applyFont="1" applyFill="1" applyBorder="1" applyAlignment="1" applyProtection="1">
      <alignment horizontal="center"/>
      <protection locked="0"/>
    </xf>
    <xf numFmtId="0" fontId="24" fillId="0" borderId="43" xfId="0" applyFont="1" applyFill="1" applyBorder="1" applyAlignment="1" applyProtection="1">
      <alignment horizontal="center"/>
      <protection locked="0"/>
    </xf>
    <xf numFmtId="0" fontId="24" fillId="0" borderId="44" xfId="0" applyFont="1" applyFill="1" applyBorder="1" applyAlignment="1" applyProtection="1">
      <alignment horizontal="center"/>
      <protection locked="0"/>
    </xf>
    <xf numFmtId="0" fontId="25" fillId="0" borderId="14" xfId="0" applyFont="1" applyBorder="1" applyProtection="1"/>
    <xf numFmtId="164" fontId="22" fillId="0" borderId="14" xfId="0" applyNumberFormat="1" applyFont="1" applyBorder="1" applyAlignment="1" applyProtection="1">
      <alignment horizontal="center"/>
    </xf>
    <xf numFmtId="0" fontId="0" fillId="0" borderId="48" xfId="0" applyBorder="1" applyAlignment="1" applyProtection="1">
      <alignment horizontal="center"/>
    </xf>
    <xf numFmtId="0" fontId="4" fillId="28" borderId="0" xfId="0" applyFont="1" applyFill="1" applyBorder="1" applyAlignment="1" applyProtection="1">
      <alignment vertical="center"/>
    </xf>
    <xf numFmtId="0" fontId="0" fillId="28" borderId="0" xfId="0" applyFill="1" applyBorder="1" applyAlignment="1" applyProtection="1">
      <alignment vertical="center"/>
    </xf>
    <xf numFmtId="0" fontId="2" fillId="28" borderId="0" xfId="0" applyFont="1" applyFill="1" applyBorder="1" applyAlignment="1" applyProtection="1">
      <alignment vertical="center"/>
    </xf>
    <xf numFmtId="0" fontId="3" fillId="28" borderId="0" xfId="0" applyFont="1" applyFill="1" applyBorder="1" applyAlignment="1" applyProtection="1">
      <alignment horizontal="center" vertical="center"/>
    </xf>
    <xf numFmtId="0" fontId="5" fillId="28" borderId="0" xfId="0" applyFont="1" applyFill="1" applyBorder="1" applyAlignment="1" applyProtection="1">
      <alignment horizontal="center" vertical="center"/>
    </xf>
    <xf numFmtId="0" fontId="6" fillId="28" borderId="0" xfId="0" applyFont="1" applyFill="1" applyBorder="1" applyAlignment="1" applyProtection="1">
      <alignment horizontal="center" vertical="center"/>
    </xf>
    <xf numFmtId="0" fontId="0" fillId="28" borderId="0" xfId="0" applyFill="1" applyBorder="1" applyAlignment="1" applyProtection="1">
      <alignment horizontal="center" vertical="center" textRotation="90" wrapText="1"/>
    </xf>
    <xf numFmtId="0" fontId="2" fillId="28" borderId="0" xfId="0" applyFont="1" applyFill="1" applyBorder="1" applyAlignment="1" applyProtection="1">
      <alignment horizontal="center" vertical="center" textRotation="90" wrapText="1"/>
    </xf>
    <xf numFmtId="0" fontId="6" fillId="0" borderId="0" xfId="0" applyFont="1" applyFill="1" applyBorder="1" applyAlignment="1" applyProtection="1">
      <alignment horizontal="center" vertical="center"/>
    </xf>
    <xf numFmtId="0" fontId="5" fillId="0" borderId="0" xfId="0" applyFont="1" applyFill="1" applyBorder="1" applyAlignment="1" applyProtection="1">
      <alignment horizontal="center"/>
    </xf>
    <xf numFmtId="0" fontId="16" fillId="0" borderId="49" xfId="0" applyFont="1" applyBorder="1" applyAlignment="1" applyProtection="1">
      <alignment horizontal="center"/>
    </xf>
    <xf numFmtId="1" fontId="3" fillId="0" borderId="0" xfId="0" applyNumberFormat="1" applyFont="1"/>
    <xf numFmtId="0" fontId="3" fillId="0" borderId="37" xfId="0" applyFont="1" applyBorder="1" applyAlignment="1">
      <alignment horizontal="center"/>
    </xf>
    <xf numFmtId="0" fontId="3" fillId="0" borderId="50" xfId="0" applyFont="1" applyBorder="1" applyAlignment="1">
      <alignment horizontal="center"/>
    </xf>
    <xf numFmtId="0" fontId="9" fillId="16" borderId="8" xfId="0" applyFont="1" applyFill="1" applyBorder="1" applyAlignment="1">
      <alignment vertical="center"/>
    </xf>
    <xf numFmtId="0" fontId="9" fillId="2" borderId="51" xfId="0" applyFont="1" applyFill="1" applyBorder="1" applyAlignment="1">
      <alignment horizontal="center" vertical="center"/>
    </xf>
    <xf numFmtId="0" fontId="9" fillId="17" borderId="8" xfId="0" applyFont="1" applyFill="1" applyBorder="1" applyAlignment="1">
      <alignment vertical="center"/>
    </xf>
    <xf numFmtId="0" fontId="9" fillId="18" borderId="8" xfId="0" applyFont="1" applyFill="1" applyBorder="1" applyAlignment="1">
      <alignment vertical="center"/>
    </xf>
    <xf numFmtId="0" fontId="25" fillId="0" borderId="40" xfId="0" applyFont="1" applyBorder="1" applyAlignment="1">
      <alignment horizontal="left" vertical="center" wrapText="1"/>
    </xf>
    <xf numFmtId="0" fontId="25" fillId="0" borderId="42" xfId="0" applyFont="1" applyBorder="1" applyAlignment="1">
      <alignment horizontal="left" vertical="center" wrapText="1"/>
    </xf>
    <xf numFmtId="0" fontId="25" fillId="0" borderId="52" xfId="0" applyFont="1" applyBorder="1" applyAlignment="1">
      <alignment horizontal="left" vertical="center" wrapText="1"/>
    </xf>
    <xf numFmtId="0" fontId="24" fillId="0" borderId="26" xfId="0" applyFont="1" applyBorder="1" applyAlignment="1">
      <alignment horizontal="center" vertical="center"/>
    </xf>
    <xf numFmtId="164" fontId="5" fillId="0" borderId="14" xfId="0" applyNumberFormat="1" applyFont="1" applyBorder="1" applyAlignment="1">
      <alignment horizontal="center"/>
    </xf>
    <xf numFmtId="0" fontId="2" fillId="0" borderId="0" xfId="0" applyFont="1" applyFill="1" applyBorder="1" applyAlignment="1">
      <alignment horizontal="center" vertical="center"/>
    </xf>
    <xf numFmtId="0" fontId="0" fillId="0" borderId="0" xfId="0" applyFill="1" applyBorder="1" applyAlignment="1">
      <alignment horizontal="center" vertical="center"/>
    </xf>
    <xf numFmtId="0" fontId="4" fillId="28" borderId="53" xfId="0" applyFont="1" applyFill="1" applyBorder="1" applyAlignment="1" applyProtection="1">
      <alignment horizontal="center" vertical="center"/>
    </xf>
    <xf numFmtId="0" fontId="0" fillId="0" borderId="54" xfId="0" applyBorder="1" applyAlignment="1" applyProtection="1">
      <alignment horizontal="center"/>
    </xf>
    <xf numFmtId="0" fontId="22" fillId="0" borderId="55" xfId="0" applyFont="1" applyFill="1" applyBorder="1" applyAlignment="1" applyProtection="1">
      <alignment horizontal="center" vertical="center"/>
      <protection locked="0"/>
    </xf>
    <xf numFmtId="0" fontId="22" fillId="28" borderId="55" xfId="0" applyFont="1" applyFill="1" applyBorder="1" applyAlignment="1" applyProtection="1">
      <alignment horizontal="center" vertical="center"/>
      <protection locked="0"/>
    </xf>
    <xf numFmtId="0" fontId="24" fillId="0" borderId="55" xfId="0" applyFont="1" applyFill="1" applyBorder="1" applyAlignment="1" applyProtection="1">
      <alignment horizontal="center"/>
      <protection locked="0"/>
    </xf>
    <xf numFmtId="0" fontId="3" fillId="0" borderId="21" xfId="0" applyFont="1" applyBorder="1" applyAlignment="1">
      <alignment horizontal="center"/>
    </xf>
    <xf numFmtId="0" fontId="4" fillId="21" borderId="26" xfId="0" applyFont="1" applyFill="1" applyBorder="1" applyAlignment="1" applyProtection="1">
      <alignment horizontal="center" vertical="center" wrapText="1"/>
    </xf>
    <xf numFmtId="0" fontId="4" fillId="21" borderId="18" xfId="0" applyFont="1" applyFill="1" applyBorder="1" applyAlignment="1" applyProtection="1">
      <alignment horizontal="center" vertical="center"/>
    </xf>
    <xf numFmtId="0" fontId="4" fillId="21" borderId="8" xfId="0" applyFont="1" applyFill="1" applyBorder="1" applyAlignment="1" applyProtection="1">
      <alignment horizontal="center" vertical="center"/>
    </xf>
    <xf numFmtId="0" fontId="4" fillId="21" borderId="21" xfId="0" applyFont="1" applyFill="1" applyBorder="1" applyAlignment="1" applyProtection="1">
      <alignment horizontal="center" vertical="center"/>
    </xf>
    <xf numFmtId="0" fontId="4" fillId="21" borderId="26" xfId="0" applyFont="1" applyFill="1" applyBorder="1" applyAlignment="1" applyProtection="1">
      <alignment horizontal="center" vertical="center" textRotation="90" wrapText="1"/>
    </xf>
    <xf numFmtId="0" fontId="4" fillId="10" borderId="26" xfId="0" applyFont="1" applyFill="1" applyBorder="1" applyAlignment="1" applyProtection="1">
      <alignment horizontal="center" vertical="center"/>
    </xf>
    <xf numFmtId="0" fontId="4" fillId="10" borderId="16" xfId="0" applyFont="1" applyFill="1" applyBorder="1" applyAlignment="1" applyProtection="1">
      <alignment horizontal="center" vertical="center"/>
    </xf>
    <xf numFmtId="0" fontId="4" fillId="10" borderId="56" xfId="0" applyFont="1" applyFill="1" applyBorder="1" applyAlignment="1" applyProtection="1">
      <alignment horizontal="center" vertical="center"/>
    </xf>
    <xf numFmtId="0" fontId="2" fillId="10" borderId="26" xfId="0" applyFont="1" applyFill="1" applyBorder="1" applyAlignment="1" applyProtection="1">
      <alignment horizontal="center" vertical="center" textRotation="90" wrapText="1"/>
    </xf>
    <xf numFmtId="0" fontId="4" fillId="35" borderId="56" xfId="0" applyFont="1" applyFill="1" applyBorder="1" applyAlignment="1" applyProtection="1">
      <alignment horizontal="center" vertical="center"/>
    </xf>
    <xf numFmtId="0" fontId="16" fillId="35" borderId="26" xfId="0" applyFont="1" applyFill="1" applyBorder="1" applyAlignment="1" applyProtection="1">
      <alignment horizontal="center" vertical="center" textRotation="90" wrapText="1"/>
    </xf>
    <xf numFmtId="0" fontId="4" fillId="36" borderId="56" xfId="0" applyFont="1" applyFill="1" applyBorder="1" applyAlignment="1" applyProtection="1">
      <alignment horizontal="center" vertical="center"/>
    </xf>
    <xf numFmtId="0" fontId="16" fillId="36" borderId="26" xfId="0" applyFont="1" applyFill="1" applyBorder="1" applyAlignment="1" applyProtection="1">
      <alignment horizontal="center" vertical="center" textRotation="90" wrapText="1"/>
    </xf>
    <xf numFmtId="0" fontId="9" fillId="37" borderId="27" xfId="0" applyFont="1" applyFill="1" applyBorder="1" applyAlignment="1">
      <alignment vertical="center"/>
    </xf>
    <xf numFmtId="0" fontId="9" fillId="37" borderId="28" xfId="0" applyFont="1" applyFill="1" applyBorder="1" applyAlignment="1">
      <alignment vertical="center"/>
    </xf>
    <xf numFmtId="0" fontId="9" fillId="37" borderId="29" xfId="0" applyFont="1" applyFill="1" applyBorder="1" applyAlignment="1">
      <alignment vertical="center"/>
    </xf>
    <xf numFmtId="0" fontId="9" fillId="37" borderId="8" xfId="0" applyFont="1" applyFill="1" applyBorder="1" applyAlignment="1">
      <alignment vertical="center"/>
    </xf>
    <xf numFmtId="0" fontId="3" fillId="37" borderId="30" xfId="0" applyFont="1" applyFill="1" applyBorder="1" applyAlignment="1"/>
    <xf numFmtId="0" fontId="3" fillId="37" borderId="31" xfId="0" applyFont="1" applyFill="1" applyBorder="1" applyAlignment="1"/>
    <xf numFmtId="0" fontId="3" fillId="37" borderId="32" xfId="0" applyFont="1" applyFill="1" applyBorder="1" applyAlignment="1"/>
    <xf numFmtId="0" fontId="9" fillId="38" borderId="27" xfId="0" applyFont="1" applyFill="1" applyBorder="1" applyAlignment="1">
      <alignment vertical="center"/>
    </xf>
    <xf numFmtId="0" fontId="9" fillId="38" borderId="28" xfId="0" applyFont="1" applyFill="1" applyBorder="1" applyAlignment="1">
      <alignment vertical="center"/>
    </xf>
    <xf numFmtId="0" fontId="9" fillId="38" borderId="29" xfId="0" applyFont="1" applyFill="1" applyBorder="1" applyAlignment="1">
      <alignment vertical="center"/>
    </xf>
    <xf numFmtId="0" fontId="9" fillId="38" borderId="8" xfId="0" applyFont="1" applyFill="1" applyBorder="1" applyAlignment="1">
      <alignment vertical="center"/>
    </xf>
    <xf numFmtId="0" fontId="3" fillId="38" borderId="30" xfId="0" applyFont="1" applyFill="1" applyBorder="1" applyAlignment="1"/>
    <xf numFmtId="0" fontId="3" fillId="38" borderId="31" xfId="0" applyFont="1" applyFill="1" applyBorder="1" applyAlignment="1"/>
    <xf numFmtId="0" fontId="3" fillId="38" borderId="32" xfId="0" applyFont="1" applyFill="1" applyBorder="1" applyAlignment="1"/>
    <xf numFmtId="0" fontId="4" fillId="11" borderId="8" xfId="0" applyFont="1" applyFill="1" applyBorder="1" applyAlignment="1" applyProtection="1">
      <alignment horizontal="center" vertical="center"/>
    </xf>
    <xf numFmtId="0" fontId="4" fillId="11" borderId="26" xfId="0" applyFont="1" applyFill="1" applyBorder="1" applyAlignment="1" applyProtection="1">
      <alignment horizontal="center" vertical="center" wrapText="1"/>
    </xf>
    <xf numFmtId="0" fontId="4" fillId="11" borderId="26" xfId="0" applyFont="1" applyFill="1" applyBorder="1" applyAlignment="1" applyProtection="1">
      <alignment horizontal="center" vertical="center"/>
    </xf>
    <xf numFmtId="164" fontId="3" fillId="39" borderId="37" xfId="0" applyNumberFormat="1" applyFont="1" applyFill="1" applyBorder="1" applyAlignment="1">
      <alignment horizontal="center" vertical="center"/>
    </xf>
    <xf numFmtId="164" fontId="3" fillId="40" borderId="37" xfId="0" applyNumberFormat="1" applyFont="1" applyFill="1" applyBorder="1" applyAlignment="1">
      <alignment horizontal="center" vertical="center"/>
    </xf>
    <xf numFmtId="164" fontId="3" fillId="41" borderId="37" xfId="0" applyNumberFormat="1" applyFont="1" applyFill="1" applyBorder="1" applyAlignment="1">
      <alignment horizontal="center" vertical="center"/>
    </xf>
    <xf numFmtId="0" fontId="4" fillId="35" borderId="26" xfId="0" applyFont="1" applyFill="1" applyBorder="1" applyAlignment="1" applyProtection="1">
      <alignment horizontal="center" vertical="center"/>
    </xf>
    <xf numFmtId="0" fontId="4" fillId="36" borderId="26" xfId="0" applyFont="1" applyFill="1" applyBorder="1" applyAlignment="1" applyProtection="1">
      <alignment horizontal="center" vertical="center"/>
    </xf>
    <xf numFmtId="0" fontId="4" fillId="26" borderId="57" xfId="0" applyFont="1" applyFill="1" applyBorder="1" applyAlignment="1">
      <alignment horizontal="center" vertical="center" wrapText="1"/>
    </xf>
    <xf numFmtId="164" fontId="0" fillId="0" borderId="0" xfId="0" applyNumberFormat="1" applyFill="1" applyBorder="1" applyAlignment="1">
      <alignment vertical="center"/>
    </xf>
    <xf numFmtId="164" fontId="4" fillId="41" borderId="37" xfId="0" applyNumberFormat="1" applyFont="1" applyFill="1" applyBorder="1" applyAlignment="1">
      <alignment horizontal="center" vertical="center" wrapText="1"/>
    </xf>
    <xf numFmtId="0" fontId="4" fillId="35" borderId="22" xfId="0" applyFont="1" applyFill="1" applyBorder="1" applyAlignment="1" applyProtection="1">
      <alignment horizontal="center" vertical="center"/>
    </xf>
    <xf numFmtId="0" fontId="4" fillId="35" borderId="41" xfId="0" applyFont="1" applyFill="1" applyBorder="1" applyAlignment="1" applyProtection="1">
      <alignment horizontal="center" vertical="center"/>
    </xf>
    <xf numFmtId="0" fontId="4" fillId="35" borderId="58" xfId="0" applyFont="1" applyFill="1" applyBorder="1" applyAlignment="1" applyProtection="1">
      <alignment horizontal="center" vertical="center"/>
    </xf>
    <xf numFmtId="0" fontId="4" fillId="36" borderId="22" xfId="0" applyFont="1" applyFill="1" applyBorder="1" applyAlignment="1" applyProtection="1">
      <alignment horizontal="center" vertical="center"/>
    </xf>
    <xf numFmtId="0" fontId="4" fillId="36" borderId="41" xfId="0" applyFont="1" applyFill="1" applyBorder="1" applyAlignment="1" applyProtection="1">
      <alignment horizontal="center" vertical="center"/>
    </xf>
    <xf numFmtId="0" fontId="4" fillId="36" borderId="58" xfId="0" applyFont="1" applyFill="1" applyBorder="1" applyAlignment="1" applyProtection="1">
      <alignment horizontal="center" vertical="center"/>
    </xf>
    <xf numFmtId="0" fontId="22" fillId="28" borderId="45" xfId="0" applyFont="1" applyFill="1" applyBorder="1" applyAlignment="1" applyProtection="1">
      <alignment horizontal="center" vertical="center"/>
      <protection locked="0"/>
    </xf>
    <xf numFmtId="0" fontId="4" fillId="28" borderId="59"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3" fillId="0" borderId="25" xfId="0" applyFont="1" applyBorder="1" applyAlignment="1" applyProtection="1">
      <alignment vertical="center" wrapText="1"/>
    </xf>
    <xf numFmtId="0" fontId="40" fillId="0" borderId="0" xfId="2" applyFont="1" applyAlignment="1">
      <alignment wrapText="1"/>
    </xf>
    <xf numFmtId="0" fontId="49" fillId="0" borderId="0" xfId="2"/>
    <xf numFmtId="0" fontId="41" fillId="0" borderId="0" xfId="2" applyFont="1" applyAlignment="1">
      <alignment wrapText="1"/>
    </xf>
    <xf numFmtId="0" fontId="41" fillId="0" borderId="0" xfId="2" applyFont="1"/>
    <xf numFmtId="0" fontId="42" fillId="0" borderId="0" xfId="2" applyFont="1" applyAlignment="1">
      <alignment wrapText="1"/>
    </xf>
    <xf numFmtId="0" fontId="42" fillId="0" borderId="0" xfId="2" applyFont="1"/>
    <xf numFmtId="0" fontId="43" fillId="0" borderId="22" xfId="2" applyFont="1" applyBorder="1" applyAlignment="1">
      <alignment horizontal="center" vertical="center"/>
    </xf>
    <xf numFmtId="0" fontId="44" fillId="0" borderId="39" xfId="2" applyFont="1" applyBorder="1" applyAlignment="1">
      <alignment horizontal="center" vertical="center"/>
    </xf>
    <xf numFmtId="0" fontId="45" fillId="0" borderId="41" xfId="2" applyFont="1" applyBorder="1" applyAlignment="1">
      <alignment horizontal="center" vertical="center"/>
    </xf>
    <xf numFmtId="0" fontId="42" fillId="0" borderId="41" xfId="2" applyFont="1" applyBorder="1" applyAlignment="1">
      <alignment vertical="center" wrapText="1"/>
    </xf>
    <xf numFmtId="0" fontId="45" fillId="0" borderId="41" xfId="2" applyFont="1" applyBorder="1" applyAlignment="1">
      <alignment horizontal="center" vertical="center" wrapText="1"/>
    </xf>
    <xf numFmtId="0" fontId="40" fillId="0" borderId="0" xfId="2" applyFont="1" applyBorder="1" applyAlignment="1">
      <alignment wrapText="1"/>
    </xf>
    <xf numFmtId="0" fontId="45" fillId="0" borderId="41" xfId="2" applyFont="1" applyBorder="1" applyAlignment="1">
      <alignment vertical="center" wrapText="1"/>
    </xf>
    <xf numFmtId="0" fontId="45" fillId="0" borderId="22" xfId="2" applyFont="1" applyBorder="1" applyAlignment="1">
      <alignment horizontal="center" vertical="center"/>
    </xf>
    <xf numFmtId="0" fontId="43" fillId="0" borderId="22" xfId="2" applyFont="1" applyBorder="1" applyAlignment="1">
      <alignment horizontal="center" vertical="center" wrapText="1"/>
    </xf>
    <xf numFmtId="0" fontId="45" fillId="0" borderId="22" xfId="2" applyFont="1" applyBorder="1" applyAlignment="1">
      <alignment horizontal="center" vertical="center" wrapText="1"/>
    </xf>
    <xf numFmtId="0" fontId="44" fillId="0" borderId="39" xfId="2" applyFont="1" applyBorder="1" applyAlignment="1">
      <alignment horizontal="center" vertical="center" wrapText="1"/>
    </xf>
    <xf numFmtId="0" fontId="44" fillId="0" borderId="0" xfId="2" applyFont="1"/>
    <xf numFmtId="0" fontId="3" fillId="42" borderId="26" xfId="3" applyFont="1" applyFill="1" applyBorder="1" applyAlignment="1">
      <alignment horizontal="center" vertical="center" wrapText="1"/>
    </xf>
    <xf numFmtId="0" fontId="30" fillId="43" borderId="26" xfId="3" applyFont="1" applyFill="1" applyBorder="1" applyAlignment="1">
      <alignment horizontal="center" vertical="center"/>
    </xf>
    <xf numFmtId="0" fontId="42" fillId="0" borderId="41" xfId="2" applyFont="1" applyBorder="1" applyAlignment="1">
      <alignment vertical="center"/>
    </xf>
    <xf numFmtId="0" fontId="42" fillId="0" borderId="58" xfId="2" applyFont="1" applyBorder="1" applyAlignment="1">
      <alignment vertical="center" wrapText="1"/>
    </xf>
    <xf numFmtId="0" fontId="42" fillId="0" borderId="0" xfId="2" applyFont="1" applyBorder="1" applyAlignment="1">
      <alignment vertical="center" wrapText="1"/>
    </xf>
    <xf numFmtId="0" fontId="49" fillId="0" borderId="0" xfId="2" applyAlignment="1">
      <alignment vertical="center"/>
    </xf>
    <xf numFmtId="0" fontId="39" fillId="0" borderId="43" xfId="2" applyFont="1" applyBorder="1" applyAlignment="1">
      <alignment horizontal="center" vertical="center"/>
    </xf>
    <xf numFmtId="0" fontId="39" fillId="0" borderId="60" xfId="2" applyFont="1" applyBorder="1" applyAlignment="1">
      <alignment horizontal="center" vertical="center"/>
    </xf>
    <xf numFmtId="0" fontId="39" fillId="0" borderId="0" xfId="2" applyFont="1" applyAlignment="1">
      <alignment horizontal="center" vertical="center"/>
    </xf>
    <xf numFmtId="0" fontId="39" fillId="0" borderId="43" xfId="2" applyFont="1" applyBorder="1" applyAlignment="1">
      <alignment horizontal="center" vertical="center" wrapText="1"/>
    </xf>
    <xf numFmtId="0" fontId="19" fillId="28" borderId="41" xfId="0" applyFont="1" applyFill="1" applyBorder="1" applyAlignment="1" applyProtection="1">
      <alignment horizontal="center" vertical="center" textRotation="90" wrapText="1"/>
    </xf>
    <xf numFmtId="0" fontId="38" fillId="28" borderId="14" xfId="0" applyFont="1" applyFill="1" applyBorder="1" applyAlignment="1" applyProtection="1">
      <alignment horizontal="center" vertical="center" textRotation="90" wrapText="1"/>
    </xf>
    <xf numFmtId="0" fontId="19" fillId="28" borderId="14" xfId="0" applyFont="1" applyFill="1" applyBorder="1" applyAlignment="1" applyProtection="1">
      <alignment horizontal="center" vertical="center" textRotation="90" wrapText="1"/>
    </xf>
    <xf numFmtId="0" fontId="6" fillId="0" borderId="41"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5" fillId="0" borderId="61" xfId="0" applyFont="1" applyBorder="1" applyAlignment="1">
      <alignment horizontal="center" vertical="center"/>
    </xf>
    <xf numFmtId="0" fontId="46" fillId="28" borderId="44" xfId="0" applyFont="1" applyFill="1" applyBorder="1" applyAlignment="1" applyProtection="1">
      <alignment horizontal="center" vertical="center" textRotation="90" wrapText="1"/>
    </xf>
    <xf numFmtId="0" fontId="46" fillId="28" borderId="14" xfId="0" applyFont="1" applyFill="1" applyBorder="1" applyAlignment="1" applyProtection="1">
      <alignment horizontal="center" vertical="center" textRotation="90" wrapText="1"/>
    </xf>
    <xf numFmtId="0" fontId="6" fillId="0" borderId="44" xfId="0" applyFont="1" applyFill="1" applyBorder="1" applyAlignment="1" applyProtection="1">
      <alignment horizontal="center" vertical="center"/>
    </xf>
    <xf numFmtId="0" fontId="35" fillId="28" borderId="44" xfId="0" applyFont="1" applyFill="1" applyBorder="1" applyAlignment="1" applyProtection="1">
      <alignment horizontal="center" vertical="center" wrapText="1"/>
    </xf>
    <xf numFmtId="0" fontId="35" fillId="28" borderId="14" xfId="0" applyFont="1" applyFill="1" applyBorder="1" applyAlignment="1" applyProtection="1">
      <alignment horizontal="center" vertical="center" wrapText="1"/>
    </xf>
    <xf numFmtId="0" fontId="39" fillId="0" borderId="0" xfId="2" applyFont="1" applyBorder="1" applyAlignment="1">
      <alignment horizontal="center" vertical="center"/>
    </xf>
    <xf numFmtId="0" fontId="39" fillId="0" borderId="43" xfId="2" applyFont="1" applyBorder="1" applyAlignment="1" applyProtection="1">
      <alignment horizontal="center" vertical="center"/>
      <protection locked="0"/>
    </xf>
    <xf numFmtId="0" fontId="39" fillId="0" borderId="60" xfId="2" applyFont="1" applyBorder="1" applyAlignment="1" applyProtection="1">
      <alignment horizontal="center" vertical="center"/>
      <protection locked="0"/>
    </xf>
    <xf numFmtId="0" fontId="44" fillId="0" borderId="43" xfId="2" applyFont="1" applyBorder="1" applyAlignment="1" applyProtection="1">
      <alignment horizontal="center" vertical="center" wrapText="1"/>
      <protection locked="0"/>
    </xf>
    <xf numFmtId="0" fontId="44" fillId="0" borderId="60" xfId="2" applyFont="1" applyBorder="1" applyAlignment="1" applyProtection="1">
      <alignment horizontal="center" vertical="center" wrapText="1"/>
      <protection locked="0"/>
    </xf>
    <xf numFmtId="0" fontId="27" fillId="11" borderId="62" xfId="3" applyFont="1" applyFill="1" applyBorder="1" applyAlignment="1">
      <alignment horizontal="center" vertical="center" wrapText="1"/>
    </xf>
    <xf numFmtId="0" fontId="27" fillId="11" borderId="17" xfId="3" applyFont="1" applyFill="1" applyBorder="1" applyAlignment="1">
      <alignment horizontal="center" vertical="center" wrapText="1"/>
    </xf>
    <xf numFmtId="0" fontId="22" fillId="28" borderId="40" xfId="0" applyFont="1" applyFill="1" applyBorder="1" applyAlignment="1" applyProtection="1">
      <alignment horizontal="center" vertical="center"/>
      <protection locked="0"/>
    </xf>
    <xf numFmtId="0" fontId="22" fillId="0" borderId="45" xfId="0" applyFont="1" applyFill="1" applyBorder="1" applyAlignment="1" applyProtection="1">
      <alignment horizontal="center" vertical="center"/>
      <protection locked="0"/>
    </xf>
    <xf numFmtId="0" fontId="11" fillId="28" borderId="63" xfId="0" applyFont="1" applyFill="1" applyBorder="1" applyAlignment="1" applyProtection="1">
      <alignment vertical="center" wrapText="1"/>
      <protection locked="0"/>
    </xf>
    <xf numFmtId="0" fontId="22" fillId="0" borderId="64" xfId="0" applyFont="1" applyFill="1" applyBorder="1" applyAlignment="1" applyProtection="1">
      <alignment horizontal="center" vertical="center"/>
      <protection locked="0"/>
    </xf>
    <xf numFmtId="0" fontId="5" fillId="11" borderId="45" xfId="0" applyFont="1" applyFill="1" applyBorder="1" applyAlignment="1">
      <alignment horizontal="center" vertical="center"/>
    </xf>
    <xf numFmtId="0" fontId="5" fillId="0" borderId="40" xfId="0" applyFont="1" applyBorder="1" applyAlignment="1">
      <alignment horizontal="left" vertical="center" wrapText="1"/>
    </xf>
    <xf numFmtId="0" fontId="2" fillId="0" borderId="26" xfId="0" applyFont="1" applyBorder="1" applyAlignment="1">
      <alignment horizontal="center" vertical="center"/>
    </xf>
    <xf numFmtId="0" fontId="5" fillId="11" borderId="44" xfId="0" applyFont="1" applyFill="1" applyBorder="1" applyAlignment="1">
      <alignment horizontal="center" vertical="center"/>
    </xf>
    <xf numFmtId="0" fontId="5" fillId="0" borderId="42" xfId="0" applyFont="1" applyBorder="1" applyAlignment="1">
      <alignment horizontal="left" vertical="center" wrapText="1"/>
    </xf>
    <xf numFmtId="0" fontId="5" fillId="11" borderId="58" xfId="0" applyFont="1" applyFill="1" applyBorder="1" applyAlignment="1">
      <alignment horizontal="center" vertical="center"/>
    </xf>
    <xf numFmtId="0" fontId="5" fillId="0" borderId="52" xfId="0" applyFont="1" applyBorder="1" applyAlignment="1">
      <alignment horizontal="left" vertical="center" wrapText="1"/>
    </xf>
    <xf numFmtId="0" fontId="5" fillId="11" borderId="66" xfId="0" applyFont="1" applyFill="1" applyBorder="1" applyAlignment="1">
      <alignment horizontal="center" vertical="center"/>
    </xf>
    <xf numFmtId="0" fontId="5" fillId="0" borderId="39" xfId="0" applyFont="1" applyBorder="1" applyAlignment="1">
      <alignment horizontal="left" vertical="center" wrapText="1"/>
    </xf>
    <xf numFmtId="0" fontId="2" fillId="0" borderId="20" xfId="0" applyFont="1" applyBorder="1" applyAlignment="1">
      <alignment horizontal="center" vertical="center"/>
    </xf>
    <xf numFmtId="0" fontId="5" fillId="0" borderId="43" xfId="0" applyFont="1" applyBorder="1" applyAlignment="1">
      <alignment horizontal="left" vertical="center" wrapText="1"/>
    </xf>
    <xf numFmtId="0" fontId="5" fillId="11" borderId="67" xfId="0" applyFont="1" applyFill="1" applyBorder="1" applyAlignment="1">
      <alignment horizontal="center" vertical="center"/>
    </xf>
    <xf numFmtId="0" fontId="5" fillId="0" borderId="60" xfId="0" applyFont="1" applyBorder="1" applyAlignment="1">
      <alignment horizontal="left" vertical="center" wrapText="1"/>
    </xf>
    <xf numFmtId="0" fontId="5" fillId="11" borderId="6" xfId="0" applyFont="1" applyFill="1" applyBorder="1" applyAlignment="1">
      <alignment horizontal="center" vertical="center"/>
    </xf>
    <xf numFmtId="0" fontId="5" fillId="0" borderId="68" xfId="0" applyFont="1" applyBorder="1" applyAlignment="1">
      <alignment horizontal="left" vertical="center" wrapText="1"/>
    </xf>
    <xf numFmtId="0" fontId="5" fillId="10" borderId="22" xfId="0" applyFont="1" applyFill="1" applyBorder="1" applyAlignment="1">
      <alignment horizontal="center" vertical="center"/>
    </xf>
    <xf numFmtId="0" fontId="5" fillId="10" borderId="41" xfId="0" applyFont="1" applyFill="1" applyBorder="1" applyAlignment="1">
      <alignment horizontal="center" vertical="center"/>
    </xf>
    <xf numFmtId="0" fontId="5" fillId="10" borderId="58" xfId="0" applyFont="1" applyFill="1" applyBorder="1" applyAlignment="1">
      <alignment horizontal="center" vertical="center"/>
    </xf>
    <xf numFmtId="0" fontId="5" fillId="10" borderId="66" xfId="0" applyFont="1" applyFill="1" applyBorder="1" applyAlignment="1">
      <alignment horizontal="center" vertical="center"/>
    </xf>
    <xf numFmtId="0" fontId="5" fillId="10" borderId="44" xfId="0" applyFont="1" applyFill="1" applyBorder="1" applyAlignment="1">
      <alignment horizontal="center" vertical="center"/>
    </xf>
    <xf numFmtId="0" fontId="5" fillId="10" borderId="69" xfId="0" applyFont="1" applyFill="1" applyBorder="1" applyAlignment="1">
      <alignment horizontal="center" vertical="center"/>
    </xf>
    <xf numFmtId="0" fontId="20" fillId="0" borderId="26" xfId="3" applyFont="1" applyFill="1" applyBorder="1" applyAlignment="1">
      <alignment horizontal="center" vertical="center" wrapText="1"/>
    </xf>
    <xf numFmtId="0" fontId="20" fillId="0" borderId="6" xfId="3" applyFont="1" applyFill="1" applyBorder="1" applyAlignment="1">
      <alignment horizontal="center" vertical="center" wrapText="1"/>
    </xf>
    <xf numFmtId="0" fontId="20" fillId="0" borderId="70" xfId="3" applyFont="1" applyFill="1" applyBorder="1" applyAlignment="1">
      <alignment horizontal="center" vertical="center" wrapText="1"/>
    </xf>
    <xf numFmtId="0" fontId="20" fillId="0" borderId="71" xfId="3" applyFont="1" applyFill="1" applyBorder="1" applyAlignment="1">
      <alignment horizontal="center" vertical="center" wrapText="1"/>
    </xf>
    <xf numFmtId="0" fontId="15" fillId="0" borderId="0" xfId="3" applyFont="1" applyFill="1" applyBorder="1" applyAlignment="1">
      <alignment horizontal="center" vertical="center"/>
    </xf>
    <xf numFmtId="0" fontId="16" fillId="0" borderId="0" xfId="3" applyFont="1" applyFill="1" applyBorder="1" applyAlignment="1">
      <alignment horizontal="center" wrapText="1"/>
    </xf>
    <xf numFmtId="0" fontId="18" fillId="0" borderId="0" xfId="3" applyFont="1" applyFill="1" applyBorder="1" applyAlignment="1">
      <alignment horizontal="left" vertical="center" wrapText="1"/>
    </xf>
    <xf numFmtId="0" fontId="17" fillId="0" borderId="0" xfId="3" applyFont="1" applyFill="1" applyBorder="1" applyAlignment="1">
      <alignment vertical="center" wrapText="1"/>
    </xf>
    <xf numFmtId="0" fontId="17" fillId="0" borderId="0" xfId="3" applyFont="1" applyFill="1" applyBorder="1" applyAlignment="1">
      <alignment horizontal="center" vertical="center" wrapText="1"/>
    </xf>
    <xf numFmtId="0" fontId="20" fillId="44" borderId="2" xfId="3" applyFont="1" applyFill="1" applyBorder="1" applyAlignment="1">
      <alignment wrapText="1"/>
    </xf>
    <xf numFmtId="0" fontId="0" fillId="44" borderId="3" xfId="0" applyFill="1" applyBorder="1" applyAlignment="1">
      <alignment wrapText="1"/>
    </xf>
    <xf numFmtId="0" fontId="0" fillId="44" borderId="65" xfId="0" applyFill="1" applyBorder="1" applyAlignment="1">
      <alignment wrapText="1"/>
    </xf>
    <xf numFmtId="0" fontId="0" fillId="0" borderId="4" xfId="0" applyBorder="1" applyAlignment="1">
      <alignment wrapText="1"/>
    </xf>
    <xf numFmtId="0" fontId="0" fillId="0" borderId="0" xfId="0" applyBorder="1" applyAlignment="1">
      <alignment wrapText="1"/>
    </xf>
    <xf numFmtId="0" fontId="0" fillId="0" borderId="17" xfId="0" applyBorder="1" applyAlignment="1">
      <alignment wrapText="1"/>
    </xf>
    <xf numFmtId="0" fontId="0" fillId="0" borderId="15" xfId="0" applyBorder="1" applyAlignment="1">
      <alignment wrapText="1"/>
    </xf>
    <xf numFmtId="0" fontId="0" fillId="0" borderId="47" xfId="0" applyBorder="1" applyAlignment="1">
      <alignment wrapText="1"/>
    </xf>
    <xf numFmtId="0" fontId="0" fillId="0" borderId="62" xfId="0" applyBorder="1" applyAlignment="1">
      <alignment wrapText="1"/>
    </xf>
    <xf numFmtId="0" fontId="13" fillId="44" borderId="2" xfId="3" applyFont="1" applyFill="1" applyBorder="1" applyAlignment="1">
      <alignment horizontal="left" vertical="center" wrapText="1"/>
    </xf>
    <xf numFmtId="0" fontId="13" fillId="44" borderId="3" xfId="3" applyFont="1" applyFill="1" applyBorder="1" applyAlignment="1">
      <alignment horizontal="left" vertical="center" wrapText="1"/>
    </xf>
    <xf numFmtId="0" fontId="13" fillId="44" borderId="65" xfId="3" applyFont="1" applyFill="1" applyBorder="1" applyAlignment="1">
      <alignment horizontal="left" vertical="center" wrapText="1"/>
    </xf>
    <xf numFmtId="0" fontId="13" fillId="44" borderId="15" xfId="3" applyFont="1" applyFill="1" applyBorder="1" applyAlignment="1">
      <alignment horizontal="left" vertical="center" wrapText="1"/>
    </xf>
    <xf numFmtId="0" fontId="13" fillId="44" borderId="47" xfId="3" applyFont="1" applyFill="1" applyBorder="1" applyAlignment="1">
      <alignment horizontal="left" vertical="center" wrapText="1"/>
    </xf>
    <xf numFmtId="0" fontId="13" fillId="44" borderId="62" xfId="3" applyFont="1" applyFill="1" applyBorder="1" applyAlignment="1">
      <alignment horizontal="left" vertical="center" wrapText="1"/>
    </xf>
    <xf numFmtId="0" fontId="30" fillId="45" borderId="18" xfId="3" applyFont="1" applyFill="1" applyBorder="1" applyAlignment="1">
      <alignment horizontal="center" vertical="center"/>
    </xf>
    <xf numFmtId="0" fontId="30" fillId="45" borderId="20" xfId="3" applyFont="1" applyFill="1" applyBorder="1" applyAlignment="1">
      <alignment horizontal="center" vertical="center"/>
    </xf>
    <xf numFmtId="0" fontId="30" fillId="46" borderId="18" xfId="3" applyFont="1" applyFill="1" applyBorder="1" applyAlignment="1">
      <alignment horizontal="center" vertical="center"/>
    </xf>
    <xf numFmtId="0" fontId="30" fillId="46" borderId="19" xfId="3" applyFont="1" applyFill="1" applyBorder="1" applyAlignment="1">
      <alignment horizontal="center" vertical="center"/>
    </xf>
    <xf numFmtId="0" fontId="30" fillId="46" borderId="20" xfId="3" applyFont="1" applyFill="1" applyBorder="1" applyAlignment="1">
      <alignment horizontal="center" vertical="center"/>
    </xf>
    <xf numFmtId="0" fontId="28" fillId="11" borderId="2" xfId="3" applyFont="1" applyFill="1" applyBorder="1" applyAlignment="1">
      <alignment horizontal="center" vertical="center" wrapText="1"/>
    </xf>
    <xf numFmtId="0" fontId="28" fillId="11" borderId="3" xfId="3" applyFont="1" applyFill="1" applyBorder="1" applyAlignment="1">
      <alignment horizontal="center" vertical="center" wrapText="1"/>
    </xf>
    <xf numFmtId="0" fontId="28" fillId="11" borderId="65" xfId="3" applyFont="1" applyFill="1" applyBorder="1" applyAlignment="1">
      <alignment horizontal="center" vertical="center" wrapText="1"/>
    </xf>
    <xf numFmtId="0" fontId="28" fillId="11" borderId="4" xfId="3" applyFont="1" applyFill="1" applyBorder="1" applyAlignment="1">
      <alignment horizontal="center" vertical="center" wrapText="1"/>
    </xf>
    <xf numFmtId="0" fontId="28" fillId="11" borderId="0" xfId="3" applyFont="1" applyFill="1" applyBorder="1" applyAlignment="1">
      <alignment horizontal="center" vertical="center" wrapText="1"/>
    </xf>
    <xf numFmtId="0" fontId="28" fillId="11" borderId="17" xfId="3" applyFont="1" applyFill="1" applyBorder="1" applyAlignment="1">
      <alignment horizontal="center" vertical="center" wrapText="1"/>
    </xf>
    <xf numFmtId="0" fontId="19" fillId="0" borderId="2" xfId="3" applyFont="1" applyFill="1" applyBorder="1" applyAlignment="1">
      <alignment horizontal="center" vertical="center" wrapText="1"/>
    </xf>
    <xf numFmtId="0" fontId="19" fillId="0" borderId="3" xfId="3" applyFont="1" applyFill="1" applyBorder="1" applyAlignment="1">
      <alignment horizontal="center" vertical="center" wrapText="1"/>
    </xf>
    <xf numFmtId="0" fontId="19" fillId="0" borderId="65" xfId="3" applyFont="1" applyFill="1" applyBorder="1" applyAlignment="1">
      <alignment horizontal="center" vertical="center" wrapText="1"/>
    </xf>
    <xf numFmtId="0" fontId="19" fillId="0" borderId="4"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0" borderId="17" xfId="3" applyFont="1" applyFill="1" applyBorder="1" applyAlignment="1">
      <alignment horizontal="center" vertical="center" wrapText="1"/>
    </xf>
    <xf numFmtId="0" fontId="19" fillId="0" borderId="15" xfId="3" applyFont="1" applyFill="1" applyBorder="1" applyAlignment="1">
      <alignment horizontal="center" vertical="center" wrapText="1"/>
    </xf>
    <xf numFmtId="0" fontId="19" fillId="0" borderId="47" xfId="3" applyFont="1" applyFill="1" applyBorder="1" applyAlignment="1">
      <alignment horizontal="center" vertical="center" wrapText="1"/>
    </xf>
    <xf numFmtId="0" fontId="19" fillId="0" borderId="62" xfId="3" applyFont="1" applyFill="1" applyBorder="1" applyAlignment="1">
      <alignment horizontal="center" vertical="center" wrapText="1"/>
    </xf>
    <xf numFmtId="0" fontId="13" fillId="44" borderId="4" xfId="3" applyFont="1" applyFill="1" applyBorder="1" applyAlignment="1">
      <alignment horizontal="left" vertical="center" wrapText="1"/>
    </xf>
    <xf numFmtId="0" fontId="13" fillId="44" borderId="0" xfId="3" applyFont="1" applyFill="1" applyBorder="1" applyAlignment="1">
      <alignment horizontal="left" vertical="center" wrapText="1"/>
    </xf>
    <xf numFmtId="0" fontId="13" fillId="44" borderId="17" xfId="3" applyFont="1" applyFill="1" applyBorder="1" applyAlignment="1">
      <alignment horizontal="left" vertical="center" wrapText="1"/>
    </xf>
    <xf numFmtId="0" fontId="29" fillId="31" borderId="6" xfId="3" applyFont="1" applyFill="1" applyBorder="1" applyAlignment="1">
      <alignment horizontal="center" vertical="center" wrapText="1"/>
    </xf>
    <xf numFmtId="0" fontId="29" fillId="31" borderId="70" xfId="3" applyFont="1" applyFill="1" applyBorder="1" applyAlignment="1">
      <alignment horizontal="center" vertical="center" wrapText="1"/>
    </xf>
    <xf numFmtId="0" fontId="29" fillId="31" borderId="71" xfId="3" applyFont="1" applyFill="1" applyBorder="1" applyAlignment="1">
      <alignment horizontal="center" vertical="center" wrapText="1"/>
    </xf>
    <xf numFmtId="0" fontId="27" fillId="11" borderId="0" xfId="3" applyFont="1" applyFill="1" applyBorder="1" applyAlignment="1">
      <alignment horizontal="center" vertical="center" wrapText="1"/>
    </xf>
    <xf numFmtId="0" fontId="27" fillId="11" borderId="47" xfId="3" applyFont="1" applyFill="1" applyBorder="1" applyAlignment="1">
      <alignment horizontal="center" vertical="center" wrapText="1"/>
    </xf>
    <xf numFmtId="0" fontId="4" fillId="11" borderId="6" xfId="0" applyFont="1" applyFill="1" applyBorder="1" applyAlignment="1" applyProtection="1">
      <alignment horizontal="center" vertical="center"/>
      <protection locked="0"/>
    </xf>
    <xf numFmtId="0" fontId="4" fillId="11" borderId="70" xfId="0" applyFont="1" applyFill="1" applyBorder="1" applyAlignment="1" applyProtection="1">
      <alignment horizontal="center" vertical="center"/>
      <protection locked="0"/>
    </xf>
    <xf numFmtId="0" fontId="4" fillId="11" borderId="71" xfId="0" applyFont="1" applyFill="1" applyBorder="1" applyAlignment="1" applyProtection="1">
      <alignment horizontal="center" vertical="center"/>
      <protection locked="0"/>
    </xf>
    <xf numFmtId="0" fontId="4" fillId="10" borderId="6" xfId="0" applyFont="1" applyFill="1" applyBorder="1" applyAlignment="1" applyProtection="1">
      <alignment horizontal="center" vertical="center"/>
      <protection locked="0"/>
    </xf>
    <xf numFmtId="0" fontId="4" fillId="10" borderId="70" xfId="0" applyFont="1" applyFill="1" applyBorder="1" applyAlignment="1" applyProtection="1">
      <alignment horizontal="center" vertical="center"/>
      <protection locked="0"/>
    </xf>
    <xf numFmtId="0" fontId="4" fillId="10" borderId="71" xfId="0" applyFont="1" applyFill="1" applyBorder="1" applyAlignment="1" applyProtection="1">
      <alignment horizontal="center" vertical="center"/>
      <protection locked="0"/>
    </xf>
    <xf numFmtId="0" fontId="4" fillId="12" borderId="6" xfId="0" applyFont="1" applyFill="1" applyBorder="1" applyAlignment="1" applyProtection="1">
      <alignment horizontal="center" vertical="center"/>
      <protection locked="0"/>
    </xf>
    <xf numFmtId="0" fontId="4" fillId="12" borderId="70" xfId="0" applyFont="1" applyFill="1" applyBorder="1" applyAlignment="1" applyProtection="1">
      <alignment horizontal="center" vertical="center"/>
      <protection locked="0"/>
    </xf>
    <xf numFmtId="0" fontId="4" fillId="12" borderId="71" xfId="0" applyFont="1" applyFill="1" applyBorder="1" applyAlignment="1" applyProtection="1">
      <alignment horizontal="center" vertical="center"/>
      <protection locked="0"/>
    </xf>
    <xf numFmtId="0" fontId="9" fillId="2" borderId="21" xfId="0" applyFont="1" applyFill="1" applyBorder="1" applyAlignment="1">
      <alignment horizontal="center" vertical="center"/>
    </xf>
    <xf numFmtId="0" fontId="9" fillId="2" borderId="72" xfId="0" applyFont="1" applyFill="1" applyBorder="1" applyAlignment="1">
      <alignment horizontal="center" vertical="center"/>
    </xf>
    <xf numFmtId="0" fontId="3" fillId="7" borderId="30" xfId="0" applyFont="1" applyFill="1" applyBorder="1" applyAlignment="1">
      <alignment horizontal="center"/>
    </xf>
    <xf numFmtId="0" fontId="3" fillId="7" borderId="31" xfId="0" applyFont="1" applyFill="1" applyBorder="1" applyAlignment="1">
      <alignment horizontal="center"/>
    </xf>
    <xf numFmtId="0" fontId="3" fillId="7" borderId="32" xfId="0" applyFont="1" applyFill="1" applyBorder="1" applyAlignment="1">
      <alignment horizontal="center"/>
    </xf>
    <xf numFmtId="0" fontId="3" fillId="2" borderId="4" xfId="0" applyFont="1" applyFill="1" applyBorder="1" applyAlignment="1">
      <alignment horizontal="center"/>
    </xf>
    <xf numFmtId="0" fontId="3" fillId="2" borderId="0" xfId="0" applyFont="1" applyFill="1" applyBorder="1" applyAlignment="1">
      <alignment horizontal="center"/>
    </xf>
    <xf numFmtId="0" fontId="4" fillId="27" borderId="57" xfId="0" applyFont="1" applyFill="1" applyBorder="1" applyAlignment="1">
      <alignment horizontal="center" vertical="center"/>
    </xf>
    <xf numFmtId="0" fontId="4" fillId="27" borderId="73" xfId="0" applyFont="1" applyFill="1" applyBorder="1" applyAlignment="1">
      <alignment horizontal="center" vertical="center"/>
    </xf>
    <xf numFmtId="0" fontId="4" fillId="26" borderId="57" xfId="0" applyFont="1" applyFill="1" applyBorder="1" applyAlignment="1">
      <alignment horizontal="center" vertical="center"/>
    </xf>
    <xf numFmtId="0" fontId="4" fillId="26" borderId="73" xfId="0" applyFont="1" applyFill="1" applyBorder="1" applyAlignment="1">
      <alignment horizontal="center" vertical="center"/>
    </xf>
    <xf numFmtId="0" fontId="4" fillId="15" borderId="57" xfId="0" applyFont="1" applyFill="1" applyBorder="1" applyAlignment="1">
      <alignment horizontal="center" vertical="center"/>
    </xf>
    <xf numFmtId="0" fontId="4" fillId="15" borderId="74" xfId="0" applyFont="1" applyFill="1" applyBorder="1" applyAlignment="1">
      <alignment horizontal="center" vertical="center"/>
    </xf>
    <xf numFmtId="0" fontId="4" fillId="15" borderId="73" xfId="0" applyFont="1" applyFill="1" applyBorder="1" applyAlignment="1">
      <alignment horizontal="center" vertical="center"/>
    </xf>
    <xf numFmtId="0" fontId="4" fillId="25" borderId="57" xfId="0" applyFont="1" applyFill="1" applyBorder="1" applyAlignment="1">
      <alignment horizontal="center" vertical="center"/>
    </xf>
    <xf numFmtId="0" fontId="4" fillId="25" borderId="73" xfId="0" applyFont="1" applyFill="1" applyBorder="1" applyAlignment="1">
      <alignment horizontal="center" vertical="center"/>
    </xf>
    <xf numFmtId="0" fontId="2" fillId="0" borderId="0" xfId="0" applyFont="1" applyFill="1" applyBorder="1" applyAlignment="1">
      <alignment horizontal="center" vertical="center"/>
    </xf>
    <xf numFmtId="0" fontId="0" fillId="0" borderId="0" xfId="0" applyFill="1" applyBorder="1" applyAlignment="1">
      <alignment horizontal="center" vertical="center"/>
    </xf>
    <xf numFmtId="0" fontId="4" fillId="11" borderId="6" xfId="0" applyFont="1" applyFill="1" applyBorder="1" applyAlignment="1" applyProtection="1">
      <alignment horizontal="center" vertical="center"/>
    </xf>
    <xf numFmtId="0" fontId="4" fillId="11" borderId="70" xfId="0" applyFont="1" applyFill="1" applyBorder="1" applyAlignment="1" applyProtection="1">
      <alignment horizontal="center" vertical="center"/>
    </xf>
    <xf numFmtId="0" fontId="4" fillId="11" borderId="71" xfId="0" applyFont="1" applyFill="1" applyBorder="1" applyAlignment="1" applyProtection="1">
      <alignment horizontal="center" vertical="center"/>
    </xf>
    <xf numFmtId="0" fontId="4" fillId="12" borderId="6" xfId="0" applyFont="1" applyFill="1" applyBorder="1" applyAlignment="1" applyProtection="1">
      <alignment horizontal="center" vertical="center"/>
    </xf>
    <xf numFmtId="0" fontId="4" fillId="12" borderId="70" xfId="0" applyFont="1" applyFill="1" applyBorder="1" applyAlignment="1" applyProtection="1">
      <alignment horizontal="center" vertical="center"/>
    </xf>
    <xf numFmtId="0" fontId="4" fillId="12" borderId="71" xfId="0" applyFont="1" applyFill="1" applyBorder="1" applyAlignment="1" applyProtection="1">
      <alignment horizontal="center" vertical="center"/>
    </xf>
    <xf numFmtId="0" fontId="2" fillId="0" borderId="7" xfId="0" applyFont="1" applyBorder="1" applyAlignment="1" applyProtection="1">
      <alignment horizontal="left" vertical="center"/>
      <protection locked="0"/>
    </xf>
    <xf numFmtId="0" fontId="4" fillId="10" borderId="70" xfId="0" applyFont="1" applyFill="1" applyBorder="1" applyAlignment="1" applyProtection="1">
      <alignment horizontal="center" vertical="center"/>
    </xf>
    <xf numFmtId="0" fontId="4" fillId="10" borderId="71" xfId="0" applyFont="1" applyFill="1" applyBorder="1" applyAlignment="1" applyProtection="1">
      <alignment horizontal="center" vertical="center"/>
    </xf>
    <xf numFmtId="164" fontId="2" fillId="0" borderId="18" xfId="0" applyNumberFormat="1" applyFont="1" applyBorder="1" applyAlignment="1">
      <alignment horizontal="center" vertical="center"/>
    </xf>
    <xf numFmtId="164" fontId="2" fillId="0" borderId="19" xfId="0" applyNumberFormat="1" applyFont="1" applyBorder="1" applyAlignment="1">
      <alignment horizontal="center" vertical="center"/>
    </xf>
    <xf numFmtId="164" fontId="2" fillId="0" borderId="20" xfId="0" applyNumberFormat="1" applyFont="1" applyBorder="1" applyAlignment="1">
      <alignment horizontal="center" vertical="center"/>
    </xf>
    <xf numFmtId="0" fontId="11" fillId="0" borderId="64" xfId="0" applyFont="1" applyFill="1" applyBorder="1" applyAlignment="1" applyProtection="1">
      <alignment horizontal="center" vertical="center"/>
      <protection locked="0"/>
    </xf>
    <xf numFmtId="0" fontId="25" fillId="0" borderId="44" xfId="0" applyFont="1" applyFill="1" applyBorder="1" applyAlignment="1" applyProtection="1">
      <alignment horizontal="center" vertical="center"/>
      <protection locked="0"/>
    </xf>
    <xf numFmtId="0" fontId="24" fillId="11" borderId="26" xfId="0" applyFont="1" applyFill="1" applyBorder="1" applyAlignment="1">
      <alignment horizontal="center" vertical="center" textRotation="90"/>
    </xf>
    <xf numFmtId="0" fontId="24" fillId="10" borderId="26" xfId="0" applyFont="1" applyFill="1" applyBorder="1" applyAlignment="1">
      <alignment horizontal="center" vertical="center" textRotation="90"/>
    </xf>
    <xf numFmtId="0" fontId="24" fillId="12" borderId="26" xfId="0" applyFont="1" applyFill="1" applyBorder="1" applyAlignment="1">
      <alignment horizontal="center" vertical="center" textRotation="90"/>
    </xf>
    <xf numFmtId="0" fontId="4" fillId="10" borderId="26" xfId="0" applyFont="1" applyFill="1" applyBorder="1" applyAlignment="1" applyProtection="1">
      <alignment horizontal="center" vertical="center"/>
    </xf>
    <xf numFmtId="0" fontId="0" fillId="10" borderId="26" xfId="0" applyFill="1" applyBorder="1" applyAlignment="1" applyProtection="1">
      <alignment horizontal="center" vertical="center"/>
    </xf>
    <xf numFmtId="0" fontId="2" fillId="0" borderId="7" xfId="0" applyFont="1" applyBorder="1" applyAlignment="1" applyProtection="1">
      <alignment horizontal="left" vertical="center"/>
    </xf>
    <xf numFmtId="0" fontId="4" fillId="21" borderId="26" xfId="0" applyFont="1" applyFill="1" applyBorder="1" applyAlignment="1" applyProtection="1">
      <alignment horizontal="center" vertical="center"/>
    </xf>
    <xf numFmtId="0" fontId="0" fillId="21" borderId="26" xfId="0" applyFill="1" applyBorder="1" applyAlignment="1" applyProtection="1">
      <alignment horizontal="center" vertical="center"/>
    </xf>
    <xf numFmtId="0" fontId="4" fillId="10" borderId="26" xfId="0" applyFont="1" applyFill="1" applyBorder="1" applyAlignment="1" applyProtection="1">
      <alignment horizontal="center" vertical="center" wrapText="1"/>
    </xf>
    <xf numFmtId="0" fontId="0" fillId="10" borderId="26" xfId="0" applyFill="1" applyBorder="1" applyAlignment="1" applyProtection="1">
      <alignment horizontal="center" vertical="center" wrapText="1"/>
    </xf>
    <xf numFmtId="0" fontId="4" fillId="35" borderId="26" xfId="0" applyFont="1" applyFill="1" applyBorder="1" applyAlignment="1" applyProtection="1">
      <alignment horizontal="center" vertical="center" wrapText="1"/>
    </xf>
    <xf numFmtId="0" fontId="4" fillId="36" borderId="26" xfId="0" applyFont="1" applyFill="1" applyBorder="1" applyAlignment="1" applyProtection="1">
      <alignment horizontal="center" vertical="center" wrapText="1"/>
    </xf>
    <xf numFmtId="0" fontId="0" fillId="10" borderId="26" xfId="0" applyFill="1" applyBorder="1" applyAlignment="1">
      <alignment horizontal="center" vertical="center"/>
    </xf>
    <xf numFmtId="0" fontId="4" fillId="40" borderId="57" xfId="0" applyFont="1" applyFill="1" applyBorder="1" applyAlignment="1">
      <alignment horizontal="center" vertical="center" wrapText="1"/>
    </xf>
    <xf numFmtId="0" fontId="4" fillId="40" borderId="73" xfId="0" applyFont="1" applyFill="1" applyBorder="1" applyAlignment="1">
      <alignment horizontal="center" vertical="center" wrapText="1"/>
    </xf>
    <xf numFmtId="0" fontId="4" fillId="41" borderId="57" xfId="0" applyFont="1" applyFill="1" applyBorder="1" applyAlignment="1">
      <alignment horizontal="center" vertical="center" wrapText="1"/>
    </xf>
    <xf numFmtId="0" fontId="4" fillId="41" borderId="73" xfId="0" applyFont="1" applyFill="1" applyBorder="1" applyAlignment="1">
      <alignment horizontal="center" vertical="center" wrapText="1"/>
    </xf>
    <xf numFmtId="0" fontId="4" fillId="26" borderId="57" xfId="0" applyFont="1" applyFill="1" applyBorder="1" applyAlignment="1">
      <alignment horizontal="center" vertical="center" wrapText="1"/>
    </xf>
    <xf numFmtId="0" fontId="4" fillId="26" borderId="73" xfId="0" applyFont="1" applyFill="1" applyBorder="1" applyAlignment="1">
      <alignment horizontal="center" vertical="center" wrapText="1"/>
    </xf>
    <xf numFmtId="0" fontId="0" fillId="10" borderId="26" xfId="0" applyFill="1" applyBorder="1" applyAlignment="1">
      <alignment horizontal="center" vertical="center" wrapText="1"/>
    </xf>
    <xf numFmtId="0" fontId="4" fillId="11" borderId="26" xfId="0" applyFont="1" applyFill="1" applyBorder="1" applyAlignment="1" applyProtection="1">
      <alignment horizontal="center" vertical="center"/>
    </xf>
    <xf numFmtId="0" fontId="0" fillId="11" borderId="26" xfId="0" applyFill="1" applyBorder="1" applyAlignment="1">
      <alignment horizontal="center" vertical="center"/>
    </xf>
    <xf numFmtId="0" fontId="4" fillId="39" borderId="57" xfId="0" applyFont="1" applyFill="1" applyBorder="1" applyAlignment="1">
      <alignment horizontal="center" vertical="center" wrapText="1"/>
    </xf>
    <xf numFmtId="0" fontId="4" fillId="39" borderId="73" xfId="0" applyFont="1" applyFill="1" applyBorder="1" applyAlignment="1">
      <alignment horizontal="center" vertical="center" wrapText="1"/>
    </xf>
    <xf numFmtId="0" fontId="4" fillId="36" borderId="75" xfId="0" applyFont="1" applyFill="1" applyBorder="1" applyAlignment="1" applyProtection="1">
      <alignment horizontal="center" vertical="center" textRotation="90" wrapText="1"/>
    </xf>
    <xf numFmtId="0" fontId="4" fillId="36" borderId="16" xfId="0" applyFont="1" applyFill="1" applyBorder="1" applyAlignment="1" applyProtection="1">
      <alignment horizontal="center" vertical="center" textRotation="90" wrapText="1"/>
    </xf>
    <xf numFmtId="0" fontId="4" fillId="36" borderId="76" xfId="0" applyFont="1" applyFill="1" applyBorder="1" applyAlignment="1" applyProtection="1">
      <alignment horizontal="center" vertical="center" textRotation="90" wrapText="1"/>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2" fillId="10" borderId="65" xfId="0" applyFont="1" applyFill="1" applyBorder="1" applyAlignment="1">
      <alignment horizontal="center" vertical="center" textRotation="90" wrapText="1"/>
    </xf>
    <xf numFmtId="0" fontId="5" fillId="0" borderId="17" xfId="0" applyFont="1" applyBorder="1" applyAlignment="1">
      <alignment horizontal="center" vertical="center" wrapText="1"/>
    </xf>
    <xf numFmtId="0" fontId="2" fillId="10" borderId="18" xfId="0" applyFont="1" applyFill="1" applyBorder="1" applyAlignment="1">
      <alignment horizontal="center" vertical="center" textRotation="90" wrapText="1"/>
    </xf>
    <xf numFmtId="0" fontId="5" fillId="0" borderId="19" xfId="0" applyFont="1" applyBorder="1" applyAlignment="1">
      <alignment horizontal="center" vertical="center" wrapText="1"/>
    </xf>
    <xf numFmtId="0" fontId="5" fillId="0" borderId="20" xfId="0" applyFont="1" applyBorder="1" applyAlignment="1">
      <alignment horizontal="center" vertical="center" wrapText="1"/>
    </xf>
    <xf numFmtId="0" fontId="4" fillId="35" borderId="18" xfId="0" applyFont="1" applyFill="1" applyBorder="1" applyAlignment="1" applyProtection="1">
      <alignment horizontal="center" vertical="center" textRotation="90" wrapText="1"/>
    </xf>
    <xf numFmtId="0" fontId="4" fillId="35" borderId="19" xfId="0" applyFont="1" applyFill="1" applyBorder="1" applyAlignment="1" applyProtection="1">
      <alignment horizontal="center" vertical="center" textRotation="90" wrapText="1"/>
    </xf>
    <xf numFmtId="0" fontId="4" fillId="35" borderId="20" xfId="0" applyFont="1" applyFill="1" applyBorder="1" applyAlignment="1" applyProtection="1">
      <alignment horizontal="center" vertical="center" textRotation="90" wrapText="1"/>
    </xf>
    <xf numFmtId="0" fontId="2" fillId="11" borderId="18" xfId="0" applyFont="1" applyFill="1" applyBorder="1" applyAlignment="1">
      <alignment horizontal="center" vertical="center" textRotation="90" wrapText="1"/>
    </xf>
    <xf numFmtId="0" fontId="5" fillId="0" borderId="19" xfId="0" applyFont="1" applyBorder="1" applyAlignment="1">
      <alignment horizontal="center" vertical="center" textRotation="90" wrapText="1"/>
    </xf>
    <xf numFmtId="0" fontId="5" fillId="0" borderId="20" xfId="0" applyFont="1" applyBorder="1" applyAlignment="1">
      <alignment horizontal="center" vertical="center" textRotation="90" wrapText="1"/>
    </xf>
    <xf numFmtId="0" fontId="2" fillId="11" borderId="26" xfId="0" applyFont="1" applyFill="1" applyBorder="1" applyAlignment="1">
      <alignment horizontal="center" vertical="center" textRotation="90" wrapText="1"/>
    </xf>
    <xf numFmtId="0" fontId="5" fillId="0" borderId="26" xfId="0" applyFont="1" applyBorder="1" applyAlignment="1">
      <alignment horizontal="center" vertical="center" textRotation="90" wrapText="1"/>
    </xf>
    <xf numFmtId="0" fontId="42" fillId="0" borderId="0" xfId="2" applyFont="1" applyAlignment="1"/>
    <xf numFmtId="0" fontId="0" fillId="0" borderId="0" xfId="0" applyAlignment="1"/>
    <xf numFmtId="0" fontId="43" fillId="0" borderId="2" xfId="2" applyFont="1" applyBorder="1" applyAlignment="1">
      <alignment horizontal="center"/>
    </xf>
    <xf numFmtId="0" fontId="0" fillId="0" borderId="65" xfId="0" applyBorder="1" applyAlignment="1"/>
    <xf numFmtId="0" fontId="43" fillId="0" borderId="15" xfId="2" applyFont="1" applyBorder="1" applyAlignment="1">
      <alignment horizontal="center"/>
    </xf>
    <xf numFmtId="0" fontId="0" fillId="0" borderId="62" xfId="0" applyBorder="1" applyAlignment="1"/>
    <xf numFmtId="0" fontId="41" fillId="0" borderId="42" xfId="2" applyFont="1" applyBorder="1" applyAlignment="1">
      <alignment horizontal="center"/>
    </xf>
    <xf numFmtId="0" fontId="0" fillId="0" borderId="44" xfId="0" applyBorder="1" applyAlignment="1">
      <alignment horizontal="center"/>
    </xf>
    <xf numFmtId="0" fontId="41" fillId="0" borderId="0" xfId="2" applyFont="1" applyAlignment="1" applyProtection="1">
      <protection locked="0"/>
    </xf>
    <xf numFmtId="0" fontId="0" fillId="0" borderId="0" xfId="0" applyAlignment="1" applyProtection="1">
      <protection locked="0"/>
    </xf>
    <xf numFmtId="0" fontId="41" fillId="0" borderId="0" xfId="2" applyFont="1" applyAlignment="1" applyProtection="1">
      <alignment wrapText="1"/>
      <protection locked="0"/>
    </xf>
  </cellXfs>
  <cellStyles count="4">
    <cellStyle name="Normal" xfId="0" builtinId="0"/>
    <cellStyle name="Normal 2" xfId="1"/>
    <cellStyle name="Normal 3" xfId="2"/>
    <cellStyle name="Normal_CE1_classe" xfId="3"/>
  </cellStyles>
  <dxfs count="75">
    <dxf>
      <fill>
        <patternFill>
          <bgColor indexed="10"/>
        </patternFill>
      </fill>
    </dxf>
    <dxf>
      <fill>
        <patternFill>
          <bgColor indexed="52"/>
        </patternFill>
      </fill>
    </dxf>
    <dxf>
      <fill>
        <patternFill>
          <bgColor indexed="11"/>
        </patternFill>
      </fill>
    </dxf>
    <dxf>
      <fill>
        <patternFill>
          <bgColor rgb="FF00FF00"/>
        </patternFill>
      </fill>
    </dxf>
    <dxf>
      <fill>
        <patternFill>
          <bgColor rgb="FFFF0000"/>
        </patternFill>
      </fill>
    </dxf>
    <dxf>
      <fill>
        <patternFill patternType="solid">
          <fgColor rgb="FFFF9900"/>
          <bgColor rgb="FFFF9900"/>
        </patternFill>
      </fill>
    </dxf>
    <dxf>
      <fill>
        <patternFill>
          <bgColor indexed="10"/>
        </patternFill>
      </fill>
    </dxf>
    <dxf>
      <fill>
        <patternFill>
          <bgColor indexed="11"/>
        </patternFill>
      </fill>
    </dxf>
    <dxf>
      <fill>
        <patternFill>
          <bgColor indexed="52"/>
        </patternFill>
      </fill>
    </dxf>
    <dxf>
      <fill>
        <patternFill>
          <bgColor indexed="10"/>
        </patternFill>
      </fill>
    </dxf>
    <dxf>
      <fill>
        <patternFill>
          <bgColor indexed="11"/>
        </patternFill>
      </fill>
    </dxf>
    <dxf>
      <fill>
        <patternFill>
          <bgColor indexed="52"/>
        </patternFill>
      </fill>
    </dxf>
    <dxf>
      <fill>
        <patternFill>
          <bgColor indexed="10"/>
        </patternFill>
      </fill>
    </dxf>
    <dxf>
      <fill>
        <patternFill>
          <bgColor indexed="11"/>
        </patternFill>
      </fill>
    </dxf>
    <dxf>
      <fill>
        <patternFill>
          <bgColor indexed="52"/>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ont>
        <color auto="1"/>
      </font>
      <fill>
        <patternFill>
          <bgColor indexed="52"/>
        </patternFill>
      </fill>
    </dxf>
    <dxf>
      <fill>
        <patternFill>
          <bgColor indexed="10"/>
        </patternFill>
      </fill>
    </dxf>
    <dxf>
      <fill>
        <patternFill>
          <bgColor indexed="11"/>
        </patternFill>
      </fill>
    </dxf>
    <dxf>
      <font>
        <color auto="1"/>
      </font>
      <fill>
        <patternFill>
          <bgColor indexed="52"/>
        </patternFill>
      </fill>
    </dxf>
    <dxf>
      <fill>
        <patternFill>
          <bgColor indexed="10"/>
        </patternFill>
      </fill>
    </dxf>
    <dxf>
      <fill>
        <patternFill>
          <bgColor indexed="11"/>
        </patternFill>
      </fill>
    </dxf>
    <dxf>
      <font>
        <color auto="1"/>
      </font>
      <fill>
        <patternFill>
          <bgColor indexed="52"/>
        </patternFill>
      </fill>
    </dxf>
    <dxf>
      <fill>
        <patternFill>
          <bgColor indexed="10"/>
        </patternFill>
      </fill>
    </dxf>
    <dxf>
      <fill>
        <patternFill>
          <bgColor indexed="11"/>
        </patternFill>
      </fill>
    </dxf>
    <dxf>
      <font>
        <color auto="1"/>
      </font>
      <fill>
        <patternFill>
          <bgColor indexed="52"/>
        </patternFill>
      </fill>
    </dxf>
    <dxf>
      <fill>
        <patternFill>
          <bgColor indexed="10"/>
        </patternFill>
      </fill>
    </dxf>
    <dxf>
      <fill>
        <patternFill>
          <bgColor indexed="11"/>
        </patternFill>
      </fill>
    </dxf>
    <dxf>
      <font>
        <color auto="1"/>
      </font>
      <fill>
        <patternFill>
          <bgColor indexed="52"/>
        </patternFill>
      </fill>
    </dxf>
    <dxf>
      <fill>
        <patternFill>
          <bgColor indexed="10"/>
        </patternFill>
      </fill>
    </dxf>
    <dxf>
      <fill>
        <patternFill>
          <bgColor indexed="11"/>
        </patternFill>
      </fill>
    </dxf>
    <dxf>
      <font>
        <color auto="1"/>
      </font>
      <fill>
        <patternFill>
          <bgColor indexed="52"/>
        </patternFill>
      </fill>
    </dxf>
    <dxf>
      <fill>
        <patternFill>
          <bgColor indexed="10"/>
        </patternFill>
      </fill>
    </dxf>
    <dxf>
      <fill>
        <patternFill>
          <bgColor indexed="11"/>
        </patternFill>
      </fill>
    </dxf>
    <dxf>
      <font>
        <color auto="1"/>
      </font>
      <fill>
        <patternFill>
          <bgColor indexed="52"/>
        </patternFill>
      </fill>
    </dxf>
    <dxf>
      <fill>
        <patternFill>
          <bgColor indexed="10"/>
        </patternFill>
      </fill>
    </dxf>
    <dxf>
      <fill>
        <patternFill>
          <bgColor indexed="11"/>
        </patternFill>
      </fill>
    </dxf>
    <dxf>
      <font>
        <color auto="1"/>
      </font>
      <fill>
        <patternFill>
          <bgColor indexed="52"/>
        </patternFill>
      </fill>
    </dxf>
    <dxf>
      <fill>
        <patternFill>
          <bgColor indexed="10"/>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indexed="52"/>
        </patternFill>
      </fill>
    </dxf>
    <dxf>
      <fill>
        <patternFill>
          <bgColor indexed="10"/>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ont>
        <color auto="1"/>
      </font>
      <fill>
        <patternFill>
          <bgColor indexed="52"/>
        </patternFill>
      </fill>
    </dxf>
    <dxf>
      <fill>
        <patternFill>
          <bgColor indexed="10"/>
        </patternFill>
      </fill>
    </dxf>
    <dxf>
      <fill>
        <patternFill>
          <bgColor indexed="11"/>
        </patternFill>
      </fill>
    </dxf>
    <dxf>
      <font>
        <color auto="1"/>
      </font>
      <fill>
        <patternFill>
          <bgColor indexed="52"/>
        </patternFill>
      </fill>
    </dxf>
    <dxf>
      <fill>
        <patternFill>
          <bgColor indexed="10"/>
        </patternFill>
      </fill>
    </dxf>
    <dxf>
      <fill>
        <patternFill>
          <bgColor indexed="11"/>
        </patternFill>
      </fill>
    </dxf>
    <dxf>
      <font>
        <color auto="1"/>
      </font>
      <fill>
        <patternFill>
          <bgColor indexed="52"/>
        </patternFill>
      </fill>
    </dxf>
    <dxf>
      <fill>
        <patternFill>
          <bgColor indexed="10"/>
        </patternFill>
      </fill>
    </dxf>
    <dxf>
      <fill>
        <patternFill>
          <bgColor indexed="11"/>
        </patternFill>
      </fill>
    </dxf>
    <dxf>
      <font>
        <color auto="1"/>
      </font>
      <fill>
        <patternFill>
          <bgColor indexed="55"/>
        </patternFill>
      </fill>
    </dxf>
    <dxf>
      <fill>
        <patternFill>
          <bgColor indexed="10"/>
        </patternFill>
      </fill>
    </dxf>
    <dxf>
      <fill>
        <patternFill>
          <bgColor indexed="1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FFDDFF"/>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13" Type="http://schemas.openxmlformats.org/officeDocument/2006/relationships/worksheet" Target="worksheets/sheet1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0.xml"/><Relationship Id="rId17" Type="http://schemas.openxmlformats.org/officeDocument/2006/relationships/worksheet" Target="worksheets/sheet13.xml"/><Relationship Id="rId2" Type="http://schemas.openxmlformats.org/officeDocument/2006/relationships/worksheet" Target="worksheets/sheet2.xml"/><Relationship Id="rId16" Type="http://schemas.openxmlformats.org/officeDocument/2006/relationships/chartsheet" Target="chartsheets/sheet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9.xml"/><Relationship Id="rId5" Type="http://schemas.openxmlformats.org/officeDocument/2006/relationships/worksheet" Target="worksheets/sheet5.xml"/><Relationship Id="rId15" Type="http://schemas.openxmlformats.org/officeDocument/2006/relationships/chartsheet" Target="chartsheets/sheet3.xml"/><Relationship Id="rId10" Type="http://schemas.openxmlformats.org/officeDocument/2006/relationships/worksheet" Target="worksheets/sheet8.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hartsheet" Target="chartsheets/sheet2.xml"/><Relationship Id="rId14" Type="http://schemas.openxmlformats.org/officeDocument/2006/relationships/worksheet" Target="worksheets/sheet1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lang val="fr-FR"/>
  <c:protection/>
  <c:chart>
    <c:title>
      <c:tx>
        <c:rich>
          <a:bodyPr/>
          <a:lstStyle/>
          <a:p>
            <a:pPr>
              <a:defRPr sz="2000" b="1" i="0" u="none" strike="noStrike" baseline="0">
                <a:solidFill>
                  <a:srgbClr val="000000"/>
                </a:solidFill>
                <a:latin typeface="Arial"/>
                <a:ea typeface="Arial"/>
                <a:cs typeface="Arial"/>
              </a:defRPr>
            </a:pPr>
            <a:r>
              <a:t>Français : scores de la classe par champ</a:t>
            </a:r>
          </a:p>
        </c:rich>
      </c:tx>
      <c:layout>
        <c:manualLayout>
          <c:xMode val="edge"/>
          <c:yMode val="edge"/>
          <c:x val="0.25406623870811329"/>
          <c:y val="3.1572725461013661E-2"/>
        </c:manualLayout>
      </c:layout>
      <c:spPr>
        <a:noFill/>
        <a:ln w="25400">
          <a:noFill/>
        </a:ln>
      </c:spPr>
    </c:title>
    <c:plotArea>
      <c:layout>
        <c:manualLayout>
          <c:layoutTarget val="inner"/>
          <c:xMode val="edge"/>
          <c:yMode val="edge"/>
          <c:x val="6.318956870611836E-2"/>
          <c:y val="0.13408723747980622"/>
          <c:w val="0.92678034102306917"/>
          <c:h val="0.76090468497576735"/>
        </c:manualLayout>
      </c:layout>
      <c:barChart>
        <c:barDir val="col"/>
        <c:grouping val="clustered"/>
        <c:ser>
          <c:idx val="0"/>
          <c:order val="0"/>
          <c:tx>
            <c:strRef>
              <c:f>'Analyse VERT_F'!$E$21</c:f>
              <c:strCache>
                <c:ptCount val="1"/>
                <c:pt idx="0">
                  <c:v>Score de Réussite</c:v>
                </c:pt>
              </c:strCache>
            </c:strRef>
          </c:tx>
          <c:spPr>
            <a:solidFill>
              <a:srgbClr val="22FE47"/>
            </a:solidFill>
            <a:ln w="12700">
              <a:solidFill>
                <a:srgbClr val="000000"/>
              </a:solidFill>
              <a:prstDash val="solid"/>
            </a:ln>
          </c:spPr>
          <c:dLbls>
            <c:spPr>
              <a:noFill/>
              <a:ln w="25400">
                <a:noFill/>
              </a:ln>
            </c:spPr>
            <c:txPr>
              <a:bodyPr/>
              <a:lstStyle/>
              <a:p>
                <a:pPr>
                  <a:defRPr sz="1200" b="1" i="0" u="none" strike="noStrike" baseline="0">
                    <a:solidFill>
                      <a:srgbClr val="000000"/>
                    </a:solidFill>
                    <a:latin typeface="Arial"/>
                    <a:ea typeface="Arial"/>
                    <a:cs typeface="Arial"/>
                  </a:defRPr>
                </a:pPr>
                <a:endParaRPr lang="fr-FR"/>
              </a:p>
            </c:txPr>
            <c:showVal val="1"/>
          </c:dLbls>
          <c:cat>
            <c:strRef>
              <c:f>'Analyse VERT_F'!$C$22:$D$24</c:f>
              <c:strCache>
                <c:ptCount val="3"/>
                <c:pt idx="0">
                  <c:v>Langage compréhension</c:v>
                </c:pt>
                <c:pt idx="1">
                  <c:v>Langage production</c:v>
                </c:pt>
                <c:pt idx="2">
                  <c:v>Découvrir l'écrit</c:v>
                </c:pt>
              </c:strCache>
            </c:strRef>
          </c:cat>
          <c:val>
            <c:numRef>
              <c:f>'Analyse VERT_F'!$E$22:$E$24</c:f>
              <c:numCache>
                <c:formatCode>0.0%</c:formatCode>
                <c:ptCount val="3"/>
                <c:pt idx="0">
                  <c:v>0</c:v>
                </c:pt>
                <c:pt idx="1">
                  <c:v>0</c:v>
                </c:pt>
                <c:pt idx="2">
                  <c:v>0</c:v>
                </c:pt>
              </c:numCache>
            </c:numRef>
          </c:val>
        </c:ser>
        <c:ser>
          <c:idx val="1"/>
          <c:order val="1"/>
          <c:tx>
            <c:strRef>
              <c:f>'Analyse VERT_F'!$F$21</c:f>
              <c:strCache>
                <c:ptCount val="1"/>
                <c:pt idx="0">
                  <c:v>Réussite partielle</c:v>
                </c:pt>
              </c:strCache>
            </c:strRef>
          </c:tx>
          <c:spPr>
            <a:solidFill>
              <a:srgbClr val="FFCC00"/>
            </a:solidFill>
            <a:ln w="12700">
              <a:solidFill>
                <a:srgbClr val="000000"/>
              </a:solidFill>
              <a:prstDash val="solid"/>
            </a:ln>
          </c:spPr>
          <c:dLbls>
            <c:spPr>
              <a:noFill/>
              <a:ln w="25400">
                <a:noFill/>
              </a:ln>
            </c:spPr>
            <c:txPr>
              <a:bodyPr/>
              <a:lstStyle/>
              <a:p>
                <a:pPr>
                  <a:defRPr sz="1200" b="1" i="0" u="none" strike="noStrike" baseline="0">
                    <a:solidFill>
                      <a:srgbClr val="000000"/>
                    </a:solidFill>
                    <a:latin typeface="Arial"/>
                    <a:ea typeface="Arial"/>
                    <a:cs typeface="Arial"/>
                  </a:defRPr>
                </a:pPr>
                <a:endParaRPr lang="fr-FR"/>
              </a:p>
            </c:txPr>
            <c:showVal val="1"/>
          </c:dLbls>
          <c:cat>
            <c:strRef>
              <c:f>'Analyse VERT_F'!$C$22:$D$24</c:f>
              <c:strCache>
                <c:ptCount val="3"/>
                <c:pt idx="0">
                  <c:v>Langage compréhension</c:v>
                </c:pt>
                <c:pt idx="1">
                  <c:v>Langage production</c:v>
                </c:pt>
                <c:pt idx="2">
                  <c:v>Découvrir l'écrit</c:v>
                </c:pt>
              </c:strCache>
            </c:strRef>
          </c:cat>
          <c:val>
            <c:numRef>
              <c:f>'Analyse VERT_F'!$F$22:$F$24</c:f>
              <c:numCache>
                <c:formatCode>0.0%</c:formatCode>
                <c:ptCount val="3"/>
                <c:pt idx="0">
                  <c:v>0</c:v>
                </c:pt>
                <c:pt idx="1">
                  <c:v>0</c:v>
                </c:pt>
                <c:pt idx="2">
                  <c:v>0</c:v>
                </c:pt>
              </c:numCache>
            </c:numRef>
          </c:val>
        </c:ser>
        <c:ser>
          <c:idx val="2"/>
          <c:order val="2"/>
          <c:tx>
            <c:strRef>
              <c:f>'Analyse VERT_F'!$G$21</c:f>
              <c:strCache>
                <c:ptCount val="1"/>
                <c:pt idx="0">
                  <c:v>Score d'échec</c:v>
                </c:pt>
              </c:strCache>
            </c:strRef>
          </c:tx>
          <c:spPr>
            <a:solidFill>
              <a:srgbClr val="FF0000"/>
            </a:solidFill>
            <a:ln w="12700">
              <a:solidFill>
                <a:srgbClr val="000000"/>
              </a:solidFill>
              <a:prstDash val="solid"/>
            </a:ln>
          </c:spPr>
          <c:dLbls>
            <c:spPr>
              <a:noFill/>
              <a:ln w="25400">
                <a:noFill/>
              </a:ln>
            </c:spPr>
            <c:txPr>
              <a:bodyPr/>
              <a:lstStyle/>
              <a:p>
                <a:pPr>
                  <a:defRPr sz="1200" b="1" i="0" u="none" strike="noStrike" baseline="0">
                    <a:solidFill>
                      <a:srgbClr val="000000"/>
                    </a:solidFill>
                    <a:latin typeface="Arial"/>
                    <a:ea typeface="Arial"/>
                    <a:cs typeface="Arial"/>
                  </a:defRPr>
                </a:pPr>
                <a:endParaRPr lang="fr-FR"/>
              </a:p>
            </c:txPr>
            <c:showVal val="1"/>
          </c:dLbls>
          <c:cat>
            <c:strRef>
              <c:f>'Analyse VERT_F'!$C$22:$D$24</c:f>
              <c:strCache>
                <c:ptCount val="3"/>
                <c:pt idx="0">
                  <c:v>Langage compréhension</c:v>
                </c:pt>
                <c:pt idx="1">
                  <c:v>Langage production</c:v>
                </c:pt>
                <c:pt idx="2">
                  <c:v>Découvrir l'écrit</c:v>
                </c:pt>
              </c:strCache>
            </c:strRef>
          </c:cat>
          <c:val>
            <c:numRef>
              <c:f>'Analyse VERT_F'!$G$22:$G$24</c:f>
              <c:numCache>
                <c:formatCode>0.0%</c:formatCode>
                <c:ptCount val="3"/>
                <c:pt idx="0">
                  <c:v>0</c:v>
                </c:pt>
                <c:pt idx="1">
                  <c:v>0</c:v>
                </c:pt>
                <c:pt idx="2">
                  <c:v>0</c:v>
                </c:pt>
              </c:numCache>
            </c:numRef>
          </c:val>
        </c:ser>
        <c:ser>
          <c:idx val="3"/>
          <c:order val="3"/>
          <c:tx>
            <c:strRef>
              <c:f>'Analyse VERT_F'!$H$21</c:f>
              <c:strCache>
                <c:ptCount val="1"/>
                <c:pt idx="0">
                  <c:v>Score de non réponse</c:v>
                </c:pt>
              </c:strCache>
            </c:strRef>
          </c:tx>
          <c:spPr>
            <a:solidFill>
              <a:srgbClr val="FFFFFF"/>
            </a:solidFill>
            <a:ln w="12700">
              <a:solidFill>
                <a:srgbClr val="000000"/>
              </a:solidFill>
              <a:prstDash val="solid"/>
            </a:ln>
          </c:spPr>
          <c:dLbls>
            <c:spPr>
              <a:noFill/>
              <a:ln w="25400">
                <a:noFill/>
              </a:ln>
            </c:spPr>
            <c:txPr>
              <a:bodyPr/>
              <a:lstStyle/>
              <a:p>
                <a:pPr>
                  <a:defRPr sz="1200" b="1" i="0" u="none" strike="noStrike" baseline="0">
                    <a:solidFill>
                      <a:srgbClr val="000000"/>
                    </a:solidFill>
                    <a:latin typeface="Arial"/>
                    <a:ea typeface="Arial"/>
                    <a:cs typeface="Arial"/>
                  </a:defRPr>
                </a:pPr>
                <a:endParaRPr lang="fr-FR"/>
              </a:p>
            </c:txPr>
            <c:showVal val="1"/>
          </c:dLbls>
          <c:cat>
            <c:strRef>
              <c:f>'Analyse VERT_F'!$C$22:$D$24</c:f>
              <c:strCache>
                <c:ptCount val="3"/>
                <c:pt idx="0">
                  <c:v>Langage compréhension</c:v>
                </c:pt>
                <c:pt idx="1">
                  <c:v>Langage production</c:v>
                </c:pt>
                <c:pt idx="2">
                  <c:v>Découvrir l'écrit</c:v>
                </c:pt>
              </c:strCache>
            </c:strRef>
          </c:cat>
          <c:val>
            <c:numRef>
              <c:f>'Analyse VERT_F'!$H$22:$H$24</c:f>
              <c:numCache>
                <c:formatCode>0.0%</c:formatCode>
                <c:ptCount val="3"/>
                <c:pt idx="0">
                  <c:v>0</c:v>
                </c:pt>
                <c:pt idx="1">
                  <c:v>0</c:v>
                </c:pt>
                <c:pt idx="2">
                  <c:v>0</c:v>
                </c:pt>
              </c:numCache>
            </c:numRef>
          </c:val>
        </c:ser>
        <c:dLbls>
          <c:showVal val="1"/>
        </c:dLbls>
        <c:gapWidth val="300"/>
        <c:axId val="124917632"/>
        <c:axId val="124919168"/>
      </c:barChart>
      <c:catAx>
        <c:axId val="124917632"/>
        <c:scaling>
          <c:orientation val="minMax"/>
        </c:scaling>
        <c:axPos val="b"/>
        <c:numFmt formatCode="General" sourceLinked="1"/>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r-FR"/>
          </a:p>
        </c:txPr>
        <c:crossAx val="124919168"/>
        <c:crosses val="autoZero"/>
        <c:auto val="1"/>
        <c:lblAlgn val="ctr"/>
        <c:lblOffset val="100"/>
        <c:tickLblSkip val="1"/>
        <c:tickMarkSkip val="1"/>
      </c:catAx>
      <c:valAx>
        <c:axId val="124919168"/>
        <c:scaling>
          <c:orientation val="minMax"/>
          <c:max val="1"/>
        </c:scaling>
        <c:axPos val="l"/>
        <c:majorGridlines>
          <c:spPr>
            <a:ln w="3175">
              <a:solidFill>
                <a:srgbClr val="000000"/>
              </a:solidFill>
              <a:prstDash val="solid"/>
            </a:ln>
          </c:spPr>
        </c:majorGridlines>
        <c:numFmt formatCode="0%" sourceLinked="0"/>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r-FR"/>
          </a:p>
        </c:txPr>
        <c:crossAx val="124917632"/>
        <c:crosses val="autoZero"/>
        <c:crossBetween val="between"/>
        <c:majorUnit val="0.25"/>
      </c:valAx>
      <c:spPr>
        <a:gradFill rotWithShape="0">
          <a:gsLst>
            <a:gs pos="0">
              <a:srgbClr val="FFFFFF"/>
            </a:gs>
            <a:gs pos="100000">
              <a:srgbClr val="99CCFF"/>
            </a:gs>
          </a:gsLst>
          <a:lin ang="5400000" scaled="1"/>
        </a:gradFill>
        <a:ln w="12700">
          <a:solidFill>
            <a:srgbClr val="808080"/>
          </a:solidFill>
          <a:prstDash val="solid"/>
        </a:ln>
      </c:spPr>
    </c:plotArea>
    <c:legend>
      <c:legendPos val="r"/>
      <c:layout>
        <c:manualLayout>
          <c:xMode val="edge"/>
          <c:yMode val="edge"/>
          <c:wMode val="edge"/>
          <c:hMode val="edge"/>
          <c:x val="0.19959881520833994"/>
          <c:y val="0.9515347334410339"/>
          <c:w val="0.87061189640451575"/>
          <c:h val="0.99030694668820674"/>
        </c:manualLayout>
      </c:layout>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fr-FR"/>
        </a:p>
      </c:txPr>
    </c:legend>
    <c:plotVisOnly val="1"/>
    <c:dispBlanksAs val="gap"/>
  </c:chart>
  <c:spPr>
    <a:gradFill rotWithShape="0">
      <a:gsLst>
        <a:gs pos="0">
          <a:srgbClr val="FFFF99"/>
        </a:gs>
        <a:gs pos="100000">
          <a:srgbClr val="FFFFFF"/>
        </a:gs>
      </a:gsLst>
      <a:lin ang="5400000" scaled="1"/>
    </a:gradFill>
    <a:ln w="9525">
      <a:noFill/>
    </a:ln>
  </c:spPr>
  <c:txPr>
    <a:bodyPr/>
    <a:lstStyle/>
    <a:p>
      <a:pPr>
        <a:defRPr sz="1000" b="0" i="0" u="none" strike="noStrike" baseline="0">
          <a:solidFill>
            <a:srgbClr val="000000"/>
          </a:solidFill>
          <a:latin typeface="Arial"/>
          <a:ea typeface="Arial"/>
          <a:cs typeface="Arial"/>
        </a:defRPr>
      </a:pPr>
      <a:endParaRPr lang="fr-FR"/>
    </a:p>
  </c:txPr>
</c:chartSpace>
</file>

<file path=xl/charts/chart2.xml><?xml version="1.0" encoding="utf-8"?>
<c:chartSpace xmlns:c="http://schemas.openxmlformats.org/drawingml/2006/chart" xmlns:a="http://schemas.openxmlformats.org/drawingml/2006/main" xmlns:r="http://schemas.openxmlformats.org/officeDocument/2006/relationships">
  <c:lang val="fr-FR"/>
  <c:protection/>
  <c:chart>
    <c:title>
      <c:tx>
        <c:rich>
          <a:bodyPr/>
          <a:lstStyle/>
          <a:p>
            <a:pPr>
              <a:defRPr sz="2000" b="1" i="0" u="none" strike="noStrike" baseline="0">
                <a:solidFill>
                  <a:srgbClr val="000000"/>
                </a:solidFill>
                <a:latin typeface="Arial"/>
                <a:ea typeface="Arial"/>
                <a:cs typeface="Arial"/>
              </a:defRPr>
            </a:pPr>
            <a:r>
              <a:t>Français : scores de réussite de la classe par item</a:t>
            </a:r>
          </a:p>
        </c:rich>
      </c:tx>
      <c:layout>
        <c:manualLayout>
          <c:xMode val="edge"/>
          <c:yMode val="edge"/>
          <c:x val="0.20846905537459284"/>
          <c:y val="3.4108527131782945E-2"/>
        </c:manualLayout>
      </c:layout>
      <c:spPr>
        <a:noFill/>
        <a:ln w="25400">
          <a:noFill/>
        </a:ln>
      </c:spPr>
    </c:title>
    <c:plotArea>
      <c:layout>
        <c:manualLayout>
          <c:layoutTarget val="inner"/>
          <c:xMode val="edge"/>
          <c:yMode val="edge"/>
          <c:x val="6.840390879478829E-2"/>
          <c:y val="0.13798449612403113"/>
          <c:w val="0.92073832790445154"/>
          <c:h val="0.66356589147286849"/>
        </c:manualLayout>
      </c:layout>
      <c:barChart>
        <c:barDir val="col"/>
        <c:grouping val="stacked"/>
        <c:ser>
          <c:idx val="0"/>
          <c:order val="0"/>
          <c:tx>
            <c:strRef>
              <c:f>'Analyse VERT_F'!$C$1:$V$1</c:f>
              <c:strCache>
                <c:ptCount val="1"/>
                <c:pt idx="0">
                  <c:v>1 2 3 4 5 6 7 8 9 10 11 12 13 14 1 2 3 4 5 6</c:v>
                </c:pt>
              </c:strCache>
            </c:strRef>
          </c:tx>
          <c:spPr>
            <a:solidFill>
              <a:srgbClr val="CCFFFF"/>
            </a:solidFill>
            <a:ln w="12700">
              <a:solidFill>
                <a:srgbClr val="000000"/>
              </a:solidFill>
              <a:prstDash val="solid"/>
            </a:ln>
          </c:spPr>
          <c:dPt>
            <c:idx val="3"/>
            <c:spPr>
              <a:solidFill>
                <a:srgbClr val="99CCFF"/>
              </a:solidFill>
              <a:ln w="12700">
                <a:solidFill>
                  <a:srgbClr val="000000"/>
                </a:solidFill>
                <a:prstDash val="solid"/>
              </a:ln>
            </c:spPr>
          </c:dPt>
          <c:dPt>
            <c:idx val="4"/>
            <c:spPr>
              <a:solidFill>
                <a:srgbClr val="99CCFF"/>
              </a:solidFill>
              <a:ln w="12700">
                <a:solidFill>
                  <a:srgbClr val="000000"/>
                </a:solidFill>
                <a:prstDash val="solid"/>
              </a:ln>
            </c:spPr>
          </c:dPt>
          <c:dPt>
            <c:idx val="5"/>
            <c:spPr>
              <a:solidFill>
                <a:srgbClr val="99CCFF"/>
              </a:solidFill>
              <a:ln w="12700">
                <a:solidFill>
                  <a:srgbClr val="000000"/>
                </a:solidFill>
                <a:prstDash val="solid"/>
              </a:ln>
            </c:spPr>
          </c:dPt>
          <c:dPt>
            <c:idx val="9"/>
            <c:spPr>
              <a:solidFill>
                <a:srgbClr val="99CCFF"/>
              </a:solidFill>
              <a:ln w="12700">
                <a:solidFill>
                  <a:srgbClr val="000000"/>
                </a:solidFill>
                <a:prstDash val="solid"/>
              </a:ln>
            </c:spPr>
          </c:dPt>
          <c:dPt>
            <c:idx val="10"/>
            <c:spPr>
              <a:solidFill>
                <a:srgbClr val="99CCFF"/>
              </a:solidFill>
              <a:ln w="12700">
                <a:solidFill>
                  <a:srgbClr val="000000"/>
                </a:solidFill>
                <a:prstDash val="solid"/>
              </a:ln>
            </c:spPr>
          </c:dPt>
          <c:dPt>
            <c:idx val="14"/>
            <c:spPr>
              <a:solidFill>
                <a:srgbClr val="FFFFCC"/>
              </a:solidFill>
              <a:ln w="12700">
                <a:solidFill>
                  <a:srgbClr val="000000"/>
                </a:solidFill>
                <a:prstDash val="solid"/>
              </a:ln>
            </c:spPr>
          </c:dPt>
          <c:dPt>
            <c:idx val="15"/>
            <c:spPr>
              <a:solidFill>
                <a:srgbClr val="FFFFCC"/>
              </a:solidFill>
              <a:ln w="12700">
                <a:solidFill>
                  <a:srgbClr val="000000"/>
                </a:solidFill>
                <a:prstDash val="solid"/>
              </a:ln>
            </c:spPr>
          </c:dPt>
          <c:dPt>
            <c:idx val="16"/>
            <c:spPr>
              <a:solidFill>
                <a:srgbClr val="FFFFCC"/>
              </a:solidFill>
              <a:ln w="12700">
                <a:solidFill>
                  <a:srgbClr val="000000"/>
                </a:solidFill>
                <a:prstDash val="solid"/>
              </a:ln>
            </c:spPr>
          </c:dPt>
          <c:dPt>
            <c:idx val="17"/>
            <c:spPr>
              <a:solidFill>
                <a:srgbClr val="FFFFCC"/>
              </a:solidFill>
              <a:ln w="12700">
                <a:solidFill>
                  <a:srgbClr val="000000"/>
                </a:solidFill>
                <a:prstDash val="solid"/>
              </a:ln>
            </c:spPr>
          </c:dPt>
          <c:dPt>
            <c:idx val="18"/>
            <c:spPr>
              <a:solidFill>
                <a:srgbClr val="FFFFCC"/>
              </a:solidFill>
              <a:ln w="12700">
                <a:solidFill>
                  <a:srgbClr val="000000"/>
                </a:solidFill>
                <a:prstDash val="solid"/>
              </a:ln>
            </c:spPr>
          </c:dPt>
          <c:dPt>
            <c:idx val="19"/>
            <c:spPr>
              <a:solidFill>
                <a:srgbClr val="FFFFCC"/>
              </a:solidFill>
              <a:ln w="12700">
                <a:solidFill>
                  <a:srgbClr val="000000"/>
                </a:solidFill>
                <a:prstDash val="solid"/>
              </a:ln>
            </c:spPr>
          </c:dPt>
          <c:dLbls>
            <c:spPr>
              <a:noFill/>
              <a:ln w="25400">
                <a:noFill/>
              </a:ln>
            </c:spPr>
            <c:txPr>
              <a:bodyPr rot="-5400000" vert="horz"/>
              <a:lstStyle/>
              <a:p>
                <a:pPr algn="ctr">
                  <a:defRPr sz="1100" b="1" i="0" u="none" strike="noStrike" baseline="0">
                    <a:solidFill>
                      <a:srgbClr val="000000"/>
                    </a:solidFill>
                    <a:latin typeface="Arial"/>
                    <a:ea typeface="Arial"/>
                    <a:cs typeface="Arial"/>
                  </a:defRPr>
                </a:pPr>
                <a:endParaRPr lang="fr-FR"/>
              </a:p>
            </c:txPr>
            <c:showVal val="1"/>
          </c:dLbls>
          <c:val>
            <c:numRef>
              <c:f>'Analyse VERT_F'!$C$14:$V$14</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spPr>
            <a:solidFill>
              <a:srgbClr val="993366"/>
            </a:solidFill>
            <a:ln w="12700">
              <a:solidFill>
                <a:srgbClr val="000000"/>
              </a:solidFill>
              <a:prstDash val="solid"/>
            </a:ln>
          </c:spPr>
          <c:dPt>
            <c:idx val="0"/>
            <c:spPr>
              <a:pattFill prst="ltUpDiag">
                <a:fgClr>
                  <a:srgbClr val="000000"/>
                </a:fgClr>
                <a:bgClr>
                  <a:srgbClr val="CCFFFF"/>
                </a:bgClr>
              </a:pattFill>
              <a:ln w="12700">
                <a:solidFill>
                  <a:srgbClr val="000000"/>
                </a:solidFill>
                <a:prstDash val="solid"/>
              </a:ln>
            </c:spPr>
          </c:dPt>
          <c:dPt>
            <c:idx val="1"/>
            <c:spPr>
              <a:pattFill prst="ltUpDiag">
                <a:fgClr>
                  <a:srgbClr val="000000"/>
                </a:fgClr>
                <a:bgClr>
                  <a:srgbClr val="CCFFFF"/>
                </a:bgClr>
              </a:pattFill>
              <a:ln w="12700">
                <a:solidFill>
                  <a:srgbClr val="000000"/>
                </a:solidFill>
                <a:prstDash val="solid"/>
              </a:ln>
            </c:spPr>
          </c:dPt>
          <c:dPt>
            <c:idx val="2"/>
            <c:spPr>
              <a:pattFill prst="ltUpDiag">
                <a:fgClr>
                  <a:srgbClr val="000000"/>
                </a:fgClr>
                <a:bgClr>
                  <a:srgbClr val="CCFFFF"/>
                </a:bgClr>
              </a:pattFill>
              <a:ln w="12700">
                <a:solidFill>
                  <a:srgbClr val="000000"/>
                </a:solidFill>
                <a:prstDash val="solid"/>
              </a:ln>
            </c:spPr>
          </c:dPt>
          <c:dPt>
            <c:idx val="3"/>
            <c:spPr>
              <a:pattFill prst="ltUpDiag">
                <a:fgClr>
                  <a:srgbClr val="000000"/>
                </a:fgClr>
                <a:bgClr>
                  <a:srgbClr val="99CCFF"/>
                </a:bgClr>
              </a:pattFill>
              <a:ln w="12700">
                <a:solidFill>
                  <a:srgbClr val="000000"/>
                </a:solidFill>
                <a:prstDash val="solid"/>
              </a:ln>
            </c:spPr>
          </c:dPt>
          <c:dPt>
            <c:idx val="4"/>
            <c:spPr>
              <a:pattFill prst="ltUpDiag">
                <a:fgClr>
                  <a:srgbClr val="000000"/>
                </a:fgClr>
                <a:bgClr>
                  <a:srgbClr val="99CCFF"/>
                </a:bgClr>
              </a:pattFill>
              <a:ln w="12700">
                <a:solidFill>
                  <a:srgbClr val="000000"/>
                </a:solidFill>
                <a:prstDash val="solid"/>
              </a:ln>
            </c:spPr>
          </c:dPt>
          <c:dPt>
            <c:idx val="5"/>
            <c:spPr>
              <a:pattFill prst="ltUpDiag">
                <a:fgClr>
                  <a:srgbClr val="000000"/>
                </a:fgClr>
                <a:bgClr>
                  <a:srgbClr val="99CCFF"/>
                </a:bgClr>
              </a:pattFill>
              <a:ln w="12700">
                <a:solidFill>
                  <a:srgbClr val="000000"/>
                </a:solidFill>
                <a:prstDash val="solid"/>
              </a:ln>
            </c:spPr>
          </c:dPt>
          <c:dPt>
            <c:idx val="6"/>
            <c:spPr>
              <a:pattFill prst="ltUpDiag">
                <a:fgClr>
                  <a:srgbClr val="000000"/>
                </a:fgClr>
                <a:bgClr>
                  <a:srgbClr val="CCFFFF"/>
                </a:bgClr>
              </a:pattFill>
              <a:ln w="12700">
                <a:solidFill>
                  <a:srgbClr val="000000"/>
                </a:solidFill>
                <a:prstDash val="solid"/>
              </a:ln>
            </c:spPr>
          </c:dPt>
          <c:dPt>
            <c:idx val="7"/>
            <c:spPr>
              <a:pattFill prst="ltUpDiag">
                <a:fgClr>
                  <a:srgbClr val="000000"/>
                </a:fgClr>
                <a:bgClr>
                  <a:srgbClr val="CCFFFF"/>
                </a:bgClr>
              </a:pattFill>
              <a:ln w="12700">
                <a:solidFill>
                  <a:srgbClr val="000000"/>
                </a:solidFill>
                <a:prstDash val="solid"/>
              </a:ln>
            </c:spPr>
          </c:dPt>
          <c:dPt>
            <c:idx val="8"/>
            <c:spPr>
              <a:pattFill prst="ltUpDiag">
                <a:fgClr>
                  <a:srgbClr val="000000"/>
                </a:fgClr>
                <a:bgClr>
                  <a:srgbClr val="CCFFFF"/>
                </a:bgClr>
              </a:pattFill>
              <a:ln w="12700">
                <a:solidFill>
                  <a:srgbClr val="000000"/>
                </a:solidFill>
                <a:prstDash val="solid"/>
              </a:ln>
            </c:spPr>
          </c:dPt>
          <c:dPt>
            <c:idx val="9"/>
            <c:spPr>
              <a:pattFill prst="ltUpDiag">
                <a:fgClr>
                  <a:srgbClr val="000000"/>
                </a:fgClr>
                <a:bgClr>
                  <a:srgbClr val="99CCFF"/>
                </a:bgClr>
              </a:pattFill>
              <a:ln w="12700">
                <a:solidFill>
                  <a:srgbClr val="000000"/>
                </a:solidFill>
                <a:prstDash val="solid"/>
              </a:ln>
            </c:spPr>
          </c:dPt>
          <c:dPt>
            <c:idx val="10"/>
            <c:spPr>
              <a:pattFill prst="ltUpDiag">
                <a:fgClr>
                  <a:srgbClr val="000000"/>
                </a:fgClr>
                <a:bgClr>
                  <a:srgbClr val="99CCFF"/>
                </a:bgClr>
              </a:pattFill>
              <a:ln w="12700">
                <a:solidFill>
                  <a:srgbClr val="000000"/>
                </a:solidFill>
                <a:prstDash val="solid"/>
              </a:ln>
            </c:spPr>
          </c:dPt>
          <c:dPt>
            <c:idx val="11"/>
            <c:spPr>
              <a:pattFill prst="ltUpDiag">
                <a:fgClr>
                  <a:srgbClr val="000000"/>
                </a:fgClr>
                <a:bgClr>
                  <a:srgbClr val="CCFFFF"/>
                </a:bgClr>
              </a:pattFill>
              <a:ln w="12700">
                <a:solidFill>
                  <a:srgbClr val="000000"/>
                </a:solidFill>
                <a:prstDash val="solid"/>
              </a:ln>
            </c:spPr>
          </c:dPt>
          <c:dPt>
            <c:idx val="12"/>
            <c:spPr>
              <a:pattFill prst="ltUpDiag">
                <a:fgClr>
                  <a:srgbClr val="000000"/>
                </a:fgClr>
                <a:bgClr>
                  <a:srgbClr val="CCFFFF"/>
                </a:bgClr>
              </a:pattFill>
              <a:ln w="12700">
                <a:solidFill>
                  <a:srgbClr val="000000"/>
                </a:solidFill>
                <a:prstDash val="solid"/>
              </a:ln>
            </c:spPr>
          </c:dPt>
          <c:dPt>
            <c:idx val="13"/>
            <c:spPr>
              <a:pattFill prst="ltUpDiag">
                <a:fgClr>
                  <a:srgbClr val="000000"/>
                </a:fgClr>
                <a:bgClr>
                  <a:srgbClr val="CCFFFF"/>
                </a:bgClr>
              </a:pattFill>
              <a:ln w="12700">
                <a:solidFill>
                  <a:srgbClr val="000000"/>
                </a:solidFill>
                <a:prstDash val="solid"/>
              </a:ln>
            </c:spPr>
          </c:dPt>
          <c:dPt>
            <c:idx val="14"/>
            <c:spPr>
              <a:pattFill prst="ltUpDiag">
                <a:fgClr>
                  <a:srgbClr val="000000"/>
                </a:fgClr>
                <a:bgClr>
                  <a:srgbClr val="FFFFCC"/>
                </a:bgClr>
              </a:pattFill>
              <a:ln w="12700">
                <a:solidFill>
                  <a:srgbClr val="000000"/>
                </a:solidFill>
                <a:prstDash val="solid"/>
              </a:ln>
            </c:spPr>
          </c:dPt>
          <c:dPt>
            <c:idx val="15"/>
            <c:spPr>
              <a:pattFill prst="ltUpDiag">
                <a:fgClr>
                  <a:srgbClr val="000000"/>
                </a:fgClr>
                <a:bgClr>
                  <a:srgbClr val="FFFFCC"/>
                </a:bgClr>
              </a:pattFill>
              <a:ln w="12700">
                <a:solidFill>
                  <a:srgbClr val="000000"/>
                </a:solidFill>
                <a:prstDash val="solid"/>
              </a:ln>
            </c:spPr>
          </c:dPt>
          <c:dPt>
            <c:idx val="16"/>
            <c:spPr>
              <a:pattFill prst="ltUpDiag">
                <a:fgClr>
                  <a:srgbClr val="000000"/>
                </a:fgClr>
                <a:bgClr>
                  <a:srgbClr val="FFFFCC"/>
                </a:bgClr>
              </a:pattFill>
              <a:ln w="12700">
                <a:solidFill>
                  <a:srgbClr val="000000"/>
                </a:solidFill>
                <a:prstDash val="solid"/>
              </a:ln>
            </c:spPr>
          </c:dPt>
          <c:dPt>
            <c:idx val="17"/>
            <c:spPr>
              <a:pattFill prst="ltUpDiag">
                <a:fgClr>
                  <a:srgbClr val="000000"/>
                </a:fgClr>
                <a:bgClr>
                  <a:srgbClr val="FFFFCC"/>
                </a:bgClr>
              </a:pattFill>
              <a:ln w="12700">
                <a:solidFill>
                  <a:srgbClr val="000000"/>
                </a:solidFill>
                <a:prstDash val="solid"/>
              </a:ln>
            </c:spPr>
          </c:dPt>
          <c:dPt>
            <c:idx val="18"/>
            <c:spPr>
              <a:pattFill prst="ltUpDiag">
                <a:fgClr>
                  <a:srgbClr val="000000"/>
                </a:fgClr>
                <a:bgClr>
                  <a:srgbClr val="FFFFCC"/>
                </a:bgClr>
              </a:pattFill>
              <a:ln w="12700">
                <a:solidFill>
                  <a:srgbClr val="000000"/>
                </a:solidFill>
                <a:prstDash val="solid"/>
              </a:ln>
            </c:spPr>
          </c:dPt>
          <c:dPt>
            <c:idx val="19"/>
            <c:spPr>
              <a:pattFill prst="ltUpDiag">
                <a:fgClr>
                  <a:srgbClr val="000000"/>
                </a:fgClr>
                <a:bgClr>
                  <a:srgbClr val="FFFFCC"/>
                </a:bgClr>
              </a:pattFill>
              <a:ln w="12700">
                <a:solidFill>
                  <a:srgbClr val="000000"/>
                </a:solidFill>
                <a:prstDash val="solid"/>
              </a:ln>
            </c:spPr>
          </c:dPt>
          <c:dLbls>
            <c:spPr>
              <a:noFill/>
              <a:ln w="25400">
                <a:noFill/>
              </a:ln>
            </c:spPr>
            <c:txPr>
              <a:bodyPr rot="-5400000" vert="horz"/>
              <a:lstStyle/>
              <a:p>
                <a:pPr algn="ctr">
                  <a:defRPr sz="1100" b="1" i="0" u="none" strike="noStrike" baseline="0">
                    <a:solidFill>
                      <a:srgbClr val="000000"/>
                    </a:solidFill>
                    <a:latin typeface="Arial"/>
                    <a:ea typeface="Arial"/>
                    <a:cs typeface="Arial"/>
                  </a:defRPr>
                </a:pPr>
                <a:endParaRPr lang="fr-FR"/>
              </a:p>
            </c:txPr>
            <c:dLblPos val="ctr"/>
            <c:showVal val="1"/>
          </c:dLbls>
          <c:val>
            <c:numRef>
              <c:f>'Analyse VERT_F'!$C$15:$V$15</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dLbls>
          <c:showVal val="1"/>
        </c:dLbls>
        <c:gapWidth val="50"/>
        <c:overlap val="100"/>
        <c:axId val="127646720"/>
        <c:axId val="127800064"/>
      </c:barChart>
      <c:catAx>
        <c:axId val="127646720"/>
        <c:scaling>
          <c:orientation val="minMax"/>
        </c:scaling>
        <c:axPos val="b"/>
        <c:numFmt formatCode="General" sourceLinked="1"/>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fr-FR"/>
          </a:p>
        </c:txPr>
        <c:crossAx val="127800064"/>
        <c:crosses val="autoZero"/>
        <c:auto val="1"/>
        <c:lblAlgn val="ctr"/>
        <c:lblOffset val="100"/>
        <c:tickLblSkip val="1"/>
        <c:tickMarkSkip val="1"/>
      </c:catAx>
      <c:valAx>
        <c:axId val="127800064"/>
        <c:scaling>
          <c:orientation val="minMax"/>
          <c:max val="1"/>
        </c:scaling>
        <c:axPos val="l"/>
        <c:majorGridlines>
          <c:spPr>
            <a:ln w="3175">
              <a:solidFill>
                <a:srgbClr val="000000"/>
              </a:solidFill>
              <a:prstDash val="solid"/>
            </a:ln>
          </c:spPr>
        </c:majorGridlines>
        <c:numFmt formatCode="0%" sourceLinked="0"/>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r-FR"/>
          </a:p>
        </c:txPr>
        <c:crossAx val="127646720"/>
        <c:crosses val="autoZero"/>
        <c:crossBetween val="between"/>
        <c:majorUnit val="0.25"/>
      </c:valAx>
      <c:spPr>
        <a:gradFill rotWithShape="0">
          <a:gsLst>
            <a:gs pos="0">
              <a:srgbClr val="FFFFFF"/>
            </a:gs>
            <a:gs pos="100000">
              <a:srgbClr val="FFCC99"/>
            </a:gs>
          </a:gsLst>
          <a:path path="rect">
            <a:fillToRect l="50000" t="50000" r="50000" b="50000"/>
          </a:path>
        </a:gradFill>
        <a:ln w="12700">
          <a:solidFill>
            <a:srgbClr val="808080"/>
          </a:solidFill>
          <a:prstDash val="solid"/>
        </a:ln>
      </c:spPr>
    </c:plotArea>
    <c:plotVisOnly val="1"/>
    <c:dispBlanksAs val="gap"/>
  </c:chart>
  <c:spPr>
    <a:gradFill rotWithShape="0">
      <a:gsLst>
        <a:gs pos="0">
          <a:srgbClr val="339966"/>
        </a:gs>
        <a:gs pos="100000">
          <a:srgbClr val="FFFFFF"/>
        </a:gs>
      </a:gsLst>
      <a:lin ang="5400000" scaled="1"/>
    </a:gradFill>
    <a:ln w="9525">
      <a:noFill/>
    </a:ln>
  </c:spPr>
  <c:txPr>
    <a:bodyPr/>
    <a:lstStyle/>
    <a:p>
      <a:pPr>
        <a:defRPr sz="950" b="0" i="0" u="none" strike="noStrike" baseline="0">
          <a:solidFill>
            <a:srgbClr val="000000"/>
          </a:solidFill>
          <a:latin typeface="Arial"/>
          <a:ea typeface="Arial"/>
          <a:cs typeface="Arial"/>
        </a:defRPr>
      </a:pPr>
      <a:endParaRPr lang="fr-FR"/>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fr-FR"/>
  <c:protection/>
  <c:chart>
    <c:title>
      <c:tx>
        <c:rich>
          <a:bodyPr/>
          <a:lstStyle/>
          <a:p>
            <a:pPr>
              <a:defRPr sz="2000" b="1" i="0" u="none" strike="noStrike" baseline="0">
                <a:solidFill>
                  <a:srgbClr val="000000"/>
                </a:solidFill>
                <a:latin typeface="Arial"/>
                <a:ea typeface="Arial"/>
                <a:cs typeface="Arial"/>
              </a:defRPr>
            </a:pPr>
            <a:r>
              <a:rPr lang="fr-FR"/>
              <a:t>Mathématiques : scores de la classe par champ</a:t>
            </a:r>
          </a:p>
        </c:rich>
      </c:tx>
      <c:layout>
        <c:manualLayout>
          <c:xMode val="edge"/>
          <c:yMode val="edge"/>
          <c:x val="0.22996985316594459"/>
          <c:y val="2.9418713613948499E-2"/>
        </c:manualLayout>
      </c:layout>
      <c:spPr>
        <a:noFill/>
        <a:ln w="25400">
          <a:noFill/>
        </a:ln>
      </c:spPr>
    </c:title>
    <c:plotArea>
      <c:layout>
        <c:manualLayout>
          <c:layoutTarget val="inner"/>
          <c:xMode val="edge"/>
          <c:yMode val="edge"/>
          <c:x val="6.1850868039085467E-2"/>
          <c:y val="0.11254711900915453"/>
          <c:w val="0.92678034102306917"/>
          <c:h val="0.76090468497576735"/>
        </c:manualLayout>
      </c:layout>
      <c:barChart>
        <c:barDir val="col"/>
        <c:grouping val="clustered"/>
        <c:ser>
          <c:idx val="0"/>
          <c:order val="0"/>
          <c:tx>
            <c:strRef>
              <c:f>'Analyse VERT_M'!$E$21</c:f>
              <c:strCache>
                <c:ptCount val="1"/>
                <c:pt idx="0">
                  <c:v>Score de Réussite</c:v>
                </c:pt>
              </c:strCache>
            </c:strRef>
          </c:tx>
          <c:spPr>
            <a:solidFill>
              <a:srgbClr val="22FE47"/>
            </a:solidFill>
            <a:ln w="12700">
              <a:solidFill>
                <a:srgbClr val="000000"/>
              </a:solidFill>
              <a:prstDash val="solid"/>
            </a:ln>
          </c:spPr>
          <c:dLbls>
            <c:spPr>
              <a:noFill/>
              <a:ln w="25400">
                <a:noFill/>
              </a:ln>
            </c:spPr>
            <c:txPr>
              <a:bodyPr/>
              <a:lstStyle/>
              <a:p>
                <a:pPr algn="ctr" rtl="0">
                  <a:defRPr sz="1200" b="1" i="0" u="none" strike="noStrike" baseline="0">
                    <a:solidFill>
                      <a:srgbClr val="000000"/>
                    </a:solidFill>
                    <a:latin typeface="Arial"/>
                    <a:ea typeface="Arial"/>
                    <a:cs typeface="Arial"/>
                  </a:defRPr>
                </a:pPr>
                <a:endParaRPr lang="fr-FR"/>
              </a:p>
            </c:txPr>
            <c:showVal val="1"/>
          </c:dLbls>
          <c:cat>
            <c:strRef>
              <c:f>'Analyse VERT_M'!$C$22:$D$25</c:f>
              <c:strCache>
                <c:ptCount val="4"/>
                <c:pt idx="0">
                  <c:v>1- Découvrir les formes et les grandeurs</c:v>
                </c:pt>
                <c:pt idx="1">
                  <c:v>2- Approcher les quantités et les nombres</c:v>
                </c:pt>
                <c:pt idx="2">
                  <c:v>3- Se repérer dans le temps</c:v>
                </c:pt>
                <c:pt idx="3">
                  <c:v>4- Se repérer dans l'espace</c:v>
                </c:pt>
              </c:strCache>
            </c:strRef>
          </c:cat>
          <c:val>
            <c:numRef>
              <c:f>'Analyse VERT_M'!$E$22:$E$25</c:f>
              <c:numCache>
                <c:formatCode>0.0%</c:formatCode>
                <c:ptCount val="4"/>
                <c:pt idx="0">
                  <c:v>0</c:v>
                </c:pt>
                <c:pt idx="1">
                  <c:v>0</c:v>
                </c:pt>
                <c:pt idx="2">
                  <c:v>0</c:v>
                </c:pt>
                <c:pt idx="3">
                  <c:v>0</c:v>
                </c:pt>
              </c:numCache>
            </c:numRef>
          </c:val>
        </c:ser>
        <c:ser>
          <c:idx val="1"/>
          <c:order val="1"/>
          <c:tx>
            <c:strRef>
              <c:f>'Analyse VERT_M'!$F$21</c:f>
              <c:strCache>
                <c:ptCount val="1"/>
                <c:pt idx="0">
                  <c:v>Réussite partielle</c:v>
                </c:pt>
              </c:strCache>
            </c:strRef>
          </c:tx>
          <c:spPr>
            <a:solidFill>
              <a:srgbClr val="FFCC00"/>
            </a:solidFill>
            <a:ln w="12700">
              <a:solidFill>
                <a:srgbClr val="000000"/>
              </a:solidFill>
              <a:prstDash val="solid"/>
            </a:ln>
          </c:spPr>
          <c:dLbls>
            <c:spPr>
              <a:noFill/>
              <a:ln w="25400">
                <a:noFill/>
              </a:ln>
            </c:spPr>
            <c:txPr>
              <a:bodyPr/>
              <a:lstStyle/>
              <a:p>
                <a:pPr algn="ctr" rtl="0">
                  <a:defRPr sz="1200" b="1" i="0" u="none" strike="noStrike" baseline="0">
                    <a:solidFill>
                      <a:srgbClr val="000000"/>
                    </a:solidFill>
                    <a:latin typeface="Arial"/>
                    <a:ea typeface="Arial"/>
                    <a:cs typeface="Arial"/>
                  </a:defRPr>
                </a:pPr>
                <a:endParaRPr lang="fr-FR"/>
              </a:p>
            </c:txPr>
            <c:showVal val="1"/>
          </c:dLbls>
          <c:cat>
            <c:strRef>
              <c:f>'Analyse VERT_M'!$C$22:$D$25</c:f>
              <c:strCache>
                <c:ptCount val="4"/>
                <c:pt idx="0">
                  <c:v>1- Découvrir les formes et les grandeurs</c:v>
                </c:pt>
                <c:pt idx="1">
                  <c:v>2- Approcher les quantités et les nombres</c:v>
                </c:pt>
                <c:pt idx="2">
                  <c:v>3- Se repérer dans le temps</c:v>
                </c:pt>
                <c:pt idx="3">
                  <c:v>4- Se repérer dans l'espace</c:v>
                </c:pt>
              </c:strCache>
            </c:strRef>
          </c:cat>
          <c:val>
            <c:numRef>
              <c:f>'Analyse VERT_M'!$F$22:$F$25</c:f>
              <c:numCache>
                <c:formatCode>0.0%</c:formatCode>
                <c:ptCount val="4"/>
                <c:pt idx="0">
                  <c:v>0</c:v>
                </c:pt>
                <c:pt idx="1">
                  <c:v>0</c:v>
                </c:pt>
                <c:pt idx="2">
                  <c:v>0</c:v>
                </c:pt>
                <c:pt idx="3">
                  <c:v>0</c:v>
                </c:pt>
              </c:numCache>
            </c:numRef>
          </c:val>
        </c:ser>
        <c:ser>
          <c:idx val="2"/>
          <c:order val="2"/>
          <c:tx>
            <c:strRef>
              <c:f>'Analyse VERT_M'!$G$21</c:f>
              <c:strCache>
                <c:ptCount val="1"/>
                <c:pt idx="0">
                  <c:v>Score d'échec</c:v>
                </c:pt>
              </c:strCache>
            </c:strRef>
          </c:tx>
          <c:spPr>
            <a:solidFill>
              <a:srgbClr val="FF0000"/>
            </a:solidFill>
            <a:ln w="12700">
              <a:solidFill>
                <a:srgbClr val="000000"/>
              </a:solidFill>
              <a:prstDash val="solid"/>
            </a:ln>
          </c:spPr>
          <c:dLbls>
            <c:spPr>
              <a:noFill/>
              <a:ln w="25400">
                <a:noFill/>
              </a:ln>
            </c:spPr>
            <c:txPr>
              <a:bodyPr/>
              <a:lstStyle/>
              <a:p>
                <a:pPr algn="ctr" rtl="0">
                  <a:defRPr sz="1200" b="1" i="0" u="none" strike="noStrike" baseline="0">
                    <a:solidFill>
                      <a:srgbClr val="000000"/>
                    </a:solidFill>
                    <a:latin typeface="Arial"/>
                    <a:ea typeface="Arial"/>
                    <a:cs typeface="Arial"/>
                  </a:defRPr>
                </a:pPr>
                <a:endParaRPr lang="fr-FR"/>
              </a:p>
            </c:txPr>
            <c:showVal val="1"/>
          </c:dLbls>
          <c:cat>
            <c:strRef>
              <c:f>'Analyse VERT_M'!$C$22:$D$25</c:f>
              <c:strCache>
                <c:ptCount val="4"/>
                <c:pt idx="0">
                  <c:v>1- Découvrir les formes et les grandeurs</c:v>
                </c:pt>
                <c:pt idx="1">
                  <c:v>2- Approcher les quantités et les nombres</c:v>
                </c:pt>
                <c:pt idx="2">
                  <c:v>3- Se repérer dans le temps</c:v>
                </c:pt>
                <c:pt idx="3">
                  <c:v>4- Se repérer dans l'espace</c:v>
                </c:pt>
              </c:strCache>
            </c:strRef>
          </c:cat>
          <c:val>
            <c:numRef>
              <c:f>'Analyse VERT_M'!$G$22:$G$25</c:f>
              <c:numCache>
                <c:formatCode>0.0%</c:formatCode>
                <c:ptCount val="4"/>
                <c:pt idx="0">
                  <c:v>0</c:v>
                </c:pt>
                <c:pt idx="1">
                  <c:v>0</c:v>
                </c:pt>
                <c:pt idx="2">
                  <c:v>0</c:v>
                </c:pt>
                <c:pt idx="3">
                  <c:v>0</c:v>
                </c:pt>
              </c:numCache>
            </c:numRef>
          </c:val>
        </c:ser>
        <c:ser>
          <c:idx val="3"/>
          <c:order val="3"/>
          <c:tx>
            <c:strRef>
              <c:f>'Analyse VERT_M'!$H$21</c:f>
              <c:strCache>
                <c:ptCount val="1"/>
                <c:pt idx="0">
                  <c:v>Score de non réponse</c:v>
                </c:pt>
              </c:strCache>
            </c:strRef>
          </c:tx>
          <c:spPr>
            <a:solidFill>
              <a:srgbClr val="FFFFFF"/>
            </a:solidFill>
            <a:ln w="12700">
              <a:solidFill>
                <a:srgbClr val="000000"/>
              </a:solidFill>
              <a:prstDash val="solid"/>
            </a:ln>
          </c:spPr>
          <c:dLbls>
            <c:spPr>
              <a:noFill/>
              <a:ln w="25400">
                <a:noFill/>
              </a:ln>
            </c:spPr>
            <c:txPr>
              <a:bodyPr/>
              <a:lstStyle/>
              <a:p>
                <a:pPr algn="ctr" rtl="0">
                  <a:defRPr sz="1200" b="1" i="0" u="none" strike="noStrike" baseline="0">
                    <a:solidFill>
                      <a:srgbClr val="000000"/>
                    </a:solidFill>
                    <a:latin typeface="Arial"/>
                    <a:ea typeface="Arial"/>
                    <a:cs typeface="Arial"/>
                  </a:defRPr>
                </a:pPr>
                <a:endParaRPr lang="fr-FR"/>
              </a:p>
            </c:txPr>
            <c:showVal val="1"/>
          </c:dLbls>
          <c:cat>
            <c:strRef>
              <c:f>'Analyse VERT_M'!$C$22:$D$25</c:f>
              <c:strCache>
                <c:ptCount val="4"/>
                <c:pt idx="0">
                  <c:v>1- Découvrir les formes et les grandeurs</c:v>
                </c:pt>
                <c:pt idx="1">
                  <c:v>2- Approcher les quantités et les nombres</c:v>
                </c:pt>
                <c:pt idx="2">
                  <c:v>3- Se repérer dans le temps</c:v>
                </c:pt>
                <c:pt idx="3">
                  <c:v>4- Se repérer dans l'espace</c:v>
                </c:pt>
              </c:strCache>
            </c:strRef>
          </c:cat>
          <c:val>
            <c:numRef>
              <c:f>'Analyse VERT_M'!$H$22:$H$25</c:f>
              <c:numCache>
                <c:formatCode>0.0%</c:formatCode>
                <c:ptCount val="4"/>
                <c:pt idx="0">
                  <c:v>0</c:v>
                </c:pt>
                <c:pt idx="1">
                  <c:v>0</c:v>
                </c:pt>
                <c:pt idx="2">
                  <c:v>0</c:v>
                </c:pt>
                <c:pt idx="3">
                  <c:v>0</c:v>
                </c:pt>
              </c:numCache>
            </c:numRef>
          </c:val>
        </c:ser>
        <c:dLbls>
          <c:showVal val="1"/>
        </c:dLbls>
        <c:gapWidth val="300"/>
        <c:axId val="127578880"/>
        <c:axId val="127580416"/>
      </c:barChart>
      <c:catAx>
        <c:axId val="127578880"/>
        <c:scaling>
          <c:orientation val="minMax"/>
        </c:scaling>
        <c:axPos val="b"/>
        <c:numFmt formatCode="General" sourceLinked="1"/>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r-FR"/>
          </a:p>
        </c:txPr>
        <c:crossAx val="127580416"/>
        <c:crosses val="autoZero"/>
        <c:auto val="1"/>
        <c:lblAlgn val="ctr"/>
        <c:lblOffset val="100"/>
        <c:tickLblSkip val="1"/>
        <c:tickMarkSkip val="1"/>
      </c:catAx>
      <c:valAx>
        <c:axId val="127580416"/>
        <c:scaling>
          <c:orientation val="minMax"/>
          <c:max val="1"/>
        </c:scaling>
        <c:axPos val="l"/>
        <c:majorGridlines>
          <c:spPr>
            <a:ln w="3175">
              <a:solidFill>
                <a:srgbClr val="000000"/>
              </a:solidFill>
              <a:prstDash val="solid"/>
            </a:ln>
          </c:spPr>
        </c:majorGridlines>
        <c:numFmt formatCode="0%" sourceLinked="0"/>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r-FR"/>
          </a:p>
        </c:txPr>
        <c:crossAx val="127578880"/>
        <c:crosses val="autoZero"/>
        <c:crossBetween val="between"/>
        <c:majorUnit val="0.25"/>
      </c:valAx>
      <c:spPr>
        <a:gradFill rotWithShape="0">
          <a:gsLst>
            <a:gs pos="0">
              <a:srgbClr val="FFFFFF"/>
            </a:gs>
            <a:gs pos="100000">
              <a:srgbClr val="99CCFF"/>
            </a:gs>
          </a:gsLst>
          <a:lin ang="5400000" scaled="1"/>
        </a:gradFill>
        <a:ln w="12700">
          <a:solidFill>
            <a:srgbClr val="808080"/>
          </a:solidFill>
          <a:prstDash val="solid"/>
        </a:ln>
      </c:spPr>
    </c:plotArea>
    <c:legend>
      <c:legendPos val="r"/>
      <c:layout>
        <c:manualLayout>
          <c:xMode val="edge"/>
          <c:yMode val="edge"/>
          <c:wMode val="edge"/>
          <c:hMode val="edge"/>
          <c:x val="0.22101782457915653"/>
          <c:y val="0.9536887452880991"/>
          <c:w val="0.89203090577533228"/>
          <c:h val="0.99246095853527194"/>
        </c:manualLayout>
      </c:layout>
      <c:spPr>
        <a:solidFill>
          <a:srgbClr val="FFFFFF"/>
        </a:solidFill>
        <a:ln w="3175">
          <a:solidFill>
            <a:srgbClr val="000000"/>
          </a:solidFill>
          <a:prstDash val="solid"/>
        </a:ln>
      </c:spPr>
      <c:txPr>
        <a:bodyPr/>
        <a:lstStyle/>
        <a:p>
          <a:pPr>
            <a:defRPr sz="715" b="0" i="0" u="none" strike="noStrike" baseline="0">
              <a:solidFill>
                <a:srgbClr val="000000"/>
              </a:solidFill>
              <a:latin typeface="Arial"/>
              <a:ea typeface="Arial"/>
              <a:cs typeface="Arial"/>
            </a:defRPr>
          </a:pPr>
          <a:endParaRPr lang="fr-FR"/>
        </a:p>
      </c:txPr>
    </c:legend>
    <c:plotVisOnly val="1"/>
    <c:dispBlanksAs val="gap"/>
  </c:chart>
  <c:spPr>
    <a:gradFill rotWithShape="0">
      <a:gsLst>
        <a:gs pos="0">
          <a:srgbClr val="FFFF99"/>
        </a:gs>
        <a:gs pos="100000">
          <a:srgbClr val="FFFFFF"/>
        </a:gs>
      </a:gsLst>
      <a:lin ang="5400000" scaled="1"/>
    </a:gradFill>
    <a:ln w="9525">
      <a:noFill/>
    </a:ln>
  </c:spPr>
  <c:txPr>
    <a:bodyPr/>
    <a:lstStyle/>
    <a:p>
      <a:pPr>
        <a:defRPr sz="1000" b="0" i="0" u="none" strike="noStrike" baseline="0">
          <a:solidFill>
            <a:srgbClr val="000000"/>
          </a:solidFill>
          <a:latin typeface="Arial"/>
          <a:ea typeface="Arial"/>
          <a:cs typeface="Arial"/>
        </a:defRPr>
      </a:pPr>
      <a:endParaRPr lang="fr-FR"/>
    </a:p>
  </c:txPr>
</c:chartSpace>
</file>

<file path=xl/charts/chart4.xml><?xml version="1.0" encoding="utf-8"?>
<c:chartSpace xmlns:c="http://schemas.openxmlformats.org/drawingml/2006/chart" xmlns:a="http://schemas.openxmlformats.org/drawingml/2006/main" xmlns:r="http://schemas.openxmlformats.org/officeDocument/2006/relationships">
  <c:lang val="fr-FR"/>
  <c:protection/>
  <c:chart>
    <c:title>
      <c:tx>
        <c:rich>
          <a:bodyPr/>
          <a:lstStyle/>
          <a:p>
            <a:pPr>
              <a:defRPr sz="2000" b="1" i="0" u="none" strike="noStrike" baseline="0">
                <a:solidFill>
                  <a:srgbClr val="000000"/>
                </a:solidFill>
                <a:latin typeface="Arial"/>
                <a:ea typeface="Arial"/>
                <a:cs typeface="Arial"/>
              </a:defRPr>
            </a:pPr>
            <a:r>
              <a:rPr lang="fr-FR"/>
              <a:t>Mathématiques : scores de réussite de la classe par item</a:t>
            </a:r>
          </a:p>
        </c:rich>
      </c:tx>
      <c:layout>
        <c:manualLayout>
          <c:xMode val="edge"/>
          <c:yMode val="edge"/>
          <c:x val="0.12739775606225118"/>
          <c:y val="3.6175710594315243E-2"/>
        </c:manualLayout>
      </c:layout>
      <c:spPr>
        <a:noFill/>
        <a:ln w="25400">
          <a:noFill/>
        </a:ln>
      </c:spPr>
    </c:title>
    <c:plotArea>
      <c:layout>
        <c:manualLayout>
          <c:layoutTarget val="inner"/>
          <c:xMode val="edge"/>
          <c:yMode val="edge"/>
          <c:x val="6.840390879478829E-2"/>
          <c:y val="0.13798449612403119"/>
          <c:w val="0.92073832790445154"/>
          <c:h val="0.6635658914728686"/>
        </c:manualLayout>
      </c:layout>
      <c:barChart>
        <c:barDir val="col"/>
        <c:grouping val="stacked"/>
        <c:ser>
          <c:idx val="0"/>
          <c:order val="0"/>
          <c:tx>
            <c:strRef>
              <c:f>'Analyse VERT_M'!$C$1:$AE$1</c:f>
              <c:strCache>
                <c:ptCount val="1"/>
                <c:pt idx="0">
                  <c:v>1.1 1.4 1.2 1.5 1.6 1.7 1.8 1.3 2.1 2.2 2.3 2.4 2.5 2.6 2.9 2.10 2.11 2.12 2.13 2.7 2.8 2.14 2.15 3.1 3.2 3.3 4.1 4.2 4.3</c:v>
                </c:pt>
              </c:strCache>
            </c:strRef>
          </c:tx>
          <c:spPr>
            <a:solidFill>
              <a:srgbClr val="CCFFFF"/>
            </a:solidFill>
            <a:ln w="12700">
              <a:solidFill>
                <a:srgbClr val="000000"/>
              </a:solidFill>
              <a:prstDash val="solid"/>
            </a:ln>
          </c:spPr>
          <c:dPt>
            <c:idx val="7"/>
            <c:spPr>
              <a:solidFill>
                <a:srgbClr val="99CCFF"/>
              </a:solidFill>
              <a:ln w="12700">
                <a:solidFill>
                  <a:srgbClr val="000000"/>
                </a:solidFill>
                <a:prstDash val="solid"/>
              </a:ln>
            </c:spPr>
          </c:dPt>
          <c:dPt>
            <c:idx val="8"/>
            <c:spPr>
              <a:solidFill>
                <a:srgbClr val="99CCFF"/>
              </a:solidFill>
              <a:ln w="12700">
                <a:solidFill>
                  <a:srgbClr val="000000"/>
                </a:solidFill>
                <a:prstDash val="solid"/>
              </a:ln>
            </c:spPr>
          </c:dPt>
          <c:dPt>
            <c:idx val="9"/>
            <c:spPr>
              <a:solidFill>
                <a:srgbClr val="99CCFF"/>
              </a:solidFill>
              <a:ln w="12700">
                <a:solidFill>
                  <a:srgbClr val="000000"/>
                </a:solidFill>
                <a:prstDash val="solid"/>
              </a:ln>
            </c:spPr>
          </c:dPt>
          <c:dPt>
            <c:idx val="10"/>
            <c:spPr>
              <a:solidFill>
                <a:srgbClr val="99CCFF"/>
              </a:solidFill>
              <a:ln w="12700">
                <a:solidFill>
                  <a:srgbClr val="000000"/>
                </a:solidFill>
                <a:prstDash val="solid"/>
              </a:ln>
            </c:spPr>
          </c:dPt>
          <c:dPt>
            <c:idx val="11"/>
            <c:spPr>
              <a:solidFill>
                <a:srgbClr val="99CCFF"/>
              </a:solidFill>
              <a:ln w="12700">
                <a:solidFill>
                  <a:srgbClr val="000000"/>
                </a:solidFill>
                <a:prstDash val="solid"/>
              </a:ln>
            </c:spPr>
          </c:dPt>
          <c:dPt>
            <c:idx val="12"/>
            <c:spPr>
              <a:solidFill>
                <a:srgbClr val="99CCFF"/>
              </a:solidFill>
              <a:ln w="12700">
                <a:solidFill>
                  <a:srgbClr val="000000"/>
                </a:solidFill>
                <a:prstDash val="solid"/>
              </a:ln>
            </c:spPr>
          </c:dPt>
          <c:dPt>
            <c:idx val="13"/>
            <c:spPr>
              <a:solidFill>
                <a:srgbClr val="99CCFF"/>
              </a:solidFill>
              <a:ln w="12700">
                <a:solidFill>
                  <a:srgbClr val="000000"/>
                </a:solidFill>
                <a:prstDash val="solid"/>
              </a:ln>
            </c:spPr>
          </c:dPt>
          <c:dPt>
            <c:idx val="14"/>
            <c:spPr>
              <a:solidFill>
                <a:srgbClr val="99CCFF"/>
              </a:solidFill>
              <a:ln w="12700">
                <a:solidFill>
                  <a:srgbClr val="000000"/>
                </a:solidFill>
                <a:prstDash val="solid"/>
              </a:ln>
            </c:spPr>
          </c:dPt>
          <c:dPt>
            <c:idx val="15"/>
            <c:spPr>
              <a:solidFill>
                <a:srgbClr val="99CCFF"/>
              </a:solidFill>
              <a:ln w="12700">
                <a:solidFill>
                  <a:srgbClr val="000000"/>
                </a:solidFill>
                <a:prstDash val="solid"/>
              </a:ln>
            </c:spPr>
          </c:dPt>
          <c:dPt>
            <c:idx val="16"/>
            <c:spPr>
              <a:solidFill>
                <a:srgbClr val="99CCFF"/>
              </a:solidFill>
              <a:ln w="12700">
                <a:solidFill>
                  <a:srgbClr val="000000"/>
                </a:solidFill>
                <a:prstDash val="solid"/>
              </a:ln>
            </c:spPr>
          </c:dPt>
          <c:dPt>
            <c:idx val="17"/>
            <c:spPr>
              <a:solidFill>
                <a:srgbClr val="99CCFF"/>
              </a:solidFill>
              <a:ln w="12700">
                <a:solidFill>
                  <a:srgbClr val="000000"/>
                </a:solidFill>
                <a:prstDash val="solid"/>
              </a:ln>
            </c:spPr>
          </c:dPt>
          <c:dPt>
            <c:idx val="18"/>
            <c:spPr>
              <a:solidFill>
                <a:srgbClr val="99CCFF"/>
              </a:solidFill>
              <a:ln w="12700">
                <a:solidFill>
                  <a:srgbClr val="000000"/>
                </a:solidFill>
                <a:prstDash val="solid"/>
              </a:ln>
            </c:spPr>
          </c:dPt>
          <c:dPt>
            <c:idx val="19"/>
            <c:spPr>
              <a:solidFill>
                <a:srgbClr val="99CCFF"/>
              </a:solidFill>
              <a:ln w="12700">
                <a:solidFill>
                  <a:srgbClr val="000000"/>
                </a:solidFill>
                <a:prstDash val="solid"/>
              </a:ln>
            </c:spPr>
          </c:dPt>
          <c:dPt>
            <c:idx val="20"/>
            <c:spPr>
              <a:solidFill>
                <a:srgbClr val="99CCFF"/>
              </a:solidFill>
              <a:ln w="12700">
                <a:solidFill>
                  <a:srgbClr val="000000"/>
                </a:solidFill>
                <a:prstDash val="solid"/>
              </a:ln>
            </c:spPr>
          </c:dPt>
          <c:dPt>
            <c:idx val="21"/>
            <c:spPr>
              <a:solidFill>
                <a:srgbClr val="99CCFF"/>
              </a:solidFill>
              <a:ln w="12700">
                <a:solidFill>
                  <a:srgbClr val="000000"/>
                </a:solidFill>
                <a:prstDash val="solid"/>
              </a:ln>
            </c:spPr>
          </c:dPt>
          <c:dPt>
            <c:idx val="22"/>
            <c:spPr>
              <a:solidFill>
                <a:srgbClr val="99CCFF"/>
              </a:solidFill>
              <a:ln w="12700">
                <a:solidFill>
                  <a:srgbClr val="000000"/>
                </a:solidFill>
                <a:prstDash val="solid"/>
              </a:ln>
            </c:spPr>
          </c:dPt>
          <c:dPt>
            <c:idx val="23"/>
            <c:spPr>
              <a:solidFill>
                <a:srgbClr val="00CCFF"/>
              </a:solidFill>
              <a:ln w="12700">
                <a:solidFill>
                  <a:srgbClr val="000000"/>
                </a:solidFill>
                <a:prstDash val="solid"/>
              </a:ln>
            </c:spPr>
          </c:dPt>
          <c:dPt>
            <c:idx val="24"/>
            <c:spPr>
              <a:solidFill>
                <a:srgbClr val="00CCFF"/>
              </a:solidFill>
              <a:ln w="12700">
                <a:solidFill>
                  <a:srgbClr val="000000"/>
                </a:solidFill>
                <a:prstDash val="solid"/>
              </a:ln>
            </c:spPr>
          </c:dPt>
          <c:dPt>
            <c:idx val="25"/>
            <c:spPr>
              <a:solidFill>
                <a:srgbClr val="00CCFF"/>
              </a:solidFill>
              <a:ln w="12700">
                <a:solidFill>
                  <a:srgbClr val="000000"/>
                </a:solidFill>
                <a:prstDash val="solid"/>
              </a:ln>
            </c:spPr>
          </c:dPt>
          <c:dPt>
            <c:idx val="26"/>
            <c:spPr>
              <a:solidFill>
                <a:srgbClr val="CCCCFF"/>
              </a:solidFill>
              <a:ln w="12700">
                <a:solidFill>
                  <a:srgbClr val="000000"/>
                </a:solidFill>
                <a:prstDash val="solid"/>
              </a:ln>
            </c:spPr>
          </c:dPt>
          <c:dPt>
            <c:idx val="27"/>
            <c:spPr>
              <a:solidFill>
                <a:srgbClr val="CCCCFF"/>
              </a:solidFill>
              <a:ln w="12700">
                <a:solidFill>
                  <a:srgbClr val="000000"/>
                </a:solidFill>
                <a:prstDash val="solid"/>
              </a:ln>
            </c:spPr>
          </c:dPt>
          <c:dPt>
            <c:idx val="28"/>
            <c:spPr>
              <a:solidFill>
                <a:srgbClr val="CCCCFF"/>
              </a:solidFill>
              <a:ln w="12700">
                <a:solidFill>
                  <a:srgbClr val="000000"/>
                </a:solidFill>
                <a:prstDash val="solid"/>
              </a:ln>
            </c:spPr>
          </c:dPt>
          <c:dLbls>
            <c:spPr>
              <a:noFill/>
              <a:ln w="25400">
                <a:noFill/>
              </a:ln>
            </c:spPr>
            <c:txPr>
              <a:bodyPr rot="-5400000" vert="horz"/>
              <a:lstStyle/>
              <a:p>
                <a:pPr algn="ctr" rtl="0">
                  <a:defRPr sz="1100" b="1" i="0" u="none" strike="noStrike" baseline="0">
                    <a:solidFill>
                      <a:srgbClr val="000000"/>
                    </a:solidFill>
                    <a:latin typeface="Arial"/>
                    <a:ea typeface="Arial"/>
                    <a:cs typeface="Arial"/>
                  </a:defRPr>
                </a:pPr>
                <a:endParaRPr lang="fr-FR"/>
              </a:p>
            </c:txPr>
            <c:showVal val="1"/>
          </c:dLbls>
          <c:cat>
            <c:strRef>
              <c:f>'Analyse VERT_M'!$C$1:$AE$1</c:f>
              <c:strCache>
                <c:ptCount val="29"/>
                <c:pt idx="0">
                  <c:v>1.1</c:v>
                </c:pt>
                <c:pt idx="1">
                  <c:v>1.4</c:v>
                </c:pt>
                <c:pt idx="2">
                  <c:v>1.2</c:v>
                </c:pt>
                <c:pt idx="3">
                  <c:v>1.5</c:v>
                </c:pt>
                <c:pt idx="4">
                  <c:v>1.6</c:v>
                </c:pt>
                <c:pt idx="5">
                  <c:v>1.7</c:v>
                </c:pt>
                <c:pt idx="6">
                  <c:v>1.8</c:v>
                </c:pt>
                <c:pt idx="7">
                  <c:v>1.3</c:v>
                </c:pt>
                <c:pt idx="8">
                  <c:v>2.1</c:v>
                </c:pt>
                <c:pt idx="9">
                  <c:v>2.2</c:v>
                </c:pt>
                <c:pt idx="10">
                  <c:v>2.3</c:v>
                </c:pt>
                <c:pt idx="11">
                  <c:v>2.4</c:v>
                </c:pt>
                <c:pt idx="12">
                  <c:v>2.5</c:v>
                </c:pt>
                <c:pt idx="13">
                  <c:v>2.6</c:v>
                </c:pt>
                <c:pt idx="14">
                  <c:v>2.9</c:v>
                </c:pt>
                <c:pt idx="15">
                  <c:v>2.10</c:v>
                </c:pt>
                <c:pt idx="16">
                  <c:v>2.11</c:v>
                </c:pt>
                <c:pt idx="17">
                  <c:v>2.12</c:v>
                </c:pt>
                <c:pt idx="18">
                  <c:v>2.13</c:v>
                </c:pt>
                <c:pt idx="19">
                  <c:v>2.7</c:v>
                </c:pt>
                <c:pt idx="20">
                  <c:v>2.8</c:v>
                </c:pt>
                <c:pt idx="21">
                  <c:v>2.14</c:v>
                </c:pt>
                <c:pt idx="22">
                  <c:v>2.15</c:v>
                </c:pt>
                <c:pt idx="23">
                  <c:v>3.1</c:v>
                </c:pt>
                <c:pt idx="24">
                  <c:v>3.2</c:v>
                </c:pt>
                <c:pt idx="25">
                  <c:v>3.3</c:v>
                </c:pt>
                <c:pt idx="26">
                  <c:v>4.1</c:v>
                </c:pt>
                <c:pt idx="27">
                  <c:v>4.2</c:v>
                </c:pt>
                <c:pt idx="28">
                  <c:v>4.3</c:v>
                </c:pt>
              </c:strCache>
            </c:strRef>
          </c:cat>
          <c:val>
            <c:numRef>
              <c:f>'Analyse VERT_M'!$C$14:$AE$14</c:f>
              <c:numCache>
                <c:formatCode>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er>
        <c:ser>
          <c:idx val="1"/>
          <c:order val="1"/>
          <c:tx>
            <c:v>serie 2</c:v>
          </c:tx>
          <c:spPr>
            <a:solidFill>
              <a:srgbClr val="993366"/>
            </a:solidFill>
            <a:ln w="12700">
              <a:solidFill>
                <a:srgbClr val="000000"/>
              </a:solidFill>
              <a:prstDash val="solid"/>
            </a:ln>
          </c:spPr>
          <c:dPt>
            <c:idx val="0"/>
            <c:spPr>
              <a:pattFill prst="ltUpDiag">
                <a:fgClr>
                  <a:srgbClr val="000000"/>
                </a:fgClr>
                <a:bgClr>
                  <a:srgbClr val="CCFFFF"/>
                </a:bgClr>
              </a:pattFill>
              <a:ln w="12700">
                <a:solidFill>
                  <a:srgbClr val="000000"/>
                </a:solidFill>
                <a:prstDash val="solid"/>
              </a:ln>
            </c:spPr>
          </c:dPt>
          <c:dPt>
            <c:idx val="1"/>
            <c:spPr>
              <a:pattFill prst="ltUpDiag">
                <a:fgClr>
                  <a:srgbClr val="000000"/>
                </a:fgClr>
                <a:bgClr>
                  <a:srgbClr val="CCFFFF"/>
                </a:bgClr>
              </a:pattFill>
              <a:ln w="12700">
                <a:solidFill>
                  <a:srgbClr val="000000"/>
                </a:solidFill>
                <a:prstDash val="solid"/>
              </a:ln>
            </c:spPr>
          </c:dPt>
          <c:dPt>
            <c:idx val="2"/>
            <c:spPr>
              <a:pattFill prst="ltUpDiag">
                <a:fgClr>
                  <a:srgbClr val="000000"/>
                </a:fgClr>
                <a:bgClr>
                  <a:srgbClr val="CCFFFF"/>
                </a:bgClr>
              </a:pattFill>
              <a:ln w="12700">
                <a:solidFill>
                  <a:srgbClr val="000000"/>
                </a:solidFill>
                <a:prstDash val="solid"/>
              </a:ln>
            </c:spPr>
          </c:dPt>
          <c:dPt>
            <c:idx val="3"/>
            <c:spPr>
              <a:pattFill prst="ltUpDiag">
                <a:fgClr>
                  <a:srgbClr val="000000"/>
                </a:fgClr>
                <a:bgClr>
                  <a:srgbClr val="CCFFFF"/>
                </a:bgClr>
              </a:pattFill>
              <a:ln w="12700">
                <a:solidFill>
                  <a:srgbClr val="000000"/>
                </a:solidFill>
                <a:prstDash val="solid"/>
              </a:ln>
            </c:spPr>
          </c:dPt>
          <c:dPt>
            <c:idx val="4"/>
            <c:spPr>
              <a:pattFill prst="ltUpDiag">
                <a:fgClr>
                  <a:srgbClr val="000000"/>
                </a:fgClr>
                <a:bgClr>
                  <a:srgbClr val="CCFFFF"/>
                </a:bgClr>
              </a:pattFill>
              <a:ln w="12700">
                <a:solidFill>
                  <a:srgbClr val="000000"/>
                </a:solidFill>
                <a:prstDash val="solid"/>
              </a:ln>
            </c:spPr>
          </c:dPt>
          <c:dPt>
            <c:idx val="5"/>
            <c:spPr>
              <a:pattFill prst="ltUpDiag">
                <a:fgClr>
                  <a:srgbClr val="000000"/>
                </a:fgClr>
                <a:bgClr>
                  <a:srgbClr val="CCFFFF"/>
                </a:bgClr>
              </a:pattFill>
              <a:ln w="12700">
                <a:solidFill>
                  <a:srgbClr val="000000"/>
                </a:solidFill>
                <a:prstDash val="solid"/>
              </a:ln>
            </c:spPr>
          </c:dPt>
          <c:dPt>
            <c:idx val="6"/>
            <c:spPr>
              <a:pattFill prst="ltUpDiag">
                <a:fgClr>
                  <a:srgbClr val="000000"/>
                </a:fgClr>
                <a:bgClr>
                  <a:srgbClr val="CCFFFF"/>
                </a:bgClr>
              </a:pattFill>
              <a:ln w="12700">
                <a:solidFill>
                  <a:srgbClr val="000000"/>
                </a:solidFill>
                <a:prstDash val="solid"/>
              </a:ln>
            </c:spPr>
          </c:dPt>
          <c:dPt>
            <c:idx val="7"/>
            <c:spPr>
              <a:pattFill prst="ltUpDiag">
                <a:fgClr>
                  <a:srgbClr val="000000"/>
                </a:fgClr>
                <a:bgClr>
                  <a:srgbClr val="99CCFF"/>
                </a:bgClr>
              </a:pattFill>
              <a:ln w="12700">
                <a:solidFill>
                  <a:srgbClr val="000000"/>
                </a:solidFill>
                <a:prstDash val="solid"/>
              </a:ln>
            </c:spPr>
          </c:dPt>
          <c:dPt>
            <c:idx val="8"/>
            <c:spPr>
              <a:pattFill prst="ltUpDiag">
                <a:fgClr>
                  <a:srgbClr val="000000"/>
                </a:fgClr>
                <a:bgClr>
                  <a:srgbClr val="99CCFF"/>
                </a:bgClr>
              </a:pattFill>
              <a:ln w="12700">
                <a:solidFill>
                  <a:srgbClr val="000000"/>
                </a:solidFill>
                <a:prstDash val="solid"/>
              </a:ln>
            </c:spPr>
          </c:dPt>
          <c:dPt>
            <c:idx val="9"/>
            <c:spPr>
              <a:pattFill prst="ltUpDiag">
                <a:fgClr>
                  <a:srgbClr val="000000"/>
                </a:fgClr>
                <a:bgClr>
                  <a:srgbClr val="99CCFF"/>
                </a:bgClr>
              </a:pattFill>
              <a:ln w="12700">
                <a:solidFill>
                  <a:srgbClr val="000000"/>
                </a:solidFill>
                <a:prstDash val="solid"/>
              </a:ln>
            </c:spPr>
          </c:dPt>
          <c:dPt>
            <c:idx val="10"/>
            <c:spPr>
              <a:pattFill prst="ltUpDiag">
                <a:fgClr>
                  <a:srgbClr val="000000"/>
                </a:fgClr>
                <a:bgClr>
                  <a:srgbClr val="99CCFF"/>
                </a:bgClr>
              </a:pattFill>
              <a:ln w="12700">
                <a:solidFill>
                  <a:srgbClr val="000000"/>
                </a:solidFill>
                <a:prstDash val="solid"/>
              </a:ln>
            </c:spPr>
          </c:dPt>
          <c:dPt>
            <c:idx val="11"/>
            <c:spPr>
              <a:pattFill prst="ltUpDiag">
                <a:fgClr>
                  <a:srgbClr val="000000"/>
                </a:fgClr>
                <a:bgClr>
                  <a:srgbClr val="99CCFF"/>
                </a:bgClr>
              </a:pattFill>
              <a:ln w="12700">
                <a:solidFill>
                  <a:srgbClr val="000000"/>
                </a:solidFill>
                <a:prstDash val="solid"/>
              </a:ln>
            </c:spPr>
          </c:dPt>
          <c:dPt>
            <c:idx val="12"/>
            <c:spPr>
              <a:pattFill prst="ltUpDiag">
                <a:fgClr>
                  <a:srgbClr val="000000"/>
                </a:fgClr>
                <a:bgClr>
                  <a:srgbClr val="99CCFF"/>
                </a:bgClr>
              </a:pattFill>
              <a:ln w="12700">
                <a:solidFill>
                  <a:srgbClr val="000000"/>
                </a:solidFill>
                <a:prstDash val="solid"/>
              </a:ln>
            </c:spPr>
          </c:dPt>
          <c:dPt>
            <c:idx val="13"/>
            <c:spPr>
              <a:pattFill prst="ltUpDiag">
                <a:fgClr>
                  <a:srgbClr val="000000"/>
                </a:fgClr>
                <a:bgClr>
                  <a:srgbClr val="99CCFF"/>
                </a:bgClr>
              </a:pattFill>
              <a:ln w="12700">
                <a:solidFill>
                  <a:srgbClr val="000000"/>
                </a:solidFill>
                <a:prstDash val="solid"/>
              </a:ln>
            </c:spPr>
          </c:dPt>
          <c:dPt>
            <c:idx val="14"/>
            <c:spPr>
              <a:pattFill prst="ltUpDiag">
                <a:fgClr>
                  <a:srgbClr val="000000"/>
                </a:fgClr>
                <a:bgClr>
                  <a:srgbClr val="99CCFF"/>
                </a:bgClr>
              </a:pattFill>
              <a:ln w="12700">
                <a:solidFill>
                  <a:srgbClr val="000000"/>
                </a:solidFill>
                <a:prstDash val="solid"/>
              </a:ln>
            </c:spPr>
          </c:dPt>
          <c:dPt>
            <c:idx val="15"/>
            <c:spPr>
              <a:pattFill prst="ltUpDiag">
                <a:fgClr>
                  <a:srgbClr val="000000"/>
                </a:fgClr>
                <a:bgClr>
                  <a:srgbClr val="99CCFF"/>
                </a:bgClr>
              </a:pattFill>
              <a:ln w="12700">
                <a:solidFill>
                  <a:srgbClr val="000000"/>
                </a:solidFill>
                <a:prstDash val="solid"/>
              </a:ln>
            </c:spPr>
          </c:dPt>
          <c:dPt>
            <c:idx val="16"/>
            <c:spPr>
              <a:pattFill prst="ltUpDiag">
                <a:fgClr>
                  <a:srgbClr val="000000"/>
                </a:fgClr>
                <a:bgClr>
                  <a:srgbClr val="99CCFF"/>
                </a:bgClr>
              </a:pattFill>
              <a:ln w="12700">
                <a:solidFill>
                  <a:srgbClr val="000000"/>
                </a:solidFill>
                <a:prstDash val="solid"/>
              </a:ln>
            </c:spPr>
          </c:dPt>
          <c:dPt>
            <c:idx val="17"/>
            <c:spPr>
              <a:pattFill prst="ltUpDiag">
                <a:fgClr>
                  <a:srgbClr val="000000"/>
                </a:fgClr>
                <a:bgClr>
                  <a:srgbClr val="99CCFF"/>
                </a:bgClr>
              </a:pattFill>
              <a:ln w="12700">
                <a:solidFill>
                  <a:srgbClr val="000000"/>
                </a:solidFill>
                <a:prstDash val="solid"/>
              </a:ln>
            </c:spPr>
          </c:dPt>
          <c:dPt>
            <c:idx val="18"/>
            <c:spPr>
              <a:pattFill prst="ltUpDiag">
                <a:fgClr>
                  <a:srgbClr val="000000"/>
                </a:fgClr>
                <a:bgClr>
                  <a:srgbClr val="99CCFF"/>
                </a:bgClr>
              </a:pattFill>
              <a:ln w="12700">
                <a:solidFill>
                  <a:srgbClr val="000000"/>
                </a:solidFill>
                <a:prstDash val="solid"/>
              </a:ln>
            </c:spPr>
          </c:dPt>
          <c:dPt>
            <c:idx val="19"/>
            <c:spPr>
              <a:pattFill prst="ltUpDiag">
                <a:fgClr>
                  <a:srgbClr val="000000"/>
                </a:fgClr>
                <a:bgClr>
                  <a:srgbClr val="99CCFF"/>
                </a:bgClr>
              </a:pattFill>
              <a:ln w="12700">
                <a:solidFill>
                  <a:srgbClr val="000000"/>
                </a:solidFill>
                <a:prstDash val="solid"/>
              </a:ln>
            </c:spPr>
          </c:dPt>
          <c:dPt>
            <c:idx val="20"/>
            <c:spPr>
              <a:pattFill prst="ltUpDiag">
                <a:fgClr>
                  <a:srgbClr val="000000"/>
                </a:fgClr>
                <a:bgClr>
                  <a:srgbClr val="99CCFF"/>
                </a:bgClr>
              </a:pattFill>
              <a:ln w="12700">
                <a:solidFill>
                  <a:srgbClr val="000000"/>
                </a:solidFill>
                <a:prstDash val="solid"/>
              </a:ln>
            </c:spPr>
          </c:dPt>
          <c:dPt>
            <c:idx val="21"/>
            <c:spPr>
              <a:pattFill prst="ltUpDiag">
                <a:fgClr>
                  <a:srgbClr val="000000"/>
                </a:fgClr>
                <a:bgClr>
                  <a:srgbClr val="99CCFF"/>
                </a:bgClr>
              </a:pattFill>
              <a:ln w="12700">
                <a:solidFill>
                  <a:srgbClr val="000000"/>
                </a:solidFill>
                <a:prstDash val="solid"/>
              </a:ln>
            </c:spPr>
          </c:dPt>
          <c:dPt>
            <c:idx val="22"/>
            <c:spPr>
              <a:pattFill prst="ltUpDiag">
                <a:fgClr>
                  <a:srgbClr val="000000"/>
                </a:fgClr>
                <a:bgClr>
                  <a:srgbClr val="99CCFF"/>
                </a:bgClr>
              </a:pattFill>
              <a:ln w="12700">
                <a:solidFill>
                  <a:srgbClr val="000000"/>
                </a:solidFill>
                <a:prstDash val="solid"/>
              </a:ln>
            </c:spPr>
          </c:dPt>
          <c:dPt>
            <c:idx val="23"/>
            <c:spPr>
              <a:pattFill prst="ltUpDiag">
                <a:fgClr>
                  <a:srgbClr val="000000"/>
                </a:fgClr>
                <a:bgClr>
                  <a:srgbClr val="00CCFF"/>
                </a:bgClr>
              </a:pattFill>
              <a:ln w="12700">
                <a:solidFill>
                  <a:srgbClr val="000000"/>
                </a:solidFill>
                <a:prstDash val="solid"/>
              </a:ln>
            </c:spPr>
          </c:dPt>
          <c:dPt>
            <c:idx val="24"/>
            <c:spPr>
              <a:pattFill prst="ltUpDiag">
                <a:fgClr>
                  <a:srgbClr val="000000"/>
                </a:fgClr>
                <a:bgClr>
                  <a:srgbClr val="00CCFF"/>
                </a:bgClr>
              </a:pattFill>
              <a:ln w="12700">
                <a:solidFill>
                  <a:srgbClr val="000000"/>
                </a:solidFill>
                <a:prstDash val="solid"/>
              </a:ln>
            </c:spPr>
          </c:dPt>
          <c:dPt>
            <c:idx val="25"/>
            <c:spPr>
              <a:pattFill prst="ltUpDiag">
                <a:fgClr>
                  <a:srgbClr val="000000"/>
                </a:fgClr>
                <a:bgClr>
                  <a:srgbClr val="00CCFF"/>
                </a:bgClr>
              </a:pattFill>
              <a:ln w="12700">
                <a:solidFill>
                  <a:srgbClr val="000000"/>
                </a:solidFill>
                <a:prstDash val="solid"/>
              </a:ln>
            </c:spPr>
          </c:dPt>
          <c:dPt>
            <c:idx val="26"/>
            <c:spPr>
              <a:pattFill prst="ltUpDiag">
                <a:fgClr>
                  <a:srgbClr val="000000"/>
                </a:fgClr>
                <a:bgClr>
                  <a:srgbClr val="CCCCFF"/>
                </a:bgClr>
              </a:pattFill>
              <a:ln w="12700">
                <a:solidFill>
                  <a:srgbClr val="000000"/>
                </a:solidFill>
                <a:prstDash val="solid"/>
              </a:ln>
            </c:spPr>
          </c:dPt>
          <c:dPt>
            <c:idx val="27"/>
            <c:spPr>
              <a:pattFill prst="ltUpDiag">
                <a:fgClr>
                  <a:srgbClr val="000000"/>
                </a:fgClr>
                <a:bgClr>
                  <a:srgbClr val="CCCCFF"/>
                </a:bgClr>
              </a:pattFill>
              <a:ln w="12700">
                <a:solidFill>
                  <a:srgbClr val="000000"/>
                </a:solidFill>
                <a:prstDash val="solid"/>
              </a:ln>
            </c:spPr>
          </c:dPt>
          <c:dPt>
            <c:idx val="28"/>
            <c:spPr>
              <a:pattFill prst="ltUpDiag">
                <a:fgClr>
                  <a:srgbClr val="000000"/>
                </a:fgClr>
                <a:bgClr>
                  <a:srgbClr val="CCCCFF"/>
                </a:bgClr>
              </a:pattFill>
              <a:ln w="12700">
                <a:solidFill>
                  <a:srgbClr val="000000"/>
                </a:solidFill>
                <a:prstDash val="solid"/>
              </a:ln>
            </c:spPr>
          </c:dPt>
          <c:dLbls>
            <c:spPr>
              <a:noFill/>
              <a:ln w="25400">
                <a:noFill/>
              </a:ln>
            </c:spPr>
            <c:txPr>
              <a:bodyPr rot="-5400000" vert="horz"/>
              <a:lstStyle/>
              <a:p>
                <a:pPr algn="ctr" rtl="0">
                  <a:defRPr sz="1100" b="1" i="0" u="none" strike="noStrike" baseline="0">
                    <a:solidFill>
                      <a:srgbClr val="000000"/>
                    </a:solidFill>
                    <a:latin typeface="Arial"/>
                    <a:ea typeface="Arial"/>
                    <a:cs typeface="Arial"/>
                  </a:defRPr>
                </a:pPr>
                <a:endParaRPr lang="fr-FR"/>
              </a:p>
            </c:txPr>
            <c:dLblPos val="ctr"/>
            <c:showVal val="1"/>
          </c:dLbls>
          <c:cat>
            <c:strRef>
              <c:f>'Analyse VERT_M'!$C$1:$AE$1</c:f>
              <c:strCache>
                <c:ptCount val="29"/>
                <c:pt idx="0">
                  <c:v>1.1</c:v>
                </c:pt>
                <c:pt idx="1">
                  <c:v>1.4</c:v>
                </c:pt>
                <c:pt idx="2">
                  <c:v>1.2</c:v>
                </c:pt>
                <c:pt idx="3">
                  <c:v>1.5</c:v>
                </c:pt>
                <c:pt idx="4">
                  <c:v>1.6</c:v>
                </c:pt>
                <c:pt idx="5">
                  <c:v>1.7</c:v>
                </c:pt>
                <c:pt idx="6">
                  <c:v>1.8</c:v>
                </c:pt>
                <c:pt idx="7">
                  <c:v>1.3</c:v>
                </c:pt>
                <c:pt idx="8">
                  <c:v>2.1</c:v>
                </c:pt>
                <c:pt idx="9">
                  <c:v>2.2</c:v>
                </c:pt>
                <c:pt idx="10">
                  <c:v>2.3</c:v>
                </c:pt>
                <c:pt idx="11">
                  <c:v>2.4</c:v>
                </c:pt>
                <c:pt idx="12">
                  <c:v>2.5</c:v>
                </c:pt>
                <c:pt idx="13">
                  <c:v>2.6</c:v>
                </c:pt>
                <c:pt idx="14">
                  <c:v>2.9</c:v>
                </c:pt>
                <c:pt idx="15">
                  <c:v>2.10</c:v>
                </c:pt>
                <c:pt idx="16">
                  <c:v>2.11</c:v>
                </c:pt>
                <c:pt idx="17">
                  <c:v>2.12</c:v>
                </c:pt>
                <c:pt idx="18">
                  <c:v>2.13</c:v>
                </c:pt>
                <c:pt idx="19">
                  <c:v>2.7</c:v>
                </c:pt>
                <c:pt idx="20">
                  <c:v>2.8</c:v>
                </c:pt>
                <c:pt idx="21">
                  <c:v>2.14</c:v>
                </c:pt>
                <c:pt idx="22">
                  <c:v>2.15</c:v>
                </c:pt>
                <c:pt idx="23">
                  <c:v>3.1</c:v>
                </c:pt>
                <c:pt idx="24">
                  <c:v>3.2</c:v>
                </c:pt>
                <c:pt idx="25">
                  <c:v>3.3</c:v>
                </c:pt>
                <c:pt idx="26">
                  <c:v>4.1</c:v>
                </c:pt>
                <c:pt idx="27">
                  <c:v>4.2</c:v>
                </c:pt>
                <c:pt idx="28">
                  <c:v>4.3</c:v>
                </c:pt>
              </c:strCache>
            </c:strRef>
          </c:cat>
          <c:val>
            <c:numRef>
              <c:f>'Analyse VERT_M'!$C$15:$AE$15</c:f>
              <c:numCache>
                <c:formatCode>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er>
        <c:dLbls>
          <c:showVal val="1"/>
        </c:dLbls>
        <c:gapWidth val="50"/>
        <c:overlap val="100"/>
        <c:axId val="127901696"/>
        <c:axId val="127903232"/>
      </c:barChart>
      <c:catAx>
        <c:axId val="127901696"/>
        <c:scaling>
          <c:orientation val="minMax"/>
        </c:scaling>
        <c:axPos val="b"/>
        <c:numFmt formatCode="General" sourceLinked="1"/>
        <c:tickLblPos val="nextTo"/>
        <c:spPr>
          <a:ln w="3175">
            <a:solidFill>
              <a:srgbClr val="000000"/>
            </a:solidFill>
            <a:prstDash val="solid"/>
          </a:ln>
        </c:spPr>
        <c:txPr>
          <a:bodyPr rot="-5400000" vert="horz"/>
          <a:lstStyle/>
          <a:p>
            <a:pPr>
              <a:defRPr sz="1000" b="1" i="0" u="none" strike="noStrike" baseline="0">
                <a:solidFill>
                  <a:srgbClr val="000000"/>
                </a:solidFill>
                <a:latin typeface="Arial"/>
                <a:ea typeface="Arial"/>
                <a:cs typeface="Arial"/>
              </a:defRPr>
            </a:pPr>
            <a:endParaRPr lang="fr-FR"/>
          </a:p>
        </c:txPr>
        <c:crossAx val="127903232"/>
        <c:crosses val="autoZero"/>
        <c:auto val="1"/>
        <c:lblAlgn val="ctr"/>
        <c:lblOffset val="100"/>
        <c:tickLblSkip val="1"/>
        <c:tickMarkSkip val="1"/>
      </c:catAx>
      <c:valAx>
        <c:axId val="127903232"/>
        <c:scaling>
          <c:orientation val="minMax"/>
          <c:max val="1"/>
        </c:scaling>
        <c:axPos val="l"/>
        <c:majorGridlines>
          <c:spPr>
            <a:ln w="3175">
              <a:solidFill>
                <a:srgbClr val="000000"/>
              </a:solidFill>
              <a:prstDash val="solid"/>
            </a:ln>
          </c:spPr>
        </c:majorGridlines>
        <c:numFmt formatCode="0%" sourceLinked="0"/>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r-FR"/>
          </a:p>
        </c:txPr>
        <c:crossAx val="127901696"/>
        <c:crosses val="autoZero"/>
        <c:crossBetween val="between"/>
        <c:majorUnit val="0.25"/>
      </c:valAx>
      <c:spPr>
        <a:gradFill rotWithShape="0">
          <a:gsLst>
            <a:gs pos="0">
              <a:srgbClr val="FFFFFF"/>
            </a:gs>
            <a:gs pos="100000">
              <a:srgbClr val="FFCC99"/>
            </a:gs>
          </a:gsLst>
          <a:path path="rect">
            <a:fillToRect l="50000" t="50000" r="50000" b="50000"/>
          </a:path>
        </a:gradFill>
        <a:ln w="12700">
          <a:solidFill>
            <a:srgbClr val="808080"/>
          </a:solidFill>
          <a:prstDash val="solid"/>
        </a:ln>
      </c:spPr>
    </c:plotArea>
    <c:plotVisOnly val="1"/>
    <c:dispBlanksAs val="gap"/>
  </c:chart>
  <c:spPr>
    <a:gradFill rotWithShape="0">
      <a:gsLst>
        <a:gs pos="0">
          <a:srgbClr val="339966"/>
        </a:gs>
        <a:gs pos="100000">
          <a:srgbClr val="FFFFFF"/>
        </a:gs>
      </a:gsLst>
      <a:lin ang="5400000" scaled="1"/>
    </a:gradFill>
    <a:ln w="9525">
      <a:noFill/>
    </a:ln>
  </c:spPr>
  <c:txPr>
    <a:bodyPr/>
    <a:lstStyle/>
    <a:p>
      <a:pPr>
        <a:defRPr sz="950" b="0" i="0" u="none" strike="noStrike" baseline="0">
          <a:solidFill>
            <a:srgbClr val="000000"/>
          </a:solidFill>
          <a:latin typeface="Arial"/>
          <a:ea typeface="Arial"/>
          <a:cs typeface="Arial"/>
        </a:defRPr>
      </a:pPr>
      <a:endParaRPr lang="fr-FR"/>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chartsheets/sheet1.xml><?xml version="1.0" encoding="utf-8"?>
<chartsheet xmlns="http://schemas.openxmlformats.org/spreadsheetml/2006/main" xmlns:r="http://schemas.openxmlformats.org/officeDocument/2006/relationships">
  <sheetPr>
    <tabColor indexed="57"/>
  </sheetPr>
  <sheetViews>
    <sheetView zoomScale="75" workbookViewId="0"/>
  </sheetViews>
  <sheetProtection password="C81E" content="1" objects="1"/>
  <pageMargins left="0.59055118110236227" right="0.59055118110236227" top="0.78740157480314965" bottom="0.59055118110236227" header="0.51181102362204722" footer="0.51181102362204722"/>
  <pageSetup paperSize="9" orientation="landscape" r:id="rId1"/>
  <headerFooter alignWithMargins="0">
    <oddHeader xml:space="preserve">&amp;LLangage compréhension - production
Découverte de l'écrit
en maternelle&amp;CEcole :&amp;RClasse : </oddHeader>
  </headerFooter>
  <drawing r:id="rId2"/>
</chartsheet>
</file>

<file path=xl/chartsheets/sheet2.xml><?xml version="1.0" encoding="utf-8"?>
<chartsheet xmlns="http://schemas.openxmlformats.org/spreadsheetml/2006/main" xmlns:r="http://schemas.openxmlformats.org/officeDocument/2006/relationships">
  <sheetPr>
    <tabColor indexed="46"/>
  </sheetPr>
  <sheetViews>
    <sheetView zoomScale="75" workbookViewId="0"/>
  </sheetViews>
  <sheetProtection password="C81E" content="1" objects="1"/>
  <pageMargins left="0.59055118110236227" right="0.59055118110236227" top="0.78740157480314965" bottom="0.59055118110236227" header="0.51181102362204722" footer="0.51181102362204722"/>
  <pageSetup orientation="landscape" horizontalDpi="300" verticalDpi="300" r:id="rId1"/>
  <headerFooter alignWithMargins="0">
    <oddHeader>&amp;LLangage compréhension - production
Découverte de l'écrit
en maternelle&amp;CÉcole :&amp;RClasse :</oddHeader>
  </headerFooter>
  <drawing r:id="rId2"/>
</chartsheet>
</file>

<file path=xl/chartsheets/sheet3.xml><?xml version="1.0" encoding="utf-8"?>
<chartsheet xmlns="http://schemas.openxmlformats.org/spreadsheetml/2006/main" xmlns:r="http://schemas.openxmlformats.org/officeDocument/2006/relationships">
  <sheetPr>
    <tabColor indexed="57"/>
  </sheetPr>
  <sheetViews>
    <sheetView zoomScale="75" workbookViewId="0"/>
  </sheetViews>
  <sheetProtection password="C81E" content="1" objects="1"/>
  <pageMargins left="0.59055118110236227" right="0.59055118110236227" top="0.78740157480314965" bottom="0.59055118110236227" header="0.51181102362204722" footer="0.51181102362204722"/>
  <pageSetup paperSize="9" orientation="landscape" r:id="rId1"/>
  <headerFooter alignWithMargins="0">
    <oddHeader xml:space="preserve">&amp;LDécouverte du monde
en maternelle&amp;CEcole :&amp;RClasse : </oddHeader>
  </headerFooter>
  <drawing r:id="rId2"/>
</chartsheet>
</file>

<file path=xl/chartsheets/sheet4.xml><?xml version="1.0" encoding="utf-8"?>
<chartsheet xmlns="http://schemas.openxmlformats.org/spreadsheetml/2006/main" xmlns:r="http://schemas.openxmlformats.org/officeDocument/2006/relationships">
  <sheetPr>
    <tabColor indexed="46"/>
  </sheetPr>
  <sheetViews>
    <sheetView zoomScale="75" workbookViewId="0"/>
  </sheetViews>
  <sheetProtection password="C81E" content="1" objects="1"/>
  <pageMargins left="0.59055118110236227" right="0.59055118110236227" top="0.78740157480314965" bottom="0.59055118110236227" header="0.51181102362204722" footer="0.51181102362204722"/>
  <pageSetup orientation="landscape" horizontalDpi="300" verticalDpi="300" r:id="rId1"/>
  <headerFooter alignWithMargins="0">
    <oddHeader>&amp;LDécouverte du monde
en maternelle&amp;CÉcole :&amp;RClasse :</oddHead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absoluteAnchor>
    <xdr:pos x="0" y="180975"/>
    <xdr:ext cx="9486900" cy="589597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190500"/>
    <xdr:ext cx="8772525" cy="614362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0.05925</cdr:x>
      <cdr:y>0.86375</cdr:y>
    </cdr:from>
    <cdr:to>
      <cdr:x>0.40725</cdr:x>
      <cdr:y>0.90375</cdr:y>
    </cdr:to>
    <cdr:sp macro="" textlink="">
      <cdr:nvSpPr>
        <cdr:cNvPr id="1231" name="Text Box 1"/>
        <cdr:cNvSpPr txBox="1">
          <a:spLocks xmlns:a="http://schemas.openxmlformats.org/drawingml/2006/main" noChangeArrowheads="1"/>
        </cdr:cNvSpPr>
      </cdr:nvSpPr>
      <cdr:spPr bwMode="auto">
        <a:xfrm xmlns:a="http://schemas.openxmlformats.org/drawingml/2006/main">
          <a:off x="519772" y="5306556"/>
          <a:ext cx="3052839" cy="245745"/>
        </a:xfrm>
        <a:prstGeom xmlns:a="http://schemas.openxmlformats.org/drawingml/2006/main" prst="rect">
          <a:avLst/>
        </a:prstGeom>
        <a:solidFill xmlns:a="http://schemas.openxmlformats.org/drawingml/2006/main">
          <a:srgbClr val="CCFFFF"/>
        </a:solidFill>
        <a:ln xmlns:a="http://schemas.openxmlformats.org/drawingml/2006/main" w="9525">
          <a:noFill/>
          <a:miter lim="800000"/>
          <a:headEnd/>
          <a:tailEnd/>
        </a:ln>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fr-FR" sz="1000" b="1" i="0" u="none" strike="noStrike" baseline="0">
              <a:solidFill>
                <a:srgbClr val="000000"/>
              </a:solidFill>
              <a:latin typeface="Arial"/>
              <a:cs typeface="Arial"/>
            </a:rPr>
            <a:t>1;2;3;7;8;9;12;13;14 : Langage compréhension</a:t>
          </a:r>
        </a:p>
      </cdr:txBody>
    </cdr:sp>
  </cdr:relSizeAnchor>
  <cdr:relSizeAnchor xmlns:cdr="http://schemas.openxmlformats.org/drawingml/2006/chartDrawing">
    <cdr:from>
      <cdr:x>0.6835</cdr:x>
      <cdr:y>0.86375</cdr:y>
    </cdr:from>
    <cdr:to>
      <cdr:x>0.98475</cdr:x>
      <cdr:y>0.90375</cdr:y>
    </cdr:to>
    <cdr:sp macro="" textlink="">
      <cdr:nvSpPr>
        <cdr:cNvPr id="1238" name="Text Box 13"/>
        <cdr:cNvSpPr txBox="1">
          <a:spLocks xmlns:a="http://schemas.openxmlformats.org/drawingml/2006/main" noChangeArrowheads="1"/>
        </cdr:cNvSpPr>
      </cdr:nvSpPr>
      <cdr:spPr bwMode="auto">
        <a:xfrm xmlns:a="http://schemas.openxmlformats.org/drawingml/2006/main">
          <a:off x="5996021" y="5306556"/>
          <a:ext cx="2642723" cy="245745"/>
        </a:xfrm>
        <a:prstGeom xmlns:a="http://schemas.openxmlformats.org/drawingml/2006/main" prst="rect">
          <a:avLst/>
        </a:prstGeom>
        <a:solidFill xmlns:a="http://schemas.openxmlformats.org/drawingml/2006/main">
          <a:srgbClr val="FFFFCC"/>
        </a:solidFill>
        <a:ln xmlns:a="http://schemas.openxmlformats.org/drawingml/2006/main" w="9525">
          <a:noFill/>
          <a:miter lim="800000"/>
          <a:headEnd/>
          <a:tailEnd/>
        </a:ln>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fr-FR" sz="1000" b="1" i="0" u="none" strike="noStrike" baseline="0">
              <a:solidFill>
                <a:srgbClr val="000000"/>
              </a:solidFill>
              <a:latin typeface="Arial"/>
              <a:cs typeface="Arial"/>
            </a:rPr>
            <a:t>15;16;17;18;19;20 : Découverte de l'écrit</a:t>
          </a:r>
        </a:p>
      </cdr:txBody>
    </cdr:sp>
  </cdr:relSizeAnchor>
  <cdr:relSizeAnchor xmlns:cdr="http://schemas.openxmlformats.org/drawingml/2006/chartDrawing">
    <cdr:from>
      <cdr:x>0.42125</cdr:x>
      <cdr:y>0.86375</cdr:y>
    </cdr:from>
    <cdr:to>
      <cdr:x>0.6715</cdr:x>
      <cdr:y>0.905</cdr:y>
    </cdr:to>
    <cdr:sp macro="" textlink="">
      <cdr:nvSpPr>
        <cdr:cNvPr id="1245" name="Text Box 1"/>
        <cdr:cNvSpPr txBox="1">
          <a:spLocks xmlns:a="http://schemas.openxmlformats.org/drawingml/2006/main" noChangeArrowheads="1"/>
        </cdr:cNvSpPr>
      </cdr:nvSpPr>
      <cdr:spPr bwMode="auto">
        <a:xfrm xmlns:a="http://schemas.openxmlformats.org/drawingml/2006/main">
          <a:off x="3695426" y="5306556"/>
          <a:ext cx="2195325" cy="253425"/>
        </a:xfrm>
        <a:prstGeom xmlns:a="http://schemas.openxmlformats.org/drawingml/2006/main" prst="rect">
          <a:avLst/>
        </a:prstGeom>
        <a:solidFill xmlns:a="http://schemas.openxmlformats.org/drawingml/2006/main">
          <a:srgbClr val="99CCFF"/>
        </a:solidFill>
        <a:ln xmlns:a="http://schemas.openxmlformats.org/drawingml/2006/main" w="9525">
          <a:noFill/>
          <a:miter lim="800000"/>
          <a:headEnd/>
          <a:tailEnd/>
        </a:ln>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fr-FR" sz="1000" b="1" i="0" u="none" strike="noStrike" baseline="0">
              <a:solidFill>
                <a:srgbClr val="000000"/>
              </a:solidFill>
              <a:latin typeface="Arial"/>
              <a:cs typeface="Arial"/>
            </a:rPr>
            <a:t>4;5;6;10;11 : Langage production</a:t>
          </a:r>
        </a:p>
      </cdr:txBody>
    </cdr:sp>
  </cdr:relSizeAnchor>
  <cdr:relSizeAnchor xmlns:cdr="http://schemas.openxmlformats.org/drawingml/2006/chartDrawing">
    <cdr:from>
      <cdr:x>0.1835</cdr:x>
      <cdr:y>0.94125</cdr:y>
    </cdr:from>
    <cdr:to>
      <cdr:x>0.225</cdr:x>
      <cdr:y>0.98225</cdr:y>
    </cdr:to>
    <cdr:sp macro="" textlink="">
      <cdr:nvSpPr>
        <cdr:cNvPr id="1250" name="Rectangle 226"/>
        <cdr:cNvSpPr>
          <a:spLocks xmlns:a="http://schemas.openxmlformats.org/drawingml/2006/main" noChangeArrowheads="1"/>
        </cdr:cNvSpPr>
      </cdr:nvSpPr>
      <cdr:spPr bwMode="auto">
        <a:xfrm xmlns:a="http://schemas.openxmlformats.org/drawingml/2006/main">
          <a:off x="1609758" y="5782687"/>
          <a:ext cx="364060" cy="251889"/>
        </a:xfrm>
        <a:prstGeom xmlns:a="http://schemas.openxmlformats.org/drawingml/2006/main" prst="rect">
          <a:avLst/>
        </a:prstGeom>
        <a:solidFill xmlns:a="http://schemas.openxmlformats.org/drawingml/2006/main">
          <a:srgbClr val="CCFFFF"/>
        </a:solidFill>
        <a:ln xmlns:a="http://schemas.openxmlformats.org/drawingml/2006/main" w="9525">
          <a:solidFill>
            <a:srgbClr val="000000"/>
          </a:solidFill>
          <a:miter lim="800000"/>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0.5685</cdr:x>
      <cdr:y>0.94125</cdr:y>
    </cdr:from>
    <cdr:to>
      <cdr:x>0.608</cdr:x>
      <cdr:y>0.983</cdr:y>
    </cdr:to>
    <cdr:sp macro="" textlink="">
      <cdr:nvSpPr>
        <cdr:cNvPr id="1251" name="Rectangle 227" descr="noir)"/>
        <cdr:cNvSpPr>
          <a:spLocks xmlns:a="http://schemas.openxmlformats.org/drawingml/2006/main" noChangeArrowheads="1"/>
        </cdr:cNvSpPr>
      </cdr:nvSpPr>
      <cdr:spPr bwMode="auto">
        <a:xfrm xmlns:a="http://schemas.openxmlformats.org/drawingml/2006/main">
          <a:off x="4987180" y="5782687"/>
          <a:ext cx="346515" cy="256496"/>
        </a:xfrm>
        <a:prstGeom xmlns:a="http://schemas.openxmlformats.org/drawingml/2006/main" prst="rect">
          <a:avLst/>
        </a:prstGeom>
        <a:pattFill xmlns:a="http://schemas.openxmlformats.org/drawingml/2006/main" prst="ltUpDiag">
          <a:fgClr>
            <a:srgbClr val="000000"/>
          </a:fgClr>
          <a:bgClr>
            <a:srgbClr val="CCFFFF"/>
          </a:bgClr>
        </a:pattFill>
        <a:ln xmlns:a="http://schemas.openxmlformats.org/drawingml/2006/main" w="9525">
          <a:solidFill>
            <a:srgbClr val="000000"/>
          </a:solidFill>
          <a:miter lim="800000"/>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0.27925</cdr:x>
      <cdr:y>0.94125</cdr:y>
    </cdr:from>
    <cdr:to>
      <cdr:x>0.31975</cdr:x>
      <cdr:y>0.983</cdr:y>
    </cdr:to>
    <cdr:sp macro="" textlink="">
      <cdr:nvSpPr>
        <cdr:cNvPr id="1252" name="Rectangle 228"/>
        <cdr:cNvSpPr>
          <a:spLocks xmlns:a="http://schemas.openxmlformats.org/drawingml/2006/main" noChangeArrowheads="1"/>
        </cdr:cNvSpPr>
      </cdr:nvSpPr>
      <cdr:spPr bwMode="auto">
        <a:xfrm xmlns:a="http://schemas.openxmlformats.org/drawingml/2006/main">
          <a:off x="2449728" y="5782687"/>
          <a:ext cx="355287" cy="256496"/>
        </a:xfrm>
        <a:prstGeom xmlns:a="http://schemas.openxmlformats.org/drawingml/2006/main" prst="rect">
          <a:avLst/>
        </a:prstGeom>
        <a:solidFill xmlns:a="http://schemas.openxmlformats.org/drawingml/2006/main">
          <a:srgbClr val="FFFFCC"/>
        </a:solidFill>
        <a:ln xmlns:a="http://schemas.openxmlformats.org/drawingml/2006/main" w="9525">
          <a:solidFill>
            <a:srgbClr val="000000"/>
          </a:solidFill>
          <a:miter lim="800000"/>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0.2315</cdr:x>
      <cdr:y>0.94125</cdr:y>
    </cdr:from>
    <cdr:to>
      <cdr:x>0.272</cdr:x>
      <cdr:y>0.983</cdr:y>
    </cdr:to>
    <cdr:sp macro="" textlink="">
      <cdr:nvSpPr>
        <cdr:cNvPr id="1253" name="Rectangle 229"/>
        <cdr:cNvSpPr>
          <a:spLocks xmlns:a="http://schemas.openxmlformats.org/drawingml/2006/main" noChangeArrowheads="1"/>
        </cdr:cNvSpPr>
      </cdr:nvSpPr>
      <cdr:spPr bwMode="auto">
        <a:xfrm xmlns:a="http://schemas.openxmlformats.org/drawingml/2006/main">
          <a:off x="2030840" y="5782687"/>
          <a:ext cx="355287" cy="256496"/>
        </a:xfrm>
        <a:prstGeom xmlns:a="http://schemas.openxmlformats.org/drawingml/2006/main" prst="rect">
          <a:avLst/>
        </a:prstGeom>
        <a:solidFill xmlns:a="http://schemas.openxmlformats.org/drawingml/2006/main">
          <a:srgbClr val="99CCFF"/>
        </a:solidFill>
        <a:ln xmlns:a="http://schemas.openxmlformats.org/drawingml/2006/main" w="9525">
          <a:solidFill>
            <a:srgbClr val="000000"/>
          </a:solidFill>
          <a:miter lim="800000"/>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0.6625</cdr:x>
      <cdr:y>0.94125</cdr:y>
    </cdr:from>
    <cdr:to>
      <cdr:x>0.701</cdr:x>
      <cdr:y>0.983</cdr:y>
    </cdr:to>
    <cdr:sp macro="" textlink="">
      <cdr:nvSpPr>
        <cdr:cNvPr id="1254" name="Rectangle 230" descr="noir)"/>
        <cdr:cNvSpPr>
          <a:spLocks xmlns:a="http://schemas.openxmlformats.org/drawingml/2006/main" noChangeArrowheads="1"/>
        </cdr:cNvSpPr>
      </cdr:nvSpPr>
      <cdr:spPr bwMode="auto">
        <a:xfrm xmlns:a="http://schemas.openxmlformats.org/drawingml/2006/main">
          <a:off x="5811798" y="5782687"/>
          <a:ext cx="337742" cy="256496"/>
        </a:xfrm>
        <a:prstGeom xmlns:a="http://schemas.openxmlformats.org/drawingml/2006/main" prst="rect">
          <a:avLst/>
        </a:prstGeom>
        <a:pattFill xmlns:a="http://schemas.openxmlformats.org/drawingml/2006/main" prst="ltUpDiag">
          <a:fgClr>
            <a:srgbClr val="000000"/>
          </a:fgClr>
          <a:bgClr>
            <a:srgbClr val="FFFFCC"/>
          </a:bgClr>
        </a:pattFill>
        <a:ln xmlns:a="http://schemas.openxmlformats.org/drawingml/2006/main" w="9525">
          <a:solidFill>
            <a:srgbClr val="000000"/>
          </a:solidFill>
          <a:miter lim="800000"/>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0.6155</cdr:x>
      <cdr:y>0.94125</cdr:y>
    </cdr:from>
    <cdr:to>
      <cdr:x>0.654</cdr:x>
      <cdr:y>0.983</cdr:y>
    </cdr:to>
    <cdr:sp macro="" textlink="">
      <cdr:nvSpPr>
        <cdr:cNvPr id="1255" name="Rectangle 231" descr="noir)"/>
        <cdr:cNvSpPr>
          <a:spLocks xmlns:a="http://schemas.openxmlformats.org/drawingml/2006/main" noChangeArrowheads="1"/>
        </cdr:cNvSpPr>
      </cdr:nvSpPr>
      <cdr:spPr bwMode="auto">
        <a:xfrm xmlns:a="http://schemas.openxmlformats.org/drawingml/2006/main">
          <a:off x="5399489" y="5782687"/>
          <a:ext cx="337742" cy="256496"/>
        </a:xfrm>
        <a:prstGeom xmlns:a="http://schemas.openxmlformats.org/drawingml/2006/main" prst="rect">
          <a:avLst/>
        </a:prstGeom>
        <a:pattFill xmlns:a="http://schemas.openxmlformats.org/drawingml/2006/main" prst="ltUpDiag">
          <a:fgClr>
            <a:srgbClr val="000000"/>
          </a:fgClr>
          <a:bgClr>
            <a:srgbClr val="99CCFF"/>
          </a:bgClr>
        </a:pattFill>
        <a:ln xmlns:a="http://schemas.openxmlformats.org/drawingml/2006/main" w="9525">
          <a:solidFill>
            <a:srgbClr val="000000"/>
          </a:solidFill>
          <a:miter lim="800000"/>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0.33725</cdr:x>
      <cdr:y>0.94125</cdr:y>
    </cdr:from>
    <cdr:to>
      <cdr:x>0.422</cdr:x>
      <cdr:y>0.9715</cdr:y>
    </cdr:to>
    <cdr:sp macro="" textlink="">
      <cdr:nvSpPr>
        <cdr:cNvPr id="1256" name="Text Box 232"/>
        <cdr:cNvSpPr txBox="1">
          <a:spLocks xmlns:a="http://schemas.openxmlformats.org/drawingml/2006/main" noChangeArrowheads="1"/>
        </cdr:cNvSpPr>
      </cdr:nvSpPr>
      <cdr:spPr bwMode="auto">
        <a:xfrm xmlns:a="http://schemas.openxmlformats.org/drawingml/2006/main">
          <a:off x="2958534" y="5782687"/>
          <a:ext cx="743472" cy="1858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fr-FR" sz="1200" b="1" i="0" u="none" strike="noStrike" baseline="0">
              <a:solidFill>
                <a:srgbClr val="000000"/>
              </a:solidFill>
              <a:latin typeface="Arial"/>
              <a:cs typeface="Arial"/>
            </a:rPr>
            <a:t>réussite</a:t>
          </a:r>
        </a:p>
      </cdr:txBody>
    </cdr:sp>
  </cdr:relSizeAnchor>
  <cdr:relSizeAnchor xmlns:cdr="http://schemas.openxmlformats.org/drawingml/2006/chartDrawing">
    <cdr:from>
      <cdr:x>0.7205</cdr:x>
      <cdr:y>0.94109</cdr:y>
    </cdr:from>
    <cdr:to>
      <cdr:x>0.87152</cdr:x>
      <cdr:y>0.98325</cdr:y>
    </cdr:to>
    <cdr:sp macro="" textlink="">
      <cdr:nvSpPr>
        <cdr:cNvPr id="1257" name="Text Box 233"/>
        <cdr:cNvSpPr txBox="1">
          <a:spLocks xmlns:a="http://schemas.openxmlformats.org/drawingml/2006/main" noChangeArrowheads="1"/>
        </cdr:cNvSpPr>
      </cdr:nvSpPr>
      <cdr:spPr bwMode="auto">
        <a:xfrm xmlns:a="http://schemas.openxmlformats.org/drawingml/2006/main">
          <a:off x="6320604" y="5781675"/>
          <a:ext cx="1324796" cy="2590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fr-FR" sz="1200" b="1" i="0" u="none" strike="noStrike" baseline="0">
              <a:solidFill>
                <a:srgbClr val="000000"/>
              </a:solidFill>
              <a:latin typeface="Arial"/>
              <a:cs typeface="Arial"/>
            </a:rPr>
            <a:t>réussite partielle</a:t>
          </a:r>
        </a:p>
      </cdr:txBody>
    </cdr:sp>
  </cdr:relSizeAnchor>
</c:userShapes>
</file>

<file path=xl/drawings/drawing4.xml><?xml version="1.0" encoding="utf-8"?>
<xdr:wsDr xmlns:xdr="http://schemas.openxmlformats.org/drawingml/2006/spreadsheetDrawing" xmlns:a="http://schemas.openxmlformats.org/drawingml/2006/main">
  <xdr:absoluteAnchor>
    <xdr:pos x="0" y="180975"/>
    <xdr:ext cx="9486900" cy="589597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19050" y="28575"/>
    <xdr:ext cx="8772525" cy="614362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0.05925</cdr:x>
      <cdr:y>0.86375</cdr:y>
    </cdr:from>
    <cdr:to>
      <cdr:x>0.24321</cdr:x>
      <cdr:y>0.93282</cdr:y>
    </cdr:to>
    <cdr:sp macro="" textlink="">
      <cdr:nvSpPr>
        <cdr:cNvPr id="1231" name="Text Box 1"/>
        <cdr:cNvSpPr txBox="1">
          <a:spLocks xmlns:a="http://schemas.openxmlformats.org/drawingml/2006/main" noChangeArrowheads="1"/>
        </cdr:cNvSpPr>
      </cdr:nvSpPr>
      <cdr:spPr bwMode="auto">
        <a:xfrm xmlns:a="http://schemas.openxmlformats.org/drawingml/2006/main">
          <a:off x="519773" y="5306556"/>
          <a:ext cx="1613827" cy="424319"/>
        </a:xfrm>
        <a:prstGeom xmlns:a="http://schemas.openxmlformats.org/drawingml/2006/main" prst="rect">
          <a:avLst/>
        </a:prstGeom>
        <a:solidFill xmlns:a="http://schemas.openxmlformats.org/drawingml/2006/main">
          <a:srgbClr val="CCFFFF"/>
        </a:solidFill>
        <a:ln xmlns:a="http://schemas.openxmlformats.org/drawingml/2006/main" w="9525">
          <a:noFill/>
          <a:miter lim="800000"/>
          <a:headEnd/>
          <a:tailEnd/>
        </a:ln>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fr-FR" sz="1000" b="1" i="0" u="none" strike="noStrike" baseline="0">
              <a:solidFill>
                <a:srgbClr val="000000"/>
              </a:solidFill>
              <a:latin typeface="Arial"/>
              <a:cs typeface="Arial"/>
            </a:rPr>
            <a:t>1.1 à 1.8 : Découvrir les formes et les grandeurs</a:t>
          </a:r>
        </a:p>
      </cdr:txBody>
    </cdr:sp>
  </cdr:relSizeAnchor>
  <cdr:relSizeAnchor xmlns:cdr="http://schemas.openxmlformats.org/drawingml/2006/chartDrawing">
    <cdr:from>
      <cdr:x>0.55176</cdr:x>
      <cdr:y>0.86582</cdr:y>
    </cdr:from>
    <cdr:to>
      <cdr:x>0.74665</cdr:x>
      <cdr:y>0.92558</cdr:y>
    </cdr:to>
    <cdr:sp macro="" textlink="">
      <cdr:nvSpPr>
        <cdr:cNvPr id="1238" name="Text Box 13"/>
        <cdr:cNvSpPr txBox="1">
          <a:spLocks xmlns:a="http://schemas.openxmlformats.org/drawingml/2006/main" noChangeArrowheads="1"/>
        </cdr:cNvSpPr>
      </cdr:nvSpPr>
      <cdr:spPr bwMode="auto">
        <a:xfrm xmlns:a="http://schemas.openxmlformats.org/drawingml/2006/main">
          <a:off x="4840322" y="5319256"/>
          <a:ext cx="1709704" cy="367169"/>
        </a:xfrm>
        <a:prstGeom xmlns:a="http://schemas.openxmlformats.org/drawingml/2006/main" prst="rect">
          <a:avLst/>
        </a:prstGeom>
        <a:solidFill xmlns:a="http://schemas.openxmlformats.org/drawingml/2006/main">
          <a:srgbClr val="33CCCC"/>
        </a:solidFill>
        <a:ln xmlns:a="http://schemas.openxmlformats.org/drawingml/2006/main" w="9525">
          <a:noFill/>
          <a:miter lim="800000"/>
          <a:headEnd/>
          <a:tailEnd/>
        </a:ln>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fr-FR" sz="1000" b="1" i="0" u="none" strike="noStrike" baseline="0">
              <a:solidFill>
                <a:srgbClr val="000000"/>
              </a:solidFill>
              <a:latin typeface="Arial"/>
              <a:cs typeface="Arial"/>
            </a:rPr>
            <a:t>3.1 à 3.3 : Se repérer dans le temps</a:t>
          </a:r>
        </a:p>
      </cdr:txBody>
    </cdr:sp>
  </cdr:relSizeAnchor>
  <cdr:relSizeAnchor xmlns:cdr="http://schemas.openxmlformats.org/drawingml/2006/chartDrawing">
    <cdr:from>
      <cdr:x>0.2675</cdr:x>
      <cdr:y>0.86677</cdr:y>
    </cdr:from>
    <cdr:to>
      <cdr:x>0.51775</cdr:x>
      <cdr:y>0.92477</cdr:y>
    </cdr:to>
    <cdr:sp macro="" textlink="">
      <cdr:nvSpPr>
        <cdr:cNvPr id="173513" name="Text Box 1"/>
        <cdr:cNvSpPr txBox="1">
          <a:spLocks xmlns:a="http://schemas.openxmlformats.org/drawingml/2006/main" noChangeArrowheads="1"/>
        </cdr:cNvSpPr>
      </cdr:nvSpPr>
      <cdr:spPr bwMode="auto">
        <a:xfrm xmlns:a="http://schemas.openxmlformats.org/drawingml/2006/main">
          <a:off x="2346650" y="5325102"/>
          <a:ext cx="2195325" cy="356330"/>
        </a:xfrm>
        <a:prstGeom xmlns:a="http://schemas.openxmlformats.org/drawingml/2006/main" prst="rect">
          <a:avLst/>
        </a:prstGeom>
        <a:solidFill xmlns:a="http://schemas.openxmlformats.org/drawingml/2006/main">
          <a:srgbClr val="99CCFF"/>
        </a:solidFill>
        <a:ln xmlns:a="http://schemas.openxmlformats.org/drawingml/2006/main" w="9525">
          <a:noFill/>
          <a:miter lim="800000"/>
          <a:headEnd/>
          <a:tailEnd/>
        </a:ln>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fr-FR" sz="1000" b="1" i="0" u="none" strike="noStrike" baseline="0">
              <a:solidFill>
                <a:srgbClr val="000000"/>
              </a:solidFill>
              <a:latin typeface="Arial"/>
              <a:cs typeface="Arial"/>
            </a:rPr>
            <a:t>2.1 à 2.15 : Approcher les quantités et les nombres</a:t>
          </a:r>
        </a:p>
      </cdr:txBody>
    </cdr:sp>
  </cdr:relSizeAnchor>
  <cdr:relSizeAnchor xmlns:cdr="http://schemas.openxmlformats.org/drawingml/2006/chartDrawing">
    <cdr:from>
      <cdr:x>0.1835</cdr:x>
      <cdr:y>0.94125</cdr:y>
    </cdr:from>
    <cdr:to>
      <cdr:x>0.225</cdr:x>
      <cdr:y>0.98225</cdr:y>
    </cdr:to>
    <cdr:sp macro="" textlink="">
      <cdr:nvSpPr>
        <cdr:cNvPr id="1250" name="Rectangle 226"/>
        <cdr:cNvSpPr>
          <a:spLocks xmlns:a="http://schemas.openxmlformats.org/drawingml/2006/main" noChangeArrowheads="1"/>
        </cdr:cNvSpPr>
      </cdr:nvSpPr>
      <cdr:spPr bwMode="auto">
        <a:xfrm xmlns:a="http://schemas.openxmlformats.org/drawingml/2006/main">
          <a:off x="1609758" y="5782687"/>
          <a:ext cx="364060" cy="251889"/>
        </a:xfrm>
        <a:prstGeom xmlns:a="http://schemas.openxmlformats.org/drawingml/2006/main" prst="rect">
          <a:avLst/>
        </a:prstGeom>
        <a:solidFill xmlns:a="http://schemas.openxmlformats.org/drawingml/2006/main">
          <a:srgbClr val="CCFFFF"/>
        </a:solidFill>
        <a:ln xmlns:a="http://schemas.openxmlformats.org/drawingml/2006/main" w="9525">
          <a:solidFill>
            <a:srgbClr val="000000"/>
          </a:solidFill>
          <a:miter lim="800000"/>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0.54534</cdr:x>
      <cdr:y>0.94125</cdr:y>
    </cdr:from>
    <cdr:to>
      <cdr:x>0.58484</cdr:x>
      <cdr:y>0.983</cdr:y>
    </cdr:to>
    <cdr:sp macro="" textlink="">
      <cdr:nvSpPr>
        <cdr:cNvPr id="1251" name="Rectangle 227" descr="noir)"/>
        <cdr:cNvSpPr>
          <a:spLocks xmlns:a="http://schemas.openxmlformats.org/drawingml/2006/main" noChangeArrowheads="1"/>
        </cdr:cNvSpPr>
      </cdr:nvSpPr>
      <cdr:spPr bwMode="auto">
        <a:xfrm xmlns:a="http://schemas.openxmlformats.org/drawingml/2006/main">
          <a:off x="4783980" y="5782687"/>
          <a:ext cx="346515" cy="256496"/>
        </a:xfrm>
        <a:prstGeom xmlns:a="http://schemas.openxmlformats.org/drawingml/2006/main" prst="rect">
          <a:avLst/>
        </a:prstGeom>
        <a:pattFill xmlns:a="http://schemas.openxmlformats.org/drawingml/2006/main" prst="ltUpDiag">
          <a:fgClr>
            <a:srgbClr val="000000"/>
          </a:fgClr>
          <a:bgClr>
            <a:srgbClr val="CCFFFF"/>
          </a:bgClr>
        </a:pattFill>
        <a:ln xmlns:a="http://schemas.openxmlformats.org/drawingml/2006/main" w="9525">
          <a:solidFill>
            <a:srgbClr val="000000"/>
          </a:solidFill>
          <a:miter lim="800000"/>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0.27925</cdr:x>
      <cdr:y>0.94125</cdr:y>
    </cdr:from>
    <cdr:to>
      <cdr:x>0.31975</cdr:x>
      <cdr:y>0.983</cdr:y>
    </cdr:to>
    <cdr:sp macro="" textlink="">
      <cdr:nvSpPr>
        <cdr:cNvPr id="1252" name="Rectangle 228"/>
        <cdr:cNvSpPr>
          <a:spLocks xmlns:a="http://schemas.openxmlformats.org/drawingml/2006/main" noChangeArrowheads="1"/>
        </cdr:cNvSpPr>
      </cdr:nvSpPr>
      <cdr:spPr bwMode="auto">
        <a:xfrm xmlns:a="http://schemas.openxmlformats.org/drawingml/2006/main">
          <a:off x="2449728" y="5782687"/>
          <a:ext cx="355287" cy="256496"/>
        </a:xfrm>
        <a:prstGeom xmlns:a="http://schemas.openxmlformats.org/drawingml/2006/main" prst="rect">
          <a:avLst/>
        </a:prstGeom>
        <a:solidFill xmlns:a="http://schemas.openxmlformats.org/drawingml/2006/main">
          <a:srgbClr val="33CCCC"/>
        </a:solidFill>
        <a:ln xmlns:a="http://schemas.openxmlformats.org/drawingml/2006/main" w="9525">
          <a:solidFill>
            <a:srgbClr val="000000"/>
          </a:solidFill>
          <a:miter lim="800000"/>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0.2315</cdr:x>
      <cdr:y>0.94125</cdr:y>
    </cdr:from>
    <cdr:to>
      <cdr:x>0.272</cdr:x>
      <cdr:y>0.983</cdr:y>
    </cdr:to>
    <cdr:sp macro="" textlink="">
      <cdr:nvSpPr>
        <cdr:cNvPr id="1253" name="Rectangle 229"/>
        <cdr:cNvSpPr>
          <a:spLocks xmlns:a="http://schemas.openxmlformats.org/drawingml/2006/main" noChangeArrowheads="1"/>
        </cdr:cNvSpPr>
      </cdr:nvSpPr>
      <cdr:spPr bwMode="auto">
        <a:xfrm xmlns:a="http://schemas.openxmlformats.org/drawingml/2006/main">
          <a:off x="2030840" y="5782687"/>
          <a:ext cx="355287" cy="256496"/>
        </a:xfrm>
        <a:prstGeom xmlns:a="http://schemas.openxmlformats.org/drawingml/2006/main" prst="rect">
          <a:avLst/>
        </a:prstGeom>
        <a:solidFill xmlns:a="http://schemas.openxmlformats.org/drawingml/2006/main">
          <a:srgbClr val="99CCFF"/>
        </a:solidFill>
        <a:ln xmlns:a="http://schemas.openxmlformats.org/drawingml/2006/main" w="9525">
          <a:solidFill>
            <a:srgbClr val="000000"/>
          </a:solidFill>
          <a:miter lim="800000"/>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0.59234</cdr:x>
      <cdr:y>0.94125</cdr:y>
    </cdr:from>
    <cdr:to>
      <cdr:x>0.63084</cdr:x>
      <cdr:y>0.983</cdr:y>
    </cdr:to>
    <cdr:sp macro="" textlink="">
      <cdr:nvSpPr>
        <cdr:cNvPr id="1255" name="Rectangle 231" descr="noir)"/>
        <cdr:cNvSpPr>
          <a:spLocks xmlns:a="http://schemas.openxmlformats.org/drawingml/2006/main" noChangeArrowheads="1"/>
        </cdr:cNvSpPr>
      </cdr:nvSpPr>
      <cdr:spPr bwMode="auto">
        <a:xfrm xmlns:a="http://schemas.openxmlformats.org/drawingml/2006/main">
          <a:off x="5196289" y="5782687"/>
          <a:ext cx="337742" cy="256496"/>
        </a:xfrm>
        <a:prstGeom xmlns:a="http://schemas.openxmlformats.org/drawingml/2006/main" prst="rect">
          <a:avLst/>
        </a:prstGeom>
        <a:pattFill xmlns:a="http://schemas.openxmlformats.org/drawingml/2006/main" prst="ltUpDiag">
          <a:fgClr>
            <a:srgbClr val="000000"/>
          </a:fgClr>
          <a:bgClr>
            <a:srgbClr val="99CCFF"/>
          </a:bgClr>
        </a:pattFill>
        <a:ln xmlns:a="http://schemas.openxmlformats.org/drawingml/2006/main" w="9525">
          <a:solidFill>
            <a:srgbClr val="000000"/>
          </a:solidFill>
          <a:miter lim="800000"/>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0.38647</cdr:x>
      <cdr:y>0.94332</cdr:y>
    </cdr:from>
    <cdr:to>
      <cdr:x>0.47122</cdr:x>
      <cdr:y>0.97357</cdr:y>
    </cdr:to>
    <cdr:sp macro="" textlink="">
      <cdr:nvSpPr>
        <cdr:cNvPr id="1256" name="Text Box 232"/>
        <cdr:cNvSpPr txBox="1">
          <a:spLocks xmlns:a="http://schemas.openxmlformats.org/drawingml/2006/main" noChangeArrowheads="1"/>
        </cdr:cNvSpPr>
      </cdr:nvSpPr>
      <cdr:spPr bwMode="auto">
        <a:xfrm xmlns:a="http://schemas.openxmlformats.org/drawingml/2006/main">
          <a:off x="3390334" y="5795387"/>
          <a:ext cx="743472" cy="1858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fr-FR" sz="1200" b="1" i="0" u="none" strike="noStrike" baseline="0">
              <a:solidFill>
                <a:srgbClr val="000000"/>
              </a:solidFill>
              <a:latin typeface="Arial"/>
              <a:cs typeface="Arial"/>
            </a:rPr>
            <a:t>réussite</a:t>
          </a:r>
        </a:p>
      </cdr:txBody>
    </cdr:sp>
  </cdr:relSizeAnchor>
  <cdr:relSizeAnchor xmlns:cdr="http://schemas.openxmlformats.org/drawingml/2006/chartDrawing">
    <cdr:from>
      <cdr:x>0.74656</cdr:x>
      <cdr:y>0.94452</cdr:y>
    </cdr:from>
    <cdr:to>
      <cdr:x>0.89758</cdr:x>
      <cdr:y>0.98643</cdr:y>
    </cdr:to>
    <cdr:sp macro="" textlink="">
      <cdr:nvSpPr>
        <cdr:cNvPr id="1257" name="Text Box 233"/>
        <cdr:cNvSpPr txBox="1">
          <a:spLocks xmlns:a="http://schemas.openxmlformats.org/drawingml/2006/main" noChangeArrowheads="1"/>
        </cdr:cNvSpPr>
      </cdr:nvSpPr>
      <cdr:spPr bwMode="auto">
        <a:xfrm xmlns:a="http://schemas.openxmlformats.org/drawingml/2006/main">
          <a:off x="6549204" y="5769004"/>
          <a:ext cx="1324827" cy="2590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fr-FR" sz="1200" b="1" i="0" u="none" strike="noStrike" baseline="0">
              <a:solidFill>
                <a:srgbClr val="000000"/>
              </a:solidFill>
              <a:latin typeface="Arial"/>
              <a:cs typeface="Arial"/>
            </a:rPr>
            <a:t>réussite partielle</a:t>
          </a:r>
        </a:p>
      </cdr:txBody>
    </cdr:sp>
  </cdr:relSizeAnchor>
  <cdr:relSizeAnchor xmlns:cdr="http://schemas.openxmlformats.org/drawingml/2006/chartDrawing">
    <cdr:from>
      <cdr:x>0.77579</cdr:x>
      <cdr:y>0.86615</cdr:y>
    </cdr:from>
    <cdr:to>
      <cdr:x>0.9667</cdr:x>
      <cdr:y>0.92145</cdr:y>
    </cdr:to>
    <cdr:sp macro="" textlink="">
      <cdr:nvSpPr>
        <cdr:cNvPr id="13" name="Text Box 13"/>
        <cdr:cNvSpPr txBox="1">
          <a:spLocks xmlns:a="http://schemas.openxmlformats.org/drawingml/2006/main" noChangeArrowheads="1"/>
        </cdr:cNvSpPr>
      </cdr:nvSpPr>
      <cdr:spPr bwMode="auto">
        <a:xfrm xmlns:a="http://schemas.openxmlformats.org/drawingml/2006/main">
          <a:off x="6805646" y="5321300"/>
          <a:ext cx="1674779" cy="339725"/>
        </a:xfrm>
        <a:prstGeom xmlns:a="http://schemas.openxmlformats.org/drawingml/2006/main" prst="rect">
          <a:avLst/>
        </a:prstGeom>
        <a:solidFill xmlns:a="http://schemas.openxmlformats.org/drawingml/2006/main">
          <a:schemeClr val="accent4">
            <a:lumMod val="20000"/>
            <a:lumOff val="80000"/>
          </a:schemeClr>
        </a:solidFill>
        <a:ln xmlns:a="http://schemas.openxmlformats.org/drawingml/2006/main" w="9525">
          <a:noFill/>
          <a:miter lim="800000"/>
          <a:headEnd/>
          <a:tailEnd/>
        </a:ln>
      </cdr:spPr>
      <cdr:txBody>
        <a:bodyPr xmlns:a="http://schemas.openxmlformats.org/drawingml/2006/main" wrap="square" lIns="36576"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fr-FR" sz="1000" b="1" i="0" u="none" strike="noStrike" baseline="0">
              <a:solidFill>
                <a:srgbClr val="000000"/>
              </a:solidFill>
              <a:latin typeface="Arial"/>
              <a:cs typeface="Arial"/>
            </a:rPr>
            <a:t>4.1 à 4.3 : Se repérer dans l'espace</a:t>
          </a:r>
        </a:p>
      </cdr:txBody>
    </cdr:sp>
  </cdr:relSizeAnchor>
  <cdr:relSizeAnchor xmlns:cdr="http://schemas.openxmlformats.org/drawingml/2006/chartDrawing">
    <cdr:from>
      <cdr:x>0.32863</cdr:x>
      <cdr:y>0.94264</cdr:y>
    </cdr:from>
    <cdr:to>
      <cdr:x>0.36913</cdr:x>
      <cdr:y>0.98439</cdr:y>
    </cdr:to>
    <cdr:sp macro="" textlink="">
      <cdr:nvSpPr>
        <cdr:cNvPr id="14" name="Rectangle 13"/>
        <cdr:cNvSpPr>
          <a:spLocks xmlns:a="http://schemas.openxmlformats.org/drawingml/2006/main" noChangeArrowheads="1"/>
        </cdr:cNvSpPr>
      </cdr:nvSpPr>
      <cdr:spPr bwMode="auto">
        <a:xfrm xmlns:a="http://schemas.openxmlformats.org/drawingml/2006/main">
          <a:off x="2882900" y="5791200"/>
          <a:ext cx="355287" cy="256496"/>
        </a:xfrm>
        <a:prstGeom xmlns:a="http://schemas.openxmlformats.org/drawingml/2006/main" prst="rect">
          <a:avLst/>
        </a:prstGeom>
        <a:solidFill xmlns:a="http://schemas.openxmlformats.org/drawingml/2006/main">
          <a:schemeClr val="accent4">
            <a:lumMod val="20000"/>
            <a:lumOff val="80000"/>
          </a:schemeClr>
        </a:solidFill>
        <a:ln xmlns:a="http://schemas.openxmlformats.org/drawingml/2006/main" w="9525">
          <a:solidFill>
            <a:srgbClr val="000000"/>
          </a:solidFill>
          <a:miter lim="800000"/>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0.6385</cdr:x>
      <cdr:y>0.93925</cdr:y>
    </cdr:from>
    <cdr:to>
      <cdr:x>0.677</cdr:x>
      <cdr:y>0.9835</cdr:y>
    </cdr:to>
    <cdr:sp macro="" textlink="">
      <cdr:nvSpPr>
        <cdr:cNvPr id="173523" name="Rectangle 14" descr="noir)"/>
        <cdr:cNvSpPr>
          <a:spLocks xmlns:a="http://schemas.openxmlformats.org/drawingml/2006/main" noChangeArrowheads="1"/>
        </cdr:cNvSpPr>
      </cdr:nvSpPr>
      <cdr:spPr bwMode="auto">
        <a:xfrm xmlns:a="http://schemas.openxmlformats.org/drawingml/2006/main">
          <a:off x="5601257" y="5770400"/>
          <a:ext cx="337742" cy="271855"/>
        </a:xfrm>
        <a:prstGeom xmlns:a="http://schemas.openxmlformats.org/drawingml/2006/main" prst="rect">
          <a:avLst/>
        </a:prstGeom>
        <a:pattFill xmlns:a="http://schemas.openxmlformats.org/drawingml/2006/main" prst="ltUpDiag">
          <a:fgClr>
            <a:srgbClr val="000000"/>
          </a:fgClr>
          <a:bgClr>
            <a:srgbClr val="33CCCC"/>
          </a:bgClr>
        </a:pattFill>
        <a:ln xmlns:a="http://schemas.openxmlformats.org/drawingml/2006/main" w="9525">
          <a:solidFill>
            <a:srgbClr val="000000"/>
          </a:solidFill>
          <a:miter lim="800000"/>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0.68625</cdr:x>
      <cdr:y>0.93925</cdr:y>
    </cdr:from>
    <cdr:to>
      <cdr:x>0.724</cdr:x>
      <cdr:y>0.9835</cdr:y>
    </cdr:to>
    <cdr:sp macro="" textlink="">
      <cdr:nvSpPr>
        <cdr:cNvPr id="173524" name="Rectangle 15" descr="noir)"/>
        <cdr:cNvSpPr>
          <a:spLocks xmlns:a="http://schemas.openxmlformats.org/drawingml/2006/main" noChangeArrowheads="1"/>
        </cdr:cNvSpPr>
      </cdr:nvSpPr>
      <cdr:spPr bwMode="auto">
        <a:xfrm xmlns:a="http://schemas.openxmlformats.org/drawingml/2006/main">
          <a:off x="6020145" y="5770400"/>
          <a:ext cx="331163" cy="271855"/>
        </a:xfrm>
        <a:prstGeom xmlns:a="http://schemas.openxmlformats.org/drawingml/2006/main" prst="rect">
          <a:avLst/>
        </a:prstGeom>
        <a:pattFill xmlns:a="http://schemas.openxmlformats.org/drawingml/2006/main" prst="ltUpDiag">
          <a:fgClr>
            <a:srgbClr val="000000"/>
          </a:fgClr>
          <a:bgClr>
            <a:srgbClr val="CCCCFF"/>
          </a:bgClr>
        </a:pattFill>
        <a:ln xmlns:a="http://schemas.openxmlformats.org/drawingml/2006/main" w="9525">
          <a:solidFill>
            <a:srgbClr val="000000"/>
          </a:solidFill>
          <a:miter lim="800000"/>
          <a:headEnd/>
          <a:tailEnd/>
        </a:ln>
      </cdr:spPr>
      <cdr:txBody>
        <a:bodyPr xmlns:a="http://schemas.openxmlformats.org/drawingml/2006/main"/>
        <a:lstStyle xmlns:a="http://schemas.openxmlformats.org/drawingml/2006/main"/>
        <a:p xmlns:a="http://schemas.openxmlformats.org/drawingml/2006/main">
          <a:endParaRPr lang="fr-FR"/>
        </a:p>
      </cdr:txBody>
    </cdr:sp>
  </cdr:relSizeAnchor>
</c:userShape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sheetPr enableFormatConditionsCalculation="0">
    <tabColor indexed="12"/>
  </sheetPr>
  <dimension ref="A1:K52"/>
  <sheetViews>
    <sheetView showGridLines="0" showRowColHeaders="0" tabSelected="1" workbookViewId="0">
      <selection activeCell="B1" sqref="B1"/>
    </sheetView>
  </sheetViews>
  <sheetFormatPr baseColWidth="10" defaultRowHeight="12.75"/>
  <cols>
    <col min="1" max="1" width="3.7109375" customWidth="1"/>
    <col min="2" max="2" width="11.7109375" customWidth="1"/>
    <col min="3" max="3" width="21.28515625" customWidth="1"/>
    <col min="4" max="10" width="13.7109375" customWidth="1"/>
    <col min="11" max="11" width="3.7109375" customWidth="1"/>
  </cols>
  <sheetData>
    <row r="1" spans="1:11" ht="15" customHeight="1" thickBot="1">
      <c r="A1" s="157"/>
      <c r="B1" s="157"/>
      <c r="C1" s="157"/>
      <c r="D1" s="157"/>
      <c r="E1" s="157"/>
      <c r="F1" s="157"/>
      <c r="G1" s="157"/>
      <c r="H1" s="157"/>
      <c r="I1" s="157"/>
      <c r="J1" s="157"/>
      <c r="K1" s="157"/>
    </row>
    <row r="2" spans="1:11" ht="12.75" customHeight="1">
      <c r="A2" s="169"/>
      <c r="B2" s="392" t="s">
        <v>81</v>
      </c>
      <c r="C2" s="393"/>
      <c r="D2" s="393"/>
      <c r="E2" s="393"/>
      <c r="F2" s="393"/>
      <c r="G2" s="393"/>
      <c r="H2" s="393"/>
      <c r="I2" s="393"/>
      <c r="J2" s="394"/>
      <c r="K2" s="157"/>
    </row>
    <row r="3" spans="1:11" ht="12.75" customHeight="1">
      <c r="A3" s="157"/>
      <c r="B3" s="395"/>
      <c r="C3" s="396"/>
      <c r="D3" s="396"/>
      <c r="E3" s="396"/>
      <c r="F3" s="396"/>
      <c r="G3" s="396"/>
      <c r="H3" s="396"/>
      <c r="I3" s="396"/>
      <c r="J3" s="397"/>
      <c r="K3" s="157"/>
    </row>
    <row r="4" spans="1:11" ht="12.75" customHeight="1">
      <c r="A4" s="157"/>
      <c r="B4" s="395"/>
      <c r="C4" s="396"/>
      <c r="D4" s="396"/>
      <c r="E4" s="396"/>
      <c r="F4" s="396"/>
      <c r="G4" s="396"/>
      <c r="H4" s="396"/>
      <c r="I4" s="396"/>
      <c r="J4" s="397"/>
      <c r="K4" s="157"/>
    </row>
    <row r="5" spans="1:11" ht="21.95" customHeight="1">
      <c r="A5" s="157"/>
      <c r="B5" s="153"/>
      <c r="C5" s="155" t="s">
        <v>82</v>
      </c>
      <c r="D5" s="413" t="s">
        <v>84</v>
      </c>
      <c r="E5" s="413"/>
      <c r="F5" s="413"/>
      <c r="G5" s="413"/>
      <c r="H5" s="413"/>
      <c r="I5" s="413"/>
      <c r="J5" s="337"/>
      <c r="K5" s="157"/>
    </row>
    <row r="6" spans="1:11" ht="21.95" customHeight="1">
      <c r="A6" s="157"/>
      <c r="B6" s="153"/>
      <c r="C6" s="155" t="s">
        <v>83</v>
      </c>
      <c r="D6" s="413" t="s">
        <v>281</v>
      </c>
      <c r="E6" s="413"/>
      <c r="F6" s="413"/>
      <c r="G6" s="413"/>
      <c r="H6" s="413"/>
      <c r="I6" s="413"/>
      <c r="J6" s="337"/>
      <c r="K6" s="157"/>
    </row>
    <row r="7" spans="1:11" ht="21.95" customHeight="1" thickBot="1">
      <c r="A7" s="157"/>
      <c r="B7" s="154"/>
      <c r="C7" s="156" t="s">
        <v>175</v>
      </c>
      <c r="D7" s="414" t="s">
        <v>176</v>
      </c>
      <c r="E7" s="414"/>
      <c r="F7" s="414"/>
      <c r="G7" s="414"/>
      <c r="H7" s="414"/>
      <c r="I7" s="414"/>
      <c r="J7" s="336"/>
      <c r="K7" s="157"/>
    </row>
    <row r="8" spans="1:11" ht="15" customHeight="1" thickBot="1">
      <c r="A8" s="157"/>
      <c r="B8" s="168"/>
      <c r="C8" s="168"/>
      <c r="D8" s="168"/>
      <c r="E8" s="168"/>
      <c r="F8" s="168"/>
      <c r="G8" s="168"/>
      <c r="H8" s="168"/>
      <c r="I8" s="168"/>
      <c r="J8" s="168"/>
      <c r="K8" s="157"/>
    </row>
    <row r="9" spans="1:11" ht="30" customHeight="1" thickBot="1">
      <c r="A9" s="157"/>
      <c r="B9" s="410" t="s">
        <v>280</v>
      </c>
      <c r="C9" s="411"/>
      <c r="D9" s="411"/>
      <c r="E9" s="411"/>
      <c r="F9" s="411"/>
      <c r="G9" s="411"/>
      <c r="H9" s="411"/>
      <c r="I9" s="411"/>
      <c r="J9" s="412"/>
      <c r="K9" s="157"/>
    </row>
    <row r="10" spans="1:11" ht="15" customHeight="1" thickBot="1">
      <c r="A10" s="157"/>
      <c r="B10" s="157"/>
      <c r="C10" s="157"/>
      <c r="D10" s="157"/>
      <c r="E10" s="157"/>
      <c r="F10" s="157"/>
      <c r="G10" s="157"/>
      <c r="H10" s="157"/>
      <c r="I10" s="157"/>
      <c r="J10" s="157"/>
      <c r="K10" s="157"/>
    </row>
    <row r="11" spans="1:11" ht="11.25" customHeight="1">
      <c r="A11" s="157"/>
      <c r="B11" s="398" t="s">
        <v>32</v>
      </c>
      <c r="C11" s="399"/>
      <c r="D11" s="399"/>
      <c r="E11" s="399"/>
      <c r="F11" s="399"/>
      <c r="G11" s="399"/>
      <c r="H11" s="399"/>
      <c r="I11" s="399"/>
      <c r="J11" s="400"/>
      <c r="K11" s="157"/>
    </row>
    <row r="12" spans="1:11" ht="12.75" customHeight="1">
      <c r="A12" s="157"/>
      <c r="B12" s="401"/>
      <c r="C12" s="402"/>
      <c r="D12" s="402"/>
      <c r="E12" s="402"/>
      <c r="F12" s="402"/>
      <c r="G12" s="402"/>
      <c r="H12" s="402"/>
      <c r="I12" s="402"/>
      <c r="J12" s="403"/>
      <c r="K12" s="157"/>
    </row>
    <row r="13" spans="1:11" ht="12" customHeight="1" thickBot="1">
      <c r="A13" s="157"/>
      <c r="B13" s="404"/>
      <c r="C13" s="405"/>
      <c r="D13" s="405"/>
      <c r="E13" s="405"/>
      <c r="F13" s="405"/>
      <c r="G13" s="405"/>
      <c r="H13" s="405"/>
      <c r="I13" s="405"/>
      <c r="J13" s="406"/>
      <c r="K13" s="157"/>
    </row>
    <row r="14" spans="1:11" ht="15" customHeight="1" thickBot="1">
      <c r="A14" s="157"/>
      <c r="B14" s="157"/>
      <c r="C14" s="167"/>
      <c r="D14" s="167"/>
      <c r="E14" s="167"/>
      <c r="F14" s="167"/>
      <c r="G14" s="167"/>
      <c r="H14" s="167"/>
      <c r="I14" s="167"/>
      <c r="J14" s="167"/>
      <c r="K14" s="157"/>
    </row>
    <row r="15" spans="1:11" ht="15" customHeight="1">
      <c r="A15" s="157"/>
      <c r="B15" s="381" t="s">
        <v>177</v>
      </c>
      <c r="C15" s="382"/>
      <c r="D15" s="382"/>
      <c r="E15" s="382"/>
      <c r="F15" s="382"/>
      <c r="G15" s="382"/>
      <c r="H15" s="382"/>
      <c r="I15" s="382"/>
      <c r="J15" s="383"/>
      <c r="K15" s="159"/>
    </row>
    <row r="16" spans="1:11" ht="15">
      <c r="A16" s="157"/>
      <c r="B16" s="407"/>
      <c r="C16" s="408"/>
      <c r="D16" s="408"/>
      <c r="E16" s="408"/>
      <c r="F16" s="408"/>
      <c r="G16" s="408"/>
      <c r="H16" s="408"/>
      <c r="I16" s="408"/>
      <c r="J16" s="409"/>
      <c r="K16" s="159"/>
    </row>
    <row r="17" spans="1:11" ht="15">
      <c r="A17" s="157"/>
      <c r="B17" s="407"/>
      <c r="C17" s="408"/>
      <c r="D17" s="408"/>
      <c r="E17" s="408"/>
      <c r="F17" s="408"/>
      <c r="G17" s="408"/>
      <c r="H17" s="408"/>
      <c r="I17" s="408"/>
      <c r="J17" s="409"/>
      <c r="K17" s="159"/>
    </row>
    <row r="18" spans="1:11" ht="15">
      <c r="A18" s="157"/>
      <c r="B18" s="407"/>
      <c r="C18" s="408"/>
      <c r="D18" s="408"/>
      <c r="E18" s="408"/>
      <c r="F18" s="408"/>
      <c r="G18" s="408"/>
      <c r="H18" s="408"/>
      <c r="I18" s="408"/>
      <c r="J18" s="409"/>
      <c r="K18" s="159"/>
    </row>
    <row r="19" spans="1:11" ht="15">
      <c r="A19" s="157"/>
      <c r="B19" s="407"/>
      <c r="C19" s="408"/>
      <c r="D19" s="408"/>
      <c r="E19" s="408"/>
      <c r="F19" s="408"/>
      <c r="G19" s="408"/>
      <c r="H19" s="408"/>
      <c r="I19" s="408"/>
      <c r="J19" s="409"/>
      <c r="K19" s="159"/>
    </row>
    <row r="20" spans="1:11" ht="15">
      <c r="A20" s="157"/>
      <c r="B20" s="407"/>
      <c r="C20" s="408"/>
      <c r="D20" s="408"/>
      <c r="E20" s="408"/>
      <c r="F20" s="408"/>
      <c r="G20" s="408"/>
      <c r="H20" s="408"/>
      <c r="I20" s="408"/>
      <c r="J20" s="409"/>
      <c r="K20" s="159"/>
    </row>
    <row r="21" spans="1:11" ht="15">
      <c r="A21" s="157"/>
      <c r="B21" s="407"/>
      <c r="C21" s="408"/>
      <c r="D21" s="408"/>
      <c r="E21" s="408"/>
      <c r="F21" s="408"/>
      <c r="G21" s="408"/>
      <c r="H21" s="408"/>
      <c r="I21" s="408"/>
      <c r="J21" s="409"/>
      <c r="K21" s="159"/>
    </row>
    <row r="22" spans="1:11" ht="15" customHeight="1" thickBot="1">
      <c r="A22" s="157"/>
      <c r="B22" s="384"/>
      <c r="C22" s="385"/>
      <c r="D22" s="385"/>
      <c r="E22" s="385"/>
      <c r="F22" s="385"/>
      <c r="G22" s="385"/>
      <c r="H22" s="385"/>
      <c r="I22" s="385"/>
      <c r="J22" s="386"/>
      <c r="K22" s="159"/>
    </row>
    <row r="23" spans="1:11" ht="15" customHeight="1" thickBot="1">
      <c r="A23" s="157"/>
      <c r="B23" s="170"/>
      <c r="C23" s="170"/>
      <c r="D23" s="170"/>
      <c r="E23" s="170"/>
      <c r="F23" s="170"/>
      <c r="G23" s="170"/>
      <c r="H23" s="170"/>
      <c r="I23" s="170"/>
      <c r="J23" s="170"/>
      <c r="K23" s="159"/>
    </row>
    <row r="24" spans="1:11" ht="15" customHeight="1">
      <c r="A24" s="157"/>
      <c r="B24" s="381" t="s">
        <v>89</v>
      </c>
      <c r="C24" s="382"/>
      <c r="D24" s="382"/>
      <c r="E24" s="382"/>
      <c r="F24" s="382"/>
      <c r="G24" s="382"/>
      <c r="H24" s="382"/>
      <c r="I24" s="382"/>
      <c r="J24" s="383"/>
      <c r="K24" s="159"/>
    </row>
    <row r="25" spans="1:11" ht="15" customHeight="1" thickBot="1">
      <c r="A25" s="157"/>
      <c r="B25" s="384"/>
      <c r="C25" s="385"/>
      <c r="D25" s="385"/>
      <c r="E25" s="385"/>
      <c r="F25" s="385"/>
      <c r="G25" s="385"/>
      <c r="H25" s="385"/>
      <c r="I25" s="385"/>
      <c r="J25" s="386"/>
      <c r="K25" s="159"/>
    </row>
    <row r="26" spans="1:11" ht="15" customHeight="1" thickBot="1">
      <c r="A26" s="157"/>
      <c r="B26" s="161"/>
      <c r="C26" s="165"/>
      <c r="D26" s="164"/>
      <c r="E26" s="164"/>
      <c r="F26" s="164"/>
      <c r="G26" s="164"/>
      <c r="H26" s="166"/>
      <c r="I26" s="166"/>
      <c r="J26" s="161"/>
      <c r="K26" s="159"/>
    </row>
    <row r="27" spans="1:11" ht="30" customHeight="1" thickBot="1">
      <c r="A27" s="157"/>
      <c r="B27" s="389" t="s">
        <v>78</v>
      </c>
      <c r="C27" s="148" t="s">
        <v>74</v>
      </c>
      <c r="D27" s="364" t="s">
        <v>80</v>
      </c>
      <c r="E27" s="365"/>
      <c r="F27" s="365"/>
      <c r="G27" s="365"/>
      <c r="H27" s="365"/>
      <c r="I27" s="365"/>
      <c r="J27" s="366"/>
      <c r="K27" s="159"/>
    </row>
    <row r="28" spans="1:11" ht="30" customHeight="1" thickBot="1">
      <c r="A28" s="158"/>
      <c r="B28" s="390"/>
      <c r="C28" s="149" t="s">
        <v>75</v>
      </c>
      <c r="D28" s="363" t="s">
        <v>72</v>
      </c>
      <c r="E28" s="363"/>
      <c r="F28" s="363"/>
      <c r="G28" s="363"/>
      <c r="H28" s="363"/>
      <c r="I28" s="363"/>
      <c r="J28" s="363"/>
      <c r="K28" s="160"/>
    </row>
    <row r="29" spans="1:11" ht="30" customHeight="1" thickBot="1">
      <c r="A29" s="158"/>
      <c r="B29" s="391"/>
      <c r="C29" s="150" t="s">
        <v>73</v>
      </c>
      <c r="D29" s="364" t="s">
        <v>87</v>
      </c>
      <c r="E29" s="365"/>
      <c r="F29" s="365"/>
      <c r="G29" s="365"/>
      <c r="H29" s="365"/>
      <c r="I29" s="365"/>
      <c r="J29" s="366"/>
      <c r="K29" s="160"/>
    </row>
    <row r="30" spans="1:11" ht="30" customHeight="1" thickBot="1">
      <c r="A30" s="158"/>
      <c r="B30" s="387" t="s">
        <v>79</v>
      </c>
      <c r="C30" s="151" t="s">
        <v>76</v>
      </c>
      <c r="D30" s="363" t="s">
        <v>86</v>
      </c>
      <c r="E30" s="363"/>
      <c r="F30" s="363"/>
      <c r="G30" s="363"/>
      <c r="H30" s="363"/>
      <c r="I30" s="363"/>
      <c r="J30" s="363"/>
      <c r="K30" s="158"/>
    </row>
    <row r="31" spans="1:11" ht="30" customHeight="1" thickBot="1">
      <c r="A31" s="158"/>
      <c r="B31" s="388"/>
      <c r="C31" s="152" t="s">
        <v>77</v>
      </c>
      <c r="D31" s="363" t="s">
        <v>85</v>
      </c>
      <c r="E31" s="363"/>
      <c r="F31" s="363"/>
      <c r="G31" s="363"/>
      <c r="H31" s="363"/>
      <c r="I31" s="363"/>
      <c r="J31" s="363"/>
      <c r="K31" s="158"/>
    </row>
    <row r="32" spans="1:11" ht="30" customHeight="1" thickBot="1">
      <c r="A32" s="158"/>
      <c r="B32" s="311" t="s">
        <v>260</v>
      </c>
      <c r="C32" s="310" t="s">
        <v>259</v>
      </c>
      <c r="D32" s="364" t="s">
        <v>282</v>
      </c>
      <c r="E32" s="365"/>
      <c r="F32" s="365"/>
      <c r="G32" s="365"/>
      <c r="H32" s="365"/>
      <c r="I32" s="365"/>
      <c r="J32" s="366"/>
      <c r="K32" s="158"/>
    </row>
    <row r="33" spans="1:11" ht="15" customHeight="1" thickBot="1">
      <c r="A33" s="158"/>
      <c r="B33" s="161"/>
      <c r="C33" s="162"/>
      <c r="D33" s="163"/>
      <c r="E33" s="163"/>
      <c r="F33" s="163"/>
      <c r="G33" s="164"/>
      <c r="H33" s="164"/>
      <c r="I33" s="164"/>
      <c r="J33" s="161"/>
      <c r="K33" s="160"/>
    </row>
    <row r="34" spans="1:11" ht="15" customHeight="1">
      <c r="A34" s="158"/>
      <c r="B34" s="372" t="s">
        <v>93</v>
      </c>
      <c r="C34" s="373"/>
      <c r="D34" s="373"/>
      <c r="E34" s="373"/>
      <c r="F34" s="373"/>
      <c r="G34" s="373"/>
      <c r="H34" s="373"/>
      <c r="I34" s="373"/>
      <c r="J34" s="374"/>
      <c r="K34" s="160"/>
    </row>
    <row r="35" spans="1:11" ht="15" customHeight="1">
      <c r="A35" s="158"/>
      <c r="B35" s="375"/>
      <c r="C35" s="376"/>
      <c r="D35" s="376"/>
      <c r="E35" s="376"/>
      <c r="F35" s="376"/>
      <c r="G35" s="376"/>
      <c r="H35" s="376"/>
      <c r="I35" s="376"/>
      <c r="J35" s="377"/>
      <c r="K35" s="160"/>
    </row>
    <row r="36" spans="1:11" ht="15" customHeight="1" thickBot="1">
      <c r="A36" s="158"/>
      <c r="B36" s="378"/>
      <c r="C36" s="379"/>
      <c r="D36" s="379"/>
      <c r="E36" s="379"/>
      <c r="F36" s="379"/>
      <c r="G36" s="379"/>
      <c r="H36" s="379"/>
      <c r="I36" s="379"/>
      <c r="J36" s="380"/>
      <c r="K36" s="160"/>
    </row>
    <row r="37" spans="1:11" ht="15" customHeight="1">
      <c r="A37" s="158"/>
      <c r="B37" s="161"/>
      <c r="C37" s="162"/>
      <c r="D37" s="163"/>
      <c r="E37" s="163"/>
      <c r="F37" s="163"/>
      <c r="G37" s="164"/>
      <c r="H37" s="164"/>
      <c r="I37" s="164"/>
      <c r="J37" s="161"/>
      <c r="K37" s="160"/>
    </row>
    <row r="38" spans="1:11">
      <c r="B38" s="142"/>
      <c r="C38" s="142"/>
      <c r="D38" s="142"/>
      <c r="E38" s="142"/>
      <c r="F38" s="142"/>
      <c r="G38" s="142"/>
      <c r="H38" s="142"/>
      <c r="I38" s="142"/>
      <c r="J38" s="142"/>
    </row>
    <row r="39" spans="1:11">
      <c r="B39" s="8"/>
      <c r="C39" s="8"/>
      <c r="D39" s="8"/>
      <c r="E39" s="8"/>
      <c r="F39" s="8"/>
      <c r="G39" s="8"/>
      <c r="H39" s="8"/>
      <c r="I39" s="8"/>
      <c r="J39" s="8"/>
    </row>
    <row r="40" spans="1:11" ht="15.75">
      <c r="B40" s="8"/>
      <c r="C40" s="145"/>
      <c r="D40" s="146"/>
      <c r="E40" s="146"/>
      <c r="F40" s="146"/>
      <c r="G40" s="146"/>
      <c r="H40" s="147"/>
      <c r="I40" s="147"/>
      <c r="J40" s="8"/>
    </row>
    <row r="41" spans="1:11">
      <c r="B41" s="8"/>
      <c r="C41" s="367"/>
      <c r="D41" s="371"/>
      <c r="E41" s="371"/>
      <c r="F41" s="371"/>
      <c r="G41" s="371"/>
      <c r="H41" s="371"/>
      <c r="I41" s="371"/>
      <c r="J41" s="8"/>
    </row>
    <row r="42" spans="1:11">
      <c r="B42" s="8"/>
      <c r="C42" s="367"/>
      <c r="D42" s="371"/>
      <c r="E42" s="371"/>
      <c r="F42" s="371"/>
      <c r="G42" s="371"/>
      <c r="H42" s="371"/>
      <c r="I42" s="371"/>
      <c r="J42" s="8"/>
    </row>
    <row r="43" spans="1:11">
      <c r="B43" s="8"/>
      <c r="C43" s="367"/>
      <c r="D43" s="371"/>
      <c r="E43" s="371"/>
      <c r="F43" s="371"/>
      <c r="G43" s="371"/>
      <c r="H43" s="371"/>
      <c r="I43" s="371"/>
      <c r="J43" s="8"/>
    </row>
    <row r="44" spans="1:11">
      <c r="B44" s="8"/>
      <c r="C44" s="367"/>
      <c r="D44" s="371"/>
      <c r="E44" s="371"/>
      <c r="F44" s="371"/>
      <c r="G44" s="371"/>
      <c r="H44" s="371"/>
      <c r="I44" s="371"/>
      <c r="J44" s="8"/>
    </row>
    <row r="45" spans="1:11">
      <c r="B45" s="8"/>
      <c r="C45" s="367"/>
      <c r="D45" s="371"/>
      <c r="E45" s="371"/>
      <c r="F45" s="371"/>
      <c r="G45" s="371"/>
      <c r="H45" s="371"/>
      <c r="I45" s="371"/>
      <c r="J45" s="8"/>
    </row>
    <row r="46" spans="1:11">
      <c r="B46" s="8"/>
      <c r="C46" s="367"/>
      <c r="D46" s="371"/>
      <c r="E46" s="371"/>
      <c r="F46" s="371"/>
      <c r="G46" s="371"/>
      <c r="H46" s="371"/>
      <c r="I46" s="371"/>
      <c r="J46" s="8"/>
    </row>
    <row r="47" spans="1:11">
      <c r="B47" s="8"/>
      <c r="C47" s="367"/>
      <c r="D47" s="368"/>
      <c r="E47" s="368"/>
      <c r="F47" s="368"/>
      <c r="G47" s="369"/>
      <c r="H47" s="369"/>
      <c r="I47" s="369"/>
      <c r="J47" s="8"/>
    </row>
    <row r="48" spans="1:11">
      <c r="B48" s="8"/>
      <c r="C48" s="367"/>
      <c r="D48" s="368"/>
      <c r="E48" s="368"/>
      <c r="F48" s="368"/>
      <c r="G48" s="369"/>
      <c r="H48" s="369"/>
      <c r="I48" s="369"/>
      <c r="J48" s="8"/>
    </row>
    <row r="49" spans="2:10">
      <c r="B49" s="8"/>
      <c r="C49" s="367"/>
      <c r="D49" s="368"/>
      <c r="E49" s="368"/>
      <c r="F49" s="368"/>
      <c r="G49" s="369"/>
      <c r="H49" s="369"/>
      <c r="I49" s="369"/>
      <c r="J49" s="8"/>
    </row>
    <row r="50" spans="2:10">
      <c r="B50" s="8"/>
      <c r="C50" s="367"/>
      <c r="D50" s="368"/>
      <c r="E50" s="368"/>
      <c r="F50" s="368"/>
      <c r="G50" s="369"/>
      <c r="H50" s="369"/>
      <c r="I50" s="369"/>
      <c r="J50" s="8"/>
    </row>
    <row r="51" spans="2:10">
      <c r="B51" s="8"/>
      <c r="C51" s="367"/>
      <c r="D51" s="370"/>
      <c r="E51" s="370"/>
      <c r="F51" s="370"/>
      <c r="G51" s="369"/>
      <c r="H51" s="369"/>
      <c r="I51" s="369"/>
      <c r="J51" s="8"/>
    </row>
    <row r="52" spans="2:10">
      <c r="B52" s="8"/>
      <c r="C52" s="8"/>
      <c r="D52" s="8"/>
      <c r="E52" s="8"/>
      <c r="F52" s="8"/>
      <c r="G52" s="8"/>
      <c r="H52" s="8"/>
      <c r="I52" s="8"/>
      <c r="J52" s="8"/>
    </row>
  </sheetData>
  <sheetProtection password="C81E" sheet="1" objects="1" scenarios="1" selectLockedCells="1" selectUnlockedCells="1"/>
  <mergeCells count="23">
    <mergeCell ref="B2:J4"/>
    <mergeCell ref="B11:J13"/>
    <mergeCell ref="B15:J22"/>
    <mergeCell ref="B9:J9"/>
    <mergeCell ref="D5:I5"/>
    <mergeCell ref="D6:I6"/>
    <mergeCell ref="D7:I7"/>
    <mergeCell ref="B24:J25"/>
    <mergeCell ref="D30:J30"/>
    <mergeCell ref="B30:B31"/>
    <mergeCell ref="B27:B29"/>
    <mergeCell ref="D32:J32"/>
    <mergeCell ref="D28:J28"/>
    <mergeCell ref="D27:J27"/>
    <mergeCell ref="D31:J31"/>
    <mergeCell ref="D29:J29"/>
    <mergeCell ref="C47:C51"/>
    <mergeCell ref="D47:F50"/>
    <mergeCell ref="G47:I51"/>
    <mergeCell ref="D51:F51"/>
    <mergeCell ref="C41:C46"/>
    <mergeCell ref="D41:I46"/>
    <mergeCell ref="B34:J36"/>
  </mergeCells>
  <pageMargins left="0.59055118110236227" right="0.39370078740157483" top="0.19685039370078741" bottom="0.19685039370078741" header="0" footer="0"/>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sheetPr>
    <tabColor indexed="52"/>
  </sheetPr>
  <dimension ref="A1:CM30"/>
  <sheetViews>
    <sheetView showGridLines="0" showRowColHeaders="0" workbookViewId="0">
      <selection activeCell="E25" sqref="E25"/>
    </sheetView>
  </sheetViews>
  <sheetFormatPr baseColWidth="10" defaultRowHeight="12.75"/>
  <cols>
    <col min="1" max="1" width="10.5703125" customWidth="1"/>
    <col min="2" max="2" width="14" customWidth="1"/>
    <col min="3" max="22" width="8.7109375" customWidth="1"/>
    <col min="23" max="16384" width="11.42578125" style="8"/>
  </cols>
  <sheetData>
    <row r="1" spans="1:91" ht="13.5" thickBot="1">
      <c r="A1" s="6"/>
      <c r="B1" s="7"/>
      <c r="C1" s="181" t="s">
        <v>97</v>
      </c>
      <c r="D1" s="181" t="s">
        <v>98</v>
      </c>
      <c r="E1" s="181" t="s">
        <v>99</v>
      </c>
      <c r="F1" s="181" t="s">
        <v>101</v>
      </c>
      <c r="G1" s="181" t="s">
        <v>102</v>
      </c>
      <c r="H1" s="271" t="s">
        <v>103</v>
      </c>
      <c r="I1" s="184" t="s">
        <v>104</v>
      </c>
      <c r="J1" s="184" t="s">
        <v>105</v>
      </c>
      <c r="K1" s="185" t="s">
        <v>106</v>
      </c>
      <c r="L1" s="185" t="s">
        <v>108</v>
      </c>
      <c r="M1" s="185" t="s">
        <v>107</v>
      </c>
      <c r="N1" s="185" t="s">
        <v>109</v>
      </c>
      <c r="O1" s="185" t="s">
        <v>110</v>
      </c>
      <c r="P1" s="185" t="s">
        <v>111</v>
      </c>
      <c r="Q1" s="185" t="s">
        <v>112</v>
      </c>
      <c r="R1" s="185" t="s">
        <v>113</v>
      </c>
      <c r="S1" s="185" t="s">
        <v>114</v>
      </c>
      <c r="T1" s="185" t="s">
        <v>115</v>
      </c>
      <c r="U1" s="250" t="s">
        <v>116</v>
      </c>
      <c r="V1" s="250" t="s">
        <v>117</v>
      </c>
      <c r="W1" s="249" t="s">
        <v>118</v>
      </c>
      <c r="X1" s="251" t="s">
        <v>119</v>
      </c>
      <c r="Y1" s="251" t="s">
        <v>120</v>
      </c>
      <c r="Z1" s="253" t="s">
        <v>121</v>
      </c>
      <c r="AA1" s="253" t="s">
        <v>122</v>
      </c>
      <c r="AB1" s="253" t="s">
        <v>123</v>
      </c>
      <c r="AC1" s="255" t="s">
        <v>124</v>
      </c>
      <c r="AD1" s="255" t="s">
        <v>125</v>
      </c>
      <c r="AE1" s="255" t="s">
        <v>126</v>
      </c>
      <c r="AF1" s="3"/>
      <c r="AG1" s="3"/>
      <c r="AH1" s="3"/>
      <c r="AI1" s="3"/>
      <c r="AJ1" s="3"/>
      <c r="AK1" s="3"/>
      <c r="AL1" s="3"/>
      <c r="AM1" s="3"/>
      <c r="AN1" s="3"/>
      <c r="AO1" s="3"/>
      <c r="AP1" s="3"/>
      <c r="AQ1" s="3"/>
      <c r="AR1" s="3"/>
      <c r="AS1" s="3"/>
      <c r="AT1" s="3"/>
      <c r="AU1" s="3"/>
      <c r="AV1" s="3"/>
      <c r="AW1" s="3"/>
      <c r="AX1" s="3"/>
      <c r="AY1" s="3"/>
      <c r="AZ1" s="3"/>
      <c r="BA1" s="3"/>
      <c r="BB1" s="3"/>
      <c r="BC1" s="3"/>
      <c r="BD1" s="3"/>
      <c r="BE1" s="3"/>
    </row>
    <row r="2" spans="1:91" ht="39.75" customHeight="1" thickBot="1">
      <c r="A2" s="9"/>
      <c r="B2" s="10"/>
      <c r="C2" s="476" t="s">
        <v>100</v>
      </c>
      <c r="D2" s="477"/>
      <c r="E2" s="477"/>
      <c r="F2" s="476" t="s">
        <v>127</v>
      </c>
      <c r="G2" s="477"/>
      <c r="H2" s="477"/>
      <c r="I2" s="477"/>
      <c r="J2" s="272" t="s">
        <v>128</v>
      </c>
      <c r="K2" s="464" t="s">
        <v>129</v>
      </c>
      <c r="L2" s="475"/>
      <c r="M2" s="475"/>
      <c r="N2" s="459" t="s">
        <v>130</v>
      </c>
      <c r="O2" s="468"/>
      <c r="P2" s="468"/>
      <c r="Q2" s="468"/>
      <c r="R2" s="468"/>
      <c r="S2" s="468"/>
      <c r="T2" s="464" t="s">
        <v>131</v>
      </c>
      <c r="U2" s="464"/>
      <c r="V2" s="464" t="s">
        <v>132</v>
      </c>
      <c r="W2" s="464"/>
      <c r="X2" s="464"/>
      <c r="Y2" s="464"/>
      <c r="Z2" s="466" t="s">
        <v>133</v>
      </c>
      <c r="AA2" s="466"/>
      <c r="AB2" s="466"/>
      <c r="AC2" s="467" t="s">
        <v>134</v>
      </c>
      <c r="AD2" s="467"/>
      <c r="AE2" s="467"/>
      <c r="AF2" s="237"/>
      <c r="AG2" s="237"/>
      <c r="AH2" s="237"/>
      <c r="AI2" s="237"/>
      <c r="AJ2" s="237"/>
      <c r="AK2" s="236"/>
      <c r="AL2" s="237"/>
      <c r="AM2" s="237"/>
      <c r="AN2" s="237"/>
      <c r="AO2" s="237"/>
      <c r="AP2" s="237"/>
      <c r="AQ2" s="237"/>
      <c r="AR2" s="237"/>
      <c r="AS2" s="237"/>
      <c r="AT2" s="237"/>
      <c r="AU2" s="237"/>
      <c r="AV2" s="237"/>
      <c r="AW2" s="237"/>
      <c r="AX2" s="237"/>
      <c r="AY2" s="237"/>
      <c r="AZ2" s="237"/>
      <c r="BA2" s="237"/>
      <c r="BB2" s="237"/>
      <c r="BC2" s="237"/>
      <c r="BD2" s="237"/>
      <c r="BE2" s="11"/>
    </row>
    <row r="3" spans="1:91">
      <c r="A3" s="429" t="s">
        <v>5</v>
      </c>
      <c r="B3" s="430"/>
      <c r="C3" s="15">
        <f>COUNTIF(resultats_math!B5:B1004,1)</f>
        <v>0</v>
      </c>
      <c r="D3" s="15">
        <f>COUNTIF(resultats_math!C5:C1004,1)</f>
        <v>0</v>
      </c>
      <c r="E3" s="15">
        <f>COUNTIF(resultats_math!D5:D1004,1)</f>
        <v>0</v>
      </c>
      <c r="F3" s="15">
        <f>COUNTIF(resultats_math!E5:E1004,1)</f>
        <v>0</v>
      </c>
      <c r="G3" s="15">
        <f>COUNTIF(resultats_math!F5:F1004,1)</f>
        <v>0</v>
      </c>
      <c r="H3" s="15">
        <f>COUNTIF(resultats_math!G5:G1004,1)</f>
        <v>0</v>
      </c>
      <c r="I3" s="15">
        <f>COUNTIF(resultats_math!H5:H1004,1)</f>
        <v>0</v>
      </c>
      <c r="J3" s="15">
        <f>COUNTIF(resultats_math!I5:I1004,1)</f>
        <v>0</v>
      </c>
      <c r="K3" s="15">
        <f>COUNTIF(resultats_math!J5:J1004,1)</f>
        <v>0</v>
      </c>
      <c r="L3" s="15">
        <f>COUNTIF(resultats_math!K5:K1004,1)</f>
        <v>0</v>
      </c>
      <c r="M3" s="15">
        <f>COUNTIF(resultats_math!L5:L1004,1)</f>
        <v>0</v>
      </c>
      <c r="N3" s="15">
        <f>COUNTIF(resultats_math!M5:M1004,1)</f>
        <v>0</v>
      </c>
      <c r="O3" s="15">
        <f>COUNTIF(resultats_math!N5:N1004,1)</f>
        <v>0</v>
      </c>
      <c r="P3" s="15">
        <f>COUNTIF(resultats_math!O5:O1004,1)</f>
        <v>0</v>
      </c>
      <c r="Q3" s="15">
        <f>COUNTIF(resultats_math!P5:P1004,1)</f>
        <v>0</v>
      </c>
      <c r="R3" s="15">
        <f>COUNTIF(resultats_math!Q5:Q1004,1)</f>
        <v>0</v>
      </c>
      <c r="S3" s="15">
        <f>COUNTIF(resultats_math!R5:R1004,1)</f>
        <v>0</v>
      </c>
      <c r="T3" s="15">
        <f>COUNTIF(resultats_math!S5:S1004,1)</f>
        <v>0</v>
      </c>
      <c r="U3" s="15">
        <f>COUNTIF(resultats_math!T5:T1004,1)</f>
        <v>0</v>
      </c>
      <c r="V3" s="50">
        <f>COUNTIF(resultats_math!U5:U1004,1)</f>
        <v>0</v>
      </c>
      <c r="W3" s="50">
        <f>COUNTIF(resultats_math!V5:V1004,1)</f>
        <v>0</v>
      </c>
      <c r="X3" s="50">
        <f>COUNTIF(resultats_math!W5:W1004,1)</f>
        <v>0</v>
      </c>
      <c r="Y3" s="50">
        <f>COUNTIF(resultats_math!X5:X1004,1)</f>
        <v>0</v>
      </c>
      <c r="Z3" s="50">
        <f>COUNTIF(resultats_math!Y5:Y1004,1)</f>
        <v>0</v>
      </c>
      <c r="AA3" s="50">
        <f>COUNTIF(resultats_math!Z5:Z1004,1)</f>
        <v>0</v>
      </c>
      <c r="AB3" s="50">
        <f>COUNTIF(resultats_math!AA5:AA1004,1)</f>
        <v>0</v>
      </c>
      <c r="AC3" s="50">
        <f>COUNTIF(resultats_math!AB5:AB1004,1)</f>
        <v>0</v>
      </c>
      <c r="AD3" s="50">
        <f>COUNTIF(resultats_math!AC5:AC1004,1)</f>
        <v>0</v>
      </c>
      <c r="AE3" s="50">
        <f>COUNTIF(resultats_math!AD5:AD1004,1)</f>
        <v>0</v>
      </c>
      <c r="AF3" s="5"/>
      <c r="AG3" s="5"/>
      <c r="AH3" s="5"/>
      <c r="AI3" s="5"/>
      <c r="AJ3" s="5"/>
      <c r="AK3" s="5"/>
      <c r="AL3" s="5"/>
      <c r="AM3" s="5"/>
      <c r="AN3" s="5"/>
      <c r="AO3" s="5"/>
      <c r="AP3" s="5"/>
      <c r="AQ3" s="5"/>
      <c r="AR3" s="5"/>
      <c r="AS3" s="5"/>
      <c r="AT3" s="5"/>
      <c r="AU3" s="5"/>
      <c r="AV3" s="5"/>
      <c r="AW3" s="5"/>
      <c r="AX3" s="5"/>
      <c r="AY3" s="5"/>
      <c r="AZ3" s="5"/>
      <c r="BA3" s="5"/>
      <c r="BB3" s="5"/>
      <c r="BC3" s="5"/>
      <c r="BD3" s="5"/>
      <c r="BE3" s="5"/>
    </row>
    <row r="4" spans="1:91">
      <c r="A4" s="429" t="s">
        <v>6</v>
      </c>
      <c r="B4" s="430"/>
      <c r="C4" s="15">
        <f>COUNTIF(resultats_math!B5:B1004,2)</f>
        <v>0</v>
      </c>
      <c r="D4" s="15">
        <f>COUNTIF(resultats_math!C5:C1004,2)</f>
        <v>0</v>
      </c>
      <c r="E4" s="15">
        <f>COUNTIF(resultats_math!D5:D1004,2)</f>
        <v>0</v>
      </c>
      <c r="F4" s="15">
        <f>COUNTIF(resultats_math!E5:E1004,2)</f>
        <v>0</v>
      </c>
      <c r="G4" s="15">
        <f>COUNTIF(resultats_math!F5:F1004,2)</f>
        <v>0</v>
      </c>
      <c r="H4" s="15">
        <f>COUNTIF(resultats_math!G5:G1004,2)</f>
        <v>0</v>
      </c>
      <c r="I4" s="15">
        <f>COUNTIF(resultats_math!H5:H1004,2)</f>
        <v>0</v>
      </c>
      <c r="J4" s="15">
        <f>COUNTIF(resultats_math!I5:I1004,2)</f>
        <v>0</v>
      </c>
      <c r="K4" s="15">
        <f>COUNTIF(resultats_math!J5:J1004,2)</f>
        <v>0</v>
      </c>
      <c r="L4" s="15">
        <f>COUNTIF(resultats_math!K5:K1004,2)</f>
        <v>0</v>
      </c>
      <c r="M4" s="15">
        <f>COUNTIF(resultats_math!L5:L1004,2)</f>
        <v>0</v>
      </c>
      <c r="N4" s="15">
        <f>COUNTIF(resultats_math!M5:M1004,2)</f>
        <v>0</v>
      </c>
      <c r="O4" s="15">
        <f>COUNTIF(resultats_math!N5:N1004,2)</f>
        <v>0</v>
      </c>
      <c r="P4" s="15">
        <f>COUNTIF(resultats_math!O5:O1004,2)</f>
        <v>0</v>
      </c>
      <c r="Q4" s="15">
        <f>COUNTIF(resultats_math!P5:P1004,2)</f>
        <v>0</v>
      </c>
      <c r="R4" s="15">
        <f>COUNTIF(resultats_math!Q5:Q1004,2)</f>
        <v>0</v>
      </c>
      <c r="S4" s="15">
        <f>COUNTIF(resultats_math!R5:R1004,2)</f>
        <v>0</v>
      </c>
      <c r="T4" s="15">
        <f>COUNTIF(resultats_math!S5:S1004,2)</f>
        <v>0</v>
      </c>
      <c r="U4" s="15">
        <f>COUNTIF(resultats_math!T5:T1004,2)</f>
        <v>0</v>
      </c>
      <c r="V4" s="50">
        <f>COUNTIF(resultats_math!U5:U1004,2)</f>
        <v>0</v>
      </c>
      <c r="W4" s="50">
        <f>COUNTIF(resultats_math!V5:V1004,2)</f>
        <v>0</v>
      </c>
      <c r="X4" s="50">
        <f>COUNTIF(resultats_math!W5:W1004,2)</f>
        <v>0</v>
      </c>
      <c r="Y4" s="50">
        <f>COUNTIF(resultats_math!X5:X1004,2)</f>
        <v>0</v>
      </c>
      <c r="Z4" s="50">
        <f>COUNTIF(resultats_math!Y5:Y1004,2)</f>
        <v>0</v>
      </c>
      <c r="AA4" s="50">
        <f>COUNTIF(resultats_math!Z5:Z1004,2)</f>
        <v>0</v>
      </c>
      <c r="AB4" s="50">
        <f>COUNTIF(resultats_math!AA5:AA1004,2)</f>
        <v>0</v>
      </c>
      <c r="AC4" s="50">
        <f>COUNTIF(resultats_math!AB5:AB1004,2)</f>
        <v>0</v>
      </c>
      <c r="AD4" s="50">
        <f>COUNTIF(resultats_math!AC5:AC1004,2)</f>
        <v>0</v>
      </c>
      <c r="AE4" s="50">
        <f>COUNTIF(resultats_math!AD5:AD1004,2)</f>
        <v>0</v>
      </c>
      <c r="AF4" s="5"/>
      <c r="AG4" s="5"/>
      <c r="AH4" s="5"/>
      <c r="AI4" s="5"/>
      <c r="AJ4" s="5"/>
      <c r="AK4" s="5"/>
      <c r="AL4" s="5"/>
      <c r="AM4" s="5"/>
      <c r="AN4" s="5"/>
      <c r="AO4" s="5"/>
      <c r="AP4" s="5"/>
      <c r="AQ4" s="5"/>
      <c r="AR4" s="5"/>
      <c r="AS4" s="5"/>
      <c r="AT4" s="5"/>
      <c r="AU4" s="5"/>
      <c r="AV4" s="5"/>
      <c r="AW4" s="5"/>
      <c r="AX4" s="5"/>
      <c r="AY4" s="5"/>
      <c r="AZ4" s="5"/>
      <c r="BA4" s="5"/>
      <c r="BB4" s="5"/>
      <c r="BC4" s="5"/>
      <c r="BD4" s="5"/>
      <c r="BE4" s="5"/>
    </row>
    <row r="5" spans="1:91">
      <c r="A5" s="429" t="s">
        <v>7</v>
      </c>
      <c r="B5" s="430"/>
      <c r="C5" s="15">
        <f>COUNTIF(resultats_math!B5:B1004,9)</f>
        <v>0</v>
      </c>
      <c r="D5" s="15">
        <f>COUNTIF(resultats_math!C5:C1004,9)</f>
        <v>0</v>
      </c>
      <c r="E5" s="15">
        <f>COUNTIF(resultats_math!D5:D1004,9)</f>
        <v>0</v>
      </c>
      <c r="F5" s="15">
        <f>COUNTIF(resultats_math!E5:E1004,9)</f>
        <v>0</v>
      </c>
      <c r="G5" s="15">
        <f>COUNTIF(resultats_math!F5:F1004,9)</f>
        <v>0</v>
      </c>
      <c r="H5" s="15">
        <f>COUNTIF(resultats_math!G5:G1004,9)</f>
        <v>0</v>
      </c>
      <c r="I5" s="15">
        <f>COUNTIF(resultats_math!H5:H1004,9)</f>
        <v>0</v>
      </c>
      <c r="J5" s="15">
        <f>COUNTIF(resultats_math!I5:I1004,9)</f>
        <v>0</v>
      </c>
      <c r="K5" s="15">
        <f>COUNTIF(resultats_math!J5:J1004,9)</f>
        <v>0</v>
      </c>
      <c r="L5" s="15">
        <f>COUNTIF(resultats_math!K5:K1004,9)</f>
        <v>0</v>
      </c>
      <c r="M5" s="15">
        <f>COUNTIF(resultats_math!L5:L1004,9)</f>
        <v>0</v>
      </c>
      <c r="N5" s="15">
        <f>COUNTIF(resultats_math!M5:M1004,9)</f>
        <v>0</v>
      </c>
      <c r="O5" s="15">
        <f>COUNTIF(resultats_math!N5:N1004,9)</f>
        <v>0</v>
      </c>
      <c r="P5" s="15">
        <f>COUNTIF(resultats_math!O5:O1004,9)</f>
        <v>0</v>
      </c>
      <c r="Q5" s="15">
        <f>COUNTIF(resultats_math!P5:P1004,9)</f>
        <v>0</v>
      </c>
      <c r="R5" s="15">
        <f>COUNTIF(resultats_math!Q5:Q1004,9)</f>
        <v>0</v>
      </c>
      <c r="S5" s="15">
        <f>COUNTIF(resultats_math!R5:R1004,9)</f>
        <v>0</v>
      </c>
      <c r="T5" s="15">
        <f>COUNTIF(resultats_math!S5:S1004,9)</f>
        <v>0</v>
      </c>
      <c r="U5" s="15">
        <f>COUNTIF(resultats_math!T5:T1004,9)</f>
        <v>0</v>
      </c>
      <c r="V5" s="50">
        <f>COUNTIF(resultats_math!U5:U1004,9)</f>
        <v>0</v>
      </c>
      <c r="W5" s="50">
        <f>COUNTIF(resultats_math!V5:V1004,9)</f>
        <v>0</v>
      </c>
      <c r="X5" s="50">
        <f>COUNTIF(resultats_math!W5:W1004,9)</f>
        <v>0</v>
      </c>
      <c r="Y5" s="50">
        <f>COUNTIF(resultats_math!X5:X1004,9)</f>
        <v>0</v>
      </c>
      <c r="Z5" s="50">
        <f>COUNTIF(resultats_math!Y5:Y1004,9)</f>
        <v>0</v>
      </c>
      <c r="AA5" s="50">
        <f>COUNTIF(resultats_math!Z5:Z1004,9)</f>
        <v>0</v>
      </c>
      <c r="AB5" s="50">
        <f>COUNTIF(resultats_math!AA5:AA1004,9)</f>
        <v>0</v>
      </c>
      <c r="AC5" s="50">
        <f>COUNTIF(resultats_math!AB5:AB1004,9)</f>
        <v>0</v>
      </c>
      <c r="AD5" s="50">
        <f>COUNTIF(resultats_math!AC5:AC1004,9)</f>
        <v>0</v>
      </c>
      <c r="AE5" s="50">
        <f>COUNTIF(resultats_math!AD5:AD1004,9)</f>
        <v>0</v>
      </c>
      <c r="AF5" s="5"/>
      <c r="AG5" s="5"/>
      <c r="AH5" s="5"/>
      <c r="AI5" s="5"/>
      <c r="AJ5" s="5"/>
      <c r="AK5" s="5"/>
      <c r="AL5" s="5"/>
      <c r="AM5" s="5"/>
      <c r="AN5" s="5"/>
      <c r="AO5" s="5"/>
      <c r="AP5" s="5"/>
      <c r="AQ5" s="5"/>
      <c r="AR5" s="5"/>
      <c r="AS5" s="5"/>
      <c r="AT5" s="5"/>
      <c r="AU5" s="5"/>
      <c r="AV5" s="5"/>
      <c r="AW5" s="5"/>
      <c r="AX5" s="5"/>
      <c r="AY5" s="5"/>
      <c r="AZ5" s="5"/>
      <c r="BA5" s="5"/>
      <c r="BB5" s="5"/>
      <c r="BC5" s="5"/>
      <c r="BD5" s="5"/>
      <c r="BE5" s="5"/>
    </row>
    <row r="6" spans="1:91">
      <c r="A6" s="429" t="s">
        <v>8</v>
      </c>
      <c r="B6" s="430"/>
      <c r="C6" s="15">
        <f>COUNTIF(resultats_math!B5:B1004,0)</f>
        <v>0</v>
      </c>
      <c r="D6" s="15">
        <f>COUNTIF(resultats_math!C5:C1004,0)</f>
        <v>0</v>
      </c>
      <c r="E6" s="15">
        <f>COUNTIF(resultats_math!D5:D1004,0)</f>
        <v>0</v>
      </c>
      <c r="F6" s="15">
        <f>COUNTIF(resultats_math!E5:E1004,0)</f>
        <v>0</v>
      </c>
      <c r="G6" s="15">
        <f>COUNTIF(resultats_math!F5:F1004,0)</f>
        <v>0</v>
      </c>
      <c r="H6" s="15">
        <f>COUNTIF(resultats_math!G5:G1004,0)</f>
        <v>0</v>
      </c>
      <c r="I6" s="15">
        <f>COUNTIF(resultats_math!H5:H1004,0)</f>
        <v>0</v>
      </c>
      <c r="J6" s="15">
        <f>COUNTIF(resultats_math!I5:I1004,0)</f>
        <v>0</v>
      </c>
      <c r="K6" s="15">
        <f>COUNTIF(resultats_math!J5:J1004,0)</f>
        <v>0</v>
      </c>
      <c r="L6" s="15">
        <f>COUNTIF(resultats_math!K5:K1004,0)</f>
        <v>0</v>
      </c>
      <c r="M6" s="15">
        <f>COUNTIF(resultats_math!L5:L1004,0)</f>
        <v>0</v>
      </c>
      <c r="N6" s="15">
        <f>COUNTIF(resultats_math!M5:M1004,0)</f>
        <v>0</v>
      </c>
      <c r="O6" s="15">
        <f>COUNTIF(resultats_math!N5:N1004,0)</f>
        <v>0</v>
      </c>
      <c r="P6" s="15">
        <f>COUNTIF(resultats_math!O5:O1004,0)</f>
        <v>0</v>
      </c>
      <c r="Q6" s="15">
        <f>COUNTIF(resultats_math!P5:P1004,0)</f>
        <v>0</v>
      </c>
      <c r="R6" s="15">
        <f>COUNTIF(resultats_math!Q5:Q1004,0)</f>
        <v>0</v>
      </c>
      <c r="S6" s="15">
        <f>COUNTIF(resultats_math!R5:R1004,0)</f>
        <v>0</v>
      </c>
      <c r="T6" s="15">
        <f>COUNTIF(resultats_math!S5:S1004,0)</f>
        <v>0</v>
      </c>
      <c r="U6" s="15">
        <f>COUNTIF(resultats_math!T5:T1004,0)</f>
        <v>0</v>
      </c>
      <c r="V6" s="50">
        <f>COUNTIF(resultats_math!U5:U1004,0)</f>
        <v>0</v>
      </c>
      <c r="W6" s="50">
        <f>COUNTIF(resultats_math!V5:V1004,0)</f>
        <v>0</v>
      </c>
      <c r="X6" s="50">
        <f>COUNTIF(resultats_math!W5:W1004,0)</f>
        <v>0</v>
      </c>
      <c r="Y6" s="50">
        <f>COUNTIF(resultats_math!X5:X1004,0)</f>
        <v>0</v>
      </c>
      <c r="Z6" s="50">
        <f>COUNTIF(resultats_math!Y5:Y1004,0)</f>
        <v>0</v>
      </c>
      <c r="AA6" s="50">
        <f>COUNTIF(resultats_math!Z5:Z1004,0)</f>
        <v>0</v>
      </c>
      <c r="AB6" s="50">
        <f>COUNTIF(resultats_math!AA5:AA1004,0)</f>
        <v>0</v>
      </c>
      <c r="AC6" s="50">
        <f>COUNTIF(resultats_math!AB5:AB1004,0)</f>
        <v>0</v>
      </c>
      <c r="AD6" s="50">
        <f>COUNTIF(resultats_math!AC5:AC1004,0)</f>
        <v>0</v>
      </c>
      <c r="AE6" s="50">
        <f>COUNTIF(resultats_math!AD5:AD1004,0)</f>
        <v>0</v>
      </c>
      <c r="AF6" s="5"/>
      <c r="AG6" s="5"/>
      <c r="AH6" s="5"/>
      <c r="AI6" s="5"/>
      <c r="AJ6" s="5"/>
      <c r="AK6" s="5"/>
      <c r="AL6" s="5"/>
      <c r="AM6" s="5"/>
      <c r="AN6" s="5"/>
      <c r="AO6" s="5"/>
      <c r="AP6" s="5"/>
      <c r="AQ6" s="5"/>
      <c r="AR6" s="5"/>
      <c r="AS6" s="5"/>
      <c r="AT6" s="5"/>
      <c r="AU6" s="5"/>
      <c r="AV6" s="5"/>
      <c r="AW6" s="5"/>
      <c r="AX6" s="5"/>
      <c r="AY6" s="5"/>
      <c r="AZ6" s="5"/>
      <c r="BA6" s="5"/>
      <c r="BB6" s="5"/>
      <c r="BC6" s="5"/>
      <c r="BD6" s="5"/>
      <c r="BE6" s="5"/>
    </row>
    <row r="7" spans="1:91">
      <c r="A7" s="13"/>
      <c r="B7" s="14"/>
      <c r="C7" s="15"/>
      <c r="D7" s="15"/>
      <c r="E7" s="15"/>
      <c r="F7" s="15"/>
      <c r="G7" s="15"/>
      <c r="H7" s="15"/>
      <c r="I7" s="15"/>
      <c r="J7" s="15"/>
      <c r="K7" s="15"/>
      <c r="L7" s="15"/>
      <c r="M7" s="15"/>
      <c r="N7" s="15"/>
      <c r="O7" s="15"/>
      <c r="P7" s="15"/>
      <c r="Q7" s="15"/>
      <c r="R7" s="15"/>
      <c r="S7" s="15"/>
      <c r="T7" s="15"/>
      <c r="U7" s="15"/>
      <c r="V7" s="50"/>
      <c r="W7" s="50"/>
      <c r="X7" s="50"/>
      <c r="Y7" s="50"/>
      <c r="Z7" s="50"/>
      <c r="AA7" s="50"/>
      <c r="AB7" s="50"/>
      <c r="AC7" s="50"/>
      <c r="AD7" s="50"/>
      <c r="AE7" s="50"/>
      <c r="AF7" s="5"/>
      <c r="AG7" s="5"/>
      <c r="AH7" s="5"/>
      <c r="AI7" s="5"/>
      <c r="AJ7" s="5"/>
      <c r="AK7" s="5"/>
      <c r="AL7" s="5"/>
      <c r="AM7" s="5"/>
      <c r="AN7" s="5"/>
      <c r="AO7" s="5"/>
      <c r="AP7" s="5"/>
      <c r="AQ7" s="5"/>
      <c r="AR7" s="5"/>
      <c r="AS7" s="5"/>
      <c r="AT7" s="5"/>
      <c r="AU7" s="5"/>
      <c r="AV7" s="5"/>
      <c r="AW7" s="5"/>
      <c r="AX7" s="5"/>
      <c r="AY7" s="5"/>
      <c r="AZ7" s="5"/>
      <c r="BA7" s="5"/>
      <c r="BB7" s="5"/>
      <c r="BC7" s="5"/>
      <c r="BD7" s="5"/>
      <c r="BE7" s="5"/>
    </row>
    <row r="8" spans="1:91">
      <c r="A8" s="13"/>
      <c r="B8" s="14" t="s">
        <v>9</v>
      </c>
      <c r="C8" s="42">
        <f>C3</f>
        <v>0</v>
      </c>
      <c r="D8" s="42">
        <f t="shared" ref="D8:V11" si="0">D3</f>
        <v>0</v>
      </c>
      <c r="E8" s="42">
        <f t="shared" si="0"/>
        <v>0</v>
      </c>
      <c r="F8" s="42">
        <f t="shared" si="0"/>
        <v>0</v>
      </c>
      <c r="G8" s="42">
        <f t="shared" si="0"/>
        <v>0</v>
      </c>
      <c r="H8" s="42">
        <f t="shared" si="0"/>
        <v>0</v>
      </c>
      <c r="I8" s="42">
        <f t="shared" si="0"/>
        <v>0</v>
      </c>
      <c r="J8" s="42">
        <f t="shared" si="0"/>
        <v>0</v>
      </c>
      <c r="K8" s="42">
        <f t="shared" si="0"/>
        <v>0</v>
      </c>
      <c r="L8" s="42">
        <f t="shared" si="0"/>
        <v>0</v>
      </c>
      <c r="M8" s="42">
        <f t="shared" si="0"/>
        <v>0</v>
      </c>
      <c r="N8" s="42">
        <f t="shared" si="0"/>
        <v>0</v>
      </c>
      <c r="O8" s="42">
        <f t="shared" si="0"/>
        <v>0</v>
      </c>
      <c r="P8" s="42">
        <f t="shared" si="0"/>
        <v>0</v>
      </c>
      <c r="Q8" s="42">
        <f t="shared" si="0"/>
        <v>0</v>
      </c>
      <c r="R8" s="42">
        <f t="shared" si="0"/>
        <v>0</v>
      </c>
      <c r="S8" s="42">
        <f t="shared" si="0"/>
        <v>0</v>
      </c>
      <c r="T8" s="42">
        <f t="shared" si="0"/>
        <v>0</v>
      </c>
      <c r="U8" s="42">
        <f t="shared" si="0"/>
        <v>0</v>
      </c>
      <c r="V8" s="51">
        <f t="shared" si="0"/>
        <v>0</v>
      </c>
      <c r="W8" s="51">
        <f t="shared" ref="W8:AE8" si="1">W3</f>
        <v>0</v>
      </c>
      <c r="X8" s="51">
        <f t="shared" si="1"/>
        <v>0</v>
      </c>
      <c r="Y8" s="51">
        <f t="shared" si="1"/>
        <v>0</v>
      </c>
      <c r="Z8" s="51">
        <f t="shared" si="1"/>
        <v>0</v>
      </c>
      <c r="AA8" s="51">
        <f t="shared" si="1"/>
        <v>0</v>
      </c>
      <c r="AB8" s="51">
        <f t="shared" si="1"/>
        <v>0</v>
      </c>
      <c r="AC8" s="51">
        <f t="shared" si="1"/>
        <v>0</v>
      </c>
      <c r="AD8" s="51">
        <f t="shared" si="1"/>
        <v>0</v>
      </c>
      <c r="AE8" s="51">
        <f t="shared" si="1"/>
        <v>0</v>
      </c>
      <c r="AF8" s="5"/>
      <c r="AG8" s="5"/>
      <c r="AH8" s="5"/>
      <c r="AI8" s="5"/>
      <c r="AJ8" s="5"/>
      <c r="AK8" s="5"/>
      <c r="AL8" s="5"/>
      <c r="AM8" s="5"/>
      <c r="AN8" s="5"/>
      <c r="AO8" s="5"/>
      <c r="AP8" s="5"/>
      <c r="AQ8" s="5"/>
      <c r="AR8" s="5"/>
      <c r="AS8" s="5"/>
      <c r="AT8" s="5"/>
      <c r="AU8" s="5"/>
      <c r="AV8" s="5"/>
      <c r="AW8" s="5"/>
      <c r="AX8" s="5"/>
      <c r="AY8" s="5"/>
      <c r="AZ8" s="5"/>
      <c r="BA8" s="5"/>
      <c r="BB8" s="5"/>
      <c r="BC8" s="5"/>
      <c r="BD8" s="5"/>
      <c r="BE8" s="5"/>
    </row>
    <row r="9" spans="1:91">
      <c r="A9" s="13"/>
      <c r="B9" s="14" t="s">
        <v>33</v>
      </c>
      <c r="C9" s="49">
        <f>C4</f>
        <v>0</v>
      </c>
      <c r="D9" s="49">
        <f t="shared" si="0"/>
        <v>0</v>
      </c>
      <c r="E9" s="49">
        <f t="shared" si="0"/>
        <v>0</v>
      </c>
      <c r="F9" s="49">
        <f t="shared" si="0"/>
        <v>0</v>
      </c>
      <c r="G9" s="49">
        <f t="shared" si="0"/>
        <v>0</v>
      </c>
      <c r="H9" s="49">
        <f t="shared" si="0"/>
        <v>0</v>
      </c>
      <c r="I9" s="49">
        <f t="shared" si="0"/>
        <v>0</v>
      </c>
      <c r="J9" s="49">
        <f t="shared" si="0"/>
        <v>0</v>
      </c>
      <c r="K9" s="49">
        <f t="shared" si="0"/>
        <v>0</v>
      </c>
      <c r="L9" s="49">
        <f t="shared" si="0"/>
        <v>0</v>
      </c>
      <c r="M9" s="49">
        <f t="shared" si="0"/>
        <v>0</v>
      </c>
      <c r="N9" s="49">
        <f t="shared" si="0"/>
        <v>0</v>
      </c>
      <c r="O9" s="49">
        <f t="shared" si="0"/>
        <v>0</v>
      </c>
      <c r="P9" s="49">
        <f t="shared" si="0"/>
        <v>0</v>
      </c>
      <c r="Q9" s="49">
        <f t="shared" si="0"/>
        <v>0</v>
      </c>
      <c r="R9" s="49">
        <f t="shared" si="0"/>
        <v>0</v>
      </c>
      <c r="S9" s="49">
        <f t="shared" si="0"/>
        <v>0</v>
      </c>
      <c r="T9" s="49">
        <f t="shared" si="0"/>
        <v>0</v>
      </c>
      <c r="U9" s="49">
        <f t="shared" si="0"/>
        <v>0</v>
      </c>
      <c r="V9" s="52">
        <f t="shared" si="0"/>
        <v>0</v>
      </c>
      <c r="W9" s="52">
        <f t="shared" ref="W9:AE9" si="2">W4</f>
        <v>0</v>
      </c>
      <c r="X9" s="52">
        <f t="shared" si="2"/>
        <v>0</v>
      </c>
      <c r="Y9" s="52">
        <f t="shared" si="2"/>
        <v>0</v>
      </c>
      <c r="Z9" s="52">
        <f t="shared" si="2"/>
        <v>0</v>
      </c>
      <c r="AA9" s="52">
        <f t="shared" si="2"/>
        <v>0</v>
      </c>
      <c r="AB9" s="52">
        <f t="shared" si="2"/>
        <v>0</v>
      </c>
      <c r="AC9" s="52">
        <f t="shared" si="2"/>
        <v>0</v>
      </c>
      <c r="AD9" s="52">
        <f t="shared" si="2"/>
        <v>0</v>
      </c>
      <c r="AE9" s="52">
        <f t="shared" si="2"/>
        <v>0</v>
      </c>
      <c r="AF9" s="5"/>
      <c r="AG9" s="5"/>
      <c r="AH9" s="5"/>
      <c r="AI9" s="5"/>
      <c r="AJ9" s="5"/>
      <c r="AK9" s="5"/>
      <c r="AL9" s="5"/>
      <c r="AM9" s="5"/>
      <c r="AN9" s="5"/>
      <c r="AO9" s="5"/>
      <c r="AP9" s="5"/>
      <c r="AQ9" s="5"/>
      <c r="AR9" s="5"/>
      <c r="AS9" s="5"/>
      <c r="AT9" s="5"/>
      <c r="AU9" s="5"/>
      <c r="AV9" s="5"/>
      <c r="AW9" s="5"/>
      <c r="AX9" s="5"/>
      <c r="AY9" s="5"/>
      <c r="AZ9" s="5"/>
      <c r="BA9" s="5"/>
      <c r="BB9" s="5"/>
      <c r="BC9" s="5"/>
      <c r="BD9" s="5"/>
      <c r="BE9" s="5"/>
    </row>
    <row r="10" spans="1:91">
      <c r="A10" s="13"/>
      <c r="B10" s="14" t="s">
        <v>10</v>
      </c>
      <c r="C10" s="15">
        <f>C5</f>
        <v>0</v>
      </c>
      <c r="D10" s="15">
        <f t="shared" si="0"/>
        <v>0</v>
      </c>
      <c r="E10" s="15">
        <f t="shared" si="0"/>
        <v>0</v>
      </c>
      <c r="F10" s="15">
        <f t="shared" si="0"/>
        <v>0</v>
      </c>
      <c r="G10" s="15">
        <f t="shared" si="0"/>
        <v>0</v>
      </c>
      <c r="H10" s="15">
        <f t="shared" si="0"/>
        <v>0</v>
      </c>
      <c r="I10" s="15">
        <f t="shared" si="0"/>
        <v>0</v>
      </c>
      <c r="J10" s="15">
        <f t="shared" si="0"/>
        <v>0</v>
      </c>
      <c r="K10" s="15">
        <f t="shared" si="0"/>
        <v>0</v>
      </c>
      <c r="L10" s="15">
        <f t="shared" si="0"/>
        <v>0</v>
      </c>
      <c r="M10" s="15">
        <f t="shared" si="0"/>
        <v>0</v>
      </c>
      <c r="N10" s="15">
        <f t="shared" si="0"/>
        <v>0</v>
      </c>
      <c r="O10" s="15">
        <f t="shared" si="0"/>
        <v>0</v>
      </c>
      <c r="P10" s="15">
        <f t="shared" si="0"/>
        <v>0</v>
      </c>
      <c r="Q10" s="15">
        <f t="shared" si="0"/>
        <v>0</v>
      </c>
      <c r="R10" s="15">
        <f t="shared" si="0"/>
        <v>0</v>
      </c>
      <c r="S10" s="15">
        <f t="shared" si="0"/>
        <v>0</v>
      </c>
      <c r="T10" s="15">
        <f t="shared" si="0"/>
        <v>0</v>
      </c>
      <c r="U10" s="15">
        <f t="shared" si="0"/>
        <v>0</v>
      </c>
      <c r="V10" s="50">
        <f t="shared" si="0"/>
        <v>0</v>
      </c>
      <c r="W10" s="50">
        <f t="shared" ref="W10:AE10" si="3">W5</f>
        <v>0</v>
      </c>
      <c r="X10" s="50">
        <f t="shared" si="3"/>
        <v>0</v>
      </c>
      <c r="Y10" s="50">
        <f t="shared" si="3"/>
        <v>0</v>
      </c>
      <c r="Z10" s="50">
        <f t="shared" si="3"/>
        <v>0</v>
      </c>
      <c r="AA10" s="50">
        <f t="shared" si="3"/>
        <v>0</v>
      </c>
      <c r="AB10" s="50">
        <f t="shared" si="3"/>
        <v>0</v>
      </c>
      <c r="AC10" s="50">
        <f t="shared" si="3"/>
        <v>0</v>
      </c>
      <c r="AD10" s="50">
        <f t="shared" si="3"/>
        <v>0</v>
      </c>
      <c r="AE10" s="50">
        <f t="shared" si="3"/>
        <v>0</v>
      </c>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row>
    <row r="11" spans="1:91">
      <c r="A11" s="13"/>
      <c r="B11" s="14" t="s">
        <v>11</v>
      </c>
      <c r="C11" s="15">
        <f>C6</f>
        <v>0</v>
      </c>
      <c r="D11" s="15">
        <f t="shared" si="0"/>
        <v>0</v>
      </c>
      <c r="E11" s="15">
        <f t="shared" si="0"/>
        <v>0</v>
      </c>
      <c r="F11" s="15">
        <f t="shared" si="0"/>
        <v>0</v>
      </c>
      <c r="G11" s="15">
        <f t="shared" si="0"/>
        <v>0</v>
      </c>
      <c r="H11" s="15">
        <f t="shared" si="0"/>
        <v>0</v>
      </c>
      <c r="I11" s="15">
        <f t="shared" si="0"/>
        <v>0</v>
      </c>
      <c r="J11" s="15">
        <f t="shared" si="0"/>
        <v>0</v>
      </c>
      <c r="K11" s="15">
        <f t="shared" si="0"/>
        <v>0</v>
      </c>
      <c r="L11" s="15">
        <f t="shared" si="0"/>
        <v>0</v>
      </c>
      <c r="M11" s="15">
        <f t="shared" si="0"/>
        <v>0</v>
      </c>
      <c r="N11" s="15">
        <f t="shared" si="0"/>
        <v>0</v>
      </c>
      <c r="O11" s="15">
        <f t="shared" si="0"/>
        <v>0</v>
      </c>
      <c r="P11" s="15">
        <f t="shared" si="0"/>
        <v>0</v>
      </c>
      <c r="Q11" s="15">
        <f t="shared" si="0"/>
        <v>0</v>
      </c>
      <c r="R11" s="15">
        <f t="shared" si="0"/>
        <v>0</v>
      </c>
      <c r="S11" s="15">
        <f t="shared" si="0"/>
        <v>0</v>
      </c>
      <c r="T11" s="15">
        <f t="shared" si="0"/>
        <v>0</v>
      </c>
      <c r="U11" s="15">
        <f t="shared" si="0"/>
        <v>0</v>
      </c>
      <c r="V11" s="50">
        <f t="shared" si="0"/>
        <v>0</v>
      </c>
      <c r="W11" s="50">
        <f t="shared" ref="W11:AE11" si="4">W6</f>
        <v>0</v>
      </c>
      <c r="X11" s="50">
        <f t="shared" si="4"/>
        <v>0</v>
      </c>
      <c r="Y11" s="50">
        <f t="shared" si="4"/>
        <v>0</v>
      </c>
      <c r="Z11" s="50">
        <f t="shared" si="4"/>
        <v>0</v>
      </c>
      <c r="AA11" s="50">
        <f t="shared" si="4"/>
        <v>0</v>
      </c>
      <c r="AB11" s="50">
        <f t="shared" si="4"/>
        <v>0</v>
      </c>
      <c r="AC11" s="50">
        <f t="shared" si="4"/>
        <v>0</v>
      </c>
      <c r="AD11" s="50">
        <f t="shared" si="4"/>
        <v>0</v>
      </c>
      <c r="AE11" s="50">
        <f t="shared" si="4"/>
        <v>0</v>
      </c>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row>
    <row r="12" spans="1:91" ht="13.5" thickBot="1">
      <c r="A12" s="16"/>
      <c r="B12" s="17" t="s">
        <v>12</v>
      </c>
      <c r="C12" s="24">
        <f>SUM(C8:C11)</f>
        <v>0</v>
      </c>
      <c r="D12" s="24">
        <f t="shared" ref="D12:V12" si="5">SUM(D8:D11)</f>
        <v>0</v>
      </c>
      <c r="E12" s="24">
        <f t="shared" si="5"/>
        <v>0</v>
      </c>
      <c r="F12" s="24">
        <f t="shared" si="5"/>
        <v>0</v>
      </c>
      <c r="G12" s="24">
        <f t="shared" si="5"/>
        <v>0</v>
      </c>
      <c r="H12" s="24">
        <f t="shared" si="5"/>
        <v>0</v>
      </c>
      <c r="I12" s="24">
        <f t="shared" si="5"/>
        <v>0</v>
      </c>
      <c r="J12" s="24">
        <f t="shared" si="5"/>
        <v>0</v>
      </c>
      <c r="K12" s="24">
        <f t="shared" si="5"/>
        <v>0</v>
      </c>
      <c r="L12" s="24">
        <f t="shared" si="5"/>
        <v>0</v>
      </c>
      <c r="M12" s="24">
        <f t="shared" si="5"/>
        <v>0</v>
      </c>
      <c r="N12" s="24">
        <f t="shared" si="5"/>
        <v>0</v>
      </c>
      <c r="O12" s="24">
        <f t="shared" si="5"/>
        <v>0</v>
      </c>
      <c r="P12" s="24">
        <f t="shared" si="5"/>
        <v>0</v>
      </c>
      <c r="Q12" s="24">
        <f t="shared" si="5"/>
        <v>0</v>
      </c>
      <c r="R12" s="24">
        <f t="shared" si="5"/>
        <v>0</v>
      </c>
      <c r="S12" s="24">
        <f t="shared" si="5"/>
        <v>0</v>
      </c>
      <c r="T12" s="24">
        <f t="shared" si="5"/>
        <v>0</v>
      </c>
      <c r="U12" s="24">
        <f t="shared" si="5"/>
        <v>0</v>
      </c>
      <c r="V12" s="53">
        <f t="shared" si="5"/>
        <v>0</v>
      </c>
      <c r="W12" s="53">
        <f t="shared" ref="W12:AE12" si="6">SUM(W8:W11)</f>
        <v>0</v>
      </c>
      <c r="X12" s="53">
        <f t="shared" si="6"/>
        <v>0</v>
      </c>
      <c r="Y12" s="53">
        <f t="shared" si="6"/>
        <v>0</v>
      </c>
      <c r="Z12" s="53">
        <f t="shared" si="6"/>
        <v>0</v>
      </c>
      <c r="AA12" s="53">
        <f t="shared" si="6"/>
        <v>0</v>
      </c>
      <c r="AB12" s="53">
        <f t="shared" si="6"/>
        <v>0</v>
      </c>
      <c r="AC12" s="53">
        <f t="shared" si="6"/>
        <v>0</v>
      </c>
      <c r="AD12" s="53">
        <f t="shared" si="6"/>
        <v>0</v>
      </c>
      <c r="AE12" s="53">
        <f t="shared" si="6"/>
        <v>0</v>
      </c>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row>
    <row r="13" spans="1:91" ht="13.5" thickBot="1">
      <c r="A13" s="27"/>
      <c r="B13" s="28"/>
      <c r="C13" s="181" t="s">
        <v>97</v>
      </c>
      <c r="D13" s="181" t="s">
        <v>98</v>
      </c>
      <c r="E13" s="181" t="s">
        <v>99</v>
      </c>
      <c r="F13" s="181" t="s">
        <v>101</v>
      </c>
      <c r="G13" s="181" t="s">
        <v>102</v>
      </c>
      <c r="H13" s="273" t="s">
        <v>103</v>
      </c>
      <c r="I13" s="273" t="s">
        <v>104</v>
      </c>
      <c r="J13" s="273" t="s">
        <v>105</v>
      </c>
      <c r="K13" s="249" t="s">
        <v>106</v>
      </c>
      <c r="L13" s="249" t="s">
        <v>108</v>
      </c>
      <c r="M13" s="249" t="s">
        <v>107</v>
      </c>
      <c r="N13" s="249" t="s">
        <v>109</v>
      </c>
      <c r="O13" s="249" t="s">
        <v>110</v>
      </c>
      <c r="P13" s="249" t="s">
        <v>111</v>
      </c>
      <c r="Q13" s="249" t="s">
        <v>112</v>
      </c>
      <c r="R13" s="249" t="s">
        <v>113</v>
      </c>
      <c r="S13" s="249" t="s">
        <v>114</v>
      </c>
      <c r="T13" s="249" t="s">
        <v>115</v>
      </c>
      <c r="U13" s="249" t="s">
        <v>116</v>
      </c>
      <c r="V13" s="249" t="s">
        <v>117</v>
      </c>
      <c r="W13" s="249" t="s">
        <v>118</v>
      </c>
      <c r="X13" s="249" t="s">
        <v>119</v>
      </c>
      <c r="Y13" s="249" t="s">
        <v>120</v>
      </c>
      <c r="Z13" s="277" t="s">
        <v>121</v>
      </c>
      <c r="AA13" s="277" t="s">
        <v>122</v>
      </c>
      <c r="AB13" s="277" t="s">
        <v>123</v>
      </c>
      <c r="AC13" s="278" t="s">
        <v>124</v>
      </c>
      <c r="AD13" s="278" t="s">
        <v>125</v>
      </c>
      <c r="AE13" s="278" t="s">
        <v>126</v>
      </c>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row>
    <row r="14" spans="1:91" ht="13.5" thickBot="1">
      <c r="A14" s="18"/>
      <c r="B14" s="19" t="s">
        <v>13</v>
      </c>
      <c r="C14" s="43" t="e">
        <f>C8/C12</f>
        <v>#DIV/0!</v>
      </c>
      <c r="D14" s="43" t="e">
        <f t="shared" ref="D14:V14" si="7">D8/D12</f>
        <v>#DIV/0!</v>
      </c>
      <c r="E14" s="43" t="e">
        <f t="shared" si="7"/>
        <v>#DIV/0!</v>
      </c>
      <c r="F14" s="43" t="e">
        <f t="shared" si="7"/>
        <v>#DIV/0!</v>
      </c>
      <c r="G14" s="43" t="e">
        <f t="shared" si="7"/>
        <v>#DIV/0!</v>
      </c>
      <c r="H14" s="43" t="e">
        <f t="shared" si="7"/>
        <v>#DIV/0!</v>
      </c>
      <c r="I14" s="43" t="e">
        <f t="shared" si="7"/>
        <v>#DIV/0!</v>
      </c>
      <c r="J14" s="43" t="e">
        <f t="shared" si="7"/>
        <v>#DIV/0!</v>
      </c>
      <c r="K14" s="43" t="e">
        <f t="shared" si="7"/>
        <v>#DIV/0!</v>
      </c>
      <c r="L14" s="43" t="e">
        <f t="shared" si="7"/>
        <v>#DIV/0!</v>
      </c>
      <c r="M14" s="43" t="e">
        <f t="shared" si="7"/>
        <v>#DIV/0!</v>
      </c>
      <c r="N14" s="43" t="e">
        <f t="shared" si="7"/>
        <v>#DIV/0!</v>
      </c>
      <c r="O14" s="43" t="e">
        <f t="shared" si="7"/>
        <v>#DIV/0!</v>
      </c>
      <c r="P14" s="43" t="e">
        <f t="shared" si="7"/>
        <v>#DIV/0!</v>
      </c>
      <c r="Q14" s="43" t="e">
        <f t="shared" si="7"/>
        <v>#DIV/0!</v>
      </c>
      <c r="R14" s="43" t="e">
        <f t="shared" si="7"/>
        <v>#DIV/0!</v>
      </c>
      <c r="S14" s="43" t="e">
        <f t="shared" si="7"/>
        <v>#DIV/0!</v>
      </c>
      <c r="T14" s="43" t="e">
        <f t="shared" si="7"/>
        <v>#DIV/0!</v>
      </c>
      <c r="U14" s="43" t="e">
        <f t="shared" si="7"/>
        <v>#DIV/0!</v>
      </c>
      <c r="V14" s="54" t="e">
        <f t="shared" si="7"/>
        <v>#DIV/0!</v>
      </c>
      <c r="W14" s="54" t="e">
        <f t="shared" ref="W14:AE14" si="8">W8/W12</f>
        <v>#DIV/0!</v>
      </c>
      <c r="X14" s="54" t="e">
        <f t="shared" si="8"/>
        <v>#DIV/0!</v>
      </c>
      <c r="Y14" s="54" t="e">
        <f t="shared" si="8"/>
        <v>#DIV/0!</v>
      </c>
      <c r="Z14" s="54" t="e">
        <f t="shared" si="8"/>
        <v>#DIV/0!</v>
      </c>
      <c r="AA14" s="54" t="e">
        <f t="shared" si="8"/>
        <v>#DIV/0!</v>
      </c>
      <c r="AB14" s="54" t="e">
        <f t="shared" si="8"/>
        <v>#DIV/0!</v>
      </c>
      <c r="AC14" s="54" t="e">
        <f t="shared" si="8"/>
        <v>#DIV/0!</v>
      </c>
      <c r="AD14" s="54" t="e">
        <f t="shared" si="8"/>
        <v>#DIV/0!</v>
      </c>
      <c r="AE14" s="54" t="e">
        <f t="shared" si="8"/>
        <v>#DIV/0!</v>
      </c>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row>
    <row r="15" spans="1:91">
      <c r="A15" s="18"/>
      <c r="B15" s="19" t="s">
        <v>34</v>
      </c>
      <c r="C15" s="43" t="e">
        <f>C9/C12</f>
        <v>#DIV/0!</v>
      </c>
      <c r="D15" s="43" t="e">
        <f t="shared" ref="D15:V15" si="9">D9/D12</f>
        <v>#DIV/0!</v>
      </c>
      <c r="E15" s="43" t="e">
        <f t="shared" si="9"/>
        <v>#DIV/0!</v>
      </c>
      <c r="F15" s="43" t="e">
        <f t="shared" si="9"/>
        <v>#DIV/0!</v>
      </c>
      <c r="G15" s="43" t="e">
        <f t="shared" si="9"/>
        <v>#DIV/0!</v>
      </c>
      <c r="H15" s="43" t="e">
        <f t="shared" si="9"/>
        <v>#DIV/0!</v>
      </c>
      <c r="I15" s="43" t="e">
        <f t="shared" si="9"/>
        <v>#DIV/0!</v>
      </c>
      <c r="J15" s="43" t="e">
        <f t="shared" si="9"/>
        <v>#DIV/0!</v>
      </c>
      <c r="K15" s="43" t="e">
        <f t="shared" si="9"/>
        <v>#DIV/0!</v>
      </c>
      <c r="L15" s="43" t="e">
        <f t="shared" si="9"/>
        <v>#DIV/0!</v>
      </c>
      <c r="M15" s="43" t="e">
        <f t="shared" si="9"/>
        <v>#DIV/0!</v>
      </c>
      <c r="N15" s="43" t="e">
        <f t="shared" si="9"/>
        <v>#DIV/0!</v>
      </c>
      <c r="O15" s="43" t="e">
        <f t="shared" si="9"/>
        <v>#DIV/0!</v>
      </c>
      <c r="P15" s="43" t="e">
        <f t="shared" si="9"/>
        <v>#DIV/0!</v>
      </c>
      <c r="Q15" s="43" t="e">
        <f t="shared" si="9"/>
        <v>#DIV/0!</v>
      </c>
      <c r="R15" s="43" t="e">
        <f t="shared" si="9"/>
        <v>#DIV/0!</v>
      </c>
      <c r="S15" s="43" t="e">
        <f t="shared" si="9"/>
        <v>#DIV/0!</v>
      </c>
      <c r="T15" s="43" t="e">
        <f t="shared" si="9"/>
        <v>#DIV/0!</v>
      </c>
      <c r="U15" s="43" t="e">
        <f t="shared" si="9"/>
        <v>#DIV/0!</v>
      </c>
      <c r="V15" s="54" t="e">
        <f t="shared" si="9"/>
        <v>#DIV/0!</v>
      </c>
      <c r="W15" s="54" t="e">
        <f t="shared" ref="W15:AE15" si="10">W9/W12</f>
        <v>#DIV/0!</v>
      </c>
      <c r="X15" s="54" t="e">
        <f t="shared" si="10"/>
        <v>#DIV/0!</v>
      </c>
      <c r="Y15" s="54" t="e">
        <f t="shared" si="10"/>
        <v>#DIV/0!</v>
      </c>
      <c r="Z15" s="54" t="e">
        <f t="shared" si="10"/>
        <v>#DIV/0!</v>
      </c>
      <c r="AA15" s="54" t="e">
        <f t="shared" si="10"/>
        <v>#DIV/0!</v>
      </c>
      <c r="AB15" s="54" t="e">
        <f t="shared" si="10"/>
        <v>#DIV/0!</v>
      </c>
      <c r="AC15" s="54" t="e">
        <f t="shared" si="10"/>
        <v>#DIV/0!</v>
      </c>
      <c r="AD15" s="54" t="e">
        <f t="shared" si="10"/>
        <v>#DIV/0!</v>
      </c>
      <c r="AE15" s="54" t="e">
        <f t="shared" si="10"/>
        <v>#DIV/0!</v>
      </c>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row>
    <row r="16" spans="1:91">
      <c r="A16" s="18"/>
      <c r="B16" s="19" t="s">
        <v>14</v>
      </c>
      <c r="C16" s="44" t="e">
        <f>C10/C12</f>
        <v>#DIV/0!</v>
      </c>
      <c r="D16" s="44" t="e">
        <f t="shared" ref="D16:V16" si="11">D10/D12</f>
        <v>#DIV/0!</v>
      </c>
      <c r="E16" s="44" t="e">
        <f t="shared" si="11"/>
        <v>#DIV/0!</v>
      </c>
      <c r="F16" s="44" t="e">
        <f t="shared" si="11"/>
        <v>#DIV/0!</v>
      </c>
      <c r="G16" s="44" t="e">
        <f t="shared" si="11"/>
        <v>#DIV/0!</v>
      </c>
      <c r="H16" s="44" t="e">
        <f t="shared" si="11"/>
        <v>#DIV/0!</v>
      </c>
      <c r="I16" s="44" t="e">
        <f t="shared" si="11"/>
        <v>#DIV/0!</v>
      </c>
      <c r="J16" s="44" t="e">
        <f t="shared" si="11"/>
        <v>#DIV/0!</v>
      </c>
      <c r="K16" s="44" t="e">
        <f t="shared" si="11"/>
        <v>#DIV/0!</v>
      </c>
      <c r="L16" s="44" t="e">
        <f t="shared" si="11"/>
        <v>#DIV/0!</v>
      </c>
      <c r="M16" s="44" t="e">
        <f t="shared" si="11"/>
        <v>#DIV/0!</v>
      </c>
      <c r="N16" s="44" t="e">
        <f t="shared" si="11"/>
        <v>#DIV/0!</v>
      </c>
      <c r="O16" s="44" t="e">
        <f t="shared" si="11"/>
        <v>#DIV/0!</v>
      </c>
      <c r="P16" s="44" t="e">
        <f t="shared" si="11"/>
        <v>#DIV/0!</v>
      </c>
      <c r="Q16" s="44" t="e">
        <f t="shared" si="11"/>
        <v>#DIV/0!</v>
      </c>
      <c r="R16" s="44" t="e">
        <f t="shared" si="11"/>
        <v>#DIV/0!</v>
      </c>
      <c r="S16" s="44" t="e">
        <f t="shared" si="11"/>
        <v>#DIV/0!</v>
      </c>
      <c r="T16" s="44" t="e">
        <f t="shared" si="11"/>
        <v>#DIV/0!</v>
      </c>
      <c r="U16" s="44" t="e">
        <f t="shared" si="11"/>
        <v>#DIV/0!</v>
      </c>
      <c r="V16" s="55" t="e">
        <f t="shared" si="11"/>
        <v>#DIV/0!</v>
      </c>
      <c r="W16" s="55" t="e">
        <f t="shared" ref="W16:AE16" si="12">W10/W12</f>
        <v>#DIV/0!</v>
      </c>
      <c r="X16" s="55" t="e">
        <f t="shared" si="12"/>
        <v>#DIV/0!</v>
      </c>
      <c r="Y16" s="55" t="e">
        <f t="shared" si="12"/>
        <v>#DIV/0!</v>
      </c>
      <c r="Z16" s="55" t="e">
        <f t="shared" si="12"/>
        <v>#DIV/0!</v>
      </c>
      <c r="AA16" s="55" t="e">
        <f t="shared" si="12"/>
        <v>#DIV/0!</v>
      </c>
      <c r="AB16" s="55" t="e">
        <f t="shared" si="12"/>
        <v>#DIV/0!</v>
      </c>
      <c r="AC16" s="55" t="e">
        <f t="shared" si="12"/>
        <v>#DIV/0!</v>
      </c>
      <c r="AD16" s="55" t="e">
        <f t="shared" si="12"/>
        <v>#DIV/0!</v>
      </c>
      <c r="AE16" s="55" t="e">
        <f t="shared" si="12"/>
        <v>#DIV/0!</v>
      </c>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row>
    <row r="17" spans="1:57">
      <c r="A17" s="18"/>
      <c r="B17" s="19" t="s">
        <v>15</v>
      </c>
      <c r="C17" s="44" t="e">
        <f>C11/C12</f>
        <v>#DIV/0!</v>
      </c>
      <c r="D17" s="44" t="e">
        <f t="shared" ref="D17:V17" si="13">D11/D12</f>
        <v>#DIV/0!</v>
      </c>
      <c r="E17" s="44" t="e">
        <f t="shared" si="13"/>
        <v>#DIV/0!</v>
      </c>
      <c r="F17" s="44" t="e">
        <f t="shared" si="13"/>
        <v>#DIV/0!</v>
      </c>
      <c r="G17" s="44" t="e">
        <f t="shared" si="13"/>
        <v>#DIV/0!</v>
      </c>
      <c r="H17" s="44" t="e">
        <f t="shared" si="13"/>
        <v>#DIV/0!</v>
      </c>
      <c r="I17" s="44" t="e">
        <f t="shared" si="13"/>
        <v>#DIV/0!</v>
      </c>
      <c r="J17" s="44" t="e">
        <f t="shared" si="13"/>
        <v>#DIV/0!</v>
      </c>
      <c r="K17" s="44" t="e">
        <f t="shared" si="13"/>
        <v>#DIV/0!</v>
      </c>
      <c r="L17" s="44" t="e">
        <f t="shared" si="13"/>
        <v>#DIV/0!</v>
      </c>
      <c r="M17" s="44" t="e">
        <f t="shared" si="13"/>
        <v>#DIV/0!</v>
      </c>
      <c r="N17" s="44" t="e">
        <f t="shared" si="13"/>
        <v>#DIV/0!</v>
      </c>
      <c r="O17" s="44" t="e">
        <f t="shared" si="13"/>
        <v>#DIV/0!</v>
      </c>
      <c r="P17" s="44" t="e">
        <f t="shared" si="13"/>
        <v>#DIV/0!</v>
      </c>
      <c r="Q17" s="44" t="e">
        <f t="shared" si="13"/>
        <v>#DIV/0!</v>
      </c>
      <c r="R17" s="44" t="e">
        <f t="shared" si="13"/>
        <v>#DIV/0!</v>
      </c>
      <c r="S17" s="44" t="e">
        <f t="shared" si="13"/>
        <v>#DIV/0!</v>
      </c>
      <c r="T17" s="44" t="e">
        <f t="shared" si="13"/>
        <v>#DIV/0!</v>
      </c>
      <c r="U17" s="44" t="e">
        <f t="shared" si="13"/>
        <v>#DIV/0!</v>
      </c>
      <c r="V17" s="55" t="e">
        <f t="shared" si="13"/>
        <v>#DIV/0!</v>
      </c>
      <c r="W17" s="55" t="e">
        <f t="shared" ref="W17:AE17" si="14">W11/W12</f>
        <v>#DIV/0!</v>
      </c>
      <c r="X17" s="55" t="e">
        <f t="shared" si="14"/>
        <v>#DIV/0!</v>
      </c>
      <c r="Y17" s="55" t="e">
        <f t="shared" si="14"/>
        <v>#DIV/0!</v>
      </c>
      <c r="Z17" s="55" t="e">
        <f t="shared" si="14"/>
        <v>#DIV/0!</v>
      </c>
      <c r="AA17" s="55" t="e">
        <f t="shared" si="14"/>
        <v>#DIV/0!</v>
      </c>
      <c r="AB17" s="55" t="e">
        <f t="shared" si="14"/>
        <v>#DIV/0!</v>
      </c>
      <c r="AC17" s="55" t="e">
        <f t="shared" si="14"/>
        <v>#DIV/0!</v>
      </c>
      <c r="AD17" s="55" t="e">
        <f t="shared" si="14"/>
        <v>#DIV/0!</v>
      </c>
      <c r="AE17" s="55" t="e">
        <f t="shared" si="14"/>
        <v>#DIV/0!</v>
      </c>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row>
    <row r="18" spans="1:57" ht="13.5" thickBot="1">
      <c r="A18" s="18"/>
      <c r="B18" s="19" t="s">
        <v>16</v>
      </c>
      <c r="C18" s="45" t="e">
        <f t="shared" ref="C18:V18" si="15">SUM(C14:C17)</f>
        <v>#DIV/0!</v>
      </c>
      <c r="D18" s="45" t="e">
        <f t="shared" si="15"/>
        <v>#DIV/0!</v>
      </c>
      <c r="E18" s="45" t="e">
        <f t="shared" si="15"/>
        <v>#DIV/0!</v>
      </c>
      <c r="F18" s="45" t="e">
        <f t="shared" si="15"/>
        <v>#DIV/0!</v>
      </c>
      <c r="G18" s="45" t="e">
        <f t="shared" si="15"/>
        <v>#DIV/0!</v>
      </c>
      <c r="H18" s="45" t="e">
        <f t="shared" si="15"/>
        <v>#DIV/0!</v>
      </c>
      <c r="I18" s="45" t="e">
        <f t="shared" si="15"/>
        <v>#DIV/0!</v>
      </c>
      <c r="J18" s="45" t="e">
        <f t="shared" si="15"/>
        <v>#DIV/0!</v>
      </c>
      <c r="K18" s="45" t="e">
        <f t="shared" si="15"/>
        <v>#DIV/0!</v>
      </c>
      <c r="L18" s="45" t="e">
        <f t="shared" si="15"/>
        <v>#DIV/0!</v>
      </c>
      <c r="M18" s="45" t="e">
        <f t="shared" si="15"/>
        <v>#DIV/0!</v>
      </c>
      <c r="N18" s="45" t="e">
        <f t="shared" si="15"/>
        <v>#DIV/0!</v>
      </c>
      <c r="O18" s="45" t="e">
        <f t="shared" si="15"/>
        <v>#DIV/0!</v>
      </c>
      <c r="P18" s="45" t="e">
        <f t="shared" si="15"/>
        <v>#DIV/0!</v>
      </c>
      <c r="Q18" s="45" t="e">
        <f t="shared" si="15"/>
        <v>#DIV/0!</v>
      </c>
      <c r="R18" s="45" t="e">
        <f t="shared" si="15"/>
        <v>#DIV/0!</v>
      </c>
      <c r="S18" s="45" t="e">
        <f t="shared" si="15"/>
        <v>#DIV/0!</v>
      </c>
      <c r="T18" s="45" t="e">
        <f t="shared" si="15"/>
        <v>#DIV/0!</v>
      </c>
      <c r="U18" s="45" t="e">
        <f t="shared" si="15"/>
        <v>#DIV/0!</v>
      </c>
      <c r="V18" s="56" t="e">
        <f t="shared" si="15"/>
        <v>#DIV/0!</v>
      </c>
      <c r="W18" s="56" t="e">
        <f t="shared" ref="W18:AE18" si="16">SUM(W14:W17)</f>
        <v>#DIV/0!</v>
      </c>
      <c r="X18" s="56" t="e">
        <f t="shared" si="16"/>
        <v>#DIV/0!</v>
      </c>
      <c r="Y18" s="56" t="e">
        <f t="shared" si="16"/>
        <v>#DIV/0!</v>
      </c>
      <c r="Z18" s="56" t="e">
        <f t="shared" si="16"/>
        <v>#DIV/0!</v>
      </c>
      <c r="AA18" s="56" t="e">
        <f t="shared" si="16"/>
        <v>#DIV/0!</v>
      </c>
      <c r="AB18" s="56" t="e">
        <f t="shared" si="16"/>
        <v>#DIV/0!</v>
      </c>
      <c r="AC18" s="56" t="e">
        <f t="shared" si="16"/>
        <v>#DIV/0!</v>
      </c>
      <c r="AD18" s="56" t="e">
        <f t="shared" si="16"/>
        <v>#DIV/0!</v>
      </c>
      <c r="AE18" s="56" t="e">
        <f t="shared" si="16"/>
        <v>#DIV/0!</v>
      </c>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row>
    <row r="19" spans="1:57" ht="15.75" thickBot="1">
      <c r="A19" s="21"/>
      <c r="B19" s="12"/>
      <c r="C19" s="46"/>
      <c r="D19" s="17"/>
      <c r="E19" s="17"/>
      <c r="F19" s="17"/>
      <c r="G19" s="17"/>
      <c r="H19" s="17"/>
      <c r="I19" s="17"/>
      <c r="J19" s="17"/>
      <c r="K19" s="17"/>
      <c r="L19" s="46"/>
      <c r="M19" s="17"/>
      <c r="N19" s="17"/>
      <c r="O19" s="17"/>
      <c r="P19" s="17"/>
      <c r="Q19" s="17"/>
      <c r="R19" s="17"/>
      <c r="S19" s="17"/>
      <c r="T19" s="17"/>
      <c r="U19" s="17"/>
      <c r="V19" s="17"/>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row>
    <row r="20" spans="1:57" ht="13.5" thickBot="1">
      <c r="B20" s="47"/>
      <c r="C20" s="435" t="s">
        <v>17</v>
      </c>
      <c r="D20" s="436"/>
      <c r="E20" s="436"/>
      <c r="F20" s="436"/>
      <c r="G20" s="436"/>
      <c r="H20" s="437"/>
      <c r="I20" s="8"/>
      <c r="J20" s="8"/>
      <c r="K20" s="23"/>
      <c r="L20" s="23"/>
      <c r="M20" s="23"/>
      <c r="N20" s="23"/>
      <c r="O20" s="23"/>
      <c r="P20" s="23"/>
      <c r="Q20" s="23"/>
      <c r="R20" s="23"/>
      <c r="S20" s="23"/>
      <c r="T20" s="23"/>
      <c r="U20" s="23"/>
      <c r="V20" s="23"/>
    </row>
    <row r="21" spans="1:57" ht="48.75" customHeight="1" thickBot="1">
      <c r="C21" s="108"/>
      <c r="D21" s="108"/>
      <c r="E21" s="109" t="s">
        <v>18</v>
      </c>
      <c r="F21" s="109" t="s">
        <v>88</v>
      </c>
      <c r="G21" s="109" t="s">
        <v>19</v>
      </c>
      <c r="H21" s="109" t="s">
        <v>20</v>
      </c>
      <c r="I21" s="8"/>
      <c r="J21" s="8"/>
      <c r="K21" s="23"/>
      <c r="L21" s="110"/>
      <c r="M21" s="23"/>
      <c r="N21" s="23"/>
      <c r="O21" s="23"/>
      <c r="P21" s="23"/>
      <c r="Q21" s="23"/>
      <c r="R21" s="23"/>
      <c r="S21" s="23"/>
      <c r="T21" s="23"/>
      <c r="U21" s="23"/>
      <c r="V21" s="23"/>
    </row>
    <row r="22" spans="1:57" ht="41.25" customHeight="1" thickBot="1">
      <c r="C22" s="478" t="s">
        <v>164</v>
      </c>
      <c r="D22" s="479"/>
      <c r="E22" s="274" t="e">
        <f>SUM('Analyse VERT_M'!C8:J8)/SUM('Analyse VERT_M'!C12:J12)</f>
        <v>#DIV/0!</v>
      </c>
      <c r="F22" s="274" t="e">
        <f>SUM('Analyse VERT_M'!C9:J9)/SUM('Analyse VERT_M'!C12:J12)</f>
        <v>#DIV/0!</v>
      </c>
      <c r="G22" s="274" t="e">
        <f>SUM('Analyse VERT_M'!C10:J10)/SUM('Analyse VERT_M'!C12:J12)</f>
        <v>#DIV/0!</v>
      </c>
      <c r="H22" s="274" t="e">
        <f>SUM('Analyse VERT_M'!C11:J11)/SUM('Analyse VERT_M'!C12:J12)</f>
        <v>#DIV/0!</v>
      </c>
      <c r="I22" s="280" t="e">
        <f>SUM(E22:H22)</f>
        <v>#DIV/0!</v>
      </c>
      <c r="J22" s="8"/>
      <c r="K22" s="24"/>
      <c r="L22" s="24"/>
      <c r="M22" s="24"/>
      <c r="N22" s="24"/>
      <c r="O22" s="24"/>
      <c r="P22" s="24"/>
      <c r="Q22" s="24"/>
      <c r="R22" s="24"/>
      <c r="S22" s="24"/>
      <c r="T22" s="24"/>
      <c r="U22" s="24"/>
      <c r="V22" s="24"/>
    </row>
    <row r="23" spans="1:57" ht="40.5" customHeight="1" thickBot="1">
      <c r="C23" s="469" t="s">
        <v>165</v>
      </c>
      <c r="D23" s="470"/>
      <c r="E23" s="275" t="e">
        <f>SUM('Analyse VERT_M'!K8:Y8)/SUM('Analyse VERT_M'!K12:Y12)</f>
        <v>#DIV/0!</v>
      </c>
      <c r="F23" s="275" t="e">
        <f>SUM('Analyse VERT_M'!K9:Y9)/SUM('Analyse VERT_M'!K12:Y12)</f>
        <v>#DIV/0!</v>
      </c>
      <c r="G23" s="275" t="e">
        <f>SUM('Analyse VERT_M'!K10:Y10)/SUM('Analyse VERT_M'!K12:Y12)</f>
        <v>#DIV/0!</v>
      </c>
      <c r="H23" s="275" t="e">
        <f>SUM('Analyse VERT_M'!K11:Y11)/SUM('Analyse VERT_M'!K12:Y12)</f>
        <v>#DIV/0!</v>
      </c>
      <c r="I23" s="280" t="e">
        <f>SUM(E23:H23)</f>
        <v>#DIV/0!</v>
      </c>
      <c r="J23" s="8"/>
      <c r="K23" s="24"/>
      <c r="L23" s="24"/>
      <c r="M23" s="24"/>
      <c r="N23" s="24"/>
      <c r="O23" s="24"/>
      <c r="P23" s="24"/>
      <c r="Q23" s="24"/>
      <c r="R23" s="24"/>
      <c r="S23" s="24"/>
      <c r="T23" s="24"/>
      <c r="U23" s="24"/>
      <c r="V23" s="24"/>
    </row>
    <row r="24" spans="1:57" ht="39.75" customHeight="1" thickBot="1">
      <c r="C24" s="473" t="s">
        <v>166</v>
      </c>
      <c r="D24" s="474"/>
      <c r="E24" s="112" t="e">
        <f>SUM('Analyse VERT_M'!Z8:AB8)/SUM('Analyse VERT_M'!Z12:AB12)</f>
        <v>#DIV/0!</v>
      </c>
      <c r="F24" s="112" t="e">
        <f>SUM('Analyse VERT_M'!Z9:AB9)/SUM('Analyse VERT_M'!Z12:AB12)</f>
        <v>#DIV/0!</v>
      </c>
      <c r="G24" s="112" t="e">
        <f>SUM('Analyse VERT_M'!Z10:AB10)/SUM('Analyse VERT_M'!Z12:AB12)</f>
        <v>#DIV/0!</v>
      </c>
      <c r="H24" s="112" t="e">
        <f>SUM('Analyse VERT_M'!Z11:AB11)/SUM('Analyse VERT_M'!Z12:AB12)</f>
        <v>#DIV/0!</v>
      </c>
      <c r="I24" s="280" t="e">
        <f>SUM(E24:H24)</f>
        <v>#DIV/0!</v>
      </c>
      <c r="J24" s="8"/>
      <c r="K24" s="25"/>
      <c r="L24" s="25"/>
      <c r="M24" s="25"/>
      <c r="N24" s="25"/>
      <c r="O24" s="25"/>
      <c r="P24" s="25"/>
      <c r="Q24" s="25"/>
      <c r="R24" s="25"/>
      <c r="S24" s="25"/>
      <c r="T24" s="25"/>
      <c r="U24" s="25"/>
      <c r="V24" s="25"/>
    </row>
    <row r="25" spans="1:57" ht="39.75" customHeight="1" thickBot="1">
      <c r="C25" s="471" t="s">
        <v>167</v>
      </c>
      <c r="D25" s="472"/>
      <c r="E25" s="276" t="e">
        <f>SUM('Analyse VERT_M'!AC8:AE8)/SUM('Analyse VERT_M'!AC12:AE12)</f>
        <v>#DIV/0!</v>
      </c>
      <c r="F25" s="276" t="e">
        <f>SUM('Analyse VERT_M'!AC9:AE9)/SUM('Analyse VERT_M'!AC12:AE12)</f>
        <v>#DIV/0!</v>
      </c>
      <c r="G25" s="276" t="e">
        <f>SUM('Analyse VERT_M'!AC10:AE10)/SUM('Analyse VERT_M'!AC12:AE12)</f>
        <v>#DIV/0!</v>
      </c>
      <c r="H25" s="276" t="e">
        <f>SUM('Analyse VERT_M'!AC11:AE11)/SUM('Analyse VERT_M'!AC12:AE12)</f>
        <v>#DIV/0!</v>
      </c>
      <c r="I25" s="280" t="e">
        <f>SUM(E25:H25)</f>
        <v>#DIV/0!</v>
      </c>
    </row>
    <row r="26" spans="1:57">
      <c r="C26" s="26"/>
      <c r="D26" s="26"/>
      <c r="E26" s="26"/>
    </row>
    <row r="27" spans="1:57">
      <c r="C27" s="26"/>
      <c r="D27" s="26"/>
      <c r="E27" s="26"/>
    </row>
    <row r="28" spans="1:57">
      <c r="C28" s="26"/>
      <c r="D28" s="26"/>
      <c r="E28" s="26"/>
    </row>
    <row r="29" spans="1:57">
      <c r="C29" s="26"/>
      <c r="D29" s="26"/>
      <c r="E29" s="26"/>
    </row>
    <row r="30" spans="1:57">
      <c r="C30" s="26"/>
      <c r="D30" s="26"/>
      <c r="E30" s="26"/>
    </row>
  </sheetData>
  <sheetProtection password="C81E" sheet="1" objects="1" scenarios="1" selectLockedCells="1" selectUnlockedCells="1"/>
  <mergeCells count="17">
    <mergeCell ref="A5:B5"/>
    <mergeCell ref="A6:B6"/>
    <mergeCell ref="C20:H20"/>
    <mergeCell ref="C22:D22"/>
    <mergeCell ref="C23:D23"/>
    <mergeCell ref="C25:D25"/>
    <mergeCell ref="C24:D24"/>
    <mergeCell ref="AC2:AE2"/>
    <mergeCell ref="K2:M2"/>
    <mergeCell ref="C2:E2"/>
    <mergeCell ref="F2:I2"/>
    <mergeCell ref="A3:B3"/>
    <mergeCell ref="A4:B4"/>
    <mergeCell ref="Z2:AB2"/>
    <mergeCell ref="V2:Y2"/>
    <mergeCell ref="N2:S2"/>
    <mergeCell ref="T2:U2"/>
  </mergeCells>
  <pageMargins left="0.78740157499999996" right="0.78740157499999996" top="0.984251969" bottom="0.984251969" header="0.4921259845" footer="0.4921259845"/>
  <pageSetup paperSize="9" orientation="portrait" horizontalDpi="360" verticalDpi="360" r:id="rId1"/>
  <headerFooter alignWithMargins="0"/>
</worksheet>
</file>

<file path=xl/worksheets/sheet11.xml><?xml version="1.0" encoding="utf-8"?>
<worksheet xmlns="http://schemas.openxmlformats.org/spreadsheetml/2006/main" xmlns:r="http://schemas.openxmlformats.org/officeDocument/2006/relationships">
  <sheetPr>
    <tabColor indexed="13"/>
  </sheetPr>
  <dimension ref="A1:E1002"/>
  <sheetViews>
    <sheetView showGridLines="0" showRowColHeaders="0" zoomScaleSheetLayoutView="100" workbookViewId="0">
      <selection activeCell="A2" sqref="A2"/>
    </sheetView>
  </sheetViews>
  <sheetFormatPr baseColWidth="10" defaultRowHeight="12.75"/>
  <cols>
    <col min="1" max="1" width="41.140625" style="40" customWidth="1"/>
    <col min="2" max="5" width="16.7109375" style="41" customWidth="1"/>
  </cols>
  <sheetData>
    <row r="1" spans="1:5" ht="54.75" customHeight="1" thickBot="1">
      <c r="A1" s="144" t="s">
        <v>4</v>
      </c>
      <c r="B1" s="69" t="s">
        <v>164</v>
      </c>
      <c r="C1" s="70" t="s">
        <v>165</v>
      </c>
      <c r="D1" s="279" t="s">
        <v>166</v>
      </c>
      <c r="E1" s="281" t="s">
        <v>167</v>
      </c>
    </row>
    <row r="2" spans="1:5" ht="15.75">
      <c r="A2" s="210" t="str">
        <f>IF(resultats_math!A5="","",resultats_math!A5)</f>
        <v/>
      </c>
      <c r="B2" s="211" t="str">
        <f>'Analyse HOR_M'!H4</f>
        <v/>
      </c>
      <c r="C2" s="211" t="str">
        <f>'Analyse HOR_M'!S4</f>
        <v/>
      </c>
      <c r="D2" s="211" t="str">
        <f>'Analyse HOR_M'!AD4</f>
        <v/>
      </c>
      <c r="E2" s="211" t="str">
        <f>'Analyse HOR_M'!AO4</f>
        <v/>
      </c>
    </row>
    <row r="3" spans="1:5" ht="15.75">
      <c r="A3" s="210" t="str">
        <f>IF(resultats_math!A6="","",resultats_math!A6)</f>
        <v/>
      </c>
      <c r="B3" s="211" t="str">
        <f>'Analyse HOR_M'!H5</f>
        <v/>
      </c>
      <c r="C3" s="211" t="str">
        <f>'Analyse HOR_M'!S5</f>
        <v/>
      </c>
      <c r="D3" s="211" t="str">
        <f>'Analyse HOR_M'!AD5</f>
        <v/>
      </c>
      <c r="E3" s="211" t="str">
        <f>'Analyse HOR_M'!AO5</f>
        <v/>
      </c>
    </row>
    <row r="4" spans="1:5" ht="15.75">
      <c r="A4" s="210" t="str">
        <f>IF(resultats_math!A7="","",resultats_math!A7)</f>
        <v/>
      </c>
      <c r="B4" s="211" t="str">
        <f>'Analyse HOR_M'!H6</f>
        <v/>
      </c>
      <c r="C4" s="211" t="str">
        <f>'Analyse HOR_M'!S6</f>
        <v/>
      </c>
      <c r="D4" s="211" t="str">
        <f>'Analyse HOR_M'!AD6</f>
        <v/>
      </c>
      <c r="E4" s="211" t="str">
        <f>'Analyse HOR_M'!AO6</f>
        <v/>
      </c>
    </row>
    <row r="5" spans="1:5" ht="15.75">
      <c r="A5" s="210" t="str">
        <f>IF(resultats_math!A8="","",resultats_math!A8)</f>
        <v/>
      </c>
      <c r="B5" s="211" t="str">
        <f>'Analyse HOR_M'!H7</f>
        <v/>
      </c>
      <c r="C5" s="211" t="str">
        <f>'Analyse HOR_M'!S7</f>
        <v/>
      </c>
      <c r="D5" s="211" t="str">
        <f>'Analyse HOR_M'!AD7</f>
        <v/>
      </c>
      <c r="E5" s="211" t="str">
        <f>'Analyse HOR_M'!AO7</f>
        <v/>
      </c>
    </row>
    <row r="6" spans="1:5" ht="15.75">
      <c r="A6" s="210" t="str">
        <f>IF(resultats_math!A9="","",resultats_math!A9)</f>
        <v/>
      </c>
      <c r="B6" s="211" t="str">
        <f>'Analyse HOR_M'!H8</f>
        <v/>
      </c>
      <c r="C6" s="211" t="str">
        <f>'Analyse HOR_M'!S8</f>
        <v/>
      </c>
      <c r="D6" s="211" t="str">
        <f>'Analyse HOR_M'!AD8</f>
        <v/>
      </c>
      <c r="E6" s="211" t="str">
        <f>'Analyse HOR_M'!AO8</f>
        <v/>
      </c>
    </row>
    <row r="7" spans="1:5" ht="15.75">
      <c r="A7" s="210" t="str">
        <f>IF(resultats_math!A10="","",resultats_math!A10)</f>
        <v/>
      </c>
      <c r="B7" s="211" t="str">
        <f>'Analyse HOR_M'!H9</f>
        <v/>
      </c>
      <c r="C7" s="211" t="str">
        <f>'Analyse HOR_M'!S9</f>
        <v/>
      </c>
      <c r="D7" s="211" t="str">
        <f>'Analyse HOR_M'!AD9</f>
        <v/>
      </c>
      <c r="E7" s="211" t="str">
        <f>'Analyse HOR_M'!AO9</f>
        <v/>
      </c>
    </row>
    <row r="8" spans="1:5" ht="15.75">
      <c r="A8" s="210" t="str">
        <f>IF(resultats_math!A11="","",resultats_math!A11)</f>
        <v/>
      </c>
      <c r="B8" s="211" t="str">
        <f>'Analyse HOR_M'!H10</f>
        <v/>
      </c>
      <c r="C8" s="211" t="str">
        <f>'Analyse HOR_M'!S10</f>
        <v/>
      </c>
      <c r="D8" s="211" t="str">
        <f>'Analyse HOR_M'!AD10</f>
        <v/>
      </c>
      <c r="E8" s="211" t="str">
        <f>'Analyse HOR_M'!AO10</f>
        <v/>
      </c>
    </row>
    <row r="9" spans="1:5" ht="15.75">
      <c r="A9" s="210" t="str">
        <f>IF(resultats_math!A12="","",resultats_math!A12)</f>
        <v/>
      </c>
      <c r="B9" s="211" t="str">
        <f>'Analyse HOR_M'!H11</f>
        <v/>
      </c>
      <c r="C9" s="211" t="str">
        <f>'Analyse HOR_M'!S11</f>
        <v/>
      </c>
      <c r="D9" s="211" t="str">
        <f>'Analyse HOR_M'!AD11</f>
        <v/>
      </c>
      <c r="E9" s="211" t="str">
        <f>'Analyse HOR_M'!AO11</f>
        <v/>
      </c>
    </row>
    <row r="10" spans="1:5" ht="15.75">
      <c r="A10" s="210" t="str">
        <f>IF(resultats_math!A13="","",resultats_math!A13)</f>
        <v/>
      </c>
      <c r="B10" s="211" t="str">
        <f>'Analyse HOR_M'!H12</f>
        <v/>
      </c>
      <c r="C10" s="211" t="str">
        <f>'Analyse HOR_M'!S12</f>
        <v/>
      </c>
      <c r="D10" s="211" t="str">
        <f>'Analyse HOR_M'!AD12</f>
        <v/>
      </c>
      <c r="E10" s="211" t="str">
        <f>'Analyse HOR_M'!AO12</f>
        <v/>
      </c>
    </row>
    <row r="11" spans="1:5" ht="15.75">
      <c r="A11" s="210" t="str">
        <f>IF(resultats_math!A14="","",resultats_math!A14)</f>
        <v/>
      </c>
      <c r="B11" s="211" t="str">
        <f>'Analyse HOR_M'!H13</f>
        <v/>
      </c>
      <c r="C11" s="211" t="str">
        <f>'Analyse HOR_M'!S13</f>
        <v/>
      </c>
      <c r="D11" s="211" t="str">
        <f>'Analyse HOR_M'!AD13</f>
        <v/>
      </c>
      <c r="E11" s="211" t="str">
        <f>'Analyse HOR_M'!AO13</f>
        <v/>
      </c>
    </row>
    <row r="12" spans="1:5" ht="15.75">
      <c r="A12" s="210" t="str">
        <f>IF(resultats_math!A15="","",resultats_math!A15)</f>
        <v/>
      </c>
      <c r="B12" s="211" t="str">
        <f>'Analyse HOR_M'!H14</f>
        <v/>
      </c>
      <c r="C12" s="211" t="str">
        <f>'Analyse HOR_M'!S14</f>
        <v/>
      </c>
      <c r="D12" s="211" t="str">
        <f>'Analyse HOR_M'!AD14</f>
        <v/>
      </c>
      <c r="E12" s="211" t="str">
        <f>'Analyse HOR_M'!AO14</f>
        <v/>
      </c>
    </row>
    <row r="13" spans="1:5" ht="15.75">
      <c r="A13" s="210" t="str">
        <f>IF(resultats_math!A16="","",resultats_math!A16)</f>
        <v/>
      </c>
      <c r="B13" s="211" t="str">
        <f>'Analyse HOR_M'!H15</f>
        <v/>
      </c>
      <c r="C13" s="211" t="str">
        <f>'Analyse HOR_M'!S15</f>
        <v/>
      </c>
      <c r="D13" s="211" t="str">
        <f>'Analyse HOR_M'!AD15</f>
        <v/>
      </c>
      <c r="E13" s="211" t="str">
        <f>'Analyse HOR_M'!AO15</f>
        <v/>
      </c>
    </row>
    <row r="14" spans="1:5" ht="15.75">
      <c r="A14" s="210" t="str">
        <f>IF(resultats_math!A17="","",resultats_math!A17)</f>
        <v/>
      </c>
      <c r="B14" s="211" t="str">
        <f>'Analyse HOR_M'!H16</f>
        <v/>
      </c>
      <c r="C14" s="211" t="str">
        <f>'Analyse HOR_M'!S16</f>
        <v/>
      </c>
      <c r="D14" s="211" t="str">
        <f>'Analyse HOR_M'!AD16</f>
        <v/>
      </c>
      <c r="E14" s="211" t="str">
        <f>'Analyse HOR_M'!AO16</f>
        <v/>
      </c>
    </row>
    <row r="15" spans="1:5" ht="15.75">
      <c r="A15" s="210" t="str">
        <f>IF(resultats_math!A18="","",resultats_math!A18)</f>
        <v/>
      </c>
      <c r="B15" s="211" t="str">
        <f>'Analyse HOR_M'!H17</f>
        <v/>
      </c>
      <c r="C15" s="211" t="str">
        <f>'Analyse HOR_M'!S17</f>
        <v/>
      </c>
      <c r="D15" s="211" t="str">
        <f>'Analyse HOR_M'!AD17</f>
        <v/>
      </c>
      <c r="E15" s="211" t="str">
        <f>'Analyse HOR_M'!AO17</f>
        <v/>
      </c>
    </row>
    <row r="16" spans="1:5" ht="15.75">
      <c r="A16" s="210" t="str">
        <f>IF(resultats_math!A19="","",resultats_math!A19)</f>
        <v/>
      </c>
      <c r="B16" s="211" t="str">
        <f>'Analyse HOR_M'!H18</f>
        <v/>
      </c>
      <c r="C16" s="211" t="str">
        <f>'Analyse HOR_M'!S18</f>
        <v/>
      </c>
      <c r="D16" s="211" t="str">
        <f>'Analyse HOR_M'!AD18</f>
        <v/>
      </c>
      <c r="E16" s="211" t="str">
        <f>'Analyse HOR_M'!AO18</f>
        <v/>
      </c>
    </row>
    <row r="17" spans="1:5" ht="15.75">
      <c r="A17" s="210" t="str">
        <f>IF(resultats_math!A20="","",resultats_math!A20)</f>
        <v/>
      </c>
      <c r="B17" s="211" t="str">
        <f>'Analyse HOR_M'!H19</f>
        <v/>
      </c>
      <c r="C17" s="211" t="str">
        <f>'Analyse HOR_M'!S19</f>
        <v/>
      </c>
      <c r="D17" s="211" t="str">
        <f>'Analyse HOR_M'!AD19</f>
        <v/>
      </c>
      <c r="E17" s="211" t="str">
        <f>'Analyse HOR_M'!AO19</f>
        <v/>
      </c>
    </row>
    <row r="18" spans="1:5" ht="15.75">
      <c r="A18" s="210" t="str">
        <f>IF(resultats_math!A21="","",resultats_math!A21)</f>
        <v/>
      </c>
      <c r="B18" s="211" t="str">
        <f>'Analyse HOR_M'!H20</f>
        <v/>
      </c>
      <c r="C18" s="211" t="str">
        <f>'Analyse HOR_M'!S20</f>
        <v/>
      </c>
      <c r="D18" s="211" t="str">
        <f>'Analyse HOR_M'!AD20</f>
        <v/>
      </c>
      <c r="E18" s="211" t="str">
        <f>'Analyse HOR_M'!AO20</f>
        <v/>
      </c>
    </row>
    <row r="19" spans="1:5" ht="15.75">
      <c r="A19" s="210" t="str">
        <f>IF(resultats_math!A22="","",resultats_math!A22)</f>
        <v/>
      </c>
      <c r="B19" s="211" t="str">
        <f>'Analyse HOR_M'!H21</f>
        <v/>
      </c>
      <c r="C19" s="211" t="str">
        <f>'Analyse HOR_M'!S21</f>
        <v/>
      </c>
      <c r="D19" s="211" t="str">
        <f>'Analyse HOR_M'!AD21</f>
        <v/>
      </c>
      <c r="E19" s="211" t="str">
        <f>'Analyse HOR_M'!AO21</f>
        <v/>
      </c>
    </row>
    <row r="20" spans="1:5" ht="15.75">
      <c r="A20" s="210" t="str">
        <f>IF(resultats_math!A23="","",resultats_math!A23)</f>
        <v/>
      </c>
      <c r="B20" s="211" t="str">
        <f>'Analyse HOR_M'!H22</f>
        <v/>
      </c>
      <c r="C20" s="211" t="str">
        <f>'Analyse HOR_M'!S22</f>
        <v/>
      </c>
      <c r="D20" s="211" t="str">
        <f>'Analyse HOR_M'!AD22</f>
        <v/>
      </c>
      <c r="E20" s="211" t="str">
        <f>'Analyse HOR_M'!AO22</f>
        <v/>
      </c>
    </row>
    <row r="21" spans="1:5" ht="15.75">
      <c r="A21" s="210" t="str">
        <f>IF(resultats_math!A24="","",resultats_math!A24)</f>
        <v/>
      </c>
      <c r="B21" s="211" t="str">
        <f>'Analyse HOR_M'!H23</f>
        <v/>
      </c>
      <c r="C21" s="211" t="str">
        <f>'Analyse HOR_M'!S23</f>
        <v/>
      </c>
      <c r="D21" s="211" t="str">
        <f>'Analyse HOR_M'!AD23</f>
        <v/>
      </c>
      <c r="E21" s="211" t="str">
        <f>'Analyse HOR_M'!AO23</f>
        <v/>
      </c>
    </row>
    <row r="22" spans="1:5" ht="15.75">
      <c r="A22" s="210" t="str">
        <f>IF(resultats_math!A25="","",resultats_math!A25)</f>
        <v/>
      </c>
      <c r="B22" s="211" t="str">
        <f>'Analyse HOR_M'!H24</f>
        <v/>
      </c>
      <c r="C22" s="211" t="str">
        <f>'Analyse HOR_M'!S24</f>
        <v/>
      </c>
      <c r="D22" s="211" t="str">
        <f>'Analyse HOR_M'!AD24</f>
        <v/>
      </c>
      <c r="E22" s="211" t="str">
        <f>'Analyse HOR_M'!AO24</f>
        <v/>
      </c>
    </row>
    <row r="23" spans="1:5" ht="15.75">
      <c r="A23" s="210" t="str">
        <f>IF(resultats_math!A26="","",resultats_math!A26)</f>
        <v/>
      </c>
      <c r="B23" s="211" t="str">
        <f>'Analyse HOR_M'!H25</f>
        <v/>
      </c>
      <c r="C23" s="211" t="str">
        <f>'Analyse HOR_M'!S25</f>
        <v/>
      </c>
      <c r="D23" s="211" t="str">
        <f>'Analyse HOR_M'!AD25</f>
        <v/>
      </c>
      <c r="E23" s="211" t="str">
        <f>'Analyse HOR_M'!AO25</f>
        <v/>
      </c>
    </row>
    <row r="24" spans="1:5" ht="15.75">
      <c r="A24" s="210" t="str">
        <f>IF(resultats_math!A27="","",resultats_math!A27)</f>
        <v/>
      </c>
      <c r="B24" s="211" t="str">
        <f>'Analyse HOR_M'!H26</f>
        <v/>
      </c>
      <c r="C24" s="211" t="str">
        <f>'Analyse HOR_M'!S26</f>
        <v/>
      </c>
      <c r="D24" s="211" t="str">
        <f>'Analyse HOR_M'!AD26</f>
        <v/>
      </c>
      <c r="E24" s="211" t="str">
        <f>'Analyse HOR_M'!AO26</f>
        <v/>
      </c>
    </row>
    <row r="25" spans="1:5" ht="15.75">
      <c r="A25" s="210" t="str">
        <f>IF(resultats_math!A28="","",resultats_math!A28)</f>
        <v/>
      </c>
      <c r="B25" s="211" t="str">
        <f>'Analyse HOR_M'!H27</f>
        <v/>
      </c>
      <c r="C25" s="211" t="str">
        <f>'Analyse HOR_M'!S27</f>
        <v/>
      </c>
      <c r="D25" s="211" t="str">
        <f>'Analyse HOR_M'!AD27</f>
        <v/>
      </c>
      <c r="E25" s="211" t="str">
        <f>'Analyse HOR_M'!AO27</f>
        <v/>
      </c>
    </row>
    <row r="26" spans="1:5" ht="15.75">
      <c r="A26" s="210" t="str">
        <f>IF(resultats_math!A29="","",resultats_math!A29)</f>
        <v/>
      </c>
      <c r="B26" s="211" t="str">
        <f>'Analyse HOR_M'!H28</f>
        <v/>
      </c>
      <c r="C26" s="211" t="str">
        <f>'Analyse HOR_M'!S28</f>
        <v/>
      </c>
      <c r="D26" s="211" t="str">
        <f>'Analyse HOR_M'!AD28</f>
        <v/>
      </c>
      <c r="E26" s="211" t="str">
        <f>'Analyse HOR_M'!AO28</f>
        <v/>
      </c>
    </row>
    <row r="27" spans="1:5" ht="15.75">
      <c r="A27" s="210" t="str">
        <f>IF(resultats_math!A30="","",resultats_math!A30)</f>
        <v/>
      </c>
      <c r="B27" s="211" t="str">
        <f>'Analyse HOR_M'!H29</f>
        <v/>
      </c>
      <c r="C27" s="211" t="str">
        <f>'Analyse HOR_M'!S29</f>
        <v/>
      </c>
      <c r="D27" s="211" t="str">
        <f>'Analyse HOR_M'!AD29</f>
        <v/>
      </c>
      <c r="E27" s="211" t="str">
        <f>'Analyse HOR_M'!AO29</f>
        <v/>
      </c>
    </row>
    <row r="28" spans="1:5" ht="15.75">
      <c r="A28" s="210" t="str">
        <f>IF(resultats_math!A31="","",resultats_math!A31)</f>
        <v/>
      </c>
      <c r="B28" s="211" t="str">
        <f>'Analyse HOR_M'!H30</f>
        <v/>
      </c>
      <c r="C28" s="211" t="str">
        <f>'Analyse HOR_M'!S30</f>
        <v/>
      </c>
      <c r="D28" s="211" t="str">
        <f>'Analyse HOR_M'!AD30</f>
        <v/>
      </c>
      <c r="E28" s="211" t="str">
        <f>'Analyse HOR_M'!AO30</f>
        <v/>
      </c>
    </row>
    <row r="29" spans="1:5" ht="15.75">
      <c r="A29" s="210" t="str">
        <f>IF(resultats_math!A32="","",resultats_math!A32)</f>
        <v/>
      </c>
      <c r="B29" s="211" t="str">
        <f>'Analyse HOR_M'!H31</f>
        <v/>
      </c>
      <c r="C29" s="211" t="str">
        <f>'Analyse HOR_M'!S31</f>
        <v/>
      </c>
      <c r="D29" s="211" t="str">
        <f>'Analyse HOR_M'!AD31</f>
        <v/>
      </c>
      <c r="E29" s="211" t="str">
        <f>'Analyse HOR_M'!AO31</f>
        <v/>
      </c>
    </row>
    <row r="30" spans="1:5" ht="15.75">
      <c r="A30" s="210" t="str">
        <f>IF(resultats_math!A33="","",resultats_math!A33)</f>
        <v/>
      </c>
      <c r="B30" s="211" t="str">
        <f>'Analyse HOR_M'!H32</f>
        <v/>
      </c>
      <c r="C30" s="211" t="str">
        <f>'Analyse HOR_M'!S32</f>
        <v/>
      </c>
      <c r="D30" s="211" t="str">
        <f>'Analyse HOR_M'!AD32</f>
        <v/>
      </c>
      <c r="E30" s="211" t="str">
        <f>'Analyse HOR_M'!AO32</f>
        <v/>
      </c>
    </row>
    <row r="31" spans="1:5" ht="15.75">
      <c r="A31" s="210" t="str">
        <f>IF(resultats_math!A34="","",resultats_math!A34)</f>
        <v/>
      </c>
      <c r="B31" s="211" t="str">
        <f>'Analyse HOR_M'!H33</f>
        <v/>
      </c>
      <c r="C31" s="211" t="str">
        <f>'Analyse HOR_M'!S33</f>
        <v/>
      </c>
      <c r="D31" s="211" t="str">
        <f>'Analyse HOR_M'!AD33</f>
        <v/>
      </c>
      <c r="E31" s="211" t="str">
        <f>'Analyse HOR_M'!AO33</f>
        <v/>
      </c>
    </row>
    <row r="32" spans="1:5" ht="15.75">
      <c r="A32" s="210" t="str">
        <f>IF(resultats_math!A35="","",resultats_math!A35)</f>
        <v/>
      </c>
      <c r="B32" s="211" t="str">
        <f>'Analyse HOR_M'!H34</f>
        <v/>
      </c>
      <c r="C32" s="211" t="str">
        <f>'Analyse HOR_M'!S34</f>
        <v/>
      </c>
      <c r="D32" s="211" t="str">
        <f>'Analyse HOR_M'!AD34</f>
        <v/>
      </c>
      <c r="E32" s="211" t="str">
        <f>'Analyse HOR_M'!AO34</f>
        <v/>
      </c>
    </row>
    <row r="33" spans="1:5" ht="15.75">
      <c r="A33" s="210" t="str">
        <f>IF(resultats_math!A36="","",resultats_math!A36)</f>
        <v/>
      </c>
      <c r="B33" s="211" t="str">
        <f>'Analyse HOR_M'!H35</f>
        <v/>
      </c>
      <c r="C33" s="211" t="str">
        <f>'Analyse HOR_M'!S35</f>
        <v/>
      </c>
      <c r="D33" s="211" t="str">
        <f>'Analyse HOR_M'!AD35</f>
        <v/>
      </c>
      <c r="E33" s="211" t="str">
        <f>'Analyse HOR_M'!AO35</f>
        <v/>
      </c>
    </row>
    <row r="34" spans="1:5" ht="15.75">
      <c r="A34" s="210" t="str">
        <f>IF(resultats_math!A37="","",resultats_math!A37)</f>
        <v/>
      </c>
      <c r="B34" s="211" t="str">
        <f>'Analyse HOR_M'!H36</f>
        <v/>
      </c>
      <c r="C34" s="211" t="str">
        <f>'Analyse HOR_M'!S36</f>
        <v/>
      </c>
      <c r="D34" s="211" t="str">
        <f>'Analyse HOR_M'!AD36</f>
        <v/>
      </c>
      <c r="E34" s="211" t="str">
        <f>'Analyse HOR_M'!AO36</f>
        <v/>
      </c>
    </row>
    <row r="35" spans="1:5" ht="15.75">
      <c r="A35" s="210" t="str">
        <f>IF(resultats_math!A38="","",resultats_math!A38)</f>
        <v/>
      </c>
      <c r="B35" s="211" t="str">
        <f>'Analyse HOR_M'!H37</f>
        <v/>
      </c>
      <c r="C35" s="211" t="str">
        <f>'Analyse HOR_M'!S37</f>
        <v/>
      </c>
      <c r="D35" s="211" t="str">
        <f>'Analyse HOR_M'!AD37</f>
        <v/>
      </c>
      <c r="E35" s="211" t="str">
        <f>'Analyse HOR_M'!AO37</f>
        <v/>
      </c>
    </row>
    <row r="36" spans="1:5" ht="15.75">
      <c r="A36" s="210" t="str">
        <f>IF(resultats_math!A39="","",resultats_math!A39)</f>
        <v/>
      </c>
      <c r="B36" s="211" t="str">
        <f>'Analyse HOR_M'!H38</f>
        <v/>
      </c>
      <c r="C36" s="211" t="str">
        <f>'Analyse HOR_M'!S38</f>
        <v/>
      </c>
      <c r="D36" s="211" t="str">
        <f>'Analyse HOR_M'!AD38</f>
        <v/>
      </c>
      <c r="E36" s="211" t="str">
        <f>'Analyse HOR_M'!AO38</f>
        <v/>
      </c>
    </row>
    <row r="37" spans="1:5" ht="15.75">
      <c r="A37" s="210" t="str">
        <f>IF(resultats_math!A40="","",resultats_math!A40)</f>
        <v/>
      </c>
      <c r="B37" s="211" t="str">
        <f>'Analyse HOR_M'!H39</f>
        <v/>
      </c>
      <c r="C37" s="211" t="str">
        <f>'Analyse HOR_M'!S39</f>
        <v/>
      </c>
      <c r="D37" s="211" t="str">
        <f>'Analyse HOR_M'!AD39</f>
        <v/>
      </c>
      <c r="E37" s="211" t="str">
        <f>'Analyse HOR_M'!AO39</f>
        <v/>
      </c>
    </row>
    <row r="38" spans="1:5" ht="15.75">
      <c r="A38" s="210" t="str">
        <f>IF(resultats_math!A41="","",resultats_math!A41)</f>
        <v/>
      </c>
      <c r="B38" s="211" t="str">
        <f>'Analyse HOR_M'!H40</f>
        <v/>
      </c>
      <c r="C38" s="211" t="str">
        <f>'Analyse HOR_M'!S40</f>
        <v/>
      </c>
      <c r="D38" s="211" t="str">
        <f>'Analyse HOR_M'!AD40</f>
        <v/>
      </c>
      <c r="E38" s="211" t="str">
        <f>'Analyse HOR_M'!AO40</f>
        <v/>
      </c>
    </row>
    <row r="39" spans="1:5" ht="15.75">
      <c r="A39" s="210" t="str">
        <f>IF(resultats_math!A42="","",resultats_math!A42)</f>
        <v/>
      </c>
      <c r="B39" s="211" t="str">
        <f>'Analyse HOR_M'!H41</f>
        <v/>
      </c>
      <c r="C39" s="211" t="str">
        <f>'Analyse HOR_M'!S41</f>
        <v/>
      </c>
      <c r="D39" s="211" t="str">
        <f>'Analyse HOR_M'!AD41</f>
        <v/>
      </c>
      <c r="E39" s="211" t="str">
        <f>'Analyse HOR_M'!AO41</f>
        <v/>
      </c>
    </row>
    <row r="40" spans="1:5" ht="15.75">
      <c r="A40" s="210" t="str">
        <f>IF(resultats_math!A43="","",resultats_math!A43)</f>
        <v/>
      </c>
      <c r="B40" s="211" t="str">
        <f>'Analyse HOR_M'!H42</f>
        <v/>
      </c>
      <c r="C40" s="211" t="str">
        <f>'Analyse HOR_M'!S42</f>
        <v/>
      </c>
      <c r="D40" s="211" t="str">
        <f>'Analyse HOR_M'!AD42</f>
        <v/>
      </c>
      <c r="E40" s="211" t="str">
        <f>'Analyse HOR_M'!AO42</f>
        <v/>
      </c>
    </row>
    <row r="41" spans="1:5" ht="15.75">
      <c r="A41" s="210" t="str">
        <f>IF(resultats_math!A44="","",resultats_math!A44)</f>
        <v/>
      </c>
      <c r="B41" s="211" t="str">
        <f>'Analyse HOR_M'!H43</f>
        <v/>
      </c>
      <c r="C41" s="211" t="str">
        <f>'Analyse HOR_M'!S43</f>
        <v/>
      </c>
      <c r="D41" s="211" t="str">
        <f>'Analyse HOR_M'!AD43</f>
        <v/>
      </c>
      <c r="E41" s="211" t="str">
        <f>'Analyse HOR_M'!AO43</f>
        <v/>
      </c>
    </row>
    <row r="42" spans="1:5" ht="15.75">
      <c r="A42" s="210" t="str">
        <f>IF(resultats_math!A45="","",resultats_math!A45)</f>
        <v/>
      </c>
      <c r="B42" s="211" t="str">
        <f>'Analyse HOR_M'!H44</f>
        <v/>
      </c>
      <c r="C42" s="211" t="str">
        <f>'Analyse HOR_M'!S44</f>
        <v/>
      </c>
      <c r="D42" s="211" t="str">
        <f>'Analyse HOR_M'!AD44</f>
        <v/>
      </c>
      <c r="E42" s="211" t="str">
        <f>'Analyse HOR_M'!AO44</f>
        <v/>
      </c>
    </row>
    <row r="43" spans="1:5" ht="15.75">
      <c r="A43" s="210" t="str">
        <f>IF(resultats_math!A46="","",resultats_math!A46)</f>
        <v/>
      </c>
      <c r="B43" s="211" t="str">
        <f>'Analyse HOR_M'!H45</f>
        <v/>
      </c>
      <c r="C43" s="211" t="str">
        <f>'Analyse HOR_M'!S45</f>
        <v/>
      </c>
      <c r="D43" s="211" t="str">
        <f>'Analyse HOR_M'!AD45</f>
        <v/>
      </c>
      <c r="E43" s="211" t="str">
        <f>'Analyse HOR_M'!AO45</f>
        <v/>
      </c>
    </row>
    <row r="44" spans="1:5" ht="15.75">
      <c r="A44" s="210" t="str">
        <f>IF(resultats_math!A47="","",resultats_math!A47)</f>
        <v/>
      </c>
      <c r="B44" s="211" t="str">
        <f>'Analyse HOR_M'!H46</f>
        <v/>
      </c>
      <c r="C44" s="211" t="str">
        <f>'Analyse HOR_M'!S46</f>
        <v/>
      </c>
      <c r="D44" s="211" t="str">
        <f>'Analyse HOR_M'!AD46</f>
        <v/>
      </c>
      <c r="E44" s="211" t="str">
        <f>'Analyse HOR_M'!AO46</f>
        <v/>
      </c>
    </row>
    <row r="45" spans="1:5" ht="15.75">
      <c r="A45" s="210" t="str">
        <f>IF(resultats_math!A48="","",resultats_math!A48)</f>
        <v/>
      </c>
      <c r="B45" s="211" t="str">
        <f>'Analyse HOR_M'!H47</f>
        <v/>
      </c>
      <c r="C45" s="211" t="str">
        <f>'Analyse HOR_M'!S47</f>
        <v/>
      </c>
      <c r="D45" s="211" t="str">
        <f>'Analyse HOR_M'!AD47</f>
        <v/>
      </c>
      <c r="E45" s="211" t="str">
        <f>'Analyse HOR_M'!AO47</f>
        <v/>
      </c>
    </row>
    <row r="46" spans="1:5" ht="15.75">
      <c r="A46" s="210" t="str">
        <f>IF(resultats_math!A49="","",resultats_math!A49)</f>
        <v/>
      </c>
      <c r="B46" s="211" t="str">
        <f>'Analyse HOR_M'!H48</f>
        <v/>
      </c>
      <c r="C46" s="211" t="str">
        <f>'Analyse HOR_M'!S48</f>
        <v/>
      </c>
      <c r="D46" s="211" t="str">
        <f>'Analyse HOR_M'!AD48</f>
        <v/>
      </c>
      <c r="E46" s="211" t="str">
        <f>'Analyse HOR_M'!AO48</f>
        <v/>
      </c>
    </row>
    <row r="47" spans="1:5" ht="15.75">
      <c r="A47" s="210" t="str">
        <f>IF(resultats_math!A50="","",resultats_math!A50)</f>
        <v/>
      </c>
      <c r="B47" s="211" t="str">
        <f>'Analyse HOR_M'!H49</f>
        <v/>
      </c>
      <c r="C47" s="211" t="str">
        <f>'Analyse HOR_M'!S49</f>
        <v/>
      </c>
      <c r="D47" s="211" t="str">
        <f>'Analyse HOR_M'!AD49</f>
        <v/>
      </c>
      <c r="E47" s="211" t="str">
        <f>'Analyse HOR_M'!AO49</f>
        <v/>
      </c>
    </row>
    <row r="48" spans="1:5" ht="15.75">
      <c r="A48" s="210" t="str">
        <f>IF(resultats_math!A51="","",resultats_math!A51)</f>
        <v/>
      </c>
      <c r="B48" s="211" t="str">
        <f>'Analyse HOR_M'!H50</f>
        <v/>
      </c>
      <c r="C48" s="211" t="str">
        <f>'Analyse HOR_M'!S50</f>
        <v/>
      </c>
      <c r="D48" s="211" t="str">
        <f>'Analyse HOR_M'!AD50</f>
        <v/>
      </c>
      <c r="E48" s="211" t="str">
        <f>'Analyse HOR_M'!AO50</f>
        <v/>
      </c>
    </row>
    <row r="49" spans="1:5" ht="15.75">
      <c r="A49" s="210" t="str">
        <f>IF(resultats_math!A52="","",resultats_math!A52)</f>
        <v/>
      </c>
      <c r="B49" s="211" t="str">
        <f>'Analyse HOR_M'!H51</f>
        <v/>
      </c>
      <c r="C49" s="211" t="str">
        <f>'Analyse HOR_M'!S51</f>
        <v/>
      </c>
      <c r="D49" s="211" t="str">
        <f>'Analyse HOR_M'!AD51</f>
        <v/>
      </c>
      <c r="E49" s="211" t="str">
        <f>'Analyse HOR_M'!AO51</f>
        <v/>
      </c>
    </row>
    <row r="50" spans="1:5" ht="15.75">
      <c r="A50" s="210" t="str">
        <f>IF(resultats_math!A53="","",resultats_math!A53)</f>
        <v/>
      </c>
      <c r="B50" s="211" t="str">
        <f>'Analyse HOR_M'!H52</f>
        <v/>
      </c>
      <c r="C50" s="211" t="str">
        <f>'Analyse HOR_M'!S52</f>
        <v/>
      </c>
      <c r="D50" s="211" t="str">
        <f>'Analyse HOR_M'!AD52</f>
        <v/>
      </c>
      <c r="E50" s="211" t="str">
        <f>'Analyse HOR_M'!AO52</f>
        <v/>
      </c>
    </row>
    <row r="51" spans="1:5" ht="15.75">
      <c r="A51" s="210" t="str">
        <f>IF(resultats_math!A54="","",resultats_math!A54)</f>
        <v/>
      </c>
      <c r="B51" s="211" t="str">
        <f>'Analyse HOR_M'!H53</f>
        <v/>
      </c>
      <c r="C51" s="211" t="str">
        <f>'Analyse HOR_M'!S53</f>
        <v/>
      </c>
      <c r="D51" s="211" t="str">
        <f>'Analyse HOR_M'!AD53</f>
        <v/>
      </c>
      <c r="E51" s="211" t="str">
        <f>'Analyse HOR_M'!AO53</f>
        <v/>
      </c>
    </row>
    <row r="52" spans="1:5" ht="15.75">
      <c r="A52" s="210" t="str">
        <f>IF(resultats_math!A55="","",resultats_math!A55)</f>
        <v/>
      </c>
      <c r="B52" s="211" t="str">
        <f>'Analyse HOR_M'!H54</f>
        <v/>
      </c>
      <c r="C52" s="211" t="str">
        <f>'Analyse HOR_M'!S54</f>
        <v/>
      </c>
      <c r="D52" s="211" t="str">
        <f>'Analyse HOR_M'!AD54</f>
        <v/>
      </c>
      <c r="E52" s="211" t="str">
        <f>'Analyse HOR_M'!AO54</f>
        <v/>
      </c>
    </row>
    <row r="53" spans="1:5" ht="15.75">
      <c r="A53" s="210" t="str">
        <f>IF(resultats_math!A56="","",resultats_math!A56)</f>
        <v/>
      </c>
      <c r="B53" s="211" t="str">
        <f>'Analyse HOR_M'!H55</f>
        <v/>
      </c>
      <c r="C53" s="211" t="str">
        <f>'Analyse HOR_M'!S55</f>
        <v/>
      </c>
      <c r="D53" s="211" t="str">
        <f>'Analyse HOR_M'!AD55</f>
        <v/>
      </c>
      <c r="E53" s="211" t="str">
        <f>'Analyse HOR_M'!AO55</f>
        <v/>
      </c>
    </row>
    <row r="54" spans="1:5" ht="15.75">
      <c r="A54" s="210" t="str">
        <f>IF(resultats_math!A57="","",resultats_math!A57)</f>
        <v/>
      </c>
      <c r="B54" s="211" t="str">
        <f>'Analyse HOR_M'!H56</f>
        <v/>
      </c>
      <c r="C54" s="211" t="str">
        <f>'Analyse HOR_M'!S56</f>
        <v/>
      </c>
      <c r="D54" s="211" t="str">
        <f>'Analyse HOR_M'!AD56</f>
        <v/>
      </c>
      <c r="E54" s="211" t="str">
        <f>'Analyse HOR_M'!AO56</f>
        <v/>
      </c>
    </row>
    <row r="55" spans="1:5" ht="15.75">
      <c r="A55" s="210" t="str">
        <f>IF(resultats_math!A58="","",resultats_math!A58)</f>
        <v/>
      </c>
      <c r="B55" s="211" t="str">
        <f>'Analyse HOR_M'!H57</f>
        <v/>
      </c>
      <c r="C55" s="211" t="str">
        <f>'Analyse HOR_M'!S57</f>
        <v/>
      </c>
      <c r="D55" s="211" t="str">
        <f>'Analyse HOR_M'!AD57</f>
        <v/>
      </c>
      <c r="E55" s="211" t="str">
        <f>'Analyse HOR_M'!AO57</f>
        <v/>
      </c>
    </row>
    <row r="56" spans="1:5" ht="15.75">
      <c r="A56" s="210" t="str">
        <f>IF(resultats_math!A59="","",resultats_math!A59)</f>
        <v/>
      </c>
      <c r="B56" s="211" t="str">
        <f>'Analyse HOR_M'!H58</f>
        <v/>
      </c>
      <c r="C56" s="211" t="str">
        <f>'Analyse HOR_M'!S58</f>
        <v/>
      </c>
      <c r="D56" s="211" t="str">
        <f>'Analyse HOR_M'!AD58</f>
        <v/>
      </c>
      <c r="E56" s="211" t="str">
        <f>'Analyse HOR_M'!AO58</f>
        <v/>
      </c>
    </row>
    <row r="57" spans="1:5" ht="15.75">
      <c r="A57" s="210" t="str">
        <f>IF(resultats_math!A60="","",resultats_math!A60)</f>
        <v/>
      </c>
      <c r="B57" s="211" t="str">
        <f>'Analyse HOR_M'!H59</f>
        <v/>
      </c>
      <c r="C57" s="211" t="str">
        <f>'Analyse HOR_M'!S59</f>
        <v/>
      </c>
      <c r="D57" s="211" t="str">
        <f>'Analyse HOR_M'!AD59</f>
        <v/>
      </c>
      <c r="E57" s="211" t="str">
        <f>'Analyse HOR_M'!AO59</f>
        <v/>
      </c>
    </row>
    <row r="58" spans="1:5" ht="15.75">
      <c r="A58" s="210" t="str">
        <f>IF(resultats_math!A61="","",resultats_math!A61)</f>
        <v/>
      </c>
      <c r="B58" s="211" t="str">
        <f>'Analyse HOR_M'!H60</f>
        <v/>
      </c>
      <c r="C58" s="211" t="str">
        <f>'Analyse HOR_M'!S60</f>
        <v/>
      </c>
      <c r="D58" s="211" t="str">
        <f>'Analyse HOR_M'!AD60</f>
        <v/>
      </c>
      <c r="E58" s="211" t="str">
        <f>'Analyse HOR_M'!AO60</f>
        <v/>
      </c>
    </row>
    <row r="59" spans="1:5" ht="15.75">
      <c r="A59" s="210" t="str">
        <f>IF(resultats_math!A62="","",resultats_math!A62)</f>
        <v/>
      </c>
      <c r="B59" s="211" t="str">
        <f>'Analyse HOR_M'!H61</f>
        <v/>
      </c>
      <c r="C59" s="211" t="str">
        <f>'Analyse HOR_M'!S61</f>
        <v/>
      </c>
      <c r="D59" s="211" t="str">
        <f>'Analyse HOR_M'!AD61</f>
        <v/>
      </c>
      <c r="E59" s="211" t="str">
        <f>'Analyse HOR_M'!AO61</f>
        <v/>
      </c>
    </row>
    <row r="60" spans="1:5" ht="15.75">
      <c r="A60" s="210" t="str">
        <f>IF(resultats_math!A63="","",resultats_math!A63)</f>
        <v/>
      </c>
      <c r="B60" s="211" t="str">
        <f>'Analyse HOR_M'!H62</f>
        <v/>
      </c>
      <c r="C60" s="211" t="str">
        <f>'Analyse HOR_M'!S62</f>
        <v/>
      </c>
      <c r="D60" s="211" t="str">
        <f>'Analyse HOR_M'!AD62</f>
        <v/>
      </c>
      <c r="E60" s="211" t="str">
        <f>'Analyse HOR_M'!AO62</f>
        <v/>
      </c>
    </row>
    <row r="61" spans="1:5" ht="15.75">
      <c r="A61" s="210" t="str">
        <f>IF(resultats_math!A64="","",resultats_math!A64)</f>
        <v/>
      </c>
      <c r="B61" s="211" t="str">
        <f>'Analyse HOR_M'!H63</f>
        <v/>
      </c>
      <c r="C61" s="211" t="str">
        <f>'Analyse HOR_M'!S63</f>
        <v/>
      </c>
      <c r="D61" s="211" t="str">
        <f>'Analyse HOR_M'!AD63</f>
        <v/>
      </c>
      <c r="E61" s="211" t="str">
        <f>'Analyse HOR_M'!AO63</f>
        <v/>
      </c>
    </row>
    <row r="62" spans="1:5" ht="15.75">
      <c r="A62" s="210" t="str">
        <f>IF(resultats_math!A65="","",resultats_math!A65)</f>
        <v/>
      </c>
      <c r="B62" s="211" t="str">
        <f>'Analyse HOR_M'!H64</f>
        <v/>
      </c>
      <c r="C62" s="211" t="str">
        <f>'Analyse HOR_M'!S64</f>
        <v/>
      </c>
      <c r="D62" s="211" t="str">
        <f>'Analyse HOR_M'!AD64</f>
        <v/>
      </c>
      <c r="E62" s="211" t="str">
        <f>'Analyse HOR_M'!AO64</f>
        <v/>
      </c>
    </row>
    <row r="63" spans="1:5" ht="15.75">
      <c r="A63" s="210" t="str">
        <f>IF(resultats_math!A66="","",resultats_math!A66)</f>
        <v/>
      </c>
      <c r="B63" s="211" t="str">
        <f>'Analyse HOR_M'!H65</f>
        <v/>
      </c>
      <c r="C63" s="211" t="str">
        <f>'Analyse HOR_M'!S65</f>
        <v/>
      </c>
      <c r="D63" s="211" t="str">
        <f>'Analyse HOR_M'!AD65</f>
        <v/>
      </c>
      <c r="E63" s="211" t="str">
        <f>'Analyse HOR_M'!AO65</f>
        <v/>
      </c>
    </row>
    <row r="64" spans="1:5" ht="15.75">
      <c r="A64" s="210" t="str">
        <f>IF(resultats_math!A67="","",resultats_math!A67)</f>
        <v/>
      </c>
      <c r="B64" s="211" t="str">
        <f>'Analyse HOR_M'!H66</f>
        <v/>
      </c>
      <c r="C64" s="211" t="str">
        <f>'Analyse HOR_M'!S66</f>
        <v/>
      </c>
      <c r="D64" s="211" t="str">
        <f>'Analyse HOR_M'!AD66</f>
        <v/>
      </c>
      <c r="E64" s="211" t="str">
        <f>'Analyse HOR_M'!AO66</f>
        <v/>
      </c>
    </row>
    <row r="65" spans="1:5" ht="15.75">
      <c r="A65" s="210" t="str">
        <f>IF(resultats_math!A68="","",resultats_math!A68)</f>
        <v/>
      </c>
      <c r="B65" s="211" t="str">
        <f>'Analyse HOR_M'!H67</f>
        <v/>
      </c>
      <c r="C65" s="211" t="str">
        <f>'Analyse HOR_M'!S67</f>
        <v/>
      </c>
      <c r="D65" s="211" t="str">
        <f>'Analyse HOR_M'!AD67</f>
        <v/>
      </c>
      <c r="E65" s="211" t="str">
        <f>'Analyse HOR_M'!AO67</f>
        <v/>
      </c>
    </row>
    <row r="66" spans="1:5" ht="15.75">
      <c r="A66" s="210" t="str">
        <f>IF(resultats_math!A69="","",resultats_math!A69)</f>
        <v/>
      </c>
      <c r="B66" s="211" t="str">
        <f>'Analyse HOR_M'!H68</f>
        <v/>
      </c>
      <c r="C66" s="211" t="str">
        <f>'Analyse HOR_M'!S68</f>
        <v/>
      </c>
      <c r="D66" s="211" t="str">
        <f>'Analyse HOR_M'!AD68</f>
        <v/>
      </c>
      <c r="E66" s="211" t="str">
        <f>'Analyse HOR_M'!AO68</f>
        <v/>
      </c>
    </row>
    <row r="67" spans="1:5" ht="15.75">
      <c r="A67" s="210" t="str">
        <f>IF(resultats_math!A70="","",resultats_math!A70)</f>
        <v/>
      </c>
      <c r="B67" s="211" t="str">
        <f>'Analyse HOR_M'!H69</f>
        <v/>
      </c>
      <c r="C67" s="211" t="str">
        <f>'Analyse HOR_M'!S69</f>
        <v/>
      </c>
      <c r="D67" s="211" t="str">
        <f>'Analyse HOR_M'!AD69</f>
        <v/>
      </c>
      <c r="E67" s="211" t="str">
        <f>'Analyse HOR_M'!AO69</f>
        <v/>
      </c>
    </row>
    <row r="68" spans="1:5" ht="15.75">
      <c r="A68" s="210" t="str">
        <f>IF(resultats_math!A71="","",resultats_math!A71)</f>
        <v/>
      </c>
      <c r="B68" s="211" t="str">
        <f>'Analyse HOR_M'!H70</f>
        <v/>
      </c>
      <c r="C68" s="211" t="str">
        <f>'Analyse HOR_M'!S70</f>
        <v/>
      </c>
      <c r="D68" s="211" t="str">
        <f>'Analyse HOR_M'!AD70</f>
        <v/>
      </c>
      <c r="E68" s="211" t="str">
        <f>'Analyse HOR_M'!AO70</f>
        <v/>
      </c>
    </row>
    <row r="69" spans="1:5" ht="15.75">
      <c r="A69" s="210" t="str">
        <f>IF(resultats_math!A72="","",resultats_math!A72)</f>
        <v/>
      </c>
      <c r="B69" s="211" t="str">
        <f>'Analyse HOR_M'!H71</f>
        <v/>
      </c>
      <c r="C69" s="211" t="str">
        <f>'Analyse HOR_M'!S71</f>
        <v/>
      </c>
      <c r="D69" s="211" t="str">
        <f>'Analyse HOR_M'!AD71</f>
        <v/>
      </c>
      <c r="E69" s="211" t="str">
        <f>'Analyse HOR_M'!AO71</f>
        <v/>
      </c>
    </row>
    <row r="70" spans="1:5" ht="15.75">
      <c r="A70" s="210" t="str">
        <f>IF(resultats_math!A73="","",resultats_math!A73)</f>
        <v/>
      </c>
      <c r="B70" s="211" t="str">
        <f>'Analyse HOR_M'!H72</f>
        <v/>
      </c>
      <c r="C70" s="211" t="str">
        <f>'Analyse HOR_M'!S72</f>
        <v/>
      </c>
      <c r="D70" s="211" t="str">
        <f>'Analyse HOR_M'!AD72</f>
        <v/>
      </c>
      <c r="E70" s="211" t="str">
        <f>'Analyse HOR_M'!AO72</f>
        <v/>
      </c>
    </row>
    <row r="71" spans="1:5" ht="15.75">
      <c r="A71" s="210" t="str">
        <f>IF(resultats_math!A74="","",resultats_math!A74)</f>
        <v/>
      </c>
      <c r="B71" s="211" t="str">
        <f>'Analyse HOR_M'!H73</f>
        <v/>
      </c>
      <c r="C71" s="211" t="str">
        <f>'Analyse HOR_M'!S73</f>
        <v/>
      </c>
      <c r="D71" s="211" t="str">
        <f>'Analyse HOR_M'!AD73</f>
        <v/>
      </c>
      <c r="E71" s="211" t="str">
        <f>'Analyse HOR_M'!AO73</f>
        <v/>
      </c>
    </row>
    <row r="72" spans="1:5" ht="15.75">
      <c r="A72" s="210" t="str">
        <f>IF(resultats_math!A75="","",resultats_math!A75)</f>
        <v/>
      </c>
      <c r="B72" s="211" t="str">
        <f>'Analyse HOR_M'!H74</f>
        <v/>
      </c>
      <c r="C72" s="211" t="str">
        <f>'Analyse HOR_M'!S74</f>
        <v/>
      </c>
      <c r="D72" s="211" t="str">
        <f>'Analyse HOR_M'!AD74</f>
        <v/>
      </c>
      <c r="E72" s="211" t="str">
        <f>'Analyse HOR_M'!AO74</f>
        <v/>
      </c>
    </row>
    <row r="73" spans="1:5" ht="15.75">
      <c r="A73" s="210" t="str">
        <f>IF(resultats_math!A76="","",resultats_math!A76)</f>
        <v/>
      </c>
      <c r="B73" s="211" t="str">
        <f>'Analyse HOR_M'!H75</f>
        <v/>
      </c>
      <c r="C73" s="211" t="str">
        <f>'Analyse HOR_M'!S75</f>
        <v/>
      </c>
      <c r="D73" s="211" t="str">
        <f>'Analyse HOR_M'!AD75</f>
        <v/>
      </c>
      <c r="E73" s="211" t="str">
        <f>'Analyse HOR_M'!AO75</f>
        <v/>
      </c>
    </row>
    <row r="74" spans="1:5" ht="15.75">
      <c r="A74" s="210" t="str">
        <f>IF(resultats_math!A77="","",resultats_math!A77)</f>
        <v/>
      </c>
      <c r="B74" s="211" t="str">
        <f>'Analyse HOR_M'!H76</f>
        <v/>
      </c>
      <c r="C74" s="211" t="str">
        <f>'Analyse HOR_M'!S76</f>
        <v/>
      </c>
      <c r="D74" s="211" t="str">
        <f>'Analyse HOR_M'!AD76</f>
        <v/>
      </c>
      <c r="E74" s="211" t="str">
        <f>'Analyse HOR_M'!AO76</f>
        <v/>
      </c>
    </row>
    <row r="75" spans="1:5" ht="15.75">
      <c r="A75" s="210" t="str">
        <f>IF(resultats_math!A78="","",resultats_math!A78)</f>
        <v/>
      </c>
      <c r="B75" s="211" t="str">
        <f>'Analyse HOR_M'!H77</f>
        <v/>
      </c>
      <c r="C75" s="211" t="str">
        <f>'Analyse HOR_M'!S77</f>
        <v/>
      </c>
      <c r="D75" s="211" t="str">
        <f>'Analyse HOR_M'!AD77</f>
        <v/>
      </c>
      <c r="E75" s="211" t="str">
        <f>'Analyse HOR_M'!AO77</f>
        <v/>
      </c>
    </row>
    <row r="76" spans="1:5" ht="15.75">
      <c r="A76" s="210" t="str">
        <f>IF(resultats_math!A79="","",resultats_math!A79)</f>
        <v/>
      </c>
      <c r="B76" s="211" t="str">
        <f>'Analyse HOR_M'!H78</f>
        <v/>
      </c>
      <c r="C76" s="211" t="str">
        <f>'Analyse HOR_M'!S78</f>
        <v/>
      </c>
      <c r="D76" s="211" t="str">
        <f>'Analyse HOR_M'!AD78</f>
        <v/>
      </c>
      <c r="E76" s="211" t="str">
        <f>'Analyse HOR_M'!AO78</f>
        <v/>
      </c>
    </row>
    <row r="77" spans="1:5" ht="15.75">
      <c r="A77" s="210" t="str">
        <f>IF(resultats_math!A80="","",resultats_math!A80)</f>
        <v/>
      </c>
      <c r="B77" s="211" t="str">
        <f>'Analyse HOR_M'!H79</f>
        <v/>
      </c>
      <c r="C77" s="211" t="str">
        <f>'Analyse HOR_M'!S79</f>
        <v/>
      </c>
      <c r="D77" s="211" t="str">
        <f>'Analyse HOR_M'!AD79</f>
        <v/>
      </c>
      <c r="E77" s="211" t="str">
        <f>'Analyse HOR_M'!AO79</f>
        <v/>
      </c>
    </row>
    <row r="78" spans="1:5" ht="15.75">
      <c r="A78" s="210" t="str">
        <f>IF(resultats_math!A81="","",resultats_math!A81)</f>
        <v/>
      </c>
      <c r="B78" s="211" t="str">
        <f>'Analyse HOR_M'!H80</f>
        <v/>
      </c>
      <c r="C78" s="211" t="str">
        <f>'Analyse HOR_M'!S80</f>
        <v/>
      </c>
      <c r="D78" s="211" t="str">
        <f>'Analyse HOR_M'!AD80</f>
        <v/>
      </c>
      <c r="E78" s="211" t="str">
        <f>'Analyse HOR_M'!AO80</f>
        <v/>
      </c>
    </row>
    <row r="79" spans="1:5" ht="15.75">
      <c r="A79" s="210" t="str">
        <f>IF(resultats_math!A82="","",resultats_math!A82)</f>
        <v/>
      </c>
      <c r="B79" s="211" t="str">
        <f>'Analyse HOR_M'!H81</f>
        <v/>
      </c>
      <c r="C79" s="211" t="str">
        <f>'Analyse HOR_M'!S81</f>
        <v/>
      </c>
      <c r="D79" s="211" t="str">
        <f>'Analyse HOR_M'!AD81</f>
        <v/>
      </c>
      <c r="E79" s="211" t="str">
        <f>'Analyse HOR_M'!AO81</f>
        <v/>
      </c>
    </row>
    <row r="80" spans="1:5" ht="15.75">
      <c r="A80" s="210" t="str">
        <f>IF(resultats_math!A83="","",resultats_math!A83)</f>
        <v/>
      </c>
      <c r="B80" s="211" t="str">
        <f>'Analyse HOR_M'!H82</f>
        <v/>
      </c>
      <c r="C80" s="211" t="str">
        <f>'Analyse HOR_M'!S82</f>
        <v/>
      </c>
      <c r="D80" s="211" t="str">
        <f>'Analyse HOR_M'!AD82</f>
        <v/>
      </c>
      <c r="E80" s="211" t="str">
        <f>'Analyse HOR_M'!AO82</f>
        <v/>
      </c>
    </row>
    <row r="81" spans="1:5" ht="15.75">
      <c r="A81" s="210" t="str">
        <f>IF(resultats_math!A84="","",resultats_math!A84)</f>
        <v/>
      </c>
      <c r="B81" s="211" t="str">
        <f>'Analyse HOR_M'!H83</f>
        <v/>
      </c>
      <c r="C81" s="211" t="str">
        <f>'Analyse HOR_M'!S83</f>
        <v/>
      </c>
      <c r="D81" s="211" t="str">
        <f>'Analyse HOR_M'!AD83</f>
        <v/>
      </c>
      <c r="E81" s="211" t="str">
        <f>'Analyse HOR_M'!AO83</f>
        <v/>
      </c>
    </row>
    <row r="82" spans="1:5" ht="15.75">
      <c r="A82" s="210" t="str">
        <f>IF(resultats_math!A85="","",resultats_math!A85)</f>
        <v/>
      </c>
      <c r="B82" s="211" t="str">
        <f>'Analyse HOR_M'!H84</f>
        <v/>
      </c>
      <c r="C82" s="211" t="str">
        <f>'Analyse HOR_M'!S84</f>
        <v/>
      </c>
      <c r="D82" s="211" t="str">
        <f>'Analyse HOR_M'!AD84</f>
        <v/>
      </c>
      <c r="E82" s="211" t="str">
        <f>'Analyse HOR_M'!AO84</f>
        <v/>
      </c>
    </row>
    <row r="83" spans="1:5" ht="15.75">
      <c r="A83" s="210" t="str">
        <f>IF(resultats_math!A86="","",resultats_math!A86)</f>
        <v/>
      </c>
      <c r="B83" s="211" t="str">
        <f>'Analyse HOR_M'!H85</f>
        <v/>
      </c>
      <c r="C83" s="211" t="str">
        <f>'Analyse HOR_M'!S85</f>
        <v/>
      </c>
      <c r="D83" s="211" t="str">
        <f>'Analyse HOR_M'!AD85</f>
        <v/>
      </c>
      <c r="E83" s="211" t="str">
        <f>'Analyse HOR_M'!AO85</f>
        <v/>
      </c>
    </row>
    <row r="84" spans="1:5" ht="15.75">
      <c r="A84" s="210" t="str">
        <f>IF(resultats_math!A87="","",resultats_math!A87)</f>
        <v/>
      </c>
      <c r="B84" s="211" t="str">
        <f>'Analyse HOR_M'!H86</f>
        <v/>
      </c>
      <c r="C84" s="211" t="str">
        <f>'Analyse HOR_M'!S86</f>
        <v/>
      </c>
      <c r="D84" s="211" t="str">
        <f>'Analyse HOR_M'!AD86</f>
        <v/>
      </c>
      <c r="E84" s="211" t="str">
        <f>'Analyse HOR_M'!AO86</f>
        <v/>
      </c>
    </row>
    <row r="85" spans="1:5" ht="15.75">
      <c r="A85" s="210" t="str">
        <f>IF(resultats_math!A88="","",resultats_math!A88)</f>
        <v/>
      </c>
      <c r="B85" s="211" t="str">
        <f>'Analyse HOR_M'!H87</f>
        <v/>
      </c>
      <c r="C85" s="211" t="str">
        <f>'Analyse HOR_M'!S87</f>
        <v/>
      </c>
      <c r="D85" s="211" t="str">
        <f>'Analyse HOR_M'!AD87</f>
        <v/>
      </c>
      <c r="E85" s="211" t="str">
        <f>'Analyse HOR_M'!AO87</f>
        <v/>
      </c>
    </row>
    <row r="86" spans="1:5" ht="15.75">
      <c r="A86" s="210" t="str">
        <f>IF(resultats_math!A89="","",resultats_math!A89)</f>
        <v/>
      </c>
      <c r="B86" s="211" t="str">
        <f>'Analyse HOR_M'!H88</f>
        <v/>
      </c>
      <c r="C86" s="211" t="str">
        <f>'Analyse HOR_M'!S88</f>
        <v/>
      </c>
      <c r="D86" s="211" t="str">
        <f>'Analyse HOR_M'!AD88</f>
        <v/>
      </c>
      <c r="E86" s="211" t="str">
        <f>'Analyse HOR_M'!AO88</f>
        <v/>
      </c>
    </row>
    <row r="87" spans="1:5" ht="15.75">
      <c r="A87" s="210" t="str">
        <f>IF(resultats_math!A90="","",resultats_math!A90)</f>
        <v/>
      </c>
      <c r="B87" s="211" t="str">
        <f>'Analyse HOR_M'!H89</f>
        <v/>
      </c>
      <c r="C87" s="211" t="str">
        <f>'Analyse HOR_M'!S89</f>
        <v/>
      </c>
      <c r="D87" s="211" t="str">
        <f>'Analyse HOR_M'!AD89</f>
        <v/>
      </c>
      <c r="E87" s="211" t="str">
        <f>'Analyse HOR_M'!AO89</f>
        <v/>
      </c>
    </row>
    <row r="88" spans="1:5" ht="15.75">
      <c r="A88" s="210" t="str">
        <f>IF(resultats_math!A91="","",resultats_math!A91)</f>
        <v/>
      </c>
      <c r="B88" s="211" t="str">
        <f>'Analyse HOR_M'!H90</f>
        <v/>
      </c>
      <c r="C88" s="211" t="str">
        <f>'Analyse HOR_M'!S90</f>
        <v/>
      </c>
      <c r="D88" s="211" t="str">
        <f>'Analyse HOR_M'!AD90</f>
        <v/>
      </c>
      <c r="E88" s="211" t="str">
        <f>'Analyse HOR_M'!AO90</f>
        <v/>
      </c>
    </row>
    <row r="89" spans="1:5" ht="15.75">
      <c r="A89" s="210" t="str">
        <f>IF(resultats_math!A92="","",resultats_math!A92)</f>
        <v/>
      </c>
      <c r="B89" s="211" t="str">
        <f>'Analyse HOR_M'!H91</f>
        <v/>
      </c>
      <c r="C89" s="211" t="str">
        <f>'Analyse HOR_M'!S91</f>
        <v/>
      </c>
      <c r="D89" s="211" t="str">
        <f>'Analyse HOR_M'!AD91</f>
        <v/>
      </c>
      <c r="E89" s="211" t="str">
        <f>'Analyse HOR_M'!AO91</f>
        <v/>
      </c>
    </row>
    <row r="90" spans="1:5" ht="15.75">
      <c r="A90" s="210" t="str">
        <f>IF(resultats_math!A93="","",resultats_math!A93)</f>
        <v/>
      </c>
      <c r="B90" s="211" t="str">
        <f>'Analyse HOR_M'!H92</f>
        <v/>
      </c>
      <c r="C90" s="211" t="str">
        <f>'Analyse HOR_M'!S92</f>
        <v/>
      </c>
      <c r="D90" s="211" t="str">
        <f>'Analyse HOR_M'!AD92</f>
        <v/>
      </c>
      <c r="E90" s="211" t="str">
        <f>'Analyse HOR_M'!AO92</f>
        <v/>
      </c>
    </row>
    <row r="91" spans="1:5" ht="15.75">
      <c r="A91" s="210" t="str">
        <f>IF(resultats_math!A94="","",resultats_math!A94)</f>
        <v/>
      </c>
      <c r="B91" s="211" t="str">
        <f>'Analyse HOR_M'!H93</f>
        <v/>
      </c>
      <c r="C91" s="211" t="str">
        <f>'Analyse HOR_M'!S93</f>
        <v/>
      </c>
      <c r="D91" s="211" t="str">
        <f>'Analyse HOR_M'!AD93</f>
        <v/>
      </c>
      <c r="E91" s="211" t="str">
        <f>'Analyse HOR_M'!AO93</f>
        <v/>
      </c>
    </row>
    <row r="92" spans="1:5" ht="15.75">
      <c r="A92" s="210" t="str">
        <f>IF(resultats_math!A95="","",resultats_math!A95)</f>
        <v/>
      </c>
      <c r="B92" s="211" t="str">
        <f>'Analyse HOR_M'!H94</f>
        <v/>
      </c>
      <c r="C92" s="211" t="str">
        <f>'Analyse HOR_M'!S94</f>
        <v/>
      </c>
      <c r="D92" s="211" t="str">
        <f>'Analyse HOR_M'!AD94</f>
        <v/>
      </c>
      <c r="E92" s="211" t="str">
        <f>'Analyse HOR_M'!AO94</f>
        <v/>
      </c>
    </row>
    <row r="93" spans="1:5" ht="15.75">
      <c r="A93" s="210" t="str">
        <f>IF(resultats_math!A96="","",resultats_math!A96)</f>
        <v/>
      </c>
      <c r="B93" s="211" t="str">
        <f>'Analyse HOR_M'!H95</f>
        <v/>
      </c>
      <c r="C93" s="211" t="str">
        <f>'Analyse HOR_M'!S95</f>
        <v/>
      </c>
      <c r="D93" s="211" t="str">
        <f>'Analyse HOR_M'!AD95</f>
        <v/>
      </c>
      <c r="E93" s="211" t="str">
        <f>'Analyse HOR_M'!AO95</f>
        <v/>
      </c>
    </row>
    <row r="94" spans="1:5" ht="15.75">
      <c r="A94" s="210" t="str">
        <f>IF(resultats_math!A97="","",resultats_math!A97)</f>
        <v/>
      </c>
      <c r="B94" s="211" t="str">
        <f>'Analyse HOR_M'!H96</f>
        <v/>
      </c>
      <c r="C94" s="211" t="str">
        <f>'Analyse HOR_M'!S96</f>
        <v/>
      </c>
      <c r="D94" s="211" t="str">
        <f>'Analyse HOR_M'!AD96</f>
        <v/>
      </c>
      <c r="E94" s="211" t="str">
        <f>'Analyse HOR_M'!AO96</f>
        <v/>
      </c>
    </row>
    <row r="95" spans="1:5" ht="15.75">
      <c r="A95" s="210" t="str">
        <f>IF(resultats_math!A98="","",resultats_math!A98)</f>
        <v/>
      </c>
      <c r="B95" s="211" t="str">
        <f>'Analyse HOR_M'!H97</f>
        <v/>
      </c>
      <c r="C95" s="211" t="str">
        <f>'Analyse HOR_M'!S97</f>
        <v/>
      </c>
      <c r="D95" s="211" t="str">
        <f>'Analyse HOR_M'!AD97</f>
        <v/>
      </c>
      <c r="E95" s="211" t="str">
        <f>'Analyse HOR_M'!AO97</f>
        <v/>
      </c>
    </row>
    <row r="96" spans="1:5" ht="15.75">
      <c r="A96" s="210" t="str">
        <f>IF(resultats_math!A99="","",resultats_math!A99)</f>
        <v/>
      </c>
      <c r="B96" s="211" t="str">
        <f>'Analyse HOR_M'!H98</f>
        <v/>
      </c>
      <c r="C96" s="211" t="str">
        <f>'Analyse HOR_M'!S98</f>
        <v/>
      </c>
      <c r="D96" s="211" t="str">
        <f>'Analyse HOR_M'!AD98</f>
        <v/>
      </c>
      <c r="E96" s="211" t="str">
        <f>'Analyse HOR_M'!AO98</f>
        <v/>
      </c>
    </row>
    <row r="97" spans="1:5" ht="15.75">
      <c r="A97" s="210" t="str">
        <f>IF(resultats_math!A100="","",resultats_math!A100)</f>
        <v/>
      </c>
      <c r="B97" s="211" t="str">
        <f>'Analyse HOR_M'!H99</f>
        <v/>
      </c>
      <c r="C97" s="211" t="str">
        <f>'Analyse HOR_M'!S99</f>
        <v/>
      </c>
      <c r="D97" s="211" t="str">
        <f>'Analyse HOR_M'!AD99</f>
        <v/>
      </c>
      <c r="E97" s="211" t="str">
        <f>'Analyse HOR_M'!AO99</f>
        <v/>
      </c>
    </row>
    <row r="98" spans="1:5" ht="15.75">
      <c r="A98" s="210" t="str">
        <f>IF(resultats_math!A101="","",resultats_math!A101)</f>
        <v/>
      </c>
      <c r="B98" s="211" t="str">
        <f>'Analyse HOR_M'!H100</f>
        <v/>
      </c>
      <c r="C98" s="211" t="str">
        <f>'Analyse HOR_M'!S100</f>
        <v/>
      </c>
      <c r="D98" s="211" t="str">
        <f>'Analyse HOR_M'!AD100</f>
        <v/>
      </c>
      <c r="E98" s="211" t="str">
        <f>'Analyse HOR_M'!AO100</f>
        <v/>
      </c>
    </row>
    <row r="99" spans="1:5" ht="15.75">
      <c r="A99" s="210" t="str">
        <f>IF(resultats_math!A102="","",resultats_math!A102)</f>
        <v/>
      </c>
      <c r="B99" s="211" t="str">
        <f>'Analyse HOR_M'!H101</f>
        <v/>
      </c>
      <c r="C99" s="211" t="str">
        <f>'Analyse HOR_M'!S101</f>
        <v/>
      </c>
      <c r="D99" s="211" t="str">
        <f>'Analyse HOR_M'!AD101</f>
        <v/>
      </c>
      <c r="E99" s="211" t="str">
        <f>'Analyse HOR_M'!AO101</f>
        <v/>
      </c>
    </row>
    <row r="100" spans="1:5" ht="15.75">
      <c r="A100" s="210" t="str">
        <f>IF(resultats_math!A103="","",resultats_math!A103)</f>
        <v/>
      </c>
      <c r="B100" s="211" t="str">
        <f>'Analyse HOR_M'!H102</f>
        <v/>
      </c>
      <c r="C100" s="211" t="str">
        <f>'Analyse HOR_M'!S102</f>
        <v/>
      </c>
      <c r="D100" s="211" t="str">
        <f>'Analyse HOR_M'!AD102</f>
        <v/>
      </c>
      <c r="E100" s="211" t="str">
        <f>'Analyse HOR_M'!AO102</f>
        <v/>
      </c>
    </row>
    <row r="101" spans="1:5" ht="15.75">
      <c r="A101" s="210" t="str">
        <f>IF(resultats_math!A104="","",resultats_math!A104)</f>
        <v/>
      </c>
      <c r="B101" s="211" t="str">
        <f>'Analyse HOR_M'!H103</f>
        <v/>
      </c>
      <c r="C101" s="211" t="str">
        <f>'Analyse HOR_M'!S103</f>
        <v/>
      </c>
      <c r="D101" s="211" t="str">
        <f>'Analyse HOR_M'!AD103</f>
        <v/>
      </c>
      <c r="E101" s="211" t="str">
        <f>'Analyse HOR_M'!AO103</f>
        <v/>
      </c>
    </row>
    <row r="102" spans="1:5" ht="15.75">
      <c r="A102" s="210" t="str">
        <f>IF(resultats_math!A105="","",resultats_math!A105)</f>
        <v/>
      </c>
      <c r="B102" s="211" t="str">
        <f>'Analyse HOR_M'!H104</f>
        <v/>
      </c>
      <c r="C102" s="211" t="str">
        <f>'Analyse HOR_M'!S104</f>
        <v/>
      </c>
      <c r="D102" s="211" t="str">
        <f>'Analyse HOR_M'!AD104</f>
        <v/>
      </c>
      <c r="E102" s="211" t="str">
        <f>'Analyse HOR_M'!AO104</f>
        <v/>
      </c>
    </row>
    <row r="103" spans="1:5" ht="15.75">
      <c r="A103" s="210" t="str">
        <f>IF(resultats_math!A106="","",resultats_math!A106)</f>
        <v/>
      </c>
      <c r="B103" s="211" t="str">
        <f>'Analyse HOR_M'!H105</f>
        <v/>
      </c>
      <c r="C103" s="211" t="str">
        <f>'Analyse HOR_M'!S105</f>
        <v/>
      </c>
      <c r="D103" s="211" t="str">
        <f>'Analyse HOR_M'!AD105</f>
        <v/>
      </c>
      <c r="E103" s="211" t="str">
        <f>'Analyse HOR_M'!AO105</f>
        <v/>
      </c>
    </row>
    <row r="104" spans="1:5" ht="15.75">
      <c r="A104" s="210" t="str">
        <f>IF(resultats_math!A107="","",resultats_math!A107)</f>
        <v/>
      </c>
      <c r="B104" s="211" t="str">
        <f>'Analyse HOR_M'!H106</f>
        <v/>
      </c>
      <c r="C104" s="211" t="str">
        <f>'Analyse HOR_M'!S106</f>
        <v/>
      </c>
      <c r="D104" s="211" t="str">
        <f>'Analyse HOR_M'!AD106</f>
        <v/>
      </c>
      <c r="E104" s="211" t="str">
        <f>'Analyse HOR_M'!AO106</f>
        <v/>
      </c>
    </row>
    <row r="105" spans="1:5" ht="15.75">
      <c r="A105" s="210" t="str">
        <f>IF(resultats_math!A108="","",resultats_math!A108)</f>
        <v/>
      </c>
      <c r="B105" s="211" t="str">
        <f>'Analyse HOR_M'!H107</f>
        <v/>
      </c>
      <c r="C105" s="211" t="str">
        <f>'Analyse HOR_M'!S107</f>
        <v/>
      </c>
      <c r="D105" s="211" t="str">
        <f>'Analyse HOR_M'!AD107</f>
        <v/>
      </c>
      <c r="E105" s="211" t="str">
        <f>'Analyse HOR_M'!AO107</f>
        <v/>
      </c>
    </row>
    <row r="106" spans="1:5" ht="15.75">
      <c r="A106" s="210" t="str">
        <f>IF(resultats_math!A109="","",resultats_math!A109)</f>
        <v/>
      </c>
      <c r="B106" s="211" t="str">
        <f>'Analyse HOR_M'!H108</f>
        <v/>
      </c>
      <c r="C106" s="211" t="str">
        <f>'Analyse HOR_M'!S108</f>
        <v/>
      </c>
      <c r="D106" s="211" t="str">
        <f>'Analyse HOR_M'!AD108</f>
        <v/>
      </c>
      <c r="E106" s="211" t="str">
        <f>'Analyse HOR_M'!AO108</f>
        <v/>
      </c>
    </row>
    <row r="107" spans="1:5" ht="15.75">
      <c r="A107" s="210" t="str">
        <f>IF(resultats_math!A110="","",resultats_math!A110)</f>
        <v/>
      </c>
      <c r="B107" s="211" t="str">
        <f>'Analyse HOR_M'!H109</f>
        <v/>
      </c>
      <c r="C107" s="211" t="str">
        <f>'Analyse HOR_M'!S109</f>
        <v/>
      </c>
      <c r="D107" s="211" t="str">
        <f>'Analyse HOR_M'!AD109</f>
        <v/>
      </c>
      <c r="E107" s="211" t="str">
        <f>'Analyse HOR_M'!AO109</f>
        <v/>
      </c>
    </row>
    <row r="108" spans="1:5" ht="15.75">
      <c r="A108" s="210" t="str">
        <f>IF(resultats_math!A111="","",resultats_math!A111)</f>
        <v/>
      </c>
      <c r="B108" s="211" t="str">
        <f>'Analyse HOR_M'!H110</f>
        <v/>
      </c>
      <c r="C108" s="211" t="str">
        <f>'Analyse HOR_M'!S110</f>
        <v/>
      </c>
      <c r="D108" s="211" t="str">
        <f>'Analyse HOR_M'!AD110</f>
        <v/>
      </c>
      <c r="E108" s="211" t="str">
        <f>'Analyse HOR_M'!AO110</f>
        <v/>
      </c>
    </row>
    <row r="109" spans="1:5" ht="15.75">
      <c r="A109" s="210" t="str">
        <f>IF(resultats_math!A112="","",resultats_math!A112)</f>
        <v/>
      </c>
      <c r="B109" s="211" t="str">
        <f>'Analyse HOR_M'!H111</f>
        <v/>
      </c>
      <c r="C109" s="211" t="str">
        <f>'Analyse HOR_M'!S111</f>
        <v/>
      </c>
      <c r="D109" s="211" t="str">
        <f>'Analyse HOR_M'!AD111</f>
        <v/>
      </c>
      <c r="E109" s="211" t="str">
        <f>'Analyse HOR_M'!AO111</f>
        <v/>
      </c>
    </row>
    <row r="110" spans="1:5" ht="15.75">
      <c r="A110" s="210" t="str">
        <f>IF(resultats_math!A113="","",resultats_math!A113)</f>
        <v/>
      </c>
      <c r="B110" s="211" t="str">
        <f>'Analyse HOR_M'!H112</f>
        <v/>
      </c>
      <c r="C110" s="211" t="str">
        <f>'Analyse HOR_M'!S112</f>
        <v/>
      </c>
      <c r="D110" s="211" t="str">
        <f>'Analyse HOR_M'!AD112</f>
        <v/>
      </c>
      <c r="E110" s="211" t="str">
        <f>'Analyse HOR_M'!AO112</f>
        <v/>
      </c>
    </row>
    <row r="111" spans="1:5" ht="15.75">
      <c r="A111" s="210" t="str">
        <f>IF(resultats_math!A114="","",resultats_math!A114)</f>
        <v/>
      </c>
      <c r="B111" s="211" t="str">
        <f>'Analyse HOR_M'!H113</f>
        <v/>
      </c>
      <c r="C111" s="211" t="str">
        <f>'Analyse HOR_M'!S113</f>
        <v/>
      </c>
      <c r="D111" s="211" t="str">
        <f>'Analyse HOR_M'!AD113</f>
        <v/>
      </c>
      <c r="E111" s="211" t="str">
        <f>'Analyse HOR_M'!AO113</f>
        <v/>
      </c>
    </row>
    <row r="112" spans="1:5" ht="15.75">
      <c r="A112" s="210" t="str">
        <f>IF(resultats_math!A115="","",resultats_math!A115)</f>
        <v/>
      </c>
      <c r="B112" s="211" t="str">
        <f>'Analyse HOR_M'!H114</f>
        <v/>
      </c>
      <c r="C112" s="211" t="str">
        <f>'Analyse HOR_M'!S114</f>
        <v/>
      </c>
      <c r="D112" s="211" t="str">
        <f>'Analyse HOR_M'!AD114</f>
        <v/>
      </c>
      <c r="E112" s="211" t="str">
        <f>'Analyse HOR_M'!AO114</f>
        <v/>
      </c>
    </row>
    <row r="113" spans="1:5" ht="15.75">
      <c r="A113" s="210" t="str">
        <f>IF(resultats_math!A116="","",resultats_math!A116)</f>
        <v/>
      </c>
      <c r="B113" s="211" t="str">
        <f>'Analyse HOR_M'!H115</f>
        <v/>
      </c>
      <c r="C113" s="211" t="str">
        <f>'Analyse HOR_M'!S115</f>
        <v/>
      </c>
      <c r="D113" s="211" t="str">
        <f>'Analyse HOR_M'!AD115</f>
        <v/>
      </c>
      <c r="E113" s="211" t="str">
        <f>'Analyse HOR_M'!AO115</f>
        <v/>
      </c>
    </row>
    <row r="114" spans="1:5" ht="15.75">
      <c r="A114" s="210" t="str">
        <f>IF(resultats_math!A117="","",resultats_math!A117)</f>
        <v/>
      </c>
      <c r="B114" s="211" t="str">
        <f>'Analyse HOR_M'!H116</f>
        <v/>
      </c>
      <c r="C114" s="211" t="str">
        <f>'Analyse HOR_M'!S116</f>
        <v/>
      </c>
      <c r="D114" s="211" t="str">
        <f>'Analyse HOR_M'!AD116</f>
        <v/>
      </c>
      <c r="E114" s="211" t="str">
        <f>'Analyse HOR_M'!AO116</f>
        <v/>
      </c>
    </row>
    <row r="115" spans="1:5" ht="15.75">
      <c r="A115" s="210" t="str">
        <f>IF(resultats_math!A118="","",resultats_math!A118)</f>
        <v/>
      </c>
      <c r="B115" s="211" t="str">
        <f>'Analyse HOR_M'!H117</f>
        <v/>
      </c>
      <c r="C115" s="211" t="str">
        <f>'Analyse HOR_M'!S117</f>
        <v/>
      </c>
      <c r="D115" s="211" t="str">
        <f>'Analyse HOR_M'!AD117</f>
        <v/>
      </c>
      <c r="E115" s="211" t="str">
        <f>'Analyse HOR_M'!AO117</f>
        <v/>
      </c>
    </row>
    <row r="116" spans="1:5" ht="15.75">
      <c r="A116" s="210" t="str">
        <f>IF(resultats_math!A119="","",resultats_math!A119)</f>
        <v/>
      </c>
      <c r="B116" s="211" t="str">
        <f>'Analyse HOR_M'!H118</f>
        <v/>
      </c>
      <c r="C116" s="211" t="str">
        <f>'Analyse HOR_M'!S118</f>
        <v/>
      </c>
      <c r="D116" s="211" t="str">
        <f>'Analyse HOR_M'!AD118</f>
        <v/>
      </c>
      <c r="E116" s="211" t="str">
        <f>'Analyse HOR_M'!AO118</f>
        <v/>
      </c>
    </row>
    <row r="117" spans="1:5" ht="15.75">
      <c r="A117" s="210" t="str">
        <f>IF(resultats_math!A120="","",resultats_math!A120)</f>
        <v/>
      </c>
      <c r="B117" s="211" t="str">
        <f>'Analyse HOR_M'!H119</f>
        <v/>
      </c>
      <c r="C117" s="211" t="str">
        <f>'Analyse HOR_M'!S119</f>
        <v/>
      </c>
      <c r="D117" s="211" t="str">
        <f>'Analyse HOR_M'!AD119</f>
        <v/>
      </c>
      <c r="E117" s="211" t="str">
        <f>'Analyse HOR_M'!AO119</f>
        <v/>
      </c>
    </row>
    <row r="118" spans="1:5" ht="15.75">
      <c r="A118" s="210" t="str">
        <f>IF(resultats_math!A121="","",resultats_math!A121)</f>
        <v/>
      </c>
      <c r="B118" s="211" t="str">
        <f>'Analyse HOR_M'!H120</f>
        <v/>
      </c>
      <c r="C118" s="211" t="str">
        <f>'Analyse HOR_M'!S120</f>
        <v/>
      </c>
      <c r="D118" s="211" t="str">
        <f>'Analyse HOR_M'!AD120</f>
        <v/>
      </c>
      <c r="E118" s="211" t="str">
        <f>'Analyse HOR_M'!AO120</f>
        <v/>
      </c>
    </row>
    <row r="119" spans="1:5" ht="15.75">
      <c r="A119" s="210" t="str">
        <f>IF(resultats_math!A122="","",resultats_math!A122)</f>
        <v/>
      </c>
      <c r="B119" s="211" t="str">
        <f>'Analyse HOR_M'!H121</f>
        <v/>
      </c>
      <c r="C119" s="211" t="str">
        <f>'Analyse HOR_M'!S121</f>
        <v/>
      </c>
      <c r="D119" s="211" t="str">
        <f>'Analyse HOR_M'!AD121</f>
        <v/>
      </c>
      <c r="E119" s="211" t="str">
        <f>'Analyse HOR_M'!AO121</f>
        <v/>
      </c>
    </row>
    <row r="120" spans="1:5" ht="15.75">
      <c r="A120" s="210" t="str">
        <f>IF(resultats_math!A123="","",resultats_math!A123)</f>
        <v/>
      </c>
      <c r="B120" s="211" t="str">
        <f>'Analyse HOR_M'!H122</f>
        <v/>
      </c>
      <c r="C120" s="211" t="str">
        <f>'Analyse HOR_M'!S122</f>
        <v/>
      </c>
      <c r="D120" s="211" t="str">
        <f>'Analyse HOR_M'!AD122</f>
        <v/>
      </c>
      <c r="E120" s="211" t="str">
        <f>'Analyse HOR_M'!AO122</f>
        <v/>
      </c>
    </row>
    <row r="121" spans="1:5" ht="15.75">
      <c r="A121" s="210" t="str">
        <f>IF(resultats_math!A124="","",resultats_math!A124)</f>
        <v/>
      </c>
      <c r="B121" s="211" t="str">
        <f>'Analyse HOR_M'!H123</f>
        <v/>
      </c>
      <c r="C121" s="211" t="str">
        <f>'Analyse HOR_M'!S123</f>
        <v/>
      </c>
      <c r="D121" s="211" t="str">
        <f>'Analyse HOR_M'!AD123</f>
        <v/>
      </c>
      <c r="E121" s="211" t="str">
        <f>'Analyse HOR_M'!AO123</f>
        <v/>
      </c>
    </row>
    <row r="122" spans="1:5" ht="15.75">
      <c r="A122" s="210" t="str">
        <f>IF(resultats_math!A125="","",resultats_math!A125)</f>
        <v/>
      </c>
      <c r="B122" s="211" t="str">
        <f>'Analyse HOR_M'!H124</f>
        <v/>
      </c>
      <c r="C122" s="211" t="str">
        <f>'Analyse HOR_M'!S124</f>
        <v/>
      </c>
      <c r="D122" s="211" t="str">
        <f>'Analyse HOR_M'!AD124</f>
        <v/>
      </c>
      <c r="E122" s="211" t="str">
        <f>'Analyse HOR_M'!AO124</f>
        <v/>
      </c>
    </row>
    <row r="123" spans="1:5" ht="15.75">
      <c r="A123" s="210" t="str">
        <f>IF(resultats_math!A126="","",resultats_math!A126)</f>
        <v/>
      </c>
      <c r="B123" s="211" t="str">
        <f>'Analyse HOR_M'!H125</f>
        <v/>
      </c>
      <c r="C123" s="211" t="str">
        <f>'Analyse HOR_M'!S125</f>
        <v/>
      </c>
      <c r="D123" s="211" t="str">
        <f>'Analyse HOR_M'!AD125</f>
        <v/>
      </c>
      <c r="E123" s="211" t="str">
        <f>'Analyse HOR_M'!AO125</f>
        <v/>
      </c>
    </row>
    <row r="124" spans="1:5" ht="15.75">
      <c r="A124" s="210" t="str">
        <f>IF(resultats_math!A127="","",resultats_math!A127)</f>
        <v/>
      </c>
      <c r="B124" s="211" t="str">
        <f>'Analyse HOR_M'!H126</f>
        <v/>
      </c>
      <c r="C124" s="211" t="str">
        <f>'Analyse HOR_M'!S126</f>
        <v/>
      </c>
      <c r="D124" s="211" t="str">
        <f>'Analyse HOR_M'!AD126</f>
        <v/>
      </c>
      <c r="E124" s="211" t="str">
        <f>'Analyse HOR_M'!AO126</f>
        <v/>
      </c>
    </row>
    <row r="125" spans="1:5" ht="15.75">
      <c r="A125" s="210" t="str">
        <f>IF(resultats_math!A128="","",resultats_math!A128)</f>
        <v/>
      </c>
      <c r="B125" s="211" t="str">
        <f>'Analyse HOR_M'!H127</f>
        <v/>
      </c>
      <c r="C125" s="211" t="str">
        <f>'Analyse HOR_M'!S127</f>
        <v/>
      </c>
      <c r="D125" s="211" t="str">
        <f>'Analyse HOR_M'!AD127</f>
        <v/>
      </c>
      <c r="E125" s="211" t="str">
        <f>'Analyse HOR_M'!AO127</f>
        <v/>
      </c>
    </row>
    <row r="126" spans="1:5" ht="15.75">
      <c r="A126" s="210" t="str">
        <f>IF(resultats_math!A129="","",resultats_math!A129)</f>
        <v/>
      </c>
      <c r="B126" s="211" t="str">
        <f>'Analyse HOR_M'!H128</f>
        <v/>
      </c>
      <c r="C126" s="211" t="str">
        <f>'Analyse HOR_M'!S128</f>
        <v/>
      </c>
      <c r="D126" s="211" t="str">
        <f>'Analyse HOR_M'!AD128</f>
        <v/>
      </c>
      <c r="E126" s="211" t="str">
        <f>'Analyse HOR_M'!AO128</f>
        <v/>
      </c>
    </row>
    <row r="127" spans="1:5" ht="15.75">
      <c r="A127" s="210" t="str">
        <f>IF(resultats_math!A130="","",resultats_math!A130)</f>
        <v/>
      </c>
      <c r="B127" s="211" t="str">
        <f>'Analyse HOR_M'!H129</f>
        <v/>
      </c>
      <c r="C127" s="211" t="str">
        <f>'Analyse HOR_M'!S129</f>
        <v/>
      </c>
      <c r="D127" s="211" t="str">
        <f>'Analyse HOR_M'!AD129</f>
        <v/>
      </c>
      <c r="E127" s="211" t="str">
        <f>'Analyse HOR_M'!AO129</f>
        <v/>
      </c>
    </row>
    <row r="128" spans="1:5" ht="15.75">
      <c r="A128" s="210" t="str">
        <f>IF(resultats_math!A131="","",resultats_math!A131)</f>
        <v/>
      </c>
      <c r="B128" s="211" t="str">
        <f>'Analyse HOR_M'!H130</f>
        <v/>
      </c>
      <c r="C128" s="211" t="str">
        <f>'Analyse HOR_M'!S130</f>
        <v/>
      </c>
      <c r="D128" s="211" t="str">
        <f>'Analyse HOR_M'!AD130</f>
        <v/>
      </c>
      <c r="E128" s="211" t="str">
        <f>'Analyse HOR_M'!AO130</f>
        <v/>
      </c>
    </row>
    <row r="129" spans="1:5" ht="15.75">
      <c r="A129" s="210" t="str">
        <f>IF(resultats_math!A132="","",resultats_math!A132)</f>
        <v/>
      </c>
      <c r="B129" s="211" t="str">
        <f>'Analyse HOR_M'!H131</f>
        <v/>
      </c>
      <c r="C129" s="211" t="str">
        <f>'Analyse HOR_M'!S131</f>
        <v/>
      </c>
      <c r="D129" s="211" t="str">
        <f>'Analyse HOR_M'!AD131</f>
        <v/>
      </c>
      <c r="E129" s="211" t="str">
        <f>'Analyse HOR_M'!AO131</f>
        <v/>
      </c>
    </row>
    <row r="130" spans="1:5" ht="15.75">
      <c r="A130" s="210" t="str">
        <f>IF(resultats_math!A133="","",resultats_math!A133)</f>
        <v/>
      </c>
      <c r="B130" s="211" t="str">
        <f>'Analyse HOR_M'!H132</f>
        <v/>
      </c>
      <c r="C130" s="211" t="str">
        <f>'Analyse HOR_M'!S132</f>
        <v/>
      </c>
      <c r="D130" s="211" t="str">
        <f>'Analyse HOR_M'!AD132</f>
        <v/>
      </c>
      <c r="E130" s="211" t="str">
        <f>'Analyse HOR_M'!AO132</f>
        <v/>
      </c>
    </row>
    <row r="131" spans="1:5" ht="15.75">
      <c r="A131" s="210" t="str">
        <f>IF(resultats_math!A134="","",resultats_math!A134)</f>
        <v/>
      </c>
      <c r="B131" s="211" t="str">
        <f>'Analyse HOR_M'!H133</f>
        <v/>
      </c>
      <c r="C131" s="211" t="str">
        <f>'Analyse HOR_M'!S133</f>
        <v/>
      </c>
      <c r="D131" s="211" t="str">
        <f>'Analyse HOR_M'!AD133</f>
        <v/>
      </c>
      <c r="E131" s="211" t="str">
        <f>'Analyse HOR_M'!AO133</f>
        <v/>
      </c>
    </row>
    <row r="132" spans="1:5" ht="15.75">
      <c r="A132" s="210" t="str">
        <f>IF(resultats_math!A135="","",resultats_math!A135)</f>
        <v/>
      </c>
      <c r="B132" s="211" t="str">
        <f>'Analyse HOR_M'!H134</f>
        <v/>
      </c>
      <c r="C132" s="211" t="str">
        <f>'Analyse HOR_M'!S134</f>
        <v/>
      </c>
      <c r="D132" s="211" t="str">
        <f>'Analyse HOR_M'!AD134</f>
        <v/>
      </c>
      <c r="E132" s="211" t="str">
        <f>'Analyse HOR_M'!AO134</f>
        <v/>
      </c>
    </row>
    <row r="133" spans="1:5" ht="15.75">
      <c r="A133" s="210" t="str">
        <f>IF(resultats_math!A136="","",resultats_math!A136)</f>
        <v/>
      </c>
      <c r="B133" s="211" t="str">
        <f>'Analyse HOR_M'!H135</f>
        <v/>
      </c>
      <c r="C133" s="211" t="str">
        <f>'Analyse HOR_M'!S135</f>
        <v/>
      </c>
      <c r="D133" s="211" t="str">
        <f>'Analyse HOR_M'!AD135</f>
        <v/>
      </c>
      <c r="E133" s="211" t="str">
        <f>'Analyse HOR_M'!AO135</f>
        <v/>
      </c>
    </row>
    <row r="134" spans="1:5" ht="15.75">
      <c r="A134" s="210" t="str">
        <f>IF(resultats_math!A137="","",resultats_math!A137)</f>
        <v/>
      </c>
      <c r="B134" s="211" t="str">
        <f>'Analyse HOR_M'!H136</f>
        <v/>
      </c>
      <c r="C134" s="211" t="str">
        <f>'Analyse HOR_M'!S136</f>
        <v/>
      </c>
      <c r="D134" s="211" t="str">
        <f>'Analyse HOR_M'!AD136</f>
        <v/>
      </c>
      <c r="E134" s="211" t="str">
        <f>'Analyse HOR_M'!AO136</f>
        <v/>
      </c>
    </row>
    <row r="135" spans="1:5" ht="15.75">
      <c r="A135" s="210" t="str">
        <f>IF(resultats_math!A138="","",resultats_math!A138)</f>
        <v/>
      </c>
      <c r="B135" s="211" t="str">
        <f>'Analyse HOR_M'!H137</f>
        <v/>
      </c>
      <c r="C135" s="211" t="str">
        <f>'Analyse HOR_M'!S137</f>
        <v/>
      </c>
      <c r="D135" s="211" t="str">
        <f>'Analyse HOR_M'!AD137</f>
        <v/>
      </c>
      <c r="E135" s="211" t="str">
        <f>'Analyse HOR_M'!AO137</f>
        <v/>
      </c>
    </row>
    <row r="136" spans="1:5" ht="15.75">
      <c r="A136" s="210" t="str">
        <f>IF(resultats_math!A139="","",resultats_math!A139)</f>
        <v/>
      </c>
      <c r="B136" s="211" t="str">
        <f>'Analyse HOR_M'!H138</f>
        <v/>
      </c>
      <c r="C136" s="211" t="str">
        <f>'Analyse HOR_M'!S138</f>
        <v/>
      </c>
      <c r="D136" s="211" t="str">
        <f>'Analyse HOR_M'!AD138</f>
        <v/>
      </c>
      <c r="E136" s="211" t="str">
        <f>'Analyse HOR_M'!AO138</f>
        <v/>
      </c>
    </row>
    <row r="137" spans="1:5" ht="15.75">
      <c r="A137" s="210" t="str">
        <f>IF(resultats_math!A140="","",resultats_math!A140)</f>
        <v/>
      </c>
      <c r="B137" s="211" t="str">
        <f>'Analyse HOR_M'!H139</f>
        <v/>
      </c>
      <c r="C137" s="211" t="str">
        <f>'Analyse HOR_M'!S139</f>
        <v/>
      </c>
      <c r="D137" s="211" t="str">
        <f>'Analyse HOR_M'!AD139</f>
        <v/>
      </c>
      <c r="E137" s="211" t="str">
        <f>'Analyse HOR_M'!AO139</f>
        <v/>
      </c>
    </row>
    <row r="138" spans="1:5" ht="15.75">
      <c r="A138" s="210" t="str">
        <f>IF(resultats_math!A141="","",resultats_math!A141)</f>
        <v/>
      </c>
      <c r="B138" s="211" t="str">
        <f>'Analyse HOR_M'!H140</f>
        <v/>
      </c>
      <c r="C138" s="211" t="str">
        <f>'Analyse HOR_M'!S140</f>
        <v/>
      </c>
      <c r="D138" s="211" t="str">
        <f>'Analyse HOR_M'!AD140</f>
        <v/>
      </c>
      <c r="E138" s="211" t="str">
        <f>'Analyse HOR_M'!AO140</f>
        <v/>
      </c>
    </row>
    <row r="139" spans="1:5" ht="15.75">
      <c r="A139" s="210" t="str">
        <f>IF(resultats_math!A142="","",resultats_math!A142)</f>
        <v/>
      </c>
      <c r="B139" s="211" t="str">
        <f>'Analyse HOR_M'!H141</f>
        <v/>
      </c>
      <c r="C139" s="211" t="str">
        <f>'Analyse HOR_M'!S141</f>
        <v/>
      </c>
      <c r="D139" s="211" t="str">
        <f>'Analyse HOR_M'!AD141</f>
        <v/>
      </c>
      <c r="E139" s="211" t="str">
        <f>'Analyse HOR_M'!AO141</f>
        <v/>
      </c>
    </row>
    <row r="140" spans="1:5" ht="15.75">
      <c r="A140" s="210" t="str">
        <f>IF(resultats_math!A143="","",resultats_math!A143)</f>
        <v/>
      </c>
      <c r="B140" s="211" t="str">
        <f>'Analyse HOR_M'!H142</f>
        <v/>
      </c>
      <c r="C140" s="211" t="str">
        <f>'Analyse HOR_M'!S142</f>
        <v/>
      </c>
      <c r="D140" s="211" t="str">
        <f>'Analyse HOR_M'!AD142</f>
        <v/>
      </c>
      <c r="E140" s="211" t="str">
        <f>'Analyse HOR_M'!AO142</f>
        <v/>
      </c>
    </row>
    <row r="141" spans="1:5" ht="15.75">
      <c r="A141" s="210" t="str">
        <f>IF(resultats_math!A144="","",resultats_math!A144)</f>
        <v/>
      </c>
      <c r="B141" s="211" t="str">
        <f>'Analyse HOR_M'!H143</f>
        <v/>
      </c>
      <c r="C141" s="211" t="str">
        <f>'Analyse HOR_M'!S143</f>
        <v/>
      </c>
      <c r="D141" s="211" t="str">
        <f>'Analyse HOR_M'!AD143</f>
        <v/>
      </c>
      <c r="E141" s="211" t="str">
        <f>'Analyse HOR_M'!AO143</f>
        <v/>
      </c>
    </row>
    <row r="142" spans="1:5" ht="15.75">
      <c r="A142" s="210" t="str">
        <f>IF(resultats_math!A145="","",resultats_math!A145)</f>
        <v/>
      </c>
      <c r="B142" s="211" t="str">
        <f>'Analyse HOR_M'!H144</f>
        <v/>
      </c>
      <c r="C142" s="211" t="str">
        <f>'Analyse HOR_M'!S144</f>
        <v/>
      </c>
      <c r="D142" s="211" t="str">
        <f>'Analyse HOR_M'!AD144</f>
        <v/>
      </c>
      <c r="E142" s="211" t="str">
        <f>'Analyse HOR_M'!AO144</f>
        <v/>
      </c>
    </row>
    <row r="143" spans="1:5" ht="15.75">
      <c r="A143" s="210" t="str">
        <f>IF(resultats_math!A146="","",resultats_math!A146)</f>
        <v/>
      </c>
      <c r="B143" s="211" t="str">
        <f>'Analyse HOR_M'!H145</f>
        <v/>
      </c>
      <c r="C143" s="211" t="str">
        <f>'Analyse HOR_M'!S145</f>
        <v/>
      </c>
      <c r="D143" s="211" t="str">
        <f>'Analyse HOR_M'!AD145</f>
        <v/>
      </c>
      <c r="E143" s="211" t="str">
        <f>'Analyse HOR_M'!AO145</f>
        <v/>
      </c>
    </row>
    <row r="144" spans="1:5" ht="15.75">
      <c r="A144" s="210" t="str">
        <f>IF(resultats_math!A147="","",resultats_math!A147)</f>
        <v/>
      </c>
      <c r="B144" s="211" t="str">
        <f>'Analyse HOR_M'!H146</f>
        <v/>
      </c>
      <c r="C144" s="211" t="str">
        <f>'Analyse HOR_M'!S146</f>
        <v/>
      </c>
      <c r="D144" s="211" t="str">
        <f>'Analyse HOR_M'!AD146</f>
        <v/>
      </c>
      <c r="E144" s="211" t="str">
        <f>'Analyse HOR_M'!AO146</f>
        <v/>
      </c>
    </row>
    <row r="145" spans="1:5" ht="15.75">
      <c r="A145" s="210" t="str">
        <f>IF(resultats_math!A148="","",resultats_math!A148)</f>
        <v/>
      </c>
      <c r="B145" s="211" t="str">
        <f>'Analyse HOR_M'!H147</f>
        <v/>
      </c>
      <c r="C145" s="211" t="str">
        <f>'Analyse HOR_M'!S147</f>
        <v/>
      </c>
      <c r="D145" s="211" t="str">
        <f>'Analyse HOR_M'!AD147</f>
        <v/>
      </c>
      <c r="E145" s="211" t="str">
        <f>'Analyse HOR_M'!AO147</f>
        <v/>
      </c>
    </row>
    <row r="146" spans="1:5" ht="15.75">
      <c r="A146" s="210" t="str">
        <f>IF(resultats_math!A149="","",resultats_math!A149)</f>
        <v/>
      </c>
      <c r="B146" s="211" t="str">
        <f>'Analyse HOR_M'!H148</f>
        <v/>
      </c>
      <c r="C146" s="211" t="str">
        <f>'Analyse HOR_M'!S148</f>
        <v/>
      </c>
      <c r="D146" s="211" t="str">
        <f>'Analyse HOR_M'!AD148</f>
        <v/>
      </c>
      <c r="E146" s="211" t="str">
        <f>'Analyse HOR_M'!AO148</f>
        <v/>
      </c>
    </row>
    <row r="147" spans="1:5" ht="15.75">
      <c r="A147" s="210" t="str">
        <f>IF(resultats_math!A150="","",resultats_math!A150)</f>
        <v/>
      </c>
      <c r="B147" s="211" t="str">
        <f>'Analyse HOR_M'!H149</f>
        <v/>
      </c>
      <c r="C147" s="211" t="str">
        <f>'Analyse HOR_M'!S149</f>
        <v/>
      </c>
      <c r="D147" s="211" t="str">
        <f>'Analyse HOR_M'!AD149</f>
        <v/>
      </c>
      <c r="E147" s="211" t="str">
        <f>'Analyse HOR_M'!AO149</f>
        <v/>
      </c>
    </row>
    <row r="148" spans="1:5" ht="15.75">
      <c r="A148" s="210" t="str">
        <f>IF(resultats_math!A151="","",resultats_math!A151)</f>
        <v/>
      </c>
      <c r="B148" s="211" t="str">
        <f>'Analyse HOR_M'!H150</f>
        <v/>
      </c>
      <c r="C148" s="211" t="str">
        <f>'Analyse HOR_M'!S150</f>
        <v/>
      </c>
      <c r="D148" s="211" t="str">
        <f>'Analyse HOR_M'!AD150</f>
        <v/>
      </c>
      <c r="E148" s="211" t="str">
        <f>'Analyse HOR_M'!AO150</f>
        <v/>
      </c>
    </row>
    <row r="149" spans="1:5" ht="15.75">
      <c r="A149" s="210" t="str">
        <f>IF(resultats_math!A152="","",resultats_math!A152)</f>
        <v/>
      </c>
      <c r="B149" s="211" t="str">
        <f>'Analyse HOR_M'!H151</f>
        <v/>
      </c>
      <c r="C149" s="211" t="str">
        <f>'Analyse HOR_M'!S151</f>
        <v/>
      </c>
      <c r="D149" s="211" t="str">
        <f>'Analyse HOR_M'!AD151</f>
        <v/>
      </c>
      <c r="E149" s="211" t="str">
        <f>'Analyse HOR_M'!AO151</f>
        <v/>
      </c>
    </row>
    <row r="150" spans="1:5" ht="15.75">
      <c r="A150" s="210" t="str">
        <f>IF(resultats_math!A153="","",resultats_math!A153)</f>
        <v/>
      </c>
      <c r="B150" s="211" t="str">
        <f>'Analyse HOR_M'!H152</f>
        <v/>
      </c>
      <c r="C150" s="211" t="str">
        <f>'Analyse HOR_M'!S152</f>
        <v/>
      </c>
      <c r="D150" s="211" t="str">
        <f>'Analyse HOR_M'!AD152</f>
        <v/>
      </c>
      <c r="E150" s="211" t="str">
        <f>'Analyse HOR_M'!AO152</f>
        <v/>
      </c>
    </row>
    <row r="151" spans="1:5" ht="15.75">
      <c r="A151" s="210" t="str">
        <f>IF(resultats_math!A154="","",resultats_math!A154)</f>
        <v/>
      </c>
      <c r="B151" s="211" t="str">
        <f>'Analyse HOR_M'!H153</f>
        <v/>
      </c>
      <c r="C151" s="211" t="str">
        <f>'Analyse HOR_M'!S153</f>
        <v/>
      </c>
      <c r="D151" s="211" t="str">
        <f>'Analyse HOR_M'!AD153</f>
        <v/>
      </c>
      <c r="E151" s="211" t="str">
        <f>'Analyse HOR_M'!AO153</f>
        <v/>
      </c>
    </row>
    <row r="152" spans="1:5" ht="15.75">
      <c r="A152" s="210" t="str">
        <f>IF(resultats_math!A155="","",resultats_math!A155)</f>
        <v/>
      </c>
      <c r="B152" s="211" t="str">
        <f>'Analyse HOR_M'!H154</f>
        <v/>
      </c>
      <c r="C152" s="211" t="str">
        <f>'Analyse HOR_M'!S154</f>
        <v/>
      </c>
      <c r="D152" s="211" t="str">
        <f>'Analyse HOR_M'!AD154</f>
        <v/>
      </c>
      <c r="E152" s="211" t="str">
        <f>'Analyse HOR_M'!AO154</f>
        <v/>
      </c>
    </row>
    <row r="153" spans="1:5" ht="15.75">
      <c r="A153" s="210" t="str">
        <f>IF(resultats_math!A156="","",resultats_math!A156)</f>
        <v/>
      </c>
      <c r="B153" s="211" t="str">
        <f>'Analyse HOR_M'!H155</f>
        <v/>
      </c>
      <c r="C153" s="211" t="str">
        <f>'Analyse HOR_M'!S155</f>
        <v/>
      </c>
      <c r="D153" s="211" t="str">
        <f>'Analyse HOR_M'!AD155</f>
        <v/>
      </c>
      <c r="E153" s="211" t="str">
        <f>'Analyse HOR_M'!AO155</f>
        <v/>
      </c>
    </row>
    <row r="154" spans="1:5" ht="15.75">
      <c r="A154" s="210" t="str">
        <f>IF(resultats_math!A157="","",resultats_math!A157)</f>
        <v/>
      </c>
      <c r="B154" s="211" t="str">
        <f>'Analyse HOR_M'!H156</f>
        <v/>
      </c>
      <c r="C154" s="211" t="str">
        <f>'Analyse HOR_M'!S156</f>
        <v/>
      </c>
      <c r="D154" s="211" t="str">
        <f>'Analyse HOR_M'!AD156</f>
        <v/>
      </c>
      <c r="E154" s="211" t="str">
        <f>'Analyse HOR_M'!AO156</f>
        <v/>
      </c>
    </row>
    <row r="155" spans="1:5" ht="15.75">
      <c r="A155" s="210" t="str">
        <f>IF(resultats_math!A158="","",resultats_math!A158)</f>
        <v/>
      </c>
      <c r="B155" s="211" t="str">
        <f>'Analyse HOR_M'!H157</f>
        <v/>
      </c>
      <c r="C155" s="211" t="str">
        <f>'Analyse HOR_M'!S157</f>
        <v/>
      </c>
      <c r="D155" s="211" t="str">
        <f>'Analyse HOR_M'!AD157</f>
        <v/>
      </c>
      <c r="E155" s="211" t="str">
        <f>'Analyse HOR_M'!AO157</f>
        <v/>
      </c>
    </row>
    <row r="156" spans="1:5" ht="15.75">
      <c r="A156" s="210" t="str">
        <f>IF(resultats_math!A159="","",resultats_math!A159)</f>
        <v/>
      </c>
      <c r="B156" s="211" t="str">
        <f>'Analyse HOR_M'!H158</f>
        <v/>
      </c>
      <c r="C156" s="211" t="str">
        <f>'Analyse HOR_M'!S158</f>
        <v/>
      </c>
      <c r="D156" s="211" t="str">
        <f>'Analyse HOR_M'!AD158</f>
        <v/>
      </c>
      <c r="E156" s="211" t="str">
        <f>'Analyse HOR_M'!AO158</f>
        <v/>
      </c>
    </row>
    <row r="157" spans="1:5" ht="15.75">
      <c r="A157" s="210" t="str">
        <f>IF(resultats_math!A160="","",resultats_math!A160)</f>
        <v/>
      </c>
      <c r="B157" s="211" t="str">
        <f>'Analyse HOR_M'!H159</f>
        <v/>
      </c>
      <c r="C157" s="211" t="str">
        <f>'Analyse HOR_M'!S159</f>
        <v/>
      </c>
      <c r="D157" s="211" t="str">
        <f>'Analyse HOR_M'!AD159</f>
        <v/>
      </c>
      <c r="E157" s="211" t="str">
        <f>'Analyse HOR_M'!AO159</f>
        <v/>
      </c>
    </row>
    <row r="158" spans="1:5" ht="15.75">
      <c r="A158" s="210" t="str">
        <f>IF(resultats_math!A161="","",resultats_math!A161)</f>
        <v/>
      </c>
      <c r="B158" s="211" t="str">
        <f>'Analyse HOR_M'!H160</f>
        <v/>
      </c>
      <c r="C158" s="211" t="str">
        <f>'Analyse HOR_M'!S160</f>
        <v/>
      </c>
      <c r="D158" s="211" t="str">
        <f>'Analyse HOR_M'!AD160</f>
        <v/>
      </c>
      <c r="E158" s="211" t="str">
        <f>'Analyse HOR_M'!AO160</f>
        <v/>
      </c>
    </row>
    <row r="159" spans="1:5" ht="15.75">
      <c r="A159" s="210" t="str">
        <f>IF(resultats_math!A162="","",resultats_math!A162)</f>
        <v/>
      </c>
      <c r="B159" s="211" t="str">
        <f>'Analyse HOR_M'!H161</f>
        <v/>
      </c>
      <c r="C159" s="211" t="str">
        <f>'Analyse HOR_M'!S161</f>
        <v/>
      </c>
      <c r="D159" s="211" t="str">
        <f>'Analyse HOR_M'!AD161</f>
        <v/>
      </c>
      <c r="E159" s="211" t="str">
        <f>'Analyse HOR_M'!AO161</f>
        <v/>
      </c>
    </row>
    <row r="160" spans="1:5" ht="15.75">
      <c r="A160" s="210" t="str">
        <f>IF(resultats_math!A163="","",resultats_math!A163)</f>
        <v/>
      </c>
      <c r="B160" s="211" t="str">
        <f>'Analyse HOR_M'!H162</f>
        <v/>
      </c>
      <c r="C160" s="211" t="str">
        <f>'Analyse HOR_M'!S162</f>
        <v/>
      </c>
      <c r="D160" s="211" t="str">
        <f>'Analyse HOR_M'!AD162</f>
        <v/>
      </c>
      <c r="E160" s="211" t="str">
        <f>'Analyse HOR_M'!AO162</f>
        <v/>
      </c>
    </row>
    <row r="161" spans="1:5" ht="15.75">
      <c r="A161" s="210" t="str">
        <f>IF(resultats_math!A164="","",resultats_math!A164)</f>
        <v/>
      </c>
      <c r="B161" s="211" t="str">
        <f>'Analyse HOR_M'!H163</f>
        <v/>
      </c>
      <c r="C161" s="211" t="str">
        <f>'Analyse HOR_M'!S163</f>
        <v/>
      </c>
      <c r="D161" s="211" t="str">
        <f>'Analyse HOR_M'!AD163</f>
        <v/>
      </c>
      <c r="E161" s="211" t="str">
        <f>'Analyse HOR_M'!AO163</f>
        <v/>
      </c>
    </row>
    <row r="162" spans="1:5" ht="15.75">
      <c r="A162" s="210" t="str">
        <f>IF(resultats_math!A165="","",resultats_math!A165)</f>
        <v/>
      </c>
      <c r="B162" s="211" t="str">
        <f>'Analyse HOR_M'!H164</f>
        <v/>
      </c>
      <c r="C162" s="211" t="str">
        <f>'Analyse HOR_M'!S164</f>
        <v/>
      </c>
      <c r="D162" s="211" t="str">
        <f>'Analyse HOR_M'!AD164</f>
        <v/>
      </c>
      <c r="E162" s="211" t="str">
        <f>'Analyse HOR_M'!AO164</f>
        <v/>
      </c>
    </row>
    <row r="163" spans="1:5" ht="15.75">
      <c r="A163" s="210" t="str">
        <f>IF(resultats_math!A166="","",resultats_math!A166)</f>
        <v/>
      </c>
      <c r="B163" s="211" t="str">
        <f>'Analyse HOR_M'!H165</f>
        <v/>
      </c>
      <c r="C163" s="211" t="str">
        <f>'Analyse HOR_M'!S165</f>
        <v/>
      </c>
      <c r="D163" s="211" t="str">
        <f>'Analyse HOR_M'!AD165</f>
        <v/>
      </c>
      <c r="E163" s="211" t="str">
        <f>'Analyse HOR_M'!AO165</f>
        <v/>
      </c>
    </row>
    <row r="164" spans="1:5" ht="15.75">
      <c r="A164" s="210" t="str">
        <f>IF(resultats_math!A167="","",resultats_math!A167)</f>
        <v/>
      </c>
      <c r="B164" s="211" t="str">
        <f>'Analyse HOR_M'!H166</f>
        <v/>
      </c>
      <c r="C164" s="211" t="str">
        <f>'Analyse HOR_M'!S166</f>
        <v/>
      </c>
      <c r="D164" s="211" t="str">
        <f>'Analyse HOR_M'!AD166</f>
        <v/>
      </c>
      <c r="E164" s="211" t="str">
        <f>'Analyse HOR_M'!AO166</f>
        <v/>
      </c>
    </row>
    <row r="165" spans="1:5" ht="15.75">
      <c r="A165" s="210" t="str">
        <f>IF(resultats_math!A168="","",resultats_math!A168)</f>
        <v/>
      </c>
      <c r="B165" s="211" t="str">
        <f>'Analyse HOR_M'!H167</f>
        <v/>
      </c>
      <c r="C165" s="211" t="str">
        <f>'Analyse HOR_M'!S167</f>
        <v/>
      </c>
      <c r="D165" s="211" t="str">
        <f>'Analyse HOR_M'!AD167</f>
        <v/>
      </c>
      <c r="E165" s="211" t="str">
        <f>'Analyse HOR_M'!AO167</f>
        <v/>
      </c>
    </row>
    <row r="166" spans="1:5" ht="15.75">
      <c r="A166" s="210" t="str">
        <f>IF(resultats_math!A169="","",resultats_math!A169)</f>
        <v/>
      </c>
      <c r="B166" s="211" t="str">
        <f>'Analyse HOR_M'!H168</f>
        <v/>
      </c>
      <c r="C166" s="211" t="str">
        <f>'Analyse HOR_M'!S168</f>
        <v/>
      </c>
      <c r="D166" s="211" t="str">
        <f>'Analyse HOR_M'!AD168</f>
        <v/>
      </c>
      <c r="E166" s="211" t="str">
        <f>'Analyse HOR_M'!AO168</f>
        <v/>
      </c>
    </row>
    <row r="167" spans="1:5" ht="15.75">
      <c r="A167" s="210" t="str">
        <f>IF(resultats_math!A170="","",resultats_math!A170)</f>
        <v/>
      </c>
      <c r="B167" s="211" t="str">
        <f>'Analyse HOR_M'!H169</f>
        <v/>
      </c>
      <c r="C167" s="211" t="str">
        <f>'Analyse HOR_M'!S169</f>
        <v/>
      </c>
      <c r="D167" s="211" t="str">
        <f>'Analyse HOR_M'!AD169</f>
        <v/>
      </c>
      <c r="E167" s="211" t="str">
        <f>'Analyse HOR_M'!AO169</f>
        <v/>
      </c>
    </row>
    <row r="168" spans="1:5" ht="15.75">
      <c r="A168" s="210" t="str">
        <f>IF(resultats_math!A171="","",resultats_math!A171)</f>
        <v/>
      </c>
      <c r="B168" s="211" t="str">
        <f>'Analyse HOR_M'!H170</f>
        <v/>
      </c>
      <c r="C168" s="211" t="str">
        <f>'Analyse HOR_M'!S170</f>
        <v/>
      </c>
      <c r="D168" s="211" t="str">
        <f>'Analyse HOR_M'!AD170</f>
        <v/>
      </c>
      <c r="E168" s="211" t="str">
        <f>'Analyse HOR_M'!AO170</f>
        <v/>
      </c>
    </row>
    <row r="169" spans="1:5" ht="15.75">
      <c r="A169" s="210" t="str">
        <f>IF(resultats_math!A172="","",resultats_math!A172)</f>
        <v/>
      </c>
      <c r="B169" s="211" t="str">
        <f>'Analyse HOR_M'!H171</f>
        <v/>
      </c>
      <c r="C169" s="211" t="str">
        <f>'Analyse HOR_M'!S171</f>
        <v/>
      </c>
      <c r="D169" s="211" t="str">
        <f>'Analyse HOR_M'!AD171</f>
        <v/>
      </c>
      <c r="E169" s="211" t="str">
        <f>'Analyse HOR_M'!AO171</f>
        <v/>
      </c>
    </row>
    <row r="170" spans="1:5" ht="15.75">
      <c r="A170" s="210" t="str">
        <f>IF(resultats_math!A173="","",resultats_math!A173)</f>
        <v/>
      </c>
      <c r="B170" s="211" t="str">
        <f>'Analyse HOR_M'!H172</f>
        <v/>
      </c>
      <c r="C170" s="211" t="str">
        <f>'Analyse HOR_M'!S172</f>
        <v/>
      </c>
      <c r="D170" s="211" t="str">
        <f>'Analyse HOR_M'!AD172</f>
        <v/>
      </c>
      <c r="E170" s="211" t="str">
        <f>'Analyse HOR_M'!AO172</f>
        <v/>
      </c>
    </row>
    <row r="171" spans="1:5" ht="15.75">
      <c r="A171" s="210" t="str">
        <f>IF(resultats_math!A174="","",resultats_math!A174)</f>
        <v/>
      </c>
      <c r="B171" s="211" t="str">
        <f>'Analyse HOR_M'!H173</f>
        <v/>
      </c>
      <c r="C171" s="211" t="str">
        <f>'Analyse HOR_M'!S173</f>
        <v/>
      </c>
      <c r="D171" s="211" t="str">
        <f>'Analyse HOR_M'!AD173</f>
        <v/>
      </c>
      <c r="E171" s="211" t="str">
        <f>'Analyse HOR_M'!AO173</f>
        <v/>
      </c>
    </row>
    <row r="172" spans="1:5" ht="15.75">
      <c r="A172" s="210" t="str">
        <f>IF(resultats_math!A175="","",resultats_math!A175)</f>
        <v/>
      </c>
      <c r="B172" s="211" t="str">
        <f>'Analyse HOR_M'!H174</f>
        <v/>
      </c>
      <c r="C172" s="211" t="str">
        <f>'Analyse HOR_M'!S174</f>
        <v/>
      </c>
      <c r="D172" s="211" t="str">
        <f>'Analyse HOR_M'!AD174</f>
        <v/>
      </c>
      <c r="E172" s="211" t="str">
        <f>'Analyse HOR_M'!AO174</f>
        <v/>
      </c>
    </row>
    <row r="173" spans="1:5" ht="15.75">
      <c r="A173" s="210" t="str">
        <f>IF(resultats_math!A176="","",resultats_math!A176)</f>
        <v/>
      </c>
      <c r="B173" s="211" t="str">
        <f>'Analyse HOR_M'!H175</f>
        <v/>
      </c>
      <c r="C173" s="211" t="str">
        <f>'Analyse HOR_M'!S175</f>
        <v/>
      </c>
      <c r="D173" s="211" t="str">
        <f>'Analyse HOR_M'!AD175</f>
        <v/>
      </c>
      <c r="E173" s="211" t="str">
        <f>'Analyse HOR_M'!AO175</f>
        <v/>
      </c>
    </row>
    <row r="174" spans="1:5" ht="15.75">
      <c r="A174" s="210" t="str">
        <f>IF(resultats_math!A177="","",resultats_math!A177)</f>
        <v/>
      </c>
      <c r="B174" s="211" t="str">
        <f>'Analyse HOR_M'!H176</f>
        <v/>
      </c>
      <c r="C174" s="211" t="str">
        <f>'Analyse HOR_M'!S176</f>
        <v/>
      </c>
      <c r="D174" s="211" t="str">
        <f>'Analyse HOR_M'!AD176</f>
        <v/>
      </c>
      <c r="E174" s="211" t="str">
        <f>'Analyse HOR_M'!AO176</f>
        <v/>
      </c>
    </row>
    <row r="175" spans="1:5" ht="15.75">
      <c r="A175" s="210" t="str">
        <f>IF(resultats_math!A178="","",resultats_math!A178)</f>
        <v/>
      </c>
      <c r="B175" s="211" t="str">
        <f>'Analyse HOR_M'!H177</f>
        <v/>
      </c>
      <c r="C175" s="211" t="str">
        <f>'Analyse HOR_M'!S177</f>
        <v/>
      </c>
      <c r="D175" s="211" t="str">
        <f>'Analyse HOR_M'!AD177</f>
        <v/>
      </c>
      <c r="E175" s="211" t="str">
        <f>'Analyse HOR_M'!AO177</f>
        <v/>
      </c>
    </row>
    <row r="176" spans="1:5" ht="15.75">
      <c r="A176" s="210" t="str">
        <f>IF(resultats_math!A179="","",resultats_math!A179)</f>
        <v/>
      </c>
      <c r="B176" s="211" t="str">
        <f>'Analyse HOR_M'!H178</f>
        <v/>
      </c>
      <c r="C176" s="211" t="str">
        <f>'Analyse HOR_M'!S178</f>
        <v/>
      </c>
      <c r="D176" s="211" t="str">
        <f>'Analyse HOR_M'!AD178</f>
        <v/>
      </c>
      <c r="E176" s="211" t="str">
        <f>'Analyse HOR_M'!AO178</f>
        <v/>
      </c>
    </row>
    <row r="177" spans="1:5" ht="15.75">
      <c r="A177" s="210" t="str">
        <f>IF(resultats_math!A180="","",resultats_math!A180)</f>
        <v/>
      </c>
      <c r="B177" s="211" t="str">
        <f>'Analyse HOR_M'!H179</f>
        <v/>
      </c>
      <c r="C177" s="211" t="str">
        <f>'Analyse HOR_M'!S179</f>
        <v/>
      </c>
      <c r="D177" s="211" t="str">
        <f>'Analyse HOR_M'!AD179</f>
        <v/>
      </c>
      <c r="E177" s="211" t="str">
        <f>'Analyse HOR_M'!AO179</f>
        <v/>
      </c>
    </row>
    <row r="178" spans="1:5" ht="15.75">
      <c r="A178" s="210" t="str">
        <f>IF(resultats_math!A181="","",resultats_math!A181)</f>
        <v/>
      </c>
      <c r="B178" s="211" t="str">
        <f>'Analyse HOR_M'!H180</f>
        <v/>
      </c>
      <c r="C178" s="211" t="str">
        <f>'Analyse HOR_M'!S180</f>
        <v/>
      </c>
      <c r="D178" s="211" t="str">
        <f>'Analyse HOR_M'!AD180</f>
        <v/>
      </c>
      <c r="E178" s="211" t="str">
        <f>'Analyse HOR_M'!AO180</f>
        <v/>
      </c>
    </row>
    <row r="179" spans="1:5" ht="15.75">
      <c r="A179" s="210" t="str">
        <f>IF(resultats_math!A182="","",resultats_math!A182)</f>
        <v/>
      </c>
      <c r="B179" s="211" t="str">
        <f>'Analyse HOR_M'!H181</f>
        <v/>
      </c>
      <c r="C179" s="211" t="str">
        <f>'Analyse HOR_M'!S181</f>
        <v/>
      </c>
      <c r="D179" s="211" t="str">
        <f>'Analyse HOR_M'!AD181</f>
        <v/>
      </c>
      <c r="E179" s="211" t="str">
        <f>'Analyse HOR_M'!AO181</f>
        <v/>
      </c>
    </row>
    <row r="180" spans="1:5" ht="15.75">
      <c r="A180" s="210" t="str">
        <f>IF(resultats_math!A183="","",resultats_math!A183)</f>
        <v/>
      </c>
      <c r="B180" s="211" t="str">
        <f>'Analyse HOR_M'!H182</f>
        <v/>
      </c>
      <c r="C180" s="211" t="str">
        <f>'Analyse HOR_M'!S182</f>
        <v/>
      </c>
      <c r="D180" s="211" t="str">
        <f>'Analyse HOR_M'!AD182</f>
        <v/>
      </c>
      <c r="E180" s="211" t="str">
        <f>'Analyse HOR_M'!AO182</f>
        <v/>
      </c>
    </row>
    <row r="181" spans="1:5" ht="15.75">
      <c r="A181" s="210" t="str">
        <f>IF(resultats_math!A184="","",resultats_math!A184)</f>
        <v/>
      </c>
      <c r="B181" s="211" t="str">
        <f>'Analyse HOR_M'!H183</f>
        <v/>
      </c>
      <c r="C181" s="211" t="str">
        <f>'Analyse HOR_M'!S183</f>
        <v/>
      </c>
      <c r="D181" s="211" t="str">
        <f>'Analyse HOR_M'!AD183</f>
        <v/>
      </c>
      <c r="E181" s="211" t="str">
        <f>'Analyse HOR_M'!AO183</f>
        <v/>
      </c>
    </row>
    <row r="182" spans="1:5" ht="15.75">
      <c r="A182" s="210" t="str">
        <f>IF(resultats_math!A185="","",resultats_math!A185)</f>
        <v/>
      </c>
      <c r="B182" s="211" t="str">
        <f>'Analyse HOR_M'!H184</f>
        <v/>
      </c>
      <c r="C182" s="211" t="str">
        <f>'Analyse HOR_M'!S184</f>
        <v/>
      </c>
      <c r="D182" s="211" t="str">
        <f>'Analyse HOR_M'!AD184</f>
        <v/>
      </c>
      <c r="E182" s="211" t="str">
        <f>'Analyse HOR_M'!AO184</f>
        <v/>
      </c>
    </row>
    <row r="183" spans="1:5" ht="15.75">
      <c r="A183" s="210" t="str">
        <f>IF(resultats_math!A186="","",resultats_math!A186)</f>
        <v/>
      </c>
      <c r="B183" s="211" t="str">
        <f>'Analyse HOR_M'!H185</f>
        <v/>
      </c>
      <c r="C183" s="211" t="str">
        <f>'Analyse HOR_M'!S185</f>
        <v/>
      </c>
      <c r="D183" s="211" t="str">
        <f>'Analyse HOR_M'!AD185</f>
        <v/>
      </c>
      <c r="E183" s="211" t="str">
        <f>'Analyse HOR_M'!AO185</f>
        <v/>
      </c>
    </row>
    <row r="184" spans="1:5" ht="15.75">
      <c r="A184" s="210" t="str">
        <f>IF(resultats_math!A187="","",resultats_math!A187)</f>
        <v/>
      </c>
      <c r="B184" s="211" t="str">
        <f>'Analyse HOR_M'!H186</f>
        <v/>
      </c>
      <c r="C184" s="211" t="str">
        <f>'Analyse HOR_M'!S186</f>
        <v/>
      </c>
      <c r="D184" s="211" t="str">
        <f>'Analyse HOR_M'!AD186</f>
        <v/>
      </c>
      <c r="E184" s="211" t="str">
        <f>'Analyse HOR_M'!AO186</f>
        <v/>
      </c>
    </row>
    <row r="185" spans="1:5" ht="15.75">
      <c r="A185" s="210" t="str">
        <f>IF(resultats_math!A188="","",resultats_math!A188)</f>
        <v/>
      </c>
      <c r="B185" s="211" t="str">
        <f>'Analyse HOR_M'!H187</f>
        <v/>
      </c>
      <c r="C185" s="211" t="str">
        <f>'Analyse HOR_M'!S187</f>
        <v/>
      </c>
      <c r="D185" s="211" t="str">
        <f>'Analyse HOR_M'!AD187</f>
        <v/>
      </c>
      <c r="E185" s="211" t="str">
        <f>'Analyse HOR_M'!AO187</f>
        <v/>
      </c>
    </row>
    <row r="186" spans="1:5" ht="15.75">
      <c r="A186" s="210" t="str">
        <f>IF(resultats_math!A189="","",resultats_math!A189)</f>
        <v/>
      </c>
      <c r="B186" s="211" t="str">
        <f>'Analyse HOR_M'!H188</f>
        <v/>
      </c>
      <c r="C186" s="211" t="str">
        <f>'Analyse HOR_M'!S188</f>
        <v/>
      </c>
      <c r="D186" s="211" t="str">
        <f>'Analyse HOR_M'!AD188</f>
        <v/>
      </c>
      <c r="E186" s="211" t="str">
        <f>'Analyse HOR_M'!AO188</f>
        <v/>
      </c>
    </row>
    <row r="187" spans="1:5" ht="15.75">
      <c r="A187" s="210" t="str">
        <f>IF(resultats_math!A190="","",resultats_math!A190)</f>
        <v/>
      </c>
      <c r="B187" s="211" t="str">
        <f>'Analyse HOR_M'!H189</f>
        <v/>
      </c>
      <c r="C187" s="211" t="str">
        <f>'Analyse HOR_M'!S189</f>
        <v/>
      </c>
      <c r="D187" s="211" t="str">
        <f>'Analyse HOR_M'!AD189</f>
        <v/>
      </c>
      <c r="E187" s="211" t="str">
        <f>'Analyse HOR_M'!AO189</f>
        <v/>
      </c>
    </row>
    <row r="188" spans="1:5" ht="15.75">
      <c r="A188" s="210" t="str">
        <f>IF(resultats_math!A191="","",resultats_math!A191)</f>
        <v/>
      </c>
      <c r="B188" s="211" t="str">
        <f>'Analyse HOR_M'!H190</f>
        <v/>
      </c>
      <c r="C188" s="211" t="str">
        <f>'Analyse HOR_M'!S190</f>
        <v/>
      </c>
      <c r="D188" s="211" t="str">
        <f>'Analyse HOR_M'!AD190</f>
        <v/>
      </c>
      <c r="E188" s="211" t="str">
        <f>'Analyse HOR_M'!AO190</f>
        <v/>
      </c>
    </row>
    <row r="189" spans="1:5" ht="15.75">
      <c r="A189" s="210" t="str">
        <f>IF(resultats_math!A192="","",resultats_math!A192)</f>
        <v/>
      </c>
      <c r="B189" s="211" t="str">
        <f>'Analyse HOR_M'!H191</f>
        <v/>
      </c>
      <c r="C189" s="211" t="str">
        <f>'Analyse HOR_M'!S191</f>
        <v/>
      </c>
      <c r="D189" s="211" t="str">
        <f>'Analyse HOR_M'!AD191</f>
        <v/>
      </c>
      <c r="E189" s="211" t="str">
        <f>'Analyse HOR_M'!AO191</f>
        <v/>
      </c>
    </row>
    <row r="190" spans="1:5" ht="15.75">
      <c r="A190" s="210" t="str">
        <f>IF(resultats_math!A193="","",resultats_math!A193)</f>
        <v/>
      </c>
      <c r="B190" s="211" t="str">
        <f>'Analyse HOR_M'!H192</f>
        <v/>
      </c>
      <c r="C190" s="211" t="str">
        <f>'Analyse HOR_M'!S192</f>
        <v/>
      </c>
      <c r="D190" s="211" t="str">
        <f>'Analyse HOR_M'!AD192</f>
        <v/>
      </c>
      <c r="E190" s="211" t="str">
        <f>'Analyse HOR_M'!AO192</f>
        <v/>
      </c>
    </row>
    <row r="191" spans="1:5" ht="15.75">
      <c r="A191" s="210" t="str">
        <f>IF(resultats_math!A194="","",resultats_math!A194)</f>
        <v/>
      </c>
      <c r="B191" s="211" t="str">
        <f>'Analyse HOR_M'!H193</f>
        <v/>
      </c>
      <c r="C191" s="211" t="str">
        <f>'Analyse HOR_M'!S193</f>
        <v/>
      </c>
      <c r="D191" s="211" t="str">
        <f>'Analyse HOR_M'!AD193</f>
        <v/>
      </c>
      <c r="E191" s="211" t="str">
        <f>'Analyse HOR_M'!AO193</f>
        <v/>
      </c>
    </row>
    <row r="192" spans="1:5" ht="15.75">
      <c r="A192" s="210" t="str">
        <f>IF(resultats_math!A195="","",resultats_math!A195)</f>
        <v/>
      </c>
      <c r="B192" s="211" t="str">
        <f>'Analyse HOR_M'!H194</f>
        <v/>
      </c>
      <c r="C192" s="211" t="str">
        <f>'Analyse HOR_M'!S194</f>
        <v/>
      </c>
      <c r="D192" s="211" t="str">
        <f>'Analyse HOR_M'!AD194</f>
        <v/>
      </c>
      <c r="E192" s="211" t="str">
        <f>'Analyse HOR_M'!AO194</f>
        <v/>
      </c>
    </row>
    <row r="193" spans="1:5" ht="15.75">
      <c r="A193" s="210" t="str">
        <f>IF(resultats_math!A196="","",resultats_math!A196)</f>
        <v/>
      </c>
      <c r="B193" s="211" t="str">
        <f>'Analyse HOR_M'!H195</f>
        <v/>
      </c>
      <c r="C193" s="211" t="str">
        <f>'Analyse HOR_M'!S195</f>
        <v/>
      </c>
      <c r="D193" s="211" t="str">
        <f>'Analyse HOR_M'!AD195</f>
        <v/>
      </c>
      <c r="E193" s="211" t="str">
        <f>'Analyse HOR_M'!AO195</f>
        <v/>
      </c>
    </row>
    <row r="194" spans="1:5" ht="15.75">
      <c r="A194" s="210" t="str">
        <f>IF(resultats_math!A197="","",resultats_math!A197)</f>
        <v/>
      </c>
      <c r="B194" s="211" t="str">
        <f>'Analyse HOR_M'!H196</f>
        <v/>
      </c>
      <c r="C194" s="211" t="str">
        <f>'Analyse HOR_M'!S196</f>
        <v/>
      </c>
      <c r="D194" s="211" t="str">
        <f>'Analyse HOR_M'!AD196</f>
        <v/>
      </c>
      <c r="E194" s="211" t="str">
        <f>'Analyse HOR_M'!AO196</f>
        <v/>
      </c>
    </row>
    <row r="195" spans="1:5" ht="15.75">
      <c r="A195" s="210" t="str">
        <f>IF(resultats_math!A198="","",resultats_math!A198)</f>
        <v/>
      </c>
      <c r="B195" s="211" t="str">
        <f>'Analyse HOR_M'!H197</f>
        <v/>
      </c>
      <c r="C195" s="211" t="str">
        <f>'Analyse HOR_M'!S197</f>
        <v/>
      </c>
      <c r="D195" s="211" t="str">
        <f>'Analyse HOR_M'!AD197</f>
        <v/>
      </c>
      <c r="E195" s="211" t="str">
        <f>'Analyse HOR_M'!AO197</f>
        <v/>
      </c>
    </row>
    <row r="196" spans="1:5" ht="15.75">
      <c r="A196" s="210" t="str">
        <f>IF(resultats_math!A199="","",resultats_math!A199)</f>
        <v/>
      </c>
      <c r="B196" s="211" t="str">
        <f>'Analyse HOR_M'!H198</f>
        <v/>
      </c>
      <c r="C196" s="211" t="str">
        <f>'Analyse HOR_M'!S198</f>
        <v/>
      </c>
      <c r="D196" s="211" t="str">
        <f>'Analyse HOR_M'!AD198</f>
        <v/>
      </c>
      <c r="E196" s="211" t="str">
        <f>'Analyse HOR_M'!AO198</f>
        <v/>
      </c>
    </row>
    <row r="197" spans="1:5" ht="15.75">
      <c r="A197" s="210" t="str">
        <f>IF(resultats_math!A200="","",resultats_math!A200)</f>
        <v/>
      </c>
      <c r="B197" s="211" t="str">
        <f>'Analyse HOR_M'!H199</f>
        <v/>
      </c>
      <c r="C197" s="211" t="str">
        <f>'Analyse HOR_M'!S199</f>
        <v/>
      </c>
      <c r="D197" s="211" t="str">
        <f>'Analyse HOR_M'!AD199</f>
        <v/>
      </c>
      <c r="E197" s="211" t="str">
        <f>'Analyse HOR_M'!AO199</f>
        <v/>
      </c>
    </row>
    <row r="198" spans="1:5" ht="15.75">
      <c r="A198" s="210" t="str">
        <f>IF(resultats_math!A201="","",resultats_math!A201)</f>
        <v/>
      </c>
      <c r="B198" s="211" t="str">
        <f>'Analyse HOR_M'!H200</f>
        <v/>
      </c>
      <c r="C198" s="211" t="str">
        <f>'Analyse HOR_M'!S200</f>
        <v/>
      </c>
      <c r="D198" s="211" t="str">
        <f>'Analyse HOR_M'!AD200</f>
        <v/>
      </c>
      <c r="E198" s="211" t="str">
        <f>'Analyse HOR_M'!AO200</f>
        <v/>
      </c>
    </row>
    <row r="199" spans="1:5" ht="15.75">
      <c r="A199" s="210" t="str">
        <f>IF(resultats_math!A202="","",resultats_math!A202)</f>
        <v/>
      </c>
      <c r="B199" s="211" t="str">
        <f>'Analyse HOR_M'!H201</f>
        <v/>
      </c>
      <c r="C199" s="211" t="str">
        <f>'Analyse HOR_M'!S201</f>
        <v/>
      </c>
      <c r="D199" s="211" t="str">
        <f>'Analyse HOR_M'!AD201</f>
        <v/>
      </c>
      <c r="E199" s="211" t="str">
        <f>'Analyse HOR_M'!AO201</f>
        <v/>
      </c>
    </row>
    <row r="200" spans="1:5" ht="15.75">
      <c r="A200" s="210" t="str">
        <f>IF(resultats_math!A203="","",resultats_math!A203)</f>
        <v/>
      </c>
      <c r="B200" s="211" t="str">
        <f>'Analyse HOR_M'!H202</f>
        <v/>
      </c>
      <c r="C200" s="211" t="str">
        <f>'Analyse HOR_M'!S202</f>
        <v/>
      </c>
      <c r="D200" s="211" t="str">
        <f>'Analyse HOR_M'!AD202</f>
        <v/>
      </c>
      <c r="E200" s="211" t="str">
        <f>'Analyse HOR_M'!AO202</f>
        <v/>
      </c>
    </row>
    <row r="201" spans="1:5" ht="15.75">
      <c r="A201" s="210" t="str">
        <f>IF(resultats_math!A204="","",resultats_math!A204)</f>
        <v/>
      </c>
      <c r="B201" s="211" t="str">
        <f>'Analyse HOR_M'!H203</f>
        <v/>
      </c>
      <c r="C201" s="211" t="str">
        <f>'Analyse HOR_M'!S203</f>
        <v/>
      </c>
      <c r="D201" s="211" t="str">
        <f>'Analyse HOR_M'!AD203</f>
        <v/>
      </c>
      <c r="E201" s="211" t="str">
        <f>'Analyse HOR_M'!AO203</f>
        <v/>
      </c>
    </row>
    <row r="202" spans="1:5" ht="15.75">
      <c r="A202" s="210" t="str">
        <f>IF(resultats_math!A205="","",resultats_math!A205)</f>
        <v/>
      </c>
      <c r="B202" s="211" t="str">
        <f>'Analyse HOR_M'!H204</f>
        <v/>
      </c>
      <c r="C202" s="211" t="str">
        <f>'Analyse HOR_M'!S204</f>
        <v/>
      </c>
      <c r="D202" s="211" t="str">
        <f>'Analyse HOR_M'!AD204</f>
        <v/>
      </c>
      <c r="E202" s="211" t="str">
        <f>'Analyse HOR_M'!AO204</f>
        <v/>
      </c>
    </row>
    <row r="203" spans="1:5" ht="15.75">
      <c r="A203" s="210" t="str">
        <f>IF(resultats_math!A206="","",resultats_math!A206)</f>
        <v/>
      </c>
      <c r="B203" s="211" t="str">
        <f>'Analyse HOR_M'!H205</f>
        <v/>
      </c>
      <c r="C203" s="211" t="str">
        <f>'Analyse HOR_M'!S205</f>
        <v/>
      </c>
      <c r="D203" s="211" t="str">
        <f>'Analyse HOR_M'!AD205</f>
        <v/>
      </c>
      <c r="E203" s="211" t="str">
        <f>'Analyse HOR_M'!AO205</f>
        <v/>
      </c>
    </row>
    <row r="204" spans="1:5" ht="15.75">
      <c r="A204" s="210" t="str">
        <f>IF(resultats_math!A207="","",resultats_math!A207)</f>
        <v/>
      </c>
      <c r="B204" s="211" t="str">
        <f>'Analyse HOR_M'!H206</f>
        <v/>
      </c>
      <c r="C204" s="211" t="str">
        <f>'Analyse HOR_M'!S206</f>
        <v/>
      </c>
      <c r="D204" s="211" t="str">
        <f>'Analyse HOR_M'!AD206</f>
        <v/>
      </c>
      <c r="E204" s="211" t="str">
        <f>'Analyse HOR_M'!AO206</f>
        <v/>
      </c>
    </row>
    <row r="205" spans="1:5" ht="15.75">
      <c r="A205" s="210" t="str">
        <f>IF(resultats_math!A208="","",resultats_math!A208)</f>
        <v/>
      </c>
      <c r="B205" s="211" t="str">
        <f>'Analyse HOR_M'!H207</f>
        <v/>
      </c>
      <c r="C205" s="211" t="str">
        <f>'Analyse HOR_M'!S207</f>
        <v/>
      </c>
      <c r="D205" s="211" t="str">
        <f>'Analyse HOR_M'!AD207</f>
        <v/>
      </c>
      <c r="E205" s="211" t="str">
        <f>'Analyse HOR_M'!AO207</f>
        <v/>
      </c>
    </row>
    <row r="206" spans="1:5" ht="15.75">
      <c r="A206" s="210" t="str">
        <f>IF(resultats_math!A209="","",resultats_math!A209)</f>
        <v/>
      </c>
      <c r="B206" s="211" t="str">
        <f>'Analyse HOR_M'!H208</f>
        <v/>
      </c>
      <c r="C206" s="211" t="str">
        <f>'Analyse HOR_M'!S208</f>
        <v/>
      </c>
      <c r="D206" s="211" t="str">
        <f>'Analyse HOR_M'!AD208</f>
        <v/>
      </c>
      <c r="E206" s="211" t="str">
        <f>'Analyse HOR_M'!AO208</f>
        <v/>
      </c>
    </row>
    <row r="207" spans="1:5" ht="15.75">
      <c r="A207" s="210" t="str">
        <f>IF(resultats_math!A210="","",resultats_math!A210)</f>
        <v/>
      </c>
      <c r="B207" s="211" t="str">
        <f>'Analyse HOR_M'!H209</f>
        <v/>
      </c>
      <c r="C207" s="211" t="str">
        <f>'Analyse HOR_M'!S209</f>
        <v/>
      </c>
      <c r="D207" s="211" t="str">
        <f>'Analyse HOR_M'!AD209</f>
        <v/>
      </c>
      <c r="E207" s="211" t="str">
        <f>'Analyse HOR_M'!AO209</f>
        <v/>
      </c>
    </row>
    <row r="208" spans="1:5" ht="15.75">
      <c r="A208" s="210" t="str">
        <f>IF(resultats_math!A211="","",resultats_math!A211)</f>
        <v/>
      </c>
      <c r="B208" s="211" t="str">
        <f>'Analyse HOR_M'!H210</f>
        <v/>
      </c>
      <c r="C208" s="211" t="str">
        <f>'Analyse HOR_M'!S210</f>
        <v/>
      </c>
      <c r="D208" s="211" t="str">
        <f>'Analyse HOR_M'!AD210</f>
        <v/>
      </c>
      <c r="E208" s="211" t="str">
        <f>'Analyse HOR_M'!AO210</f>
        <v/>
      </c>
    </row>
    <row r="209" spans="1:5" ht="15.75">
      <c r="A209" s="210" t="str">
        <f>IF(resultats_math!A212="","",resultats_math!A212)</f>
        <v/>
      </c>
      <c r="B209" s="211" t="str">
        <f>'Analyse HOR_M'!H211</f>
        <v/>
      </c>
      <c r="C209" s="211" t="str">
        <f>'Analyse HOR_M'!S211</f>
        <v/>
      </c>
      <c r="D209" s="211" t="str">
        <f>'Analyse HOR_M'!AD211</f>
        <v/>
      </c>
      <c r="E209" s="211" t="str">
        <f>'Analyse HOR_M'!AO211</f>
        <v/>
      </c>
    </row>
    <row r="210" spans="1:5" ht="15.75">
      <c r="A210" s="210" t="str">
        <f>IF(resultats_math!A213="","",resultats_math!A213)</f>
        <v/>
      </c>
      <c r="B210" s="211" t="str">
        <f>'Analyse HOR_M'!H212</f>
        <v/>
      </c>
      <c r="C210" s="211" t="str">
        <f>'Analyse HOR_M'!S212</f>
        <v/>
      </c>
      <c r="D210" s="211" t="str">
        <f>'Analyse HOR_M'!AD212</f>
        <v/>
      </c>
      <c r="E210" s="211" t="str">
        <f>'Analyse HOR_M'!AO212</f>
        <v/>
      </c>
    </row>
    <row r="211" spans="1:5" ht="15.75">
      <c r="A211" s="210" t="str">
        <f>IF(resultats_math!A214="","",resultats_math!A214)</f>
        <v/>
      </c>
      <c r="B211" s="211" t="str">
        <f>'Analyse HOR_M'!H213</f>
        <v/>
      </c>
      <c r="C211" s="211" t="str">
        <f>'Analyse HOR_M'!S213</f>
        <v/>
      </c>
      <c r="D211" s="211" t="str">
        <f>'Analyse HOR_M'!AD213</f>
        <v/>
      </c>
      <c r="E211" s="211" t="str">
        <f>'Analyse HOR_M'!AO213</f>
        <v/>
      </c>
    </row>
    <row r="212" spans="1:5" ht="15.75">
      <c r="A212" s="210" t="str">
        <f>IF(resultats_math!A215="","",resultats_math!A215)</f>
        <v/>
      </c>
      <c r="B212" s="211" t="str">
        <f>'Analyse HOR_M'!H214</f>
        <v/>
      </c>
      <c r="C212" s="211" t="str">
        <f>'Analyse HOR_M'!S214</f>
        <v/>
      </c>
      <c r="D212" s="211" t="str">
        <f>'Analyse HOR_M'!AD214</f>
        <v/>
      </c>
      <c r="E212" s="211" t="str">
        <f>'Analyse HOR_M'!AO214</f>
        <v/>
      </c>
    </row>
    <row r="213" spans="1:5" ht="15.75">
      <c r="A213" s="210" t="str">
        <f>IF(resultats_math!A216="","",resultats_math!A216)</f>
        <v/>
      </c>
      <c r="B213" s="211" t="str">
        <f>'Analyse HOR_M'!H215</f>
        <v/>
      </c>
      <c r="C213" s="211" t="str">
        <f>'Analyse HOR_M'!S215</f>
        <v/>
      </c>
      <c r="D213" s="211" t="str">
        <f>'Analyse HOR_M'!AD215</f>
        <v/>
      </c>
      <c r="E213" s="211" t="str">
        <f>'Analyse HOR_M'!AO215</f>
        <v/>
      </c>
    </row>
    <row r="214" spans="1:5" ht="15.75">
      <c r="A214" s="210" t="str">
        <f>IF(resultats_math!A217="","",resultats_math!A217)</f>
        <v/>
      </c>
      <c r="B214" s="211" t="str">
        <f>'Analyse HOR_M'!H216</f>
        <v/>
      </c>
      <c r="C214" s="211" t="str">
        <f>'Analyse HOR_M'!S216</f>
        <v/>
      </c>
      <c r="D214" s="211" t="str">
        <f>'Analyse HOR_M'!AD216</f>
        <v/>
      </c>
      <c r="E214" s="211" t="str">
        <f>'Analyse HOR_M'!AO216</f>
        <v/>
      </c>
    </row>
    <row r="215" spans="1:5" ht="15.75">
      <c r="A215" s="210" t="str">
        <f>IF(resultats_math!A218="","",resultats_math!A218)</f>
        <v/>
      </c>
      <c r="B215" s="211" t="str">
        <f>'Analyse HOR_M'!H217</f>
        <v/>
      </c>
      <c r="C215" s="211" t="str">
        <f>'Analyse HOR_M'!S217</f>
        <v/>
      </c>
      <c r="D215" s="211" t="str">
        <f>'Analyse HOR_M'!AD217</f>
        <v/>
      </c>
      <c r="E215" s="211" t="str">
        <f>'Analyse HOR_M'!AO217</f>
        <v/>
      </c>
    </row>
    <row r="216" spans="1:5" ht="15.75">
      <c r="A216" s="210" t="str">
        <f>IF(resultats_math!A219="","",resultats_math!A219)</f>
        <v/>
      </c>
      <c r="B216" s="211" t="str">
        <f>'Analyse HOR_M'!H218</f>
        <v/>
      </c>
      <c r="C216" s="211" t="str">
        <f>'Analyse HOR_M'!S218</f>
        <v/>
      </c>
      <c r="D216" s="211" t="str">
        <f>'Analyse HOR_M'!AD218</f>
        <v/>
      </c>
      <c r="E216" s="211" t="str">
        <f>'Analyse HOR_M'!AO218</f>
        <v/>
      </c>
    </row>
    <row r="217" spans="1:5" ht="15.75">
      <c r="A217" s="210" t="str">
        <f>IF(resultats_math!A220="","",resultats_math!A220)</f>
        <v/>
      </c>
      <c r="B217" s="211" t="str">
        <f>'Analyse HOR_M'!H219</f>
        <v/>
      </c>
      <c r="C217" s="211" t="str">
        <f>'Analyse HOR_M'!S219</f>
        <v/>
      </c>
      <c r="D217" s="211" t="str">
        <f>'Analyse HOR_M'!AD219</f>
        <v/>
      </c>
      <c r="E217" s="211" t="str">
        <f>'Analyse HOR_M'!AO219</f>
        <v/>
      </c>
    </row>
    <row r="218" spans="1:5" ht="15.75">
      <c r="A218" s="210" t="str">
        <f>IF(resultats_math!A221="","",resultats_math!A221)</f>
        <v/>
      </c>
      <c r="B218" s="211" t="str">
        <f>'Analyse HOR_M'!H220</f>
        <v/>
      </c>
      <c r="C218" s="211" t="str">
        <f>'Analyse HOR_M'!S220</f>
        <v/>
      </c>
      <c r="D218" s="211" t="str">
        <f>'Analyse HOR_M'!AD220</f>
        <v/>
      </c>
      <c r="E218" s="211" t="str">
        <f>'Analyse HOR_M'!AO220</f>
        <v/>
      </c>
    </row>
    <row r="219" spans="1:5" ht="15.75">
      <c r="A219" s="210" t="str">
        <f>IF(resultats_math!A222="","",resultats_math!A222)</f>
        <v/>
      </c>
      <c r="B219" s="211" t="str">
        <f>'Analyse HOR_M'!H221</f>
        <v/>
      </c>
      <c r="C219" s="211" t="str">
        <f>'Analyse HOR_M'!S221</f>
        <v/>
      </c>
      <c r="D219" s="211" t="str">
        <f>'Analyse HOR_M'!AD221</f>
        <v/>
      </c>
      <c r="E219" s="211" t="str">
        <f>'Analyse HOR_M'!AO221</f>
        <v/>
      </c>
    </row>
    <row r="220" spans="1:5" ht="15.75">
      <c r="A220" s="210" t="str">
        <f>IF(resultats_math!A223="","",resultats_math!A223)</f>
        <v/>
      </c>
      <c r="B220" s="211" t="str">
        <f>'Analyse HOR_M'!H222</f>
        <v/>
      </c>
      <c r="C220" s="211" t="str">
        <f>'Analyse HOR_M'!S222</f>
        <v/>
      </c>
      <c r="D220" s="211" t="str">
        <f>'Analyse HOR_M'!AD222</f>
        <v/>
      </c>
      <c r="E220" s="211" t="str">
        <f>'Analyse HOR_M'!AO222</f>
        <v/>
      </c>
    </row>
    <row r="221" spans="1:5" ht="15.75">
      <c r="A221" s="210" t="str">
        <f>IF(resultats_math!A224="","",resultats_math!A224)</f>
        <v/>
      </c>
      <c r="B221" s="211" t="str">
        <f>'Analyse HOR_M'!H223</f>
        <v/>
      </c>
      <c r="C221" s="211" t="str">
        <f>'Analyse HOR_M'!S223</f>
        <v/>
      </c>
      <c r="D221" s="211" t="str">
        <f>'Analyse HOR_M'!AD223</f>
        <v/>
      </c>
      <c r="E221" s="211" t="str">
        <f>'Analyse HOR_M'!AO223</f>
        <v/>
      </c>
    </row>
    <row r="222" spans="1:5" ht="15.75">
      <c r="A222" s="210" t="str">
        <f>IF(resultats_math!A225="","",resultats_math!A225)</f>
        <v/>
      </c>
      <c r="B222" s="211" t="str">
        <f>'Analyse HOR_M'!H224</f>
        <v/>
      </c>
      <c r="C222" s="211" t="str">
        <f>'Analyse HOR_M'!S224</f>
        <v/>
      </c>
      <c r="D222" s="211" t="str">
        <f>'Analyse HOR_M'!AD224</f>
        <v/>
      </c>
      <c r="E222" s="211" t="str">
        <f>'Analyse HOR_M'!AO224</f>
        <v/>
      </c>
    </row>
    <row r="223" spans="1:5" ht="15.75">
      <c r="A223" s="210" t="str">
        <f>IF(resultats_math!A226="","",resultats_math!A226)</f>
        <v/>
      </c>
      <c r="B223" s="211" t="str">
        <f>'Analyse HOR_M'!H225</f>
        <v/>
      </c>
      <c r="C223" s="211" t="str">
        <f>'Analyse HOR_M'!S225</f>
        <v/>
      </c>
      <c r="D223" s="211" t="str">
        <f>'Analyse HOR_M'!AD225</f>
        <v/>
      </c>
      <c r="E223" s="211" t="str">
        <f>'Analyse HOR_M'!AO225</f>
        <v/>
      </c>
    </row>
    <row r="224" spans="1:5" ht="15.75">
      <c r="A224" s="210" t="str">
        <f>IF(resultats_math!A227="","",resultats_math!A227)</f>
        <v/>
      </c>
      <c r="B224" s="211" t="str">
        <f>'Analyse HOR_M'!H226</f>
        <v/>
      </c>
      <c r="C224" s="211" t="str">
        <f>'Analyse HOR_M'!S226</f>
        <v/>
      </c>
      <c r="D224" s="211" t="str">
        <f>'Analyse HOR_M'!AD226</f>
        <v/>
      </c>
      <c r="E224" s="211" t="str">
        <f>'Analyse HOR_M'!AO226</f>
        <v/>
      </c>
    </row>
    <row r="225" spans="1:5" ht="15.75">
      <c r="A225" s="210" t="str">
        <f>IF(resultats_math!A228="","",resultats_math!A228)</f>
        <v/>
      </c>
      <c r="B225" s="211" t="str">
        <f>'Analyse HOR_M'!H227</f>
        <v/>
      </c>
      <c r="C225" s="211" t="str">
        <f>'Analyse HOR_M'!S227</f>
        <v/>
      </c>
      <c r="D225" s="211" t="str">
        <f>'Analyse HOR_M'!AD227</f>
        <v/>
      </c>
      <c r="E225" s="211" t="str">
        <f>'Analyse HOR_M'!AO227</f>
        <v/>
      </c>
    </row>
    <row r="226" spans="1:5" ht="15.75">
      <c r="A226" s="210" t="str">
        <f>IF(resultats_math!A229="","",resultats_math!A229)</f>
        <v/>
      </c>
      <c r="B226" s="211" t="str">
        <f>'Analyse HOR_M'!H228</f>
        <v/>
      </c>
      <c r="C226" s="211" t="str">
        <f>'Analyse HOR_M'!S228</f>
        <v/>
      </c>
      <c r="D226" s="211" t="str">
        <f>'Analyse HOR_M'!AD228</f>
        <v/>
      </c>
      <c r="E226" s="211" t="str">
        <f>'Analyse HOR_M'!AO228</f>
        <v/>
      </c>
    </row>
    <row r="227" spans="1:5" ht="15.75">
      <c r="A227" s="210" t="str">
        <f>IF(resultats_math!A230="","",resultats_math!A230)</f>
        <v/>
      </c>
      <c r="B227" s="211" t="str">
        <f>'Analyse HOR_M'!H229</f>
        <v/>
      </c>
      <c r="C227" s="211" t="str">
        <f>'Analyse HOR_M'!S229</f>
        <v/>
      </c>
      <c r="D227" s="211" t="str">
        <f>'Analyse HOR_M'!AD229</f>
        <v/>
      </c>
      <c r="E227" s="211" t="str">
        <f>'Analyse HOR_M'!AO229</f>
        <v/>
      </c>
    </row>
    <row r="228" spans="1:5" ht="15.75">
      <c r="A228" s="210" t="str">
        <f>IF(resultats_math!A231="","",resultats_math!A231)</f>
        <v/>
      </c>
      <c r="B228" s="211" t="str">
        <f>'Analyse HOR_M'!H230</f>
        <v/>
      </c>
      <c r="C228" s="211" t="str">
        <f>'Analyse HOR_M'!S230</f>
        <v/>
      </c>
      <c r="D228" s="211" t="str">
        <f>'Analyse HOR_M'!AD230</f>
        <v/>
      </c>
      <c r="E228" s="211" t="str">
        <f>'Analyse HOR_M'!AO230</f>
        <v/>
      </c>
    </row>
    <row r="229" spans="1:5" ht="15.75">
      <c r="A229" s="210" t="str">
        <f>IF(resultats_math!A232="","",resultats_math!A232)</f>
        <v/>
      </c>
      <c r="B229" s="211" t="str">
        <f>'Analyse HOR_M'!H231</f>
        <v/>
      </c>
      <c r="C229" s="211" t="str">
        <f>'Analyse HOR_M'!S231</f>
        <v/>
      </c>
      <c r="D229" s="211" t="str">
        <f>'Analyse HOR_M'!AD231</f>
        <v/>
      </c>
      <c r="E229" s="211" t="str">
        <f>'Analyse HOR_M'!AO231</f>
        <v/>
      </c>
    </row>
    <row r="230" spans="1:5" ht="15.75">
      <c r="A230" s="210" t="str">
        <f>IF(resultats_math!A233="","",resultats_math!A233)</f>
        <v/>
      </c>
      <c r="B230" s="211" t="str">
        <f>'Analyse HOR_M'!H232</f>
        <v/>
      </c>
      <c r="C230" s="211" t="str">
        <f>'Analyse HOR_M'!S232</f>
        <v/>
      </c>
      <c r="D230" s="211" t="str">
        <f>'Analyse HOR_M'!AD232</f>
        <v/>
      </c>
      <c r="E230" s="211" t="str">
        <f>'Analyse HOR_M'!AO232</f>
        <v/>
      </c>
    </row>
    <row r="231" spans="1:5" ht="15.75">
      <c r="A231" s="210" t="str">
        <f>IF(resultats_math!A234="","",resultats_math!A234)</f>
        <v/>
      </c>
      <c r="B231" s="211" t="str">
        <f>'Analyse HOR_M'!H233</f>
        <v/>
      </c>
      <c r="C231" s="211" t="str">
        <f>'Analyse HOR_M'!S233</f>
        <v/>
      </c>
      <c r="D231" s="211" t="str">
        <f>'Analyse HOR_M'!AD233</f>
        <v/>
      </c>
      <c r="E231" s="211" t="str">
        <f>'Analyse HOR_M'!AO233</f>
        <v/>
      </c>
    </row>
    <row r="232" spans="1:5" ht="15.75">
      <c r="A232" s="210" t="str">
        <f>IF(resultats_math!A235="","",resultats_math!A235)</f>
        <v/>
      </c>
      <c r="B232" s="211" t="str">
        <f>'Analyse HOR_M'!H234</f>
        <v/>
      </c>
      <c r="C232" s="211" t="str">
        <f>'Analyse HOR_M'!S234</f>
        <v/>
      </c>
      <c r="D232" s="211" t="str">
        <f>'Analyse HOR_M'!AD234</f>
        <v/>
      </c>
      <c r="E232" s="211" t="str">
        <f>'Analyse HOR_M'!AO234</f>
        <v/>
      </c>
    </row>
    <row r="233" spans="1:5" ht="15.75">
      <c r="A233" s="210" t="str">
        <f>IF(resultats_math!A236="","",resultats_math!A236)</f>
        <v/>
      </c>
      <c r="B233" s="211" t="str">
        <f>'Analyse HOR_M'!H235</f>
        <v/>
      </c>
      <c r="C233" s="211" t="str">
        <f>'Analyse HOR_M'!S235</f>
        <v/>
      </c>
      <c r="D233" s="211" t="str">
        <f>'Analyse HOR_M'!AD235</f>
        <v/>
      </c>
      <c r="E233" s="211" t="str">
        <f>'Analyse HOR_M'!AO235</f>
        <v/>
      </c>
    </row>
    <row r="234" spans="1:5" ht="15.75">
      <c r="A234" s="210" t="str">
        <f>IF(resultats_math!A237="","",resultats_math!A237)</f>
        <v/>
      </c>
      <c r="B234" s="211" t="str">
        <f>'Analyse HOR_M'!H236</f>
        <v/>
      </c>
      <c r="C234" s="211" t="str">
        <f>'Analyse HOR_M'!S236</f>
        <v/>
      </c>
      <c r="D234" s="211" t="str">
        <f>'Analyse HOR_M'!AD236</f>
        <v/>
      </c>
      <c r="E234" s="211" t="str">
        <f>'Analyse HOR_M'!AO236</f>
        <v/>
      </c>
    </row>
    <row r="235" spans="1:5" ht="15.75">
      <c r="A235" s="210" t="str">
        <f>IF(resultats_math!A238="","",resultats_math!A238)</f>
        <v/>
      </c>
      <c r="B235" s="211" t="str">
        <f>'Analyse HOR_M'!H237</f>
        <v/>
      </c>
      <c r="C235" s="211" t="str">
        <f>'Analyse HOR_M'!S237</f>
        <v/>
      </c>
      <c r="D235" s="211" t="str">
        <f>'Analyse HOR_M'!AD237</f>
        <v/>
      </c>
      <c r="E235" s="211" t="str">
        <f>'Analyse HOR_M'!AO237</f>
        <v/>
      </c>
    </row>
    <row r="236" spans="1:5" ht="15.75">
      <c r="A236" s="210" t="str">
        <f>IF(resultats_math!A239="","",resultats_math!A239)</f>
        <v/>
      </c>
      <c r="B236" s="211" t="str">
        <f>'Analyse HOR_M'!H238</f>
        <v/>
      </c>
      <c r="C236" s="211" t="str">
        <f>'Analyse HOR_M'!S238</f>
        <v/>
      </c>
      <c r="D236" s="211" t="str">
        <f>'Analyse HOR_M'!AD238</f>
        <v/>
      </c>
      <c r="E236" s="211" t="str">
        <f>'Analyse HOR_M'!AO238</f>
        <v/>
      </c>
    </row>
    <row r="237" spans="1:5" ht="15.75">
      <c r="A237" s="210" t="str">
        <f>IF(resultats_math!A240="","",resultats_math!A240)</f>
        <v/>
      </c>
      <c r="B237" s="211" t="str">
        <f>'Analyse HOR_M'!H239</f>
        <v/>
      </c>
      <c r="C237" s="211" t="str">
        <f>'Analyse HOR_M'!S239</f>
        <v/>
      </c>
      <c r="D237" s="211" t="str">
        <f>'Analyse HOR_M'!AD239</f>
        <v/>
      </c>
      <c r="E237" s="211" t="str">
        <f>'Analyse HOR_M'!AO239</f>
        <v/>
      </c>
    </row>
    <row r="238" spans="1:5" ht="15.75">
      <c r="A238" s="210" t="str">
        <f>IF(resultats_math!A241="","",resultats_math!A241)</f>
        <v/>
      </c>
      <c r="B238" s="211" t="str">
        <f>'Analyse HOR_M'!H240</f>
        <v/>
      </c>
      <c r="C238" s="211" t="str">
        <f>'Analyse HOR_M'!S240</f>
        <v/>
      </c>
      <c r="D238" s="211" t="str">
        <f>'Analyse HOR_M'!AD240</f>
        <v/>
      </c>
      <c r="E238" s="211" t="str">
        <f>'Analyse HOR_M'!AO240</f>
        <v/>
      </c>
    </row>
    <row r="239" spans="1:5" ht="15.75">
      <c r="A239" s="210" t="str">
        <f>IF(resultats_math!A242="","",resultats_math!A242)</f>
        <v/>
      </c>
      <c r="B239" s="211" t="str">
        <f>'Analyse HOR_M'!H241</f>
        <v/>
      </c>
      <c r="C239" s="211" t="str">
        <f>'Analyse HOR_M'!S241</f>
        <v/>
      </c>
      <c r="D239" s="211" t="str">
        <f>'Analyse HOR_M'!AD241</f>
        <v/>
      </c>
      <c r="E239" s="211" t="str">
        <f>'Analyse HOR_M'!AO241</f>
        <v/>
      </c>
    </row>
    <row r="240" spans="1:5" ht="15.75">
      <c r="A240" s="210" t="str">
        <f>IF(resultats_math!A243="","",resultats_math!A243)</f>
        <v/>
      </c>
      <c r="B240" s="211" t="str">
        <f>'Analyse HOR_M'!H242</f>
        <v/>
      </c>
      <c r="C240" s="211" t="str">
        <f>'Analyse HOR_M'!S242</f>
        <v/>
      </c>
      <c r="D240" s="211" t="str">
        <f>'Analyse HOR_M'!AD242</f>
        <v/>
      </c>
      <c r="E240" s="211" t="str">
        <f>'Analyse HOR_M'!AO242</f>
        <v/>
      </c>
    </row>
    <row r="241" spans="1:5" ht="15.75">
      <c r="A241" s="210" t="str">
        <f>IF(resultats_math!A244="","",resultats_math!A244)</f>
        <v/>
      </c>
      <c r="B241" s="211" t="str">
        <f>'Analyse HOR_M'!H243</f>
        <v/>
      </c>
      <c r="C241" s="211" t="str">
        <f>'Analyse HOR_M'!S243</f>
        <v/>
      </c>
      <c r="D241" s="211" t="str">
        <f>'Analyse HOR_M'!AD243</f>
        <v/>
      </c>
      <c r="E241" s="211" t="str">
        <f>'Analyse HOR_M'!AO243</f>
        <v/>
      </c>
    </row>
    <row r="242" spans="1:5" ht="15.75">
      <c r="A242" s="210" t="str">
        <f>IF(resultats_math!A245="","",resultats_math!A245)</f>
        <v/>
      </c>
      <c r="B242" s="211" t="str">
        <f>'Analyse HOR_M'!H244</f>
        <v/>
      </c>
      <c r="C242" s="211" t="str">
        <f>'Analyse HOR_M'!S244</f>
        <v/>
      </c>
      <c r="D242" s="211" t="str">
        <f>'Analyse HOR_M'!AD244</f>
        <v/>
      </c>
      <c r="E242" s="211" t="str">
        <f>'Analyse HOR_M'!AO244</f>
        <v/>
      </c>
    </row>
    <row r="243" spans="1:5" ht="15.75">
      <c r="A243" s="210" t="str">
        <f>IF(resultats_math!A246="","",resultats_math!A246)</f>
        <v/>
      </c>
      <c r="B243" s="211" t="str">
        <f>'Analyse HOR_M'!H245</f>
        <v/>
      </c>
      <c r="C243" s="211" t="str">
        <f>'Analyse HOR_M'!S245</f>
        <v/>
      </c>
      <c r="D243" s="211" t="str">
        <f>'Analyse HOR_M'!AD245</f>
        <v/>
      </c>
      <c r="E243" s="211" t="str">
        <f>'Analyse HOR_M'!AO245</f>
        <v/>
      </c>
    </row>
    <row r="244" spans="1:5" ht="15.75">
      <c r="A244" s="210" t="str">
        <f>IF(resultats_math!A247="","",resultats_math!A247)</f>
        <v/>
      </c>
      <c r="B244" s="211" t="str">
        <f>'Analyse HOR_M'!H246</f>
        <v/>
      </c>
      <c r="C244" s="211" t="str">
        <f>'Analyse HOR_M'!S246</f>
        <v/>
      </c>
      <c r="D244" s="211" t="str">
        <f>'Analyse HOR_M'!AD246</f>
        <v/>
      </c>
      <c r="E244" s="211" t="str">
        <f>'Analyse HOR_M'!AO246</f>
        <v/>
      </c>
    </row>
    <row r="245" spans="1:5" ht="15.75">
      <c r="A245" s="210" t="str">
        <f>IF(resultats_math!A248="","",resultats_math!A248)</f>
        <v/>
      </c>
      <c r="B245" s="211" t="str">
        <f>'Analyse HOR_M'!H247</f>
        <v/>
      </c>
      <c r="C245" s="211" t="str">
        <f>'Analyse HOR_M'!S247</f>
        <v/>
      </c>
      <c r="D245" s="211" t="str">
        <f>'Analyse HOR_M'!AD247</f>
        <v/>
      </c>
      <c r="E245" s="211" t="str">
        <f>'Analyse HOR_M'!AO247</f>
        <v/>
      </c>
    </row>
    <row r="246" spans="1:5" ht="15.75">
      <c r="A246" s="210" t="str">
        <f>IF(resultats_math!A249="","",resultats_math!A249)</f>
        <v/>
      </c>
      <c r="B246" s="211" t="str">
        <f>'Analyse HOR_M'!H248</f>
        <v/>
      </c>
      <c r="C246" s="211" t="str">
        <f>'Analyse HOR_M'!S248</f>
        <v/>
      </c>
      <c r="D246" s="211" t="str">
        <f>'Analyse HOR_M'!AD248</f>
        <v/>
      </c>
      <c r="E246" s="211" t="str">
        <f>'Analyse HOR_M'!AO248</f>
        <v/>
      </c>
    </row>
    <row r="247" spans="1:5" ht="15.75">
      <c r="A247" s="210" t="str">
        <f>IF(resultats_math!A250="","",resultats_math!A250)</f>
        <v/>
      </c>
      <c r="B247" s="211" t="str">
        <f>'Analyse HOR_M'!H249</f>
        <v/>
      </c>
      <c r="C247" s="211" t="str">
        <f>'Analyse HOR_M'!S249</f>
        <v/>
      </c>
      <c r="D247" s="211" t="str">
        <f>'Analyse HOR_M'!AD249</f>
        <v/>
      </c>
      <c r="E247" s="211" t="str">
        <f>'Analyse HOR_M'!AO249</f>
        <v/>
      </c>
    </row>
    <row r="248" spans="1:5" ht="15.75">
      <c r="A248" s="210" t="str">
        <f>IF(resultats_math!A251="","",resultats_math!A251)</f>
        <v/>
      </c>
      <c r="B248" s="211" t="str">
        <f>'Analyse HOR_M'!H250</f>
        <v/>
      </c>
      <c r="C248" s="211" t="str">
        <f>'Analyse HOR_M'!S250</f>
        <v/>
      </c>
      <c r="D248" s="211" t="str">
        <f>'Analyse HOR_M'!AD250</f>
        <v/>
      </c>
      <c r="E248" s="211" t="str">
        <f>'Analyse HOR_M'!AO250</f>
        <v/>
      </c>
    </row>
    <row r="249" spans="1:5" ht="15.75">
      <c r="A249" s="210" t="str">
        <f>IF(resultats_math!A252="","",resultats_math!A252)</f>
        <v/>
      </c>
      <c r="B249" s="211" t="str">
        <f>'Analyse HOR_M'!H251</f>
        <v/>
      </c>
      <c r="C249" s="211" t="str">
        <f>'Analyse HOR_M'!S251</f>
        <v/>
      </c>
      <c r="D249" s="211" t="str">
        <f>'Analyse HOR_M'!AD251</f>
        <v/>
      </c>
      <c r="E249" s="211" t="str">
        <f>'Analyse HOR_M'!AO251</f>
        <v/>
      </c>
    </row>
    <row r="250" spans="1:5" ht="15.75">
      <c r="A250" s="210" t="str">
        <f>IF(resultats_math!A253="","",resultats_math!A253)</f>
        <v/>
      </c>
      <c r="B250" s="211" t="str">
        <f>'Analyse HOR_M'!H252</f>
        <v/>
      </c>
      <c r="C250" s="211" t="str">
        <f>'Analyse HOR_M'!S252</f>
        <v/>
      </c>
      <c r="D250" s="211" t="str">
        <f>'Analyse HOR_M'!AD252</f>
        <v/>
      </c>
      <c r="E250" s="211" t="str">
        <f>'Analyse HOR_M'!AO252</f>
        <v/>
      </c>
    </row>
    <row r="251" spans="1:5" ht="15.75">
      <c r="A251" s="210" t="str">
        <f>IF(resultats_math!A254="","",resultats_math!A254)</f>
        <v/>
      </c>
      <c r="B251" s="211" t="str">
        <f>'Analyse HOR_M'!H253</f>
        <v/>
      </c>
      <c r="C251" s="211" t="str">
        <f>'Analyse HOR_M'!S253</f>
        <v/>
      </c>
      <c r="D251" s="211" t="str">
        <f>'Analyse HOR_M'!AD253</f>
        <v/>
      </c>
      <c r="E251" s="211" t="str">
        <f>'Analyse HOR_M'!AO253</f>
        <v/>
      </c>
    </row>
    <row r="252" spans="1:5" ht="15.75">
      <c r="A252" s="210" t="str">
        <f>IF(resultats_math!A255="","",resultats_math!A255)</f>
        <v/>
      </c>
      <c r="B252" s="211" t="str">
        <f>'Analyse HOR_M'!H254</f>
        <v/>
      </c>
      <c r="C252" s="211" t="str">
        <f>'Analyse HOR_M'!S254</f>
        <v/>
      </c>
      <c r="D252" s="211" t="str">
        <f>'Analyse HOR_M'!AD254</f>
        <v/>
      </c>
      <c r="E252" s="211" t="str">
        <f>'Analyse HOR_M'!AO254</f>
        <v/>
      </c>
    </row>
    <row r="253" spans="1:5" ht="15.75">
      <c r="A253" s="210" t="str">
        <f>IF(resultats_math!A256="","",resultats_math!A256)</f>
        <v/>
      </c>
      <c r="B253" s="211" t="str">
        <f>'Analyse HOR_M'!H255</f>
        <v/>
      </c>
      <c r="C253" s="211" t="str">
        <f>'Analyse HOR_M'!S255</f>
        <v/>
      </c>
      <c r="D253" s="211" t="str">
        <f>'Analyse HOR_M'!AD255</f>
        <v/>
      </c>
      <c r="E253" s="211" t="str">
        <f>'Analyse HOR_M'!AO255</f>
        <v/>
      </c>
    </row>
    <row r="254" spans="1:5" ht="15.75">
      <c r="A254" s="210" t="str">
        <f>IF(resultats_math!A257="","",resultats_math!A257)</f>
        <v/>
      </c>
      <c r="B254" s="211" t="str">
        <f>'Analyse HOR_M'!H256</f>
        <v/>
      </c>
      <c r="C254" s="211" t="str">
        <f>'Analyse HOR_M'!S256</f>
        <v/>
      </c>
      <c r="D254" s="211" t="str">
        <f>'Analyse HOR_M'!AD256</f>
        <v/>
      </c>
      <c r="E254" s="211" t="str">
        <f>'Analyse HOR_M'!AO256</f>
        <v/>
      </c>
    </row>
    <row r="255" spans="1:5" ht="15.75">
      <c r="A255" s="210" t="str">
        <f>IF(resultats_math!A258="","",resultats_math!A258)</f>
        <v/>
      </c>
      <c r="B255" s="211" t="str">
        <f>'Analyse HOR_M'!H257</f>
        <v/>
      </c>
      <c r="C255" s="211" t="str">
        <f>'Analyse HOR_M'!S257</f>
        <v/>
      </c>
      <c r="D255" s="211" t="str">
        <f>'Analyse HOR_M'!AD257</f>
        <v/>
      </c>
      <c r="E255" s="211" t="str">
        <f>'Analyse HOR_M'!AO257</f>
        <v/>
      </c>
    </row>
    <row r="256" spans="1:5" ht="15.75">
      <c r="A256" s="210" t="str">
        <f>IF(resultats_math!A259="","",resultats_math!A259)</f>
        <v/>
      </c>
      <c r="B256" s="211" t="str">
        <f>'Analyse HOR_M'!H258</f>
        <v/>
      </c>
      <c r="C256" s="211" t="str">
        <f>'Analyse HOR_M'!S258</f>
        <v/>
      </c>
      <c r="D256" s="211" t="str">
        <f>'Analyse HOR_M'!AD258</f>
        <v/>
      </c>
      <c r="E256" s="211" t="str">
        <f>'Analyse HOR_M'!AO258</f>
        <v/>
      </c>
    </row>
    <row r="257" spans="1:5" ht="15.75">
      <c r="A257" s="210" t="str">
        <f>IF(resultats_math!A260="","",resultats_math!A260)</f>
        <v/>
      </c>
      <c r="B257" s="211" t="str">
        <f>'Analyse HOR_M'!H259</f>
        <v/>
      </c>
      <c r="C257" s="211" t="str">
        <f>'Analyse HOR_M'!S259</f>
        <v/>
      </c>
      <c r="D257" s="211" t="str">
        <f>'Analyse HOR_M'!AD259</f>
        <v/>
      </c>
      <c r="E257" s="211" t="str">
        <f>'Analyse HOR_M'!AO259</f>
        <v/>
      </c>
    </row>
    <row r="258" spans="1:5" ht="15.75">
      <c r="A258" s="210" t="str">
        <f>IF(resultats_math!A261="","",resultats_math!A261)</f>
        <v/>
      </c>
      <c r="B258" s="211" t="str">
        <f>'Analyse HOR_M'!H260</f>
        <v/>
      </c>
      <c r="C258" s="211" t="str">
        <f>'Analyse HOR_M'!S260</f>
        <v/>
      </c>
      <c r="D258" s="211" t="str">
        <f>'Analyse HOR_M'!AD260</f>
        <v/>
      </c>
      <c r="E258" s="211" t="str">
        <f>'Analyse HOR_M'!AO260</f>
        <v/>
      </c>
    </row>
    <row r="259" spans="1:5" ht="15.75">
      <c r="A259" s="210" t="str">
        <f>IF(resultats_math!A262="","",resultats_math!A262)</f>
        <v/>
      </c>
      <c r="B259" s="211" t="str">
        <f>'Analyse HOR_M'!H261</f>
        <v/>
      </c>
      <c r="C259" s="211" t="str">
        <f>'Analyse HOR_M'!S261</f>
        <v/>
      </c>
      <c r="D259" s="211" t="str">
        <f>'Analyse HOR_M'!AD261</f>
        <v/>
      </c>
      <c r="E259" s="211" t="str">
        <f>'Analyse HOR_M'!AO261</f>
        <v/>
      </c>
    </row>
    <row r="260" spans="1:5" ht="15.75">
      <c r="A260" s="210" t="str">
        <f>IF(resultats_math!A263="","",resultats_math!A263)</f>
        <v/>
      </c>
      <c r="B260" s="211" t="str">
        <f>'Analyse HOR_M'!H262</f>
        <v/>
      </c>
      <c r="C260" s="211" t="str">
        <f>'Analyse HOR_M'!S262</f>
        <v/>
      </c>
      <c r="D260" s="211" t="str">
        <f>'Analyse HOR_M'!AD262</f>
        <v/>
      </c>
      <c r="E260" s="211" t="str">
        <f>'Analyse HOR_M'!AO262</f>
        <v/>
      </c>
    </row>
    <row r="261" spans="1:5" ht="15.75">
      <c r="A261" s="210" t="str">
        <f>IF(resultats_math!A264="","",resultats_math!A264)</f>
        <v/>
      </c>
      <c r="B261" s="211" t="str">
        <f>'Analyse HOR_M'!H263</f>
        <v/>
      </c>
      <c r="C261" s="211" t="str">
        <f>'Analyse HOR_M'!S263</f>
        <v/>
      </c>
      <c r="D261" s="211" t="str">
        <f>'Analyse HOR_M'!AD263</f>
        <v/>
      </c>
      <c r="E261" s="211" t="str">
        <f>'Analyse HOR_M'!AO263</f>
        <v/>
      </c>
    </row>
    <row r="262" spans="1:5" ht="15.75">
      <c r="A262" s="210" t="str">
        <f>IF(resultats_math!A265="","",resultats_math!A265)</f>
        <v/>
      </c>
      <c r="B262" s="211" t="str">
        <f>'Analyse HOR_M'!H264</f>
        <v/>
      </c>
      <c r="C262" s="211" t="str">
        <f>'Analyse HOR_M'!S264</f>
        <v/>
      </c>
      <c r="D262" s="211" t="str">
        <f>'Analyse HOR_M'!AD264</f>
        <v/>
      </c>
      <c r="E262" s="211" t="str">
        <f>'Analyse HOR_M'!AO264</f>
        <v/>
      </c>
    </row>
    <row r="263" spans="1:5" ht="15.75">
      <c r="A263" s="210" t="str">
        <f>IF(resultats_math!A266="","",resultats_math!A266)</f>
        <v/>
      </c>
      <c r="B263" s="211" t="str">
        <f>'Analyse HOR_M'!H265</f>
        <v/>
      </c>
      <c r="C263" s="211" t="str">
        <f>'Analyse HOR_M'!S265</f>
        <v/>
      </c>
      <c r="D263" s="211" t="str">
        <f>'Analyse HOR_M'!AD265</f>
        <v/>
      </c>
      <c r="E263" s="211" t="str">
        <f>'Analyse HOR_M'!AO265</f>
        <v/>
      </c>
    </row>
    <row r="264" spans="1:5" ht="15.75">
      <c r="A264" s="210" t="str">
        <f>IF(resultats_math!A267="","",resultats_math!A267)</f>
        <v/>
      </c>
      <c r="B264" s="211" t="str">
        <f>'Analyse HOR_M'!H266</f>
        <v/>
      </c>
      <c r="C264" s="211" t="str">
        <f>'Analyse HOR_M'!S266</f>
        <v/>
      </c>
      <c r="D264" s="211" t="str">
        <f>'Analyse HOR_M'!AD266</f>
        <v/>
      </c>
      <c r="E264" s="211" t="str">
        <f>'Analyse HOR_M'!AO266</f>
        <v/>
      </c>
    </row>
    <row r="265" spans="1:5" ht="15.75">
      <c r="A265" s="210" t="str">
        <f>IF(resultats_math!A268="","",resultats_math!A268)</f>
        <v/>
      </c>
      <c r="B265" s="211" t="str">
        <f>'Analyse HOR_M'!H267</f>
        <v/>
      </c>
      <c r="C265" s="211" t="str">
        <f>'Analyse HOR_M'!S267</f>
        <v/>
      </c>
      <c r="D265" s="211" t="str">
        <f>'Analyse HOR_M'!AD267</f>
        <v/>
      </c>
      <c r="E265" s="211" t="str">
        <f>'Analyse HOR_M'!AO267</f>
        <v/>
      </c>
    </row>
    <row r="266" spans="1:5" ht="15.75">
      <c r="A266" s="210" t="str">
        <f>IF(resultats_math!A269="","",resultats_math!A269)</f>
        <v/>
      </c>
      <c r="B266" s="211" t="str">
        <f>'Analyse HOR_M'!H268</f>
        <v/>
      </c>
      <c r="C266" s="211" t="str">
        <f>'Analyse HOR_M'!S268</f>
        <v/>
      </c>
      <c r="D266" s="211" t="str">
        <f>'Analyse HOR_M'!AD268</f>
        <v/>
      </c>
      <c r="E266" s="211" t="str">
        <f>'Analyse HOR_M'!AO268</f>
        <v/>
      </c>
    </row>
    <row r="267" spans="1:5" ht="15.75">
      <c r="A267" s="210" t="str">
        <f>IF(resultats_math!A270="","",resultats_math!A270)</f>
        <v/>
      </c>
      <c r="B267" s="211" t="str">
        <f>'Analyse HOR_M'!H269</f>
        <v/>
      </c>
      <c r="C267" s="211" t="str">
        <f>'Analyse HOR_M'!S269</f>
        <v/>
      </c>
      <c r="D267" s="211" t="str">
        <f>'Analyse HOR_M'!AD269</f>
        <v/>
      </c>
      <c r="E267" s="211" t="str">
        <f>'Analyse HOR_M'!AO269</f>
        <v/>
      </c>
    </row>
    <row r="268" spans="1:5" ht="15.75">
      <c r="A268" s="210" t="str">
        <f>IF(resultats_math!A271="","",resultats_math!A271)</f>
        <v/>
      </c>
      <c r="B268" s="211" t="str">
        <f>'Analyse HOR_M'!H270</f>
        <v/>
      </c>
      <c r="C268" s="211" t="str">
        <f>'Analyse HOR_M'!S270</f>
        <v/>
      </c>
      <c r="D268" s="211" t="str">
        <f>'Analyse HOR_M'!AD270</f>
        <v/>
      </c>
      <c r="E268" s="211" t="str">
        <f>'Analyse HOR_M'!AO270</f>
        <v/>
      </c>
    </row>
    <row r="269" spans="1:5" ht="15.75">
      <c r="A269" s="210" t="str">
        <f>IF(resultats_math!A272="","",resultats_math!A272)</f>
        <v/>
      </c>
      <c r="B269" s="211" t="str">
        <f>'Analyse HOR_M'!H271</f>
        <v/>
      </c>
      <c r="C269" s="211" t="str">
        <f>'Analyse HOR_M'!S271</f>
        <v/>
      </c>
      <c r="D269" s="211" t="str">
        <f>'Analyse HOR_M'!AD271</f>
        <v/>
      </c>
      <c r="E269" s="211" t="str">
        <f>'Analyse HOR_M'!AO271</f>
        <v/>
      </c>
    </row>
    <row r="270" spans="1:5" ht="15.75">
      <c r="A270" s="210" t="str">
        <f>IF(resultats_math!A273="","",resultats_math!A273)</f>
        <v/>
      </c>
      <c r="B270" s="211" t="str">
        <f>'Analyse HOR_M'!H272</f>
        <v/>
      </c>
      <c r="C270" s="211" t="str">
        <f>'Analyse HOR_M'!S272</f>
        <v/>
      </c>
      <c r="D270" s="211" t="str">
        <f>'Analyse HOR_M'!AD272</f>
        <v/>
      </c>
      <c r="E270" s="211" t="str">
        <f>'Analyse HOR_M'!AO272</f>
        <v/>
      </c>
    </row>
    <row r="271" spans="1:5" ht="15.75">
      <c r="A271" s="210" t="str">
        <f>IF(resultats_math!A274="","",resultats_math!A274)</f>
        <v/>
      </c>
      <c r="B271" s="211" t="str">
        <f>'Analyse HOR_M'!H273</f>
        <v/>
      </c>
      <c r="C271" s="211" t="str">
        <f>'Analyse HOR_M'!S273</f>
        <v/>
      </c>
      <c r="D271" s="211" t="str">
        <f>'Analyse HOR_M'!AD273</f>
        <v/>
      </c>
      <c r="E271" s="211" t="str">
        <f>'Analyse HOR_M'!AO273</f>
        <v/>
      </c>
    </row>
    <row r="272" spans="1:5" ht="15.75">
      <c r="A272" s="210" t="str">
        <f>IF(resultats_math!A275="","",resultats_math!A275)</f>
        <v/>
      </c>
      <c r="B272" s="211" t="str">
        <f>'Analyse HOR_M'!H274</f>
        <v/>
      </c>
      <c r="C272" s="211" t="str">
        <f>'Analyse HOR_M'!S274</f>
        <v/>
      </c>
      <c r="D272" s="211" t="str">
        <f>'Analyse HOR_M'!AD274</f>
        <v/>
      </c>
      <c r="E272" s="211" t="str">
        <f>'Analyse HOR_M'!AO274</f>
        <v/>
      </c>
    </row>
    <row r="273" spans="1:5" ht="15.75">
      <c r="A273" s="210" t="str">
        <f>IF(resultats_math!A276="","",resultats_math!A276)</f>
        <v/>
      </c>
      <c r="B273" s="211" t="str">
        <f>'Analyse HOR_M'!H275</f>
        <v/>
      </c>
      <c r="C273" s="211" t="str">
        <f>'Analyse HOR_M'!S275</f>
        <v/>
      </c>
      <c r="D273" s="211" t="str">
        <f>'Analyse HOR_M'!AD275</f>
        <v/>
      </c>
      <c r="E273" s="211" t="str">
        <f>'Analyse HOR_M'!AO275</f>
        <v/>
      </c>
    </row>
    <row r="274" spans="1:5" ht="15.75">
      <c r="A274" s="210" t="str">
        <f>IF(resultats_math!A277="","",resultats_math!A277)</f>
        <v/>
      </c>
      <c r="B274" s="211" t="str">
        <f>'Analyse HOR_M'!H276</f>
        <v/>
      </c>
      <c r="C274" s="211" t="str">
        <f>'Analyse HOR_M'!S276</f>
        <v/>
      </c>
      <c r="D274" s="211" t="str">
        <f>'Analyse HOR_M'!AD276</f>
        <v/>
      </c>
      <c r="E274" s="211" t="str">
        <f>'Analyse HOR_M'!AO276</f>
        <v/>
      </c>
    </row>
    <row r="275" spans="1:5" ht="15.75">
      <c r="A275" s="210" t="str">
        <f>IF(resultats_math!A278="","",resultats_math!A278)</f>
        <v/>
      </c>
      <c r="B275" s="211" t="str">
        <f>'Analyse HOR_M'!H277</f>
        <v/>
      </c>
      <c r="C275" s="211" t="str">
        <f>'Analyse HOR_M'!S277</f>
        <v/>
      </c>
      <c r="D275" s="211" t="str">
        <f>'Analyse HOR_M'!AD277</f>
        <v/>
      </c>
      <c r="E275" s="211" t="str">
        <f>'Analyse HOR_M'!AO277</f>
        <v/>
      </c>
    </row>
    <row r="276" spans="1:5" ht="15.75">
      <c r="A276" s="210" t="str">
        <f>IF(resultats_math!A279="","",resultats_math!A279)</f>
        <v/>
      </c>
      <c r="B276" s="211" t="str">
        <f>'Analyse HOR_M'!H278</f>
        <v/>
      </c>
      <c r="C276" s="211" t="str">
        <f>'Analyse HOR_M'!S278</f>
        <v/>
      </c>
      <c r="D276" s="211" t="str">
        <f>'Analyse HOR_M'!AD278</f>
        <v/>
      </c>
      <c r="E276" s="211" t="str">
        <f>'Analyse HOR_M'!AO278</f>
        <v/>
      </c>
    </row>
    <row r="277" spans="1:5" ht="15.75">
      <c r="A277" s="210" t="str">
        <f>IF(resultats_math!A280="","",resultats_math!A280)</f>
        <v/>
      </c>
      <c r="B277" s="211" t="str">
        <f>'Analyse HOR_M'!H279</f>
        <v/>
      </c>
      <c r="C277" s="211" t="str">
        <f>'Analyse HOR_M'!S279</f>
        <v/>
      </c>
      <c r="D277" s="211" t="str">
        <f>'Analyse HOR_M'!AD279</f>
        <v/>
      </c>
      <c r="E277" s="211" t="str">
        <f>'Analyse HOR_M'!AO279</f>
        <v/>
      </c>
    </row>
    <row r="278" spans="1:5" ht="15.75">
      <c r="A278" s="210" t="str">
        <f>IF(resultats_math!A281="","",resultats_math!A281)</f>
        <v/>
      </c>
      <c r="B278" s="211" t="str">
        <f>'Analyse HOR_M'!H280</f>
        <v/>
      </c>
      <c r="C278" s="211" t="str">
        <f>'Analyse HOR_M'!S280</f>
        <v/>
      </c>
      <c r="D278" s="211" t="str">
        <f>'Analyse HOR_M'!AD280</f>
        <v/>
      </c>
      <c r="E278" s="211" t="str">
        <f>'Analyse HOR_M'!AO280</f>
        <v/>
      </c>
    </row>
    <row r="279" spans="1:5" ht="15.75">
      <c r="A279" s="210" t="str">
        <f>IF(resultats_math!A282="","",resultats_math!A282)</f>
        <v/>
      </c>
      <c r="B279" s="211" t="str">
        <f>'Analyse HOR_M'!H281</f>
        <v/>
      </c>
      <c r="C279" s="211" t="str">
        <f>'Analyse HOR_M'!S281</f>
        <v/>
      </c>
      <c r="D279" s="211" t="str">
        <f>'Analyse HOR_M'!AD281</f>
        <v/>
      </c>
      <c r="E279" s="211" t="str">
        <f>'Analyse HOR_M'!AO281</f>
        <v/>
      </c>
    </row>
    <row r="280" spans="1:5" ht="15.75">
      <c r="A280" s="210" t="str">
        <f>IF(resultats_math!A283="","",resultats_math!A283)</f>
        <v/>
      </c>
      <c r="B280" s="211" t="str">
        <f>'Analyse HOR_M'!H282</f>
        <v/>
      </c>
      <c r="C280" s="211" t="str">
        <f>'Analyse HOR_M'!S282</f>
        <v/>
      </c>
      <c r="D280" s="211" t="str">
        <f>'Analyse HOR_M'!AD282</f>
        <v/>
      </c>
      <c r="E280" s="211" t="str">
        <f>'Analyse HOR_M'!AO282</f>
        <v/>
      </c>
    </row>
    <row r="281" spans="1:5" ht="15.75">
      <c r="A281" s="210" t="str">
        <f>IF(resultats_math!A284="","",resultats_math!A284)</f>
        <v/>
      </c>
      <c r="B281" s="211" t="str">
        <f>'Analyse HOR_M'!H283</f>
        <v/>
      </c>
      <c r="C281" s="211" t="str">
        <f>'Analyse HOR_M'!S283</f>
        <v/>
      </c>
      <c r="D281" s="211" t="str">
        <f>'Analyse HOR_M'!AD283</f>
        <v/>
      </c>
      <c r="E281" s="211" t="str">
        <f>'Analyse HOR_M'!AO283</f>
        <v/>
      </c>
    </row>
    <row r="282" spans="1:5" ht="15.75">
      <c r="A282" s="210" t="str">
        <f>IF(resultats_math!A285="","",resultats_math!A285)</f>
        <v/>
      </c>
      <c r="B282" s="211" t="str">
        <f>'Analyse HOR_M'!H284</f>
        <v/>
      </c>
      <c r="C282" s="211" t="str">
        <f>'Analyse HOR_M'!S284</f>
        <v/>
      </c>
      <c r="D282" s="211" t="str">
        <f>'Analyse HOR_M'!AD284</f>
        <v/>
      </c>
      <c r="E282" s="211" t="str">
        <f>'Analyse HOR_M'!AO284</f>
        <v/>
      </c>
    </row>
    <row r="283" spans="1:5" ht="15.75">
      <c r="A283" s="210" t="str">
        <f>IF(resultats_math!A286="","",resultats_math!A286)</f>
        <v/>
      </c>
      <c r="B283" s="211" t="str">
        <f>'Analyse HOR_M'!H285</f>
        <v/>
      </c>
      <c r="C283" s="211" t="str">
        <f>'Analyse HOR_M'!S285</f>
        <v/>
      </c>
      <c r="D283" s="211" t="str">
        <f>'Analyse HOR_M'!AD285</f>
        <v/>
      </c>
      <c r="E283" s="211" t="str">
        <f>'Analyse HOR_M'!AO285</f>
        <v/>
      </c>
    </row>
    <row r="284" spans="1:5" ht="15.75">
      <c r="A284" s="210" t="str">
        <f>IF(resultats_math!A287="","",resultats_math!A287)</f>
        <v/>
      </c>
      <c r="B284" s="211" t="str">
        <f>'Analyse HOR_M'!H286</f>
        <v/>
      </c>
      <c r="C284" s="211" t="str">
        <f>'Analyse HOR_M'!S286</f>
        <v/>
      </c>
      <c r="D284" s="211" t="str">
        <f>'Analyse HOR_M'!AD286</f>
        <v/>
      </c>
      <c r="E284" s="211" t="str">
        <f>'Analyse HOR_M'!AO286</f>
        <v/>
      </c>
    </row>
    <row r="285" spans="1:5" ht="15.75">
      <c r="A285" s="210" t="str">
        <f>IF(resultats_math!A288="","",resultats_math!A288)</f>
        <v/>
      </c>
      <c r="B285" s="211" t="str">
        <f>'Analyse HOR_M'!H287</f>
        <v/>
      </c>
      <c r="C285" s="211" t="str">
        <f>'Analyse HOR_M'!S287</f>
        <v/>
      </c>
      <c r="D285" s="211" t="str">
        <f>'Analyse HOR_M'!AD287</f>
        <v/>
      </c>
      <c r="E285" s="211" t="str">
        <f>'Analyse HOR_M'!AO287</f>
        <v/>
      </c>
    </row>
    <row r="286" spans="1:5" ht="15.75">
      <c r="A286" s="210" t="str">
        <f>IF(resultats_math!A289="","",resultats_math!A289)</f>
        <v/>
      </c>
      <c r="B286" s="211" t="str">
        <f>'Analyse HOR_M'!H288</f>
        <v/>
      </c>
      <c r="C286" s="211" t="str">
        <f>'Analyse HOR_M'!S288</f>
        <v/>
      </c>
      <c r="D286" s="211" t="str">
        <f>'Analyse HOR_M'!AD288</f>
        <v/>
      </c>
      <c r="E286" s="211" t="str">
        <f>'Analyse HOR_M'!AO288</f>
        <v/>
      </c>
    </row>
    <row r="287" spans="1:5" ht="15.75">
      <c r="A287" s="210" t="str">
        <f>IF(resultats_math!A290="","",resultats_math!A290)</f>
        <v/>
      </c>
      <c r="B287" s="211" t="str">
        <f>'Analyse HOR_M'!H289</f>
        <v/>
      </c>
      <c r="C287" s="211" t="str">
        <f>'Analyse HOR_M'!S289</f>
        <v/>
      </c>
      <c r="D287" s="211" t="str">
        <f>'Analyse HOR_M'!AD289</f>
        <v/>
      </c>
      <c r="E287" s="211" t="str">
        <f>'Analyse HOR_M'!AO289</f>
        <v/>
      </c>
    </row>
    <row r="288" spans="1:5" ht="15.75">
      <c r="A288" s="210" t="str">
        <f>IF(resultats_math!A291="","",resultats_math!A291)</f>
        <v/>
      </c>
      <c r="B288" s="211" t="str">
        <f>'Analyse HOR_M'!H290</f>
        <v/>
      </c>
      <c r="C288" s="211" t="str">
        <f>'Analyse HOR_M'!S290</f>
        <v/>
      </c>
      <c r="D288" s="211" t="str">
        <f>'Analyse HOR_M'!AD290</f>
        <v/>
      </c>
      <c r="E288" s="211" t="str">
        <f>'Analyse HOR_M'!AO290</f>
        <v/>
      </c>
    </row>
    <row r="289" spans="1:5" ht="15.75">
      <c r="A289" s="210" t="str">
        <f>IF(resultats_math!A292="","",resultats_math!A292)</f>
        <v/>
      </c>
      <c r="B289" s="211" t="str">
        <f>'Analyse HOR_M'!H291</f>
        <v/>
      </c>
      <c r="C289" s="211" t="str">
        <f>'Analyse HOR_M'!S291</f>
        <v/>
      </c>
      <c r="D289" s="211" t="str">
        <f>'Analyse HOR_M'!AD291</f>
        <v/>
      </c>
      <c r="E289" s="211" t="str">
        <f>'Analyse HOR_M'!AO291</f>
        <v/>
      </c>
    </row>
    <row r="290" spans="1:5" ht="15.75">
      <c r="A290" s="210" t="str">
        <f>IF(resultats_math!A293="","",resultats_math!A293)</f>
        <v/>
      </c>
      <c r="B290" s="211" t="str">
        <f>'Analyse HOR_M'!H292</f>
        <v/>
      </c>
      <c r="C290" s="211" t="str">
        <f>'Analyse HOR_M'!S292</f>
        <v/>
      </c>
      <c r="D290" s="211" t="str">
        <f>'Analyse HOR_M'!AD292</f>
        <v/>
      </c>
      <c r="E290" s="211" t="str">
        <f>'Analyse HOR_M'!AO292</f>
        <v/>
      </c>
    </row>
    <row r="291" spans="1:5" ht="15.75">
      <c r="A291" s="210" t="str">
        <f>IF(resultats_math!A294="","",resultats_math!A294)</f>
        <v/>
      </c>
      <c r="B291" s="211" t="str">
        <f>'Analyse HOR_M'!H293</f>
        <v/>
      </c>
      <c r="C291" s="211" t="str">
        <f>'Analyse HOR_M'!S293</f>
        <v/>
      </c>
      <c r="D291" s="211" t="str">
        <f>'Analyse HOR_M'!AD293</f>
        <v/>
      </c>
      <c r="E291" s="211" t="str">
        <f>'Analyse HOR_M'!AO293</f>
        <v/>
      </c>
    </row>
    <row r="292" spans="1:5" ht="15.75">
      <c r="A292" s="210" t="str">
        <f>IF(resultats_math!A295="","",resultats_math!A295)</f>
        <v/>
      </c>
      <c r="B292" s="211" t="str">
        <f>'Analyse HOR_M'!H294</f>
        <v/>
      </c>
      <c r="C292" s="211" t="str">
        <f>'Analyse HOR_M'!S294</f>
        <v/>
      </c>
      <c r="D292" s="211" t="str">
        <f>'Analyse HOR_M'!AD294</f>
        <v/>
      </c>
      <c r="E292" s="211" t="str">
        <f>'Analyse HOR_M'!AO294</f>
        <v/>
      </c>
    </row>
    <row r="293" spans="1:5" ht="15.75">
      <c r="A293" s="210" t="str">
        <f>IF(resultats_math!A296="","",resultats_math!A296)</f>
        <v/>
      </c>
      <c r="B293" s="211" t="str">
        <f>'Analyse HOR_M'!H295</f>
        <v/>
      </c>
      <c r="C293" s="211" t="str">
        <f>'Analyse HOR_M'!S295</f>
        <v/>
      </c>
      <c r="D293" s="211" t="str">
        <f>'Analyse HOR_M'!AD295</f>
        <v/>
      </c>
      <c r="E293" s="211" t="str">
        <f>'Analyse HOR_M'!AO295</f>
        <v/>
      </c>
    </row>
    <row r="294" spans="1:5" ht="15.75">
      <c r="A294" s="210" t="str">
        <f>IF(resultats_math!A297="","",resultats_math!A297)</f>
        <v/>
      </c>
      <c r="B294" s="211" t="str">
        <f>'Analyse HOR_M'!H296</f>
        <v/>
      </c>
      <c r="C294" s="211" t="str">
        <f>'Analyse HOR_M'!S296</f>
        <v/>
      </c>
      <c r="D294" s="211" t="str">
        <f>'Analyse HOR_M'!AD296</f>
        <v/>
      </c>
      <c r="E294" s="211" t="str">
        <f>'Analyse HOR_M'!AO296</f>
        <v/>
      </c>
    </row>
    <row r="295" spans="1:5" ht="15.75">
      <c r="A295" s="210" t="str">
        <f>IF(resultats_math!A298="","",resultats_math!A298)</f>
        <v/>
      </c>
      <c r="B295" s="211" t="str">
        <f>'Analyse HOR_M'!H297</f>
        <v/>
      </c>
      <c r="C295" s="211" t="str">
        <f>'Analyse HOR_M'!S297</f>
        <v/>
      </c>
      <c r="D295" s="211" t="str">
        <f>'Analyse HOR_M'!AD297</f>
        <v/>
      </c>
      <c r="E295" s="211" t="str">
        <f>'Analyse HOR_M'!AO297</f>
        <v/>
      </c>
    </row>
    <row r="296" spans="1:5" ht="15.75">
      <c r="A296" s="210" t="str">
        <f>IF(resultats_math!A299="","",resultats_math!A299)</f>
        <v/>
      </c>
      <c r="B296" s="211" t="str">
        <f>'Analyse HOR_M'!H298</f>
        <v/>
      </c>
      <c r="C296" s="211" t="str">
        <f>'Analyse HOR_M'!S298</f>
        <v/>
      </c>
      <c r="D296" s="211" t="str">
        <f>'Analyse HOR_M'!AD298</f>
        <v/>
      </c>
      <c r="E296" s="211" t="str">
        <f>'Analyse HOR_M'!AO298</f>
        <v/>
      </c>
    </row>
    <row r="297" spans="1:5" ht="15.75">
      <c r="A297" s="210" t="str">
        <f>IF(resultats_math!A300="","",resultats_math!A300)</f>
        <v/>
      </c>
      <c r="B297" s="211" t="str">
        <f>'Analyse HOR_M'!H299</f>
        <v/>
      </c>
      <c r="C297" s="211" t="str">
        <f>'Analyse HOR_M'!S299</f>
        <v/>
      </c>
      <c r="D297" s="211" t="str">
        <f>'Analyse HOR_M'!AD299</f>
        <v/>
      </c>
      <c r="E297" s="211" t="str">
        <f>'Analyse HOR_M'!AO299</f>
        <v/>
      </c>
    </row>
    <row r="298" spans="1:5" ht="15.75">
      <c r="A298" s="210" t="str">
        <f>IF(resultats_math!A301="","",resultats_math!A301)</f>
        <v/>
      </c>
      <c r="B298" s="211" t="str">
        <f>'Analyse HOR_M'!H300</f>
        <v/>
      </c>
      <c r="C298" s="211" t="str">
        <f>'Analyse HOR_M'!S300</f>
        <v/>
      </c>
      <c r="D298" s="211" t="str">
        <f>'Analyse HOR_M'!AD300</f>
        <v/>
      </c>
      <c r="E298" s="211" t="str">
        <f>'Analyse HOR_M'!AO300</f>
        <v/>
      </c>
    </row>
    <row r="299" spans="1:5" ht="15.75">
      <c r="A299" s="210" t="str">
        <f>IF(resultats_math!A302="","",resultats_math!A302)</f>
        <v/>
      </c>
      <c r="B299" s="211" t="str">
        <f>'Analyse HOR_M'!H301</f>
        <v/>
      </c>
      <c r="C299" s="211" t="str">
        <f>'Analyse HOR_M'!S301</f>
        <v/>
      </c>
      <c r="D299" s="211" t="str">
        <f>'Analyse HOR_M'!AD301</f>
        <v/>
      </c>
      <c r="E299" s="211" t="str">
        <f>'Analyse HOR_M'!AO301</f>
        <v/>
      </c>
    </row>
    <row r="300" spans="1:5" ht="15.75">
      <c r="A300" s="210" t="str">
        <f>IF(resultats_math!A303="","",resultats_math!A303)</f>
        <v/>
      </c>
      <c r="B300" s="211" t="str">
        <f>'Analyse HOR_M'!H302</f>
        <v/>
      </c>
      <c r="C300" s="211" t="str">
        <f>'Analyse HOR_M'!S302</f>
        <v/>
      </c>
      <c r="D300" s="211" t="str">
        <f>'Analyse HOR_M'!AD302</f>
        <v/>
      </c>
      <c r="E300" s="211" t="str">
        <f>'Analyse HOR_M'!AO302</f>
        <v/>
      </c>
    </row>
    <row r="301" spans="1:5" ht="15.75">
      <c r="A301" s="210" t="str">
        <f>IF(resultats_math!A304="","",resultats_math!A304)</f>
        <v/>
      </c>
      <c r="B301" s="211" t="str">
        <f>'Analyse HOR_M'!H303</f>
        <v/>
      </c>
      <c r="C301" s="211" t="str">
        <f>'Analyse HOR_M'!S303</f>
        <v/>
      </c>
      <c r="D301" s="211" t="str">
        <f>'Analyse HOR_M'!AD303</f>
        <v/>
      </c>
      <c r="E301" s="211" t="str">
        <f>'Analyse HOR_M'!AO303</f>
        <v/>
      </c>
    </row>
    <row r="302" spans="1:5" ht="15.75">
      <c r="A302" s="210" t="str">
        <f>IF(resultats_math!A305="","",resultats_math!A305)</f>
        <v/>
      </c>
      <c r="B302" s="211" t="str">
        <f>'Analyse HOR_M'!H304</f>
        <v/>
      </c>
      <c r="C302" s="211" t="str">
        <f>'Analyse HOR_M'!S304</f>
        <v/>
      </c>
      <c r="D302" s="211" t="str">
        <f>'Analyse HOR_M'!AD304</f>
        <v/>
      </c>
      <c r="E302" s="211" t="str">
        <f>'Analyse HOR_M'!AO304</f>
        <v/>
      </c>
    </row>
    <row r="303" spans="1:5" ht="15.75">
      <c r="A303" s="210" t="str">
        <f>IF(resultats_math!A306="","",resultats_math!A306)</f>
        <v/>
      </c>
      <c r="B303" s="211" t="str">
        <f>'Analyse HOR_M'!H305</f>
        <v/>
      </c>
      <c r="C303" s="211" t="str">
        <f>'Analyse HOR_M'!S305</f>
        <v/>
      </c>
      <c r="D303" s="211" t="str">
        <f>'Analyse HOR_M'!AD305</f>
        <v/>
      </c>
      <c r="E303" s="211" t="str">
        <f>'Analyse HOR_M'!AO305</f>
        <v/>
      </c>
    </row>
    <row r="304" spans="1:5" ht="15.75">
      <c r="A304" s="210" t="str">
        <f>IF(resultats_math!A307="","",resultats_math!A307)</f>
        <v/>
      </c>
      <c r="B304" s="211" t="str">
        <f>'Analyse HOR_M'!H306</f>
        <v/>
      </c>
      <c r="C304" s="211" t="str">
        <f>'Analyse HOR_M'!S306</f>
        <v/>
      </c>
      <c r="D304" s="211" t="str">
        <f>'Analyse HOR_M'!AD306</f>
        <v/>
      </c>
      <c r="E304" s="211" t="str">
        <f>'Analyse HOR_M'!AO306</f>
        <v/>
      </c>
    </row>
    <row r="305" spans="1:5" ht="15.75">
      <c r="A305" s="210" t="str">
        <f>IF(resultats_math!A308="","",resultats_math!A308)</f>
        <v/>
      </c>
      <c r="B305" s="211" t="str">
        <f>'Analyse HOR_M'!H307</f>
        <v/>
      </c>
      <c r="C305" s="211" t="str">
        <f>'Analyse HOR_M'!S307</f>
        <v/>
      </c>
      <c r="D305" s="211" t="str">
        <f>'Analyse HOR_M'!AD307</f>
        <v/>
      </c>
      <c r="E305" s="211" t="str">
        <f>'Analyse HOR_M'!AO307</f>
        <v/>
      </c>
    </row>
    <row r="306" spans="1:5" ht="15.75">
      <c r="A306" s="210" t="str">
        <f>IF(resultats_math!A309="","",resultats_math!A309)</f>
        <v/>
      </c>
      <c r="B306" s="211" t="str">
        <f>'Analyse HOR_M'!H308</f>
        <v/>
      </c>
      <c r="C306" s="211" t="str">
        <f>'Analyse HOR_M'!S308</f>
        <v/>
      </c>
      <c r="D306" s="211" t="str">
        <f>'Analyse HOR_M'!AD308</f>
        <v/>
      </c>
      <c r="E306" s="211" t="str">
        <f>'Analyse HOR_M'!AO308</f>
        <v/>
      </c>
    </row>
    <row r="307" spans="1:5" ht="15.75">
      <c r="A307" s="210" t="str">
        <f>IF(resultats_math!A310="","",resultats_math!A310)</f>
        <v/>
      </c>
      <c r="B307" s="211" t="str">
        <f>'Analyse HOR_M'!H309</f>
        <v/>
      </c>
      <c r="C307" s="211" t="str">
        <f>'Analyse HOR_M'!S309</f>
        <v/>
      </c>
      <c r="D307" s="211" t="str">
        <f>'Analyse HOR_M'!AD309</f>
        <v/>
      </c>
      <c r="E307" s="211" t="str">
        <f>'Analyse HOR_M'!AO309</f>
        <v/>
      </c>
    </row>
    <row r="308" spans="1:5" ht="15.75">
      <c r="A308" s="210" t="str">
        <f>IF(resultats_math!A311="","",resultats_math!A311)</f>
        <v/>
      </c>
      <c r="B308" s="211" t="str">
        <f>'Analyse HOR_M'!H310</f>
        <v/>
      </c>
      <c r="C308" s="211" t="str">
        <f>'Analyse HOR_M'!S310</f>
        <v/>
      </c>
      <c r="D308" s="211" t="str">
        <f>'Analyse HOR_M'!AD310</f>
        <v/>
      </c>
      <c r="E308" s="211" t="str">
        <f>'Analyse HOR_M'!AO310</f>
        <v/>
      </c>
    </row>
    <row r="309" spans="1:5" ht="15.75">
      <c r="A309" s="210" t="str">
        <f>IF(resultats_math!A312="","",resultats_math!A312)</f>
        <v/>
      </c>
      <c r="B309" s="211" t="str">
        <f>'Analyse HOR_M'!H311</f>
        <v/>
      </c>
      <c r="C309" s="211" t="str">
        <f>'Analyse HOR_M'!S311</f>
        <v/>
      </c>
      <c r="D309" s="211" t="str">
        <f>'Analyse HOR_M'!AD311</f>
        <v/>
      </c>
      <c r="E309" s="211" t="str">
        <f>'Analyse HOR_M'!AO311</f>
        <v/>
      </c>
    </row>
    <row r="310" spans="1:5" ht="15.75">
      <c r="A310" s="210" t="str">
        <f>IF(resultats_math!A313="","",resultats_math!A313)</f>
        <v/>
      </c>
      <c r="B310" s="211" t="str">
        <f>'Analyse HOR_M'!H312</f>
        <v/>
      </c>
      <c r="C310" s="211" t="str">
        <f>'Analyse HOR_M'!S312</f>
        <v/>
      </c>
      <c r="D310" s="211" t="str">
        <f>'Analyse HOR_M'!AD312</f>
        <v/>
      </c>
      <c r="E310" s="211" t="str">
        <f>'Analyse HOR_M'!AO312</f>
        <v/>
      </c>
    </row>
    <row r="311" spans="1:5" ht="15.75">
      <c r="A311" s="210" t="str">
        <f>IF(resultats_math!A314="","",resultats_math!A314)</f>
        <v/>
      </c>
      <c r="B311" s="211" t="str">
        <f>'Analyse HOR_M'!H313</f>
        <v/>
      </c>
      <c r="C311" s="211" t="str">
        <f>'Analyse HOR_M'!S313</f>
        <v/>
      </c>
      <c r="D311" s="211" t="str">
        <f>'Analyse HOR_M'!AD313</f>
        <v/>
      </c>
      <c r="E311" s="211" t="str">
        <f>'Analyse HOR_M'!AO313</f>
        <v/>
      </c>
    </row>
    <row r="312" spans="1:5" ht="15.75">
      <c r="A312" s="210" t="str">
        <f>IF(resultats_math!A315="","",resultats_math!A315)</f>
        <v/>
      </c>
      <c r="B312" s="211" t="str">
        <f>'Analyse HOR_M'!H314</f>
        <v/>
      </c>
      <c r="C312" s="211" t="str">
        <f>'Analyse HOR_M'!S314</f>
        <v/>
      </c>
      <c r="D312" s="211" t="str">
        <f>'Analyse HOR_M'!AD314</f>
        <v/>
      </c>
      <c r="E312" s="211" t="str">
        <f>'Analyse HOR_M'!AO314</f>
        <v/>
      </c>
    </row>
    <row r="313" spans="1:5" ht="15.75">
      <c r="A313" s="210" t="str">
        <f>IF(resultats_math!A316="","",resultats_math!A316)</f>
        <v/>
      </c>
      <c r="B313" s="211" t="str">
        <f>'Analyse HOR_M'!H315</f>
        <v/>
      </c>
      <c r="C313" s="211" t="str">
        <f>'Analyse HOR_M'!S315</f>
        <v/>
      </c>
      <c r="D313" s="211" t="str">
        <f>'Analyse HOR_M'!AD315</f>
        <v/>
      </c>
      <c r="E313" s="211" t="str">
        <f>'Analyse HOR_M'!AO315</f>
        <v/>
      </c>
    </row>
    <row r="314" spans="1:5" ht="15.75">
      <c r="A314" s="210" t="str">
        <f>IF(resultats_math!A317="","",resultats_math!A317)</f>
        <v/>
      </c>
      <c r="B314" s="211" t="str">
        <f>'Analyse HOR_M'!H316</f>
        <v/>
      </c>
      <c r="C314" s="211" t="str">
        <f>'Analyse HOR_M'!S316</f>
        <v/>
      </c>
      <c r="D314" s="211" t="str">
        <f>'Analyse HOR_M'!AD316</f>
        <v/>
      </c>
      <c r="E314" s="211" t="str">
        <f>'Analyse HOR_M'!AO316</f>
        <v/>
      </c>
    </row>
    <row r="315" spans="1:5" ht="15.75">
      <c r="A315" s="210" t="str">
        <f>IF(resultats_math!A318="","",resultats_math!A318)</f>
        <v/>
      </c>
      <c r="B315" s="211" t="str">
        <f>'Analyse HOR_M'!H317</f>
        <v/>
      </c>
      <c r="C315" s="211" t="str">
        <f>'Analyse HOR_M'!S317</f>
        <v/>
      </c>
      <c r="D315" s="211" t="str">
        <f>'Analyse HOR_M'!AD317</f>
        <v/>
      </c>
      <c r="E315" s="211" t="str">
        <f>'Analyse HOR_M'!AO317</f>
        <v/>
      </c>
    </row>
    <row r="316" spans="1:5" ht="15.75">
      <c r="A316" s="210" t="str">
        <f>IF(resultats_math!A319="","",resultats_math!A319)</f>
        <v/>
      </c>
      <c r="B316" s="211" t="str">
        <f>'Analyse HOR_M'!H318</f>
        <v/>
      </c>
      <c r="C316" s="211" t="str">
        <f>'Analyse HOR_M'!S318</f>
        <v/>
      </c>
      <c r="D316" s="211" t="str">
        <f>'Analyse HOR_M'!AD318</f>
        <v/>
      </c>
      <c r="E316" s="211" t="str">
        <f>'Analyse HOR_M'!AO318</f>
        <v/>
      </c>
    </row>
    <row r="317" spans="1:5" ht="15.75">
      <c r="A317" s="210" t="str">
        <f>IF(resultats_math!A320="","",resultats_math!A320)</f>
        <v/>
      </c>
      <c r="B317" s="211" t="str">
        <f>'Analyse HOR_M'!H319</f>
        <v/>
      </c>
      <c r="C317" s="211" t="str">
        <f>'Analyse HOR_M'!S319</f>
        <v/>
      </c>
      <c r="D317" s="211" t="str">
        <f>'Analyse HOR_M'!AD319</f>
        <v/>
      </c>
      <c r="E317" s="211" t="str">
        <f>'Analyse HOR_M'!AO319</f>
        <v/>
      </c>
    </row>
    <row r="318" spans="1:5" ht="15.75">
      <c r="A318" s="210" t="str">
        <f>IF(resultats_math!A321="","",resultats_math!A321)</f>
        <v/>
      </c>
      <c r="B318" s="211" t="str">
        <f>'Analyse HOR_M'!H320</f>
        <v/>
      </c>
      <c r="C318" s="211" t="str">
        <f>'Analyse HOR_M'!S320</f>
        <v/>
      </c>
      <c r="D318" s="211" t="str">
        <f>'Analyse HOR_M'!AD320</f>
        <v/>
      </c>
      <c r="E318" s="211" t="str">
        <f>'Analyse HOR_M'!AO320</f>
        <v/>
      </c>
    </row>
    <row r="319" spans="1:5" ht="15.75">
      <c r="A319" s="210" t="str">
        <f>IF(resultats_math!A322="","",resultats_math!A322)</f>
        <v/>
      </c>
      <c r="B319" s="211" t="str">
        <f>'Analyse HOR_M'!H321</f>
        <v/>
      </c>
      <c r="C319" s="211" t="str">
        <f>'Analyse HOR_M'!S321</f>
        <v/>
      </c>
      <c r="D319" s="211" t="str">
        <f>'Analyse HOR_M'!AD321</f>
        <v/>
      </c>
      <c r="E319" s="211" t="str">
        <f>'Analyse HOR_M'!AO321</f>
        <v/>
      </c>
    </row>
    <row r="320" spans="1:5" ht="15.75">
      <c r="A320" s="210" t="str">
        <f>IF(resultats_math!A323="","",resultats_math!A323)</f>
        <v/>
      </c>
      <c r="B320" s="211" t="str">
        <f>'Analyse HOR_M'!H322</f>
        <v/>
      </c>
      <c r="C320" s="211" t="str">
        <f>'Analyse HOR_M'!S322</f>
        <v/>
      </c>
      <c r="D320" s="211" t="str">
        <f>'Analyse HOR_M'!AD322</f>
        <v/>
      </c>
      <c r="E320" s="211" t="str">
        <f>'Analyse HOR_M'!AO322</f>
        <v/>
      </c>
    </row>
    <row r="321" spans="1:5" ht="15.75">
      <c r="A321" s="210" t="str">
        <f>IF(resultats_math!A324="","",resultats_math!A324)</f>
        <v/>
      </c>
      <c r="B321" s="211" t="str">
        <f>'Analyse HOR_M'!H323</f>
        <v/>
      </c>
      <c r="C321" s="211" t="str">
        <f>'Analyse HOR_M'!S323</f>
        <v/>
      </c>
      <c r="D321" s="211" t="str">
        <f>'Analyse HOR_M'!AD323</f>
        <v/>
      </c>
      <c r="E321" s="211" t="str">
        <f>'Analyse HOR_M'!AO323</f>
        <v/>
      </c>
    </row>
    <row r="322" spans="1:5" ht="15.75">
      <c r="A322" s="210" t="str">
        <f>IF(resultats_math!A325="","",resultats_math!A325)</f>
        <v/>
      </c>
      <c r="B322" s="211" t="str">
        <f>'Analyse HOR_M'!H324</f>
        <v/>
      </c>
      <c r="C322" s="211" t="str">
        <f>'Analyse HOR_M'!S324</f>
        <v/>
      </c>
      <c r="D322" s="211" t="str">
        <f>'Analyse HOR_M'!AD324</f>
        <v/>
      </c>
      <c r="E322" s="211" t="str">
        <f>'Analyse HOR_M'!AO324</f>
        <v/>
      </c>
    </row>
    <row r="323" spans="1:5" ht="15.75">
      <c r="A323" s="210" t="str">
        <f>IF(resultats_math!A326="","",resultats_math!A326)</f>
        <v/>
      </c>
      <c r="B323" s="211" t="str">
        <f>'Analyse HOR_M'!H325</f>
        <v/>
      </c>
      <c r="C323" s="211" t="str">
        <f>'Analyse HOR_M'!S325</f>
        <v/>
      </c>
      <c r="D323" s="211" t="str">
        <f>'Analyse HOR_M'!AD325</f>
        <v/>
      </c>
      <c r="E323" s="211" t="str">
        <f>'Analyse HOR_M'!AO325</f>
        <v/>
      </c>
    </row>
    <row r="324" spans="1:5" ht="15.75">
      <c r="A324" s="210" t="str">
        <f>IF(resultats_math!A327="","",resultats_math!A327)</f>
        <v/>
      </c>
      <c r="B324" s="211" t="str">
        <f>'Analyse HOR_M'!H326</f>
        <v/>
      </c>
      <c r="C324" s="211" t="str">
        <f>'Analyse HOR_M'!S326</f>
        <v/>
      </c>
      <c r="D324" s="211" t="str">
        <f>'Analyse HOR_M'!AD326</f>
        <v/>
      </c>
      <c r="E324" s="211" t="str">
        <f>'Analyse HOR_M'!AO326</f>
        <v/>
      </c>
    </row>
    <row r="325" spans="1:5" ht="15.75">
      <c r="A325" s="210" t="str">
        <f>IF(resultats_math!A328="","",resultats_math!A328)</f>
        <v/>
      </c>
      <c r="B325" s="211" t="str">
        <f>'Analyse HOR_M'!H327</f>
        <v/>
      </c>
      <c r="C325" s="211" t="str">
        <f>'Analyse HOR_M'!S327</f>
        <v/>
      </c>
      <c r="D325" s="211" t="str">
        <f>'Analyse HOR_M'!AD327</f>
        <v/>
      </c>
      <c r="E325" s="211" t="str">
        <f>'Analyse HOR_M'!AO327</f>
        <v/>
      </c>
    </row>
    <row r="326" spans="1:5" ht="15.75">
      <c r="A326" s="210" t="str">
        <f>IF(resultats_math!A329="","",resultats_math!A329)</f>
        <v/>
      </c>
      <c r="B326" s="211" t="str">
        <f>'Analyse HOR_M'!H328</f>
        <v/>
      </c>
      <c r="C326" s="211" t="str">
        <f>'Analyse HOR_M'!S328</f>
        <v/>
      </c>
      <c r="D326" s="211" t="str">
        <f>'Analyse HOR_M'!AD328</f>
        <v/>
      </c>
      <c r="E326" s="211" t="str">
        <f>'Analyse HOR_M'!AO328</f>
        <v/>
      </c>
    </row>
    <row r="327" spans="1:5" ht="15.75">
      <c r="A327" s="210" t="str">
        <f>IF(resultats_math!A330="","",resultats_math!A330)</f>
        <v/>
      </c>
      <c r="B327" s="211" t="str">
        <f>'Analyse HOR_M'!H329</f>
        <v/>
      </c>
      <c r="C327" s="211" t="str">
        <f>'Analyse HOR_M'!S329</f>
        <v/>
      </c>
      <c r="D327" s="211" t="str">
        <f>'Analyse HOR_M'!AD329</f>
        <v/>
      </c>
      <c r="E327" s="211" t="str">
        <f>'Analyse HOR_M'!AO329</f>
        <v/>
      </c>
    </row>
    <row r="328" spans="1:5" ht="15.75">
      <c r="A328" s="210" t="str">
        <f>IF(resultats_math!A331="","",resultats_math!A331)</f>
        <v/>
      </c>
      <c r="B328" s="211" t="str">
        <f>'Analyse HOR_M'!H330</f>
        <v/>
      </c>
      <c r="C328" s="211" t="str">
        <f>'Analyse HOR_M'!S330</f>
        <v/>
      </c>
      <c r="D328" s="211" t="str">
        <f>'Analyse HOR_M'!AD330</f>
        <v/>
      </c>
      <c r="E328" s="211" t="str">
        <f>'Analyse HOR_M'!AO330</f>
        <v/>
      </c>
    </row>
    <row r="329" spans="1:5" ht="15.75">
      <c r="A329" s="210" t="str">
        <f>IF(resultats_math!A332="","",resultats_math!A332)</f>
        <v/>
      </c>
      <c r="B329" s="211" t="str">
        <f>'Analyse HOR_M'!H331</f>
        <v/>
      </c>
      <c r="C329" s="211" t="str">
        <f>'Analyse HOR_M'!S331</f>
        <v/>
      </c>
      <c r="D329" s="211" t="str">
        <f>'Analyse HOR_M'!AD331</f>
        <v/>
      </c>
      <c r="E329" s="211" t="str">
        <f>'Analyse HOR_M'!AO331</f>
        <v/>
      </c>
    </row>
    <row r="330" spans="1:5" ht="15.75">
      <c r="A330" s="210" t="str">
        <f>IF(resultats_math!A333="","",resultats_math!A333)</f>
        <v/>
      </c>
      <c r="B330" s="211" t="str">
        <f>'Analyse HOR_M'!H332</f>
        <v/>
      </c>
      <c r="C330" s="211" t="str">
        <f>'Analyse HOR_M'!S332</f>
        <v/>
      </c>
      <c r="D330" s="211" t="str">
        <f>'Analyse HOR_M'!AD332</f>
        <v/>
      </c>
      <c r="E330" s="211" t="str">
        <f>'Analyse HOR_M'!AO332</f>
        <v/>
      </c>
    </row>
    <row r="331" spans="1:5" ht="15.75">
      <c r="A331" s="210" t="str">
        <f>IF(resultats_math!A334="","",resultats_math!A334)</f>
        <v/>
      </c>
      <c r="B331" s="211" t="str">
        <f>'Analyse HOR_M'!H333</f>
        <v/>
      </c>
      <c r="C331" s="211" t="str">
        <f>'Analyse HOR_M'!S333</f>
        <v/>
      </c>
      <c r="D331" s="211" t="str">
        <f>'Analyse HOR_M'!AD333</f>
        <v/>
      </c>
      <c r="E331" s="211" t="str">
        <f>'Analyse HOR_M'!AO333</f>
        <v/>
      </c>
    </row>
    <row r="332" spans="1:5" ht="15.75">
      <c r="A332" s="210" t="str">
        <f>IF(resultats_math!A335="","",resultats_math!A335)</f>
        <v/>
      </c>
      <c r="B332" s="211" t="str">
        <f>'Analyse HOR_M'!H334</f>
        <v/>
      </c>
      <c r="C332" s="211" t="str">
        <f>'Analyse HOR_M'!S334</f>
        <v/>
      </c>
      <c r="D332" s="211" t="str">
        <f>'Analyse HOR_M'!AD334</f>
        <v/>
      </c>
      <c r="E332" s="211" t="str">
        <f>'Analyse HOR_M'!AO334</f>
        <v/>
      </c>
    </row>
    <row r="333" spans="1:5" ht="15.75">
      <c r="A333" s="210" t="str">
        <f>IF(resultats_math!A336="","",resultats_math!A336)</f>
        <v/>
      </c>
      <c r="B333" s="211" t="str">
        <f>'Analyse HOR_M'!H335</f>
        <v/>
      </c>
      <c r="C333" s="211" t="str">
        <f>'Analyse HOR_M'!S335</f>
        <v/>
      </c>
      <c r="D333" s="211" t="str">
        <f>'Analyse HOR_M'!AD335</f>
        <v/>
      </c>
      <c r="E333" s="211" t="str">
        <f>'Analyse HOR_M'!AO335</f>
        <v/>
      </c>
    </row>
    <row r="334" spans="1:5" ht="15.75">
      <c r="A334" s="210" t="str">
        <f>IF(resultats_math!A337="","",resultats_math!A337)</f>
        <v/>
      </c>
      <c r="B334" s="211" t="str">
        <f>'Analyse HOR_M'!H336</f>
        <v/>
      </c>
      <c r="C334" s="211" t="str">
        <f>'Analyse HOR_M'!S336</f>
        <v/>
      </c>
      <c r="D334" s="211" t="str">
        <f>'Analyse HOR_M'!AD336</f>
        <v/>
      </c>
      <c r="E334" s="211" t="str">
        <f>'Analyse HOR_M'!AO336</f>
        <v/>
      </c>
    </row>
    <row r="335" spans="1:5" ht="15.75">
      <c r="A335" s="210" t="str">
        <f>IF(resultats_math!A338="","",resultats_math!A338)</f>
        <v/>
      </c>
      <c r="B335" s="211" t="str">
        <f>'Analyse HOR_M'!H337</f>
        <v/>
      </c>
      <c r="C335" s="211" t="str">
        <f>'Analyse HOR_M'!S337</f>
        <v/>
      </c>
      <c r="D335" s="211" t="str">
        <f>'Analyse HOR_M'!AD337</f>
        <v/>
      </c>
      <c r="E335" s="211" t="str">
        <f>'Analyse HOR_M'!AO337</f>
        <v/>
      </c>
    </row>
    <row r="336" spans="1:5" ht="15.75">
      <c r="A336" s="210" t="str">
        <f>IF(resultats_math!A339="","",resultats_math!A339)</f>
        <v/>
      </c>
      <c r="B336" s="211" t="str">
        <f>'Analyse HOR_M'!H338</f>
        <v/>
      </c>
      <c r="C336" s="211" t="str">
        <f>'Analyse HOR_M'!S338</f>
        <v/>
      </c>
      <c r="D336" s="211" t="str">
        <f>'Analyse HOR_M'!AD338</f>
        <v/>
      </c>
      <c r="E336" s="211" t="str">
        <f>'Analyse HOR_M'!AO338</f>
        <v/>
      </c>
    </row>
    <row r="337" spans="1:5" ht="15.75">
      <c r="A337" s="210" t="str">
        <f>IF(resultats_math!A340="","",resultats_math!A340)</f>
        <v/>
      </c>
      <c r="B337" s="211" t="str">
        <f>'Analyse HOR_M'!H339</f>
        <v/>
      </c>
      <c r="C337" s="211" t="str">
        <f>'Analyse HOR_M'!S339</f>
        <v/>
      </c>
      <c r="D337" s="211" t="str">
        <f>'Analyse HOR_M'!AD339</f>
        <v/>
      </c>
      <c r="E337" s="211" t="str">
        <f>'Analyse HOR_M'!AO339</f>
        <v/>
      </c>
    </row>
    <row r="338" spans="1:5" ht="15.75">
      <c r="A338" s="210" t="str">
        <f>IF(resultats_math!A341="","",resultats_math!A341)</f>
        <v/>
      </c>
      <c r="B338" s="211" t="str">
        <f>'Analyse HOR_M'!H340</f>
        <v/>
      </c>
      <c r="C338" s="211" t="str">
        <f>'Analyse HOR_M'!S340</f>
        <v/>
      </c>
      <c r="D338" s="211" t="str">
        <f>'Analyse HOR_M'!AD340</f>
        <v/>
      </c>
      <c r="E338" s="211" t="str">
        <f>'Analyse HOR_M'!AO340</f>
        <v/>
      </c>
    </row>
    <row r="339" spans="1:5" ht="15.75">
      <c r="A339" s="210" t="str">
        <f>IF(resultats_math!A342="","",resultats_math!A342)</f>
        <v/>
      </c>
      <c r="B339" s="211" t="str">
        <f>'Analyse HOR_M'!H341</f>
        <v/>
      </c>
      <c r="C339" s="211" t="str">
        <f>'Analyse HOR_M'!S341</f>
        <v/>
      </c>
      <c r="D339" s="211" t="str">
        <f>'Analyse HOR_M'!AD341</f>
        <v/>
      </c>
      <c r="E339" s="211" t="str">
        <f>'Analyse HOR_M'!AO341</f>
        <v/>
      </c>
    </row>
    <row r="340" spans="1:5" ht="15.75">
      <c r="A340" s="210" t="str">
        <f>IF(resultats_math!A343="","",resultats_math!A343)</f>
        <v/>
      </c>
      <c r="B340" s="211" t="str">
        <f>'Analyse HOR_M'!H342</f>
        <v/>
      </c>
      <c r="C340" s="211" t="str">
        <f>'Analyse HOR_M'!S342</f>
        <v/>
      </c>
      <c r="D340" s="211" t="str">
        <f>'Analyse HOR_M'!AD342</f>
        <v/>
      </c>
      <c r="E340" s="211" t="str">
        <f>'Analyse HOR_M'!AO342</f>
        <v/>
      </c>
    </row>
    <row r="341" spans="1:5" ht="15.75">
      <c r="A341" s="210" t="str">
        <f>IF(resultats_math!A344="","",resultats_math!A344)</f>
        <v/>
      </c>
      <c r="B341" s="211" t="str">
        <f>'Analyse HOR_M'!H343</f>
        <v/>
      </c>
      <c r="C341" s="211" t="str">
        <f>'Analyse HOR_M'!S343</f>
        <v/>
      </c>
      <c r="D341" s="211" t="str">
        <f>'Analyse HOR_M'!AD343</f>
        <v/>
      </c>
      <c r="E341" s="211" t="str">
        <f>'Analyse HOR_M'!AO343</f>
        <v/>
      </c>
    </row>
    <row r="342" spans="1:5" ht="15.75">
      <c r="A342" s="210" t="str">
        <f>IF(resultats_math!A345="","",resultats_math!A345)</f>
        <v/>
      </c>
      <c r="B342" s="211" t="str">
        <f>'Analyse HOR_M'!H344</f>
        <v/>
      </c>
      <c r="C342" s="211" t="str">
        <f>'Analyse HOR_M'!S344</f>
        <v/>
      </c>
      <c r="D342" s="211" t="str">
        <f>'Analyse HOR_M'!AD344</f>
        <v/>
      </c>
      <c r="E342" s="211" t="str">
        <f>'Analyse HOR_M'!AO344</f>
        <v/>
      </c>
    </row>
    <row r="343" spans="1:5" ht="15.75">
      <c r="A343" s="210" t="str">
        <f>IF(resultats_math!A346="","",resultats_math!A346)</f>
        <v/>
      </c>
      <c r="B343" s="211" t="str">
        <f>'Analyse HOR_M'!H345</f>
        <v/>
      </c>
      <c r="C343" s="211" t="str">
        <f>'Analyse HOR_M'!S345</f>
        <v/>
      </c>
      <c r="D343" s="211" t="str">
        <f>'Analyse HOR_M'!AD345</f>
        <v/>
      </c>
      <c r="E343" s="211" t="str">
        <f>'Analyse HOR_M'!AO345</f>
        <v/>
      </c>
    </row>
    <row r="344" spans="1:5" ht="15.75">
      <c r="A344" s="210" t="str">
        <f>IF(resultats_math!A347="","",resultats_math!A347)</f>
        <v/>
      </c>
      <c r="B344" s="211" t="str">
        <f>'Analyse HOR_M'!H346</f>
        <v/>
      </c>
      <c r="C344" s="211" t="str">
        <f>'Analyse HOR_M'!S346</f>
        <v/>
      </c>
      <c r="D344" s="211" t="str">
        <f>'Analyse HOR_M'!AD346</f>
        <v/>
      </c>
      <c r="E344" s="211" t="str">
        <f>'Analyse HOR_M'!AO346</f>
        <v/>
      </c>
    </row>
    <row r="345" spans="1:5" ht="15.75">
      <c r="A345" s="210" t="str">
        <f>IF(resultats_math!A348="","",resultats_math!A348)</f>
        <v/>
      </c>
      <c r="B345" s="211" t="str">
        <f>'Analyse HOR_M'!H347</f>
        <v/>
      </c>
      <c r="C345" s="211" t="str">
        <f>'Analyse HOR_M'!S347</f>
        <v/>
      </c>
      <c r="D345" s="211" t="str">
        <f>'Analyse HOR_M'!AD347</f>
        <v/>
      </c>
      <c r="E345" s="211" t="str">
        <f>'Analyse HOR_M'!AO347</f>
        <v/>
      </c>
    </row>
    <row r="346" spans="1:5" ht="15.75">
      <c r="A346" s="210" t="str">
        <f>IF(resultats_math!A349="","",resultats_math!A349)</f>
        <v/>
      </c>
      <c r="B346" s="211" t="str">
        <f>'Analyse HOR_M'!H348</f>
        <v/>
      </c>
      <c r="C346" s="211" t="str">
        <f>'Analyse HOR_M'!S348</f>
        <v/>
      </c>
      <c r="D346" s="211" t="str">
        <f>'Analyse HOR_M'!AD348</f>
        <v/>
      </c>
      <c r="E346" s="211" t="str">
        <f>'Analyse HOR_M'!AO348</f>
        <v/>
      </c>
    </row>
    <row r="347" spans="1:5" ht="15.75">
      <c r="A347" s="210" t="str">
        <f>IF(resultats_math!A350="","",resultats_math!A350)</f>
        <v/>
      </c>
      <c r="B347" s="211" t="str">
        <f>'Analyse HOR_M'!H349</f>
        <v/>
      </c>
      <c r="C347" s="211" t="str">
        <f>'Analyse HOR_M'!S349</f>
        <v/>
      </c>
      <c r="D347" s="211" t="str">
        <f>'Analyse HOR_M'!AD349</f>
        <v/>
      </c>
      <c r="E347" s="211" t="str">
        <f>'Analyse HOR_M'!AO349</f>
        <v/>
      </c>
    </row>
    <row r="348" spans="1:5" ht="15.75">
      <c r="A348" s="210" t="str">
        <f>IF(resultats_math!A351="","",resultats_math!A351)</f>
        <v/>
      </c>
      <c r="B348" s="211" t="str">
        <f>'Analyse HOR_M'!H350</f>
        <v/>
      </c>
      <c r="C348" s="211" t="str">
        <f>'Analyse HOR_M'!S350</f>
        <v/>
      </c>
      <c r="D348" s="211" t="str">
        <f>'Analyse HOR_M'!AD350</f>
        <v/>
      </c>
      <c r="E348" s="211" t="str">
        <f>'Analyse HOR_M'!AO350</f>
        <v/>
      </c>
    </row>
    <row r="349" spans="1:5" ht="15.75">
      <c r="A349" s="210" t="str">
        <f>IF(resultats_math!A352="","",resultats_math!A352)</f>
        <v/>
      </c>
      <c r="B349" s="211" t="str">
        <f>'Analyse HOR_M'!H351</f>
        <v/>
      </c>
      <c r="C349" s="211" t="str">
        <f>'Analyse HOR_M'!S351</f>
        <v/>
      </c>
      <c r="D349" s="211" t="str">
        <f>'Analyse HOR_M'!AD351</f>
        <v/>
      </c>
      <c r="E349" s="211" t="str">
        <f>'Analyse HOR_M'!AO351</f>
        <v/>
      </c>
    </row>
    <row r="350" spans="1:5" ht="15.75">
      <c r="A350" s="210" t="str">
        <f>IF(resultats_math!A353="","",resultats_math!A353)</f>
        <v/>
      </c>
      <c r="B350" s="211" t="str">
        <f>'Analyse HOR_M'!H352</f>
        <v/>
      </c>
      <c r="C350" s="211" t="str">
        <f>'Analyse HOR_M'!S352</f>
        <v/>
      </c>
      <c r="D350" s="211" t="str">
        <f>'Analyse HOR_M'!AD352</f>
        <v/>
      </c>
      <c r="E350" s="211" t="str">
        <f>'Analyse HOR_M'!AO352</f>
        <v/>
      </c>
    </row>
    <row r="351" spans="1:5" ht="15.75">
      <c r="A351" s="210" t="str">
        <f>IF(resultats_math!A354="","",resultats_math!A354)</f>
        <v/>
      </c>
      <c r="B351" s="211" t="str">
        <f>'Analyse HOR_M'!H353</f>
        <v/>
      </c>
      <c r="C351" s="211" t="str">
        <f>'Analyse HOR_M'!S353</f>
        <v/>
      </c>
      <c r="D351" s="211" t="str">
        <f>'Analyse HOR_M'!AD353</f>
        <v/>
      </c>
      <c r="E351" s="211" t="str">
        <f>'Analyse HOR_M'!AO353</f>
        <v/>
      </c>
    </row>
    <row r="352" spans="1:5" ht="15.75">
      <c r="A352" s="210" t="str">
        <f>IF(resultats_math!A355="","",resultats_math!A355)</f>
        <v/>
      </c>
      <c r="B352" s="211" t="str">
        <f>'Analyse HOR_M'!H354</f>
        <v/>
      </c>
      <c r="C352" s="211" t="str">
        <f>'Analyse HOR_M'!S354</f>
        <v/>
      </c>
      <c r="D352" s="211" t="str">
        <f>'Analyse HOR_M'!AD354</f>
        <v/>
      </c>
      <c r="E352" s="211" t="str">
        <f>'Analyse HOR_M'!AO354</f>
        <v/>
      </c>
    </row>
    <row r="353" spans="1:5" ht="15.75">
      <c r="A353" s="210" t="str">
        <f>IF(resultats_math!A356="","",resultats_math!A356)</f>
        <v/>
      </c>
      <c r="B353" s="211" t="str">
        <f>'Analyse HOR_M'!H355</f>
        <v/>
      </c>
      <c r="C353" s="211" t="str">
        <f>'Analyse HOR_M'!S355</f>
        <v/>
      </c>
      <c r="D353" s="211" t="str">
        <f>'Analyse HOR_M'!AD355</f>
        <v/>
      </c>
      <c r="E353" s="211" t="str">
        <f>'Analyse HOR_M'!AO355</f>
        <v/>
      </c>
    </row>
    <row r="354" spans="1:5" ht="15.75">
      <c r="A354" s="210" t="str">
        <f>IF(resultats_math!A357="","",resultats_math!A357)</f>
        <v/>
      </c>
      <c r="B354" s="211" t="str">
        <f>'Analyse HOR_M'!H356</f>
        <v/>
      </c>
      <c r="C354" s="211" t="str">
        <f>'Analyse HOR_M'!S356</f>
        <v/>
      </c>
      <c r="D354" s="211" t="str">
        <f>'Analyse HOR_M'!AD356</f>
        <v/>
      </c>
      <c r="E354" s="211" t="str">
        <f>'Analyse HOR_M'!AO356</f>
        <v/>
      </c>
    </row>
    <row r="355" spans="1:5" ht="15.75">
      <c r="A355" s="210" t="str">
        <f>IF(resultats_math!A358="","",resultats_math!A358)</f>
        <v/>
      </c>
      <c r="B355" s="211" t="str">
        <f>'Analyse HOR_M'!H357</f>
        <v/>
      </c>
      <c r="C355" s="211" t="str">
        <f>'Analyse HOR_M'!S357</f>
        <v/>
      </c>
      <c r="D355" s="211" t="str">
        <f>'Analyse HOR_M'!AD357</f>
        <v/>
      </c>
      <c r="E355" s="211" t="str">
        <f>'Analyse HOR_M'!AO357</f>
        <v/>
      </c>
    </row>
    <row r="356" spans="1:5" ht="15.75">
      <c r="A356" s="210" t="str">
        <f>IF(resultats_math!A359="","",resultats_math!A359)</f>
        <v/>
      </c>
      <c r="B356" s="211" t="str">
        <f>'Analyse HOR_M'!H358</f>
        <v/>
      </c>
      <c r="C356" s="211" t="str">
        <f>'Analyse HOR_M'!S358</f>
        <v/>
      </c>
      <c r="D356" s="211" t="str">
        <f>'Analyse HOR_M'!AD358</f>
        <v/>
      </c>
      <c r="E356" s="211" t="str">
        <f>'Analyse HOR_M'!AO358</f>
        <v/>
      </c>
    </row>
    <row r="357" spans="1:5" ht="15.75">
      <c r="A357" s="210" t="str">
        <f>IF(resultats_math!A360="","",resultats_math!A360)</f>
        <v/>
      </c>
      <c r="B357" s="211" t="str">
        <f>'Analyse HOR_M'!H359</f>
        <v/>
      </c>
      <c r="C357" s="211" t="str">
        <f>'Analyse HOR_M'!S359</f>
        <v/>
      </c>
      <c r="D357" s="211" t="str">
        <f>'Analyse HOR_M'!AD359</f>
        <v/>
      </c>
      <c r="E357" s="211" t="str">
        <f>'Analyse HOR_M'!AO359</f>
        <v/>
      </c>
    </row>
    <row r="358" spans="1:5" ht="15.75">
      <c r="A358" s="210" t="str">
        <f>IF(resultats_math!A361="","",resultats_math!A361)</f>
        <v/>
      </c>
      <c r="B358" s="211" t="str">
        <f>'Analyse HOR_M'!H360</f>
        <v/>
      </c>
      <c r="C358" s="211" t="str">
        <f>'Analyse HOR_M'!S360</f>
        <v/>
      </c>
      <c r="D358" s="211" t="str">
        <f>'Analyse HOR_M'!AD360</f>
        <v/>
      </c>
      <c r="E358" s="211" t="str">
        <f>'Analyse HOR_M'!AO360</f>
        <v/>
      </c>
    </row>
    <row r="359" spans="1:5" ht="15.75">
      <c r="A359" s="210" t="str">
        <f>IF(resultats_math!A362="","",resultats_math!A362)</f>
        <v/>
      </c>
      <c r="B359" s="211" t="str">
        <f>'Analyse HOR_M'!H361</f>
        <v/>
      </c>
      <c r="C359" s="211" t="str">
        <f>'Analyse HOR_M'!S361</f>
        <v/>
      </c>
      <c r="D359" s="211" t="str">
        <f>'Analyse HOR_M'!AD361</f>
        <v/>
      </c>
      <c r="E359" s="211" t="str">
        <f>'Analyse HOR_M'!AO361</f>
        <v/>
      </c>
    </row>
    <row r="360" spans="1:5" ht="15.75">
      <c r="A360" s="210" t="str">
        <f>IF(resultats_math!A363="","",resultats_math!A363)</f>
        <v/>
      </c>
      <c r="B360" s="211" t="str">
        <f>'Analyse HOR_M'!H362</f>
        <v/>
      </c>
      <c r="C360" s="211" t="str">
        <f>'Analyse HOR_M'!S362</f>
        <v/>
      </c>
      <c r="D360" s="211" t="str">
        <f>'Analyse HOR_M'!AD362</f>
        <v/>
      </c>
      <c r="E360" s="211" t="str">
        <f>'Analyse HOR_M'!AO362</f>
        <v/>
      </c>
    </row>
    <row r="361" spans="1:5" ht="15.75">
      <c r="A361" s="210" t="str">
        <f>IF(resultats_math!A364="","",resultats_math!A364)</f>
        <v/>
      </c>
      <c r="B361" s="211" t="str">
        <f>'Analyse HOR_M'!H363</f>
        <v/>
      </c>
      <c r="C361" s="211" t="str">
        <f>'Analyse HOR_M'!S363</f>
        <v/>
      </c>
      <c r="D361" s="211" t="str">
        <f>'Analyse HOR_M'!AD363</f>
        <v/>
      </c>
      <c r="E361" s="211" t="str">
        <f>'Analyse HOR_M'!AO363</f>
        <v/>
      </c>
    </row>
    <row r="362" spans="1:5" ht="15.75">
      <c r="A362" s="210" t="str">
        <f>IF(resultats_math!A365="","",resultats_math!A365)</f>
        <v/>
      </c>
      <c r="B362" s="211" t="str">
        <f>'Analyse HOR_M'!H364</f>
        <v/>
      </c>
      <c r="C362" s="211" t="str">
        <f>'Analyse HOR_M'!S364</f>
        <v/>
      </c>
      <c r="D362" s="211" t="str">
        <f>'Analyse HOR_M'!AD364</f>
        <v/>
      </c>
      <c r="E362" s="211" t="str">
        <f>'Analyse HOR_M'!AO364</f>
        <v/>
      </c>
    </row>
    <row r="363" spans="1:5" ht="15.75">
      <c r="A363" s="210" t="str">
        <f>IF(resultats_math!A366="","",resultats_math!A366)</f>
        <v/>
      </c>
      <c r="B363" s="211" t="str">
        <f>'Analyse HOR_M'!H365</f>
        <v/>
      </c>
      <c r="C363" s="211" t="str">
        <f>'Analyse HOR_M'!S365</f>
        <v/>
      </c>
      <c r="D363" s="211" t="str">
        <f>'Analyse HOR_M'!AD365</f>
        <v/>
      </c>
      <c r="E363" s="211" t="str">
        <f>'Analyse HOR_M'!AO365</f>
        <v/>
      </c>
    </row>
    <row r="364" spans="1:5" ht="15.75">
      <c r="A364" s="210" t="str">
        <f>IF(resultats_math!A367="","",resultats_math!A367)</f>
        <v/>
      </c>
      <c r="B364" s="211" t="str">
        <f>'Analyse HOR_M'!H366</f>
        <v/>
      </c>
      <c r="C364" s="211" t="str">
        <f>'Analyse HOR_M'!S366</f>
        <v/>
      </c>
      <c r="D364" s="211" t="str">
        <f>'Analyse HOR_M'!AD366</f>
        <v/>
      </c>
      <c r="E364" s="211" t="str">
        <f>'Analyse HOR_M'!AO366</f>
        <v/>
      </c>
    </row>
    <row r="365" spans="1:5" ht="15.75">
      <c r="A365" s="210" t="str">
        <f>IF(resultats_math!A368="","",resultats_math!A368)</f>
        <v/>
      </c>
      <c r="B365" s="211" t="str">
        <f>'Analyse HOR_M'!H367</f>
        <v/>
      </c>
      <c r="C365" s="211" t="str">
        <f>'Analyse HOR_M'!S367</f>
        <v/>
      </c>
      <c r="D365" s="211" t="str">
        <f>'Analyse HOR_M'!AD367</f>
        <v/>
      </c>
      <c r="E365" s="211" t="str">
        <f>'Analyse HOR_M'!AO367</f>
        <v/>
      </c>
    </row>
    <row r="366" spans="1:5" ht="15.75">
      <c r="A366" s="210" t="str">
        <f>IF(resultats_math!A369="","",resultats_math!A369)</f>
        <v/>
      </c>
      <c r="B366" s="211" t="str">
        <f>'Analyse HOR_M'!H368</f>
        <v/>
      </c>
      <c r="C366" s="211" t="str">
        <f>'Analyse HOR_M'!S368</f>
        <v/>
      </c>
      <c r="D366" s="211" t="str">
        <f>'Analyse HOR_M'!AD368</f>
        <v/>
      </c>
      <c r="E366" s="211" t="str">
        <f>'Analyse HOR_M'!AO368</f>
        <v/>
      </c>
    </row>
    <row r="367" spans="1:5" ht="15.75">
      <c r="A367" s="210" t="str">
        <f>IF(resultats_math!A370="","",resultats_math!A370)</f>
        <v/>
      </c>
      <c r="B367" s="211" t="str">
        <f>'Analyse HOR_M'!H369</f>
        <v/>
      </c>
      <c r="C367" s="211" t="str">
        <f>'Analyse HOR_M'!S369</f>
        <v/>
      </c>
      <c r="D367" s="211" t="str">
        <f>'Analyse HOR_M'!AD369</f>
        <v/>
      </c>
      <c r="E367" s="211" t="str">
        <f>'Analyse HOR_M'!AO369</f>
        <v/>
      </c>
    </row>
    <row r="368" spans="1:5" ht="15.75">
      <c r="A368" s="210" t="str">
        <f>IF(resultats_math!A371="","",resultats_math!A371)</f>
        <v/>
      </c>
      <c r="B368" s="211" t="str">
        <f>'Analyse HOR_M'!H370</f>
        <v/>
      </c>
      <c r="C368" s="211" t="str">
        <f>'Analyse HOR_M'!S370</f>
        <v/>
      </c>
      <c r="D368" s="211" t="str">
        <f>'Analyse HOR_M'!AD370</f>
        <v/>
      </c>
      <c r="E368" s="211" t="str">
        <f>'Analyse HOR_M'!AO370</f>
        <v/>
      </c>
    </row>
    <row r="369" spans="1:5" ht="15.75">
      <c r="A369" s="210" t="str">
        <f>IF(resultats_math!A372="","",resultats_math!A372)</f>
        <v/>
      </c>
      <c r="B369" s="211" t="str">
        <f>'Analyse HOR_M'!H371</f>
        <v/>
      </c>
      <c r="C369" s="211" t="str">
        <f>'Analyse HOR_M'!S371</f>
        <v/>
      </c>
      <c r="D369" s="211" t="str">
        <f>'Analyse HOR_M'!AD371</f>
        <v/>
      </c>
      <c r="E369" s="211" t="str">
        <f>'Analyse HOR_M'!AO371</f>
        <v/>
      </c>
    </row>
    <row r="370" spans="1:5" ht="15.75">
      <c r="A370" s="210" t="str">
        <f>IF(resultats_math!A373="","",resultats_math!A373)</f>
        <v/>
      </c>
      <c r="B370" s="211" t="str">
        <f>'Analyse HOR_M'!H372</f>
        <v/>
      </c>
      <c r="C370" s="211" t="str">
        <f>'Analyse HOR_M'!S372</f>
        <v/>
      </c>
      <c r="D370" s="211" t="str">
        <f>'Analyse HOR_M'!AD372</f>
        <v/>
      </c>
      <c r="E370" s="211" t="str">
        <f>'Analyse HOR_M'!AO372</f>
        <v/>
      </c>
    </row>
    <row r="371" spans="1:5" ht="15.75">
      <c r="A371" s="210" t="str">
        <f>IF(resultats_math!A374="","",resultats_math!A374)</f>
        <v/>
      </c>
      <c r="B371" s="211" t="str">
        <f>'Analyse HOR_M'!H373</f>
        <v/>
      </c>
      <c r="C371" s="211" t="str">
        <f>'Analyse HOR_M'!S373</f>
        <v/>
      </c>
      <c r="D371" s="211" t="str">
        <f>'Analyse HOR_M'!AD373</f>
        <v/>
      </c>
      <c r="E371" s="211" t="str">
        <f>'Analyse HOR_M'!AO373</f>
        <v/>
      </c>
    </row>
    <row r="372" spans="1:5" ht="15.75">
      <c r="A372" s="210" t="str">
        <f>IF(resultats_math!A375="","",resultats_math!A375)</f>
        <v/>
      </c>
      <c r="B372" s="211" t="str">
        <f>'Analyse HOR_M'!H374</f>
        <v/>
      </c>
      <c r="C372" s="211" t="str">
        <f>'Analyse HOR_M'!S374</f>
        <v/>
      </c>
      <c r="D372" s="211" t="str">
        <f>'Analyse HOR_M'!AD374</f>
        <v/>
      </c>
      <c r="E372" s="211" t="str">
        <f>'Analyse HOR_M'!AO374</f>
        <v/>
      </c>
    </row>
    <row r="373" spans="1:5" ht="15.75">
      <c r="A373" s="210" t="str">
        <f>IF(resultats_math!A376="","",resultats_math!A376)</f>
        <v/>
      </c>
      <c r="B373" s="211" t="str">
        <f>'Analyse HOR_M'!H375</f>
        <v/>
      </c>
      <c r="C373" s="211" t="str">
        <f>'Analyse HOR_M'!S375</f>
        <v/>
      </c>
      <c r="D373" s="211" t="str">
        <f>'Analyse HOR_M'!AD375</f>
        <v/>
      </c>
      <c r="E373" s="211" t="str">
        <f>'Analyse HOR_M'!AO375</f>
        <v/>
      </c>
    </row>
    <row r="374" spans="1:5" ht="15.75">
      <c r="A374" s="210" t="str">
        <f>IF(resultats_math!A377="","",resultats_math!A377)</f>
        <v/>
      </c>
      <c r="B374" s="211" t="str">
        <f>'Analyse HOR_M'!H376</f>
        <v/>
      </c>
      <c r="C374" s="211" t="str">
        <f>'Analyse HOR_M'!S376</f>
        <v/>
      </c>
      <c r="D374" s="211" t="str">
        <f>'Analyse HOR_M'!AD376</f>
        <v/>
      </c>
      <c r="E374" s="211" t="str">
        <f>'Analyse HOR_M'!AO376</f>
        <v/>
      </c>
    </row>
    <row r="375" spans="1:5" ht="15.75">
      <c r="A375" s="210" t="str">
        <f>IF(resultats_math!A378="","",resultats_math!A378)</f>
        <v/>
      </c>
      <c r="B375" s="211" t="str">
        <f>'Analyse HOR_M'!H377</f>
        <v/>
      </c>
      <c r="C375" s="211" t="str">
        <f>'Analyse HOR_M'!S377</f>
        <v/>
      </c>
      <c r="D375" s="211" t="str">
        <f>'Analyse HOR_M'!AD377</f>
        <v/>
      </c>
      <c r="E375" s="211" t="str">
        <f>'Analyse HOR_M'!AO377</f>
        <v/>
      </c>
    </row>
    <row r="376" spans="1:5" ht="15.75">
      <c r="A376" s="210" t="str">
        <f>IF(resultats_math!A379="","",resultats_math!A379)</f>
        <v/>
      </c>
      <c r="B376" s="211" t="str">
        <f>'Analyse HOR_M'!H378</f>
        <v/>
      </c>
      <c r="C376" s="211" t="str">
        <f>'Analyse HOR_M'!S378</f>
        <v/>
      </c>
      <c r="D376" s="211" t="str">
        <f>'Analyse HOR_M'!AD378</f>
        <v/>
      </c>
      <c r="E376" s="211" t="str">
        <f>'Analyse HOR_M'!AO378</f>
        <v/>
      </c>
    </row>
    <row r="377" spans="1:5" ht="15.75">
      <c r="A377" s="210" t="str">
        <f>IF(resultats_math!A380="","",resultats_math!A380)</f>
        <v/>
      </c>
      <c r="B377" s="211" t="str">
        <f>'Analyse HOR_M'!H379</f>
        <v/>
      </c>
      <c r="C377" s="211" t="str">
        <f>'Analyse HOR_M'!S379</f>
        <v/>
      </c>
      <c r="D377" s="211" t="str">
        <f>'Analyse HOR_M'!AD379</f>
        <v/>
      </c>
      <c r="E377" s="211" t="str">
        <f>'Analyse HOR_M'!AO379</f>
        <v/>
      </c>
    </row>
    <row r="378" spans="1:5" ht="15.75">
      <c r="A378" s="210" t="str">
        <f>IF(resultats_math!A381="","",resultats_math!A381)</f>
        <v/>
      </c>
      <c r="B378" s="211" t="str">
        <f>'Analyse HOR_M'!H380</f>
        <v/>
      </c>
      <c r="C378" s="211" t="str">
        <f>'Analyse HOR_M'!S380</f>
        <v/>
      </c>
      <c r="D378" s="211" t="str">
        <f>'Analyse HOR_M'!AD380</f>
        <v/>
      </c>
      <c r="E378" s="211" t="str">
        <f>'Analyse HOR_M'!AO380</f>
        <v/>
      </c>
    </row>
    <row r="379" spans="1:5" ht="15.75">
      <c r="A379" s="210" t="str">
        <f>IF(resultats_math!A382="","",resultats_math!A382)</f>
        <v/>
      </c>
      <c r="B379" s="211" t="str">
        <f>'Analyse HOR_M'!H381</f>
        <v/>
      </c>
      <c r="C379" s="211" t="str">
        <f>'Analyse HOR_M'!S381</f>
        <v/>
      </c>
      <c r="D379" s="211" t="str">
        <f>'Analyse HOR_M'!AD381</f>
        <v/>
      </c>
      <c r="E379" s="211" t="str">
        <f>'Analyse HOR_M'!AO381</f>
        <v/>
      </c>
    </row>
    <row r="380" spans="1:5" ht="15.75">
      <c r="A380" s="210" t="str">
        <f>IF(resultats_math!A383="","",resultats_math!A383)</f>
        <v/>
      </c>
      <c r="B380" s="211" t="str">
        <f>'Analyse HOR_M'!H382</f>
        <v/>
      </c>
      <c r="C380" s="211" t="str">
        <f>'Analyse HOR_M'!S382</f>
        <v/>
      </c>
      <c r="D380" s="211" t="str">
        <f>'Analyse HOR_M'!AD382</f>
        <v/>
      </c>
      <c r="E380" s="211" t="str">
        <f>'Analyse HOR_M'!AO382</f>
        <v/>
      </c>
    </row>
    <row r="381" spans="1:5" ht="15.75">
      <c r="A381" s="210" t="str">
        <f>IF(resultats_math!A384="","",resultats_math!A384)</f>
        <v/>
      </c>
      <c r="B381" s="211" t="str">
        <f>'Analyse HOR_M'!H383</f>
        <v/>
      </c>
      <c r="C381" s="211" t="str">
        <f>'Analyse HOR_M'!S383</f>
        <v/>
      </c>
      <c r="D381" s="211" t="str">
        <f>'Analyse HOR_M'!AD383</f>
        <v/>
      </c>
      <c r="E381" s="211" t="str">
        <f>'Analyse HOR_M'!AO383</f>
        <v/>
      </c>
    </row>
    <row r="382" spans="1:5" ht="15.75">
      <c r="A382" s="210" t="str">
        <f>IF(resultats_math!A385="","",resultats_math!A385)</f>
        <v/>
      </c>
      <c r="B382" s="211" t="str">
        <f>'Analyse HOR_M'!H384</f>
        <v/>
      </c>
      <c r="C382" s="211" t="str">
        <f>'Analyse HOR_M'!S384</f>
        <v/>
      </c>
      <c r="D382" s="211" t="str">
        <f>'Analyse HOR_M'!AD384</f>
        <v/>
      </c>
      <c r="E382" s="211" t="str">
        <f>'Analyse HOR_M'!AO384</f>
        <v/>
      </c>
    </row>
    <row r="383" spans="1:5" ht="15.75">
      <c r="A383" s="210" t="str">
        <f>IF(resultats_math!A386="","",resultats_math!A386)</f>
        <v/>
      </c>
      <c r="B383" s="211" t="str">
        <f>'Analyse HOR_M'!H385</f>
        <v/>
      </c>
      <c r="C383" s="211" t="str">
        <f>'Analyse HOR_M'!S385</f>
        <v/>
      </c>
      <c r="D383" s="211" t="str">
        <f>'Analyse HOR_M'!AD385</f>
        <v/>
      </c>
      <c r="E383" s="211" t="str">
        <f>'Analyse HOR_M'!AO385</f>
        <v/>
      </c>
    </row>
    <row r="384" spans="1:5" ht="15.75">
      <c r="A384" s="210" t="str">
        <f>IF(resultats_math!A387="","",resultats_math!A387)</f>
        <v/>
      </c>
      <c r="B384" s="211" t="str">
        <f>'Analyse HOR_M'!H386</f>
        <v/>
      </c>
      <c r="C384" s="211" t="str">
        <f>'Analyse HOR_M'!S386</f>
        <v/>
      </c>
      <c r="D384" s="211" t="str">
        <f>'Analyse HOR_M'!AD386</f>
        <v/>
      </c>
      <c r="E384" s="211" t="str">
        <f>'Analyse HOR_M'!AO386</f>
        <v/>
      </c>
    </row>
    <row r="385" spans="1:5" ht="15.75">
      <c r="A385" s="210" t="str">
        <f>IF(resultats_math!A388="","",resultats_math!A388)</f>
        <v/>
      </c>
      <c r="B385" s="211" t="str">
        <f>'Analyse HOR_M'!H387</f>
        <v/>
      </c>
      <c r="C385" s="211" t="str">
        <f>'Analyse HOR_M'!S387</f>
        <v/>
      </c>
      <c r="D385" s="211" t="str">
        <f>'Analyse HOR_M'!AD387</f>
        <v/>
      </c>
      <c r="E385" s="211" t="str">
        <f>'Analyse HOR_M'!AO387</f>
        <v/>
      </c>
    </row>
    <row r="386" spans="1:5" ht="15.75">
      <c r="A386" s="210" t="str">
        <f>IF(resultats_math!A389="","",resultats_math!A389)</f>
        <v/>
      </c>
      <c r="B386" s="211" t="str">
        <f>'Analyse HOR_M'!H388</f>
        <v/>
      </c>
      <c r="C386" s="211" t="str">
        <f>'Analyse HOR_M'!S388</f>
        <v/>
      </c>
      <c r="D386" s="211" t="str">
        <f>'Analyse HOR_M'!AD388</f>
        <v/>
      </c>
      <c r="E386" s="211" t="str">
        <f>'Analyse HOR_M'!AO388</f>
        <v/>
      </c>
    </row>
    <row r="387" spans="1:5" ht="15.75">
      <c r="A387" s="210" t="str">
        <f>IF(resultats_math!A390="","",resultats_math!A390)</f>
        <v/>
      </c>
      <c r="B387" s="211" t="str">
        <f>'Analyse HOR_M'!H389</f>
        <v/>
      </c>
      <c r="C387" s="211" t="str">
        <f>'Analyse HOR_M'!S389</f>
        <v/>
      </c>
      <c r="D387" s="211" t="str">
        <f>'Analyse HOR_M'!AD389</f>
        <v/>
      </c>
      <c r="E387" s="211" t="str">
        <f>'Analyse HOR_M'!AO389</f>
        <v/>
      </c>
    </row>
    <row r="388" spans="1:5" ht="15.75">
      <c r="A388" s="210" t="str">
        <f>IF(resultats_math!A391="","",resultats_math!A391)</f>
        <v/>
      </c>
      <c r="B388" s="211" t="str">
        <f>'Analyse HOR_M'!H390</f>
        <v/>
      </c>
      <c r="C388" s="211" t="str">
        <f>'Analyse HOR_M'!S390</f>
        <v/>
      </c>
      <c r="D388" s="211" t="str">
        <f>'Analyse HOR_M'!AD390</f>
        <v/>
      </c>
      <c r="E388" s="211" t="str">
        <f>'Analyse HOR_M'!AO390</f>
        <v/>
      </c>
    </row>
    <row r="389" spans="1:5" ht="15.75">
      <c r="A389" s="210" t="str">
        <f>IF(resultats_math!A392="","",resultats_math!A392)</f>
        <v/>
      </c>
      <c r="B389" s="211" t="str">
        <f>'Analyse HOR_M'!H391</f>
        <v/>
      </c>
      <c r="C389" s="211" t="str">
        <f>'Analyse HOR_M'!S391</f>
        <v/>
      </c>
      <c r="D389" s="211" t="str">
        <f>'Analyse HOR_M'!AD391</f>
        <v/>
      </c>
      <c r="E389" s="211" t="str">
        <f>'Analyse HOR_M'!AO391</f>
        <v/>
      </c>
    </row>
    <row r="390" spans="1:5" ht="15.75">
      <c r="A390" s="210" t="str">
        <f>IF(resultats_math!A393="","",resultats_math!A393)</f>
        <v/>
      </c>
      <c r="B390" s="211" t="str">
        <f>'Analyse HOR_M'!H392</f>
        <v/>
      </c>
      <c r="C390" s="211" t="str">
        <f>'Analyse HOR_M'!S392</f>
        <v/>
      </c>
      <c r="D390" s="211" t="str">
        <f>'Analyse HOR_M'!AD392</f>
        <v/>
      </c>
      <c r="E390" s="211" t="str">
        <f>'Analyse HOR_M'!AO392</f>
        <v/>
      </c>
    </row>
    <row r="391" spans="1:5" ht="15.75">
      <c r="A391" s="210" t="str">
        <f>IF(resultats_math!A394="","",resultats_math!A394)</f>
        <v/>
      </c>
      <c r="B391" s="211" t="str">
        <f>'Analyse HOR_M'!H393</f>
        <v/>
      </c>
      <c r="C391" s="211" t="str">
        <f>'Analyse HOR_M'!S393</f>
        <v/>
      </c>
      <c r="D391" s="211" t="str">
        <f>'Analyse HOR_M'!AD393</f>
        <v/>
      </c>
      <c r="E391" s="211" t="str">
        <f>'Analyse HOR_M'!AO393</f>
        <v/>
      </c>
    </row>
    <row r="392" spans="1:5" ht="15.75">
      <c r="A392" s="210" t="str">
        <f>IF(resultats_math!A395="","",resultats_math!A395)</f>
        <v/>
      </c>
      <c r="B392" s="211" t="str">
        <f>'Analyse HOR_M'!H394</f>
        <v/>
      </c>
      <c r="C392" s="211" t="str">
        <f>'Analyse HOR_M'!S394</f>
        <v/>
      </c>
      <c r="D392" s="211" t="str">
        <f>'Analyse HOR_M'!AD394</f>
        <v/>
      </c>
      <c r="E392" s="211" t="str">
        <f>'Analyse HOR_M'!AO394</f>
        <v/>
      </c>
    </row>
    <row r="393" spans="1:5" ht="15.75">
      <c r="A393" s="210" t="str">
        <f>IF(resultats_math!A396="","",resultats_math!A396)</f>
        <v/>
      </c>
      <c r="B393" s="211" t="str">
        <f>'Analyse HOR_M'!H395</f>
        <v/>
      </c>
      <c r="C393" s="211" t="str">
        <f>'Analyse HOR_M'!S395</f>
        <v/>
      </c>
      <c r="D393" s="211" t="str">
        <f>'Analyse HOR_M'!AD395</f>
        <v/>
      </c>
      <c r="E393" s="211" t="str">
        <f>'Analyse HOR_M'!AO395</f>
        <v/>
      </c>
    </row>
    <row r="394" spans="1:5" ht="15.75">
      <c r="A394" s="210" t="str">
        <f>IF(resultats_math!A397="","",resultats_math!A397)</f>
        <v/>
      </c>
      <c r="B394" s="211" t="str">
        <f>'Analyse HOR_M'!H396</f>
        <v/>
      </c>
      <c r="C394" s="211" t="str">
        <f>'Analyse HOR_M'!S396</f>
        <v/>
      </c>
      <c r="D394" s="211" t="str">
        <f>'Analyse HOR_M'!AD396</f>
        <v/>
      </c>
      <c r="E394" s="211" t="str">
        <f>'Analyse HOR_M'!AO396</f>
        <v/>
      </c>
    </row>
    <row r="395" spans="1:5" ht="15.75">
      <c r="A395" s="210" t="str">
        <f>IF(resultats_math!A398="","",resultats_math!A398)</f>
        <v/>
      </c>
      <c r="B395" s="211" t="str">
        <f>'Analyse HOR_M'!H397</f>
        <v/>
      </c>
      <c r="C395" s="211" t="str">
        <f>'Analyse HOR_M'!S397</f>
        <v/>
      </c>
      <c r="D395" s="211" t="str">
        <f>'Analyse HOR_M'!AD397</f>
        <v/>
      </c>
      <c r="E395" s="211" t="str">
        <f>'Analyse HOR_M'!AO397</f>
        <v/>
      </c>
    </row>
    <row r="396" spans="1:5" ht="15.75">
      <c r="A396" s="210" t="str">
        <f>IF(resultats_math!A399="","",resultats_math!A399)</f>
        <v/>
      </c>
      <c r="B396" s="211" t="str">
        <f>'Analyse HOR_M'!H398</f>
        <v/>
      </c>
      <c r="C396" s="211" t="str">
        <f>'Analyse HOR_M'!S398</f>
        <v/>
      </c>
      <c r="D396" s="211" t="str">
        <f>'Analyse HOR_M'!AD398</f>
        <v/>
      </c>
      <c r="E396" s="211" t="str">
        <f>'Analyse HOR_M'!AO398</f>
        <v/>
      </c>
    </row>
    <row r="397" spans="1:5" ht="15.75">
      <c r="A397" s="210" t="str">
        <f>IF(resultats_math!A400="","",resultats_math!A400)</f>
        <v/>
      </c>
      <c r="B397" s="211" t="str">
        <f>'Analyse HOR_M'!H399</f>
        <v/>
      </c>
      <c r="C397" s="211" t="str">
        <f>'Analyse HOR_M'!S399</f>
        <v/>
      </c>
      <c r="D397" s="211" t="str">
        <f>'Analyse HOR_M'!AD399</f>
        <v/>
      </c>
      <c r="E397" s="211" t="str">
        <f>'Analyse HOR_M'!AO399</f>
        <v/>
      </c>
    </row>
    <row r="398" spans="1:5" ht="15.75">
      <c r="A398" s="210" t="str">
        <f>IF(resultats_math!A401="","",resultats_math!A401)</f>
        <v/>
      </c>
      <c r="B398" s="211" t="str">
        <f>'Analyse HOR_M'!H400</f>
        <v/>
      </c>
      <c r="C398" s="211" t="str">
        <f>'Analyse HOR_M'!S400</f>
        <v/>
      </c>
      <c r="D398" s="211" t="str">
        <f>'Analyse HOR_M'!AD400</f>
        <v/>
      </c>
      <c r="E398" s="211" t="str">
        <f>'Analyse HOR_M'!AO400</f>
        <v/>
      </c>
    </row>
    <row r="399" spans="1:5" ht="15.75">
      <c r="A399" s="210" t="str">
        <f>IF(resultats_math!A402="","",resultats_math!A402)</f>
        <v/>
      </c>
      <c r="B399" s="211" t="str">
        <f>'Analyse HOR_M'!H401</f>
        <v/>
      </c>
      <c r="C399" s="211" t="str">
        <f>'Analyse HOR_M'!S401</f>
        <v/>
      </c>
      <c r="D399" s="211" t="str">
        <f>'Analyse HOR_M'!AD401</f>
        <v/>
      </c>
      <c r="E399" s="211" t="str">
        <f>'Analyse HOR_M'!AO401</f>
        <v/>
      </c>
    </row>
    <row r="400" spans="1:5" ht="15.75">
      <c r="A400" s="210" t="str">
        <f>IF(resultats_math!A403="","",resultats_math!A403)</f>
        <v/>
      </c>
      <c r="B400" s="211" t="str">
        <f>'Analyse HOR_M'!H402</f>
        <v/>
      </c>
      <c r="C400" s="211" t="str">
        <f>'Analyse HOR_M'!S402</f>
        <v/>
      </c>
      <c r="D400" s="211" t="str">
        <f>'Analyse HOR_M'!AD402</f>
        <v/>
      </c>
      <c r="E400" s="211" t="str">
        <f>'Analyse HOR_M'!AO402</f>
        <v/>
      </c>
    </row>
    <row r="401" spans="1:5" ht="15.75">
      <c r="A401" s="210" t="str">
        <f>IF(resultats_math!A404="","",resultats_math!A404)</f>
        <v/>
      </c>
      <c r="B401" s="211" t="str">
        <f>'Analyse HOR_M'!H403</f>
        <v/>
      </c>
      <c r="C401" s="211" t="str">
        <f>'Analyse HOR_M'!S403</f>
        <v/>
      </c>
      <c r="D401" s="211" t="str">
        <f>'Analyse HOR_M'!AD403</f>
        <v/>
      </c>
      <c r="E401" s="211" t="str">
        <f>'Analyse HOR_M'!AO403</f>
        <v/>
      </c>
    </row>
    <row r="402" spans="1:5" ht="15.75">
      <c r="A402" s="210" t="str">
        <f>IF(resultats_math!A405="","",resultats_math!A405)</f>
        <v/>
      </c>
      <c r="B402" s="211" t="str">
        <f>'Analyse HOR_M'!H404</f>
        <v/>
      </c>
      <c r="C402" s="211" t="str">
        <f>'Analyse HOR_M'!S404</f>
        <v/>
      </c>
      <c r="D402" s="211" t="str">
        <f>'Analyse HOR_M'!AD404</f>
        <v/>
      </c>
      <c r="E402" s="211" t="str">
        <f>'Analyse HOR_M'!AO404</f>
        <v/>
      </c>
    </row>
    <row r="403" spans="1:5" ht="15.75">
      <c r="A403" s="210" t="str">
        <f>IF(resultats_math!A406="","",resultats_math!A406)</f>
        <v/>
      </c>
      <c r="B403" s="211" t="str">
        <f>'Analyse HOR_M'!H405</f>
        <v/>
      </c>
      <c r="C403" s="211" t="str">
        <f>'Analyse HOR_M'!S405</f>
        <v/>
      </c>
      <c r="D403" s="211" t="str">
        <f>'Analyse HOR_M'!AD405</f>
        <v/>
      </c>
      <c r="E403" s="211" t="str">
        <f>'Analyse HOR_M'!AO405</f>
        <v/>
      </c>
    </row>
    <row r="404" spans="1:5" ht="15.75">
      <c r="A404" s="210" t="str">
        <f>IF(resultats_math!A407="","",resultats_math!A407)</f>
        <v/>
      </c>
      <c r="B404" s="211" t="str">
        <f>'Analyse HOR_M'!H406</f>
        <v/>
      </c>
      <c r="C404" s="211" t="str">
        <f>'Analyse HOR_M'!S406</f>
        <v/>
      </c>
      <c r="D404" s="211" t="str">
        <f>'Analyse HOR_M'!AD406</f>
        <v/>
      </c>
      <c r="E404" s="211" t="str">
        <f>'Analyse HOR_M'!AO406</f>
        <v/>
      </c>
    </row>
    <row r="405" spans="1:5" ht="15.75">
      <c r="A405" s="210" t="str">
        <f>IF(resultats_math!A408="","",resultats_math!A408)</f>
        <v/>
      </c>
      <c r="B405" s="211" t="str">
        <f>'Analyse HOR_M'!H407</f>
        <v/>
      </c>
      <c r="C405" s="211" t="str">
        <f>'Analyse HOR_M'!S407</f>
        <v/>
      </c>
      <c r="D405" s="211" t="str">
        <f>'Analyse HOR_M'!AD407</f>
        <v/>
      </c>
      <c r="E405" s="211" t="str">
        <f>'Analyse HOR_M'!AO407</f>
        <v/>
      </c>
    </row>
    <row r="406" spans="1:5" ht="15.75">
      <c r="A406" s="210" t="str">
        <f>IF(resultats_math!A409="","",resultats_math!A409)</f>
        <v/>
      </c>
      <c r="B406" s="211" t="str">
        <f>'Analyse HOR_M'!H408</f>
        <v/>
      </c>
      <c r="C406" s="211" t="str">
        <f>'Analyse HOR_M'!S408</f>
        <v/>
      </c>
      <c r="D406" s="211" t="str">
        <f>'Analyse HOR_M'!AD408</f>
        <v/>
      </c>
      <c r="E406" s="211" t="str">
        <f>'Analyse HOR_M'!AO408</f>
        <v/>
      </c>
    </row>
    <row r="407" spans="1:5" ht="15.75">
      <c r="A407" s="210" t="str">
        <f>IF(resultats_math!A410="","",resultats_math!A410)</f>
        <v/>
      </c>
      <c r="B407" s="211" t="str">
        <f>'Analyse HOR_M'!H409</f>
        <v/>
      </c>
      <c r="C407" s="211" t="str">
        <f>'Analyse HOR_M'!S409</f>
        <v/>
      </c>
      <c r="D407" s="211" t="str">
        <f>'Analyse HOR_M'!AD409</f>
        <v/>
      </c>
      <c r="E407" s="211" t="str">
        <f>'Analyse HOR_M'!AO409</f>
        <v/>
      </c>
    </row>
    <row r="408" spans="1:5" ht="15.75">
      <c r="A408" s="210" t="str">
        <f>IF(resultats_math!A411="","",resultats_math!A411)</f>
        <v/>
      </c>
      <c r="B408" s="211" t="str">
        <f>'Analyse HOR_M'!H410</f>
        <v/>
      </c>
      <c r="C408" s="211" t="str">
        <f>'Analyse HOR_M'!S410</f>
        <v/>
      </c>
      <c r="D408" s="211" t="str">
        <f>'Analyse HOR_M'!AD410</f>
        <v/>
      </c>
      <c r="E408" s="211" t="str">
        <f>'Analyse HOR_M'!AO410</f>
        <v/>
      </c>
    </row>
    <row r="409" spans="1:5" ht="15.75">
      <c r="A409" s="210" t="str">
        <f>IF(resultats_math!A412="","",resultats_math!A412)</f>
        <v/>
      </c>
      <c r="B409" s="211" t="str">
        <f>'Analyse HOR_M'!H411</f>
        <v/>
      </c>
      <c r="C409" s="211" t="str">
        <f>'Analyse HOR_M'!S411</f>
        <v/>
      </c>
      <c r="D409" s="211" t="str">
        <f>'Analyse HOR_M'!AD411</f>
        <v/>
      </c>
      <c r="E409" s="211" t="str">
        <f>'Analyse HOR_M'!AO411</f>
        <v/>
      </c>
    </row>
    <row r="410" spans="1:5" ht="15.75">
      <c r="A410" s="210" t="str">
        <f>IF(resultats_math!A413="","",resultats_math!A413)</f>
        <v/>
      </c>
      <c r="B410" s="211" t="str">
        <f>'Analyse HOR_M'!H412</f>
        <v/>
      </c>
      <c r="C410" s="211" t="str">
        <f>'Analyse HOR_M'!S412</f>
        <v/>
      </c>
      <c r="D410" s="211" t="str">
        <f>'Analyse HOR_M'!AD412</f>
        <v/>
      </c>
      <c r="E410" s="211" t="str">
        <f>'Analyse HOR_M'!AO412</f>
        <v/>
      </c>
    </row>
    <row r="411" spans="1:5" ht="15.75">
      <c r="A411" s="210" t="str">
        <f>IF(resultats_math!A414="","",resultats_math!A414)</f>
        <v/>
      </c>
      <c r="B411" s="211" t="str">
        <f>'Analyse HOR_M'!H413</f>
        <v/>
      </c>
      <c r="C411" s="211" t="str">
        <f>'Analyse HOR_M'!S413</f>
        <v/>
      </c>
      <c r="D411" s="211" t="str">
        <f>'Analyse HOR_M'!AD413</f>
        <v/>
      </c>
      <c r="E411" s="211" t="str">
        <f>'Analyse HOR_M'!AO413</f>
        <v/>
      </c>
    </row>
    <row r="412" spans="1:5" ht="15.75">
      <c r="A412" s="210" t="str">
        <f>IF(resultats_math!A415="","",resultats_math!A415)</f>
        <v/>
      </c>
      <c r="B412" s="211" t="str">
        <f>'Analyse HOR_M'!H414</f>
        <v/>
      </c>
      <c r="C412" s="211" t="str">
        <f>'Analyse HOR_M'!S414</f>
        <v/>
      </c>
      <c r="D412" s="211" t="str">
        <f>'Analyse HOR_M'!AD414</f>
        <v/>
      </c>
      <c r="E412" s="211" t="str">
        <f>'Analyse HOR_M'!AO414</f>
        <v/>
      </c>
    </row>
    <row r="413" spans="1:5" ht="15.75">
      <c r="A413" s="210" t="str">
        <f>IF(resultats_math!A416="","",resultats_math!A416)</f>
        <v/>
      </c>
      <c r="B413" s="211" t="str">
        <f>'Analyse HOR_M'!H415</f>
        <v/>
      </c>
      <c r="C413" s="211" t="str">
        <f>'Analyse HOR_M'!S415</f>
        <v/>
      </c>
      <c r="D413" s="211" t="str">
        <f>'Analyse HOR_M'!AD415</f>
        <v/>
      </c>
      <c r="E413" s="211" t="str">
        <f>'Analyse HOR_M'!AO415</f>
        <v/>
      </c>
    </row>
    <row r="414" spans="1:5" ht="15.75">
      <c r="A414" s="210" t="str">
        <f>IF(resultats_math!A417="","",resultats_math!A417)</f>
        <v/>
      </c>
      <c r="B414" s="211" t="str">
        <f>'Analyse HOR_M'!H416</f>
        <v/>
      </c>
      <c r="C414" s="211" t="str">
        <f>'Analyse HOR_M'!S416</f>
        <v/>
      </c>
      <c r="D414" s="211" t="str">
        <f>'Analyse HOR_M'!AD416</f>
        <v/>
      </c>
      <c r="E414" s="211" t="str">
        <f>'Analyse HOR_M'!AO416</f>
        <v/>
      </c>
    </row>
    <row r="415" spans="1:5" ht="15.75">
      <c r="A415" s="210" t="str">
        <f>IF(resultats_math!A418="","",resultats_math!A418)</f>
        <v/>
      </c>
      <c r="B415" s="211" t="str">
        <f>'Analyse HOR_M'!H417</f>
        <v/>
      </c>
      <c r="C415" s="211" t="str">
        <f>'Analyse HOR_M'!S417</f>
        <v/>
      </c>
      <c r="D415" s="211" t="str">
        <f>'Analyse HOR_M'!AD417</f>
        <v/>
      </c>
      <c r="E415" s="211" t="str">
        <f>'Analyse HOR_M'!AO417</f>
        <v/>
      </c>
    </row>
    <row r="416" spans="1:5" ht="15.75">
      <c r="A416" s="210" t="str">
        <f>IF(resultats_math!A419="","",resultats_math!A419)</f>
        <v/>
      </c>
      <c r="B416" s="211" t="str">
        <f>'Analyse HOR_M'!H418</f>
        <v/>
      </c>
      <c r="C416" s="211" t="str">
        <f>'Analyse HOR_M'!S418</f>
        <v/>
      </c>
      <c r="D416" s="211" t="str">
        <f>'Analyse HOR_M'!AD418</f>
        <v/>
      </c>
      <c r="E416" s="211" t="str">
        <f>'Analyse HOR_M'!AO418</f>
        <v/>
      </c>
    </row>
    <row r="417" spans="1:5" ht="15.75">
      <c r="A417" s="210" t="str">
        <f>IF(resultats_math!A420="","",resultats_math!A420)</f>
        <v/>
      </c>
      <c r="B417" s="211" t="str">
        <f>'Analyse HOR_M'!H419</f>
        <v/>
      </c>
      <c r="C417" s="211" t="str">
        <f>'Analyse HOR_M'!S419</f>
        <v/>
      </c>
      <c r="D417" s="211" t="str">
        <f>'Analyse HOR_M'!AD419</f>
        <v/>
      </c>
      <c r="E417" s="211" t="str">
        <f>'Analyse HOR_M'!AO419</f>
        <v/>
      </c>
    </row>
    <row r="418" spans="1:5" ht="15.75">
      <c r="A418" s="210" t="str">
        <f>IF(resultats_math!A421="","",resultats_math!A421)</f>
        <v/>
      </c>
      <c r="B418" s="211" t="str">
        <f>'Analyse HOR_M'!H420</f>
        <v/>
      </c>
      <c r="C418" s="211" t="str">
        <f>'Analyse HOR_M'!S420</f>
        <v/>
      </c>
      <c r="D418" s="211" t="str">
        <f>'Analyse HOR_M'!AD420</f>
        <v/>
      </c>
      <c r="E418" s="211" t="str">
        <f>'Analyse HOR_M'!AO420</f>
        <v/>
      </c>
    </row>
    <row r="419" spans="1:5" ht="15.75">
      <c r="A419" s="210" t="str">
        <f>IF(resultats_math!A422="","",resultats_math!A422)</f>
        <v/>
      </c>
      <c r="B419" s="211" t="str">
        <f>'Analyse HOR_M'!H421</f>
        <v/>
      </c>
      <c r="C419" s="211" t="str">
        <f>'Analyse HOR_M'!S421</f>
        <v/>
      </c>
      <c r="D419" s="211" t="str">
        <f>'Analyse HOR_M'!AD421</f>
        <v/>
      </c>
      <c r="E419" s="211" t="str">
        <f>'Analyse HOR_M'!AO421</f>
        <v/>
      </c>
    </row>
    <row r="420" spans="1:5" ht="15.75">
      <c r="A420" s="210" t="str">
        <f>IF(resultats_math!A423="","",resultats_math!A423)</f>
        <v/>
      </c>
      <c r="B420" s="211" t="str">
        <f>'Analyse HOR_M'!H422</f>
        <v/>
      </c>
      <c r="C420" s="211" t="str">
        <f>'Analyse HOR_M'!S422</f>
        <v/>
      </c>
      <c r="D420" s="211" t="str">
        <f>'Analyse HOR_M'!AD422</f>
        <v/>
      </c>
      <c r="E420" s="211" t="str">
        <f>'Analyse HOR_M'!AO422</f>
        <v/>
      </c>
    </row>
    <row r="421" spans="1:5" ht="15.75">
      <c r="A421" s="210" t="str">
        <f>IF(resultats_math!A424="","",resultats_math!A424)</f>
        <v/>
      </c>
      <c r="B421" s="211" t="str">
        <f>'Analyse HOR_M'!H423</f>
        <v/>
      </c>
      <c r="C421" s="211" t="str">
        <f>'Analyse HOR_M'!S423</f>
        <v/>
      </c>
      <c r="D421" s="211" t="str">
        <f>'Analyse HOR_M'!AD423</f>
        <v/>
      </c>
      <c r="E421" s="211" t="str">
        <f>'Analyse HOR_M'!AO423</f>
        <v/>
      </c>
    </row>
    <row r="422" spans="1:5" ht="15.75">
      <c r="A422" s="210" t="str">
        <f>IF(resultats_math!A425="","",resultats_math!A425)</f>
        <v/>
      </c>
      <c r="B422" s="211" t="str">
        <f>'Analyse HOR_M'!H424</f>
        <v/>
      </c>
      <c r="C422" s="211" t="str">
        <f>'Analyse HOR_M'!S424</f>
        <v/>
      </c>
      <c r="D422" s="211" t="str">
        <f>'Analyse HOR_M'!AD424</f>
        <v/>
      </c>
      <c r="E422" s="211" t="str">
        <f>'Analyse HOR_M'!AO424</f>
        <v/>
      </c>
    </row>
    <row r="423" spans="1:5" ht="15.75">
      <c r="A423" s="210" t="str">
        <f>IF(resultats_math!A426="","",resultats_math!A426)</f>
        <v/>
      </c>
      <c r="B423" s="211" t="str">
        <f>'Analyse HOR_M'!H425</f>
        <v/>
      </c>
      <c r="C423" s="211" t="str">
        <f>'Analyse HOR_M'!S425</f>
        <v/>
      </c>
      <c r="D423" s="211" t="str">
        <f>'Analyse HOR_M'!AD425</f>
        <v/>
      </c>
      <c r="E423" s="211" t="str">
        <f>'Analyse HOR_M'!AO425</f>
        <v/>
      </c>
    </row>
    <row r="424" spans="1:5" ht="15.75">
      <c r="A424" s="210" t="str">
        <f>IF(resultats_math!A427="","",resultats_math!A427)</f>
        <v/>
      </c>
      <c r="B424" s="211" t="str">
        <f>'Analyse HOR_M'!H426</f>
        <v/>
      </c>
      <c r="C424" s="211" t="str">
        <f>'Analyse HOR_M'!S426</f>
        <v/>
      </c>
      <c r="D424" s="211" t="str">
        <f>'Analyse HOR_M'!AD426</f>
        <v/>
      </c>
      <c r="E424" s="211" t="str">
        <f>'Analyse HOR_M'!AO426</f>
        <v/>
      </c>
    </row>
    <row r="425" spans="1:5" ht="15.75">
      <c r="A425" s="210" t="str">
        <f>IF(resultats_math!A428="","",resultats_math!A428)</f>
        <v/>
      </c>
      <c r="B425" s="211" t="str">
        <f>'Analyse HOR_M'!H427</f>
        <v/>
      </c>
      <c r="C425" s="211" t="str">
        <f>'Analyse HOR_M'!S427</f>
        <v/>
      </c>
      <c r="D425" s="211" t="str">
        <f>'Analyse HOR_M'!AD427</f>
        <v/>
      </c>
      <c r="E425" s="211" t="str">
        <f>'Analyse HOR_M'!AO427</f>
        <v/>
      </c>
    </row>
    <row r="426" spans="1:5" ht="15.75">
      <c r="A426" s="210" t="str">
        <f>IF(resultats_math!A429="","",resultats_math!A429)</f>
        <v/>
      </c>
      <c r="B426" s="211" t="str">
        <f>'Analyse HOR_M'!H428</f>
        <v/>
      </c>
      <c r="C426" s="211" t="str">
        <f>'Analyse HOR_M'!S428</f>
        <v/>
      </c>
      <c r="D426" s="211" t="str">
        <f>'Analyse HOR_M'!AD428</f>
        <v/>
      </c>
      <c r="E426" s="211" t="str">
        <f>'Analyse HOR_M'!AO428</f>
        <v/>
      </c>
    </row>
    <row r="427" spans="1:5" ht="15.75">
      <c r="A427" s="210" t="str">
        <f>IF(resultats_math!A430="","",resultats_math!A430)</f>
        <v/>
      </c>
      <c r="B427" s="211" t="str">
        <f>'Analyse HOR_M'!H429</f>
        <v/>
      </c>
      <c r="C427" s="211" t="str">
        <f>'Analyse HOR_M'!S429</f>
        <v/>
      </c>
      <c r="D427" s="211" t="str">
        <f>'Analyse HOR_M'!AD429</f>
        <v/>
      </c>
      <c r="E427" s="211" t="str">
        <f>'Analyse HOR_M'!AO429</f>
        <v/>
      </c>
    </row>
    <row r="428" spans="1:5" ht="15.75">
      <c r="A428" s="210" t="str">
        <f>IF(resultats_math!A431="","",resultats_math!A431)</f>
        <v/>
      </c>
      <c r="B428" s="211" t="str">
        <f>'Analyse HOR_M'!H430</f>
        <v/>
      </c>
      <c r="C428" s="211" t="str">
        <f>'Analyse HOR_M'!S430</f>
        <v/>
      </c>
      <c r="D428" s="211" t="str">
        <f>'Analyse HOR_M'!AD430</f>
        <v/>
      </c>
      <c r="E428" s="211" t="str">
        <f>'Analyse HOR_M'!AO430</f>
        <v/>
      </c>
    </row>
    <row r="429" spans="1:5" ht="15.75">
      <c r="A429" s="210" t="str">
        <f>IF(resultats_math!A432="","",resultats_math!A432)</f>
        <v/>
      </c>
      <c r="B429" s="211" t="str">
        <f>'Analyse HOR_M'!H431</f>
        <v/>
      </c>
      <c r="C429" s="211" t="str">
        <f>'Analyse HOR_M'!S431</f>
        <v/>
      </c>
      <c r="D429" s="211" t="str">
        <f>'Analyse HOR_M'!AD431</f>
        <v/>
      </c>
      <c r="E429" s="211" t="str">
        <f>'Analyse HOR_M'!AO431</f>
        <v/>
      </c>
    </row>
    <row r="430" spans="1:5" ht="15.75">
      <c r="A430" s="210" t="str">
        <f>IF(resultats_math!A433="","",resultats_math!A433)</f>
        <v/>
      </c>
      <c r="B430" s="211" t="str">
        <f>'Analyse HOR_M'!H432</f>
        <v/>
      </c>
      <c r="C430" s="211" t="str">
        <f>'Analyse HOR_M'!S432</f>
        <v/>
      </c>
      <c r="D430" s="211" t="str">
        <f>'Analyse HOR_M'!AD432</f>
        <v/>
      </c>
      <c r="E430" s="211" t="str">
        <f>'Analyse HOR_M'!AO432</f>
        <v/>
      </c>
    </row>
    <row r="431" spans="1:5" ht="15.75">
      <c r="A431" s="210" t="str">
        <f>IF(resultats_math!A434="","",resultats_math!A434)</f>
        <v/>
      </c>
      <c r="B431" s="211" t="str">
        <f>'Analyse HOR_M'!H433</f>
        <v/>
      </c>
      <c r="C431" s="211" t="str">
        <f>'Analyse HOR_M'!S433</f>
        <v/>
      </c>
      <c r="D431" s="211" t="str">
        <f>'Analyse HOR_M'!AD433</f>
        <v/>
      </c>
      <c r="E431" s="211" t="str">
        <f>'Analyse HOR_M'!AO433</f>
        <v/>
      </c>
    </row>
    <row r="432" spans="1:5" ht="15.75">
      <c r="A432" s="210" t="str">
        <f>IF(resultats_math!A435="","",resultats_math!A435)</f>
        <v/>
      </c>
      <c r="B432" s="211" t="str">
        <f>'Analyse HOR_M'!H434</f>
        <v/>
      </c>
      <c r="C432" s="211" t="str">
        <f>'Analyse HOR_M'!S434</f>
        <v/>
      </c>
      <c r="D432" s="211" t="str">
        <f>'Analyse HOR_M'!AD434</f>
        <v/>
      </c>
      <c r="E432" s="211" t="str">
        <f>'Analyse HOR_M'!AO434</f>
        <v/>
      </c>
    </row>
    <row r="433" spans="1:5" ht="15.75">
      <c r="A433" s="210" t="str">
        <f>IF(resultats_math!A436="","",resultats_math!A436)</f>
        <v/>
      </c>
      <c r="B433" s="211" t="str">
        <f>'Analyse HOR_M'!H435</f>
        <v/>
      </c>
      <c r="C433" s="211" t="str">
        <f>'Analyse HOR_M'!S435</f>
        <v/>
      </c>
      <c r="D433" s="211" t="str">
        <f>'Analyse HOR_M'!AD435</f>
        <v/>
      </c>
      <c r="E433" s="211" t="str">
        <f>'Analyse HOR_M'!AO435</f>
        <v/>
      </c>
    </row>
    <row r="434" spans="1:5" ht="15.75">
      <c r="A434" s="210" t="str">
        <f>IF(resultats_math!A437="","",resultats_math!A437)</f>
        <v/>
      </c>
      <c r="B434" s="211" t="str">
        <f>'Analyse HOR_M'!H436</f>
        <v/>
      </c>
      <c r="C434" s="211" t="str">
        <f>'Analyse HOR_M'!S436</f>
        <v/>
      </c>
      <c r="D434" s="211" t="str">
        <f>'Analyse HOR_M'!AD436</f>
        <v/>
      </c>
      <c r="E434" s="211" t="str">
        <f>'Analyse HOR_M'!AO436</f>
        <v/>
      </c>
    </row>
    <row r="435" spans="1:5" ht="15.75">
      <c r="A435" s="210" t="str">
        <f>IF(resultats_math!A438="","",resultats_math!A438)</f>
        <v/>
      </c>
      <c r="B435" s="211" t="str">
        <f>'Analyse HOR_M'!H437</f>
        <v/>
      </c>
      <c r="C435" s="211" t="str">
        <f>'Analyse HOR_M'!S437</f>
        <v/>
      </c>
      <c r="D435" s="211" t="str">
        <f>'Analyse HOR_M'!AD437</f>
        <v/>
      </c>
      <c r="E435" s="211" t="str">
        <f>'Analyse HOR_M'!AO437</f>
        <v/>
      </c>
    </row>
    <row r="436" spans="1:5" ht="15.75">
      <c r="A436" s="210" t="str">
        <f>IF(resultats_math!A439="","",resultats_math!A439)</f>
        <v/>
      </c>
      <c r="B436" s="211" t="str">
        <f>'Analyse HOR_M'!H438</f>
        <v/>
      </c>
      <c r="C436" s="211" t="str">
        <f>'Analyse HOR_M'!S438</f>
        <v/>
      </c>
      <c r="D436" s="211" t="str">
        <f>'Analyse HOR_M'!AD438</f>
        <v/>
      </c>
      <c r="E436" s="211" t="str">
        <f>'Analyse HOR_M'!AO438</f>
        <v/>
      </c>
    </row>
    <row r="437" spans="1:5" ht="15.75">
      <c r="A437" s="210" t="str">
        <f>IF(resultats_math!A440="","",resultats_math!A440)</f>
        <v/>
      </c>
      <c r="B437" s="211" t="str">
        <f>'Analyse HOR_M'!H439</f>
        <v/>
      </c>
      <c r="C437" s="211" t="str">
        <f>'Analyse HOR_M'!S439</f>
        <v/>
      </c>
      <c r="D437" s="211" t="str">
        <f>'Analyse HOR_M'!AD439</f>
        <v/>
      </c>
      <c r="E437" s="211" t="str">
        <f>'Analyse HOR_M'!AO439</f>
        <v/>
      </c>
    </row>
    <row r="438" spans="1:5" ht="15.75">
      <c r="A438" s="210" t="str">
        <f>IF(resultats_math!A441="","",resultats_math!A441)</f>
        <v/>
      </c>
      <c r="B438" s="211" t="str">
        <f>'Analyse HOR_M'!H440</f>
        <v/>
      </c>
      <c r="C438" s="211" t="str">
        <f>'Analyse HOR_M'!S440</f>
        <v/>
      </c>
      <c r="D438" s="211" t="str">
        <f>'Analyse HOR_M'!AD440</f>
        <v/>
      </c>
      <c r="E438" s="211" t="str">
        <f>'Analyse HOR_M'!AO440</f>
        <v/>
      </c>
    </row>
    <row r="439" spans="1:5" ht="15.75">
      <c r="A439" s="210" t="str">
        <f>IF(resultats_math!A442="","",resultats_math!A442)</f>
        <v/>
      </c>
      <c r="B439" s="211" t="str">
        <f>'Analyse HOR_M'!H441</f>
        <v/>
      </c>
      <c r="C439" s="211" t="str">
        <f>'Analyse HOR_M'!S441</f>
        <v/>
      </c>
      <c r="D439" s="211" t="str">
        <f>'Analyse HOR_M'!AD441</f>
        <v/>
      </c>
      <c r="E439" s="211" t="str">
        <f>'Analyse HOR_M'!AO441</f>
        <v/>
      </c>
    </row>
    <row r="440" spans="1:5" ht="15.75">
      <c r="A440" s="210" t="str">
        <f>IF(resultats_math!A443="","",resultats_math!A443)</f>
        <v/>
      </c>
      <c r="B440" s="211" t="str">
        <f>'Analyse HOR_M'!H442</f>
        <v/>
      </c>
      <c r="C440" s="211" t="str">
        <f>'Analyse HOR_M'!S442</f>
        <v/>
      </c>
      <c r="D440" s="211" t="str">
        <f>'Analyse HOR_M'!AD442</f>
        <v/>
      </c>
      <c r="E440" s="211" t="str">
        <f>'Analyse HOR_M'!AO442</f>
        <v/>
      </c>
    </row>
    <row r="441" spans="1:5" ht="15.75">
      <c r="A441" s="210" t="str">
        <f>IF(resultats_math!A444="","",resultats_math!A444)</f>
        <v/>
      </c>
      <c r="B441" s="211" t="str">
        <f>'Analyse HOR_M'!H443</f>
        <v/>
      </c>
      <c r="C441" s="211" t="str">
        <f>'Analyse HOR_M'!S443</f>
        <v/>
      </c>
      <c r="D441" s="211" t="str">
        <f>'Analyse HOR_M'!AD443</f>
        <v/>
      </c>
      <c r="E441" s="211" t="str">
        <f>'Analyse HOR_M'!AO443</f>
        <v/>
      </c>
    </row>
    <row r="442" spans="1:5" ht="15.75">
      <c r="A442" s="210" t="str">
        <f>IF(resultats_math!A445="","",resultats_math!A445)</f>
        <v/>
      </c>
      <c r="B442" s="211" t="str">
        <f>'Analyse HOR_M'!H444</f>
        <v/>
      </c>
      <c r="C442" s="211" t="str">
        <f>'Analyse HOR_M'!S444</f>
        <v/>
      </c>
      <c r="D442" s="211" t="str">
        <f>'Analyse HOR_M'!AD444</f>
        <v/>
      </c>
      <c r="E442" s="211" t="str">
        <f>'Analyse HOR_M'!AO444</f>
        <v/>
      </c>
    </row>
    <row r="443" spans="1:5" ht="15.75">
      <c r="A443" s="210" t="str">
        <f>IF(resultats_math!A446="","",resultats_math!A446)</f>
        <v/>
      </c>
      <c r="B443" s="211" t="str">
        <f>'Analyse HOR_M'!H445</f>
        <v/>
      </c>
      <c r="C443" s="211" t="str">
        <f>'Analyse HOR_M'!S445</f>
        <v/>
      </c>
      <c r="D443" s="211" t="str">
        <f>'Analyse HOR_M'!AD445</f>
        <v/>
      </c>
      <c r="E443" s="211" t="str">
        <f>'Analyse HOR_M'!AO445</f>
        <v/>
      </c>
    </row>
    <row r="444" spans="1:5" ht="15.75">
      <c r="A444" s="210" t="str">
        <f>IF(resultats_math!A447="","",resultats_math!A447)</f>
        <v/>
      </c>
      <c r="B444" s="211" t="str">
        <f>'Analyse HOR_M'!H446</f>
        <v/>
      </c>
      <c r="C444" s="211" t="str">
        <f>'Analyse HOR_M'!S446</f>
        <v/>
      </c>
      <c r="D444" s="211" t="str">
        <f>'Analyse HOR_M'!AD446</f>
        <v/>
      </c>
      <c r="E444" s="211" t="str">
        <f>'Analyse HOR_M'!AO446</f>
        <v/>
      </c>
    </row>
    <row r="445" spans="1:5" ht="15.75">
      <c r="A445" s="210" t="str">
        <f>IF(resultats_math!A448="","",resultats_math!A448)</f>
        <v/>
      </c>
      <c r="B445" s="211" t="str">
        <f>'Analyse HOR_M'!H447</f>
        <v/>
      </c>
      <c r="C445" s="211" t="str">
        <f>'Analyse HOR_M'!S447</f>
        <v/>
      </c>
      <c r="D445" s="211" t="str">
        <f>'Analyse HOR_M'!AD447</f>
        <v/>
      </c>
      <c r="E445" s="211" t="str">
        <f>'Analyse HOR_M'!AO447</f>
        <v/>
      </c>
    </row>
    <row r="446" spans="1:5" ht="15.75">
      <c r="A446" s="210" t="str">
        <f>IF(resultats_math!A449="","",resultats_math!A449)</f>
        <v/>
      </c>
      <c r="B446" s="211" t="str">
        <f>'Analyse HOR_M'!H448</f>
        <v/>
      </c>
      <c r="C446" s="211" t="str">
        <f>'Analyse HOR_M'!S448</f>
        <v/>
      </c>
      <c r="D446" s="211" t="str">
        <f>'Analyse HOR_M'!AD448</f>
        <v/>
      </c>
      <c r="E446" s="211" t="str">
        <f>'Analyse HOR_M'!AO448</f>
        <v/>
      </c>
    </row>
    <row r="447" spans="1:5" ht="15.75">
      <c r="A447" s="210" t="str">
        <f>IF(resultats_math!A450="","",resultats_math!A450)</f>
        <v/>
      </c>
      <c r="B447" s="211" t="str">
        <f>'Analyse HOR_M'!H449</f>
        <v/>
      </c>
      <c r="C447" s="211" t="str">
        <f>'Analyse HOR_M'!S449</f>
        <v/>
      </c>
      <c r="D447" s="211" t="str">
        <f>'Analyse HOR_M'!AD449</f>
        <v/>
      </c>
      <c r="E447" s="211" t="str">
        <f>'Analyse HOR_M'!AO449</f>
        <v/>
      </c>
    </row>
    <row r="448" spans="1:5" ht="15.75">
      <c r="A448" s="210" t="str">
        <f>IF(resultats_math!A451="","",resultats_math!A451)</f>
        <v/>
      </c>
      <c r="B448" s="211" t="str">
        <f>'Analyse HOR_M'!H450</f>
        <v/>
      </c>
      <c r="C448" s="211" t="str">
        <f>'Analyse HOR_M'!S450</f>
        <v/>
      </c>
      <c r="D448" s="211" t="str">
        <f>'Analyse HOR_M'!AD450</f>
        <v/>
      </c>
      <c r="E448" s="211" t="str">
        <f>'Analyse HOR_M'!AO450</f>
        <v/>
      </c>
    </row>
    <row r="449" spans="1:5" ht="15.75">
      <c r="A449" s="210" t="str">
        <f>IF(resultats_math!A452="","",resultats_math!A452)</f>
        <v/>
      </c>
      <c r="B449" s="211" t="str">
        <f>'Analyse HOR_M'!H451</f>
        <v/>
      </c>
      <c r="C449" s="211" t="str">
        <f>'Analyse HOR_M'!S451</f>
        <v/>
      </c>
      <c r="D449" s="211" t="str">
        <f>'Analyse HOR_M'!AD451</f>
        <v/>
      </c>
      <c r="E449" s="211" t="str">
        <f>'Analyse HOR_M'!AO451</f>
        <v/>
      </c>
    </row>
    <row r="450" spans="1:5" ht="15.75">
      <c r="A450" s="210" t="str">
        <f>IF(resultats_math!A453="","",resultats_math!A453)</f>
        <v/>
      </c>
      <c r="B450" s="211" t="str">
        <f>'Analyse HOR_M'!H452</f>
        <v/>
      </c>
      <c r="C450" s="211" t="str">
        <f>'Analyse HOR_M'!S452</f>
        <v/>
      </c>
      <c r="D450" s="211" t="str">
        <f>'Analyse HOR_M'!AD452</f>
        <v/>
      </c>
      <c r="E450" s="211" t="str">
        <f>'Analyse HOR_M'!AO452</f>
        <v/>
      </c>
    </row>
    <row r="451" spans="1:5" ht="15.75">
      <c r="A451" s="210" t="str">
        <f>IF(resultats_math!A454="","",resultats_math!A454)</f>
        <v/>
      </c>
      <c r="B451" s="211" t="str">
        <f>'Analyse HOR_M'!H453</f>
        <v/>
      </c>
      <c r="C451" s="211" t="str">
        <f>'Analyse HOR_M'!S453</f>
        <v/>
      </c>
      <c r="D451" s="211" t="str">
        <f>'Analyse HOR_M'!AD453</f>
        <v/>
      </c>
      <c r="E451" s="211" t="str">
        <f>'Analyse HOR_M'!AO453</f>
        <v/>
      </c>
    </row>
    <row r="452" spans="1:5" ht="15.75">
      <c r="A452" s="210" t="str">
        <f>IF(resultats_math!A455="","",resultats_math!A455)</f>
        <v/>
      </c>
      <c r="B452" s="211" t="str">
        <f>'Analyse HOR_M'!H454</f>
        <v/>
      </c>
      <c r="C452" s="211" t="str">
        <f>'Analyse HOR_M'!S454</f>
        <v/>
      </c>
      <c r="D452" s="211" t="str">
        <f>'Analyse HOR_M'!AD454</f>
        <v/>
      </c>
      <c r="E452" s="211" t="str">
        <f>'Analyse HOR_M'!AO454</f>
        <v/>
      </c>
    </row>
    <row r="453" spans="1:5" ht="15.75">
      <c r="A453" s="210" t="str">
        <f>IF(resultats_math!A456="","",resultats_math!A456)</f>
        <v/>
      </c>
      <c r="B453" s="211" t="str">
        <f>'Analyse HOR_M'!H455</f>
        <v/>
      </c>
      <c r="C453" s="211" t="str">
        <f>'Analyse HOR_M'!S455</f>
        <v/>
      </c>
      <c r="D453" s="211" t="str">
        <f>'Analyse HOR_M'!AD455</f>
        <v/>
      </c>
      <c r="E453" s="211" t="str">
        <f>'Analyse HOR_M'!AO455</f>
        <v/>
      </c>
    </row>
    <row r="454" spans="1:5" ht="15.75">
      <c r="A454" s="210" t="str">
        <f>IF(resultats_math!A457="","",resultats_math!A457)</f>
        <v/>
      </c>
      <c r="B454" s="211" t="str">
        <f>'Analyse HOR_M'!H456</f>
        <v/>
      </c>
      <c r="C454" s="211" t="str">
        <f>'Analyse HOR_M'!S456</f>
        <v/>
      </c>
      <c r="D454" s="211" t="str">
        <f>'Analyse HOR_M'!AD456</f>
        <v/>
      </c>
      <c r="E454" s="211" t="str">
        <f>'Analyse HOR_M'!AO456</f>
        <v/>
      </c>
    </row>
    <row r="455" spans="1:5" ht="15.75">
      <c r="A455" s="210" t="str">
        <f>IF(resultats_math!A458="","",resultats_math!A458)</f>
        <v/>
      </c>
      <c r="B455" s="211" t="str">
        <f>'Analyse HOR_M'!H457</f>
        <v/>
      </c>
      <c r="C455" s="211" t="str">
        <f>'Analyse HOR_M'!S457</f>
        <v/>
      </c>
      <c r="D455" s="211" t="str">
        <f>'Analyse HOR_M'!AD457</f>
        <v/>
      </c>
      <c r="E455" s="211" t="str">
        <f>'Analyse HOR_M'!AO457</f>
        <v/>
      </c>
    </row>
    <row r="456" spans="1:5" ht="15.75">
      <c r="A456" s="210" t="str">
        <f>IF(resultats_math!A459="","",resultats_math!A459)</f>
        <v/>
      </c>
      <c r="B456" s="211" t="str">
        <f>'Analyse HOR_M'!H458</f>
        <v/>
      </c>
      <c r="C456" s="211" t="str">
        <f>'Analyse HOR_M'!S458</f>
        <v/>
      </c>
      <c r="D456" s="211" t="str">
        <f>'Analyse HOR_M'!AD458</f>
        <v/>
      </c>
      <c r="E456" s="211" t="str">
        <f>'Analyse HOR_M'!AO458</f>
        <v/>
      </c>
    </row>
    <row r="457" spans="1:5" ht="15.75">
      <c r="A457" s="210" t="str">
        <f>IF(resultats_math!A460="","",resultats_math!A460)</f>
        <v/>
      </c>
      <c r="B457" s="211" t="str">
        <f>'Analyse HOR_M'!H459</f>
        <v/>
      </c>
      <c r="C457" s="211" t="str">
        <f>'Analyse HOR_M'!S459</f>
        <v/>
      </c>
      <c r="D457" s="211" t="str">
        <f>'Analyse HOR_M'!AD459</f>
        <v/>
      </c>
      <c r="E457" s="211" t="str">
        <f>'Analyse HOR_M'!AO459</f>
        <v/>
      </c>
    </row>
    <row r="458" spans="1:5" ht="15.75">
      <c r="A458" s="210" t="str">
        <f>IF(resultats_math!A461="","",resultats_math!A461)</f>
        <v/>
      </c>
      <c r="B458" s="211" t="str">
        <f>'Analyse HOR_M'!H460</f>
        <v/>
      </c>
      <c r="C458" s="211" t="str">
        <f>'Analyse HOR_M'!S460</f>
        <v/>
      </c>
      <c r="D458" s="211" t="str">
        <f>'Analyse HOR_M'!AD460</f>
        <v/>
      </c>
      <c r="E458" s="211" t="str">
        <f>'Analyse HOR_M'!AO460</f>
        <v/>
      </c>
    </row>
    <row r="459" spans="1:5" ht="15.75">
      <c r="A459" s="210" t="str">
        <f>IF(resultats_math!A462="","",resultats_math!A462)</f>
        <v/>
      </c>
      <c r="B459" s="211" t="str">
        <f>'Analyse HOR_M'!H461</f>
        <v/>
      </c>
      <c r="C459" s="211" t="str">
        <f>'Analyse HOR_M'!S461</f>
        <v/>
      </c>
      <c r="D459" s="211" t="str">
        <f>'Analyse HOR_M'!AD461</f>
        <v/>
      </c>
      <c r="E459" s="211" t="str">
        <f>'Analyse HOR_M'!AO461</f>
        <v/>
      </c>
    </row>
    <row r="460" spans="1:5" ht="15.75">
      <c r="A460" s="210" t="str">
        <f>IF(resultats_math!A463="","",resultats_math!A463)</f>
        <v/>
      </c>
      <c r="B460" s="211" t="str">
        <f>'Analyse HOR_M'!H462</f>
        <v/>
      </c>
      <c r="C460" s="211" t="str">
        <f>'Analyse HOR_M'!S462</f>
        <v/>
      </c>
      <c r="D460" s="211" t="str">
        <f>'Analyse HOR_M'!AD462</f>
        <v/>
      </c>
      <c r="E460" s="211" t="str">
        <f>'Analyse HOR_M'!AO462</f>
        <v/>
      </c>
    </row>
    <row r="461" spans="1:5" ht="15.75">
      <c r="A461" s="210" t="str">
        <f>IF(resultats_math!A464="","",resultats_math!A464)</f>
        <v/>
      </c>
      <c r="B461" s="211" t="str">
        <f>'Analyse HOR_M'!H463</f>
        <v/>
      </c>
      <c r="C461" s="211" t="str">
        <f>'Analyse HOR_M'!S463</f>
        <v/>
      </c>
      <c r="D461" s="211" t="str">
        <f>'Analyse HOR_M'!AD463</f>
        <v/>
      </c>
      <c r="E461" s="211" t="str">
        <f>'Analyse HOR_M'!AO463</f>
        <v/>
      </c>
    </row>
    <row r="462" spans="1:5" ht="15.75">
      <c r="A462" s="210" t="str">
        <f>IF(resultats_math!A465="","",resultats_math!A465)</f>
        <v/>
      </c>
      <c r="B462" s="211" t="str">
        <f>'Analyse HOR_M'!H464</f>
        <v/>
      </c>
      <c r="C462" s="211" t="str">
        <f>'Analyse HOR_M'!S464</f>
        <v/>
      </c>
      <c r="D462" s="211" t="str">
        <f>'Analyse HOR_M'!AD464</f>
        <v/>
      </c>
      <c r="E462" s="211" t="str">
        <f>'Analyse HOR_M'!AO464</f>
        <v/>
      </c>
    </row>
    <row r="463" spans="1:5" ht="15.75">
      <c r="A463" s="210" t="str">
        <f>IF(resultats_math!A466="","",resultats_math!A466)</f>
        <v/>
      </c>
      <c r="B463" s="211" t="str">
        <f>'Analyse HOR_M'!H465</f>
        <v/>
      </c>
      <c r="C463" s="211" t="str">
        <f>'Analyse HOR_M'!S465</f>
        <v/>
      </c>
      <c r="D463" s="211" t="str">
        <f>'Analyse HOR_M'!AD465</f>
        <v/>
      </c>
      <c r="E463" s="211" t="str">
        <f>'Analyse HOR_M'!AO465</f>
        <v/>
      </c>
    </row>
    <row r="464" spans="1:5" ht="15.75">
      <c r="A464" s="210" t="str">
        <f>IF(resultats_math!A467="","",resultats_math!A467)</f>
        <v/>
      </c>
      <c r="B464" s="211" t="str">
        <f>'Analyse HOR_M'!H466</f>
        <v/>
      </c>
      <c r="C464" s="211" t="str">
        <f>'Analyse HOR_M'!S466</f>
        <v/>
      </c>
      <c r="D464" s="211" t="str">
        <f>'Analyse HOR_M'!AD466</f>
        <v/>
      </c>
      <c r="E464" s="211" t="str">
        <f>'Analyse HOR_M'!AO466</f>
        <v/>
      </c>
    </row>
    <row r="465" spans="1:5" ht="15.75">
      <c r="A465" s="210" t="str">
        <f>IF(resultats_math!A468="","",resultats_math!A468)</f>
        <v/>
      </c>
      <c r="B465" s="211" t="str">
        <f>'Analyse HOR_M'!H467</f>
        <v/>
      </c>
      <c r="C465" s="211" t="str">
        <f>'Analyse HOR_M'!S467</f>
        <v/>
      </c>
      <c r="D465" s="211" t="str">
        <f>'Analyse HOR_M'!AD467</f>
        <v/>
      </c>
      <c r="E465" s="211" t="str">
        <f>'Analyse HOR_M'!AO467</f>
        <v/>
      </c>
    </row>
    <row r="466" spans="1:5" ht="15.75">
      <c r="A466" s="210" t="str">
        <f>IF(resultats_math!A469="","",resultats_math!A469)</f>
        <v/>
      </c>
      <c r="B466" s="211" t="str">
        <f>'Analyse HOR_M'!H468</f>
        <v/>
      </c>
      <c r="C466" s="211" t="str">
        <f>'Analyse HOR_M'!S468</f>
        <v/>
      </c>
      <c r="D466" s="211" t="str">
        <f>'Analyse HOR_M'!AD468</f>
        <v/>
      </c>
      <c r="E466" s="211" t="str">
        <f>'Analyse HOR_M'!AO468</f>
        <v/>
      </c>
    </row>
    <row r="467" spans="1:5" ht="15.75">
      <c r="A467" s="210" t="str">
        <f>IF(resultats_math!A470="","",resultats_math!A470)</f>
        <v/>
      </c>
      <c r="B467" s="211" t="str">
        <f>'Analyse HOR_M'!H469</f>
        <v/>
      </c>
      <c r="C467" s="211" t="str">
        <f>'Analyse HOR_M'!S469</f>
        <v/>
      </c>
      <c r="D467" s="211" t="str">
        <f>'Analyse HOR_M'!AD469</f>
        <v/>
      </c>
      <c r="E467" s="211" t="str">
        <f>'Analyse HOR_M'!AO469</f>
        <v/>
      </c>
    </row>
    <row r="468" spans="1:5" ht="15.75">
      <c r="A468" s="210" t="str">
        <f>IF(resultats_math!A471="","",resultats_math!A471)</f>
        <v/>
      </c>
      <c r="B468" s="211" t="str">
        <f>'Analyse HOR_M'!H470</f>
        <v/>
      </c>
      <c r="C468" s="211" t="str">
        <f>'Analyse HOR_M'!S470</f>
        <v/>
      </c>
      <c r="D468" s="211" t="str">
        <f>'Analyse HOR_M'!AD470</f>
        <v/>
      </c>
      <c r="E468" s="211" t="str">
        <f>'Analyse HOR_M'!AO470</f>
        <v/>
      </c>
    </row>
    <row r="469" spans="1:5" ht="15.75">
      <c r="A469" s="210" t="str">
        <f>IF(resultats_math!A472="","",resultats_math!A472)</f>
        <v/>
      </c>
      <c r="B469" s="211" t="str">
        <f>'Analyse HOR_M'!H471</f>
        <v/>
      </c>
      <c r="C469" s="211" t="str">
        <f>'Analyse HOR_M'!S471</f>
        <v/>
      </c>
      <c r="D469" s="211" t="str">
        <f>'Analyse HOR_M'!AD471</f>
        <v/>
      </c>
      <c r="E469" s="211" t="str">
        <f>'Analyse HOR_M'!AO471</f>
        <v/>
      </c>
    </row>
    <row r="470" spans="1:5" ht="15.75">
      <c r="A470" s="210" t="str">
        <f>IF(resultats_math!A473="","",resultats_math!A473)</f>
        <v/>
      </c>
      <c r="B470" s="211" t="str">
        <f>'Analyse HOR_M'!H472</f>
        <v/>
      </c>
      <c r="C470" s="211" t="str">
        <f>'Analyse HOR_M'!S472</f>
        <v/>
      </c>
      <c r="D470" s="211" t="str">
        <f>'Analyse HOR_M'!AD472</f>
        <v/>
      </c>
      <c r="E470" s="211" t="str">
        <f>'Analyse HOR_M'!AO472</f>
        <v/>
      </c>
    </row>
    <row r="471" spans="1:5" ht="15.75">
      <c r="A471" s="210" t="str">
        <f>IF(resultats_math!A474="","",resultats_math!A474)</f>
        <v/>
      </c>
      <c r="B471" s="211" t="str">
        <f>'Analyse HOR_M'!H473</f>
        <v/>
      </c>
      <c r="C471" s="211" t="str">
        <f>'Analyse HOR_M'!S473</f>
        <v/>
      </c>
      <c r="D471" s="211" t="str">
        <f>'Analyse HOR_M'!AD473</f>
        <v/>
      </c>
      <c r="E471" s="211" t="str">
        <f>'Analyse HOR_M'!AO473</f>
        <v/>
      </c>
    </row>
    <row r="472" spans="1:5" ht="15.75">
      <c r="A472" s="210" t="str">
        <f>IF(resultats_math!A475="","",resultats_math!A475)</f>
        <v/>
      </c>
      <c r="B472" s="211" t="str">
        <f>'Analyse HOR_M'!H474</f>
        <v/>
      </c>
      <c r="C472" s="211" t="str">
        <f>'Analyse HOR_M'!S474</f>
        <v/>
      </c>
      <c r="D472" s="211" t="str">
        <f>'Analyse HOR_M'!AD474</f>
        <v/>
      </c>
      <c r="E472" s="211" t="str">
        <f>'Analyse HOR_M'!AO474</f>
        <v/>
      </c>
    </row>
    <row r="473" spans="1:5" ht="15.75">
      <c r="A473" s="210" t="str">
        <f>IF(resultats_math!A476="","",resultats_math!A476)</f>
        <v/>
      </c>
      <c r="B473" s="211" t="str">
        <f>'Analyse HOR_M'!H475</f>
        <v/>
      </c>
      <c r="C473" s="211" t="str">
        <f>'Analyse HOR_M'!S475</f>
        <v/>
      </c>
      <c r="D473" s="211" t="str">
        <f>'Analyse HOR_M'!AD475</f>
        <v/>
      </c>
      <c r="E473" s="211" t="str">
        <f>'Analyse HOR_M'!AO475</f>
        <v/>
      </c>
    </row>
    <row r="474" spans="1:5" ht="15.75">
      <c r="A474" s="210" t="str">
        <f>IF(resultats_math!A477="","",resultats_math!A477)</f>
        <v/>
      </c>
      <c r="B474" s="211" t="str">
        <f>'Analyse HOR_M'!H476</f>
        <v/>
      </c>
      <c r="C474" s="211" t="str">
        <f>'Analyse HOR_M'!S476</f>
        <v/>
      </c>
      <c r="D474" s="211" t="str">
        <f>'Analyse HOR_M'!AD476</f>
        <v/>
      </c>
      <c r="E474" s="211" t="str">
        <f>'Analyse HOR_M'!AO476</f>
        <v/>
      </c>
    </row>
    <row r="475" spans="1:5" ht="15.75">
      <c r="A475" s="210" t="str">
        <f>IF(resultats_math!A478="","",resultats_math!A478)</f>
        <v/>
      </c>
      <c r="B475" s="211" t="str">
        <f>'Analyse HOR_M'!H477</f>
        <v/>
      </c>
      <c r="C475" s="211" t="str">
        <f>'Analyse HOR_M'!S477</f>
        <v/>
      </c>
      <c r="D475" s="211" t="str">
        <f>'Analyse HOR_M'!AD477</f>
        <v/>
      </c>
      <c r="E475" s="211" t="str">
        <f>'Analyse HOR_M'!AO477</f>
        <v/>
      </c>
    </row>
    <row r="476" spans="1:5" ht="15.75">
      <c r="A476" s="210" t="str">
        <f>IF(resultats_math!A479="","",resultats_math!A479)</f>
        <v/>
      </c>
      <c r="B476" s="211" t="str">
        <f>'Analyse HOR_M'!H478</f>
        <v/>
      </c>
      <c r="C476" s="211" t="str">
        <f>'Analyse HOR_M'!S478</f>
        <v/>
      </c>
      <c r="D476" s="211" t="str">
        <f>'Analyse HOR_M'!AD478</f>
        <v/>
      </c>
      <c r="E476" s="211" t="str">
        <f>'Analyse HOR_M'!AO478</f>
        <v/>
      </c>
    </row>
    <row r="477" spans="1:5" ht="15.75">
      <c r="A477" s="210" t="str">
        <f>IF(resultats_math!A480="","",resultats_math!A480)</f>
        <v/>
      </c>
      <c r="B477" s="211" t="str">
        <f>'Analyse HOR_M'!H479</f>
        <v/>
      </c>
      <c r="C477" s="211" t="str">
        <f>'Analyse HOR_M'!S479</f>
        <v/>
      </c>
      <c r="D477" s="211" t="str">
        <f>'Analyse HOR_M'!AD479</f>
        <v/>
      </c>
      <c r="E477" s="211" t="str">
        <f>'Analyse HOR_M'!AO479</f>
        <v/>
      </c>
    </row>
    <row r="478" spans="1:5" ht="15.75">
      <c r="A478" s="210" t="str">
        <f>IF(resultats_math!A481="","",resultats_math!A481)</f>
        <v/>
      </c>
      <c r="B478" s="211" t="str">
        <f>'Analyse HOR_M'!H480</f>
        <v/>
      </c>
      <c r="C478" s="211" t="str">
        <f>'Analyse HOR_M'!S480</f>
        <v/>
      </c>
      <c r="D478" s="211" t="str">
        <f>'Analyse HOR_M'!AD480</f>
        <v/>
      </c>
      <c r="E478" s="211" t="str">
        <f>'Analyse HOR_M'!AO480</f>
        <v/>
      </c>
    </row>
    <row r="479" spans="1:5" ht="15.75">
      <c r="A479" s="210" t="str">
        <f>IF(resultats_math!A482="","",resultats_math!A482)</f>
        <v/>
      </c>
      <c r="B479" s="211" t="str">
        <f>'Analyse HOR_M'!H481</f>
        <v/>
      </c>
      <c r="C479" s="211" t="str">
        <f>'Analyse HOR_M'!S481</f>
        <v/>
      </c>
      <c r="D479" s="211" t="str">
        <f>'Analyse HOR_M'!AD481</f>
        <v/>
      </c>
      <c r="E479" s="211" t="str">
        <f>'Analyse HOR_M'!AO481</f>
        <v/>
      </c>
    </row>
    <row r="480" spans="1:5" ht="15.75">
      <c r="A480" s="210" t="str">
        <f>IF(resultats_math!A483="","",resultats_math!A483)</f>
        <v/>
      </c>
      <c r="B480" s="211" t="str">
        <f>'Analyse HOR_M'!H482</f>
        <v/>
      </c>
      <c r="C480" s="211" t="str">
        <f>'Analyse HOR_M'!S482</f>
        <v/>
      </c>
      <c r="D480" s="211" t="str">
        <f>'Analyse HOR_M'!AD482</f>
        <v/>
      </c>
      <c r="E480" s="211" t="str">
        <f>'Analyse HOR_M'!AO482</f>
        <v/>
      </c>
    </row>
    <row r="481" spans="1:5" ht="15.75">
      <c r="A481" s="210" t="str">
        <f>IF(resultats_math!A484="","",resultats_math!A484)</f>
        <v/>
      </c>
      <c r="B481" s="211" t="str">
        <f>'Analyse HOR_M'!H483</f>
        <v/>
      </c>
      <c r="C481" s="211" t="str">
        <f>'Analyse HOR_M'!S483</f>
        <v/>
      </c>
      <c r="D481" s="211" t="str">
        <f>'Analyse HOR_M'!AD483</f>
        <v/>
      </c>
      <c r="E481" s="211" t="str">
        <f>'Analyse HOR_M'!AO483</f>
        <v/>
      </c>
    </row>
    <row r="482" spans="1:5" ht="15.75">
      <c r="A482" s="210" t="str">
        <f>IF(resultats_math!A485="","",resultats_math!A485)</f>
        <v/>
      </c>
      <c r="B482" s="211" t="str">
        <f>'Analyse HOR_M'!H484</f>
        <v/>
      </c>
      <c r="C482" s="211" t="str">
        <f>'Analyse HOR_M'!S484</f>
        <v/>
      </c>
      <c r="D482" s="211" t="str">
        <f>'Analyse HOR_M'!AD484</f>
        <v/>
      </c>
      <c r="E482" s="211" t="str">
        <f>'Analyse HOR_M'!AO484</f>
        <v/>
      </c>
    </row>
    <row r="483" spans="1:5" ht="15.75">
      <c r="A483" s="210" t="str">
        <f>IF(resultats_math!A486="","",resultats_math!A486)</f>
        <v/>
      </c>
      <c r="B483" s="211" t="str">
        <f>'Analyse HOR_M'!H485</f>
        <v/>
      </c>
      <c r="C483" s="211" t="str">
        <f>'Analyse HOR_M'!S485</f>
        <v/>
      </c>
      <c r="D483" s="211" t="str">
        <f>'Analyse HOR_M'!AD485</f>
        <v/>
      </c>
      <c r="E483" s="211" t="str">
        <f>'Analyse HOR_M'!AO485</f>
        <v/>
      </c>
    </row>
    <row r="484" spans="1:5" ht="15.75">
      <c r="A484" s="210" t="str">
        <f>IF(resultats_math!A487="","",resultats_math!A487)</f>
        <v/>
      </c>
      <c r="B484" s="211" t="str">
        <f>'Analyse HOR_M'!H486</f>
        <v/>
      </c>
      <c r="C484" s="211" t="str">
        <f>'Analyse HOR_M'!S486</f>
        <v/>
      </c>
      <c r="D484" s="211" t="str">
        <f>'Analyse HOR_M'!AD486</f>
        <v/>
      </c>
      <c r="E484" s="211" t="str">
        <f>'Analyse HOR_M'!AO486</f>
        <v/>
      </c>
    </row>
    <row r="485" spans="1:5" ht="15.75">
      <c r="A485" s="210" t="str">
        <f>IF(resultats_math!A488="","",resultats_math!A488)</f>
        <v/>
      </c>
      <c r="B485" s="211" t="str">
        <f>'Analyse HOR_M'!H487</f>
        <v/>
      </c>
      <c r="C485" s="211" t="str">
        <f>'Analyse HOR_M'!S487</f>
        <v/>
      </c>
      <c r="D485" s="211" t="str">
        <f>'Analyse HOR_M'!AD487</f>
        <v/>
      </c>
      <c r="E485" s="211" t="str">
        <f>'Analyse HOR_M'!AO487</f>
        <v/>
      </c>
    </row>
    <row r="486" spans="1:5" ht="15.75">
      <c r="A486" s="210" t="str">
        <f>IF(resultats_math!A489="","",resultats_math!A489)</f>
        <v/>
      </c>
      <c r="B486" s="211" t="str">
        <f>'Analyse HOR_M'!H488</f>
        <v/>
      </c>
      <c r="C486" s="211" t="str">
        <f>'Analyse HOR_M'!S488</f>
        <v/>
      </c>
      <c r="D486" s="211" t="str">
        <f>'Analyse HOR_M'!AD488</f>
        <v/>
      </c>
      <c r="E486" s="211" t="str">
        <f>'Analyse HOR_M'!AO488</f>
        <v/>
      </c>
    </row>
    <row r="487" spans="1:5" ht="15.75">
      <c r="A487" s="210" t="str">
        <f>IF(resultats_math!A490="","",resultats_math!A490)</f>
        <v/>
      </c>
      <c r="B487" s="211" t="str">
        <f>'Analyse HOR_M'!H489</f>
        <v/>
      </c>
      <c r="C487" s="211" t="str">
        <f>'Analyse HOR_M'!S489</f>
        <v/>
      </c>
      <c r="D487" s="211" t="str">
        <f>'Analyse HOR_M'!AD489</f>
        <v/>
      </c>
      <c r="E487" s="211" t="str">
        <f>'Analyse HOR_M'!AO489</f>
        <v/>
      </c>
    </row>
    <row r="488" spans="1:5" ht="15.75">
      <c r="A488" s="210" t="str">
        <f>IF(resultats_math!A491="","",resultats_math!A491)</f>
        <v/>
      </c>
      <c r="B488" s="211" t="str">
        <f>'Analyse HOR_M'!H490</f>
        <v/>
      </c>
      <c r="C488" s="211" t="str">
        <f>'Analyse HOR_M'!S490</f>
        <v/>
      </c>
      <c r="D488" s="211" t="str">
        <f>'Analyse HOR_M'!AD490</f>
        <v/>
      </c>
      <c r="E488" s="211" t="str">
        <f>'Analyse HOR_M'!AO490</f>
        <v/>
      </c>
    </row>
    <row r="489" spans="1:5" ht="15.75">
      <c r="A489" s="210" t="str">
        <f>IF(resultats_math!A492="","",resultats_math!A492)</f>
        <v/>
      </c>
      <c r="B489" s="211" t="str">
        <f>'Analyse HOR_M'!H491</f>
        <v/>
      </c>
      <c r="C489" s="211" t="str">
        <f>'Analyse HOR_M'!S491</f>
        <v/>
      </c>
      <c r="D489" s="211" t="str">
        <f>'Analyse HOR_M'!AD491</f>
        <v/>
      </c>
      <c r="E489" s="211" t="str">
        <f>'Analyse HOR_M'!AO491</f>
        <v/>
      </c>
    </row>
    <row r="490" spans="1:5" ht="15.75">
      <c r="A490" s="210" t="str">
        <f>IF(resultats_math!A493="","",resultats_math!A493)</f>
        <v/>
      </c>
      <c r="B490" s="211" t="str">
        <f>'Analyse HOR_M'!H492</f>
        <v/>
      </c>
      <c r="C490" s="211" t="str">
        <f>'Analyse HOR_M'!S492</f>
        <v/>
      </c>
      <c r="D490" s="211" t="str">
        <f>'Analyse HOR_M'!AD492</f>
        <v/>
      </c>
      <c r="E490" s="211" t="str">
        <f>'Analyse HOR_M'!AO492</f>
        <v/>
      </c>
    </row>
    <row r="491" spans="1:5" ht="15.75">
      <c r="A491" s="210" t="str">
        <f>IF(resultats_math!A494="","",resultats_math!A494)</f>
        <v/>
      </c>
      <c r="B491" s="211" t="str">
        <f>'Analyse HOR_M'!H493</f>
        <v/>
      </c>
      <c r="C491" s="211" t="str">
        <f>'Analyse HOR_M'!S493</f>
        <v/>
      </c>
      <c r="D491" s="211" t="str">
        <f>'Analyse HOR_M'!AD493</f>
        <v/>
      </c>
      <c r="E491" s="211" t="str">
        <f>'Analyse HOR_M'!AO493</f>
        <v/>
      </c>
    </row>
    <row r="492" spans="1:5" ht="15.75">
      <c r="A492" s="210" t="str">
        <f>IF(resultats_math!A495="","",resultats_math!A495)</f>
        <v/>
      </c>
      <c r="B492" s="211" t="str">
        <f>'Analyse HOR_M'!H494</f>
        <v/>
      </c>
      <c r="C492" s="211" t="str">
        <f>'Analyse HOR_M'!S494</f>
        <v/>
      </c>
      <c r="D492" s="211" t="str">
        <f>'Analyse HOR_M'!AD494</f>
        <v/>
      </c>
      <c r="E492" s="211" t="str">
        <f>'Analyse HOR_M'!AO494</f>
        <v/>
      </c>
    </row>
    <row r="493" spans="1:5" ht="15.75">
      <c r="A493" s="210" t="str">
        <f>IF(resultats_math!A496="","",resultats_math!A496)</f>
        <v/>
      </c>
      <c r="B493" s="211" t="str">
        <f>'Analyse HOR_M'!H495</f>
        <v/>
      </c>
      <c r="C493" s="211" t="str">
        <f>'Analyse HOR_M'!S495</f>
        <v/>
      </c>
      <c r="D493" s="211" t="str">
        <f>'Analyse HOR_M'!AD495</f>
        <v/>
      </c>
      <c r="E493" s="211" t="str">
        <f>'Analyse HOR_M'!AO495</f>
        <v/>
      </c>
    </row>
    <row r="494" spans="1:5" ht="15.75">
      <c r="A494" s="210" t="str">
        <f>IF(resultats_math!A497="","",resultats_math!A497)</f>
        <v/>
      </c>
      <c r="B494" s="211" t="str">
        <f>'Analyse HOR_M'!H496</f>
        <v/>
      </c>
      <c r="C494" s="211" t="str">
        <f>'Analyse HOR_M'!S496</f>
        <v/>
      </c>
      <c r="D494" s="211" t="str">
        <f>'Analyse HOR_M'!AD496</f>
        <v/>
      </c>
      <c r="E494" s="211" t="str">
        <f>'Analyse HOR_M'!AO496</f>
        <v/>
      </c>
    </row>
    <row r="495" spans="1:5" ht="15.75">
      <c r="A495" s="210" t="str">
        <f>IF(resultats_math!A498="","",resultats_math!A498)</f>
        <v/>
      </c>
      <c r="B495" s="211" t="str">
        <f>'Analyse HOR_M'!H497</f>
        <v/>
      </c>
      <c r="C495" s="211" t="str">
        <f>'Analyse HOR_M'!S497</f>
        <v/>
      </c>
      <c r="D495" s="211" t="str">
        <f>'Analyse HOR_M'!AD497</f>
        <v/>
      </c>
      <c r="E495" s="211" t="str">
        <f>'Analyse HOR_M'!AO497</f>
        <v/>
      </c>
    </row>
    <row r="496" spans="1:5" ht="15.75">
      <c r="A496" s="210" t="str">
        <f>IF(resultats_math!A499="","",resultats_math!A499)</f>
        <v/>
      </c>
      <c r="B496" s="211" t="str">
        <f>'Analyse HOR_M'!H498</f>
        <v/>
      </c>
      <c r="C496" s="211" t="str">
        <f>'Analyse HOR_M'!S498</f>
        <v/>
      </c>
      <c r="D496" s="211" t="str">
        <f>'Analyse HOR_M'!AD498</f>
        <v/>
      </c>
      <c r="E496" s="211" t="str">
        <f>'Analyse HOR_M'!AO498</f>
        <v/>
      </c>
    </row>
    <row r="497" spans="1:5" ht="15.75">
      <c r="A497" s="210" t="str">
        <f>IF(resultats_math!A500="","",resultats_math!A500)</f>
        <v/>
      </c>
      <c r="B497" s="211" t="str">
        <f>'Analyse HOR_M'!H499</f>
        <v/>
      </c>
      <c r="C497" s="211" t="str">
        <f>'Analyse HOR_M'!S499</f>
        <v/>
      </c>
      <c r="D497" s="211" t="str">
        <f>'Analyse HOR_M'!AD499</f>
        <v/>
      </c>
      <c r="E497" s="211" t="str">
        <f>'Analyse HOR_M'!AO499</f>
        <v/>
      </c>
    </row>
    <row r="498" spans="1:5" ht="15.75">
      <c r="A498" s="210" t="str">
        <f>IF(resultats_math!A501="","",resultats_math!A501)</f>
        <v/>
      </c>
      <c r="B498" s="211" t="str">
        <f>'Analyse HOR_M'!H500</f>
        <v/>
      </c>
      <c r="C498" s="211" t="str">
        <f>'Analyse HOR_M'!S500</f>
        <v/>
      </c>
      <c r="D498" s="211" t="str">
        <f>'Analyse HOR_M'!AD500</f>
        <v/>
      </c>
      <c r="E498" s="211" t="str">
        <f>'Analyse HOR_M'!AO500</f>
        <v/>
      </c>
    </row>
    <row r="499" spans="1:5" ht="15.75">
      <c r="A499" s="210" t="str">
        <f>IF(resultats_math!A502="","",resultats_math!A502)</f>
        <v/>
      </c>
      <c r="B499" s="211" t="str">
        <f>'Analyse HOR_M'!H501</f>
        <v/>
      </c>
      <c r="C499" s="211" t="str">
        <f>'Analyse HOR_M'!S501</f>
        <v/>
      </c>
      <c r="D499" s="211" t="str">
        <f>'Analyse HOR_M'!AD501</f>
        <v/>
      </c>
      <c r="E499" s="211" t="str">
        <f>'Analyse HOR_M'!AO501</f>
        <v/>
      </c>
    </row>
    <row r="500" spans="1:5" ht="15.75">
      <c r="A500" s="210" t="str">
        <f>IF(resultats_math!A503="","",resultats_math!A503)</f>
        <v/>
      </c>
      <c r="B500" s="211" t="str">
        <f>'Analyse HOR_M'!H502</f>
        <v/>
      </c>
      <c r="C500" s="211" t="str">
        <f>'Analyse HOR_M'!S502</f>
        <v/>
      </c>
      <c r="D500" s="211" t="str">
        <f>'Analyse HOR_M'!AD502</f>
        <v/>
      </c>
      <c r="E500" s="211" t="str">
        <f>'Analyse HOR_M'!AO502</f>
        <v/>
      </c>
    </row>
    <row r="501" spans="1:5" ht="15.75">
      <c r="A501" s="210" t="str">
        <f>IF(resultats_math!A504="","",resultats_math!A504)</f>
        <v/>
      </c>
      <c r="B501" s="211" t="str">
        <f>'Analyse HOR_M'!H503</f>
        <v/>
      </c>
      <c r="C501" s="211" t="str">
        <f>'Analyse HOR_M'!S503</f>
        <v/>
      </c>
      <c r="D501" s="211" t="str">
        <f>'Analyse HOR_M'!AD503</f>
        <v/>
      </c>
      <c r="E501" s="211" t="str">
        <f>'Analyse HOR_M'!AO503</f>
        <v/>
      </c>
    </row>
    <row r="502" spans="1:5" ht="15.75">
      <c r="A502" s="210" t="str">
        <f>IF(resultats_math!A505="","",resultats_math!A505)</f>
        <v/>
      </c>
      <c r="B502" s="211" t="str">
        <f>'Analyse HOR_M'!H504</f>
        <v/>
      </c>
      <c r="C502" s="211" t="str">
        <f>'Analyse HOR_M'!S504</f>
        <v/>
      </c>
      <c r="D502" s="211" t="str">
        <f>'Analyse HOR_M'!AD504</f>
        <v/>
      </c>
      <c r="E502" s="211" t="str">
        <f>'Analyse HOR_M'!AO504</f>
        <v/>
      </c>
    </row>
    <row r="503" spans="1:5" ht="15.75">
      <c r="A503" s="210" t="str">
        <f>IF(resultats_math!A506="","",resultats_math!A506)</f>
        <v/>
      </c>
      <c r="B503" s="211" t="str">
        <f>'Analyse HOR_M'!H505</f>
        <v/>
      </c>
      <c r="C503" s="211" t="str">
        <f>'Analyse HOR_M'!S505</f>
        <v/>
      </c>
      <c r="D503" s="211" t="str">
        <f>'Analyse HOR_M'!AD505</f>
        <v/>
      </c>
      <c r="E503" s="211" t="str">
        <f>'Analyse HOR_M'!AO505</f>
        <v/>
      </c>
    </row>
    <row r="504" spans="1:5" ht="15.75">
      <c r="A504" s="210" t="str">
        <f>IF(resultats_math!A507="","",resultats_math!A507)</f>
        <v/>
      </c>
      <c r="B504" s="211" t="str">
        <f>'Analyse HOR_M'!H506</f>
        <v/>
      </c>
      <c r="C504" s="211" t="str">
        <f>'Analyse HOR_M'!S506</f>
        <v/>
      </c>
      <c r="D504" s="211" t="str">
        <f>'Analyse HOR_M'!AD506</f>
        <v/>
      </c>
      <c r="E504" s="211" t="str">
        <f>'Analyse HOR_M'!AO506</f>
        <v/>
      </c>
    </row>
    <row r="505" spans="1:5" ht="15.75">
      <c r="A505" s="210" t="str">
        <f>IF(resultats_math!A508="","",resultats_math!A508)</f>
        <v/>
      </c>
      <c r="B505" s="211" t="str">
        <f>'Analyse HOR_M'!H507</f>
        <v/>
      </c>
      <c r="C505" s="211" t="str">
        <f>'Analyse HOR_M'!S507</f>
        <v/>
      </c>
      <c r="D505" s="211" t="str">
        <f>'Analyse HOR_M'!AD507</f>
        <v/>
      </c>
      <c r="E505" s="211" t="str">
        <f>'Analyse HOR_M'!AO507</f>
        <v/>
      </c>
    </row>
    <row r="506" spans="1:5" ht="15.75">
      <c r="A506" s="210" t="str">
        <f>IF(resultats_math!A509="","",resultats_math!A509)</f>
        <v/>
      </c>
      <c r="B506" s="211" t="str">
        <f>'Analyse HOR_M'!H508</f>
        <v/>
      </c>
      <c r="C506" s="211" t="str">
        <f>'Analyse HOR_M'!S508</f>
        <v/>
      </c>
      <c r="D506" s="211" t="str">
        <f>'Analyse HOR_M'!AD508</f>
        <v/>
      </c>
      <c r="E506" s="211" t="str">
        <f>'Analyse HOR_M'!AO508</f>
        <v/>
      </c>
    </row>
    <row r="507" spans="1:5" ht="15.75">
      <c r="A507" s="210" t="str">
        <f>IF(resultats_math!A510="","",resultats_math!A510)</f>
        <v/>
      </c>
      <c r="B507" s="211" t="str">
        <f>'Analyse HOR_M'!H509</f>
        <v/>
      </c>
      <c r="C507" s="211" t="str">
        <f>'Analyse HOR_M'!S509</f>
        <v/>
      </c>
      <c r="D507" s="211" t="str">
        <f>'Analyse HOR_M'!AD509</f>
        <v/>
      </c>
      <c r="E507" s="211" t="str">
        <f>'Analyse HOR_M'!AO509</f>
        <v/>
      </c>
    </row>
    <row r="508" spans="1:5" ht="15.75">
      <c r="A508" s="210" t="str">
        <f>IF(resultats_math!A511="","",resultats_math!A511)</f>
        <v/>
      </c>
      <c r="B508" s="211" t="str">
        <f>'Analyse HOR_M'!H510</f>
        <v/>
      </c>
      <c r="C508" s="211" t="str">
        <f>'Analyse HOR_M'!S510</f>
        <v/>
      </c>
      <c r="D508" s="211" t="str">
        <f>'Analyse HOR_M'!AD510</f>
        <v/>
      </c>
      <c r="E508" s="211" t="str">
        <f>'Analyse HOR_M'!AO510</f>
        <v/>
      </c>
    </row>
    <row r="509" spans="1:5" ht="15.75">
      <c r="A509" s="210" t="str">
        <f>IF(resultats_math!A512="","",resultats_math!A512)</f>
        <v/>
      </c>
      <c r="B509" s="211" t="str">
        <f>'Analyse HOR_M'!H511</f>
        <v/>
      </c>
      <c r="C509" s="211" t="str">
        <f>'Analyse HOR_M'!S511</f>
        <v/>
      </c>
      <c r="D509" s="211" t="str">
        <f>'Analyse HOR_M'!AD511</f>
        <v/>
      </c>
      <c r="E509" s="211" t="str">
        <f>'Analyse HOR_M'!AO511</f>
        <v/>
      </c>
    </row>
    <row r="510" spans="1:5" ht="15.75">
      <c r="A510" s="210" t="str">
        <f>IF(resultats_math!A513="","",resultats_math!A513)</f>
        <v/>
      </c>
      <c r="B510" s="211" t="str">
        <f>'Analyse HOR_M'!H512</f>
        <v/>
      </c>
      <c r="C510" s="211" t="str">
        <f>'Analyse HOR_M'!S512</f>
        <v/>
      </c>
      <c r="D510" s="211" t="str">
        <f>'Analyse HOR_M'!AD512</f>
        <v/>
      </c>
      <c r="E510" s="211" t="str">
        <f>'Analyse HOR_M'!AO512</f>
        <v/>
      </c>
    </row>
    <row r="511" spans="1:5" ht="15.75">
      <c r="A511" s="210" t="str">
        <f>IF(resultats_math!A514="","",resultats_math!A514)</f>
        <v/>
      </c>
      <c r="B511" s="211" t="str">
        <f>'Analyse HOR_M'!H513</f>
        <v/>
      </c>
      <c r="C511" s="211" t="str">
        <f>'Analyse HOR_M'!S513</f>
        <v/>
      </c>
      <c r="D511" s="211" t="str">
        <f>'Analyse HOR_M'!AD513</f>
        <v/>
      </c>
      <c r="E511" s="211" t="str">
        <f>'Analyse HOR_M'!AO513</f>
        <v/>
      </c>
    </row>
    <row r="512" spans="1:5" ht="15.75">
      <c r="A512" s="210" t="str">
        <f>IF(resultats_math!A515="","",resultats_math!A515)</f>
        <v/>
      </c>
      <c r="B512" s="211" t="str">
        <f>'Analyse HOR_M'!H514</f>
        <v/>
      </c>
      <c r="C512" s="211" t="str">
        <f>'Analyse HOR_M'!S514</f>
        <v/>
      </c>
      <c r="D512" s="211" t="str">
        <f>'Analyse HOR_M'!AD514</f>
        <v/>
      </c>
      <c r="E512" s="211" t="str">
        <f>'Analyse HOR_M'!AO514</f>
        <v/>
      </c>
    </row>
    <row r="513" spans="1:5" ht="15.75">
      <c r="A513" s="210" t="str">
        <f>IF(resultats_math!A516="","",resultats_math!A516)</f>
        <v/>
      </c>
      <c r="B513" s="211" t="str">
        <f>'Analyse HOR_M'!H515</f>
        <v/>
      </c>
      <c r="C513" s="211" t="str">
        <f>'Analyse HOR_M'!S515</f>
        <v/>
      </c>
      <c r="D513" s="211" t="str">
        <f>'Analyse HOR_M'!AD515</f>
        <v/>
      </c>
      <c r="E513" s="211" t="str">
        <f>'Analyse HOR_M'!AO515</f>
        <v/>
      </c>
    </row>
    <row r="514" spans="1:5" ht="15.75">
      <c r="A514" s="210" t="str">
        <f>IF(resultats_math!A517="","",resultats_math!A517)</f>
        <v/>
      </c>
      <c r="B514" s="211" t="str">
        <f>'Analyse HOR_M'!H516</f>
        <v/>
      </c>
      <c r="C514" s="211" t="str">
        <f>'Analyse HOR_M'!S516</f>
        <v/>
      </c>
      <c r="D514" s="211" t="str">
        <f>'Analyse HOR_M'!AD516</f>
        <v/>
      </c>
      <c r="E514" s="211" t="str">
        <f>'Analyse HOR_M'!AO516</f>
        <v/>
      </c>
    </row>
    <row r="515" spans="1:5" ht="15.75">
      <c r="A515" s="210" t="str">
        <f>IF(resultats_math!A518="","",resultats_math!A518)</f>
        <v/>
      </c>
      <c r="B515" s="211" t="str">
        <f>'Analyse HOR_M'!H517</f>
        <v/>
      </c>
      <c r="C515" s="211" t="str">
        <f>'Analyse HOR_M'!S517</f>
        <v/>
      </c>
      <c r="D515" s="211" t="str">
        <f>'Analyse HOR_M'!AD517</f>
        <v/>
      </c>
      <c r="E515" s="211" t="str">
        <f>'Analyse HOR_M'!AO517</f>
        <v/>
      </c>
    </row>
    <row r="516" spans="1:5" ht="15.75">
      <c r="A516" s="210" t="str">
        <f>IF(resultats_math!A519="","",resultats_math!A519)</f>
        <v/>
      </c>
      <c r="B516" s="211" t="str">
        <f>'Analyse HOR_M'!H518</f>
        <v/>
      </c>
      <c r="C516" s="211" t="str">
        <f>'Analyse HOR_M'!S518</f>
        <v/>
      </c>
      <c r="D516" s="211" t="str">
        <f>'Analyse HOR_M'!AD518</f>
        <v/>
      </c>
      <c r="E516" s="211" t="str">
        <f>'Analyse HOR_M'!AO518</f>
        <v/>
      </c>
    </row>
    <row r="517" spans="1:5" ht="15.75">
      <c r="A517" s="210" t="str">
        <f>IF(resultats_math!A520="","",resultats_math!A520)</f>
        <v/>
      </c>
      <c r="B517" s="211" t="str">
        <f>'Analyse HOR_M'!H519</f>
        <v/>
      </c>
      <c r="C517" s="211" t="str">
        <f>'Analyse HOR_M'!S519</f>
        <v/>
      </c>
      <c r="D517" s="211" t="str">
        <f>'Analyse HOR_M'!AD519</f>
        <v/>
      </c>
      <c r="E517" s="211" t="str">
        <f>'Analyse HOR_M'!AO519</f>
        <v/>
      </c>
    </row>
    <row r="518" spans="1:5" ht="15.75">
      <c r="A518" s="210" t="str">
        <f>IF(resultats_math!A521="","",resultats_math!A521)</f>
        <v/>
      </c>
      <c r="B518" s="211" t="str">
        <f>'Analyse HOR_M'!H520</f>
        <v/>
      </c>
      <c r="C518" s="211" t="str">
        <f>'Analyse HOR_M'!S520</f>
        <v/>
      </c>
      <c r="D518" s="211" t="str">
        <f>'Analyse HOR_M'!AD520</f>
        <v/>
      </c>
      <c r="E518" s="211" t="str">
        <f>'Analyse HOR_M'!AO520</f>
        <v/>
      </c>
    </row>
    <row r="519" spans="1:5" ht="15.75">
      <c r="A519" s="210" t="str">
        <f>IF(resultats_math!A522="","",resultats_math!A522)</f>
        <v/>
      </c>
      <c r="B519" s="211" t="str">
        <f>'Analyse HOR_M'!H521</f>
        <v/>
      </c>
      <c r="C519" s="211" t="str">
        <f>'Analyse HOR_M'!S521</f>
        <v/>
      </c>
      <c r="D519" s="211" t="str">
        <f>'Analyse HOR_M'!AD521</f>
        <v/>
      </c>
      <c r="E519" s="211" t="str">
        <f>'Analyse HOR_M'!AO521</f>
        <v/>
      </c>
    </row>
    <row r="520" spans="1:5" ht="15.75">
      <c r="A520" s="210" t="str">
        <f>IF(resultats_math!A523="","",resultats_math!A523)</f>
        <v/>
      </c>
      <c r="B520" s="211" t="str">
        <f>'Analyse HOR_M'!H522</f>
        <v/>
      </c>
      <c r="C520" s="211" t="str">
        <f>'Analyse HOR_M'!S522</f>
        <v/>
      </c>
      <c r="D520" s="211" t="str">
        <f>'Analyse HOR_M'!AD522</f>
        <v/>
      </c>
      <c r="E520" s="211" t="str">
        <f>'Analyse HOR_M'!AO522</f>
        <v/>
      </c>
    </row>
    <row r="521" spans="1:5" ht="15.75">
      <c r="A521" s="210" t="str">
        <f>IF(resultats_math!A524="","",resultats_math!A524)</f>
        <v/>
      </c>
      <c r="B521" s="211" t="str">
        <f>'Analyse HOR_M'!H523</f>
        <v/>
      </c>
      <c r="C521" s="211" t="str">
        <f>'Analyse HOR_M'!S523</f>
        <v/>
      </c>
      <c r="D521" s="211" t="str">
        <f>'Analyse HOR_M'!AD523</f>
        <v/>
      </c>
      <c r="E521" s="211" t="str">
        <f>'Analyse HOR_M'!AO523</f>
        <v/>
      </c>
    </row>
    <row r="522" spans="1:5" ht="15.75">
      <c r="A522" s="210" t="str">
        <f>IF(resultats_math!A525="","",resultats_math!A525)</f>
        <v/>
      </c>
      <c r="B522" s="211" t="str">
        <f>'Analyse HOR_M'!H524</f>
        <v/>
      </c>
      <c r="C522" s="211" t="str">
        <f>'Analyse HOR_M'!S524</f>
        <v/>
      </c>
      <c r="D522" s="211" t="str">
        <f>'Analyse HOR_M'!AD524</f>
        <v/>
      </c>
      <c r="E522" s="211" t="str">
        <f>'Analyse HOR_M'!AO524</f>
        <v/>
      </c>
    </row>
    <row r="523" spans="1:5" ht="15.75">
      <c r="A523" s="210" t="str">
        <f>IF(resultats_math!A526="","",resultats_math!A526)</f>
        <v/>
      </c>
      <c r="B523" s="211" t="str">
        <f>'Analyse HOR_M'!H525</f>
        <v/>
      </c>
      <c r="C523" s="211" t="str">
        <f>'Analyse HOR_M'!S525</f>
        <v/>
      </c>
      <c r="D523" s="211" t="str">
        <f>'Analyse HOR_M'!AD525</f>
        <v/>
      </c>
      <c r="E523" s="211" t="str">
        <f>'Analyse HOR_M'!AO525</f>
        <v/>
      </c>
    </row>
    <row r="524" spans="1:5" ht="15.75">
      <c r="A524" s="210" t="str">
        <f>IF(resultats_math!A527="","",resultats_math!A527)</f>
        <v/>
      </c>
      <c r="B524" s="211" t="str">
        <f>'Analyse HOR_M'!H526</f>
        <v/>
      </c>
      <c r="C524" s="211" t="str">
        <f>'Analyse HOR_M'!S526</f>
        <v/>
      </c>
      <c r="D524" s="211" t="str">
        <f>'Analyse HOR_M'!AD526</f>
        <v/>
      </c>
      <c r="E524" s="211" t="str">
        <f>'Analyse HOR_M'!AO526</f>
        <v/>
      </c>
    </row>
    <row r="525" spans="1:5" ht="15.75">
      <c r="A525" s="210" t="str">
        <f>IF(resultats_math!A528="","",resultats_math!A528)</f>
        <v/>
      </c>
      <c r="B525" s="211" t="str">
        <f>'Analyse HOR_M'!H527</f>
        <v/>
      </c>
      <c r="C525" s="211" t="str">
        <f>'Analyse HOR_M'!S527</f>
        <v/>
      </c>
      <c r="D525" s="211" t="str">
        <f>'Analyse HOR_M'!AD527</f>
        <v/>
      </c>
      <c r="E525" s="211" t="str">
        <f>'Analyse HOR_M'!AO527</f>
        <v/>
      </c>
    </row>
    <row r="526" spans="1:5" ht="15.75">
      <c r="A526" s="210" t="str">
        <f>IF(resultats_math!A529="","",resultats_math!A529)</f>
        <v/>
      </c>
      <c r="B526" s="211" t="str">
        <f>'Analyse HOR_M'!H528</f>
        <v/>
      </c>
      <c r="C526" s="211" t="str">
        <f>'Analyse HOR_M'!S528</f>
        <v/>
      </c>
      <c r="D526" s="211" t="str">
        <f>'Analyse HOR_M'!AD528</f>
        <v/>
      </c>
      <c r="E526" s="211" t="str">
        <f>'Analyse HOR_M'!AO528</f>
        <v/>
      </c>
    </row>
    <row r="527" spans="1:5" ht="15.75">
      <c r="A527" s="210" t="str">
        <f>IF(resultats_math!A530="","",resultats_math!A530)</f>
        <v/>
      </c>
      <c r="B527" s="211" t="str">
        <f>'Analyse HOR_M'!H529</f>
        <v/>
      </c>
      <c r="C527" s="211" t="str">
        <f>'Analyse HOR_M'!S529</f>
        <v/>
      </c>
      <c r="D527" s="211" t="str">
        <f>'Analyse HOR_M'!AD529</f>
        <v/>
      </c>
      <c r="E527" s="211" t="str">
        <f>'Analyse HOR_M'!AO529</f>
        <v/>
      </c>
    </row>
    <row r="528" spans="1:5" ht="15.75">
      <c r="A528" s="210" t="str">
        <f>IF(resultats_math!A531="","",resultats_math!A531)</f>
        <v/>
      </c>
      <c r="B528" s="211" t="str">
        <f>'Analyse HOR_M'!H530</f>
        <v/>
      </c>
      <c r="C528" s="211" t="str">
        <f>'Analyse HOR_M'!S530</f>
        <v/>
      </c>
      <c r="D528" s="211" t="str">
        <f>'Analyse HOR_M'!AD530</f>
        <v/>
      </c>
      <c r="E528" s="211" t="str">
        <f>'Analyse HOR_M'!AO530</f>
        <v/>
      </c>
    </row>
    <row r="529" spans="1:5" ht="15.75">
      <c r="A529" s="210" t="str">
        <f>IF(resultats_math!A532="","",resultats_math!A532)</f>
        <v/>
      </c>
      <c r="B529" s="211" t="str">
        <f>'Analyse HOR_M'!H531</f>
        <v/>
      </c>
      <c r="C529" s="211" t="str">
        <f>'Analyse HOR_M'!S531</f>
        <v/>
      </c>
      <c r="D529" s="211" t="str">
        <f>'Analyse HOR_M'!AD531</f>
        <v/>
      </c>
      <c r="E529" s="211" t="str">
        <f>'Analyse HOR_M'!AO531</f>
        <v/>
      </c>
    </row>
    <row r="530" spans="1:5" ht="15.75">
      <c r="A530" s="210" t="str">
        <f>IF(resultats_math!A533="","",resultats_math!A533)</f>
        <v/>
      </c>
      <c r="B530" s="211" t="str">
        <f>'Analyse HOR_M'!H532</f>
        <v/>
      </c>
      <c r="C530" s="211" t="str">
        <f>'Analyse HOR_M'!S532</f>
        <v/>
      </c>
      <c r="D530" s="211" t="str">
        <f>'Analyse HOR_M'!AD532</f>
        <v/>
      </c>
      <c r="E530" s="211" t="str">
        <f>'Analyse HOR_M'!AO532</f>
        <v/>
      </c>
    </row>
    <row r="531" spans="1:5" ht="15.75">
      <c r="A531" s="210" t="str">
        <f>IF(resultats_math!A534="","",resultats_math!A534)</f>
        <v/>
      </c>
      <c r="B531" s="211" t="str">
        <f>'Analyse HOR_M'!H533</f>
        <v/>
      </c>
      <c r="C531" s="211" t="str">
        <f>'Analyse HOR_M'!S533</f>
        <v/>
      </c>
      <c r="D531" s="211" t="str">
        <f>'Analyse HOR_M'!AD533</f>
        <v/>
      </c>
      <c r="E531" s="211" t="str">
        <f>'Analyse HOR_M'!AO533</f>
        <v/>
      </c>
    </row>
    <row r="532" spans="1:5" ht="15.75">
      <c r="A532" s="210" t="str">
        <f>IF(resultats_math!A535="","",resultats_math!A535)</f>
        <v/>
      </c>
      <c r="B532" s="211" t="str">
        <f>'Analyse HOR_M'!H534</f>
        <v/>
      </c>
      <c r="C532" s="211" t="str">
        <f>'Analyse HOR_M'!S534</f>
        <v/>
      </c>
      <c r="D532" s="211" t="str">
        <f>'Analyse HOR_M'!AD534</f>
        <v/>
      </c>
      <c r="E532" s="211" t="str">
        <f>'Analyse HOR_M'!AO534</f>
        <v/>
      </c>
    </row>
    <row r="533" spans="1:5" ht="15.75">
      <c r="A533" s="210" t="str">
        <f>IF(resultats_math!A536="","",resultats_math!A536)</f>
        <v/>
      </c>
      <c r="B533" s="211" t="str">
        <f>'Analyse HOR_M'!H535</f>
        <v/>
      </c>
      <c r="C533" s="211" t="str">
        <f>'Analyse HOR_M'!S535</f>
        <v/>
      </c>
      <c r="D533" s="211" t="str">
        <f>'Analyse HOR_M'!AD535</f>
        <v/>
      </c>
      <c r="E533" s="211" t="str">
        <f>'Analyse HOR_M'!AO535</f>
        <v/>
      </c>
    </row>
    <row r="534" spans="1:5" ht="15.75">
      <c r="A534" s="210" t="str">
        <f>IF(resultats_math!A537="","",resultats_math!A537)</f>
        <v/>
      </c>
      <c r="B534" s="211" t="str">
        <f>'Analyse HOR_M'!H536</f>
        <v/>
      </c>
      <c r="C534" s="211" t="str">
        <f>'Analyse HOR_M'!S536</f>
        <v/>
      </c>
      <c r="D534" s="211" t="str">
        <f>'Analyse HOR_M'!AD536</f>
        <v/>
      </c>
      <c r="E534" s="211" t="str">
        <f>'Analyse HOR_M'!AO536</f>
        <v/>
      </c>
    </row>
    <row r="535" spans="1:5" ht="15.75">
      <c r="A535" s="210" t="str">
        <f>IF(resultats_math!A538="","",resultats_math!A538)</f>
        <v/>
      </c>
      <c r="B535" s="211" t="str">
        <f>'Analyse HOR_M'!H537</f>
        <v/>
      </c>
      <c r="C535" s="211" t="str">
        <f>'Analyse HOR_M'!S537</f>
        <v/>
      </c>
      <c r="D535" s="211" t="str">
        <f>'Analyse HOR_M'!AD537</f>
        <v/>
      </c>
      <c r="E535" s="211" t="str">
        <f>'Analyse HOR_M'!AO537</f>
        <v/>
      </c>
    </row>
    <row r="536" spans="1:5" ht="15.75">
      <c r="A536" s="210" t="str">
        <f>IF(resultats_math!A539="","",resultats_math!A539)</f>
        <v/>
      </c>
      <c r="B536" s="211" t="str">
        <f>'Analyse HOR_M'!H538</f>
        <v/>
      </c>
      <c r="C536" s="211" t="str">
        <f>'Analyse HOR_M'!S538</f>
        <v/>
      </c>
      <c r="D536" s="211" t="str">
        <f>'Analyse HOR_M'!AD538</f>
        <v/>
      </c>
      <c r="E536" s="211" t="str">
        <f>'Analyse HOR_M'!AO538</f>
        <v/>
      </c>
    </row>
    <row r="537" spans="1:5" ht="15.75">
      <c r="A537" s="210" t="str">
        <f>IF(resultats_math!A540="","",resultats_math!A540)</f>
        <v/>
      </c>
      <c r="B537" s="211" t="str">
        <f>'Analyse HOR_M'!H539</f>
        <v/>
      </c>
      <c r="C537" s="211" t="str">
        <f>'Analyse HOR_M'!S539</f>
        <v/>
      </c>
      <c r="D537" s="211" t="str">
        <f>'Analyse HOR_M'!AD539</f>
        <v/>
      </c>
      <c r="E537" s="211" t="str">
        <f>'Analyse HOR_M'!AO539</f>
        <v/>
      </c>
    </row>
    <row r="538" spans="1:5" ht="15.75">
      <c r="A538" s="210" t="str">
        <f>IF(resultats_math!A541="","",resultats_math!A541)</f>
        <v/>
      </c>
      <c r="B538" s="211" t="str">
        <f>'Analyse HOR_M'!H540</f>
        <v/>
      </c>
      <c r="C538" s="211" t="str">
        <f>'Analyse HOR_M'!S540</f>
        <v/>
      </c>
      <c r="D538" s="211" t="str">
        <f>'Analyse HOR_M'!AD540</f>
        <v/>
      </c>
      <c r="E538" s="211" t="str">
        <f>'Analyse HOR_M'!AO540</f>
        <v/>
      </c>
    </row>
    <row r="539" spans="1:5" ht="15.75">
      <c r="A539" s="210" t="str">
        <f>IF(resultats_math!A542="","",resultats_math!A542)</f>
        <v/>
      </c>
      <c r="B539" s="211" t="str">
        <f>'Analyse HOR_M'!H541</f>
        <v/>
      </c>
      <c r="C539" s="211" t="str">
        <f>'Analyse HOR_M'!S541</f>
        <v/>
      </c>
      <c r="D539" s="211" t="str">
        <f>'Analyse HOR_M'!AD541</f>
        <v/>
      </c>
      <c r="E539" s="211" t="str">
        <f>'Analyse HOR_M'!AO541</f>
        <v/>
      </c>
    </row>
    <row r="540" spans="1:5" ht="15.75">
      <c r="A540" s="210" t="str">
        <f>IF(resultats_math!A543="","",resultats_math!A543)</f>
        <v/>
      </c>
      <c r="B540" s="211" t="str">
        <f>'Analyse HOR_M'!H542</f>
        <v/>
      </c>
      <c r="C540" s="211" t="str">
        <f>'Analyse HOR_M'!S542</f>
        <v/>
      </c>
      <c r="D540" s="211" t="str">
        <f>'Analyse HOR_M'!AD542</f>
        <v/>
      </c>
      <c r="E540" s="211" t="str">
        <f>'Analyse HOR_M'!AO542</f>
        <v/>
      </c>
    </row>
    <row r="541" spans="1:5" ht="15.75">
      <c r="A541" s="210" t="str">
        <f>IF(resultats_math!A544="","",resultats_math!A544)</f>
        <v/>
      </c>
      <c r="B541" s="211" t="str">
        <f>'Analyse HOR_M'!H543</f>
        <v/>
      </c>
      <c r="C541" s="211" t="str">
        <f>'Analyse HOR_M'!S543</f>
        <v/>
      </c>
      <c r="D541" s="211" t="str">
        <f>'Analyse HOR_M'!AD543</f>
        <v/>
      </c>
      <c r="E541" s="211" t="str">
        <f>'Analyse HOR_M'!AO543</f>
        <v/>
      </c>
    </row>
    <row r="542" spans="1:5" ht="15.75">
      <c r="A542" s="210" t="str">
        <f>IF(resultats_math!A545="","",resultats_math!A545)</f>
        <v/>
      </c>
      <c r="B542" s="211" t="str">
        <f>'Analyse HOR_M'!H544</f>
        <v/>
      </c>
      <c r="C542" s="211" t="str">
        <f>'Analyse HOR_M'!S544</f>
        <v/>
      </c>
      <c r="D542" s="211" t="str">
        <f>'Analyse HOR_M'!AD544</f>
        <v/>
      </c>
      <c r="E542" s="211" t="str">
        <f>'Analyse HOR_M'!AO544</f>
        <v/>
      </c>
    </row>
    <row r="543" spans="1:5" ht="15.75">
      <c r="A543" s="210" t="str">
        <f>IF(resultats_math!A546="","",resultats_math!A546)</f>
        <v/>
      </c>
      <c r="B543" s="211" t="str">
        <f>'Analyse HOR_M'!H545</f>
        <v/>
      </c>
      <c r="C543" s="211" t="str">
        <f>'Analyse HOR_M'!S545</f>
        <v/>
      </c>
      <c r="D543" s="211" t="str">
        <f>'Analyse HOR_M'!AD545</f>
        <v/>
      </c>
      <c r="E543" s="211" t="str">
        <f>'Analyse HOR_M'!AO545</f>
        <v/>
      </c>
    </row>
    <row r="544" spans="1:5" ht="15.75">
      <c r="A544" s="210" t="str">
        <f>IF(resultats_math!A547="","",resultats_math!A547)</f>
        <v/>
      </c>
      <c r="B544" s="211" t="str">
        <f>'Analyse HOR_M'!H546</f>
        <v/>
      </c>
      <c r="C544" s="211" t="str">
        <f>'Analyse HOR_M'!S546</f>
        <v/>
      </c>
      <c r="D544" s="211" t="str">
        <f>'Analyse HOR_M'!AD546</f>
        <v/>
      </c>
      <c r="E544" s="211" t="str">
        <f>'Analyse HOR_M'!AO546</f>
        <v/>
      </c>
    </row>
    <row r="545" spans="1:5" ht="15.75">
      <c r="A545" s="210" t="str">
        <f>IF(resultats_math!A548="","",resultats_math!A548)</f>
        <v/>
      </c>
      <c r="B545" s="211" t="str">
        <f>'Analyse HOR_M'!H547</f>
        <v/>
      </c>
      <c r="C545" s="211" t="str">
        <f>'Analyse HOR_M'!S547</f>
        <v/>
      </c>
      <c r="D545" s="211" t="str">
        <f>'Analyse HOR_M'!AD547</f>
        <v/>
      </c>
      <c r="E545" s="211" t="str">
        <f>'Analyse HOR_M'!AO547</f>
        <v/>
      </c>
    </row>
    <row r="546" spans="1:5" ht="15.75">
      <c r="A546" s="210" t="str">
        <f>IF(resultats_math!A549="","",resultats_math!A549)</f>
        <v/>
      </c>
      <c r="B546" s="211" t="str">
        <f>'Analyse HOR_M'!H548</f>
        <v/>
      </c>
      <c r="C546" s="211" t="str">
        <f>'Analyse HOR_M'!S548</f>
        <v/>
      </c>
      <c r="D546" s="211" t="str">
        <f>'Analyse HOR_M'!AD548</f>
        <v/>
      </c>
      <c r="E546" s="211" t="str">
        <f>'Analyse HOR_M'!AO548</f>
        <v/>
      </c>
    </row>
    <row r="547" spans="1:5" ht="15.75">
      <c r="A547" s="210" t="str">
        <f>IF(resultats_math!A550="","",resultats_math!A550)</f>
        <v/>
      </c>
      <c r="B547" s="211" t="str">
        <f>'Analyse HOR_M'!H549</f>
        <v/>
      </c>
      <c r="C547" s="211" t="str">
        <f>'Analyse HOR_M'!S549</f>
        <v/>
      </c>
      <c r="D547" s="211" t="str">
        <f>'Analyse HOR_M'!AD549</f>
        <v/>
      </c>
      <c r="E547" s="211" t="str">
        <f>'Analyse HOR_M'!AO549</f>
        <v/>
      </c>
    </row>
    <row r="548" spans="1:5" ht="15.75">
      <c r="A548" s="210" t="str">
        <f>IF(resultats_math!A551="","",resultats_math!A551)</f>
        <v/>
      </c>
      <c r="B548" s="211" t="str">
        <f>'Analyse HOR_M'!H550</f>
        <v/>
      </c>
      <c r="C548" s="211" t="str">
        <f>'Analyse HOR_M'!S550</f>
        <v/>
      </c>
      <c r="D548" s="211" t="str">
        <f>'Analyse HOR_M'!AD550</f>
        <v/>
      </c>
      <c r="E548" s="211" t="str">
        <f>'Analyse HOR_M'!AO550</f>
        <v/>
      </c>
    </row>
    <row r="549" spans="1:5" ht="15.75">
      <c r="A549" s="210" t="str">
        <f>IF(resultats_math!A552="","",resultats_math!A552)</f>
        <v/>
      </c>
      <c r="B549" s="211" t="str">
        <f>'Analyse HOR_M'!H551</f>
        <v/>
      </c>
      <c r="C549" s="211" t="str">
        <f>'Analyse HOR_M'!S551</f>
        <v/>
      </c>
      <c r="D549" s="211" t="str">
        <f>'Analyse HOR_M'!AD551</f>
        <v/>
      </c>
      <c r="E549" s="211" t="str">
        <f>'Analyse HOR_M'!AO551</f>
        <v/>
      </c>
    </row>
    <row r="550" spans="1:5" ht="15.75">
      <c r="A550" s="210" t="str">
        <f>IF(resultats_math!A553="","",resultats_math!A553)</f>
        <v/>
      </c>
      <c r="B550" s="211" t="str">
        <f>'Analyse HOR_M'!H552</f>
        <v/>
      </c>
      <c r="C550" s="211" t="str">
        <f>'Analyse HOR_M'!S552</f>
        <v/>
      </c>
      <c r="D550" s="211" t="str">
        <f>'Analyse HOR_M'!AD552</f>
        <v/>
      </c>
      <c r="E550" s="211" t="str">
        <f>'Analyse HOR_M'!AO552</f>
        <v/>
      </c>
    </row>
    <row r="551" spans="1:5" ht="15.75">
      <c r="A551" s="210" t="str">
        <f>IF(resultats_math!A554="","",resultats_math!A554)</f>
        <v/>
      </c>
      <c r="B551" s="211" t="str">
        <f>'Analyse HOR_M'!H553</f>
        <v/>
      </c>
      <c r="C551" s="211" t="str">
        <f>'Analyse HOR_M'!S553</f>
        <v/>
      </c>
      <c r="D551" s="211" t="str">
        <f>'Analyse HOR_M'!AD553</f>
        <v/>
      </c>
      <c r="E551" s="211" t="str">
        <f>'Analyse HOR_M'!AO553</f>
        <v/>
      </c>
    </row>
    <row r="552" spans="1:5" ht="15.75">
      <c r="A552" s="210" t="str">
        <f>IF(resultats_math!A555="","",resultats_math!A555)</f>
        <v/>
      </c>
      <c r="B552" s="211" t="str">
        <f>'Analyse HOR_M'!H554</f>
        <v/>
      </c>
      <c r="C552" s="211" t="str">
        <f>'Analyse HOR_M'!S554</f>
        <v/>
      </c>
      <c r="D552" s="211" t="str">
        <f>'Analyse HOR_M'!AD554</f>
        <v/>
      </c>
      <c r="E552" s="211" t="str">
        <f>'Analyse HOR_M'!AO554</f>
        <v/>
      </c>
    </row>
    <row r="553" spans="1:5" ht="15.75">
      <c r="A553" s="210" t="str">
        <f>IF(resultats_math!A556="","",resultats_math!A556)</f>
        <v/>
      </c>
      <c r="B553" s="211" t="str">
        <f>'Analyse HOR_M'!H555</f>
        <v/>
      </c>
      <c r="C553" s="211" t="str">
        <f>'Analyse HOR_M'!S555</f>
        <v/>
      </c>
      <c r="D553" s="211" t="str">
        <f>'Analyse HOR_M'!AD555</f>
        <v/>
      </c>
      <c r="E553" s="211" t="str">
        <f>'Analyse HOR_M'!AO555</f>
        <v/>
      </c>
    </row>
    <row r="554" spans="1:5" ht="15.75">
      <c r="A554" s="210" t="str">
        <f>IF(resultats_math!A557="","",resultats_math!A557)</f>
        <v/>
      </c>
      <c r="B554" s="211" t="str">
        <f>'Analyse HOR_M'!H556</f>
        <v/>
      </c>
      <c r="C554" s="211" t="str">
        <f>'Analyse HOR_M'!S556</f>
        <v/>
      </c>
      <c r="D554" s="211" t="str">
        <f>'Analyse HOR_M'!AD556</f>
        <v/>
      </c>
      <c r="E554" s="211" t="str">
        <f>'Analyse HOR_M'!AO556</f>
        <v/>
      </c>
    </row>
    <row r="555" spans="1:5" ht="15.75">
      <c r="A555" s="210" t="str">
        <f>IF(resultats_math!A558="","",resultats_math!A558)</f>
        <v/>
      </c>
      <c r="B555" s="211" t="str">
        <f>'Analyse HOR_M'!H557</f>
        <v/>
      </c>
      <c r="C555" s="211" t="str">
        <f>'Analyse HOR_M'!S557</f>
        <v/>
      </c>
      <c r="D555" s="211" t="str">
        <f>'Analyse HOR_M'!AD557</f>
        <v/>
      </c>
      <c r="E555" s="211" t="str">
        <f>'Analyse HOR_M'!AO557</f>
        <v/>
      </c>
    </row>
    <row r="556" spans="1:5" ht="15.75">
      <c r="A556" s="210" t="str">
        <f>IF(resultats_math!A559="","",resultats_math!A559)</f>
        <v/>
      </c>
      <c r="B556" s="211" t="str">
        <f>'Analyse HOR_M'!H558</f>
        <v/>
      </c>
      <c r="C556" s="211" t="str">
        <f>'Analyse HOR_M'!S558</f>
        <v/>
      </c>
      <c r="D556" s="211" t="str">
        <f>'Analyse HOR_M'!AD558</f>
        <v/>
      </c>
      <c r="E556" s="211" t="str">
        <f>'Analyse HOR_M'!AO558</f>
        <v/>
      </c>
    </row>
    <row r="557" spans="1:5" ht="15.75">
      <c r="A557" s="210" t="str">
        <f>IF(resultats_math!A560="","",resultats_math!A560)</f>
        <v/>
      </c>
      <c r="B557" s="211" t="str">
        <f>'Analyse HOR_M'!H559</f>
        <v/>
      </c>
      <c r="C557" s="211" t="str">
        <f>'Analyse HOR_M'!S559</f>
        <v/>
      </c>
      <c r="D557" s="211" t="str">
        <f>'Analyse HOR_M'!AD559</f>
        <v/>
      </c>
      <c r="E557" s="211" t="str">
        <f>'Analyse HOR_M'!AO559</f>
        <v/>
      </c>
    </row>
    <row r="558" spans="1:5" ht="15.75">
      <c r="A558" s="210" t="str">
        <f>IF(resultats_math!A561="","",resultats_math!A561)</f>
        <v/>
      </c>
      <c r="B558" s="211" t="str">
        <f>'Analyse HOR_M'!H560</f>
        <v/>
      </c>
      <c r="C558" s="211" t="str">
        <f>'Analyse HOR_M'!S560</f>
        <v/>
      </c>
      <c r="D558" s="211" t="str">
        <f>'Analyse HOR_M'!AD560</f>
        <v/>
      </c>
      <c r="E558" s="211" t="str">
        <f>'Analyse HOR_M'!AO560</f>
        <v/>
      </c>
    </row>
    <row r="559" spans="1:5" ht="15.75">
      <c r="A559" s="210" t="str">
        <f>IF(resultats_math!A562="","",resultats_math!A562)</f>
        <v/>
      </c>
      <c r="B559" s="211" t="str">
        <f>'Analyse HOR_M'!H561</f>
        <v/>
      </c>
      <c r="C559" s="211" t="str">
        <f>'Analyse HOR_M'!S561</f>
        <v/>
      </c>
      <c r="D559" s="211" t="str">
        <f>'Analyse HOR_M'!AD561</f>
        <v/>
      </c>
      <c r="E559" s="211" t="str">
        <f>'Analyse HOR_M'!AO561</f>
        <v/>
      </c>
    </row>
    <row r="560" spans="1:5" ht="15.75">
      <c r="A560" s="210" t="str">
        <f>IF(resultats_math!A563="","",resultats_math!A563)</f>
        <v/>
      </c>
      <c r="B560" s="211" t="str">
        <f>'Analyse HOR_M'!H562</f>
        <v/>
      </c>
      <c r="C560" s="211" t="str">
        <f>'Analyse HOR_M'!S562</f>
        <v/>
      </c>
      <c r="D560" s="211" t="str">
        <f>'Analyse HOR_M'!AD562</f>
        <v/>
      </c>
      <c r="E560" s="211" t="str">
        <f>'Analyse HOR_M'!AO562</f>
        <v/>
      </c>
    </row>
    <row r="561" spans="1:5" ht="15.75">
      <c r="A561" s="210" t="str">
        <f>IF(resultats_math!A564="","",resultats_math!A564)</f>
        <v/>
      </c>
      <c r="B561" s="211" t="str">
        <f>'Analyse HOR_M'!H563</f>
        <v/>
      </c>
      <c r="C561" s="211" t="str">
        <f>'Analyse HOR_M'!S563</f>
        <v/>
      </c>
      <c r="D561" s="211" t="str">
        <f>'Analyse HOR_M'!AD563</f>
        <v/>
      </c>
      <c r="E561" s="211" t="str">
        <f>'Analyse HOR_M'!AO563</f>
        <v/>
      </c>
    </row>
    <row r="562" spans="1:5" ht="15.75">
      <c r="A562" s="210" t="str">
        <f>IF(resultats_math!A565="","",resultats_math!A565)</f>
        <v/>
      </c>
      <c r="B562" s="211" t="str">
        <f>'Analyse HOR_M'!H564</f>
        <v/>
      </c>
      <c r="C562" s="211" t="str">
        <f>'Analyse HOR_M'!S564</f>
        <v/>
      </c>
      <c r="D562" s="211" t="str">
        <f>'Analyse HOR_M'!AD564</f>
        <v/>
      </c>
      <c r="E562" s="211" t="str">
        <f>'Analyse HOR_M'!AO564</f>
        <v/>
      </c>
    </row>
    <row r="563" spans="1:5" ht="15.75">
      <c r="A563" s="210" t="str">
        <f>IF(resultats_math!A566="","",resultats_math!A566)</f>
        <v/>
      </c>
      <c r="B563" s="211" t="str">
        <f>'Analyse HOR_M'!H565</f>
        <v/>
      </c>
      <c r="C563" s="211" t="str">
        <f>'Analyse HOR_M'!S565</f>
        <v/>
      </c>
      <c r="D563" s="211" t="str">
        <f>'Analyse HOR_M'!AD565</f>
        <v/>
      </c>
      <c r="E563" s="211" t="str">
        <f>'Analyse HOR_M'!AO565</f>
        <v/>
      </c>
    </row>
    <row r="564" spans="1:5" ht="15.75">
      <c r="A564" s="210" t="str">
        <f>IF(resultats_math!A567="","",resultats_math!A567)</f>
        <v/>
      </c>
      <c r="B564" s="211" t="str">
        <f>'Analyse HOR_M'!H566</f>
        <v/>
      </c>
      <c r="C564" s="211" t="str">
        <f>'Analyse HOR_M'!S566</f>
        <v/>
      </c>
      <c r="D564" s="211" t="str">
        <f>'Analyse HOR_M'!AD566</f>
        <v/>
      </c>
      <c r="E564" s="211" t="str">
        <f>'Analyse HOR_M'!AO566</f>
        <v/>
      </c>
    </row>
    <row r="565" spans="1:5" ht="15.75">
      <c r="A565" s="210" t="str">
        <f>IF(resultats_math!A568="","",resultats_math!A568)</f>
        <v/>
      </c>
      <c r="B565" s="211" t="str">
        <f>'Analyse HOR_M'!H567</f>
        <v/>
      </c>
      <c r="C565" s="211" t="str">
        <f>'Analyse HOR_M'!S567</f>
        <v/>
      </c>
      <c r="D565" s="211" t="str">
        <f>'Analyse HOR_M'!AD567</f>
        <v/>
      </c>
      <c r="E565" s="211" t="str">
        <f>'Analyse HOR_M'!AO567</f>
        <v/>
      </c>
    </row>
    <row r="566" spans="1:5" ht="15.75">
      <c r="A566" s="210" t="str">
        <f>IF(resultats_math!A569="","",resultats_math!A569)</f>
        <v/>
      </c>
      <c r="B566" s="211" t="str">
        <f>'Analyse HOR_M'!H568</f>
        <v/>
      </c>
      <c r="C566" s="211" t="str">
        <f>'Analyse HOR_M'!S568</f>
        <v/>
      </c>
      <c r="D566" s="211" t="str">
        <f>'Analyse HOR_M'!AD568</f>
        <v/>
      </c>
      <c r="E566" s="211" t="str">
        <f>'Analyse HOR_M'!AO568</f>
        <v/>
      </c>
    </row>
    <row r="567" spans="1:5" ht="15.75">
      <c r="A567" s="210" t="str">
        <f>IF(resultats_math!A570="","",resultats_math!A570)</f>
        <v/>
      </c>
      <c r="B567" s="211" t="str">
        <f>'Analyse HOR_M'!H569</f>
        <v/>
      </c>
      <c r="C567" s="211" t="str">
        <f>'Analyse HOR_M'!S569</f>
        <v/>
      </c>
      <c r="D567" s="211" t="str">
        <f>'Analyse HOR_M'!AD569</f>
        <v/>
      </c>
      <c r="E567" s="211" t="str">
        <f>'Analyse HOR_M'!AO569</f>
        <v/>
      </c>
    </row>
    <row r="568" spans="1:5" ht="15.75">
      <c r="A568" s="210" t="str">
        <f>IF(resultats_math!A571="","",resultats_math!A571)</f>
        <v/>
      </c>
      <c r="B568" s="211" t="str">
        <f>'Analyse HOR_M'!H570</f>
        <v/>
      </c>
      <c r="C568" s="211" t="str">
        <f>'Analyse HOR_M'!S570</f>
        <v/>
      </c>
      <c r="D568" s="211" t="str">
        <f>'Analyse HOR_M'!AD570</f>
        <v/>
      </c>
      <c r="E568" s="211" t="str">
        <f>'Analyse HOR_M'!AO570</f>
        <v/>
      </c>
    </row>
    <row r="569" spans="1:5" ht="15.75">
      <c r="A569" s="210" t="str">
        <f>IF(resultats_math!A572="","",resultats_math!A572)</f>
        <v/>
      </c>
      <c r="B569" s="211" t="str">
        <f>'Analyse HOR_M'!H571</f>
        <v/>
      </c>
      <c r="C569" s="211" t="str">
        <f>'Analyse HOR_M'!S571</f>
        <v/>
      </c>
      <c r="D569" s="211" t="str">
        <f>'Analyse HOR_M'!AD571</f>
        <v/>
      </c>
      <c r="E569" s="211" t="str">
        <f>'Analyse HOR_M'!AO571</f>
        <v/>
      </c>
    </row>
    <row r="570" spans="1:5" ht="15.75">
      <c r="A570" s="210" t="str">
        <f>IF(resultats_math!A573="","",resultats_math!A573)</f>
        <v/>
      </c>
      <c r="B570" s="211" t="str">
        <f>'Analyse HOR_M'!H572</f>
        <v/>
      </c>
      <c r="C570" s="211" t="str">
        <f>'Analyse HOR_M'!S572</f>
        <v/>
      </c>
      <c r="D570" s="211" t="str">
        <f>'Analyse HOR_M'!AD572</f>
        <v/>
      </c>
      <c r="E570" s="211" t="str">
        <f>'Analyse HOR_M'!AO572</f>
        <v/>
      </c>
    </row>
    <row r="571" spans="1:5" ht="15.75">
      <c r="A571" s="210" t="str">
        <f>IF(resultats_math!A574="","",resultats_math!A574)</f>
        <v/>
      </c>
      <c r="B571" s="211" t="str">
        <f>'Analyse HOR_M'!H573</f>
        <v/>
      </c>
      <c r="C571" s="211" t="str">
        <f>'Analyse HOR_M'!S573</f>
        <v/>
      </c>
      <c r="D571" s="211" t="str">
        <f>'Analyse HOR_M'!AD573</f>
        <v/>
      </c>
      <c r="E571" s="211" t="str">
        <f>'Analyse HOR_M'!AO573</f>
        <v/>
      </c>
    </row>
    <row r="572" spans="1:5" ht="15.75">
      <c r="A572" s="210" t="str">
        <f>IF(resultats_math!A575="","",resultats_math!A575)</f>
        <v/>
      </c>
      <c r="B572" s="211" t="str">
        <f>'Analyse HOR_M'!H574</f>
        <v/>
      </c>
      <c r="C572" s="211" t="str">
        <f>'Analyse HOR_M'!S574</f>
        <v/>
      </c>
      <c r="D572" s="211" t="str">
        <f>'Analyse HOR_M'!AD574</f>
        <v/>
      </c>
      <c r="E572" s="211" t="str">
        <f>'Analyse HOR_M'!AO574</f>
        <v/>
      </c>
    </row>
    <row r="573" spans="1:5" ht="15.75">
      <c r="A573" s="210" t="str">
        <f>IF(resultats_math!A576="","",resultats_math!A576)</f>
        <v/>
      </c>
      <c r="B573" s="211" t="str">
        <f>'Analyse HOR_M'!H575</f>
        <v/>
      </c>
      <c r="C573" s="211" t="str">
        <f>'Analyse HOR_M'!S575</f>
        <v/>
      </c>
      <c r="D573" s="211" t="str">
        <f>'Analyse HOR_M'!AD575</f>
        <v/>
      </c>
      <c r="E573" s="211" t="str">
        <f>'Analyse HOR_M'!AO575</f>
        <v/>
      </c>
    </row>
    <row r="574" spans="1:5" ht="15.75">
      <c r="A574" s="210" t="str">
        <f>IF(resultats_math!A577="","",resultats_math!A577)</f>
        <v/>
      </c>
      <c r="B574" s="211" t="str">
        <f>'Analyse HOR_M'!H576</f>
        <v/>
      </c>
      <c r="C574" s="211" t="str">
        <f>'Analyse HOR_M'!S576</f>
        <v/>
      </c>
      <c r="D574" s="211" t="str">
        <f>'Analyse HOR_M'!AD576</f>
        <v/>
      </c>
      <c r="E574" s="211" t="str">
        <f>'Analyse HOR_M'!AO576</f>
        <v/>
      </c>
    </row>
    <row r="575" spans="1:5" ht="15.75">
      <c r="A575" s="210" t="str">
        <f>IF(resultats_math!A578="","",resultats_math!A578)</f>
        <v/>
      </c>
      <c r="B575" s="211" t="str">
        <f>'Analyse HOR_M'!H577</f>
        <v/>
      </c>
      <c r="C575" s="211" t="str">
        <f>'Analyse HOR_M'!S577</f>
        <v/>
      </c>
      <c r="D575" s="211" t="str">
        <f>'Analyse HOR_M'!AD577</f>
        <v/>
      </c>
      <c r="E575" s="211" t="str">
        <f>'Analyse HOR_M'!AO577</f>
        <v/>
      </c>
    </row>
    <row r="576" spans="1:5" ht="15.75">
      <c r="A576" s="210" t="str">
        <f>IF(resultats_math!A579="","",resultats_math!A579)</f>
        <v/>
      </c>
      <c r="B576" s="211" t="str">
        <f>'Analyse HOR_M'!H578</f>
        <v/>
      </c>
      <c r="C576" s="211" t="str">
        <f>'Analyse HOR_M'!S578</f>
        <v/>
      </c>
      <c r="D576" s="211" t="str">
        <f>'Analyse HOR_M'!AD578</f>
        <v/>
      </c>
      <c r="E576" s="211" t="str">
        <f>'Analyse HOR_M'!AO578</f>
        <v/>
      </c>
    </row>
    <row r="577" spans="1:5" ht="15.75">
      <c r="A577" s="210" t="str">
        <f>IF(resultats_math!A580="","",resultats_math!A580)</f>
        <v/>
      </c>
      <c r="B577" s="211" t="str">
        <f>'Analyse HOR_M'!H579</f>
        <v/>
      </c>
      <c r="C577" s="211" t="str">
        <f>'Analyse HOR_M'!S579</f>
        <v/>
      </c>
      <c r="D577" s="211" t="str">
        <f>'Analyse HOR_M'!AD579</f>
        <v/>
      </c>
      <c r="E577" s="211" t="str">
        <f>'Analyse HOR_M'!AO579</f>
        <v/>
      </c>
    </row>
    <row r="578" spans="1:5" ht="15.75">
      <c r="A578" s="210" t="str">
        <f>IF(resultats_math!A581="","",resultats_math!A581)</f>
        <v/>
      </c>
      <c r="B578" s="211" t="str">
        <f>'Analyse HOR_M'!H580</f>
        <v/>
      </c>
      <c r="C578" s="211" t="str">
        <f>'Analyse HOR_M'!S580</f>
        <v/>
      </c>
      <c r="D578" s="211" t="str">
        <f>'Analyse HOR_M'!AD580</f>
        <v/>
      </c>
      <c r="E578" s="211" t="str">
        <f>'Analyse HOR_M'!AO580</f>
        <v/>
      </c>
    </row>
    <row r="579" spans="1:5" ht="15.75">
      <c r="A579" s="210" t="str">
        <f>IF(resultats_math!A582="","",resultats_math!A582)</f>
        <v/>
      </c>
      <c r="B579" s="211" t="str">
        <f>'Analyse HOR_M'!H581</f>
        <v/>
      </c>
      <c r="C579" s="211" t="str">
        <f>'Analyse HOR_M'!S581</f>
        <v/>
      </c>
      <c r="D579" s="211" t="str">
        <f>'Analyse HOR_M'!AD581</f>
        <v/>
      </c>
      <c r="E579" s="211" t="str">
        <f>'Analyse HOR_M'!AO581</f>
        <v/>
      </c>
    </row>
    <row r="580" spans="1:5" ht="15.75">
      <c r="A580" s="210" t="str">
        <f>IF(resultats_math!A583="","",resultats_math!A583)</f>
        <v/>
      </c>
      <c r="B580" s="211" t="str">
        <f>'Analyse HOR_M'!H582</f>
        <v/>
      </c>
      <c r="C580" s="211" t="str">
        <f>'Analyse HOR_M'!S582</f>
        <v/>
      </c>
      <c r="D580" s="211" t="str">
        <f>'Analyse HOR_M'!AD582</f>
        <v/>
      </c>
      <c r="E580" s="211" t="str">
        <f>'Analyse HOR_M'!AO582</f>
        <v/>
      </c>
    </row>
    <row r="581" spans="1:5" ht="15.75">
      <c r="A581" s="210" t="str">
        <f>IF(resultats_math!A584="","",resultats_math!A584)</f>
        <v/>
      </c>
      <c r="B581" s="211" t="str">
        <f>'Analyse HOR_M'!H583</f>
        <v/>
      </c>
      <c r="C581" s="211" t="str">
        <f>'Analyse HOR_M'!S583</f>
        <v/>
      </c>
      <c r="D581" s="211" t="str">
        <f>'Analyse HOR_M'!AD583</f>
        <v/>
      </c>
      <c r="E581" s="211" t="str">
        <f>'Analyse HOR_M'!AO583</f>
        <v/>
      </c>
    </row>
    <row r="582" spans="1:5" ht="15.75">
      <c r="A582" s="210" t="str">
        <f>IF(resultats_math!A585="","",resultats_math!A585)</f>
        <v/>
      </c>
      <c r="B582" s="211" t="str">
        <f>'Analyse HOR_M'!H584</f>
        <v/>
      </c>
      <c r="C582" s="211" t="str">
        <f>'Analyse HOR_M'!S584</f>
        <v/>
      </c>
      <c r="D582" s="211" t="str">
        <f>'Analyse HOR_M'!AD584</f>
        <v/>
      </c>
      <c r="E582" s="211" t="str">
        <f>'Analyse HOR_M'!AO584</f>
        <v/>
      </c>
    </row>
    <row r="583" spans="1:5" ht="15.75">
      <c r="A583" s="210" t="str">
        <f>IF(resultats_math!A586="","",resultats_math!A586)</f>
        <v/>
      </c>
      <c r="B583" s="211" t="str">
        <f>'Analyse HOR_M'!H585</f>
        <v/>
      </c>
      <c r="C583" s="211" t="str">
        <f>'Analyse HOR_M'!S585</f>
        <v/>
      </c>
      <c r="D583" s="211" t="str">
        <f>'Analyse HOR_M'!AD585</f>
        <v/>
      </c>
      <c r="E583" s="211" t="str">
        <f>'Analyse HOR_M'!AO585</f>
        <v/>
      </c>
    </row>
    <row r="584" spans="1:5" ht="15.75">
      <c r="A584" s="210" t="str">
        <f>IF(resultats_math!A587="","",resultats_math!A587)</f>
        <v/>
      </c>
      <c r="B584" s="211" t="str">
        <f>'Analyse HOR_M'!H586</f>
        <v/>
      </c>
      <c r="C584" s="211" t="str">
        <f>'Analyse HOR_M'!S586</f>
        <v/>
      </c>
      <c r="D584" s="211" t="str">
        <f>'Analyse HOR_M'!AD586</f>
        <v/>
      </c>
      <c r="E584" s="211" t="str">
        <f>'Analyse HOR_M'!AO586</f>
        <v/>
      </c>
    </row>
    <row r="585" spans="1:5" ht="15.75">
      <c r="A585" s="210" t="str">
        <f>IF(resultats_math!A588="","",resultats_math!A588)</f>
        <v/>
      </c>
      <c r="B585" s="211" t="str">
        <f>'Analyse HOR_M'!H587</f>
        <v/>
      </c>
      <c r="C585" s="211" t="str">
        <f>'Analyse HOR_M'!S587</f>
        <v/>
      </c>
      <c r="D585" s="211" t="str">
        <f>'Analyse HOR_M'!AD587</f>
        <v/>
      </c>
      <c r="E585" s="211" t="str">
        <f>'Analyse HOR_M'!AO587</f>
        <v/>
      </c>
    </row>
    <row r="586" spans="1:5" ht="15.75">
      <c r="A586" s="210" t="str">
        <f>IF(resultats_math!A589="","",resultats_math!A589)</f>
        <v/>
      </c>
      <c r="B586" s="211" t="str">
        <f>'Analyse HOR_M'!H588</f>
        <v/>
      </c>
      <c r="C586" s="211" t="str">
        <f>'Analyse HOR_M'!S588</f>
        <v/>
      </c>
      <c r="D586" s="211" t="str">
        <f>'Analyse HOR_M'!AD588</f>
        <v/>
      </c>
      <c r="E586" s="211" t="str">
        <f>'Analyse HOR_M'!AO588</f>
        <v/>
      </c>
    </row>
    <row r="587" spans="1:5" ht="15.75">
      <c r="A587" s="210" t="str">
        <f>IF(resultats_math!A590="","",resultats_math!A590)</f>
        <v/>
      </c>
      <c r="B587" s="211" t="str">
        <f>'Analyse HOR_M'!H589</f>
        <v/>
      </c>
      <c r="C587" s="211" t="str">
        <f>'Analyse HOR_M'!S589</f>
        <v/>
      </c>
      <c r="D587" s="211" t="str">
        <f>'Analyse HOR_M'!AD589</f>
        <v/>
      </c>
      <c r="E587" s="211" t="str">
        <f>'Analyse HOR_M'!AO589</f>
        <v/>
      </c>
    </row>
    <row r="588" spans="1:5" ht="15.75">
      <c r="A588" s="210" t="str">
        <f>IF(resultats_math!A591="","",resultats_math!A591)</f>
        <v/>
      </c>
      <c r="B588" s="211" t="str">
        <f>'Analyse HOR_M'!H590</f>
        <v/>
      </c>
      <c r="C588" s="211" t="str">
        <f>'Analyse HOR_M'!S590</f>
        <v/>
      </c>
      <c r="D588" s="211" t="str">
        <f>'Analyse HOR_M'!AD590</f>
        <v/>
      </c>
      <c r="E588" s="211" t="str">
        <f>'Analyse HOR_M'!AO590</f>
        <v/>
      </c>
    </row>
    <row r="589" spans="1:5" ht="15.75">
      <c r="A589" s="210" t="str">
        <f>IF(resultats_math!A592="","",resultats_math!A592)</f>
        <v/>
      </c>
      <c r="B589" s="211" t="str">
        <f>'Analyse HOR_M'!H591</f>
        <v/>
      </c>
      <c r="C589" s="211" t="str">
        <f>'Analyse HOR_M'!S591</f>
        <v/>
      </c>
      <c r="D589" s="211" t="str">
        <f>'Analyse HOR_M'!AD591</f>
        <v/>
      </c>
      <c r="E589" s="211" t="str">
        <f>'Analyse HOR_M'!AO591</f>
        <v/>
      </c>
    </row>
    <row r="590" spans="1:5" ht="15.75">
      <c r="A590" s="210" t="str">
        <f>IF(resultats_math!A593="","",resultats_math!A593)</f>
        <v/>
      </c>
      <c r="B590" s="211" t="str">
        <f>'Analyse HOR_M'!H592</f>
        <v/>
      </c>
      <c r="C590" s="211" t="str">
        <f>'Analyse HOR_M'!S592</f>
        <v/>
      </c>
      <c r="D590" s="211" t="str">
        <f>'Analyse HOR_M'!AD592</f>
        <v/>
      </c>
      <c r="E590" s="211" t="str">
        <f>'Analyse HOR_M'!AO592</f>
        <v/>
      </c>
    </row>
    <row r="591" spans="1:5" ht="15.75">
      <c r="A591" s="210" t="str">
        <f>IF(resultats_math!A594="","",resultats_math!A594)</f>
        <v/>
      </c>
      <c r="B591" s="211" t="str">
        <f>'Analyse HOR_M'!H593</f>
        <v/>
      </c>
      <c r="C591" s="211" t="str">
        <f>'Analyse HOR_M'!S593</f>
        <v/>
      </c>
      <c r="D591" s="211" t="str">
        <f>'Analyse HOR_M'!AD593</f>
        <v/>
      </c>
      <c r="E591" s="211" t="str">
        <f>'Analyse HOR_M'!AO593</f>
        <v/>
      </c>
    </row>
    <row r="592" spans="1:5" ht="15.75">
      <c r="A592" s="210" t="str">
        <f>IF(resultats_math!A595="","",resultats_math!A595)</f>
        <v/>
      </c>
      <c r="B592" s="211" t="str">
        <f>'Analyse HOR_M'!H594</f>
        <v/>
      </c>
      <c r="C592" s="211" t="str">
        <f>'Analyse HOR_M'!S594</f>
        <v/>
      </c>
      <c r="D592" s="211" t="str">
        <f>'Analyse HOR_M'!AD594</f>
        <v/>
      </c>
      <c r="E592" s="211" t="str">
        <f>'Analyse HOR_M'!AO594</f>
        <v/>
      </c>
    </row>
    <row r="593" spans="1:5" ht="15.75">
      <c r="A593" s="210" t="str">
        <f>IF(resultats_math!A596="","",resultats_math!A596)</f>
        <v/>
      </c>
      <c r="B593" s="211" t="str">
        <f>'Analyse HOR_M'!H595</f>
        <v/>
      </c>
      <c r="C593" s="211" t="str">
        <f>'Analyse HOR_M'!S595</f>
        <v/>
      </c>
      <c r="D593" s="211" t="str">
        <f>'Analyse HOR_M'!AD595</f>
        <v/>
      </c>
      <c r="E593" s="211" t="str">
        <f>'Analyse HOR_M'!AO595</f>
        <v/>
      </c>
    </row>
    <row r="594" spans="1:5" ht="15.75">
      <c r="A594" s="210" t="str">
        <f>IF(resultats_math!A597="","",resultats_math!A597)</f>
        <v/>
      </c>
      <c r="B594" s="211" t="str">
        <f>'Analyse HOR_M'!H596</f>
        <v/>
      </c>
      <c r="C594" s="211" t="str">
        <f>'Analyse HOR_M'!S596</f>
        <v/>
      </c>
      <c r="D594" s="211" t="str">
        <f>'Analyse HOR_M'!AD596</f>
        <v/>
      </c>
      <c r="E594" s="211" t="str">
        <f>'Analyse HOR_M'!AO596</f>
        <v/>
      </c>
    </row>
    <row r="595" spans="1:5" ht="15.75">
      <c r="A595" s="210" t="str">
        <f>IF(resultats_math!A598="","",resultats_math!A598)</f>
        <v/>
      </c>
      <c r="B595" s="211" t="str">
        <f>'Analyse HOR_M'!H597</f>
        <v/>
      </c>
      <c r="C595" s="211" t="str">
        <f>'Analyse HOR_M'!S597</f>
        <v/>
      </c>
      <c r="D595" s="211" t="str">
        <f>'Analyse HOR_M'!AD597</f>
        <v/>
      </c>
      <c r="E595" s="211" t="str">
        <f>'Analyse HOR_M'!AO597</f>
        <v/>
      </c>
    </row>
    <row r="596" spans="1:5" ht="15.75">
      <c r="A596" s="210" t="str">
        <f>IF(resultats_math!A599="","",resultats_math!A599)</f>
        <v/>
      </c>
      <c r="B596" s="211" t="str">
        <f>'Analyse HOR_M'!H598</f>
        <v/>
      </c>
      <c r="C596" s="211" t="str">
        <f>'Analyse HOR_M'!S598</f>
        <v/>
      </c>
      <c r="D596" s="211" t="str">
        <f>'Analyse HOR_M'!AD598</f>
        <v/>
      </c>
      <c r="E596" s="211" t="str">
        <f>'Analyse HOR_M'!AO598</f>
        <v/>
      </c>
    </row>
    <row r="597" spans="1:5" ht="15.75">
      <c r="A597" s="210" t="str">
        <f>IF(resultats_math!A600="","",resultats_math!A600)</f>
        <v/>
      </c>
      <c r="B597" s="211" t="str">
        <f>'Analyse HOR_M'!H599</f>
        <v/>
      </c>
      <c r="C597" s="211" t="str">
        <f>'Analyse HOR_M'!S599</f>
        <v/>
      </c>
      <c r="D597" s="211" t="str">
        <f>'Analyse HOR_M'!AD599</f>
        <v/>
      </c>
      <c r="E597" s="211" t="str">
        <f>'Analyse HOR_M'!AO599</f>
        <v/>
      </c>
    </row>
    <row r="598" spans="1:5" ht="15.75">
      <c r="A598" s="210" t="str">
        <f>IF(resultats_math!A601="","",resultats_math!A601)</f>
        <v/>
      </c>
      <c r="B598" s="211" t="str">
        <f>'Analyse HOR_M'!H600</f>
        <v/>
      </c>
      <c r="C598" s="211" t="str">
        <f>'Analyse HOR_M'!S600</f>
        <v/>
      </c>
      <c r="D598" s="211" t="str">
        <f>'Analyse HOR_M'!AD600</f>
        <v/>
      </c>
      <c r="E598" s="211" t="str">
        <f>'Analyse HOR_M'!AO600</f>
        <v/>
      </c>
    </row>
    <row r="599" spans="1:5" ht="15.75">
      <c r="A599" s="210" t="str">
        <f>IF(resultats_math!A602="","",resultats_math!A602)</f>
        <v/>
      </c>
      <c r="B599" s="211" t="str">
        <f>'Analyse HOR_M'!H601</f>
        <v/>
      </c>
      <c r="C599" s="211" t="str">
        <f>'Analyse HOR_M'!S601</f>
        <v/>
      </c>
      <c r="D599" s="211" t="str">
        <f>'Analyse HOR_M'!AD601</f>
        <v/>
      </c>
      <c r="E599" s="211" t="str">
        <f>'Analyse HOR_M'!AO601</f>
        <v/>
      </c>
    </row>
    <row r="600" spans="1:5" ht="15.75">
      <c r="A600" s="210" t="str">
        <f>IF(resultats_math!A603="","",resultats_math!A603)</f>
        <v/>
      </c>
      <c r="B600" s="211" t="str">
        <f>'Analyse HOR_M'!H602</f>
        <v/>
      </c>
      <c r="C600" s="211" t="str">
        <f>'Analyse HOR_M'!S602</f>
        <v/>
      </c>
      <c r="D600" s="211" t="str">
        <f>'Analyse HOR_M'!AD602</f>
        <v/>
      </c>
      <c r="E600" s="211" t="str">
        <f>'Analyse HOR_M'!AO602</f>
        <v/>
      </c>
    </row>
    <row r="601" spans="1:5" ht="15.75">
      <c r="A601" s="210" t="str">
        <f>IF(resultats_math!A604="","",resultats_math!A604)</f>
        <v/>
      </c>
      <c r="B601" s="211" t="str">
        <f>'Analyse HOR_M'!H603</f>
        <v/>
      </c>
      <c r="C601" s="211" t="str">
        <f>'Analyse HOR_M'!S603</f>
        <v/>
      </c>
      <c r="D601" s="211" t="str">
        <f>'Analyse HOR_M'!AD603</f>
        <v/>
      </c>
      <c r="E601" s="211" t="str">
        <f>'Analyse HOR_M'!AO603</f>
        <v/>
      </c>
    </row>
    <row r="602" spans="1:5" ht="15.75">
      <c r="A602" s="210" t="str">
        <f>IF(resultats_math!A605="","",resultats_math!A605)</f>
        <v/>
      </c>
      <c r="B602" s="211" t="str">
        <f>'Analyse HOR_M'!H604</f>
        <v/>
      </c>
      <c r="C602" s="211" t="str">
        <f>'Analyse HOR_M'!S604</f>
        <v/>
      </c>
      <c r="D602" s="211" t="str">
        <f>'Analyse HOR_M'!AD604</f>
        <v/>
      </c>
      <c r="E602" s="211" t="str">
        <f>'Analyse HOR_M'!AO604</f>
        <v/>
      </c>
    </row>
    <row r="603" spans="1:5" ht="15.75">
      <c r="A603" s="210" t="str">
        <f>IF(resultats_math!A606="","",resultats_math!A606)</f>
        <v/>
      </c>
      <c r="B603" s="211" t="str">
        <f>'Analyse HOR_M'!H605</f>
        <v/>
      </c>
      <c r="C603" s="211" t="str">
        <f>'Analyse HOR_M'!S605</f>
        <v/>
      </c>
      <c r="D603" s="211" t="str">
        <f>'Analyse HOR_M'!AD605</f>
        <v/>
      </c>
      <c r="E603" s="211" t="str">
        <f>'Analyse HOR_M'!AO605</f>
        <v/>
      </c>
    </row>
    <row r="604" spans="1:5" ht="15.75">
      <c r="A604" s="210" t="str">
        <f>IF(resultats_math!A607="","",resultats_math!A607)</f>
        <v/>
      </c>
      <c r="B604" s="211" t="str">
        <f>'Analyse HOR_M'!H606</f>
        <v/>
      </c>
      <c r="C604" s="211" t="str">
        <f>'Analyse HOR_M'!S606</f>
        <v/>
      </c>
      <c r="D604" s="211" t="str">
        <f>'Analyse HOR_M'!AD606</f>
        <v/>
      </c>
      <c r="E604" s="211" t="str">
        <f>'Analyse HOR_M'!AO606</f>
        <v/>
      </c>
    </row>
    <row r="605" spans="1:5" ht="15.75">
      <c r="A605" s="210" t="str">
        <f>IF(resultats_math!A608="","",resultats_math!A608)</f>
        <v/>
      </c>
      <c r="B605" s="211" t="str">
        <f>'Analyse HOR_M'!H607</f>
        <v/>
      </c>
      <c r="C605" s="211" t="str">
        <f>'Analyse HOR_M'!S607</f>
        <v/>
      </c>
      <c r="D605" s="211" t="str">
        <f>'Analyse HOR_M'!AD607</f>
        <v/>
      </c>
      <c r="E605" s="211" t="str">
        <f>'Analyse HOR_M'!AO607</f>
        <v/>
      </c>
    </row>
    <row r="606" spans="1:5" ht="15.75">
      <c r="A606" s="210" t="str">
        <f>IF(resultats_math!A609="","",resultats_math!A609)</f>
        <v/>
      </c>
      <c r="B606" s="211" t="str">
        <f>'Analyse HOR_M'!H608</f>
        <v/>
      </c>
      <c r="C606" s="211" t="str">
        <f>'Analyse HOR_M'!S608</f>
        <v/>
      </c>
      <c r="D606" s="211" t="str">
        <f>'Analyse HOR_M'!AD608</f>
        <v/>
      </c>
      <c r="E606" s="211" t="str">
        <f>'Analyse HOR_M'!AO608</f>
        <v/>
      </c>
    </row>
    <row r="607" spans="1:5" ht="15.75">
      <c r="A607" s="210" t="str">
        <f>IF(resultats_math!A610="","",resultats_math!A610)</f>
        <v/>
      </c>
      <c r="B607" s="211" t="str">
        <f>'Analyse HOR_M'!H609</f>
        <v/>
      </c>
      <c r="C607" s="211" t="str">
        <f>'Analyse HOR_M'!S609</f>
        <v/>
      </c>
      <c r="D607" s="211" t="str">
        <f>'Analyse HOR_M'!AD609</f>
        <v/>
      </c>
      <c r="E607" s="211" t="str">
        <f>'Analyse HOR_M'!AO609</f>
        <v/>
      </c>
    </row>
    <row r="608" spans="1:5" ht="15.75">
      <c r="A608" s="210" t="str">
        <f>IF(resultats_math!A611="","",resultats_math!A611)</f>
        <v/>
      </c>
      <c r="B608" s="211" t="str">
        <f>'Analyse HOR_M'!H610</f>
        <v/>
      </c>
      <c r="C608" s="211" t="str">
        <f>'Analyse HOR_M'!S610</f>
        <v/>
      </c>
      <c r="D608" s="211" t="str">
        <f>'Analyse HOR_M'!AD610</f>
        <v/>
      </c>
      <c r="E608" s="211" t="str">
        <f>'Analyse HOR_M'!AO610</f>
        <v/>
      </c>
    </row>
    <row r="609" spans="1:5" ht="15.75">
      <c r="A609" s="210" t="str">
        <f>IF(resultats_math!A612="","",resultats_math!A612)</f>
        <v/>
      </c>
      <c r="B609" s="211" t="str">
        <f>'Analyse HOR_M'!H611</f>
        <v/>
      </c>
      <c r="C609" s="211" t="str">
        <f>'Analyse HOR_M'!S611</f>
        <v/>
      </c>
      <c r="D609" s="211" t="str">
        <f>'Analyse HOR_M'!AD611</f>
        <v/>
      </c>
      <c r="E609" s="211" t="str">
        <f>'Analyse HOR_M'!AO611</f>
        <v/>
      </c>
    </row>
    <row r="610" spans="1:5" ht="15.75">
      <c r="A610" s="210" t="str">
        <f>IF(resultats_math!A613="","",resultats_math!A613)</f>
        <v/>
      </c>
      <c r="B610" s="211" t="str">
        <f>'Analyse HOR_M'!H612</f>
        <v/>
      </c>
      <c r="C610" s="211" t="str">
        <f>'Analyse HOR_M'!S612</f>
        <v/>
      </c>
      <c r="D610" s="211" t="str">
        <f>'Analyse HOR_M'!AD612</f>
        <v/>
      </c>
      <c r="E610" s="211" t="str">
        <f>'Analyse HOR_M'!AO612</f>
        <v/>
      </c>
    </row>
    <row r="611" spans="1:5" ht="15.75">
      <c r="A611" s="210" t="str">
        <f>IF(resultats_math!A614="","",resultats_math!A614)</f>
        <v/>
      </c>
      <c r="B611" s="211" t="str">
        <f>'Analyse HOR_M'!H613</f>
        <v/>
      </c>
      <c r="C611" s="211" t="str">
        <f>'Analyse HOR_M'!S613</f>
        <v/>
      </c>
      <c r="D611" s="211" t="str">
        <f>'Analyse HOR_M'!AD613</f>
        <v/>
      </c>
      <c r="E611" s="211" t="str">
        <f>'Analyse HOR_M'!AO613</f>
        <v/>
      </c>
    </row>
    <row r="612" spans="1:5" ht="15.75">
      <c r="A612" s="210" t="str">
        <f>IF(resultats_math!A615="","",resultats_math!A615)</f>
        <v/>
      </c>
      <c r="B612" s="211" t="str">
        <f>'Analyse HOR_M'!H614</f>
        <v/>
      </c>
      <c r="C612" s="211" t="str">
        <f>'Analyse HOR_M'!S614</f>
        <v/>
      </c>
      <c r="D612" s="211" t="str">
        <f>'Analyse HOR_M'!AD614</f>
        <v/>
      </c>
      <c r="E612" s="211" t="str">
        <f>'Analyse HOR_M'!AO614</f>
        <v/>
      </c>
    </row>
    <row r="613" spans="1:5" ht="15.75">
      <c r="A613" s="210" t="str">
        <f>IF(resultats_math!A616="","",resultats_math!A616)</f>
        <v/>
      </c>
      <c r="B613" s="211" t="str">
        <f>'Analyse HOR_M'!H615</f>
        <v/>
      </c>
      <c r="C613" s="211" t="str">
        <f>'Analyse HOR_M'!S615</f>
        <v/>
      </c>
      <c r="D613" s="211" t="str">
        <f>'Analyse HOR_M'!AD615</f>
        <v/>
      </c>
      <c r="E613" s="211" t="str">
        <f>'Analyse HOR_M'!AO615</f>
        <v/>
      </c>
    </row>
    <row r="614" spans="1:5" ht="15.75">
      <c r="A614" s="210" t="str">
        <f>IF(resultats_math!A617="","",resultats_math!A617)</f>
        <v/>
      </c>
      <c r="B614" s="211" t="str">
        <f>'Analyse HOR_M'!H616</f>
        <v/>
      </c>
      <c r="C614" s="211" t="str">
        <f>'Analyse HOR_M'!S616</f>
        <v/>
      </c>
      <c r="D614" s="211" t="str">
        <f>'Analyse HOR_M'!AD616</f>
        <v/>
      </c>
      <c r="E614" s="211" t="str">
        <f>'Analyse HOR_M'!AO616</f>
        <v/>
      </c>
    </row>
    <row r="615" spans="1:5" ht="15.75">
      <c r="A615" s="210" t="str">
        <f>IF(resultats_math!A618="","",resultats_math!A618)</f>
        <v/>
      </c>
      <c r="B615" s="211" t="str">
        <f>'Analyse HOR_M'!H617</f>
        <v/>
      </c>
      <c r="C615" s="211" t="str">
        <f>'Analyse HOR_M'!S617</f>
        <v/>
      </c>
      <c r="D615" s="211" t="str">
        <f>'Analyse HOR_M'!AD617</f>
        <v/>
      </c>
      <c r="E615" s="211" t="str">
        <f>'Analyse HOR_M'!AO617</f>
        <v/>
      </c>
    </row>
    <row r="616" spans="1:5" ht="15.75">
      <c r="A616" s="210" t="str">
        <f>IF(resultats_math!A619="","",resultats_math!A619)</f>
        <v/>
      </c>
      <c r="B616" s="211" t="str">
        <f>'Analyse HOR_M'!H618</f>
        <v/>
      </c>
      <c r="C616" s="211" t="str">
        <f>'Analyse HOR_M'!S618</f>
        <v/>
      </c>
      <c r="D616" s="211" t="str">
        <f>'Analyse HOR_M'!AD618</f>
        <v/>
      </c>
      <c r="E616" s="211" t="str">
        <f>'Analyse HOR_M'!AO618</f>
        <v/>
      </c>
    </row>
    <row r="617" spans="1:5" ht="15.75">
      <c r="A617" s="210" t="str">
        <f>IF(resultats_math!A620="","",resultats_math!A620)</f>
        <v/>
      </c>
      <c r="B617" s="211" t="str">
        <f>'Analyse HOR_M'!H619</f>
        <v/>
      </c>
      <c r="C617" s="211" t="str">
        <f>'Analyse HOR_M'!S619</f>
        <v/>
      </c>
      <c r="D617" s="211" t="str">
        <f>'Analyse HOR_M'!AD619</f>
        <v/>
      </c>
      <c r="E617" s="211" t="str">
        <f>'Analyse HOR_M'!AO619</f>
        <v/>
      </c>
    </row>
    <row r="618" spans="1:5" ht="15.75">
      <c r="A618" s="210" t="str">
        <f>IF(resultats_math!A621="","",resultats_math!A621)</f>
        <v/>
      </c>
      <c r="B618" s="211" t="str">
        <f>'Analyse HOR_M'!H620</f>
        <v/>
      </c>
      <c r="C618" s="211" t="str">
        <f>'Analyse HOR_M'!S620</f>
        <v/>
      </c>
      <c r="D618" s="211" t="str">
        <f>'Analyse HOR_M'!AD620</f>
        <v/>
      </c>
      <c r="E618" s="211" t="str">
        <f>'Analyse HOR_M'!AO620</f>
        <v/>
      </c>
    </row>
    <row r="619" spans="1:5" ht="15.75">
      <c r="A619" s="210" t="str">
        <f>IF(resultats_math!A622="","",resultats_math!A622)</f>
        <v/>
      </c>
      <c r="B619" s="211" t="str">
        <f>'Analyse HOR_M'!H621</f>
        <v/>
      </c>
      <c r="C619" s="211" t="str">
        <f>'Analyse HOR_M'!S621</f>
        <v/>
      </c>
      <c r="D619" s="211" t="str">
        <f>'Analyse HOR_M'!AD621</f>
        <v/>
      </c>
      <c r="E619" s="211" t="str">
        <f>'Analyse HOR_M'!AO621</f>
        <v/>
      </c>
    </row>
    <row r="620" spans="1:5" ht="15.75">
      <c r="A620" s="210" t="str">
        <f>IF(resultats_math!A623="","",resultats_math!A623)</f>
        <v/>
      </c>
      <c r="B620" s="211" t="str">
        <f>'Analyse HOR_M'!H622</f>
        <v/>
      </c>
      <c r="C620" s="211" t="str">
        <f>'Analyse HOR_M'!S622</f>
        <v/>
      </c>
      <c r="D620" s="211" t="str">
        <f>'Analyse HOR_M'!AD622</f>
        <v/>
      </c>
      <c r="E620" s="211" t="str">
        <f>'Analyse HOR_M'!AO622</f>
        <v/>
      </c>
    </row>
    <row r="621" spans="1:5" ht="15.75">
      <c r="A621" s="210" t="str">
        <f>IF(resultats_math!A624="","",resultats_math!A624)</f>
        <v/>
      </c>
      <c r="B621" s="211" t="str">
        <f>'Analyse HOR_M'!H623</f>
        <v/>
      </c>
      <c r="C621" s="211" t="str">
        <f>'Analyse HOR_M'!S623</f>
        <v/>
      </c>
      <c r="D621" s="211" t="str">
        <f>'Analyse HOR_M'!AD623</f>
        <v/>
      </c>
      <c r="E621" s="211" t="str">
        <f>'Analyse HOR_M'!AO623</f>
        <v/>
      </c>
    </row>
    <row r="622" spans="1:5" ht="15.75">
      <c r="A622" s="210" t="str">
        <f>IF(resultats_math!A625="","",resultats_math!A625)</f>
        <v/>
      </c>
      <c r="B622" s="211" t="str">
        <f>'Analyse HOR_M'!H624</f>
        <v/>
      </c>
      <c r="C622" s="211" t="str">
        <f>'Analyse HOR_M'!S624</f>
        <v/>
      </c>
      <c r="D622" s="211" t="str">
        <f>'Analyse HOR_M'!AD624</f>
        <v/>
      </c>
      <c r="E622" s="211" t="str">
        <f>'Analyse HOR_M'!AO624</f>
        <v/>
      </c>
    </row>
    <row r="623" spans="1:5" ht="15.75">
      <c r="A623" s="210" t="str">
        <f>IF(resultats_math!A626="","",resultats_math!A626)</f>
        <v/>
      </c>
      <c r="B623" s="211" t="str">
        <f>'Analyse HOR_M'!H625</f>
        <v/>
      </c>
      <c r="C623" s="211" t="str">
        <f>'Analyse HOR_M'!S625</f>
        <v/>
      </c>
      <c r="D623" s="211" t="str">
        <f>'Analyse HOR_M'!AD625</f>
        <v/>
      </c>
      <c r="E623" s="211" t="str">
        <f>'Analyse HOR_M'!AO625</f>
        <v/>
      </c>
    </row>
    <row r="624" spans="1:5" ht="15.75">
      <c r="A624" s="210" t="str">
        <f>IF(resultats_math!A627="","",resultats_math!A627)</f>
        <v/>
      </c>
      <c r="B624" s="211" t="str">
        <f>'Analyse HOR_M'!H626</f>
        <v/>
      </c>
      <c r="C624" s="211" t="str">
        <f>'Analyse HOR_M'!S626</f>
        <v/>
      </c>
      <c r="D624" s="211" t="str">
        <f>'Analyse HOR_M'!AD626</f>
        <v/>
      </c>
      <c r="E624" s="211" t="str">
        <f>'Analyse HOR_M'!AO626</f>
        <v/>
      </c>
    </row>
    <row r="625" spans="1:5" ht="15.75">
      <c r="A625" s="210" t="str">
        <f>IF(resultats_math!A628="","",resultats_math!A628)</f>
        <v/>
      </c>
      <c r="B625" s="211" t="str">
        <f>'Analyse HOR_M'!H627</f>
        <v/>
      </c>
      <c r="C625" s="211" t="str">
        <f>'Analyse HOR_M'!S627</f>
        <v/>
      </c>
      <c r="D625" s="211" t="str">
        <f>'Analyse HOR_M'!AD627</f>
        <v/>
      </c>
      <c r="E625" s="211" t="str">
        <f>'Analyse HOR_M'!AO627</f>
        <v/>
      </c>
    </row>
    <row r="626" spans="1:5" ht="15.75">
      <c r="A626" s="210" t="str">
        <f>IF(resultats_math!A629="","",resultats_math!A629)</f>
        <v/>
      </c>
      <c r="B626" s="211" t="str">
        <f>'Analyse HOR_M'!H628</f>
        <v/>
      </c>
      <c r="C626" s="211" t="str">
        <f>'Analyse HOR_M'!S628</f>
        <v/>
      </c>
      <c r="D626" s="211" t="str">
        <f>'Analyse HOR_M'!AD628</f>
        <v/>
      </c>
      <c r="E626" s="211" t="str">
        <f>'Analyse HOR_M'!AO628</f>
        <v/>
      </c>
    </row>
    <row r="627" spans="1:5" ht="15.75">
      <c r="A627" s="210" t="str">
        <f>IF(resultats_math!A630="","",resultats_math!A630)</f>
        <v/>
      </c>
      <c r="B627" s="211" t="str">
        <f>'Analyse HOR_M'!H629</f>
        <v/>
      </c>
      <c r="C627" s="211" t="str">
        <f>'Analyse HOR_M'!S629</f>
        <v/>
      </c>
      <c r="D627" s="211" t="str">
        <f>'Analyse HOR_M'!AD629</f>
        <v/>
      </c>
      <c r="E627" s="211" t="str">
        <f>'Analyse HOR_M'!AO629</f>
        <v/>
      </c>
    </row>
    <row r="628" spans="1:5" ht="15.75">
      <c r="A628" s="210" t="str">
        <f>IF(resultats_math!A631="","",resultats_math!A631)</f>
        <v/>
      </c>
      <c r="B628" s="211" t="str">
        <f>'Analyse HOR_M'!H630</f>
        <v/>
      </c>
      <c r="C628" s="211" t="str">
        <f>'Analyse HOR_M'!S630</f>
        <v/>
      </c>
      <c r="D628" s="211" t="str">
        <f>'Analyse HOR_M'!AD630</f>
        <v/>
      </c>
      <c r="E628" s="211" t="str">
        <f>'Analyse HOR_M'!AO630</f>
        <v/>
      </c>
    </row>
    <row r="629" spans="1:5" ht="15.75">
      <c r="A629" s="210" t="str">
        <f>IF(resultats_math!A632="","",resultats_math!A632)</f>
        <v/>
      </c>
      <c r="B629" s="211" t="str">
        <f>'Analyse HOR_M'!H631</f>
        <v/>
      </c>
      <c r="C629" s="211" t="str">
        <f>'Analyse HOR_M'!S631</f>
        <v/>
      </c>
      <c r="D629" s="211" t="str">
        <f>'Analyse HOR_M'!AD631</f>
        <v/>
      </c>
      <c r="E629" s="211" t="str">
        <f>'Analyse HOR_M'!AO631</f>
        <v/>
      </c>
    </row>
    <row r="630" spans="1:5" ht="15.75">
      <c r="A630" s="210" t="str">
        <f>IF(resultats_math!A633="","",resultats_math!A633)</f>
        <v/>
      </c>
      <c r="B630" s="211" t="str">
        <f>'Analyse HOR_M'!H632</f>
        <v/>
      </c>
      <c r="C630" s="211" t="str">
        <f>'Analyse HOR_M'!S632</f>
        <v/>
      </c>
      <c r="D630" s="211" t="str">
        <f>'Analyse HOR_M'!AD632</f>
        <v/>
      </c>
      <c r="E630" s="211" t="str">
        <f>'Analyse HOR_M'!AO632</f>
        <v/>
      </c>
    </row>
    <row r="631" spans="1:5" ht="15.75">
      <c r="A631" s="210" t="str">
        <f>IF(resultats_math!A634="","",resultats_math!A634)</f>
        <v/>
      </c>
      <c r="B631" s="211" t="str">
        <f>'Analyse HOR_M'!H633</f>
        <v/>
      </c>
      <c r="C631" s="211" t="str">
        <f>'Analyse HOR_M'!S633</f>
        <v/>
      </c>
      <c r="D631" s="211" t="str">
        <f>'Analyse HOR_M'!AD633</f>
        <v/>
      </c>
      <c r="E631" s="211" t="str">
        <f>'Analyse HOR_M'!AO633</f>
        <v/>
      </c>
    </row>
    <row r="632" spans="1:5" ht="15.75">
      <c r="A632" s="210" t="str">
        <f>IF(resultats_math!A635="","",resultats_math!A635)</f>
        <v/>
      </c>
      <c r="B632" s="211" t="str">
        <f>'Analyse HOR_M'!H634</f>
        <v/>
      </c>
      <c r="C632" s="211" t="str">
        <f>'Analyse HOR_M'!S634</f>
        <v/>
      </c>
      <c r="D632" s="211" t="str">
        <f>'Analyse HOR_M'!AD634</f>
        <v/>
      </c>
      <c r="E632" s="211" t="str">
        <f>'Analyse HOR_M'!AO634</f>
        <v/>
      </c>
    </row>
    <row r="633" spans="1:5" ht="15.75">
      <c r="A633" s="210" t="str">
        <f>IF(resultats_math!A636="","",resultats_math!A636)</f>
        <v/>
      </c>
      <c r="B633" s="211" t="str">
        <f>'Analyse HOR_M'!H635</f>
        <v/>
      </c>
      <c r="C633" s="211" t="str">
        <f>'Analyse HOR_M'!S635</f>
        <v/>
      </c>
      <c r="D633" s="211" t="str">
        <f>'Analyse HOR_M'!AD635</f>
        <v/>
      </c>
      <c r="E633" s="211" t="str">
        <f>'Analyse HOR_M'!AO635</f>
        <v/>
      </c>
    </row>
    <row r="634" spans="1:5" ht="15.75">
      <c r="A634" s="210" t="str">
        <f>IF(resultats_math!A637="","",resultats_math!A637)</f>
        <v/>
      </c>
      <c r="B634" s="211" t="str">
        <f>'Analyse HOR_M'!H636</f>
        <v/>
      </c>
      <c r="C634" s="211" t="str">
        <f>'Analyse HOR_M'!S636</f>
        <v/>
      </c>
      <c r="D634" s="211" t="str">
        <f>'Analyse HOR_M'!AD636</f>
        <v/>
      </c>
      <c r="E634" s="211" t="str">
        <f>'Analyse HOR_M'!AO636</f>
        <v/>
      </c>
    </row>
    <row r="635" spans="1:5" ht="15.75">
      <c r="A635" s="210" t="str">
        <f>IF(resultats_math!A638="","",resultats_math!A638)</f>
        <v/>
      </c>
      <c r="B635" s="211" t="str">
        <f>'Analyse HOR_M'!H637</f>
        <v/>
      </c>
      <c r="C635" s="211" t="str">
        <f>'Analyse HOR_M'!S637</f>
        <v/>
      </c>
      <c r="D635" s="211" t="str">
        <f>'Analyse HOR_M'!AD637</f>
        <v/>
      </c>
      <c r="E635" s="211" t="str">
        <f>'Analyse HOR_M'!AO637</f>
        <v/>
      </c>
    </row>
    <row r="636" spans="1:5" ht="15.75">
      <c r="A636" s="210" t="str">
        <f>IF(resultats_math!A639="","",resultats_math!A639)</f>
        <v/>
      </c>
      <c r="B636" s="211" t="str">
        <f>'Analyse HOR_M'!H638</f>
        <v/>
      </c>
      <c r="C636" s="211" t="str">
        <f>'Analyse HOR_M'!S638</f>
        <v/>
      </c>
      <c r="D636" s="211" t="str">
        <f>'Analyse HOR_M'!AD638</f>
        <v/>
      </c>
      <c r="E636" s="211" t="str">
        <f>'Analyse HOR_M'!AO638</f>
        <v/>
      </c>
    </row>
    <row r="637" spans="1:5" ht="15.75">
      <c r="A637" s="210" t="str">
        <f>IF(resultats_math!A640="","",resultats_math!A640)</f>
        <v/>
      </c>
      <c r="B637" s="211" t="str">
        <f>'Analyse HOR_M'!H639</f>
        <v/>
      </c>
      <c r="C637" s="211" t="str">
        <f>'Analyse HOR_M'!S639</f>
        <v/>
      </c>
      <c r="D637" s="211" t="str">
        <f>'Analyse HOR_M'!AD639</f>
        <v/>
      </c>
      <c r="E637" s="211" t="str">
        <f>'Analyse HOR_M'!AO639</f>
        <v/>
      </c>
    </row>
    <row r="638" spans="1:5" ht="15.75">
      <c r="A638" s="210" t="str">
        <f>IF(resultats_math!A641="","",resultats_math!A641)</f>
        <v/>
      </c>
      <c r="B638" s="211" t="str">
        <f>'Analyse HOR_M'!H640</f>
        <v/>
      </c>
      <c r="C638" s="211" t="str">
        <f>'Analyse HOR_M'!S640</f>
        <v/>
      </c>
      <c r="D638" s="211" t="str">
        <f>'Analyse HOR_M'!AD640</f>
        <v/>
      </c>
      <c r="E638" s="211" t="str">
        <f>'Analyse HOR_M'!AO640</f>
        <v/>
      </c>
    </row>
    <row r="639" spans="1:5" ht="15.75">
      <c r="A639" s="210" t="str">
        <f>IF(resultats_math!A642="","",resultats_math!A642)</f>
        <v/>
      </c>
      <c r="B639" s="211" t="str">
        <f>'Analyse HOR_M'!H641</f>
        <v/>
      </c>
      <c r="C639" s="211" t="str">
        <f>'Analyse HOR_M'!S641</f>
        <v/>
      </c>
      <c r="D639" s="211" t="str">
        <f>'Analyse HOR_M'!AD641</f>
        <v/>
      </c>
      <c r="E639" s="211" t="str">
        <f>'Analyse HOR_M'!AO641</f>
        <v/>
      </c>
    </row>
    <row r="640" spans="1:5" ht="15.75">
      <c r="A640" s="210" t="str">
        <f>IF(resultats_math!A643="","",resultats_math!A643)</f>
        <v/>
      </c>
      <c r="B640" s="211" t="str">
        <f>'Analyse HOR_M'!H642</f>
        <v/>
      </c>
      <c r="C640" s="211" t="str">
        <f>'Analyse HOR_M'!S642</f>
        <v/>
      </c>
      <c r="D640" s="211" t="str">
        <f>'Analyse HOR_M'!AD642</f>
        <v/>
      </c>
      <c r="E640" s="211" t="str">
        <f>'Analyse HOR_M'!AO642</f>
        <v/>
      </c>
    </row>
    <row r="641" spans="1:5" ht="15.75">
      <c r="A641" s="210" t="str">
        <f>IF(resultats_math!A644="","",resultats_math!A644)</f>
        <v/>
      </c>
      <c r="B641" s="211" t="str">
        <f>'Analyse HOR_M'!H643</f>
        <v/>
      </c>
      <c r="C641" s="211" t="str">
        <f>'Analyse HOR_M'!S643</f>
        <v/>
      </c>
      <c r="D641" s="211" t="str">
        <f>'Analyse HOR_M'!AD643</f>
        <v/>
      </c>
      <c r="E641" s="211" t="str">
        <f>'Analyse HOR_M'!AO643</f>
        <v/>
      </c>
    </row>
    <row r="642" spans="1:5" ht="15.75">
      <c r="A642" s="210" t="str">
        <f>IF(resultats_math!A645="","",resultats_math!A645)</f>
        <v/>
      </c>
      <c r="B642" s="211" t="str">
        <f>'Analyse HOR_M'!H644</f>
        <v/>
      </c>
      <c r="C642" s="211" t="str">
        <f>'Analyse HOR_M'!S644</f>
        <v/>
      </c>
      <c r="D642" s="211" t="str">
        <f>'Analyse HOR_M'!AD644</f>
        <v/>
      </c>
      <c r="E642" s="211" t="str">
        <f>'Analyse HOR_M'!AO644</f>
        <v/>
      </c>
    </row>
    <row r="643" spans="1:5" ht="15.75">
      <c r="A643" s="210" t="str">
        <f>IF(resultats_math!A646="","",resultats_math!A646)</f>
        <v/>
      </c>
      <c r="B643" s="211" t="str">
        <f>'Analyse HOR_M'!H645</f>
        <v/>
      </c>
      <c r="C643" s="211" t="str">
        <f>'Analyse HOR_M'!S645</f>
        <v/>
      </c>
      <c r="D643" s="211" t="str">
        <f>'Analyse HOR_M'!AD645</f>
        <v/>
      </c>
      <c r="E643" s="211" t="str">
        <f>'Analyse HOR_M'!AO645</f>
        <v/>
      </c>
    </row>
    <row r="644" spans="1:5" ht="15.75">
      <c r="A644" s="210" t="str">
        <f>IF(resultats_math!A647="","",resultats_math!A647)</f>
        <v/>
      </c>
      <c r="B644" s="211" t="str">
        <f>'Analyse HOR_M'!H646</f>
        <v/>
      </c>
      <c r="C644" s="211" t="str">
        <f>'Analyse HOR_M'!S646</f>
        <v/>
      </c>
      <c r="D644" s="211" t="str">
        <f>'Analyse HOR_M'!AD646</f>
        <v/>
      </c>
      <c r="E644" s="211" t="str">
        <f>'Analyse HOR_M'!AO646</f>
        <v/>
      </c>
    </row>
    <row r="645" spans="1:5" ht="15.75">
      <c r="A645" s="210" t="str">
        <f>IF(resultats_math!A648="","",resultats_math!A648)</f>
        <v/>
      </c>
      <c r="B645" s="211" t="str">
        <f>'Analyse HOR_M'!H647</f>
        <v/>
      </c>
      <c r="C645" s="211" t="str">
        <f>'Analyse HOR_M'!S647</f>
        <v/>
      </c>
      <c r="D645" s="211" t="str">
        <f>'Analyse HOR_M'!AD647</f>
        <v/>
      </c>
      <c r="E645" s="211" t="str">
        <f>'Analyse HOR_M'!AO647</f>
        <v/>
      </c>
    </row>
    <row r="646" spans="1:5" ht="15.75">
      <c r="A646" s="210" t="str">
        <f>IF(resultats_math!A649="","",resultats_math!A649)</f>
        <v/>
      </c>
      <c r="B646" s="211" t="str">
        <f>'Analyse HOR_M'!H648</f>
        <v/>
      </c>
      <c r="C646" s="211" t="str">
        <f>'Analyse HOR_M'!S648</f>
        <v/>
      </c>
      <c r="D646" s="211" t="str">
        <f>'Analyse HOR_M'!AD648</f>
        <v/>
      </c>
      <c r="E646" s="211" t="str">
        <f>'Analyse HOR_M'!AO648</f>
        <v/>
      </c>
    </row>
    <row r="647" spans="1:5" ht="15.75">
      <c r="A647" s="210" t="str">
        <f>IF(resultats_math!A650="","",resultats_math!A650)</f>
        <v/>
      </c>
      <c r="B647" s="211" t="str">
        <f>'Analyse HOR_M'!H649</f>
        <v/>
      </c>
      <c r="C647" s="211" t="str">
        <f>'Analyse HOR_M'!S649</f>
        <v/>
      </c>
      <c r="D647" s="211" t="str">
        <f>'Analyse HOR_M'!AD649</f>
        <v/>
      </c>
      <c r="E647" s="211" t="str">
        <f>'Analyse HOR_M'!AO649</f>
        <v/>
      </c>
    </row>
    <row r="648" spans="1:5" ht="15.75">
      <c r="A648" s="210" t="str">
        <f>IF(resultats_math!A651="","",resultats_math!A651)</f>
        <v/>
      </c>
      <c r="B648" s="211" t="str">
        <f>'Analyse HOR_M'!H650</f>
        <v/>
      </c>
      <c r="C648" s="211" t="str">
        <f>'Analyse HOR_M'!S650</f>
        <v/>
      </c>
      <c r="D648" s="211" t="str">
        <f>'Analyse HOR_M'!AD650</f>
        <v/>
      </c>
      <c r="E648" s="211" t="str">
        <f>'Analyse HOR_M'!AO650</f>
        <v/>
      </c>
    </row>
    <row r="649" spans="1:5" ht="15.75">
      <c r="A649" s="210" t="str">
        <f>IF(resultats_math!A652="","",resultats_math!A652)</f>
        <v/>
      </c>
      <c r="B649" s="211" t="str">
        <f>'Analyse HOR_M'!H651</f>
        <v/>
      </c>
      <c r="C649" s="211" t="str">
        <f>'Analyse HOR_M'!S651</f>
        <v/>
      </c>
      <c r="D649" s="211" t="str">
        <f>'Analyse HOR_M'!AD651</f>
        <v/>
      </c>
      <c r="E649" s="211" t="str">
        <f>'Analyse HOR_M'!AO651</f>
        <v/>
      </c>
    </row>
    <row r="650" spans="1:5" ht="15.75">
      <c r="A650" s="210" t="str">
        <f>IF(resultats_math!A653="","",resultats_math!A653)</f>
        <v/>
      </c>
      <c r="B650" s="211" t="str">
        <f>'Analyse HOR_M'!H652</f>
        <v/>
      </c>
      <c r="C650" s="211" t="str">
        <f>'Analyse HOR_M'!S652</f>
        <v/>
      </c>
      <c r="D650" s="211" t="str">
        <f>'Analyse HOR_M'!AD652</f>
        <v/>
      </c>
      <c r="E650" s="211" t="str">
        <f>'Analyse HOR_M'!AO652</f>
        <v/>
      </c>
    </row>
    <row r="651" spans="1:5" ht="15.75">
      <c r="A651" s="210" t="str">
        <f>IF(resultats_math!A654="","",resultats_math!A654)</f>
        <v/>
      </c>
      <c r="B651" s="211" t="str">
        <f>'Analyse HOR_M'!H653</f>
        <v/>
      </c>
      <c r="C651" s="211" t="str">
        <f>'Analyse HOR_M'!S653</f>
        <v/>
      </c>
      <c r="D651" s="211" t="str">
        <f>'Analyse HOR_M'!AD653</f>
        <v/>
      </c>
      <c r="E651" s="211" t="str">
        <f>'Analyse HOR_M'!AO653</f>
        <v/>
      </c>
    </row>
    <row r="652" spans="1:5" ht="15.75">
      <c r="A652" s="210" t="str">
        <f>IF(resultats_math!A655="","",resultats_math!A655)</f>
        <v/>
      </c>
      <c r="B652" s="211" t="str">
        <f>'Analyse HOR_M'!H654</f>
        <v/>
      </c>
      <c r="C652" s="211" t="str">
        <f>'Analyse HOR_M'!S654</f>
        <v/>
      </c>
      <c r="D652" s="211" t="str">
        <f>'Analyse HOR_M'!AD654</f>
        <v/>
      </c>
      <c r="E652" s="211" t="str">
        <f>'Analyse HOR_M'!AO654</f>
        <v/>
      </c>
    </row>
    <row r="653" spans="1:5" ht="15.75">
      <c r="A653" s="210" t="str">
        <f>IF(resultats_math!A656="","",resultats_math!A656)</f>
        <v/>
      </c>
      <c r="B653" s="211" t="str">
        <f>'Analyse HOR_M'!H655</f>
        <v/>
      </c>
      <c r="C653" s="211" t="str">
        <f>'Analyse HOR_M'!S655</f>
        <v/>
      </c>
      <c r="D653" s="211" t="str">
        <f>'Analyse HOR_M'!AD655</f>
        <v/>
      </c>
      <c r="E653" s="211" t="str">
        <f>'Analyse HOR_M'!AO655</f>
        <v/>
      </c>
    </row>
    <row r="654" spans="1:5" ht="15.75">
      <c r="A654" s="210" t="str">
        <f>IF(resultats_math!A657="","",resultats_math!A657)</f>
        <v/>
      </c>
      <c r="B654" s="211" t="str">
        <f>'Analyse HOR_M'!H656</f>
        <v/>
      </c>
      <c r="C654" s="211" t="str">
        <f>'Analyse HOR_M'!S656</f>
        <v/>
      </c>
      <c r="D654" s="211" t="str">
        <f>'Analyse HOR_M'!AD656</f>
        <v/>
      </c>
      <c r="E654" s="211" t="str">
        <f>'Analyse HOR_M'!AO656</f>
        <v/>
      </c>
    </row>
    <row r="655" spans="1:5" ht="15.75">
      <c r="A655" s="210" t="str">
        <f>IF(resultats_math!A658="","",resultats_math!A658)</f>
        <v/>
      </c>
      <c r="B655" s="211" t="str">
        <f>'Analyse HOR_M'!H657</f>
        <v/>
      </c>
      <c r="C655" s="211" t="str">
        <f>'Analyse HOR_M'!S657</f>
        <v/>
      </c>
      <c r="D655" s="211" t="str">
        <f>'Analyse HOR_M'!AD657</f>
        <v/>
      </c>
      <c r="E655" s="211" t="str">
        <f>'Analyse HOR_M'!AO657</f>
        <v/>
      </c>
    </row>
    <row r="656" spans="1:5" ht="15.75">
      <c r="A656" s="210" t="str">
        <f>IF(resultats_math!A659="","",resultats_math!A659)</f>
        <v/>
      </c>
      <c r="B656" s="211" t="str">
        <f>'Analyse HOR_M'!H658</f>
        <v/>
      </c>
      <c r="C656" s="211" t="str">
        <f>'Analyse HOR_M'!S658</f>
        <v/>
      </c>
      <c r="D656" s="211" t="str">
        <f>'Analyse HOR_M'!AD658</f>
        <v/>
      </c>
      <c r="E656" s="211" t="str">
        <f>'Analyse HOR_M'!AO658</f>
        <v/>
      </c>
    </row>
    <row r="657" spans="1:5" ht="15.75">
      <c r="A657" s="210" t="str">
        <f>IF(resultats_math!A660="","",resultats_math!A660)</f>
        <v/>
      </c>
      <c r="B657" s="211" t="str">
        <f>'Analyse HOR_M'!H659</f>
        <v/>
      </c>
      <c r="C657" s="211" t="str">
        <f>'Analyse HOR_M'!S659</f>
        <v/>
      </c>
      <c r="D657" s="211" t="str">
        <f>'Analyse HOR_M'!AD659</f>
        <v/>
      </c>
      <c r="E657" s="211" t="str">
        <f>'Analyse HOR_M'!AO659</f>
        <v/>
      </c>
    </row>
    <row r="658" spans="1:5" ht="15.75">
      <c r="A658" s="210" t="str">
        <f>IF(resultats_math!A661="","",resultats_math!A661)</f>
        <v/>
      </c>
      <c r="B658" s="211" t="str">
        <f>'Analyse HOR_M'!H660</f>
        <v/>
      </c>
      <c r="C658" s="211" t="str">
        <f>'Analyse HOR_M'!S660</f>
        <v/>
      </c>
      <c r="D658" s="211" t="str">
        <f>'Analyse HOR_M'!AD660</f>
        <v/>
      </c>
      <c r="E658" s="211" t="str">
        <f>'Analyse HOR_M'!AO660</f>
        <v/>
      </c>
    </row>
    <row r="659" spans="1:5" ht="15.75">
      <c r="A659" s="210" t="str">
        <f>IF(resultats_math!A662="","",resultats_math!A662)</f>
        <v/>
      </c>
      <c r="B659" s="211" t="str">
        <f>'Analyse HOR_M'!H661</f>
        <v/>
      </c>
      <c r="C659" s="211" t="str">
        <f>'Analyse HOR_M'!S661</f>
        <v/>
      </c>
      <c r="D659" s="211" t="str">
        <f>'Analyse HOR_M'!AD661</f>
        <v/>
      </c>
      <c r="E659" s="211" t="str">
        <f>'Analyse HOR_M'!AO661</f>
        <v/>
      </c>
    </row>
    <row r="660" spans="1:5" ht="15.75">
      <c r="A660" s="210" t="str">
        <f>IF(resultats_math!A663="","",resultats_math!A663)</f>
        <v/>
      </c>
      <c r="B660" s="211" t="str">
        <f>'Analyse HOR_M'!H662</f>
        <v/>
      </c>
      <c r="C660" s="211" t="str">
        <f>'Analyse HOR_M'!S662</f>
        <v/>
      </c>
      <c r="D660" s="211" t="str">
        <f>'Analyse HOR_M'!AD662</f>
        <v/>
      </c>
      <c r="E660" s="211" t="str">
        <f>'Analyse HOR_M'!AO662</f>
        <v/>
      </c>
    </row>
    <row r="661" spans="1:5" ht="15.75">
      <c r="A661" s="210" t="str">
        <f>IF(resultats_math!A664="","",resultats_math!A664)</f>
        <v/>
      </c>
      <c r="B661" s="211" t="str">
        <f>'Analyse HOR_M'!H663</f>
        <v/>
      </c>
      <c r="C661" s="211" t="str">
        <f>'Analyse HOR_M'!S663</f>
        <v/>
      </c>
      <c r="D661" s="211" t="str">
        <f>'Analyse HOR_M'!AD663</f>
        <v/>
      </c>
      <c r="E661" s="211" t="str">
        <f>'Analyse HOR_M'!AO663</f>
        <v/>
      </c>
    </row>
    <row r="662" spans="1:5" ht="15.75">
      <c r="A662" s="210" t="str">
        <f>IF(resultats_math!A665="","",resultats_math!A665)</f>
        <v/>
      </c>
      <c r="B662" s="211" t="str">
        <f>'Analyse HOR_M'!H664</f>
        <v/>
      </c>
      <c r="C662" s="211" t="str">
        <f>'Analyse HOR_M'!S664</f>
        <v/>
      </c>
      <c r="D662" s="211" t="str">
        <f>'Analyse HOR_M'!AD664</f>
        <v/>
      </c>
      <c r="E662" s="211" t="str">
        <f>'Analyse HOR_M'!AO664</f>
        <v/>
      </c>
    </row>
    <row r="663" spans="1:5" ht="15.75">
      <c r="A663" s="210" t="str">
        <f>IF(resultats_math!A666="","",resultats_math!A666)</f>
        <v/>
      </c>
      <c r="B663" s="211" t="str">
        <f>'Analyse HOR_M'!H665</f>
        <v/>
      </c>
      <c r="C663" s="211" t="str">
        <f>'Analyse HOR_M'!S665</f>
        <v/>
      </c>
      <c r="D663" s="211" t="str">
        <f>'Analyse HOR_M'!AD665</f>
        <v/>
      </c>
      <c r="E663" s="211" t="str">
        <f>'Analyse HOR_M'!AO665</f>
        <v/>
      </c>
    </row>
    <row r="664" spans="1:5" ht="15.75">
      <c r="A664" s="210" t="str">
        <f>IF(resultats_math!A667="","",resultats_math!A667)</f>
        <v/>
      </c>
      <c r="B664" s="211" t="str">
        <f>'Analyse HOR_M'!H666</f>
        <v/>
      </c>
      <c r="C664" s="211" t="str">
        <f>'Analyse HOR_M'!S666</f>
        <v/>
      </c>
      <c r="D664" s="211" t="str">
        <f>'Analyse HOR_M'!AD666</f>
        <v/>
      </c>
      <c r="E664" s="211" t="str">
        <f>'Analyse HOR_M'!AO666</f>
        <v/>
      </c>
    </row>
    <row r="665" spans="1:5" ht="15.75">
      <c r="A665" s="210" t="str">
        <f>IF(resultats_math!A668="","",resultats_math!A668)</f>
        <v/>
      </c>
      <c r="B665" s="211" t="str">
        <f>'Analyse HOR_M'!H667</f>
        <v/>
      </c>
      <c r="C665" s="211" t="str">
        <f>'Analyse HOR_M'!S667</f>
        <v/>
      </c>
      <c r="D665" s="211" t="str">
        <f>'Analyse HOR_M'!AD667</f>
        <v/>
      </c>
      <c r="E665" s="211" t="str">
        <f>'Analyse HOR_M'!AO667</f>
        <v/>
      </c>
    </row>
    <row r="666" spans="1:5" ht="15.75">
      <c r="A666" s="210" t="str">
        <f>IF(resultats_math!A669="","",resultats_math!A669)</f>
        <v/>
      </c>
      <c r="B666" s="211" t="str">
        <f>'Analyse HOR_M'!H668</f>
        <v/>
      </c>
      <c r="C666" s="211" t="str">
        <f>'Analyse HOR_M'!S668</f>
        <v/>
      </c>
      <c r="D666" s="211" t="str">
        <f>'Analyse HOR_M'!AD668</f>
        <v/>
      </c>
      <c r="E666" s="211" t="str">
        <f>'Analyse HOR_M'!AO668</f>
        <v/>
      </c>
    </row>
    <row r="667" spans="1:5" ht="15.75">
      <c r="A667" s="210" t="str">
        <f>IF(resultats_math!A670="","",resultats_math!A670)</f>
        <v/>
      </c>
      <c r="B667" s="211" t="str">
        <f>'Analyse HOR_M'!H669</f>
        <v/>
      </c>
      <c r="C667" s="211" t="str">
        <f>'Analyse HOR_M'!S669</f>
        <v/>
      </c>
      <c r="D667" s="211" t="str">
        <f>'Analyse HOR_M'!AD669</f>
        <v/>
      </c>
      <c r="E667" s="211" t="str">
        <f>'Analyse HOR_M'!AO669</f>
        <v/>
      </c>
    </row>
    <row r="668" spans="1:5" ht="15.75">
      <c r="A668" s="210" t="str">
        <f>IF(resultats_math!A671="","",resultats_math!A671)</f>
        <v/>
      </c>
      <c r="B668" s="211" t="str">
        <f>'Analyse HOR_M'!H670</f>
        <v/>
      </c>
      <c r="C668" s="211" t="str">
        <f>'Analyse HOR_M'!S670</f>
        <v/>
      </c>
      <c r="D668" s="211" t="str">
        <f>'Analyse HOR_M'!AD670</f>
        <v/>
      </c>
      <c r="E668" s="211" t="str">
        <f>'Analyse HOR_M'!AO670</f>
        <v/>
      </c>
    </row>
    <row r="669" spans="1:5" ht="15.75">
      <c r="A669" s="210" t="str">
        <f>IF(resultats_math!A672="","",resultats_math!A672)</f>
        <v/>
      </c>
      <c r="B669" s="211" t="str">
        <f>'Analyse HOR_M'!H671</f>
        <v/>
      </c>
      <c r="C669" s="211" t="str">
        <f>'Analyse HOR_M'!S671</f>
        <v/>
      </c>
      <c r="D669" s="211" t="str">
        <f>'Analyse HOR_M'!AD671</f>
        <v/>
      </c>
      <c r="E669" s="211" t="str">
        <f>'Analyse HOR_M'!AO671</f>
        <v/>
      </c>
    </row>
    <row r="670" spans="1:5" ht="15.75">
      <c r="A670" s="210" t="str">
        <f>IF(resultats_math!A673="","",resultats_math!A673)</f>
        <v/>
      </c>
      <c r="B670" s="211" t="str">
        <f>'Analyse HOR_M'!H672</f>
        <v/>
      </c>
      <c r="C670" s="211" t="str">
        <f>'Analyse HOR_M'!S672</f>
        <v/>
      </c>
      <c r="D670" s="211" t="str">
        <f>'Analyse HOR_M'!AD672</f>
        <v/>
      </c>
      <c r="E670" s="211" t="str">
        <f>'Analyse HOR_M'!AO672</f>
        <v/>
      </c>
    </row>
    <row r="671" spans="1:5" ht="15.75">
      <c r="A671" s="210" t="str">
        <f>IF(resultats_math!A674="","",resultats_math!A674)</f>
        <v/>
      </c>
      <c r="B671" s="211" t="str">
        <f>'Analyse HOR_M'!H673</f>
        <v/>
      </c>
      <c r="C671" s="211" t="str">
        <f>'Analyse HOR_M'!S673</f>
        <v/>
      </c>
      <c r="D671" s="211" t="str">
        <f>'Analyse HOR_M'!AD673</f>
        <v/>
      </c>
      <c r="E671" s="211" t="str">
        <f>'Analyse HOR_M'!AO673</f>
        <v/>
      </c>
    </row>
    <row r="672" spans="1:5" ht="15.75">
      <c r="A672" s="210" t="str">
        <f>IF(resultats_math!A675="","",resultats_math!A675)</f>
        <v/>
      </c>
      <c r="B672" s="211" t="str">
        <f>'Analyse HOR_M'!H674</f>
        <v/>
      </c>
      <c r="C672" s="211" t="str">
        <f>'Analyse HOR_M'!S674</f>
        <v/>
      </c>
      <c r="D672" s="211" t="str">
        <f>'Analyse HOR_M'!AD674</f>
        <v/>
      </c>
      <c r="E672" s="211" t="str">
        <f>'Analyse HOR_M'!AO674</f>
        <v/>
      </c>
    </row>
    <row r="673" spans="1:5" ht="15.75">
      <c r="A673" s="210" t="str">
        <f>IF(resultats_math!A676="","",resultats_math!A676)</f>
        <v/>
      </c>
      <c r="B673" s="211" t="str">
        <f>'Analyse HOR_M'!H675</f>
        <v/>
      </c>
      <c r="C673" s="211" t="str">
        <f>'Analyse HOR_M'!S675</f>
        <v/>
      </c>
      <c r="D673" s="211" t="str">
        <f>'Analyse HOR_M'!AD675</f>
        <v/>
      </c>
      <c r="E673" s="211" t="str">
        <f>'Analyse HOR_M'!AO675</f>
        <v/>
      </c>
    </row>
    <row r="674" spans="1:5" ht="15.75">
      <c r="A674" s="210" t="str">
        <f>IF(resultats_math!A677="","",resultats_math!A677)</f>
        <v/>
      </c>
      <c r="B674" s="211" t="str">
        <f>'Analyse HOR_M'!H676</f>
        <v/>
      </c>
      <c r="C674" s="211" t="str">
        <f>'Analyse HOR_M'!S676</f>
        <v/>
      </c>
      <c r="D674" s="211" t="str">
        <f>'Analyse HOR_M'!AD676</f>
        <v/>
      </c>
      <c r="E674" s="211" t="str">
        <f>'Analyse HOR_M'!AO676</f>
        <v/>
      </c>
    </row>
    <row r="675" spans="1:5" ht="15.75">
      <c r="A675" s="210" t="str">
        <f>IF(resultats_math!A678="","",resultats_math!A678)</f>
        <v/>
      </c>
      <c r="B675" s="211" t="str">
        <f>'Analyse HOR_M'!H677</f>
        <v/>
      </c>
      <c r="C675" s="211" t="str">
        <f>'Analyse HOR_M'!S677</f>
        <v/>
      </c>
      <c r="D675" s="211" t="str">
        <f>'Analyse HOR_M'!AD677</f>
        <v/>
      </c>
      <c r="E675" s="211" t="str">
        <f>'Analyse HOR_M'!AO677</f>
        <v/>
      </c>
    </row>
    <row r="676" spans="1:5" ht="15.75">
      <c r="A676" s="210" t="str">
        <f>IF(resultats_math!A679="","",resultats_math!A679)</f>
        <v/>
      </c>
      <c r="B676" s="211" t="str">
        <f>'Analyse HOR_M'!H678</f>
        <v/>
      </c>
      <c r="C676" s="211" t="str">
        <f>'Analyse HOR_M'!S678</f>
        <v/>
      </c>
      <c r="D676" s="211" t="str">
        <f>'Analyse HOR_M'!AD678</f>
        <v/>
      </c>
      <c r="E676" s="211" t="str">
        <f>'Analyse HOR_M'!AO678</f>
        <v/>
      </c>
    </row>
    <row r="677" spans="1:5" ht="15.75">
      <c r="A677" s="210" t="str">
        <f>IF(resultats_math!A680="","",resultats_math!A680)</f>
        <v/>
      </c>
      <c r="B677" s="211" t="str">
        <f>'Analyse HOR_M'!H679</f>
        <v/>
      </c>
      <c r="C677" s="211" t="str">
        <f>'Analyse HOR_M'!S679</f>
        <v/>
      </c>
      <c r="D677" s="211" t="str">
        <f>'Analyse HOR_M'!AD679</f>
        <v/>
      </c>
      <c r="E677" s="211" t="str">
        <f>'Analyse HOR_M'!AO679</f>
        <v/>
      </c>
    </row>
    <row r="678" spans="1:5" ht="15.75">
      <c r="A678" s="210" t="str">
        <f>IF(resultats_math!A681="","",resultats_math!A681)</f>
        <v/>
      </c>
      <c r="B678" s="211" t="str">
        <f>'Analyse HOR_M'!H680</f>
        <v/>
      </c>
      <c r="C678" s="211" t="str">
        <f>'Analyse HOR_M'!S680</f>
        <v/>
      </c>
      <c r="D678" s="211" t="str">
        <f>'Analyse HOR_M'!AD680</f>
        <v/>
      </c>
      <c r="E678" s="211" t="str">
        <f>'Analyse HOR_M'!AO680</f>
        <v/>
      </c>
    </row>
    <row r="679" spans="1:5" ht="15.75">
      <c r="A679" s="210" t="str">
        <f>IF(resultats_math!A682="","",resultats_math!A682)</f>
        <v/>
      </c>
      <c r="B679" s="211" t="str">
        <f>'Analyse HOR_M'!H681</f>
        <v/>
      </c>
      <c r="C679" s="211" t="str">
        <f>'Analyse HOR_M'!S681</f>
        <v/>
      </c>
      <c r="D679" s="211" t="str">
        <f>'Analyse HOR_M'!AD681</f>
        <v/>
      </c>
      <c r="E679" s="211" t="str">
        <f>'Analyse HOR_M'!AO681</f>
        <v/>
      </c>
    </row>
    <row r="680" spans="1:5" ht="15.75">
      <c r="A680" s="210" t="str">
        <f>IF(resultats_math!A683="","",resultats_math!A683)</f>
        <v/>
      </c>
      <c r="B680" s="211" t="str">
        <f>'Analyse HOR_M'!H682</f>
        <v/>
      </c>
      <c r="C680" s="211" t="str">
        <f>'Analyse HOR_M'!S682</f>
        <v/>
      </c>
      <c r="D680" s="211" t="str">
        <f>'Analyse HOR_M'!AD682</f>
        <v/>
      </c>
      <c r="E680" s="211" t="str">
        <f>'Analyse HOR_M'!AO682</f>
        <v/>
      </c>
    </row>
    <row r="681" spans="1:5" ht="15.75">
      <c r="A681" s="210" t="str">
        <f>IF(resultats_math!A684="","",resultats_math!A684)</f>
        <v/>
      </c>
      <c r="B681" s="211" t="str">
        <f>'Analyse HOR_M'!H683</f>
        <v/>
      </c>
      <c r="C681" s="211" t="str">
        <f>'Analyse HOR_M'!S683</f>
        <v/>
      </c>
      <c r="D681" s="211" t="str">
        <f>'Analyse HOR_M'!AD683</f>
        <v/>
      </c>
      <c r="E681" s="211" t="str">
        <f>'Analyse HOR_M'!AO683</f>
        <v/>
      </c>
    </row>
    <row r="682" spans="1:5" ht="15.75">
      <c r="A682" s="210" t="str">
        <f>IF(resultats_math!A685="","",resultats_math!A685)</f>
        <v/>
      </c>
      <c r="B682" s="211" t="str">
        <f>'Analyse HOR_M'!H684</f>
        <v/>
      </c>
      <c r="C682" s="211" t="str">
        <f>'Analyse HOR_M'!S684</f>
        <v/>
      </c>
      <c r="D682" s="211" t="str">
        <f>'Analyse HOR_M'!AD684</f>
        <v/>
      </c>
      <c r="E682" s="211" t="str">
        <f>'Analyse HOR_M'!AO684</f>
        <v/>
      </c>
    </row>
    <row r="683" spans="1:5" ht="15.75">
      <c r="A683" s="210" t="str">
        <f>IF(resultats_math!A686="","",resultats_math!A686)</f>
        <v/>
      </c>
      <c r="B683" s="211" t="str">
        <f>'Analyse HOR_M'!H685</f>
        <v/>
      </c>
      <c r="C683" s="211" t="str">
        <f>'Analyse HOR_M'!S685</f>
        <v/>
      </c>
      <c r="D683" s="211" t="str">
        <f>'Analyse HOR_M'!AD685</f>
        <v/>
      </c>
      <c r="E683" s="211" t="str">
        <f>'Analyse HOR_M'!AO685</f>
        <v/>
      </c>
    </row>
    <row r="684" spans="1:5" ht="15.75">
      <c r="A684" s="210" t="str">
        <f>IF(resultats_math!A687="","",resultats_math!A687)</f>
        <v/>
      </c>
      <c r="B684" s="211" t="str">
        <f>'Analyse HOR_M'!H686</f>
        <v/>
      </c>
      <c r="C684" s="211" t="str">
        <f>'Analyse HOR_M'!S686</f>
        <v/>
      </c>
      <c r="D684" s="211" t="str">
        <f>'Analyse HOR_M'!AD686</f>
        <v/>
      </c>
      <c r="E684" s="211" t="str">
        <f>'Analyse HOR_M'!AO686</f>
        <v/>
      </c>
    </row>
    <row r="685" spans="1:5" ht="15.75">
      <c r="A685" s="210" t="str">
        <f>IF(resultats_math!A688="","",resultats_math!A688)</f>
        <v/>
      </c>
      <c r="B685" s="211" t="str">
        <f>'Analyse HOR_M'!H687</f>
        <v/>
      </c>
      <c r="C685" s="211" t="str">
        <f>'Analyse HOR_M'!S687</f>
        <v/>
      </c>
      <c r="D685" s="211" t="str">
        <f>'Analyse HOR_M'!AD687</f>
        <v/>
      </c>
      <c r="E685" s="211" t="str">
        <f>'Analyse HOR_M'!AO687</f>
        <v/>
      </c>
    </row>
    <row r="686" spans="1:5" ht="15.75">
      <c r="A686" s="210" t="str">
        <f>IF(resultats_math!A689="","",resultats_math!A689)</f>
        <v/>
      </c>
      <c r="B686" s="211" t="str">
        <f>'Analyse HOR_M'!H688</f>
        <v/>
      </c>
      <c r="C686" s="211" t="str">
        <f>'Analyse HOR_M'!S688</f>
        <v/>
      </c>
      <c r="D686" s="211" t="str">
        <f>'Analyse HOR_M'!AD688</f>
        <v/>
      </c>
      <c r="E686" s="211" t="str">
        <f>'Analyse HOR_M'!AO688</f>
        <v/>
      </c>
    </row>
    <row r="687" spans="1:5" ht="15.75">
      <c r="A687" s="210" t="str">
        <f>IF(resultats_math!A690="","",resultats_math!A690)</f>
        <v/>
      </c>
      <c r="B687" s="211" t="str">
        <f>'Analyse HOR_M'!H689</f>
        <v/>
      </c>
      <c r="C687" s="211" t="str">
        <f>'Analyse HOR_M'!S689</f>
        <v/>
      </c>
      <c r="D687" s="211" t="str">
        <f>'Analyse HOR_M'!AD689</f>
        <v/>
      </c>
      <c r="E687" s="211" t="str">
        <f>'Analyse HOR_M'!AO689</f>
        <v/>
      </c>
    </row>
    <row r="688" spans="1:5" ht="15.75">
      <c r="A688" s="210" t="str">
        <f>IF(resultats_math!A691="","",resultats_math!A691)</f>
        <v/>
      </c>
      <c r="B688" s="211" t="str">
        <f>'Analyse HOR_M'!H690</f>
        <v/>
      </c>
      <c r="C688" s="211" t="str">
        <f>'Analyse HOR_M'!S690</f>
        <v/>
      </c>
      <c r="D688" s="211" t="str">
        <f>'Analyse HOR_M'!AD690</f>
        <v/>
      </c>
      <c r="E688" s="211" t="str">
        <f>'Analyse HOR_M'!AO690</f>
        <v/>
      </c>
    </row>
    <row r="689" spans="1:5" ht="15.75">
      <c r="A689" s="210" t="str">
        <f>IF(resultats_math!A692="","",resultats_math!A692)</f>
        <v/>
      </c>
      <c r="B689" s="211" t="str">
        <f>'Analyse HOR_M'!H691</f>
        <v/>
      </c>
      <c r="C689" s="211" t="str">
        <f>'Analyse HOR_M'!S691</f>
        <v/>
      </c>
      <c r="D689" s="211" t="str">
        <f>'Analyse HOR_M'!AD691</f>
        <v/>
      </c>
      <c r="E689" s="211" t="str">
        <f>'Analyse HOR_M'!AO691</f>
        <v/>
      </c>
    </row>
    <row r="690" spans="1:5" ht="15.75">
      <c r="A690" s="210" t="str">
        <f>IF(resultats_math!A693="","",resultats_math!A693)</f>
        <v/>
      </c>
      <c r="B690" s="211" t="str">
        <f>'Analyse HOR_M'!H692</f>
        <v/>
      </c>
      <c r="C690" s="211" t="str">
        <f>'Analyse HOR_M'!S692</f>
        <v/>
      </c>
      <c r="D690" s="211" t="str">
        <f>'Analyse HOR_M'!AD692</f>
        <v/>
      </c>
      <c r="E690" s="211" t="str">
        <f>'Analyse HOR_M'!AO692</f>
        <v/>
      </c>
    </row>
    <row r="691" spans="1:5" ht="15.75">
      <c r="A691" s="210" t="str">
        <f>IF(resultats_math!A694="","",resultats_math!A694)</f>
        <v/>
      </c>
      <c r="B691" s="211" t="str">
        <f>'Analyse HOR_M'!H693</f>
        <v/>
      </c>
      <c r="C691" s="211" t="str">
        <f>'Analyse HOR_M'!S693</f>
        <v/>
      </c>
      <c r="D691" s="211" t="str">
        <f>'Analyse HOR_M'!AD693</f>
        <v/>
      </c>
      <c r="E691" s="211" t="str">
        <f>'Analyse HOR_M'!AO693</f>
        <v/>
      </c>
    </row>
    <row r="692" spans="1:5" ht="15.75">
      <c r="A692" s="210" t="str">
        <f>IF(resultats_math!A695="","",resultats_math!A695)</f>
        <v/>
      </c>
      <c r="B692" s="211" t="str">
        <f>'Analyse HOR_M'!H694</f>
        <v/>
      </c>
      <c r="C692" s="211" t="str">
        <f>'Analyse HOR_M'!S694</f>
        <v/>
      </c>
      <c r="D692" s="211" t="str">
        <f>'Analyse HOR_M'!AD694</f>
        <v/>
      </c>
      <c r="E692" s="211" t="str">
        <f>'Analyse HOR_M'!AO694</f>
        <v/>
      </c>
    </row>
    <row r="693" spans="1:5" ht="15.75">
      <c r="A693" s="210" t="str">
        <f>IF(resultats_math!A696="","",resultats_math!A696)</f>
        <v/>
      </c>
      <c r="B693" s="211" t="str">
        <f>'Analyse HOR_M'!H695</f>
        <v/>
      </c>
      <c r="C693" s="211" t="str">
        <f>'Analyse HOR_M'!S695</f>
        <v/>
      </c>
      <c r="D693" s="211" t="str">
        <f>'Analyse HOR_M'!AD695</f>
        <v/>
      </c>
      <c r="E693" s="211" t="str">
        <f>'Analyse HOR_M'!AO695</f>
        <v/>
      </c>
    </row>
    <row r="694" spans="1:5" ht="15.75">
      <c r="A694" s="210" t="str">
        <f>IF(resultats_math!A697="","",resultats_math!A697)</f>
        <v/>
      </c>
      <c r="B694" s="211" t="str">
        <f>'Analyse HOR_M'!H696</f>
        <v/>
      </c>
      <c r="C694" s="211" t="str">
        <f>'Analyse HOR_M'!S696</f>
        <v/>
      </c>
      <c r="D694" s="211" t="str">
        <f>'Analyse HOR_M'!AD696</f>
        <v/>
      </c>
      <c r="E694" s="211" t="str">
        <f>'Analyse HOR_M'!AO696</f>
        <v/>
      </c>
    </row>
    <row r="695" spans="1:5" ht="15.75">
      <c r="A695" s="210" t="str">
        <f>IF(resultats_math!A698="","",resultats_math!A698)</f>
        <v/>
      </c>
      <c r="B695" s="211" t="str">
        <f>'Analyse HOR_M'!H697</f>
        <v/>
      </c>
      <c r="C695" s="211" t="str">
        <f>'Analyse HOR_M'!S697</f>
        <v/>
      </c>
      <c r="D695" s="211" t="str">
        <f>'Analyse HOR_M'!AD697</f>
        <v/>
      </c>
      <c r="E695" s="211" t="str">
        <f>'Analyse HOR_M'!AO697</f>
        <v/>
      </c>
    </row>
    <row r="696" spans="1:5" ht="15.75">
      <c r="A696" s="210" t="str">
        <f>IF(resultats_math!A699="","",resultats_math!A699)</f>
        <v/>
      </c>
      <c r="B696" s="211" t="str">
        <f>'Analyse HOR_M'!H698</f>
        <v/>
      </c>
      <c r="C696" s="211" t="str">
        <f>'Analyse HOR_M'!S698</f>
        <v/>
      </c>
      <c r="D696" s="211" t="str">
        <f>'Analyse HOR_M'!AD698</f>
        <v/>
      </c>
      <c r="E696" s="211" t="str">
        <f>'Analyse HOR_M'!AO698</f>
        <v/>
      </c>
    </row>
    <row r="697" spans="1:5" ht="15.75">
      <c r="A697" s="210" t="str">
        <f>IF(resultats_math!A700="","",resultats_math!A700)</f>
        <v/>
      </c>
      <c r="B697" s="211" t="str">
        <f>'Analyse HOR_M'!H699</f>
        <v/>
      </c>
      <c r="C697" s="211" t="str">
        <f>'Analyse HOR_M'!S699</f>
        <v/>
      </c>
      <c r="D697" s="211" t="str">
        <f>'Analyse HOR_M'!AD699</f>
        <v/>
      </c>
      <c r="E697" s="211" t="str">
        <f>'Analyse HOR_M'!AO699</f>
        <v/>
      </c>
    </row>
    <row r="698" spans="1:5" ht="15.75">
      <c r="A698" s="210" t="str">
        <f>IF(resultats_math!A701="","",resultats_math!A701)</f>
        <v/>
      </c>
      <c r="B698" s="211" t="str">
        <f>'Analyse HOR_M'!H700</f>
        <v/>
      </c>
      <c r="C698" s="211" t="str">
        <f>'Analyse HOR_M'!S700</f>
        <v/>
      </c>
      <c r="D698" s="211" t="str">
        <f>'Analyse HOR_M'!AD700</f>
        <v/>
      </c>
      <c r="E698" s="211" t="str">
        <f>'Analyse HOR_M'!AO700</f>
        <v/>
      </c>
    </row>
    <row r="699" spans="1:5" ht="15.75">
      <c r="A699" s="210" t="str">
        <f>IF(resultats_math!A702="","",resultats_math!A702)</f>
        <v/>
      </c>
      <c r="B699" s="211" t="str">
        <f>'Analyse HOR_M'!H701</f>
        <v/>
      </c>
      <c r="C699" s="211" t="str">
        <f>'Analyse HOR_M'!S701</f>
        <v/>
      </c>
      <c r="D699" s="211" t="str">
        <f>'Analyse HOR_M'!AD701</f>
        <v/>
      </c>
      <c r="E699" s="211" t="str">
        <f>'Analyse HOR_M'!AO701</f>
        <v/>
      </c>
    </row>
    <row r="700" spans="1:5" ht="15.75">
      <c r="A700" s="210" t="str">
        <f>IF(resultats_math!A703="","",resultats_math!A703)</f>
        <v/>
      </c>
      <c r="B700" s="211" t="str">
        <f>'Analyse HOR_M'!H702</f>
        <v/>
      </c>
      <c r="C700" s="211" t="str">
        <f>'Analyse HOR_M'!S702</f>
        <v/>
      </c>
      <c r="D700" s="211" t="str">
        <f>'Analyse HOR_M'!AD702</f>
        <v/>
      </c>
      <c r="E700" s="211" t="str">
        <f>'Analyse HOR_M'!AO702</f>
        <v/>
      </c>
    </row>
    <row r="701" spans="1:5" ht="15.75">
      <c r="A701" s="210" t="str">
        <f>IF(resultats_math!A704="","",resultats_math!A704)</f>
        <v/>
      </c>
      <c r="B701" s="211" t="str">
        <f>'Analyse HOR_M'!H703</f>
        <v/>
      </c>
      <c r="C701" s="211" t="str">
        <f>'Analyse HOR_M'!S703</f>
        <v/>
      </c>
      <c r="D701" s="211" t="str">
        <f>'Analyse HOR_M'!AD703</f>
        <v/>
      </c>
      <c r="E701" s="211" t="str">
        <f>'Analyse HOR_M'!AO703</f>
        <v/>
      </c>
    </row>
    <row r="702" spans="1:5" ht="15.75">
      <c r="A702" s="210" t="str">
        <f>IF(resultats_math!A705="","",resultats_math!A705)</f>
        <v/>
      </c>
      <c r="B702" s="211" t="str">
        <f>'Analyse HOR_M'!H704</f>
        <v/>
      </c>
      <c r="C702" s="211" t="str">
        <f>'Analyse HOR_M'!S704</f>
        <v/>
      </c>
      <c r="D702" s="211" t="str">
        <f>'Analyse HOR_M'!AD704</f>
        <v/>
      </c>
      <c r="E702" s="211" t="str">
        <f>'Analyse HOR_M'!AO704</f>
        <v/>
      </c>
    </row>
    <row r="703" spans="1:5" ht="15.75">
      <c r="A703" s="210" t="str">
        <f>IF(resultats_math!A706="","",resultats_math!A706)</f>
        <v/>
      </c>
      <c r="B703" s="211" t="str">
        <f>'Analyse HOR_M'!H705</f>
        <v/>
      </c>
      <c r="C703" s="211" t="str">
        <f>'Analyse HOR_M'!S705</f>
        <v/>
      </c>
      <c r="D703" s="211" t="str">
        <f>'Analyse HOR_M'!AD705</f>
        <v/>
      </c>
      <c r="E703" s="211" t="str">
        <f>'Analyse HOR_M'!AO705</f>
        <v/>
      </c>
    </row>
    <row r="704" spans="1:5" ht="15.75">
      <c r="A704" s="210" t="str">
        <f>IF(resultats_math!A707="","",resultats_math!A707)</f>
        <v/>
      </c>
      <c r="B704" s="211" t="str">
        <f>'Analyse HOR_M'!H706</f>
        <v/>
      </c>
      <c r="C704" s="211" t="str">
        <f>'Analyse HOR_M'!S706</f>
        <v/>
      </c>
      <c r="D704" s="211" t="str">
        <f>'Analyse HOR_M'!AD706</f>
        <v/>
      </c>
      <c r="E704" s="211" t="str">
        <f>'Analyse HOR_M'!AO706</f>
        <v/>
      </c>
    </row>
    <row r="705" spans="1:5" ht="15.75">
      <c r="A705" s="210" t="str">
        <f>IF(resultats_math!A708="","",resultats_math!A708)</f>
        <v/>
      </c>
      <c r="B705" s="211" t="str">
        <f>'Analyse HOR_M'!H707</f>
        <v/>
      </c>
      <c r="C705" s="211" t="str">
        <f>'Analyse HOR_M'!S707</f>
        <v/>
      </c>
      <c r="D705" s="211" t="str">
        <f>'Analyse HOR_M'!AD707</f>
        <v/>
      </c>
      <c r="E705" s="211" t="str">
        <f>'Analyse HOR_M'!AO707</f>
        <v/>
      </c>
    </row>
    <row r="706" spans="1:5" ht="15.75">
      <c r="A706" s="210" t="str">
        <f>IF(resultats_math!A709="","",resultats_math!A709)</f>
        <v/>
      </c>
      <c r="B706" s="211" t="str">
        <f>'Analyse HOR_M'!H708</f>
        <v/>
      </c>
      <c r="C706" s="211" t="str">
        <f>'Analyse HOR_M'!S708</f>
        <v/>
      </c>
      <c r="D706" s="211" t="str">
        <f>'Analyse HOR_M'!AD708</f>
        <v/>
      </c>
      <c r="E706" s="211" t="str">
        <f>'Analyse HOR_M'!AO708</f>
        <v/>
      </c>
    </row>
    <row r="707" spans="1:5" ht="15.75">
      <c r="A707" s="210" t="str">
        <f>IF(resultats_math!A710="","",resultats_math!A710)</f>
        <v/>
      </c>
      <c r="B707" s="211" t="str">
        <f>'Analyse HOR_M'!H709</f>
        <v/>
      </c>
      <c r="C707" s="211" t="str">
        <f>'Analyse HOR_M'!S709</f>
        <v/>
      </c>
      <c r="D707" s="211" t="str">
        <f>'Analyse HOR_M'!AD709</f>
        <v/>
      </c>
      <c r="E707" s="211" t="str">
        <f>'Analyse HOR_M'!AO709</f>
        <v/>
      </c>
    </row>
    <row r="708" spans="1:5" ht="15.75">
      <c r="A708" s="210" t="str">
        <f>IF(resultats_math!A711="","",resultats_math!A711)</f>
        <v/>
      </c>
      <c r="B708" s="211" t="str">
        <f>'Analyse HOR_M'!H710</f>
        <v/>
      </c>
      <c r="C708" s="211" t="str">
        <f>'Analyse HOR_M'!S710</f>
        <v/>
      </c>
      <c r="D708" s="211" t="str">
        <f>'Analyse HOR_M'!AD710</f>
        <v/>
      </c>
      <c r="E708" s="211" t="str">
        <f>'Analyse HOR_M'!AO710</f>
        <v/>
      </c>
    </row>
    <row r="709" spans="1:5" ht="15.75">
      <c r="A709" s="210" t="str">
        <f>IF(resultats_math!A712="","",resultats_math!A712)</f>
        <v/>
      </c>
      <c r="B709" s="211" t="str">
        <f>'Analyse HOR_M'!H711</f>
        <v/>
      </c>
      <c r="C709" s="211" t="str">
        <f>'Analyse HOR_M'!S711</f>
        <v/>
      </c>
      <c r="D709" s="211" t="str">
        <f>'Analyse HOR_M'!AD711</f>
        <v/>
      </c>
      <c r="E709" s="211" t="str">
        <f>'Analyse HOR_M'!AO711</f>
        <v/>
      </c>
    </row>
    <row r="710" spans="1:5" ht="15.75">
      <c r="A710" s="210" t="str">
        <f>IF(resultats_math!A713="","",resultats_math!A713)</f>
        <v/>
      </c>
      <c r="B710" s="211" t="str">
        <f>'Analyse HOR_M'!H712</f>
        <v/>
      </c>
      <c r="C710" s="211" t="str">
        <f>'Analyse HOR_M'!S712</f>
        <v/>
      </c>
      <c r="D710" s="211" t="str">
        <f>'Analyse HOR_M'!AD712</f>
        <v/>
      </c>
      <c r="E710" s="211" t="str">
        <f>'Analyse HOR_M'!AO712</f>
        <v/>
      </c>
    </row>
    <row r="711" spans="1:5" ht="15.75">
      <c r="A711" s="210" t="str">
        <f>IF(resultats_math!A714="","",resultats_math!A714)</f>
        <v/>
      </c>
      <c r="B711" s="211" t="str">
        <f>'Analyse HOR_M'!H713</f>
        <v/>
      </c>
      <c r="C711" s="211" t="str">
        <f>'Analyse HOR_M'!S713</f>
        <v/>
      </c>
      <c r="D711" s="211" t="str">
        <f>'Analyse HOR_M'!AD713</f>
        <v/>
      </c>
      <c r="E711" s="211" t="str">
        <f>'Analyse HOR_M'!AO713</f>
        <v/>
      </c>
    </row>
    <row r="712" spans="1:5" ht="15.75">
      <c r="A712" s="210" t="str">
        <f>IF(resultats_math!A715="","",resultats_math!A715)</f>
        <v/>
      </c>
      <c r="B712" s="211" t="str">
        <f>'Analyse HOR_M'!H714</f>
        <v/>
      </c>
      <c r="C712" s="211" t="str">
        <f>'Analyse HOR_M'!S714</f>
        <v/>
      </c>
      <c r="D712" s="211" t="str">
        <f>'Analyse HOR_M'!AD714</f>
        <v/>
      </c>
      <c r="E712" s="211" t="str">
        <f>'Analyse HOR_M'!AO714</f>
        <v/>
      </c>
    </row>
    <row r="713" spans="1:5" ht="15.75">
      <c r="A713" s="210" t="str">
        <f>IF(resultats_math!A716="","",resultats_math!A716)</f>
        <v/>
      </c>
      <c r="B713" s="211" t="str">
        <f>'Analyse HOR_M'!H715</f>
        <v/>
      </c>
      <c r="C713" s="211" t="str">
        <f>'Analyse HOR_M'!S715</f>
        <v/>
      </c>
      <c r="D713" s="211" t="str">
        <f>'Analyse HOR_M'!AD715</f>
        <v/>
      </c>
      <c r="E713" s="211" t="str">
        <f>'Analyse HOR_M'!AO715</f>
        <v/>
      </c>
    </row>
    <row r="714" spans="1:5" ht="15.75">
      <c r="A714" s="210" t="str">
        <f>IF(resultats_math!A717="","",resultats_math!A717)</f>
        <v/>
      </c>
      <c r="B714" s="211" t="str">
        <f>'Analyse HOR_M'!H716</f>
        <v/>
      </c>
      <c r="C714" s="211" t="str">
        <f>'Analyse HOR_M'!S716</f>
        <v/>
      </c>
      <c r="D714" s="211" t="str">
        <f>'Analyse HOR_M'!AD716</f>
        <v/>
      </c>
      <c r="E714" s="211" t="str">
        <f>'Analyse HOR_M'!AO716</f>
        <v/>
      </c>
    </row>
    <row r="715" spans="1:5" ht="15.75">
      <c r="A715" s="210" t="str">
        <f>IF(resultats_math!A718="","",resultats_math!A718)</f>
        <v/>
      </c>
      <c r="B715" s="211" t="str">
        <f>'Analyse HOR_M'!H717</f>
        <v/>
      </c>
      <c r="C715" s="211" t="str">
        <f>'Analyse HOR_M'!S717</f>
        <v/>
      </c>
      <c r="D715" s="211" t="str">
        <f>'Analyse HOR_M'!AD717</f>
        <v/>
      </c>
      <c r="E715" s="211" t="str">
        <f>'Analyse HOR_M'!AO717</f>
        <v/>
      </c>
    </row>
    <row r="716" spans="1:5" ht="15.75">
      <c r="A716" s="210" t="str">
        <f>IF(resultats_math!A719="","",resultats_math!A719)</f>
        <v/>
      </c>
      <c r="B716" s="211" t="str">
        <f>'Analyse HOR_M'!H718</f>
        <v/>
      </c>
      <c r="C716" s="211" t="str">
        <f>'Analyse HOR_M'!S718</f>
        <v/>
      </c>
      <c r="D716" s="211" t="str">
        <f>'Analyse HOR_M'!AD718</f>
        <v/>
      </c>
      <c r="E716" s="211" t="str">
        <f>'Analyse HOR_M'!AO718</f>
        <v/>
      </c>
    </row>
    <row r="717" spans="1:5" ht="15.75">
      <c r="A717" s="210" t="str">
        <f>IF(resultats_math!A720="","",resultats_math!A720)</f>
        <v/>
      </c>
      <c r="B717" s="211" t="str">
        <f>'Analyse HOR_M'!H719</f>
        <v/>
      </c>
      <c r="C717" s="211" t="str">
        <f>'Analyse HOR_M'!S719</f>
        <v/>
      </c>
      <c r="D717" s="211" t="str">
        <f>'Analyse HOR_M'!AD719</f>
        <v/>
      </c>
      <c r="E717" s="211" t="str">
        <f>'Analyse HOR_M'!AO719</f>
        <v/>
      </c>
    </row>
    <row r="718" spans="1:5" ht="15.75">
      <c r="A718" s="210" t="str">
        <f>IF(resultats_math!A721="","",resultats_math!A721)</f>
        <v/>
      </c>
      <c r="B718" s="211" t="str">
        <f>'Analyse HOR_M'!H720</f>
        <v/>
      </c>
      <c r="C718" s="211" t="str">
        <f>'Analyse HOR_M'!S720</f>
        <v/>
      </c>
      <c r="D718" s="211" t="str">
        <f>'Analyse HOR_M'!AD720</f>
        <v/>
      </c>
      <c r="E718" s="211" t="str">
        <f>'Analyse HOR_M'!AO720</f>
        <v/>
      </c>
    </row>
    <row r="719" spans="1:5" ht="15.75">
      <c r="A719" s="210" t="str">
        <f>IF(resultats_math!A722="","",resultats_math!A722)</f>
        <v/>
      </c>
      <c r="B719" s="211" t="str">
        <f>'Analyse HOR_M'!H721</f>
        <v/>
      </c>
      <c r="C719" s="211" t="str">
        <f>'Analyse HOR_M'!S721</f>
        <v/>
      </c>
      <c r="D719" s="211" t="str">
        <f>'Analyse HOR_M'!AD721</f>
        <v/>
      </c>
      <c r="E719" s="211" t="str">
        <f>'Analyse HOR_M'!AO721</f>
        <v/>
      </c>
    </row>
    <row r="720" spans="1:5" ht="15.75">
      <c r="A720" s="210" t="str">
        <f>IF(resultats_math!A723="","",resultats_math!A723)</f>
        <v/>
      </c>
      <c r="B720" s="211" t="str">
        <f>'Analyse HOR_M'!H722</f>
        <v/>
      </c>
      <c r="C720" s="211" t="str">
        <f>'Analyse HOR_M'!S722</f>
        <v/>
      </c>
      <c r="D720" s="211" t="str">
        <f>'Analyse HOR_M'!AD722</f>
        <v/>
      </c>
      <c r="E720" s="211" t="str">
        <f>'Analyse HOR_M'!AO722</f>
        <v/>
      </c>
    </row>
    <row r="721" spans="1:5" ht="15.75">
      <c r="A721" s="210" t="str">
        <f>IF(resultats_math!A724="","",resultats_math!A724)</f>
        <v/>
      </c>
      <c r="B721" s="211" t="str">
        <f>'Analyse HOR_M'!H723</f>
        <v/>
      </c>
      <c r="C721" s="211" t="str">
        <f>'Analyse HOR_M'!S723</f>
        <v/>
      </c>
      <c r="D721" s="211" t="str">
        <f>'Analyse HOR_M'!AD723</f>
        <v/>
      </c>
      <c r="E721" s="211" t="str">
        <f>'Analyse HOR_M'!AO723</f>
        <v/>
      </c>
    </row>
    <row r="722" spans="1:5" ht="15.75">
      <c r="A722" s="210" t="str">
        <f>IF(resultats_math!A725="","",resultats_math!A725)</f>
        <v/>
      </c>
      <c r="B722" s="211" t="str">
        <f>'Analyse HOR_M'!H724</f>
        <v/>
      </c>
      <c r="C722" s="211" t="str">
        <f>'Analyse HOR_M'!S724</f>
        <v/>
      </c>
      <c r="D722" s="211" t="str">
        <f>'Analyse HOR_M'!AD724</f>
        <v/>
      </c>
      <c r="E722" s="211" t="str">
        <f>'Analyse HOR_M'!AO724</f>
        <v/>
      </c>
    </row>
    <row r="723" spans="1:5" ht="15.75">
      <c r="A723" s="210" t="str">
        <f>IF(resultats_math!A726="","",resultats_math!A726)</f>
        <v/>
      </c>
      <c r="B723" s="211" t="str">
        <f>'Analyse HOR_M'!H725</f>
        <v/>
      </c>
      <c r="C723" s="211" t="str">
        <f>'Analyse HOR_M'!S725</f>
        <v/>
      </c>
      <c r="D723" s="211" t="str">
        <f>'Analyse HOR_M'!AD725</f>
        <v/>
      </c>
      <c r="E723" s="211" t="str">
        <f>'Analyse HOR_M'!AO725</f>
        <v/>
      </c>
    </row>
    <row r="724" spans="1:5" ht="15.75">
      <c r="A724" s="210" t="str">
        <f>IF(resultats_math!A727="","",resultats_math!A727)</f>
        <v/>
      </c>
      <c r="B724" s="211" t="str">
        <f>'Analyse HOR_M'!H726</f>
        <v/>
      </c>
      <c r="C724" s="211" t="str">
        <f>'Analyse HOR_M'!S726</f>
        <v/>
      </c>
      <c r="D724" s="211" t="str">
        <f>'Analyse HOR_M'!AD726</f>
        <v/>
      </c>
      <c r="E724" s="211" t="str">
        <f>'Analyse HOR_M'!AO726</f>
        <v/>
      </c>
    </row>
    <row r="725" spans="1:5" ht="15.75">
      <c r="A725" s="210" t="str">
        <f>IF(resultats_math!A728="","",resultats_math!A728)</f>
        <v/>
      </c>
      <c r="B725" s="211" t="str">
        <f>'Analyse HOR_M'!H727</f>
        <v/>
      </c>
      <c r="C725" s="211" t="str">
        <f>'Analyse HOR_M'!S727</f>
        <v/>
      </c>
      <c r="D725" s="211" t="str">
        <f>'Analyse HOR_M'!AD727</f>
        <v/>
      </c>
      <c r="E725" s="211" t="str">
        <f>'Analyse HOR_M'!AO727</f>
        <v/>
      </c>
    </row>
    <row r="726" spans="1:5" ht="15.75">
      <c r="A726" s="210" t="str">
        <f>IF(resultats_math!A729="","",resultats_math!A729)</f>
        <v/>
      </c>
      <c r="B726" s="211" t="str">
        <f>'Analyse HOR_M'!H728</f>
        <v/>
      </c>
      <c r="C726" s="211" t="str">
        <f>'Analyse HOR_M'!S728</f>
        <v/>
      </c>
      <c r="D726" s="211" t="str">
        <f>'Analyse HOR_M'!AD728</f>
        <v/>
      </c>
      <c r="E726" s="211" t="str">
        <f>'Analyse HOR_M'!AO728</f>
        <v/>
      </c>
    </row>
    <row r="727" spans="1:5" ht="15.75">
      <c r="A727" s="210" t="str">
        <f>IF(resultats_math!A730="","",resultats_math!A730)</f>
        <v/>
      </c>
      <c r="B727" s="211" t="str">
        <f>'Analyse HOR_M'!H729</f>
        <v/>
      </c>
      <c r="C727" s="211" t="str">
        <f>'Analyse HOR_M'!S729</f>
        <v/>
      </c>
      <c r="D727" s="211" t="str">
        <f>'Analyse HOR_M'!AD729</f>
        <v/>
      </c>
      <c r="E727" s="211" t="str">
        <f>'Analyse HOR_M'!AO729</f>
        <v/>
      </c>
    </row>
    <row r="728" spans="1:5" ht="15.75">
      <c r="A728" s="210" t="str">
        <f>IF(resultats_math!A731="","",resultats_math!A731)</f>
        <v/>
      </c>
      <c r="B728" s="211" t="str">
        <f>'Analyse HOR_M'!H730</f>
        <v/>
      </c>
      <c r="C728" s="211" t="str">
        <f>'Analyse HOR_M'!S730</f>
        <v/>
      </c>
      <c r="D728" s="211" t="str">
        <f>'Analyse HOR_M'!AD730</f>
        <v/>
      </c>
      <c r="E728" s="211" t="str">
        <f>'Analyse HOR_M'!AO730</f>
        <v/>
      </c>
    </row>
    <row r="729" spans="1:5" ht="15.75">
      <c r="A729" s="210" t="str">
        <f>IF(resultats_math!A732="","",resultats_math!A732)</f>
        <v/>
      </c>
      <c r="B729" s="211" t="str">
        <f>'Analyse HOR_M'!H731</f>
        <v/>
      </c>
      <c r="C729" s="211" t="str">
        <f>'Analyse HOR_M'!S731</f>
        <v/>
      </c>
      <c r="D729" s="211" t="str">
        <f>'Analyse HOR_M'!AD731</f>
        <v/>
      </c>
      <c r="E729" s="211" t="str">
        <f>'Analyse HOR_M'!AO731</f>
        <v/>
      </c>
    </row>
    <row r="730" spans="1:5" ht="15.75">
      <c r="A730" s="210" t="str">
        <f>IF(resultats_math!A733="","",resultats_math!A733)</f>
        <v/>
      </c>
      <c r="B730" s="211" t="str">
        <f>'Analyse HOR_M'!H732</f>
        <v/>
      </c>
      <c r="C730" s="211" t="str">
        <f>'Analyse HOR_M'!S732</f>
        <v/>
      </c>
      <c r="D730" s="211" t="str">
        <f>'Analyse HOR_M'!AD732</f>
        <v/>
      </c>
      <c r="E730" s="211" t="str">
        <f>'Analyse HOR_M'!AO732</f>
        <v/>
      </c>
    </row>
    <row r="731" spans="1:5" ht="15.75">
      <c r="A731" s="210" t="str">
        <f>IF(resultats_math!A734="","",resultats_math!A734)</f>
        <v/>
      </c>
      <c r="B731" s="211" t="str">
        <f>'Analyse HOR_M'!H733</f>
        <v/>
      </c>
      <c r="C731" s="211" t="str">
        <f>'Analyse HOR_M'!S733</f>
        <v/>
      </c>
      <c r="D731" s="211" t="str">
        <f>'Analyse HOR_M'!AD733</f>
        <v/>
      </c>
      <c r="E731" s="211" t="str">
        <f>'Analyse HOR_M'!AO733</f>
        <v/>
      </c>
    </row>
    <row r="732" spans="1:5" ht="15.75">
      <c r="A732" s="210" t="str">
        <f>IF(resultats_math!A735="","",resultats_math!A735)</f>
        <v/>
      </c>
      <c r="B732" s="211" t="str">
        <f>'Analyse HOR_M'!H734</f>
        <v/>
      </c>
      <c r="C732" s="211" t="str">
        <f>'Analyse HOR_M'!S734</f>
        <v/>
      </c>
      <c r="D732" s="211" t="str">
        <f>'Analyse HOR_M'!AD734</f>
        <v/>
      </c>
      <c r="E732" s="211" t="str">
        <f>'Analyse HOR_M'!AO734</f>
        <v/>
      </c>
    </row>
    <row r="733" spans="1:5" ht="15.75">
      <c r="A733" s="210" t="str">
        <f>IF(resultats_math!A736="","",resultats_math!A736)</f>
        <v/>
      </c>
      <c r="B733" s="211" t="str">
        <f>'Analyse HOR_M'!H735</f>
        <v/>
      </c>
      <c r="C733" s="211" t="str">
        <f>'Analyse HOR_M'!S735</f>
        <v/>
      </c>
      <c r="D733" s="211" t="str">
        <f>'Analyse HOR_M'!AD735</f>
        <v/>
      </c>
      <c r="E733" s="211" t="str">
        <f>'Analyse HOR_M'!AO735</f>
        <v/>
      </c>
    </row>
    <row r="734" spans="1:5" ht="15.75">
      <c r="A734" s="210" t="str">
        <f>IF(resultats_math!A737="","",resultats_math!A737)</f>
        <v/>
      </c>
      <c r="B734" s="211" t="str">
        <f>'Analyse HOR_M'!H736</f>
        <v/>
      </c>
      <c r="C734" s="211" t="str">
        <f>'Analyse HOR_M'!S736</f>
        <v/>
      </c>
      <c r="D734" s="211" t="str">
        <f>'Analyse HOR_M'!AD736</f>
        <v/>
      </c>
      <c r="E734" s="211" t="str">
        <f>'Analyse HOR_M'!AO736</f>
        <v/>
      </c>
    </row>
    <row r="735" spans="1:5" ht="15.75">
      <c r="A735" s="210" t="str">
        <f>IF(resultats_math!A738="","",resultats_math!A738)</f>
        <v/>
      </c>
      <c r="B735" s="211" t="str">
        <f>'Analyse HOR_M'!H737</f>
        <v/>
      </c>
      <c r="C735" s="211" t="str">
        <f>'Analyse HOR_M'!S737</f>
        <v/>
      </c>
      <c r="D735" s="211" t="str">
        <f>'Analyse HOR_M'!AD737</f>
        <v/>
      </c>
      <c r="E735" s="211" t="str">
        <f>'Analyse HOR_M'!AO737</f>
        <v/>
      </c>
    </row>
    <row r="736" spans="1:5" ht="15.75">
      <c r="A736" s="210" t="str">
        <f>IF(resultats_math!A739="","",resultats_math!A739)</f>
        <v/>
      </c>
      <c r="B736" s="211" t="str">
        <f>'Analyse HOR_M'!H738</f>
        <v/>
      </c>
      <c r="C736" s="211" t="str">
        <f>'Analyse HOR_M'!S738</f>
        <v/>
      </c>
      <c r="D736" s="211" t="str">
        <f>'Analyse HOR_M'!AD738</f>
        <v/>
      </c>
      <c r="E736" s="211" t="str">
        <f>'Analyse HOR_M'!AO738</f>
        <v/>
      </c>
    </row>
    <row r="737" spans="1:5" ht="15.75">
      <c r="A737" s="210" t="str">
        <f>IF(resultats_math!A740="","",resultats_math!A740)</f>
        <v/>
      </c>
      <c r="B737" s="211" t="str">
        <f>'Analyse HOR_M'!H739</f>
        <v/>
      </c>
      <c r="C737" s="211" t="str">
        <f>'Analyse HOR_M'!S739</f>
        <v/>
      </c>
      <c r="D737" s="211" t="str">
        <f>'Analyse HOR_M'!AD739</f>
        <v/>
      </c>
      <c r="E737" s="211" t="str">
        <f>'Analyse HOR_M'!AO739</f>
        <v/>
      </c>
    </row>
    <row r="738" spans="1:5" ht="15.75">
      <c r="A738" s="210" t="str">
        <f>IF(resultats_math!A741="","",resultats_math!A741)</f>
        <v/>
      </c>
      <c r="B738" s="211" t="str">
        <f>'Analyse HOR_M'!H740</f>
        <v/>
      </c>
      <c r="C738" s="211" t="str">
        <f>'Analyse HOR_M'!S740</f>
        <v/>
      </c>
      <c r="D738" s="211" t="str">
        <f>'Analyse HOR_M'!AD740</f>
        <v/>
      </c>
      <c r="E738" s="211" t="str">
        <f>'Analyse HOR_M'!AO740</f>
        <v/>
      </c>
    </row>
    <row r="739" spans="1:5" ht="15.75">
      <c r="A739" s="210" t="str">
        <f>IF(resultats_math!A742="","",resultats_math!A742)</f>
        <v/>
      </c>
      <c r="B739" s="211" t="str">
        <f>'Analyse HOR_M'!H741</f>
        <v/>
      </c>
      <c r="C739" s="211" t="str">
        <f>'Analyse HOR_M'!S741</f>
        <v/>
      </c>
      <c r="D739" s="211" t="str">
        <f>'Analyse HOR_M'!AD741</f>
        <v/>
      </c>
      <c r="E739" s="211" t="str">
        <f>'Analyse HOR_M'!AO741</f>
        <v/>
      </c>
    </row>
    <row r="740" spans="1:5" ht="15.75">
      <c r="A740" s="210" t="str">
        <f>IF(resultats_math!A743="","",resultats_math!A743)</f>
        <v/>
      </c>
      <c r="B740" s="211" t="str">
        <f>'Analyse HOR_M'!H742</f>
        <v/>
      </c>
      <c r="C740" s="211" t="str">
        <f>'Analyse HOR_M'!S742</f>
        <v/>
      </c>
      <c r="D740" s="211" t="str">
        <f>'Analyse HOR_M'!AD742</f>
        <v/>
      </c>
      <c r="E740" s="211" t="str">
        <f>'Analyse HOR_M'!AO742</f>
        <v/>
      </c>
    </row>
    <row r="741" spans="1:5" ht="15.75">
      <c r="A741" s="210" t="str">
        <f>IF(resultats_math!A744="","",resultats_math!A744)</f>
        <v/>
      </c>
      <c r="B741" s="211" t="str">
        <f>'Analyse HOR_M'!H743</f>
        <v/>
      </c>
      <c r="C741" s="211" t="str">
        <f>'Analyse HOR_M'!S743</f>
        <v/>
      </c>
      <c r="D741" s="211" t="str">
        <f>'Analyse HOR_M'!AD743</f>
        <v/>
      </c>
      <c r="E741" s="211" t="str">
        <f>'Analyse HOR_M'!AO743</f>
        <v/>
      </c>
    </row>
    <row r="742" spans="1:5" ht="15.75">
      <c r="A742" s="210" t="str">
        <f>IF(resultats_math!A745="","",resultats_math!A745)</f>
        <v/>
      </c>
      <c r="B742" s="211" t="str">
        <f>'Analyse HOR_M'!H744</f>
        <v/>
      </c>
      <c r="C742" s="211" t="str">
        <f>'Analyse HOR_M'!S744</f>
        <v/>
      </c>
      <c r="D742" s="211" t="str">
        <f>'Analyse HOR_M'!AD744</f>
        <v/>
      </c>
      <c r="E742" s="211" t="str">
        <f>'Analyse HOR_M'!AO744</f>
        <v/>
      </c>
    </row>
    <row r="743" spans="1:5" ht="15.75">
      <c r="A743" s="210" t="str">
        <f>IF(resultats_math!A746="","",resultats_math!A746)</f>
        <v/>
      </c>
      <c r="B743" s="211" t="str">
        <f>'Analyse HOR_M'!H745</f>
        <v/>
      </c>
      <c r="C743" s="211" t="str">
        <f>'Analyse HOR_M'!S745</f>
        <v/>
      </c>
      <c r="D743" s="211" t="str">
        <f>'Analyse HOR_M'!AD745</f>
        <v/>
      </c>
      <c r="E743" s="211" t="str">
        <f>'Analyse HOR_M'!AO745</f>
        <v/>
      </c>
    </row>
    <row r="744" spans="1:5" ht="15.75">
      <c r="A744" s="210" t="str">
        <f>IF(resultats_math!A747="","",resultats_math!A747)</f>
        <v/>
      </c>
      <c r="B744" s="211" t="str">
        <f>'Analyse HOR_M'!H746</f>
        <v/>
      </c>
      <c r="C744" s="211" t="str">
        <f>'Analyse HOR_M'!S746</f>
        <v/>
      </c>
      <c r="D744" s="211" t="str">
        <f>'Analyse HOR_M'!AD746</f>
        <v/>
      </c>
      <c r="E744" s="211" t="str">
        <f>'Analyse HOR_M'!AO746</f>
        <v/>
      </c>
    </row>
    <row r="745" spans="1:5" ht="15.75">
      <c r="A745" s="210" t="str">
        <f>IF(resultats_math!A748="","",resultats_math!A748)</f>
        <v/>
      </c>
      <c r="B745" s="211" t="str">
        <f>'Analyse HOR_M'!H747</f>
        <v/>
      </c>
      <c r="C745" s="211" t="str">
        <f>'Analyse HOR_M'!S747</f>
        <v/>
      </c>
      <c r="D745" s="211" t="str">
        <f>'Analyse HOR_M'!AD747</f>
        <v/>
      </c>
      <c r="E745" s="211" t="str">
        <f>'Analyse HOR_M'!AO747</f>
        <v/>
      </c>
    </row>
    <row r="746" spans="1:5" ht="15.75">
      <c r="A746" s="210" t="str">
        <f>IF(resultats_math!A749="","",resultats_math!A749)</f>
        <v/>
      </c>
      <c r="B746" s="211" t="str">
        <f>'Analyse HOR_M'!H748</f>
        <v/>
      </c>
      <c r="C746" s="211" t="str">
        <f>'Analyse HOR_M'!S748</f>
        <v/>
      </c>
      <c r="D746" s="211" t="str">
        <f>'Analyse HOR_M'!AD748</f>
        <v/>
      </c>
      <c r="E746" s="211" t="str">
        <f>'Analyse HOR_M'!AO748</f>
        <v/>
      </c>
    </row>
    <row r="747" spans="1:5" ht="15.75">
      <c r="A747" s="210" t="str">
        <f>IF(resultats_math!A750="","",resultats_math!A750)</f>
        <v/>
      </c>
      <c r="B747" s="211" t="str">
        <f>'Analyse HOR_M'!H749</f>
        <v/>
      </c>
      <c r="C747" s="211" t="str">
        <f>'Analyse HOR_M'!S749</f>
        <v/>
      </c>
      <c r="D747" s="211" t="str">
        <f>'Analyse HOR_M'!AD749</f>
        <v/>
      </c>
      <c r="E747" s="211" t="str">
        <f>'Analyse HOR_M'!AO749</f>
        <v/>
      </c>
    </row>
    <row r="748" spans="1:5" ht="15.75">
      <c r="A748" s="210" t="str">
        <f>IF(resultats_math!A751="","",resultats_math!A751)</f>
        <v/>
      </c>
      <c r="B748" s="211" t="str">
        <f>'Analyse HOR_M'!H750</f>
        <v/>
      </c>
      <c r="C748" s="211" t="str">
        <f>'Analyse HOR_M'!S750</f>
        <v/>
      </c>
      <c r="D748" s="211" t="str">
        <f>'Analyse HOR_M'!AD750</f>
        <v/>
      </c>
      <c r="E748" s="211" t="str">
        <f>'Analyse HOR_M'!AO750</f>
        <v/>
      </c>
    </row>
    <row r="749" spans="1:5" ht="15.75">
      <c r="A749" s="210" t="str">
        <f>IF(resultats_math!A752="","",resultats_math!A752)</f>
        <v/>
      </c>
      <c r="B749" s="211" t="str">
        <f>'Analyse HOR_M'!H751</f>
        <v/>
      </c>
      <c r="C749" s="211" t="str">
        <f>'Analyse HOR_M'!S751</f>
        <v/>
      </c>
      <c r="D749" s="211" t="str">
        <f>'Analyse HOR_M'!AD751</f>
        <v/>
      </c>
      <c r="E749" s="211" t="str">
        <f>'Analyse HOR_M'!AO751</f>
        <v/>
      </c>
    </row>
    <row r="750" spans="1:5" ht="15.75">
      <c r="A750" s="210" t="str">
        <f>IF(resultats_math!A753="","",resultats_math!A753)</f>
        <v/>
      </c>
      <c r="B750" s="211" t="str">
        <f>'Analyse HOR_M'!H752</f>
        <v/>
      </c>
      <c r="C750" s="211" t="str">
        <f>'Analyse HOR_M'!S752</f>
        <v/>
      </c>
      <c r="D750" s="211" t="str">
        <f>'Analyse HOR_M'!AD752</f>
        <v/>
      </c>
      <c r="E750" s="211" t="str">
        <f>'Analyse HOR_M'!AO752</f>
        <v/>
      </c>
    </row>
    <row r="751" spans="1:5" ht="15.75">
      <c r="A751" s="210" t="str">
        <f>IF(resultats_math!A754="","",resultats_math!A754)</f>
        <v/>
      </c>
      <c r="B751" s="211" t="str">
        <f>'Analyse HOR_M'!H753</f>
        <v/>
      </c>
      <c r="C751" s="211" t="str">
        <f>'Analyse HOR_M'!S753</f>
        <v/>
      </c>
      <c r="D751" s="211" t="str">
        <f>'Analyse HOR_M'!AD753</f>
        <v/>
      </c>
      <c r="E751" s="211" t="str">
        <f>'Analyse HOR_M'!AO753</f>
        <v/>
      </c>
    </row>
    <row r="752" spans="1:5" ht="15.75">
      <c r="A752" s="210" t="str">
        <f>IF(resultats_math!A755="","",resultats_math!A755)</f>
        <v/>
      </c>
      <c r="B752" s="211" t="str">
        <f>'Analyse HOR_M'!H754</f>
        <v/>
      </c>
      <c r="C752" s="211" t="str">
        <f>'Analyse HOR_M'!S754</f>
        <v/>
      </c>
      <c r="D752" s="211" t="str">
        <f>'Analyse HOR_M'!AD754</f>
        <v/>
      </c>
      <c r="E752" s="211" t="str">
        <f>'Analyse HOR_M'!AO754</f>
        <v/>
      </c>
    </row>
    <row r="753" spans="1:5" ht="15.75">
      <c r="A753" s="210" t="str">
        <f>IF(resultats_math!A756="","",resultats_math!A756)</f>
        <v/>
      </c>
      <c r="B753" s="211" t="str">
        <f>'Analyse HOR_M'!H755</f>
        <v/>
      </c>
      <c r="C753" s="211" t="str">
        <f>'Analyse HOR_M'!S755</f>
        <v/>
      </c>
      <c r="D753" s="211" t="str">
        <f>'Analyse HOR_M'!AD755</f>
        <v/>
      </c>
      <c r="E753" s="211" t="str">
        <f>'Analyse HOR_M'!AO755</f>
        <v/>
      </c>
    </row>
    <row r="754" spans="1:5" ht="15.75">
      <c r="A754" s="210" t="str">
        <f>IF(resultats_math!A757="","",resultats_math!A757)</f>
        <v/>
      </c>
      <c r="B754" s="211" t="str">
        <f>'Analyse HOR_M'!H756</f>
        <v/>
      </c>
      <c r="C754" s="211" t="str">
        <f>'Analyse HOR_M'!S756</f>
        <v/>
      </c>
      <c r="D754" s="211" t="str">
        <f>'Analyse HOR_M'!AD756</f>
        <v/>
      </c>
      <c r="E754" s="211" t="str">
        <f>'Analyse HOR_M'!AO756</f>
        <v/>
      </c>
    </row>
    <row r="755" spans="1:5" ht="15.75">
      <c r="A755" s="210" t="str">
        <f>IF(resultats_math!A758="","",resultats_math!A758)</f>
        <v/>
      </c>
      <c r="B755" s="211" t="str">
        <f>'Analyse HOR_M'!H757</f>
        <v/>
      </c>
      <c r="C755" s="211" t="str">
        <f>'Analyse HOR_M'!S757</f>
        <v/>
      </c>
      <c r="D755" s="211" t="str">
        <f>'Analyse HOR_M'!AD757</f>
        <v/>
      </c>
      <c r="E755" s="211" t="str">
        <f>'Analyse HOR_M'!AO757</f>
        <v/>
      </c>
    </row>
    <row r="756" spans="1:5" ht="15.75">
      <c r="A756" s="210" t="str">
        <f>IF(resultats_math!A759="","",resultats_math!A759)</f>
        <v/>
      </c>
      <c r="B756" s="211" t="str">
        <f>'Analyse HOR_M'!H758</f>
        <v/>
      </c>
      <c r="C756" s="211" t="str">
        <f>'Analyse HOR_M'!S758</f>
        <v/>
      </c>
      <c r="D756" s="211" t="str">
        <f>'Analyse HOR_M'!AD758</f>
        <v/>
      </c>
      <c r="E756" s="211" t="str">
        <f>'Analyse HOR_M'!AO758</f>
        <v/>
      </c>
    </row>
    <row r="757" spans="1:5" ht="15.75">
      <c r="A757" s="210" t="str">
        <f>IF(resultats_math!A760="","",resultats_math!A760)</f>
        <v/>
      </c>
      <c r="B757" s="211" t="str">
        <f>'Analyse HOR_M'!H759</f>
        <v/>
      </c>
      <c r="C757" s="211" t="str">
        <f>'Analyse HOR_M'!S759</f>
        <v/>
      </c>
      <c r="D757" s="211" t="str">
        <f>'Analyse HOR_M'!AD759</f>
        <v/>
      </c>
      <c r="E757" s="211" t="str">
        <f>'Analyse HOR_M'!AO759</f>
        <v/>
      </c>
    </row>
    <row r="758" spans="1:5" ht="15.75">
      <c r="A758" s="210" t="str">
        <f>IF(resultats_math!A761="","",resultats_math!A761)</f>
        <v/>
      </c>
      <c r="B758" s="211" t="str">
        <f>'Analyse HOR_M'!H760</f>
        <v/>
      </c>
      <c r="C758" s="211" t="str">
        <f>'Analyse HOR_M'!S760</f>
        <v/>
      </c>
      <c r="D758" s="211" t="str">
        <f>'Analyse HOR_M'!AD760</f>
        <v/>
      </c>
      <c r="E758" s="211" t="str">
        <f>'Analyse HOR_M'!AO760</f>
        <v/>
      </c>
    </row>
    <row r="759" spans="1:5" ht="15.75">
      <c r="A759" s="210" t="str">
        <f>IF(resultats_math!A762="","",resultats_math!A762)</f>
        <v/>
      </c>
      <c r="B759" s="211" t="str">
        <f>'Analyse HOR_M'!H761</f>
        <v/>
      </c>
      <c r="C759" s="211" t="str">
        <f>'Analyse HOR_M'!S761</f>
        <v/>
      </c>
      <c r="D759" s="211" t="str">
        <f>'Analyse HOR_M'!AD761</f>
        <v/>
      </c>
      <c r="E759" s="211" t="str">
        <f>'Analyse HOR_M'!AO761</f>
        <v/>
      </c>
    </row>
    <row r="760" spans="1:5" ht="15.75">
      <c r="A760" s="210" t="str">
        <f>IF(resultats_math!A763="","",resultats_math!A763)</f>
        <v/>
      </c>
      <c r="B760" s="211" t="str">
        <f>'Analyse HOR_M'!H762</f>
        <v/>
      </c>
      <c r="C760" s="211" t="str">
        <f>'Analyse HOR_M'!S762</f>
        <v/>
      </c>
      <c r="D760" s="211" t="str">
        <f>'Analyse HOR_M'!AD762</f>
        <v/>
      </c>
      <c r="E760" s="211" t="str">
        <f>'Analyse HOR_M'!AO762</f>
        <v/>
      </c>
    </row>
    <row r="761" spans="1:5" ht="15.75">
      <c r="A761" s="210" t="str">
        <f>IF(resultats_math!A764="","",resultats_math!A764)</f>
        <v/>
      </c>
      <c r="B761" s="211" t="str">
        <f>'Analyse HOR_M'!H763</f>
        <v/>
      </c>
      <c r="C761" s="211" t="str">
        <f>'Analyse HOR_M'!S763</f>
        <v/>
      </c>
      <c r="D761" s="211" t="str">
        <f>'Analyse HOR_M'!AD763</f>
        <v/>
      </c>
      <c r="E761" s="211" t="str">
        <f>'Analyse HOR_M'!AO763</f>
        <v/>
      </c>
    </row>
    <row r="762" spans="1:5" ht="15.75">
      <c r="A762" s="210" t="str">
        <f>IF(resultats_math!A765="","",resultats_math!A765)</f>
        <v/>
      </c>
      <c r="B762" s="211" t="str">
        <f>'Analyse HOR_M'!H764</f>
        <v/>
      </c>
      <c r="C762" s="211" t="str">
        <f>'Analyse HOR_M'!S764</f>
        <v/>
      </c>
      <c r="D762" s="211" t="str">
        <f>'Analyse HOR_M'!AD764</f>
        <v/>
      </c>
      <c r="E762" s="211" t="str">
        <f>'Analyse HOR_M'!AO764</f>
        <v/>
      </c>
    </row>
    <row r="763" spans="1:5" ht="15.75">
      <c r="A763" s="210" t="str">
        <f>IF(resultats_math!A766="","",resultats_math!A766)</f>
        <v/>
      </c>
      <c r="B763" s="211" t="str">
        <f>'Analyse HOR_M'!H765</f>
        <v/>
      </c>
      <c r="C763" s="211" t="str">
        <f>'Analyse HOR_M'!S765</f>
        <v/>
      </c>
      <c r="D763" s="211" t="str">
        <f>'Analyse HOR_M'!AD765</f>
        <v/>
      </c>
      <c r="E763" s="211" t="str">
        <f>'Analyse HOR_M'!AO765</f>
        <v/>
      </c>
    </row>
    <row r="764" spans="1:5" ht="15.75">
      <c r="A764" s="210" t="str">
        <f>IF(resultats_math!A767="","",resultats_math!A767)</f>
        <v/>
      </c>
      <c r="B764" s="211" t="str">
        <f>'Analyse HOR_M'!H766</f>
        <v/>
      </c>
      <c r="C764" s="211" t="str">
        <f>'Analyse HOR_M'!S766</f>
        <v/>
      </c>
      <c r="D764" s="211" t="str">
        <f>'Analyse HOR_M'!AD766</f>
        <v/>
      </c>
      <c r="E764" s="211" t="str">
        <f>'Analyse HOR_M'!AO766</f>
        <v/>
      </c>
    </row>
    <row r="765" spans="1:5" ht="15.75">
      <c r="A765" s="210" t="str">
        <f>IF(resultats_math!A768="","",resultats_math!A768)</f>
        <v/>
      </c>
      <c r="B765" s="211" t="str">
        <f>'Analyse HOR_M'!H767</f>
        <v/>
      </c>
      <c r="C765" s="211" t="str">
        <f>'Analyse HOR_M'!S767</f>
        <v/>
      </c>
      <c r="D765" s="211" t="str">
        <f>'Analyse HOR_M'!AD767</f>
        <v/>
      </c>
      <c r="E765" s="211" t="str">
        <f>'Analyse HOR_M'!AO767</f>
        <v/>
      </c>
    </row>
    <row r="766" spans="1:5" ht="15.75">
      <c r="A766" s="210" t="str">
        <f>IF(resultats_math!A769="","",resultats_math!A769)</f>
        <v/>
      </c>
      <c r="B766" s="211" t="str">
        <f>'Analyse HOR_M'!H768</f>
        <v/>
      </c>
      <c r="C766" s="211" t="str">
        <f>'Analyse HOR_M'!S768</f>
        <v/>
      </c>
      <c r="D766" s="211" t="str">
        <f>'Analyse HOR_M'!AD768</f>
        <v/>
      </c>
      <c r="E766" s="211" t="str">
        <f>'Analyse HOR_M'!AO768</f>
        <v/>
      </c>
    </row>
    <row r="767" spans="1:5" ht="15.75">
      <c r="A767" s="210" t="str">
        <f>IF(resultats_math!A770="","",resultats_math!A770)</f>
        <v/>
      </c>
      <c r="B767" s="211" t="str">
        <f>'Analyse HOR_M'!H769</f>
        <v/>
      </c>
      <c r="C767" s="211" t="str">
        <f>'Analyse HOR_M'!S769</f>
        <v/>
      </c>
      <c r="D767" s="211" t="str">
        <f>'Analyse HOR_M'!AD769</f>
        <v/>
      </c>
      <c r="E767" s="211" t="str">
        <f>'Analyse HOR_M'!AO769</f>
        <v/>
      </c>
    </row>
    <row r="768" spans="1:5" ht="15.75">
      <c r="A768" s="210" t="str">
        <f>IF(resultats_math!A771="","",resultats_math!A771)</f>
        <v/>
      </c>
      <c r="B768" s="211" t="str">
        <f>'Analyse HOR_M'!H770</f>
        <v/>
      </c>
      <c r="C768" s="211" t="str">
        <f>'Analyse HOR_M'!S770</f>
        <v/>
      </c>
      <c r="D768" s="211" t="str">
        <f>'Analyse HOR_M'!AD770</f>
        <v/>
      </c>
      <c r="E768" s="211" t="str">
        <f>'Analyse HOR_M'!AO770</f>
        <v/>
      </c>
    </row>
    <row r="769" spans="1:5" ht="15.75">
      <c r="A769" s="210" t="str">
        <f>IF(resultats_math!A772="","",resultats_math!A772)</f>
        <v/>
      </c>
      <c r="B769" s="211" t="str">
        <f>'Analyse HOR_M'!H771</f>
        <v/>
      </c>
      <c r="C769" s="211" t="str">
        <f>'Analyse HOR_M'!S771</f>
        <v/>
      </c>
      <c r="D769" s="211" t="str">
        <f>'Analyse HOR_M'!AD771</f>
        <v/>
      </c>
      <c r="E769" s="211" t="str">
        <f>'Analyse HOR_M'!AO771</f>
        <v/>
      </c>
    </row>
    <row r="770" spans="1:5" ht="15.75">
      <c r="A770" s="210" t="str">
        <f>IF(resultats_math!A773="","",resultats_math!A773)</f>
        <v/>
      </c>
      <c r="B770" s="211" t="str">
        <f>'Analyse HOR_M'!H772</f>
        <v/>
      </c>
      <c r="C770" s="211" t="str">
        <f>'Analyse HOR_M'!S772</f>
        <v/>
      </c>
      <c r="D770" s="211" t="str">
        <f>'Analyse HOR_M'!AD772</f>
        <v/>
      </c>
      <c r="E770" s="211" t="str">
        <f>'Analyse HOR_M'!AO772</f>
        <v/>
      </c>
    </row>
    <row r="771" spans="1:5" ht="15.75">
      <c r="A771" s="210" t="str">
        <f>IF(resultats_math!A774="","",resultats_math!A774)</f>
        <v/>
      </c>
      <c r="B771" s="211" t="str">
        <f>'Analyse HOR_M'!H773</f>
        <v/>
      </c>
      <c r="C771" s="211" t="str">
        <f>'Analyse HOR_M'!S773</f>
        <v/>
      </c>
      <c r="D771" s="211" t="str">
        <f>'Analyse HOR_M'!AD773</f>
        <v/>
      </c>
      <c r="E771" s="211" t="str">
        <f>'Analyse HOR_M'!AO773</f>
        <v/>
      </c>
    </row>
    <row r="772" spans="1:5" ht="15.75">
      <c r="A772" s="210" t="str">
        <f>IF(resultats_math!A775="","",resultats_math!A775)</f>
        <v/>
      </c>
      <c r="B772" s="211" t="str">
        <f>'Analyse HOR_M'!H774</f>
        <v/>
      </c>
      <c r="C772" s="211" t="str">
        <f>'Analyse HOR_M'!S774</f>
        <v/>
      </c>
      <c r="D772" s="211" t="str">
        <f>'Analyse HOR_M'!AD774</f>
        <v/>
      </c>
      <c r="E772" s="211" t="str">
        <f>'Analyse HOR_M'!AO774</f>
        <v/>
      </c>
    </row>
    <row r="773" spans="1:5" ht="15.75">
      <c r="A773" s="210" t="str">
        <f>IF(resultats_math!A776="","",resultats_math!A776)</f>
        <v/>
      </c>
      <c r="B773" s="211" t="str">
        <f>'Analyse HOR_M'!H775</f>
        <v/>
      </c>
      <c r="C773" s="211" t="str">
        <f>'Analyse HOR_M'!S775</f>
        <v/>
      </c>
      <c r="D773" s="211" t="str">
        <f>'Analyse HOR_M'!AD775</f>
        <v/>
      </c>
      <c r="E773" s="211" t="str">
        <f>'Analyse HOR_M'!AO775</f>
        <v/>
      </c>
    </row>
    <row r="774" spans="1:5" ht="15.75">
      <c r="A774" s="210" t="str">
        <f>IF(resultats_math!A777="","",resultats_math!A777)</f>
        <v/>
      </c>
      <c r="B774" s="211" t="str">
        <f>'Analyse HOR_M'!H776</f>
        <v/>
      </c>
      <c r="C774" s="211" t="str">
        <f>'Analyse HOR_M'!S776</f>
        <v/>
      </c>
      <c r="D774" s="211" t="str">
        <f>'Analyse HOR_M'!AD776</f>
        <v/>
      </c>
      <c r="E774" s="211" t="str">
        <f>'Analyse HOR_M'!AO776</f>
        <v/>
      </c>
    </row>
    <row r="775" spans="1:5" ht="15.75">
      <c r="A775" s="210" t="str">
        <f>IF(resultats_math!A778="","",resultats_math!A778)</f>
        <v/>
      </c>
      <c r="B775" s="211" t="str">
        <f>'Analyse HOR_M'!H777</f>
        <v/>
      </c>
      <c r="C775" s="211" t="str">
        <f>'Analyse HOR_M'!S777</f>
        <v/>
      </c>
      <c r="D775" s="211" t="str">
        <f>'Analyse HOR_M'!AD777</f>
        <v/>
      </c>
      <c r="E775" s="211" t="str">
        <f>'Analyse HOR_M'!AO777</f>
        <v/>
      </c>
    </row>
    <row r="776" spans="1:5" ht="15.75">
      <c r="A776" s="210" t="str">
        <f>IF(resultats_math!A779="","",resultats_math!A779)</f>
        <v/>
      </c>
      <c r="B776" s="211" t="str">
        <f>'Analyse HOR_M'!H778</f>
        <v/>
      </c>
      <c r="C776" s="211" t="str">
        <f>'Analyse HOR_M'!S778</f>
        <v/>
      </c>
      <c r="D776" s="211" t="str">
        <f>'Analyse HOR_M'!AD778</f>
        <v/>
      </c>
      <c r="E776" s="211" t="str">
        <f>'Analyse HOR_M'!AO778</f>
        <v/>
      </c>
    </row>
    <row r="777" spans="1:5" ht="15.75">
      <c r="A777" s="210" t="str">
        <f>IF(resultats_math!A780="","",resultats_math!A780)</f>
        <v/>
      </c>
      <c r="B777" s="211" t="str">
        <f>'Analyse HOR_M'!H779</f>
        <v/>
      </c>
      <c r="C777" s="211" t="str">
        <f>'Analyse HOR_M'!S779</f>
        <v/>
      </c>
      <c r="D777" s="211" t="str">
        <f>'Analyse HOR_M'!AD779</f>
        <v/>
      </c>
      <c r="E777" s="211" t="str">
        <f>'Analyse HOR_M'!AO779</f>
        <v/>
      </c>
    </row>
    <row r="778" spans="1:5" ht="15.75">
      <c r="A778" s="210" t="str">
        <f>IF(resultats_math!A781="","",resultats_math!A781)</f>
        <v/>
      </c>
      <c r="B778" s="211" t="str">
        <f>'Analyse HOR_M'!H780</f>
        <v/>
      </c>
      <c r="C778" s="211" t="str">
        <f>'Analyse HOR_M'!S780</f>
        <v/>
      </c>
      <c r="D778" s="211" t="str">
        <f>'Analyse HOR_M'!AD780</f>
        <v/>
      </c>
      <c r="E778" s="211" t="str">
        <f>'Analyse HOR_M'!AO780</f>
        <v/>
      </c>
    </row>
    <row r="779" spans="1:5" ht="15.75">
      <c r="A779" s="210" t="str">
        <f>IF(resultats_math!A782="","",resultats_math!A782)</f>
        <v/>
      </c>
      <c r="B779" s="211" t="str">
        <f>'Analyse HOR_M'!H781</f>
        <v/>
      </c>
      <c r="C779" s="211" t="str">
        <f>'Analyse HOR_M'!S781</f>
        <v/>
      </c>
      <c r="D779" s="211" t="str">
        <f>'Analyse HOR_M'!AD781</f>
        <v/>
      </c>
      <c r="E779" s="211" t="str">
        <f>'Analyse HOR_M'!AO781</f>
        <v/>
      </c>
    </row>
    <row r="780" spans="1:5" ht="15.75">
      <c r="A780" s="210" t="str">
        <f>IF(resultats_math!A783="","",resultats_math!A783)</f>
        <v/>
      </c>
      <c r="B780" s="211" t="str">
        <f>'Analyse HOR_M'!H782</f>
        <v/>
      </c>
      <c r="C780" s="211" t="str">
        <f>'Analyse HOR_M'!S782</f>
        <v/>
      </c>
      <c r="D780" s="211" t="str">
        <f>'Analyse HOR_M'!AD782</f>
        <v/>
      </c>
      <c r="E780" s="211" t="str">
        <f>'Analyse HOR_M'!AO782</f>
        <v/>
      </c>
    </row>
    <row r="781" spans="1:5" ht="15.75">
      <c r="A781" s="210" t="str">
        <f>IF(resultats_math!A784="","",resultats_math!A784)</f>
        <v/>
      </c>
      <c r="B781" s="211" t="str">
        <f>'Analyse HOR_M'!H783</f>
        <v/>
      </c>
      <c r="C781" s="211" t="str">
        <f>'Analyse HOR_M'!S783</f>
        <v/>
      </c>
      <c r="D781" s="211" t="str">
        <f>'Analyse HOR_M'!AD783</f>
        <v/>
      </c>
      <c r="E781" s="211" t="str">
        <f>'Analyse HOR_M'!AO783</f>
        <v/>
      </c>
    </row>
    <row r="782" spans="1:5" ht="15.75">
      <c r="A782" s="210" t="str">
        <f>IF(resultats_math!A785="","",resultats_math!A785)</f>
        <v/>
      </c>
      <c r="B782" s="211" t="str">
        <f>'Analyse HOR_M'!H784</f>
        <v/>
      </c>
      <c r="C782" s="211" t="str">
        <f>'Analyse HOR_M'!S784</f>
        <v/>
      </c>
      <c r="D782" s="211" t="str">
        <f>'Analyse HOR_M'!AD784</f>
        <v/>
      </c>
      <c r="E782" s="211" t="str">
        <f>'Analyse HOR_M'!AO784</f>
        <v/>
      </c>
    </row>
    <row r="783" spans="1:5" ht="15.75">
      <c r="A783" s="210" t="str">
        <f>IF(resultats_math!A786="","",resultats_math!A786)</f>
        <v/>
      </c>
      <c r="B783" s="211" t="str">
        <f>'Analyse HOR_M'!H785</f>
        <v/>
      </c>
      <c r="C783" s="211" t="str">
        <f>'Analyse HOR_M'!S785</f>
        <v/>
      </c>
      <c r="D783" s="211" t="str">
        <f>'Analyse HOR_M'!AD785</f>
        <v/>
      </c>
      <c r="E783" s="211" t="str">
        <f>'Analyse HOR_M'!AO785</f>
        <v/>
      </c>
    </row>
    <row r="784" spans="1:5" ht="15.75">
      <c r="A784" s="210" t="str">
        <f>IF(resultats_math!A787="","",resultats_math!A787)</f>
        <v/>
      </c>
      <c r="B784" s="211" t="str">
        <f>'Analyse HOR_M'!H786</f>
        <v/>
      </c>
      <c r="C784" s="211" t="str">
        <f>'Analyse HOR_M'!S786</f>
        <v/>
      </c>
      <c r="D784" s="211" t="str">
        <f>'Analyse HOR_M'!AD786</f>
        <v/>
      </c>
      <c r="E784" s="211" t="str">
        <f>'Analyse HOR_M'!AO786</f>
        <v/>
      </c>
    </row>
    <row r="785" spans="1:5" ht="15.75">
      <c r="A785" s="210" t="str">
        <f>IF(resultats_math!A788="","",resultats_math!A788)</f>
        <v/>
      </c>
      <c r="B785" s="211" t="str">
        <f>'Analyse HOR_M'!H787</f>
        <v/>
      </c>
      <c r="C785" s="211" t="str">
        <f>'Analyse HOR_M'!S787</f>
        <v/>
      </c>
      <c r="D785" s="211" t="str">
        <f>'Analyse HOR_M'!AD787</f>
        <v/>
      </c>
      <c r="E785" s="211" t="str">
        <f>'Analyse HOR_M'!AO787</f>
        <v/>
      </c>
    </row>
    <row r="786" spans="1:5" ht="15.75">
      <c r="A786" s="210" t="str">
        <f>IF(resultats_math!A789="","",resultats_math!A789)</f>
        <v/>
      </c>
      <c r="B786" s="211" t="str">
        <f>'Analyse HOR_M'!H788</f>
        <v/>
      </c>
      <c r="C786" s="211" t="str">
        <f>'Analyse HOR_M'!S788</f>
        <v/>
      </c>
      <c r="D786" s="211" t="str">
        <f>'Analyse HOR_M'!AD788</f>
        <v/>
      </c>
      <c r="E786" s="211" t="str">
        <f>'Analyse HOR_M'!AO788</f>
        <v/>
      </c>
    </row>
    <row r="787" spans="1:5" ht="15.75">
      <c r="A787" s="210" t="str">
        <f>IF(resultats_math!A790="","",resultats_math!A790)</f>
        <v/>
      </c>
      <c r="B787" s="211" t="str">
        <f>'Analyse HOR_M'!H789</f>
        <v/>
      </c>
      <c r="C787" s="211" t="str">
        <f>'Analyse HOR_M'!S789</f>
        <v/>
      </c>
      <c r="D787" s="211" t="str">
        <f>'Analyse HOR_M'!AD789</f>
        <v/>
      </c>
      <c r="E787" s="211" t="str">
        <f>'Analyse HOR_M'!AO789</f>
        <v/>
      </c>
    </row>
    <row r="788" spans="1:5" ht="15.75">
      <c r="A788" s="210" t="str">
        <f>IF(resultats_math!A791="","",resultats_math!A791)</f>
        <v/>
      </c>
      <c r="B788" s="211" t="str">
        <f>'Analyse HOR_M'!H790</f>
        <v/>
      </c>
      <c r="C788" s="211" t="str">
        <f>'Analyse HOR_M'!S790</f>
        <v/>
      </c>
      <c r="D788" s="211" t="str">
        <f>'Analyse HOR_M'!AD790</f>
        <v/>
      </c>
      <c r="E788" s="211" t="str">
        <f>'Analyse HOR_M'!AO790</f>
        <v/>
      </c>
    </row>
    <row r="789" spans="1:5" ht="15.75">
      <c r="A789" s="210" t="str">
        <f>IF(resultats_math!A792="","",resultats_math!A792)</f>
        <v/>
      </c>
      <c r="B789" s="211" t="str">
        <f>'Analyse HOR_M'!H791</f>
        <v/>
      </c>
      <c r="C789" s="211" t="str">
        <f>'Analyse HOR_M'!S791</f>
        <v/>
      </c>
      <c r="D789" s="211" t="str">
        <f>'Analyse HOR_M'!AD791</f>
        <v/>
      </c>
      <c r="E789" s="211" t="str">
        <f>'Analyse HOR_M'!AO791</f>
        <v/>
      </c>
    </row>
    <row r="790" spans="1:5" ht="15.75">
      <c r="A790" s="210" t="str">
        <f>IF(resultats_math!A793="","",resultats_math!A793)</f>
        <v/>
      </c>
      <c r="B790" s="211" t="str">
        <f>'Analyse HOR_M'!H792</f>
        <v/>
      </c>
      <c r="C790" s="211" t="str">
        <f>'Analyse HOR_M'!S792</f>
        <v/>
      </c>
      <c r="D790" s="211" t="str">
        <f>'Analyse HOR_M'!AD792</f>
        <v/>
      </c>
      <c r="E790" s="211" t="str">
        <f>'Analyse HOR_M'!AO792</f>
        <v/>
      </c>
    </row>
    <row r="791" spans="1:5" ht="15.75">
      <c r="A791" s="210" t="str">
        <f>IF(resultats_math!A794="","",resultats_math!A794)</f>
        <v/>
      </c>
      <c r="B791" s="211" t="str">
        <f>'Analyse HOR_M'!H793</f>
        <v/>
      </c>
      <c r="C791" s="211" t="str">
        <f>'Analyse HOR_M'!S793</f>
        <v/>
      </c>
      <c r="D791" s="211" t="str">
        <f>'Analyse HOR_M'!AD793</f>
        <v/>
      </c>
      <c r="E791" s="211" t="str">
        <f>'Analyse HOR_M'!AO793</f>
        <v/>
      </c>
    </row>
    <row r="792" spans="1:5" ht="15.75">
      <c r="A792" s="210" t="str">
        <f>IF(resultats_math!A795="","",resultats_math!A795)</f>
        <v/>
      </c>
      <c r="B792" s="211" t="str">
        <f>'Analyse HOR_M'!H794</f>
        <v/>
      </c>
      <c r="C792" s="211" t="str">
        <f>'Analyse HOR_M'!S794</f>
        <v/>
      </c>
      <c r="D792" s="211" t="str">
        <f>'Analyse HOR_M'!AD794</f>
        <v/>
      </c>
      <c r="E792" s="211" t="str">
        <f>'Analyse HOR_M'!AO794</f>
        <v/>
      </c>
    </row>
    <row r="793" spans="1:5" ht="15.75">
      <c r="A793" s="210" t="str">
        <f>IF(resultats_math!A796="","",resultats_math!A796)</f>
        <v/>
      </c>
      <c r="B793" s="211" t="str">
        <f>'Analyse HOR_M'!H795</f>
        <v/>
      </c>
      <c r="C793" s="211" t="str">
        <f>'Analyse HOR_M'!S795</f>
        <v/>
      </c>
      <c r="D793" s="211" t="str">
        <f>'Analyse HOR_M'!AD795</f>
        <v/>
      </c>
      <c r="E793" s="211" t="str">
        <f>'Analyse HOR_M'!AO795</f>
        <v/>
      </c>
    </row>
    <row r="794" spans="1:5" ht="15.75">
      <c r="A794" s="210" t="str">
        <f>IF(resultats_math!A797="","",resultats_math!A797)</f>
        <v/>
      </c>
      <c r="B794" s="211" t="str">
        <f>'Analyse HOR_M'!H796</f>
        <v/>
      </c>
      <c r="C794" s="211" t="str">
        <f>'Analyse HOR_M'!S796</f>
        <v/>
      </c>
      <c r="D794" s="211" t="str">
        <f>'Analyse HOR_M'!AD796</f>
        <v/>
      </c>
      <c r="E794" s="211" t="str">
        <f>'Analyse HOR_M'!AO796</f>
        <v/>
      </c>
    </row>
    <row r="795" spans="1:5" ht="15.75">
      <c r="A795" s="210" t="str">
        <f>IF(resultats_math!A798="","",resultats_math!A798)</f>
        <v/>
      </c>
      <c r="B795" s="211" t="str">
        <f>'Analyse HOR_M'!H797</f>
        <v/>
      </c>
      <c r="C795" s="211" t="str">
        <f>'Analyse HOR_M'!S797</f>
        <v/>
      </c>
      <c r="D795" s="211" t="str">
        <f>'Analyse HOR_M'!AD797</f>
        <v/>
      </c>
      <c r="E795" s="211" t="str">
        <f>'Analyse HOR_M'!AO797</f>
        <v/>
      </c>
    </row>
    <row r="796" spans="1:5" ht="15.75">
      <c r="A796" s="210" t="str">
        <f>IF(resultats_math!A799="","",resultats_math!A799)</f>
        <v/>
      </c>
      <c r="B796" s="211" t="str">
        <f>'Analyse HOR_M'!H798</f>
        <v/>
      </c>
      <c r="C796" s="211" t="str">
        <f>'Analyse HOR_M'!S798</f>
        <v/>
      </c>
      <c r="D796" s="211" t="str">
        <f>'Analyse HOR_M'!AD798</f>
        <v/>
      </c>
      <c r="E796" s="211" t="str">
        <f>'Analyse HOR_M'!AO798</f>
        <v/>
      </c>
    </row>
    <row r="797" spans="1:5" ht="15.75">
      <c r="A797" s="210" t="str">
        <f>IF(resultats_math!A800="","",resultats_math!A800)</f>
        <v/>
      </c>
      <c r="B797" s="211" t="str">
        <f>'Analyse HOR_M'!H799</f>
        <v/>
      </c>
      <c r="C797" s="211" t="str">
        <f>'Analyse HOR_M'!S799</f>
        <v/>
      </c>
      <c r="D797" s="211" t="str">
        <f>'Analyse HOR_M'!AD799</f>
        <v/>
      </c>
      <c r="E797" s="211" t="str">
        <f>'Analyse HOR_M'!AO799</f>
        <v/>
      </c>
    </row>
    <row r="798" spans="1:5" ht="15.75">
      <c r="A798" s="210" t="str">
        <f>IF(resultats_math!A801="","",resultats_math!A801)</f>
        <v/>
      </c>
      <c r="B798" s="211" t="str">
        <f>'Analyse HOR_M'!H800</f>
        <v/>
      </c>
      <c r="C798" s="211" t="str">
        <f>'Analyse HOR_M'!S800</f>
        <v/>
      </c>
      <c r="D798" s="211" t="str">
        <f>'Analyse HOR_M'!AD800</f>
        <v/>
      </c>
      <c r="E798" s="211" t="str">
        <f>'Analyse HOR_M'!AO800</f>
        <v/>
      </c>
    </row>
    <row r="799" spans="1:5" ht="15.75">
      <c r="A799" s="210" t="str">
        <f>IF(resultats_math!A802="","",resultats_math!A802)</f>
        <v/>
      </c>
      <c r="B799" s="211" t="str">
        <f>'Analyse HOR_M'!H801</f>
        <v/>
      </c>
      <c r="C799" s="211" t="str">
        <f>'Analyse HOR_M'!S801</f>
        <v/>
      </c>
      <c r="D799" s="211" t="str">
        <f>'Analyse HOR_M'!AD801</f>
        <v/>
      </c>
      <c r="E799" s="211" t="str">
        <f>'Analyse HOR_M'!AO801</f>
        <v/>
      </c>
    </row>
    <row r="800" spans="1:5" ht="15.75">
      <c r="A800" s="210" t="str">
        <f>IF(resultats_math!A803="","",resultats_math!A803)</f>
        <v/>
      </c>
      <c r="B800" s="211" t="str">
        <f>'Analyse HOR_M'!H802</f>
        <v/>
      </c>
      <c r="C800" s="211" t="str">
        <f>'Analyse HOR_M'!S802</f>
        <v/>
      </c>
      <c r="D800" s="211" t="str">
        <f>'Analyse HOR_M'!AD802</f>
        <v/>
      </c>
      <c r="E800" s="211" t="str">
        <f>'Analyse HOR_M'!AO802</f>
        <v/>
      </c>
    </row>
    <row r="801" spans="1:5" ht="15.75">
      <c r="A801" s="210" t="str">
        <f>IF(resultats_math!A804="","",resultats_math!A804)</f>
        <v/>
      </c>
      <c r="B801" s="211" t="str">
        <f>'Analyse HOR_M'!H803</f>
        <v/>
      </c>
      <c r="C801" s="211" t="str">
        <f>'Analyse HOR_M'!S803</f>
        <v/>
      </c>
      <c r="D801" s="211" t="str">
        <f>'Analyse HOR_M'!AD803</f>
        <v/>
      </c>
      <c r="E801" s="211" t="str">
        <f>'Analyse HOR_M'!AO803</f>
        <v/>
      </c>
    </row>
    <row r="802" spans="1:5" ht="15.75">
      <c r="A802" s="210" t="str">
        <f>IF(resultats_math!A805="","",resultats_math!A805)</f>
        <v/>
      </c>
      <c r="B802" s="211" t="str">
        <f>'Analyse HOR_M'!H804</f>
        <v/>
      </c>
      <c r="C802" s="211" t="str">
        <f>'Analyse HOR_M'!S804</f>
        <v/>
      </c>
      <c r="D802" s="211" t="str">
        <f>'Analyse HOR_M'!AD804</f>
        <v/>
      </c>
      <c r="E802" s="211" t="str">
        <f>'Analyse HOR_M'!AO804</f>
        <v/>
      </c>
    </row>
    <row r="803" spans="1:5" ht="15.75">
      <c r="A803" s="210" t="str">
        <f>IF(resultats_math!A806="","",resultats_math!A806)</f>
        <v/>
      </c>
      <c r="B803" s="211" t="str">
        <f>'Analyse HOR_M'!H805</f>
        <v/>
      </c>
      <c r="C803" s="211" t="str">
        <f>'Analyse HOR_M'!S805</f>
        <v/>
      </c>
      <c r="D803" s="211" t="str">
        <f>'Analyse HOR_M'!AD805</f>
        <v/>
      </c>
      <c r="E803" s="211" t="str">
        <f>'Analyse HOR_M'!AO805</f>
        <v/>
      </c>
    </row>
    <row r="804" spans="1:5" ht="15.75">
      <c r="A804" s="210" t="str">
        <f>IF(resultats_math!A807="","",resultats_math!A807)</f>
        <v/>
      </c>
      <c r="B804" s="211" t="str">
        <f>'Analyse HOR_M'!H806</f>
        <v/>
      </c>
      <c r="C804" s="211" t="str">
        <f>'Analyse HOR_M'!S806</f>
        <v/>
      </c>
      <c r="D804" s="211" t="str">
        <f>'Analyse HOR_M'!AD806</f>
        <v/>
      </c>
      <c r="E804" s="211" t="str">
        <f>'Analyse HOR_M'!AO806</f>
        <v/>
      </c>
    </row>
    <row r="805" spans="1:5" ht="15.75">
      <c r="A805" s="210" t="str">
        <f>IF(resultats_math!A808="","",resultats_math!A808)</f>
        <v/>
      </c>
      <c r="B805" s="211" t="str">
        <f>'Analyse HOR_M'!H807</f>
        <v/>
      </c>
      <c r="C805" s="211" t="str">
        <f>'Analyse HOR_M'!S807</f>
        <v/>
      </c>
      <c r="D805" s="211" t="str">
        <f>'Analyse HOR_M'!AD807</f>
        <v/>
      </c>
      <c r="E805" s="211" t="str">
        <f>'Analyse HOR_M'!AO807</f>
        <v/>
      </c>
    </row>
    <row r="806" spans="1:5" ht="15.75">
      <c r="A806" s="210" t="str">
        <f>IF(resultats_math!A809="","",resultats_math!A809)</f>
        <v/>
      </c>
      <c r="B806" s="211" t="str">
        <f>'Analyse HOR_M'!H808</f>
        <v/>
      </c>
      <c r="C806" s="211" t="str">
        <f>'Analyse HOR_M'!S808</f>
        <v/>
      </c>
      <c r="D806" s="211" t="str">
        <f>'Analyse HOR_M'!AD808</f>
        <v/>
      </c>
      <c r="E806" s="211" t="str">
        <f>'Analyse HOR_M'!AO808</f>
        <v/>
      </c>
    </row>
    <row r="807" spans="1:5" ht="15.75">
      <c r="A807" s="210" t="str">
        <f>IF(resultats_math!A810="","",resultats_math!A810)</f>
        <v/>
      </c>
      <c r="B807" s="211" t="str">
        <f>'Analyse HOR_M'!H809</f>
        <v/>
      </c>
      <c r="C807" s="211" t="str">
        <f>'Analyse HOR_M'!S809</f>
        <v/>
      </c>
      <c r="D807" s="211" t="str">
        <f>'Analyse HOR_M'!AD809</f>
        <v/>
      </c>
      <c r="E807" s="211" t="str">
        <f>'Analyse HOR_M'!AO809</f>
        <v/>
      </c>
    </row>
    <row r="808" spans="1:5" ht="15.75">
      <c r="A808" s="210" t="str">
        <f>IF(resultats_math!A811="","",resultats_math!A811)</f>
        <v/>
      </c>
      <c r="B808" s="211" t="str">
        <f>'Analyse HOR_M'!H810</f>
        <v/>
      </c>
      <c r="C808" s="211" t="str">
        <f>'Analyse HOR_M'!S810</f>
        <v/>
      </c>
      <c r="D808" s="211" t="str">
        <f>'Analyse HOR_M'!AD810</f>
        <v/>
      </c>
      <c r="E808" s="211" t="str">
        <f>'Analyse HOR_M'!AO810</f>
        <v/>
      </c>
    </row>
    <row r="809" spans="1:5" ht="15.75">
      <c r="A809" s="210" t="str">
        <f>IF(resultats_math!A812="","",resultats_math!A812)</f>
        <v/>
      </c>
      <c r="B809" s="211" t="str">
        <f>'Analyse HOR_M'!H811</f>
        <v/>
      </c>
      <c r="C809" s="211" t="str">
        <f>'Analyse HOR_M'!S811</f>
        <v/>
      </c>
      <c r="D809" s="211" t="str">
        <f>'Analyse HOR_M'!AD811</f>
        <v/>
      </c>
      <c r="E809" s="211" t="str">
        <f>'Analyse HOR_M'!AO811</f>
        <v/>
      </c>
    </row>
    <row r="810" spans="1:5" ht="15.75">
      <c r="A810" s="210" t="str">
        <f>IF(resultats_math!A813="","",resultats_math!A813)</f>
        <v/>
      </c>
      <c r="B810" s="211" t="str">
        <f>'Analyse HOR_M'!H812</f>
        <v/>
      </c>
      <c r="C810" s="211" t="str">
        <f>'Analyse HOR_M'!S812</f>
        <v/>
      </c>
      <c r="D810" s="211" t="str">
        <f>'Analyse HOR_M'!AD812</f>
        <v/>
      </c>
      <c r="E810" s="211" t="str">
        <f>'Analyse HOR_M'!AO812</f>
        <v/>
      </c>
    </row>
    <row r="811" spans="1:5" ht="15.75">
      <c r="A811" s="210" t="str">
        <f>IF(resultats_math!A814="","",resultats_math!A814)</f>
        <v/>
      </c>
      <c r="B811" s="211" t="str">
        <f>'Analyse HOR_M'!H813</f>
        <v/>
      </c>
      <c r="C811" s="211" t="str">
        <f>'Analyse HOR_M'!S813</f>
        <v/>
      </c>
      <c r="D811" s="211" t="str">
        <f>'Analyse HOR_M'!AD813</f>
        <v/>
      </c>
      <c r="E811" s="211" t="str">
        <f>'Analyse HOR_M'!AO813</f>
        <v/>
      </c>
    </row>
    <row r="812" spans="1:5" ht="15.75">
      <c r="A812" s="210" t="str">
        <f>IF(resultats_math!A815="","",resultats_math!A815)</f>
        <v/>
      </c>
      <c r="B812" s="211" t="str">
        <f>'Analyse HOR_M'!H814</f>
        <v/>
      </c>
      <c r="C812" s="211" t="str">
        <f>'Analyse HOR_M'!S814</f>
        <v/>
      </c>
      <c r="D812" s="211" t="str">
        <f>'Analyse HOR_M'!AD814</f>
        <v/>
      </c>
      <c r="E812" s="211" t="str">
        <f>'Analyse HOR_M'!AO814</f>
        <v/>
      </c>
    </row>
    <row r="813" spans="1:5" ht="15.75">
      <c r="A813" s="210" t="str">
        <f>IF(resultats_math!A816="","",resultats_math!A816)</f>
        <v/>
      </c>
      <c r="B813" s="211" t="str">
        <f>'Analyse HOR_M'!H815</f>
        <v/>
      </c>
      <c r="C813" s="211" t="str">
        <f>'Analyse HOR_M'!S815</f>
        <v/>
      </c>
      <c r="D813" s="211" t="str">
        <f>'Analyse HOR_M'!AD815</f>
        <v/>
      </c>
      <c r="E813" s="211" t="str">
        <f>'Analyse HOR_M'!AO815</f>
        <v/>
      </c>
    </row>
    <row r="814" spans="1:5" ht="15.75">
      <c r="A814" s="210" t="str">
        <f>IF(resultats_math!A817="","",resultats_math!A817)</f>
        <v/>
      </c>
      <c r="B814" s="211" t="str">
        <f>'Analyse HOR_M'!H816</f>
        <v/>
      </c>
      <c r="C814" s="211" t="str">
        <f>'Analyse HOR_M'!S816</f>
        <v/>
      </c>
      <c r="D814" s="211" t="str">
        <f>'Analyse HOR_M'!AD816</f>
        <v/>
      </c>
      <c r="E814" s="211" t="str">
        <f>'Analyse HOR_M'!AO816</f>
        <v/>
      </c>
    </row>
    <row r="815" spans="1:5" ht="15.75">
      <c r="A815" s="210" t="str">
        <f>IF(resultats_math!A818="","",resultats_math!A818)</f>
        <v/>
      </c>
      <c r="B815" s="211" t="str">
        <f>'Analyse HOR_M'!H817</f>
        <v/>
      </c>
      <c r="C815" s="211" t="str">
        <f>'Analyse HOR_M'!S817</f>
        <v/>
      </c>
      <c r="D815" s="211" t="str">
        <f>'Analyse HOR_M'!AD817</f>
        <v/>
      </c>
      <c r="E815" s="211" t="str">
        <f>'Analyse HOR_M'!AO817</f>
        <v/>
      </c>
    </row>
    <row r="816" spans="1:5" ht="15.75">
      <c r="A816" s="210" t="str">
        <f>IF(resultats_math!A819="","",resultats_math!A819)</f>
        <v/>
      </c>
      <c r="B816" s="211" t="str">
        <f>'Analyse HOR_M'!H818</f>
        <v/>
      </c>
      <c r="C816" s="211" t="str">
        <f>'Analyse HOR_M'!S818</f>
        <v/>
      </c>
      <c r="D816" s="211" t="str">
        <f>'Analyse HOR_M'!AD818</f>
        <v/>
      </c>
      <c r="E816" s="211" t="str">
        <f>'Analyse HOR_M'!AO818</f>
        <v/>
      </c>
    </row>
    <row r="817" spans="1:5" ht="15.75">
      <c r="A817" s="210" t="str">
        <f>IF(resultats_math!A820="","",resultats_math!A820)</f>
        <v/>
      </c>
      <c r="B817" s="211" t="str">
        <f>'Analyse HOR_M'!H819</f>
        <v/>
      </c>
      <c r="C817" s="211" t="str">
        <f>'Analyse HOR_M'!S819</f>
        <v/>
      </c>
      <c r="D817" s="211" t="str">
        <f>'Analyse HOR_M'!AD819</f>
        <v/>
      </c>
      <c r="E817" s="211" t="str">
        <f>'Analyse HOR_M'!AO819</f>
        <v/>
      </c>
    </row>
    <row r="818" spans="1:5" ht="15.75">
      <c r="A818" s="210" t="str">
        <f>IF(resultats_math!A821="","",resultats_math!A821)</f>
        <v/>
      </c>
      <c r="B818" s="211" t="str">
        <f>'Analyse HOR_M'!H820</f>
        <v/>
      </c>
      <c r="C818" s="211" t="str">
        <f>'Analyse HOR_M'!S820</f>
        <v/>
      </c>
      <c r="D818" s="211" t="str">
        <f>'Analyse HOR_M'!AD820</f>
        <v/>
      </c>
      <c r="E818" s="211" t="str">
        <f>'Analyse HOR_M'!AO820</f>
        <v/>
      </c>
    </row>
    <row r="819" spans="1:5" ht="15.75">
      <c r="A819" s="210" t="str">
        <f>IF(resultats_math!A822="","",resultats_math!A822)</f>
        <v/>
      </c>
      <c r="B819" s="211" t="str">
        <f>'Analyse HOR_M'!H821</f>
        <v/>
      </c>
      <c r="C819" s="211" t="str">
        <f>'Analyse HOR_M'!S821</f>
        <v/>
      </c>
      <c r="D819" s="211" t="str">
        <f>'Analyse HOR_M'!AD821</f>
        <v/>
      </c>
      <c r="E819" s="211" t="str">
        <f>'Analyse HOR_M'!AO821</f>
        <v/>
      </c>
    </row>
    <row r="820" spans="1:5" ht="15.75">
      <c r="A820" s="210" t="str">
        <f>IF(resultats_math!A823="","",resultats_math!A823)</f>
        <v/>
      </c>
      <c r="B820" s="211" t="str">
        <f>'Analyse HOR_M'!H822</f>
        <v/>
      </c>
      <c r="C820" s="211" t="str">
        <f>'Analyse HOR_M'!S822</f>
        <v/>
      </c>
      <c r="D820" s="211" t="str">
        <f>'Analyse HOR_M'!AD822</f>
        <v/>
      </c>
      <c r="E820" s="211" t="str">
        <f>'Analyse HOR_M'!AO822</f>
        <v/>
      </c>
    </row>
    <row r="821" spans="1:5" ht="15.75">
      <c r="A821" s="210" t="str">
        <f>IF(resultats_math!A824="","",resultats_math!A824)</f>
        <v/>
      </c>
      <c r="B821" s="211" t="str">
        <f>'Analyse HOR_M'!H823</f>
        <v/>
      </c>
      <c r="C821" s="211" t="str">
        <f>'Analyse HOR_M'!S823</f>
        <v/>
      </c>
      <c r="D821" s="211" t="str">
        <f>'Analyse HOR_M'!AD823</f>
        <v/>
      </c>
      <c r="E821" s="211" t="str">
        <f>'Analyse HOR_M'!AO823</f>
        <v/>
      </c>
    </row>
    <row r="822" spans="1:5" ht="15.75">
      <c r="A822" s="210" t="str">
        <f>IF(resultats_math!A825="","",resultats_math!A825)</f>
        <v/>
      </c>
      <c r="B822" s="211" t="str">
        <f>'Analyse HOR_M'!H824</f>
        <v/>
      </c>
      <c r="C822" s="211" t="str">
        <f>'Analyse HOR_M'!S824</f>
        <v/>
      </c>
      <c r="D822" s="211" t="str">
        <f>'Analyse HOR_M'!AD824</f>
        <v/>
      </c>
      <c r="E822" s="211" t="str">
        <f>'Analyse HOR_M'!AO824</f>
        <v/>
      </c>
    </row>
    <row r="823" spans="1:5" ht="15.75">
      <c r="A823" s="210" t="str">
        <f>IF(resultats_math!A826="","",resultats_math!A826)</f>
        <v/>
      </c>
      <c r="B823" s="211" t="str">
        <f>'Analyse HOR_M'!H825</f>
        <v/>
      </c>
      <c r="C823" s="211" t="str">
        <f>'Analyse HOR_M'!S825</f>
        <v/>
      </c>
      <c r="D823" s="211" t="str">
        <f>'Analyse HOR_M'!AD825</f>
        <v/>
      </c>
      <c r="E823" s="211" t="str">
        <f>'Analyse HOR_M'!AO825</f>
        <v/>
      </c>
    </row>
    <row r="824" spans="1:5" ht="15.75">
      <c r="A824" s="210" t="str">
        <f>IF(resultats_math!A827="","",resultats_math!A827)</f>
        <v/>
      </c>
      <c r="B824" s="211" t="str">
        <f>'Analyse HOR_M'!H826</f>
        <v/>
      </c>
      <c r="C824" s="211" t="str">
        <f>'Analyse HOR_M'!S826</f>
        <v/>
      </c>
      <c r="D824" s="211" t="str">
        <f>'Analyse HOR_M'!AD826</f>
        <v/>
      </c>
      <c r="E824" s="211" t="str">
        <f>'Analyse HOR_M'!AO826</f>
        <v/>
      </c>
    </row>
    <row r="825" spans="1:5" ht="15.75">
      <c r="A825" s="210" t="str">
        <f>IF(resultats_math!A828="","",resultats_math!A828)</f>
        <v/>
      </c>
      <c r="B825" s="211" t="str">
        <f>'Analyse HOR_M'!H827</f>
        <v/>
      </c>
      <c r="C825" s="211" t="str">
        <f>'Analyse HOR_M'!S827</f>
        <v/>
      </c>
      <c r="D825" s="211" t="str">
        <f>'Analyse HOR_M'!AD827</f>
        <v/>
      </c>
      <c r="E825" s="211" t="str">
        <f>'Analyse HOR_M'!AO827</f>
        <v/>
      </c>
    </row>
    <row r="826" spans="1:5" ht="15.75">
      <c r="A826" s="210" t="str">
        <f>IF(resultats_math!A829="","",resultats_math!A829)</f>
        <v/>
      </c>
      <c r="B826" s="211" t="str">
        <f>'Analyse HOR_M'!H828</f>
        <v/>
      </c>
      <c r="C826" s="211" t="str">
        <f>'Analyse HOR_M'!S828</f>
        <v/>
      </c>
      <c r="D826" s="211" t="str">
        <f>'Analyse HOR_M'!AD828</f>
        <v/>
      </c>
      <c r="E826" s="211" t="str">
        <f>'Analyse HOR_M'!AO828</f>
        <v/>
      </c>
    </row>
    <row r="827" spans="1:5" ht="15.75">
      <c r="A827" s="210" t="str">
        <f>IF(resultats_math!A830="","",resultats_math!A830)</f>
        <v/>
      </c>
      <c r="B827" s="211" t="str">
        <f>'Analyse HOR_M'!H829</f>
        <v/>
      </c>
      <c r="C827" s="211" t="str">
        <f>'Analyse HOR_M'!S829</f>
        <v/>
      </c>
      <c r="D827" s="211" t="str">
        <f>'Analyse HOR_M'!AD829</f>
        <v/>
      </c>
      <c r="E827" s="211" t="str">
        <f>'Analyse HOR_M'!AO829</f>
        <v/>
      </c>
    </row>
    <row r="828" spans="1:5" ht="15.75">
      <c r="A828" s="210" t="str">
        <f>IF(resultats_math!A831="","",resultats_math!A831)</f>
        <v/>
      </c>
      <c r="B828" s="211" t="str">
        <f>'Analyse HOR_M'!H830</f>
        <v/>
      </c>
      <c r="C828" s="211" t="str">
        <f>'Analyse HOR_M'!S830</f>
        <v/>
      </c>
      <c r="D828" s="211" t="str">
        <f>'Analyse HOR_M'!AD830</f>
        <v/>
      </c>
      <c r="E828" s="211" t="str">
        <f>'Analyse HOR_M'!AO830</f>
        <v/>
      </c>
    </row>
    <row r="829" spans="1:5" ht="15.75">
      <c r="A829" s="210" t="str">
        <f>IF(resultats_math!A832="","",resultats_math!A832)</f>
        <v/>
      </c>
      <c r="B829" s="211" t="str">
        <f>'Analyse HOR_M'!H831</f>
        <v/>
      </c>
      <c r="C829" s="211" t="str">
        <f>'Analyse HOR_M'!S831</f>
        <v/>
      </c>
      <c r="D829" s="211" t="str">
        <f>'Analyse HOR_M'!AD831</f>
        <v/>
      </c>
      <c r="E829" s="211" t="str">
        <f>'Analyse HOR_M'!AO831</f>
        <v/>
      </c>
    </row>
    <row r="830" spans="1:5" ht="15.75">
      <c r="A830" s="210" t="str">
        <f>IF(resultats_math!A833="","",resultats_math!A833)</f>
        <v/>
      </c>
      <c r="B830" s="211" t="str">
        <f>'Analyse HOR_M'!H832</f>
        <v/>
      </c>
      <c r="C830" s="211" t="str">
        <f>'Analyse HOR_M'!S832</f>
        <v/>
      </c>
      <c r="D830" s="211" t="str">
        <f>'Analyse HOR_M'!AD832</f>
        <v/>
      </c>
      <c r="E830" s="211" t="str">
        <f>'Analyse HOR_M'!AO832</f>
        <v/>
      </c>
    </row>
    <row r="831" spans="1:5" ht="15.75">
      <c r="A831" s="210" t="str">
        <f>IF(resultats_math!A834="","",resultats_math!A834)</f>
        <v/>
      </c>
      <c r="B831" s="211" t="str">
        <f>'Analyse HOR_M'!H833</f>
        <v/>
      </c>
      <c r="C831" s="211" t="str">
        <f>'Analyse HOR_M'!S833</f>
        <v/>
      </c>
      <c r="D831" s="211" t="str">
        <f>'Analyse HOR_M'!AD833</f>
        <v/>
      </c>
      <c r="E831" s="211" t="str">
        <f>'Analyse HOR_M'!AO833</f>
        <v/>
      </c>
    </row>
    <row r="832" spans="1:5" ht="15.75">
      <c r="A832" s="210" t="str">
        <f>IF(resultats_math!A835="","",resultats_math!A835)</f>
        <v/>
      </c>
      <c r="B832" s="211" t="str">
        <f>'Analyse HOR_M'!H834</f>
        <v/>
      </c>
      <c r="C832" s="211" t="str">
        <f>'Analyse HOR_M'!S834</f>
        <v/>
      </c>
      <c r="D832" s="211" t="str">
        <f>'Analyse HOR_M'!AD834</f>
        <v/>
      </c>
      <c r="E832" s="211" t="str">
        <f>'Analyse HOR_M'!AO834</f>
        <v/>
      </c>
    </row>
    <row r="833" spans="1:5" ht="15.75">
      <c r="A833" s="210" t="str">
        <f>IF(resultats_math!A836="","",resultats_math!A836)</f>
        <v/>
      </c>
      <c r="B833" s="211" t="str">
        <f>'Analyse HOR_M'!H835</f>
        <v/>
      </c>
      <c r="C833" s="211" t="str">
        <f>'Analyse HOR_M'!S835</f>
        <v/>
      </c>
      <c r="D833" s="211" t="str">
        <f>'Analyse HOR_M'!AD835</f>
        <v/>
      </c>
      <c r="E833" s="211" t="str">
        <f>'Analyse HOR_M'!AO835</f>
        <v/>
      </c>
    </row>
    <row r="834" spans="1:5" ht="15.75">
      <c r="A834" s="210" t="str">
        <f>IF(resultats_math!A837="","",resultats_math!A837)</f>
        <v/>
      </c>
      <c r="B834" s="211" t="str">
        <f>'Analyse HOR_M'!H836</f>
        <v/>
      </c>
      <c r="C834" s="211" t="str">
        <f>'Analyse HOR_M'!S836</f>
        <v/>
      </c>
      <c r="D834" s="211" t="str">
        <f>'Analyse HOR_M'!AD836</f>
        <v/>
      </c>
      <c r="E834" s="211" t="str">
        <f>'Analyse HOR_M'!AO836</f>
        <v/>
      </c>
    </row>
    <row r="835" spans="1:5" ht="15.75">
      <c r="A835" s="210" t="str">
        <f>IF(resultats_math!A838="","",resultats_math!A838)</f>
        <v/>
      </c>
      <c r="B835" s="211" t="str">
        <f>'Analyse HOR_M'!H837</f>
        <v/>
      </c>
      <c r="C835" s="211" t="str">
        <f>'Analyse HOR_M'!S837</f>
        <v/>
      </c>
      <c r="D835" s="211" t="str">
        <f>'Analyse HOR_M'!AD837</f>
        <v/>
      </c>
      <c r="E835" s="211" t="str">
        <f>'Analyse HOR_M'!AO837</f>
        <v/>
      </c>
    </row>
    <row r="836" spans="1:5" ht="15.75">
      <c r="A836" s="210" t="str">
        <f>IF(resultats_math!A839="","",resultats_math!A839)</f>
        <v/>
      </c>
      <c r="B836" s="211" t="str">
        <f>'Analyse HOR_M'!H838</f>
        <v/>
      </c>
      <c r="C836" s="211" t="str">
        <f>'Analyse HOR_M'!S838</f>
        <v/>
      </c>
      <c r="D836" s="211" t="str">
        <f>'Analyse HOR_M'!AD838</f>
        <v/>
      </c>
      <c r="E836" s="211" t="str">
        <f>'Analyse HOR_M'!AO838</f>
        <v/>
      </c>
    </row>
    <row r="837" spans="1:5" ht="15.75">
      <c r="A837" s="210" t="str">
        <f>IF(resultats_math!A840="","",resultats_math!A840)</f>
        <v/>
      </c>
      <c r="B837" s="211" t="str">
        <f>'Analyse HOR_M'!H839</f>
        <v/>
      </c>
      <c r="C837" s="211" t="str">
        <f>'Analyse HOR_M'!S839</f>
        <v/>
      </c>
      <c r="D837" s="211" t="str">
        <f>'Analyse HOR_M'!AD839</f>
        <v/>
      </c>
      <c r="E837" s="211" t="str">
        <f>'Analyse HOR_M'!AO839</f>
        <v/>
      </c>
    </row>
    <row r="838" spans="1:5" ht="15.75">
      <c r="A838" s="210" t="str">
        <f>IF(resultats_math!A841="","",resultats_math!A841)</f>
        <v/>
      </c>
      <c r="B838" s="211" t="str">
        <f>'Analyse HOR_M'!H840</f>
        <v/>
      </c>
      <c r="C838" s="211" t="str">
        <f>'Analyse HOR_M'!S840</f>
        <v/>
      </c>
      <c r="D838" s="211" t="str">
        <f>'Analyse HOR_M'!AD840</f>
        <v/>
      </c>
      <c r="E838" s="211" t="str">
        <f>'Analyse HOR_M'!AO840</f>
        <v/>
      </c>
    </row>
    <row r="839" spans="1:5" ht="15.75">
      <c r="A839" s="210" t="str">
        <f>IF(resultats_math!A842="","",resultats_math!A842)</f>
        <v/>
      </c>
      <c r="B839" s="211" t="str">
        <f>'Analyse HOR_M'!H841</f>
        <v/>
      </c>
      <c r="C839" s="211" t="str">
        <f>'Analyse HOR_M'!S841</f>
        <v/>
      </c>
      <c r="D839" s="211" t="str">
        <f>'Analyse HOR_M'!AD841</f>
        <v/>
      </c>
      <c r="E839" s="211" t="str">
        <f>'Analyse HOR_M'!AO841</f>
        <v/>
      </c>
    </row>
    <row r="840" spans="1:5" ht="15.75">
      <c r="A840" s="210" t="str">
        <f>IF(resultats_math!A843="","",resultats_math!A843)</f>
        <v/>
      </c>
      <c r="B840" s="211" t="str">
        <f>'Analyse HOR_M'!H842</f>
        <v/>
      </c>
      <c r="C840" s="211" t="str">
        <f>'Analyse HOR_M'!S842</f>
        <v/>
      </c>
      <c r="D840" s="211" t="str">
        <f>'Analyse HOR_M'!AD842</f>
        <v/>
      </c>
      <c r="E840" s="211" t="str">
        <f>'Analyse HOR_M'!AO842</f>
        <v/>
      </c>
    </row>
    <row r="841" spans="1:5" ht="15.75">
      <c r="A841" s="210" t="str">
        <f>IF(resultats_math!A844="","",resultats_math!A844)</f>
        <v/>
      </c>
      <c r="B841" s="211" t="str">
        <f>'Analyse HOR_M'!H843</f>
        <v/>
      </c>
      <c r="C841" s="211" t="str">
        <f>'Analyse HOR_M'!S843</f>
        <v/>
      </c>
      <c r="D841" s="211" t="str">
        <f>'Analyse HOR_M'!AD843</f>
        <v/>
      </c>
      <c r="E841" s="211" t="str">
        <f>'Analyse HOR_M'!AO843</f>
        <v/>
      </c>
    </row>
    <row r="842" spans="1:5" ht="15.75">
      <c r="A842" s="210" t="str">
        <f>IF(resultats_math!A845="","",resultats_math!A845)</f>
        <v/>
      </c>
      <c r="B842" s="211" t="str">
        <f>'Analyse HOR_M'!H844</f>
        <v/>
      </c>
      <c r="C842" s="211" t="str">
        <f>'Analyse HOR_M'!S844</f>
        <v/>
      </c>
      <c r="D842" s="211" t="str">
        <f>'Analyse HOR_M'!AD844</f>
        <v/>
      </c>
      <c r="E842" s="211" t="str">
        <f>'Analyse HOR_M'!AO844</f>
        <v/>
      </c>
    </row>
    <row r="843" spans="1:5" ht="15.75">
      <c r="A843" s="210" t="str">
        <f>IF(resultats_math!A846="","",resultats_math!A846)</f>
        <v/>
      </c>
      <c r="B843" s="211" t="str">
        <f>'Analyse HOR_M'!H845</f>
        <v/>
      </c>
      <c r="C843" s="211" t="str">
        <f>'Analyse HOR_M'!S845</f>
        <v/>
      </c>
      <c r="D843" s="211" t="str">
        <f>'Analyse HOR_M'!AD845</f>
        <v/>
      </c>
      <c r="E843" s="211" t="str">
        <f>'Analyse HOR_M'!AO845</f>
        <v/>
      </c>
    </row>
    <row r="844" spans="1:5" ht="15.75">
      <c r="A844" s="210" t="str">
        <f>IF(resultats_math!A847="","",resultats_math!A847)</f>
        <v/>
      </c>
      <c r="B844" s="211" t="str">
        <f>'Analyse HOR_M'!H846</f>
        <v/>
      </c>
      <c r="C844" s="211" t="str">
        <f>'Analyse HOR_M'!S846</f>
        <v/>
      </c>
      <c r="D844" s="211" t="str">
        <f>'Analyse HOR_M'!AD846</f>
        <v/>
      </c>
      <c r="E844" s="211" t="str">
        <f>'Analyse HOR_M'!AO846</f>
        <v/>
      </c>
    </row>
    <row r="845" spans="1:5" ht="15.75">
      <c r="A845" s="210" t="str">
        <f>IF(resultats_math!A848="","",resultats_math!A848)</f>
        <v/>
      </c>
      <c r="B845" s="211" t="str">
        <f>'Analyse HOR_M'!H847</f>
        <v/>
      </c>
      <c r="C845" s="211" t="str">
        <f>'Analyse HOR_M'!S847</f>
        <v/>
      </c>
      <c r="D845" s="211" t="str">
        <f>'Analyse HOR_M'!AD847</f>
        <v/>
      </c>
      <c r="E845" s="211" t="str">
        <f>'Analyse HOR_M'!AO847</f>
        <v/>
      </c>
    </row>
    <row r="846" spans="1:5" ht="15.75">
      <c r="A846" s="210" t="str">
        <f>IF(resultats_math!A849="","",resultats_math!A849)</f>
        <v/>
      </c>
      <c r="B846" s="211" t="str">
        <f>'Analyse HOR_M'!H848</f>
        <v/>
      </c>
      <c r="C846" s="211" t="str">
        <f>'Analyse HOR_M'!S848</f>
        <v/>
      </c>
      <c r="D846" s="211" t="str">
        <f>'Analyse HOR_M'!AD848</f>
        <v/>
      </c>
      <c r="E846" s="211" t="str">
        <f>'Analyse HOR_M'!AO848</f>
        <v/>
      </c>
    </row>
    <row r="847" spans="1:5" ht="15.75">
      <c r="A847" s="210" t="str">
        <f>IF(resultats_math!A850="","",resultats_math!A850)</f>
        <v/>
      </c>
      <c r="B847" s="211" t="str">
        <f>'Analyse HOR_M'!H849</f>
        <v/>
      </c>
      <c r="C847" s="211" t="str">
        <f>'Analyse HOR_M'!S849</f>
        <v/>
      </c>
      <c r="D847" s="211" t="str">
        <f>'Analyse HOR_M'!AD849</f>
        <v/>
      </c>
      <c r="E847" s="211" t="str">
        <f>'Analyse HOR_M'!AO849</f>
        <v/>
      </c>
    </row>
    <row r="848" spans="1:5" ht="15.75">
      <c r="A848" s="210" t="str">
        <f>IF(resultats_math!A851="","",resultats_math!A851)</f>
        <v/>
      </c>
      <c r="B848" s="211" t="str">
        <f>'Analyse HOR_M'!H850</f>
        <v/>
      </c>
      <c r="C848" s="211" t="str">
        <f>'Analyse HOR_M'!S850</f>
        <v/>
      </c>
      <c r="D848" s="211" t="str">
        <f>'Analyse HOR_M'!AD850</f>
        <v/>
      </c>
      <c r="E848" s="211" t="str">
        <f>'Analyse HOR_M'!AO850</f>
        <v/>
      </c>
    </row>
    <row r="849" spans="1:5" ht="15.75">
      <c r="A849" s="210" t="str">
        <f>IF(resultats_math!A852="","",resultats_math!A852)</f>
        <v/>
      </c>
      <c r="B849" s="211" t="str">
        <f>'Analyse HOR_M'!H851</f>
        <v/>
      </c>
      <c r="C849" s="211" t="str">
        <f>'Analyse HOR_M'!S851</f>
        <v/>
      </c>
      <c r="D849" s="211" t="str">
        <f>'Analyse HOR_M'!AD851</f>
        <v/>
      </c>
      <c r="E849" s="211" t="str">
        <f>'Analyse HOR_M'!AO851</f>
        <v/>
      </c>
    </row>
    <row r="850" spans="1:5" ht="15.75">
      <c r="A850" s="210" t="str">
        <f>IF(resultats_math!A853="","",resultats_math!A853)</f>
        <v/>
      </c>
      <c r="B850" s="211" t="str">
        <f>'Analyse HOR_M'!H852</f>
        <v/>
      </c>
      <c r="C850" s="211" t="str">
        <f>'Analyse HOR_M'!S852</f>
        <v/>
      </c>
      <c r="D850" s="211" t="str">
        <f>'Analyse HOR_M'!AD852</f>
        <v/>
      </c>
      <c r="E850" s="211" t="str">
        <f>'Analyse HOR_M'!AO852</f>
        <v/>
      </c>
    </row>
    <row r="851" spans="1:5" ht="15.75">
      <c r="A851" s="210" t="str">
        <f>IF(resultats_math!A854="","",resultats_math!A854)</f>
        <v/>
      </c>
      <c r="B851" s="211" t="str">
        <f>'Analyse HOR_M'!H853</f>
        <v/>
      </c>
      <c r="C851" s="211" t="str">
        <f>'Analyse HOR_M'!S853</f>
        <v/>
      </c>
      <c r="D851" s="211" t="str">
        <f>'Analyse HOR_M'!AD853</f>
        <v/>
      </c>
      <c r="E851" s="211" t="str">
        <f>'Analyse HOR_M'!AO853</f>
        <v/>
      </c>
    </row>
    <row r="852" spans="1:5" ht="15.75">
      <c r="A852" s="210" t="str">
        <f>IF(resultats_math!A855="","",resultats_math!A855)</f>
        <v/>
      </c>
      <c r="B852" s="211" t="str">
        <f>'Analyse HOR_M'!H854</f>
        <v/>
      </c>
      <c r="C852" s="211" t="str">
        <f>'Analyse HOR_M'!S854</f>
        <v/>
      </c>
      <c r="D852" s="211" t="str">
        <f>'Analyse HOR_M'!AD854</f>
        <v/>
      </c>
      <c r="E852" s="211" t="str">
        <f>'Analyse HOR_M'!AO854</f>
        <v/>
      </c>
    </row>
    <row r="853" spans="1:5" ht="15.75">
      <c r="A853" s="210" t="str">
        <f>IF(resultats_math!A856="","",resultats_math!A856)</f>
        <v/>
      </c>
      <c r="B853" s="211" t="str">
        <f>'Analyse HOR_M'!H855</f>
        <v/>
      </c>
      <c r="C853" s="211" t="str">
        <f>'Analyse HOR_M'!S855</f>
        <v/>
      </c>
      <c r="D853" s="211" t="str">
        <f>'Analyse HOR_M'!AD855</f>
        <v/>
      </c>
      <c r="E853" s="211" t="str">
        <f>'Analyse HOR_M'!AO855</f>
        <v/>
      </c>
    </row>
    <row r="854" spans="1:5" ht="15.75">
      <c r="A854" s="210" t="str">
        <f>IF(resultats_math!A857="","",resultats_math!A857)</f>
        <v/>
      </c>
      <c r="B854" s="211" t="str">
        <f>'Analyse HOR_M'!H856</f>
        <v/>
      </c>
      <c r="C854" s="211" t="str">
        <f>'Analyse HOR_M'!S856</f>
        <v/>
      </c>
      <c r="D854" s="211" t="str">
        <f>'Analyse HOR_M'!AD856</f>
        <v/>
      </c>
      <c r="E854" s="211" t="str">
        <f>'Analyse HOR_M'!AO856</f>
        <v/>
      </c>
    </row>
    <row r="855" spans="1:5" ht="15.75">
      <c r="A855" s="210" t="str">
        <f>IF(resultats_math!A858="","",resultats_math!A858)</f>
        <v/>
      </c>
      <c r="B855" s="211" t="str">
        <f>'Analyse HOR_M'!H857</f>
        <v/>
      </c>
      <c r="C855" s="211" t="str">
        <f>'Analyse HOR_M'!S857</f>
        <v/>
      </c>
      <c r="D855" s="211" t="str">
        <f>'Analyse HOR_M'!AD857</f>
        <v/>
      </c>
      <c r="E855" s="211" t="str">
        <f>'Analyse HOR_M'!AO857</f>
        <v/>
      </c>
    </row>
    <row r="856" spans="1:5" ht="15.75">
      <c r="A856" s="210" t="str">
        <f>IF(resultats_math!A859="","",resultats_math!A859)</f>
        <v/>
      </c>
      <c r="B856" s="211" t="str">
        <f>'Analyse HOR_M'!H858</f>
        <v/>
      </c>
      <c r="C856" s="211" t="str">
        <f>'Analyse HOR_M'!S858</f>
        <v/>
      </c>
      <c r="D856" s="211" t="str">
        <f>'Analyse HOR_M'!AD858</f>
        <v/>
      </c>
      <c r="E856" s="211" t="str">
        <f>'Analyse HOR_M'!AO858</f>
        <v/>
      </c>
    </row>
    <row r="857" spans="1:5" ht="15.75">
      <c r="A857" s="210" t="str">
        <f>IF(resultats_math!A860="","",resultats_math!A860)</f>
        <v/>
      </c>
      <c r="B857" s="211" t="str">
        <f>'Analyse HOR_M'!H859</f>
        <v/>
      </c>
      <c r="C857" s="211" t="str">
        <f>'Analyse HOR_M'!S859</f>
        <v/>
      </c>
      <c r="D857" s="211" t="str">
        <f>'Analyse HOR_M'!AD859</f>
        <v/>
      </c>
      <c r="E857" s="211" t="str">
        <f>'Analyse HOR_M'!AO859</f>
        <v/>
      </c>
    </row>
    <row r="858" spans="1:5" ht="15.75">
      <c r="A858" s="210" t="str">
        <f>IF(resultats_math!A861="","",resultats_math!A861)</f>
        <v/>
      </c>
      <c r="B858" s="211" t="str">
        <f>'Analyse HOR_M'!H860</f>
        <v/>
      </c>
      <c r="C858" s="211" t="str">
        <f>'Analyse HOR_M'!S860</f>
        <v/>
      </c>
      <c r="D858" s="211" t="str">
        <f>'Analyse HOR_M'!AD860</f>
        <v/>
      </c>
      <c r="E858" s="211" t="str">
        <f>'Analyse HOR_M'!AO860</f>
        <v/>
      </c>
    </row>
    <row r="859" spans="1:5" ht="15.75">
      <c r="A859" s="210" t="str">
        <f>IF(resultats_math!A862="","",resultats_math!A862)</f>
        <v/>
      </c>
      <c r="B859" s="211" t="str">
        <f>'Analyse HOR_M'!H861</f>
        <v/>
      </c>
      <c r="C859" s="211" t="str">
        <f>'Analyse HOR_M'!S861</f>
        <v/>
      </c>
      <c r="D859" s="211" t="str">
        <f>'Analyse HOR_M'!AD861</f>
        <v/>
      </c>
      <c r="E859" s="211" t="str">
        <f>'Analyse HOR_M'!AO861</f>
        <v/>
      </c>
    </row>
    <row r="860" spans="1:5" ht="15.75">
      <c r="A860" s="210" t="str">
        <f>IF(resultats_math!A863="","",resultats_math!A863)</f>
        <v/>
      </c>
      <c r="B860" s="211" t="str">
        <f>'Analyse HOR_M'!H862</f>
        <v/>
      </c>
      <c r="C860" s="211" t="str">
        <f>'Analyse HOR_M'!S862</f>
        <v/>
      </c>
      <c r="D860" s="211" t="str">
        <f>'Analyse HOR_M'!AD862</f>
        <v/>
      </c>
      <c r="E860" s="211" t="str">
        <f>'Analyse HOR_M'!AO862</f>
        <v/>
      </c>
    </row>
    <row r="861" spans="1:5" ht="15.75">
      <c r="A861" s="210" t="str">
        <f>IF(resultats_math!A864="","",resultats_math!A864)</f>
        <v/>
      </c>
      <c r="B861" s="211" t="str">
        <f>'Analyse HOR_M'!H863</f>
        <v/>
      </c>
      <c r="C861" s="211" t="str">
        <f>'Analyse HOR_M'!S863</f>
        <v/>
      </c>
      <c r="D861" s="211" t="str">
        <f>'Analyse HOR_M'!AD863</f>
        <v/>
      </c>
      <c r="E861" s="211" t="str">
        <f>'Analyse HOR_M'!AO863</f>
        <v/>
      </c>
    </row>
    <row r="862" spans="1:5" ht="15.75">
      <c r="A862" s="210" t="str">
        <f>IF(resultats_math!A865="","",resultats_math!A865)</f>
        <v/>
      </c>
      <c r="B862" s="211" t="str">
        <f>'Analyse HOR_M'!H864</f>
        <v/>
      </c>
      <c r="C862" s="211" t="str">
        <f>'Analyse HOR_M'!S864</f>
        <v/>
      </c>
      <c r="D862" s="211" t="str">
        <f>'Analyse HOR_M'!AD864</f>
        <v/>
      </c>
      <c r="E862" s="211" t="str">
        <f>'Analyse HOR_M'!AO864</f>
        <v/>
      </c>
    </row>
    <row r="863" spans="1:5" ht="15.75">
      <c r="A863" s="210" t="str">
        <f>IF(resultats_math!A866="","",resultats_math!A866)</f>
        <v/>
      </c>
      <c r="B863" s="211" t="str">
        <f>'Analyse HOR_M'!H865</f>
        <v/>
      </c>
      <c r="C863" s="211" t="str">
        <f>'Analyse HOR_M'!S865</f>
        <v/>
      </c>
      <c r="D863" s="211" t="str">
        <f>'Analyse HOR_M'!AD865</f>
        <v/>
      </c>
      <c r="E863" s="211" t="str">
        <f>'Analyse HOR_M'!AO865</f>
        <v/>
      </c>
    </row>
    <row r="864" spans="1:5" ht="15.75">
      <c r="A864" s="210" t="str">
        <f>IF(resultats_math!A867="","",resultats_math!A867)</f>
        <v/>
      </c>
      <c r="B864" s="211" t="str">
        <f>'Analyse HOR_M'!H866</f>
        <v/>
      </c>
      <c r="C864" s="211" t="str">
        <f>'Analyse HOR_M'!S866</f>
        <v/>
      </c>
      <c r="D864" s="211" t="str">
        <f>'Analyse HOR_M'!AD866</f>
        <v/>
      </c>
      <c r="E864" s="211" t="str">
        <f>'Analyse HOR_M'!AO866</f>
        <v/>
      </c>
    </row>
    <row r="865" spans="1:5" ht="15.75">
      <c r="A865" s="210" t="str">
        <f>IF(resultats_math!A868="","",resultats_math!A868)</f>
        <v/>
      </c>
      <c r="B865" s="211" t="str">
        <f>'Analyse HOR_M'!H867</f>
        <v/>
      </c>
      <c r="C865" s="211" t="str">
        <f>'Analyse HOR_M'!S867</f>
        <v/>
      </c>
      <c r="D865" s="211" t="str">
        <f>'Analyse HOR_M'!AD867</f>
        <v/>
      </c>
      <c r="E865" s="211" t="str">
        <f>'Analyse HOR_M'!AO867</f>
        <v/>
      </c>
    </row>
    <row r="866" spans="1:5" ht="15.75">
      <c r="A866" s="210" t="str">
        <f>IF(resultats_math!A869="","",resultats_math!A869)</f>
        <v/>
      </c>
      <c r="B866" s="211" t="str">
        <f>'Analyse HOR_M'!H868</f>
        <v/>
      </c>
      <c r="C866" s="211" t="str">
        <f>'Analyse HOR_M'!S868</f>
        <v/>
      </c>
      <c r="D866" s="211" t="str">
        <f>'Analyse HOR_M'!AD868</f>
        <v/>
      </c>
      <c r="E866" s="211" t="str">
        <f>'Analyse HOR_M'!AO868</f>
        <v/>
      </c>
    </row>
    <row r="867" spans="1:5" ht="15.75">
      <c r="A867" s="210" t="str">
        <f>IF(resultats_math!A870="","",resultats_math!A870)</f>
        <v/>
      </c>
      <c r="B867" s="211" t="str">
        <f>'Analyse HOR_M'!H869</f>
        <v/>
      </c>
      <c r="C867" s="211" t="str">
        <f>'Analyse HOR_M'!S869</f>
        <v/>
      </c>
      <c r="D867" s="211" t="str">
        <f>'Analyse HOR_M'!AD869</f>
        <v/>
      </c>
      <c r="E867" s="211" t="str">
        <f>'Analyse HOR_M'!AO869</f>
        <v/>
      </c>
    </row>
    <row r="868" spans="1:5" ht="15.75">
      <c r="A868" s="210" t="str">
        <f>IF(resultats_math!A871="","",resultats_math!A871)</f>
        <v/>
      </c>
      <c r="B868" s="211" t="str">
        <f>'Analyse HOR_M'!H870</f>
        <v/>
      </c>
      <c r="C868" s="211" t="str">
        <f>'Analyse HOR_M'!S870</f>
        <v/>
      </c>
      <c r="D868" s="211" t="str">
        <f>'Analyse HOR_M'!AD870</f>
        <v/>
      </c>
      <c r="E868" s="211" t="str">
        <f>'Analyse HOR_M'!AO870</f>
        <v/>
      </c>
    </row>
    <row r="869" spans="1:5" ht="15.75">
      <c r="A869" s="210" t="str">
        <f>IF(resultats_math!A872="","",resultats_math!A872)</f>
        <v/>
      </c>
      <c r="B869" s="211" t="str">
        <f>'Analyse HOR_M'!H871</f>
        <v/>
      </c>
      <c r="C869" s="211" t="str">
        <f>'Analyse HOR_M'!S871</f>
        <v/>
      </c>
      <c r="D869" s="211" t="str">
        <f>'Analyse HOR_M'!AD871</f>
        <v/>
      </c>
      <c r="E869" s="211" t="str">
        <f>'Analyse HOR_M'!AO871</f>
        <v/>
      </c>
    </row>
    <row r="870" spans="1:5" ht="15.75">
      <c r="A870" s="210" t="str">
        <f>IF(resultats_math!A873="","",resultats_math!A873)</f>
        <v/>
      </c>
      <c r="B870" s="211" t="str">
        <f>'Analyse HOR_M'!H872</f>
        <v/>
      </c>
      <c r="C870" s="211" t="str">
        <f>'Analyse HOR_M'!S872</f>
        <v/>
      </c>
      <c r="D870" s="211" t="str">
        <f>'Analyse HOR_M'!AD872</f>
        <v/>
      </c>
      <c r="E870" s="211" t="str">
        <f>'Analyse HOR_M'!AO872</f>
        <v/>
      </c>
    </row>
    <row r="871" spans="1:5" ht="15.75">
      <c r="A871" s="210" t="str">
        <f>IF(resultats_math!A874="","",resultats_math!A874)</f>
        <v/>
      </c>
      <c r="B871" s="211" t="str">
        <f>'Analyse HOR_M'!H873</f>
        <v/>
      </c>
      <c r="C871" s="211" t="str">
        <f>'Analyse HOR_M'!S873</f>
        <v/>
      </c>
      <c r="D871" s="211" t="str">
        <f>'Analyse HOR_M'!AD873</f>
        <v/>
      </c>
      <c r="E871" s="211" t="str">
        <f>'Analyse HOR_M'!AO873</f>
        <v/>
      </c>
    </row>
    <row r="872" spans="1:5" ht="15.75">
      <c r="A872" s="210" t="str">
        <f>IF(resultats_math!A875="","",resultats_math!A875)</f>
        <v/>
      </c>
      <c r="B872" s="211" t="str">
        <f>'Analyse HOR_M'!H874</f>
        <v/>
      </c>
      <c r="C872" s="211" t="str">
        <f>'Analyse HOR_M'!S874</f>
        <v/>
      </c>
      <c r="D872" s="211" t="str">
        <f>'Analyse HOR_M'!AD874</f>
        <v/>
      </c>
      <c r="E872" s="211" t="str">
        <f>'Analyse HOR_M'!AO874</f>
        <v/>
      </c>
    </row>
    <row r="873" spans="1:5" ht="15.75">
      <c r="A873" s="210" t="str">
        <f>IF(resultats_math!A876="","",resultats_math!A876)</f>
        <v/>
      </c>
      <c r="B873" s="211" t="str">
        <f>'Analyse HOR_M'!H875</f>
        <v/>
      </c>
      <c r="C873" s="211" t="str">
        <f>'Analyse HOR_M'!S875</f>
        <v/>
      </c>
      <c r="D873" s="211" t="str">
        <f>'Analyse HOR_M'!AD875</f>
        <v/>
      </c>
      <c r="E873" s="211" t="str">
        <f>'Analyse HOR_M'!AO875</f>
        <v/>
      </c>
    </row>
    <row r="874" spans="1:5" ht="15.75">
      <c r="A874" s="210" t="str">
        <f>IF(resultats_math!A877="","",resultats_math!A877)</f>
        <v/>
      </c>
      <c r="B874" s="211" t="str">
        <f>'Analyse HOR_M'!H876</f>
        <v/>
      </c>
      <c r="C874" s="211" t="str">
        <f>'Analyse HOR_M'!S876</f>
        <v/>
      </c>
      <c r="D874" s="211" t="str">
        <f>'Analyse HOR_M'!AD876</f>
        <v/>
      </c>
      <c r="E874" s="211" t="str">
        <f>'Analyse HOR_M'!AO876</f>
        <v/>
      </c>
    </row>
    <row r="875" spans="1:5" ht="15.75">
      <c r="A875" s="210" t="str">
        <f>IF(resultats_math!A878="","",resultats_math!A878)</f>
        <v/>
      </c>
      <c r="B875" s="211" t="str">
        <f>'Analyse HOR_M'!H877</f>
        <v/>
      </c>
      <c r="C875" s="211" t="str">
        <f>'Analyse HOR_M'!S877</f>
        <v/>
      </c>
      <c r="D875" s="211" t="str">
        <f>'Analyse HOR_M'!AD877</f>
        <v/>
      </c>
      <c r="E875" s="211" t="str">
        <f>'Analyse HOR_M'!AO877</f>
        <v/>
      </c>
    </row>
    <row r="876" spans="1:5" ht="15.75">
      <c r="A876" s="210" t="str">
        <f>IF(resultats_math!A879="","",resultats_math!A879)</f>
        <v/>
      </c>
      <c r="B876" s="211" t="str">
        <f>'Analyse HOR_M'!H878</f>
        <v/>
      </c>
      <c r="C876" s="211" t="str">
        <f>'Analyse HOR_M'!S878</f>
        <v/>
      </c>
      <c r="D876" s="211" t="str">
        <f>'Analyse HOR_M'!AD878</f>
        <v/>
      </c>
      <c r="E876" s="211" t="str">
        <f>'Analyse HOR_M'!AO878</f>
        <v/>
      </c>
    </row>
    <row r="877" spans="1:5" ht="15.75">
      <c r="A877" s="210" t="str">
        <f>IF(resultats_math!A880="","",resultats_math!A880)</f>
        <v/>
      </c>
      <c r="B877" s="211" t="str">
        <f>'Analyse HOR_M'!H879</f>
        <v/>
      </c>
      <c r="C877" s="211" t="str">
        <f>'Analyse HOR_M'!S879</f>
        <v/>
      </c>
      <c r="D877" s="211" t="str">
        <f>'Analyse HOR_M'!AD879</f>
        <v/>
      </c>
      <c r="E877" s="211" t="str">
        <f>'Analyse HOR_M'!AO879</f>
        <v/>
      </c>
    </row>
    <row r="878" spans="1:5" ht="15.75">
      <c r="A878" s="210" t="str">
        <f>IF(resultats_math!A881="","",resultats_math!A881)</f>
        <v/>
      </c>
      <c r="B878" s="211" t="str">
        <f>'Analyse HOR_M'!H880</f>
        <v/>
      </c>
      <c r="C878" s="211" t="str">
        <f>'Analyse HOR_M'!S880</f>
        <v/>
      </c>
      <c r="D878" s="211" t="str">
        <f>'Analyse HOR_M'!AD880</f>
        <v/>
      </c>
      <c r="E878" s="211" t="str">
        <f>'Analyse HOR_M'!AO880</f>
        <v/>
      </c>
    </row>
    <row r="879" spans="1:5" ht="15.75">
      <c r="A879" s="210" t="str">
        <f>IF(resultats_math!A882="","",resultats_math!A882)</f>
        <v/>
      </c>
      <c r="B879" s="211" t="str">
        <f>'Analyse HOR_M'!H881</f>
        <v/>
      </c>
      <c r="C879" s="211" t="str">
        <f>'Analyse HOR_M'!S881</f>
        <v/>
      </c>
      <c r="D879" s="211" t="str">
        <f>'Analyse HOR_M'!AD881</f>
        <v/>
      </c>
      <c r="E879" s="211" t="str">
        <f>'Analyse HOR_M'!AO881</f>
        <v/>
      </c>
    </row>
    <row r="880" spans="1:5" ht="15.75">
      <c r="A880" s="210" t="str">
        <f>IF(resultats_math!A883="","",resultats_math!A883)</f>
        <v/>
      </c>
      <c r="B880" s="211" t="str">
        <f>'Analyse HOR_M'!H882</f>
        <v/>
      </c>
      <c r="C880" s="211" t="str">
        <f>'Analyse HOR_M'!S882</f>
        <v/>
      </c>
      <c r="D880" s="211" t="str">
        <f>'Analyse HOR_M'!AD882</f>
        <v/>
      </c>
      <c r="E880" s="211" t="str">
        <f>'Analyse HOR_M'!AO882</f>
        <v/>
      </c>
    </row>
    <row r="881" spans="1:5" ht="15.75">
      <c r="A881" s="210" t="str">
        <f>IF(resultats_math!A884="","",resultats_math!A884)</f>
        <v/>
      </c>
      <c r="B881" s="211" t="str">
        <f>'Analyse HOR_M'!H883</f>
        <v/>
      </c>
      <c r="C881" s="211" t="str">
        <f>'Analyse HOR_M'!S883</f>
        <v/>
      </c>
      <c r="D881" s="211" t="str">
        <f>'Analyse HOR_M'!AD883</f>
        <v/>
      </c>
      <c r="E881" s="211" t="str">
        <f>'Analyse HOR_M'!AO883</f>
        <v/>
      </c>
    </row>
    <row r="882" spans="1:5" ht="15.75">
      <c r="A882" s="210" t="str">
        <f>IF(resultats_math!A885="","",resultats_math!A885)</f>
        <v/>
      </c>
      <c r="B882" s="211" t="str">
        <f>'Analyse HOR_M'!H884</f>
        <v/>
      </c>
      <c r="C882" s="211" t="str">
        <f>'Analyse HOR_M'!S884</f>
        <v/>
      </c>
      <c r="D882" s="211" t="str">
        <f>'Analyse HOR_M'!AD884</f>
        <v/>
      </c>
      <c r="E882" s="211" t="str">
        <f>'Analyse HOR_M'!AO884</f>
        <v/>
      </c>
    </row>
    <row r="883" spans="1:5" ht="15.75">
      <c r="A883" s="210" t="str">
        <f>IF(resultats_math!A886="","",resultats_math!A886)</f>
        <v/>
      </c>
      <c r="B883" s="211" t="str">
        <f>'Analyse HOR_M'!H885</f>
        <v/>
      </c>
      <c r="C883" s="211" t="str">
        <f>'Analyse HOR_M'!S885</f>
        <v/>
      </c>
      <c r="D883" s="211" t="str">
        <f>'Analyse HOR_M'!AD885</f>
        <v/>
      </c>
      <c r="E883" s="211" t="str">
        <f>'Analyse HOR_M'!AO885</f>
        <v/>
      </c>
    </row>
    <row r="884" spans="1:5" ht="15.75">
      <c r="A884" s="210" t="str">
        <f>IF(resultats_math!A887="","",resultats_math!A887)</f>
        <v/>
      </c>
      <c r="B884" s="211" t="str">
        <f>'Analyse HOR_M'!H886</f>
        <v/>
      </c>
      <c r="C884" s="211" t="str">
        <f>'Analyse HOR_M'!S886</f>
        <v/>
      </c>
      <c r="D884" s="211" t="str">
        <f>'Analyse HOR_M'!AD886</f>
        <v/>
      </c>
      <c r="E884" s="211" t="str">
        <f>'Analyse HOR_M'!AO886</f>
        <v/>
      </c>
    </row>
    <row r="885" spans="1:5" ht="15.75">
      <c r="A885" s="210" t="str">
        <f>IF(resultats_math!A888="","",resultats_math!A888)</f>
        <v/>
      </c>
      <c r="B885" s="211" t="str">
        <f>'Analyse HOR_M'!H887</f>
        <v/>
      </c>
      <c r="C885" s="211" t="str">
        <f>'Analyse HOR_M'!S887</f>
        <v/>
      </c>
      <c r="D885" s="211" t="str">
        <f>'Analyse HOR_M'!AD887</f>
        <v/>
      </c>
      <c r="E885" s="211" t="str">
        <f>'Analyse HOR_M'!AO887</f>
        <v/>
      </c>
    </row>
    <row r="886" spans="1:5" ht="15.75">
      <c r="A886" s="210" t="str">
        <f>IF(resultats_math!A889="","",resultats_math!A889)</f>
        <v/>
      </c>
      <c r="B886" s="211" t="str">
        <f>'Analyse HOR_M'!H888</f>
        <v/>
      </c>
      <c r="C886" s="211" t="str">
        <f>'Analyse HOR_M'!S888</f>
        <v/>
      </c>
      <c r="D886" s="211" t="str">
        <f>'Analyse HOR_M'!AD888</f>
        <v/>
      </c>
      <c r="E886" s="211" t="str">
        <f>'Analyse HOR_M'!AO888</f>
        <v/>
      </c>
    </row>
    <row r="887" spans="1:5" ht="15.75">
      <c r="A887" s="210" t="str">
        <f>IF(resultats_math!A890="","",resultats_math!A890)</f>
        <v/>
      </c>
      <c r="B887" s="211" t="str">
        <f>'Analyse HOR_M'!H889</f>
        <v/>
      </c>
      <c r="C887" s="211" t="str">
        <f>'Analyse HOR_M'!S889</f>
        <v/>
      </c>
      <c r="D887" s="211" t="str">
        <f>'Analyse HOR_M'!AD889</f>
        <v/>
      </c>
      <c r="E887" s="211" t="str">
        <f>'Analyse HOR_M'!AO889</f>
        <v/>
      </c>
    </row>
    <row r="888" spans="1:5" ht="15.75">
      <c r="A888" s="210" t="str">
        <f>IF(resultats_math!A891="","",resultats_math!A891)</f>
        <v/>
      </c>
      <c r="B888" s="211" t="str">
        <f>'Analyse HOR_M'!H890</f>
        <v/>
      </c>
      <c r="C888" s="211" t="str">
        <f>'Analyse HOR_M'!S890</f>
        <v/>
      </c>
      <c r="D888" s="211" t="str">
        <f>'Analyse HOR_M'!AD890</f>
        <v/>
      </c>
      <c r="E888" s="211" t="str">
        <f>'Analyse HOR_M'!AO890</f>
        <v/>
      </c>
    </row>
    <row r="889" spans="1:5" ht="15.75">
      <c r="A889" s="210" t="str">
        <f>IF(resultats_math!A892="","",resultats_math!A892)</f>
        <v/>
      </c>
      <c r="B889" s="211" t="str">
        <f>'Analyse HOR_M'!H891</f>
        <v/>
      </c>
      <c r="C889" s="211" t="str">
        <f>'Analyse HOR_M'!S891</f>
        <v/>
      </c>
      <c r="D889" s="211" t="str">
        <f>'Analyse HOR_M'!AD891</f>
        <v/>
      </c>
      <c r="E889" s="211" t="str">
        <f>'Analyse HOR_M'!AO891</f>
        <v/>
      </c>
    </row>
    <row r="890" spans="1:5" ht="15.75">
      <c r="A890" s="210" t="str">
        <f>IF(resultats_math!A893="","",resultats_math!A893)</f>
        <v/>
      </c>
      <c r="B890" s="211" t="str">
        <f>'Analyse HOR_M'!H892</f>
        <v/>
      </c>
      <c r="C890" s="211" t="str">
        <f>'Analyse HOR_M'!S892</f>
        <v/>
      </c>
      <c r="D890" s="211" t="str">
        <f>'Analyse HOR_M'!AD892</f>
        <v/>
      </c>
      <c r="E890" s="211" t="str">
        <f>'Analyse HOR_M'!AO892</f>
        <v/>
      </c>
    </row>
    <row r="891" spans="1:5" ht="15.75">
      <c r="A891" s="210" t="str">
        <f>IF(resultats_math!A894="","",resultats_math!A894)</f>
        <v/>
      </c>
      <c r="B891" s="211" t="str">
        <f>'Analyse HOR_M'!H893</f>
        <v/>
      </c>
      <c r="C891" s="211" t="str">
        <f>'Analyse HOR_M'!S893</f>
        <v/>
      </c>
      <c r="D891" s="211" t="str">
        <f>'Analyse HOR_M'!AD893</f>
        <v/>
      </c>
      <c r="E891" s="211" t="str">
        <f>'Analyse HOR_M'!AO893</f>
        <v/>
      </c>
    </row>
    <row r="892" spans="1:5" ht="15.75">
      <c r="A892" s="210" t="str">
        <f>IF(resultats_math!A895="","",resultats_math!A895)</f>
        <v/>
      </c>
      <c r="B892" s="211" t="str">
        <f>'Analyse HOR_M'!H894</f>
        <v/>
      </c>
      <c r="C892" s="211" t="str">
        <f>'Analyse HOR_M'!S894</f>
        <v/>
      </c>
      <c r="D892" s="211" t="str">
        <f>'Analyse HOR_M'!AD894</f>
        <v/>
      </c>
      <c r="E892" s="211" t="str">
        <f>'Analyse HOR_M'!AO894</f>
        <v/>
      </c>
    </row>
    <row r="893" spans="1:5" ht="15.75">
      <c r="A893" s="210" t="str">
        <f>IF(resultats_math!A896="","",resultats_math!A896)</f>
        <v/>
      </c>
      <c r="B893" s="211" t="str">
        <f>'Analyse HOR_M'!H895</f>
        <v/>
      </c>
      <c r="C893" s="211" t="str">
        <f>'Analyse HOR_M'!S895</f>
        <v/>
      </c>
      <c r="D893" s="211" t="str">
        <f>'Analyse HOR_M'!AD895</f>
        <v/>
      </c>
      <c r="E893" s="211" t="str">
        <f>'Analyse HOR_M'!AO895</f>
        <v/>
      </c>
    </row>
    <row r="894" spans="1:5" ht="15.75">
      <c r="A894" s="210" t="str">
        <f>IF(resultats_math!A897="","",resultats_math!A897)</f>
        <v/>
      </c>
      <c r="B894" s="211" t="str">
        <f>'Analyse HOR_M'!H896</f>
        <v/>
      </c>
      <c r="C894" s="211" t="str">
        <f>'Analyse HOR_M'!S896</f>
        <v/>
      </c>
      <c r="D894" s="211" t="str">
        <f>'Analyse HOR_M'!AD896</f>
        <v/>
      </c>
      <c r="E894" s="211" t="str">
        <f>'Analyse HOR_M'!AO896</f>
        <v/>
      </c>
    </row>
    <row r="895" spans="1:5" ht="15.75">
      <c r="A895" s="210" t="str">
        <f>IF(resultats_math!A898="","",resultats_math!A898)</f>
        <v/>
      </c>
      <c r="B895" s="211" t="str">
        <f>'Analyse HOR_M'!H897</f>
        <v/>
      </c>
      <c r="C895" s="211" t="str">
        <f>'Analyse HOR_M'!S897</f>
        <v/>
      </c>
      <c r="D895" s="211" t="str">
        <f>'Analyse HOR_M'!AD897</f>
        <v/>
      </c>
      <c r="E895" s="211" t="str">
        <f>'Analyse HOR_M'!AO897</f>
        <v/>
      </c>
    </row>
    <row r="896" spans="1:5" ht="15.75">
      <c r="A896" s="210" t="str">
        <f>IF(resultats_math!A899="","",resultats_math!A899)</f>
        <v/>
      </c>
      <c r="B896" s="211" t="str">
        <f>'Analyse HOR_M'!H898</f>
        <v/>
      </c>
      <c r="C896" s="211" t="str">
        <f>'Analyse HOR_M'!S898</f>
        <v/>
      </c>
      <c r="D896" s="211" t="str">
        <f>'Analyse HOR_M'!AD898</f>
        <v/>
      </c>
      <c r="E896" s="211" t="str">
        <f>'Analyse HOR_M'!AO898</f>
        <v/>
      </c>
    </row>
    <row r="897" spans="1:5" ht="15.75">
      <c r="A897" s="210" t="str">
        <f>IF(resultats_math!A900="","",resultats_math!A900)</f>
        <v/>
      </c>
      <c r="B897" s="211" t="str">
        <f>'Analyse HOR_M'!H899</f>
        <v/>
      </c>
      <c r="C897" s="211" t="str">
        <f>'Analyse HOR_M'!S899</f>
        <v/>
      </c>
      <c r="D897" s="211" t="str">
        <f>'Analyse HOR_M'!AD899</f>
        <v/>
      </c>
      <c r="E897" s="211" t="str">
        <f>'Analyse HOR_M'!AO899</f>
        <v/>
      </c>
    </row>
    <row r="898" spans="1:5" ht="15.75">
      <c r="A898" s="210" t="str">
        <f>IF(resultats_math!A901="","",resultats_math!A901)</f>
        <v/>
      </c>
      <c r="B898" s="211" t="str">
        <f>'Analyse HOR_M'!H900</f>
        <v/>
      </c>
      <c r="C898" s="211" t="str">
        <f>'Analyse HOR_M'!S900</f>
        <v/>
      </c>
      <c r="D898" s="211" t="str">
        <f>'Analyse HOR_M'!AD900</f>
        <v/>
      </c>
      <c r="E898" s="211" t="str">
        <f>'Analyse HOR_M'!AO900</f>
        <v/>
      </c>
    </row>
    <row r="899" spans="1:5" ht="15.75">
      <c r="A899" s="210" t="str">
        <f>IF(resultats_math!A902="","",resultats_math!A902)</f>
        <v/>
      </c>
      <c r="B899" s="211" t="str">
        <f>'Analyse HOR_M'!H901</f>
        <v/>
      </c>
      <c r="C899" s="211" t="str">
        <f>'Analyse HOR_M'!S901</f>
        <v/>
      </c>
      <c r="D899" s="211" t="str">
        <f>'Analyse HOR_M'!AD901</f>
        <v/>
      </c>
      <c r="E899" s="211" t="str">
        <f>'Analyse HOR_M'!AO901</f>
        <v/>
      </c>
    </row>
    <row r="900" spans="1:5" ht="15.75">
      <c r="A900" s="210" t="str">
        <f>IF(resultats_math!A903="","",resultats_math!A903)</f>
        <v/>
      </c>
      <c r="B900" s="211" t="str">
        <f>'Analyse HOR_M'!H902</f>
        <v/>
      </c>
      <c r="C900" s="211" t="str">
        <f>'Analyse HOR_M'!S902</f>
        <v/>
      </c>
      <c r="D900" s="211" t="str">
        <f>'Analyse HOR_M'!AD902</f>
        <v/>
      </c>
      <c r="E900" s="211" t="str">
        <f>'Analyse HOR_M'!AO902</f>
        <v/>
      </c>
    </row>
    <row r="901" spans="1:5" ht="15.75">
      <c r="A901" s="210" t="str">
        <f>IF(resultats_math!A904="","",resultats_math!A904)</f>
        <v/>
      </c>
      <c r="B901" s="211" t="str">
        <f>'Analyse HOR_M'!H903</f>
        <v/>
      </c>
      <c r="C901" s="211" t="str">
        <f>'Analyse HOR_M'!S903</f>
        <v/>
      </c>
      <c r="D901" s="211" t="str">
        <f>'Analyse HOR_M'!AD903</f>
        <v/>
      </c>
      <c r="E901" s="211" t="str">
        <f>'Analyse HOR_M'!AO903</f>
        <v/>
      </c>
    </row>
    <row r="902" spans="1:5" ht="15.75">
      <c r="A902" s="210" t="str">
        <f>IF(resultats_math!A905="","",resultats_math!A905)</f>
        <v/>
      </c>
      <c r="B902" s="211" t="str">
        <f>'Analyse HOR_M'!H904</f>
        <v/>
      </c>
      <c r="C902" s="211" t="str">
        <f>'Analyse HOR_M'!S904</f>
        <v/>
      </c>
      <c r="D902" s="211" t="str">
        <f>'Analyse HOR_M'!AD904</f>
        <v/>
      </c>
      <c r="E902" s="211" t="str">
        <f>'Analyse HOR_M'!AO904</f>
        <v/>
      </c>
    </row>
    <row r="903" spans="1:5" ht="15.75">
      <c r="A903" s="210" t="str">
        <f>IF(resultats_math!A906="","",resultats_math!A906)</f>
        <v/>
      </c>
      <c r="B903" s="211" t="str">
        <f>'Analyse HOR_M'!H905</f>
        <v/>
      </c>
      <c r="C903" s="211" t="str">
        <f>'Analyse HOR_M'!S905</f>
        <v/>
      </c>
      <c r="D903" s="211" t="str">
        <f>'Analyse HOR_M'!AD905</f>
        <v/>
      </c>
      <c r="E903" s="211" t="str">
        <f>'Analyse HOR_M'!AO905</f>
        <v/>
      </c>
    </row>
    <row r="904" spans="1:5" ht="15.75">
      <c r="A904" s="210" t="str">
        <f>IF(resultats_math!A907="","",resultats_math!A907)</f>
        <v/>
      </c>
      <c r="B904" s="211" t="str">
        <f>'Analyse HOR_M'!H906</f>
        <v/>
      </c>
      <c r="C904" s="211" t="str">
        <f>'Analyse HOR_M'!S906</f>
        <v/>
      </c>
      <c r="D904" s="211" t="str">
        <f>'Analyse HOR_M'!AD906</f>
        <v/>
      </c>
      <c r="E904" s="211" t="str">
        <f>'Analyse HOR_M'!AO906</f>
        <v/>
      </c>
    </row>
    <row r="905" spans="1:5" ht="15.75">
      <c r="A905" s="210" t="str">
        <f>IF(resultats_math!A908="","",resultats_math!A908)</f>
        <v/>
      </c>
      <c r="B905" s="211" t="str">
        <f>'Analyse HOR_M'!H907</f>
        <v/>
      </c>
      <c r="C905" s="211" t="str">
        <f>'Analyse HOR_M'!S907</f>
        <v/>
      </c>
      <c r="D905" s="211" t="str">
        <f>'Analyse HOR_M'!AD907</f>
        <v/>
      </c>
      <c r="E905" s="211" t="str">
        <f>'Analyse HOR_M'!AO907</f>
        <v/>
      </c>
    </row>
    <row r="906" spans="1:5" ht="15.75">
      <c r="A906" s="210" t="str">
        <f>IF(resultats_math!A909="","",resultats_math!A909)</f>
        <v/>
      </c>
      <c r="B906" s="211" t="str">
        <f>'Analyse HOR_M'!H908</f>
        <v/>
      </c>
      <c r="C906" s="211" t="str">
        <f>'Analyse HOR_M'!S908</f>
        <v/>
      </c>
      <c r="D906" s="211" t="str">
        <f>'Analyse HOR_M'!AD908</f>
        <v/>
      </c>
      <c r="E906" s="211" t="str">
        <f>'Analyse HOR_M'!AO908</f>
        <v/>
      </c>
    </row>
    <row r="907" spans="1:5" ht="15.75">
      <c r="A907" s="210" t="str">
        <f>IF(resultats_math!A910="","",resultats_math!A910)</f>
        <v/>
      </c>
      <c r="B907" s="211" t="str">
        <f>'Analyse HOR_M'!H909</f>
        <v/>
      </c>
      <c r="C907" s="211" t="str">
        <f>'Analyse HOR_M'!S909</f>
        <v/>
      </c>
      <c r="D907" s="211" t="str">
        <f>'Analyse HOR_M'!AD909</f>
        <v/>
      </c>
      <c r="E907" s="211" t="str">
        <f>'Analyse HOR_M'!AO909</f>
        <v/>
      </c>
    </row>
    <row r="908" spans="1:5" ht="15.75">
      <c r="A908" s="210" t="str">
        <f>IF(resultats_math!A911="","",resultats_math!A911)</f>
        <v/>
      </c>
      <c r="B908" s="211" t="str">
        <f>'Analyse HOR_M'!H910</f>
        <v/>
      </c>
      <c r="C908" s="211" t="str">
        <f>'Analyse HOR_M'!S910</f>
        <v/>
      </c>
      <c r="D908" s="211" t="str">
        <f>'Analyse HOR_M'!AD910</f>
        <v/>
      </c>
      <c r="E908" s="211" t="str">
        <f>'Analyse HOR_M'!AO910</f>
        <v/>
      </c>
    </row>
    <row r="909" spans="1:5" ht="15.75">
      <c r="A909" s="210" t="str">
        <f>IF(resultats_math!A912="","",resultats_math!A912)</f>
        <v/>
      </c>
      <c r="B909" s="211" t="str">
        <f>'Analyse HOR_M'!H911</f>
        <v/>
      </c>
      <c r="C909" s="211" t="str">
        <f>'Analyse HOR_M'!S911</f>
        <v/>
      </c>
      <c r="D909" s="211" t="str">
        <f>'Analyse HOR_M'!AD911</f>
        <v/>
      </c>
      <c r="E909" s="211" t="str">
        <f>'Analyse HOR_M'!AO911</f>
        <v/>
      </c>
    </row>
    <row r="910" spans="1:5" ht="15.75">
      <c r="A910" s="210" t="str">
        <f>IF(resultats_math!A913="","",resultats_math!A913)</f>
        <v/>
      </c>
      <c r="B910" s="211" t="str">
        <f>'Analyse HOR_M'!H912</f>
        <v/>
      </c>
      <c r="C910" s="211" t="str">
        <f>'Analyse HOR_M'!S912</f>
        <v/>
      </c>
      <c r="D910" s="211" t="str">
        <f>'Analyse HOR_M'!AD912</f>
        <v/>
      </c>
      <c r="E910" s="211" t="str">
        <f>'Analyse HOR_M'!AO912</f>
        <v/>
      </c>
    </row>
    <row r="911" spans="1:5" ht="15.75">
      <c r="A911" s="210" t="str">
        <f>IF(resultats_math!A914="","",resultats_math!A914)</f>
        <v/>
      </c>
      <c r="B911" s="211" t="str">
        <f>'Analyse HOR_M'!H913</f>
        <v/>
      </c>
      <c r="C911" s="211" t="str">
        <f>'Analyse HOR_M'!S913</f>
        <v/>
      </c>
      <c r="D911" s="211" t="str">
        <f>'Analyse HOR_M'!AD913</f>
        <v/>
      </c>
      <c r="E911" s="211" t="str">
        <f>'Analyse HOR_M'!AO913</f>
        <v/>
      </c>
    </row>
    <row r="912" spans="1:5" ht="15.75">
      <c r="A912" s="210" t="str">
        <f>IF(resultats_math!A915="","",resultats_math!A915)</f>
        <v/>
      </c>
      <c r="B912" s="211" t="str">
        <f>'Analyse HOR_M'!H914</f>
        <v/>
      </c>
      <c r="C912" s="211" t="str">
        <f>'Analyse HOR_M'!S914</f>
        <v/>
      </c>
      <c r="D912" s="211" t="str">
        <f>'Analyse HOR_M'!AD914</f>
        <v/>
      </c>
      <c r="E912" s="211" t="str">
        <f>'Analyse HOR_M'!AO914</f>
        <v/>
      </c>
    </row>
    <row r="913" spans="1:5" ht="15.75">
      <c r="A913" s="210" t="str">
        <f>IF(resultats_math!A916="","",resultats_math!A916)</f>
        <v/>
      </c>
      <c r="B913" s="211" t="str">
        <f>'Analyse HOR_M'!H915</f>
        <v/>
      </c>
      <c r="C913" s="211" t="str">
        <f>'Analyse HOR_M'!S915</f>
        <v/>
      </c>
      <c r="D913" s="211" t="str">
        <f>'Analyse HOR_M'!AD915</f>
        <v/>
      </c>
      <c r="E913" s="211" t="str">
        <f>'Analyse HOR_M'!AO915</f>
        <v/>
      </c>
    </row>
    <row r="914" spans="1:5" ht="15.75">
      <c r="A914" s="210" t="str">
        <f>IF(resultats_math!A917="","",resultats_math!A917)</f>
        <v/>
      </c>
      <c r="B914" s="211" t="str">
        <f>'Analyse HOR_M'!H916</f>
        <v/>
      </c>
      <c r="C914" s="211" t="str">
        <f>'Analyse HOR_M'!S916</f>
        <v/>
      </c>
      <c r="D914" s="211" t="str">
        <f>'Analyse HOR_M'!AD916</f>
        <v/>
      </c>
      <c r="E914" s="211" t="str">
        <f>'Analyse HOR_M'!AO916</f>
        <v/>
      </c>
    </row>
    <row r="915" spans="1:5" ht="15.75">
      <c r="A915" s="210" t="str">
        <f>IF(resultats_math!A918="","",resultats_math!A918)</f>
        <v/>
      </c>
      <c r="B915" s="211" t="str">
        <f>'Analyse HOR_M'!H917</f>
        <v/>
      </c>
      <c r="C915" s="211" t="str">
        <f>'Analyse HOR_M'!S917</f>
        <v/>
      </c>
      <c r="D915" s="211" t="str">
        <f>'Analyse HOR_M'!AD917</f>
        <v/>
      </c>
      <c r="E915" s="211" t="str">
        <f>'Analyse HOR_M'!AO917</f>
        <v/>
      </c>
    </row>
    <row r="916" spans="1:5" ht="15.75">
      <c r="A916" s="210" t="str">
        <f>IF(resultats_math!A919="","",resultats_math!A919)</f>
        <v/>
      </c>
      <c r="B916" s="211" t="str">
        <f>'Analyse HOR_M'!H918</f>
        <v/>
      </c>
      <c r="C916" s="211" t="str">
        <f>'Analyse HOR_M'!S918</f>
        <v/>
      </c>
      <c r="D916" s="211" t="str">
        <f>'Analyse HOR_M'!AD918</f>
        <v/>
      </c>
      <c r="E916" s="211" t="str">
        <f>'Analyse HOR_M'!AO918</f>
        <v/>
      </c>
    </row>
    <row r="917" spans="1:5" ht="15.75">
      <c r="A917" s="210" t="str">
        <f>IF(resultats_math!A920="","",resultats_math!A920)</f>
        <v/>
      </c>
      <c r="B917" s="211" t="str">
        <f>'Analyse HOR_M'!H919</f>
        <v/>
      </c>
      <c r="C917" s="211" t="str">
        <f>'Analyse HOR_M'!S919</f>
        <v/>
      </c>
      <c r="D917" s="211" t="str">
        <f>'Analyse HOR_M'!AD919</f>
        <v/>
      </c>
      <c r="E917" s="211" t="str">
        <f>'Analyse HOR_M'!AO919</f>
        <v/>
      </c>
    </row>
    <row r="918" spans="1:5" ht="15.75">
      <c r="A918" s="210" t="str">
        <f>IF(resultats_math!A921="","",resultats_math!A921)</f>
        <v/>
      </c>
      <c r="B918" s="211" t="str">
        <f>'Analyse HOR_M'!H920</f>
        <v/>
      </c>
      <c r="C918" s="211" t="str">
        <f>'Analyse HOR_M'!S920</f>
        <v/>
      </c>
      <c r="D918" s="211" t="str">
        <f>'Analyse HOR_M'!AD920</f>
        <v/>
      </c>
      <c r="E918" s="211" t="str">
        <f>'Analyse HOR_M'!AO920</f>
        <v/>
      </c>
    </row>
    <row r="919" spans="1:5" ht="15.75">
      <c r="A919" s="210" t="str">
        <f>IF(resultats_math!A922="","",resultats_math!A922)</f>
        <v/>
      </c>
      <c r="B919" s="211" t="str">
        <f>'Analyse HOR_M'!H921</f>
        <v/>
      </c>
      <c r="C919" s="211" t="str">
        <f>'Analyse HOR_M'!S921</f>
        <v/>
      </c>
      <c r="D919" s="211" t="str">
        <f>'Analyse HOR_M'!AD921</f>
        <v/>
      </c>
      <c r="E919" s="211" t="str">
        <f>'Analyse HOR_M'!AO921</f>
        <v/>
      </c>
    </row>
    <row r="920" spans="1:5" ht="15.75">
      <c r="A920" s="210" t="str">
        <f>IF(resultats_math!A923="","",resultats_math!A923)</f>
        <v/>
      </c>
      <c r="B920" s="211" t="str">
        <f>'Analyse HOR_M'!H922</f>
        <v/>
      </c>
      <c r="C920" s="211" t="str">
        <f>'Analyse HOR_M'!S922</f>
        <v/>
      </c>
      <c r="D920" s="211" t="str">
        <f>'Analyse HOR_M'!AD922</f>
        <v/>
      </c>
      <c r="E920" s="211" t="str">
        <f>'Analyse HOR_M'!AO922</f>
        <v/>
      </c>
    </row>
    <row r="921" spans="1:5" ht="15.75">
      <c r="A921" s="210" t="str">
        <f>IF(resultats_math!A924="","",resultats_math!A924)</f>
        <v/>
      </c>
      <c r="B921" s="211" t="str">
        <f>'Analyse HOR_M'!H923</f>
        <v/>
      </c>
      <c r="C921" s="211" t="str">
        <f>'Analyse HOR_M'!S923</f>
        <v/>
      </c>
      <c r="D921" s="211" t="str">
        <f>'Analyse HOR_M'!AD923</f>
        <v/>
      </c>
      <c r="E921" s="211" t="str">
        <f>'Analyse HOR_M'!AO923</f>
        <v/>
      </c>
    </row>
    <row r="922" spans="1:5" ht="15.75">
      <c r="A922" s="210" t="str">
        <f>IF(resultats_math!A925="","",resultats_math!A925)</f>
        <v/>
      </c>
      <c r="B922" s="211" t="str">
        <f>'Analyse HOR_M'!H924</f>
        <v/>
      </c>
      <c r="C922" s="211" t="str">
        <f>'Analyse HOR_M'!S924</f>
        <v/>
      </c>
      <c r="D922" s="211" t="str">
        <f>'Analyse HOR_M'!AD924</f>
        <v/>
      </c>
      <c r="E922" s="211" t="str">
        <f>'Analyse HOR_M'!AO924</f>
        <v/>
      </c>
    </row>
    <row r="923" spans="1:5" ht="15.75">
      <c r="A923" s="210" t="str">
        <f>IF(resultats_math!A926="","",resultats_math!A926)</f>
        <v/>
      </c>
      <c r="B923" s="211" t="str">
        <f>'Analyse HOR_M'!H925</f>
        <v/>
      </c>
      <c r="C923" s="211" t="str">
        <f>'Analyse HOR_M'!S925</f>
        <v/>
      </c>
      <c r="D923" s="211" t="str">
        <f>'Analyse HOR_M'!AD925</f>
        <v/>
      </c>
      <c r="E923" s="211" t="str">
        <f>'Analyse HOR_M'!AO925</f>
        <v/>
      </c>
    </row>
    <row r="924" spans="1:5" ht="15.75">
      <c r="A924" s="210" t="str">
        <f>IF(resultats_math!A927="","",resultats_math!A927)</f>
        <v/>
      </c>
      <c r="B924" s="211" t="str">
        <f>'Analyse HOR_M'!H926</f>
        <v/>
      </c>
      <c r="C924" s="211" t="str">
        <f>'Analyse HOR_M'!S926</f>
        <v/>
      </c>
      <c r="D924" s="211" t="str">
        <f>'Analyse HOR_M'!AD926</f>
        <v/>
      </c>
      <c r="E924" s="211" t="str">
        <f>'Analyse HOR_M'!AO926</f>
        <v/>
      </c>
    </row>
    <row r="925" spans="1:5" ht="15.75">
      <c r="A925" s="210" t="str">
        <f>IF(resultats_math!A928="","",resultats_math!A928)</f>
        <v/>
      </c>
      <c r="B925" s="211" t="str">
        <f>'Analyse HOR_M'!H927</f>
        <v/>
      </c>
      <c r="C925" s="211" t="str">
        <f>'Analyse HOR_M'!S927</f>
        <v/>
      </c>
      <c r="D925" s="211" t="str">
        <f>'Analyse HOR_M'!AD927</f>
        <v/>
      </c>
      <c r="E925" s="211" t="str">
        <f>'Analyse HOR_M'!AO927</f>
        <v/>
      </c>
    </row>
    <row r="926" spans="1:5" ht="15.75">
      <c r="A926" s="210" t="str">
        <f>IF(resultats_math!A929="","",resultats_math!A929)</f>
        <v/>
      </c>
      <c r="B926" s="211" t="str">
        <f>'Analyse HOR_M'!H928</f>
        <v/>
      </c>
      <c r="C926" s="211" t="str">
        <f>'Analyse HOR_M'!S928</f>
        <v/>
      </c>
      <c r="D926" s="211" t="str">
        <f>'Analyse HOR_M'!AD928</f>
        <v/>
      </c>
      <c r="E926" s="211" t="str">
        <f>'Analyse HOR_M'!AO928</f>
        <v/>
      </c>
    </row>
    <row r="927" spans="1:5" ht="15.75">
      <c r="A927" s="210" t="str">
        <f>IF(resultats_math!A930="","",resultats_math!A930)</f>
        <v/>
      </c>
      <c r="B927" s="211" t="str">
        <f>'Analyse HOR_M'!H929</f>
        <v/>
      </c>
      <c r="C927" s="211" t="str">
        <f>'Analyse HOR_M'!S929</f>
        <v/>
      </c>
      <c r="D927" s="211" t="str">
        <f>'Analyse HOR_M'!AD929</f>
        <v/>
      </c>
      <c r="E927" s="211" t="str">
        <f>'Analyse HOR_M'!AO929</f>
        <v/>
      </c>
    </row>
    <row r="928" spans="1:5" ht="15.75">
      <c r="A928" s="210" t="str">
        <f>IF(resultats_math!A931="","",resultats_math!A931)</f>
        <v/>
      </c>
      <c r="B928" s="211" t="str">
        <f>'Analyse HOR_M'!H930</f>
        <v/>
      </c>
      <c r="C928" s="211" t="str">
        <f>'Analyse HOR_M'!S930</f>
        <v/>
      </c>
      <c r="D928" s="211" t="str">
        <f>'Analyse HOR_M'!AD930</f>
        <v/>
      </c>
      <c r="E928" s="211" t="str">
        <f>'Analyse HOR_M'!AO930</f>
        <v/>
      </c>
    </row>
    <row r="929" spans="1:5" ht="15.75">
      <c r="A929" s="210" t="str">
        <f>IF(resultats_math!A932="","",resultats_math!A932)</f>
        <v/>
      </c>
      <c r="B929" s="211" t="str">
        <f>'Analyse HOR_M'!H931</f>
        <v/>
      </c>
      <c r="C929" s="211" t="str">
        <f>'Analyse HOR_M'!S931</f>
        <v/>
      </c>
      <c r="D929" s="211" t="str">
        <f>'Analyse HOR_M'!AD931</f>
        <v/>
      </c>
      <c r="E929" s="211" t="str">
        <f>'Analyse HOR_M'!AO931</f>
        <v/>
      </c>
    </row>
    <row r="930" spans="1:5" ht="15.75">
      <c r="A930" s="210" t="str">
        <f>IF(resultats_math!A933="","",resultats_math!A933)</f>
        <v/>
      </c>
      <c r="B930" s="211" t="str">
        <f>'Analyse HOR_M'!H932</f>
        <v/>
      </c>
      <c r="C930" s="211" t="str">
        <f>'Analyse HOR_M'!S932</f>
        <v/>
      </c>
      <c r="D930" s="211" t="str">
        <f>'Analyse HOR_M'!AD932</f>
        <v/>
      </c>
      <c r="E930" s="211" t="str">
        <f>'Analyse HOR_M'!AO932</f>
        <v/>
      </c>
    </row>
    <row r="931" spans="1:5" ht="15.75">
      <c r="A931" s="210" t="str">
        <f>IF(resultats_math!A934="","",resultats_math!A934)</f>
        <v/>
      </c>
      <c r="B931" s="211" t="str">
        <f>'Analyse HOR_M'!H933</f>
        <v/>
      </c>
      <c r="C931" s="211" t="str">
        <f>'Analyse HOR_M'!S933</f>
        <v/>
      </c>
      <c r="D931" s="211" t="str">
        <f>'Analyse HOR_M'!AD933</f>
        <v/>
      </c>
      <c r="E931" s="211" t="str">
        <f>'Analyse HOR_M'!AO933</f>
        <v/>
      </c>
    </row>
    <row r="932" spans="1:5" ht="15.75">
      <c r="A932" s="210" t="str">
        <f>IF(resultats_math!A935="","",resultats_math!A935)</f>
        <v/>
      </c>
      <c r="B932" s="211" t="str">
        <f>'Analyse HOR_M'!H934</f>
        <v/>
      </c>
      <c r="C932" s="211" t="str">
        <f>'Analyse HOR_M'!S934</f>
        <v/>
      </c>
      <c r="D932" s="211" t="str">
        <f>'Analyse HOR_M'!AD934</f>
        <v/>
      </c>
      <c r="E932" s="211" t="str">
        <f>'Analyse HOR_M'!AO934</f>
        <v/>
      </c>
    </row>
    <row r="933" spans="1:5" ht="15.75">
      <c r="A933" s="210" t="str">
        <f>IF(resultats_math!A936="","",resultats_math!A936)</f>
        <v/>
      </c>
      <c r="B933" s="211" t="str">
        <f>'Analyse HOR_M'!H935</f>
        <v/>
      </c>
      <c r="C933" s="211" t="str">
        <f>'Analyse HOR_M'!S935</f>
        <v/>
      </c>
      <c r="D933" s="211" t="str">
        <f>'Analyse HOR_M'!AD935</f>
        <v/>
      </c>
      <c r="E933" s="211" t="str">
        <f>'Analyse HOR_M'!AO935</f>
        <v/>
      </c>
    </row>
    <row r="934" spans="1:5" ht="15.75">
      <c r="A934" s="210" t="str">
        <f>IF(resultats_math!A937="","",resultats_math!A937)</f>
        <v/>
      </c>
      <c r="B934" s="211" t="str">
        <f>'Analyse HOR_M'!H936</f>
        <v/>
      </c>
      <c r="C934" s="211" t="str">
        <f>'Analyse HOR_M'!S936</f>
        <v/>
      </c>
      <c r="D934" s="211" t="str">
        <f>'Analyse HOR_M'!AD936</f>
        <v/>
      </c>
      <c r="E934" s="211" t="str">
        <f>'Analyse HOR_M'!AO936</f>
        <v/>
      </c>
    </row>
    <row r="935" spans="1:5" ht="15.75">
      <c r="A935" s="210" t="str">
        <f>IF(resultats_math!A938="","",resultats_math!A938)</f>
        <v/>
      </c>
      <c r="B935" s="211" t="str">
        <f>'Analyse HOR_M'!H937</f>
        <v/>
      </c>
      <c r="C935" s="211" t="str">
        <f>'Analyse HOR_M'!S937</f>
        <v/>
      </c>
      <c r="D935" s="211" t="str">
        <f>'Analyse HOR_M'!AD937</f>
        <v/>
      </c>
      <c r="E935" s="211" t="str">
        <f>'Analyse HOR_M'!AO937</f>
        <v/>
      </c>
    </row>
    <row r="936" spans="1:5" ht="15.75">
      <c r="A936" s="210" t="str">
        <f>IF(resultats_math!A939="","",resultats_math!A939)</f>
        <v/>
      </c>
      <c r="B936" s="211" t="str">
        <f>'Analyse HOR_M'!H938</f>
        <v/>
      </c>
      <c r="C936" s="211" t="str">
        <f>'Analyse HOR_M'!S938</f>
        <v/>
      </c>
      <c r="D936" s="211" t="str">
        <f>'Analyse HOR_M'!AD938</f>
        <v/>
      </c>
      <c r="E936" s="211" t="str">
        <f>'Analyse HOR_M'!AO938</f>
        <v/>
      </c>
    </row>
    <row r="937" spans="1:5" ht="15.75">
      <c r="A937" s="210" t="str">
        <f>IF(resultats_math!A940="","",resultats_math!A940)</f>
        <v/>
      </c>
      <c r="B937" s="211" t="str">
        <f>'Analyse HOR_M'!H939</f>
        <v/>
      </c>
      <c r="C937" s="211" t="str">
        <f>'Analyse HOR_M'!S939</f>
        <v/>
      </c>
      <c r="D937" s="211" t="str">
        <f>'Analyse HOR_M'!AD939</f>
        <v/>
      </c>
      <c r="E937" s="211" t="str">
        <f>'Analyse HOR_M'!AO939</f>
        <v/>
      </c>
    </row>
    <row r="938" spans="1:5" ht="15.75">
      <c r="A938" s="210" t="str">
        <f>IF(resultats_math!A941="","",resultats_math!A941)</f>
        <v/>
      </c>
      <c r="B938" s="211" t="str">
        <f>'Analyse HOR_M'!H940</f>
        <v/>
      </c>
      <c r="C938" s="211" t="str">
        <f>'Analyse HOR_M'!S940</f>
        <v/>
      </c>
      <c r="D938" s="211" t="str">
        <f>'Analyse HOR_M'!AD940</f>
        <v/>
      </c>
      <c r="E938" s="211" t="str">
        <f>'Analyse HOR_M'!AO940</f>
        <v/>
      </c>
    </row>
    <row r="939" spans="1:5" ht="15.75">
      <c r="A939" s="210" t="str">
        <f>IF(resultats_math!A942="","",resultats_math!A942)</f>
        <v/>
      </c>
      <c r="B939" s="211" t="str">
        <f>'Analyse HOR_M'!H941</f>
        <v/>
      </c>
      <c r="C939" s="211" t="str">
        <f>'Analyse HOR_M'!S941</f>
        <v/>
      </c>
      <c r="D939" s="211" t="str">
        <f>'Analyse HOR_M'!AD941</f>
        <v/>
      </c>
      <c r="E939" s="211" t="str">
        <f>'Analyse HOR_M'!AO941</f>
        <v/>
      </c>
    </row>
    <row r="940" spans="1:5" ht="15.75">
      <c r="A940" s="210" t="str">
        <f>IF(resultats_math!A943="","",resultats_math!A943)</f>
        <v/>
      </c>
      <c r="B940" s="211" t="str">
        <f>'Analyse HOR_M'!H942</f>
        <v/>
      </c>
      <c r="C940" s="211" t="str">
        <f>'Analyse HOR_M'!S942</f>
        <v/>
      </c>
      <c r="D940" s="211" t="str">
        <f>'Analyse HOR_M'!AD942</f>
        <v/>
      </c>
      <c r="E940" s="211" t="str">
        <f>'Analyse HOR_M'!AO942</f>
        <v/>
      </c>
    </row>
    <row r="941" spans="1:5" ht="15.75">
      <c r="A941" s="210" t="str">
        <f>IF(resultats_math!A944="","",resultats_math!A944)</f>
        <v/>
      </c>
      <c r="B941" s="211" t="str">
        <f>'Analyse HOR_M'!H943</f>
        <v/>
      </c>
      <c r="C941" s="211" t="str">
        <f>'Analyse HOR_M'!S943</f>
        <v/>
      </c>
      <c r="D941" s="211" t="str">
        <f>'Analyse HOR_M'!AD943</f>
        <v/>
      </c>
      <c r="E941" s="211" t="str">
        <f>'Analyse HOR_M'!AO943</f>
        <v/>
      </c>
    </row>
    <row r="942" spans="1:5" ht="15.75">
      <c r="A942" s="210" t="str">
        <f>IF(resultats_math!A945="","",resultats_math!A945)</f>
        <v/>
      </c>
      <c r="B942" s="211" t="str">
        <f>'Analyse HOR_M'!H944</f>
        <v/>
      </c>
      <c r="C942" s="211" t="str">
        <f>'Analyse HOR_M'!S944</f>
        <v/>
      </c>
      <c r="D942" s="211" t="str">
        <f>'Analyse HOR_M'!AD944</f>
        <v/>
      </c>
      <c r="E942" s="211" t="str">
        <f>'Analyse HOR_M'!AO944</f>
        <v/>
      </c>
    </row>
    <row r="943" spans="1:5" ht="15.75">
      <c r="A943" s="210" t="str">
        <f>IF(resultats_math!A946="","",resultats_math!A946)</f>
        <v/>
      </c>
      <c r="B943" s="211" t="str">
        <f>'Analyse HOR_M'!H945</f>
        <v/>
      </c>
      <c r="C943" s="211" t="str">
        <f>'Analyse HOR_M'!S945</f>
        <v/>
      </c>
      <c r="D943" s="211" t="str">
        <f>'Analyse HOR_M'!AD945</f>
        <v/>
      </c>
      <c r="E943" s="211" t="str">
        <f>'Analyse HOR_M'!AO945</f>
        <v/>
      </c>
    </row>
    <row r="944" spans="1:5" ht="15.75">
      <c r="A944" s="210" t="str">
        <f>IF(resultats_math!A947="","",resultats_math!A947)</f>
        <v/>
      </c>
      <c r="B944" s="211" t="str">
        <f>'Analyse HOR_M'!H946</f>
        <v/>
      </c>
      <c r="C944" s="211" t="str">
        <f>'Analyse HOR_M'!S946</f>
        <v/>
      </c>
      <c r="D944" s="211" t="str">
        <f>'Analyse HOR_M'!AD946</f>
        <v/>
      </c>
      <c r="E944" s="211" t="str">
        <f>'Analyse HOR_M'!AO946</f>
        <v/>
      </c>
    </row>
    <row r="945" spans="1:5" ht="15.75">
      <c r="A945" s="210" t="str">
        <f>IF(resultats_math!A948="","",resultats_math!A948)</f>
        <v/>
      </c>
      <c r="B945" s="211" t="str">
        <f>'Analyse HOR_M'!H947</f>
        <v/>
      </c>
      <c r="C945" s="211" t="str">
        <f>'Analyse HOR_M'!S947</f>
        <v/>
      </c>
      <c r="D945" s="211" t="str">
        <f>'Analyse HOR_M'!AD947</f>
        <v/>
      </c>
      <c r="E945" s="211" t="str">
        <f>'Analyse HOR_M'!AO947</f>
        <v/>
      </c>
    </row>
    <row r="946" spans="1:5" ht="15.75">
      <c r="A946" s="210" t="str">
        <f>IF(resultats_math!A949="","",resultats_math!A949)</f>
        <v/>
      </c>
      <c r="B946" s="211" t="str">
        <f>'Analyse HOR_M'!H948</f>
        <v/>
      </c>
      <c r="C946" s="211" t="str">
        <f>'Analyse HOR_M'!S948</f>
        <v/>
      </c>
      <c r="D946" s="211" t="str">
        <f>'Analyse HOR_M'!AD948</f>
        <v/>
      </c>
      <c r="E946" s="211" t="str">
        <f>'Analyse HOR_M'!AO948</f>
        <v/>
      </c>
    </row>
    <row r="947" spans="1:5" ht="15.75">
      <c r="A947" s="210" t="str">
        <f>IF(resultats_math!A950="","",resultats_math!A950)</f>
        <v/>
      </c>
      <c r="B947" s="211" t="str">
        <f>'Analyse HOR_M'!H949</f>
        <v/>
      </c>
      <c r="C947" s="211" t="str">
        <f>'Analyse HOR_M'!S949</f>
        <v/>
      </c>
      <c r="D947" s="211" t="str">
        <f>'Analyse HOR_M'!AD949</f>
        <v/>
      </c>
      <c r="E947" s="211" t="str">
        <f>'Analyse HOR_M'!AO949</f>
        <v/>
      </c>
    </row>
    <row r="948" spans="1:5" ht="15.75">
      <c r="A948" s="210" t="str">
        <f>IF(resultats_math!A951="","",resultats_math!A951)</f>
        <v/>
      </c>
      <c r="B948" s="211" t="str">
        <f>'Analyse HOR_M'!H950</f>
        <v/>
      </c>
      <c r="C948" s="211" t="str">
        <f>'Analyse HOR_M'!S950</f>
        <v/>
      </c>
      <c r="D948" s="211" t="str">
        <f>'Analyse HOR_M'!AD950</f>
        <v/>
      </c>
      <c r="E948" s="211" t="str">
        <f>'Analyse HOR_M'!AO950</f>
        <v/>
      </c>
    </row>
    <row r="949" spans="1:5" ht="15.75">
      <c r="A949" s="210" t="str">
        <f>IF(resultats_math!A952="","",resultats_math!A952)</f>
        <v/>
      </c>
      <c r="B949" s="211" t="str">
        <f>'Analyse HOR_M'!H951</f>
        <v/>
      </c>
      <c r="C949" s="211" t="str">
        <f>'Analyse HOR_M'!S951</f>
        <v/>
      </c>
      <c r="D949" s="211" t="str">
        <f>'Analyse HOR_M'!AD951</f>
        <v/>
      </c>
      <c r="E949" s="211" t="str">
        <f>'Analyse HOR_M'!AO951</f>
        <v/>
      </c>
    </row>
    <row r="950" spans="1:5" ht="15.75">
      <c r="A950" s="210" t="str">
        <f>IF(resultats_math!A953="","",resultats_math!A953)</f>
        <v/>
      </c>
      <c r="B950" s="211" t="str">
        <f>'Analyse HOR_M'!H952</f>
        <v/>
      </c>
      <c r="C950" s="211" t="str">
        <f>'Analyse HOR_M'!S952</f>
        <v/>
      </c>
      <c r="D950" s="211" t="str">
        <f>'Analyse HOR_M'!AD952</f>
        <v/>
      </c>
      <c r="E950" s="211" t="str">
        <f>'Analyse HOR_M'!AO952</f>
        <v/>
      </c>
    </row>
    <row r="951" spans="1:5" ht="15.75">
      <c r="A951" s="210" t="str">
        <f>IF(resultats_math!A954="","",resultats_math!A954)</f>
        <v/>
      </c>
      <c r="B951" s="211" t="str">
        <f>'Analyse HOR_M'!H953</f>
        <v/>
      </c>
      <c r="C951" s="211" t="str">
        <f>'Analyse HOR_M'!S953</f>
        <v/>
      </c>
      <c r="D951" s="211" t="str">
        <f>'Analyse HOR_M'!AD953</f>
        <v/>
      </c>
      <c r="E951" s="211" t="str">
        <f>'Analyse HOR_M'!AO953</f>
        <v/>
      </c>
    </row>
    <row r="952" spans="1:5" ht="15.75">
      <c r="A952" s="210" t="str">
        <f>IF(resultats_math!A955="","",resultats_math!A955)</f>
        <v/>
      </c>
      <c r="B952" s="211" t="str">
        <f>'Analyse HOR_M'!H954</f>
        <v/>
      </c>
      <c r="C952" s="211" t="str">
        <f>'Analyse HOR_M'!S954</f>
        <v/>
      </c>
      <c r="D952" s="211" t="str">
        <f>'Analyse HOR_M'!AD954</f>
        <v/>
      </c>
      <c r="E952" s="211" t="str">
        <f>'Analyse HOR_M'!AO954</f>
        <v/>
      </c>
    </row>
    <row r="953" spans="1:5" ht="15.75">
      <c r="A953" s="210" t="str">
        <f>IF(resultats_math!A956="","",resultats_math!A956)</f>
        <v/>
      </c>
      <c r="B953" s="211" t="str">
        <f>'Analyse HOR_M'!H955</f>
        <v/>
      </c>
      <c r="C953" s="211" t="str">
        <f>'Analyse HOR_M'!S955</f>
        <v/>
      </c>
      <c r="D953" s="211" t="str">
        <f>'Analyse HOR_M'!AD955</f>
        <v/>
      </c>
      <c r="E953" s="211" t="str">
        <f>'Analyse HOR_M'!AO955</f>
        <v/>
      </c>
    </row>
    <row r="954" spans="1:5" ht="15.75">
      <c r="A954" s="210" t="str">
        <f>IF(resultats_math!A957="","",resultats_math!A957)</f>
        <v/>
      </c>
      <c r="B954" s="211" t="str">
        <f>'Analyse HOR_M'!H956</f>
        <v/>
      </c>
      <c r="C954" s="211" t="str">
        <f>'Analyse HOR_M'!S956</f>
        <v/>
      </c>
      <c r="D954" s="211" t="str">
        <f>'Analyse HOR_M'!AD956</f>
        <v/>
      </c>
      <c r="E954" s="211" t="str">
        <f>'Analyse HOR_M'!AO956</f>
        <v/>
      </c>
    </row>
    <row r="955" spans="1:5" ht="15.75">
      <c r="A955" s="210" t="str">
        <f>IF(resultats_math!A958="","",resultats_math!A958)</f>
        <v/>
      </c>
      <c r="B955" s="211" t="str">
        <f>'Analyse HOR_M'!H957</f>
        <v/>
      </c>
      <c r="C955" s="211" t="str">
        <f>'Analyse HOR_M'!S957</f>
        <v/>
      </c>
      <c r="D955" s="211" t="str">
        <f>'Analyse HOR_M'!AD957</f>
        <v/>
      </c>
      <c r="E955" s="211" t="str">
        <f>'Analyse HOR_M'!AO957</f>
        <v/>
      </c>
    </row>
    <row r="956" spans="1:5" ht="15.75">
      <c r="A956" s="210" t="str">
        <f>IF(resultats_math!A959="","",resultats_math!A959)</f>
        <v/>
      </c>
      <c r="B956" s="211" t="str">
        <f>'Analyse HOR_M'!H958</f>
        <v/>
      </c>
      <c r="C956" s="211" t="str">
        <f>'Analyse HOR_M'!S958</f>
        <v/>
      </c>
      <c r="D956" s="211" t="str">
        <f>'Analyse HOR_M'!AD958</f>
        <v/>
      </c>
      <c r="E956" s="211" t="str">
        <f>'Analyse HOR_M'!AO958</f>
        <v/>
      </c>
    </row>
    <row r="957" spans="1:5" ht="15.75">
      <c r="A957" s="210" t="str">
        <f>IF(resultats_math!A960="","",resultats_math!A960)</f>
        <v/>
      </c>
      <c r="B957" s="211" t="str">
        <f>'Analyse HOR_M'!H959</f>
        <v/>
      </c>
      <c r="C957" s="211" t="str">
        <f>'Analyse HOR_M'!S959</f>
        <v/>
      </c>
      <c r="D957" s="211" t="str">
        <f>'Analyse HOR_M'!AD959</f>
        <v/>
      </c>
      <c r="E957" s="211" t="str">
        <f>'Analyse HOR_M'!AO959</f>
        <v/>
      </c>
    </row>
    <row r="958" spans="1:5" ht="15.75">
      <c r="A958" s="210" t="str">
        <f>IF(resultats_math!A961="","",resultats_math!A961)</f>
        <v/>
      </c>
      <c r="B958" s="211" t="str">
        <f>'Analyse HOR_M'!H960</f>
        <v/>
      </c>
      <c r="C958" s="211" t="str">
        <f>'Analyse HOR_M'!S960</f>
        <v/>
      </c>
      <c r="D958" s="211" t="str">
        <f>'Analyse HOR_M'!AD960</f>
        <v/>
      </c>
      <c r="E958" s="211" t="str">
        <f>'Analyse HOR_M'!AO960</f>
        <v/>
      </c>
    </row>
    <row r="959" spans="1:5" ht="15.75">
      <c r="A959" s="210" t="str">
        <f>IF(resultats_math!A962="","",resultats_math!A962)</f>
        <v/>
      </c>
      <c r="B959" s="211" t="str">
        <f>'Analyse HOR_M'!H961</f>
        <v/>
      </c>
      <c r="C959" s="211" t="str">
        <f>'Analyse HOR_M'!S961</f>
        <v/>
      </c>
      <c r="D959" s="211" t="str">
        <f>'Analyse HOR_M'!AD961</f>
        <v/>
      </c>
      <c r="E959" s="211" t="str">
        <f>'Analyse HOR_M'!AO961</f>
        <v/>
      </c>
    </row>
    <row r="960" spans="1:5" ht="15.75">
      <c r="A960" s="210" t="str">
        <f>IF(resultats_math!A963="","",resultats_math!A963)</f>
        <v/>
      </c>
      <c r="B960" s="211" t="str">
        <f>'Analyse HOR_M'!H962</f>
        <v/>
      </c>
      <c r="C960" s="211" t="str">
        <f>'Analyse HOR_M'!S962</f>
        <v/>
      </c>
      <c r="D960" s="211" t="str">
        <f>'Analyse HOR_M'!AD962</f>
        <v/>
      </c>
      <c r="E960" s="211" t="str">
        <f>'Analyse HOR_M'!AO962</f>
        <v/>
      </c>
    </row>
    <row r="961" spans="1:5" ht="15.75">
      <c r="A961" s="210" t="str">
        <f>IF(resultats_math!A964="","",resultats_math!A964)</f>
        <v/>
      </c>
      <c r="B961" s="211" t="str">
        <f>'Analyse HOR_M'!H963</f>
        <v/>
      </c>
      <c r="C961" s="211" t="str">
        <f>'Analyse HOR_M'!S963</f>
        <v/>
      </c>
      <c r="D961" s="211" t="str">
        <f>'Analyse HOR_M'!AD963</f>
        <v/>
      </c>
      <c r="E961" s="211" t="str">
        <f>'Analyse HOR_M'!AO963</f>
        <v/>
      </c>
    </row>
    <row r="962" spans="1:5" ht="15.75">
      <c r="A962" s="210" t="str">
        <f>IF(resultats_math!A965="","",resultats_math!A965)</f>
        <v/>
      </c>
      <c r="B962" s="211" t="str">
        <f>'Analyse HOR_M'!H964</f>
        <v/>
      </c>
      <c r="C962" s="211" t="str">
        <f>'Analyse HOR_M'!S964</f>
        <v/>
      </c>
      <c r="D962" s="211" t="str">
        <f>'Analyse HOR_M'!AD964</f>
        <v/>
      </c>
      <c r="E962" s="211" t="str">
        <f>'Analyse HOR_M'!AO964</f>
        <v/>
      </c>
    </row>
    <row r="963" spans="1:5" ht="15.75">
      <c r="A963" s="210" t="str">
        <f>IF(resultats_math!A966="","",resultats_math!A966)</f>
        <v/>
      </c>
      <c r="B963" s="211" t="str">
        <f>'Analyse HOR_M'!H965</f>
        <v/>
      </c>
      <c r="C963" s="211" t="str">
        <f>'Analyse HOR_M'!S965</f>
        <v/>
      </c>
      <c r="D963" s="211" t="str">
        <f>'Analyse HOR_M'!AD965</f>
        <v/>
      </c>
      <c r="E963" s="211" t="str">
        <f>'Analyse HOR_M'!AO965</f>
        <v/>
      </c>
    </row>
    <row r="964" spans="1:5" ht="15.75">
      <c r="A964" s="210" t="str">
        <f>IF(resultats_math!A967="","",resultats_math!A967)</f>
        <v/>
      </c>
      <c r="B964" s="211" t="str">
        <f>'Analyse HOR_M'!H966</f>
        <v/>
      </c>
      <c r="C964" s="211" t="str">
        <f>'Analyse HOR_M'!S966</f>
        <v/>
      </c>
      <c r="D964" s="211" t="str">
        <f>'Analyse HOR_M'!AD966</f>
        <v/>
      </c>
      <c r="E964" s="211" t="str">
        <f>'Analyse HOR_M'!AO966</f>
        <v/>
      </c>
    </row>
    <row r="965" spans="1:5" ht="15.75">
      <c r="A965" s="210" t="str">
        <f>IF(resultats_math!A968="","",resultats_math!A968)</f>
        <v/>
      </c>
      <c r="B965" s="211" t="str">
        <f>'Analyse HOR_M'!H967</f>
        <v/>
      </c>
      <c r="C965" s="211" t="str">
        <f>'Analyse HOR_M'!S967</f>
        <v/>
      </c>
      <c r="D965" s="211" t="str">
        <f>'Analyse HOR_M'!AD967</f>
        <v/>
      </c>
      <c r="E965" s="211" t="str">
        <f>'Analyse HOR_M'!AO967</f>
        <v/>
      </c>
    </row>
    <row r="966" spans="1:5" ht="15.75">
      <c r="A966" s="210" t="str">
        <f>IF(resultats_math!A969="","",resultats_math!A969)</f>
        <v/>
      </c>
      <c r="B966" s="211" t="str">
        <f>'Analyse HOR_M'!H968</f>
        <v/>
      </c>
      <c r="C966" s="211" t="str">
        <f>'Analyse HOR_M'!S968</f>
        <v/>
      </c>
      <c r="D966" s="211" t="str">
        <f>'Analyse HOR_M'!AD968</f>
        <v/>
      </c>
      <c r="E966" s="211" t="str">
        <f>'Analyse HOR_M'!AO968</f>
        <v/>
      </c>
    </row>
    <row r="967" spans="1:5" ht="15.75">
      <c r="A967" s="210" t="str">
        <f>IF(resultats_math!A970="","",resultats_math!A970)</f>
        <v/>
      </c>
      <c r="B967" s="211" t="str">
        <f>'Analyse HOR_M'!H969</f>
        <v/>
      </c>
      <c r="C967" s="211" t="str">
        <f>'Analyse HOR_M'!S969</f>
        <v/>
      </c>
      <c r="D967" s="211" t="str">
        <f>'Analyse HOR_M'!AD969</f>
        <v/>
      </c>
      <c r="E967" s="211" t="str">
        <f>'Analyse HOR_M'!AO969</f>
        <v/>
      </c>
    </row>
    <row r="968" spans="1:5" ht="15.75">
      <c r="A968" s="210" t="str">
        <f>IF(resultats_math!A971="","",resultats_math!A971)</f>
        <v/>
      </c>
      <c r="B968" s="211" t="str">
        <f>'Analyse HOR_M'!H970</f>
        <v/>
      </c>
      <c r="C968" s="211" t="str">
        <f>'Analyse HOR_M'!S970</f>
        <v/>
      </c>
      <c r="D968" s="211" t="str">
        <f>'Analyse HOR_M'!AD970</f>
        <v/>
      </c>
      <c r="E968" s="211" t="str">
        <f>'Analyse HOR_M'!AO970</f>
        <v/>
      </c>
    </row>
    <row r="969" spans="1:5" ht="15.75">
      <c r="A969" s="210" t="str">
        <f>IF(resultats_math!A972="","",resultats_math!A972)</f>
        <v/>
      </c>
      <c r="B969" s="211" t="str">
        <f>'Analyse HOR_M'!H971</f>
        <v/>
      </c>
      <c r="C969" s="211" t="str">
        <f>'Analyse HOR_M'!S971</f>
        <v/>
      </c>
      <c r="D969" s="211" t="str">
        <f>'Analyse HOR_M'!AD971</f>
        <v/>
      </c>
      <c r="E969" s="211" t="str">
        <f>'Analyse HOR_M'!AO971</f>
        <v/>
      </c>
    </row>
    <row r="970" spans="1:5" ht="15.75">
      <c r="A970" s="210" t="str">
        <f>IF(resultats_math!A973="","",resultats_math!A973)</f>
        <v/>
      </c>
      <c r="B970" s="211" t="str">
        <f>'Analyse HOR_M'!H972</f>
        <v/>
      </c>
      <c r="C970" s="211" t="str">
        <f>'Analyse HOR_M'!S972</f>
        <v/>
      </c>
      <c r="D970" s="211" t="str">
        <f>'Analyse HOR_M'!AD972</f>
        <v/>
      </c>
      <c r="E970" s="211" t="str">
        <f>'Analyse HOR_M'!AO972</f>
        <v/>
      </c>
    </row>
    <row r="971" spans="1:5" ht="15.75">
      <c r="A971" s="210" t="str">
        <f>IF(resultats_math!A974="","",resultats_math!A974)</f>
        <v/>
      </c>
      <c r="B971" s="211" t="str">
        <f>'Analyse HOR_M'!H973</f>
        <v/>
      </c>
      <c r="C971" s="211" t="str">
        <f>'Analyse HOR_M'!S973</f>
        <v/>
      </c>
      <c r="D971" s="211" t="str">
        <f>'Analyse HOR_M'!AD973</f>
        <v/>
      </c>
      <c r="E971" s="211" t="str">
        <f>'Analyse HOR_M'!AO973</f>
        <v/>
      </c>
    </row>
    <row r="972" spans="1:5" ht="15.75">
      <c r="A972" s="210" t="str">
        <f>IF(resultats_math!A975="","",resultats_math!A975)</f>
        <v/>
      </c>
      <c r="B972" s="211" t="str">
        <f>'Analyse HOR_M'!H974</f>
        <v/>
      </c>
      <c r="C972" s="211" t="str">
        <f>'Analyse HOR_M'!S974</f>
        <v/>
      </c>
      <c r="D972" s="211" t="str">
        <f>'Analyse HOR_M'!AD974</f>
        <v/>
      </c>
      <c r="E972" s="211" t="str">
        <f>'Analyse HOR_M'!AO974</f>
        <v/>
      </c>
    </row>
    <row r="973" spans="1:5" ht="15.75">
      <c r="A973" s="210" t="str">
        <f>IF(resultats_math!A976="","",resultats_math!A976)</f>
        <v/>
      </c>
      <c r="B973" s="211" t="str">
        <f>'Analyse HOR_M'!H975</f>
        <v/>
      </c>
      <c r="C973" s="211" t="str">
        <f>'Analyse HOR_M'!S975</f>
        <v/>
      </c>
      <c r="D973" s="211" t="str">
        <f>'Analyse HOR_M'!AD975</f>
        <v/>
      </c>
      <c r="E973" s="211" t="str">
        <f>'Analyse HOR_M'!AO975</f>
        <v/>
      </c>
    </row>
    <row r="974" spans="1:5" ht="15.75">
      <c r="A974" s="210" t="str">
        <f>IF(resultats_math!A977="","",resultats_math!A977)</f>
        <v/>
      </c>
      <c r="B974" s="211" t="str">
        <f>'Analyse HOR_M'!H976</f>
        <v/>
      </c>
      <c r="C974" s="211" t="str">
        <f>'Analyse HOR_M'!S976</f>
        <v/>
      </c>
      <c r="D974" s="211" t="str">
        <f>'Analyse HOR_M'!AD976</f>
        <v/>
      </c>
      <c r="E974" s="211" t="str">
        <f>'Analyse HOR_M'!AO976</f>
        <v/>
      </c>
    </row>
    <row r="975" spans="1:5" ht="15.75">
      <c r="A975" s="210" t="str">
        <f>IF(resultats_math!A978="","",resultats_math!A978)</f>
        <v/>
      </c>
      <c r="B975" s="211" t="str">
        <f>'Analyse HOR_M'!H977</f>
        <v/>
      </c>
      <c r="C975" s="211" t="str">
        <f>'Analyse HOR_M'!S977</f>
        <v/>
      </c>
      <c r="D975" s="211" t="str">
        <f>'Analyse HOR_M'!AD977</f>
        <v/>
      </c>
      <c r="E975" s="211" t="str">
        <f>'Analyse HOR_M'!AO977</f>
        <v/>
      </c>
    </row>
    <row r="976" spans="1:5" ht="15.75">
      <c r="A976" s="210" t="str">
        <f>IF(resultats_math!A979="","",resultats_math!A979)</f>
        <v/>
      </c>
      <c r="B976" s="211" t="str">
        <f>'Analyse HOR_M'!H978</f>
        <v/>
      </c>
      <c r="C976" s="211" t="str">
        <f>'Analyse HOR_M'!S978</f>
        <v/>
      </c>
      <c r="D976" s="211" t="str">
        <f>'Analyse HOR_M'!AD978</f>
        <v/>
      </c>
      <c r="E976" s="211" t="str">
        <f>'Analyse HOR_M'!AO978</f>
        <v/>
      </c>
    </row>
    <row r="977" spans="1:5" ht="15.75">
      <c r="A977" s="210" t="str">
        <f>IF(resultats_math!A980="","",resultats_math!A980)</f>
        <v/>
      </c>
      <c r="B977" s="211" t="str">
        <f>'Analyse HOR_M'!H979</f>
        <v/>
      </c>
      <c r="C977" s="211" t="str">
        <f>'Analyse HOR_M'!S979</f>
        <v/>
      </c>
      <c r="D977" s="211" t="str">
        <f>'Analyse HOR_M'!AD979</f>
        <v/>
      </c>
      <c r="E977" s="211" t="str">
        <f>'Analyse HOR_M'!AO979</f>
        <v/>
      </c>
    </row>
    <row r="978" spans="1:5" ht="15.75">
      <c r="A978" s="210" t="str">
        <f>IF(resultats_math!A981="","",resultats_math!A981)</f>
        <v/>
      </c>
      <c r="B978" s="211" t="str">
        <f>'Analyse HOR_M'!H980</f>
        <v/>
      </c>
      <c r="C978" s="211" t="str">
        <f>'Analyse HOR_M'!S980</f>
        <v/>
      </c>
      <c r="D978" s="211" t="str">
        <f>'Analyse HOR_M'!AD980</f>
        <v/>
      </c>
      <c r="E978" s="211" t="str">
        <f>'Analyse HOR_M'!AO980</f>
        <v/>
      </c>
    </row>
    <row r="979" spans="1:5" ht="15.75">
      <c r="A979" s="210" t="str">
        <f>IF(resultats_math!A982="","",resultats_math!A982)</f>
        <v/>
      </c>
      <c r="B979" s="211" t="str">
        <f>'Analyse HOR_M'!H981</f>
        <v/>
      </c>
      <c r="C979" s="211" t="str">
        <f>'Analyse HOR_M'!S981</f>
        <v/>
      </c>
      <c r="D979" s="211" t="str">
        <f>'Analyse HOR_M'!AD981</f>
        <v/>
      </c>
      <c r="E979" s="211" t="str">
        <f>'Analyse HOR_M'!AO981</f>
        <v/>
      </c>
    </row>
    <row r="980" spans="1:5" ht="15.75">
      <c r="A980" s="210" t="str">
        <f>IF(resultats_math!A983="","",resultats_math!A983)</f>
        <v/>
      </c>
      <c r="B980" s="211" t="str">
        <f>'Analyse HOR_M'!H982</f>
        <v/>
      </c>
      <c r="C980" s="211" t="str">
        <f>'Analyse HOR_M'!S982</f>
        <v/>
      </c>
      <c r="D980" s="211" t="str">
        <f>'Analyse HOR_M'!AD982</f>
        <v/>
      </c>
      <c r="E980" s="211" t="str">
        <f>'Analyse HOR_M'!AO982</f>
        <v/>
      </c>
    </row>
    <row r="981" spans="1:5" ht="15.75">
      <c r="A981" s="210" t="str">
        <f>IF(resultats_math!A984="","",resultats_math!A984)</f>
        <v/>
      </c>
      <c r="B981" s="211" t="str">
        <f>'Analyse HOR_M'!H983</f>
        <v/>
      </c>
      <c r="C981" s="211" t="str">
        <f>'Analyse HOR_M'!S983</f>
        <v/>
      </c>
      <c r="D981" s="211" t="str">
        <f>'Analyse HOR_M'!AD983</f>
        <v/>
      </c>
      <c r="E981" s="211" t="str">
        <f>'Analyse HOR_M'!AO983</f>
        <v/>
      </c>
    </row>
    <row r="982" spans="1:5" ht="15.75">
      <c r="A982" s="210" t="str">
        <f>IF(resultats_math!A985="","",resultats_math!A985)</f>
        <v/>
      </c>
      <c r="B982" s="211" t="str">
        <f>'Analyse HOR_M'!H984</f>
        <v/>
      </c>
      <c r="C982" s="211" t="str">
        <f>'Analyse HOR_M'!S984</f>
        <v/>
      </c>
      <c r="D982" s="211" t="str">
        <f>'Analyse HOR_M'!AD984</f>
        <v/>
      </c>
      <c r="E982" s="211" t="str">
        <f>'Analyse HOR_M'!AO984</f>
        <v/>
      </c>
    </row>
    <row r="983" spans="1:5" ht="15.75">
      <c r="A983" s="210" t="str">
        <f>IF(resultats_math!A986="","",resultats_math!A986)</f>
        <v/>
      </c>
      <c r="B983" s="211" t="str">
        <f>'Analyse HOR_M'!H985</f>
        <v/>
      </c>
      <c r="C983" s="211" t="str">
        <f>'Analyse HOR_M'!S985</f>
        <v/>
      </c>
      <c r="D983" s="211" t="str">
        <f>'Analyse HOR_M'!AD985</f>
        <v/>
      </c>
      <c r="E983" s="211" t="str">
        <f>'Analyse HOR_M'!AO985</f>
        <v/>
      </c>
    </row>
    <row r="984" spans="1:5" ht="15.75">
      <c r="A984" s="210" t="str">
        <f>IF(resultats_math!A987="","",resultats_math!A987)</f>
        <v/>
      </c>
      <c r="B984" s="211" t="str">
        <f>'Analyse HOR_M'!H986</f>
        <v/>
      </c>
      <c r="C984" s="211" t="str">
        <f>'Analyse HOR_M'!S986</f>
        <v/>
      </c>
      <c r="D984" s="211" t="str">
        <f>'Analyse HOR_M'!AD986</f>
        <v/>
      </c>
      <c r="E984" s="211" t="str">
        <f>'Analyse HOR_M'!AO986</f>
        <v/>
      </c>
    </row>
    <row r="985" spans="1:5" ht="15.75">
      <c r="A985" s="210" t="str">
        <f>IF(resultats_math!A988="","",resultats_math!A988)</f>
        <v/>
      </c>
      <c r="B985" s="211" t="str">
        <f>'Analyse HOR_M'!H987</f>
        <v/>
      </c>
      <c r="C985" s="211" t="str">
        <f>'Analyse HOR_M'!S987</f>
        <v/>
      </c>
      <c r="D985" s="211" t="str">
        <f>'Analyse HOR_M'!AD987</f>
        <v/>
      </c>
      <c r="E985" s="211" t="str">
        <f>'Analyse HOR_M'!AO987</f>
        <v/>
      </c>
    </row>
    <row r="986" spans="1:5" ht="15.75">
      <c r="A986" s="210" t="str">
        <f>IF(resultats_math!A989="","",resultats_math!A989)</f>
        <v/>
      </c>
      <c r="B986" s="211" t="str">
        <f>'Analyse HOR_M'!H988</f>
        <v/>
      </c>
      <c r="C986" s="211" t="str">
        <f>'Analyse HOR_M'!S988</f>
        <v/>
      </c>
      <c r="D986" s="211" t="str">
        <f>'Analyse HOR_M'!AD988</f>
        <v/>
      </c>
      <c r="E986" s="211" t="str">
        <f>'Analyse HOR_M'!AO988</f>
        <v/>
      </c>
    </row>
    <row r="987" spans="1:5" ht="15.75">
      <c r="A987" s="210" t="str">
        <f>IF(resultats_math!A990="","",resultats_math!A990)</f>
        <v/>
      </c>
      <c r="B987" s="211" t="str">
        <f>'Analyse HOR_M'!H989</f>
        <v/>
      </c>
      <c r="C987" s="211" t="str">
        <f>'Analyse HOR_M'!S989</f>
        <v/>
      </c>
      <c r="D987" s="211" t="str">
        <f>'Analyse HOR_M'!AD989</f>
        <v/>
      </c>
      <c r="E987" s="211" t="str">
        <f>'Analyse HOR_M'!AO989</f>
        <v/>
      </c>
    </row>
    <row r="988" spans="1:5" ht="15.75">
      <c r="A988" s="210" t="str">
        <f>IF(resultats_math!A991="","",resultats_math!A991)</f>
        <v/>
      </c>
      <c r="B988" s="211" t="str">
        <f>'Analyse HOR_M'!H990</f>
        <v/>
      </c>
      <c r="C988" s="211" t="str">
        <f>'Analyse HOR_M'!S990</f>
        <v/>
      </c>
      <c r="D988" s="211" t="str">
        <f>'Analyse HOR_M'!AD990</f>
        <v/>
      </c>
      <c r="E988" s="211" t="str">
        <f>'Analyse HOR_M'!AO990</f>
        <v/>
      </c>
    </row>
    <row r="989" spans="1:5" ht="15.75">
      <c r="A989" s="210" t="str">
        <f>IF(resultats_math!A992="","",resultats_math!A992)</f>
        <v/>
      </c>
      <c r="B989" s="211" t="str">
        <f>'Analyse HOR_M'!H991</f>
        <v/>
      </c>
      <c r="C989" s="211" t="str">
        <f>'Analyse HOR_M'!S991</f>
        <v/>
      </c>
      <c r="D989" s="211" t="str">
        <f>'Analyse HOR_M'!AD991</f>
        <v/>
      </c>
      <c r="E989" s="211" t="str">
        <f>'Analyse HOR_M'!AO991</f>
        <v/>
      </c>
    </row>
    <row r="990" spans="1:5" ht="15.75">
      <c r="A990" s="210" t="str">
        <f>IF(resultats_math!A993="","",resultats_math!A993)</f>
        <v/>
      </c>
      <c r="B990" s="211" t="str">
        <f>'Analyse HOR_M'!H992</f>
        <v/>
      </c>
      <c r="C990" s="211" t="str">
        <f>'Analyse HOR_M'!S992</f>
        <v/>
      </c>
      <c r="D990" s="211" t="str">
        <f>'Analyse HOR_M'!AD992</f>
        <v/>
      </c>
      <c r="E990" s="211" t="str">
        <f>'Analyse HOR_M'!AO992</f>
        <v/>
      </c>
    </row>
    <row r="991" spans="1:5" ht="15.75">
      <c r="A991" s="210" t="str">
        <f>IF(resultats_math!A994="","",resultats_math!A994)</f>
        <v/>
      </c>
      <c r="B991" s="211" t="str">
        <f>'Analyse HOR_M'!H993</f>
        <v/>
      </c>
      <c r="C991" s="211" t="str">
        <f>'Analyse HOR_M'!S993</f>
        <v/>
      </c>
      <c r="D991" s="211" t="str">
        <f>'Analyse HOR_M'!AD993</f>
        <v/>
      </c>
      <c r="E991" s="211" t="str">
        <f>'Analyse HOR_M'!AO993</f>
        <v/>
      </c>
    </row>
    <row r="992" spans="1:5" ht="15.75">
      <c r="A992" s="210" t="str">
        <f>IF(resultats_math!A995="","",resultats_math!A995)</f>
        <v/>
      </c>
      <c r="B992" s="211" t="str">
        <f>'Analyse HOR_M'!H994</f>
        <v/>
      </c>
      <c r="C992" s="211" t="str">
        <f>'Analyse HOR_M'!S994</f>
        <v/>
      </c>
      <c r="D992" s="211" t="str">
        <f>'Analyse HOR_M'!AD994</f>
        <v/>
      </c>
      <c r="E992" s="211" t="str">
        <f>'Analyse HOR_M'!AO994</f>
        <v/>
      </c>
    </row>
    <row r="993" spans="1:5" ht="15.75">
      <c r="A993" s="210" t="str">
        <f>IF(resultats_math!A996="","",resultats_math!A996)</f>
        <v/>
      </c>
      <c r="B993" s="211" t="str">
        <f>'Analyse HOR_M'!H995</f>
        <v/>
      </c>
      <c r="C993" s="211" t="str">
        <f>'Analyse HOR_M'!S995</f>
        <v/>
      </c>
      <c r="D993" s="211" t="str">
        <f>'Analyse HOR_M'!AD995</f>
        <v/>
      </c>
      <c r="E993" s="211" t="str">
        <f>'Analyse HOR_M'!AO995</f>
        <v/>
      </c>
    </row>
    <row r="994" spans="1:5" ht="15.75">
      <c r="A994" s="210" t="str">
        <f>IF(resultats_math!A997="","",resultats_math!A997)</f>
        <v/>
      </c>
      <c r="B994" s="211" t="str">
        <f>'Analyse HOR_M'!H996</f>
        <v/>
      </c>
      <c r="C994" s="211" t="str">
        <f>'Analyse HOR_M'!S996</f>
        <v/>
      </c>
      <c r="D994" s="211" t="str">
        <f>'Analyse HOR_M'!AD996</f>
        <v/>
      </c>
      <c r="E994" s="211" t="str">
        <f>'Analyse HOR_M'!AO996</f>
        <v/>
      </c>
    </row>
    <row r="995" spans="1:5" ht="15.75">
      <c r="A995" s="210" t="str">
        <f>IF(resultats_math!A998="","",resultats_math!A998)</f>
        <v/>
      </c>
      <c r="B995" s="211" t="str">
        <f>'Analyse HOR_M'!H997</f>
        <v/>
      </c>
      <c r="C995" s="211" t="str">
        <f>'Analyse HOR_M'!S997</f>
        <v/>
      </c>
      <c r="D995" s="211" t="str">
        <f>'Analyse HOR_M'!AD997</f>
        <v/>
      </c>
      <c r="E995" s="211" t="str">
        <f>'Analyse HOR_M'!AO997</f>
        <v/>
      </c>
    </row>
    <row r="996" spans="1:5" ht="15.75">
      <c r="A996" s="210" t="str">
        <f>IF(resultats_math!A999="","",resultats_math!A999)</f>
        <v/>
      </c>
      <c r="B996" s="211" t="str">
        <f>'Analyse HOR_M'!H998</f>
        <v/>
      </c>
      <c r="C996" s="211" t="str">
        <f>'Analyse HOR_M'!S998</f>
        <v/>
      </c>
      <c r="D996" s="211" t="str">
        <f>'Analyse HOR_M'!AD998</f>
        <v/>
      </c>
      <c r="E996" s="211" t="str">
        <f>'Analyse HOR_M'!AO998</f>
        <v/>
      </c>
    </row>
    <row r="997" spans="1:5" ht="15.75">
      <c r="A997" s="210" t="str">
        <f>IF(resultats_math!A1000="","",resultats_math!A1000)</f>
        <v/>
      </c>
      <c r="B997" s="211" t="str">
        <f>'Analyse HOR_M'!H999</f>
        <v/>
      </c>
      <c r="C997" s="211" t="str">
        <f>'Analyse HOR_M'!S999</f>
        <v/>
      </c>
      <c r="D997" s="211" t="str">
        <f>'Analyse HOR_M'!AD999</f>
        <v/>
      </c>
      <c r="E997" s="211" t="str">
        <f>'Analyse HOR_M'!AO999</f>
        <v/>
      </c>
    </row>
    <row r="998" spans="1:5" ht="15.75">
      <c r="A998" s="210" t="str">
        <f>IF(resultats_math!A1001="","",resultats_math!A1001)</f>
        <v/>
      </c>
      <c r="B998" s="211" t="str">
        <f>'Analyse HOR_M'!H1000</f>
        <v/>
      </c>
      <c r="C998" s="211" t="str">
        <f>'Analyse HOR_M'!S1000</f>
        <v/>
      </c>
      <c r="D998" s="211" t="str">
        <f>'Analyse HOR_M'!AD1000</f>
        <v/>
      </c>
      <c r="E998" s="211" t="str">
        <f>'Analyse HOR_M'!AO1000</f>
        <v/>
      </c>
    </row>
    <row r="999" spans="1:5" ht="15.75">
      <c r="A999" s="210" t="str">
        <f>IF(resultats_math!A1002="","",resultats_math!A1002)</f>
        <v/>
      </c>
      <c r="B999" s="211" t="str">
        <f>'Analyse HOR_M'!H1001</f>
        <v/>
      </c>
      <c r="C999" s="211" t="str">
        <f>'Analyse HOR_M'!S1001</f>
        <v/>
      </c>
      <c r="D999" s="211" t="str">
        <f>'Analyse HOR_M'!AD1001</f>
        <v/>
      </c>
      <c r="E999" s="211" t="str">
        <f>'Analyse HOR_M'!AO1001</f>
        <v/>
      </c>
    </row>
    <row r="1000" spans="1:5" ht="15.75">
      <c r="A1000" s="210" t="str">
        <f>IF(resultats_math!A1003="","",resultats_math!A1003)</f>
        <v/>
      </c>
      <c r="B1000" s="211" t="str">
        <f>'Analyse HOR_M'!H1002</f>
        <v/>
      </c>
      <c r="C1000" s="211" t="str">
        <f>'Analyse HOR_M'!S1002</f>
        <v/>
      </c>
      <c r="D1000" s="211" t="str">
        <f>'Analyse HOR_M'!AD1002</f>
        <v/>
      </c>
      <c r="E1000" s="211" t="str">
        <f>'Analyse HOR_M'!AO1002</f>
        <v/>
      </c>
    </row>
    <row r="1001" spans="1:5" ht="15.75">
      <c r="A1001" s="210" t="str">
        <f>IF(resultats_math!A1004="","",resultats_math!A1004)</f>
        <v/>
      </c>
      <c r="B1001" s="211" t="str">
        <f>'Analyse HOR_M'!H1003</f>
        <v/>
      </c>
      <c r="C1001" s="211" t="str">
        <f>'Analyse HOR_M'!S1003</f>
        <v/>
      </c>
      <c r="D1001" s="211" t="str">
        <f>'Analyse HOR_M'!AD1003</f>
        <v/>
      </c>
      <c r="E1001" s="211" t="str">
        <f>'Analyse HOR_M'!AO1003</f>
        <v/>
      </c>
    </row>
    <row r="1002" spans="1:5">
      <c r="A1002" s="40" t="s">
        <v>94</v>
      </c>
      <c r="B1002" s="235" t="e">
        <f>AVERAGE(B2:B1001)</f>
        <v>#DIV/0!</v>
      </c>
      <c r="C1002" s="235" t="e">
        <f>AVERAGE(C2:C1001)</f>
        <v>#DIV/0!</v>
      </c>
      <c r="D1002" s="235" t="e">
        <f>AVERAGE(D2:D1001)</f>
        <v>#DIV/0!</v>
      </c>
      <c r="E1002" s="235" t="e">
        <f>AVERAGE(E2:E1001)</f>
        <v>#DIV/0!</v>
      </c>
    </row>
  </sheetData>
  <sheetProtection password="C81E" sheet="1" objects="1" scenarios="1" selectLockedCells="1" selectUnlockedCells="1"/>
  <conditionalFormatting sqref="B2:D1001">
    <cfRule type="cellIs" dxfId="26" priority="4" stopIfTrue="1" operator="between">
      <formula>0.75</formula>
      <formula>1</formula>
    </cfRule>
    <cfRule type="cellIs" dxfId="25" priority="5" stopIfTrue="1" operator="between">
      <formula>0.5</formula>
      <formula>0.74</formula>
    </cfRule>
    <cfRule type="cellIs" dxfId="24" priority="6" stopIfTrue="1" operator="between">
      <formula>0.25</formula>
      <formula>0.49</formula>
    </cfRule>
  </conditionalFormatting>
  <conditionalFormatting sqref="E2:E1001">
    <cfRule type="cellIs" dxfId="23" priority="1" stopIfTrue="1" operator="between">
      <formula>0.75</formula>
      <formula>1</formula>
    </cfRule>
    <cfRule type="cellIs" dxfId="22" priority="2" stopIfTrue="1" operator="between">
      <formula>0.5</formula>
      <formula>0.74</formula>
    </cfRule>
    <cfRule type="cellIs" dxfId="21" priority="3" stopIfTrue="1" operator="between">
      <formula>0.25</formula>
      <formula>0.49</formula>
    </cfRule>
  </conditionalFormatting>
  <pageMargins left="0.59055118110236227" right="0.59055118110236227" top="1.1811023622047245" bottom="0.78740157480314965" header="0.51181102362204722" footer="0.51181102362204722"/>
  <pageSetup paperSize="9" orientation="portrait" horizontalDpi="360" verticalDpi="360" r:id="rId1"/>
  <headerFooter alignWithMargins="0">
    <oddHeader xml:space="preserve">&amp;LDécouverte du monde
en maternelle&amp;C&amp;"Arial,Gras"&amp;14Ecole&amp;RCirconscription      
</oddHeader>
    <oddFooter xml:space="preserve">&amp;CClasse : </oddFooter>
  </headerFooter>
</worksheet>
</file>

<file path=xl/worksheets/sheet12.xml><?xml version="1.0" encoding="utf-8"?>
<worksheet xmlns="http://schemas.openxmlformats.org/spreadsheetml/2006/main" xmlns:r="http://schemas.openxmlformats.org/officeDocument/2006/relationships">
  <sheetPr>
    <tabColor indexed="40"/>
  </sheetPr>
  <dimension ref="A1:H31"/>
  <sheetViews>
    <sheetView showGridLines="0" showRowColHeaders="0" workbookViewId="0">
      <selection activeCell="D1" sqref="D1:E1"/>
    </sheetView>
  </sheetViews>
  <sheetFormatPr baseColWidth="10" defaultRowHeight="15"/>
  <cols>
    <col min="1" max="1" width="5.42578125" style="127" customWidth="1"/>
    <col min="2" max="2" width="6.42578125" style="126" customWidth="1"/>
    <col min="3" max="3" width="6" style="126" customWidth="1"/>
    <col min="4" max="4" width="63.85546875" style="127" customWidth="1"/>
    <col min="5" max="5" width="7.85546875" style="127" customWidth="1"/>
    <col min="6" max="6" width="7.5703125" style="127" customWidth="1"/>
    <col min="7" max="8" width="0" style="127" hidden="1" customWidth="1"/>
    <col min="9" max="16384" width="11.42578125" style="127"/>
  </cols>
  <sheetData>
    <row r="1" spans="1:8" ht="27.75" customHeight="1">
      <c r="C1" s="138" t="s">
        <v>69</v>
      </c>
      <c r="D1" s="454" t="s">
        <v>283</v>
      </c>
      <c r="E1" s="455"/>
    </row>
    <row r="2" spans="1:8" ht="15.75" thickBot="1">
      <c r="D2" s="126" t="s">
        <v>59</v>
      </c>
    </row>
    <row r="3" spans="1:8" s="128" customFormat="1" ht="21" customHeight="1" thickBot="1">
      <c r="A3" s="493" t="s">
        <v>168</v>
      </c>
      <c r="B3" s="496" t="s">
        <v>100</v>
      </c>
      <c r="C3" s="342" t="s">
        <v>97</v>
      </c>
      <c r="D3" s="343" t="s">
        <v>135</v>
      </c>
      <c r="E3" s="344" t="str">
        <f>IF(VLOOKUP(nom_eleveM,matriceM,2,FALSE)="","",VLOOKUP(nom_eleveM,matriceM,2,FALSE))</f>
        <v/>
      </c>
      <c r="F3" s="451" t="str">
        <f>VLOOKUP(nom_eleveM,bilan_classe_M,2,FALSE)</f>
        <v/>
      </c>
      <c r="G3" s="329" t="s">
        <v>270</v>
      </c>
      <c r="H3" s="234" t="str">
        <f>IF(VLOOKUP(nom_eleveM,matriceBM,31,FALSE)="","",VLOOKUP(nom_eleveM,matriceBM,31,FALSE))</f>
        <v/>
      </c>
    </row>
    <row r="4" spans="1:8" s="128" customFormat="1" ht="25.5" customHeight="1" thickBot="1">
      <c r="A4" s="494"/>
      <c r="B4" s="497"/>
      <c r="C4" s="345" t="s">
        <v>98</v>
      </c>
      <c r="D4" s="346" t="s">
        <v>136</v>
      </c>
      <c r="E4" s="344" t="str">
        <f>IF(VLOOKUP(nom_eleveM,matriceM,3,FALSE)="","",VLOOKUP(nom_eleveM,matriceM,3,FALSE))</f>
        <v/>
      </c>
      <c r="F4" s="483"/>
      <c r="G4" s="330" t="s">
        <v>271</v>
      </c>
      <c r="H4" s="234" t="str">
        <f>IF(VLOOKUP(nom_eleveM,matriceBM,32,FALSE)="","",VLOOKUP(nom_eleveM,matriceBM,32,FALSE))</f>
        <v/>
      </c>
    </row>
    <row r="5" spans="1:8" s="128" customFormat="1" ht="20.25" customHeight="1" thickBot="1">
      <c r="A5" s="494"/>
      <c r="B5" s="497"/>
      <c r="C5" s="347" t="s">
        <v>99</v>
      </c>
      <c r="D5" s="348" t="s">
        <v>137</v>
      </c>
      <c r="E5" s="344" t="str">
        <f>IF(VLOOKUP(nom_eleveM,matriceM,4,FALSE)="","",VLOOKUP(nom_eleveM,matriceM,4,FALSE))</f>
        <v/>
      </c>
      <c r="F5" s="483"/>
      <c r="G5" s="330" t="s">
        <v>272</v>
      </c>
      <c r="H5" s="234" t="str">
        <f>IF(VLOOKUP(nom_eleveM,matriceBM,33,FALSE)="","",VLOOKUP(nom_eleveM,matriceBM,33,FALSE))</f>
        <v/>
      </c>
    </row>
    <row r="6" spans="1:8" s="128" customFormat="1" ht="19.5" customHeight="1" thickBot="1">
      <c r="A6" s="494"/>
      <c r="B6" s="496" t="s">
        <v>127</v>
      </c>
      <c r="C6" s="349" t="s">
        <v>101</v>
      </c>
      <c r="D6" s="350" t="s">
        <v>138</v>
      </c>
      <c r="E6" s="351" t="str">
        <f>IF(VLOOKUP(nom_eleveM,matriceM,5,FALSE)="","",VLOOKUP(nom_eleveM,matriceM,5,FALSE))</f>
        <v/>
      </c>
      <c r="F6" s="483"/>
      <c r="G6" s="330" t="s">
        <v>273</v>
      </c>
      <c r="H6" s="234" t="str">
        <f>IF(VLOOKUP(nom_eleveM,matriceBM,34,FALSE)="","",VLOOKUP(nom_eleveM,matriceBM,34,FALSE))</f>
        <v/>
      </c>
    </row>
    <row r="7" spans="1:8" s="128" customFormat="1" ht="21" customHeight="1" thickBot="1">
      <c r="A7" s="494"/>
      <c r="B7" s="496"/>
      <c r="C7" s="345" t="s">
        <v>102</v>
      </c>
      <c r="D7" s="352" t="s">
        <v>139</v>
      </c>
      <c r="E7" s="344" t="str">
        <f>IF(VLOOKUP(nom_eleveM,matriceM,6,FALSE)="","",VLOOKUP(nom_eleveM,matriceM,6,FALSE))</f>
        <v/>
      </c>
      <c r="F7" s="483"/>
      <c r="G7" s="330" t="s">
        <v>274</v>
      </c>
      <c r="H7" s="234" t="str">
        <f>IF(VLOOKUP(nom_eleveM,matriceBM,35,FALSE)="","",VLOOKUP(nom_eleveM,matriceBM,35,FALSE))</f>
        <v/>
      </c>
    </row>
    <row r="8" spans="1:8" s="128" customFormat="1" ht="24" customHeight="1" thickBot="1">
      <c r="A8" s="494"/>
      <c r="B8" s="496"/>
      <c r="C8" s="345" t="s">
        <v>103</v>
      </c>
      <c r="D8" s="352" t="s">
        <v>140</v>
      </c>
      <c r="E8" s="344" t="str">
        <f>IF(VLOOKUP(nom_eleveM,matriceM,7,FALSE)="","",VLOOKUP(nom_eleveM,matriceM,7,FALSE))</f>
        <v/>
      </c>
      <c r="F8" s="483"/>
      <c r="G8" s="330" t="s">
        <v>275</v>
      </c>
      <c r="H8" s="234" t="str">
        <f>IF(VLOOKUP(nom_eleveM,matriceBM,36,FALSE)="","",VLOOKUP(nom_eleveM,matriceBM,36,FALSE))</f>
        <v/>
      </c>
    </row>
    <row r="9" spans="1:8" s="128" customFormat="1" ht="21.75" customHeight="1" thickBot="1">
      <c r="A9" s="494"/>
      <c r="B9" s="496"/>
      <c r="C9" s="353" t="s">
        <v>104</v>
      </c>
      <c r="D9" s="354" t="s">
        <v>142</v>
      </c>
      <c r="E9" s="344" t="str">
        <f>IF(VLOOKUP(nom_eleveM,matriceM,8,FALSE)="","",VLOOKUP(nom_eleveM,matriceM,8,FALSE))</f>
        <v/>
      </c>
      <c r="F9" s="483"/>
      <c r="G9" s="330" t="s">
        <v>276</v>
      </c>
      <c r="H9" s="234" t="str">
        <f>IF(VLOOKUP(nom_eleveM,matriceBM,37,FALSE)="","",VLOOKUP(nom_eleveM,matriceBM,37,FALSE))</f>
        <v/>
      </c>
    </row>
    <row r="10" spans="1:8" s="128" customFormat="1" ht="27" customHeight="1" thickBot="1">
      <c r="A10" s="495"/>
      <c r="B10" s="66" t="s">
        <v>128</v>
      </c>
      <c r="C10" s="355" t="s">
        <v>105</v>
      </c>
      <c r="D10" s="356" t="s">
        <v>141</v>
      </c>
      <c r="E10" s="344" t="str">
        <f>IF(VLOOKUP(nom_eleveM,matriceM,9,FALSE)="","",VLOOKUP(nom_eleveM,matriceM,9,FALSE))</f>
        <v/>
      </c>
      <c r="F10" s="484"/>
      <c r="G10" s="330" t="s">
        <v>124</v>
      </c>
      <c r="H10" s="234" t="str">
        <f>IF(VLOOKUP(nom_eleveM,matriceBM,38,FALSE)="","",VLOOKUP(nom_eleveM,matriceBM,38,FALSE))</f>
        <v/>
      </c>
    </row>
    <row r="11" spans="1:8" s="128" customFormat="1" ht="30" customHeight="1" thickBot="1">
      <c r="A11" s="485" t="s">
        <v>169</v>
      </c>
      <c r="B11" s="487" t="s">
        <v>170</v>
      </c>
      <c r="C11" s="357" t="s">
        <v>106</v>
      </c>
      <c r="D11" s="350" t="s">
        <v>143</v>
      </c>
      <c r="E11" s="351" t="str">
        <f>IF(VLOOKUP(nom_eleveM,matriceM,10,FALSE)="","",VLOOKUP(nom_eleveM,matriceM,10,FALSE))</f>
        <v/>
      </c>
      <c r="F11" s="451" t="str">
        <f>VLOOKUP(nom_eleveM,bilan_classe_M,3,FALSE)</f>
        <v/>
      </c>
      <c r="G11" s="330" t="s">
        <v>277</v>
      </c>
      <c r="H11" s="234" t="str">
        <f>IF(VLOOKUP(nom_eleveM,matriceBM,39,FALSE)="","",VLOOKUP(nom_eleveM,matriceBM,39,FALSE))</f>
        <v/>
      </c>
    </row>
    <row r="12" spans="1:8" s="128" customFormat="1" ht="30" customHeight="1" thickBot="1">
      <c r="A12" s="486"/>
      <c r="B12" s="488"/>
      <c r="C12" s="358" t="s">
        <v>108</v>
      </c>
      <c r="D12" s="352" t="s">
        <v>144</v>
      </c>
      <c r="E12" s="344" t="str">
        <f>IF(VLOOKUP(nom_eleveM,matriceM,11,FALSE)="","",VLOOKUP(nom_eleveM,matriceM,11,FALSE))</f>
        <v/>
      </c>
      <c r="F12" s="483"/>
    </row>
    <row r="13" spans="1:8" s="128" customFormat="1" ht="30" customHeight="1" thickBot="1">
      <c r="A13" s="486"/>
      <c r="B13" s="489"/>
      <c r="C13" s="359" t="s">
        <v>107</v>
      </c>
      <c r="D13" s="354" t="s">
        <v>145</v>
      </c>
      <c r="E13" s="344" t="str">
        <f>IF(VLOOKUP(nom_eleveM,matriceM,12,FALSE)="","",VLOOKUP(nom_eleveM,matriceM,12,FALSE))</f>
        <v/>
      </c>
      <c r="F13" s="483"/>
    </row>
    <row r="14" spans="1:8" s="128" customFormat="1" ht="30" customHeight="1" thickBot="1">
      <c r="A14" s="486"/>
      <c r="B14" s="487" t="s">
        <v>130</v>
      </c>
      <c r="C14" s="360" t="s">
        <v>109</v>
      </c>
      <c r="D14" s="350" t="s">
        <v>146</v>
      </c>
      <c r="E14" s="344" t="str">
        <f>IF(VLOOKUP(nom_eleveM,matriceM,13,FALSE)="","",VLOOKUP(nom_eleveM,matriceM,13,FALSE))</f>
        <v/>
      </c>
      <c r="F14" s="483"/>
    </row>
    <row r="15" spans="1:8" s="128" customFormat="1" ht="32.25" customHeight="1" thickBot="1">
      <c r="A15" s="486"/>
      <c r="B15" s="488"/>
      <c r="C15" s="361" t="s">
        <v>110</v>
      </c>
      <c r="D15" s="352" t="s">
        <v>147</v>
      </c>
      <c r="E15" s="344" t="str">
        <f>IF(VLOOKUP(nom_eleveM,matriceM,14,FALSE)="","",VLOOKUP(nom_eleveM,matriceM,14,FALSE))</f>
        <v/>
      </c>
      <c r="F15" s="483"/>
    </row>
    <row r="16" spans="1:8" s="128" customFormat="1" ht="30" customHeight="1" thickBot="1">
      <c r="A16" s="486"/>
      <c r="B16" s="488"/>
      <c r="C16" s="358" t="s">
        <v>111</v>
      </c>
      <c r="D16" s="352" t="s">
        <v>160</v>
      </c>
      <c r="E16" s="344" t="str">
        <f>IF(VLOOKUP(nom_eleveM,matriceM,15,FALSE)="","",VLOOKUP(nom_eleveM,matriceM,15,FALSE))</f>
        <v/>
      </c>
      <c r="F16" s="483"/>
    </row>
    <row r="17" spans="1:6" s="128" customFormat="1" ht="30" customHeight="1" thickBot="1">
      <c r="A17" s="486"/>
      <c r="B17" s="488"/>
      <c r="C17" s="360" t="s">
        <v>112</v>
      </c>
      <c r="D17" s="352" t="s">
        <v>161</v>
      </c>
      <c r="E17" s="344" t="str">
        <f>IF(VLOOKUP(nom_eleveM,matriceM,16,FALSE)="","",VLOOKUP(nom_eleveM,matriceM,16,FALSE))</f>
        <v/>
      </c>
      <c r="F17" s="483"/>
    </row>
    <row r="18" spans="1:6" s="128" customFormat="1" ht="19.5" customHeight="1" thickBot="1">
      <c r="A18" s="486"/>
      <c r="B18" s="488"/>
      <c r="C18" s="361" t="s">
        <v>113</v>
      </c>
      <c r="D18" s="352" t="s">
        <v>148</v>
      </c>
      <c r="E18" s="344" t="str">
        <f>IF(VLOOKUP(nom_eleveM,matriceM,17,FALSE)="","",VLOOKUP(nom_eleveM,matriceM,17,FALSE))</f>
        <v/>
      </c>
      <c r="F18" s="483"/>
    </row>
    <row r="19" spans="1:6" s="128" customFormat="1" ht="23.25" customHeight="1" thickBot="1">
      <c r="A19" s="486"/>
      <c r="B19" s="489"/>
      <c r="C19" s="359" t="s">
        <v>114</v>
      </c>
      <c r="D19" s="354" t="s">
        <v>149</v>
      </c>
      <c r="E19" s="344" t="str">
        <f>IF(VLOOKUP(nom_eleveM,matriceM,18,FALSE)="","",VLOOKUP(nom_eleveM,matriceM,18,FALSE))</f>
        <v/>
      </c>
      <c r="F19" s="483"/>
    </row>
    <row r="20" spans="1:6" s="128" customFormat="1" ht="30" customHeight="1" thickBot="1">
      <c r="A20" s="486"/>
      <c r="B20" s="487" t="s">
        <v>131</v>
      </c>
      <c r="C20" s="360" t="s">
        <v>115</v>
      </c>
      <c r="D20" s="350" t="s">
        <v>162</v>
      </c>
      <c r="E20" s="344" t="str">
        <f>IF(VLOOKUP(nom_eleveM,matriceM,19,FALSE)="","",VLOOKUP(nom_eleveM,matriceM,19,FALSE))</f>
        <v/>
      </c>
      <c r="F20" s="483"/>
    </row>
    <row r="21" spans="1:6" s="128" customFormat="1" ht="30" customHeight="1" thickBot="1">
      <c r="A21" s="486"/>
      <c r="B21" s="489"/>
      <c r="C21" s="359" t="s">
        <v>116</v>
      </c>
      <c r="D21" s="354" t="s">
        <v>163</v>
      </c>
      <c r="E21" s="344" t="str">
        <f>IF(VLOOKUP(nom_eleveM,matriceM,20,FALSE)="","",VLOOKUP(nom_eleveM,matriceM,20,FALSE))</f>
        <v/>
      </c>
      <c r="F21" s="483"/>
    </row>
    <row r="22" spans="1:6" s="128" customFormat="1" ht="30" customHeight="1" thickBot="1">
      <c r="A22" s="486"/>
      <c r="B22" s="487" t="s">
        <v>171</v>
      </c>
      <c r="C22" s="360" t="s">
        <v>117</v>
      </c>
      <c r="D22" s="350" t="s">
        <v>150</v>
      </c>
      <c r="E22" s="344" t="str">
        <f>IF(VLOOKUP(nom_eleveM,matriceM,21,FALSE)="","",VLOOKUP(nom_eleveM,matriceM,21,FALSE))</f>
        <v/>
      </c>
      <c r="F22" s="483"/>
    </row>
    <row r="23" spans="1:6" s="128" customFormat="1" ht="23.25" customHeight="1" thickBot="1">
      <c r="A23" s="486"/>
      <c r="B23" s="488"/>
      <c r="C23" s="361" t="s">
        <v>118</v>
      </c>
      <c r="D23" s="352" t="s">
        <v>284</v>
      </c>
      <c r="E23" s="344" t="str">
        <f>IF(VLOOKUP(nom_eleveM,matriceM,22,FALSE)="","",VLOOKUP(nom_eleveM,matriceM,22,FALSE))</f>
        <v/>
      </c>
      <c r="F23" s="483"/>
    </row>
    <row r="24" spans="1:6" s="128" customFormat="1" ht="30" customHeight="1" thickBot="1">
      <c r="A24" s="486"/>
      <c r="B24" s="488"/>
      <c r="C24" s="361" t="s">
        <v>119</v>
      </c>
      <c r="D24" s="352" t="s">
        <v>151</v>
      </c>
      <c r="E24" s="344" t="str">
        <f>IF(VLOOKUP(nom_eleveM,matriceM,23,FALSE)="","",VLOOKUP(nom_eleveM,matriceM,23,FALSE))</f>
        <v/>
      </c>
      <c r="F24" s="483"/>
    </row>
    <row r="25" spans="1:6" s="128" customFormat="1" ht="30" customHeight="1" thickBot="1">
      <c r="A25" s="486"/>
      <c r="B25" s="489"/>
      <c r="C25" s="362" t="s">
        <v>120</v>
      </c>
      <c r="D25" s="354" t="s">
        <v>152</v>
      </c>
      <c r="E25" s="344" t="str">
        <f>IF(VLOOKUP(nom_eleveM,matriceM,24,FALSE)="","",VLOOKUP(nom_eleveM,matriceM,24,FALSE))</f>
        <v/>
      </c>
      <c r="F25" s="484"/>
    </row>
    <row r="26" spans="1:6" s="128" customFormat="1" ht="30" customHeight="1" thickBot="1">
      <c r="A26" s="490" t="s">
        <v>172</v>
      </c>
      <c r="B26" s="490" t="s">
        <v>133</v>
      </c>
      <c r="C26" s="282" t="s">
        <v>121</v>
      </c>
      <c r="D26" s="350" t="s">
        <v>154</v>
      </c>
      <c r="E26" s="344" t="str">
        <f>IF(VLOOKUP(nom_eleveM,matriceM,25,FALSE)="","",VLOOKUP(nom_eleveM,matriceM,25,FALSE))</f>
        <v/>
      </c>
      <c r="F26" s="451" t="str">
        <f>VLOOKUP(nom_eleveM,bilan_classe_M,4,FALSE)</f>
        <v/>
      </c>
    </row>
    <row r="27" spans="1:6" s="128" customFormat="1" ht="30" customHeight="1" thickBot="1">
      <c r="A27" s="491"/>
      <c r="B27" s="491"/>
      <c r="C27" s="283" t="s">
        <v>122</v>
      </c>
      <c r="D27" s="352" t="s">
        <v>155</v>
      </c>
      <c r="E27" s="344" t="str">
        <f>IF(VLOOKUP(nom_eleveM,matriceM,26,FALSE)="","",VLOOKUP(nom_eleveM,matriceM,26,FALSE))</f>
        <v/>
      </c>
      <c r="F27" s="483"/>
    </row>
    <row r="28" spans="1:6" s="128" customFormat="1" ht="22.5" customHeight="1" thickBot="1">
      <c r="A28" s="492"/>
      <c r="B28" s="492"/>
      <c r="C28" s="284" t="s">
        <v>123</v>
      </c>
      <c r="D28" s="354" t="s">
        <v>156</v>
      </c>
      <c r="E28" s="344" t="str">
        <f>IF(VLOOKUP(nom_eleveM,matriceM,27,FALSE)="","",VLOOKUP(nom_eleveM,matriceM,27,FALSE))</f>
        <v/>
      </c>
      <c r="F28" s="483"/>
    </row>
    <row r="29" spans="1:6" s="128" customFormat="1" ht="21.75" customHeight="1" thickBot="1">
      <c r="A29" s="480" t="s">
        <v>173</v>
      </c>
      <c r="B29" s="480" t="s">
        <v>134</v>
      </c>
      <c r="C29" s="285" t="s">
        <v>124</v>
      </c>
      <c r="D29" s="350" t="s">
        <v>157</v>
      </c>
      <c r="E29" s="344" t="str">
        <f>IF(VLOOKUP(nom_eleveM,matriceM,28,FALSE)="","",VLOOKUP(nom_eleveM,matriceM,28,FALSE))</f>
        <v/>
      </c>
      <c r="F29" s="451" t="str">
        <f>VLOOKUP(nom_eleveM,bilan_classe_M,5,FALSE)</f>
        <v/>
      </c>
    </row>
    <row r="30" spans="1:6" s="128" customFormat="1" ht="19.5" customHeight="1" thickBot="1">
      <c r="A30" s="481"/>
      <c r="B30" s="481"/>
      <c r="C30" s="286" t="s">
        <v>125</v>
      </c>
      <c r="D30" s="352" t="s">
        <v>158</v>
      </c>
      <c r="E30" s="344" t="str">
        <f>IF(VLOOKUP(nom_eleveM,matriceM,29,FALSE)="","",VLOOKUP(nom_eleveM,matriceM,29,FALSE))</f>
        <v/>
      </c>
      <c r="F30" s="483"/>
    </row>
    <row r="31" spans="1:6" s="128" customFormat="1" ht="19.5" customHeight="1" thickBot="1">
      <c r="A31" s="482"/>
      <c r="B31" s="482"/>
      <c r="C31" s="287" t="s">
        <v>126</v>
      </c>
      <c r="D31" s="354" t="s">
        <v>159</v>
      </c>
      <c r="E31" s="344" t="str">
        <f>IF(VLOOKUP(nom_eleveM,matriceM,30,FALSE)="","",VLOOKUP(nom_eleveM,matriceM,30,FALSE))</f>
        <v/>
      </c>
      <c r="F31" s="484"/>
    </row>
  </sheetData>
  <sheetProtection password="C81E" sheet="1" selectLockedCells="1"/>
  <mergeCells count="17">
    <mergeCell ref="D1:E1"/>
    <mergeCell ref="A26:A28"/>
    <mergeCell ref="F3:F10"/>
    <mergeCell ref="F11:F25"/>
    <mergeCell ref="A3:A10"/>
    <mergeCell ref="B3:B5"/>
    <mergeCell ref="B6:B9"/>
    <mergeCell ref="A29:A31"/>
    <mergeCell ref="F26:F28"/>
    <mergeCell ref="F29:F31"/>
    <mergeCell ref="A11:A25"/>
    <mergeCell ref="B11:B13"/>
    <mergeCell ref="B14:B19"/>
    <mergeCell ref="B20:B21"/>
    <mergeCell ref="B22:B25"/>
    <mergeCell ref="B26:B28"/>
    <mergeCell ref="B29:B31"/>
  </mergeCells>
  <conditionalFormatting sqref="E3:E28">
    <cfRule type="cellIs" dxfId="20" priority="44" stopIfTrue="1" operator="equal">
      <formula>1</formula>
    </cfRule>
    <cfRule type="cellIs" dxfId="19" priority="45" stopIfTrue="1" operator="equal">
      <formula>2</formula>
    </cfRule>
    <cfRule type="cellIs" dxfId="18" priority="46" stopIfTrue="1" operator="equal">
      <formula>9</formula>
    </cfRule>
  </conditionalFormatting>
  <conditionalFormatting sqref="E29:E31">
    <cfRule type="cellIs" dxfId="17" priority="20" stopIfTrue="1" operator="equal">
      <formula>1</formula>
    </cfRule>
    <cfRule type="cellIs" dxfId="16" priority="21" stopIfTrue="1" operator="equal">
      <formula>2</formula>
    </cfRule>
    <cfRule type="cellIs" dxfId="15" priority="22" stopIfTrue="1" operator="equal">
      <formula>9</formula>
    </cfRule>
  </conditionalFormatting>
  <conditionalFormatting sqref="F29">
    <cfRule type="cellIs" dxfId="14" priority="19" stopIfTrue="1" operator="between">
      <formula>0.5</formula>
      <formula>0.74</formula>
    </cfRule>
  </conditionalFormatting>
  <conditionalFormatting sqref="F11">
    <cfRule type="cellIs" dxfId="13" priority="14" stopIfTrue="1" operator="between">
      <formula>0.75</formula>
      <formula>1</formula>
    </cfRule>
    <cfRule type="cellIs" dxfId="12" priority="15" stopIfTrue="1" operator="between">
      <formula>0.25</formula>
      <formula>0.49</formula>
    </cfRule>
    <cfRule type="cellIs" dxfId="11" priority="16" stopIfTrue="1" operator="between">
      <formula>0.5</formula>
      <formula>0.74</formula>
    </cfRule>
  </conditionalFormatting>
  <conditionalFormatting sqref="F26">
    <cfRule type="cellIs" dxfId="10" priority="11" stopIfTrue="1" operator="between">
      <formula>0.75</formula>
      <formula>1</formula>
    </cfRule>
    <cfRule type="cellIs" dxfId="9" priority="12" stopIfTrue="1" operator="between">
      <formula>0.25</formula>
      <formula>0.49</formula>
    </cfRule>
    <cfRule type="cellIs" dxfId="8" priority="13" stopIfTrue="1" operator="between">
      <formula>0.5</formula>
      <formula>0.74</formula>
    </cfRule>
  </conditionalFormatting>
  <conditionalFormatting sqref="F29">
    <cfRule type="cellIs" dxfId="7" priority="8" stopIfTrue="1" operator="between">
      <formula>0.75</formula>
      <formula>1</formula>
    </cfRule>
    <cfRule type="cellIs" dxfId="6" priority="9" stopIfTrue="1" operator="between">
      <formula>0.25</formula>
      <formula>0.49</formula>
    </cfRule>
  </conditionalFormatting>
  <conditionalFormatting sqref="F3:F10">
    <cfRule type="cellIs" dxfId="5" priority="4" stopIfTrue="1" operator="between">
      <formula>0.5</formula>
      <formula>0.74</formula>
    </cfRule>
    <cfRule type="cellIs" dxfId="4" priority="5" stopIfTrue="1" operator="between">
      <formula>0.25</formula>
      <formula>0.49</formula>
    </cfRule>
    <cfRule type="cellIs" dxfId="3" priority="7" stopIfTrue="1" operator="between">
      <formula>0.75</formula>
      <formula>1</formula>
    </cfRule>
  </conditionalFormatting>
  <conditionalFormatting sqref="H3:H11">
    <cfRule type="cellIs" dxfId="2" priority="1" stopIfTrue="1" operator="equal">
      <formula>1</formula>
    </cfRule>
    <cfRule type="cellIs" dxfId="1" priority="2" stopIfTrue="1" operator="equal">
      <formula>2</formula>
    </cfRule>
    <cfRule type="cellIs" dxfId="0" priority="3" stopIfTrue="1" operator="equal">
      <formula>9</formula>
    </cfRule>
  </conditionalFormatting>
  <dataValidations count="1">
    <dataValidation type="list" allowBlank="1" showInputMessage="1" showErrorMessage="1" sqref="D1">
      <formula1>eleves</formula1>
    </dataValidation>
  </dataValidations>
  <pageMargins left="0.39370078740157483" right="0.39370078740157483" top="0.39370078740157483" bottom="0.39370078740157483" header="7.874015748031496E-2" footer="7.874015748031496E-2"/>
  <pageSetup paperSize="9" orientation="portrait" horizontalDpi="4294967293" r:id="rId1"/>
  <headerFooter alignWithMargins="0">
    <oddFooter>&amp;C&amp;"Arial,Italique"&amp;8Évaluation maternelle : Découverte du monde</oddFooter>
  </headerFooter>
</worksheet>
</file>

<file path=xl/worksheets/sheet13.xml><?xml version="1.0" encoding="utf-8"?>
<worksheet xmlns="http://schemas.openxmlformats.org/spreadsheetml/2006/main" xmlns:r="http://schemas.openxmlformats.org/officeDocument/2006/relationships">
  <sheetPr>
    <tabColor rgb="FFFFC000"/>
  </sheetPr>
  <dimension ref="A1:C103"/>
  <sheetViews>
    <sheetView showGridLines="0" showRowColHeaders="0" workbookViewId="0">
      <selection activeCell="B8" sqref="B8:C8"/>
    </sheetView>
  </sheetViews>
  <sheetFormatPr baseColWidth="10" defaultRowHeight="15"/>
  <cols>
    <col min="1" max="1" width="3.140625" style="292" customWidth="1"/>
    <col min="2" max="2" width="78.5703125" style="293" customWidth="1"/>
    <col min="3" max="3" width="7.5703125" style="318" customWidth="1"/>
    <col min="4" max="16384" width="11.42578125" style="293"/>
  </cols>
  <sheetData>
    <row r="1" spans="1:3" ht="20.25">
      <c r="B1" s="500" t="s">
        <v>178</v>
      </c>
      <c r="C1" s="501"/>
    </row>
    <row r="2" spans="1:3" ht="21" thickBot="1">
      <c r="B2" s="502" t="s">
        <v>179</v>
      </c>
      <c r="C2" s="503"/>
    </row>
    <row r="4" spans="1:3" ht="18.75">
      <c r="A4" s="294"/>
      <c r="B4" s="506" t="s">
        <v>180</v>
      </c>
      <c r="C4" s="507"/>
    </row>
    <row r="5" spans="1:3" ht="18.75">
      <c r="B5" s="295"/>
    </row>
    <row r="6" spans="1:3" ht="18.75">
      <c r="B6" s="504" t="str">
        <f>fiche_eleve_F!C1</f>
        <v/>
      </c>
      <c r="C6" s="505"/>
    </row>
    <row r="7" spans="1:3" ht="18.75">
      <c r="B7" s="295"/>
    </row>
    <row r="8" spans="1:3" ht="15.75">
      <c r="B8" s="508" t="s">
        <v>181</v>
      </c>
      <c r="C8" s="507"/>
    </row>
    <row r="9" spans="1:3" ht="18.75">
      <c r="B9" s="295"/>
    </row>
    <row r="10" spans="1:3" ht="18.75">
      <c r="A10" s="296"/>
      <c r="B10" s="506" t="s">
        <v>258</v>
      </c>
      <c r="C10" s="507"/>
    </row>
    <row r="11" spans="1:3" ht="15.75">
      <c r="B11" s="297"/>
    </row>
    <row r="13" spans="1:3" ht="15.75">
      <c r="B13" s="498" t="s">
        <v>182</v>
      </c>
      <c r="C13" s="499"/>
    </row>
    <row r="14" spans="1:3" ht="15.75">
      <c r="B14" s="297"/>
    </row>
    <row r="15" spans="1:3" ht="15.75" thickBot="1"/>
    <row r="16" spans="1:3" ht="48.75" customHeight="1">
      <c r="B16" s="298" t="s">
        <v>183</v>
      </c>
      <c r="C16" s="299" t="s">
        <v>184</v>
      </c>
    </row>
    <row r="17" spans="1:3" ht="22.5" customHeight="1">
      <c r="B17" s="300" t="s">
        <v>185</v>
      </c>
      <c r="C17" s="316"/>
    </row>
    <row r="18" spans="1:3" ht="15.75">
      <c r="B18" s="312" t="s">
        <v>186</v>
      </c>
      <c r="C18" s="316" t="e">
        <f>IF(fiche_eleve_F!G4="","",fiche_eleve_F!G4)</f>
        <v>#N/A</v>
      </c>
    </row>
    <row r="19" spans="1:3" ht="15.75">
      <c r="B19" s="312" t="s">
        <v>187</v>
      </c>
      <c r="C19" s="316" t="e">
        <f>IF(fiche_eleve_F!G5="","",fiche_eleve_F!G5)</f>
        <v>#N/A</v>
      </c>
    </row>
    <row r="20" spans="1:3" ht="31.5">
      <c r="B20" s="301" t="s">
        <v>278</v>
      </c>
      <c r="C20" s="332"/>
    </row>
    <row r="21" spans="1:3" ht="15.75">
      <c r="B21" s="301" t="s">
        <v>188</v>
      </c>
      <c r="C21" s="332"/>
    </row>
    <row r="22" spans="1:3" ht="15.75">
      <c r="B22" s="301" t="s">
        <v>189</v>
      </c>
      <c r="C22" s="316" t="e">
        <f>IF(fiche_eleve_F!G6="","",fiche_eleve_F!G6)</f>
        <v>#N/A</v>
      </c>
    </row>
    <row r="23" spans="1:3" ht="23.25" customHeight="1">
      <c r="B23" s="302" t="s">
        <v>190</v>
      </c>
      <c r="C23" s="316"/>
    </row>
    <row r="24" spans="1:3" ht="15.75">
      <c r="B24" s="312" t="s">
        <v>191</v>
      </c>
      <c r="C24" s="316" t="e">
        <f>IF(fiche_eleve_F!G7="","",fiche_eleve_F!G7)</f>
        <v>#N/A</v>
      </c>
    </row>
    <row r="25" spans="1:3" ht="33.75" customHeight="1">
      <c r="B25" s="301" t="s">
        <v>192</v>
      </c>
      <c r="C25" s="316" t="e">
        <f>IF(fiche_eleve_F!G8="","",fiche_eleve_F!G8)</f>
        <v>#N/A</v>
      </c>
    </row>
    <row r="26" spans="1:3" ht="31.5">
      <c r="B26" s="301" t="s">
        <v>193</v>
      </c>
      <c r="C26" s="316" t="e">
        <f>IF(fiche_eleve_F!G9="","",fiche_eleve_F!G9)</f>
        <v>#N/A</v>
      </c>
    </row>
    <row r="27" spans="1:3" ht="25.5" customHeight="1">
      <c r="B27" s="300" t="s">
        <v>195</v>
      </c>
      <c r="C27" s="316"/>
    </row>
    <row r="28" spans="1:3" ht="15.75">
      <c r="B28" s="301" t="s">
        <v>66</v>
      </c>
      <c r="C28" s="316" t="e">
        <f>IF(fiche_eleve_F!G10="","",fiche_eleve_F!G10)</f>
        <v>#N/A</v>
      </c>
    </row>
    <row r="29" spans="1:3" ht="31.5">
      <c r="B29" s="301" t="s">
        <v>196</v>
      </c>
      <c r="C29" s="332"/>
    </row>
    <row r="30" spans="1:3" ht="31.5">
      <c r="B30" s="301" t="s">
        <v>197</v>
      </c>
      <c r="C30" s="316" t="e">
        <f>IF(fiche_eleve_F!G11="","",fiche_eleve_F!G11)</f>
        <v>#N/A</v>
      </c>
    </row>
    <row r="31" spans="1:3" ht="34.5" customHeight="1" thickBot="1">
      <c r="B31" s="313" t="s">
        <v>198</v>
      </c>
      <c r="C31" s="333"/>
    </row>
    <row r="32" spans="1:3" ht="15.75">
      <c r="A32" s="303"/>
      <c r="B32" s="314"/>
    </row>
    <row r="33" spans="1:3" ht="15.75">
      <c r="A33" s="303"/>
      <c r="B33" s="314"/>
    </row>
    <row r="34" spans="1:3" ht="15.75">
      <c r="A34" s="303"/>
      <c r="B34" s="314"/>
    </row>
    <row r="35" spans="1:3" ht="16.5" thickBot="1">
      <c r="A35" s="303"/>
      <c r="B35" s="314"/>
    </row>
    <row r="36" spans="1:3" ht="49.5" customHeight="1">
      <c r="B36" s="298" t="s">
        <v>199</v>
      </c>
      <c r="C36" s="299" t="s">
        <v>184</v>
      </c>
    </row>
    <row r="37" spans="1:3" ht="30" customHeight="1">
      <c r="B37" s="302" t="s">
        <v>200</v>
      </c>
      <c r="C37" s="316"/>
    </row>
    <row r="38" spans="1:3" ht="31.5">
      <c r="B38" s="301" t="s">
        <v>279</v>
      </c>
      <c r="C38" s="316" t="e">
        <f>IF(fiche_eleve_F!G12="","",fiche_eleve_F!G12)</f>
        <v>#N/A</v>
      </c>
    </row>
    <row r="39" spans="1:3" ht="15.75">
      <c r="B39" s="301" t="s">
        <v>201</v>
      </c>
      <c r="C39" s="332"/>
    </row>
    <row r="40" spans="1:3" ht="27" customHeight="1">
      <c r="B40" s="304" t="s">
        <v>202</v>
      </c>
      <c r="C40" s="316"/>
    </row>
    <row r="41" spans="1:3" ht="31.5">
      <c r="B41" s="301" t="s">
        <v>203</v>
      </c>
      <c r="C41" s="332"/>
    </row>
    <row r="42" spans="1:3" ht="26.25" customHeight="1">
      <c r="B42" s="304" t="s">
        <v>204</v>
      </c>
      <c r="C42" s="316"/>
    </row>
    <row r="43" spans="1:3" ht="15.75">
      <c r="B43" s="301" t="s">
        <v>205</v>
      </c>
      <c r="C43" s="316" t="e">
        <f>IF(fiche_eleve_F!G13="","",fiche_eleve_F!G13)</f>
        <v>#N/A</v>
      </c>
    </row>
    <row r="44" spans="1:3" ht="15.75">
      <c r="B44" s="301" t="s">
        <v>206</v>
      </c>
      <c r="C44" s="316" t="e">
        <f>IF(fiche_eleve_F!G14="","",fiche_eleve_F!G14)</f>
        <v>#N/A</v>
      </c>
    </row>
    <row r="45" spans="1:3" ht="15.75">
      <c r="B45" s="301" t="s">
        <v>207</v>
      </c>
      <c r="C45" s="316" t="e">
        <f>IF(fiche_eleve_F!G15="","",fiche_eleve_F!G15)</f>
        <v>#N/A</v>
      </c>
    </row>
    <row r="46" spans="1:3" ht="27.75" customHeight="1">
      <c r="B46" s="304" t="s">
        <v>208</v>
      </c>
      <c r="C46" s="316"/>
    </row>
    <row r="47" spans="1:3" ht="15.75">
      <c r="B47" s="301" t="s">
        <v>209</v>
      </c>
      <c r="C47" s="332"/>
    </row>
    <row r="48" spans="1:3" ht="15.75">
      <c r="B48" s="301" t="s">
        <v>210</v>
      </c>
      <c r="C48" s="332" t="e">
        <f>IF(fiche_eleve_F!G16="","",fiche_eleve_F!G16)</f>
        <v>#N/A</v>
      </c>
    </row>
    <row r="49" spans="2:3" ht="23.25" customHeight="1">
      <c r="B49" s="304" t="s">
        <v>211</v>
      </c>
      <c r="C49" s="316"/>
    </row>
    <row r="50" spans="2:3" ht="15.75">
      <c r="B50" s="301" t="s">
        <v>212</v>
      </c>
      <c r="C50" s="332"/>
    </row>
    <row r="51" spans="2:3" ht="15.75">
      <c r="B51" s="301" t="s">
        <v>213</v>
      </c>
      <c r="C51" s="332"/>
    </row>
    <row r="52" spans="2:3" ht="16.5" thickBot="1">
      <c r="B52" s="313" t="s">
        <v>214</v>
      </c>
      <c r="C52" s="333"/>
    </row>
    <row r="53" spans="2:3" ht="15.75">
      <c r="B53" s="314"/>
    </row>
    <row r="54" spans="2:3" ht="15.75" thickBot="1">
      <c r="B54" s="315"/>
    </row>
    <row r="55" spans="2:3" ht="36.75" customHeight="1">
      <c r="B55" s="305" t="s">
        <v>215</v>
      </c>
      <c r="C55" s="299" t="s">
        <v>184</v>
      </c>
    </row>
    <row r="56" spans="2:3" ht="24" customHeight="1">
      <c r="B56" s="300" t="s">
        <v>216</v>
      </c>
      <c r="C56" s="319"/>
    </row>
    <row r="57" spans="2:3" ht="15.75">
      <c r="B57" s="301" t="s">
        <v>217</v>
      </c>
      <c r="C57" s="316" t="str">
        <f>IF(fiche_eleve_M!H3="","",fiche_eleve_M!H3)</f>
        <v/>
      </c>
    </row>
    <row r="58" spans="2:3" ht="15.75">
      <c r="B58" s="301" t="s">
        <v>218</v>
      </c>
      <c r="C58" s="316" t="str">
        <f>IF(fiche_eleve_M!H4="","",fiche_eleve_M!H4)</f>
        <v/>
      </c>
    </row>
    <row r="59" spans="2:3" ht="21" customHeight="1">
      <c r="B59" s="300" t="s">
        <v>219</v>
      </c>
      <c r="C59" s="319"/>
    </row>
    <row r="60" spans="2:3" ht="15.75">
      <c r="B60" s="301" t="s">
        <v>220</v>
      </c>
      <c r="C60" s="316" t="str">
        <f>IF(fiche_eleve_M!H5="","",fiche_eleve_M!H5)</f>
        <v/>
      </c>
    </row>
    <row r="61" spans="2:3" ht="15.75">
      <c r="B61" s="301" t="s">
        <v>221</v>
      </c>
      <c r="C61" s="316" t="str">
        <f>IF(fiche_eleve_M!H6="","",fiche_eleve_M!H6)</f>
        <v/>
      </c>
    </row>
    <row r="62" spans="2:3" ht="15.75">
      <c r="B62" s="301" t="s">
        <v>222</v>
      </c>
      <c r="C62" s="316" t="str">
        <f>IF(fiche_eleve_M!H7="","",fiche_eleve_M!H7)</f>
        <v/>
      </c>
    </row>
    <row r="63" spans="2:3" ht="15.75">
      <c r="B63" s="301" t="s">
        <v>223</v>
      </c>
      <c r="C63" s="316" t="str">
        <f>IF(fiche_eleve_M!H8="","",fiche_eleve_M!H8)</f>
        <v/>
      </c>
    </row>
    <row r="64" spans="2:3" ht="24" customHeight="1">
      <c r="B64" s="300" t="s">
        <v>224</v>
      </c>
      <c r="C64" s="316"/>
    </row>
    <row r="65" spans="2:3" ht="15.75">
      <c r="B65" s="301" t="s">
        <v>225</v>
      </c>
      <c r="C65" s="316" t="str">
        <f>IF(fiche_eleve_M!H9="","",fiche_eleve_M!H9)</f>
        <v/>
      </c>
    </row>
    <row r="66" spans="2:3" ht="24.75" customHeight="1">
      <c r="B66" s="300" t="s">
        <v>226</v>
      </c>
      <c r="C66" s="316"/>
    </row>
    <row r="67" spans="2:3" ht="15.75">
      <c r="B67" s="301" t="s">
        <v>227</v>
      </c>
      <c r="C67" s="316" t="str">
        <f>IF(fiche_eleve_M!H10="","",fiche_eleve_M!H10)</f>
        <v/>
      </c>
    </row>
    <row r="68" spans="2:3" ht="16.5" thickBot="1">
      <c r="B68" s="313" t="s">
        <v>228</v>
      </c>
      <c r="C68" s="317" t="str">
        <f>IF(fiche_eleve_M!H11="","",fiche_eleve_M!H11)</f>
        <v/>
      </c>
    </row>
    <row r="69" spans="2:3" ht="15.75">
      <c r="B69" s="314"/>
      <c r="C69" s="331"/>
    </row>
    <row r="70" spans="2:3" ht="15.75" thickBot="1">
      <c r="B70" s="315"/>
    </row>
    <row r="71" spans="2:3" ht="40.5" customHeight="1">
      <c r="B71" s="306" t="s">
        <v>229</v>
      </c>
      <c r="C71" s="299" t="s">
        <v>184</v>
      </c>
    </row>
    <row r="72" spans="2:3" ht="31.5">
      <c r="B72" s="302" t="s">
        <v>230</v>
      </c>
      <c r="C72" s="316"/>
    </row>
    <row r="73" spans="2:3" ht="15.75">
      <c r="B73" s="301" t="s">
        <v>231</v>
      </c>
      <c r="C73" s="332"/>
    </row>
    <row r="74" spans="2:3" ht="15.75">
      <c r="B74" s="301" t="s">
        <v>232</v>
      </c>
      <c r="C74" s="332"/>
    </row>
    <row r="75" spans="2:3" ht="28.5" customHeight="1">
      <c r="B75" s="302" t="s">
        <v>233</v>
      </c>
      <c r="C75" s="316"/>
    </row>
    <row r="76" spans="2:3" ht="18" customHeight="1">
      <c r="B76" s="301" t="s">
        <v>234</v>
      </c>
      <c r="C76" s="332"/>
    </row>
    <row r="77" spans="2:3" ht="19.5" customHeight="1">
      <c r="B77" s="301" t="s">
        <v>235</v>
      </c>
      <c r="C77" s="332"/>
    </row>
    <row r="78" spans="2:3" ht="18" customHeight="1">
      <c r="B78" s="301" t="s">
        <v>236</v>
      </c>
      <c r="C78" s="332"/>
    </row>
    <row r="79" spans="2:3" ht="22.5" customHeight="1">
      <c r="B79" s="301" t="s">
        <v>237</v>
      </c>
      <c r="C79" s="332"/>
    </row>
    <row r="80" spans="2:3" ht="18" customHeight="1">
      <c r="B80" s="301" t="s">
        <v>238</v>
      </c>
      <c r="C80" s="332"/>
    </row>
    <row r="81" spans="2:3" ht="32.25" customHeight="1">
      <c r="B81" s="302" t="s">
        <v>239</v>
      </c>
      <c r="C81" s="316"/>
    </row>
    <row r="82" spans="2:3" ht="31.5">
      <c r="B82" s="301" t="s">
        <v>240</v>
      </c>
      <c r="C82" s="332"/>
    </row>
    <row r="83" spans="2:3" ht="31.5">
      <c r="B83" s="301" t="s">
        <v>241</v>
      </c>
      <c r="C83" s="332"/>
    </row>
    <row r="84" spans="2:3" ht="31.5">
      <c r="B84" s="301" t="s">
        <v>242</v>
      </c>
      <c r="C84" s="332"/>
    </row>
    <row r="85" spans="2:3" ht="15.75">
      <c r="B85" s="301" t="s">
        <v>243</v>
      </c>
      <c r="C85" s="332"/>
    </row>
    <row r="86" spans="2:3" ht="16.5" thickBot="1">
      <c r="B86" s="313" t="s">
        <v>244</v>
      </c>
      <c r="C86" s="333"/>
    </row>
    <row r="87" spans="2:3">
      <c r="B87" s="315"/>
    </row>
    <row r="88" spans="2:3" ht="15.75" thickBot="1">
      <c r="B88" s="315"/>
    </row>
    <row r="89" spans="2:3" ht="39" customHeight="1">
      <c r="B89" s="307" t="s">
        <v>245</v>
      </c>
      <c r="C89" s="308" t="s">
        <v>184</v>
      </c>
    </row>
    <row r="90" spans="2:3" ht="15.75">
      <c r="B90" s="301" t="s">
        <v>246</v>
      </c>
      <c r="C90" s="334"/>
    </row>
    <row r="91" spans="2:3" ht="15.75">
      <c r="B91" s="301" t="s">
        <v>247</v>
      </c>
      <c r="C91" s="334"/>
    </row>
    <row r="92" spans="2:3" ht="15.75">
      <c r="B92" s="301" t="s">
        <v>248</v>
      </c>
      <c r="C92" s="334"/>
    </row>
    <row r="93" spans="2:3" ht="15.75">
      <c r="B93" s="301" t="s">
        <v>249</v>
      </c>
      <c r="C93" s="334"/>
    </row>
    <row r="94" spans="2:3" ht="15.75">
      <c r="B94" s="301" t="s">
        <v>250</v>
      </c>
      <c r="C94" s="334"/>
    </row>
    <row r="95" spans="2:3" ht="16.5" thickBot="1">
      <c r="B95" s="313" t="s">
        <v>251</v>
      </c>
      <c r="C95" s="335"/>
    </row>
    <row r="96" spans="2:3">
      <c r="B96" s="315"/>
    </row>
    <row r="97" spans="2:3" ht="15.75" thickBot="1">
      <c r="B97" s="315"/>
    </row>
    <row r="98" spans="2:3" ht="35.25" customHeight="1">
      <c r="B98" s="306" t="s">
        <v>252</v>
      </c>
      <c r="C98" s="308" t="s">
        <v>253</v>
      </c>
    </row>
    <row r="99" spans="2:3" ht="15.75">
      <c r="B99" s="301" t="s">
        <v>254</v>
      </c>
      <c r="C99" s="334"/>
    </row>
    <row r="100" spans="2:3" ht="15.75">
      <c r="B100" s="301" t="s">
        <v>255</v>
      </c>
      <c r="C100" s="334"/>
    </row>
    <row r="101" spans="2:3" ht="16.5" thickBot="1">
      <c r="B101" s="313" t="s">
        <v>256</v>
      </c>
      <c r="C101" s="335"/>
    </row>
    <row r="103" spans="2:3" ht="15.75">
      <c r="B103" s="309" t="s">
        <v>257</v>
      </c>
    </row>
  </sheetData>
  <sheetProtection selectLockedCells="1"/>
  <mergeCells count="7">
    <mergeCell ref="B13:C13"/>
    <mergeCell ref="B1:C1"/>
    <mergeCell ref="B2:C2"/>
    <mergeCell ref="B6:C6"/>
    <mergeCell ref="B4:C4"/>
    <mergeCell ref="B8:C8"/>
    <mergeCell ref="B10:C1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tabColor indexed="10"/>
  </sheetPr>
  <dimension ref="A1:U1005"/>
  <sheetViews>
    <sheetView showGridLines="0" showRowColHeaders="0" topLeftCell="A3" zoomScale="75" zoomScaleNormal="60" workbookViewId="0">
      <selection activeCell="A5" sqref="A5:U1004"/>
    </sheetView>
  </sheetViews>
  <sheetFormatPr baseColWidth="10" defaultRowHeight="20.100000000000001" customHeight="1"/>
  <cols>
    <col min="1" max="1" width="47" style="1" customWidth="1"/>
    <col min="2" max="21" width="10.7109375" style="1" customWidth="1"/>
    <col min="22" max="16384" width="11.42578125" style="1"/>
  </cols>
  <sheetData>
    <row r="1" spans="1:21" ht="20.100000000000001" customHeight="1" thickBot="1">
      <c r="A1" s="2" t="s">
        <v>0</v>
      </c>
      <c r="B1" s="60" t="s">
        <v>1</v>
      </c>
      <c r="C1" s="61"/>
      <c r="D1" s="61" t="s">
        <v>2</v>
      </c>
      <c r="E1" s="61"/>
      <c r="F1" s="62"/>
      <c r="G1" s="62"/>
      <c r="H1" s="62"/>
      <c r="I1" s="62"/>
      <c r="J1" s="62"/>
      <c r="K1" s="62"/>
      <c r="L1" s="62"/>
      <c r="M1" s="62"/>
      <c r="N1" s="62"/>
      <c r="O1" s="62"/>
      <c r="P1" s="62"/>
      <c r="Q1" s="62"/>
      <c r="R1" s="62"/>
      <c r="S1" s="62"/>
      <c r="T1" s="62"/>
      <c r="U1" s="62"/>
    </row>
    <row r="2" spans="1:21" ht="20.100000000000001" customHeight="1" thickBot="1">
      <c r="A2" s="141" t="s">
        <v>37</v>
      </c>
      <c r="B2" s="415" t="s">
        <v>38</v>
      </c>
      <c r="C2" s="416"/>
      <c r="D2" s="416"/>
      <c r="E2" s="416"/>
      <c r="F2" s="416"/>
      <c r="G2" s="416"/>
      <c r="H2" s="416"/>
      <c r="I2" s="416"/>
      <c r="J2" s="417"/>
      <c r="K2" s="418" t="s">
        <v>52</v>
      </c>
      <c r="L2" s="419"/>
      <c r="M2" s="419"/>
      <c r="N2" s="419"/>
      <c r="O2" s="420"/>
      <c r="P2" s="421" t="s">
        <v>36</v>
      </c>
      <c r="Q2" s="422"/>
      <c r="R2" s="422"/>
      <c r="S2" s="422"/>
      <c r="T2" s="422"/>
      <c r="U2" s="423"/>
    </row>
    <row r="3" spans="1:21" ht="20.100000000000001" customHeight="1" thickBot="1">
      <c r="A3" s="140" t="s">
        <v>3</v>
      </c>
      <c r="B3" s="72">
        <v>1</v>
      </c>
      <c r="C3" s="72">
        <v>2</v>
      </c>
      <c r="D3" s="72">
        <v>3</v>
      </c>
      <c r="E3" s="75">
        <v>7</v>
      </c>
      <c r="F3" s="75">
        <v>8</v>
      </c>
      <c r="G3" s="75">
        <v>9</v>
      </c>
      <c r="H3" s="75">
        <v>12</v>
      </c>
      <c r="I3" s="75">
        <v>13</v>
      </c>
      <c r="J3" s="75">
        <v>14</v>
      </c>
      <c r="K3" s="73">
        <v>4</v>
      </c>
      <c r="L3" s="73">
        <v>5</v>
      </c>
      <c r="M3" s="74">
        <v>6</v>
      </c>
      <c r="N3" s="76">
        <v>10</v>
      </c>
      <c r="O3" s="76">
        <v>11</v>
      </c>
      <c r="P3" s="77">
        <v>1</v>
      </c>
      <c r="Q3" s="77">
        <v>2</v>
      </c>
      <c r="R3" s="77">
        <v>3</v>
      </c>
      <c r="S3" s="77">
        <v>4</v>
      </c>
      <c r="T3" s="78">
        <v>5</v>
      </c>
      <c r="U3" s="78">
        <v>6</v>
      </c>
    </row>
    <row r="4" spans="1:21" ht="137.25" customHeight="1" thickBot="1">
      <c r="A4" s="139" t="s">
        <v>4</v>
      </c>
      <c r="B4" s="65" t="s">
        <v>39</v>
      </c>
      <c r="C4" s="65" t="s">
        <v>40</v>
      </c>
      <c r="D4" s="65" t="s">
        <v>41</v>
      </c>
      <c r="E4" s="65" t="s">
        <v>42</v>
      </c>
      <c r="F4" s="65" t="s">
        <v>43</v>
      </c>
      <c r="G4" s="65" t="s">
        <v>47</v>
      </c>
      <c r="H4" s="66" t="s">
        <v>48</v>
      </c>
      <c r="I4" s="66" t="s">
        <v>50</v>
      </c>
      <c r="J4" s="66" t="s">
        <v>51</v>
      </c>
      <c r="K4" s="64" t="s">
        <v>44</v>
      </c>
      <c r="L4" s="64" t="s">
        <v>45</v>
      </c>
      <c r="M4" s="64" t="s">
        <v>46</v>
      </c>
      <c r="N4" s="68" t="s">
        <v>49</v>
      </c>
      <c r="O4" s="68" t="s">
        <v>66</v>
      </c>
      <c r="P4" s="97" t="s">
        <v>53</v>
      </c>
      <c r="Q4" s="97" t="s">
        <v>54</v>
      </c>
      <c r="R4" s="97" t="s">
        <v>55</v>
      </c>
      <c r="S4" s="97" t="s">
        <v>56</v>
      </c>
      <c r="T4" s="97" t="s">
        <v>57</v>
      </c>
      <c r="U4" s="67" t="s">
        <v>58</v>
      </c>
    </row>
    <row r="5" spans="1:21" s="4" customFormat="1" ht="20.100000000000001" customHeight="1" thickBot="1">
      <c r="A5" s="63" t="str">
        <f>IF(resultats_francais!A5="","",resultats_francais!A5)</f>
        <v/>
      </c>
      <c r="B5" s="59" t="str">
        <f>IF(resultats_francais!B5="","",resultats_francais!B5)</f>
        <v/>
      </c>
      <c r="C5" s="59" t="str">
        <f>IF(resultats_francais!C5="","",resultats_francais!C5)</f>
        <v/>
      </c>
      <c r="D5" s="59" t="str">
        <f>IF(resultats_francais!D5="","",resultats_francais!D5)</f>
        <v/>
      </c>
      <c r="E5" s="59" t="str">
        <f>IF(resultats_francais!H5="","",resultats_francais!H5)</f>
        <v/>
      </c>
      <c r="F5" s="59" t="str">
        <f>IF(resultats_francais!I5="","",resultats_francais!I5)</f>
        <v/>
      </c>
      <c r="G5" s="59" t="str">
        <f>IF(resultats_francais!J5="","",resultats_francais!J5)</f>
        <v/>
      </c>
      <c r="H5" s="59" t="str">
        <f>IF(resultats_francais!M5="","",resultats_francais!M5)</f>
        <v/>
      </c>
      <c r="I5" s="59" t="str">
        <f>IF(resultats_francais!N5="","",resultats_francais!N5)</f>
        <v/>
      </c>
      <c r="J5" s="59" t="str">
        <f>IF(resultats_francais!O5="","",resultats_francais!O5)</f>
        <v/>
      </c>
      <c r="K5" s="59" t="str">
        <f>IF(resultats_francais!E5="","",resultats_francais!E5)</f>
        <v/>
      </c>
      <c r="L5" s="59" t="str">
        <f>IF(resultats_francais!F5="","",resultats_francais!F5)</f>
        <v/>
      </c>
      <c r="M5" s="59" t="str">
        <f>IF(resultats_francais!G5="","",resultats_francais!G5)</f>
        <v/>
      </c>
      <c r="N5" s="59" t="str">
        <f>IF(resultats_francais!K5="","",resultats_francais!K5)</f>
        <v/>
      </c>
      <c r="O5" s="59" t="str">
        <f>IF(resultats_francais!L5="","",resultats_francais!L5)</f>
        <v/>
      </c>
      <c r="P5" s="59" t="str">
        <f>IF(resultats_francais!P5="","",resultats_francais!P5)</f>
        <v/>
      </c>
      <c r="Q5" s="59" t="str">
        <f>IF(resultats_francais!Q5="","",resultats_francais!Q5)</f>
        <v/>
      </c>
      <c r="R5" s="59" t="str">
        <f>IF(resultats_francais!R5="","",resultats_francais!R5)</f>
        <v/>
      </c>
      <c r="S5" s="59" t="str">
        <f>IF(resultats_francais!S5="","",resultats_francais!S5)</f>
        <v/>
      </c>
      <c r="T5" s="59" t="str">
        <f>IF(resultats_francais!T5="","",resultats_francais!T5)</f>
        <v/>
      </c>
      <c r="U5" s="59" t="str">
        <f>IF(resultats_francais!U5="","",resultats_francais!U5)</f>
        <v/>
      </c>
    </row>
    <row r="6" spans="1:21" ht="20.100000000000001" customHeight="1" thickBot="1">
      <c r="A6" s="63" t="str">
        <f>IF(resultats_francais!A6="","",resultats_francais!A6)</f>
        <v/>
      </c>
      <c r="B6" s="59" t="str">
        <f>IF(resultats_francais!B6="","",resultats_francais!B6)</f>
        <v/>
      </c>
      <c r="C6" s="59" t="str">
        <f>IF(resultats_francais!C6="","",resultats_francais!C6)</f>
        <v/>
      </c>
      <c r="D6" s="59" t="str">
        <f>IF(resultats_francais!D6="","",resultats_francais!D6)</f>
        <v/>
      </c>
      <c r="E6" s="59" t="str">
        <f>IF(resultats_francais!H6="","",resultats_francais!H6)</f>
        <v/>
      </c>
      <c r="F6" s="59" t="str">
        <f>IF(resultats_francais!I6="","",resultats_francais!I6)</f>
        <v/>
      </c>
      <c r="G6" s="59" t="str">
        <f>IF(resultats_francais!J6="","",resultats_francais!J6)</f>
        <v/>
      </c>
      <c r="H6" s="59" t="str">
        <f>IF(resultats_francais!M6="","",resultats_francais!M6)</f>
        <v/>
      </c>
      <c r="I6" s="59" t="str">
        <f>IF(resultats_francais!N6="","",resultats_francais!N6)</f>
        <v/>
      </c>
      <c r="J6" s="59" t="str">
        <f>IF(resultats_francais!O6="","",resultats_francais!O6)</f>
        <v/>
      </c>
      <c r="K6" s="59" t="str">
        <f>IF(resultats_francais!E6="","",resultats_francais!E6)</f>
        <v/>
      </c>
      <c r="L6" s="59" t="str">
        <f>IF(resultats_francais!F6="","",resultats_francais!F6)</f>
        <v/>
      </c>
      <c r="M6" s="59" t="str">
        <f>IF(resultats_francais!G6="","",resultats_francais!G6)</f>
        <v/>
      </c>
      <c r="N6" s="59" t="str">
        <f>IF(resultats_francais!K6="","",resultats_francais!K6)</f>
        <v/>
      </c>
      <c r="O6" s="59" t="str">
        <f>IF(resultats_francais!L6="","",resultats_francais!L6)</f>
        <v/>
      </c>
      <c r="P6" s="59" t="str">
        <f>IF(resultats_francais!P6="","",resultats_francais!P6)</f>
        <v/>
      </c>
      <c r="Q6" s="59" t="str">
        <f>IF(resultats_francais!Q6="","",resultats_francais!Q6)</f>
        <v/>
      </c>
      <c r="R6" s="59" t="str">
        <f>IF(resultats_francais!R6="","",resultats_francais!R6)</f>
        <v/>
      </c>
      <c r="S6" s="59" t="str">
        <f>IF(resultats_francais!S6="","",resultats_francais!S6)</f>
        <v/>
      </c>
      <c r="T6" s="59" t="str">
        <f>IF(resultats_francais!T6="","",resultats_francais!T6)</f>
        <v/>
      </c>
      <c r="U6" s="59" t="str">
        <f>IF(resultats_francais!U6="","",resultats_francais!U6)</f>
        <v/>
      </c>
    </row>
    <row r="7" spans="1:21" ht="20.100000000000001" customHeight="1" thickBot="1">
      <c r="A7" s="63" t="str">
        <f>IF(resultats_francais!A7="","",resultats_francais!A7)</f>
        <v/>
      </c>
      <c r="B7" s="59" t="str">
        <f>IF(resultats_francais!B7="","",resultats_francais!B7)</f>
        <v/>
      </c>
      <c r="C7" s="59" t="str">
        <f>IF(resultats_francais!C7="","",resultats_francais!C7)</f>
        <v/>
      </c>
      <c r="D7" s="59" t="str">
        <f>IF(resultats_francais!D7="","",resultats_francais!D7)</f>
        <v/>
      </c>
      <c r="E7" s="59" t="str">
        <f>IF(resultats_francais!H7="","",resultats_francais!H7)</f>
        <v/>
      </c>
      <c r="F7" s="59" t="str">
        <f>IF(resultats_francais!I7="","",resultats_francais!I7)</f>
        <v/>
      </c>
      <c r="G7" s="59" t="str">
        <f>IF(resultats_francais!J7="","",resultats_francais!J7)</f>
        <v/>
      </c>
      <c r="H7" s="59" t="str">
        <f>IF(resultats_francais!M7="","",resultats_francais!M7)</f>
        <v/>
      </c>
      <c r="I7" s="59" t="str">
        <f>IF(resultats_francais!N7="","",resultats_francais!N7)</f>
        <v/>
      </c>
      <c r="J7" s="59" t="str">
        <f>IF(resultats_francais!O7="","",resultats_francais!O7)</f>
        <v/>
      </c>
      <c r="K7" s="59" t="str">
        <f>IF(resultats_francais!E7="","",resultats_francais!E7)</f>
        <v/>
      </c>
      <c r="L7" s="59" t="str">
        <f>IF(resultats_francais!F7="","",resultats_francais!F7)</f>
        <v/>
      </c>
      <c r="M7" s="59" t="str">
        <f>IF(resultats_francais!G7="","",resultats_francais!G7)</f>
        <v/>
      </c>
      <c r="N7" s="59" t="str">
        <f>IF(resultats_francais!K7="","",resultats_francais!K7)</f>
        <v/>
      </c>
      <c r="O7" s="59" t="str">
        <f>IF(resultats_francais!L7="","",resultats_francais!L7)</f>
        <v/>
      </c>
      <c r="P7" s="59" t="str">
        <f>IF(resultats_francais!P7="","",resultats_francais!P7)</f>
        <v/>
      </c>
      <c r="Q7" s="59" t="str">
        <f>IF(resultats_francais!Q7="","",resultats_francais!Q7)</f>
        <v/>
      </c>
      <c r="R7" s="59" t="str">
        <f>IF(resultats_francais!R7="","",resultats_francais!R7)</f>
        <v/>
      </c>
      <c r="S7" s="59" t="str">
        <f>IF(resultats_francais!S7="","",resultats_francais!S7)</f>
        <v/>
      </c>
      <c r="T7" s="59" t="str">
        <f>IF(resultats_francais!T7="","",resultats_francais!T7)</f>
        <v/>
      </c>
      <c r="U7" s="59" t="str">
        <f>IF(resultats_francais!U7="","",resultats_francais!U7)</f>
        <v/>
      </c>
    </row>
    <row r="8" spans="1:21" ht="20.100000000000001" customHeight="1" thickBot="1">
      <c r="A8" s="63" t="str">
        <f>IF(resultats_francais!A8="","",resultats_francais!A8)</f>
        <v/>
      </c>
      <c r="B8" s="59" t="str">
        <f>IF(resultats_francais!B8="","",resultats_francais!B8)</f>
        <v/>
      </c>
      <c r="C8" s="59" t="str">
        <f>IF(resultats_francais!C8="","",resultats_francais!C8)</f>
        <v/>
      </c>
      <c r="D8" s="59" t="str">
        <f>IF(resultats_francais!D8="","",resultats_francais!D8)</f>
        <v/>
      </c>
      <c r="E8" s="59" t="str">
        <f>IF(resultats_francais!H8="","",resultats_francais!H8)</f>
        <v/>
      </c>
      <c r="F8" s="59" t="str">
        <f>IF(resultats_francais!I8="","",resultats_francais!I8)</f>
        <v/>
      </c>
      <c r="G8" s="59" t="str">
        <f>IF(resultats_francais!J8="","",resultats_francais!J8)</f>
        <v/>
      </c>
      <c r="H8" s="59" t="str">
        <f>IF(resultats_francais!M8="","",resultats_francais!M8)</f>
        <v/>
      </c>
      <c r="I8" s="59" t="str">
        <f>IF(resultats_francais!N8="","",resultats_francais!N8)</f>
        <v/>
      </c>
      <c r="J8" s="59" t="str">
        <f>IF(resultats_francais!O8="","",resultats_francais!O8)</f>
        <v/>
      </c>
      <c r="K8" s="59" t="str">
        <f>IF(resultats_francais!E8="","",resultats_francais!E8)</f>
        <v/>
      </c>
      <c r="L8" s="59" t="str">
        <f>IF(resultats_francais!F8="","",resultats_francais!F8)</f>
        <v/>
      </c>
      <c r="M8" s="59" t="str">
        <f>IF(resultats_francais!G8="","",resultats_francais!G8)</f>
        <v/>
      </c>
      <c r="N8" s="59" t="str">
        <f>IF(resultats_francais!K8="","",resultats_francais!K8)</f>
        <v/>
      </c>
      <c r="O8" s="59" t="str">
        <f>IF(resultats_francais!L8="","",resultats_francais!L8)</f>
        <v/>
      </c>
      <c r="P8" s="59" t="str">
        <f>IF(resultats_francais!P8="","",resultats_francais!P8)</f>
        <v/>
      </c>
      <c r="Q8" s="59" t="str">
        <f>IF(resultats_francais!Q8="","",resultats_francais!Q8)</f>
        <v/>
      </c>
      <c r="R8" s="59" t="str">
        <f>IF(resultats_francais!R8="","",resultats_francais!R8)</f>
        <v/>
      </c>
      <c r="S8" s="59" t="str">
        <f>IF(resultats_francais!S8="","",resultats_francais!S8)</f>
        <v/>
      </c>
      <c r="T8" s="59" t="str">
        <f>IF(resultats_francais!T8="","",resultats_francais!T8)</f>
        <v/>
      </c>
      <c r="U8" s="59" t="str">
        <f>IF(resultats_francais!U8="","",resultats_francais!U8)</f>
        <v/>
      </c>
    </row>
    <row r="9" spans="1:21" ht="20.100000000000001" customHeight="1" thickBot="1">
      <c r="A9" s="63" t="str">
        <f>IF(resultats_francais!A9="","",resultats_francais!A9)</f>
        <v/>
      </c>
      <c r="B9" s="59" t="str">
        <f>IF(resultats_francais!B9="","",resultats_francais!B9)</f>
        <v/>
      </c>
      <c r="C9" s="59" t="str">
        <f>IF(resultats_francais!C9="","",resultats_francais!C9)</f>
        <v/>
      </c>
      <c r="D9" s="59" t="str">
        <f>IF(resultats_francais!D9="","",resultats_francais!D9)</f>
        <v/>
      </c>
      <c r="E9" s="59" t="str">
        <f>IF(resultats_francais!H9="","",resultats_francais!H9)</f>
        <v/>
      </c>
      <c r="F9" s="59" t="str">
        <f>IF(resultats_francais!I9="","",resultats_francais!I9)</f>
        <v/>
      </c>
      <c r="G9" s="59" t="str">
        <f>IF(resultats_francais!J9="","",resultats_francais!J9)</f>
        <v/>
      </c>
      <c r="H9" s="59" t="str">
        <f>IF(resultats_francais!M9="","",resultats_francais!M9)</f>
        <v/>
      </c>
      <c r="I9" s="59" t="str">
        <f>IF(resultats_francais!N9="","",resultats_francais!N9)</f>
        <v/>
      </c>
      <c r="J9" s="59" t="str">
        <f>IF(resultats_francais!O9="","",resultats_francais!O9)</f>
        <v/>
      </c>
      <c r="K9" s="59" t="str">
        <f>IF(resultats_francais!E9="","",resultats_francais!E9)</f>
        <v/>
      </c>
      <c r="L9" s="59" t="str">
        <f>IF(resultats_francais!F9="","",resultats_francais!F9)</f>
        <v/>
      </c>
      <c r="M9" s="59" t="str">
        <f>IF(resultats_francais!G9="","",resultats_francais!G9)</f>
        <v/>
      </c>
      <c r="N9" s="59" t="str">
        <f>IF(resultats_francais!K9="","",resultats_francais!K9)</f>
        <v/>
      </c>
      <c r="O9" s="59" t="str">
        <f>IF(resultats_francais!L9="","",resultats_francais!L9)</f>
        <v/>
      </c>
      <c r="P9" s="59" t="str">
        <f>IF(resultats_francais!P9="","",resultats_francais!P9)</f>
        <v/>
      </c>
      <c r="Q9" s="59" t="str">
        <f>IF(resultats_francais!Q9="","",resultats_francais!Q9)</f>
        <v/>
      </c>
      <c r="R9" s="59" t="str">
        <f>IF(resultats_francais!R9="","",resultats_francais!R9)</f>
        <v/>
      </c>
      <c r="S9" s="59" t="str">
        <f>IF(resultats_francais!S9="","",resultats_francais!S9)</f>
        <v/>
      </c>
      <c r="T9" s="59" t="str">
        <f>IF(resultats_francais!T9="","",resultats_francais!T9)</f>
        <v/>
      </c>
      <c r="U9" s="59" t="str">
        <f>IF(resultats_francais!U9="","",resultats_francais!U9)</f>
        <v/>
      </c>
    </row>
    <row r="10" spans="1:21" ht="20.100000000000001" customHeight="1" thickBot="1">
      <c r="A10" s="63" t="str">
        <f>IF(resultats_francais!A10="","",resultats_francais!A10)</f>
        <v/>
      </c>
      <c r="B10" s="59" t="str">
        <f>IF(resultats_francais!B10="","",resultats_francais!B10)</f>
        <v/>
      </c>
      <c r="C10" s="59" t="str">
        <f>IF(resultats_francais!C10="","",resultats_francais!C10)</f>
        <v/>
      </c>
      <c r="D10" s="59" t="str">
        <f>IF(resultats_francais!D10="","",resultats_francais!D10)</f>
        <v/>
      </c>
      <c r="E10" s="59" t="str">
        <f>IF(resultats_francais!H10="","",resultats_francais!H10)</f>
        <v/>
      </c>
      <c r="F10" s="59" t="str">
        <f>IF(resultats_francais!I10="","",resultats_francais!I10)</f>
        <v/>
      </c>
      <c r="G10" s="59" t="str">
        <f>IF(resultats_francais!J10="","",resultats_francais!J10)</f>
        <v/>
      </c>
      <c r="H10" s="59" t="str">
        <f>IF(resultats_francais!M10="","",resultats_francais!M10)</f>
        <v/>
      </c>
      <c r="I10" s="59" t="str">
        <f>IF(resultats_francais!N10="","",resultats_francais!N10)</f>
        <v/>
      </c>
      <c r="J10" s="59" t="str">
        <f>IF(resultats_francais!O10="","",resultats_francais!O10)</f>
        <v/>
      </c>
      <c r="K10" s="59" t="str">
        <f>IF(resultats_francais!E10="","",resultats_francais!E10)</f>
        <v/>
      </c>
      <c r="L10" s="59" t="str">
        <f>IF(resultats_francais!F10="","",resultats_francais!F10)</f>
        <v/>
      </c>
      <c r="M10" s="59" t="str">
        <f>IF(resultats_francais!G10="","",resultats_francais!G10)</f>
        <v/>
      </c>
      <c r="N10" s="59" t="str">
        <f>IF(resultats_francais!K10="","",resultats_francais!K10)</f>
        <v/>
      </c>
      <c r="O10" s="59" t="str">
        <f>IF(resultats_francais!L10="","",resultats_francais!L10)</f>
        <v/>
      </c>
      <c r="P10" s="59" t="str">
        <f>IF(resultats_francais!P10="","",resultats_francais!P10)</f>
        <v/>
      </c>
      <c r="Q10" s="59" t="str">
        <f>IF(resultats_francais!Q10="","",resultats_francais!Q10)</f>
        <v/>
      </c>
      <c r="R10" s="59" t="str">
        <f>IF(resultats_francais!R10="","",resultats_francais!R10)</f>
        <v/>
      </c>
      <c r="S10" s="59" t="str">
        <f>IF(resultats_francais!S10="","",resultats_francais!S10)</f>
        <v/>
      </c>
      <c r="T10" s="59" t="str">
        <f>IF(resultats_francais!T10="","",resultats_francais!T10)</f>
        <v/>
      </c>
      <c r="U10" s="59" t="str">
        <f>IF(resultats_francais!U10="","",resultats_francais!U10)</f>
        <v/>
      </c>
    </row>
    <row r="11" spans="1:21" ht="20.100000000000001" customHeight="1" thickBot="1">
      <c r="A11" s="63" t="str">
        <f>IF(resultats_francais!A11="","",resultats_francais!A11)</f>
        <v/>
      </c>
      <c r="B11" s="59" t="str">
        <f>IF(resultats_francais!B11="","",resultats_francais!B11)</f>
        <v/>
      </c>
      <c r="C11" s="59" t="str">
        <f>IF(resultats_francais!C11="","",resultats_francais!C11)</f>
        <v/>
      </c>
      <c r="D11" s="59" t="str">
        <f>IF(resultats_francais!D11="","",resultats_francais!D11)</f>
        <v/>
      </c>
      <c r="E11" s="59" t="str">
        <f>IF(resultats_francais!H11="","",resultats_francais!H11)</f>
        <v/>
      </c>
      <c r="F11" s="59" t="str">
        <f>IF(resultats_francais!I11="","",resultats_francais!I11)</f>
        <v/>
      </c>
      <c r="G11" s="59" t="str">
        <f>IF(resultats_francais!J11="","",resultats_francais!J11)</f>
        <v/>
      </c>
      <c r="H11" s="59" t="str">
        <f>IF(resultats_francais!M11="","",resultats_francais!M11)</f>
        <v/>
      </c>
      <c r="I11" s="59" t="str">
        <f>IF(resultats_francais!N11="","",resultats_francais!N11)</f>
        <v/>
      </c>
      <c r="J11" s="59" t="str">
        <f>IF(resultats_francais!O11="","",resultats_francais!O11)</f>
        <v/>
      </c>
      <c r="K11" s="59" t="str">
        <f>IF(resultats_francais!E11="","",resultats_francais!E11)</f>
        <v/>
      </c>
      <c r="L11" s="59" t="str">
        <f>IF(resultats_francais!F11="","",resultats_francais!F11)</f>
        <v/>
      </c>
      <c r="M11" s="59" t="str">
        <f>IF(resultats_francais!G11="","",resultats_francais!G11)</f>
        <v/>
      </c>
      <c r="N11" s="59" t="str">
        <f>IF(resultats_francais!K11="","",resultats_francais!K11)</f>
        <v/>
      </c>
      <c r="O11" s="59" t="str">
        <f>IF(resultats_francais!L11="","",resultats_francais!L11)</f>
        <v/>
      </c>
      <c r="P11" s="59" t="str">
        <f>IF(resultats_francais!P11="","",resultats_francais!P11)</f>
        <v/>
      </c>
      <c r="Q11" s="59" t="str">
        <f>IF(resultats_francais!Q11="","",resultats_francais!Q11)</f>
        <v/>
      </c>
      <c r="R11" s="59" t="str">
        <f>IF(resultats_francais!R11="","",resultats_francais!R11)</f>
        <v/>
      </c>
      <c r="S11" s="59" t="str">
        <f>IF(resultats_francais!S11="","",resultats_francais!S11)</f>
        <v/>
      </c>
      <c r="T11" s="59" t="str">
        <f>IF(resultats_francais!T11="","",resultats_francais!T11)</f>
        <v/>
      </c>
      <c r="U11" s="59" t="str">
        <f>IF(resultats_francais!U11="","",resultats_francais!U11)</f>
        <v/>
      </c>
    </row>
    <row r="12" spans="1:21" ht="20.100000000000001" customHeight="1" thickBot="1">
      <c r="A12" s="63" t="str">
        <f>IF(resultats_francais!A12="","",resultats_francais!A12)</f>
        <v/>
      </c>
      <c r="B12" s="59" t="str">
        <f>IF(resultats_francais!B12="","",resultats_francais!B12)</f>
        <v/>
      </c>
      <c r="C12" s="59" t="str">
        <f>IF(resultats_francais!C12="","",resultats_francais!C12)</f>
        <v/>
      </c>
      <c r="D12" s="59" t="str">
        <f>IF(resultats_francais!D12="","",resultats_francais!D12)</f>
        <v/>
      </c>
      <c r="E12" s="59" t="str">
        <f>IF(resultats_francais!H12="","",resultats_francais!H12)</f>
        <v/>
      </c>
      <c r="F12" s="59" t="str">
        <f>IF(resultats_francais!I12="","",resultats_francais!I12)</f>
        <v/>
      </c>
      <c r="G12" s="59" t="str">
        <f>IF(resultats_francais!J12="","",resultats_francais!J12)</f>
        <v/>
      </c>
      <c r="H12" s="59" t="str">
        <f>IF(resultats_francais!M12="","",resultats_francais!M12)</f>
        <v/>
      </c>
      <c r="I12" s="59" t="str">
        <f>IF(resultats_francais!N12="","",resultats_francais!N12)</f>
        <v/>
      </c>
      <c r="J12" s="59" t="str">
        <f>IF(resultats_francais!O12="","",resultats_francais!O12)</f>
        <v/>
      </c>
      <c r="K12" s="59" t="str">
        <f>IF(resultats_francais!E12="","",resultats_francais!E12)</f>
        <v/>
      </c>
      <c r="L12" s="59" t="str">
        <f>IF(resultats_francais!F12="","",resultats_francais!F12)</f>
        <v/>
      </c>
      <c r="M12" s="59" t="str">
        <f>IF(resultats_francais!G12="","",resultats_francais!G12)</f>
        <v/>
      </c>
      <c r="N12" s="59" t="str">
        <f>IF(resultats_francais!K12="","",resultats_francais!K12)</f>
        <v/>
      </c>
      <c r="O12" s="59" t="str">
        <f>IF(resultats_francais!L12="","",resultats_francais!L12)</f>
        <v/>
      </c>
      <c r="P12" s="59" t="str">
        <f>IF(resultats_francais!P12="","",resultats_francais!P12)</f>
        <v/>
      </c>
      <c r="Q12" s="59" t="str">
        <f>IF(resultats_francais!Q12="","",resultats_francais!Q12)</f>
        <v/>
      </c>
      <c r="R12" s="59" t="str">
        <f>IF(resultats_francais!R12="","",resultats_francais!R12)</f>
        <v/>
      </c>
      <c r="S12" s="59" t="str">
        <f>IF(resultats_francais!S12="","",resultats_francais!S12)</f>
        <v/>
      </c>
      <c r="T12" s="59" t="str">
        <f>IF(resultats_francais!T12="","",resultats_francais!T12)</f>
        <v/>
      </c>
      <c r="U12" s="59" t="str">
        <f>IF(resultats_francais!U12="","",resultats_francais!U12)</f>
        <v/>
      </c>
    </row>
    <row r="13" spans="1:21" ht="20.100000000000001" customHeight="1" thickBot="1">
      <c r="A13" s="63" t="str">
        <f>IF(resultats_francais!A13="","",resultats_francais!A13)</f>
        <v/>
      </c>
      <c r="B13" s="59" t="str">
        <f>IF(resultats_francais!B13="","",resultats_francais!B13)</f>
        <v/>
      </c>
      <c r="C13" s="59" t="str">
        <f>IF(resultats_francais!C13="","",resultats_francais!C13)</f>
        <v/>
      </c>
      <c r="D13" s="59" t="str">
        <f>IF(resultats_francais!D13="","",resultats_francais!D13)</f>
        <v/>
      </c>
      <c r="E13" s="59" t="str">
        <f>IF(resultats_francais!H13="","",resultats_francais!H13)</f>
        <v/>
      </c>
      <c r="F13" s="59" t="str">
        <f>IF(resultats_francais!I13="","",resultats_francais!I13)</f>
        <v/>
      </c>
      <c r="G13" s="59" t="str">
        <f>IF(resultats_francais!J13="","",resultats_francais!J13)</f>
        <v/>
      </c>
      <c r="H13" s="59" t="str">
        <f>IF(resultats_francais!M13="","",resultats_francais!M13)</f>
        <v/>
      </c>
      <c r="I13" s="59" t="str">
        <f>IF(resultats_francais!N13="","",resultats_francais!N13)</f>
        <v/>
      </c>
      <c r="J13" s="59" t="str">
        <f>IF(resultats_francais!O13="","",resultats_francais!O13)</f>
        <v/>
      </c>
      <c r="K13" s="59" t="str">
        <f>IF(resultats_francais!E13="","",resultats_francais!E13)</f>
        <v/>
      </c>
      <c r="L13" s="59" t="str">
        <f>IF(resultats_francais!F13="","",resultats_francais!F13)</f>
        <v/>
      </c>
      <c r="M13" s="59" t="str">
        <f>IF(resultats_francais!G13="","",resultats_francais!G13)</f>
        <v/>
      </c>
      <c r="N13" s="59" t="str">
        <f>IF(resultats_francais!K13="","",resultats_francais!K13)</f>
        <v/>
      </c>
      <c r="O13" s="59" t="str">
        <f>IF(resultats_francais!L13="","",resultats_francais!L13)</f>
        <v/>
      </c>
      <c r="P13" s="59" t="str">
        <f>IF(resultats_francais!P13="","",resultats_francais!P13)</f>
        <v/>
      </c>
      <c r="Q13" s="59" t="str">
        <f>IF(resultats_francais!Q13="","",resultats_francais!Q13)</f>
        <v/>
      </c>
      <c r="R13" s="59" t="str">
        <f>IF(resultats_francais!R13="","",resultats_francais!R13)</f>
        <v/>
      </c>
      <c r="S13" s="59" t="str">
        <f>IF(resultats_francais!S13="","",resultats_francais!S13)</f>
        <v/>
      </c>
      <c r="T13" s="59" t="str">
        <f>IF(resultats_francais!T13="","",resultats_francais!T13)</f>
        <v/>
      </c>
      <c r="U13" s="59" t="str">
        <f>IF(resultats_francais!U13="","",resultats_francais!U13)</f>
        <v/>
      </c>
    </row>
    <row r="14" spans="1:21" ht="20.100000000000001" customHeight="1" thickBot="1">
      <c r="A14" s="63" t="str">
        <f>IF(resultats_francais!A14="","",resultats_francais!A14)</f>
        <v/>
      </c>
      <c r="B14" s="59" t="str">
        <f>IF(resultats_francais!B14="","",resultats_francais!B14)</f>
        <v/>
      </c>
      <c r="C14" s="59" t="str">
        <f>IF(resultats_francais!C14="","",resultats_francais!C14)</f>
        <v/>
      </c>
      <c r="D14" s="59" t="str">
        <f>IF(resultats_francais!D14="","",resultats_francais!D14)</f>
        <v/>
      </c>
      <c r="E14" s="59" t="str">
        <f>IF(resultats_francais!H14="","",resultats_francais!H14)</f>
        <v/>
      </c>
      <c r="F14" s="59" t="str">
        <f>IF(resultats_francais!I14="","",resultats_francais!I14)</f>
        <v/>
      </c>
      <c r="G14" s="59" t="str">
        <f>IF(resultats_francais!J14="","",resultats_francais!J14)</f>
        <v/>
      </c>
      <c r="H14" s="59" t="str">
        <f>IF(resultats_francais!M14="","",resultats_francais!M14)</f>
        <v/>
      </c>
      <c r="I14" s="59" t="str">
        <f>IF(resultats_francais!N14="","",resultats_francais!N14)</f>
        <v/>
      </c>
      <c r="J14" s="59" t="str">
        <f>IF(resultats_francais!O14="","",resultats_francais!O14)</f>
        <v/>
      </c>
      <c r="K14" s="59" t="str">
        <f>IF(resultats_francais!E14="","",resultats_francais!E14)</f>
        <v/>
      </c>
      <c r="L14" s="59" t="str">
        <f>IF(resultats_francais!F14="","",resultats_francais!F14)</f>
        <v/>
      </c>
      <c r="M14" s="59" t="str">
        <f>IF(resultats_francais!G14="","",resultats_francais!G14)</f>
        <v/>
      </c>
      <c r="N14" s="59" t="str">
        <f>IF(resultats_francais!K14="","",resultats_francais!K14)</f>
        <v/>
      </c>
      <c r="O14" s="59" t="str">
        <f>IF(resultats_francais!L14="","",resultats_francais!L14)</f>
        <v/>
      </c>
      <c r="P14" s="59" t="str">
        <f>IF(resultats_francais!P14="","",resultats_francais!P14)</f>
        <v/>
      </c>
      <c r="Q14" s="59" t="str">
        <f>IF(resultats_francais!Q14="","",resultats_francais!Q14)</f>
        <v/>
      </c>
      <c r="R14" s="59" t="str">
        <f>IF(resultats_francais!R14="","",resultats_francais!R14)</f>
        <v/>
      </c>
      <c r="S14" s="59" t="str">
        <f>IF(resultats_francais!S14="","",resultats_francais!S14)</f>
        <v/>
      </c>
      <c r="T14" s="59" t="str">
        <f>IF(resultats_francais!T14="","",resultats_francais!T14)</f>
        <v/>
      </c>
      <c r="U14" s="59" t="str">
        <f>IF(resultats_francais!U14="","",resultats_francais!U14)</f>
        <v/>
      </c>
    </row>
    <row r="15" spans="1:21" ht="20.100000000000001" customHeight="1" thickBot="1">
      <c r="A15" s="63" t="str">
        <f>IF(resultats_francais!A15="","",resultats_francais!A15)</f>
        <v/>
      </c>
      <c r="B15" s="59" t="str">
        <f>IF(resultats_francais!B15="","",resultats_francais!B15)</f>
        <v/>
      </c>
      <c r="C15" s="59" t="str">
        <f>IF(resultats_francais!C15="","",resultats_francais!C15)</f>
        <v/>
      </c>
      <c r="D15" s="59" t="str">
        <f>IF(resultats_francais!D15="","",resultats_francais!D15)</f>
        <v/>
      </c>
      <c r="E15" s="59" t="str">
        <f>IF(resultats_francais!H15="","",resultats_francais!H15)</f>
        <v/>
      </c>
      <c r="F15" s="59" t="str">
        <f>IF(resultats_francais!I15="","",resultats_francais!I15)</f>
        <v/>
      </c>
      <c r="G15" s="59" t="str">
        <f>IF(resultats_francais!J15="","",resultats_francais!J15)</f>
        <v/>
      </c>
      <c r="H15" s="59" t="str">
        <f>IF(resultats_francais!M15="","",resultats_francais!M15)</f>
        <v/>
      </c>
      <c r="I15" s="59" t="str">
        <f>IF(resultats_francais!N15="","",resultats_francais!N15)</f>
        <v/>
      </c>
      <c r="J15" s="59" t="str">
        <f>IF(resultats_francais!O15="","",resultats_francais!O15)</f>
        <v/>
      </c>
      <c r="K15" s="59" t="str">
        <f>IF(resultats_francais!E15="","",resultats_francais!E15)</f>
        <v/>
      </c>
      <c r="L15" s="59" t="str">
        <f>IF(resultats_francais!F15="","",resultats_francais!F15)</f>
        <v/>
      </c>
      <c r="M15" s="59" t="str">
        <f>IF(resultats_francais!G15="","",resultats_francais!G15)</f>
        <v/>
      </c>
      <c r="N15" s="59" t="str">
        <f>IF(resultats_francais!K15="","",resultats_francais!K15)</f>
        <v/>
      </c>
      <c r="O15" s="59" t="str">
        <f>IF(resultats_francais!L15="","",resultats_francais!L15)</f>
        <v/>
      </c>
      <c r="P15" s="59" t="str">
        <f>IF(resultats_francais!P15="","",resultats_francais!P15)</f>
        <v/>
      </c>
      <c r="Q15" s="59" t="str">
        <f>IF(resultats_francais!Q15="","",resultats_francais!Q15)</f>
        <v/>
      </c>
      <c r="R15" s="59" t="str">
        <f>IF(resultats_francais!R15="","",resultats_francais!R15)</f>
        <v/>
      </c>
      <c r="S15" s="59" t="str">
        <f>IF(resultats_francais!S15="","",resultats_francais!S15)</f>
        <v/>
      </c>
      <c r="T15" s="59" t="str">
        <f>IF(resultats_francais!T15="","",resultats_francais!T15)</f>
        <v/>
      </c>
      <c r="U15" s="59" t="str">
        <f>IF(resultats_francais!U15="","",resultats_francais!U15)</f>
        <v/>
      </c>
    </row>
    <row r="16" spans="1:21" s="4" customFormat="1" ht="20.100000000000001" customHeight="1" thickBot="1">
      <c r="A16" s="63" t="str">
        <f>IF(resultats_francais!A16="","",resultats_francais!A16)</f>
        <v/>
      </c>
      <c r="B16" s="59" t="str">
        <f>IF(resultats_francais!B16="","",resultats_francais!B16)</f>
        <v/>
      </c>
      <c r="C16" s="59" t="str">
        <f>IF(resultats_francais!C16="","",resultats_francais!C16)</f>
        <v/>
      </c>
      <c r="D16" s="59" t="str">
        <f>IF(resultats_francais!D16="","",resultats_francais!D16)</f>
        <v/>
      </c>
      <c r="E16" s="59" t="str">
        <f>IF(resultats_francais!H16="","",resultats_francais!H16)</f>
        <v/>
      </c>
      <c r="F16" s="59" t="str">
        <f>IF(resultats_francais!I16="","",resultats_francais!I16)</f>
        <v/>
      </c>
      <c r="G16" s="59" t="str">
        <f>IF(resultats_francais!J16="","",resultats_francais!J16)</f>
        <v/>
      </c>
      <c r="H16" s="59" t="str">
        <f>IF(resultats_francais!M16="","",resultats_francais!M16)</f>
        <v/>
      </c>
      <c r="I16" s="59" t="str">
        <f>IF(resultats_francais!N16="","",resultats_francais!N16)</f>
        <v/>
      </c>
      <c r="J16" s="59" t="str">
        <f>IF(resultats_francais!O16="","",resultats_francais!O16)</f>
        <v/>
      </c>
      <c r="K16" s="59" t="str">
        <f>IF(resultats_francais!E16="","",resultats_francais!E16)</f>
        <v/>
      </c>
      <c r="L16" s="59" t="str">
        <f>IF(resultats_francais!F16="","",resultats_francais!F16)</f>
        <v/>
      </c>
      <c r="M16" s="59" t="str">
        <f>IF(resultats_francais!G16="","",resultats_francais!G16)</f>
        <v/>
      </c>
      <c r="N16" s="59" t="str">
        <f>IF(resultats_francais!K16="","",resultats_francais!K16)</f>
        <v/>
      </c>
      <c r="O16" s="59" t="str">
        <f>IF(resultats_francais!L16="","",resultats_francais!L16)</f>
        <v/>
      </c>
      <c r="P16" s="59" t="str">
        <f>IF(resultats_francais!P16="","",resultats_francais!P16)</f>
        <v/>
      </c>
      <c r="Q16" s="59" t="str">
        <f>IF(resultats_francais!Q16="","",resultats_francais!Q16)</f>
        <v/>
      </c>
      <c r="R16" s="59" t="str">
        <f>IF(resultats_francais!R16="","",resultats_francais!R16)</f>
        <v/>
      </c>
      <c r="S16" s="59" t="str">
        <f>IF(resultats_francais!S16="","",resultats_francais!S16)</f>
        <v/>
      </c>
      <c r="T16" s="59" t="str">
        <f>IF(resultats_francais!T16="","",resultats_francais!T16)</f>
        <v/>
      </c>
      <c r="U16" s="59" t="str">
        <f>IF(resultats_francais!U16="","",resultats_francais!U16)</f>
        <v/>
      </c>
    </row>
    <row r="17" spans="1:21" ht="20.100000000000001" customHeight="1" thickBot="1">
      <c r="A17" s="63" t="str">
        <f>IF(resultats_francais!A17="","",resultats_francais!A17)</f>
        <v/>
      </c>
      <c r="B17" s="59" t="str">
        <f>IF(resultats_francais!B17="","",resultats_francais!B17)</f>
        <v/>
      </c>
      <c r="C17" s="59" t="str">
        <f>IF(resultats_francais!C17="","",resultats_francais!C17)</f>
        <v/>
      </c>
      <c r="D17" s="59" t="str">
        <f>IF(resultats_francais!D17="","",resultats_francais!D17)</f>
        <v/>
      </c>
      <c r="E17" s="59" t="str">
        <f>IF(resultats_francais!H17="","",resultats_francais!H17)</f>
        <v/>
      </c>
      <c r="F17" s="59" t="str">
        <f>IF(resultats_francais!I17="","",resultats_francais!I17)</f>
        <v/>
      </c>
      <c r="G17" s="59" t="str">
        <f>IF(resultats_francais!J17="","",resultats_francais!J17)</f>
        <v/>
      </c>
      <c r="H17" s="59" t="str">
        <f>IF(resultats_francais!M17="","",resultats_francais!M17)</f>
        <v/>
      </c>
      <c r="I17" s="59" t="str">
        <f>IF(resultats_francais!N17="","",resultats_francais!N17)</f>
        <v/>
      </c>
      <c r="J17" s="59" t="str">
        <f>IF(resultats_francais!O17="","",resultats_francais!O17)</f>
        <v/>
      </c>
      <c r="K17" s="59" t="str">
        <f>IF(resultats_francais!E17="","",resultats_francais!E17)</f>
        <v/>
      </c>
      <c r="L17" s="59" t="str">
        <f>IF(resultats_francais!F17="","",resultats_francais!F17)</f>
        <v/>
      </c>
      <c r="M17" s="59" t="str">
        <f>IF(resultats_francais!G17="","",resultats_francais!G17)</f>
        <v/>
      </c>
      <c r="N17" s="59" t="str">
        <f>IF(resultats_francais!K17="","",resultats_francais!K17)</f>
        <v/>
      </c>
      <c r="O17" s="59" t="str">
        <f>IF(resultats_francais!L17="","",resultats_francais!L17)</f>
        <v/>
      </c>
      <c r="P17" s="59" t="str">
        <f>IF(resultats_francais!P17="","",resultats_francais!P17)</f>
        <v/>
      </c>
      <c r="Q17" s="59" t="str">
        <f>IF(resultats_francais!Q17="","",resultats_francais!Q17)</f>
        <v/>
      </c>
      <c r="R17" s="59" t="str">
        <f>IF(resultats_francais!R17="","",resultats_francais!R17)</f>
        <v/>
      </c>
      <c r="S17" s="59" t="str">
        <f>IF(resultats_francais!S17="","",resultats_francais!S17)</f>
        <v/>
      </c>
      <c r="T17" s="59" t="str">
        <f>IF(resultats_francais!T17="","",resultats_francais!T17)</f>
        <v/>
      </c>
      <c r="U17" s="59" t="str">
        <f>IF(resultats_francais!U17="","",resultats_francais!U17)</f>
        <v/>
      </c>
    </row>
    <row r="18" spans="1:21" ht="20.100000000000001" customHeight="1" thickBot="1">
      <c r="A18" s="63" t="str">
        <f>IF(resultats_francais!A18="","",resultats_francais!A18)</f>
        <v/>
      </c>
      <c r="B18" s="59" t="str">
        <f>IF(resultats_francais!B18="","",resultats_francais!B18)</f>
        <v/>
      </c>
      <c r="C18" s="59" t="str">
        <f>IF(resultats_francais!C18="","",resultats_francais!C18)</f>
        <v/>
      </c>
      <c r="D18" s="59" t="str">
        <f>IF(resultats_francais!D18="","",resultats_francais!D18)</f>
        <v/>
      </c>
      <c r="E18" s="59" t="str">
        <f>IF(resultats_francais!H18="","",resultats_francais!H18)</f>
        <v/>
      </c>
      <c r="F18" s="59" t="str">
        <f>IF(resultats_francais!I18="","",resultats_francais!I18)</f>
        <v/>
      </c>
      <c r="G18" s="59" t="str">
        <f>IF(resultats_francais!J18="","",resultats_francais!J18)</f>
        <v/>
      </c>
      <c r="H18" s="59" t="str">
        <f>IF(resultats_francais!M18="","",resultats_francais!M18)</f>
        <v/>
      </c>
      <c r="I18" s="59" t="str">
        <f>IF(resultats_francais!N18="","",resultats_francais!N18)</f>
        <v/>
      </c>
      <c r="J18" s="59" t="str">
        <f>IF(resultats_francais!O18="","",resultats_francais!O18)</f>
        <v/>
      </c>
      <c r="K18" s="59" t="str">
        <f>IF(resultats_francais!E18="","",resultats_francais!E18)</f>
        <v/>
      </c>
      <c r="L18" s="59" t="str">
        <f>IF(resultats_francais!F18="","",resultats_francais!F18)</f>
        <v/>
      </c>
      <c r="M18" s="59" t="str">
        <f>IF(resultats_francais!G18="","",resultats_francais!G18)</f>
        <v/>
      </c>
      <c r="N18" s="59" t="str">
        <f>IF(resultats_francais!K18="","",resultats_francais!K18)</f>
        <v/>
      </c>
      <c r="O18" s="59" t="str">
        <f>IF(resultats_francais!L18="","",resultats_francais!L18)</f>
        <v/>
      </c>
      <c r="P18" s="59" t="str">
        <f>IF(resultats_francais!P18="","",resultats_francais!P18)</f>
        <v/>
      </c>
      <c r="Q18" s="59" t="str">
        <f>IF(resultats_francais!Q18="","",resultats_francais!Q18)</f>
        <v/>
      </c>
      <c r="R18" s="59" t="str">
        <f>IF(resultats_francais!R18="","",resultats_francais!R18)</f>
        <v/>
      </c>
      <c r="S18" s="59" t="str">
        <f>IF(resultats_francais!S18="","",resultats_francais!S18)</f>
        <v/>
      </c>
      <c r="T18" s="59" t="str">
        <f>IF(resultats_francais!T18="","",resultats_francais!T18)</f>
        <v/>
      </c>
      <c r="U18" s="59" t="str">
        <f>IF(resultats_francais!U18="","",resultats_francais!U18)</f>
        <v/>
      </c>
    </row>
    <row r="19" spans="1:21" ht="20.100000000000001" customHeight="1" thickBot="1">
      <c r="A19" s="63" t="str">
        <f>IF(resultats_francais!A19="","",resultats_francais!A19)</f>
        <v/>
      </c>
      <c r="B19" s="59" t="str">
        <f>IF(resultats_francais!B19="","",resultats_francais!B19)</f>
        <v/>
      </c>
      <c r="C19" s="59" t="str">
        <f>IF(resultats_francais!C19="","",resultats_francais!C19)</f>
        <v/>
      </c>
      <c r="D19" s="59" t="str">
        <f>IF(resultats_francais!D19="","",resultats_francais!D19)</f>
        <v/>
      </c>
      <c r="E19" s="59" t="str">
        <f>IF(resultats_francais!H19="","",resultats_francais!H19)</f>
        <v/>
      </c>
      <c r="F19" s="59" t="str">
        <f>IF(resultats_francais!I19="","",resultats_francais!I19)</f>
        <v/>
      </c>
      <c r="G19" s="59" t="str">
        <f>IF(resultats_francais!J19="","",resultats_francais!J19)</f>
        <v/>
      </c>
      <c r="H19" s="59" t="str">
        <f>IF(resultats_francais!M19="","",resultats_francais!M19)</f>
        <v/>
      </c>
      <c r="I19" s="59" t="str">
        <f>IF(resultats_francais!N19="","",resultats_francais!N19)</f>
        <v/>
      </c>
      <c r="J19" s="59" t="str">
        <f>IF(resultats_francais!O19="","",resultats_francais!O19)</f>
        <v/>
      </c>
      <c r="K19" s="59" t="str">
        <f>IF(resultats_francais!E19="","",resultats_francais!E19)</f>
        <v/>
      </c>
      <c r="L19" s="59" t="str">
        <f>IF(resultats_francais!F19="","",resultats_francais!F19)</f>
        <v/>
      </c>
      <c r="M19" s="59" t="str">
        <f>IF(resultats_francais!G19="","",resultats_francais!G19)</f>
        <v/>
      </c>
      <c r="N19" s="59" t="str">
        <f>IF(resultats_francais!K19="","",resultats_francais!K19)</f>
        <v/>
      </c>
      <c r="O19" s="59" t="str">
        <f>IF(resultats_francais!L19="","",resultats_francais!L19)</f>
        <v/>
      </c>
      <c r="P19" s="59" t="str">
        <f>IF(resultats_francais!P19="","",resultats_francais!P19)</f>
        <v/>
      </c>
      <c r="Q19" s="59" t="str">
        <f>IF(resultats_francais!Q19="","",resultats_francais!Q19)</f>
        <v/>
      </c>
      <c r="R19" s="59" t="str">
        <f>IF(resultats_francais!R19="","",resultats_francais!R19)</f>
        <v/>
      </c>
      <c r="S19" s="59" t="str">
        <f>IF(resultats_francais!S19="","",resultats_francais!S19)</f>
        <v/>
      </c>
      <c r="T19" s="59" t="str">
        <f>IF(resultats_francais!T19="","",resultats_francais!T19)</f>
        <v/>
      </c>
      <c r="U19" s="59" t="str">
        <f>IF(resultats_francais!U19="","",resultats_francais!U19)</f>
        <v/>
      </c>
    </row>
    <row r="20" spans="1:21" ht="20.100000000000001" customHeight="1" thickBot="1">
      <c r="A20" s="63" t="str">
        <f>IF(resultats_francais!A20="","",resultats_francais!A20)</f>
        <v/>
      </c>
      <c r="B20" s="59" t="str">
        <f>IF(resultats_francais!B20="","",resultats_francais!B20)</f>
        <v/>
      </c>
      <c r="C20" s="59" t="str">
        <f>IF(resultats_francais!C20="","",resultats_francais!C20)</f>
        <v/>
      </c>
      <c r="D20" s="59" t="str">
        <f>IF(resultats_francais!D20="","",resultats_francais!D20)</f>
        <v/>
      </c>
      <c r="E20" s="59" t="str">
        <f>IF(resultats_francais!H20="","",resultats_francais!H20)</f>
        <v/>
      </c>
      <c r="F20" s="59" t="str">
        <f>IF(resultats_francais!I20="","",resultats_francais!I20)</f>
        <v/>
      </c>
      <c r="G20" s="59" t="str">
        <f>IF(resultats_francais!J20="","",resultats_francais!J20)</f>
        <v/>
      </c>
      <c r="H20" s="59" t="str">
        <f>IF(resultats_francais!M20="","",resultats_francais!M20)</f>
        <v/>
      </c>
      <c r="I20" s="59" t="str">
        <f>IF(resultats_francais!N20="","",resultats_francais!N20)</f>
        <v/>
      </c>
      <c r="J20" s="59" t="str">
        <f>IF(resultats_francais!O20="","",resultats_francais!O20)</f>
        <v/>
      </c>
      <c r="K20" s="59" t="str">
        <f>IF(resultats_francais!E20="","",resultats_francais!E20)</f>
        <v/>
      </c>
      <c r="L20" s="59" t="str">
        <f>IF(resultats_francais!F20="","",resultats_francais!F20)</f>
        <v/>
      </c>
      <c r="M20" s="59" t="str">
        <f>IF(resultats_francais!G20="","",resultats_francais!G20)</f>
        <v/>
      </c>
      <c r="N20" s="59" t="str">
        <f>IF(resultats_francais!K20="","",resultats_francais!K20)</f>
        <v/>
      </c>
      <c r="O20" s="59" t="str">
        <f>IF(resultats_francais!L20="","",resultats_francais!L20)</f>
        <v/>
      </c>
      <c r="P20" s="59" t="str">
        <f>IF(resultats_francais!P20="","",resultats_francais!P20)</f>
        <v/>
      </c>
      <c r="Q20" s="59" t="str">
        <f>IF(resultats_francais!Q20="","",resultats_francais!Q20)</f>
        <v/>
      </c>
      <c r="R20" s="59" t="str">
        <f>IF(resultats_francais!R20="","",resultats_francais!R20)</f>
        <v/>
      </c>
      <c r="S20" s="59" t="str">
        <f>IF(resultats_francais!S20="","",resultats_francais!S20)</f>
        <v/>
      </c>
      <c r="T20" s="59" t="str">
        <f>IF(resultats_francais!T20="","",resultats_francais!T20)</f>
        <v/>
      </c>
      <c r="U20" s="59" t="str">
        <f>IF(resultats_francais!U20="","",resultats_francais!U20)</f>
        <v/>
      </c>
    </row>
    <row r="21" spans="1:21" ht="20.100000000000001" customHeight="1" thickBot="1">
      <c r="A21" s="63" t="str">
        <f>IF(resultats_francais!A21="","",resultats_francais!A21)</f>
        <v/>
      </c>
      <c r="B21" s="59" t="str">
        <f>IF(resultats_francais!B21="","",resultats_francais!B21)</f>
        <v/>
      </c>
      <c r="C21" s="59" t="str">
        <f>IF(resultats_francais!C21="","",resultats_francais!C21)</f>
        <v/>
      </c>
      <c r="D21" s="59" t="str">
        <f>IF(resultats_francais!D21="","",resultats_francais!D21)</f>
        <v/>
      </c>
      <c r="E21" s="59" t="str">
        <f>IF(resultats_francais!H21="","",resultats_francais!H21)</f>
        <v/>
      </c>
      <c r="F21" s="59" t="str">
        <f>IF(resultats_francais!I21="","",resultats_francais!I21)</f>
        <v/>
      </c>
      <c r="G21" s="59" t="str">
        <f>IF(resultats_francais!J21="","",resultats_francais!J21)</f>
        <v/>
      </c>
      <c r="H21" s="59" t="str">
        <f>IF(resultats_francais!M21="","",resultats_francais!M21)</f>
        <v/>
      </c>
      <c r="I21" s="59" t="str">
        <f>IF(resultats_francais!N21="","",resultats_francais!N21)</f>
        <v/>
      </c>
      <c r="J21" s="59" t="str">
        <f>IF(resultats_francais!O21="","",resultats_francais!O21)</f>
        <v/>
      </c>
      <c r="K21" s="59" t="str">
        <f>IF(resultats_francais!E21="","",resultats_francais!E21)</f>
        <v/>
      </c>
      <c r="L21" s="59" t="str">
        <f>IF(resultats_francais!F21="","",resultats_francais!F21)</f>
        <v/>
      </c>
      <c r="M21" s="59" t="str">
        <f>IF(resultats_francais!G21="","",resultats_francais!G21)</f>
        <v/>
      </c>
      <c r="N21" s="59" t="str">
        <f>IF(resultats_francais!K21="","",resultats_francais!K21)</f>
        <v/>
      </c>
      <c r="O21" s="59" t="str">
        <f>IF(resultats_francais!L21="","",resultats_francais!L21)</f>
        <v/>
      </c>
      <c r="P21" s="59" t="str">
        <f>IF(resultats_francais!P21="","",resultats_francais!P21)</f>
        <v/>
      </c>
      <c r="Q21" s="59" t="str">
        <f>IF(resultats_francais!Q21="","",resultats_francais!Q21)</f>
        <v/>
      </c>
      <c r="R21" s="59" t="str">
        <f>IF(resultats_francais!R21="","",resultats_francais!R21)</f>
        <v/>
      </c>
      <c r="S21" s="59" t="str">
        <f>IF(resultats_francais!S21="","",resultats_francais!S21)</f>
        <v/>
      </c>
      <c r="T21" s="59" t="str">
        <f>IF(resultats_francais!T21="","",resultats_francais!T21)</f>
        <v/>
      </c>
      <c r="U21" s="59" t="str">
        <f>IF(resultats_francais!U21="","",resultats_francais!U21)</f>
        <v/>
      </c>
    </row>
    <row r="22" spans="1:21" ht="20.100000000000001" customHeight="1" thickBot="1">
      <c r="A22" s="63" t="str">
        <f>IF(resultats_francais!A22="","",resultats_francais!A22)</f>
        <v/>
      </c>
      <c r="B22" s="59" t="str">
        <f>IF(resultats_francais!B22="","",resultats_francais!B22)</f>
        <v/>
      </c>
      <c r="C22" s="59" t="str">
        <f>IF(resultats_francais!C22="","",resultats_francais!C22)</f>
        <v/>
      </c>
      <c r="D22" s="59" t="str">
        <f>IF(resultats_francais!D22="","",resultats_francais!D22)</f>
        <v/>
      </c>
      <c r="E22" s="59" t="str">
        <f>IF(resultats_francais!H22="","",resultats_francais!H22)</f>
        <v/>
      </c>
      <c r="F22" s="59" t="str">
        <f>IF(resultats_francais!I22="","",resultats_francais!I22)</f>
        <v/>
      </c>
      <c r="G22" s="59" t="str">
        <f>IF(resultats_francais!J22="","",resultats_francais!J22)</f>
        <v/>
      </c>
      <c r="H22" s="59" t="str">
        <f>IF(resultats_francais!M22="","",resultats_francais!M22)</f>
        <v/>
      </c>
      <c r="I22" s="59" t="str">
        <f>IF(resultats_francais!N22="","",resultats_francais!N22)</f>
        <v/>
      </c>
      <c r="J22" s="59" t="str">
        <f>IF(resultats_francais!O22="","",resultats_francais!O22)</f>
        <v/>
      </c>
      <c r="K22" s="59" t="str">
        <f>IF(resultats_francais!E22="","",resultats_francais!E22)</f>
        <v/>
      </c>
      <c r="L22" s="59" t="str">
        <f>IF(resultats_francais!F22="","",resultats_francais!F22)</f>
        <v/>
      </c>
      <c r="M22" s="59" t="str">
        <f>IF(resultats_francais!G22="","",resultats_francais!G22)</f>
        <v/>
      </c>
      <c r="N22" s="59" t="str">
        <f>IF(resultats_francais!K22="","",resultats_francais!K22)</f>
        <v/>
      </c>
      <c r="O22" s="59" t="str">
        <f>IF(resultats_francais!L22="","",resultats_francais!L22)</f>
        <v/>
      </c>
      <c r="P22" s="59" t="str">
        <f>IF(resultats_francais!P22="","",resultats_francais!P22)</f>
        <v/>
      </c>
      <c r="Q22" s="59" t="str">
        <f>IF(resultats_francais!Q22="","",resultats_francais!Q22)</f>
        <v/>
      </c>
      <c r="R22" s="59" t="str">
        <f>IF(resultats_francais!R22="","",resultats_francais!R22)</f>
        <v/>
      </c>
      <c r="S22" s="59" t="str">
        <f>IF(resultats_francais!S22="","",resultats_francais!S22)</f>
        <v/>
      </c>
      <c r="T22" s="59" t="str">
        <f>IF(resultats_francais!T22="","",resultats_francais!T22)</f>
        <v/>
      </c>
      <c r="U22" s="59" t="str">
        <f>IF(resultats_francais!U22="","",resultats_francais!U22)</f>
        <v/>
      </c>
    </row>
    <row r="23" spans="1:21" ht="20.100000000000001" customHeight="1" thickBot="1">
      <c r="A23" s="63" t="str">
        <f>IF(resultats_francais!A23="","",resultats_francais!A23)</f>
        <v/>
      </c>
      <c r="B23" s="59" t="str">
        <f>IF(resultats_francais!B23="","",resultats_francais!B23)</f>
        <v/>
      </c>
      <c r="C23" s="59" t="str">
        <f>IF(resultats_francais!C23="","",resultats_francais!C23)</f>
        <v/>
      </c>
      <c r="D23" s="59" t="str">
        <f>IF(resultats_francais!D23="","",resultats_francais!D23)</f>
        <v/>
      </c>
      <c r="E23" s="59" t="str">
        <f>IF(resultats_francais!H23="","",resultats_francais!H23)</f>
        <v/>
      </c>
      <c r="F23" s="59" t="str">
        <f>IF(resultats_francais!I23="","",resultats_francais!I23)</f>
        <v/>
      </c>
      <c r="G23" s="59" t="str">
        <f>IF(resultats_francais!J23="","",resultats_francais!J23)</f>
        <v/>
      </c>
      <c r="H23" s="59" t="str">
        <f>IF(resultats_francais!M23="","",resultats_francais!M23)</f>
        <v/>
      </c>
      <c r="I23" s="59" t="str">
        <f>IF(resultats_francais!N23="","",resultats_francais!N23)</f>
        <v/>
      </c>
      <c r="J23" s="59" t="str">
        <f>IF(resultats_francais!O23="","",resultats_francais!O23)</f>
        <v/>
      </c>
      <c r="K23" s="59" t="str">
        <f>IF(resultats_francais!E23="","",resultats_francais!E23)</f>
        <v/>
      </c>
      <c r="L23" s="59" t="str">
        <f>IF(resultats_francais!F23="","",resultats_francais!F23)</f>
        <v/>
      </c>
      <c r="M23" s="59" t="str">
        <f>IF(resultats_francais!G23="","",resultats_francais!G23)</f>
        <v/>
      </c>
      <c r="N23" s="59" t="str">
        <f>IF(resultats_francais!K23="","",resultats_francais!K23)</f>
        <v/>
      </c>
      <c r="O23" s="59" t="str">
        <f>IF(resultats_francais!L23="","",resultats_francais!L23)</f>
        <v/>
      </c>
      <c r="P23" s="59" t="str">
        <f>IF(resultats_francais!P23="","",resultats_francais!P23)</f>
        <v/>
      </c>
      <c r="Q23" s="59" t="str">
        <f>IF(resultats_francais!Q23="","",resultats_francais!Q23)</f>
        <v/>
      </c>
      <c r="R23" s="59" t="str">
        <f>IF(resultats_francais!R23="","",resultats_francais!R23)</f>
        <v/>
      </c>
      <c r="S23" s="59" t="str">
        <f>IF(resultats_francais!S23="","",resultats_francais!S23)</f>
        <v/>
      </c>
      <c r="T23" s="59" t="str">
        <f>IF(resultats_francais!T23="","",resultats_francais!T23)</f>
        <v/>
      </c>
      <c r="U23" s="59" t="str">
        <f>IF(resultats_francais!U23="","",resultats_francais!U23)</f>
        <v/>
      </c>
    </row>
    <row r="24" spans="1:21" ht="20.100000000000001" customHeight="1" thickBot="1">
      <c r="A24" s="63" t="str">
        <f>IF(resultats_francais!A24="","",resultats_francais!A24)</f>
        <v/>
      </c>
      <c r="B24" s="59" t="str">
        <f>IF(resultats_francais!B24="","",resultats_francais!B24)</f>
        <v/>
      </c>
      <c r="C24" s="59" t="str">
        <f>IF(resultats_francais!C24="","",resultats_francais!C24)</f>
        <v/>
      </c>
      <c r="D24" s="59" t="str">
        <f>IF(resultats_francais!D24="","",resultats_francais!D24)</f>
        <v/>
      </c>
      <c r="E24" s="59" t="str">
        <f>IF(resultats_francais!H24="","",resultats_francais!H24)</f>
        <v/>
      </c>
      <c r="F24" s="59" t="str">
        <f>IF(resultats_francais!I24="","",resultats_francais!I24)</f>
        <v/>
      </c>
      <c r="G24" s="59" t="str">
        <f>IF(resultats_francais!J24="","",resultats_francais!J24)</f>
        <v/>
      </c>
      <c r="H24" s="59" t="str">
        <f>IF(resultats_francais!M24="","",resultats_francais!M24)</f>
        <v/>
      </c>
      <c r="I24" s="59" t="str">
        <f>IF(resultats_francais!N24="","",resultats_francais!N24)</f>
        <v/>
      </c>
      <c r="J24" s="59" t="str">
        <f>IF(resultats_francais!O24="","",resultats_francais!O24)</f>
        <v/>
      </c>
      <c r="K24" s="59" t="str">
        <f>IF(resultats_francais!E24="","",resultats_francais!E24)</f>
        <v/>
      </c>
      <c r="L24" s="59" t="str">
        <f>IF(resultats_francais!F24="","",resultats_francais!F24)</f>
        <v/>
      </c>
      <c r="M24" s="59" t="str">
        <f>IF(resultats_francais!G24="","",resultats_francais!G24)</f>
        <v/>
      </c>
      <c r="N24" s="59" t="str">
        <f>IF(resultats_francais!K24="","",resultats_francais!K24)</f>
        <v/>
      </c>
      <c r="O24" s="59" t="str">
        <f>IF(resultats_francais!L24="","",resultats_francais!L24)</f>
        <v/>
      </c>
      <c r="P24" s="59" t="str">
        <f>IF(resultats_francais!P24="","",resultats_francais!P24)</f>
        <v/>
      </c>
      <c r="Q24" s="59" t="str">
        <f>IF(resultats_francais!Q24="","",resultats_francais!Q24)</f>
        <v/>
      </c>
      <c r="R24" s="59" t="str">
        <f>IF(resultats_francais!R24="","",resultats_francais!R24)</f>
        <v/>
      </c>
      <c r="S24" s="59" t="str">
        <f>IF(resultats_francais!S24="","",resultats_francais!S24)</f>
        <v/>
      </c>
      <c r="T24" s="59" t="str">
        <f>IF(resultats_francais!T24="","",resultats_francais!T24)</f>
        <v/>
      </c>
      <c r="U24" s="59" t="str">
        <f>IF(resultats_francais!U24="","",resultats_francais!U24)</f>
        <v/>
      </c>
    </row>
    <row r="25" spans="1:21" ht="20.100000000000001" customHeight="1" thickBot="1">
      <c r="A25" s="63" t="str">
        <f>IF(resultats_francais!A25="","",resultats_francais!A25)</f>
        <v/>
      </c>
      <c r="B25" s="59" t="str">
        <f>IF(resultats_francais!B25="","",resultats_francais!B25)</f>
        <v/>
      </c>
      <c r="C25" s="59" t="str">
        <f>IF(resultats_francais!C25="","",resultats_francais!C25)</f>
        <v/>
      </c>
      <c r="D25" s="59" t="str">
        <f>IF(resultats_francais!D25="","",resultats_francais!D25)</f>
        <v/>
      </c>
      <c r="E25" s="59" t="str">
        <f>IF(resultats_francais!H25="","",resultats_francais!H25)</f>
        <v/>
      </c>
      <c r="F25" s="59" t="str">
        <f>IF(resultats_francais!I25="","",resultats_francais!I25)</f>
        <v/>
      </c>
      <c r="G25" s="59" t="str">
        <f>IF(resultats_francais!J25="","",resultats_francais!J25)</f>
        <v/>
      </c>
      <c r="H25" s="59" t="str">
        <f>IF(resultats_francais!M25="","",resultats_francais!M25)</f>
        <v/>
      </c>
      <c r="I25" s="59" t="str">
        <f>IF(resultats_francais!N25="","",resultats_francais!N25)</f>
        <v/>
      </c>
      <c r="J25" s="59" t="str">
        <f>IF(resultats_francais!O25="","",resultats_francais!O25)</f>
        <v/>
      </c>
      <c r="K25" s="59" t="str">
        <f>IF(resultats_francais!E25="","",resultats_francais!E25)</f>
        <v/>
      </c>
      <c r="L25" s="59" t="str">
        <f>IF(resultats_francais!F25="","",resultats_francais!F25)</f>
        <v/>
      </c>
      <c r="M25" s="59" t="str">
        <f>IF(resultats_francais!G25="","",resultats_francais!G25)</f>
        <v/>
      </c>
      <c r="N25" s="59" t="str">
        <f>IF(resultats_francais!K25="","",resultats_francais!K25)</f>
        <v/>
      </c>
      <c r="O25" s="59" t="str">
        <f>IF(resultats_francais!L25="","",resultats_francais!L25)</f>
        <v/>
      </c>
      <c r="P25" s="59" t="str">
        <f>IF(resultats_francais!P25="","",resultats_francais!P25)</f>
        <v/>
      </c>
      <c r="Q25" s="59" t="str">
        <f>IF(resultats_francais!Q25="","",resultats_francais!Q25)</f>
        <v/>
      </c>
      <c r="R25" s="59" t="str">
        <f>IF(resultats_francais!R25="","",resultats_francais!R25)</f>
        <v/>
      </c>
      <c r="S25" s="59" t="str">
        <f>IF(resultats_francais!S25="","",resultats_francais!S25)</f>
        <v/>
      </c>
      <c r="T25" s="59" t="str">
        <f>IF(resultats_francais!T25="","",resultats_francais!T25)</f>
        <v/>
      </c>
      <c r="U25" s="59" t="str">
        <f>IF(resultats_francais!U25="","",resultats_francais!U25)</f>
        <v/>
      </c>
    </row>
    <row r="26" spans="1:21" ht="20.100000000000001" customHeight="1" thickBot="1">
      <c r="A26" s="63" t="str">
        <f>IF(resultats_francais!A26="","",resultats_francais!A26)</f>
        <v/>
      </c>
      <c r="B26" s="59" t="str">
        <f>IF(resultats_francais!B26="","",resultats_francais!B26)</f>
        <v/>
      </c>
      <c r="C26" s="59" t="str">
        <f>IF(resultats_francais!C26="","",resultats_francais!C26)</f>
        <v/>
      </c>
      <c r="D26" s="59" t="str">
        <f>IF(resultats_francais!D26="","",resultats_francais!D26)</f>
        <v/>
      </c>
      <c r="E26" s="59" t="str">
        <f>IF(resultats_francais!H26="","",resultats_francais!H26)</f>
        <v/>
      </c>
      <c r="F26" s="59" t="str">
        <f>IF(resultats_francais!I26="","",resultats_francais!I26)</f>
        <v/>
      </c>
      <c r="G26" s="59" t="str">
        <f>IF(resultats_francais!J26="","",resultats_francais!J26)</f>
        <v/>
      </c>
      <c r="H26" s="59" t="str">
        <f>IF(resultats_francais!M26="","",resultats_francais!M26)</f>
        <v/>
      </c>
      <c r="I26" s="59" t="str">
        <f>IF(resultats_francais!N26="","",resultats_francais!N26)</f>
        <v/>
      </c>
      <c r="J26" s="59" t="str">
        <f>IF(resultats_francais!O26="","",resultats_francais!O26)</f>
        <v/>
      </c>
      <c r="K26" s="59" t="str">
        <f>IF(resultats_francais!E26="","",resultats_francais!E26)</f>
        <v/>
      </c>
      <c r="L26" s="59" t="str">
        <f>IF(resultats_francais!F26="","",resultats_francais!F26)</f>
        <v/>
      </c>
      <c r="M26" s="59" t="str">
        <f>IF(resultats_francais!G26="","",resultats_francais!G26)</f>
        <v/>
      </c>
      <c r="N26" s="59" t="str">
        <f>IF(resultats_francais!K26="","",resultats_francais!K26)</f>
        <v/>
      </c>
      <c r="O26" s="59" t="str">
        <f>IF(resultats_francais!L26="","",resultats_francais!L26)</f>
        <v/>
      </c>
      <c r="P26" s="59" t="str">
        <f>IF(resultats_francais!P26="","",resultats_francais!P26)</f>
        <v/>
      </c>
      <c r="Q26" s="59" t="str">
        <f>IF(resultats_francais!Q26="","",resultats_francais!Q26)</f>
        <v/>
      </c>
      <c r="R26" s="59" t="str">
        <f>IF(resultats_francais!R26="","",resultats_francais!R26)</f>
        <v/>
      </c>
      <c r="S26" s="59" t="str">
        <f>IF(resultats_francais!S26="","",resultats_francais!S26)</f>
        <v/>
      </c>
      <c r="T26" s="59" t="str">
        <f>IF(resultats_francais!T26="","",resultats_francais!T26)</f>
        <v/>
      </c>
      <c r="U26" s="59" t="str">
        <f>IF(resultats_francais!U26="","",resultats_francais!U26)</f>
        <v/>
      </c>
    </row>
    <row r="27" spans="1:21" ht="20.100000000000001" customHeight="1" thickBot="1">
      <c r="A27" s="63" t="str">
        <f>IF(resultats_francais!A27="","",resultats_francais!A27)</f>
        <v/>
      </c>
      <c r="B27" s="59" t="str">
        <f>IF(resultats_francais!B27="","",resultats_francais!B27)</f>
        <v/>
      </c>
      <c r="C27" s="59" t="str">
        <f>IF(resultats_francais!C27="","",resultats_francais!C27)</f>
        <v/>
      </c>
      <c r="D27" s="59" t="str">
        <f>IF(resultats_francais!D27="","",resultats_francais!D27)</f>
        <v/>
      </c>
      <c r="E27" s="59" t="str">
        <f>IF(resultats_francais!H27="","",resultats_francais!H27)</f>
        <v/>
      </c>
      <c r="F27" s="59" t="str">
        <f>IF(resultats_francais!I27="","",resultats_francais!I27)</f>
        <v/>
      </c>
      <c r="G27" s="59" t="str">
        <f>IF(resultats_francais!J27="","",resultats_francais!J27)</f>
        <v/>
      </c>
      <c r="H27" s="59" t="str">
        <f>IF(resultats_francais!M27="","",resultats_francais!M27)</f>
        <v/>
      </c>
      <c r="I27" s="59" t="str">
        <f>IF(resultats_francais!N27="","",resultats_francais!N27)</f>
        <v/>
      </c>
      <c r="J27" s="59" t="str">
        <f>IF(resultats_francais!O27="","",resultats_francais!O27)</f>
        <v/>
      </c>
      <c r="K27" s="59" t="str">
        <f>IF(resultats_francais!E27="","",resultats_francais!E27)</f>
        <v/>
      </c>
      <c r="L27" s="59" t="str">
        <f>IF(resultats_francais!F27="","",resultats_francais!F27)</f>
        <v/>
      </c>
      <c r="M27" s="59" t="str">
        <f>IF(resultats_francais!G27="","",resultats_francais!G27)</f>
        <v/>
      </c>
      <c r="N27" s="59" t="str">
        <f>IF(resultats_francais!K27="","",resultats_francais!K27)</f>
        <v/>
      </c>
      <c r="O27" s="59" t="str">
        <f>IF(resultats_francais!L27="","",resultats_francais!L27)</f>
        <v/>
      </c>
      <c r="P27" s="59" t="str">
        <f>IF(resultats_francais!P27="","",resultats_francais!P27)</f>
        <v/>
      </c>
      <c r="Q27" s="59" t="str">
        <f>IF(resultats_francais!Q27="","",resultats_francais!Q27)</f>
        <v/>
      </c>
      <c r="R27" s="59" t="str">
        <f>IF(resultats_francais!R27="","",resultats_francais!R27)</f>
        <v/>
      </c>
      <c r="S27" s="59" t="str">
        <f>IF(resultats_francais!S27="","",resultats_francais!S27)</f>
        <v/>
      </c>
      <c r="T27" s="59" t="str">
        <f>IF(resultats_francais!T27="","",resultats_francais!T27)</f>
        <v/>
      </c>
      <c r="U27" s="59" t="str">
        <f>IF(resultats_francais!U27="","",resultats_francais!U27)</f>
        <v/>
      </c>
    </row>
    <row r="28" spans="1:21" ht="20.100000000000001" customHeight="1" thickBot="1">
      <c r="A28" s="63" t="str">
        <f>IF(resultats_francais!A28="","",resultats_francais!A28)</f>
        <v/>
      </c>
      <c r="B28" s="59" t="str">
        <f>IF(resultats_francais!B28="","",resultats_francais!B28)</f>
        <v/>
      </c>
      <c r="C28" s="59" t="str">
        <f>IF(resultats_francais!C28="","",resultats_francais!C28)</f>
        <v/>
      </c>
      <c r="D28" s="59" t="str">
        <f>IF(resultats_francais!D28="","",resultats_francais!D28)</f>
        <v/>
      </c>
      <c r="E28" s="59" t="str">
        <f>IF(resultats_francais!H28="","",resultats_francais!H28)</f>
        <v/>
      </c>
      <c r="F28" s="59" t="str">
        <f>IF(resultats_francais!I28="","",resultats_francais!I28)</f>
        <v/>
      </c>
      <c r="G28" s="59" t="str">
        <f>IF(resultats_francais!J28="","",resultats_francais!J28)</f>
        <v/>
      </c>
      <c r="H28" s="59" t="str">
        <f>IF(resultats_francais!M28="","",resultats_francais!M28)</f>
        <v/>
      </c>
      <c r="I28" s="59" t="str">
        <f>IF(resultats_francais!N28="","",resultats_francais!N28)</f>
        <v/>
      </c>
      <c r="J28" s="59" t="str">
        <f>IF(resultats_francais!O28="","",resultats_francais!O28)</f>
        <v/>
      </c>
      <c r="K28" s="59" t="str">
        <f>IF(resultats_francais!E28="","",resultats_francais!E28)</f>
        <v/>
      </c>
      <c r="L28" s="59" t="str">
        <f>IF(resultats_francais!F28="","",resultats_francais!F28)</f>
        <v/>
      </c>
      <c r="M28" s="59" t="str">
        <f>IF(resultats_francais!G28="","",resultats_francais!G28)</f>
        <v/>
      </c>
      <c r="N28" s="59" t="str">
        <f>IF(resultats_francais!K28="","",resultats_francais!K28)</f>
        <v/>
      </c>
      <c r="O28" s="59" t="str">
        <f>IF(resultats_francais!L28="","",resultats_francais!L28)</f>
        <v/>
      </c>
      <c r="P28" s="59" t="str">
        <f>IF(resultats_francais!P28="","",resultats_francais!P28)</f>
        <v/>
      </c>
      <c r="Q28" s="59" t="str">
        <f>IF(resultats_francais!Q28="","",resultats_francais!Q28)</f>
        <v/>
      </c>
      <c r="R28" s="59" t="str">
        <f>IF(resultats_francais!R28="","",resultats_francais!R28)</f>
        <v/>
      </c>
      <c r="S28" s="59" t="str">
        <f>IF(resultats_francais!S28="","",resultats_francais!S28)</f>
        <v/>
      </c>
      <c r="T28" s="59" t="str">
        <f>IF(resultats_francais!T28="","",resultats_francais!T28)</f>
        <v/>
      </c>
      <c r="U28" s="59" t="str">
        <f>IF(resultats_francais!U28="","",resultats_francais!U28)</f>
        <v/>
      </c>
    </row>
    <row r="29" spans="1:21" ht="20.100000000000001" customHeight="1" thickBot="1">
      <c r="A29" s="63" t="str">
        <f>IF(resultats_francais!A29="","",resultats_francais!A29)</f>
        <v/>
      </c>
      <c r="B29" s="59" t="str">
        <f>IF(resultats_francais!B29="","",resultats_francais!B29)</f>
        <v/>
      </c>
      <c r="C29" s="59" t="str">
        <f>IF(resultats_francais!C29="","",resultats_francais!C29)</f>
        <v/>
      </c>
      <c r="D29" s="59" t="str">
        <f>IF(resultats_francais!D29="","",resultats_francais!D29)</f>
        <v/>
      </c>
      <c r="E29" s="59" t="str">
        <f>IF(resultats_francais!H29="","",resultats_francais!H29)</f>
        <v/>
      </c>
      <c r="F29" s="59" t="str">
        <f>IF(resultats_francais!I29="","",resultats_francais!I29)</f>
        <v/>
      </c>
      <c r="G29" s="59" t="str">
        <f>IF(resultats_francais!J29="","",resultats_francais!J29)</f>
        <v/>
      </c>
      <c r="H29" s="59" t="str">
        <f>IF(resultats_francais!M29="","",resultats_francais!M29)</f>
        <v/>
      </c>
      <c r="I29" s="59" t="str">
        <f>IF(resultats_francais!N29="","",resultats_francais!N29)</f>
        <v/>
      </c>
      <c r="J29" s="59" t="str">
        <f>IF(resultats_francais!O29="","",resultats_francais!O29)</f>
        <v/>
      </c>
      <c r="K29" s="59" t="str">
        <f>IF(resultats_francais!E29="","",resultats_francais!E29)</f>
        <v/>
      </c>
      <c r="L29" s="59" t="str">
        <f>IF(resultats_francais!F29="","",resultats_francais!F29)</f>
        <v/>
      </c>
      <c r="M29" s="59" t="str">
        <f>IF(resultats_francais!G29="","",resultats_francais!G29)</f>
        <v/>
      </c>
      <c r="N29" s="59" t="str">
        <f>IF(resultats_francais!K29="","",resultats_francais!K29)</f>
        <v/>
      </c>
      <c r="O29" s="59" t="str">
        <f>IF(resultats_francais!L29="","",resultats_francais!L29)</f>
        <v/>
      </c>
      <c r="P29" s="59" t="str">
        <f>IF(resultats_francais!P29="","",resultats_francais!P29)</f>
        <v/>
      </c>
      <c r="Q29" s="59" t="str">
        <f>IF(resultats_francais!Q29="","",resultats_francais!Q29)</f>
        <v/>
      </c>
      <c r="R29" s="59" t="str">
        <f>IF(resultats_francais!R29="","",resultats_francais!R29)</f>
        <v/>
      </c>
      <c r="S29" s="59" t="str">
        <f>IF(resultats_francais!S29="","",resultats_francais!S29)</f>
        <v/>
      </c>
      <c r="T29" s="59" t="str">
        <f>IF(resultats_francais!T29="","",resultats_francais!T29)</f>
        <v/>
      </c>
      <c r="U29" s="59" t="str">
        <f>IF(resultats_francais!U29="","",resultats_francais!U29)</f>
        <v/>
      </c>
    </row>
    <row r="30" spans="1:21" ht="20.100000000000001" customHeight="1" thickBot="1">
      <c r="A30" s="63" t="str">
        <f>IF(resultats_francais!A30="","",resultats_francais!A30)</f>
        <v/>
      </c>
      <c r="B30" s="59" t="str">
        <f>IF(resultats_francais!B30="","",resultats_francais!B30)</f>
        <v/>
      </c>
      <c r="C30" s="59" t="str">
        <f>IF(resultats_francais!C30="","",resultats_francais!C30)</f>
        <v/>
      </c>
      <c r="D30" s="59" t="str">
        <f>IF(resultats_francais!D30="","",resultats_francais!D30)</f>
        <v/>
      </c>
      <c r="E30" s="59" t="str">
        <f>IF(resultats_francais!H30="","",resultats_francais!H30)</f>
        <v/>
      </c>
      <c r="F30" s="59" t="str">
        <f>IF(resultats_francais!I30="","",resultats_francais!I30)</f>
        <v/>
      </c>
      <c r="G30" s="59" t="str">
        <f>IF(resultats_francais!J30="","",resultats_francais!J30)</f>
        <v/>
      </c>
      <c r="H30" s="59" t="str">
        <f>IF(resultats_francais!M30="","",resultats_francais!M30)</f>
        <v/>
      </c>
      <c r="I30" s="59" t="str">
        <f>IF(resultats_francais!N30="","",resultats_francais!N30)</f>
        <v/>
      </c>
      <c r="J30" s="59" t="str">
        <f>IF(resultats_francais!O30="","",resultats_francais!O30)</f>
        <v/>
      </c>
      <c r="K30" s="59" t="str">
        <f>IF(resultats_francais!E30="","",resultats_francais!E30)</f>
        <v/>
      </c>
      <c r="L30" s="59" t="str">
        <f>IF(resultats_francais!F30="","",resultats_francais!F30)</f>
        <v/>
      </c>
      <c r="M30" s="59" t="str">
        <f>IF(resultats_francais!G30="","",resultats_francais!G30)</f>
        <v/>
      </c>
      <c r="N30" s="59" t="str">
        <f>IF(resultats_francais!K30="","",resultats_francais!K30)</f>
        <v/>
      </c>
      <c r="O30" s="59" t="str">
        <f>IF(resultats_francais!L30="","",resultats_francais!L30)</f>
        <v/>
      </c>
      <c r="P30" s="59" t="str">
        <f>IF(resultats_francais!P30="","",resultats_francais!P30)</f>
        <v/>
      </c>
      <c r="Q30" s="59" t="str">
        <f>IF(resultats_francais!Q30="","",resultats_francais!Q30)</f>
        <v/>
      </c>
      <c r="R30" s="59" t="str">
        <f>IF(resultats_francais!R30="","",resultats_francais!R30)</f>
        <v/>
      </c>
      <c r="S30" s="59" t="str">
        <f>IF(resultats_francais!S30="","",resultats_francais!S30)</f>
        <v/>
      </c>
      <c r="T30" s="59" t="str">
        <f>IF(resultats_francais!T30="","",resultats_francais!T30)</f>
        <v/>
      </c>
      <c r="U30" s="59" t="str">
        <f>IF(resultats_francais!U30="","",resultats_francais!U30)</f>
        <v/>
      </c>
    </row>
    <row r="31" spans="1:21" ht="20.100000000000001" customHeight="1" thickBot="1">
      <c r="A31" s="63" t="str">
        <f>IF(resultats_francais!A31="","",resultats_francais!A31)</f>
        <v/>
      </c>
      <c r="B31" s="59" t="str">
        <f>IF(resultats_francais!B31="","",resultats_francais!B31)</f>
        <v/>
      </c>
      <c r="C31" s="59" t="str">
        <f>IF(resultats_francais!C31="","",resultats_francais!C31)</f>
        <v/>
      </c>
      <c r="D31" s="59" t="str">
        <f>IF(resultats_francais!D31="","",resultats_francais!D31)</f>
        <v/>
      </c>
      <c r="E31" s="59" t="str">
        <f>IF(resultats_francais!H31="","",resultats_francais!H31)</f>
        <v/>
      </c>
      <c r="F31" s="59" t="str">
        <f>IF(resultats_francais!I31="","",resultats_francais!I31)</f>
        <v/>
      </c>
      <c r="G31" s="59" t="str">
        <f>IF(resultats_francais!J31="","",resultats_francais!J31)</f>
        <v/>
      </c>
      <c r="H31" s="59" t="str">
        <f>IF(resultats_francais!M31="","",resultats_francais!M31)</f>
        <v/>
      </c>
      <c r="I31" s="59" t="str">
        <f>IF(resultats_francais!N31="","",resultats_francais!N31)</f>
        <v/>
      </c>
      <c r="J31" s="59" t="str">
        <f>IF(resultats_francais!O31="","",resultats_francais!O31)</f>
        <v/>
      </c>
      <c r="K31" s="59" t="str">
        <f>IF(resultats_francais!E31="","",resultats_francais!E31)</f>
        <v/>
      </c>
      <c r="L31" s="59" t="str">
        <f>IF(resultats_francais!F31="","",resultats_francais!F31)</f>
        <v/>
      </c>
      <c r="M31" s="59" t="str">
        <f>IF(resultats_francais!G31="","",resultats_francais!G31)</f>
        <v/>
      </c>
      <c r="N31" s="59" t="str">
        <f>IF(resultats_francais!K31="","",resultats_francais!K31)</f>
        <v/>
      </c>
      <c r="O31" s="59" t="str">
        <f>IF(resultats_francais!L31="","",resultats_francais!L31)</f>
        <v/>
      </c>
      <c r="P31" s="59" t="str">
        <f>IF(resultats_francais!P31="","",resultats_francais!P31)</f>
        <v/>
      </c>
      <c r="Q31" s="59" t="str">
        <f>IF(resultats_francais!Q31="","",resultats_francais!Q31)</f>
        <v/>
      </c>
      <c r="R31" s="59" t="str">
        <f>IF(resultats_francais!R31="","",resultats_francais!R31)</f>
        <v/>
      </c>
      <c r="S31" s="59" t="str">
        <f>IF(resultats_francais!S31="","",resultats_francais!S31)</f>
        <v/>
      </c>
      <c r="T31" s="59" t="str">
        <f>IF(resultats_francais!T31="","",resultats_francais!T31)</f>
        <v/>
      </c>
      <c r="U31" s="59" t="str">
        <f>IF(resultats_francais!U31="","",resultats_francais!U31)</f>
        <v/>
      </c>
    </row>
    <row r="32" spans="1:21" ht="20.100000000000001" customHeight="1" thickBot="1">
      <c r="A32" s="63" t="str">
        <f>IF(resultats_francais!A32="","",resultats_francais!A32)</f>
        <v/>
      </c>
      <c r="B32" s="59" t="str">
        <f>IF(resultats_francais!B32="","",resultats_francais!B32)</f>
        <v/>
      </c>
      <c r="C32" s="59" t="str">
        <f>IF(resultats_francais!C32="","",resultats_francais!C32)</f>
        <v/>
      </c>
      <c r="D32" s="59" t="str">
        <f>IF(resultats_francais!D32="","",resultats_francais!D32)</f>
        <v/>
      </c>
      <c r="E32" s="59" t="str">
        <f>IF(resultats_francais!H32="","",resultats_francais!H32)</f>
        <v/>
      </c>
      <c r="F32" s="59" t="str">
        <f>IF(resultats_francais!I32="","",resultats_francais!I32)</f>
        <v/>
      </c>
      <c r="G32" s="59" t="str">
        <f>IF(resultats_francais!J32="","",resultats_francais!J32)</f>
        <v/>
      </c>
      <c r="H32" s="59" t="str">
        <f>IF(resultats_francais!M32="","",resultats_francais!M32)</f>
        <v/>
      </c>
      <c r="I32" s="59" t="str">
        <f>IF(resultats_francais!N32="","",resultats_francais!N32)</f>
        <v/>
      </c>
      <c r="J32" s="59" t="str">
        <f>IF(resultats_francais!O32="","",resultats_francais!O32)</f>
        <v/>
      </c>
      <c r="K32" s="59" t="str">
        <f>IF(resultats_francais!E32="","",resultats_francais!E32)</f>
        <v/>
      </c>
      <c r="L32" s="59" t="str">
        <f>IF(resultats_francais!F32="","",resultats_francais!F32)</f>
        <v/>
      </c>
      <c r="M32" s="59" t="str">
        <f>IF(resultats_francais!G32="","",resultats_francais!G32)</f>
        <v/>
      </c>
      <c r="N32" s="59" t="str">
        <f>IF(resultats_francais!K32="","",resultats_francais!K32)</f>
        <v/>
      </c>
      <c r="O32" s="59" t="str">
        <f>IF(resultats_francais!L32="","",resultats_francais!L32)</f>
        <v/>
      </c>
      <c r="P32" s="59" t="str">
        <f>IF(resultats_francais!P32="","",resultats_francais!P32)</f>
        <v/>
      </c>
      <c r="Q32" s="59" t="str">
        <f>IF(resultats_francais!Q32="","",resultats_francais!Q32)</f>
        <v/>
      </c>
      <c r="R32" s="59" t="str">
        <f>IF(resultats_francais!R32="","",resultats_francais!R32)</f>
        <v/>
      </c>
      <c r="S32" s="59" t="str">
        <f>IF(resultats_francais!S32="","",resultats_francais!S32)</f>
        <v/>
      </c>
      <c r="T32" s="59" t="str">
        <f>IF(resultats_francais!T32="","",resultats_francais!T32)</f>
        <v/>
      </c>
      <c r="U32" s="59" t="str">
        <f>IF(resultats_francais!U32="","",resultats_francais!U32)</f>
        <v/>
      </c>
    </row>
    <row r="33" spans="1:21" ht="20.100000000000001" customHeight="1" thickBot="1">
      <c r="A33" s="63" t="str">
        <f>IF(resultats_francais!A33="","",resultats_francais!A33)</f>
        <v/>
      </c>
      <c r="B33" s="59" t="str">
        <f>IF(resultats_francais!B33="","",resultats_francais!B33)</f>
        <v/>
      </c>
      <c r="C33" s="59" t="str">
        <f>IF(resultats_francais!C33="","",resultats_francais!C33)</f>
        <v/>
      </c>
      <c r="D33" s="59" t="str">
        <f>IF(resultats_francais!D33="","",resultats_francais!D33)</f>
        <v/>
      </c>
      <c r="E33" s="59" t="str">
        <f>IF(resultats_francais!H33="","",resultats_francais!H33)</f>
        <v/>
      </c>
      <c r="F33" s="59" t="str">
        <f>IF(resultats_francais!I33="","",resultats_francais!I33)</f>
        <v/>
      </c>
      <c r="G33" s="59" t="str">
        <f>IF(resultats_francais!J33="","",resultats_francais!J33)</f>
        <v/>
      </c>
      <c r="H33" s="59" t="str">
        <f>IF(resultats_francais!M33="","",resultats_francais!M33)</f>
        <v/>
      </c>
      <c r="I33" s="59" t="str">
        <f>IF(resultats_francais!N33="","",resultats_francais!N33)</f>
        <v/>
      </c>
      <c r="J33" s="59" t="str">
        <f>IF(resultats_francais!O33="","",resultats_francais!O33)</f>
        <v/>
      </c>
      <c r="K33" s="59" t="str">
        <f>IF(resultats_francais!E33="","",resultats_francais!E33)</f>
        <v/>
      </c>
      <c r="L33" s="59" t="str">
        <f>IF(resultats_francais!F33="","",resultats_francais!F33)</f>
        <v/>
      </c>
      <c r="M33" s="59" t="str">
        <f>IF(resultats_francais!G33="","",resultats_francais!G33)</f>
        <v/>
      </c>
      <c r="N33" s="59" t="str">
        <f>IF(resultats_francais!K33="","",resultats_francais!K33)</f>
        <v/>
      </c>
      <c r="O33" s="59" t="str">
        <f>IF(resultats_francais!L33="","",resultats_francais!L33)</f>
        <v/>
      </c>
      <c r="P33" s="59" t="str">
        <f>IF(resultats_francais!P33="","",resultats_francais!P33)</f>
        <v/>
      </c>
      <c r="Q33" s="59" t="str">
        <f>IF(resultats_francais!Q33="","",resultats_francais!Q33)</f>
        <v/>
      </c>
      <c r="R33" s="59" t="str">
        <f>IF(resultats_francais!R33="","",resultats_francais!R33)</f>
        <v/>
      </c>
      <c r="S33" s="59" t="str">
        <f>IF(resultats_francais!S33="","",resultats_francais!S33)</f>
        <v/>
      </c>
      <c r="T33" s="59" t="str">
        <f>IF(resultats_francais!T33="","",resultats_francais!T33)</f>
        <v/>
      </c>
      <c r="U33" s="59" t="str">
        <f>IF(resultats_francais!U33="","",resultats_francais!U33)</f>
        <v/>
      </c>
    </row>
    <row r="34" spans="1:21" ht="20.100000000000001" customHeight="1" thickBot="1">
      <c r="A34" s="63" t="str">
        <f>IF(resultats_francais!A34="","",resultats_francais!A34)</f>
        <v/>
      </c>
      <c r="B34" s="59" t="str">
        <f>IF(resultats_francais!B34="","",resultats_francais!B34)</f>
        <v/>
      </c>
      <c r="C34" s="59" t="str">
        <f>IF(resultats_francais!C34="","",resultats_francais!C34)</f>
        <v/>
      </c>
      <c r="D34" s="59" t="str">
        <f>IF(resultats_francais!D34="","",resultats_francais!D34)</f>
        <v/>
      </c>
      <c r="E34" s="59" t="str">
        <f>IF(resultats_francais!H34="","",resultats_francais!H34)</f>
        <v/>
      </c>
      <c r="F34" s="59" t="str">
        <f>IF(resultats_francais!I34="","",resultats_francais!I34)</f>
        <v/>
      </c>
      <c r="G34" s="59" t="str">
        <f>IF(resultats_francais!J34="","",resultats_francais!J34)</f>
        <v/>
      </c>
      <c r="H34" s="59" t="str">
        <f>IF(resultats_francais!M34="","",resultats_francais!M34)</f>
        <v/>
      </c>
      <c r="I34" s="59" t="str">
        <f>IF(resultats_francais!N34="","",resultats_francais!N34)</f>
        <v/>
      </c>
      <c r="J34" s="59" t="str">
        <f>IF(resultats_francais!O34="","",resultats_francais!O34)</f>
        <v/>
      </c>
      <c r="K34" s="59" t="str">
        <f>IF(resultats_francais!E34="","",resultats_francais!E34)</f>
        <v/>
      </c>
      <c r="L34" s="59" t="str">
        <f>IF(resultats_francais!F34="","",resultats_francais!F34)</f>
        <v/>
      </c>
      <c r="M34" s="59" t="str">
        <f>IF(resultats_francais!G34="","",resultats_francais!G34)</f>
        <v/>
      </c>
      <c r="N34" s="59" t="str">
        <f>IF(resultats_francais!K34="","",resultats_francais!K34)</f>
        <v/>
      </c>
      <c r="O34" s="59" t="str">
        <f>IF(resultats_francais!L34="","",resultats_francais!L34)</f>
        <v/>
      </c>
      <c r="P34" s="59" t="str">
        <f>IF(resultats_francais!P34="","",resultats_francais!P34)</f>
        <v/>
      </c>
      <c r="Q34" s="59" t="str">
        <f>IF(resultats_francais!Q34="","",resultats_francais!Q34)</f>
        <v/>
      </c>
      <c r="R34" s="59" t="str">
        <f>IF(resultats_francais!R34="","",resultats_francais!R34)</f>
        <v/>
      </c>
      <c r="S34" s="59" t="str">
        <f>IF(resultats_francais!S34="","",resultats_francais!S34)</f>
        <v/>
      </c>
      <c r="T34" s="59" t="str">
        <f>IF(resultats_francais!T34="","",resultats_francais!T34)</f>
        <v/>
      </c>
      <c r="U34" s="59" t="str">
        <f>IF(resultats_francais!U34="","",resultats_francais!U34)</f>
        <v/>
      </c>
    </row>
    <row r="35" spans="1:21" ht="20.100000000000001" customHeight="1" thickBot="1">
      <c r="A35" s="63" t="str">
        <f>IF(resultats_francais!A35="","",resultats_francais!A35)</f>
        <v/>
      </c>
      <c r="B35" s="59" t="str">
        <f>IF(resultats_francais!B35="","",resultats_francais!B35)</f>
        <v/>
      </c>
      <c r="C35" s="59" t="str">
        <f>IF(resultats_francais!C35="","",resultats_francais!C35)</f>
        <v/>
      </c>
      <c r="D35" s="59" t="str">
        <f>IF(resultats_francais!D35="","",resultats_francais!D35)</f>
        <v/>
      </c>
      <c r="E35" s="59" t="str">
        <f>IF(resultats_francais!H35="","",resultats_francais!H35)</f>
        <v/>
      </c>
      <c r="F35" s="59" t="str">
        <f>IF(resultats_francais!I35="","",resultats_francais!I35)</f>
        <v/>
      </c>
      <c r="G35" s="59" t="str">
        <f>IF(resultats_francais!J35="","",resultats_francais!J35)</f>
        <v/>
      </c>
      <c r="H35" s="59" t="str">
        <f>IF(resultats_francais!M35="","",resultats_francais!M35)</f>
        <v/>
      </c>
      <c r="I35" s="59" t="str">
        <f>IF(resultats_francais!N35="","",resultats_francais!N35)</f>
        <v/>
      </c>
      <c r="J35" s="59" t="str">
        <f>IF(resultats_francais!O35="","",resultats_francais!O35)</f>
        <v/>
      </c>
      <c r="K35" s="59" t="str">
        <f>IF(resultats_francais!E35="","",resultats_francais!E35)</f>
        <v/>
      </c>
      <c r="L35" s="59" t="str">
        <f>IF(resultats_francais!F35="","",resultats_francais!F35)</f>
        <v/>
      </c>
      <c r="M35" s="59" t="str">
        <f>IF(resultats_francais!G35="","",resultats_francais!G35)</f>
        <v/>
      </c>
      <c r="N35" s="59" t="str">
        <f>IF(resultats_francais!K35="","",resultats_francais!K35)</f>
        <v/>
      </c>
      <c r="O35" s="59" t="str">
        <f>IF(resultats_francais!L35="","",resultats_francais!L35)</f>
        <v/>
      </c>
      <c r="P35" s="59" t="str">
        <f>IF(resultats_francais!P35="","",resultats_francais!P35)</f>
        <v/>
      </c>
      <c r="Q35" s="59" t="str">
        <f>IF(resultats_francais!Q35="","",resultats_francais!Q35)</f>
        <v/>
      </c>
      <c r="R35" s="59" t="str">
        <f>IF(resultats_francais!R35="","",resultats_francais!R35)</f>
        <v/>
      </c>
      <c r="S35" s="59" t="str">
        <f>IF(resultats_francais!S35="","",resultats_francais!S35)</f>
        <v/>
      </c>
      <c r="T35" s="59" t="str">
        <f>IF(resultats_francais!T35="","",resultats_francais!T35)</f>
        <v/>
      </c>
      <c r="U35" s="59" t="str">
        <f>IF(resultats_francais!U35="","",resultats_francais!U35)</f>
        <v/>
      </c>
    </row>
    <row r="36" spans="1:21" ht="20.100000000000001" customHeight="1" thickBot="1">
      <c r="A36" s="63" t="str">
        <f>IF(resultats_francais!A36="","",resultats_francais!A36)</f>
        <v/>
      </c>
      <c r="B36" s="59" t="str">
        <f>IF(resultats_francais!B36="","",resultats_francais!B36)</f>
        <v/>
      </c>
      <c r="C36" s="59" t="str">
        <f>IF(resultats_francais!C36="","",resultats_francais!C36)</f>
        <v/>
      </c>
      <c r="D36" s="59" t="str">
        <f>IF(resultats_francais!D36="","",resultats_francais!D36)</f>
        <v/>
      </c>
      <c r="E36" s="59" t="str">
        <f>IF(resultats_francais!H36="","",resultats_francais!H36)</f>
        <v/>
      </c>
      <c r="F36" s="59" t="str">
        <f>IF(resultats_francais!I36="","",resultats_francais!I36)</f>
        <v/>
      </c>
      <c r="G36" s="59" t="str">
        <f>IF(resultats_francais!J36="","",resultats_francais!J36)</f>
        <v/>
      </c>
      <c r="H36" s="59" t="str">
        <f>IF(resultats_francais!M36="","",resultats_francais!M36)</f>
        <v/>
      </c>
      <c r="I36" s="59" t="str">
        <f>IF(resultats_francais!N36="","",resultats_francais!N36)</f>
        <v/>
      </c>
      <c r="J36" s="59" t="str">
        <f>IF(resultats_francais!O36="","",resultats_francais!O36)</f>
        <v/>
      </c>
      <c r="K36" s="59" t="str">
        <f>IF(resultats_francais!E36="","",resultats_francais!E36)</f>
        <v/>
      </c>
      <c r="L36" s="59" t="str">
        <f>IF(resultats_francais!F36="","",resultats_francais!F36)</f>
        <v/>
      </c>
      <c r="M36" s="59" t="str">
        <f>IF(resultats_francais!G36="","",resultats_francais!G36)</f>
        <v/>
      </c>
      <c r="N36" s="59" t="str">
        <f>IF(resultats_francais!K36="","",resultats_francais!K36)</f>
        <v/>
      </c>
      <c r="O36" s="59" t="str">
        <f>IF(resultats_francais!L36="","",resultats_francais!L36)</f>
        <v/>
      </c>
      <c r="P36" s="59" t="str">
        <f>IF(resultats_francais!P36="","",resultats_francais!P36)</f>
        <v/>
      </c>
      <c r="Q36" s="59" t="str">
        <f>IF(resultats_francais!Q36="","",resultats_francais!Q36)</f>
        <v/>
      </c>
      <c r="R36" s="59" t="str">
        <f>IF(resultats_francais!R36="","",resultats_francais!R36)</f>
        <v/>
      </c>
      <c r="S36" s="59" t="str">
        <f>IF(resultats_francais!S36="","",resultats_francais!S36)</f>
        <v/>
      </c>
      <c r="T36" s="59" t="str">
        <f>IF(resultats_francais!T36="","",resultats_francais!T36)</f>
        <v/>
      </c>
      <c r="U36" s="59" t="str">
        <f>IF(resultats_francais!U36="","",resultats_francais!U36)</f>
        <v/>
      </c>
    </row>
    <row r="37" spans="1:21" ht="20.100000000000001" customHeight="1" thickBot="1">
      <c r="A37" s="63" t="str">
        <f>IF(resultats_francais!A37="","",resultats_francais!A37)</f>
        <v/>
      </c>
      <c r="B37" s="59" t="str">
        <f>IF(resultats_francais!B37="","",resultats_francais!B37)</f>
        <v/>
      </c>
      <c r="C37" s="59" t="str">
        <f>IF(resultats_francais!C37="","",resultats_francais!C37)</f>
        <v/>
      </c>
      <c r="D37" s="59" t="str">
        <f>IF(resultats_francais!D37="","",resultats_francais!D37)</f>
        <v/>
      </c>
      <c r="E37" s="59" t="str">
        <f>IF(resultats_francais!H37="","",resultats_francais!H37)</f>
        <v/>
      </c>
      <c r="F37" s="59" t="str">
        <f>IF(resultats_francais!I37="","",resultats_francais!I37)</f>
        <v/>
      </c>
      <c r="G37" s="59" t="str">
        <f>IF(resultats_francais!J37="","",resultats_francais!J37)</f>
        <v/>
      </c>
      <c r="H37" s="59" t="str">
        <f>IF(resultats_francais!M37="","",resultats_francais!M37)</f>
        <v/>
      </c>
      <c r="I37" s="59" t="str">
        <f>IF(resultats_francais!N37="","",resultats_francais!N37)</f>
        <v/>
      </c>
      <c r="J37" s="59" t="str">
        <f>IF(resultats_francais!O37="","",resultats_francais!O37)</f>
        <v/>
      </c>
      <c r="K37" s="59" t="str">
        <f>IF(resultats_francais!E37="","",resultats_francais!E37)</f>
        <v/>
      </c>
      <c r="L37" s="59" t="str">
        <f>IF(resultats_francais!F37="","",resultats_francais!F37)</f>
        <v/>
      </c>
      <c r="M37" s="59" t="str">
        <f>IF(resultats_francais!G37="","",resultats_francais!G37)</f>
        <v/>
      </c>
      <c r="N37" s="59" t="str">
        <f>IF(resultats_francais!K37="","",resultats_francais!K37)</f>
        <v/>
      </c>
      <c r="O37" s="59" t="str">
        <f>IF(resultats_francais!L37="","",resultats_francais!L37)</f>
        <v/>
      </c>
      <c r="P37" s="59" t="str">
        <f>IF(resultats_francais!P37="","",resultats_francais!P37)</f>
        <v/>
      </c>
      <c r="Q37" s="59" t="str">
        <f>IF(resultats_francais!Q37="","",resultats_francais!Q37)</f>
        <v/>
      </c>
      <c r="R37" s="59" t="str">
        <f>IF(resultats_francais!R37="","",resultats_francais!R37)</f>
        <v/>
      </c>
      <c r="S37" s="59" t="str">
        <f>IF(resultats_francais!S37="","",resultats_francais!S37)</f>
        <v/>
      </c>
      <c r="T37" s="59" t="str">
        <f>IF(resultats_francais!T37="","",resultats_francais!T37)</f>
        <v/>
      </c>
      <c r="U37" s="59" t="str">
        <f>IF(resultats_francais!U37="","",resultats_francais!U37)</f>
        <v/>
      </c>
    </row>
    <row r="38" spans="1:21" ht="20.100000000000001" customHeight="1" thickBot="1">
      <c r="A38" s="63" t="str">
        <f>IF(resultats_francais!A38="","",resultats_francais!A38)</f>
        <v/>
      </c>
      <c r="B38" s="59" t="str">
        <f>IF(resultats_francais!B38="","",resultats_francais!B38)</f>
        <v/>
      </c>
      <c r="C38" s="59" t="str">
        <f>IF(resultats_francais!C38="","",resultats_francais!C38)</f>
        <v/>
      </c>
      <c r="D38" s="59" t="str">
        <f>IF(resultats_francais!D38="","",resultats_francais!D38)</f>
        <v/>
      </c>
      <c r="E38" s="59" t="str">
        <f>IF(resultats_francais!H38="","",resultats_francais!H38)</f>
        <v/>
      </c>
      <c r="F38" s="59" t="str">
        <f>IF(resultats_francais!I38="","",resultats_francais!I38)</f>
        <v/>
      </c>
      <c r="G38" s="59" t="str">
        <f>IF(resultats_francais!J38="","",resultats_francais!J38)</f>
        <v/>
      </c>
      <c r="H38" s="59" t="str">
        <f>IF(resultats_francais!M38="","",resultats_francais!M38)</f>
        <v/>
      </c>
      <c r="I38" s="59" t="str">
        <f>IF(resultats_francais!N38="","",resultats_francais!N38)</f>
        <v/>
      </c>
      <c r="J38" s="59" t="str">
        <f>IF(resultats_francais!O38="","",resultats_francais!O38)</f>
        <v/>
      </c>
      <c r="K38" s="59" t="str">
        <f>IF(resultats_francais!E38="","",resultats_francais!E38)</f>
        <v/>
      </c>
      <c r="L38" s="59" t="str">
        <f>IF(resultats_francais!F38="","",resultats_francais!F38)</f>
        <v/>
      </c>
      <c r="M38" s="59" t="str">
        <f>IF(resultats_francais!G38="","",resultats_francais!G38)</f>
        <v/>
      </c>
      <c r="N38" s="59" t="str">
        <f>IF(resultats_francais!K38="","",resultats_francais!K38)</f>
        <v/>
      </c>
      <c r="O38" s="59" t="str">
        <f>IF(resultats_francais!L38="","",resultats_francais!L38)</f>
        <v/>
      </c>
      <c r="P38" s="59" t="str">
        <f>IF(resultats_francais!P38="","",resultats_francais!P38)</f>
        <v/>
      </c>
      <c r="Q38" s="59" t="str">
        <f>IF(resultats_francais!Q38="","",resultats_francais!Q38)</f>
        <v/>
      </c>
      <c r="R38" s="59" t="str">
        <f>IF(resultats_francais!R38="","",resultats_francais!R38)</f>
        <v/>
      </c>
      <c r="S38" s="59" t="str">
        <f>IF(resultats_francais!S38="","",resultats_francais!S38)</f>
        <v/>
      </c>
      <c r="T38" s="59" t="str">
        <f>IF(resultats_francais!T38="","",resultats_francais!T38)</f>
        <v/>
      </c>
      <c r="U38" s="59" t="str">
        <f>IF(resultats_francais!U38="","",resultats_francais!U38)</f>
        <v/>
      </c>
    </row>
    <row r="39" spans="1:21" ht="20.100000000000001" customHeight="1" thickBot="1">
      <c r="A39" s="63" t="str">
        <f>IF(resultats_francais!A39="","",resultats_francais!A39)</f>
        <v/>
      </c>
      <c r="B39" s="59" t="str">
        <f>IF(resultats_francais!B39="","",resultats_francais!B39)</f>
        <v/>
      </c>
      <c r="C39" s="59" t="str">
        <f>IF(resultats_francais!C39="","",resultats_francais!C39)</f>
        <v/>
      </c>
      <c r="D39" s="59" t="str">
        <f>IF(resultats_francais!D39="","",resultats_francais!D39)</f>
        <v/>
      </c>
      <c r="E39" s="59" t="str">
        <f>IF(resultats_francais!H39="","",resultats_francais!H39)</f>
        <v/>
      </c>
      <c r="F39" s="59" t="str">
        <f>IF(resultats_francais!I39="","",resultats_francais!I39)</f>
        <v/>
      </c>
      <c r="G39" s="59" t="str">
        <f>IF(resultats_francais!J39="","",resultats_francais!J39)</f>
        <v/>
      </c>
      <c r="H39" s="59" t="str">
        <f>IF(resultats_francais!M39="","",resultats_francais!M39)</f>
        <v/>
      </c>
      <c r="I39" s="59" t="str">
        <f>IF(resultats_francais!N39="","",resultats_francais!N39)</f>
        <v/>
      </c>
      <c r="J39" s="59" t="str">
        <f>IF(resultats_francais!O39="","",resultats_francais!O39)</f>
        <v/>
      </c>
      <c r="K39" s="59" t="str">
        <f>IF(resultats_francais!E39="","",resultats_francais!E39)</f>
        <v/>
      </c>
      <c r="L39" s="59" t="str">
        <f>IF(resultats_francais!F39="","",resultats_francais!F39)</f>
        <v/>
      </c>
      <c r="M39" s="59" t="str">
        <f>IF(resultats_francais!G39="","",resultats_francais!G39)</f>
        <v/>
      </c>
      <c r="N39" s="59" t="str">
        <f>IF(resultats_francais!K39="","",resultats_francais!K39)</f>
        <v/>
      </c>
      <c r="O39" s="59" t="str">
        <f>IF(resultats_francais!L39="","",resultats_francais!L39)</f>
        <v/>
      </c>
      <c r="P39" s="59" t="str">
        <f>IF(resultats_francais!P39="","",resultats_francais!P39)</f>
        <v/>
      </c>
      <c r="Q39" s="59" t="str">
        <f>IF(resultats_francais!Q39="","",resultats_francais!Q39)</f>
        <v/>
      </c>
      <c r="R39" s="59" t="str">
        <f>IF(resultats_francais!R39="","",resultats_francais!R39)</f>
        <v/>
      </c>
      <c r="S39" s="59" t="str">
        <f>IF(resultats_francais!S39="","",resultats_francais!S39)</f>
        <v/>
      </c>
      <c r="T39" s="59" t="str">
        <f>IF(resultats_francais!T39="","",resultats_francais!T39)</f>
        <v/>
      </c>
      <c r="U39" s="59" t="str">
        <f>IF(resultats_francais!U39="","",resultats_francais!U39)</f>
        <v/>
      </c>
    </row>
    <row r="40" spans="1:21" ht="20.100000000000001" customHeight="1" thickBot="1">
      <c r="A40" s="63" t="str">
        <f>IF(resultats_francais!A40="","",resultats_francais!A40)</f>
        <v/>
      </c>
      <c r="B40" s="59" t="str">
        <f>IF(resultats_francais!B40="","",resultats_francais!B40)</f>
        <v/>
      </c>
      <c r="C40" s="59" t="str">
        <f>IF(resultats_francais!C40="","",resultats_francais!C40)</f>
        <v/>
      </c>
      <c r="D40" s="59" t="str">
        <f>IF(resultats_francais!D40="","",resultats_francais!D40)</f>
        <v/>
      </c>
      <c r="E40" s="59" t="str">
        <f>IF(resultats_francais!H40="","",resultats_francais!H40)</f>
        <v/>
      </c>
      <c r="F40" s="59" t="str">
        <f>IF(resultats_francais!I40="","",resultats_francais!I40)</f>
        <v/>
      </c>
      <c r="G40" s="59" t="str">
        <f>IF(resultats_francais!J40="","",resultats_francais!J40)</f>
        <v/>
      </c>
      <c r="H40" s="59" t="str">
        <f>IF(resultats_francais!M40="","",resultats_francais!M40)</f>
        <v/>
      </c>
      <c r="I40" s="59" t="str">
        <f>IF(resultats_francais!N40="","",resultats_francais!N40)</f>
        <v/>
      </c>
      <c r="J40" s="59" t="str">
        <f>IF(resultats_francais!O40="","",resultats_francais!O40)</f>
        <v/>
      </c>
      <c r="K40" s="59" t="str">
        <f>IF(resultats_francais!E40="","",resultats_francais!E40)</f>
        <v/>
      </c>
      <c r="L40" s="59" t="str">
        <f>IF(resultats_francais!F40="","",resultats_francais!F40)</f>
        <v/>
      </c>
      <c r="M40" s="59" t="str">
        <f>IF(resultats_francais!G40="","",resultats_francais!G40)</f>
        <v/>
      </c>
      <c r="N40" s="59" t="str">
        <f>IF(resultats_francais!K40="","",resultats_francais!K40)</f>
        <v/>
      </c>
      <c r="O40" s="59" t="str">
        <f>IF(resultats_francais!L40="","",resultats_francais!L40)</f>
        <v/>
      </c>
      <c r="P40" s="59" t="str">
        <f>IF(resultats_francais!P40="","",resultats_francais!P40)</f>
        <v/>
      </c>
      <c r="Q40" s="59" t="str">
        <f>IF(resultats_francais!Q40="","",resultats_francais!Q40)</f>
        <v/>
      </c>
      <c r="R40" s="59" t="str">
        <f>IF(resultats_francais!R40="","",resultats_francais!R40)</f>
        <v/>
      </c>
      <c r="S40" s="59" t="str">
        <f>IF(resultats_francais!S40="","",resultats_francais!S40)</f>
        <v/>
      </c>
      <c r="T40" s="59" t="str">
        <f>IF(resultats_francais!T40="","",resultats_francais!T40)</f>
        <v/>
      </c>
      <c r="U40" s="59" t="str">
        <f>IF(resultats_francais!U40="","",resultats_francais!U40)</f>
        <v/>
      </c>
    </row>
    <row r="41" spans="1:21" ht="20.100000000000001" customHeight="1" thickBot="1">
      <c r="A41" s="63" t="str">
        <f>IF(resultats_francais!A41="","",resultats_francais!A41)</f>
        <v/>
      </c>
      <c r="B41" s="59" t="str">
        <f>IF(resultats_francais!B41="","",resultats_francais!B41)</f>
        <v/>
      </c>
      <c r="C41" s="59" t="str">
        <f>IF(resultats_francais!C41="","",resultats_francais!C41)</f>
        <v/>
      </c>
      <c r="D41" s="59" t="str">
        <f>IF(resultats_francais!D41="","",resultats_francais!D41)</f>
        <v/>
      </c>
      <c r="E41" s="59" t="str">
        <f>IF(resultats_francais!H41="","",resultats_francais!H41)</f>
        <v/>
      </c>
      <c r="F41" s="59" t="str">
        <f>IF(resultats_francais!I41="","",resultats_francais!I41)</f>
        <v/>
      </c>
      <c r="G41" s="59" t="str">
        <f>IF(resultats_francais!J41="","",resultats_francais!J41)</f>
        <v/>
      </c>
      <c r="H41" s="59" t="str">
        <f>IF(resultats_francais!M41="","",resultats_francais!M41)</f>
        <v/>
      </c>
      <c r="I41" s="59" t="str">
        <f>IF(resultats_francais!N41="","",resultats_francais!N41)</f>
        <v/>
      </c>
      <c r="J41" s="59" t="str">
        <f>IF(resultats_francais!O41="","",resultats_francais!O41)</f>
        <v/>
      </c>
      <c r="K41" s="59" t="str">
        <f>IF(resultats_francais!E41="","",resultats_francais!E41)</f>
        <v/>
      </c>
      <c r="L41" s="59" t="str">
        <f>IF(resultats_francais!F41="","",resultats_francais!F41)</f>
        <v/>
      </c>
      <c r="M41" s="59" t="str">
        <f>IF(resultats_francais!G41="","",resultats_francais!G41)</f>
        <v/>
      </c>
      <c r="N41" s="59" t="str">
        <f>IF(resultats_francais!K41="","",resultats_francais!K41)</f>
        <v/>
      </c>
      <c r="O41" s="59" t="str">
        <f>IF(resultats_francais!L41="","",resultats_francais!L41)</f>
        <v/>
      </c>
      <c r="P41" s="59" t="str">
        <f>IF(resultats_francais!P41="","",resultats_francais!P41)</f>
        <v/>
      </c>
      <c r="Q41" s="59" t="str">
        <f>IF(resultats_francais!Q41="","",resultats_francais!Q41)</f>
        <v/>
      </c>
      <c r="R41" s="59" t="str">
        <f>IF(resultats_francais!R41="","",resultats_francais!R41)</f>
        <v/>
      </c>
      <c r="S41" s="59" t="str">
        <f>IF(resultats_francais!S41="","",resultats_francais!S41)</f>
        <v/>
      </c>
      <c r="T41" s="59" t="str">
        <f>IF(resultats_francais!T41="","",resultats_francais!T41)</f>
        <v/>
      </c>
      <c r="U41" s="59" t="str">
        <f>IF(resultats_francais!U41="","",resultats_francais!U41)</f>
        <v/>
      </c>
    </row>
    <row r="42" spans="1:21" ht="20.100000000000001" customHeight="1" thickBot="1">
      <c r="A42" s="63" t="str">
        <f>IF(resultats_francais!A42="","",resultats_francais!A42)</f>
        <v/>
      </c>
      <c r="B42" s="59" t="str">
        <f>IF(resultats_francais!B42="","",resultats_francais!B42)</f>
        <v/>
      </c>
      <c r="C42" s="59" t="str">
        <f>IF(resultats_francais!C42="","",resultats_francais!C42)</f>
        <v/>
      </c>
      <c r="D42" s="59" t="str">
        <f>IF(resultats_francais!D42="","",resultats_francais!D42)</f>
        <v/>
      </c>
      <c r="E42" s="59" t="str">
        <f>IF(resultats_francais!H42="","",resultats_francais!H42)</f>
        <v/>
      </c>
      <c r="F42" s="59" t="str">
        <f>IF(resultats_francais!I42="","",resultats_francais!I42)</f>
        <v/>
      </c>
      <c r="G42" s="59" t="str">
        <f>IF(resultats_francais!J42="","",resultats_francais!J42)</f>
        <v/>
      </c>
      <c r="H42" s="59" t="str">
        <f>IF(resultats_francais!M42="","",resultats_francais!M42)</f>
        <v/>
      </c>
      <c r="I42" s="59" t="str">
        <f>IF(resultats_francais!N42="","",resultats_francais!N42)</f>
        <v/>
      </c>
      <c r="J42" s="59" t="str">
        <f>IF(resultats_francais!O42="","",resultats_francais!O42)</f>
        <v/>
      </c>
      <c r="K42" s="59" t="str">
        <f>IF(resultats_francais!E42="","",resultats_francais!E42)</f>
        <v/>
      </c>
      <c r="L42" s="59" t="str">
        <f>IF(resultats_francais!F42="","",resultats_francais!F42)</f>
        <v/>
      </c>
      <c r="M42" s="59" t="str">
        <f>IF(resultats_francais!G42="","",resultats_francais!G42)</f>
        <v/>
      </c>
      <c r="N42" s="59" t="str">
        <f>IF(resultats_francais!K42="","",resultats_francais!K42)</f>
        <v/>
      </c>
      <c r="O42" s="59" t="str">
        <f>IF(resultats_francais!L42="","",resultats_francais!L42)</f>
        <v/>
      </c>
      <c r="P42" s="59" t="str">
        <f>IF(resultats_francais!P42="","",resultats_francais!P42)</f>
        <v/>
      </c>
      <c r="Q42" s="59" t="str">
        <f>IF(resultats_francais!Q42="","",resultats_francais!Q42)</f>
        <v/>
      </c>
      <c r="R42" s="59" t="str">
        <f>IF(resultats_francais!R42="","",resultats_francais!R42)</f>
        <v/>
      </c>
      <c r="S42" s="59" t="str">
        <f>IF(resultats_francais!S42="","",resultats_francais!S42)</f>
        <v/>
      </c>
      <c r="T42" s="59" t="str">
        <f>IF(resultats_francais!T42="","",resultats_francais!T42)</f>
        <v/>
      </c>
      <c r="U42" s="59" t="str">
        <f>IF(resultats_francais!U42="","",resultats_francais!U42)</f>
        <v/>
      </c>
    </row>
    <row r="43" spans="1:21" ht="20.100000000000001" customHeight="1" thickBot="1">
      <c r="A43" s="63" t="str">
        <f>IF(resultats_francais!A43="","",resultats_francais!A43)</f>
        <v/>
      </c>
      <c r="B43" s="59" t="str">
        <f>IF(resultats_francais!B43="","",resultats_francais!B43)</f>
        <v/>
      </c>
      <c r="C43" s="59" t="str">
        <f>IF(resultats_francais!C43="","",resultats_francais!C43)</f>
        <v/>
      </c>
      <c r="D43" s="59" t="str">
        <f>IF(resultats_francais!D43="","",resultats_francais!D43)</f>
        <v/>
      </c>
      <c r="E43" s="59" t="str">
        <f>IF(resultats_francais!H43="","",resultats_francais!H43)</f>
        <v/>
      </c>
      <c r="F43" s="59" t="str">
        <f>IF(resultats_francais!I43="","",resultats_francais!I43)</f>
        <v/>
      </c>
      <c r="G43" s="59" t="str">
        <f>IF(resultats_francais!J43="","",resultats_francais!J43)</f>
        <v/>
      </c>
      <c r="H43" s="59" t="str">
        <f>IF(resultats_francais!M43="","",resultats_francais!M43)</f>
        <v/>
      </c>
      <c r="I43" s="59" t="str">
        <f>IF(resultats_francais!N43="","",resultats_francais!N43)</f>
        <v/>
      </c>
      <c r="J43" s="59" t="str">
        <f>IF(resultats_francais!O43="","",resultats_francais!O43)</f>
        <v/>
      </c>
      <c r="K43" s="59" t="str">
        <f>IF(resultats_francais!E43="","",resultats_francais!E43)</f>
        <v/>
      </c>
      <c r="L43" s="59" t="str">
        <f>IF(resultats_francais!F43="","",resultats_francais!F43)</f>
        <v/>
      </c>
      <c r="M43" s="59" t="str">
        <f>IF(resultats_francais!G43="","",resultats_francais!G43)</f>
        <v/>
      </c>
      <c r="N43" s="59" t="str">
        <f>IF(resultats_francais!K43="","",resultats_francais!K43)</f>
        <v/>
      </c>
      <c r="O43" s="59" t="str">
        <f>IF(resultats_francais!L43="","",resultats_francais!L43)</f>
        <v/>
      </c>
      <c r="P43" s="59" t="str">
        <f>IF(resultats_francais!P43="","",resultats_francais!P43)</f>
        <v/>
      </c>
      <c r="Q43" s="59" t="str">
        <f>IF(resultats_francais!Q43="","",resultats_francais!Q43)</f>
        <v/>
      </c>
      <c r="R43" s="59" t="str">
        <f>IF(resultats_francais!R43="","",resultats_francais!R43)</f>
        <v/>
      </c>
      <c r="S43" s="59" t="str">
        <f>IF(resultats_francais!S43="","",resultats_francais!S43)</f>
        <v/>
      </c>
      <c r="T43" s="59" t="str">
        <f>IF(resultats_francais!T43="","",resultats_francais!T43)</f>
        <v/>
      </c>
      <c r="U43" s="59" t="str">
        <f>IF(resultats_francais!U43="","",resultats_francais!U43)</f>
        <v/>
      </c>
    </row>
    <row r="44" spans="1:21" ht="20.100000000000001" customHeight="1" thickBot="1">
      <c r="A44" s="63" t="str">
        <f>IF(resultats_francais!A44="","",resultats_francais!A44)</f>
        <v/>
      </c>
      <c r="B44" s="59" t="str">
        <f>IF(resultats_francais!B44="","",resultats_francais!B44)</f>
        <v/>
      </c>
      <c r="C44" s="59" t="str">
        <f>IF(resultats_francais!C44="","",resultats_francais!C44)</f>
        <v/>
      </c>
      <c r="D44" s="59" t="str">
        <f>IF(resultats_francais!D44="","",resultats_francais!D44)</f>
        <v/>
      </c>
      <c r="E44" s="59" t="str">
        <f>IF(resultats_francais!H44="","",resultats_francais!H44)</f>
        <v/>
      </c>
      <c r="F44" s="59" t="str">
        <f>IF(resultats_francais!I44="","",resultats_francais!I44)</f>
        <v/>
      </c>
      <c r="G44" s="59" t="str">
        <f>IF(resultats_francais!J44="","",resultats_francais!J44)</f>
        <v/>
      </c>
      <c r="H44" s="59" t="str">
        <f>IF(resultats_francais!M44="","",resultats_francais!M44)</f>
        <v/>
      </c>
      <c r="I44" s="59" t="str">
        <f>IF(resultats_francais!N44="","",resultats_francais!N44)</f>
        <v/>
      </c>
      <c r="J44" s="59" t="str">
        <f>IF(resultats_francais!O44="","",resultats_francais!O44)</f>
        <v/>
      </c>
      <c r="K44" s="59" t="str">
        <f>IF(resultats_francais!E44="","",resultats_francais!E44)</f>
        <v/>
      </c>
      <c r="L44" s="59" t="str">
        <f>IF(resultats_francais!F44="","",resultats_francais!F44)</f>
        <v/>
      </c>
      <c r="M44" s="59" t="str">
        <f>IF(resultats_francais!G44="","",resultats_francais!G44)</f>
        <v/>
      </c>
      <c r="N44" s="59" t="str">
        <f>IF(resultats_francais!K44="","",resultats_francais!K44)</f>
        <v/>
      </c>
      <c r="O44" s="59" t="str">
        <f>IF(resultats_francais!L44="","",resultats_francais!L44)</f>
        <v/>
      </c>
      <c r="P44" s="59" t="str">
        <f>IF(resultats_francais!P44="","",resultats_francais!P44)</f>
        <v/>
      </c>
      <c r="Q44" s="59" t="str">
        <f>IF(resultats_francais!Q44="","",resultats_francais!Q44)</f>
        <v/>
      </c>
      <c r="R44" s="59" t="str">
        <f>IF(resultats_francais!R44="","",resultats_francais!R44)</f>
        <v/>
      </c>
      <c r="S44" s="59" t="str">
        <f>IF(resultats_francais!S44="","",resultats_francais!S44)</f>
        <v/>
      </c>
      <c r="T44" s="59" t="str">
        <f>IF(resultats_francais!T44="","",resultats_francais!T44)</f>
        <v/>
      </c>
      <c r="U44" s="59" t="str">
        <f>IF(resultats_francais!U44="","",resultats_francais!U44)</f>
        <v/>
      </c>
    </row>
    <row r="45" spans="1:21" ht="20.100000000000001" customHeight="1" thickBot="1">
      <c r="A45" s="63" t="str">
        <f>IF(resultats_francais!A45="","",resultats_francais!A45)</f>
        <v/>
      </c>
      <c r="B45" s="59" t="str">
        <f>IF(resultats_francais!B45="","",resultats_francais!B45)</f>
        <v/>
      </c>
      <c r="C45" s="59" t="str">
        <f>IF(resultats_francais!C45="","",resultats_francais!C45)</f>
        <v/>
      </c>
      <c r="D45" s="59" t="str">
        <f>IF(resultats_francais!D45="","",resultats_francais!D45)</f>
        <v/>
      </c>
      <c r="E45" s="59" t="str">
        <f>IF(resultats_francais!H45="","",resultats_francais!H45)</f>
        <v/>
      </c>
      <c r="F45" s="59" t="str">
        <f>IF(resultats_francais!I45="","",resultats_francais!I45)</f>
        <v/>
      </c>
      <c r="G45" s="59" t="str">
        <f>IF(resultats_francais!J45="","",resultats_francais!J45)</f>
        <v/>
      </c>
      <c r="H45" s="59" t="str">
        <f>IF(resultats_francais!M45="","",resultats_francais!M45)</f>
        <v/>
      </c>
      <c r="I45" s="59" t="str">
        <f>IF(resultats_francais!N45="","",resultats_francais!N45)</f>
        <v/>
      </c>
      <c r="J45" s="59" t="str">
        <f>IF(resultats_francais!O45="","",resultats_francais!O45)</f>
        <v/>
      </c>
      <c r="K45" s="59" t="str">
        <f>IF(resultats_francais!E45="","",resultats_francais!E45)</f>
        <v/>
      </c>
      <c r="L45" s="59" t="str">
        <f>IF(resultats_francais!F45="","",resultats_francais!F45)</f>
        <v/>
      </c>
      <c r="M45" s="59" t="str">
        <f>IF(resultats_francais!G45="","",resultats_francais!G45)</f>
        <v/>
      </c>
      <c r="N45" s="59" t="str">
        <f>IF(resultats_francais!K45="","",resultats_francais!K45)</f>
        <v/>
      </c>
      <c r="O45" s="59" t="str">
        <f>IF(resultats_francais!L45="","",resultats_francais!L45)</f>
        <v/>
      </c>
      <c r="P45" s="59" t="str">
        <f>IF(resultats_francais!P45="","",resultats_francais!P45)</f>
        <v/>
      </c>
      <c r="Q45" s="59" t="str">
        <f>IF(resultats_francais!Q45="","",resultats_francais!Q45)</f>
        <v/>
      </c>
      <c r="R45" s="59" t="str">
        <f>IF(resultats_francais!R45="","",resultats_francais!R45)</f>
        <v/>
      </c>
      <c r="S45" s="59" t="str">
        <f>IF(resultats_francais!S45="","",resultats_francais!S45)</f>
        <v/>
      </c>
      <c r="T45" s="59" t="str">
        <f>IF(resultats_francais!T45="","",resultats_francais!T45)</f>
        <v/>
      </c>
      <c r="U45" s="59" t="str">
        <f>IF(resultats_francais!U45="","",resultats_francais!U45)</f>
        <v/>
      </c>
    </row>
    <row r="46" spans="1:21" ht="20.100000000000001" customHeight="1" thickBot="1">
      <c r="A46" s="63" t="str">
        <f>IF(resultats_francais!A46="","",resultats_francais!A46)</f>
        <v/>
      </c>
      <c r="B46" s="59" t="str">
        <f>IF(resultats_francais!B46="","",resultats_francais!B46)</f>
        <v/>
      </c>
      <c r="C46" s="59" t="str">
        <f>IF(resultats_francais!C46="","",resultats_francais!C46)</f>
        <v/>
      </c>
      <c r="D46" s="59" t="str">
        <f>IF(resultats_francais!D46="","",resultats_francais!D46)</f>
        <v/>
      </c>
      <c r="E46" s="59" t="str">
        <f>IF(resultats_francais!H46="","",resultats_francais!H46)</f>
        <v/>
      </c>
      <c r="F46" s="59" t="str">
        <f>IF(resultats_francais!I46="","",resultats_francais!I46)</f>
        <v/>
      </c>
      <c r="G46" s="59" t="str">
        <f>IF(resultats_francais!J46="","",resultats_francais!J46)</f>
        <v/>
      </c>
      <c r="H46" s="59" t="str">
        <f>IF(resultats_francais!M46="","",resultats_francais!M46)</f>
        <v/>
      </c>
      <c r="I46" s="59" t="str">
        <f>IF(resultats_francais!N46="","",resultats_francais!N46)</f>
        <v/>
      </c>
      <c r="J46" s="59" t="str">
        <f>IF(resultats_francais!O46="","",resultats_francais!O46)</f>
        <v/>
      </c>
      <c r="K46" s="59" t="str">
        <f>IF(resultats_francais!E46="","",resultats_francais!E46)</f>
        <v/>
      </c>
      <c r="L46" s="59" t="str">
        <f>IF(resultats_francais!F46="","",resultats_francais!F46)</f>
        <v/>
      </c>
      <c r="M46" s="59" t="str">
        <f>IF(resultats_francais!G46="","",resultats_francais!G46)</f>
        <v/>
      </c>
      <c r="N46" s="59" t="str">
        <f>IF(resultats_francais!K46="","",resultats_francais!K46)</f>
        <v/>
      </c>
      <c r="O46" s="59" t="str">
        <f>IF(resultats_francais!L46="","",resultats_francais!L46)</f>
        <v/>
      </c>
      <c r="P46" s="59" t="str">
        <f>IF(resultats_francais!P46="","",resultats_francais!P46)</f>
        <v/>
      </c>
      <c r="Q46" s="59" t="str">
        <f>IF(resultats_francais!Q46="","",resultats_francais!Q46)</f>
        <v/>
      </c>
      <c r="R46" s="59" t="str">
        <f>IF(resultats_francais!R46="","",resultats_francais!R46)</f>
        <v/>
      </c>
      <c r="S46" s="59" t="str">
        <f>IF(resultats_francais!S46="","",resultats_francais!S46)</f>
        <v/>
      </c>
      <c r="T46" s="59" t="str">
        <f>IF(resultats_francais!T46="","",resultats_francais!T46)</f>
        <v/>
      </c>
      <c r="U46" s="59" t="str">
        <f>IF(resultats_francais!U46="","",resultats_francais!U46)</f>
        <v/>
      </c>
    </row>
    <row r="47" spans="1:21" ht="20.100000000000001" customHeight="1" thickBot="1">
      <c r="A47" s="63" t="str">
        <f>IF(resultats_francais!A47="","",resultats_francais!A47)</f>
        <v/>
      </c>
      <c r="B47" s="59" t="str">
        <f>IF(resultats_francais!B47="","",resultats_francais!B47)</f>
        <v/>
      </c>
      <c r="C47" s="59" t="str">
        <f>IF(resultats_francais!C47="","",resultats_francais!C47)</f>
        <v/>
      </c>
      <c r="D47" s="59" t="str">
        <f>IF(resultats_francais!D47="","",resultats_francais!D47)</f>
        <v/>
      </c>
      <c r="E47" s="59" t="str">
        <f>IF(resultats_francais!H47="","",resultats_francais!H47)</f>
        <v/>
      </c>
      <c r="F47" s="59" t="str">
        <f>IF(resultats_francais!I47="","",resultats_francais!I47)</f>
        <v/>
      </c>
      <c r="G47" s="59" t="str">
        <f>IF(resultats_francais!J47="","",resultats_francais!J47)</f>
        <v/>
      </c>
      <c r="H47" s="59" t="str">
        <f>IF(resultats_francais!M47="","",resultats_francais!M47)</f>
        <v/>
      </c>
      <c r="I47" s="59" t="str">
        <f>IF(resultats_francais!N47="","",resultats_francais!N47)</f>
        <v/>
      </c>
      <c r="J47" s="59" t="str">
        <f>IF(resultats_francais!O47="","",resultats_francais!O47)</f>
        <v/>
      </c>
      <c r="K47" s="59" t="str">
        <f>IF(resultats_francais!E47="","",resultats_francais!E47)</f>
        <v/>
      </c>
      <c r="L47" s="59" t="str">
        <f>IF(resultats_francais!F47="","",resultats_francais!F47)</f>
        <v/>
      </c>
      <c r="M47" s="59" t="str">
        <f>IF(resultats_francais!G47="","",resultats_francais!G47)</f>
        <v/>
      </c>
      <c r="N47" s="59" t="str">
        <f>IF(resultats_francais!K47="","",resultats_francais!K47)</f>
        <v/>
      </c>
      <c r="O47" s="59" t="str">
        <f>IF(resultats_francais!L47="","",resultats_francais!L47)</f>
        <v/>
      </c>
      <c r="P47" s="59" t="str">
        <f>IF(resultats_francais!P47="","",resultats_francais!P47)</f>
        <v/>
      </c>
      <c r="Q47" s="59" t="str">
        <f>IF(resultats_francais!Q47="","",resultats_francais!Q47)</f>
        <v/>
      </c>
      <c r="R47" s="59" t="str">
        <f>IF(resultats_francais!R47="","",resultats_francais!R47)</f>
        <v/>
      </c>
      <c r="S47" s="59" t="str">
        <f>IF(resultats_francais!S47="","",resultats_francais!S47)</f>
        <v/>
      </c>
      <c r="T47" s="59" t="str">
        <f>IF(resultats_francais!T47="","",resultats_francais!T47)</f>
        <v/>
      </c>
      <c r="U47" s="59" t="str">
        <f>IF(resultats_francais!U47="","",resultats_francais!U47)</f>
        <v/>
      </c>
    </row>
    <row r="48" spans="1:21" ht="20.100000000000001" customHeight="1" thickBot="1">
      <c r="A48" s="63" t="str">
        <f>IF(resultats_francais!A48="","",resultats_francais!A48)</f>
        <v/>
      </c>
      <c r="B48" s="59" t="str">
        <f>IF(resultats_francais!B48="","",resultats_francais!B48)</f>
        <v/>
      </c>
      <c r="C48" s="59" t="str">
        <f>IF(resultats_francais!C48="","",resultats_francais!C48)</f>
        <v/>
      </c>
      <c r="D48" s="59" t="str">
        <f>IF(resultats_francais!D48="","",resultats_francais!D48)</f>
        <v/>
      </c>
      <c r="E48" s="59" t="str">
        <f>IF(resultats_francais!H48="","",resultats_francais!H48)</f>
        <v/>
      </c>
      <c r="F48" s="59" t="str">
        <f>IF(resultats_francais!I48="","",resultats_francais!I48)</f>
        <v/>
      </c>
      <c r="G48" s="59" t="str">
        <f>IF(resultats_francais!J48="","",resultats_francais!J48)</f>
        <v/>
      </c>
      <c r="H48" s="59" t="str">
        <f>IF(resultats_francais!M48="","",resultats_francais!M48)</f>
        <v/>
      </c>
      <c r="I48" s="59" t="str">
        <f>IF(resultats_francais!N48="","",resultats_francais!N48)</f>
        <v/>
      </c>
      <c r="J48" s="59" t="str">
        <f>IF(resultats_francais!O48="","",resultats_francais!O48)</f>
        <v/>
      </c>
      <c r="K48" s="59" t="str">
        <f>IF(resultats_francais!E48="","",resultats_francais!E48)</f>
        <v/>
      </c>
      <c r="L48" s="59" t="str">
        <f>IF(resultats_francais!F48="","",resultats_francais!F48)</f>
        <v/>
      </c>
      <c r="M48" s="59" t="str">
        <f>IF(resultats_francais!G48="","",resultats_francais!G48)</f>
        <v/>
      </c>
      <c r="N48" s="59" t="str">
        <f>IF(resultats_francais!K48="","",resultats_francais!K48)</f>
        <v/>
      </c>
      <c r="O48" s="59" t="str">
        <f>IF(resultats_francais!L48="","",resultats_francais!L48)</f>
        <v/>
      </c>
      <c r="P48" s="59" t="str">
        <f>IF(resultats_francais!P48="","",resultats_francais!P48)</f>
        <v/>
      </c>
      <c r="Q48" s="59" t="str">
        <f>IF(resultats_francais!Q48="","",resultats_francais!Q48)</f>
        <v/>
      </c>
      <c r="R48" s="59" t="str">
        <f>IF(resultats_francais!R48="","",resultats_francais!R48)</f>
        <v/>
      </c>
      <c r="S48" s="59" t="str">
        <f>IF(resultats_francais!S48="","",resultats_francais!S48)</f>
        <v/>
      </c>
      <c r="T48" s="59" t="str">
        <f>IF(resultats_francais!T48="","",resultats_francais!T48)</f>
        <v/>
      </c>
      <c r="U48" s="59" t="str">
        <f>IF(resultats_francais!U48="","",resultats_francais!U48)</f>
        <v/>
      </c>
    </row>
    <row r="49" spans="1:21" ht="20.100000000000001" customHeight="1" thickBot="1">
      <c r="A49" s="63" t="str">
        <f>IF(resultats_francais!A49="","",resultats_francais!A49)</f>
        <v/>
      </c>
      <c r="B49" s="59" t="str">
        <f>IF(resultats_francais!B49="","",resultats_francais!B49)</f>
        <v/>
      </c>
      <c r="C49" s="59" t="str">
        <f>IF(resultats_francais!C49="","",resultats_francais!C49)</f>
        <v/>
      </c>
      <c r="D49" s="59" t="str">
        <f>IF(resultats_francais!D49="","",resultats_francais!D49)</f>
        <v/>
      </c>
      <c r="E49" s="59" t="str">
        <f>IF(resultats_francais!H49="","",resultats_francais!H49)</f>
        <v/>
      </c>
      <c r="F49" s="59" t="str">
        <f>IF(resultats_francais!I49="","",resultats_francais!I49)</f>
        <v/>
      </c>
      <c r="G49" s="59" t="str">
        <f>IF(resultats_francais!J49="","",resultats_francais!J49)</f>
        <v/>
      </c>
      <c r="H49" s="59" t="str">
        <f>IF(resultats_francais!M49="","",resultats_francais!M49)</f>
        <v/>
      </c>
      <c r="I49" s="59" t="str">
        <f>IF(resultats_francais!N49="","",resultats_francais!N49)</f>
        <v/>
      </c>
      <c r="J49" s="59" t="str">
        <f>IF(resultats_francais!O49="","",resultats_francais!O49)</f>
        <v/>
      </c>
      <c r="K49" s="59" t="str">
        <f>IF(resultats_francais!E49="","",resultats_francais!E49)</f>
        <v/>
      </c>
      <c r="L49" s="59" t="str">
        <f>IF(resultats_francais!F49="","",resultats_francais!F49)</f>
        <v/>
      </c>
      <c r="M49" s="59" t="str">
        <f>IF(resultats_francais!G49="","",resultats_francais!G49)</f>
        <v/>
      </c>
      <c r="N49" s="59" t="str">
        <f>IF(resultats_francais!K49="","",resultats_francais!K49)</f>
        <v/>
      </c>
      <c r="O49" s="59" t="str">
        <f>IF(resultats_francais!L49="","",resultats_francais!L49)</f>
        <v/>
      </c>
      <c r="P49" s="59" t="str">
        <f>IF(resultats_francais!P49="","",resultats_francais!P49)</f>
        <v/>
      </c>
      <c r="Q49" s="59" t="str">
        <f>IF(resultats_francais!Q49="","",resultats_francais!Q49)</f>
        <v/>
      </c>
      <c r="R49" s="59" t="str">
        <f>IF(resultats_francais!R49="","",resultats_francais!R49)</f>
        <v/>
      </c>
      <c r="S49" s="59" t="str">
        <f>IF(resultats_francais!S49="","",resultats_francais!S49)</f>
        <v/>
      </c>
      <c r="T49" s="59" t="str">
        <f>IF(resultats_francais!T49="","",resultats_francais!T49)</f>
        <v/>
      </c>
      <c r="U49" s="59" t="str">
        <f>IF(resultats_francais!U49="","",resultats_francais!U49)</f>
        <v/>
      </c>
    </row>
    <row r="50" spans="1:21" ht="20.100000000000001" customHeight="1" thickBot="1">
      <c r="A50" s="63" t="str">
        <f>IF(resultats_francais!A50="","",resultats_francais!A50)</f>
        <v/>
      </c>
      <c r="B50" s="59" t="str">
        <f>IF(resultats_francais!B50="","",resultats_francais!B50)</f>
        <v/>
      </c>
      <c r="C50" s="59" t="str">
        <f>IF(resultats_francais!C50="","",resultats_francais!C50)</f>
        <v/>
      </c>
      <c r="D50" s="59" t="str">
        <f>IF(resultats_francais!D50="","",resultats_francais!D50)</f>
        <v/>
      </c>
      <c r="E50" s="59" t="str">
        <f>IF(resultats_francais!H50="","",resultats_francais!H50)</f>
        <v/>
      </c>
      <c r="F50" s="59" t="str">
        <f>IF(resultats_francais!I50="","",resultats_francais!I50)</f>
        <v/>
      </c>
      <c r="G50" s="59" t="str">
        <f>IF(resultats_francais!J50="","",resultats_francais!J50)</f>
        <v/>
      </c>
      <c r="H50" s="59" t="str">
        <f>IF(resultats_francais!M50="","",resultats_francais!M50)</f>
        <v/>
      </c>
      <c r="I50" s="59" t="str">
        <f>IF(resultats_francais!N50="","",resultats_francais!N50)</f>
        <v/>
      </c>
      <c r="J50" s="59" t="str">
        <f>IF(resultats_francais!O50="","",resultats_francais!O50)</f>
        <v/>
      </c>
      <c r="K50" s="59" t="str">
        <f>IF(resultats_francais!E50="","",resultats_francais!E50)</f>
        <v/>
      </c>
      <c r="L50" s="59" t="str">
        <f>IF(resultats_francais!F50="","",resultats_francais!F50)</f>
        <v/>
      </c>
      <c r="M50" s="59" t="str">
        <f>IF(resultats_francais!G50="","",resultats_francais!G50)</f>
        <v/>
      </c>
      <c r="N50" s="59" t="str">
        <f>IF(resultats_francais!K50="","",resultats_francais!K50)</f>
        <v/>
      </c>
      <c r="O50" s="59" t="str">
        <f>IF(resultats_francais!L50="","",resultats_francais!L50)</f>
        <v/>
      </c>
      <c r="P50" s="59" t="str">
        <f>IF(resultats_francais!P50="","",resultats_francais!P50)</f>
        <v/>
      </c>
      <c r="Q50" s="59" t="str">
        <f>IF(resultats_francais!Q50="","",resultats_francais!Q50)</f>
        <v/>
      </c>
      <c r="R50" s="59" t="str">
        <f>IF(resultats_francais!R50="","",resultats_francais!R50)</f>
        <v/>
      </c>
      <c r="S50" s="59" t="str">
        <f>IF(resultats_francais!S50="","",resultats_francais!S50)</f>
        <v/>
      </c>
      <c r="T50" s="59" t="str">
        <f>IF(resultats_francais!T50="","",resultats_francais!T50)</f>
        <v/>
      </c>
      <c r="U50" s="59" t="str">
        <f>IF(resultats_francais!U50="","",resultats_francais!U50)</f>
        <v/>
      </c>
    </row>
    <row r="51" spans="1:21" ht="20.100000000000001" customHeight="1" thickBot="1">
      <c r="A51" s="63" t="str">
        <f>IF(resultats_francais!A51="","",resultats_francais!A51)</f>
        <v/>
      </c>
      <c r="B51" s="59" t="str">
        <f>IF(resultats_francais!B51="","",resultats_francais!B51)</f>
        <v/>
      </c>
      <c r="C51" s="59" t="str">
        <f>IF(resultats_francais!C51="","",resultats_francais!C51)</f>
        <v/>
      </c>
      <c r="D51" s="59" t="str">
        <f>IF(resultats_francais!D51="","",resultats_francais!D51)</f>
        <v/>
      </c>
      <c r="E51" s="59" t="str">
        <f>IF(resultats_francais!H51="","",resultats_francais!H51)</f>
        <v/>
      </c>
      <c r="F51" s="59" t="str">
        <f>IF(resultats_francais!I51="","",resultats_francais!I51)</f>
        <v/>
      </c>
      <c r="G51" s="59" t="str">
        <f>IF(resultats_francais!J51="","",resultats_francais!J51)</f>
        <v/>
      </c>
      <c r="H51" s="59" t="str">
        <f>IF(resultats_francais!M51="","",resultats_francais!M51)</f>
        <v/>
      </c>
      <c r="I51" s="59" t="str">
        <f>IF(resultats_francais!N51="","",resultats_francais!N51)</f>
        <v/>
      </c>
      <c r="J51" s="59" t="str">
        <f>IF(resultats_francais!O51="","",resultats_francais!O51)</f>
        <v/>
      </c>
      <c r="K51" s="59" t="str">
        <f>IF(resultats_francais!E51="","",resultats_francais!E51)</f>
        <v/>
      </c>
      <c r="L51" s="59" t="str">
        <f>IF(resultats_francais!F51="","",resultats_francais!F51)</f>
        <v/>
      </c>
      <c r="M51" s="59" t="str">
        <f>IF(resultats_francais!G51="","",resultats_francais!G51)</f>
        <v/>
      </c>
      <c r="N51" s="59" t="str">
        <f>IF(resultats_francais!K51="","",resultats_francais!K51)</f>
        <v/>
      </c>
      <c r="O51" s="59" t="str">
        <f>IF(resultats_francais!L51="","",resultats_francais!L51)</f>
        <v/>
      </c>
      <c r="P51" s="59" t="str">
        <f>IF(resultats_francais!P51="","",resultats_francais!P51)</f>
        <v/>
      </c>
      <c r="Q51" s="59" t="str">
        <f>IF(resultats_francais!Q51="","",resultats_francais!Q51)</f>
        <v/>
      </c>
      <c r="R51" s="59" t="str">
        <f>IF(resultats_francais!R51="","",resultats_francais!R51)</f>
        <v/>
      </c>
      <c r="S51" s="59" t="str">
        <f>IF(resultats_francais!S51="","",resultats_francais!S51)</f>
        <v/>
      </c>
      <c r="T51" s="59" t="str">
        <f>IF(resultats_francais!T51="","",resultats_francais!T51)</f>
        <v/>
      </c>
      <c r="U51" s="59" t="str">
        <f>IF(resultats_francais!U51="","",resultats_francais!U51)</f>
        <v/>
      </c>
    </row>
    <row r="52" spans="1:21" ht="20.100000000000001" customHeight="1" thickBot="1">
      <c r="A52" s="63" t="str">
        <f>IF(resultats_francais!A52="","",resultats_francais!A52)</f>
        <v/>
      </c>
      <c r="B52" s="59" t="str">
        <f>IF(resultats_francais!B52="","",resultats_francais!B52)</f>
        <v/>
      </c>
      <c r="C52" s="59" t="str">
        <f>IF(resultats_francais!C52="","",resultats_francais!C52)</f>
        <v/>
      </c>
      <c r="D52" s="59" t="str">
        <f>IF(resultats_francais!D52="","",resultats_francais!D52)</f>
        <v/>
      </c>
      <c r="E52" s="59" t="str">
        <f>IF(resultats_francais!H52="","",resultats_francais!H52)</f>
        <v/>
      </c>
      <c r="F52" s="59" t="str">
        <f>IF(resultats_francais!I52="","",resultats_francais!I52)</f>
        <v/>
      </c>
      <c r="G52" s="59" t="str">
        <f>IF(resultats_francais!J52="","",resultats_francais!J52)</f>
        <v/>
      </c>
      <c r="H52" s="59" t="str">
        <f>IF(resultats_francais!M52="","",resultats_francais!M52)</f>
        <v/>
      </c>
      <c r="I52" s="59" t="str">
        <f>IF(resultats_francais!N52="","",resultats_francais!N52)</f>
        <v/>
      </c>
      <c r="J52" s="59" t="str">
        <f>IF(resultats_francais!O52="","",resultats_francais!O52)</f>
        <v/>
      </c>
      <c r="K52" s="59" t="str">
        <f>IF(resultats_francais!E52="","",resultats_francais!E52)</f>
        <v/>
      </c>
      <c r="L52" s="59" t="str">
        <f>IF(resultats_francais!F52="","",resultats_francais!F52)</f>
        <v/>
      </c>
      <c r="M52" s="59" t="str">
        <f>IF(resultats_francais!G52="","",resultats_francais!G52)</f>
        <v/>
      </c>
      <c r="N52" s="59" t="str">
        <f>IF(resultats_francais!K52="","",resultats_francais!K52)</f>
        <v/>
      </c>
      <c r="O52" s="59" t="str">
        <f>IF(resultats_francais!L52="","",resultats_francais!L52)</f>
        <v/>
      </c>
      <c r="P52" s="59" t="str">
        <f>IF(resultats_francais!P52="","",resultats_francais!P52)</f>
        <v/>
      </c>
      <c r="Q52" s="59" t="str">
        <f>IF(resultats_francais!Q52="","",resultats_francais!Q52)</f>
        <v/>
      </c>
      <c r="R52" s="59" t="str">
        <f>IF(resultats_francais!R52="","",resultats_francais!R52)</f>
        <v/>
      </c>
      <c r="S52" s="59" t="str">
        <f>IF(resultats_francais!S52="","",resultats_francais!S52)</f>
        <v/>
      </c>
      <c r="T52" s="59" t="str">
        <f>IF(resultats_francais!T52="","",resultats_francais!T52)</f>
        <v/>
      </c>
      <c r="U52" s="59" t="str">
        <f>IF(resultats_francais!U52="","",resultats_francais!U52)</f>
        <v/>
      </c>
    </row>
    <row r="53" spans="1:21" ht="20.100000000000001" customHeight="1" thickBot="1">
      <c r="A53" s="63" t="str">
        <f>IF(resultats_francais!A53="","",resultats_francais!A53)</f>
        <v/>
      </c>
      <c r="B53" s="59" t="str">
        <f>IF(resultats_francais!B53="","",resultats_francais!B53)</f>
        <v/>
      </c>
      <c r="C53" s="59" t="str">
        <f>IF(resultats_francais!C53="","",resultats_francais!C53)</f>
        <v/>
      </c>
      <c r="D53" s="59" t="str">
        <f>IF(resultats_francais!D53="","",resultats_francais!D53)</f>
        <v/>
      </c>
      <c r="E53" s="59" t="str">
        <f>IF(resultats_francais!H53="","",resultats_francais!H53)</f>
        <v/>
      </c>
      <c r="F53" s="59" t="str">
        <f>IF(resultats_francais!I53="","",resultats_francais!I53)</f>
        <v/>
      </c>
      <c r="G53" s="59" t="str">
        <f>IF(resultats_francais!J53="","",resultats_francais!J53)</f>
        <v/>
      </c>
      <c r="H53" s="59" t="str">
        <f>IF(resultats_francais!M53="","",resultats_francais!M53)</f>
        <v/>
      </c>
      <c r="I53" s="59" t="str">
        <f>IF(resultats_francais!N53="","",resultats_francais!N53)</f>
        <v/>
      </c>
      <c r="J53" s="59" t="str">
        <f>IF(resultats_francais!O53="","",resultats_francais!O53)</f>
        <v/>
      </c>
      <c r="K53" s="59" t="str">
        <f>IF(resultats_francais!E53="","",resultats_francais!E53)</f>
        <v/>
      </c>
      <c r="L53" s="59" t="str">
        <f>IF(resultats_francais!F53="","",resultats_francais!F53)</f>
        <v/>
      </c>
      <c r="M53" s="59" t="str">
        <f>IF(resultats_francais!G53="","",resultats_francais!G53)</f>
        <v/>
      </c>
      <c r="N53" s="59" t="str">
        <f>IF(resultats_francais!K53="","",resultats_francais!K53)</f>
        <v/>
      </c>
      <c r="O53" s="59" t="str">
        <f>IF(resultats_francais!L53="","",resultats_francais!L53)</f>
        <v/>
      </c>
      <c r="P53" s="59" t="str">
        <f>IF(resultats_francais!P53="","",resultats_francais!P53)</f>
        <v/>
      </c>
      <c r="Q53" s="59" t="str">
        <f>IF(resultats_francais!Q53="","",resultats_francais!Q53)</f>
        <v/>
      </c>
      <c r="R53" s="59" t="str">
        <f>IF(resultats_francais!R53="","",resultats_francais!R53)</f>
        <v/>
      </c>
      <c r="S53" s="59" t="str">
        <f>IF(resultats_francais!S53="","",resultats_francais!S53)</f>
        <v/>
      </c>
      <c r="T53" s="59" t="str">
        <f>IF(resultats_francais!T53="","",resultats_francais!T53)</f>
        <v/>
      </c>
      <c r="U53" s="59" t="str">
        <f>IF(resultats_francais!U53="","",resultats_francais!U53)</f>
        <v/>
      </c>
    </row>
    <row r="54" spans="1:21" ht="20.100000000000001" customHeight="1" thickBot="1">
      <c r="A54" s="63" t="str">
        <f>IF(resultats_francais!A54="","",resultats_francais!A54)</f>
        <v/>
      </c>
      <c r="B54" s="59" t="str">
        <f>IF(resultats_francais!B54="","",resultats_francais!B54)</f>
        <v/>
      </c>
      <c r="C54" s="59" t="str">
        <f>IF(resultats_francais!C54="","",resultats_francais!C54)</f>
        <v/>
      </c>
      <c r="D54" s="59" t="str">
        <f>IF(resultats_francais!D54="","",resultats_francais!D54)</f>
        <v/>
      </c>
      <c r="E54" s="59" t="str">
        <f>IF(resultats_francais!H54="","",resultats_francais!H54)</f>
        <v/>
      </c>
      <c r="F54" s="59" t="str">
        <f>IF(resultats_francais!I54="","",resultats_francais!I54)</f>
        <v/>
      </c>
      <c r="G54" s="59" t="str">
        <f>IF(resultats_francais!J54="","",resultats_francais!J54)</f>
        <v/>
      </c>
      <c r="H54" s="59" t="str">
        <f>IF(resultats_francais!M54="","",resultats_francais!M54)</f>
        <v/>
      </c>
      <c r="I54" s="59" t="str">
        <f>IF(resultats_francais!N54="","",resultats_francais!N54)</f>
        <v/>
      </c>
      <c r="J54" s="59" t="str">
        <f>IF(resultats_francais!O54="","",resultats_francais!O54)</f>
        <v/>
      </c>
      <c r="K54" s="59" t="str">
        <f>IF(resultats_francais!E54="","",resultats_francais!E54)</f>
        <v/>
      </c>
      <c r="L54" s="59" t="str">
        <f>IF(resultats_francais!F54="","",resultats_francais!F54)</f>
        <v/>
      </c>
      <c r="M54" s="59" t="str">
        <f>IF(resultats_francais!G54="","",resultats_francais!G54)</f>
        <v/>
      </c>
      <c r="N54" s="59" t="str">
        <f>IF(resultats_francais!K54="","",resultats_francais!K54)</f>
        <v/>
      </c>
      <c r="O54" s="59" t="str">
        <f>IF(resultats_francais!L54="","",resultats_francais!L54)</f>
        <v/>
      </c>
      <c r="P54" s="59" t="str">
        <f>IF(resultats_francais!P54="","",resultats_francais!P54)</f>
        <v/>
      </c>
      <c r="Q54" s="59" t="str">
        <f>IF(resultats_francais!Q54="","",resultats_francais!Q54)</f>
        <v/>
      </c>
      <c r="R54" s="59" t="str">
        <f>IF(resultats_francais!R54="","",resultats_francais!R54)</f>
        <v/>
      </c>
      <c r="S54" s="59" t="str">
        <f>IF(resultats_francais!S54="","",resultats_francais!S54)</f>
        <v/>
      </c>
      <c r="T54" s="59" t="str">
        <f>IF(resultats_francais!T54="","",resultats_francais!T54)</f>
        <v/>
      </c>
      <c r="U54" s="59" t="str">
        <f>IF(resultats_francais!U54="","",resultats_francais!U54)</f>
        <v/>
      </c>
    </row>
    <row r="55" spans="1:21" ht="20.100000000000001" customHeight="1" thickBot="1">
      <c r="A55" s="63" t="str">
        <f>IF(resultats_francais!A55="","",resultats_francais!A55)</f>
        <v/>
      </c>
      <c r="B55" s="59" t="str">
        <f>IF(resultats_francais!B55="","",resultats_francais!B55)</f>
        <v/>
      </c>
      <c r="C55" s="59" t="str">
        <f>IF(resultats_francais!C55="","",resultats_francais!C55)</f>
        <v/>
      </c>
      <c r="D55" s="59" t="str">
        <f>IF(resultats_francais!D55="","",resultats_francais!D55)</f>
        <v/>
      </c>
      <c r="E55" s="59" t="str">
        <f>IF(resultats_francais!H55="","",resultats_francais!H55)</f>
        <v/>
      </c>
      <c r="F55" s="59" t="str">
        <f>IF(resultats_francais!I55="","",resultats_francais!I55)</f>
        <v/>
      </c>
      <c r="G55" s="59" t="str">
        <f>IF(resultats_francais!J55="","",resultats_francais!J55)</f>
        <v/>
      </c>
      <c r="H55" s="59" t="str">
        <f>IF(resultats_francais!M55="","",resultats_francais!M55)</f>
        <v/>
      </c>
      <c r="I55" s="59" t="str">
        <f>IF(resultats_francais!N55="","",resultats_francais!N55)</f>
        <v/>
      </c>
      <c r="J55" s="59" t="str">
        <f>IF(resultats_francais!O55="","",resultats_francais!O55)</f>
        <v/>
      </c>
      <c r="K55" s="59" t="str">
        <f>IF(resultats_francais!E55="","",resultats_francais!E55)</f>
        <v/>
      </c>
      <c r="L55" s="59" t="str">
        <f>IF(resultats_francais!F55="","",resultats_francais!F55)</f>
        <v/>
      </c>
      <c r="M55" s="59" t="str">
        <f>IF(resultats_francais!G55="","",resultats_francais!G55)</f>
        <v/>
      </c>
      <c r="N55" s="59" t="str">
        <f>IF(resultats_francais!K55="","",resultats_francais!K55)</f>
        <v/>
      </c>
      <c r="O55" s="59" t="str">
        <f>IF(resultats_francais!L55="","",resultats_francais!L55)</f>
        <v/>
      </c>
      <c r="P55" s="59" t="str">
        <f>IF(resultats_francais!P55="","",resultats_francais!P55)</f>
        <v/>
      </c>
      <c r="Q55" s="59" t="str">
        <f>IF(resultats_francais!Q55="","",resultats_francais!Q55)</f>
        <v/>
      </c>
      <c r="R55" s="59" t="str">
        <f>IF(resultats_francais!R55="","",resultats_francais!R55)</f>
        <v/>
      </c>
      <c r="S55" s="59" t="str">
        <f>IF(resultats_francais!S55="","",resultats_francais!S55)</f>
        <v/>
      </c>
      <c r="T55" s="59" t="str">
        <f>IF(resultats_francais!T55="","",resultats_francais!T55)</f>
        <v/>
      </c>
      <c r="U55" s="59" t="str">
        <f>IF(resultats_francais!U55="","",resultats_francais!U55)</f>
        <v/>
      </c>
    </row>
    <row r="56" spans="1:21" ht="20.100000000000001" customHeight="1" thickBot="1">
      <c r="A56" s="63" t="str">
        <f>IF(resultats_francais!A56="","",resultats_francais!A56)</f>
        <v/>
      </c>
      <c r="B56" s="59" t="str">
        <f>IF(resultats_francais!B56="","",resultats_francais!B56)</f>
        <v/>
      </c>
      <c r="C56" s="59" t="str">
        <f>IF(resultats_francais!C56="","",resultats_francais!C56)</f>
        <v/>
      </c>
      <c r="D56" s="59" t="str">
        <f>IF(resultats_francais!D56="","",resultats_francais!D56)</f>
        <v/>
      </c>
      <c r="E56" s="59" t="str">
        <f>IF(resultats_francais!H56="","",resultats_francais!H56)</f>
        <v/>
      </c>
      <c r="F56" s="59" t="str">
        <f>IF(resultats_francais!I56="","",resultats_francais!I56)</f>
        <v/>
      </c>
      <c r="G56" s="59" t="str">
        <f>IF(resultats_francais!J56="","",resultats_francais!J56)</f>
        <v/>
      </c>
      <c r="H56" s="59" t="str">
        <f>IF(resultats_francais!M56="","",resultats_francais!M56)</f>
        <v/>
      </c>
      <c r="I56" s="59" t="str">
        <f>IF(resultats_francais!N56="","",resultats_francais!N56)</f>
        <v/>
      </c>
      <c r="J56" s="59" t="str">
        <f>IF(resultats_francais!O56="","",resultats_francais!O56)</f>
        <v/>
      </c>
      <c r="K56" s="59" t="str">
        <f>IF(resultats_francais!E56="","",resultats_francais!E56)</f>
        <v/>
      </c>
      <c r="L56" s="59" t="str">
        <f>IF(resultats_francais!F56="","",resultats_francais!F56)</f>
        <v/>
      </c>
      <c r="M56" s="59" t="str">
        <f>IF(resultats_francais!G56="","",resultats_francais!G56)</f>
        <v/>
      </c>
      <c r="N56" s="59" t="str">
        <f>IF(resultats_francais!K56="","",resultats_francais!K56)</f>
        <v/>
      </c>
      <c r="O56" s="59" t="str">
        <f>IF(resultats_francais!L56="","",resultats_francais!L56)</f>
        <v/>
      </c>
      <c r="P56" s="59" t="str">
        <f>IF(resultats_francais!P56="","",resultats_francais!P56)</f>
        <v/>
      </c>
      <c r="Q56" s="59" t="str">
        <f>IF(resultats_francais!Q56="","",resultats_francais!Q56)</f>
        <v/>
      </c>
      <c r="R56" s="59" t="str">
        <f>IF(resultats_francais!R56="","",resultats_francais!R56)</f>
        <v/>
      </c>
      <c r="S56" s="59" t="str">
        <f>IF(resultats_francais!S56="","",resultats_francais!S56)</f>
        <v/>
      </c>
      <c r="T56" s="59" t="str">
        <f>IF(resultats_francais!T56="","",resultats_francais!T56)</f>
        <v/>
      </c>
      <c r="U56" s="59" t="str">
        <f>IF(resultats_francais!U56="","",resultats_francais!U56)</f>
        <v/>
      </c>
    </row>
    <row r="57" spans="1:21" ht="20.100000000000001" customHeight="1" thickBot="1">
      <c r="A57" s="63" t="str">
        <f>IF(resultats_francais!A57="","",resultats_francais!A57)</f>
        <v/>
      </c>
      <c r="B57" s="59" t="str">
        <f>IF(resultats_francais!B57="","",resultats_francais!B57)</f>
        <v/>
      </c>
      <c r="C57" s="59" t="str">
        <f>IF(resultats_francais!C57="","",resultats_francais!C57)</f>
        <v/>
      </c>
      <c r="D57" s="59" t="str">
        <f>IF(resultats_francais!D57="","",resultats_francais!D57)</f>
        <v/>
      </c>
      <c r="E57" s="59" t="str">
        <f>IF(resultats_francais!H57="","",resultats_francais!H57)</f>
        <v/>
      </c>
      <c r="F57" s="59" t="str">
        <f>IF(resultats_francais!I57="","",resultats_francais!I57)</f>
        <v/>
      </c>
      <c r="G57" s="59" t="str">
        <f>IF(resultats_francais!J57="","",resultats_francais!J57)</f>
        <v/>
      </c>
      <c r="H57" s="59" t="str">
        <f>IF(resultats_francais!M57="","",resultats_francais!M57)</f>
        <v/>
      </c>
      <c r="I57" s="59" t="str">
        <f>IF(resultats_francais!N57="","",resultats_francais!N57)</f>
        <v/>
      </c>
      <c r="J57" s="59" t="str">
        <f>IF(resultats_francais!O57="","",resultats_francais!O57)</f>
        <v/>
      </c>
      <c r="K57" s="59" t="str">
        <f>IF(resultats_francais!E57="","",resultats_francais!E57)</f>
        <v/>
      </c>
      <c r="L57" s="59" t="str">
        <f>IF(resultats_francais!F57="","",resultats_francais!F57)</f>
        <v/>
      </c>
      <c r="M57" s="59" t="str">
        <f>IF(resultats_francais!G57="","",resultats_francais!G57)</f>
        <v/>
      </c>
      <c r="N57" s="59" t="str">
        <f>IF(resultats_francais!K57="","",resultats_francais!K57)</f>
        <v/>
      </c>
      <c r="O57" s="59" t="str">
        <f>IF(resultats_francais!L57="","",resultats_francais!L57)</f>
        <v/>
      </c>
      <c r="P57" s="59" t="str">
        <f>IF(resultats_francais!P57="","",resultats_francais!P57)</f>
        <v/>
      </c>
      <c r="Q57" s="59" t="str">
        <f>IF(resultats_francais!Q57="","",resultats_francais!Q57)</f>
        <v/>
      </c>
      <c r="R57" s="59" t="str">
        <f>IF(resultats_francais!R57="","",resultats_francais!R57)</f>
        <v/>
      </c>
      <c r="S57" s="59" t="str">
        <f>IF(resultats_francais!S57="","",resultats_francais!S57)</f>
        <v/>
      </c>
      <c r="T57" s="59" t="str">
        <f>IF(resultats_francais!T57="","",resultats_francais!T57)</f>
        <v/>
      </c>
      <c r="U57" s="59" t="str">
        <f>IF(resultats_francais!U57="","",resultats_francais!U57)</f>
        <v/>
      </c>
    </row>
    <row r="58" spans="1:21" ht="20.100000000000001" customHeight="1" thickBot="1">
      <c r="A58" s="63" t="str">
        <f>IF(resultats_francais!A58="","",resultats_francais!A58)</f>
        <v/>
      </c>
      <c r="B58" s="59" t="str">
        <f>IF(resultats_francais!B58="","",resultats_francais!B58)</f>
        <v/>
      </c>
      <c r="C58" s="59" t="str">
        <f>IF(resultats_francais!C58="","",resultats_francais!C58)</f>
        <v/>
      </c>
      <c r="D58" s="59" t="str">
        <f>IF(resultats_francais!D58="","",resultats_francais!D58)</f>
        <v/>
      </c>
      <c r="E58" s="59" t="str">
        <f>IF(resultats_francais!H58="","",resultats_francais!H58)</f>
        <v/>
      </c>
      <c r="F58" s="59" t="str">
        <f>IF(resultats_francais!I58="","",resultats_francais!I58)</f>
        <v/>
      </c>
      <c r="G58" s="59" t="str">
        <f>IF(resultats_francais!J58="","",resultats_francais!J58)</f>
        <v/>
      </c>
      <c r="H58" s="59" t="str">
        <f>IF(resultats_francais!M58="","",resultats_francais!M58)</f>
        <v/>
      </c>
      <c r="I58" s="59" t="str">
        <f>IF(resultats_francais!N58="","",resultats_francais!N58)</f>
        <v/>
      </c>
      <c r="J58" s="59" t="str">
        <f>IF(resultats_francais!O58="","",resultats_francais!O58)</f>
        <v/>
      </c>
      <c r="K58" s="59" t="str">
        <f>IF(resultats_francais!E58="","",resultats_francais!E58)</f>
        <v/>
      </c>
      <c r="L58" s="59" t="str">
        <f>IF(resultats_francais!F58="","",resultats_francais!F58)</f>
        <v/>
      </c>
      <c r="M58" s="59" t="str">
        <f>IF(resultats_francais!G58="","",resultats_francais!G58)</f>
        <v/>
      </c>
      <c r="N58" s="59" t="str">
        <f>IF(resultats_francais!K58="","",resultats_francais!K58)</f>
        <v/>
      </c>
      <c r="O58" s="59" t="str">
        <f>IF(resultats_francais!L58="","",resultats_francais!L58)</f>
        <v/>
      </c>
      <c r="P58" s="59" t="str">
        <f>IF(resultats_francais!P58="","",resultats_francais!P58)</f>
        <v/>
      </c>
      <c r="Q58" s="59" t="str">
        <f>IF(resultats_francais!Q58="","",resultats_francais!Q58)</f>
        <v/>
      </c>
      <c r="R58" s="59" t="str">
        <f>IF(resultats_francais!R58="","",resultats_francais!R58)</f>
        <v/>
      </c>
      <c r="S58" s="59" t="str">
        <f>IF(resultats_francais!S58="","",resultats_francais!S58)</f>
        <v/>
      </c>
      <c r="T58" s="59" t="str">
        <f>IF(resultats_francais!T58="","",resultats_francais!T58)</f>
        <v/>
      </c>
      <c r="U58" s="59" t="str">
        <f>IF(resultats_francais!U58="","",resultats_francais!U58)</f>
        <v/>
      </c>
    </row>
    <row r="59" spans="1:21" ht="20.100000000000001" customHeight="1" thickBot="1">
      <c r="A59" s="63" t="str">
        <f>IF(resultats_francais!A59="","",resultats_francais!A59)</f>
        <v/>
      </c>
      <c r="B59" s="59" t="str">
        <f>IF(resultats_francais!B59="","",resultats_francais!B59)</f>
        <v/>
      </c>
      <c r="C59" s="59" t="str">
        <f>IF(resultats_francais!C59="","",resultats_francais!C59)</f>
        <v/>
      </c>
      <c r="D59" s="59" t="str">
        <f>IF(resultats_francais!D59="","",resultats_francais!D59)</f>
        <v/>
      </c>
      <c r="E59" s="59" t="str">
        <f>IF(resultats_francais!H59="","",resultats_francais!H59)</f>
        <v/>
      </c>
      <c r="F59" s="59" t="str">
        <f>IF(resultats_francais!I59="","",resultats_francais!I59)</f>
        <v/>
      </c>
      <c r="G59" s="59" t="str">
        <f>IF(resultats_francais!J59="","",resultats_francais!J59)</f>
        <v/>
      </c>
      <c r="H59" s="59" t="str">
        <f>IF(resultats_francais!M59="","",resultats_francais!M59)</f>
        <v/>
      </c>
      <c r="I59" s="59" t="str">
        <f>IF(resultats_francais!N59="","",resultats_francais!N59)</f>
        <v/>
      </c>
      <c r="J59" s="59" t="str">
        <f>IF(resultats_francais!O59="","",resultats_francais!O59)</f>
        <v/>
      </c>
      <c r="K59" s="59" t="str">
        <f>IF(resultats_francais!E59="","",resultats_francais!E59)</f>
        <v/>
      </c>
      <c r="L59" s="59" t="str">
        <f>IF(resultats_francais!F59="","",resultats_francais!F59)</f>
        <v/>
      </c>
      <c r="M59" s="59" t="str">
        <f>IF(resultats_francais!G59="","",resultats_francais!G59)</f>
        <v/>
      </c>
      <c r="N59" s="59" t="str">
        <f>IF(resultats_francais!K59="","",resultats_francais!K59)</f>
        <v/>
      </c>
      <c r="O59" s="59" t="str">
        <f>IF(resultats_francais!L59="","",resultats_francais!L59)</f>
        <v/>
      </c>
      <c r="P59" s="59" t="str">
        <f>IF(resultats_francais!P59="","",resultats_francais!P59)</f>
        <v/>
      </c>
      <c r="Q59" s="59" t="str">
        <f>IF(resultats_francais!Q59="","",resultats_francais!Q59)</f>
        <v/>
      </c>
      <c r="R59" s="59" t="str">
        <f>IF(resultats_francais!R59="","",resultats_francais!R59)</f>
        <v/>
      </c>
      <c r="S59" s="59" t="str">
        <f>IF(resultats_francais!S59="","",resultats_francais!S59)</f>
        <v/>
      </c>
      <c r="T59" s="59" t="str">
        <f>IF(resultats_francais!T59="","",resultats_francais!T59)</f>
        <v/>
      </c>
      <c r="U59" s="59" t="str">
        <f>IF(resultats_francais!U59="","",resultats_francais!U59)</f>
        <v/>
      </c>
    </row>
    <row r="60" spans="1:21" ht="20.100000000000001" customHeight="1" thickBot="1">
      <c r="A60" s="63" t="str">
        <f>IF(resultats_francais!A60="","",resultats_francais!A60)</f>
        <v/>
      </c>
      <c r="B60" s="59" t="str">
        <f>IF(resultats_francais!B60="","",resultats_francais!B60)</f>
        <v/>
      </c>
      <c r="C60" s="59" t="str">
        <f>IF(resultats_francais!C60="","",resultats_francais!C60)</f>
        <v/>
      </c>
      <c r="D60" s="59" t="str">
        <f>IF(resultats_francais!D60="","",resultats_francais!D60)</f>
        <v/>
      </c>
      <c r="E60" s="59" t="str">
        <f>IF(resultats_francais!H60="","",resultats_francais!H60)</f>
        <v/>
      </c>
      <c r="F60" s="59" t="str">
        <f>IF(resultats_francais!I60="","",resultats_francais!I60)</f>
        <v/>
      </c>
      <c r="G60" s="59" t="str">
        <f>IF(resultats_francais!J60="","",resultats_francais!J60)</f>
        <v/>
      </c>
      <c r="H60" s="59" t="str">
        <f>IF(resultats_francais!M60="","",resultats_francais!M60)</f>
        <v/>
      </c>
      <c r="I60" s="59" t="str">
        <f>IF(resultats_francais!N60="","",resultats_francais!N60)</f>
        <v/>
      </c>
      <c r="J60" s="59" t="str">
        <f>IF(resultats_francais!O60="","",resultats_francais!O60)</f>
        <v/>
      </c>
      <c r="K60" s="59" t="str">
        <f>IF(resultats_francais!E60="","",resultats_francais!E60)</f>
        <v/>
      </c>
      <c r="L60" s="59" t="str">
        <f>IF(resultats_francais!F60="","",resultats_francais!F60)</f>
        <v/>
      </c>
      <c r="M60" s="59" t="str">
        <f>IF(resultats_francais!G60="","",resultats_francais!G60)</f>
        <v/>
      </c>
      <c r="N60" s="59" t="str">
        <f>IF(resultats_francais!K60="","",resultats_francais!K60)</f>
        <v/>
      </c>
      <c r="O60" s="59" t="str">
        <f>IF(resultats_francais!L60="","",resultats_francais!L60)</f>
        <v/>
      </c>
      <c r="P60" s="59" t="str">
        <f>IF(resultats_francais!P60="","",resultats_francais!P60)</f>
        <v/>
      </c>
      <c r="Q60" s="59" t="str">
        <f>IF(resultats_francais!Q60="","",resultats_francais!Q60)</f>
        <v/>
      </c>
      <c r="R60" s="59" t="str">
        <f>IF(resultats_francais!R60="","",resultats_francais!R60)</f>
        <v/>
      </c>
      <c r="S60" s="59" t="str">
        <f>IF(resultats_francais!S60="","",resultats_francais!S60)</f>
        <v/>
      </c>
      <c r="T60" s="59" t="str">
        <f>IF(resultats_francais!T60="","",resultats_francais!T60)</f>
        <v/>
      </c>
      <c r="U60" s="59" t="str">
        <f>IF(resultats_francais!U60="","",resultats_francais!U60)</f>
        <v/>
      </c>
    </row>
    <row r="61" spans="1:21" ht="20.100000000000001" customHeight="1" thickBot="1">
      <c r="A61" s="63" t="str">
        <f>IF(resultats_francais!A61="","",resultats_francais!A61)</f>
        <v/>
      </c>
      <c r="B61" s="59" t="str">
        <f>IF(resultats_francais!B61="","",resultats_francais!B61)</f>
        <v/>
      </c>
      <c r="C61" s="59" t="str">
        <f>IF(resultats_francais!C61="","",resultats_francais!C61)</f>
        <v/>
      </c>
      <c r="D61" s="59" t="str">
        <f>IF(resultats_francais!D61="","",resultats_francais!D61)</f>
        <v/>
      </c>
      <c r="E61" s="59" t="str">
        <f>IF(resultats_francais!H61="","",resultats_francais!H61)</f>
        <v/>
      </c>
      <c r="F61" s="59" t="str">
        <f>IF(resultats_francais!I61="","",resultats_francais!I61)</f>
        <v/>
      </c>
      <c r="G61" s="59" t="str">
        <f>IF(resultats_francais!J61="","",resultats_francais!J61)</f>
        <v/>
      </c>
      <c r="H61" s="59" t="str">
        <f>IF(resultats_francais!M61="","",resultats_francais!M61)</f>
        <v/>
      </c>
      <c r="I61" s="59" t="str">
        <f>IF(resultats_francais!N61="","",resultats_francais!N61)</f>
        <v/>
      </c>
      <c r="J61" s="59" t="str">
        <f>IF(resultats_francais!O61="","",resultats_francais!O61)</f>
        <v/>
      </c>
      <c r="K61" s="59" t="str">
        <f>IF(resultats_francais!E61="","",resultats_francais!E61)</f>
        <v/>
      </c>
      <c r="L61" s="59" t="str">
        <f>IF(resultats_francais!F61="","",resultats_francais!F61)</f>
        <v/>
      </c>
      <c r="M61" s="59" t="str">
        <f>IF(resultats_francais!G61="","",resultats_francais!G61)</f>
        <v/>
      </c>
      <c r="N61" s="59" t="str">
        <f>IF(resultats_francais!K61="","",resultats_francais!K61)</f>
        <v/>
      </c>
      <c r="O61" s="59" t="str">
        <f>IF(resultats_francais!L61="","",resultats_francais!L61)</f>
        <v/>
      </c>
      <c r="P61" s="59" t="str">
        <f>IF(resultats_francais!P61="","",resultats_francais!P61)</f>
        <v/>
      </c>
      <c r="Q61" s="59" t="str">
        <f>IF(resultats_francais!Q61="","",resultats_francais!Q61)</f>
        <v/>
      </c>
      <c r="R61" s="59" t="str">
        <f>IF(resultats_francais!R61="","",resultats_francais!R61)</f>
        <v/>
      </c>
      <c r="S61" s="59" t="str">
        <f>IF(resultats_francais!S61="","",resultats_francais!S61)</f>
        <v/>
      </c>
      <c r="T61" s="59" t="str">
        <f>IF(resultats_francais!T61="","",resultats_francais!T61)</f>
        <v/>
      </c>
      <c r="U61" s="59" t="str">
        <f>IF(resultats_francais!U61="","",resultats_francais!U61)</f>
        <v/>
      </c>
    </row>
    <row r="62" spans="1:21" ht="20.100000000000001" customHeight="1" thickBot="1">
      <c r="A62" s="63" t="str">
        <f>IF(resultats_francais!A62="","",resultats_francais!A62)</f>
        <v/>
      </c>
      <c r="B62" s="59" t="str">
        <f>IF(resultats_francais!B62="","",resultats_francais!B62)</f>
        <v/>
      </c>
      <c r="C62" s="59" t="str">
        <f>IF(resultats_francais!C62="","",resultats_francais!C62)</f>
        <v/>
      </c>
      <c r="D62" s="59" t="str">
        <f>IF(resultats_francais!D62="","",resultats_francais!D62)</f>
        <v/>
      </c>
      <c r="E62" s="59" t="str">
        <f>IF(resultats_francais!H62="","",resultats_francais!H62)</f>
        <v/>
      </c>
      <c r="F62" s="59" t="str">
        <f>IF(resultats_francais!I62="","",resultats_francais!I62)</f>
        <v/>
      </c>
      <c r="G62" s="59" t="str">
        <f>IF(resultats_francais!J62="","",resultats_francais!J62)</f>
        <v/>
      </c>
      <c r="H62" s="59" t="str">
        <f>IF(resultats_francais!M62="","",resultats_francais!M62)</f>
        <v/>
      </c>
      <c r="I62" s="59" t="str">
        <f>IF(resultats_francais!N62="","",resultats_francais!N62)</f>
        <v/>
      </c>
      <c r="J62" s="59" t="str">
        <f>IF(resultats_francais!O62="","",resultats_francais!O62)</f>
        <v/>
      </c>
      <c r="K62" s="59" t="str">
        <f>IF(resultats_francais!E62="","",resultats_francais!E62)</f>
        <v/>
      </c>
      <c r="L62" s="59" t="str">
        <f>IF(resultats_francais!F62="","",resultats_francais!F62)</f>
        <v/>
      </c>
      <c r="M62" s="59" t="str">
        <f>IF(resultats_francais!G62="","",resultats_francais!G62)</f>
        <v/>
      </c>
      <c r="N62" s="59" t="str">
        <f>IF(resultats_francais!K62="","",resultats_francais!K62)</f>
        <v/>
      </c>
      <c r="O62" s="59" t="str">
        <f>IF(resultats_francais!L62="","",resultats_francais!L62)</f>
        <v/>
      </c>
      <c r="P62" s="59" t="str">
        <f>IF(resultats_francais!P62="","",resultats_francais!P62)</f>
        <v/>
      </c>
      <c r="Q62" s="59" t="str">
        <f>IF(resultats_francais!Q62="","",resultats_francais!Q62)</f>
        <v/>
      </c>
      <c r="R62" s="59" t="str">
        <f>IF(resultats_francais!R62="","",resultats_francais!R62)</f>
        <v/>
      </c>
      <c r="S62" s="59" t="str">
        <f>IF(resultats_francais!S62="","",resultats_francais!S62)</f>
        <v/>
      </c>
      <c r="T62" s="59" t="str">
        <f>IF(resultats_francais!T62="","",resultats_francais!T62)</f>
        <v/>
      </c>
      <c r="U62" s="59" t="str">
        <f>IF(resultats_francais!U62="","",resultats_francais!U62)</f>
        <v/>
      </c>
    </row>
    <row r="63" spans="1:21" ht="20.100000000000001" customHeight="1" thickBot="1">
      <c r="A63" s="63" t="str">
        <f>IF(resultats_francais!A63="","",resultats_francais!A63)</f>
        <v/>
      </c>
      <c r="B63" s="59" t="str">
        <f>IF(resultats_francais!B63="","",resultats_francais!B63)</f>
        <v/>
      </c>
      <c r="C63" s="59" t="str">
        <f>IF(resultats_francais!C63="","",resultats_francais!C63)</f>
        <v/>
      </c>
      <c r="D63" s="59" t="str">
        <f>IF(resultats_francais!D63="","",resultats_francais!D63)</f>
        <v/>
      </c>
      <c r="E63" s="59" t="str">
        <f>IF(resultats_francais!H63="","",resultats_francais!H63)</f>
        <v/>
      </c>
      <c r="F63" s="59" t="str">
        <f>IF(resultats_francais!I63="","",resultats_francais!I63)</f>
        <v/>
      </c>
      <c r="G63" s="59" t="str">
        <f>IF(resultats_francais!J63="","",resultats_francais!J63)</f>
        <v/>
      </c>
      <c r="H63" s="59" t="str">
        <f>IF(resultats_francais!M63="","",resultats_francais!M63)</f>
        <v/>
      </c>
      <c r="I63" s="59" t="str">
        <f>IF(resultats_francais!N63="","",resultats_francais!N63)</f>
        <v/>
      </c>
      <c r="J63" s="59" t="str">
        <f>IF(resultats_francais!O63="","",resultats_francais!O63)</f>
        <v/>
      </c>
      <c r="K63" s="59" t="str">
        <f>IF(resultats_francais!E63="","",resultats_francais!E63)</f>
        <v/>
      </c>
      <c r="L63" s="59" t="str">
        <f>IF(resultats_francais!F63="","",resultats_francais!F63)</f>
        <v/>
      </c>
      <c r="M63" s="59" t="str">
        <f>IF(resultats_francais!G63="","",resultats_francais!G63)</f>
        <v/>
      </c>
      <c r="N63" s="59" t="str">
        <f>IF(resultats_francais!K63="","",resultats_francais!K63)</f>
        <v/>
      </c>
      <c r="O63" s="59" t="str">
        <f>IF(resultats_francais!L63="","",resultats_francais!L63)</f>
        <v/>
      </c>
      <c r="P63" s="59" t="str">
        <f>IF(resultats_francais!P63="","",resultats_francais!P63)</f>
        <v/>
      </c>
      <c r="Q63" s="59" t="str">
        <f>IF(resultats_francais!Q63="","",resultats_francais!Q63)</f>
        <v/>
      </c>
      <c r="R63" s="59" t="str">
        <f>IF(resultats_francais!R63="","",resultats_francais!R63)</f>
        <v/>
      </c>
      <c r="S63" s="59" t="str">
        <f>IF(resultats_francais!S63="","",resultats_francais!S63)</f>
        <v/>
      </c>
      <c r="T63" s="59" t="str">
        <f>IF(resultats_francais!T63="","",resultats_francais!T63)</f>
        <v/>
      </c>
      <c r="U63" s="59" t="str">
        <f>IF(resultats_francais!U63="","",resultats_francais!U63)</f>
        <v/>
      </c>
    </row>
    <row r="64" spans="1:21" ht="20.100000000000001" customHeight="1" thickBot="1">
      <c r="A64" s="63" t="str">
        <f>IF(resultats_francais!A64="","",resultats_francais!A64)</f>
        <v/>
      </c>
      <c r="B64" s="59" t="str">
        <f>IF(resultats_francais!B64="","",resultats_francais!B64)</f>
        <v/>
      </c>
      <c r="C64" s="59" t="str">
        <f>IF(resultats_francais!C64="","",resultats_francais!C64)</f>
        <v/>
      </c>
      <c r="D64" s="59" t="str">
        <f>IF(resultats_francais!D64="","",resultats_francais!D64)</f>
        <v/>
      </c>
      <c r="E64" s="59" t="str">
        <f>IF(resultats_francais!H64="","",resultats_francais!H64)</f>
        <v/>
      </c>
      <c r="F64" s="59" t="str">
        <f>IF(resultats_francais!I64="","",resultats_francais!I64)</f>
        <v/>
      </c>
      <c r="G64" s="59" t="str">
        <f>IF(resultats_francais!J64="","",resultats_francais!J64)</f>
        <v/>
      </c>
      <c r="H64" s="59" t="str">
        <f>IF(resultats_francais!M64="","",resultats_francais!M64)</f>
        <v/>
      </c>
      <c r="I64" s="59" t="str">
        <f>IF(resultats_francais!N64="","",resultats_francais!N64)</f>
        <v/>
      </c>
      <c r="J64" s="59" t="str">
        <f>IF(resultats_francais!O64="","",resultats_francais!O64)</f>
        <v/>
      </c>
      <c r="K64" s="59" t="str">
        <f>IF(resultats_francais!E64="","",resultats_francais!E64)</f>
        <v/>
      </c>
      <c r="L64" s="59" t="str">
        <f>IF(resultats_francais!F64="","",resultats_francais!F64)</f>
        <v/>
      </c>
      <c r="M64" s="59" t="str">
        <f>IF(resultats_francais!G64="","",resultats_francais!G64)</f>
        <v/>
      </c>
      <c r="N64" s="59" t="str">
        <f>IF(resultats_francais!K64="","",resultats_francais!K64)</f>
        <v/>
      </c>
      <c r="O64" s="59" t="str">
        <f>IF(resultats_francais!L64="","",resultats_francais!L64)</f>
        <v/>
      </c>
      <c r="P64" s="59" t="str">
        <f>IF(resultats_francais!P64="","",resultats_francais!P64)</f>
        <v/>
      </c>
      <c r="Q64" s="59" t="str">
        <f>IF(resultats_francais!Q64="","",resultats_francais!Q64)</f>
        <v/>
      </c>
      <c r="R64" s="59" t="str">
        <f>IF(resultats_francais!R64="","",resultats_francais!R64)</f>
        <v/>
      </c>
      <c r="S64" s="59" t="str">
        <f>IF(resultats_francais!S64="","",resultats_francais!S64)</f>
        <v/>
      </c>
      <c r="T64" s="59" t="str">
        <f>IF(resultats_francais!T64="","",resultats_francais!T64)</f>
        <v/>
      </c>
      <c r="U64" s="59" t="str">
        <f>IF(resultats_francais!U64="","",resultats_francais!U64)</f>
        <v/>
      </c>
    </row>
    <row r="65" spans="1:21" ht="20.100000000000001" customHeight="1" thickBot="1">
      <c r="A65" s="63" t="str">
        <f>IF(resultats_francais!A65="","",resultats_francais!A65)</f>
        <v/>
      </c>
      <c r="B65" s="59" t="str">
        <f>IF(resultats_francais!B65="","",resultats_francais!B65)</f>
        <v/>
      </c>
      <c r="C65" s="59" t="str">
        <f>IF(resultats_francais!C65="","",resultats_francais!C65)</f>
        <v/>
      </c>
      <c r="D65" s="59" t="str">
        <f>IF(resultats_francais!D65="","",resultats_francais!D65)</f>
        <v/>
      </c>
      <c r="E65" s="59" t="str">
        <f>IF(resultats_francais!H65="","",resultats_francais!H65)</f>
        <v/>
      </c>
      <c r="F65" s="59" t="str">
        <f>IF(resultats_francais!I65="","",resultats_francais!I65)</f>
        <v/>
      </c>
      <c r="G65" s="59" t="str">
        <f>IF(resultats_francais!J65="","",resultats_francais!J65)</f>
        <v/>
      </c>
      <c r="H65" s="59" t="str">
        <f>IF(resultats_francais!M65="","",resultats_francais!M65)</f>
        <v/>
      </c>
      <c r="I65" s="59" t="str">
        <f>IF(resultats_francais!N65="","",resultats_francais!N65)</f>
        <v/>
      </c>
      <c r="J65" s="59" t="str">
        <f>IF(resultats_francais!O65="","",resultats_francais!O65)</f>
        <v/>
      </c>
      <c r="K65" s="59" t="str">
        <f>IF(resultats_francais!E65="","",resultats_francais!E65)</f>
        <v/>
      </c>
      <c r="L65" s="59" t="str">
        <f>IF(resultats_francais!F65="","",resultats_francais!F65)</f>
        <v/>
      </c>
      <c r="M65" s="59" t="str">
        <f>IF(resultats_francais!G65="","",resultats_francais!G65)</f>
        <v/>
      </c>
      <c r="N65" s="59" t="str">
        <f>IF(resultats_francais!K65="","",resultats_francais!K65)</f>
        <v/>
      </c>
      <c r="O65" s="59" t="str">
        <f>IF(resultats_francais!L65="","",resultats_francais!L65)</f>
        <v/>
      </c>
      <c r="P65" s="59" t="str">
        <f>IF(resultats_francais!P65="","",resultats_francais!P65)</f>
        <v/>
      </c>
      <c r="Q65" s="59" t="str">
        <f>IF(resultats_francais!Q65="","",resultats_francais!Q65)</f>
        <v/>
      </c>
      <c r="R65" s="59" t="str">
        <f>IF(resultats_francais!R65="","",resultats_francais!R65)</f>
        <v/>
      </c>
      <c r="S65" s="59" t="str">
        <f>IF(resultats_francais!S65="","",resultats_francais!S65)</f>
        <v/>
      </c>
      <c r="T65" s="59" t="str">
        <f>IF(resultats_francais!T65="","",resultats_francais!T65)</f>
        <v/>
      </c>
      <c r="U65" s="59" t="str">
        <f>IF(resultats_francais!U65="","",resultats_francais!U65)</f>
        <v/>
      </c>
    </row>
    <row r="66" spans="1:21" ht="20.100000000000001" customHeight="1" thickBot="1">
      <c r="A66" s="63" t="str">
        <f>IF(resultats_francais!A66="","",resultats_francais!A66)</f>
        <v/>
      </c>
      <c r="B66" s="59" t="str">
        <f>IF(resultats_francais!B66="","",resultats_francais!B66)</f>
        <v/>
      </c>
      <c r="C66" s="59" t="str">
        <f>IF(resultats_francais!C66="","",resultats_francais!C66)</f>
        <v/>
      </c>
      <c r="D66" s="59" t="str">
        <f>IF(resultats_francais!D66="","",resultats_francais!D66)</f>
        <v/>
      </c>
      <c r="E66" s="59" t="str">
        <f>IF(resultats_francais!H66="","",resultats_francais!H66)</f>
        <v/>
      </c>
      <c r="F66" s="59" t="str">
        <f>IF(resultats_francais!I66="","",resultats_francais!I66)</f>
        <v/>
      </c>
      <c r="G66" s="59" t="str">
        <f>IF(resultats_francais!J66="","",resultats_francais!J66)</f>
        <v/>
      </c>
      <c r="H66" s="59" t="str">
        <f>IF(resultats_francais!M66="","",resultats_francais!M66)</f>
        <v/>
      </c>
      <c r="I66" s="59" t="str">
        <f>IF(resultats_francais!N66="","",resultats_francais!N66)</f>
        <v/>
      </c>
      <c r="J66" s="59" t="str">
        <f>IF(resultats_francais!O66="","",resultats_francais!O66)</f>
        <v/>
      </c>
      <c r="K66" s="59" t="str">
        <f>IF(resultats_francais!E66="","",resultats_francais!E66)</f>
        <v/>
      </c>
      <c r="L66" s="59" t="str">
        <f>IF(resultats_francais!F66="","",resultats_francais!F66)</f>
        <v/>
      </c>
      <c r="M66" s="59" t="str">
        <f>IF(resultats_francais!G66="","",resultats_francais!G66)</f>
        <v/>
      </c>
      <c r="N66" s="59" t="str">
        <f>IF(resultats_francais!K66="","",resultats_francais!K66)</f>
        <v/>
      </c>
      <c r="O66" s="59" t="str">
        <f>IF(resultats_francais!L66="","",resultats_francais!L66)</f>
        <v/>
      </c>
      <c r="P66" s="59" t="str">
        <f>IF(resultats_francais!P66="","",resultats_francais!P66)</f>
        <v/>
      </c>
      <c r="Q66" s="59" t="str">
        <f>IF(resultats_francais!Q66="","",resultats_francais!Q66)</f>
        <v/>
      </c>
      <c r="R66" s="59" t="str">
        <f>IF(resultats_francais!R66="","",resultats_francais!R66)</f>
        <v/>
      </c>
      <c r="S66" s="59" t="str">
        <f>IF(resultats_francais!S66="","",resultats_francais!S66)</f>
        <v/>
      </c>
      <c r="T66" s="59" t="str">
        <f>IF(resultats_francais!T66="","",resultats_francais!T66)</f>
        <v/>
      </c>
      <c r="U66" s="59" t="str">
        <f>IF(resultats_francais!U66="","",resultats_francais!U66)</f>
        <v/>
      </c>
    </row>
    <row r="67" spans="1:21" ht="20.100000000000001" customHeight="1" thickBot="1">
      <c r="A67" s="63" t="str">
        <f>IF(resultats_francais!A67="","",resultats_francais!A67)</f>
        <v/>
      </c>
      <c r="B67" s="59" t="str">
        <f>IF(resultats_francais!B67="","",resultats_francais!B67)</f>
        <v/>
      </c>
      <c r="C67" s="59" t="str">
        <f>IF(resultats_francais!C67="","",resultats_francais!C67)</f>
        <v/>
      </c>
      <c r="D67" s="59" t="str">
        <f>IF(resultats_francais!D67="","",resultats_francais!D67)</f>
        <v/>
      </c>
      <c r="E67" s="59" t="str">
        <f>IF(resultats_francais!H67="","",resultats_francais!H67)</f>
        <v/>
      </c>
      <c r="F67" s="59" t="str">
        <f>IF(resultats_francais!I67="","",resultats_francais!I67)</f>
        <v/>
      </c>
      <c r="G67" s="59" t="str">
        <f>IF(resultats_francais!J67="","",resultats_francais!J67)</f>
        <v/>
      </c>
      <c r="H67" s="59" t="str">
        <f>IF(resultats_francais!M67="","",resultats_francais!M67)</f>
        <v/>
      </c>
      <c r="I67" s="59" t="str">
        <f>IF(resultats_francais!N67="","",resultats_francais!N67)</f>
        <v/>
      </c>
      <c r="J67" s="59" t="str">
        <f>IF(resultats_francais!O67="","",resultats_francais!O67)</f>
        <v/>
      </c>
      <c r="K67" s="59" t="str">
        <f>IF(resultats_francais!E67="","",resultats_francais!E67)</f>
        <v/>
      </c>
      <c r="L67" s="59" t="str">
        <f>IF(resultats_francais!F67="","",resultats_francais!F67)</f>
        <v/>
      </c>
      <c r="M67" s="59" t="str">
        <f>IF(resultats_francais!G67="","",resultats_francais!G67)</f>
        <v/>
      </c>
      <c r="N67" s="59" t="str">
        <f>IF(resultats_francais!K67="","",resultats_francais!K67)</f>
        <v/>
      </c>
      <c r="O67" s="59" t="str">
        <f>IF(resultats_francais!L67="","",resultats_francais!L67)</f>
        <v/>
      </c>
      <c r="P67" s="59" t="str">
        <f>IF(resultats_francais!P67="","",resultats_francais!P67)</f>
        <v/>
      </c>
      <c r="Q67" s="59" t="str">
        <f>IF(resultats_francais!Q67="","",resultats_francais!Q67)</f>
        <v/>
      </c>
      <c r="R67" s="59" t="str">
        <f>IF(resultats_francais!R67="","",resultats_francais!R67)</f>
        <v/>
      </c>
      <c r="S67" s="59" t="str">
        <f>IF(resultats_francais!S67="","",resultats_francais!S67)</f>
        <v/>
      </c>
      <c r="T67" s="59" t="str">
        <f>IF(resultats_francais!T67="","",resultats_francais!T67)</f>
        <v/>
      </c>
      <c r="U67" s="59" t="str">
        <f>IF(resultats_francais!U67="","",resultats_francais!U67)</f>
        <v/>
      </c>
    </row>
    <row r="68" spans="1:21" ht="20.100000000000001" customHeight="1" thickBot="1">
      <c r="A68" s="63" t="str">
        <f>IF(resultats_francais!A68="","",resultats_francais!A68)</f>
        <v/>
      </c>
      <c r="B68" s="59" t="str">
        <f>IF(resultats_francais!B68="","",resultats_francais!B68)</f>
        <v/>
      </c>
      <c r="C68" s="59" t="str">
        <f>IF(resultats_francais!C68="","",resultats_francais!C68)</f>
        <v/>
      </c>
      <c r="D68" s="59" t="str">
        <f>IF(resultats_francais!D68="","",resultats_francais!D68)</f>
        <v/>
      </c>
      <c r="E68" s="59" t="str">
        <f>IF(resultats_francais!H68="","",resultats_francais!H68)</f>
        <v/>
      </c>
      <c r="F68" s="59" t="str">
        <f>IF(resultats_francais!I68="","",resultats_francais!I68)</f>
        <v/>
      </c>
      <c r="G68" s="59" t="str">
        <f>IF(resultats_francais!J68="","",resultats_francais!J68)</f>
        <v/>
      </c>
      <c r="H68" s="59" t="str">
        <f>IF(resultats_francais!M68="","",resultats_francais!M68)</f>
        <v/>
      </c>
      <c r="I68" s="59" t="str">
        <f>IF(resultats_francais!N68="","",resultats_francais!N68)</f>
        <v/>
      </c>
      <c r="J68" s="59" t="str">
        <f>IF(resultats_francais!O68="","",resultats_francais!O68)</f>
        <v/>
      </c>
      <c r="K68" s="59" t="str">
        <f>IF(resultats_francais!E68="","",resultats_francais!E68)</f>
        <v/>
      </c>
      <c r="L68" s="59" t="str">
        <f>IF(resultats_francais!F68="","",resultats_francais!F68)</f>
        <v/>
      </c>
      <c r="M68" s="59" t="str">
        <f>IF(resultats_francais!G68="","",resultats_francais!G68)</f>
        <v/>
      </c>
      <c r="N68" s="59" t="str">
        <f>IF(resultats_francais!K68="","",resultats_francais!K68)</f>
        <v/>
      </c>
      <c r="O68" s="59" t="str">
        <f>IF(resultats_francais!L68="","",resultats_francais!L68)</f>
        <v/>
      </c>
      <c r="P68" s="59" t="str">
        <f>IF(resultats_francais!P68="","",resultats_francais!P68)</f>
        <v/>
      </c>
      <c r="Q68" s="59" t="str">
        <f>IF(resultats_francais!Q68="","",resultats_francais!Q68)</f>
        <v/>
      </c>
      <c r="R68" s="59" t="str">
        <f>IF(resultats_francais!R68="","",resultats_francais!R68)</f>
        <v/>
      </c>
      <c r="S68" s="59" t="str">
        <f>IF(resultats_francais!S68="","",resultats_francais!S68)</f>
        <v/>
      </c>
      <c r="T68" s="59" t="str">
        <f>IF(resultats_francais!T68="","",resultats_francais!T68)</f>
        <v/>
      </c>
      <c r="U68" s="59" t="str">
        <f>IF(resultats_francais!U68="","",resultats_francais!U68)</f>
        <v/>
      </c>
    </row>
    <row r="69" spans="1:21" ht="20.100000000000001" customHeight="1" thickBot="1">
      <c r="A69" s="63" t="str">
        <f>IF(resultats_francais!A69="","",resultats_francais!A69)</f>
        <v/>
      </c>
      <c r="B69" s="59" t="str">
        <f>IF(resultats_francais!B69="","",resultats_francais!B69)</f>
        <v/>
      </c>
      <c r="C69" s="59" t="str">
        <f>IF(resultats_francais!C69="","",resultats_francais!C69)</f>
        <v/>
      </c>
      <c r="D69" s="59" t="str">
        <f>IF(resultats_francais!D69="","",resultats_francais!D69)</f>
        <v/>
      </c>
      <c r="E69" s="59" t="str">
        <f>IF(resultats_francais!H69="","",resultats_francais!H69)</f>
        <v/>
      </c>
      <c r="F69" s="59" t="str">
        <f>IF(resultats_francais!I69="","",resultats_francais!I69)</f>
        <v/>
      </c>
      <c r="G69" s="59" t="str">
        <f>IF(resultats_francais!J69="","",resultats_francais!J69)</f>
        <v/>
      </c>
      <c r="H69" s="59" t="str">
        <f>IF(resultats_francais!M69="","",resultats_francais!M69)</f>
        <v/>
      </c>
      <c r="I69" s="59" t="str">
        <f>IF(resultats_francais!N69="","",resultats_francais!N69)</f>
        <v/>
      </c>
      <c r="J69" s="59" t="str">
        <f>IF(resultats_francais!O69="","",resultats_francais!O69)</f>
        <v/>
      </c>
      <c r="K69" s="59" t="str">
        <f>IF(resultats_francais!E69="","",resultats_francais!E69)</f>
        <v/>
      </c>
      <c r="L69" s="59" t="str">
        <f>IF(resultats_francais!F69="","",resultats_francais!F69)</f>
        <v/>
      </c>
      <c r="M69" s="59" t="str">
        <f>IF(resultats_francais!G69="","",resultats_francais!G69)</f>
        <v/>
      </c>
      <c r="N69" s="59" t="str">
        <f>IF(resultats_francais!K69="","",resultats_francais!K69)</f>
        <v/>
      </c>
      <c r="O69" s="59" t="str">
        <f>IF(resultats_francais!L69="","",resultats_francais!L69)</f>
        <v/>
      </c>
      <c r="P69" s="59" t="str">
        <f>IF(resultats_francais!P69="","",resultats_francais!P69)</f>
        <v/>
      </c>
      <c r="Q69" s="59" t="str">
        <f>IF(resultats_francais!Q69="","",resultats_francais!Q69)</f>
        <v/>
      </c>
      <c r="R69" s="59" t="str">
        <f>IF(resultats_francais!R69="","",resultats_francais!R69)</f>
        <v/>
      </c>
      <c r="S69" s="59" t="str">
        <f>IF(resultats_francais!S69="","",resultats_francais!S69)</f>
        <v/>
      </c>
      <c r="T69" s="59" t="str">
        <f>IF(resultats_francais!T69="","",resultats_francais!T69)</f>
        <v/>
      </c>
      <c r="U69" s="59" t="str">
        <f>IF(resultats_francais!U69="","",resultats_francais!U69)</f>
        <v/>
      </c>
    </row>
    <row r="70" spans="1:21" ht="20.100000000000001" customHeight="1" thickBot="1">
      <c r="A70" s="63" t="str">
        <f>IF(resultats_francais!A70="","",resultats_francais!A70)</f>
        <v/>
      </c>
      <c r="B70" s="59" t="str">
        <f>IF(resultats_francais!B70="","",resultats_francais!B70)</f>
        <v/>
      </c>
      <c r="C70" s="59" t="str">
        <f>IF(resultats_francais!C70="","",resultats_francais!C70)</f>
        <v/>
      </c>
      <c r="D70" s="59" t="str">
        <f>IF(resultats_francais!D70="","",resultats_francais!D70)</f>
        <v/>
      </c>
      <c r="E70" s="59" t="str">
        <f>IF(resultats_francais!H70="","",resultats_francais!H70)</f>
        <v/>
      </c>
      <c r="F70" s="59" t="str">
        <f>IF(resultats_francais!I70="","",resultats_francais!I70)</f>
        <v/>
      </c>
      <c r="G70" s="59" t="str">
        <f>IF(resultats_francais!J70="","",resultats_francais!J70)</f>
        <v/>
      </c>
      <c r="H70" s="59" t="str">
        <f>IF(resultats_francais!M70="","",resultats_francais!M70)</f>
        <v/>
      </c>
      <c r="I70" s="59" t="str">
        <f>IF(resultats_francais!N70="","",resultats_francais!N70)</f>
        <v/>
      </c>
      <c r="J70" s="59" t="str">
        <f>IF(resultats_francais!O70="","",resultats_francais!O70)</f>
        <v/>
      </c>
      <c r="K70" s="59" t="str">
        <f>IF(resultats_francais!E70="","",resultats_francais!E70)</f>
        <v/>
      </c>
      <c r="L70" s="59" t="str">
        <f>IF(resultats_francais!F70="","",resultats_francais!F70)</f>
        <v/>
      </c>
      <c r="M70" s="59" t="str">
        <f>IF(resultats_francais!G70="","",resultats_francais!G70)</f>
        <v/>
      </c>
      <c r="N70" s="59" t="str">
        <f>IF(resultats_francais!K70="","",resultats_francais!K70)</f>
        <v/>
      </c>
      <c r="O70" s="59" t="str">
        <f>IF(resultats_francais!L70="","",resultats_francais!L70)</f>
        <v/>
      </c>
      <c r="P70" s="59" t="str">
        <f>IF(resultats_francais!P70="","",resultats_francais!P70)</f>
        <v/>
      </c>
      <c r="Q70" s="59" t="str">
        <f>IF(resultats_francais!Q70="","",resultats_francais!Q70)</f>
        <v/>
      </c>
      <c r="R70" s="59" t="str">
        <f>IF(resultats_francais!R70="","",resultats_francais!R70)</f>
        <v/>
      </c>
      <c r="S70" s="59" t="str">
        <f>IF(resultats_francais!S70="","",resultats_francais!S70)</f>
        <v/>
      </c>
      <c r="T70" s="59" t="str">
        <f>IF(resultats_francais!T70="","",resultats_francais!T70)</f>
        <v/>
      </c>
      <c r="U70" s="59" t="str">
        <f>IF(resultats_francais!U70="","",resultats_francais!U70)</f>
        <v/>
      </c>
    </row>
    <row r="71" spans="1:21" ht="20.100000000000001" customHeight="1" thickBot="1">
      <c r="A71" s="63" t="str">
        <f>IF(resultats_francais!A71="","",resultats_francais!A71)</f>
        <v/>
      </c>
      <c r="B71" s="59" t="str">
        <f>IF(resultats_francais!B71="","",resultats_francais!B71)</f>
        <v/>
      </c>
      <c r="C71" s="59" t="str">
        <f>IF(resultats_francais!C71="","",resultats_francais!C71)</f>
        <v/>
      </c>
      <c r="D71" s="59" t="str">
        <f>IF(resultats_francais!D71="","",resultats_francais!D71)</f>
        <v/>
      </c>
      <c r="E71" s="59" t="str">
        <f>IF(resultats_francais!H71="","",resultats_francais!H71)</f>
        <v/>
      </c>
      <c r="F71" s="59" t="str">
        <f>IF(resultats_francais!I71="","",resultats_francais!I71)</f>
        <v/>
      </c>
      <c r="G71" s="59" t="str">
        <f>IF(resultats_francais!J71="","",resultats_francais!J71)</f>
        <v/>
      </c>
      <c r="H71" s="59" t="str">
        <f>IF(resultats_francais!M71="","",resultats_francais!M71)</f>
        <v/>
      </c>
      <c r="I71" s="59" t="str">
        <f>IF(resultats_francais!N71="","",resultats_francais!N71)</f>
        <v/>
      </c>
      <c r="J71" s="59" t="str">
        <f>IF(resultats_francais!O71="","",resultats_francais!O71)</f>
        <v/>
      </c>
      <c r="K71" s="59" t="str">
        <f>IF(resultats_francais!E71="","",resultats_francais!E71)</f>
        <v/>
      </c>
      <c r="L71" s="59" t="str">
        <f>IF(resultats_francais!F71="","",resultats_francais!F71)</f>
        <v/>
      </c>
      <c r="M71" s="59" t="str">
        <f>IF(resultats_francais!G71="","",resultats_francais!G71)</f>
        <v/>
      </c>
      <c r="N71" s="59" t="str">
        <f>IF(resultats_francais!K71="","",resultats_francais!K71)</f>
        <v/>
      </c>
      <c r="O71" s="59" t="str">
        <f>IF(resultats_francais!L71="","",resultats_francais!L71)</f>
        <v/>
      </c>
      <c r="P71" s="59" t="str">
        <f>IF(resultats_francais!P71="","",resultats_francais!P71)</f>
        <v/>
      </c>
      <c r="Q71" s="59" t="str">
        <f>IF(resultats_francais!Q71="","",resultats_francais!Q71)</f>
        <v/>
      </c>
      <c r="R71" s="59" t="str">
        <f>IF(resultats_francais!R71="","",resultats_francais!R71)</f>
        <v/>
      </c>
      <c r="S71" s="59" t="str">
        <f>IF(resultats_francais!S71="","",resultats_francais!S71)</f>
        <v/>
      </c>
      <c r="T71" s="59" t="str">
        <f>IF(resultats_francais!T71="","",resultats_francais!T71)</f>
        <v/>
      </c>
      <c r="U71" s="59" t="str">
        <f>IF(resultats_francais!U71="","",resultats_francais!U71)</f>
        <v/>
      </c>
    </row>
    <row r="72" spans="1:21" ht="20.100000000000001" customHeight="1" thickBot="1">
      <c r="A72" s="63" t="str">
        <f>IF(resultats_francais!A72="","",resultats_francais!A72)</f>
        <v/>
      </c>
      <c r="B72" s="59" t="str">
        <f>IF(resultats_francais!B72="","",resultats_francais!B72)</f>
        <v/>
      </c>
      <c r="C72" s="59" t="str">
        <f>IF(resultats_francais!C72="","",resultats_francais!C72)</f>
        <v/>
      </c>
      <c r="D72" s="59" t="str">
        <f>IF(resultats_francais!D72="","",resultats_francais!D72)</f>
        <v/>
      </c>
      <c r="E72" s="59" t="str">
        <f>IF(resultats_francais!H72="","",resultats_francais!H72)</f>
        <v/>
      </c>
      <c r="F72" s="59" t="str">
        <f>IF(resultats_francais!I72="","",resultats_francais!I72)</f>
        <v/>
      </c>
      <c r="G72" s="59" t="str">
        <f>IF(resultats_francais!J72="","",resultats_francais!J72)</f>
        <v/>
      </c>
      <c r="H72" s="59" t="str">
        <f>IF(resultats_francais!M72="","",resultats_francais!M72)</f>
        <v/>
      </c>
      <c r="I72" s="59" t="str">
        <f>IF(resultats_francais!N72="","",resultats_francais!N72)</f>
        <v/>
      </c>
      <c r="J72" s="59" t="str">
        <f>IF(resultats_francais!O72="","",resultats_francais!O72)</f>
        <v/>
      </c>
      <c r="K72" s="59" t="str">
        <f>IF(resultats_francais!E72="","",resultats_francais!E72)</f>
        <v/>
      </c>
      <c r="L72" s="59" t="str">
        <f>IF(resultats_francais!F72="","",resultats_francais!F72)</f>
        <v/>
      </c>
      <c r="M72" s="59" t="str">
        <f>IF(resultats_francais!G72="","",resultats_francais!G72)</f>
        <v/>
      </c>
      <c r="N72" s="59" t="str">
        <f>IF(resultats_francais!K72="","",resultats_francais!K72)</f>
        <v/>
      </c>
      <c r="O72" s="59" t="str">
        <f>IF(resultats_francais!L72="","",resultats_francais!L72)</f>
        <v/>
      </c>
      <c r="P72" s="59" t="str">
        <f>IF(resultats_francais!P72="","",resultats_francais!P72)</f>
        <v/>
      </c>
      <c r="Q72" s="59" t="str">
        <f>IF(resultats_francais!Q72="","",resultats_francais!Q72)</f>
        <v/>
      </c>
      <c r="R72" s="59" t="str">
        <f>IF(resultats_francais!R72="","",resultats_francais!R72)</f>
        <v/>
      </c>
      <c r="S72" s="59" t="str">
        <f>IF(resultats_francais!S72="","",resultats_francais!S72)</f>
        <v/>
      </c>
      <c r="T72" s="59" t="str">
        <f>IF(resultats_francais!T72="","",resultats_francais!T72)</f>
        <v/>
      </c>
      <c r="U72" s="59" t="str">
        <f>IF(resultats_francais!U72="","",resultats_francais!U72)</f>
        <v/>
      </c>
    </row>
    <row r="73" spans="1:21" ht="20.100000000000001" customHeight="1" thickBot="1">
      <c r="A73" s="63" t="str">
        <f>IF(resultats_francais!A73="","",resultats_francais!A73)</f>
        <v/>
      </c>
      <c r="B73" s="59" t="str">
        <f>IF(resultats_francais!B73="","",resultats_francais!B73)</f>
        <v/>
      </c>
      <c r="C73" s="59" t="str">
        <f>IF(resultats_francais!C73="","",resultats_francais!C73)</f>
        <v/>
      </c>
      <c r="D73" s="59" t="str">
        <f>IF(resultats_francais!D73="","",resultats_francais!D73)</f>
        <v/>
      </c>
      <c r="E73" s="59" t="str">
        <f>IF(resultats_francais!H73="","",resultats_francais!H73)</f>
        <v/>
      </c>
      <c r="F73" s="59" t="str">
        <f>IF(resultats_francais!I73="","",resultats_francais!I73)</f>
        <v/>
      </c>
      <c r="G73" s="59" t="str">
        <f>IF(resultats_francais!J73="","",resultats_francais!J73)</f>
        <v/>
      </c>
      <c r="H73" s="59" t="str">
        <f>IF(resultats_francais!M73="","",resultats_francais!M73)</f>
        <v/>
      </c>
      <c r="I73" s="59" t="str">
        <f>IF(resultats_francais!N73="","",resultats_francais!N73)</f>
        <v/>
      </c>
      <c r="J73" s="59" t="str">
        <f>IF(resultats_francais!O73="","",resultats_francais!O73)</f>
        <v/>
      </c>
      <c r="K73" s="59" t="str">
        <f>IF(resultats_francais!E73="","",resultats_francais!E73)</f>
        <v/>
      </c>
      <c r="L73" s="59" t="str">
        <f>IF(resultats_francais!F73="","",resultats_francais!F73)</f>
        <v/>
      </c>
      <c r="M73" s="59" t="str">
        <f>IF(resultats_francais!G73="","",resultats_francais!G73)</f>
        <v/>
      </c>
      <c r="N73" s="59" t="str">
        <f>IF(resultats_francais!K73="","",resultats_francais!K73)</f>
        <v/>
      </c>
      <c r="O73" s="59" t="str">
        <f>IF(resultats_francais!L73="","",resultats_francais!L73)</f>
        <v/>
      </c>
      <c r="P73" s="59" t="str">
        <f>IF(resultats_francais!P73="","",resultats_francais!P73)</f>
        <v/>
      </c>
      <c r="Q73" s="59" t="str">
        <f>IF(resultats_francais!Q73="","",resultats_francais!Q73)</f>
        <v/>
      </c>
      <c r="R73" s="59" t="str">
        <f>IF(resultats_francais!R73="","",resultats_francais!R73)</f>
        <v/>
      </c>
      <c r="S73" s="59" t="str">
        <f>IF(resultats_francais!S73="","",resultats_francais!S73)</f>
        <v/>
      </c>
      <c r="T73" s="59" t="str">
        <f>IF(resultats_francais!T73="","",resultats_francais!T73)</f>
        <v/>
      </c>
      <c r="U73" s="59" t="str">
        <f>IF(resultats_francais!U73="","",resultats_francais!U73)</f>
        <v/>
      </c>
    </row>
    <row r="74" spans="1:21" ht="20.100000000000001" customHeight="1" thickBot="1">
      <c r="A74" s="63" t="str">
        <f>IF(resultats_francais!A74="","",resultats_francais!A74)</f>
        <v/>
      </c>
      <c r="B74" s="59" t="str">
        <f>IF(resultats_francais!B74="","",resultats_francais!B74)</f>
        <v/>
      </c>
      <c r="C74" s="59" t="str">
        <f>IF(resultats_francais!C74="","",resultats_francais!C74)</f>
        <v/>
      </c>
      <c r="D74" s="59" t="str">
        <f>IF(resultats_francais!D74="","",resultats_francais!D74)</f>
        <v/>
      </c>
      <c r="E74" s="59" t="str">
        <f>IF(resultats_francais!H74="","",resultats_francais!H74)</f>
        <v/>
      </c>
      <c r="F74" s="59" t="str">
        <f>IF(resultats_francais!I74="","",resultats_francais!I74)</f>
        <v/>
      </c>
      <c r="G74" s="59" t="str">
        <f>IF(resultats_francais!J74="","",resultats_francais!J74)</f>
        <v/>
      </c>
      <c r="H74" s="59" t="str">
        <f>IF(resultats_francais!M74="","",resultats_francais!M74)</f>
        <v/>
      </c>
      <c r="I74" s="59" t="str">
        <f>IF(resultats_francais!N74="","",resultats_francais!N74)</f>
        <v/>
      </c>
      <c r="J74" s="59" t="str">
        <f>IF(resultats_francais!O74="","",resultats_francais!O74)</f>
        <v/>
      </c>
      <c r="K74" s="59" t="str">
        <f>IF(resultats_francais!E74="","",resultats_francais!E74)</f>
        <v/>
      </c>
      <c r="L74" s="59" t="str">
        <f>IF(resultats_francais!F74="","",resultats_francais!F74)</f>
        <v/>
      </c>
      <c r="M74" s="59" t="str">
        <f>IF(resultats_francais!G74="","",resultats_francais!G74)</f>
        <v/>
      </c>
      <c r="N74" s="59" t="str">
        <f>IF(resultats_francais!K74="","",resultats_francais!K74)</f>
        <v/>
      </c>
      <c r="O74" s="59" t="str">
        <f>IF(resultats_francais!L74="","",resultats_francais!L74)</f>
        <v/>
      </c>
      <c r="P74" s="59" t="str">
        <f>IF(resultats_francais!P74="","",resultats_francais!P74)</f>
        <v/>
      </c>
      <c r="Q74" s="59" t="str">
        <f>IF(resultats_francais!Q74="","",resultats_francais!Q74)</f>
        <v/>
      </c>
      <c r="R74" s="59" t="str">
        <f>IF(resultats_francais!R74="","",resultats_francais!R74)</f>
        <v/>
      </c>
      <c r="S74" s="59" t="str">
        <f>IF(resultats_francais!S74="","",resultats_francais!S74)</f>
        <v/>
      </c>
      <c r="T74" s="59" t="str">
        <f>IF(resultats_francais!T74="","",resultats_francais!T74)</f>
        <v/>
      </c>
      <c r="U74" s="59" t="str">
        <f>IF(resultats_francais!U74="","",resultats_francais!U74)</f>
        <v/>
      </c>
    </row>
    <row r="75" spans="1:21" ht="20.100000000000001" customHeight="1" thickBot="1">
      <c r="A75" s="63" t="str">
        <f>IF(resultats_francais!A75="","",resultats_francais!A75)</f>
        <v/>
      </c>
      <c r="B75" s="59" t="str">
        <f>IF(resultats_francais!B75="","",resultats_francais!B75)</f>
        <v/>
      </c>
      <c r="C75" s="59" t="str">
        <f>IF(resultats_francais!C75="","",resultats_francais!C75)</f>
        <v/>
      </c>
      <c r="D75" s="59" t="str">
        <f>IF(resultats_francais!D75="","",resultats_francais!D75)</f>
        <v/>
      </c>
      <c r="E75" s="59" t="str">
        <f>IF(resultats_francais!H75="","",resultats_francais!H75)</f>
        <v/>
      </c>
      <c r="F75" s="59" t="str">
        <f>IF(resultats_francais!I75="","",resultats_francais!I75)</f>
        <v/>
      </c>
      <c r="G75" s="59" t="str">
        <f>IF(resultats_francais!J75="","",resultats_francais!J75)</f>
        <v/>
      </c>
      <c r="H75" s="59" t="str">
        <f>IF(resultats_francais!M75="","",resultats_francais!M75)</f>
        <v/>
      </c>
      <c r="I75" s="59" t="str">
        <f>IF(resultats_francais!N75="","",resultats_francais!N75)</f>
        <v/>
      </c>
      <c r="J75" s="59" t="str">
        <f>IF(resultats_francais!O75="","",resultats_francais!O75)</f>
        <v/>
      </c>
      <c r="K75" s="59" t="str">
        <f>IF(resultats_francais!E75="","",resultats_francais!E75)</f>
        <v/>
      </c>
      <c r="L75" s="59" t="str">
        <f>IF(resultats_francais!F75="","",resultats_francais!F75)</f>
        <v/>
      </c>
      <c r="M75" s="59" t="str">
        <f>IF(resultats_francais!G75="","",resultats_francais!G75)</f>
        <v/>
      </c>
      <c r="N75" s="59" t="str">
        <f>IF(resultats_francais!K75="","",resultats_francais!K75)</f>
        <v/>
      </c>
      <c r="O75" s="59" t="str">
        <f>IF(resultats_francais!L75="","",resultats_francais!L75)</f>
        <v/>
      </c>
      <c r="P75" s="59" t="str">
        <f>IF(resultats_francais!P75="","",resultats_francais!P75)</f>
        <v/>
      </c>
      <c r="Q75" s="59" t="str">
        <f>IF(resultats_francais!Q75="","",resultats_francais!Q75)</f>
        <v/>
      </c>
      <c r="R75" s="59" t="str">
        <f>IF(resultats_francais!R75="","",resultats_francais!R75)</f>
        <v/>
      </c>
      <c r="S75" s="59" t="str">
        <f>IF(resultats_francais!S75="","",resultats_francais!S75)</f>
        <v/>
      </c>
      <c r="T75" s="59" t="str">
        <f>IF(resultats_francais!T75="","",resultats_francais!T75)</f>
        <v/>
      </c>
      <c r="U75" s="59" t="str">
        <f>IF(resultats_francais!U75="","",resultats_francais!U75)</f>
        <v/>
      </c>
    </row>
    <row r="76" spans="1:21" ht="20.100000000000001" customHeight="1" thickBot="1">
      <c r="A76" s="63" t="str">
        <f>IF(resultats_francais!A76="","",resultats_francais!A76)</f>
        <v/>
      </c>
      <c r="B76" s="59" t="str">
        <f>IF(resultats_francais!B76="","",resultats_francais!B76)</f>
        <v/>
      </c>
      <c r="C76" s="59" t="str">
        <f>IF(resultats_francais!C76="","",resultats_francais!C76)</f>
        <v/>
      </c>
      <c r="D76" s="59" t="str">
        <f>IF(resultats_francais!D76="","",resultats_francais!D76)</f>
        <v/>
      </c>
      <c r="E76" s="59" t="str">
        <f>IF(resultats_francais!H76="","",resultats_francais!H76)</f>
        <v/>
      </c>
      <c r="F76" s="59" t="str">
        <f>IF(resultats_francais!I76="","",resultats_francais!I76)</f>
        <v/>
      </c>
      <c r="G76" s="59" t="str">
        <f>IF(resultats_francais!J76="","",resultats_francais!J76)</f>
        <v/>
      </c>
      <c r="H76" s="59" t="str">
        <f>IF(resultats_francais!M76="","",resultats_francais!M76)</f>
        <v/>
      </c>
      <c r="I76" s="59" t="str">
        <f>IF(resultats_francais!N76="","",resultats_francais!N76)</f>
        <v/>
      </c>
      <c r="J76" s="59" t="str">
        <f>IF(resultats_francais!O76="","",resultats_francais!O76)</f>
        <v/>
      </c>
      <c r="K76" s="59" t="str">
        <f>IF(resultats_francais!E76="","",resultats_francais!E76)</f>
        <v/>
      </c>
      <c r="L76" s="59" t="str">
        <f>IF(resultats_francais!F76="","",resultats_francais!F76)</f>
        <v/>
      </c>
      <c r="M76" s="59" t="str">
        <f>IF(resultats_francais!G76="","",resultats_francais!G76)</f>
        <v/>
      </c>
      <c r="N76" s="59" t="str">
        <f>IF(resultats_francais!K76="","",resultats_francais!K76)</f>
        <v/>
      </c>
      <c r="O76" s="59" t="str">
        <f>IF(resultats_francais!L76="","",resultats_francais!L76)</f>
        <v/>
      </c>
      <c r="P76" s="59" t="str">
        <f>IF(resultats_francais!P76="","",resultats_francais!P76)</f>
        <v/>
      </c>
      <c r="Q76" s="59" t="str">
        <f>IF(resultats_francais!Q76="","",resultats_francais!Q76)</f>
        <v/>
      </c>
      <c r="R76" s="59" t="str">
        <f>IF(resultats_francais!R76="","",resultats_francais!R76)</f>
        <v/>
      </c>
      <c r="S76" s="59" t="str">
        <f>IF(resultats_francais!S76="","",resultats_francais!S76)</f>
        <v/>
      </c>
      <c r="T76" s="59" t="str">
        <f>IF(resultats_francais!T76="","",resultats_francais!T76)</f>
        <v/>
      </c>
      <c r="U76" s="59" t="str">
        <f>IF(resultats_francais!U76="","",resultats_francais!U76)</f>
        <v/>
      </c>
    </row>
    <row r="77" spans="1:21" ht="20.100000000000001" customHeight="1" thickBot="1">
      <c r="A77" s="63" t="str">
        <f>IF(resultats_francais!A77="","",resultats_francais!A77)</f>
        <v/>
      </c>
      <c r="B77" s="59" t="str">
        <f>IF(resultats_francais!B77="","",resultats_francais!B77)</f>
        <v/>
      </c>
      <c r="C77" s="59" t="str">
        <f>IF(resultats_francais!C77="","",resultats_francais!C77)</f>
        <v/>
      </c>
      <c r="D77" s="59" t="str">
        <f>IF(resultats_francais!D77="","",resultats_francais!D77)</f>
        <v/>
      </c>
      <c r="E77" s="59" t="str">
        <f>IF(resultats_francais!H77="","",resultats_francais!H77)</f>
        <v/>
      </c>
      <c r="F77" s="59" t="str">
        <f>IF(resultats_francais!I77="","",resultats_francais!I77)</f>
        <v/>
      </c>
      <c r="G77" s="59" t="str">
        <f>IF(resultats_francais!J77="","",resultats_francais!J77)</f>
        <v/>
      </c>
      <c r="H77" s="59" t="str">
        <f>IF(resultats_francais!M77="","",resultats_francais!M77)</f>
        <v/>
      </c>
      <c r="I77" s="59" t="str">
        <f>IF(resultats_francais!N77="","",resultats_francais!N77)</f>
        <v/>
      </c>
      <c r="J77" s="59" t="str">
        <f>IF(resultats_francais!O77="","",resultats_francais!O77)</f>
        <v/>
      </c>
      <c r="K77" s="59" t="str">
        <f>IF(resultats_francais!E77="","",resultats_francais!E77)</f>
        <v/>
      </c>
      <c r="L77" s="59" t="str">
        <f>IF(resultats_francais!F77="","",resultats_francais!F77)</f>
        <v/>
      </c>
      <c r="M77" s="59" t="str">
        <f>IF(resultats_francais!G77="","",resultats_francais!G77)</f>
        <v/>
      </c>
      <c r="N77" s="59" t="str">
        <f>IF(resultats_francais!K77="","",resultats_francais!K77)</f>
        <v/>
      </c>
      <c r="O77" s="59" t="str">
        <f>IF(resultats_francais!L77="","",resultats_francais!L77)</f>
        <v/>
      </c>
      <c r="P77" s="59" t="str">
        <f>IF(resultats_francais!P77="","",resultats_francais!P77)</f>
        <v/>
      </c>
      <c r="Q77" s="59" t="str">
        <f>IF(resultats_francais!Q77="","",resultats_francais!Q77)</f>
        <v/>
      </c>
      <c r="R77" s="59" t="str">
        <f>IF(resultats_francais!R77="","",resultats_francais!R77)</f>
        <v/>
      </c>
      <c r="S77" s="59" t="str">
        <f>IF(resultats_francais!S77="","",resultats_francais!S77)</f>
        <v/>
      </c>
      <c r="T77" s="59" t="str">
        <f>IF(resultats_francais!T77="","",resultats_francais!T77)</f>
        <v/>
      </c>
      <c r="U77" s="59" t="str">
        <f>IF(resultats_francais!U77="","",resultats_francais!U77)</f>
        <v/>
      </c>
    </row>
    <row r="78" spans="1:21" ht="20.100000000000001" customHeight="1" thickBot="1">
      <c r="A78" s="63" t="str">
        <f>IF(resultats_francais!A78="","",resultats_francais!A78)</f>
        <v/>
      </c>
      <c r="B78" s="59" t="str">
        <f>IF(resultats_francais!B78="","",resultats_francais!B78)</f>
        <v/>
      </c>
      <c r="C78" s="59" t="str">
        <f>IF(resultats_francais!C78="","",resultats_francais!C78)</f>
        <v/>
      </c>
      <c r="D78" s="59" t="str">
        <f>IF(resultats_francais!D78="","",resultats_francais!D78)</f>
        <v/>
      </c>
      <c r="E78" s="59" t="str">
        <f>IF(resultats_francais!H78="","",resultats_francais!H78)</f>
        <v/>
      </c>
      <c r="F78" s="59" t="str">
        <f>IF(resultats_francais!I78="","",resultats_francais!I78)</f>
        <v/>
      </c>
      <c r="G78" s="59" t="str">
        <f>IF(resultats_francais!J78="","",resultats_francais!J78)</f>
        <v/>
      </c>
      <c r="H78" s="59" t="str">
        <f>IF(resultats_francais!M78="","",resultats_francais!M78)</f>
        <v/>
      </c>
      <c r="I78" s="59" t="str">
        <f>IF(resultats_francais!N78="","",resultats_francais!N78)</f>
        <v/>
      </c>
      <c r="J78" s="59" t="str">
        <f>IF(resultats_francais!O78="","",resultats_francais!O78)</f>
        <v/>
      </c>
      <c r="K78" s="59" t="str">
        <f>IF(resultats_francais!E78="","",resultats_francais!E78)</f>
        <v/>
      </c>
      <c r="L78" s="59" t="str">
        <f>IF(resultats_francais!F78="","",resultats_francais!F78)</f>
        <v/>
      </c>
      <c r="M78" s="59" t="str">
        <f>IF(resultats_francais!G78="","",resultats_francais!G78)</f>
        <v/>
      </c>
      <c r="N78" s="59" t="str">
        <f>IF(resultats_francais!K78="","",resultats_francais!K78)</f>
        <v/>
      </c>
      <c r="O78" s="59" t="str">
        <f>IF(resultats_francais!L78="","",resultats_francais!L78)</f>
        <v/>
      </c>
      <c r="P78" s="59" t="str">
        <f>IF(resultats_francais!P78="","",resultats_francais!P78)</f>
        <v/>
      </c>
      <c r="Q78" s="59" t="str">
        <f>IF(resultats_francais!Q78="","",resultats_francais!Q78)</f>
        <v/>
      </c>
      <c r="R78" s="59" t="str">
        <f>IF(resultats_francais!R78="","",resultats_francais!R78)</f>
        <v/>
      </c>
      <c r="S78" s="59" t="str">
        <f>IF(resultats_francais!S78="","",resultats_francais!S78)</f>
        <v/>
      </c>
      <c r="T78" s="59" t="str">
        <f>IF(resultats_francais!T78="","",resultats_francais!T78)</f>
        <v/>
      </c>
      <c r="U78" s="59" t="str">
        <f>IF(resultats_francais!U78="","",resultats_francais!U78)</f>
        <v/>
      </c>
    </row>
    <row r="79" spans="1:21" ht="20.100000000000001" customHeight="1" thickBot="1">
      <c r="A79" s="63" t="str">
        <f>IF(resultats_francais!A79="","",resultats_francais!A79)</f>
        <v/>
      </c>
      <c r="B79" s="59" t="str">
        <f>IF(resultats_francais!B79="","",resultats_francais!B79)</f>
        <v/>
      </c>
      <c r="C79" s="59" t="str">
        <f>IF(resultats_francais!C79="","",resultats_francais!C79)</f>
        <v/>
      </c>
      <c r="D79" s="59" t="str">
        <f>IF(resultats_francais!D79="","",resultats_francais!D79)</f>
        <v/>
      </c>
      <c r="E79" s="59" t="str">
        <f>IF(resultats_francais!H79="","",resultats_francais!H79)</f>
        <v/>
      </c>
      <c r="F79" s="59" t="str">
        <f>IF(resultats_francais!I79="","",resultats_francais!I79)</f>
        <v/>
      </c>
      <c r="G79" s="59" t="str">
        <f>IF(resultats_francais!J79="","",resultats_francais!J79)</f>
        <v/>
      </c>
      <c r="H79" s="59" t="str">
        <f>IF(resultats_francais!M79="","",resultats_francais!M79)</f>
        <v/>
      </c>
      <c r="I79" s="59" t="str">
        <f>IF(resultats_francais!N79="","",resultats_francais!N79)</f>
        <v/>
      </c>
      <c r="J79" s="59" t="str">
        <f>IF(resultats_francais!O79="","",resultats_francais!O79)</f>
        <v/>
      </c>
      <c r="K79" s="59" t="str">
        <f>IF(resultats_francais!E79="","",resultats_francais!E79)</f>
        <v/>
      </c>
      <c r="L79" s="59" t="str">
        <f>IF(resultats_francais!F79="","",resultats_francais!F79)</f>
        <v/>
      </c>
      <c r="M79" s="59" t="str">
        <f>IF(resultats_francais!G79="","",resultats_francais!G79)</f>
        <v/>
      </c>
      <c r="N79" s="59" t="str">
        <f>IF(resultats_francais!K79="","",resultats_francais!K79)</f>
        <v/>
      </c>
      <c r="O79" s="59" t="str">
        <f>IF(resultats_francais!L79="","",resultats_francais!L79)</f>
        <v/>
      </c>
      <c r="P79" s="59" t="str">
        <f>IF(resultats_francais!P79="","",resultats_francais!P79)</f>
        <v/>
      </c>
      <c r="Q79" s="59" t="str">
        <f>IF(resultats_francais!Q79="","",resultats_francais!Q79)</f>
        <v/>
      </c>
      <c r="R79" s="59" t="str">
        <f>IF(resultats_francais!R79="","",resultats_francais!R79)</f>
        <v/>
      </c>
      <c r="S79" s="59" t="str">
        <f>IF(resultats_francais!S79="","",resultats_francais!S79)</f>
        <v/>
      </c>
      <c r="T79" s="59" t="str">
        <f>IF(resultats_francais!T79="","",resultats_francais!T79)</f>
        <v/>
      </c>
      <c r="U79" s="59" t="str">
        <f>IF(resultats_francais!U79="","",resultats_francais!U79)</f>
        <v/>
      </c>
    </row>
    <row r="80" spans="1:21" ht="20.100000000000001" customHeight="1" thickBot="1">
      <c r="A80" s="63" t="str">
        <f>IF(resultats_francais!A80="","",resultats_francais!A80)</f>
        <v/>
      </c>
      <c r="B80" s="59" t="str">
        <f>IF(resultats_francais!B80="","",resultats_francais!B80)</f>
        <v/>
      </c>
      <c r="C80" s="59" t="str">
        <f>IF(resultats_francais!C80="","",resultats_francais!C80)</f>
        <v/>
      </c>
      <c r="D80" s="59" t="str">
        <f>IF(resultats_francais!D80="","",resultats_francais!D80)</f>
        <v/>
      </c>
      <c r="E80" s="59" t="str">
        <f>IF(resultats_francais!H80="","",resultats_francais!H80)</f>
        <v/>
      </c>
      <c r="F80" s="59" t="str">
        <f>IF(resultats_francais!I80="","",resultats_francais!I80)</f>
        <v/>
      </c>
      <c r="G80" s="59" t="str">
        <f>IF(resultats_francais!J80="","",resultats_francais!J80)</f>
        <v/>
      </c>
      <c r="H80" s="59" t="str">
        <f>IF(resultats_francais!M80="","",resultats_francais!M80)</f>
        <v/>
      </c>
      <c r="I80" s="59" t="str">
        <f>IF(resultats_francais!N80="","",resultats_francais!N80)</f>
        <v/>
      </c>
      <c r="J80" s="59" t="str">
        <f>IF(resultats_francais!O80="","",resultats_francais!O80)</f>
        <v/>
      </c>
      <c r="K80" s="59" t="str">
        <f>IF(resultats_francais!E80="","",resultats_francais!E80)</f>
        <v/>
      </c>
      <c r="L80" s="59" t="str">
        <f>IF(resultats_francais!F80="","",resultats_francais!F80)</f>
        <v/>
      </c>
      <c r="M80" s="59" t="str">
        <f>IF(resultats_francais!G80="","",resultats_francais!G80)</f>
        <v/>
      </c>
      <c r="N80" s="59" t="str">
        <f>IF(resultats_francais!K80="","",resultats_francais!K80)</f>
        <v/>
      </c>
      <c r="O80" s="59" t="str">
        <f>IF(resultats_francais!L80="","",resultats_francais!L80)</f>
        <v/>
      </c>
      <c r="P80" s="59" t="str">
        <f>IF(resultats_francais!P80="","",resultats_francais!P80)</f>
        <v/>
      </c>
      <c r="Q80" s="59" t="str">
        <f>IF(resultats_francais!Q80="","",resultats_francais!Q80)</f>
        <v/>
      </c>
      <c r="R80" s="59" t="str">
        <f>IF(resultats_francais!R80="","",resultats_francais!R80)</f>
        <v/>
      </c>
      <c r="S80" s="59" t="str">
        <f>IF(resultats_francais!S80="","",resultats_francais!S80)</f>
        <v/>
      </c>
      <c r="T80" s="59" t="str">
        <f>IF(resultats_francais!T80="","",resultats_francais!T80)</f>
        <v/>
      </c>
      <c r="U80" s="59" t="str">
        <f>IF(resultats_francais!U80="","",resultats_francais!U80)</f>
        <v/>
      </c>
    </row>
    <row r="81" spans="1:21" ht="20.100000000000001" customHeight="1" thickBot="1">
      <c r="A81" s="63" t="str">
        <f>IF(resultats_francais!A81="","",resultats_francais!A81)</f>
        <v/>
      </c>
      <c r="B81" s="59" t="str">
        <f>IF(resultats_francais!B81="","",resultats_francais!B81)</f>
        <v/>
      </c>
      <c r="C81" s="59" t="str">
        <f>IF(resultats_francais!C81="","",resultats_francais!C81)</f>
        <v/>
      </c>
      <c r="D81" s="59" t="str">
        <f>IF(resultats_francais!D81="","",resultats_francais!D81)</f>
        <v/>
      </c>
      <c r="E81" s="59" t="str">
        <f>IF(resultats_francais!H81="","",resultats_francais!H81)</f>
        <v/>
      </c>
      <c r="F81" s="59" t="str">
        <f>IF(resultats_francais!I81="","",resultats_francais!I81)</f>
        <v/>
      </c>
      <c r="G81" s="59" t="str">
        <f>IF(resultats_francais!J81="","",resultats_francais!J81)</f>
        <v/>
      </c>
      <c r="H81" s="59" t="str">
        <f>IF(resultats_francais!M81="","",resultats_francais!M81)</f>
        <v/>
      </c>
      <c r="I81" s="59" t="str">
        <f>IF(resultats_francais!N81="","",resultats_francais!N81)</f>
        <v/>
      </c>
      <c r="J81" s="59" t="str">
        <f>IF(resultats_francais!O81="","",resultats_francais!O81)</f>
        <v/>
      </c>
      <c r="K81" s="59" t="str">
        <f>IF(resultats_francais!E81="","",resultats_francais!E81)</f>
        <v/>
      </c>
      <c r="L81" s="59" t="str">
        <f>IF(resultats_francais!F81="","",resultats_francais!F81)</f>
        <v/>
      </c>
      <c r="M81" s="59" t="str">
        <f>IF(resultats_francais!G81="","",resultats_francais!G81)</f>
        <v/>
      </c>
      <c r="N81" s="59" t="str">
        <f>IF(resultats_francais!K81="","",resultats_francais!K81)</f>
        <v/>
      </c>
      <c r="O81" s="59" t="str">
        <f>IF(resultats_francais!L81="","",resultats_francais!L81)</f>
        <v/>
      </c>
      <c r="P81" s="59" t="str">
        <f>IF(resultats_francais!P81="","",resultats_francais!P81)</f>
        <v/>
      </c>
      <c r="Q81" s="59" t="str">
        <f>IF(resultats_francais!Q81="","",resultats_francais!Q81)</f>
        <v/>
      </c>
      <c r="R81" s="59" t="str">
        <f>IF(resultats_francais!R81="","",resultats_francais!R81)</f>
        <v/>
      </c>
      <c r="S81" s="59" t="str">
        <f>IF(resultats_francais!S81="","",resultats_francais!S81)</f>
        <v/>
      </c>
      <c r="T81" s="59" t="str">
        <f>IF(resultats_francais!T81="","",resultats_francais!T81)</f>
        <v/>
      </c>
      <c r="U81" s="59" t="str">
        <f>IF(resultats_francais!U81="","",resultats_francais!U81)</f>
        <v/>
      </c>
    </row>
    <row r="82" spans="1:21" ht="20.100000000000001" customHeight="1" thickBot="1">
      <c r="A82" s="63" t="str">
        <f>IF(resultats_francais!A82="","",resultats_francais!A82)</f>
        <v/>
      </c>
      <c r="B82" s="59" t="str">
        <f>IF(resultats_francais!B82="","",resultats_francais!B82)</f>
        <v/>
      </c>
      <c r="C82" s="59" t="str">
        <f>IF(resultats_francais!C82="","",resultats_francais!C82)</f>
        <v/>
      </c>
      <c r="D82" s="59" t="str">
        <f>IF(resultats_francais!D82="","",resultats_francais!D82)</f>
        <v/>
      </c>
      <c r="E82" s="59" t="str">
        <f>IF(resultats_francais!H82="","",resultats_francais!H82)</f>
        <v/>
      </c>
      <c r="F82" s="59" t="str">
        <f>IF(resultats_francais!I82="","",resultats_francais!I82)</f>
        <v/>
      </c>
      <c r="G82" s="59" t="str">
        <f>IF(resultats_francais!J82="","",resultats_francais!J82)</f>
        <v/>
      </c>
      <c r="H82" s="59" t="str">
        <f>IF(resultats_francais!M82="","",resultats_francais!M82)</f>
        <v/>
      </c>
      <c r="I82" s="59" t="str">
        <f>IF(resultats_francais!N82="","",resultats_francais!N82)</f>
        <v/>
      </c>
      <c r="J82" s="59" t="str">
        <f>IF(resultats_francais!O82="","",resultats_francais!O82)</f>
        <v/>
      </c>
      <c r="K82" s="59" t="str">
        <f>IF(resultats_francais!E82="","",resultats_francais!E82)</f>
        <v/>
      </c>
      <c r="L82" s="59" t="str">
        <f>IF(resultats_francais!F82="","",resultats_francais!F82)</f>
        <v/>
      </c>
      <c r="M82" s="59" t="str">
        <f>IF(resultats_francais!G82="","",resultats_francais!G82)</f>
        <v/>
      </c>
      <c r="N82" s="59" t="str">
        <f>IF(resultats_francais!K82="","",resultats_francais!K82)</f>
        <v/>
      </c>
      <c r="O82" s="59" t="str">
        <f>IF(resultats_francais!L82="","",resultats_francais!L82)</f>
        <v/>
      </c>
      <c r="P82" s="59" t="str">
        <f>IF(resultats_francais!P82="","",resultats_francais!P82)</f>
        <v/>
      </c>
      <c r="Q82" s="59" t="str">
        <f>IF(resultats_francais!Q82="","",resultats_francais!Q82)</f>
        <v/>
      </c>
      <c r="R82" s="59" t="str">
        <f>IF(resultats_francais!R82="","",resultats_francais!R82)</f>
        <v/>
      </c>
      <c r="S82" s="59" t="str">
        <f>IF(resultats_francais!S82="","",resultats_francais!S82)</f>
        <v/>
      </c>
      <c r="T82" s="59" t="str">
        <f>IF(resultats_francais!T82="","",resultats_francais!T82)</f>
        <v/>
      </c>
      <c r="U82" s="59" t="str">
        <f>IF(resultats_francais!U82="","",resultats_francais!U82)</f>
        <v/>
      </c>
    </row>
    <row r="83" spans="1:21" ht="20.100000000000001" customHeight="1" thickBot="1">
      <c r="A83" s="63" t="str">
        <f>IF(resultats_francais!A83="","",resultats_francais!A83)</f>
        <v/>
      </c>
      <c r="B83" s="59" t="str">
        <f>IF(resultats_francais!B83="","",resultats_francais!B83)</f>
        <v/>
      </c>
      <c r="C83" s="59" t="str">
        <f>IF(resultats_francais!C83="","",resultats_francais!C83)</f>
        <v/>
      </c>
      <c r="D83" s="59" t="str">
        <f>IF(resultats_francais!D83="","",resultats_francais!D83)</f>
        <v/>
      </c>
      <c r="E83" s="59" t="str">
        <f>IF(resultats_francais!H83="","",resultats_francais!H83)</f>
        <v/>
      </c>
      <c r="F83" s="59" t="str">
        <f>IF(resultats_francais!I83="","",resultats_francais!I83)</f>
        <v/>
      </c>
      <c r="G83" s="59" t="str">
        <f>IF(resultats_francais!J83="","",resultats_francais!J83)</f>
        <v/>
      </c>
      <c r="H83" s="59" t="str">
        <f>IF(resultats_francais!M83="","",resultats_francais!M83)</f>
        <v/>
      </c>
      <c r="I83" s="59" t="str">
        <f>IF(resultats_francais!N83="","",resultats_francais!N83)</f>
        <v/>
      </c>
      <c r="J83" s="59" t="str">
        <f>IF(resultats_francais!O83="","",resultats_francais!O83)</f>
        <v/>
      </c>
      <c r="K83" s="59" t="str">
        <f>IF(resultats_francais!E83="","",resultats_francais!E83)</f>
        <v/>
      </c>
      <c r="L83" s="59" t="str">
        <f>IF(resultats_francais!F83="","",resultats_francais!F83)</f>
        <v/>
      </c>
      <c r="M83" s="59" t="str">
        <f>IF(resultats_francais!G83="","",resultats_francais!G83)</f>
        <v/>
      </c>
      <c r="N83" s="59" t="str">
        <f>IF(resultats_francais!K83="","",resultats_francais!K83)</f>
        <v/>
      </c>
      <c r="O83" s="59" t="str">
        <f>IF(resultats_francais!L83="","",resultats_francais!L83)</f>
        <v/>
      </c>
      <c r="P83" s="59" t="str">
        <f>IF(resultats_francais!P83="","",resultats_francais!P83)</f>
        <v/>
      </c>
      <c r="Q83" s="59" t="str">
        <f>IF(resultats_francais!Q83="","",resultats_francais!Q83)</f>
        <v/>
      </c>
      <c r="R83" s="59" t="str">
        <f>IF(resultats_francais!R83="","",resultats_francais!R83)</f>
        <v/>
      </c>
      <c r="S83" s="59" t="str">
        <f>IF(resultats_francais!S83="","",resultats_francais!S83)</f>
        <v/>
      </c>
      <c r="T83" s="59" t="str">
        <f>IF(resultats_francais!T83="","",resultats_francais!T83)</f>
        <v/>
      </c>
      <c r="U83" s="59" t="str">
        <f>IF(resultats_francais!U83="","",resultats_francais!U83)</f>
        <v/>
      </c>
    </row>
    <row r="84" spans="1:21" ht="20.100000000000001" customHeight="1" thickBot="1">
      <c r="A84" s="63" t="str">
        <f>IF(resultats_francais!A84="","",resultats_francais!A84)</f>
        <v/>
      </c>
      <c r="B84" s="59" t="str">
        <f>IF(resultats_francais!B84="","",resultats_francais!B84)</f>
        <v/>
      </c>
      <c r="C84" s="59" t="str">
        <f>IF(resultats_francais!C84="","",resultats_francais!C84)</f>
        <v/>
      </c>
      <c r="D84" s="59" t="str">
        <f>IF(resultats_francais!D84="","",resultats_francais!D84)</f>
        <v/>
      </c>
      <c r="E84" s="59" t="str">
        <f>IF(resultats_francais!H84="","",resultats_francais!H84)</f>
        <v/>
      </c>
      <c r="F84" s="59" t="str">
        <f>IF(resultats_francais!I84="","",resultats_francais!I84)</f>
        <v/>
      </c>
      <c r="G84" s="59" t="str">
        <f>IF(resultats_francais!J84="","",resultats_francais!J84)</f>
        <v/>
      </c>
      <c r="H84" s="59" t="str">
        <f>IF(resultats_francais!M84="","",resultats_francais!M84)</f>
        <v/>
      </c>
      <c r="I84" s="59" t="str">
        <f>IF(resultats_francais!N84="","",resultats_francais!N84)</f>
        <v/>
      </c>
      <c r="J84" s="59" t="str">
        <f>IF(resultats_francais!O84="","",resultats_francais!O84)</f>
        <v/>
      </c>
      <c r="K84" s="59" t="str">
        <f>IF(resultats_francais!E84="","",resultats_francais!E84)</f>
        <v/>
      </c>
      <c r="L84" s="59" t="str">
        <f>IF(resultats_francais!F84="","",resultats_francais!F84)</f>
        <v/>
      </c>
      <c r="M84" s="59" t="str">
        <f>IF(resultats_francais!G84="","",resultats_francais!G84)</f>
        <v/>
      </c>
      <c r="N84" s="59" t="str">
        <f>IF(resultats_francais!K84="","",resultats_francais!K84)</f>
        <v/>
      </c>
      <c r="O84" s="59" t="str">
        <f>IF(resultats_francais!L84="","",resultats_francais!L84)</f>
        <v/>
      </c>
      <c r="P84" s="59" t="str">
        <f>IF(resultats_francais!P84="","",resultats_francais!P84)</f>
        <v/>
      </c>
      <c r="Q84" s="59" t="str">
        <f>IF(resultats_francais!Q84="","",resultats_francais!Q84)</f>
        <v/>
      </c>
      <c r="R84" s="59" t="str">
        <f>IF(resultats_francais!R84="","",resultats_francais!R84)</f>
        <v/>
      </c>
      <c r="S84" s="59" t="str">
        <f>IF(resultats_francais!S84="","",resultats_francais!S84)</f>
        <v/>
      </c>
      <c r="T84" s="59" t="str">
        <f>IF(resultats_francais!T84="","",resultats_francais!T84)</f>
        <v/>
      </c>
      <c r="U84" s="59" t="str">
        <f>IF(resultats_francais!U84="","",resultats_francais!U84)</f>
        <v/>
      </c>
    </row>
    <row r="85" spans="1:21" ht="20.100000000000001" customHeight="1" thickBot="1">
      <c r="A85" s="63" t="str">
        <f>IF(resultats_francais!A85="","",resultats_francais!A85)</f>
        <v/>
      </c>
      <c r="B85" s="59" t="str">
        <f>IF(resultats_francais!B85="","",resultats_francais!B85)</f>
        <v/>
      </c>
      <c r="C85" s="59" t="str">
        <f>IF(resultats_francais!C85="","",resultats_francais!C85)</f>
        <v/>
      </c>
      <c r="D85" s="59" t="str">
        <f>IF(resultats_francais!D85="","",resultats_francais!D85)</f>
        <v/>
      </c>
      <c r="E85" s="59" t="str">
        <f>IF(resultats_francais!H85="","",resultats_francais!H85)</f>
        <v/>
      </c>
      <c r="F85" s="59" t="str">
        <f>IF(resultats_francais!I85="","",resultats_francais!I85)</f>
        <v/>
      </c>
      <c r="G85" s="59" t="str">
        <f>IF(resultats_francais!J85="","",resultats_francais!J85)</f>
        <v/>
      </c>
      <c r="H85" s="59" t="str">
        <f>IF(resultats_francais!M85="","",resultats_francais!M85)</f>
        <v/>
      </c>
      <c r="I85" s="59" t="str">
        <f>IF(resultats_francais!N85="","",resultats_francais!N85)</f>
        <v/>
      </c>
      <c r="J85" s="59" t="str">
        <f>IF(resultats_francais!O85="","",resultats_francais!O85)</f>
        <v/>
      </c>
      <c r="K85" s="59" t="str">
        <f>IF(resultats_francais!E85="","",resultats_francais!E85)</f>
        <v/>
      </c>
      <c r="L85" s="59" t="str">
        <f>IF(resultats_francais!F85="","",resultats_francais!F85)</f>
        <v/>
      </c>
      <c r="M85" s="59" t="str">
        <f>IF(resultats_francais!G85="","",resultats_francais!G85)</f>
        <v/>
      </c>
      <c r="N85" s="59" t="str">
        <f>IF(resultats_francais!K85="","",resultats_francais!K85)</f>
        <v/>
      </c>
      <c r="O85" s="59" t="str">
        <f>IF(resultats_francais!L85="","",resultats_francais!L85)</f>
        <v/>
      </c>
      <c r="P85" s="59" t="str">
        <f>IF(resultats_francais!P85="","",resultats_francais!P85)</f>
        <v/>
      </c>
      <c r="Q85" s="59" t="str">
        <f>IF(resultats_francais!Q85="","",resultats_francais!Q85)</f>
        <v/>
      </c>
      <c r="R85" s="59" t="str">
        <f>IF(resultats_francais!R85="","",resultats_francais!R85)</f>
        <v/>
      </c>
      <c r="S85" s="59" t="str">
        <f>IF(resultats_francais!S85="","",resultats_francais!S85)</f>
        <v/>
      </c>
      <c r="T85" s="59" t="str">
        <f>IF(resultats_francais!T85="","",resultats_francais!T85)</f>
        <v/>
      </c>
      <c r="U85" s="59" t="str">
        <f>IF(resultats_francais!U85="","",resultats_francais!U85)</f>
        <v/>
      </c>
    </row>
    <row r="86" spans="1:21" ht="20.100000000000001" customHeight="1" thickBot="1">
      <c r="A86" s="63" t="str">
        <f>IF(resultats_francais!A86="","",resultats_francais!A86)</f>
        <v/>
      </c>
      <c r="B86" s="59" t="str">
        <f>IF(resultats_francais!B86="","",resultats_francais!B86)</f>
        <v/>
      </c>
      <c r="C86" s="59" t="str">
        <f>IF(resultats_francais!C86="","",resultats_francais!C86)</f>
        <v/>
      </c>
      <c r="D86" s="59" t="str">
        <f>IF(resultats_francais!D86="","",resultats_francais!D86)</f>
        <v/>
      </c>
      <c r="E86" s="59" t="str">
        <f>IF(resultats_francais!H86="","",resultats_francais!H86)</f>
        <v/>
      </c>
      <c r="F86" s="59" t="str">
        <f>IF(resultats_francais!I86="","",resultats_francais!I86)</f>
        <v/>
      </c>
      <c r="G86" s="59" t="str">
        <f>IF(resultats_francais!J86="","",resultats_francais!J86)</f>
        <v/>
      </c>
      <c r="H86" s="59" t="str">
        <f>IF(resultats_francais!M86="","",resultats_francais!M86)</f>
        <v/>
      </c>
      <c r="I86" s="59" t="str">
        <f>IF(resultats_francais!N86="","",resultats_francais!N86)</f>
        <v/>
      </c>
      <c r="J86" s="59" t="str">
        <f>IF(resultats_francais!O86="","",resultats_francais!O86)</f>
        <v/>
      </c>
      <c r="K86" s="59" t="str">
        <f>IF(resultats_francais!E86="","",resultats_francais!E86)</f>
        <v/>
      </c>
      <c r="L86" s="59" t="str">
        <f>IF(resultats_francais!F86="","",resultats_francais!F86)</f>
        <v/>
      </c>
      <c r="M86" s="59" t="str">
        <f>IF(resultats_francais!G86="","",resultats_francais!G86)</f>
        <v/>
      </c>
      <c r="N86" s="59" t="str">
        <f>IF(resultats_francais!K86="","",resultats_francais!K86)</f>
        <v/>
      </c>
      <c r="O86" s="59" t="str">
        <f>IF(resultats_francais!L86="","",resultats_francais!L86)</f>
        <v/>
      </c>
      <c r="P86" s="59" t="str">
        <f>IF(resultats_francais!P86="","",resultats_francais!P86)</f>
        <v/>
      </c>
      <c r="Q86" s="59" t="str">
        <f>IF(resultats_francais!Q86="","",resultats_francais!Q86)</f>
        <v/>
      </c>
      <c r="R86" s="59" t="str">
        <f>IF(resultats_francais!R86="","",resultats_francais!R86)</f>
        <v/>
      </c>
      <c r="S86" s="59" t="str">
        <f>IF(resultats_francais!S86="","",resultats_francais!S86)</f>
        <v/>
      </c>
      <c r="T86" s="59" t="str">
        <f>IF(resultats_francais!T86="","",resultats_francais!T86)</f>
        <v/>
      </c>
      <c r="U86" s="59" t="str">
        <f>IF(resultats_francais!U86="","",resultats_francais!U86)</f>
        <v/>
      </c>
    </row>
    <row r="87" spans="1:21" ht="20.100000000000001" customHeight="1" thickBot="1">
      <c r="A87" s="63" t="str">
        <f>IF(resultats_francais!A87="","",resultats_francais!A87)</f>
        <v/>
      </c>
      <c r="B87" s="59" t="str">
        <f>IF(resultats_francais!B87="","",resultats_francais!B87)</f>
        <v/>
      </c>
      <c r="C87" s="59" t="str">
        <f>IF(resultats_francais!C87="","",resultats_francais!C87)</f>
        <v/>
      </c>
      <c r="D87" s="59" t="str">
        <f>IF(resultats_francais!D87="","",resultats_francais!D87)</f>
        <v/>
      </c>
      <c r="E87" s="59" t="str">
        <f>IF(resultats_francais!H87="","",resultats_francais!H87)</f>
        <v/>
      </c>
      <c r="F87" s="59" t="str">
        <f>IF(resultats_francais!I87="","",resultats_francais!I87)</f>
        <v/>
      </c>
      <c r="G87" s="59" t="str">
        <f>IF(resultats_francais!J87="","",resultats_francais!J87)</f>
        <v/>
      </c>
      <c r="H87" s="59" t="str">
        <f>IF(resultats_francais!M87="","",resultats_francais!M87)</f>
        <v/>
      </c>
      <c r="I87" s="59" t="str">
        <f>IF(resultats_francais!N87="","",resultats_francais!N87)</f>
        <v/>
      </c>
      <c r="J87" s="59" t="str">
        <f>IF(resultats_francais!O87="","",resultats_francais!O87)</f>
        <v/>
      </c>
      <c r="K87" s="59" t="str">
        <f>IF(resultats_francais!E87="","",resultats_francais!E87)</f>
        <v/>
      </c>
      <c r="L87" s="59" t="str">
        <f>IF(resultats_francais!F87="","",resultats_francais!F87)</f>
        <v/>
      </c>
      <c r="M87" s="59" t="str">
        <f>IF(resultats_francais!G87="","",resultats_francais!G87)</f>
        <v/>
      </c>
      <c r="N87" s="59" t="str">
        <f>IF(resultats_francais!K87="","",resultats_francais!K87)</f>
        <v/>
      </c>
      <c r="O87" s="59" t="str">
        <f>IF(resultats_francais!L87="","",resultats_francais!L87)</f>
        <v/>
      </c>
      <c r="P87" s="59" t="str">
        <f>IF(resultats_francais!P87="","",resultats_francais!P87)</f>
        <v/>
      </c>
      <c r="Q87" s="59" t="str">
        <f>IF(resultats_francais!Q87="","",resultats_francais!Q87)</f>
        <v/>
      </c>
      <c r="R87" s="59" t="str">
        <f>IF(resultats_francais!R87="","",resultats_francais!R87)</f>
        <v/>
      </c>
      <c r="S87" s="59" t="str">
        <f>IF(resultats_francais!S87="","",resultats_francais!S87)</f>
        <v/>
      </c>
      <c r="T87" s="59" t="str">
        <f>IF(resultats_francais!T87="","",resultats_francais!T87)</f>
        <v/>
      </c>
      <c r="U87" s="59" t="str">
        <f>IF(resultats_francais!U87="","",resultats_francais!U87)</f>
        <v/>
      </c>
    </row>
    <row r="88" spans="1:21" ht="20.100000000000001" customHeight="1" thickBot="1">
      <c r="A88" s="63" t="str">
        <f>IF(resultats_francais!A88="","",resultats_francais!A88)</f>
        <v/>
      </c>
      <c r="B88" s="59" t="str">
        <f>IF(resultats_francais!B88="","",resultats_francais!B88)</f>
        <v/>
      </c>
      <c r="C88" s="59" t="str">
        <f>IF(resultats_francais!C88="","",resultats_francais!C88)</f>
        <v/>
      </c>
      <c r="D88" s="59" t="str">
        <f>IF(resultats_francais!D88="","",resultats_francais!D88)</f>
        <v/>
      </c>
      <c r="E88" s="59" t="str">
        <f>IF(resultats_francais!H88="","",resultats_francais!H88)</f>
        <v/>
      </c>
      <c r="F88" s="59" t="str">
        <f>IF(resultats_francais!I88="","",resultats_francais!I88)</f>
        <v/>
      </c>
      <c r="G88" s="59" t="str">
        <f>IF(resultats_francais!J88="","",resultats_francais!J88)</f>
        <v/>
      </c>
      <c r="H88" s="59" t="str">
        <f>IF(resultats_francais!M88="","",resultats_francais!M88)</f>
        <v/>
      </c>
      <c r="I88" s="59" t="str">
        <f>IF(resultats_francais!N88="","",resultats_francais!N88)</f>
        <v/>
      </c>
      <c r="J88" s="59" t="str">
        <f>IF(resultats_francais!O88="","",resultats_francais!O88)</f>
        <v/>
      </c>
      <c r="K88" s="59" t="str">
        <f>IF(resultats_francais!E88="","",resultats_francais!E88)</f>
        <v/>
      </c>
      <c r="L88" s="59" t="str">
        <f>IF(resultats_francais!F88="","",resultats_francais!F88)</f>
        <v/>
      </c>
      <c r="M88" s="59" t="str">
        <f>IF(resultats_francais!G88="","",resultats_francais!G88)</f>
        <v/>
      </c>
      <c r="N88" s="59" t="str">
        <f>IF(resultats_francais!K88="","",resultats_francais!K88)</f>
        <v/>
      </c>
      <c r="O88" s="59" t="str">
        <f>IF(resultats_francais!L88="","",resultats_francais!L88)</f>
        <v/>
      </c>
      <c r="P88" s="59" t="str">
        <f>IF(resultats_francais!P88="","",resultats_francais!P88)</f>
        <v/>
      </c>
      <c r="Q88" s="59" t="str">
        <f>IF(resultats_francais!Q88="","",resultats_francais!Q88)</f>
        <v/>
      </c>
      <c r="R88" s="59" t="str">
        <f>IF(resultats_francais!R88="","",resultats_francais!R88)</f>
        <v/>
      </c>
      <c r="S88" s="59" t="str">
        <f>IF(resultats_francais!S88="","",resultats_francais!S88)</f>
        <v/>
      </c>
      <c r="T88" s="59" t="str">
        <f>IF(resultats_francais!T88="","",resultats_francais!T88)</f>
        <v/>
      </c>
      <c r="U88" s="59" t="str">
        <f>IF(resultats_francais!U88="","",resultats_francais!U88)</f>
        <v/>
      </c>
    </row>
    <row r="89" spans="1:21" ht="20.100000000000001" customHeight="1" thickBot="1">
      <c r="A89" s="63" t="str">
        <f>IF(resultats_francais!A89="","",resultats_francais!A89)</f>
        <v/>
      </c>
      <c r="B89" s="59" t="str">
        <f>IF(resultats_francais!B89="","",resultats_francais!B89)</f>
        <v/>
      </c>
      <c r="C89" s="59" t="str">
        <f>IF(resultats_francais!C89="","",resultats_francais!C89)</f>
        <v/>
      </c>
      <c r="D89" s="59" t="str">
        <f>IF(resultats_francais!D89="","",resultats_francais!D89)</f>
        <v/>
      </c>
      <c r="E89" s="59" t="str">
        <f>IF(resultats_francais!H89="","",resultats_francais!H89)</f>
        <v/>
      </c>
      <c r="F89" s="59" t="str">
        <f>IF(resultats_francais!I89="","",resultats_francais!I89)</f>
        <v/>
      </c>
      <c r="G89" s="59" t="str">
        <f>IF(resultats_francais!J89="","",resultats_francais!J89)</f>
        <v/>
      </c>
      <c r="H89" s="59" t="str">
        <f>IF(resultats_francais!M89="","",resultats_francais!M89)</f>
        <v/>
      </c>
      <c r="I89" s="59" t="str">
        <f>IF(resultats_francais!N89="","",resultats_francais!N89)</f>
        <v/>
      </c>
      <c r="J89" s="59" t="str">
        <f>IF(resultats_francais!O89="","",resultats_francais!O89)</f>
        <v/>
      </c>
      <c r="K89" s="59" t="str">
        <f>IF(resultats_francais!E89="","",resultats_francais!E89)</f>
        <v/>
      </c>
      <c r="L89" s="59" t="str">
        <f>IF(resultats_francais!F89="","",resultats_francais!F89)</f>
        <v/>
      </c>
      <c r="M89" s="59" t="str">
        <f>IF(resultats_francais!G89="","",resultats_francais!G89)</f>
        <v/>
      </c>
      <c r="N89" s="59" t="str">
        <f>IF(resultats_francais!K89="","",resultats_francais!K89)</f>
        <v/>
      </c>
      <c r="O89" s="59" t="str">
        <f>IF(resultats_francais!L89="","",resultats_francais!L89)</f>
        <v/>
      </c>
      <c r="P89" s="59" t="str">
        <f>IF(resultats_francais!P89="","",resultats_francais!P89)</f>
        <v/>
      </c>
      <c r="Q89" s="59" t="str">
        <f>IF(resultats_francais!Q89="","",resultats_francais!Q89)</f>
        <v/>
      </c>
      <c r="R89" s="59" t="str">
        <f>IF(resultats_francais!R89="","",resultats_francais!R89)</f>
        <v/>
      </c>
      <c r="S89" s="59" t="str">
        <f>IF(resultats_francais!S89="","",resultats_francais!S89)</f>
        <v/>
      </c>
      <c r="T89" s="59" t="str">
        <f>IF(resultats_francais!T89="","",resultats_francais!T89)</f>
        <v/>
      </c>
      <c r="U89" s="59" t="str">
        <f>IF(resultats_francais!U89="","",resultats_francais!U89)</f>
        <v/>
      </c>
    </row>
    <row r="90" spans="1:21" ht="20.100000000000001" customHeight="1" thickBot="1">
      <c r="A90" s="63" t="str">
        <f>IF(resultats_francais!A90="","",resultats_francais!A90)</f>
        <v/>
      </c>
      <c r="B90" s="59" t="str">
        <f>IF(resultats_francais!B90="","",resultats_francais!B90)</f>
        <v/>
      </c>
      <c r="C90" s="59" t="str">
        <f>IF(resultats_francais!C90="","",resultats_francais!C90)</f>
        <v/>
      </c>
      <c r="D90" s="59" t="str">
        <f>IF(resultats_francais!D90="","",resultats_francais!D90)</f>
        <v/>
      </c>
      <c r="E90" s="59" t="str">
        <f>IF(resultats_francais!H90="","",resultats_francais!H90)</f>
        <v/>
      </c>
      <c r="F90" s="59" t="str">
        <f>IF(resultats_francais!I90="","",resultats_francais!I90)</f>
        <v/>
      </c>
      <c r="G90" s="59" t="str">
        <f>IF(resultats_francais!J90="","",resultats_francais!J90)</f>
        <v/>
      </c>
      <c r="H90" s="59" t="str">
        <f>IF(resultats_francais!M90="","",resultats_francais!M90)</f>
        <v/>
      </c>
      <c r="I90" s="59" t="str">
        <f>IF(resultats_francais!N90="","",resultats_francais!N90)</f>
        <v/>
      </c>
      <c r="J90" s="59" t="str">
        <f>IF(resultats_francais!O90="","",resultats_francais!O90)</f>
        <v/>
      </c>
      <c r="K90" s="59" t="str">
        <f>IF(resultats_francais!E90="","",resultats_francais!E90)</f>
        <v/>
      </c>
      <c r="L90" s="59" t="str">
        <f>IF(resultats_francais!F90="","",resultats_francais!F90)</f>
        <v/>
      </c>
      <c r="M90" s="59" t="str">
        <f>IF(resultats_francais!G90="","",resultats_francais!G90)</f>
        <v/>
      </c>
      <c r="N90" s="59" t="str">
        <f>IF(resultats_francais!K90="","",resultats_francais!K90)</f>
        <v/>
      </c>
      <c r="O90" s="59" t="str">
        <f>IF(resultats_francais!L90="","",resultats_francais!L90)</f>
        <v/>
      </c>
      <c r="P90" s="59" t="str">
        <f>IF(resultats_francais!P90="","",resultats_francais!P90)</f>
        <v/>
      </c>
      <c r="Q90" s="59" t="str">
        <f>IF(resultats_francais!Q90="","",resultats_francais!Q90)</f>
        <v/>
      </c>
      <c r="R90" s="59" t="str">
        <f>IF(resultats_francais!R90="","",resultats_francais!R90)</f>
        <v/>
      </c>
      <c r="S90" s="59" t="str">
        <f>IF(resultats_francais!S90="","",resultats_francais!S90)</f>
        <v/>
      </c>
      <c r="T90" s="59" t="str">
        <f>IF(resultats_francais!T90="","",resultats_francais!T90)</f>
        <v/>
      </c>
      <c r="U90" s="59" t="str">
        <f>IF(resultats_francais!U90="","",resultats_francais!U90)</f>
        <v/>
      </c>
    </row>
    <row r="91" spans="1:21" ht="20.100000000000001" customHeight="1" thickBot="1">
      <c r="A91" s="63" t="str">
        <f>IF(resultats_francais!A91="","",resultats_francais!A91)</f>
        <v/>
      </c>
      <c r="B91" s="59" t="str">
        <f>IF(resultats_francais!B91="","",resultats_francais!B91)</f>
        <v/>
      </c>
      <c r="C91" s="59" t="str">
        <f>IF(resultats_francais!C91="","",resultats_francais!C91)</f>
        <v/>
      </c>
      <c r="D91" s="59" t="str">
        <f>IF(resultats_francais!D91="","",resultats_francais!D91)</f>
        <v/>
      </c>
      <c r="E91" s="59" t="str">
        <f>IF(resultats_francais!H91="","",resultats_francais!H91)</f>
        <v/>
      </c>
      <c r="F91" s="59" t="str">
        <f>IF(resultats_francais!I91="","",resultats_francais!I91)</f>
        <v/>
      </c>
      <c r="G91" s="59" t="str">
        <f>IF(resultats_francais!J91="","",resultats_francais!J91)</f>
        <v/>
      </c>
      <c r="H91" s="59" t="str">
        <f>IF(resultats_francais!M91="","",resultats_francais!M91)</f>
        <v/>
      </c>
      <c r="I91" s="59" t="str">
        <f>IF(resultats_francais!N91="","",resultats_francais!N91)</f>
        <v/>
      </c>
      <c r="J91" s="59" t="str">
        <f>IF(resultats_francais!O91="","",resultats_francais!O91)</f>
        <v/>
      </c>
      <c r="K91" s="59" t="str">
        <f>IF(resultats_francais!E91="","",resultats_francais!E91)</f>
        <v/>
      </c>
      <c r="L91" s="59" t="str">
        <f>IF(resultats_francais!F91="","",resultats_francais!F91)</f>
        <v/>
      </c>
      <c r="M91" s="59" t="str">
        <f>IF(resultats_francais!G91="","",resultats_francais!G91)</f>
        <v/>
      </c>
      <c r="N91" s="59" t="str">
        <f>IF(resultats_francais!K91="","",resultats_francais!K91)</f>
        <v/>
      </c>
      <c r="O91" s="59" t="str">
        <f>IF(resultats_francais!L91="","",resultats_francais!L91)</f>
        <v/>
      </c>
      <c r="P91" s="59" t="str">
        <f>IF(resultats_francais!P91="","",resultats_francais!P91)</f>
        <v/>
      </c>
      <c r="Q91" s="59" t="str">
        <f>IF(resultats_francais!Q91="","",resultats_francais!Q91)</f>
        <v/>
      </c>
      <c r="R91" s="59" t="str">
        <f>IF(resultats_francais!R91="","",resultats_francais!R91)</f>
        <v/>
      </c>
      <c r="S91" s="59" t="str">
        <f>IF(resultats_francais!S91="","",resultats_francais!S91)</f>
        <v/>
      </c>
      <c r="T91" s="59" t="str">
        <f>IF(resultats_francais!T91="","",resultats_francais!T91)</f>
        <v/>
      </c>
      <c r="U91" s="59" t="str">
        <f>IF(resultats_francais!U91="","",resultats_francais!U91)</f>
        <v/>
      </c>
    </row>
    <row r="92" spans="1:21" ht="20.100000000000001" customHeight="1" thickBot="1">
      <c r="A92" s="63" t="str">
        <f>IF(resultats_francais!A92="","",resultats_francais!A92)</f>
        <v/>
      </c>
      <c r="B92" s="59" t="str">
        <f>IF(resultats_francais!B92="","",resultats_francais!B92)</f>
        <v/>
      </c>
      <c r="C92" s="59" t="str">
        <f>IF(resultats_francais!C92="","",resultats_francais!C92)</f>
        <v/>
      </c>
      <c r="D92" s="59" t="str">
        <f>IF(resultats_francais!D92="","",resultats_francais!D92)</f>
        <v/>
      </c>
      <c r="E92" s="59" t="str">
        <f>IF(resultats_francais!H92="","",resultats_francais!H92)</f>
        <v/>
      </c>
      <c r="F92" s="59" t="str">
        <f>IF(resultats_francais!I92="","",resultats_francais!I92)</f>
        <v/>
      </c>
      <c r="G92" s="59" t="str">
        <f>IF(resultats_francais!J92="","",resultats_francais!J92)</f>
        <v/>
      </c>
      <c r="H92" s="59" t="str">
        <f>IF(resultats_francais!M92="","",resultats_francais!M92)</f>
        <v/>
      </c>
      <c r="I92" s="59" t="str">
        <f>IF(resultats_francais!N92="","",resultats_francais!N92)</f>
        <v/>
      </c>
      <c r="J92" s="59" t="str">
        <f>IF(resultats_francais!O92="","",resultats_francais!O92)</f>
        <v/>
      </c>
      <c r="K92" s="59" t="str">
        <f>IF(resultats_francais!E92="","",resultats_francais!E92)</f>
        <v/>
      </c>
      <c r="L92" s="59" t="str">
        <f>IF(resultats_francais!F92="","",resultats_francais!F92)</f>
        <v/>
      </c>
      <c r="M92" s="59" t="str">
        <f>IF(resultats_francais!G92="","",resultats_francais!G92)</f>
        <v/>
      </c>
      <c r="N92" s="59" t="str">
        <f>IF(resultats_francais!K92="","",resultats_francais!K92)</f>
        <v/>
      </c>
      <c r="O92" s="59" t="str">
        <f>IF(resultats_francais!L92="","",resultats_francais!L92)</f>
        <v/>
      </c>
      <c r="P92" s="59" t="str">
        <f>IF(resultats_francais!P92="","",resultats_francais!P92)</f>
        <v/>
      </c>
      <c r="Q92" s="59" t="str">
        <f>IF(resultats_francais!Q92="","",resultats_francais!Q92)</f>
        <v/>
      </c>
      <c r="R92" s="59" t="str">
        <f>IF(resultats_francais!R92="","",resultats_francais!R92)</f>
        <v/>
      </c>
      <c r="S92" s="59" t="str">
        <f>IF(resultats_francais!S92="","",resultats_francais!S92)</f>
        <v/>
      </c>
      <c r="T92" s="59" t="str">
        <f>IF(resultats_francais!T92="","",resultats_francais!T92)</f>
        <v/>
      </c>
      <c r="U92" s="59" t="str">
        <f>IF(resultats_francais!U92="","",resultats_francais!U92)</f>
        <v/>
      </c>
    </row>
    <row r="93" spans="1:21" ht="20.100000000000001" customHeight="1" thickBot="1">
      <c r="A93" s="63" t="str">
        <f>IF(resultats_francais!A93="","",resultats_francais!A93)</f>
        <v/>
      </c>
      <c r="B93" s="59" t="str">
        <f>IF(resultats_francais!B93="","",resultats_francais!B93)</f>
        <v/>
      </c>
      <c r="C93" s="59" t="str">
        <f>IF(resultats_francais!C93="","",resultats_francais!C93)</f>
        <v/>
      </c>
      <c r="D93" s="59" t="str">
        <f>IF(resultats_francais!D93="","",resultats_francais!D93)</f>
        <v/>
      </c>
      <c r="E93" s="59" t="str">
        <f>IF(resultats_francais!H93="","",resultats_francais!H93)</f>
        <v/>
      </c>
      <c r="F93" s="59" t="str">
        <f>IF(resultats_francais!I93="","",resultats_francais!I93)</f>
        <v/>
      </c>
      <c r="G93" s="59" t="str">
        <f>IF(resultats_francais!J93="","",resultats_francais!J93)</f>
        <v/>
      </c>
      <c r="H93" s="59" t="str">
        <f>IF(resultats_francais!M93="","",resultats_francais!M93)</f>
        <v/>
      </c>
      <c r="I93" s="59" t="str">
        <f>IF(resultats_francais!N93="","",resultats_francais!N93)</f>
        <v/>
      </c>
      <c r="J93" s="59" t="str">
        <f>IF(resultats_francais!O93="","",resultats_francais!O93)</f>
        <v/>
      </c>
      <c r="K93" s="59" t="str">
        <f>IF(resultats_francais!E93="","",resultats_francais!E93)</f>
        <v/>
      </c>
      <c r="L93" s="59" t="str">
        <f>IF(resultats_francais!F93="","",resultats_francais!F93)</f>
        <v/>
      </c>
      <c r="M93" s="59" t="str">
        <f>IF(resultats_francais!G93="","",resultats_francais!G93)</f>
        <v/>
      </c>
      <c r="N93" s="59" t="str">
        <f>IF(resultats_francais!K93="","",resultats_francais!K93)</f>
        <v/>
      </c>
      <c r="O93" s="59" t="str">
        <f>IF(resultats_francais!L93="","",resultats_francais!L93)</f>
        <v/>
      </c>
      <c r="P93" s="59" t="str">
        <f>IF(resultats_francais!P93="","",resultats_francais!P93)</f>
        <v/>
      </c>
      <c r="Q93" s="59" t="str">
        <f>IF(resultats_francais!Q93="","",resultats_francais!Q93)</f>
        <v/>
      </c>
      <c r="R93" s="59" t="str">
        <f>IF(resultats_francais!R93="","",resultats_francais!R93)</f>
        <v/>
      </c>
      <c r="S93" s="59" t="str">
        <f>IF(resultats_francais!S93="","",resultats_francais!S93)</f>
        <v/>
      </c>
      <c r="T93" s="59" t="str">
        <f>IF(resultats_francais!T93="","",resultats_francais!T93)</f>
        <v/>
      </c>
      <c r="U93" s="59" t="str">
        <f>IF(resultats_francais!U93="","",resultats_francais!U93)</f>
        <v/>
      </c>
    </row>
    <row r="94" spans="1:21" ht="20.100000000000001" customHeight="1" thickBot="1">
      <c r="A94" s="63" t="str">
        <f>IF(resultats_francais!A94="","",resultats_francais!A94)</f>
        <v/>
      </c>
      <c r="B94" s="59" t="str">
        <f>IF(resultats_francais!B94="","",resultats_francais!B94)</f>
        <v/>
      </c>
      <c r="C94" s="59" t="str">
        <f>IF(resultats_francais!C94="","",resultats_francais!C94)</f>
        <v/>
      </c>
      <c r="D94" s="59" t="str">
        <f>IF(resultats_francais!D94="","",resultats_francais!D94)</f>
        <v/>
      </c>
      <c r="E94" s="59" t="str">
        <f>IF(resultats_francais!H94="","",resultats_francais!H94)</f>
        <v/>
      </c>
      <c r="F94" s="59" t="str">
        <f>IF(resultats_francais!I94="","",resultats_francais!I94)</f>
        <v/>
      </c>
      <c r="G94" s="59" t="str">
        <f>IF(resultats_francais!J94="","",resultats_francais!J94)</f>
        <v/>
      </c>
      <c r="H94" s="59" t="str">
        <f>IF(resultats_francais!M94="","",resultats_francais!M94)</f>
        <v/>
      </c>
      <c r="I94" s="59" t="str">
        <f>IF(resultats_francais!N94="","",resultats_francais!N94)</f>
        <v/>
      </c>
      <c r="J94" s="59" t="str">
        <f>IF(resultats_francais!O94="","",resultats_francais!O94)</f>
        <v/>
      </c>
      <c r="K94" s="59" t="str">
        <f>IF(resultats_francais!E94="","",resultats_francais!E94)</f>
        <v/>
      </c>
      <c r="L94" s="59" t="str">
        <f>IF(resultats_francais!F94="","",resultats_francais!F94)</f>
        <v/>
      </c>
      <c r="M94" s="59" t="str">
        <f>IF(resultats_francais!G94="","",resultats_francais!G94)</f>
        <v/>
      </c>
      <c r="N94" s="59" t="str">
        <f>IF(resultats_francais!K94="","",resultats_francais!K94)</f>
        <v/>
      </c>
      <c r="O94" s="59" t="str">
        <f>IF(resultats_francais!L94="","",resultats_francais!L94)</f>
        <v/>
      </c>
      <c r="P94" s="59" t="str">
        <f>IF(resultats_francais!P94="","",resultats_francais!P94)</f>
        <v/>
      </c>
      <c r="Q94" s="59" t="str">
        <f>IF(resultats_francais!Q94="","",resultats_francais!Q94)</f>
        <v/>
      </c>
      <c r="R94" s="59" t="str">
        <f>IF(resultats_francais!R94="","",resultats_francais!R94)</f>
        <v/>
      </c>
      <c r="S94" s="59" t="str">
        <f>IF(resultats_francais!S94="","",resultats_francais!S94)</f>
        <v/>
      </c>
      <c r="T94" s="59" t="str">
        <f>IF(resultats_francais!T94="","",resultats_francais!T94)</f>
        <v/>
      </c>
      <c r="U94" s="59" t="str">
        <f>IF(resultats_francais!U94="","",resultats_francais!U94)</f>
        <v/>
      </c>
    </row>
    <row r="95" spans="1:21" ht="20.100000000000001" customHeight="1" thickBot="1">
      <c r="A95" s="63" t="str">
        <f>IF(resultats_francais!A95="","",resultats_francais!A95)</f>
        <v/>
      </c>
      <c r="B95" s="59" t="str">
        <f>IF(resultats_francais!B95="","",resultats_francais!B95)</f>
        <v/>
      </c>
      <c r="C95" s="59" t="str">
        <f>IF(resultats_francais!C95="","",resultats_francais!C95)</f>
        <v/>
      </c>
      <c r="D95" s="59" t="str">
        <f>IF(resultats_francais!D95="","",resultats_francais!D95)</f>
        <v/>
      </c>
      <c r="E95" s="59" t="str">
        <f>IF(resultats_francais!H95="","",resultats_francais!H95)</f>
        <v/>
      </c>
      <c r="F95" s="59" t="str">
        <f>IF(resultats_francais!I95="","",resultats_francais!I95)</f>
        <v/>
      </c>
      <c r="G95" s="59" t="str">
        <f>IF(resultats_francais!J95="","",resultats_francais!J95)</f>
        <v/>
      </c>
      <c r="H95" s="59" t="str">
        <f>IF(resultats_francais!M95="","",resultats_francais!M95)</f>
        <v/>
      </c>
      <c r="I95" s="59" t="str">
        <f>IF(resultats_francais!N95="","",resultats_francais!N95)</f>
        <v/>
      </c>
      <c r="J95" s="59" t="str">
        <f>IF(resultats_francais!O95="","",resultats_francais!O95)</f>
        <v/>
      </c>
      <c r="K95" s="59" t="str">
        <f>IF(resultats_francais!E95="","",resultats_francais!E95)</f>
        <v/>
      </c>
      <c r="L95" s="59" t="str">
        <f>IF(resultats_francais!F95="","",resultats_francais!F95)</f>
        <v/>
      </c>
      <c r="M95" s="59" t="str">
        <f>IF(resultats_francais!G95="","",resultats_francais!G95)</f>
        <v/>
      </c>
      <c r="N95" s="59" t="str">
        <f>IF(resultats_francais!K95="","",resultats_francais!K95)</f>
        <v/>
      </c>
      <c r="O95" s="59" t="str">
        <f>IF(resultats_francais!L95="","",resultats_francais!L95)</f>
        <v/>
      </c>
      <c r="P95" s="59" t="str">
        <f>IF(resultats_francais!P95="","",resultats_francais!P95)</f>
        <v/>
      </c>
      <c r="Q95" s="59" t="str">
        <f>IF(resultats_francais!Q95="","",resultats_francais!Q95)</f>
        <v/>
      </c>
      <c r="R95" s="59" t="str">
        <f>IF(resultats_francais!R95="","",resultats_francais!R95)</f>
        <v/>
      </c>
      <c r="S95" s="59" t="str">
        <f>IF(resultats_francais!S95="","",resultats_francais!S95)</f>
        <v/>
      </c>
      <c r="T95" s="59" t="str">
        <f>IF(resultats_francais!T95="","",resultats_francais!T95)</f>
        <v/>
      </c>
      <c r="U95" s="59" t="str">
        <f>IF(resultats_francais!U95="","",resultats_francais!U95)</f>
        <v/>
      </c>
    </row>
    <row r="96" spans="1:21" ht="20.100000000000001" customHeight="1" thickBot="1">
      <c r="A96" s="63" t="str">
        <f>IF(resultats_francais!A96="","",resultats_francais!A96)</f>
        <v/>
      </c>
      <c r="B96" s="59" t="str">
        <f>IF(resultats_francais!B96="","",resultats_francais!B96)</f>
        <v/>
      </c>
      <c r="C96" s="59" t="str">
        <f>IF(resultats_francais!C96="","",resultats_francais!C96)</f>
        <v/>
      </c>
      <c r="D96" s="59" t="str">
        <f>IF(resultats_francais!D96="","",resultats_francais!D96)</f>
        <v/>
      </c>
      <c r="E96" s="59" t="str">
        <f>IF(resultats_francais!H96="","",resultats_francais!H96)</f>
        <v/>
      </c>
      <c r="F96" s="59" t="str">
        <f>IF(resultats_francais!I96="","",resultats_francais!I96)</f>
        <v/>
      </c>
      <c r="G96" s="59" t="str">
        <f>IF(resultats_francais!J96="","",resultats_francais!J96)</f>
        <v/>
      </c>
      <c r="H96" s="59" t="str">
        <f>IF(resultats_francais!M96="","",resultats_francais!M96)</f>
        <v/>
      </c>
      <c r="I96" s="59" t="str">
        <f>IF(resultats_francais!N96="","",resultats_francais!N96)</f>
        <v/>
      </c>
      <c r="J96" s="59" t="str">
        <f>IF(resultats_francais!O96="","",resultats_francais!O96)</f>
        <v/>
      </c>
      <c r="K96" s="59" t="str">
        <f>IF(resultats_francais!E96="","",resultats_francais!E96)</f>
        <v/>
      </c>
      <c r="L96" s="59" t="str">
        <f>IF(resultats_francais!F96="","",resultats_francais!F96)</f>
        <v/>
      </c>
      <c r="M96" s="59" t="str">
        <f>IF(resultats_francais!G96="","",resultats_francais!G96)</f>
        <v/>
      </c>
      <c r="N96" s="59" t="str">
        <f>IF(resultats_francais!K96="","",resultats_francais!K96)</f>
        <v/>
      </c>
      <c r="O96" s="59" t="str">
        <f>IF(resultats_francais!L96="","",resultats_francais!L96)</f>
        <v/>
      </c>
      <c r="P96" s="59" t="str">
        <f>IF(resultats_francais!P96="","",resultats_francais!P96)</f>
        <v/>
      </c>
      <c r="Q96" s="59" t="str">
        <f>IF(resultats_francais!Q96="","",resultats_francais!Q96)</f>
        <v/>
      </c>
      <c r="R96" s="59" t="str">
        <f>IF(resultats_francais!R96="","",resultats_francais!R96)</f>
        <v/>
      </c>
      <c r="S96" s="59" t="str">
        <f>IF(resultats_francais!S96="","",resultats_francais!S96)</f>
        <v/>
      </c>
      <c r="T96" s="59" t="str">
        <f>IF(resultats_francais!T96="","",resultats_francais!T96)</f>
        <v/>
      </c>
      <c r="U96" s="59" t="str">
        <f>IF(resultats_francais!U96="","",resultats_francais!U96)</f>
        <v/>
      </c>
    </row>
    <row r="97" spans="1:21" ht="20.100000000000001" customHeight="1" thickBot="1">
      <c r="A97" s="63" t="str">
        <f>IF(resultats_francais!A97="","",resultats_francais!A97)</f>
        <v/>
      </c>
      <c r="B97" s="59" t="str">
        <f>IF(resultats_francais!B97="","",resultats_francais!B97)</f>
        <v/>
      </c>
      <c r="C97" s="59" t="str">
        <f>IF(resultats_francais!C97="","",resultats_francais!C97)</f>
        <v/>
      </c>
      <c r="D97" s="59" t="str">
        <f>IF(resultats_francais!D97="","",resultats_francais!D97)</f>
        <v/>
      </c>
      <c r="E97" s="59" t="str">
        <f>IF(resultats_francais!H97="","",resultats_francais!H97)</f>
        <v/>
      </c>
      <c r="F97" s="59" t="str">
        <f>IF(resultats_francais!I97="","",resultats_francais!I97)</f>
        <v/>
      </c>
      <c r="G97" s="59" t="str">
        <f>IF(resultats_francais!J97="","",resultats_francais!J97)</f>
        <v/>
      </c>
      <c r="H97" s="59" t="str">
        <f>IF(resultats_francais!M97="","",resultats_francais!M97)</f>
        <v/>
      </c>
      <c r="I97" s="59" t="str">
        <f>IF(resultats_francais!N97="","",resultats_francais!N97)</f>
        <v/>
      </c>
      <c r="J97" s="59" t="str">
        <f>IF(resultats_francais!O97="","",resultats_francais!O97)</f>
        <v/>
      </c>
      <c r="K97" s="59" t="str">
        <f>IF(resultats_francais!E97="","",resultats_francais!E97)</f>
        <v/>
      </c>
      <c r="L97" s="59" t="str">
        <f>IF(resultats_francais!F97="","",resultats_francais!F97)</f>
        <v/>
      </c>
      <c r="M97" s="59" t="str">
        <f>IF(resultats_francais!G97="","",resultats_francais!G97)</f>
        <v/>
      </c>
      <c r="N97" s="59" t="str">
        <f>IF(resultats_francais!K97="","",resultats_francais!K97)</f>
        <v/>
      </c>
      <c r="O97" s="59" t="str">
        <f>IF(resultats_francais!L97="","",resultats_francais!L97)</f>
        <v/>
      </c>
      <c r="P97" s="59" t="str">
        <f>IF(resultats_francais!P97="","",resultats_francais!P97)</f>
        <v/>
      </c>
      <c r="Q97" s="59" t="str">
        <f>IF(resultats_francais!Q97="","",resultats_francais!Q97)</f>
        <v/>
      </c>
      <c r="R97" s="59" t="str">
        <f>IF(resultats_francais!R97="","",resultats_francais!R97)</f>
        <v/>
      </c>
      <c r="S97" s="59" t="str">
        <f>IF(resultats_francais!S97="","",resultats_francais!S97)</f>
        <v/>
      </c>
      <c r="T97" s="59" t="str">
        <f>IF(resultats_francais!T97="","",resultats_francais!T97)</f>
        <v/>
      </c>
      <c r="U97" s="59" t="str">
        <f>IF(resultats_francais!U97="","",resultats_francais!U97)</f>
        <v/>
      </c>
    </row>
    <row r="98" spans="1:21" ht="20.100000000000001" customHeight="1" thickBot="1">
      <c r="A98" s="63" t="str">
        <f>IF(resultats_francais!A98="","",resultats_francais!A98)</f>
        <v/>
      </c>
      <c r="B98" s="59" t="str">
        <f>IF(resultats_francais!B98="","",resultats_francais!B98)</f>
        <v/>
      </c>
      <c r="C98" s="59" t="str">
        <f>IF(resultats_francais!C98="","",resultats_francais!C98)</f>
        <v/>
      </c>
      <c r="D98" s="59" t="str">
        <f>IF(resultats_francais!D98="","",resultats_francais!D98)</f>
        <v/>
      </c>
      <c r="E98" s="59" t="str">
        <f>IF(resultats_francais!H98="","",resultats_francais!H98)</f>
        <v/>
      </c>
      <c r="F98" s="59" t="str">
        <f>IF(resultats_francais!I98="","",resultats_francais!I98)</f>
        <v/>
      </c>
      <c r="G98" s="59" t="str">
        <f>IF(resultats_francais!J98="","",resultats_francais!J98)</f>
        <v/>
      </c>
      <c r="H98" s="59" t="str">
        <f>IF(resultats_francais!M98="","",resultats_francais!M98)</f>
        <v/>
      </c>
      <c r="I98" s="59" t="str">
        <f>IF(resultats_francais!N98="","",resultats_francais!N98)</f>
        <v/>
      </c>
      <c r="J98" s="59" t="str">
        <f>IF(resultats_francais!O98="","",resultats_francais!O98)</f>
        <v/>
      </c>
      <c r="K98" s="59" t="str">
        <f>IF(resultats_francais!E98="","",resultats_francais!E98)</f>
        <v/>
      </c>
      <c r="L98" s="59" t="str">
        <f>IF(resultats_francais!F98="","",resultats_francais!F98)</f>
        <v/>
      </c>
      <c r="M98" s="59" t="str">
        <f>IF(resultats_francais!G98="","",resultats_francais!G98)</f>
        <v/>
      </c>
      <c r="N98" s="59" t="str">
        <f>IF(resultats_francais!K98="","",resultats_francais!K98)</f>
        <v/>
      </c>
      <c r="O98" s="59" t="str">
        <f>IF(resultats_francais!L98="","",resultats_francais!L98)</f>
        <v/>
      </c>
      <c r="P98" s="59" t="str">
        <f>IF(resultats_francais!P98="","",resultats_francais!P98)</f>
        <v/>
      </c>
      <c r="Q98" s="59" t="str">
        <f>IF(resultats_francais!Q98="","",resultats_francais!Q98)</f>
        <v/>
      </c>
      <c r="R98" s="59" t="str">
        <f>IF(resultats_francais!R98="","",resultats_francais!R98)</f>
        <v/>
      </c>
      <c r="S98" s="59" t="str">
        <f>IF(resultats_francais!S98="","",resultats_francais!S98)</f>
        <v/>
      </c>
      <c r="T98" s="59" t="str">
        <f>IF(resultats_francais!T98="","",resultats_francais!T98)</f>
        <v/>
      </c>
      <c r="U98" s="59" t="str">
        <f>IF(resultats_francais!U98="","",resultats_francais!U98)</f>
        <v/>
      </c>
    </row>
    <row r="99" spans="1:21" ht="20.100000000000001" customHeight="1" thickBot="1">
      <c r="A99" s="63" t="str">
        <f>IF(resultats_francais!A99="","",resultats_francais!A99)</f>
        <v/>
      </c>
      <c r="B99" s="59" t="str">
        <f>IF(resultats_francais!B99="","",resultats_francais!B99)</f>
        <v/>
      </c>
      <c r="C99" s="59" t="str">
        <f>IF(resultats_francais!C99="","",resultats_francais!C99)</f>
        <v/>
      </c>
      <c r="D99" s="59" t="str">
        <f>IF(resultats_francais!D99="","",resultats_francais!D99)</f>
        <v/>
      </c>
      <c r="E99" s="59" t="str">
        <f>IF(resultats_francais!H99="","",resultats_francais!H99)</f>
        <v/>
      </c>
      <c r="F99" s="59" t="str">
        <f>IF(resultats_francais!I99="","",resultats_francais!I99)</f>
        <v/>
      </c>
      <c r="G99" s="59" t="str">
        <f>IF(resultats_francais!J99="","",resultats_francais!J99)</f>
        <v/>
      </c>
      <c r="H99" s="59" t="str">
        <f>IF(resultats_francais!M99="","",resultats_francais!M99)</f>
        <v/>
      </c>
      <c r="I99" s="59" t="str">
        <f>IF(resultats_francais!N99="","",resultats_francais!N99)</f>
        <v/>
      </c>
      <c r="J99" s="59" t="str">
        <f>IF(resultats_francais!O99="","",resultats_francais!O99)</f>
        <v/>
      </c>
      <c r="K99" s="59" t="str">
        <f>IF(resultats_francais!E99="","",resultats_francais!E99)</f>
        <v/>
      </c>
      <c r="L99" s="59" t="str">
        <f>IF(resultats_francais!F99="","",resultats_francais!F99)</f>
        <v/>
      </c>
      <c r="M99" s="59" t="str">
        <f>IF(resultats_francais!G99="","",resultats_francais!G99)</f>
        <v/>
      </c>
      <c r="N99" s="59" t="str">
        <f>IF(resultats_francais!K99="","",resultats_francais!K99)</f>
        <v/>
      </c>
      <c r="O99" s="59" t="str">
        <f>IF(resultats_francais!L99="","",resultats_francais!L99)</f>
        <v/>
      </c>
      <c r="P99" s="59" t="str">
        <f>IF(resultats_francais!P99="","",resultats_francais!P99)</f>
        <v/>
      </c>
      <c r="Q99" s="59" t="str">
        <f>IF(resultats_francais!Q99="","",resultats_francais!Q99)</f>
        <v/>
      </c>
      <c r="R99" s="59" t="str">
        <f>IF(resultats_francais!R99="","",resultats_francais!R99)</f>
        <v/>
      </c>
      <c r="S99" s="59" t="str">
        <f>IF(resultats_francais!S99="","",resultats_francais!S99)</f>
        <v/>
      </c>
      <c r="T99" s="59" t="str">
        <f>IF(resultats_francais!T99="","",resultats_francais!T99)</f>
        <v/>
      </c>
      <c r="U99" s="59" t="str">
        <f>IF(resultats_francais!U99="","",resultats_francais!U99)</f>
        <v/>
      </c>
    </row>
    <row r="100" spans="1:21" ht="20.100000000000001" customHeight="1" thickBot="1">
      <c r="A100" s="63" t="str">
        <f>IF(resultats_francais!A100="","",resultats_francais!A100)</f>
        <v/>
      </c>
      <c r="B100" s="59" t="str">
        <f>IF(resultats_francais!B100="","",resultats_francais!B100)</f>
        <v/>
      </c>
      <c r="C100" s="59" t="str">
        <f>IF(resultats_francais!C100="","",resultats_francais!C100)</f>
        <v/>
      </c>
      <c r="D100" s="59" t="str">
        <f>IF(resultats_francais!D100="","",resultats_francais!D100)</f>
        <v/>
      </c>
      <c r="E100" s="59" t="str">
        <f>IF(resultats_francais!H100="","",resultats_francais!H100)</f>
        <v/>
      </c>
      <c r="F100" s="59" t="str">
        <f>IF(resultats_francais!I100="","",resultats_francais!I100)</f>
        <v/>
      </c>
      <c r="G100" s="59" t="str">
        <f>IF(resultats_francais!J100="","",resultats_francais!J100)</f>
        <v/>
      </c>
      <c r="H100" s="59" t="str">
        <f>IF(resultats_francais!M100="","",resultats_francais!M100)</f>
        <v/>
      </c>
      <c r="I100" s="59" t="str">
        <f>IF(resultats_francais!N100="","",resultats_francais!N100)</f>
        <v/>
      </c>
      <c r="J100" s="59" t="str">
        <f>IF(resultats_francais!O100="","",resultats_francais!O100)</f>
        <v/>
      </c>
      <c r="K100" s="59" t="str">
        <f>IF(resultats_francais!E100="","",resultats_francais!E100)</f>
        <v/>
      </c>
      <c r="L100" s="59" t="str">
        <f>IF(resultats_francais!F100="","",resultats_francais!F100)</f>
        <v/>
      </c>
      <c r="M100" s="59" t="str">
        <f>IF(resultats_francais!G100="","",resultats_francais!G100)</f>
        <v/>
      </c>
      <c r="N100" s="59" t="str">
        <f>IF(resultats_francais!K100="","",resultats_francais!K100)</f>
        <v/>
      </c>
      <c r="O100" s="59" t="str">
        <f>IF(resultats_francais!L100="","",resultats_francais!L100)</f>
        <v/>
      </c>
      <c r="P100" s="59" t="str">
        <f>IF(resultats_francais!P100="","",resultats_francais!P100)</f>
        <v/>
      </c>
      <c r="Q100" s="59" t="str">
        <f>IF(resultats_francais!Q100="","",resultats_francais!Q100)</f>
        <v/>
      </c>
      <c r="R100" s="59" t="str">
        <f>IF(resultats_francais!R100="","",resultats_francais!R100)</f>
        <v/>
      </c>
      <c r="S100" s="59" t="str">
        <f>IF(resultats_francais!S100="","",resultats_francais!S100)</f>
        <v/>
      </c>
      <c r="T100" s="59" t="str">
        <f>IF(resultats_francais!T100="","",resultats_francais!T100)</f>
        <v/>
      </c>
      <c r="U100" s="59" t="str">
        <f>IF(resultats_francais!U100="","",resultats_francais!U100)</f>
        <v/>
      </c>
    </row>
    <row r="101" spans="1:21" ht="20.100000000000001" customHeight="1" thickBot="1">
      <c r="A101" s="63" t="str">
        <f>IF(resultats_francais!A101="","",resultats_francais!A101)</f>
        <v/>
      </c>
      <c r="B101" s="59" t="str">
        <f>IF(resultats_francais!B101="","",resultats_francais!B101)</f>
        <v/>
      </c>
      <c r="C101" s="59" t="str">
        <f>IF(resultats_francais!C101="","",resultats_francais!C101)</f>
        <v/>
      </c>
      <c r="D101" s="59" t="str">
        <f>IF(resultats_francais!D101="","",resultats_francais!D101)</f>
        <v/>
      </c>
      <c r="E101" s="59" t="str">
        <f>IF(resultats_francais!H101="","",resultats_francais!H101)</f>
        <v/>
      </c>
      <c r="F101" s="59" t="str">
        <f>IF(resultats_francais!I101="","",resultats_francais!I101)</f>
        <v/>
      </c>
      <c r="G101" s="59" t="str">
        <f>IF(resultats_francais!J101="","",resultats_francais!J101)</f>
        <v/>
      </c>
      <c r="H101" s="59" t="str">
        <f>IF(resultats_francais!M101="","",resultats_francais!M101)</f>
        <v/>
      </c>
      <c r="I101" s="59" t="str">
        <f>IF(resultats_francais!N101="","",resultats_francais!N101)</f>
        <v/>
      </c>
      <c r="J101" s="59" t="str">
        <f>IF(resultats_francais!O101="","",resultats_francais!O101)</f>
        <v/>
      </c>
      <c r="K101" s="59" t="str">
        <f>IF(resultats_francais!E101="","",resultats_francais!E101)</f>
        <v/>
      </c>
      <c r="L101" s="59" t="str">
        <f>IF(resultats_francais!F101="","",resultats_francais!F101)</f>
        <v/>
      </c>
      <c r="M101" s="59" t="str">
        <f>IF(resultats_francais!G101="","",resultats_francais!G101)</f>
        <v/>
      </c>
      <c r="N101" s="59" t="str">
        <f>IF(resultats_francais!K101="","",resultats_francais!K101)</f>
        <v/>
      </c>
      <c r="O101" s="59" t="str">
        <f>IF(resultats_francais!L101="","",resultats_francais!L101)</f>
        <v/>
      </c>
      <c r="P101" s="59" t="str">
        <f>IF(resultats_francais!P101="","",resultats_francais!P101)</f>
        <v/>
      </c>
      <c r="Q101" s="59" t="str">
        <f>IF(resultats_francais!Q101="","",resultats_francais!Q101)</f>
        <v/>
      </c>
      <c r="R101" s="59" t="str">
        <f>IF(resultats_francais!R101="","",resultats_francais!R101)</f>
        <v/>
      </c>
      <c r="S101" s="59" t="str">
        <f>IF(resultats_francais!S101="","",resultats_francais!S101)</f>
        <v/>
      </c>
      <c r="T101" s="59" t="str">
        <f>IF(resultats_francais!T101="","",resultats_francais!T101)</f>
        <v/>
      </c>
      <c r="U101" s="59" t="str">
        <f>IF(resultats_francais!U101="","",resultats_francais!U101)</f>
        <v/>
      </c>
    </row>
    <row r="102" spans="1:21" ht="20.100000000000001" customHeight="1" thickBot="1">
      <c r="A102" s="63" t="str">
        <f>IF(resultats_francais!A102="","",resultats_francais!A102)</f>
        <v/>
      </c>
      <c r="B102" s="59" t="str">
        <f>IF(resultats_francais!B102="","",resultats_francais!B102)</f>
        <v/>
      </c>
      <c r="C102" s="59" t="str">
        <f>IF(resultats_francais!C102="","",resultats_francais!C102)</f>
        <v/>
      </c>
      <c r="D102" s="59" t="str">
        <f>IF(resultats_francais!D102="","",resultats_francais!D102)</f>
        <v/>
      </c>
      <c r="E102" s="59" t="str">
        <f>IF(resultats_francais!H102="","",resultats_francais!H102)</f>
        <v/>
      </c>
      <c r="F102" s="59" t="str">
        <f>IF(resultats_francais!I102="","",resultats_francais!I102)</f>
        <v/>
      </c>
      <c r="G102" s="59" t="str">
        <f>IF(resultats_francais!J102="","",resultats_francais!J102)</f>
        <v/>
      </c>
      <c r="H102" s="59" t="str">
        <f>IF(resultats_francais!M102="","",resultats_francais!M102)</f>
        <v/>
      </c>
      <c r="I102" s="59" t="str">
        <f>IF(resultats_francais!N102="","",resultats_francais!N102)</f>
        <v/>
      </c>
      <c r="J102" s="59" t="str">
        <f>IF(resultats_francais!O102="","",resultats_francais!O102)</f>
        <v/>
      </c>
      <c r="K102" s="59" t="str">
        <f>IF(resultats_francais!E102="","",resultats_francais!E102)</f>
        <v/>
      </c>
      <c r="L102" s="59" t="str">
        <f>IF(resultats_francais!F102="","",resultats_francais!F102)</f>
        <v/>
      </c>
      <c r="M102" s="59" t="str">
        <f>IF(resultats_francais!G102="","",resultats_francais!G102)</f>
        <v/>
      </c>
      <c r="N102" s="59" t="str">
        <f>IF(resultats_francais!K102="","",resultats_francais!K102)</f>
        <v/>
      </c>
      <c r="O102" s="59" t="str">
        <f>IF(resultats_francais!L102="","",resultats_francais!L102)</f>
        <v/>
      </c>
      <c r="P102" s="59" t="str">
        <f>IF(resultats_francais!P102="","",resultats_francais!P102)</f>
        <v/>
      </c>
      <c r="Q102" s="59" t="str">
        <f>IF(resultats_francais!Q102="","",resultats_francais!Q102)</f>
        <v/>
      </c>
      <c r="R102" s="59" t="str">
        <f>IF(resultats_francais!R102="","",resultats_francais!R102)</f>
        <v/>
      </c>
      <c r="S102" s="59" t="str">
        <f>IF(resultats_francais!S102="","",resultats_francais!S102)</f>
        <v/>
      </c>
      <c r="T102" s="59" t="str">
        <f>IF(resultats_francais!T102="","",resultats_francais!T102)</f>
        <v/>
      </c>
      <c r="U102" s="59" t="str">
        <f>IF(resultats_francais!U102="","",resultats_francais!U102)</f>
        <v/>
      </c>
    </row>
    <row r="103" spans="1:21" ht="20.100000000000001" customHeight="1" thickBot="1">
      <c r="A103" s="63" t="str">
        <f>IF(resultats_francais!A103="","",resultats_francais!A103)</f>
        <v/>
      </c>
      <c r="B103" s="59" t="str">
        <f>IF(resultats_francais!B103="","",resultats_francais!B103)</f>
        <v/>
      </c>
      <c r="C103" s="59" t="str">
        <f>IF(resultats_francais!C103="","",resultats_francais!C103)</f>
        <v/>
      </c>
      <c r="D103" s="59" t="str">
        <f>IF(resultats_francais!D103="","",resultats_francais!D103)</f>
        <v/>
      </c>
      <c r="E103" s="59" t="str">
        <f>IF(resultats_francais!H103="","",resultats_francais!H103)</f>
        <v/>
      </c>
      <c r="F103" s="59" t="str">
        <f>IF(resultats_francais!I103="","",resultats_francais!I103)</f>
        <v/>
      </c>
      <c r="G103" s="59" t="str">
        <f>IF(resultats_francais!J103="","",resultats_francais!J103)</f>
        <v/>
      </c>
      <c r="H103" s="59" t="str">
        <f>IF(resultats_francais!M103="","",resultats_francais!M103)</f>
        <v/>
      </c>
      <c r="I103" s="59" t="str">
        <f>IF(resultats_francais!N103="","",resultats_francais!N103)</f>
        <v/>
      </c>
      <c r="J103" s="59" t="str">
        <f>IF(resultats_francais!O103="","",resultats_francais!O103)</f>
        <v/>
      </c>
      <c r="K103" s="59" t="str">
        <f>IF(resultats_francais!E103="","",resultats_francais!E103)</f>
        <v/>
      </c>
      <c r="L103" s="59" t="str">
        <f>IF(resultats_francais!F103="","",resultats_francais!F103)</f>
        <v/>
      </c>
      <c r="M103" s="59" t="str">
        <f>IF(resultats_francais!G103="","",resultats_francais!G103)</f>
        <v/>
      </c>
      <c r="N103" s="59" t="str">
        <f>IF(resultats_francais!K103="","",resultats_francais!K103)</f>
        <v/>
      </c>
      <c r="O103" s="59" t="str">
        <f>IF(resultats_francais!L103="","",resultats_francais!L103)</f>
        <v/>
      </c>
      <c r="P103" s="59" t="str">
        <f>IF(resultats_francais!P103="","",resultats_francais!P103)</f>
        <v/>
      </c>
      <c r="Q103" s="59" t="str">
        <f>IF(resultats_francais!Q103="","",resultats_francais!Q103)</f>
        <v/>
      </c>
      <c r="R103" s="59" t="str">
        <f>IF(resultats_francais!R103="","",resultats_francais!R103)</f>
        <v/>
      </c>
      <c r="S103" s="59" t="str">
        <f>IF(resultats_francais!S103="","",resultats_francais!S103)</f>
        <v/>
      </c>
      <c r="T103" s="59" t="str">
        <f>IF(resultats_francais!T103="","",resultats_francais!T103)</f>
        <v/>
      </c>
      <c r="U103" s="59" t="str">
        <f>IF(resultats_francais!U103="","",resultats_francais!U103)</f>
        <v/>
      </c>
    </row>
    <row r="104" spans="1:21" ht="20.100000000000001" customHeight="1" thickBot="1">
      <c r="A104" s="63" t="str">
        <f>IF(resultats_francais!A104="","",resultats_francais!A104)</f>
        <v/>
      </c>
      <c r="B104" s="59" t="str">
        <f>IF(resultats_francais!B104="","",resultats_francais!B104)</f>
        <v/>
      </c>
      <c r="C104" s="59" t="str">
        <f>IF(resultats_francais!C104="","",resultats_francais!C104)</f>
        <v/>
      </c>
      <c r="D104" s="59" t="str">
        <f>IF(resultats_francais!D104="","",resultats_francais!D104)</f>
        <v/>
      </c>
      <c r="E104" s="59" t="str">
        <f>IF(resultats_francais!H104="","",resultats_francais!H104)</f>
        <v/>
      </c>
      <c r="F104" s="59" t="str">
        <f>IF(resultats_francais!I104="","",resultats_francais!I104)</f>
        <v/>
      </c>
      <c r="G104" s="59" t="str">
        <f>IF(resultats_francais!J104="","",resultats_francais!J104)</f>
        <v/>
      </c>
      <c r="H104" s="59" t="str">
        <f>IF(resultats_francais!M104="","",resultats_francais!M104)</f>
        <v/>
      </c>
      <c r="I104" s="59" t="str">
        <f>IF(resultats_francais!N104="","",resultats_francais!N104)</f>
        <v/>
      </c>
      <c r="J104" s="59" t="str">
        <f>IF(resultats_francais!O104="","",resultats_francais!O104)</f>
        <v/>
      </c>
      <c r="K104" s="59" t="str">
        <f>IF(resultats_francais!E104="","",resultats_francais!E104)</f>
        <v/>
      </c>
      <c r="L104" s="59" t="str">
        <f>IF(resultats_francais!F104="","",resultats_francais!F104)</f>
        <v/>
      </c>
      <c r="M104" s="59" t="str">
        <f>IF(resultats_francais!G104="","",resultats_francais!G104)</f>
        <v/>
      </c>
      <c r="N104" s="59" t="str">
        <f>IF(resultats_francais!K104="","",resultats_francais!K104)</f>
        <v/>
      </c>
      <c r="O104" s="59" t="str">
        <f>IF(resultats_francais!L104="","",resultats_francais!L104)</f>
        <v/>
      </c>
      <c r="P104" s="59" t="str">
        <f>IF(resultats_francais!P104="","",resultats_francais!P104)</f>
        <v/>
      </c>
      <c r="Q104" s="59" t="str">
        <f>IF(resultats_francais!Q104="","",resultats_francais!Q104)</f>
        <v/>
      </c>
      <c r="R104" s="59" t="str">
        <f>IF(resultats_francais!R104="","",resultats_francais!R104)</f>
        <v/>
      </c>
      <c r="S104" s="59" t="str">
        <f>IF(resultats_francais!S104="","",resultats_francais!S104)</f>
        <v/>
      </c>
      <c r="T104" s="59" t="str">
        <f>IF(resultats_francais!T104="","",resultats_francais!T104)</f>
        <v/>
      </c>
      <c r="U104" s="59" t="str">
        <f>IF(resultats_francais!U104="","",resultats_francais!U104)</f>
        <v/>
      </c>
    </row>
    <row r="105" spans="1:21" ht="20.100000000000001" customHeight="1" thickBot="1">
      <c r="A105" s="63" t="str">
        <f>IF(resultats_francais!A105="","",resultats_francais!A105)</f>
        <v/>
      </c>
      <c r="B105" s="59" t="str">
        <f>IF(resultats_francais!B105="","",resultats_francais!B105)</f>
        <v/>
      </c>
      <c r="C105" s="59" t="str">
        <f>IF(resultats_francais!C105="","",resultats_francais!C105)</f>
        <v/>
      </c>
      <c r="D105" s="59" t="str">
        <f>IF(resultats_francais!D105="","",resultats_francais!D105)</f>
        <v/>
      </c>
      <c r="E105" s="59" t="str">
        <f>IF(resultats_francais!H105="","",resultats_francais!H105)</f>
        <v/>
      </c>
      <c r="F105" s="59" t="str">
        <f>IF(resultats_francais!I105="","",resultats_francais!I105)</f>
        <v/>
      </c>
      <c r="G105" s="59" t="str">
        <f>IF(resultats_francais!J105="","",resultats_francais!J105)</f>
        <v/>
      </c>
      <c r="H105" s="59" t="str">
        <f>IF(resultats_francais!M105="","",resultats_francais!M105)</f>
        <v/>
      </c>
      <c r="I105" s="59" t="str">
        <f>IF(resultats_francais!N105="","",resultats_francais!N105)</f>
        <v/>
      </c>
      <c r="J105" s="59" t="str">
        <f>IF(resultats_francais!O105="","",resultats_francais!O105)</f>
        <v/>
      </c>
      <c r="K105" s="59" t="str">
        <f>IF(resultats_francais!E105="","",resultats_francais!E105)</f>
        <v/>
      </c>
      <c r="L105" s="59" t="str">
        <f>IF(resultats_francais!F105="","",resultats_francais!F105)</f>
        <v/>
      </c>
      <c r="M105" s="59" t="str">
        <f>IF(resultats_francais!G105="","",resultats_francais!G105)</f>
        <v/>
      </c>
      <c r="N105" s="59" t="str">
        <f>IF(resultats_francais!K105="","",resultats_francais!K105)</f>
        <v/>
      </c>
      <c r="O105" s="59" t="str">
        <f>IF(resultats_francais!L105="","",resultats_francais!L105)</f>
        <v/>
      </c>
      <c r="P105" s="59" t="str">
        <f>IF(resultats_francais!P105="","",resultats_francais!P105)</f>
        <v/>
      </c>
      <c r="Q105" s="59" t="str">
        <f>IF(resultats_francais!Q105="","",resultats_francais!Q105)</f>
        <v/>
      </c>
      <c r="R105" s="59" t="str">
        <f>IF(resultats_francais!R105="","",resultats_francais!R105)</f>
        <v/>
      </c>
      <c r="S105" s="59" t="str">
        <f>IF(resultats_francais!S105="","",resultats_francais!S105)</f>
        <v/>
      </c>
      <c r="T105" s="59" t="str">
        <f>IF(resultats_francais!T105="","",resultats_francais!T105)</f>
        <v/>
      </c>
      <c r="U105" s="59" t="str">
        <f>IF(resultats_francais!U105="","",resultats_francais!U105)</f>
        <v/>
      </c>
    </row>
    <row r="106" spans="1:21" ht="20.100000000000001" customHeight="1" thickBot="1">
      <c r="A106" s="63" t="str">
        <f>IF(resultats_francais!A106="","",resultats_francais!A106)</f>
        <v/>
      </c>
      <c r="B106" s="59" t="str">
        <f>IF(resultats_francais!B106="","",resultats_francais!B106)</f>
        <v/>
      </c>
      <c r="C106" s="59" t="str">
        <f>IF(resultats_francais!C106="","",resultats_francais!C106)</f>
        <v/>
      </c>
      <c r="D106" s="59" t="str">
        <f>IF(resultats_francais!D106="","",resultats_francais!D106)</f>
        <v/>
      </c>
      <c r="E106" s="59" t="str">
        <f>IF(resultats_francais!H106="","",resultats_francais!H106)</f>
        <v/>
      </c>
      <c r="F106" s="59" t="str">
        <f>IF(resultats_francais!I106="","",resultats_francais!I106)</f>
        <v/>
      </c>
      <c r="G106" s="59" t="str">
        <f>IF(resultats_francais!J106="","",resultats_francais!J106)</f>
        <v/>
      </c>
      <c r="H106" s="59" t="str">
        <f>IF(resultats_francais!M106="","",resultats_francais!M106)</f>
        <v/>
      </c>
      <c r="I106" s="59" t="str">
        <f>IF(resultats_francais!N106="","",resultats_francais!N106)</f>
        <v/>
      </c>
      <c r="J106" s="59" t="str">
        <f>IF(resultats_francais!O106="","",resultats_francais!O106)</f>
        <v/>
      </c>
      <c r="K106" s="59" t="str">
        <f>IF(resultats_francais!E106="","",resultats_francais!E106)</f>
        <v/>
      </c>
      <c r="L106" s="59" t="str">
        <f>IF(resultats_francais!F106="","",resultats_francais!F106)</f>
        <v/>
      </c>
      <c r="M106" s="59" t="str">
        <f>IF(resultats_francais!G106="","",resultats_francais!G106)</f>
        <v/>
      </c>
      <c r="N106" s="59" t="str">
        <f>IF(resultats_francais!K106="","",resultats_francais!K106)</f>
        <v/>
      </c>
      <c r="O106" s="59" t="str">
        <f>IF(resultats_francais!L106="","",resultats_francais!L106)</f>
        <v/>
      </c>
      <c r="P106" s="59" t="str">
        <f>IF(resultats_francais!P106="","",resultats_francais!P106)</f>
        <v/>
      </c>
      <c r="Q106" s="59" t="str">
        <f>IF(resultats_francais!Q106="","",resultats_francais!Q106)</f>
        <v/>
      </c>
      <c r="R106" s="59" t="str">
        <f>IF(resultats_francais!R106="","",resultats_francais!R106)</f>
        <v/>
      </c>
      <c r="S106" s="59" t="str">
        <f>IF(resultats_francais!S106="","",resultats_francais!S106)</f>
        <v/>
      </c>
      <c r="T106" s="59" t="str">
        <f>IF(resultats_francais!T106="","",resultats_francais!T106)</f>
        <v/>
      </c>
      <c r="U106" s="59" t="str">
        <f>IF(resultats_francais!U106="","",resultats_francais!U106)</f>
        <v/>
      </c>
    </row>
    <row r="107" spans="1:21" ht="20.100000000000001" customHeight="1" thickBot="1">
      <c r="A107" s="63" t="str">
        <f>IF(resultats_francais!A107="","",resultats_francais!A107)</f>
        <v/>
      </c>
      <c r="B107" s="59" t="str">
        <f>IF(resultats_francais!B107="","",resultats_francais!B107)</f>
        <v/>
      </c>
      <c r="C107" s="59" t="str">
        <f>IF(resultats_francais!C107="","",resultats_francais!C107)</f>
        <v/>
      </c>
      <c r="D107" s="59" t="str">
        <f>IF(resultats_francais!D107="","",resultats_francais!D107)</f>
        <v/>
      </c>
      <c r="E107" s="59" t="str">
        <f>IF(resultats_francais!H107="","",resultats_francais!H107)</f>
        <v/>
      </c>
      <c r="F107" s="59" t="str">
        <f>IF(resultats_francais!I107="","",resultats_francais!I107)</f>
        <v/>
      </c>
      <c r="G107" s="59" t="str">
        <f>IF(resultats_francais!J107="","",resultats_francais!J107)</f>
        <v/>
      </c>
      <c r="H107" s="59" t="str">
        <f>IF(resultats_francais!M107="","",resultats_francais!M107)</f>
        <v/>
      </c>
      <c r="I107" s="59" t="str">
        <f>IF(resultats_francais!N107="","",resultats_francais!N107)</f>
        <v/>
      </c>
      <c r="J107" s="59" t="str">
        <f>IF(resultats_francais!O107="","",resultats_francais!O107)</f>
        <v/>
      </c>
      <c r="K107" s="59" t="str">
        <f>IF(resultats_francais!E107="","",resultats_francais!E107)</f>
        <v/>
      </c>
      <c r="L107" s="59" t="str">
        <f>IF(resultats_francais!F107="","",resultats_francais!F107)</f>
        <v/>
      </c>
      <c r="M107" s="59" t="str">
        <f>IF(resultats_francais!G107="","",resultats_francais!G107)</f>
        <v/>
      </c>
      <c r="N107" s="59" t="str">
        <f>IF(resultats_francais!K107="","",resultats_francais!K107)</f>
        <v/>
      </c>
      <c r="O107" s="59" t="str">
        <f>IF(resultats_francais!L107="","",resultats_francais!L107)</f>
        <v/>
      </c>
      <c r="P107" s="59" t="str">
        <f>IF(resultats_francais!P107="","",resultats_francais!P107)</f>
        <v/>
      </c>
      <c r="Q107" s="59" t="str">
        <f>IF(resultats_francais!Q107="","",resultats_francais!Q107)</f>
        <v/>
      </c>
      <c r="R107" s="59" t="str">
        <f>IF(resultats_francais!R107="","",resultats_francais!R107)</f>
        <v/>
      </c>
      <c r="S107" s="59" t="str">
        <f>IF(resultats_francais!S107="","",resultats_francais!S107)</f>
        <v/>
      </c>
      <c r="T107" s="59" t="str">
        <f>IF(resultats_francais!T107="","",resultats_francais!T107)</f>
        <v/>
      </c>
      <c r="U107" s="59" t="str">
        <f>IF(resultats_francais!U107="","",resultats_francais!U107)</f>
        <v/>
      </c>
    </row>
    <row r="108" spans="1:21" ht="20.100000000000001" customHeight="1" thickBot="1">
      <c r="A108" s="63" t="str">
        <f>IF(resultats_francais!A108="","",resultats_francais!A108)</f>
        <v/>
      </c>
      <c r="B108" s="59" t="str">
        <f>IF(resultats_francais!B108="","",resultats_francais!B108)</f>
        <v/>
      </c>
      <c r="C108" s="59" t="str">
        <f>IF(resultats_francais!C108="","",resultats_francais!C108)</f>
        <v/>
      </c>
      <c r="D108" s="59" t="str">
        <f>IF(resultats_francais!D108="","",resultats_francais!D108)</f>
        <v/>
      </c>
      <c r="E108" s="59" t="str">
        <f>IF(resultats_francais!H108="","",resultats_francais!H108)</f>
        <v/>
      </c>
      <c r="F108" s="59" t="str">
        <f>IF(resultats_francais!I108="","",resultats_francais!I108)</f>
        <v/>
      </c>
      <c r="G108" s="59" t="str">
        <f>IF(resultats_francais!J108="","",resultats_francais!J108)</f>
        <v/>
      </c>
      <c r="H108" s="59" t="str">
        <f>IF(resultats_francais!M108="","",resultats_francais!M108)</f>
        <v/>
      </c>
      <c r="I108" s="59" t="str">
        <f>IF(resultats_francais!N108="","",resultats_francais!N108)</f>
        <v/>
      </c>
      <c r="J108" s="59" t="str">
        <f>IF(resultats_francais!O108="","",resultats_francais!O108)</f>
        <v/>
      </c>
      <c r="K108" s="59" t="str">
        <f>IF(resultats_francais!E108="","",resultats_francais!E108)</f>
        <v/>
      </c>
      <c r="L108" s="59" t="str">
        <f>IF(resultats_francais!F108="","",resultats_francais!F108)</f>
        <v/>
      </c>
      <c r="M108" s="59" t="str">
        <f>IF(resultats_francais!G108="","",resultats_francais!G108)</f>
        <v/>
      </c>
      <c r="N108" s="59" t="str">
        <f>IF(resultats_francais!K108="","",resultats_francais!K108)</f>
        <v/>
      </c>
      <c r="O108" s="59" t="str">
        <f>IF(resultats_francais!L108="","",resultats_francais!L108)</f>
        <v/>
      </c>
      <c r="P108" s="59" t="str">
        <f>IF(resultats_francais!P108="","",resultats_francais!P108)</f>
        <v/>
      </c>
      <c r="Q108" s="59" t="str">
        <f>IF(resultats_francais!Q108="","",resultats_francais!Q108)</f>
        <v/>
      </c>
      <c r="R108" s="59" t="str">
        <f>IF(resultats_francais!R108="","",resultats_francais!R108)</f>
        <v/>
      </c>
      <c r="S108" s="59" t="str">
        <f>IF(resultats_francais!S108="","",resultats_francais!S108)</f>
        <v/>
      </c>
      <c r="T108" s="59" t="str">
        <f>IF(resultats_francais!T108="","",resultats_francais!T108)</f>
        <v/>
      </c>
      <c r="U108" s="59" t="str">
        <f>IF(resultats_francais!U108="","",resultats_francais!U108)</f>
        <v/>
      </c>
    </row>
    <row r="109" spans="1:21" ht="20.100000000000001" customHeight="1" thickBot="1">
      <c r="A109" s="63" t="str">
        <f>IF(resultats_francais!A109="","",resultats_francais!A109)</f>
        <v/>
      </c>
      <c r="B109" s="59" t="str">
        <f>IF(resultats_francais!B109="","",resultats_francais!B109)</f>
        <v/>
      </c>
      <c r="C109" s="59" t="str">
        <f>IF(resultats_francais!C109="","",resultats_francais!C109)</f>
        <v/>
      </c>
      <c r="D109" s="59" t="str">
        <f>IF(resultats_francais!D109="","",resultats_francais!D109)</f>
        <v/>
      </c>
      <c r="E109" s="59" t="str">
        <f>IF(resultats_francais!H109="","",resultats_francais!H109)</f>
        <v/>
      </c>
      <c r="F109" s="59" t="str">
        <f>IF(resultats_francais!I109="","",resultats_francais!I109)</f>
        <v/>
      </c>
      <c r="G109" s="59" t="str">
        <f>IF(resultats_francais!J109="","",resultats_francais!J109)</f>
        <v/>
      </c>
      <c r="H109" s="59" t="str">
        <f>IF(resultats_francais!M109="","",resultats_francais!M109)</f>
        <v/>
      </c>
      <c r="I109" s="59" t="str">
        <f>IF(resultats_francais!N109="","",resultats_francais!N109)</f>
        <v/>
      </c>
      <c r="J109" s="59" t="str">
        <f>IF(resultats_francais!O109="","",resultats_francais!O109)</f>
        <v/>
      </c>
      <c r="K109" s="59" t="str">
        <f>IF(resultats_francais!E109="","",resultats_francais!E109)</f>
        <v/>
      </c>
      <c r="L109" s="59" t="str">
        <f>IF(resultats_francais!F109="","",resultats_francais!F109)</f>
        <v/>
      </c>
      <c r="M109" s="59" t="str">
        <f>IF(resultats_francais!G109="","",resultats_francais!G109)</f>
        <v/>
      </c>
      <c r="N109" s="59" t="str">
        <f>IF(resultats_francais!K109="","",resultats_francais!K109)</f>
        <v/>
      </c>
      <c r="O109" s="59" t="str">
        <f>IF(resultats_francais!L109="","",resultats_francais!L109)</f>
        <v/>
      </c>
      <c r="P109" s="59" t="str">
        <f>IF(resultats_francais!P109="","",resultats_francais!P109)</f>
        <v/>
      </c>
      <c r="Q109" s="59" t="str">
        <f>IF(resultats_francais!Q109="","",resultats_francais!Q109)</f>
        <v/>
      </c>
      <c r="R109" s="59" t="str">
        <f>IF(resultats_francais!R109="","",resultats_francais!R109)</f>
        <v/>
      </c>
      <c r="S109" s="59" t="str">
        <f>IF(resultats_francais!S109="","",resultats_francais!S109)</f>
        <v/>
      </c>
      <c r="T109" s="59" t="str">
        <f>IF(resultats_francais!T109="","",resultats_francais!T109)</f>
        <v/>
      </c>
      <c r="U109" s="59" t="str">
        <f>IF(resultats_francais!U109="","",resultats_francais!U109)</f>
        <v/>
      </c>
    </row>
    <row r="110" spans="1:21" ht="20.100000000000001" customHeight="1" thickBot="1">
      <c r="A110" s="63" t="str">
        <f>IF(resultats_francais!A110="","",resultats_francais!A110)</f>
        <v/>
      </c>
      <c r="B110" s="59" t="str">
        <f>IF(resultats_francais!B110="","",resultats_francais!B110)</f>
        <v/>
      </c>
      <c r="C110" s="59" t="str">
        <f>IF(resultats_francais!C110="","",resultats_francais!C110)</f>
        <v/>
      </c>
      <c r="D110" s="59" t="str">
        <f>IF(resultats_francais!D110="","",resultats_francais!D110)</f>
        <v/>
      </c>
      <c r="E110" s="59" t="str">
        <f>IF(resultats_francais!H110="","",resultats_francais!H110)</f>
        <v/>
      </c>
      <c r="F110" s="59" t="str">
        <f>IF(resultats_francais!I110="","",resultats_francais!I110)</f>
        <v/>
      </c>
      <c r="G110" s="59" t="str">
        <f>IF(resultats_francais!J110="","",resultats_francais!J110)</f>
        <v/>
      </c>
      <c r="H110" s="59" t="str">
        <f>IF(resultats_francais!M110="","",resultats_francais!M110)</f>
        <v/>
      </c>
      <c r="I110" s="59" t="str">
        <f>IF(resultats_francais!N110="","",resultats_francais!N110)</f>
        <v/>
      </c>
      <c r="J110" s="59" t="str">
        <f>IF(resultats_francais!O110="","",resultats_francais!O110)</f>
        <v/>
      </c>
      <c r="K110" s="59" t="str">
        <f>IF(resultats_francais!E110="","",resultats_francais!E110)</f>
        <v/>
      </c>
      <c r="L110" s="59" t="str">
        <f>IF(resultats_francais!F110="","",resultats_francais!F110)</f>
        <v/>
      </c>
      <c r="M110" s="59" t="str">
        <f>IF(resultats_francais!G110="","",resultats_francais!G110)</f>
        <v/>
      </c>
      <c r="N110" s="59" t="str">
        <f>IF(resultats_francais!K110="","",resultats_francais!K110)</f>
        <v/>
      </c>
      <c r="O110" s="59" t="str">
        <f>IF(resultats_francais!L110="","",resultats_francais!L110)</f>
        <v/>
      </c>
      <c r="P110" s="59" t="str">
        <f>IF(resultats_francais!P110="","",resultats_francais!P110)</f>
        <v/>
      </c>
      <c r="Q110" s="59" t="str">
        <f>IF(resultats_francais!Q110="","",resultats_francais!Q110)</f>
        <v/>
      </c>
      <c r="R110" s="59" t="str">
        <f>IF(resultats_francais!R110="","",resultats_francais!R110)</f>
        <v/>
      </c>
      <c r="S110" s="59" t="str">
        <f>IF(resultats_francais!S110="","",resultats_francais!S110)</f>
        <v/>
      </c>
      <c r="T110" s="59" t="str">
        <f>IF(resultats_francais!T110="","",resultats_francais!T110)</f>
        <v/>
      </c>
      <c r="U110" s="59" t="str">
        <f>IF(resultats_francais!U110="","",resultats_francais!U110)</f>
        <v/>
      </c>
    </row>
    <row r="111" spans="1:21" ht="20.100000000000001" customHeight="1" thickBot="1">
      <c r="A111" s="63" t="str">
        <f>IF(resultats_francais!A111="","",resultats_francais!A111)</f>
        <v/>
      </c>
      <c r="B111" s="59" t="str">
        <f>IF(resultats_francais!B111="","",resultats_francais!B111)</f>
        <v/>
      </c>
      <c r="C111" s="59" t="str">
        <f>IF(resultats_francais!C111="","",resultats_francais!C111)</f>
        <v/>
      </c>
      <c r="D111" s="59" t="str">
        <f>IF(resultats_francais!D111="","",resultats_francais!D111)</f>
        <v/>
      </c>
      <c r="E111" s="59" t="str">
        <f>IF(resultats_francais!H111="","",resultats_francais!H111)</f>
        <v/>
      </c>
      <c r="F111" s="59" t="str">
        <f>IF(resultats_francais!I111="","",resultats_francais!I111)</f>
        <v/>
      </c>
      <c r="G111" s="59" t="str">
        <f>IF(resultats_francais!J111="","",resultats_francais!J111)</f>
        <v/>
      </c>
      <c r="H111" s="59" t="str">
        <f>IF(resultats_francais!M111="","",resultats_francais!M111)</f>
        <v/>
      </c>
      <c r="I111" s="59" t="str">
        <f>IF(resultats_francais!N111="","",resultats_francais!N111)</f>
        <v/>
      </c>
      <c r="J111" s="59" t="str">
        <f>IF(resultats_francais!O111="","",resultats_francais!O111)</f>
        <v/>
      </c>
      <c r="K111" s="59" t="str">
        <f>IF(resultats_francais!E111="","",resultats_francais!E111)</f>
        <v/>
      </c>
      <c r="L111" s="59" t="str">
        <f>IF(resultats_francais!F111="","",resultats_francais!F111)</f>
        <v/>
      </c>
      <c r="M111" s="59" t="str">
        <f>IF(resultats_francais!G111="","",resultats_francais!G111)</f>
        <v/>
      </c>
      <c r="N111" s="59" t="str">
        <f>IF(resultats_francais!K111="","",resultats_francais!K111)</f>
        <v/>
      </c>
      <c r="O111" s="59" t="str">
        <f>IF(resultats_francais!L111="","",resultats_francais!L111)</f>
        <v/>
      </c>
      <c r="P111" s="59" t="str">
        <f>IF(resultats_francais!P111="","",resultats_francais!P111)</f>
        <v/>
      </c>
      <c r="Q111" s="59" t="str">
        <f>IF(resultats_francais!Q111="","",resultats_francais!Q111)</f>
        <v/>
      </c>
      <c r="R111" s="59" t="str">
        <f>IF(resultats_francais!R111="","",resultats_francais!R111)</f>
        <v/>
      </c>
      <c r="S111" s="59" t="str">
        <f>IF(resultats_francais!S111="","",resultats_francais!S111)</f>
        <v/>
      </c>
      <c r="T111" s="59" t="str">
        <f>IF(resultats_francais!T111="","",resultats_francais!T111)</f>
        <v/>
      </c>
      <c r="U111" s="59" t="str">
        <f>IF(resultats_francais!U111="","",resultats_francais!U111)</f>
        <v/>
      </c>
    </row>
    <row r="112" spans="1:21" ht="20.100000000000001" customHeight="1" thickBot="1">
      <c r="A112" s="63" t="str">
        <f>IF(resultats_francais!A112="","",resultats_francais!A112)</f>
        <v/>
      </c>
      <c r="B112" s="59" t="str">
        <f>IF(resultats_francais!B112="","",resultats_francais!B112)</f>
        <v/>
      </c>
      <c r="C112" s="59" t="str">
        <f>IF(resultats_francais!C112="","",resultats_francais!C112)</f>
        <v/>
      </c>
      <c r="D112" s="59" t="str">
        <f>IF(resultats_francais!D112="","",resultats_francais!D112)</f>
        <v/>
      </c>
      <c r="E112" s="59" t="str">
        <f>IF(resultats_francais!H112="","",resultats_francais!H112)</f>
        <v/>
      </c>
      <c r="F112" s="59" t="str">
        <f>IF(resultats_francais!I112="","",resultats_francais!I112)</f>
        <v/>
      </c>
      <c r="G112" s="59" t="str">
        <f>IF(resultats_francais!J112="","",resultats_francais!J112)</f>
        <v/>
      </c>
      <c r="H112" s="59" t="str">
        <f>IF(resultats_francais!M112="","",resultats_francais!M112)</f>
        <v/>
      </c>
      <c r="I112" s="59" t="str">
        <f>IF(resultats_francais!N112="","",resultats_francais!N112)</f>
        <v/>
      </c>
      <c r="J112" s="59" t="str">
        <f>IF(resultats_francais!O112="","",resultats_francais!O112)</f>
        <v/>
      </c>
      <c r="K112" s="59" t="str">
        <f>IF(resultats_francais!E112="","",resultats_francais!E112)</f>
        <v/>
      </c>
      <c r="L112" s="59" t="str">
        <f>IF(resultats_francais!F112="","",resultats_francais!F112)</f>
        <v/>
      </c>
      <c r="M112" s="59" t="str">
        <f>IF(resultats_francais!G112="","",resultats_francais!G112)</f>
        <v/>
      </c>
      <c r="N112" s="59" t="str">
        <f>IF(resultats_francais!K112="","",resultats_francais!K112)</f>
        <v/>
      </c>
      <c r="O112" s="59" t="str">
        <f>IF(resultats_francais!L112="","",resultats_francais!L112)</f>
        <v/>
      </c>
      <c r="P112" s="59" t="str">
        <f>IF(resultats_francais!P112="","",resultats_francais!P112)</f>
        <v/>
      </c>
      <c r="Q112" s="59" t="str">
        <f>IF(resultats_francais!Q112="","",resultats_francais!Q112)</f>
        <v/>
      </c>
      <c r="R112" s="59" t="str">
        <f>IF(resultats_francais!R112="","",resultats_francais!R112)</f>
        <v/>
      </c>
      <c r="S112" s="59" t="str">
        <f>IF(resultats_francais!S112="","",resultats_francais!S112)</f>
        <v/>
      </c>
      <c r="T112" s="59" t="str">
        <f>IF(resultats_francais!T112="","",resultats_francais!T112)</f>
        <v/>
      </c>
      <c r="U112" s="59" t="str">
        <f>IF(resultats_francais!U112="","",resultats_francais!U112)</f>
        <v/>
      </c>
    </row>
    <row r="113" spans="1:21" ht="20.100000000000001" customHeight="1" thickBot="1">
      <c r="A113" s="63" t="str">
        <f>IF(resultats_francais!A113="","",resultats_francais!A113)</f>
        <v/>
      </c>
      <c r="B113" s="59" t="str">
        <f>IF(resultats_francais!B113="","",resultats_francais!B113)</f>
        <v/>
      </c>
      <c r="C113" s="59" t="str">
        <f>IF(resultats_francais!C113="","",resultats_francais!C113)</f>
        <v/>
      </c>
      <c r="D113" s="59" t="str">
        <f>IF(resultats_francais!D113="","",resultats_francais!D113)</f>
        <v/>
      </c>
      <c r="E113" s="59" t="str">
        <f>IF(resultats_francais!H113="","",resultats_francais!H113)</f>
        <v/>
      </c>
      <c r="F113" s="59" t="str">
        <f>IF(resultats_francais!I113="","",resultats_francais!I113)</f>
        <v/>
      </c>
      <c r="G113" s="59" t="str">
        <f>IF(resultats_francais!J113="","",resultats_francais!J113)</f>
        <v/>
      </c>
      <c r="H113" s="59" t="str">
        <f>IF(resultats_francais!M113="","",resultats_francais!M113)</f>
        <v/>
      </c>
      <c r="I113" s="59" t="str">
        <f>IF(resultats_francais!N113="","",resultats_francais!N113)</f>
        <v/>
      </c>
      <c r="J113" s="59" t="str">
        <f>IF(resultats_francais!O113="","",resultats_francais!O113)</f>
        <v/>
      </c>
      <c r="K113" s="59" t="str">
        <f>IF(resultats_francais!E113="","",resultats_francais!E113)</f>
        <v/>
      </c>
      <c r="L113" s="59" t="str">
        <f>IF(resultats_francais!F113="","",resultats_francais!F113)</f>
        <v/>
      </c>
      <c r="M113" s="59" t="str">
        <f>IF(resultats_francais!G113="","",resultats_francais!G113)</f>
        <v/>
      </c>
      <c r="N113" s="59" t="str">
        <f>IF(resultats_francais!K113="","",resultats_francais!K113)</f>
        <v/>
      </c>
      <c r="O113" s="59" t="str">
        <f>IF(resultats_francais!L113="","",resultats_francais!L113)</f>
        <v/>
      </c>
      <c r="P113" s="59" t="str">
        <f>IF(resultats_francais!P113="","",resultats_francais!P113)</f>
        <v/>
      </c>
      <c r="Q113" s="59" t="str">
        <f>IF(resultats_francais!Q113="","",resultats_francais!Q113)</f>
        <v/>
      </c>
      <c r="R113" s="59" t="str">
        <f>IF(resultats_francais!R113="","",resultats_francais!R113)</f>
        <v/>
      </c>
      <c r="S113" s="59" t="str">
        <f>IF(resultats_francais!S113="","",resultats_francais!S113)</f>
        <v/>
      </c>
      <c r="T113" s="59" t="str">
        <f>IF(resultats_francais!T113="","",resultats_francais!T113)</f>
        <v/>
      </c>
      <c r="U113" s="59" t="str">
        <f>IF(resultats_francais!U113="","",resultats_francais!U113)</f>
        <v/>
      </c>
    </row>
    <row r="114" spans="1:21" ht="20.100000000000001" customHeight="1" thickBot="1">
      <c r="A114" s="63" t="str">
        <f>IF(resultats_francais!A114="","",resultats_francais!A114)</f>
        <v/>
      </c>
      <c r="B114" s="59" t="str">
        <f>IF(resultats_francais!B114="","",resultats_francais!B114)</f>
        <v/>
      </c>
      <c r="C114" s="59" t="str">
        <f>IF(resultats_francais!C114="","",resultats_francais!C114)</f>
        <v/>
      </c>
      <c r="D114" s="59" t="str">
        <f>IF(resultats_francais!D114="","",resultats_francais!D114)</f>
        <v/>
      </c>
      <c r="E114" s="59" t="str">
        <f>IF(resultats_francais!H114="","",resultats_francais!H114)</f>
        <v/>
      </c>
      <c r="F114" s="59" t="str">
        <f>IF(resultats_francais!I114="","",resultats_francais!I114)</f>
        <v/>
      </c>
      <c r="G114" s="59" t="str">
        <f>IF(resultats_francais!J114="","",resultats_francais!J114)</f>
        <v/>
      </c>
      <c r="H114" s="59" t="str">
        <f>IF(resultats_francais!M114="","",resultats_francais!M114)</f>
        <v/>
      </c>
      <c r="I114" s="59" t="str">
        <f>IF(resultats_francais!N114="","",resultats_francais!N114)</f>
        <v/>
      </c>
      <c r="J114" s="59" t="str">
        <f>IF(resultats_francais!O114="","",resultats_francais!O114)</f>
        <v/>
      </c>
      <c r="K114" s="59" t="str">
        <f>IF(resultats_francais!E114="","",resultats_francais!E114)</f>
        <v/>
      </c>
      <c r="L114" s="59" t="str">
        <f>IF(resultats_francais!F114="","",resultats_francais!F114)</f>
        <v/>
      </c>
      <c r="M114" s="59" t="str">
        <f>IF(resultats_francais!G114="","",resultats_francais!G114)</f>
        <v/>
      </c>
      <c r="N114" s="59" t="str">
        <f>IF(resultats_francais!K114="","",resultats_francais!K114)</f>
        <v/>
      </c>
      <c r="O114" s="59" t="str">
        <f>IF(resultats_francais!L114="","",resultats_francais!L114)</f>
        <v/>
      </c>
      <c r="P114" s="59" t="str">
        <f>IF(resultats_francais!P114="","",resultats_francais!P114)</f>
        <v/>
      </c>
      <c r="Q114" s="59" t="str">
        <f>IF(resultats_francais!Q114="","",resultats_francais!Q114)</f>
        <v/>
      </c>
      <c r="R114" s="59" t="str">
        <f>IF(resultats_francais!R114="","",resultats_francais!R114)</f>
        <v/>
      </c>
      <c r="S114" s="59" t="str">
        <f>IF(resultats_francais!S114="","",resultats_francais!S114)</f>
        <v/>
      </c>
      <c r="T114" s="59" t="str">
        <f>IF(resultats_francais!T114="","",resultats_francais!T114)</f>
        <v/>
      </c>
      <c r="U114" s="59" t="str">
        <f>IF(resultats_francais!U114="","",resultats_francais!U114)</f>
        <v/>
      </c>
    </row>
    <row r="115" spans="1:21" ht="20.100000000000001" customHeight="1" thickBot="1">
      <c r="A115" s="63" t="str">
        <f>IF(resultats_francais!A115="","",resultats_francais!A115)</f>
        <v/>
      </c>
      <c r="B115" s="59" t="str">
        <f>IF(resultats_francais!B115="","",resultats_francais!B115)</f>
        <v/>
      </c>
      <c r="C115" s="59" t="str">
        <f>IF(resultats_francais!C115="","",resultats_francais!C115)</f>
        <v/>
      </c>
      <c r="D115" s="59" t="str">
        <f>IF(resultats_francais!D115="","",resultats_francais!D115)</f>
        <v/>
      </c>
      <c r="E115" s="59" t="str">
        <f>IF(resultats_francais!H115="","",resultats_francais!H115)</f>
        <v/>
      </c>
      <c r="F115" s="59" t="str">
        <f>IF(resultats_francais!I115="","",resultats_francais!I115)</f>
        <v/>
      </c>
      <c r="G115" s="59" t="str">
        <f>IF(resultats_francais!J115="","",resultats_francais!J115)</f>
        <v/>
      </c>
      <c r="H115" s="59" t="str">
        <f>IF(resultats_francais!M115="","",resultats_francais!M115)</f>
        <v/>
      </c>
      <c r="I115" s="59" t="str">
        <f>IF(resultats_francais!N115="","",resultats_francais!N115)</f>
        <v/>
      </c>
      <c r="J115" s="59" t="str">
        <f>IF(resultats_francais!O115="","",resultats_francais!O115)</f>
        <v/>
      </c>
      <c r="K115" s="59" t="str">
        <f>IF(resultats_francais!E115="","",resultats_francais!E115)</f>
        <v/>
      </c>
      <c r="L115" s="59" t="str">
        <f>IF(resultats_francais!F115="","",resultats_francais!F115)</f>
        <v/>
      </c>
      <c r="M115" s="59" t="str">
        <f>IF(resultats_francais!G115="","",resultats_francais!G115)</f>
        <v/>
      </c>
      <c r="N115" s="59" t="str">
        <f>IF(resultats_francais!K115="","",resultats_francais!K115)</f>
        <v/>
      </c>
      <c r="O115" s="59" t="str">
        <f>IF(resultats_francais!L115="","",resultats_francais!L115)</f>
        <v/>
      </c>
      <c r="P115" s="59" t="str">
        <f>IF(resultats_francais!P115="","",resultats_francais!P115)</f>
        <v/>
      </c>
      <c r="Q115" s="59" t="str">
        <f>IF(resultats_francais!Q115="","",resultats_francais!Q115)</f>
        <v/>
      </c>
      <c r="R115" s="59" t="str">
        <f>IF(resultats_francais!R115="","",resultats_francais!R115)</f>
        <v/>
      </c>
      <c r="S115" s="59" t="str">
        <f>IF(resultats_francais!S115="","",resultats_francais!S115)</f>
        <v/>
      </c>
      <c r="T115" s="59" t="str">
        <f>IF(resultats_francais!T115="","",resultats_francais!T115)</f>
        <v/>
      </c>
      <c r="U115" s="59" t="str">
        <f>IF(resultats_francais!U115="","",resultats_francais!U115)</f>
        <v/>
      </c>
    </row>
    <row r="116" spans="1:21" ht="20.100000000000001" customHeight="1" thickBot="1">
      <c r="A116" s="63" t="str">
        <f>IF(resultats_francais!A116="","",resultats_francais!A116)</f>
        <v/>
      </c>
      <c r="B116" s="59" t="str">
        <f>IF(resultats_francais!B116="","",resultats_francais!B116)</f>
        <v/>
      </c>
      <c r="C116" s="59" t="str">
        <f>IF(resultats_francais!C116="","",resultats_francais!C116)</f>
        <v/>
      </c>
      <c r="D116" s="59" t="str">
        <f>IF(resultats_francais!D116="","",resultats_francais!D116)</f>
        <v/>
      </c>
      <c r="E116" s="59" t="str">
        <f>IF(resultats_francais!H116="","",resultats_francais!H116)</f>
        <v/>
      </c>
      <c r="F116" s="59" t="str">
        <f>IF(resultats_francais!I116="","",resultats_francais!I116)</f>
        <v/>
      </c>
      <c r="G116" s="59" t="str">
        <f>IF(resultats_francais!J116="","",resultats_francais!J116)</f>
        <v/>
      </c>
      <c r="H116" s="59" t="str">
        <f>IF(resultats_francais!M116="","",resultats_francais!M116)</f>
        <v/>
      </c>
      <c r="I116" s="59" t="str">
        <f>IF(resultats_francais!N116="","",resultats_francais!N116)</f>
        <v/>
      </c>
      <c r="J116" s="59" t="str">
        <f>IF(resultats_francais!O116="","",resultats_francais!O116)</f>
        <v/>
      </c>
      <c r="K116" s="59" t="str">
        <f>IF(resultats_francais!E116="","",resultats_francais!E116)</f>
        <v/>
      </c>
      <c r="L116" s="59" t="str">
        <f>IF(resultats_francais!F116="","",resultats_francais!F116)</f>
        <v/>
      </c>
      <c r="M116" s="59" t="str">
        <f>IF(resultats_francais!G116="","",resultats_francais!G116)</f>
        <v/>
      </c>
      <c r="N116" s="59" t="str">
        <f>IF(resultats_francais!K116="","",resultats_francais!K116)</f>
        <v/>
      </c>
      <c r="O116" s="59" t="str">
        <f>IF(resultats_francais!L116="","",resultats_francais!L116)</f>
        <v/>
      </c>
      <c r="P116" s="59" t="str">
        <f>IF(resultats_francais!P116="","",resultats_francais!P116)</f>
        <v/>
      </c>
      <c r="Q116" s="59" t="str">
        <f>IF(resultats_francais!Q116="","",resultats_francais!Q116)</f>
        <v/>
      </c>
      <c r="R116" s="59" t="str">
        <f>IF(resultats_francais!R116="","",resultats_francais!R116)</f>
        <v/>
      </c>
      <c r="S116" s="59" t="str">
        <f>IF(resultats_francais!S116="","",resultats_francais!S116)</f>
        <v/>
      </c>
      <c r="T116" s="59" t="str">
        <f>IF(resultats_francais!T116="","",resultats_francais!T116)</f>
        <v/>
      </c>
      <c r="U116" s="59" t="str">
        <f>IF(resultats_francais!U116="","",resultats_francais!U116)</f>
        <v/>
      </c>
    </row>
    <row r="117" spans="1:21" ht="20.100000000000001" customHeight="1" thickBot="1">
      <c r="A117" s="63" t="str">
        <f>IF(resultats_francais!A117="","",resultats_francais!A117)</f>
        <v/>
      </c>
      <c r="B117" s="59" t="str">
        <f>IF(resultats_francais!B117="","",resultats_francais!B117)</f>
        <v/>
      </c>
      <c r="C117" s="59" t="str">
        <f>IF(resultats_francais!C117="","",resultats_francais!C117)</f>
        <v/>
      </c>
      <c r="D117" s="59" t="str">
        <f>IF(resultats_francais!D117="","",resultats_francais!D117)</f>
        <v/>
      </c>
      <c r="E117" s="59" t="str">
        <f>IF(resultats_francais!H117="","",resultats_francais!H117)</f>
        <v/>
      </c>
      <c r="F117" s="59" t="str">
        <f>IF(resultats_francais!I117="","",resultats_francais!I117)</f>
        <v/>
      </c>
      <c r="G117" s="59" t="str">
        <f>IF(resultats_francais!J117="","",resultats_francais!J117)</f>
        <v/>
      </c>
      <c r="H117" s="59" t="str">
        <f>IF(resultats_francais!M117="","",resultats_francais!M117)</f>
        <v/>
      </c>
      <c r="I117" s="59" t="str">
        <f>IF(resultats_francais!N117="","",resultats_francais!N117)</f>
        <v/>
      </c>
      <c r="J117" s="59" t="str">
        <f>IF(resultats_francais!O117="","",resultats_francais!O117)</f>
        <v/>
      </c>
      <c r="K117" s="59" t="str">
        <f>IF(resultats_francais!E117="","",resultats_francais!E117)</f>
        <v/>
      </c>
      <c r="L117" s="59" t="str">
        <f>IF(resultats_francais!F117="","",resultats_francais!F117)</f>
        <v/>
      </c>
      <c r="M117" s="59" t="str">
        <f>IF(resultats_francais!G117="","",resultats_francais!G117)</f>
        <v/>
      </c>
      <c r="N117" s="59" t="str">
        <f>IF(resultats_francais!K117="","",resultats_francais!K117)</f>
        <v/>
      </c>
      <c r="O117" s="59" t="str">
        <f>IF(resultats_francais!L117="","",resultats_francais!L117)</f>
        <v/>
      </c>
      <c r="P117" s="59" t="str">
        <f>IF(resultats_francais!P117="","",resultats_francais!P117)</f>
        <v/>
      </c>
      <c r="Q117" s="59" t="str">
        <f>IF(resultats_francais!Q117="","",resultats_francais!Q117)</f>
        <v/>
      </c>
      <c r="R117" s="59" t="str">
        <f>IF(resultats_francais!R117="","",resultats_francais!R117)</f>
        <v/>
      </c>
      <c r="S117" s="59" t="str">
        <f>IF(resultats_francais!S117="","",resultats_francais!S117)</f>
        <v/>
      </c>
      <c r="T117" s="59" t="str">
        <f>IF(resultats_francais!T117="","",resultats_francais!T117)</f>
        <v/>
      </c>
      <c r="U117" s="59" t="str">
        <f>IF(resultats_francais!U117="","",resultats_francais!U117)</f>
        <v/>
      </c>
    </row>
    <row r="118" spans="1:21" ht="20.100000000000001" customHeight="1" thickBot="1">
      <c r="A118" s="63" t="str">
        <f>IF(resultats_francais!A118="","",resultats_francais!A118)</f>
        <v/>
      </c>
      <c r="B118" s="59" t="str">
        <f>IF(resultats_francais!B118="","",resultats_francais!B118)</f>
        <v/>
      </c>
      <c r="C118" s="59" t="str">
        <f>IF(resultats_francais!C118="","",resultats_francais!C118)</f>
        <v/>
      </c>
      <c r="D118" s="59" t="str">
        <f>IF(resultats_francais!D118="","",resultats_francais!D118)</f>
        <v/>
      </c>
      <c r="E118" s="59" t="str">
        <f>IF(resultats_francais!H118="","",resultats_francais!H118)</f>
        <v/>
      </c>
      <c r="F118" s="59" t="str">
        <f>IF(resultats_francais!I118="","",resultats_francais!I118)</f>
        <v/>
      </c>
      <c r="G118" s="59" t="str">
        <f>IF(resultats_francais!J118="","",resultats_francais!J118)</f>
        <v/>
      </c>
      <c r="H118" s="59" t="str">
        <f>IF(resultats_francais!M118="","",resultats_francais!M118)</f>
        <v/>
      </c>
      <c r="I118" s="59" t="str">
        <f>IF(resultats_francais!N118="","",resultats_francais!N118)</f>
        <v/>
      </c>
      <c r="J118" s="59" t="str">
        <f>IF(resultats_francais!O118="","",resultats_francais!O118)</f>
        <v/>
      </c>
      <c r="K118" s="59" t="str">
        <f>IF(resultats_francais!E118="","",resultats_francais!E118)</f>
        <v/>
      </c>
      <c r="L118" s="59" t="str">
        <f>IF(resultats_francais!F118="","",resultats_francais!F118)</f>
        <v/>
      </c>
      <c r="M118" s="59" t="str">
        <f>IF(resultats_francais!G118="","",resultats_francais!G118)</f>
        <v/>
      </c>
      <c r="N118" s="59" t="str">
        <f>IF(resultats_francais!K118="","",resultats_francais!K118)</f>
        <v/>
      </c>
      <c r="O118" s="59" t="str">
        <f>IF(resultats_francais!L118="","",resultats_francais!L118)</f>
        <v/>
      </c>
      <c r="P118" s="59" t="str">
        <f>IF(resultats_francais!P118="","",resultats_francais!P118)</f>
        <v/>
      </c>
      <c r="Q118" s="59" t="str">
        <f>IF(resultats_francais!Q118="","",resultats_francais!Q118)</f>
        <v/>
      </c>
      <c r="R118" s="59" t="str">
        <f>IF(resultats_francais!R118="","",resultats_francais!R118)</f>
        <v/>
      </c>
      <c r="S118" s="59" t="str">
        <f>IF(resultats_francais!S118="","",resultats_francais!S118)</f>
        <v/>
      </c>
      <c r="T118" s="59" t="str">
        <f>IF(resultats_francais!T118="","",resultats_francais!T118)</f>
        <v/>
      </c>
      <c r="U118" s="59" t="str">
        <f>IF(resultats_francais!U118="","",resultats_francais!U118)</f>
        <v/>
      </c>
    </row>
    <row r="119" spans="1:21" ht="20.100000000000001" customHeight="1" thickBot="1">
      <c r="A119" s="63" t="str">
        <f>IF(resultats_francais!A119="","",resultats_francais!A119)</f>
        <v/>
      </c>
      <c r="B119" s="59" t="str">
        <f>IF(resultats_francais!B119="","",resultats_francais!B119)</f>
        <v/>
      </c>
      <c r="C119" s="59" t="str">
        <f>IF(resultats_francais!C119="","",resultats_francais!C119)</f>
        <v/>
      </c>
      <c r="D119" s="59" t="str">
        <f>IF(resultats_francais!D119="","",resultats_francais!D119)</f>
        <v/>
      </c>
      <c r="E119" s="59" t="str">
        <f>IF(resultats_francais!H119="","",resultats_francais!H119)</f>
        <v/>
      </c>
      <c r="F119" s="59" t="str">
        <f>IF(resultats_francais!I119="","",resultats_francais!I119)</f>
        <v/>
      </c>
      <c r="G119" s="59" t="str">
        <f>IF(resultats_francais!J119="","",resultats_francais!J119)</f>
        <v/>
      </c>
      <c r="H119" s="59" t="str">
        <f>IF(resultats_francais!M119="","",resultats_francais!M119)</f>
        <v/>
      </c>
      <c r="I119" s="59" t="str">
        <f>IF(resultats_francais!N119="","",resultats_francais!N119)</f>
        <v/>
      </c>
      <c r="J119" s="59" t="str">
        <f>IF(resultats_francais!O119="","",resultats_francais!O119)</f>
        <v/>
      </c>
      <c r="K119" s="59" t="str">
        <f>IF(resultats_francais!E119="","",resultats_francais!E119)</f>
        <v/>
      </c>
      <c r="L119" s="59" t="str">
        <f>IF(resultats_francais!F119="","",resultats_francais!F119)</f>
        <v/>
      </c>
      <c r="M119" s="59" t="str">
        <f>IF(resultats_francais!G119="","",resultats_francais!G119)</f>
        <v/>
      </c>
      <c r="N119" s="59" t="str">
        <f>IF(resultats_francais!K119="","",resultats_francais!K119)</f>
        <v/>
      </c>
      <c r="O119" s="59" t="str">
        <f>IF(resultats_francais!L119="","",resultats_francais!L119)</f>
        <v/>
      </c>
      <c r="P119" s="59" t="str">
        <f>IF(resultats_francais!P119="","",resultats_francais!P119)</f>
        <v/>
      </c>
      <c r="Q119" s="59" t="str">
        <f>IF(resultats_francais!Q119="","",resultats_francais!Q119)</f>
        <v/>
      </c>
      <c r="R119" s="59" t="str">
        <f>IF(resultats_francais!R119="","",resultats_francais!R119)</f>
        <v/>
      </c>
      <c r="S119" s="59" t="str">
        <f>IF(resultats_francais!S119="","",resultats_francais!S119)</f>
        <v/>
      </c>
      <c r="T119" s="59" t="str">
        <f>IF(resultats_francais!T119="","",resultats_francais!T119)</f>
        <v/>
      </c>
      <c r="U119" s="59" t="str">
        <f>IF(resultats_francais!U119="","",resultats_francais!U119)</f>
        <v/>
      </c>
    </row>
    <row r="120" spans="1:21" ht="20.100000000000001" customHeight="1" thickBot="1">
      <c r="A120" s="63" t="str">
        <f>IF(resultats_francais!A120="","",resultats_francais!A120)</f>
        <v/>
      </c>
      <c r="B120" s="59" t="str">
        <f>IF(resultats_francais!B120="","",resultats_francais!B120)</f>
        <v/>
      </c>
      <c r="C120" s="59" t="str">
        <f>IF(resultats_francais!C120="","",resultats_francais!C120)</f>
        <v/>
      </c>
      <c r="D120" s="59" t="str">
        <f>IF(resultats_francais!D120="","",resultats_francais!D120)</f>
        <v/>
      </c>
      <c r="E120" s="59" t="str">
        <f>IF(resultats_francais!H120="","",resultats_francais!H120)</f>
        <v/>
      </c>
      <c r="F120" s="59" t="str">
        <f>IF(resultats_francais!I120="","",resultats_francais!I120)</f>
        <v/>
      </c>
      <c r="G120" s="59" t="str">
        <f>IF(resultats_francais!J120="","",resultats_francais!J120)</f>
        <v/>
      </c>
      <c r="H120" s="59" t="str">
        <f>IF(resultats_francais!M120="","",resultats_francais!M120)</f>
        <v/>
      </c>
      <c r="I120" s="59" t="str">
        <f>IF(resultats_francais!N120="","",resultats_francais!N120)</f>
        <v/>
      </c>
      <c r="J120" s="59" t="str">
        <f>IF(resultats_francais!O120="","",resultats_francais!O120)</f>
        <v/>
      </c>
      <c r="K120" s="59" t="str">
        <f>IF(resultats_francais!E120="","",resultats_francais!E120)</f>
        <v/>
      </c>
      <c r="L120" s="59" t="str">
        <f>IF(resultats_francais!F120="","",resultats_francais!F120)</f>
        <v/>
      </c>
      <c r="M120" s="59" t="str">
        <f>IF(resultats_francais!G120="","",resultats_francais!G120)</f>
        <v/>
      </c>
      <c r="N120" s="59" t="str">
        <f>IF(resultats_francais!K120="","",resultats_francais!K120)</f>
        <v/>
      </c>
      <c r="O120" s="59" t="str">
        <f>IF(resultats_francais!L120="","",resultats_francais!L120)</f>
        <v/>
      </c>
      <c r="P120" s="59" t="str">
        <f>IF(resultats_francais!P120="","",resultats_francais!P120)</f>
        <v/>
      </c>
      <c r="Q120" s="59" t="str">
        <f>IF(resultats_francais!Q120="","",resultats_francais!Q120)</f>
        <v/>
      </c>
      <c r="R120" s="59" t="str">
        <f>IF(resultats_francais!R120="","",resultats_francais!R120)</f>
        <v/>
      </c>
      <c r="S120" s="59" t="str">
        <f>IF(resultats_francais!S120="","",resultats_francais!S120)</f>
        <v/>
      </c>
      <c r="T120" s="59" t="str">
        <f>IF(resultats_francais!T120="","",resultats_francais!T120)</f>
        <v/>
      </c>
      <c r="U120" s="59" t="str">
        <f>IF(resultats_francais!U120="","",resultats_francais!U120)</f>
        <v/>
      </c>
    </row>
    <row r="121" spans="1:21" ht="20.100000000000001" customHeight="1" thickBot="1">
      <c r="A121" s="63" t="str">
        <f>IF(resultats_francais!A121="","",resultats_francais!A121)</f>
        <v/>
      </c>
      <c r="B121" s="59" t="str">
        <f>IF(resultats_francais!B121="","",resultats_francais!B121)</f>
        <v/>
      </c>
      <c r="C121" s="59" t="str">
        <f>IF(resultats_francais!C121="","",resultats_francais!C121)</f>
        <v/>
      </c>
      <c r="D121" s="59" t="str">
        <f>IF(resultats_francais!D121="","",resultats_francais!D121)</f>
        <v/>
      </c>
      <c r="E121" s="59" t="str">
        <f>IF(resultats_francais!H121="","",resultats_francais!H121)</f>
        <v/>
      </c>
      <c r="F121" s="59" t="str">
        <f>IF(resultats_francais!I121="","",resultats_francais!I121)</f>
        <v/>
      </c>
      <c r="G121" s="59" t="str">
        <f>IF(resultats_francais!J121="","",resultats_francais!J121)</f>
        <v/>
      </c>
      <c r="H121" s="59" t="str">
        <f>IF(resultats_francais!M121="","",resultats_francais!M121)</f>
        <v/>
      </c>
      <c r="I121" s="59" t="str">
        <f>IF(resultats_francais!N121="","",resultats_francais!N121)</f>
        <v/>
      </c>
      <c r="J121" s="59" t="str">
        <f>IF(resultats_francais!O121="","",resultats_francais!O121)</f>
        <v/>
      </c>
      <c r="K121" s="59" t="str">
        <f>IF(resultats_francais!E121="","",resultats_francais!E121)</f>
        <v/>
      </c>
      <c r="L121" s="59" t="str">
        <f>IF(resultats_francais!F121="","",resultats_francais!F121)</f>
        <v/>
      </c>
      <c r="M121" s="59" t="str">
        <f>IF(resultats_francais!G121="","",resultats_francais!G121)</f>
        <v/>
      </c>
      <c r="N121" s="59" t="str">
        <f>IF(resultats_francais!K121="","",resultats_francais!K121)</f>
        <v/>
      </c>
      <c r="O121" s="59" t="str">
        <f>IF(resultats_francais!L121="","",resultats_francais!L121)</f>
        <v/>
      </c>
      <c r="P121" s="59" t="str">
        <f>IF(resultats_francais!P121="","",resultats_francais!P121)</f>
        <v/>
      </c>
      <c r="Q121" s="59" t="str">
        <f>IF(resultats_francais!Q121="","",resultats_francais!Q121)</f>
        <v/>
      </c>
      <c r="R121" s="59" t="str">
        <f>IF(resultats_francais!R121="","",resultats_francais!R121)</f>
        <v/>
      </c>
      <c r="S121" s="59" t="str">
        <f>IF(resultats_francais!S121="","",resultats_francais!S121)</f>
        <v/>
      </c>
      <c r="T121" s="59" t="str">
        <f>IF(resultats_francais!T121="","",resultats_francais!T121)</f>
        <v/>
      </c>
      <c r="U121" s="59" t="str">
        <f>IF(resultats_francais!U121="","",resultats_francais!U121)</f>
        <v/>
      </c>
    </row>
    <row r="122" spans="1:21" ht="20.100000000000001" customHeight="1" thickBot="1">
      <c r="A122" s="63" t="str">
        <f>IF(resultats_francais!A122="","",resultats_francais!A122)</f>
        <v/>
      </c>
      <c r="B122" s="59" t="str">
        <f>IF(resultats_francais!B122="","",resultats_francais!B122)</f>
        <v/>
      </c>
      <c r="C122" s="59" t="str">
        <f>IF(resultats_francais!C122="","",resultats_francais!C122)</f>
        <v/>
      </c>
      <c r="D122" s="59" t="str">
        <f>IF(resultats_francais!D122="","",resultats_francais!D122)</f>
        <v/>
      </c>
      <c r="E122" s="59" t="str">
        <f>IF(resultats_francais!H122="","",resultats_francais!H122)</f>
        <v/>
      </c>
      <c r="F122" s="59" t="str">
        <f>IF(resultats_francais!I122="","",resultats_francais!I122)</f>
        <v/>
      </c>
      <c r="G122" s="59" t="str">
        <f>IF(resultats_francais!J122="","",resultats_francais!J122)</f>
        <v/>
      </c>
      <c r="H122" s="59" t="str">
        <f>IF(resultats_francais!M122="","",resultats_francais!M122)</f>
        <v/>
      </c>
      <c r="I122" s="59" t="str">
        <f>IF(resultats_francais!N122="","",resultats_francais!N122)</f>
        <v/>
      </c>
      <c r="J122" s="59" t="str">
        <f>IF(resultats_francais!O122="","",resultats_francais!O122)</f>
        <v/>
      </c>
      <c r="K122" s="59" t="str">
        <f>IF(resultats_francais!E122="","",resultats_francais!E122)</f>
        <v/>
      </c>
      <c r="L122" s="59" t="str">
        <f>IF(resultats_francais!F122="","",resultats_francais!F122)</f>
        <v/>
      </c>
      <c r="M122" s="59" t="str">
        <f>IF(resultats_francais!G122="","",resultats_francais!G122)</f>
        <v/>
      </c>
      <c r="N122" s="59" t="str">
        <f>IF(resultats_francais!K122="","",resultats_francais!K122)</f>
        <v/>
      </c>
      <c r="O122" s="59" t="str">
        <f>IF(resultats_francais!L122="","",resultats_francais!L122)</f>
        <v/>
      </c>
      <c r="P122" s="59" t="str">
        <f>IF(resultats_francais!P122="","",resultats_francais!P122)</f>
        <v/>
      </c>
      <c r="Q122" s="59" t="str">
        <f>IF(resultats_francais!Q122="","",resultats_francais!Q122)</f>
        <v/>
      </c>
      <c r="R122" s="59" t="str">
        <f>IF(resultats_francais!R122="","",resultats_francais!R122)</f>
        <v/>
      </c>
      <c r="S122" s="59" t="str">
        <f>IF(resultats_francais!S122="","",resultats_francais!S122)</f>
        <v/>
      </c>
      <c r="T122" s="59" t="str">
        <f>IF(resultats_francais!T122="","",resultats_francais!T122)</f>
        <v/>
      </c>
      <c r="U122" s="59" t="str">
        <f>IF(resultats_francais!U122="","",resultats_francais!U122)</f>
        <v/>
      </c>
    </row>
    <row r="123" spans="1:21" ht="20.100000000000001" customHeight="1" thickBot="1">
      <c r="A123" s="63" t="str">
        <f>IF(resultats_francais!A123="","",resultats_francais!A123)</f>
        <v/>
      </c>
      <c r="B123" s="59" t="str">
        <f>IF(resultats_francais!B123="","",resultats_francais!B123)</f>
        <v/>
      </c>
      <c r="C123" s="59" t="str">
        <f>IF(resultats_francais!C123="","",resultats_francais!C123)</f>
        <v/>
      </c>
      <c r="D123" s="59" t="str">
        <f>IF(resultats_francais!D123="","",resultats_francais!D123)</f>
        <v/>
      </c>
      <c r="E123" s="59" t="str">
        <f>IF(resultats_francais!H123="","",resultats_francais!H123)</f>
        <v/>
      </c>
      <c r="F123" s="59" t="str">
        <f>IF(resultats_francais!I123="","",resultats_francais!I123)</f>
        <v/>
      </c>
      <c r="G123" s="59" t="str">
        <f>IF(resultats_francais!J123="","",resultats_francais!J123)</f>
        <v/>
      </c>
      <c r="H123" s="59" t="str">
        <f>IF(resultats_francais!M123="","",resultats_francais!M123)</f>
        <v/>
      </c>
      <c r="I123" s="59" t="str">
        <f>IF(resultats_francais!N123="","",resultats_francais!N123)</f>
        <v/>
      </c>
      <c r="J123" s="59" t="str">
        <f>IF(resultats_francais!O123="","",resultats_francais!O123)</f>
        <v/>
      </c>
      <c r="K123" s="59" t="str">
        <f>IF(resultats_francais!E123="","",resultats_francais!E123)</f>
        <v/>
      </c>
      <c r="L123" s="59" t="str">
        <f>IF(resultats_francais!F123="","",resultats_francais!F123)</f>
        <v/>
      </c>
      <c r="M123" s="59" t="str">
        <f>IF(resultats_francais!G123="","",resultats_francais!G123)</f>
        <v/>
      </c>
      <c r="N123" s="59" t="str">
        <f>IF(resultats_francais!K123="","",resultats_francais!K123)</f>
        <v/>
      </c>
      <c r="O123" s="59" t="str">
        <f>IF(resultats_francais!L123="","",resultats_francais!L123)</f>
        <v/>
      </c>
      <c r="P123" s="59" t="str">
        <f>IF(resultats_francais!P123="","",resultats_francais!P123)</f>
        <v/>
      </c>
      <c r="Q123" s="59" t="str">
        <f>IF(resultats_francais!Q123="","",resultats_francais!Q123)</f>
        <v/>
      </c>
      <c r="R123" s="59" t="str">
        <f>IF(resultats_francais!R123="","",resultats_francais!R123)</f>
        <v/>
      </c>
      <c r="S123" s="59" t="str">
        <f>IF(resultats_francais!S123="","",resultats_francais!S123)</f>
        <v/>
      </c>
      <c r="T123" s="59" t="str">
        <f>IF(resultats_francais!T123="","",resultats_francais!T123)</f>
        <v/>
      </c>
      <c r="U123" s="59" t="str">
        <f>IF(resultats_francais!U123="","",resultats_francais!U123)</f>
        <v/>
      </c>
    </row>
    <row r="124" spans="1:21" ht="20.100000000000001" customHeight="1" thickBot="1">
      <c r="A124" s="63" t="str">
        <f>IF(resultats_francais!A124="","",resultats_francais!A124)</f>
        <v/>
      </c>
      <c r="B124" s="59" t="str">
        <f>IF(resultats_francais!B124="","",resultats_francais!B124)</f>
        <v/>
      </c>
      <c r="C124" s="59" t="str">
        <f>IF(resultats_francais!C124="","",resultats_francais!C124)</f>
        <v/>
      </c>
      <c r="D124" s="59" t="str">
        <f>IF(resultats_francais!D124="","",resultats_francais!D124)</f>
        <v/>
      </c>
      <c r="E124" s="59" t="str">
        <f>IF(resultats_francais!H124="","",resultats_francais!H124)</f>
        <v/>
      </c>
      <c r="F124" s="59" t="str">
        <f>IF(resultats_francais!I124="","",resultats_francais!I124)</f>
        <v/>
      </c>
      <c r="G124" s="59" t="str">
        <f>IF(resultats_francais!J124="","",resultats_francais!J124)</f>
        <v/>
      </c>
      <c r="H124" s="59" t="str">
        <f>IF(resultats_francais!M124="","",resultats_francais!M124)</f>
        <v/>
      </c>
      <c r="I124" s="59" t="str">
        <f>IF(resultats_francais!N124="","",resultats_francais!N124)</f>
        <v/>
      </c>
      <c r="J124" s="59" t="str">
        <f>IF(resultats_francais!O124="","",resultats_francais!O124)</f>
        <v/>
      </c>
      <c r="K124" s="59" t="str">
        <f>IF(resultats_francais!E124="","",resultats_francais!E124)</f>
        <v/>
      </c>
      <c r="L124" s="59" t="str">
        <f>IF(resultats_francais!F124="","",resultats_francais!F124)</f>
        <v/>
      </c>
      <c r="M124" s="59" t="str">
        <f>IF(resultats_francais!G124="","",resultats_francais!G124)</f>
        <v/>
      </c>
      <c r="N124" s="59" t="str">
        <f>IF(resultats_francais!K124="","",resultats_francais!K124)</f>
        <v/>
      </c>
      <c r="O124" s="59" t="str">
        <f>IF(resultats_francais!L124="","",resultats_francais!L124)</f>
        <v/>
      </c>
      <c r="P124" s="59" t="str">
        <f>IF(resultats_francais!P124="","",resultats_francais!P124)</f>
        <v/>
      </c>
      <c r="Q124" s="59" t="str">
        <f>IF(resultats_francais!Q124="","",resultats_francais!Q124)</f>
        <v/>
      </c>
      <c r="R124" s="59" t="str">
        <f>IF(resultats_francais!R124="","",resultats_francais!R124)</f>
        <v/>
      </c>
      <c r="S124" s="59" t="str">
        <f>IF(resultats_francais!S124="","",resultats_francais!S124)</f>
        <v/>
      </c>
      <c r="T124" s="59" t="str">
        <f>IF(resultats_francais!T124="","",resultats_francais!T124)</f>
        <v/>
      </c>
      <c r="U124" s="59" t="str">
        <f>IF(resultats_francais!U124="","",resultats_francais!U124)</f>
        <v/>
      </c>
    </row>
    <row r="125" spans="1:21" ht="20.100000000000001" customHeight="1" thickBot="1">
      <c r="A125" s="63" t="str">
        <f>IF(resultats_francais!A125="","",resultats_francais!A125)</f>
        <v/>
      </c>
      <c r="B125" s="59" t="str">
        <f>IF(resultats_francais!B125="","",resultats_francais!B125)</f>
        <v/>
      </c>
      <c r="C125" s="59" t="str">
        <f>IF(resultats_francais!C125="","",resultats_francais!C125)</f>
        <v/>
      </c>
      <c r="D125" s="59" t="str">
        <f>IF(resultats_francais!D125="","",resultats_francais!D125)</f>
        <v/>
      </c>
      <c r="E125" s="59" t="str">
        <f>IF(resultats_francais!H125="","",resultats_francais!H125)</f>
        <v/>
      </c>
      <c r="F125" s="59" t="str">
        <f>IF(resultats_francais!I125="","",resultats_francais!I125)</f>
        <v/>
      </c>
      <c r="G125" s="59" t="str">
        <f>IF(resultats_francais!J125="","",resultats_francais!J125)</f>
        <v/>
      </c>
      <c r="H125" s="59" t="str">
        <f>IF(resultats_francais!M125="","",resultats_francais!M125)</f>
        <v/>
      </c>
      <c r="I125" s="59" t="str">
        <f>IF(resultats_francais!N125="","",resultats_francais!N125)</f>
        <v/>
      </c>
      <c r="J125" s="59" t="str">
        <f>IF(resultats_francais!O125="","",resultats_francais!O125)</f>
        <v/>
      </c>
      <c r="K125" s="59" t="str">
        <f>IF(resultats_francais!E125="","",resultats_francais!E125)</f>
        <v/>
      </c>
      <c r="L125" s="59" t="str">
        <f>IF(resultats_francais!F125="","",resultats_francais!F125)</f>
        <v/>
      </c>
      <c r="M125" s="59" t="str">
        <f>IF(resultats_francais!G125="","",resultats_francais!G125)</f>
        <v/>
      </c>
      <c r="N125" s="59" t="str">
        <f>IF(resultats_francais!K125="","",resultats_francais!K125)</f>
        <v/>
      </c>
      <c r="O125" s="59" t="str">
        <f>IF(resultats_francais!L125="","",resultats_francais!L125)</f>
        <v/>
      </c>
      <c r="P125" s="59" t="str">
        <f>IF(resultats_francais!P125="","",resultats_francais!P125)</f>
        <v/>
      </c>
      <c r="Q125" s="59" t="str">
        <f>IF(resultats_francais!Q125="","",resultats_francais!Q125)</f>
        <v/>
      </c>
      <c r="R125" s="59" t="str">
        <f>IF(resultats_francais!R125="","",resultats_francais!R125)</f>
        <v/>
      </c>
      <c r="S125" s="59" t="str">
        <f>IF(resultats_francais!S125="","",resultats_francais!S125)</f>
        <v/>
      </c>
      <c r="T125" s="59" t="str">
        <f>IF(resultats_francais!T125="","",resultats_francais!T125)</f>
        <v/>
      </c>
      <c r="U125" s="59" t="str">
        <f>IF(resultats_francais!U125="","",resultats_francais!U125)</f>
        <v/>
      </c>
    </row>
    <row r="126" spans="1:21" ht="20.100000000000001" customHeight="1" thickBot="1">
      <c r="A126" s="63" t="str">
        <f>IF(resultats_francais!A126="","",resultats_francais!A126)</f>
        <v/>
      </c>
      <c r="B126" s="59" t="str">
        <f>IF(resultats_francais!B126="","",resultats_francais!B126)</f>
        <v/>
      </c>
      <c r="C126" s="59" t="str">
        <f>IF(resultats_francais!C126="","",resultats_francais!C126)</f>
        <v/>
      </c>
      <c r="D126" s="59" t="str">
        <f>IF(resultats_francais!D126="","",resultats_francais!D126)</f>
        <v/>
      </c>
      <c r="E126" s="59" t="str">
        <f>IF(resultats_francais!H126="","",resultats_francais!H126)</f>
        <v/>
      </c>
      <c r="F126" s="59" t="str">
        <f>IF(resultats_francais!I126="","",resultats_francais!I126)</f>
        <v/>
      </c>
      <c r="G126" s="59" t="str">
        <f>IF(resultats_francais!J126="","",resultats_francais!J126)</f>
        <v/>
      </c>
      <c r="H126" s="59" t="str">
        <f>IF(resultats_francais!M126="","",resultats_francais!M126)</f>
        <v/>
      </c>
      <c r="I126" s="59" t="str">
        <f>IF(resultats_francais!N126="","",resultats_francais!N126)</f>
        <v/>
      </c>
      <c r="J126" s="59" t="str">
        <f>IF(resultats_francais!O126="","",resultats_francais!O126)</f>
        <v/>
      </c>
      <c r="K126" s="59" t="str">
        <f>IF(resultats_francais!E126="","",resultats_francais!E126)</f>
        <v/>
      </c>
      <c r="L126" s="59" t="str">
        <f>IF(resultats_francais!F126="","",resultats_francais!F126)</f>
        <v/>
      </c>
      <c r="M126" s="59" t="str">
        <f>IF(resultats_francais!G126="","",resultats_francais!G126)</f>
        <v/>
      </c>
      <c r="N126" s="59" t="str">
        <f>IF(resultats_francais!K126="","",resultats_francais!K126)</f>
        <v/>
      </c>
      <c r="O126" s="59" t="str">
        <f>IF(resultats_francais!L126="","",resultats_francais!L126)</f>
        <v/>
      </c>
      <c r="P126" s="59" t="str">
        <f>IF(resultats_francais!P126="","",resultats_francais!P126)</f>
        <v/>
      </c>
      <c r="Q126" s="59" t="str">
        <f>IF(resultats_francais!Q126="","",resultats_francais!Q126)</f>
        <v/>
      </c>
      <c r="R126" s="59" t="str">
        <f>IF(resultats_francais!R126="","",resultats_francais!R126)</f>
        <v/>
      </c>
      <c r="S126" s="59" t="str">
        <f>IF(resultats_francais!S126="","",resultats_francais!S126)</f>
        <v/>
      </c>
      <c r="T126" s="59" t="str">
        <f>IF(resultats_francais!T126="","",resultats_francais!T126)</f>
        <v/>
      </c>
      <c r="U126" s="59" t="str">
        <f>IF(resultats_francais!U126="","",resultats_francais!U126)</f>
        <v/>
      </c>
    </row>
    <row r="127" spans="1:21" ht="20.100000000000001" customHeight="1" thickBot="1">
      <c r="A127" s="63" t="str">
        <f>IF(resultats_francais!A127="","",resultats_francais!A127)</f>
        <v/>
      </c>
      <c r="B127" s="59" t="str">
        <f>IF(resultats_francais!B127="","",resultats_francais!B127)</f>
        <v/>
      </c>
      <c r="C127" s="59" t="str">
        <f>IF(resultats_francais!C127="","",resultats_francais!C127)</f>
        <v/>
      </c>
      <c r="D127" s="59" t="str">
        <f>IF(resultats_francais!D127="","",resultats_francais!D127)</f>
        <v/>
      </c>
      <c r="E127" s="59" t="str">
        <f>IF(resultats_francais!H127="","",resultats_francais!H127)</f>
        <v/>
      </c>
      <c r="F127" s="59" t="str">
        <f>IF(resultats_francais!I127="","",resultats_francais!I127)</f>
        <v/>
      </c>
      <c r="G127" s="59" t="str">
        <f>IF(resultats_francais!J127="","",resultats_francais!J127)</f>
        <v/>
      </c>
      <c r="H127" s="59" t="str">
        <f>IF(resultats_francais!M127="","",resultats_francais!M127)</f>
        <v/>
      </c>
      <c r="I127" s="59" t="str">
        <f>IF(resultats_francais!N127="","",resultats_francais!N127)</f>
        <v/>
      </c>
      <c r="J127" s="59" t="str">
        <f>IF(resultats_francais!O127="","",resultats_francais!O127)</f>
        <v/>
      </c>
      <c r="K127" s="59" t="str">
        <f>IF(resultats_francais!E127="","",resultats_francais!E127)</f>
        <v/>
      </c>
      <c r="L127" s="59" t="str">
        <f>IF(resultats_francais!F127="","",resultats_francais!F127)</f>
        <v/>
      </c>
      <c r="M127" s="59" t="str">
        <f>IF(resultats_francais!G127="","",resultats_francais!G127)</f>
        <v/>
      </c>
      <c r="N127" s="59" t="str">
        <f>IF(resultats_francais!K127="","",resultats_francais!K127)</f>
        <v/>
      </c>
      <c r="O127" s="59" t="str">
        <f>IF(resultats_francais!L127="","",resultats_francais!L127)</f>
        <v/>
      </c>
      <c r="P127" s="59" t="str">
        <f>IF(resultats_francais!P127="","",resultats_francais!P127)</f>
        <v/>
      </c>
      <c r="Q127" s="59" t="str">
        <f>IF(resultats_francais!Q127="","",resultats_francais!Q127)</f>
        <v/>
      </c>
      <c r="R127" s="59" t="str">
        <f>IF(resultats_francais!R127="","",resultats_francais!R127)</f>
        <v/>
      </c>
      <c r="S127" s="59" t="str">
        <f>IF(resultats_francais!S127="","",resultats_francais!S127)</f>
        <v/>
      </c>
      <c r="T127" s="59" t="str">
        <f>IF(resultats_francais!T127="","",resultats_francais!T127)</f>
        <v/>
      </c>
      <c r="U127" s="59" t="str">
        <f>IF(resultats_francais!U127="","",resultats_francais!U127)</f>
        <v/>
      </c>
    </row>
    <row r="128" spans="1:21" ht="20.100000000000001" customHeight="1" thickBot="1">
      <c r="A128" s="63" t="str">
        <f>IF(resultats_francais!A128="","",resultats_francais!A128)</f>
        <v/>
      </c>
      <c r="B128" s="59" t="str">
        <f>IF(resultats_francais!B128="","",resultats_francais!B128)</f>
        <v/>
      </c>
      <c r="C128" s="59" t="str">
        <f>IF(resultats_francais!C128="","",resultats_francais!C128)</f>
        <v/>
      </c>
      <c r="D128" s="59" t="str">
        <f>IF(resultats_francais!D128="","",resultats_francais!D128)</f>
        <v/>
      </c>
      <c r="E128" s="59" t="str">
        <f>IF(resultats_francais!H128="","",resultats_francais!H128)</f>
        <v/>
      </c>
      <c r="F128" s="59" t="str">
        <f>IF(resultats_francais!I128="","",resultats_francais!I128)</f>
        <v/>
      </c>
      <c r="G128" s="59" t="str">
        <f>IF(resultats_francais!J128="","",resultats_francais!J128)</f>
        <v/>
      </c>
      <c r="H128" s="59" t="str">
        <f>IF(resultats_francais!M128="","",resultats_francais!M128)</f>
        <v/>
      </c>
      <c r="I128" s="59" t="str">
        <f>IF(resultats_francais!N128="","",resultats_francais!N128)</f>
        <v/>
      </c>
      <c r="J128" s="59" t="str">
        <f>IF(resultats_francais!O128="","",resultats_francais!O128)</f>
        <v/>
      </c>
      <c r="K128" s="59" t="str">
        <f>IF(resultats_francais!E128="","",resultats_francais!E128)</f>
        <v/>
      </c>
      <c r="L128" s="59" t="str">
        <f>IF(resultats_francais!F128="","",resultats_francais!F128)</f>
        <v/>
      </c>
      <c r="M128" s="59" t="str">
        <f>IF(resultats_francais!G128="","",resultats_francais!G128)</f>
        <v/>
      </c>
      <c r="N128" s="59" t="str">
        <f>IF(resultats_francais!K128="","",resultats_francais!K128)</f>
        <v/>
      </c>
      <c r="O128" s="59" t="str">
        <f>IF(resultats_francais!L128="","",resultats_francais!L128)</f>
        <v/>
      </c>
      <c r="P128" s="59" t="str">
        <f>IF(resultats_francais!P128="","",resultats_francais!P128)</f>
        <v/>
      </c>
      <c r="Q128" s="59" t="str">
        <f>IF(resultats_francais!Q128="","",resultats_francais!Q128)</f>
        <v/>
      </c>
      <c r="R128" s="59" t="str">
        <f>IF(resultats_francais!R128="","",resultats_francais!R128)</f>
        <v/>
      </c>
      <c r="S128" s="59" t="str">
        <f>IF(resultats_francais!S128="","",resultats_francais!S128)</f>
        <v/>
      </c>
      <c r="T128" s="59" t="str">
        <f>IF(resultats_francais!T128="","",resultats_francais!T128)</f>
        <v/>
      </c>
      <c r="U128" s="59" t="str">
        <f>IF(resultats_francais!U128="","",resultats_francais!U128)</f>
        <v/>
      </c>
    </row>
    <row r="129" spans="1:21" ht="20.100000000000001" customHeight="1" thickBot="1">
      <c r="A129" s="63" t="str">
        <f>IF(resultats_francais!A129="","",resultats_francais!A129)</f>
        <v/>
      </c>
      <c r="B129" s="59" t="str">
        <f>IF(resultats_francais!B129="","",resultats_francais!B129)</f>
        <v/>
      </c>
      <c r="C129" s="59" t="str">
        <f>IF(resultats_francais!C129="","",resultats_francais!C129)</f>
        <v/>
      </c>
      <c r="D129" s="59" t="str">
        <f>IF(resultats_francais!D129="","",resultats_francais!D129)</f>
        <v/>
      </c>
      <c r="E129" s="59" t="str">
        <f>IF(resultats_francais!H129="","",resultats_francais!H129)</f>
        <v/>
      </c>
      <c r="F129" s="59" t="str">
        <f>IF(resultats_francais!I129="","",resultats_francais!I129)</f>
        <v/>
      </c>
      <c r="G129" s="59" t="str">
        <f>IF(resultats_francais!J129="","",resultats_francais!J129)</f>
        <v/>
      </c>
      <c r="H129" s="59" t="str">
        <f>IF(resultats_francais!M129="","",resultats_francais!M129)</f>
        <v/>
      </c>
      <c r="I129" s="59" t="str">
        <f>IF(resultats_francais!N129="","",resultats_francais!N129)</f>
        <v/>
      </c>
      <c r="J129" s="59" t="str">
        <f>IF(resultats_francais!O129="","",resultats_francais!O129)</f>
        <v/>
      </c>
      <c r="K129" s="59" t="str">
        <f>IF(resultats_francais!E129="","",resultats_francais!E129)</f>
        <v/>
      </c>
      <c r="L129" s="59" t="str">
        <f>IF(resultats_francais!F129="","",resultats_francais!F129)</f>
        <v/>
      </c>
      <c r="M129" s="59" t="str">
        <f>IF(resultats_francais!G129="","",resultats_francais!G129)</f>
        <v/>
      </c>
      <c r="N129" s="59" t="str">
        <f>IF(resultats_francais!K129="","",resultats_francais!K129)</f>
        <v/>
      </c>
      <c r="O129" s="59" t="str">
        <f>IF(resultats_francais!L129="","",resultats_francais!L129)</f>
        <v/>
      </c>
      <c r="P129" s="59" t="str">
        <f>IF(resultats_francais!P129="","",resultats_francais!P129)</f>
        <v/>
      </c>
      <c r="Q129" s="59" t="str">
        <f>IF(resultats_francais!Q129="","",resultats_francais!Q129)</f>
        <v/>
      </c>
      <c r="R129" s="59" t="str">
        <f>IF(resultats_francais!R129="","",resultats_francais!R129)</f>
        <v/>
      </c>
      <c r="S129" s="59" t="str">
        <f>IF(resultats_francais!S129="","",resultats_francais!S129)</f>
        <v/>
      </c>
      <c r="T129" s="59" t="str">
        <f>IF(resultats_francais!T129="","",resultats_francais!T129)</f>
        <v/>
      </c>
      <c r="U129" s="59" t="str">
        <f>IF(resultats_francais!U129="","",resultats_francais!U129)</f>
        <v/>
      </c>
    </row>
    <row r="130" spans="1:21" ht="20.100000000000001" customHeight="1" thickBot="1">
      <c r="A130" s="63" t="str">
        <f>IF(resultats_francais!A130="","",resultats_francais!A130)</f>
        <v/>
      </c>
      <c r="B130" s="59" t="str">
        <f>IF(resultats_francais!B130="","",resultats_francais!B130)</f>
        <v/>
      </c>
      <c r="C130" s="59" t="str">
        <f>IF(resultats_francais!C130="","",resultats_francais!C130)</f>
        <v/>
      </c>
      <c r="D130" s="59" t="str">
        <f>IF(resultats_francais!D130="","",resultats_francais!D130)</f>
        <v/>
      </c>
      <c r="E130" s="59" t="str">
        <f>IF(resultats_francais!H130="","",resultats_francais!H130)</f>
        <v/>
      </c>
      <c r="F130" s="59" t="str">
        <f>IF(resultats_francais!I130="","",resultats_francais!I130)</f>
        <v/>
      </c>
      <c r="G130" s="59" t="str">
        <f>IF(resultats_francais!J130="","",resultats_francais!J130)</f>
        <v/>
      </c>
      <c r="H130" s="59" t="str">
        <f>IF(resultats_francais!M130="","",resultats_francais!M130)</f>
        <v/>
      </c>
      <c r="I130" s="59" t="str">
        <f>IF(resultats_francais!N130="","",resultats_francais!N130)</f>
        <v/>
      </c>
      <c r="J130" s="59" t="str">
        <f>IF(resultats_francais!O130="","",resultats_francais!O130)</f>
        <v/>
      </c>
      <c r="K130" s="59" t="str">
        <f>IF(resultats_francais!E130="","",resultats_francais!E130)</f>
        <v/>
      </c>
      <c r="L130" s="59" t="str">
        <f>IF(resultats_francais!F130="","",resultats_francais!F130)</f>
        <v/>
      </c>
      <c r="M130" s="59" t="str">
        <f>IF(resultats_francais!G130="","",resultats_francais!G130)</f>
        <v/>
      </c>
      <c r="N130" s="59" t="str">
        <f>IF(resultats_francais!K130="","",resultats_francais!K130)</f>
        <v/>
      </c>
      <c r="O130" s="59" t="str">
        <f>IF(resultats_francais!L130="","",resultats_francais!L130)</f>
        <v/>
      </c>
      <c r="P130" s="59" t="str">
        <f>IF(resultats_francais!P130="","",resultats_francais!P130)</f>
        <v/>
      </c>
      <c r="Q130" s="59" t="str">
        <f>IF(resultats_francais!Q130="","",resultats_francais!Q130)</f>
        <v/>
      </c>
      <c r="R130" s="59" t="str">
        <f>IF(resultats_francais!R130="","",resultats_francais!R130)</f>
        <v/>
      </c>
      <c r="S130" s="59" t="str">
        <f>IF(resultats_francais!S130="","",resultats_francais!S130)</f>
        <v/>
      </c>
      <c r="T130" s="59" t="str">
        <f>IF(resultats_francais!T130="","",resultats_francais!T130)</f>
        <v/>
      </c>
      <c r="U130" s="59" t="str">
        <f>IF(resultats_francais!U130="","",resultats_francais!U130)</f>
        <v/>
      </c>
    </row>
    <row r="131" spans="1:21" ht="20.100000000000001" customHeight="1" thickBot="1">
      <c r="A131" s="63" t="str">
        <f>IF(resultats_francais!A131="","",resultats_francais!A131)</f>
        <v/>
      </c>
      <c r="B131" s="59" t="str">
        <f>IF(resultats_francais!B131="","",resultats_francais!B131)</f>
        <v/>
      </c>
      <c r="C131" s="59" t="str">
        <f>IF(resultats_francais!C131="","",resultats_francais!C131)</f>
        <v/>
      </c>
      <c r="D131" s="59" t="str">
        <f>IF(resultats_francais!D131="","",resultats_francais!D131)</f>
        <v/>
      </c>
      <c r="E131" s="59" t="str">
        <f>IF(resultats_francais!H131="","",resultats_francais!H131)</f>
        <v/>
      </c>
      <c r="F131" s="59" t="str">
        <f>IF(resultats_francais!I131="","",resultats_francais!I131)</f>
        <v/>
      </c>
      <c r="G131" s="59" t="str">
        <f>IF(resultats_francais!J131="","",resultats_francais!J131)</f>
        <v/>
      </c>
      <c r="H131" s="59" t="str">
        <f>IF(resultats_francais!M131="","",resultats_francais!M131)</f>
        <v/>
      </c>
      <c r="I131" s="59" t="str">
        <f>IF(resultats_francais!N131="","",resultats_francais!N131)</f>
        <v/>
      </c>
      <c r="J131" s="59" t="str">
        <f>IF(resultats_francais!O131="","",resultats_francais!O131)</f>
        <v/>
      </c>
      <c r="K131" s="59" t="str">
        <f>IF(resultats_francais!E131="","",resultats_francais!E131)</f>
        <v/>
      </c>
      <c r="L131" s="59" t="str">
        <f>IF(resultats_francais!F131="","",resultats_francais!F131)</f>
        <v/>
      </c>
      <c r="M131" s="59" t="str">
        <f>IF(resultats_francais!G131="","",resultats_francais!G131)</f>
        <v/>
      </c>
      <c r="N131" s="59" t="str">
        <f>IF(resultats_francais!K131="","",resultats_francais!K131)</f>
        <v/>
      </c>
      <c r="O131" s="59" t="str">
        <f>IF(resultats_francais!L131="","",resultats_francais!L131)</f>
        <v/>
      </c>
      <c r="P131" s="59" t="str">
        <f>IF(resultats_francais!P131="","",resultats_francais!P131)</f>
        <v/>
      </c>
      <c r="Q131" s="59" t="str">
        <f>IF(resultats_francais!Q131="","",resultats_francais!Q131)</f>
        <v/>
      </c>
      <c r="R131" s="59" t="str">
        <f>IF(resultats_francais!R131="","",resultats_francais!R131)</f>
        <v/>
      </c>
      <c r="S131" s="59" t="str">
        <f>IF(resultats_francais!S131="","",resultats_francais!S131)</f>
        <v/>
      </c>
      <c r="T131" s="59" t="str">
        <f>IF(resultats_francais!T131="","",resultats_francais!T131)</f>
        <v/>
      </c>
      <c r="U131" s="59" t="str">
        <f>IF(resultats_francais!U131="","",resultats_francais!U131)</f>
        <v/>
      </c>
    </row>
    <row r="132" spans="1:21" ht="20.100000000000001" customHeight="1" thickBot="1">
      <c r="A132" s="63" t="str">
        <f>IF(resultats_francais!A132="","",resultats_francais!A132)</f>
        <v/>
      </c>
      <c r="B132" s="59" t="str">
        <f>IF(resultats_francais!B132="","",resultats_francais!B132)</f>
        <v/>
      </c>
      <c r="C132" s="59" t="str">
        <f>IF(resultats_francais!C132="","",resultats_francais!C132)</f>
        <v/>
      </c>
      <c r="D132" s="59" t="str">
        <f>IF(resultats_francais!D132="","",resultats_francais!D132)</f>
        <v/>
      </c>
      <c r="E132" s="59" t="str">
        <f>IF(resultats_francais!H132="","",resultats_francais!H132)</f>
        <v/>
      </c>
      <c r="F132" s="59" t="str">
        <f>IF(resultats_francais!I132="","",resultats_francais!I132)</f>
        <v/>
      </c>
      <c r="G132" s="59" t="str">
        <f>IF(resultats_francais!J132="","",resultats_francais!J132)</f>
        <v/>
      </c>
      <c r="H132" s="59" t="str">
        <f>IF(resultats_francais!M132="","",resultats_francais!M132)</f>
        <v/>
      </c>
      <c r="I132" s="59" t="str">
        <f>IF(resultats_francais!N132="","",resultats_francais!N132)</f>
        <v/>
      </c>
      <c r="J132" s="59" t="str">
        <f>IF(resultats_francais!O132="","",resultats_francais!O132)</f>
        <v/>
      </c>
      <c r="K132" s="59" t="str">
        <f>IF(resultats_francais!E132="","",resultats_francais!E132)</f>
        <v/>
      </c>
      <c r="L132" s="59" t="str">
        <f>IF(resultats_francais!F132="","",resultats_francais!F132)</f>
        <v/>
      </c>
      <c r="M132" s="59" t="str">
        <f>IF(resultats_francais!G132="","",resultats_francais!G132)</f>
        <v/>
      </c>
      <c r="N132" s="59" t="str">
        <f>IF(resultats_francais!K132="","",resultats_francais!K132)</f>
        <v/>
      </c>
      <c r="O132" s="59" t="str">
        <f>IF(resultats_francais!L132="","",resultats_francais!L132)</f>
        <v/>
      </c>
      <c r="P132" s="59" t="str">
        <f>IF(resultats_francais!P132="","",resultats_francais!P132)</f>
        <v/>
      </c>
      <c r="Q132" s="59" t="str">
        <f>IF(resultats_francais!Q132="","",resultats_francais!Q132)</f>
        <v/>
      </c>
      <c r="R132" s="59" t="str">
        <f>IF(resultats_francais!R132="","",resultats_francais!R132)</f>
        <v/>
      </c>
      <c r="S132" s="59" t="str">
        <f>IF(resultats_francais!S132="","",resultats_francais!S132)</f>
        <v/>
      </c>
      <c r="T132" s="59" t="str">
        <f>IF(resultats_francais!T132="","",resultats_francais!T132)</f>
        <v/>
      </c>
      <c r="U132" s="59" t="str">
        <f>IF(resultats_francais!U132="","",resultats_francais!U132)</f>
        <v/>
      </c>
    </row>
    <row r="133" spans="1:21" ht="20.100000000000001" customHeight="1" thickBot="1">
      <c r="A133" s="63" t="str">
        <f>IF(resultats_francais!A133="","",resultats_francais!A133)</f>
        <v/>
      </c>
      <c r="B133" s="59" t="str">
        <f>IF(resultats_francais!B133="","",resultats_francais!B133)</f>
        <v/>
      </c>
      <c r="C133" s="59" t="str">
        <f>IF(resultats_francais!C133="","",resultats_francais!C133)</f>
        <v/>
      </c>
      <c r="D133" s="59" t="str">
        <f>IF(resultats_francais!D133="","",resultats_francais!D133)</f>
        <v/>
      </c>
      <c r="E133" s="59" t="str">
        <f>IF(resultats_francais!H133="","",resultats_francais!H133)</f>
        <v/>
      </c>
      <c r="F133" s="59" t="str">
        <f>IF(resultats_francais!I133="","",resultats_francais!I133)</f>
        <v/>
      </c>
      <c r="G133" s="59" t="str">
        <f>IF(resultats_francais!J133="","",resultats_francais!J133)</f>
        <v/>
      </c>
      <c r="H133" s="59" t="str">
        <f>IF(resultats_francais!M133="","",resultats_francais!M133)</f>
        <v/>
      </c>
      <c r="I133" s="59" t="str">
        <f>IF(resultats_francais!N133="","",resultats_francais!N133)</f>
        <v/>
      </c>
      <c r="J133" s="59" t="str">
        <f>IF(resultats_francais!O133="","",resultats_francais!O133)</f>
        <v/>
      </c>
      <c r="K133" s="59" t="str">
        <f>IF(resultats_francais!E133="","",resultats_francais!E133)</f>
        <v/>
      </c>
      <c r="L133" s="59" t="str">
        <f>IF(resultats_francais!F133="","",resultats_francais!F133)</f>
        <v/>
      </c>
      <c r="M133" s="59" t="str">
        <f>IF(resultats_francais!G133="","",resultats_francais!G133)</f>
        <v/>
      </c>
      <c r="N133" s="59" t="str">
        <f>IF(resultats_francais!K133="","",resultats_francais!K133)</f>
        <v/>
      </c>
      <c r="O133" s="59" t="str">
        <f>IF(resultats_francais!L133="","",resultats_francais!L133)</f>
        <v/>
      </c>
      <c r="P133" s="59" t="str">
        <f>IF(resultats_francais!P133="","",resultats_francais!P133)</f>
        <v/>
      </c>
      <c r="Q133" s="59" t="str">
        <f>IF(resultats_francais!Q133="","",resultats_francais!Q133)</f>
        <v/>
      </c>
      <c r="R133" s="59" t="str">
        <f>IF(resultats_francais!R133="","",resultats_francais!R133)</f>
        <v/>
      </c>
      <c r="S133" s="59" t="str">
        <f>IF(resultats_francais!S133="","",resultats_francais!S133)</f>
        <v/>
      </c>
      <c r="T133" s="59" t="str">
        <f>IF(resultats_francais!T133="","",resultats_francais!T133)</f>
        <v/>
      </c>
      <c r="U133" s="59" t="str">
        <f>IF(resultats_francais!U133="","",resultats_francais!U133)</f>
        <v/>
      </c>
    </row>
    <row r="134" spans="1:21" ht="20.100000000000001" customHeight="1" thickBot="1">
      <c r="A134" s="63" t="str">
        <f>IF(resultats_francais!A134="","",resultats_francais!A134)</f>
        <v/>
      </c>
      <c r="B134" s="59" t="str">
        <f>IF(resultats_francais!B134="","",resultats_francais!B134)</f>
        <v/>
      </c>
      <c r="C134" s="59" t="str">
        <f>IF(resultats_francais!C134="","",resultats_francais!C134)</f>
        <v/>
      </c>
      <c r="D134" s="59" t="str">
        <f>IF(resultats_francais!D134="","",resultats_francais!D134)</f>
        <v/>
      </c>
      <c r="E134" s="59" t="str">
        <f>IF(resultats_francais!H134="","",resultats_francais!H134)</f>
        <v/>
      </c>
      <c r="F134" s="59" t="str">
        <f>IF(resultats_francais!I134="","",resultats_francais!I134)</f>
        <v/>
      </c>
      <c r="G134" s="59" t="str">
        <f>IF(resultats_francais!J134="","",resultats_francais!J134)</f>
        <v/>
      </c>
      <c r="H134" s="59" t="str">
        <f>IF(resultats_francais!M134="","",resultats_francais!M134)</f>
        <v/>
      </c>
      <c r="I134" s="59" t="str">
        <f>IF(resultats_francais!N134="","",resultats_francais!N134)</f>
        <v/>
      </c>
      <c r="J134" s="59" t="str">
        <f>IF(resultats_francais!O134="","",resultats_francais!O134)</f>
        <v/>
      </c>
      <c r="K134" s="59" t="str">
        <f>IF(resultats_francais!E134="","",resultats_francais!E134)</f>
        <v/>
      </c>
      <c r="L134" s="59" t="str">
        <f>IF(resultats_francais!F134="","",resultats_francais!F134)</f>
        <v/>
      </c>
      <c r="M134" s="59" t="str">
        <f>IF(resultats_francais!G134="","",resultats_francais!G134)</f>
        <v/>
      </c>
      <c r="N134" s="59" t="str">
        <f>IF(resultats_francais!K134="","",resultats_francais!K134)</f>
        <v/>
      </c>
      <c r="O134" s="59" t="str">
        <f>IF(resultats_francais!L134="","",resultats_francais!L134)</f>
        <v/>
      </c>
      <c r="P134" s="59" t="str">
        <f>IF(resultats_francais!P134="","",resultats_francais!P134)</f>
        <v/>
      </c>
      <c r="Q134" s="59" t="str">
        <f>IF(resultats_francais!Q134="","",resultats_francais!Q134)</f>
        <v/>
      </c>
      <c r="R134" s="59" t="str">
        <f>IF(resultats_francais!R134="","",resultats_francais!R134)</f>
        <v/>
      </c>
      <c r="S134" s="59" t="str">
        <f>IF(resultats_francais!S134="","",resultats_francais!S134)</f>
        <v/>
      </c>
      <c r="T134" s="59" t="str">
        <f>IF(resultats_francais!T134="","",resultats_francais!T134)</f>
        <v/>
      </c>
      <c r="U134" s="59" t="str">
        <f>IF(resultats_francais!U134="","",resultats_francais!U134)</f>
        <v/>
      </c>
    </row>
    <row r="135" spans="1:21" ht="20.100000000000001" customHeight="1" thickBot="1">
      <c r="A135" s="63" t="str">
        <f>IF(resultats_francais!A135="","",resultats_francais!A135)</f>
        <v/>
      </c>
      <c r="B135" s="59" t="str">
        <f>IF(resultats_francais!B135="","",resultats_francais!B135)</f>
        <v/>
      </c>
      <c r="C135" s="59" t="str">
        <f>IF(resultats_francais!C135="","",resultats_francais!C135)</f>
        <v/>
      </c>
      <c r="D135" s="59" t="str">
        <f>IF(resultats_francais!D135="","",resultats_francais!D135)</f>
        <v/>
      </c>
      <c r="E135" s="59" t="str">
        <f>IF(resultats_francais!H135="","",resultats_francais!H135)</f>
        <v/>
      </c>
      <c r="F135" s="59" t="str">
        <f>IF(resultats_francais!I135="","",resultats_francais!I135)</f>
        <v/>
      </c>
      <c r="G135" s="59" t="str">
        <f>IF(resultats_francais!J135="","",resultats_francais!J135)</f>
        <v/>
      </c>
      <c r="H135" s="59" t="str">
        <f>IF(resultats_francais!M135="","",resultats_francais!M135)</f>
        <v/>
      </c>
      <c r="I135" s="59" t="str">
        <f>IF(resultats_francais!N135="","",resultats_francais!N135)</f>
        <v/>
      </c>
      <c r="J135" s="59" t="str">
        <f>IF(resultats_francais!O135="","",resultats_francais!O135)</f>
        <v/>
      </c>
      <c r="K135" s="59" t="str">
        <f>IF(resultats_francais!E135="","",resultats_francais!E135)</f>
        <v/>
      </c>
      <c r="L135" s="59" t="str">
        <f>IF(resultats_francais!F135="","",resultats_francais!F135)</f>
        <v/>
      </c>
      <c r="M135" s="59" t="str">
        <f>IF(resultats_francais!G135="","",resultats_francais!G135)</f>
        <v/>
      </c>
      <c r="N135" s="59" t="str">
        <f>IF(resultats_francais!K135="","",resultats_francais!K135)</f>
        <v/>
      </c>
      <c r="O135" s="59" t="str">
        <f>IF(resultats_francais!L135="","",resultats_francais!L135)</f>
        <v/>
      </c>
      <c r="P135" s="59" t="str">
        <f>IF(resultats_francais!P135="","",resultats_francais!P135)</f>
        <v/>
      </c>
      <c r="Q135" s="59" t="str">
        <f>IF(resultats_francais!Q135="","",resultats_francais!Q135)</f>
        <v/>
      </c>
      <c r="R135" s="59" t="str">
        <f>IF(resultats_francais!R135="","",resultats_francais!R135)</f>
        <v/>
      </c>
      <c r="S135" s="59" t="str">
        <f>IF(resultats_francais!S135="","",resultats_francais!S135)</f>
        <v/>
      </c>
      <c r="T135" s="59" t="str">
        <f>IF(resultats_francais!T135="","",resultats_francais!T135)</f>
        <v/>
      </c>
      <c r="U135" s="59" t="str">
        <f>IF(resultats_francais!U135="","",resultats_francais!U135)</f>
        <v/>
      </c>
    </row>
    <row r="136" spans="1:21" ht="20.100000000000001" customHeight="1" thickBot="1">
      <c r="A136" s="63" t="str">
        <f>IF(resultats_francais!A136="","",resultats_francais!A136)</f>
        <v/>
      </c>
      <c r="B136" s="59" t="str">
        <f>IF(resultats_francais!B136="","",resultats_francais!B136)</f>
        <v/>
      </c>
      <c r="C136" s="59" t="str">
        <f>IF(resultats_francais!C136="","",resultats_francais!C136)</f>
        <v/>
      </c>
      <c r="D136" s="59" t="str">
        <f>IF(resultats_francais!D136="","",resultats_francais!D136)</f>
        <v/>
      </c>
      <c r="E136" s="59" t="str">
        <f>IF(resultats_francais!H136="","",resultats_francais!H136)</f>
        <v/>
      </c>
      <c r="F136" s="59" t="str">
        <f>IF(resultats_francais!I136="","",resultats_francais!I136)</f>
        <v/>
      </c>
      <c r="G136" s="59" t="str">
        <f>IF(resultats_francais!J136="","",resultats_francais!J136)</f>
        <v/>
      </c>
      <c r="H136" s="59" t="str">
        <f>IF(resultats_francais!M136="","",resultats_francais!M136)</f>
        <v/>
      </c>
      <c r="I136" s="59" t="str">
        <f>IF(resultats_francais!N136="","",resultats_francais!N136)</f>
        <v/>
      </c>
      <c r="J136" s="59" t="str">
        <f>IF(resultats_francais!O136="","",resultats_francais!O136)</f>
        <v/>
      </c>
      <c r="K136" s="59" t="str">
        <f>IF(resultats_francais!E136="","",resultats_francais!E136)</f>
        <v/>
      </c>
      <c r="L136" s="59" t="str">
        <f>IF(resultats_francais!F136="","",resultats_francais!F136)</f>
        <v/>
      </c>
      <c r="M136" s="59" t="str">
        <f>IF(resultats_francais!G136="","",resultats_francais!G136)</f>
        <v/>
      </c>
      <c r="N136" s="59" t="str">
        <f>IF(resultats_francais!K136="","",resultats_francais!K136)</f>
        <v/>
      </c>
      <c r="O136" s="59" t="str">
        <f>IF(resultats_francais!L136="","",resultats_francais!L136)</f>
        <v/>
      </c>
      <c r="P136" s="59" t="str">
        <f>IF(resultats_francais!P136="","",resultats_francais!P136)</f>
        <v/>
      </c>
      <c r="Q136" s="59" t="str">
        <f>IF(resultats_francais!Q136="","",resultats_francais!Q136)</f>
        <v/>
      </c>
      <c r="R136" s="59" t="str">
        <f>IF(resultats_francais!R136="","",resultats_francais!R136)</f>
        <v/>
      </c>
      <c r="S136" s="59" t="str">
        <f>IF(resultats_francais!S136="","",resultats_francais!S136)</f>
        <v/>
      </c>
      <c r="T136" s="59" t="str">
        <f>IF(resultats_francais!T136="","",resultats_francais!T136)</f>
        <v/>
      </c>
      <c r="U136" s="59" t="str">
        <f>IF(resultats_francais!U136="","",resultats_francais!U136)</f>
        <v/>
      </c>
    </row>
    <row r="137" spans="1:21" ht="20.100000000000001" customHeight="1" thickBot="1">
      <c r="A137" s="63" t="str">
        <f>IF(resultats_francais!A137="","",resultats_francais!A137)</f>
        <v/>
      </c>
      <c r="B137" s="59" t="str">
        <f>IF(resultats_francais!B137="","",resultats_francais!B137)</f>
        <v/>
      </c>
      <c r="C137" s="59" t="str">
        <f>IF(resultats_francais!C137="","",resultats_francais!C137)</f>
        <v/>
      </c>
      <c r="D137" s="59" t="str">
        <f>IF(resultats_francais!D137="","",resultats_francais!D137)</f>
        <v/>
      </c>
      <c r="E137" s="59" t="str">
        <f>IF(resultats_francais!H137="","",resultats_francais!H137)</f>
        <v/>
      </c>
      <c r="F137" s="59" t="str">
        <f>IF(resultats_francais!I137="","",resultats_francais!I137)</f>
        <v/>
      </c>
      <c r="G137" s="59" t="str">
        <f>IF(resultats_francais!J137="","",resultats_francais!J137)</f>
        <v/>
      </c>
      <c r="H137" s="59" t="str">
        <f>IF(resultats_francais!M137="","",resultats_francais!M137)</f>
        <v/>
      </c>
      <c r="I137" s="59" t="str">
        <f>IF(resultats_francais!N137="","",resultats_francais!N137)</f>
        <v/>
      </c>
      <c r="J137" s="59" t="str">
        <f>IF(resultats_francais!O137="","",resultats_francais!O137)</f>
        <v/>
      </c>
      <c r="K137" s="59" t="str">
        <f>IF(resultats_francais!E137="","",resultats_francais!E137)</f>
        <v/>
      </c>
      <c r="L137" s="59" t="str">
        <f>IF(resultats_francais!F137="","",resultats_francais!F137)</f>
        <v/>
      </c>
      <c r="M137" s="59" t="str">
        <f>IF(resultats_francais!G137="","",resultats_francais!G137)</f>
        <v/>
      </c>
      <c r="N137" s="59" t="str">
        <f>IF(resultats_francais!K137="","",resultats_francais!K137)</f>
        <v/>
      </c>
      <c r="O137" s="59" t="str">
        <f>IF(resultats_francais!L137="","",resultats_francais!L137)</f>
        <v/>
      </c>
      <c r="P137" s="59" t="str">
        <f>IF(resultats_francais!P137="","",resultats_francais!P137)</f>
        <v/>
      </c>
      <c r="Q137" s="59" t="str">
        <f>IF(resultats_francais!Q137="","",resultats_francais!Q137)</f>
        <v/>
      </c>
      <c r="R137" s="59" t="str">
        <f>IF(resultats_francais!R137="","",resultats_francais!R137)</f>
        <v/>
      </c>
      <c r="S137" s="59" t="str">
        <f>IF(resultats_francais!S137="","",resultats_francais!S137)</f>
        <v/>
      </c>
      <c r="T137" s="59" t="str">
        <f>IF(resultats_francais!T137="","",resultats_francais!T137)</f>
        <v/>
      </c>
      <c r="U137" s="59" t="str">
        <f>IF(resultats_francais!U137="","",resultats_francais!U137)</f>
        <v/>
      </c>
    </row>
    <row r="138" spans="1:21" ht="20.100000000000001" customHeight="1" thickBot="1">
      <c r="A138" s="63" t="str">
        <f>IF(resultats_francais!A138="","",resultats_francais!A138)</f>
        <v/>
      </c>
      <c r="B138" s="59" t="str">
        <f>IF(resultats_francais!B138="","",resultats_francais!B138)</f>
        <v/>
      </c>
      <c r="C138" s="59" t="str">
        <f>IF(resultats_francais!C138="","",resultats_francais!C138)</f>
        <v/>
      </c>
      <c r="D138" s="59" t="str">
        <f>IF(resultats_francais!D138="","",resultats_francais!D138)</f>
        <v/>
      </c>
      <c r="E138" s="59" t="str">
        <f>IF(resultats_francais!H138="","",resultats_francais!H138)</f>
        <v/>
      </c>
      <c r="F138" s="59" t="str">
        <f>IF(resultats_francais!I138="","",resultats_francais!I138)</f>
        <v/>
      </c>
      <c r="G138" s="59" t="str">
        <f>IF(resultats_francais!J138="","",resultats_francais!J138)</f>
        <v/>
      </c>
      <c r="H138" s="59" t="str">
        <f>IF(resultats_francais!M138="","",resultats_francais!M138)</f>
        <v/>
      </c>
      <c r="I138" s="59" t="str">
        <f>IF(resultats_francais!N138="","",resultats_francais!N138)</f>
        <v/>
      </c>
      <c r="J138" s="59" t="str">
        <f>IF(resultats_francais!O138="","",resultats_francais!O138)</f>
        <v/>
      </c>
      <c r="K138" s="59" t="str">
        <f>IF(resultats_francais!E138="","",resultats_francais!E138)</f>
        <v/>
      </c>
      <c r="L138" s="59" t="str">
        <f>IF(resultats_francais!F138="","",resultats_francais!F138)</f>
        <v/>
      </c>
      <c r="M138" s="59" t="str">
        <f>IF(resultats_francais!G138="","",resultats_francais!G138)</f>
        <v/>
      </c>
      <c r="N138" s="59" t="str">
        <f>IF(resultats_francais!K138="","",resultats_francais!K138)</f>
        <v/>
      </c>
      <c r="O138" s="59" t="str">
        <f>IF(resultats_francais!L138="","",resultats_francais!L138)</f>
        <v/>
      </c>
      <c r="P138" s="59" t="str">
        <f>IF(resultats_francais!P138="","",resultats_francais!P138)</f>
        <v/>
      </c>
      <c r="Q138" s="59" t="str">
        <f>IF(resultats_francais!Q138="","",resultats_francais!Q138)</f>
        <v/>
      </c>
      <c r="R138" s="59" t="str">
        <f>IF(resultats_francais!R138="","",resultats_francais!R138)</f>
        <v/>
      </c>
      <c r="S138" s="59" t="str">
        <f>IF(resultats_francais!S138="","",resultats_francais!S138)</f>
        <v/>
      </c>
      <c r="T138" s="59" t="str">
        <f>IF(resultats_francais!T138="","",resultats_francais!T138)</f>
        <v/>
      </c>
      <c r="U138" s="59" t="str">
        <f>IF(resultats_francais!U138="","",resultats_francais!U138)</f>
        <v/>
      </c>
    </row>
    <row r="139" spans="1:21" ht="20.100000000000001" customHeight="1" thickBot="1">
      <c r="A139" s="63" t="str">
        <f>IF(resultats_francais!A139="","",resultats_francais!A139)</f>
        <v/>
      </c>
      <c r="B139" s="59" t="str">
        <f>IF(resultats_francais!B139="","",resultats_francais!B139)</f>
        <v/>
      </c>
      <c r="C139" s="59" t="str">
        <f>IF(resultats_francais!C139="","",resultats_francais!C139)</f>
        <v/>
      </c>
      <c r="D139" s="59" t="str">
        <f>IF(resultats_francais!D139="","",resultats_francais!D139)</f>
        <v/>
      </c>
      <c r="E139" s="59" t="str">
        <f>IF(resultats_francais!H139="","",resultats_francais!H139)</f>
        <v/>
      </c>
      <c r="F139" s="59" t="str">
        <f>IF(resultats_francais!I139="","",resultats_francais!I139)</f>
        <v/>
      </c>
      <c r="G139" s="59" t="str">
        <f>IF(resultats_francais!J139="","",resultats_francais!J139)</f>
        <v/>
      </c>
      <c r="H139" s="59" t="str">
        <f>IF(resultats_francais!M139="","",resultats_francais!M139)</f>
        <v/>
      </c>
      <c r="I139" s="59" t="str">
        <f>IF(resultats_francais!N139="","",resultats_francais!N139)</f>
        <v/>
      </c>
      <c r="J139" s="59" t="str">
        <f>IF(resultats_francais!O139="","",resultats_francais!O139)</f>
        <v/>
      </c>
      <c r="K139" s="59" t="str">
        <f>IF(resultats_francais!E139="","",resultats_francais!E139)</f>
        <v/>
      </c>
      <c r="L139" s="59" t="str">
        <f>IF(resultats_francais!F139="","",resultats_francais!F139)</f>
        <v/>
      </c>
      <c r="M139" s="59" t="str">
        <f>IF(resultats_francais!G139="","",resultats_francais!G139)</f>
        <v/>
      </c>
      <c r="N139" s="59" t="str">
        <f>IF(resultats_francais!K139="","",resultats_francais!K139)</f>
        <v/>
      </c>
      <c r="O139" s="59" t="str">
        <f>IF(resultats_francais!L139="","",resultats_francais!L139)</f>
        <v/>
      </c>
      <c r="P139" s="59" t="str">
        <f>IF(resultats_francais!P139="","",resultats_francais!P139)</f>
        <v/>
      </c>
      <c r="Q139" s="59" t="str">
        <f>IF(resultats_francais!Q139="","",resultats_francais!Q139)</f>
        <v/>
      </c>
      <c r="R139" s="59" t="str">
        <f>IF(resultats_francais!R139="","",resultats_francais!R139)</f>
        <v/>
      </c>
      <c r="S139" s="59" t="str">
        <f>IF(resultats_francais!S139="","",resultats_francais!S139)</f>
        <v/>
      </c>
      <c r="T139" s="59" t="str">
        <f>IF(resultats_francais!T139="","",resultats_francais!T139)</f>
        <v/>
      </c>
      <c r="U139" s="59" t="str">
        <f>IF(resultats_francais!U139="","",resultats_francais!U139)</f>
        <v/>
      </c>
    </row>
    <row r="140" spans="1:21" ht="20.100000000000001" customHeight="1" thickBot="1">
      <c r="A140" s="63" t="str">
        <f>IF(resultats_francais!A140="","",resultats_francais!A140)</f>
        <v/>
      </c>
      <c r="B140" s="59" t="str">
        <f>IF(resultats_francais!B140="","",resultats_francais!B140)</f>
        <v/>
      </c>
      <c r="C140" s="59" t="str">
        <f>IF(resultats_francais!C140="","",resultats_francais!C140)</f>
        <v/>
      </c>
      <c r="D140" s="59" t="str">
        <f>IF(resultats_francais!D140="","",resultats_francais!D140)</f>
        <v/>
      </c>
      <c r="E140" s="59" t="str">
        <f>IF(resultats_francais!H140="","",resultats_francais!H140)</f>
        <v/>
      </c>
      <c r="F140" s="59" t="str">
        <f>IF(resultats_francais!I140="","",resultats_francais!I140)</f>
        <v/>
      </c>
      <c r="G140" s="59" t="str">
        <f>IF(resultats_francais!J140="","",resultats_francais!J140)</f>
        <v/>
      </c>
      <c r="H140" s="59" t="str">
        <f>IF(resultats_francais!M140="","",resultats_francais!M140)</f>
        <v/>
      </c>
      <c r="I140" s="59" t="str">
        <f>IF(resultats_francais!N140="","",resultats_francais!N140)</f>
        <v/>
      </c>
      <c r="J140" s="59" t="str">
        <f>IF(resultats_francais!O140="","",resultats_francais!O140)</f>
        <v/>
      </c>
      <c r="K140" s="59" t="str">
        <f>IF(resultats_francais!E140="","",resultats_francais!E140)</f>
        <v/>
      </c>
      <c r="L140" s="59" t="str">
        <f>IF(resultats_francais!F140="","",resultats_francais!F140)</f>
        <v/>
      </c>
      <c r="M140" s="59" t="str">
        <f>IF(resultats_francais!G140="","",resultats_francais!G140)</f>
        <v/>
      </c>
      <c r="N140" s="59" t="str">
        <f>IF(resultats_francais!K140="","",resultats_francais!K140)</f>
        <v/>
      </c>
      <c r="O140" s="59" t="str">
        <f>IF(resultats_francais!L140="","",resultats_francais!L140)</f>
        <v/>
      </c>
      <c r="P140" s="59" t="str">
        <f>IF(resultats_francais!P140="","",resultats_francais!P140)</f>
        <v/>
      </c>
      <c r="Q140" s="59" t="str">
        <f>IF(resultats_francais!Q140="","",resultats_francais!Q140)</f>
        <v/>
      </c>
      <c r="R140" s="59" t="str">
        <f>IF(resultats_francais!R140="","",resultats_francais!R140)</f>
        <v/>
      </c>
      <c r="S140" s="59" t="str">
        <f>IF(resultats_francais!S140="","",resultats_francais!S140)</f>
        <v/>
      </c>
      <c r="T140" s="59" t="str">
        <f>IF(resultats_francais!T140="","",resultats_francais!T140)</f>
        <v/>
      </c>
      <c r="U140" s="59" t="str">
        <f>IF(resultats_francais!U140="","",resultats_francais!U140)</f>
        <v/>
      </c>
    </row>
    <row r="141" spans="1:21" ht="20.100000000000001" customHeight="1" thickBot="1">
      <c r="A141" s="63" t="str">
        <f>IF(resultats_francais!A141="","",resultats_francais!A141)</f>
        <v/>
      </c>
      <c r="B141" s="59" t="str">
        <f>IF(resultats_francais!B141="","",resultats_francais!B141)</f>
        <v/>
      </c>
      <c r="C141" s="59" t="str">
        <f>IF(resultats_francais!C141="","",resultats_francais!C141)</f>
        <v/>
      </c>
      <c r="D141" s="59" t="str">
        <f>IF(resultats_francais!D141="","",resultats_francais!D141)</f>
        <v/>
      </c>
      <c r="E141" s="59" t="str">
        <f>IF(resultats_francais!H141="","",resultats_francais!H141)</f>
        <v/>
      </c>
      <c r="F141" s="59" t="str">
        <f>IF(resultats_francais!I141="","",resultats_francais!I141)</f>
        <v/>
      </c>
      <c r="G141" s="59" t="str">
        <f>IF(resultats_francais!J141="","",resultats_francais!J141)</f>
        <v/>
      </c>
      <c r="H141" s="59" t="str">
        <f>IF(resultats_francais!M141="","",resultats_francais!M141)</f>
        <v/>
      </c>
      <c r="I141" s="59" t="str">
        <f>IF(resultats_francais!N141="","",resultats_francais!N141)</f>
        <v/>
      </c>
      <c r="J141" s="59" t="str">
        <f>IF(resultats_francais!O141="","",resultats_francais!O141)</f>
        <v/>
      </c>
      <c r="K141" s="59" t="str">
        <f>IF(resultats_francais!E141="","",resultats_francais!E141)</f>
        <v/>
      </c>
      <c r="L141" s="59" t="str">
        <f>IF(resultats_francais!F141="","",resultats_francais!F141)</f>
        <v/>
      </c>
      <c r="M141" s="59" t="str">
        <f>IF(resultats_francais!G141="","",resultats_francais!G141)</f>
        <v/>
      </c>
      <c r="N141" s="59" t="str">
        <f>IF(resultats_francais!K141="","",resultats_francais!K141)</f>
        <v/>
      </c>
      <c r="O141" s="59" t="str">
        <f>IF(resultats_francais!L141="","",resultats_francais!L141)</f>
        <v/>
      </c>
      <c r="P141" s="59" t="str">
        <f>IF(resultats_francais!P141="","",resultats_francais!P141)</f>
        <v/>
      </c>
      <c r="Q141" s="59" t="str">
        <f>IF(resultats_francais!Q141="","",resultats_francais!Q141)</f>
        <v/>
      </c>
      <c r="R141" s="59" t="str">
        <f>IF(resultats_francais!R141="","",resultats_francais!R141)</f>
        <v/>
      </c>
      <c r="S141" s="59" t="str">
        <f>IF(resultats_francais!S141="","",resultats_francais!S141)</f>
        <v/>
      </c>
      <c r="T141" s="59" t="str">
        <f>IF(resultats_francais!T141="","",resultats_francais!T141)</f>
        <v/>
      </c>
      <c r="U141" s="59" t="str">
        <f>IF(resultats_francais!U141="","",resultats_francais!U141)</f>
        <v/>
      </c>
    </row>
    <row r="142" spans="1:21" ht="20.100000000000001" customHeight="1" thickBot="1">
      <c r="A142" s="63" t="str">
        <f>IF(resultats_francais!A142="","",resultats_francais!A142)</f>
        <v/>
      </c>
      <c r="B142" s="59" t="str">
        <f>IF(resultats_francais!B142="","",resultats_francais!B142)</f>
        <v/>
      </c>
      <c r="C142" s="59" t="str">
        <f>IF(resultats_francais!C142="","",resultats_francais!C142)</f>
        <v/>
      </c>
      <c r="D142" s="59" t="str">
        <f>IF(resultats_francais!D142="","",resultats_francais!D142)</f>
        <v/>
      </c>
      <c r="E142" s="59" t="str">
        <f>IF(resultats_francais!H142="","",resultats_francais!H142)</f>
        <v/>
      </c>
      <c r="F142" s="59" t="str">
        <f>IF(resultats_francais!I142="","",resultats_francais!I142)</f>
        <v/>
      </c>
      <c r="G142" s="59" t="str">
        <f>IF(resultats_francais!J142="","",resultats_francais!J142)</f>
        <v/>
      </c>
      <c r="H142" s="59" t="str">
        <f>IF(resultats_francais!M142="","",resultats_francais!M142)</f>
        <v/>
      </c>
      <c r="I142" s="59" t="str">
        <f>IF(resultats_francais!N142="","",resultats_francais!N142)</f>
        <v/>
      </c>
      <c r="J142" s="59" t="str">
        <f>IF(resultats_francais!O142="","",resultats_francais!O142)</f>
        <v/>
      </c>
      <c r="K142" s="59" t="str">
        <f>IF(resultats_francais!E142="","",resultats_francais!E142)</f>
        <v/>
      </c>
      <c r="L142" s="59" t="str">
        <f>IF(resultats_francais!F142="","",resultats_francais!F142)</f>
        <v/>
      </c>
      <c r="M142" s="59" t="str">
        <f>IF(resultats_francais!G142="","",resultats_francais!G142)</f>
        <v/>
      </c>
      <c r="N142" s="59" t="str">
        <f>IF(resultats_francais!K142="","",resultats_francais!K142)</f>
        <v/>
      </c>
      <c r="O142" s="59" t="str">
        <f>IF(resultats_francais!L142="","",resultats_francais!L142)</f>
        <v/>
      </c>
      <c r="P142" s="59" t="str">
        <f>IF(resultats_francais!P142="","",resultats_francais!P142)</f>
        <v/>
      </c>
      <c r="Q142" s="59" t="str">
        <f>IF(resultats_francais!Q142="","",resultats_francais!Q142)</f>
        <v/>
      </c>
      <c r="R142" s="59" t="str">
        <f>IF(resultats_francais!R142="","",resultats_francais!R142)</f>
        <v/>
      </c>
      <c r="S142" s="59" t="str">
        <f>IF(resultats_francais!S142="","",resultats_francais!S142)</f>
        <v/>
      </c>
      <c r="T142" s="59" t="str">
        <f>IF(resultats_francais!T142="","",resultats_francais!T142)</f>
        <v/>
      </c>
      <c r="U142" s="59" t="str">
        <f>IF(resultats_francais!U142="","",resultats_francais!U142)</f>
        <v/>
      </c>
    </row>
    <row r="143" spans="1:21" ht="20.100000000000001" customHeight="1" thickBot="1">
      <c r="A143" s="63" t="str">
        <f>IF(resultats_francais!A143="","",resultats_francais!A143)</f>
        <v/>
      </c>
      <c r="B143" s="59" t="str">
        <f>IF(resultats_francais!B143="","",resultats_francais!B143)</f>
        <v/>
      </c>
      <c r="C143" s="59" t="str">
        <f>IF(resultats_francais!C143="","",resultats_francais!C143)</f>
        <v/>
      </c>
      <c r="D143" s="59" t="str">
        <f>IF(resultats_francais!D143="","",resultats_francais!D143)</f>
        <v/>
      </c>
      <c r="E143" s="59" t="str">
        <f>IF(resultats_francais!H143="","",resultats_francais!H143)</f>
        <v/>
      </c>
      <c r="F143" s="59" t="str">
        <f>IF(resultats_francais!I143="","",resultats_francais!I143)</f>
        <v/>
      </c>
      <c r="G143" s="59" t="str">
        <f>IF(resultats_francais!J143="","",resultats_francais!J143)</f>
        <v/>
      </c>
      <c r="H143" s="59" t="str">
        <f>IF(resultats_francais!M143="","",resultats_francais!M143)</f>
        <v/>
      </c>
      <c r="I143" s="59" t="str">
        <f>IF(resultats_francais!N143="","",resultats_francais!N143)</f>
        <v/>
      </c>
      <c r="J143" s="59" t="str">
        <f>IF(resultats_francais!O143="","",resultats_francais!O143)</f>
        <v/>
      </c>
      <c r="K143" s="59" t="str">
        <f>IF(resultats_francais!E143="","",resultats_francais!E143)</f>
        <v/>
      </c>
      <c r="L143" s="59" t="str">
        <f>IF(resultats_francais!F143="","",resultats_francais!F143)</f>
        <v/>
      </c>
      <c r="M143" s="59" t="str">
        <f>IF(resultats_francais!G143="","",resultats_francais!G143)</f>
        <v/>
      </c>
      <c r="N143" s="59" t="str">
        <f>IF(resultats_francais!K143="","",resultats_francais!K143)</f>
        <v/>
      </c>
      <c r="O143" s="59" t="str">
        <f>IF(resultats_francais!L143="","",resultats_francais!L143)</f>
        <v/>
      </c>
      <c r="P143" s="59" t="str">
        <f>IF(resultats_francais!P143="","",resultats_francais!P143)</f>
        <v/>
      </c>
      <c r="Q143" s="59" t="str">
        <f>IF(resultats_francais!Q143="","",resultats_francais!Q143)</f>
        <v/>
      </c>
      <c r="R143" s="59" t="str">
        <f>IF(resultats_francais!R143="","",resultats_francais!R143)</f>
        <v/>
      </c>
      <c r="S143" s="59" t="str">
        <f>IF(resultats_francais!S143="","",resultats_francais!S143)</f>
        <v/>
      </c>
      <c r="T143" s="59" t="str">
        <f>IF(resultats_francais!T143="","",resultats_francais!T143)</f>
        <v/>
      </c>
      <c r="U143" s="59" t="str">
        <f>IF(resultats_francais!U143="","",resultats_francais!U143)</f>
        <v/>
      </c>
    </row>
    <row r="144" spans="1:21" ht="20.100000000000001" customHeight="1" thickBot="1">
      <c r="A144" s="63" t="str">
        <f>IF(resultats_francais!A144="","",resultats_francais!A144)</f>
        <v/>
      </c>
      <c r="B144" s="59" t="str">
        <f>IF(resultats_francais!B144="","",resultats_francais!B144)</f>
        <v/>
      </c>
      <c r="C144" s="59" t="str">
        <f>IF(resultats_francais!C144="","",resultats_francais!C144)</f>
        <v/>
      </c>
      <c r="D144" s="59" t="str">
        <f>IF(resultats_francais!D144="","",resultats_francais!D144)</f>
        <v/>
      </c>
      <c r="E144" s="59" t="str">
        <f>IF(resultats_francais!H144="","",resultats_francais!H144)</f>
        <v/>
      </c>
      <c r="F144" s="59" t="str">
        <f>IF(resultats_francais!I144="","",resultats_francais!I144)</f>
        <v/>
      </c>
      <c r="G144" s="59" t="str">
        <f>IF(resultats_francais!J144="","",resultats_francais!J144)</f>
        <v/>
      </c>
      <c r="H144" s="59" t="str">
        <f>IF(resultats_francais!M144="","",resultats_francais!M144)</f>
        <v/>
      </c>
      <c r="I144" s="59" t="str">
        <f>IF(resultats_francais!N144="","",resultats_francais!N144)</f>
        <v/>
      </c>
      <c r="J144" s="59" t="str">
        <f>IF(resultats_francais!O144="","",resultats_francais!O144)</f>
        <v/>
      </c>
      <c r="K144" s="59" t="str">
        <f>IF(resultats_francais!E144="","",resultats_francais!E144)</f>
        <v/>
      </c>
      <c r="L144" s="59" t="str">
        <f>IF(resultats_francais!F144="","",resultats_francais!F144)</f>
        <v/>
      </c>
      <c r="M144" s="59" t="str">
        <f>IF(resultats_francais!G144="","",resultats_francais!G144)</f>
        <v/>
      </c>
      <c r="N144" s="59" t="str">
        <f>IF(resultats_francais!K144="","",resultats_francais!K144)</f>
        <v/>
      </c>
      <c r="O144" s="59" t="str">
        <f>IF(resultats_francais!L144="","",resultats_francais!L144)</f>
        <v/>
      </c>
      <c r="P144" s="59" t="str">
        <f>IF(resultats_francais!P144="","",resultats_francais!P144)</f>
        <v/>
      </c>
      <c r="Q144" s="59" t="str">
        <f>IF(resultats_francais!Q144="","",resultats_francais!Q144)</f>
        <v/>
      </c>
      <c r="R144" s="59" t="str">
        <f>IF(resultats_francais!R144="","",resultats_francais!R144)</f>
        <v/>
      </c>
      <c r="S144" s="59" t="str">
        <f>IF(resultats_francais!S144="","",resultats_francais!S144)</f>
        <v/>
      </c>
      <c r="T144" s="59" t="str">
        <f>IF(resultats_francais!T144="","",resultats_francais!T144)</f>
        <v/>
      </c>
      <c r="U144" s="59" t="str">
        <f>IF(resultats_francais!U144="","",resultats_francais!U144)</f>
        <v/>
      </c>
    </row>
    <row r="145" spans="1:21" ht="20.100000000000001" customHeight="1" thickBot="1">
      <c r="A145" s="63" t="str">
        <f>IF(resultats_francais!A145="","",resultats_francais!A145)</f>
        <v/>
      </c>
      <c r="B145" s="59" t="str">
        <f>IF(resultats_francais!B145="","",resultats_francais!B145)</f>
        <v/>
      </c>
      <c r="C145" s="59" t="str">
        <f>IF(resultats_francais!C145="","",resultats_francais!C145)</f>
        <v/>
      </c>
      <c r="D145" s="59" t="str">
        <f>IF(resultats_francais!D145="","",resultats_francais!D145)</f>
        <v/>
      </c>
      <c r="E145" s="59" t="str">
        <f>IF(resultats_francais!H145="","",resultats_francais!H145)</f>
        <v/>
      </c>
      <c r="F145" s="59" t="str">
        <f>IF(resultats_francais!I145="","",resultats_francais!I145)</f>
        <v/>
      </c>
      <c r="G145" s="59" t="str">
        <f>IF(resultats_francais!J145="","",resultats_francais!J145)</f>
        <v/>
      </c>
      <c r="H145" s="59" t="str">
        <f>IF(resultats_francais!M145="","",resultats_francais!M145)</f>
        <v/>
      </c>
      <c r="I145" s="59" t="str">
        <f>IF(resultats_francais!N145="","",resultats_francais!N145)</f>
        <v/>
      </c>
      <c r="J145" s="59" t="str">
        <f>IF(resultats_francais!O145="","",resultats_francais!O145)</f>
        <v/>
      </c>
      <c r="K145" s="59" t="str">
        <f>IF(resultats_francais!E145="","",resultats_francais!E145)</f>
        <v/>
      </c>
      <c r="L145" s="59" t="str">
        <f>IF(resultats_francais!F145="","",resultats_francais!F145)</f>
        <v/>
      </c>
      <c r="M145" s="59" t="str">
        <f>IF(resultats_francais!G145="","",resultats_francais!G145)</f>
        <v/>
      </c>
      <c r="N145" s="59" t="str">
        <f>IF(resultats_francais!K145="","",resultats_francais!K145)</f>
        <v/>
      </c>
      <c r="O145" s="59" t="str">
        <f>IF(resultats_francais!L145="","",resultats_francais!L145)</f>
        <v/>
      </c>
      <c r="P145" s="59" t="str">
        <f>IF(resultats_francais!P145="","",resultats_francais!P145)</f>
        <v/>
      </c>
      <c r="Q145" s="59" t="str">
        <f>IF(resultats_francais!Q145="","",resultats_francais!Q145)</f>
        <v/>
      </c>
      <c r="R145" s="59" t="str">
        <f>IF(resultats_francais!R145="","",resultats_francais!R145)</f>
        <v/>
      </c>
      <c r="S145" s="59" t="str">
        <f>IF(resultats_francais!S145="","",resultats_francais!S145)</f>
        <v/>
      </c>
      <c r="T145" s="59" t="str">
        <f>IF(resultats_francais!T145="","",resultats_francais!T145)</f>
        <v/>
      </c>
      <c r="U145" s="59" t="str">
        <f>IF(resultats_francais!U145="","",resultats_francais!U145)</f>
        <v/>
      </c>
    </row>
    <row r="146" spans="1:21" ht="20.100000000000001" customHeight="1" thickBot="1">
      <c r="A146" s="63" t="str">
        <f>IF(resultats_francais!A146="","",resultats_francais!A146)</f>
        <v/>
      </c>
      <c r="B146" s="59" t="str">
        <f>IF(resultats_francais!B146="","",resultats_francais!B146)</f>
        <v/>
      </c>
      <c r="C146" s="59" t="str">
        <f>IF(resultats_francais!C146="","",resultats_francais!C146)</f>
        <v/>
      </c>
      <c r="D146" s="59" t="str">
        <f>IF(resultats_francais!D146="","",resultats_francais!D146)</f>
        <v/>
      </c>
      <c r="E146" s="59" t="str">
        <f>IF(resultats_francais!H146="","",resultats_francais!H146)</f>
        <v/>
      </c>
      <c r="F146" s="59" t="str">
        <f>IF(resultats_francais!I146="","",resultats_francais!I146)</f>
        <v/>
      </c>
      <c r="G146" s="59" t="str">
        <f>IF(resultats_francais!J146="","",resultats_francais!J146)</f>
        <v/>
      </c>
      <c r="H146" s="59" t="str">
        <f>IF(resultats_francais!M146="","",resultats_francais!M146)</f>
        <v/>
      </c>
      <c r="I146" s="59" t="str">
        <f>IF(resultats_francais!N146="","",resultats_francais!N146)</f>
        <v/>
      </c>
      <c r="J146" s="59" t="str">
        <f>IF(resultats_francais!O146="","",resultats_francais!O146)</f>
        <v/>
      </c>
      <c r="K146" s="59" t="str">
        <f>IF(resultats_francais!E146="","",resultats_francais!E146)</f>
        <v/>
      </c>
      <c r="L146" s="59" t="str">
        <f>IF(resultats_francais!F146="","",resultats_francais!F146)</f>
        <v/>
      </c>
      <c r="M146" s="59" t="str">
        <f>IF(resultats_francais!G146="","",resultats_francais!G146)</f>
        <v/>
      </c>
      <c r="N146" s="59" t="str">
        <f>IF(resultats_francais!K146="","",resultats_francais!K146)</f>
        <v/>
      </c>
      <c r="O146" s="59" t="str">
        <f>IF(resultats_francais!L146="","",resultats_francais!L146)</f>
        <v/>
      </c>
      <c r="P146" s="59" t="str">
        <f>IF(resultats_francais!P146="","",resultats_francais!P146)</f>
        <v/>
      </c>
      <c r="Q146" s="59" t="str">
        <f>IF(resultats_francais!Q146="","",resultats_francais!Q146)</f>
        <v/>
      </c>
      <c r="R146" s="59" t="str">
        <f>IF(resultats_francais!R146="","",resultats_francais!R146)</f>
        <v/>
      </c>
      <c r="S146" s="59" t="str">
        <f>IF(resultats_francais!S146="","",resultats_francais!S146)</f>
        <v/>
      </c>
      <c r="T146" s="59" t="str">
        <f>IF(resultats_francais!T146="","",resultats_francais!T146)</f>
        <v/>
      </c>
      <c r="U146" s="59" t="str">
        <f>IF(resultats_francais!U146="","",resultats_francais!U146)</f>
        <v/>
      </c>
    </row>
    <row r="147" spans="1:21" ht="20.100000000000001" customHeight="1" thickBot="1">
      <c r="A147" s="63" t="str">
        <f>IF(resultats_francais!A147="","",resultats_francais!A147)</f>
        <v/>
      </c>
      <c r="B147" s="59" t="str">
        <f>IF(resultats_francais!B147="","",resultats_francais!B147)</f>
        <v/>
      </c>
      <c r="C147" s="59" t="str">
        <f>IF(resultats_francais!C147="","",resultats_francais!C147)</f>
        <v/>
      </c>
      <c r="D147" s="59" t="str">
        <f>IF(resultats_francais!D147="","",resultats_francais!D147)</f>
        <v/>
      </c>
      <c r="E147" s="59" t="str">
        <f>IF(resultats_francais!H147="","",resultats_francais!H147)</f>
        <v/>
      </c>
      <c r="F147" s="59" t="str">
        <f>IF(resultats_francais!I147="","",resultats_francais!I147)</f>
        <v/>
      </c>
      <c r="G147" s="59" t="str">
        <f>IF(resultats_francais!J147="","",resultats_francais!J147)</f>
        <v/>
      </c>
      <c r="H147" s="59" t="str">
        <f>IF(resultats_francais!M147="","",resultats_francais!M147)</f>
        <v/>
      </c>
      <c r="I147" s="59" t="str">
        <f>IF(resultats_francais!N147="","",resultats_francais!N147)</f>
        <v/>
      </c>
      <c r="J147" s="59" t="str">
        <f>IF(resultats_francais!O147="","",resultats_francais!O147)</f>
        <v/>
      </c>
      <c r="K147" s="59" t="str">
        <f>IF(resultats_francais!E147="","",resultats_francais!E147)</f>
        <v/>
      </c>
      <c r="L147" s="59" t="str">
        <f>IF(resultats_francais!F147="","",resultats_francais!F147)</f>
        <v/>
      </c>
      <c r="M147" s="59" t="str">
        <f>IF(resultats_francais!G147="","",resultats_francais!G147)</f>
        <v/>
      </c>
      <c r="N147" s="59" t="str">
        <f>IF(resultats_francais!K147="","",resultats_francais!K147)</f>
        <v/>
      </c>
      <c r="O147" s="59" t="str">
        <f>IF(resultats_francais!L147="","",resultats_francais!L147)</f>
        <v/>
      </c>
      <c r="P147" s="59" t="str">
        <f>IF(resultats_francais!P147="","",resultats_francais!P147)</f>
        <v/>
      </c>
      <c r="Q147" s="59" t="str">
        <f>IF(resultats_francais!Q147="","",resultats_francais!Q147)</f>
        <v/>
      </c>
      <c r="R147" s="59" t="str">
        <f>IF(resultats_francais!R147="","",resultats_francais!R147)</f>
        <v/>
      </c>
      <c r="S147" s="59" t="str">
        <f>IF(resultats_francais!S147="","",resultats_francais!S147)</f>
        <v/>
      </c>
      <c r="T147" s="59" t="str">
        <f>IF(resultats_francais!T147="","",resultats_francais!T147)</f>
        <v/>
      </c>
      <c r="U147" s="59" t="str">
        <f>IF(resultats_francais!U147="","",resultats_francais!U147)</f>
        <v/>
      </c>
    </row>
    <row r="148" spans="1:21" ht="20.100000000000001" customHeight="1" thickBot="1">
      <c r="A148" s="63" t="str">
        <f>IF(resultats_francais!A148="","",resultats_francais!A148)</f>
        <v/>
      </c>
      <c r="B148" s="59" t="str">
        <f>IF(resultats_francais!B148="","",resultats_francais!B148)</f>
        <v/>
      </c>
      <c r="C148" s="59" t="str">
        <f>IF(resultats_francais!C148="","",resultats_francais!C148)</f>
        <v/>
      </c>
      <c r="D148" s="59" t="str">
        <f>IF(resultats_francais!D148="","",resultats_francais!D148)</f>
        <v/>
      </c>
      <c r="E148" s="59" t="str">
        <f>IF(resultats_francais!H148="","",resultats_francais!H148)</f>
        <v/>
      </c>
      <c r="F148" s="59" t="str">
        <f>IF(resultats_francais!I148="","",resultats_francais!I148)</f>
        <v/>
      </c>
      <c r="G148" s="59" t="str">
        <f>IF(resultats_francais!J148="","",resultats_francais!J148)</f>
        <v/>
      </c>
      <c r="H148" s="59" t="str">
        <f>IF(resultats_francais!M148="","",resultats_francais!M148)</f>
        <v/>
      </c>
      <c r="I148" s="59" t="str">
        <f>IF(resultats_francais!N148="","",resultats_francais!N148)</f>
        <v/>
      </c>
      <c r="J148" s="59" t="str">
        <f>IF(resultats_francais!O148="","",resultats_francais!O148)</f>
        <v/>
      </c>
      <c r="K148" s="59" t="str">
        <f>IF(resultats_francais!E148="","",resultats_francais!E148)</f>
        <v/>
      </c>
      <c r="L148" s="59" t="str">
        <f>IF(resultats_francais!F148="","",resultats_francais!F148)</f>
        <v/>
      </c>
      <c r="M148" s="59" t="str">
        <f>IF(resultats_francais!G148="","",resultats_francais!G148)</f>
        <v/>
      </c>
      <c r="N148" s="59" t="str">
        <f>IF(resultats_francais!K148="","",resultats_francais!K148)</f>
        <v/>
      </c>
      <c r="O148" s="59" t="str">
        <f>IF(resultats_francais!L148="","",resultats_francais!L148)</f>
        <v/>
      </c>
      <c r="P148" s="59" t="str">
        <f>IF(resultats_francais!P148="","",resultats_francais!P148)</f>
        <v/>
      </c>
      <c r="Q148" s="59" t="str">
        <f>IF(resultats_francais!Q148="","",resultats_francais!Q148)</f>
        <v/>
      </c>
      <c r="R148" s="59" t="str">
        <f>IF(resultats_francais!R148="","",resultats_francais!R148)</f>
        <v/>
      </c>
      <c r="S148" s="59" t="str">
        <f>IF(resultats_francais!S148="","",resultats_francais!S148)</f>
        <v/>
      </c>
      <c r="T148" s="59" t="str">
        <f>IF(resultats_francais!T148="","",resultats_francais!T148)</f>
        <v/>
      </c>
      <c r="U148" s="59" t="str">
        <f>IF(resultats_francais!U148="","",resultats_francais!U148)</f>
        <v/>
      </c>
    </row>
    <row r="149" spans="1:21" ht="20.100000000000001" customHeight="1" thickBot="1">
      <c r="A149" s="63" t="str">
        <f>IF(resultats_francais!A149="","",resultats_francais!A149)</f>
        <v/>
      </c>
      <c r="B149" s="59" t="str">
        <f>IF(resultats_francais!B149="","",resultats_francais!B149)</f>
        <v/>
      </c>
      <c r="C149" s="59" t="str">
        <f>IF(resultats_francais!C149="","",resultats_francais!C149)</f>
        <v/>
      </c>
      <c r="D149" s="59" t="str">
        <f>IF(resultats_francais!D149="","",resultats_francais!D149)</f>
        <v/>
      </c>
      <c r="E149" s="59" t="str">
        <f>IF(resultats_francais!H149="","",resultats_francais!H149)</f>
        <v/>
      </c>
      <c r="F149" s="59" t="str">
        <f>IF(resultats_francais!I149="","",resultats_francais!I149)</f>
        <v/>
      </c>
      <c r="G149" s="59" t="str">
        <f>IF(resultats_francais!J149="","",resultats_francais!J149)</f>
        <v/>
      </c>
      <c r="H149" s="59" t="str">
        <f>IF(resultats_francais!M149="","",resultats_francais!M149)</f>
        <v/>
      </c>
      <c r="I149" s="59" t="str">
        <f>IF(resultats_francais!N149="","",resultats_francais!N149)</f>
        <v/>
      </c>
      <c r="J149" s="59" t="str">
        <f>IF(resultats_francais!O149="","",resultats_francais!O149)</f>
        <v/>
      </c>
      <c r="K149" s="59" t="str">
        <f>IF(resultats_francais!E149="","",resultats_francais!E149)</f>
        <v/>
      </c>
      <c r="L149" s="59" t="str">
        <f>IF(resultats_francais!F149="","",resultats_francais!F149)</f>
        <v/>
      </c>
      <c r="M149" s="59" t="str">
        <f>IF(resultats_francais!G149="","",resultats_francais!G149)</f>
        <v/>
      </c>
      <c r="N149" s="59" t="str">
        <f>IF(resultats_francais!K149="","",resultats_francais!K149)</f>
        <v/>
      </c>
      <c r="O149" s="59" t="str">
        <f>IF(resultats_francais!L149="","",resultats_francais!L149)</f>
        <v/>
      </c>
      <c r="P149" s="59" t="str">
        <f>IF(resultats_francais!P149="","",resultats_francais!P149)</f>
        <v/>
      </c>
      <c r="Q149" s="59" t="str">
        <f>IF(resultats_francais!Q149="","",resultats_francais!Q149)</f>
        <v/>
      </c>
      <c r="R149" s="59" t="str">
        <f>IF(resultats_francais!R149="","",resultats_francais!R149)</f>
        <v/>
      </c>
      <c r="S149" s="59" t="str">
        <f>IF(resultats_francais!S149="","",resultats_francais!S149)</f>
        <v/>
      </c>
      <c r="T149" s="59" t="str">
        <f>IF(resultats_francais!T149="","",resultats_francais!T149)</f>
        <v/>
      </c>
      <c r="U149" s="59" t="str">
        <f>IF(resultats_francais!U149="","",resultats_francais!U149)</f>
        <v/>
      </c>
    </row>
    <row r="150" spans="1:21" ht="20.100000000000001" customHeight="1" thickBot="1">
      <c r="A150" s="63" t="str">
        <f>IF(resultats_francais!A150="","",resultats_francais!A150)</f>
        <v/>
      </c>
      <c r="B150" s="59" t="str">
        <f>IF(resultats_francais!B150="","",resultats_francais!B150)</f>
        <v/>
      </c>
      <c r="C150" s="59" t="str">
        <f>IF(resultats_francais!C150="","",resultats_francais!C150)</f>
        <v/>
      </c>
      <c r="D150" s="59" t="str">
        <f>IF(resultats_francais!D150="","",resultats_francais!D150)</f>
        <v/>
      </c>
      <c r="E150" s="59" t="str">
        <f>IF(resultats_francais!H150="","",resultats_francais!H150)</f>
        <v/>
      </c>
      <c r="F150" s="59" t="str">
        <f>IF(resultats_francais!I150="","",resultats_francais!I150)</f>
        <v/>
      </c>
      <c r="G150" s="59" t="str">
        <f>IF(resultats_francais!J150="","",resultats_francais!J150)</f>
        <v/>
      </c>
      <c r="H150" s="59" t="str">
        <f>IF(resultats_francais!M150="","",resultats_francais!M150)</f>
        <v/>
      </c>
      <c r="I150" s="59" t="str">
        <f>IF(resultats_francais!N150="","",resultats_francais!N150)</f>
        <v/>
      </c>
      <c r="J150" s="59" t="str">
        <f>IF(resultats_francais!O150="","",resultats_francais!O150)</f>
        <v/>
      </c>
      <c r="K150" s="59" t="str">
        <f>IF(resultats_francais!E150="","",resultats_francais!E150)</f>
        <v/>
      </c>
      <c r="L150" s="59" t="str">
        <f>IF(resultats_francais!F150="","",resultats_francais!F150)</f>
        <v/>
      </c>
      <c r="M150" s="59" t="str">
        <f>IF(resultats_francais!G150="","",resultats_francais!G150)</f>
        <v/>
      </c>
      <c r="N150" s="59" t="str">
        <f>IF(resultats_francais!K150="","",resultats_francais!K150)</f>
        <v/>
      </c>
      <c r="O150" s="59" t="str">
        <f>IF(resultats_francais!L150="","",resultats_francais!L150)</f>
        <v/>
      </c>
      <c r="P150" s="59" t="str">
        <f>IF(resultats_francais!P150="","",resultats_francais!P150)</f>
        <v/>
      </c>
      <c r="Q150" s="59" t="str">
        <f>IF(resultats_francais!Q150="","",resultats_francais!Q150)</f>
        <v/>
      </c>
      <c r="R150" s="59" t="str">
        <f>IF(resultats_francais!R150="","",resultats_francais!R150)</f>
        <v/>
      </c>
      <c r="S150" s="59" t="str">
        <f>IF(resultats_francais!S150="","",resultats_francais!S150)</f>
        <v/>
      </c>
      <c r="T150" s="59" t="str">
        <f>IF(resultats_francais!T150="","",resultats_francais!T150)</f>
        <v/>
      </c>
      <c r="U150" s="59" t="str">
        <f>IF(resultats_francais!U150="","",resultats_francais!U150)</f>
        <v/>
      </c>
    </row>
    <row r="151" spans="1:21" ht="20.100000000000001" customHeight="1" thickBot="1">
      <c r="A151" s="63" t="str">
        <f>IF(resultats_francais!A151="","",resultats_francais!A151)</f>
        <v/>
      </c>
      <c r="B151" s="59" t="str">
        <f>IF(resultats_francais!B151="","",resultats_francais!B151)</f>
        <v/>
      </c>
      <c r="C151" s="59" t="str">
        <f>IF(resultats_francais!C151="","",resultats_francais!C151)</f>
        <v/>
      </c>
      <c r="D151" s="59" t="str">
        <f>IF(resultats_francais!D151="","",resultats_francais!D151)</f>
        <v/>
      </c>
      <c r="E151" s="59" t="str">
        <f>IF(resultats_francais!H151="","",resultats_francais!H151)</f>
        <v/>
      </c>
      <c r="F151" s="59" t="str">
        <f>IF(resultats_francais!I151="","",resultats_francais!I151)</f>
        <v/>
      </c>
      <c r="G151" s="59" t="str">
        <f>IF(resultats_francais!J151="","",resultats_francais!J151)</f>
        <v/>
      </c>
      <c r="H151" s="59" t="str">
        <f>IF(resultats_francais!M151="","",resultats_francais!M151)</f>
        <v/>
      </c>
      <c r="I151" s="59" t="str">
        <f>IF(resultats_francais!N151="","",resultats_francais!N151)</f>
        <v/>
      </c>
      <c r="J151" s="59" t="str">
        <f>IF(resultats_francais!O151="","",resultats_francais!O151)</f>
        <v/>
      </c>
      <c r="K151" s="59" t="str">
        <f>IF(resultats_francais!E151="","",resultats_francais!E151)</f>
        <v/>
      </c>
      <c r="L151" s="59" t="str">
        <f>IF(resultats_francais!F151="","",resultats_francais!F151)</f>
        <v/>
      </c>
      <c r="M151" s="59" t="str">
        <f>IF(resultats_francais!G151="","",resultats_francais!G151)</f>
        <v/>
      </c>
      <c r="N151" s="59" t="str">
        <f>IF(resultats_francais!K151="","",resultats_francais!K151)</f>
        <v/>
      </c>
      <c r="O151" s="59" t="str">
        <f>IF(resultats_francais!L151="","",resultats_francais!L151)</f>
        <v/>
      </c>
      <c r="P151" s="59" t="str">
        <f>IF(resultats_francais!P151="","",resultats_francais!P151)</f>
        <v/>
      </c>
      <c r="Q151" s="59" t="str">
        <f>IF(resultats_francais!Q151="","",resultats_francais!Q151)</f>
        <v/>
      </c>
      <c r="R151" s="59" t="str">
        <f>IF(resultats_francais!R151="","",resultats_francais!R151)</f>
        <v/>
      </c>
      <c r="S151" s="59" t="str">
        <f>IF(resultats_francais!S151="","",resultats_francais!S151)</f>
        <v/>
      </c>
      <c r="T151" s="59" t="str">
        <f>IF(resultats_francais!T151="","",resultats_francais!T151)</f>
        <v/>
      </c>
      <c r="U151" s="59" t="str">
        <f>IF(resultats_francais!U151="","",resultats_francais!U151)</f>
        <v/>
      </c>
    </row>
    <row r="152" spans="1:21" ht="20.100000000000001" customHeight="1" thickBot="1">
      <c r="A152" s="63" t="str">
        <f>IF(resultats_francais!A152="","",resultats_francais!A152)</f>
        <v/>
      </c>
      <c r="B152" s="59" t="str">
        <f>IF(resultats_francais!B152="","",resultats_francais!B152)</f>
        <v/>
      </c>
      <c r="C152" s="59" t="str">
        <f>IF(resultats_francais!C152="","",resultats_francais!C152)</f>
        <v/>
      </c>
      <c r="D152" s="59" t="str">
        <f>IF(resultats_francais!D152="","",resultats_francais!D152)</f>
        <v/>
      </c>
      <c r="E152" s="59" t="str">
        <f>IF(resultats_francais!H152="","",resultats_francais!H152)</f>
        <v/>
      </c>
      <c r="F152" s="59" t="str">
        <f>IF(resultats_francais!I152="","",resultats_francais!I152)</f>
        <v/>
      </c>
      <c r="G152" s="59" t="str">
        <f>IF(resultats_francais!J152="","",resultats_francais!J152)</f>
        <v/>
      </c>
      <c r="H152" s="59" t="str">
        <f>IF(resultats_francais!M152="","",resultats_francais!M152)</f>
        <v/>
      </c>
      <c r="I152" s="59" t="str">
        <f>IF(resultats_francais!N152="","",resultats_francais!N152)</f>
        <v/>
      </c>
      <c r="J152" s="59" t="str">
        <f>IF(resultats_francais!O152="","",resultats_francais!O152)</f>
        <v/>
      </c>
      <c r="K152" s="59" t="str">
        <f>IF(resultats_francais!E152="","",resultats_francais!E152)</f>
        <v/>
      </c>
      <c r="L152" s="59" t="str">
        <f>IF(resultats_francais!F152="","",resultats_francais!F152)</f>
        <v/>
      </c>
      <c r="M152" s="59" t="str">
        <f>IF(resultats_francais!G152="","",resultats_francais!G152)</f>
        <v/>
      </c>
      <c r="N152" s="59" t="str">
        <f>IF(resultats_francais!K152="","",resultats_francais!K152)</f>
        <v/>
      </c>
      <c r="O152" s="59" t="str">
        <f>IF(resultats_francais!L152="","",resultats_francais!L152)</f>
        <v/>
      </c>
      <c r="P152" s="59" t="str">
        <f>IF(resultats_francais!P152="","",resultats_francais!P152)</f>
        <v/>
      </c>
      <c r="Q152" s="59" t="str">
        <f>IF(resultats_francais!Q152="","",resultats_francais!Q152)</f>
        <v/>
      </c>
      <c r="R152" s="59" t="str">
        <f>IF(resultats_francais!R152="","",resultats_francais!R152)</f>
        <v/>
      </c>
      <c r="S152" s="59" t="str">
        <f>IF(resultats_francais!S152="","",resultats_francais!S152)</f>
        <v/>
      </c>
      <c r="T152" s="59" t="str">
        <f>IF(resultats_francais!T152="","",resultats_francais!T152)</f>
        <v/>
      </c>
      <c r="U152" s="59" t="str">
        <f>IF(resultats_francais!U152="","",resultats_francais!U152)</f>
        <v/>
      </c>
    </row>
    <row r="153" spans="1:21" ht="20.100000000000001" customHeight="1" thickBot="1">
      <c r="A153" s="63" t="str">
        <f>IF(resultats_francais!A153="","",resultats_francais!A153)</f>
        <v/>
      </c>
      <c r="B153" s="59" t="str">
        <f>IF(resultats_francais!B153="","",resultats_francais!B153)</f>
        <v/>
      </c>
      <c r="C153" s="59" t="str">
        <f>IF(resultats_francais!C153="","",resultats_francais!C153)</f>
        <v/>
      </c>
      <c r="D153" s="59" t="str">
        <f>IF(resultats_francais!D153="","",resultats_francais!D153)</f>
        <v/>
      </c>
      <c r="E153" s="59" t="str">
        <f>IF(resultats_francais!H153="","",resultats_francais!H153)</f>
        <v/>
      </c>
      <c r="F153" s="59" t="str">
        <f>IF(resultats_francais!I153="","",resultats_francais!I153)</f>
        <v/>
      </c>
      <c r="G153" s="59" t="str">
        <f>IF(resultats_francais!J153="","",resultats_francais!J153)</f>
        <v/>
      </c>
      <c r="H153" s="59" t="str">
        <f>IF(resultats_francais!M153="","",resultats_francais!M153)</f>
        <v/>
      </c>
      <c r="I153" s="59" t="str">
        <f>IF(resultats_francais!N153="","",resultats_francais!N153)</f>
        <v/>
      </c>
      <c r="J153" s="59" t="str">
        <f>IF(resultats_francais!O153="","",resultats_francais!O153)</f>
        <v/>
      </c>
      <c r="K153" s="59" t="str">
        <f>IF(resultats_francais!E153="","",resultats_francais!E153)</f>
        <v/>
      </c>
      <c r="L153" s="59" t="str">
        <f>IF(resultats_francais!F153="","",resultats_francais!F153)</f>
        <v/>
      </c>
      <c r="M153" s="59" t="str">
        <f>IF(resultats_francais!G153="","",resultats_francais!G153)</f>
        <v/>
      </c>
      <c r="N153" s="59" t="str">
        <f>IF(resultats_francais!K153="","",resultats_francais!K153)</f>
        <v/>
      </c>
      <c r="O153" s="59" t="str">
        <f>IF(resultats_francais!L153="","",resultats_francais!L153)</f>
        <v/>
      </c>
      <c r="P153" s="59" t="str">
        <f>IF(resultats_francais!P153="","",resultats_francais!P153)</f>
        <v/>
      </c>
      <c r="Q153" s="59" t="str">
        <f>IF(resultats_francais!Q153="","",resultats_francais!Q153)</f>
        <v/>
      </c>
      <c r="R153" s="59" t="str">
        <f>IF(resultats_francais!R153="","",resultats_francais!R153)</f>
        <v/>
      </c>
      <c r="S153" s="59" t="str">
        <f>IF(resultats_francais!S153="","",resultats_francais!S153)</f>
        <v/>
      </c>
      <c r="T153" s="59" t="str">
        <f>IF(resultats_francais!T153="","",resultats_francais!T153)</f>
        <v/>
      </c>
      <c r="U153" s="59" t="str">
        <f>IF(resultats_francais!U153="","",resultats_francais!U153)</f>
        <v/>
      </c>
    </row>
    <row r="154" spans="1:21" ht="20.100000000000001" customHeight="1" thickBot="1">
      <c r="A154" s="63" t="str">
        <f>IF(resultats_francais!A154="","",resultats_francais!A154)</f>
        <v/>
      </c>
      <c r="B154" s="59" t="str">
        <f>IF(resultats_francais!B154="","",resultats_francais!B154)</f>
        <v/>
      </c>
      <c r="C154" s="59" t="str">
        <f>IF(resultats_francais!C154="","",resultats_francais!C154)</f>
        <v/>
      </c>
      <c r="D154" s="59" t="str">
        <f>IF(resultats_francais!D154="","",resultats_francais!D154)</f>
        <v/>
      </c>
      <c r="E154" s="59" t="str">
        <f>IF(resultats_francais!H154="","",resultats_francais!H154)</f>
        <v/>
      </c>
      <c r="F154" s="59" t="str">
        <f>IF(resultats_francais!I154="","",resultats_francais!I154)</f>
        <v/>
      </c>
      <c r="G154" s="59" t="str">
        <f>IF(resultats_francais!J154="","",resultats_francais!J154)</f>
        <v/>
      </c>
      <c r="H154" s="59" t="str">
        <f>IF(resultats_francais!M154="","",resultats_francais!M154)</f>
        <v/>
      </c>
      <c r="I154" s="59" t="str">
        <f>IF(resultats_francais!N154="","",resultats_francais!N154)</f>
        <v/>
      </c>
      <c r="J154" s="59" t="str">
        <f>IF(resultats_francais!O154="","",resultats_francais!O154)</f>
        <v/>
      </c>
      <c r="K154" s="59" t="str">
        <f>IF(resultats_francais!E154="","",resultats_francais!E154)</f>
        <v/>
      </c>
      <c r="L154" s="59" t="str">
        <f>IF(resultats_francais!F154="","",resultats_francais!F154)</f>
        <v/>
      </c>
      <c r="M154" s="59" t="str">
        <f>IF(resultats_francais!G154="","",resultats_francais!G154)</f>
        <v/>
      </c>
      <c r="N154" s="59" t="str">
        <f>IF(resultats_francais!K154="","",resultats_francais!K154)</f>
        <v/>
      </c>
      <c r="O154" s="59" t="str">
        <f>IF(resultats_francais!L154="","",resultats_francais!L154)</f>
        <v/>
      </c>
      <c r="P154" s="59" t="str">
        <f>IF(resultats_francais!P154="","",resultats_francais!P154)</f>
        <v/>
      </c>
      <c r="Q154" s="59" t="str">
        <f>IF(resultats_francais!Q154="","",resultats_francais!Q154)</f>
        <v/>
      </c>
      <c r="R154" s="59" t="str">
        <f>IF(resultats_francais!R154="","",resultats_francais!R154)</f>
        <v/>
      </c>
      <c r="S154" s="59" t="str">
        <f>IF(resultats_francais!S154="","",resultats_francais!S154)</f>
        <v/>
      </c>
      <c r="T154" s="59" t="str">
        <f>IF(resultats_francais!T154="","",resultats_francais!T154)</f>
        <v/>
      </c>
      <c r="U154" s="59" t="str">
        <f>IF(resultats_francais!U154="","",resultats_francais!U154)</f>
        <v/>
      </c>
    </row>
    <row r="155" spans="1:21" ht="20.100000000000001" customHeight="1" thickBot="1">
      <c r="A155" s="63" t="str">
        <f>IF(resultats_francais!A155="","",resultats_francais!A155)</f>
        <v/>
      </c>
      <c r="B155" s="59" t="str">
        <f>IF(resultats_francais!B155="","",resultats_francais!B155)</f>
        <v/>
      </c>
      <c r="C155" s="59" t="str">
        <f>IF(resultats_francais!C155="","",resultats_francais!C155)</f>
        <v/>
      </c>
      <c r="D155" s="59" t="str">
        <f>IF(resultats_francais!D155="","",resultats_francais!D155)</f>
        <v/>
      </c>
      <c r="E155" s="59" t="str">
        <f>IF(resultats_francais!H155="","",resultats_francais!H155)</f>
        <v/>
      </c>
      <c r="F155" s="59" t="str">
        <f>IF(resultats_francais!I155="","",resultats_francais!I155)</f>
        <v/>
      </c>
      <c r="G155" s="59" t="str">
        <f>IF(resultats_francais!J155="","",resultats_francais!J155)</f>
        <v/>
      </c>
      <c r="H155" s="59" t="str">
        <f>IF(resultats_francais!M155="","",resultats_francais!M155)</f>
        <v/>
      </c>
      <c r="I155" s="59" t="str">
        <f>IF(resultats_francais!N155="","",resultats_francais!N155)</f>
        <v/>
      </c>
      <c r="J155" s="59" t="str">
        <f>IF(resultats_francais!O155="","",resultats_francais!O155)</f>
        <v/>
      </c>
      <c r="K155" s="59" t="str">
        <f>IF(resultats_francais!E155="","",resultats_francais!E155)</f>
        <v/>
      </c>
      <c r="L155" s="59" t="str">
        <f>IF(resultats_francais!F155="","",resultats_francais!F155)</f>
        <v/>
      </c>
      <c r="M155" s="59" t="str">
        <f>IF(resultats_francais!G155="","",resultats_francais!G155)</f>
        <v/>
      </c>
      <c r="N155" s="59" t="str">
        <f>IF(resultats_francais!K155="","",resultats_francais!K155)</f>
        <v/>
      </c>
      <c r="O155" s="59" t="str">
        <f>IF(resultats_francais!L155="","",resultats_francais!L155)</f>
        <v/>
      </c>
      <c r="P155" s="59" t="str">
        <f>IF(resultats_francais!P155="","",resultats_francais!P155)</f>
        <v/>
      </c>
      <c r="Q155" s="59" t="str">
        <f>IF(resultats_francais!Q155="","",resultats_francais!Q155)</f>
        <v/>
      </c>
      <c r="R155" s="59" t="str">
        <f>IF(resultats_francais!R155="","",resultats_francais!R155)</f>
        <v/>
      </c>
      <c r="S155" s="59" t="str">
        <f>IF(resultats_francais!S155="","",resultats_francais!S155)</f>
        <v/>
      </c>
      <c r="T155" s="59" t="str">
        <f>IF(resultats_francais!T155="","",resultats_francais!T155)</f>
        <v/>
      </c>
      <c r="U155" s="59" t="str">
        <f>IF(resultats_francais!U155="","",resultats_francais!U155)</f>
        <v/>
      </c>
    </row>
    <row r="156" spans="1:21" ht="20.100000000000001" customHeight="1" thickBot="1">
      <c r="A156" s="63" t="str">
        <f>IF(resultats_francais!A156="","",resultats_francais!A156)</f>
        <v/>
      </c>
      <c r="B156" s="59" t="str">
        <f>IF(resultats_francais!B156="","",resultats_francais!B156)</f>
        <v/>
      </c>
      <c r="C156" s="59" t="str">
        <f>IF(resultats_francais!C156="","",resultats_francais!C156)</f>
        <v/>
      </c>
      <c r="D156" s="59" t="str">
        <f>IF(resultats_francais!D156="","",resultats_francais!D156)</f>
        <v/>
      </c>
      <c r="E156" s="59" t="str">
        <f>IF(resultats_francais!H156="","",resultats_francais!H156)</f>
        <v/>
      </c>
      <c r="F156" s="59" t="str">
        <f>IF(resultats_francais!I156="","",resultats_francais!I156)</f>
        <v/>
      </c>
      <c r="G156" s="59" t="str">
        <f>IF(resultats_francais!J156="","",resultats_francais!J156)</f>
        <v/>
      </c>
      <c r="H156" s="59" t="str">
        <f>IF(resultats_francais!M156="","",resultats_francais!M156)</f>
        <v/>
      </c>
      <c r="I156" s="59" t="str">
        <f>IF(resultats_francais!N156="","",resultats_francais!N156)</f>
        <v/>
      </c>
      <c r="J156" s="59" t="str">
        <f>IF(resultats_francais!O156="","",resultats_francais!O156)</f>
        <v/>
      </c>
      <c r="K156" s="59" t="str">
        <f>IF(resultats_francais!E156="","",resultats_francais!E156)</f>
        <v/>
      </c>
      <c r="L156" s="59" t="str">
        <f>IF(resultats_francais!F156="","",resultats_francais!F156)</f>
        <v/>
      </c>
      <c r="M156" s="59" t="str">
        <f>IF(resultats_francais!G156="","",resultats_francais!G156)</f>
        <v/>
      </c>
      <c r="N156" s="59" t="str">
        <f>IF(resultats_francais!K156="","",resultats_francais!K156)</f>
        <v/>
      </c>
      <c r="O156" s="59" t="str">
        <f>IF(resultats_francais!L156="","",resultats_francais!L156)</f>
        <v/>
      </c>
      <c r="P156" s="59" t="str">
        <f>IF(resultats_francais!P156="","",resultats_francais!P156)</f>
        <v/>
      </c>
      <c r="Q156" s="59" t="str">
        <f>IF(resultats_francais!Q156="","",resultats_francais!Q156)</f>
        <v/>
      </c>
      <c r="R156" s="59" t="str">
        <f>IF(resultats_francais!R156="","",resultats_francais!R156)</f>
        <v/>
      </c>
      <c r="S156" s="59" t="str">
        <f>IF(resultats_francais!S156="","",resultats_francais!S156)</f>
        <v/>
      </c>
      <c r="T156" s="59" t="str">
        <f>IF(resultats_francais!T156="","",resultats_francais!T156)</f>
        <v/>
      </c>
      <c r="U156" s="59" t="str">
        <f>IF(resultats_francais!U156="","",resultats_francais!U156)</f>
        <v/>
      </c>
    </row>
    <row r="157" spans="1:21" ht="20.100000000000001" customHeight="1" thickBot="1">
      <c r="A157" s="63" t="str">
        <f>IF(resultats_francais!A157="","",resultats_francais!A157)</f>
        <v/>
      </c>
      <c r="B157" s="59" t="str">
        <f>IF(resultats_francais!B157="","",resultats_francais!B157)</f>
        <v/>
      </c>
      <c r="C157" s="59" t="str">
        <f>IF(resultats_francais!C157="","",resultats_francais!C157)</f>
        <v/>
      </c>
      <c r="D157" s="59" t="str">
        <f>IF(resultats_francais!D157="","",resultats_francais!D157)</f>
        <v/>
      </c>
      <c r="E157" s="59" t="str">
        <f>IF(resultats_francais!H157="","",resultats_francais!H157)</f>
        <v/>
      </c>
      <c r="F157" s="59" t="str">
        <f>IF(resultats_francais!I157="","",resultats_francais!I157)</f>
        <v/>
      </c>
      <c r="G157" s="59" t="str">
        <f>IF(resultats_francais!J157="","",resultats_francais!J157)</f>
        <v/>
      </c>
      <c r="H157" s="59" t="str">
        <f>IF(resultats_francais!M157="","",resultats_francais!M157)</f>
        <v/>
      </c>
      <c r="I157" s="59" t="str">
        <f>IF(resultats_francais!N157="","",resultats_francais!N157)</f>
        <v/>
      </c>
      <c r="J157" s="59" t="str">
        <f>IF(resultats_francais!O157="","",resultats_francais!O157)</f>
        <v/>
      </c>
      <c r="K157" s="59" t="str">
        <f>IF(resultats_francais!E157="","",resultats_francais!E157)</f>
        <v/>
      </c>
      <c r="L157" s="59" t="str">
        <f>IF(resultats_francais!F157="","",resultats_francais!F157)</f>
        <v/>
      </c>
      <c r="M157" s="59" t="str">
        <f>IF(resultats_francais!G157="","",resultats_francais!G157)</f>
        <v/>
      </c>
      <c r="N157" s="59" t="str">
        <f>IF(resultats_francais!K157="","",resultats_francais!K157)</f>
        <v/>
      </c>
      <c r="O157" s="59" t="str">
        <f>IF(resultats_francais!L157="","",resultats_francais!L157)</f>
        <v/>
      </c>
      <c r="P157" s="59" t="str">
        <f>IF(resultats_francais!P157="","",resultats_francais!P157)</f>
        <v/>
      </c>
      <c r="Q157" s="59" t="str">
        <f>IF(resultats_francais!Q157="","",resultats_francais!Q157)</f>
        <v/>
      </c>
      <c r="R157" s="59" t="str">
        <f>IF(resultats_francais!R157="","",resultats_francais!R157)</f>
        <v/>
      </c>
      <c r="S157" s="59" t="str">
        <f>IF(resultats_francais!S157="","",resultats_francais!S157)</f>
        <v/>
      </c>
      <c r="T157" s="59" t="str">
        <f>IF(resultats_francais!T157="","",resultats_francais!T157)</f>
        <v/>
      </c>
      <c r="U157" s="59" t="str">
        <f>IF(resultats_francais!U157="","",resultats_francais!U157)</f>
        <v/>
      </c>
    </row>
    <row r="158" spans="1:21" ht="20.100000000000001" customHeight="1" thickBot="1">
      <c r="A158" s="63" t="str">
        <f>IF(resultats_francais!A158="","",resultats_francais!A158)</f>
        <v/>
      </c>
      <c r="B158" s="59" t="str">
        <f>IF(resultats_francais!B158="","",resultats_francais!B158)</f>
        <v/>
      </c>
      <c r="C158" s="59" t="str">
        <f>IF(resultats_francais!C158="","",resultats_francais!C158)</f>
        <v/>
      </c>
      <c r="D158" s="59" t="str">
        <f>IF(resultats_francais!D158="","",resultats_francais!D158)</f>
        <v/>
      </c>
      <c r="E158" s="59" t="str">
        <f>IF(resultats_francais!H158="","",resultats_francais!H158)</f>
        <v/>
      </c>
      <c r="F158" s="59" t="str">
        <f>IF(resultats_francais!I158="","",resultats_francais!I158)</f>
        <v/>
      </c>
      <c r="G158" s="59" t="str">
        <f>IF(resultats_francais!J158="","",resultats_francais!J158)</f>
        <v/>
      </c>
      <c r="H158" s="59" t="str">
        <f>IF(resultats_francais!M158="","",resultats_francais!M158)</f>
        <v/>
      </c>
      <c r="I158" s="59" t="str">
        <f>IF(resultats_francais!N158="","",resultats_francais!N158)</f>
        <v/>
      </c>
      <c r="J158" s="59" t="str">
        <f>IF(resultats_francais!O158="","",resultats_francais!O158)</f>
        <v/>
      </c>
      <c r="K158" s="59" t="str">
        <f>IF(resultats_francais!E158="","",resultats_francais!E158)</f>
        <v/>
      </c>
      <c r="L158" s="59" t="str">
        <f>IF(resultats_francais!F158="","",resultats_francais!F158)</f>
        <v/>
      </c>
      <c r="M158" s="59" t="str">
        <f>IF(resultats_francais!G158="","",resultats_francais!G158)</f>
        <v/>
      </c>
      <c r="N158" s="59" t="str">
        <f>IF(resultats_francais!K158="","",resultats_francais!K158)</f>
        <v/>
      </c>
      <c r="O158" s="59" t="str">
        <f>IF(resultats_francais!L158="","",resultats_francais!L158)</f>
        <v/>
      </c>
      <c r="P158" s="59" t="str">
        <f>IF(resultats_francais!P158="","",resultats_francais!P158)</f>
        <v/>
      </c>
      <c r="Q158" s="59" t="str">
        <f>IF(resultats_francais!Q158="","",resultats_francais!Q158)</f>
        <v/>
      </c>
      <c r="R158" s="59" t="str">
        <f>IF(resultats_francais!R158="","",resultats_francais!R158)</f>
        <v/>
      </c>
      <c r="S158" s="59" t="str">
        <f>IF(resultats_francais!S158="","",resultats_francais!S158)</f>
        <v/>
      </c>
      <c r="T158" s="59" t="str">
        <f>IF(resultats_francais!T158="","",resultats_francais!T158)</f>
        <v/>
      </c>
      <c r="U158" s="59" t="str">
        <f>IF(resultats_francais!U158="","",resultats_francais!U158)</f>
        <v/>
      </c>
    </row>
    <row r="159" spans="1:21" ht="20.100000000000001" customHeight="1" thickBot="1">
      <c r="A159" s="63" t="str">
        <f>IF(resultats_francais!A159="","",resultats_francais!A159)</f>
        <v/>
      </c>
      <c r="B159" s="59" t="str">
        <f>IF(resultats_francais!B159="","",resultats_francais!B159)</f>
        <v/>
      </c>
      <c r="C159" s="59" t="str">
        <f>IF(resultats_francais!C159="","",resultats_francais!C159)</f>
        <v/>
      </c>
      <c r="D159" s="59" t="str">
        <f>IF(resultats_francais!D159="","",resultats_francais!D159)</f>
        <v/>
      </c>
      <c r="E159" s="59" t="str">
        <f>IF(resultats_francais!H159="","",resultats_francais!H159)</f>
        <v/>
      </c>
      <c r="F159" s="59" t="str">
        <f>IF(resultats_francais!I159="","",resultats_francais!I159)</f>
        <v/>
      </c>
      <c r="G159" s="59" t="str">
        <f>IF(resultats_francais!J159="","",resultats_francais!J159)</f>
        <v/>
      </c>
      <c r="H159" s="59" t="str">
        <f>IF(resultats_francais!M159="","",resultats_francais!M159)</f>
        <v/>
      </c>
      <c r="I159" s="59" t="str">
        <f>IF(resultats_francais!N159="","",resultats_francais!N159)</f>
        <v/>
      </c>
      <c r="J159" s="59" t="str">
        <f>IF(resultats_francais!O159="","",resultats_francais!O159)</f>
        <v/>
      </c>
      <c r="K159" s="59" t="str">
        <f>IF(resultats_francais!E159="","",resultats_francais!E159)</f>
        <v/>
      </c>
      <c r="L159" s="59" t="str">
        <f>IF(resultats_francais!F159="","",resultats_francais!F159)</f>
        <v/>
      </c>
      <c r="M159" s="59" t="str">
        <f>IF(resultats_francais!G159="","",resultats_francais!G159)</f>
        <v/>
      </c>
      <c r="N159" s="59" t="str">
        <f>IF(resultats_francais!K159="","",resultats_francais!K159)</f>
        <v/>
      </c>
      <c r="O159" s="59" t="str">
        <f>IF(resultats_francais!L159="","",resultats_francais!L159)</f>
        <v/>
      </c>
      <c r="P159" s="59" t="str">
        <f>IF(resultats_francais!P159="","",resultats_francais!P159)</f>
        <v/>
      </c>
      <c r="Q159" s="59" t="str">
        <f>IF(resultats_francais!Q159="","",resultats_francais!Q159)</f>
        <v/>
      </c>
      <c r="R159" s="59" t="str">
        <f>IF(resultats_francais!R159="","",resultats_francais!R159)</f>
        <v/>
      </c>
      <c r="S159" s="59" t="str">
        <f>IF(resultats_francais!S159="","",resultats_francais!S159)</f>
        <v/>
      </c>
      <c r="T159" s="59" t="str">
        <f>IF(resultats_francais!T159="","",resultats_francais!T159)</f>
        <v/>
      </c>
      <c r="U159" s="59" t="str">
        <f>IF(resultats_francais!U159="","",resultats_francais!U159)</f>
        <v/>
      </c>
    </row>
    <row r="160" spans="1:21" ht="20.100000000000001" customHeight="1" thickBot="1">
      <c r="A160" s="63" t="str">
        <f>IF(resultats_francais!A160="","",resultats_francais!A160)</f>
        <v/>
      </c>
      <c r="B160" s="59" t="str">
        <f>IF(resultats_francais!B160="","",resultats_francais!B160)</f>
        <v/>
      </c>
      <c r="C160" s="59" t="str">
        <f>IF(resultats_francais!C160="","",resultats_francais!C160)</f>
        <v/>
      </c>
      <c r="D160" s="59" t="str">
        <f>IF(resultats_francais!D160="","",resultats_francais!D160)</f>
        <v/>
      </c>
      <c r="E160" s="59" t="str">
        <f>IF(resultats_francais!H160="","",resultats_francais!H160)</f>
        <v/>
      </c>
      <c r="F160" s="59" t="str">
        <f>IF(resultats_francais!I160="","",resultats_francais!I160)</f>
        <v/>
      </c>
      <c r="G160" s="59" t="str">
        <f>IF(resultats_francais!J160="","",resultats_francais!J160)</f>
        <v/>
      </c>
      <c r="H160" s="59" t="str">
        <f>IF(resultats_francais!M160="","",resultats_francais!M160)</f>
        <v/>
      </c>
      <c r="I160" s="59" t="str">
        <f>IF(resultats_francais!N160="","",resultats_francais!N160)</f>
        <v/>
      </c>
      <c r="J160" s="59" t="str">
        <f>IF(resultats_francais!O160="","",resultats_francais!O160)</f>
        <v/>
      </c>
      <c r="K160" s="59" t="str">
        <f>IF(resultats_francais!E160="","",resultats_francais!E160)</f>
        <v/>
      </c>
      <c r="L160" s="59" t="str">
        <f>IF(resultats_francais!F160="","",resultats_francais!F160)</f>
        <v/>
      </c>
      <c r="M160" s="59" t="str">
        <f>IF(resultats_francais!G160="","",resultats_francais!G160)</f>
        <v/>
      </c>
      <c r="N160" s="59" t="str">
        <f>IF(resultats_francais!K160="","",resultats_francais!K160)</f>
        <v/>
      </c>
      <c r="O160" s="59" t="str">
        <f>IF(resultats_francais!L160="","",resultats_francais!L160)</f>
        <v/>
      </c>
      <c r="P160" s="59" t="str">
        <f>IF(resultats_francais!P160="","",resultats_francais!P160)</f>
        <v/>
      </c>
      <c r="Q160" s="59" t="str">
        <f>IF(resultats_francais!Q160="","",resultats_francais!Q160)</f>
        <v/>
      </c>
      <c r="R160" s="59" t="str">
        <f>IF(resultats_francais!R160="","",resultats_francais!R160)</f>
        <v/>
      </c>
      <c r="S160" s="59" t="str">
        <f>IF(resultats_francais!S160="","",resultats_francais!S160)</f>
        <v/>
      </c>
      <c r="T160" s="59" t="str">
        <f>IF(resultats_francais!T160="","",resultats_francais!T160)</f>
        <v/>
      </c>
      <c r="U160" s="59" t="str">
        <f>IF(resultats_francais!U160="","",resultats_francais!U160)</f>
        <v/>
      </c>
    </row>
    <row r="161" spans="1:21" ht="20.100000000000001" customHeight="1" thickBot="1">
      <c r="A161" s="63" t="str">
        <f>IF(resultats_francais!A161="","",resultats_francais!A161)</f>
        <v/>
      </c>
      <c r="B161" s="59" t="str">
        <f>IF(resultats_francais!B161="","",resultats_francais!B161)</f>
        <v/>
      </c>
      <c r="C161" s="59" t="str">
        <f>IF(resultats_francais!C161="","",resultats_francais!C161)</f>
        <v/>
      </c>
      <c r="D161" s="59" t="str">
        <f>IF(resultats_francais!D161="","",resultats_francais!D161)</f>
        <v/>
      </c>
      <c r="E161" s="59" t="str">
        <f>IF(resultats_francais!H161="","",resultats_francais!H161)</f>
        <v/>
      </c>
      <c r="F161" s="59" t="str">
        <f>IF(resultats_francais!I161="","",resultats_francais!I161)</f>
        <v/>
      </c>
      <c r="G161" s="59" t="str">
        <f>IF(resultats_francais!J161="","",resultats_francais!J161)</f>
        <v/>
      </c>
      <c r="H161" s="59" t="str">
        <f>IF(resultats_francais!M161="","",resultats_francais!M161)</f>
        <v/>
      </c>
      <c r="I161" s="59" t="str">
        <f>IF(resultats_francais!N161="","",resultats_francais!N161)</f>
        <v/>
      </c>
      <c r="J161" s="59" t="str">
        <f>IF(resultats_francais!O161="","",resultats_francais!O161)</f>
        <v/>
      </c>
      <c r="K161" s="59" t="str">
        <f>IF(resultats_francais!E161="","",resultats_francais!E161)</f>
        <v/>
      </c>
      <c r="L161" s="59" t="str">
        <f>IF(resultats_francais!F161="","",resultats_francais!F161)</f>
        <v/>
      </c>
      <c r="M161" s="59" t="str">
        <f>IF(resultats_francais!G161="","",resultats_francais!G161)</f>
        <v/>
      </c>
      <c r="N161" s="59" t="str">
        <f>IF(resultats_francais!K161="","",resultats_francais!K161)</f>
        <v/>
      </c>
      <c r="O161" s="59" t="str">
        <f>IF(resultats_francais!L161="","",resultats_francais!L161)</f>
        <v/>
      </c>
      <c r="P161" s="59" t="str">
        <f>IF(resultats_francais!P161="","",resultats_francais!P161)</f>
        <v/>
      </c>
      <c r="Q161" s="59" t="str">
        <f>IF(resultats_francais!Q161="","",resultats_francais!Q161)</f>
        <v/>
      </c>
      <c r="R161" s="59" t="str">
        <f>IF(resultats_francais!R161="","",resultats_francais!R161)</f>
        <v/>
      </c>
      <c r="S161" s="59" t="str">
        <f>IF(resultats_francais!S161="","",resultats_francais!S161)</f>
        <v/>
      </c>
      <c r="T161" s="59" t="str">
        <f>IF(resultats_francais!T161="","",resultats_francais!T161)</f>
        <v/>
      </c>
      <c r="U161" s="59" t="str">
        <f>IF(resultats_francais!U161="","",resultats_francais!U161)</f>
        <v/>
      </c>
    </row>
    <row r="162" spans="1:21" ht="20.100000000000001" customHeight="1" thickBot="1">
      <c r="A162" s="63" t="str">
        <f>IF(resultats_francais!A162="","",resultats_francais!A162)</f>
        <v/>
      </c>
      <c r="B162" s="59" t="str">
        <f>IF(resultats_francais!B162="","",resultats_francais!B162)</f>
        <v/>
      </c>
      <c r="C162" s="59" t="str">
        <f>IF(resultats_francais!C162="","",resultats_francais!C162)</f>
        <v/>
      </c>
      <c r="D162" s="59" t="str">
        <f>IF(resultats_francais!D162="","",resultats_francais!D162)</f>
        <v/>
      </c>
      <c r="E162" s="59" t="str">
        <f>IF(resultats_francais!H162="","",resultats_francais!H162)</f>
        <v/>
      </c>
      <c r="F162" s="59" t="str">
        <f>IF(resultats_francais!I162="","",resultats_francais!I162)</f>
        <v/>
      </c>
      <c r="G162" s="59" t="str">
        <f>IF(resultats_francais!J162="","",resultats_francais!J162)</f>
        <v/>
      </c>
      <c r="H162" s="59" t="str">
        <f>IF(resultats_francais!M162="","",resultats_francais!M162)</f>
        <v/>
      </c>
      <c r="I162" s="59" t="str">
        <f>IF(resultats_francais!N162="","",resultats_francais!N162)</f>
        <v/>
      </c>
      <c r="J162" s="59" t="str">
        <f>IF(resultats_francais!O162="","",resultats_francais!O162)</f>
        <v/>
      </c>
      <c r="K162" s="59" t="str">
        <f>IF(resultats_francais!E162="","",resultats_francais!E162)</f>
        <v/>
      </c>
      <c r="L162" s="59" t="str">
        <f>IF(resultats_francais!F162="","",resultats_francais!F162)</f>
        <v/>
      </c>
      <c r="M162" s="59" t="str">
        <f>IF(resultats_francais!G162="","",resultats_francais!G162)</f>
        <v/>
      </c>
      <c r="N162" s="59" t="str">
        <f>IF(resultats_francais!K162="","",resultats_francais!K162)</f>
        <v/>
      </c>
      <c r="O162" s="59" t="str">
        <f>IF(resultats_francais!L162="","",resultats_francais!L162)</f>
        <v/>
      </c>
      <c r="P162" s="59" t="str">
        <f>IF(resultats_francais!P162="","",resultats_francais!P162)</f>
        <v/>
      </c>
      <c r="Q162" s="59" t="str">
        <f>IF(resultats_francais!Q162="","",resultats_francais!Q162)</f>
        <v/>
      </c>
      <c r="R162" s="59" t="str">
        <f>IF(resultats_francais!R162="","",resultats_francais!R162)</f>
        <v/>
      </c>
      <c r="S162" s="59" t="str">
        <f>IF(resultats_francais!S162="","",resultats_francais!S162)</f>
        <v/>
      </c>
      <c r="T162" s="59" t="str">
        <f>IF(resultats_francais!T162="","",resultats_francais!T162)</f>
        <v/>
      </c>
      <c r="U162" s="59" t="str">
        <f>IF(resultats_francais!U162="","",resultats_francais!U162)</f>
        <v/>
      </c>
    </row>
    <row r="163" spans="1:21" ht="20.100000000000001" customHeight="1" thickBot="1">
      <c r="A163" s="63" t="str">
        <f>IF(resultats_francais!A163="","",resultats_francais!A163)</f>
        <v/>
      </c>
      <c r="B163" s="59" t="str">
        <f>IF(resultats_francais!B163="","",resultats_francais!B163)</f>
        <v/>
      </c>
      <c r="C163" s="59" t="str">
        <f>IF(resultats_francais!C163="","",resultats_francais!C163)</f>
        <v/>
      </c>
      <c r="D163" s="59" t="str">
        <f>IF(resultats_francais!D163="","",resultats_francais!D163)</f>
        <v/>
      </c>
      <c r="E163" s="59" t="str">
        <f>IF(resultats_francais!H163="","",resultats_francais!H163)</f>
        <v/>
      </c>
      <c r="F163" s="59" t="str">
        <f>IF(resultats_francais!I163="","",resultats_francais!I163)</f>
        <v/>
      </c>
      <c r="G163" s="59" t="str">
        <f>IF(resultats_francais!J163="","",resultats_francais!J163)</f>
        <v/>
      </c>
      <c r="H163" s="59" t="str">
        <f>IF(resultats_francais!M163="","",resultats_francais!M163)</f>
        <v/>
      </c>
      <c r="I163" s="59" t="str">
        <f>IF(resultats_francais!N163="","",resultats_francais!N163)</f>
        <v/>
      </c>
      <c r="J163" s="59" t="str">
        <f>IF(resultats_francais!O163="","",resultats_francais!O163)</f>
        <v/>
      </c>
      <c r="K163" s="59" t="str">
        <f>IF(resultats_francais!E163="","",resultats_francais!E163)</f>
        <v/>
      </c>
      <c r="L163" s="59" t="str">
        <f>IF(resultats_francais!F163="","",resultats_francais!F163)</f>
        <v/>
      </c>
      <c r="M163" s="59" t="str">
        <f>IF(resultats_francais!G163="","",resultats_francais!G163)</f>
        <v/>
      </c>
      <c r="N163" s="59" t="str">
        <f>IF(resultats_francais!K163="","",resultats_francais!K163)</f>
        <v/>
      </c>
      <c r="O163" s="59" t="str">
        <f>IF(resultats_francais!L163="","",resultats_francais!L163)</f>
        <v/>
      </c>
      <c r="P163" s="59" t="str">
        <f>IF(resultats_francais!P163="","",resultats_francais!P163)</f>
        <v/>
      </c>
      <c r="Q163" s="59" t="str">
        <f>IF(resultats_francais!Q163="","",resultats_francais!Q163)</f>
        <v/>
      </c>
      <c r="R163" s="59" t="str">
        <f>IF(resultats_francais!R163="","",resultats_francais!R163)</f>
        <v/>
      </c>
      <c r="S163" s="59" t="str">
        <f>IF(resultats_francais!S163="","",resultats_francais!S163)</f>
        <v/>
      </c>
      <c r="T163" s="59" t="str">
        <f>IF(resultats_francais!T163="","",resultats_francais!T163)</f>
        <v/>
      </c>
      <c r="U163" s="59" t="str">
        <f>IF(resultats_francais!U163="","",resultats_francais!U163)</f>
        <v/>
      </c>
    </row>
    <row r="164" spans="1:21" ht="20.100000000000001" customHeight="1" thickBot="1">
      <c r="A164" s="63" t="str">
        <f>IF(resultats_francais!A164="","",resultats_francais!A164)</f>
        <v/>
      </c>
      <c r="B164" s="59" t="str">
        <f>IF(resultats_francais!B164="","",resultats_francais!B164)</f>
        <v/>
      </c>
      <c r="C164" s="59" t="str">
        <f>IF(resultats_francais!C164="","",resultats_francais!C164)</f>
        <v/>
      </c>
      <c r="D164" s="59" t="str">
        <f>IF(resultats_francais!D164="","",resultats_francais!D164)</f>
        <v/>
      </c>
      <c r="E164" s="59" t="str">
        <f>IF(resultats_francais!H164="","",resultats_francais!H164)</f>
        <v/>
      </c>
      <c r="F164" s="59" t="str">
        <f>IF(resultats_francais!I164="","",resultats_francais!I164)</f>
        <v/>
      </c>
      <c r="G164" s="59" t="str">
        <f>IF(resultats_francais!J164="","",resultats_francais!J164)</f>
        <v/>
      </c>
      <c r="H164" s="59" t="str">
        <f>IF(resultats_francais!M164="","",resultats_francais!M164)</f>
        <v/>
      </c>
      <c r="I164" s="59" t="str">
        <f>IF(resultats_francais!N164="","",resultats_francais!N164)</f>
        <v/>
      </c>
      <c r="J164" s="59" t="str">
        <f>IF(resultats_francais!O164="","",resultats_francais!O164)</f>
        <v/>
      </c>
      <c r="K164" s="59" t="str">
        <f>IF(resultats_francais!E164="","",resultats_francais!E164)</f>
        <v/>
      </c>
      <c r="L164" s="59" t="str">
        <f>IF(resultats_francais!F164="","",resultats_francais!F164)</f>
        <v/>
      </c>
      <c r="M164" s="59" t="str">
        <f>IF(resultats_francais!G164="","",resultats_francais!G164)</f>
        <v/>
      </c>
      <c r="N164" s="59" t="str">
        <f>IF(resultats_francais!K164="","",resultats_francais!K164)</f>
        <v/>
      </c>
      <c r="O164" s="59" t="str">
        <f>IF(resultats_francais!L164="","",resultats_francais!L164)</f>
        <v/>
      </c>
      <c r="P164" s="59" t="str">
        <f>IF(resultats_francais!P164="","",resultats_francais!P164)</f>
        <v/>
      </c>
      <c r="Q164" s="59" t="str">
        <f>IF(resultats_francais!Q164="","",resultats_francais!Q164)</f>
        <v/>
      </c>
      <c r="R164" s="59" t="str">
        <f>IF(resultats_francais!R164="","",resultats_francais!R164)</f>
        <v/>
      </c>
      <c r="S164" s="59" t="str">
        <f>IF(resultats_francais!S164="","",resultats_francais!S164)</f>
        <v/>
      </c>
      <c r="T164" s="59" t="str">
        <f>IF(resultats_francais!T164="","",resultats_francais!T164)</f>
        <v/>
      </c>
      <c r="U164" s="59" t="str">
        <f>IF(resultats_francais!U164="","",resultats_francais!U164)</f>
        <v/>
      </c>
    </row>
    <row r="165" spans="1:21" ht="20.100000000000001" customHeight="1" thickBot="1">
      <c r="A165" s="63" t="str">
        <f>IF(resultats_francais!A165="","",resultats_francais!A165)</f>
        <v/>
      </c>
      <c r="B165" s="59" t="str">
        <f>IF(resultats_francais!B165="","",resultats_francais!B165)</f>
        <v/>
      </c>
      <c r="C165" s="59" t="str">
        <f>IF(resultats_francais!C165="","",resultats_francais!C165)</f>
        <v/>
      </c>
      <c r="D165" s="59" t="str">
        <f>IF(resultats_francais!D165="","",resultats_francais!D165)</f>
        <v/>
      </c>
      <c r="E165" s="59" t="str">
        <f>IF(resultats_francais!H165="","",resultats_francais!H165)</f>
        <v/>
      </c>
      <c r="F165" s="59" t="str">
        <f>IF(resultats_francais!I165="","",resultats_francais!I165)</f>
        <v/>
      </c>
      <c r="G165" s="59" t="str">
        <f>IF(resultats_francais!J165="","",resultats_francais!J165)</f>
        <v/>
      </c>
      <c r="H165" s="59" t="str">
        <f>IF(resultats_francais!M165="","",resultats_francais!M165)</f>
        <v/>
      </c>
      <c r="I165" s="59" t="str">
        <f>IF(resultats_francais!N165="","",resultats_francais!N165)</f>
        <v/>
      </c>
      <c r="J165" s="59" t="str">
        <f>IF(resultats_francais!O165="","",resultats_francais!O165)</f>
        <v/>
      </c>
      <c r="K165" s="59" t="str">
        <f>IF(resultats_francais!E165="","",resultats_francais!E165)</f>
        <v/>
      </c>
      <c r="L165" s="59" t="str">
        <f>IF(resultats_francais!F165="","",resultats_francais!F165)</f>
        <v/>
      </c>
      <c r="M165" s="59" t="str">
        <f>IF(resultats_francais!G165="","",resultats_francais!G165)</f>
        <v/>
      </c>
      <c r="N165" s="59" t="str">
        <f>IF(resultats_francais!K165="","",resultats_francais!K165)</f>
        <v/>
      </c>
      <c r="O165" s="59" t="str">
        <f>IF(resultats_francais!L165="","",resultats_francais!L165)</f>
        <v/>
      </c>
      <c r="P165" s="59" t="str">
        <f>IF(resultats_francais!P165="","",resultats_francais!P165)</f>
        <v/>
      </c>
      <c r="Q165" s="59" t="str">
        <f>IF(resultats_francais!Q165="","",resultats_francais!Q165)</f>
        <v/>
      </c>
      <c r="R165" s="59" t="str">
        <f>IF(resultats_francais!R165="","",resultats_francais!R165)</f>
        <v/>
      </c>
      <c r="S165" s="59" t="str">
        <f>IF(resultats_francais!S165="","",resultats_francais!S165)</f>
        <v/>
      </c>
      <c r="T165" s="59" t="str">
        <f>IF(resultats_francais!T165="","",resultats_francais!T165)</f>
        <v/>
      </c>
      <c r="U165" s="59" t="str">
        <f>IF(resultats_francais!U165="","",resultats_francais!U165)</f>
        <v/>
      </c>
    </row>
    <row r="166" spans="1:21" ht="20.100000000000001" customHeight="1" thickBot="1">
      <c r="A166" s="63" t="str">
        <f>IF(resultats_francais!A166="","",resultats_francais!A166)</f>
        <v/>
      </c>
      <c r="B166" s="59" t="str">
        <f>IF(resultats_francais!B166="","",resultats_francais!B166)</f>
        <v/>
      </c>
      <c r="C166" s="59" t="str">
        <f>IF(resultats_francais!C166="","",resultats_francais!C166)</f>
        <v/>
      </c>
      <c r="D166" s="59" t="str">
        <f>IF(resultats_francais!D166="","",resultats_francais!D166)</f>
        <v/>
      </c>
      <c r="E166" s="59" t="str">
        <f>IF(resultats_francais!H166="","",resultats_francais!H166)</f>
        <v/>
      </c>
      <c r="F166" s="59" t="str">
        <f>IF(resultats_francais!I166="","",resultats_francais!I166)</f>
        <v/>
      </c>
      <c r="G166" s="59" t="str">
        <f>IF(resultats_francais!J166="","",resultats_francais!J166)</f>
        <v/>
      </c>
      <c r="H166" s="59" t="str">
        <f>IF(resultats_francais!M166="","",resultats_francais!M166)</f>
        <v/>
      </c>
      <c r="I166" s="59" t="str">
        <f>IF(resultats_francais!N166="","",resultats_francais!N166)</f>
        <v/>
      </c>
      <c r="J166" s="59" t="str">
        <f>IF(resultats_francais!O166="","",resultats_francais!O166)</f>
        <v/>
      </c>
      <c r="K166" s="59" t="str">
        <f>IF(resultats_francais!E166="","",resultats_francais!E166)</f>
        <v/>
      </c>
      <c r="L166" s="59" t="str">
        <f>IF(resultats_francais!F166="","",resultats_francais!F166)</f>
        <v/>
      </c>
      <c r="M166" s="59" t="str">
        <f>IF(resultats_francais!G166="","",resultats_francais!G166)</f>
        <v/>
      </c>
      <c r="N166" s="59" t="str">
        <f>IF(resultats_francais!K166="","",resultats_francais!K166)</f>
        <v/>
      </c>
      <c r="O166" s="59" t="str">
        <f>IF(resultats_francais!L166="","",resultats_francais!L166)</f>
        <v/>
      </c>
      <c r="P166" s="59" t="str">
        <f>IF(resultats_francais!P166="","",resultats_francais!P166)</f>
        <v/>
      </c>
      <c r="Q166" s="59" t="str">
        <f>IF(resultats_francais!Q166="","",resultats_francais!Q166)</f>
        <v/>
      </c>
      <c r="R166" s="59" t="str">
        <f>IF(resultats_francais!R166="","",resultats_francais!R166)</f>
        <v/>
      </c>
      <c r="S166" s="59" t="str">
        <f>IF(resultats_francais!S166="","",resultats_francais!S166)</f>
        <v/>
      </c>
      <c r="T166" s="59" t="str">
        <f>IF(resultats_francais!T166="","",resultats_francais!T166)</f>
        <v/>
      </c>
      <c r="U166" s="59" t="str">
        <f>IF(resultats_francais!U166="","",resultats_francais!U166)</f>
        <v/>
      </c>
    </row>
    <row r="167" spans="1:21" ht="20.100000000000001" customHeight="1" thickBot="1">
      <c r="A167" s="63" t="str">
        <f>IF(resultats_francais!A167="","",resultats_francais!A167)</f>
        <v/>
      </c>
      <c r="B167" s="59" t="str">
        <f>IF(resultats_francais!B167="","",resultats_francais!B167)</f>
        <v/>
      </c>
      <c r="C167" s="59" t="str">
        <f>IF(resultats_francais!C167="","",resultats_francais!C167)</f>
        <v/>
      </c>
      <c r="D167" s="59" t="str">
        <f>IF(resultats_francais!D167="","",resultats_francais!D167)</f>
        <v/>
      </c>
      <c r="E167" s="59" t="str">
        <f>IF(resultats_francais!H167="","",resultats_francais!H167)</f>
        <v/>
      </c>
      <c r="F167" s="59" t="str">
        <f>IF(resultats_francais!I167="","",resultats_francais!I167)</f>
        <v/>
      </c>
      <c r="G167" s="59" t="str">
        <f>IF(resultats_francais!J167="","",resultats_francais!J167)</f>
        <v/>
      </c>
      <c r="H167" s="59" t="str">
        <f>IF(resultats_francais!M167="","",resultats_francais!M167)</f>
        <v/>
      </c>
      <c r="I167" s="59" t="str">
        <f>IF(resultats_francais!N167="","",resultats_francais!N167)</f>
        <v/>
      </c>
      <c r="J167" s="59" t="str">
        <f>IF(resultats_francais!O167="","",resultats_francais!O167)</f>
        <v/>
      </c>
      <c r="K167" s="59" t="str">
        <f>IF(resultats_francais!E167="","",resultats_francais!E167)</f>
        <v/>
      </c>
      <c r="L167" s="59" t="str">
        <f>IF(resultats_francais!F167="","",resultats_francais!F167)</f>
        <v/>
      </c>
      <c r="M167" s="59" t="str">
        <f>IF(resultats_francais!G167="","",resultats_francais!G167)</f>
        <v/>
      </c>
      <c r="N167" s="59" t="str">
        <f>IF(resultats_francais!K167="","",resultats_francais!K167)</f>
        <v/>
      </c>
      <c r="O167" s="59" t="str">
        <f>IF(resultats_francais!L167="","",resultats_francais!L167)</f>
        <v/>
      </c>
      <c r="P167" s="59" t="str">
        <f>IF(resultats_francais!P167="","",resultats_francais!P167)</f>
        <v/>
      </c>
      <c r="Q167" s="59" t="str">
        <f>IF(resultats_francais!Q167="","",resultats_francais!Q167)</f>
        <v/>
      </c>
      <c r="R167" s="59" t="str">
        <f>IF(resultats_francais!R167="","",resultats_francais!R167)</f>
        <v/>
      </c>
      <c r="S167" s="59" t="str">
        <f>IF(resultats_francais!S167="","",resultats_francais!S167)</f>
        <v/>
      </c>
      <c r="T167" s="59" t="str">
        <f>IF(resultats_francais!T167="","",resultats_francais!T167)</f>
        <v/>
      </c>
      <c r="U167" s="59" t="str">
        <f>IF(resultats_francais!U167="","",resultats_francais!U167)</f>
        <v/>
      </c>
    </row>
    <row r="168" spans="1:21" ht="20.100000000000001" customHeight="1" thickBot="1">
      <c r="A168" s="63" t="str">
        <f>IF(resultats_francais!A168="","",resultats_francais!A168)</f>
        <v/>
      </c>
      <c r="B168" s="59" t="str">
        <f>IF(resultats_francais!B168="","",resultats_francais!B168)</f>
        <v/>
      </c>
      <c r="C168" s="59" t="str">
        <f>IF(resultats_francais!C168="","",resultats_francais!C168)</f>
        <v/>
      </c>
      <c r="D168" s="59" t="str">
        <f>IF(resultats_francais!D168="","",resultats_francais!D168)</f>
        <v/>
      </c>
      <c r="E168" s="59" t="str">
        <f>IF(resultats_francais!H168="","",resultats_francais!H168)</f>
        <v/>
      </c>
      <c r="F168" s="59" t="str">
        <f>IF(resultats_francais!I168="","",resultats_francais!I168)</f>
        <v/>
      </c>
      <c r="G168" s="59" t="str">
        <f>IF(resultats_francais!J168="","",resultats_francais!J168)</f>
        <v/>
      </c>
      <c r="H168" s="59" t="str">
        <f>IF(resultats_francais!M168="","",resultats_francais!M168)</f>
        <v/>
      </c>
      <c r="I168" s="59" t="str">
        <f>IF(resultats_francais!N168="","",resultats_francais!N168)</f>
        <v/>
      </c>
      <c r="J168" s="59" t="str">
        <f>IF(resultats_francais!O168="","",resultats_francais!O168)</f>
        <v/>
      </c>
      <c r="K168" s="59" t="str">
        <f>IF(resultats_francais!E168="","",resultats_francais!E168)</f>
        <v/>
      </c>
      <c r="L168" s="59" t="str">
        <f>IF(resultats_francais!F168="","",resultats_francais!F168)</f>
        <v/>
      </c>
      <c r="M168" s="59" t="str">
        <f>IF(resultats_francais!G168="","",resultats_francais!G168)</f>
        <v/>
      </c>
      <c r="N168" s="59" t="str">
        <f>IF(resultats_francais!K168="","",resultats_francais!K168)</f>
        <v/>
      </c>
      <c r="O168" s="59" t="str">
        <f>IF(resultats_francais!L168="","",resultats_francais!L168)</f>
        <v/>
      </c>
      <c r="P168" s="59" t="str">
        <f>IF(resultats_francais!P168="","",resultats_francais!P168)</f>
        <v/>
      </c>
      <c r="Q168" s="59" t="str">
        <f>IF(resultats_francais!Q168="","",resultats_francais!Q168)</f>
        <v/>
      </c>
      <c r="R168" s="59" t="str">
        <f>IF(resultats_francais!R168="","",resultats_francais!R168)</f>
        <v/>
      </c>
      <c r="S168" s="59" t="str">
        <f>IF(resultats_francais!S168="","",resultats_francais!S168)</f>
        <v/>
      </c>
      <c r="T168" s="59" t="str">
        <f>IF(resultats_francais!T168="","",resultats_francais!T168)</f>
        <v/>
      </c>
      <c r="U168" s="59" t="str">
        <f>IF(resultats_francais!U168="","",resultats_francais!U168)</f>
        <v/>
      </c>
    </row>
    <row r="169" spans="1:21" ht="20.100000000000001" customHeight="1" thickBot="1">
      <c r="A169" s="63" t="str">
        <f>IF(resultats_francais!A169="","",resultats_francais!A169)</f>
        <v/>
      </c>
      <c r="B169" s="59" t="str">
        <f>IF(resultats_francais!B169="","",resultats_francais!B169)</f>
        <v/>
      </c>
      <c r="C169" s="59" t="str">
        <f>IF(resultats_francais!C169="","",resultats_francais!C169)</f>
        <v/>
      </c>
      <c r="D169" s="59" t="str">
        <f>IF(resultats_francais!D169="","",resultats_francais!D169)</f>
        <v/>
      </c>
      <c r="E169" s="59" t="str">
        <f>IF(resultats_francais!H169="","",resultats_francais!H169)</f>
        <v/>
      </c>
      <c r="F169" s="59" t="str">
        <f>IF(resultats_francais!I169="","",resultats_francais!I169)</f>
        <v/>
      </c>
      <c r="G169" s="59" t="str">
        <f>IF(resultats_francais!J169="","",resultats_francais!J169)</f>
        <v/>
      </c>
      <c r="H169" s="59" t="str">
        <f>IF(resultats_francais!M169="","",resultats_francais!M169)</f>
        <v/>
      </c>
      <c r="I169" s="59" t="str">
        <f>IF(resultats_francais!N169="","",resultats_francais!N169)</f>
        <v/>
      </c>
      <c r="J169" s="59" t="str">
        <f>IF(resultats_francais!O169="","",resultats_francais!O169)</f>
        <v/>
      </c>
      <c r="K169" s="59" t="str">
        <f>IF(resultats_francais!E169="","",resultats_francais!E169)</f>
        <v/>
      </c>
      <c r="L169" s="59" t="str">
        <f>IF(resultats_francais!F169="","",resultats_francais!F169)</f>
        <v/>
      </c>
      <c r="M169" s="59" t="str">
        <f>IF(resultats_francais!G169="","",resultats_francais!G169)</f>
        <v/>
      </c>
      <c r="N169" s="59" t="str">
        <f>IF(resultats_francais!K169="","",resultats_francais!K169)</f>
        <v/>
      </c>
      <c r="O169" s="59" t="str">
        <f>IF(resultats_francais!L169="","",resultats_francais!L169)</f>
        <v/>
      </c>
      <c r="P169" s="59" t="str">
        <f>IF(resultats_francais!P169="","",resultats_francais!P169)</f>
        <v/>
      </c>
      <c r="Q169" s="59" t="str">
        <f>IF(resultats_francais!Q169="","",resultats_francais!Q169)</f>
        <v/>
      </c>
      <c r="R169" s="59" t="str">
        <f>IF(resultats_francais!R169="","",resultats_francais!R169)</f>
        <v/>
      </c>
      <c r="S169" s="59" t="str">
        <f>IF(resultats_francais!S169="","",resultats_francais!S169)</f>
        <v/>
      </c>
      <c r="T169" s="59" t="str">
        <f>IF(resultats_francais!T169="","",resultats_francais!T169)</f>
        <v/>
      </c>
      <c r="U169" s="59" t="str">
        <f>IF(resultats_francais!U169="","",resultats_francais!U169)</f>
        <v/>
      </c>
    </row>
    <row r="170" spans="1:21" ht="20.100000000000001" customHeight="1" thickBot="1">
      <c r="A170" s="63" t="str">
        <f>IF(resultats_francais!A170="","",resultats_francais!A170)</f>
        <v/>
      </c>
      <c r="B170" s="59" t="str">
        <f>IF(resultats_francais!B170="","",resultats_francais!B170)</f>
        <v/>
      </c>
      <c r="C170" s="59" t="str">
        <f>IF(resultats_francais!C170="","",resultats_francais!C170)</f>
        <v/>
      </c>
      <c r="D170" s="59" t="str">
        <f>IF(resultats_francais!D170="","",resultats_francais!D170)</f>
        <v/>
      </c>
      <c r="E170" s="59" t="str">
        <f>IF(resultats_francais!H170="","",resultats_francais!H170)</f>
        <v/>
      </c>
      <c r="F170" s="59" t="str">
        <f>IF(resultats_francais!I170="","",resultats_francais!I170)</f>
        <v/>
      </c>
      <c r="G170" s="59" t="str">
        <f>IF(resultats_francais!J170="","",resultats_francais!J170)</f>
        <v/>
      </c>
      <c r="H170" s="59" t="str">
        <f>IF(resultats_francais!M170="","",resultats_francais!M170)</f>
        <v/>
      </c>
      <c r="I170" s="59" t="str">
        <f>IF(resultats_francais!N170="","",resultats_francais!N170)</f>
        <v/>
      </c>
      <c r="J170" s="59" t="str">
        <f>IF(resultats_francais!O170="","",resultats_francais!O170)</f>
        <v/>
      </c>
      <c r="K170" s="59" t="str">
        <f>IF(resultats_francais!E170="","",resultats_francais!E170)</f>
        <v/>
      </c>
      <c r="L170" s="59" t="str">
        <f>IF(resultats_francais!F170="","",resultats_francais!F170)</f>
        <v/>
      </c>
      <c r="M170" s="59" t="str">
        <f>IF(resultats_francais!G170="","",resultats_francais!G170)</f>
        <v/>
      </c>
      <c r="N170" s="59" t="str">
        <f>IF(resultats_francais!K170="","",resultats_francais!K170)</f>
        <v/>
      </c>
      <c r="O170" s="59" t="str">
        <f>IF(resultats_francais!L170="","",resultats_francais!L170)</f>
        <v/>
      </c>
      <c r="P170" s="59" t="str">
        <f>IF(resultats_francais!P170="","",resultats_francais!P170)</f>
        <v/>
      </c>
      <c r="Q170" s="59" t="str">
        <f>IF(resultats_francais!Q170="","",resultats_francais!Q170)</f>
        <v/>
      </c>
      <c r="R170" s="59" t="str">
        <f>IF(resultats_francais!R170="","",resultats_francais!R170)</f>
        <v/>
      </c>
      <c r="S170" s="59" t="str">
        <f>IF(resultats_francais!S170="","",resultats_francais!S170)</f>
        <v/>
      </c>
      <c r="T170" s="59" t="str">
        <f>IF(resultats_francais!T170="","",resultats_francais!T170)</f>
        <v/>
      </c>
      <c r="U170" s="59" t="str">
        <f>IF(resultats_francais!U170="","",resultats_francais!U170)</f>
        <v/>
      </c>
    </row>
    <row r="171" spans="1:21" ht="20.100000000000001" customHeight="1" thickBot="1">
      <c r="A171" s="63" t="str">
        <f>IF(resultats_francais!A171="","",resultats_francais!A171)</f>
        <v/>
      </c>
      <c r="B171" s="59" t="str">
        <f>IF(resultats_francais!B171="","",resultats_francais!B171)</f>
        <v/>
      </c>
      <c r="C171" s="59" t="str">
        <f>IF(resultats_francais!C171="","",resultats_francais!C171)</f>
        <v/>
      </c>
      <c r="D171" s="59" t="str">
        <f>IF(resultats_francais!D171="","",resultats_francais!D171)</f>
        <v/>
      </c>
      <c r="E171" s="59" t="str">
        <f>IF(resultats_francais!H171="","",resultats_francais!H171)</f>
        <v/>
      </c>
      <c r="F171" s="59" t="str">
        <f>IF(resultats_francais!I171="","",resultats_francais!I171)</f>
        <v/>
      </c>
      <c r="G171" s="59" t="str">
        <f>IF(resultats_francais!J171="","",resultats_francais!J171)</f>
        <v/>
      </c>
      <c r="H171" s="59" t="str">
        <f>IF(resultats_francais!M171="","",resultats_francais!M171)</f>
        <v/>
      </c>
      <c r="I171" s="59" t="str">
        <f>IF(resultats_francais!N171="","",resultats_francais!N171)</f>
        <v/>
      </c>
      <c r="J171" s="59" t="str">
        <f>IF(resultats_francais!O171="","",resultats_francais!O171)</f>
        <v/>
      </c>
      <c r="K171" s="59" t="str">
        <f>IF(resultats_francais!E171="","",resultats_francais!E171)</f>
        <v/>
      </c>
      <c r="L171" s="59" t="str">
        <f>IF(resultats_francais!F171="","",resultats_francais!F171)</f>
        <v/>
      </c>
      <c r="M171" s="59" t="str">
        <f>IF(resultats_francais!G171="","",resultats_francais!G171)</f>
        <v/>
      </c>
      <c r="N171" s="59" t="str">
        <f>IF(resultats_francais!K171="","",resultats_francais!K171)</f>
        <v/>
      </c>
      <c r="O171" s="59" t="str">
        <f>IF(resultats_francais!L171="","",resultats_francais!L171)</f>
        <v/>
      </c>
      <c r="P171" s="59" t="str">
        <f>IF(resultats_francais!P171="","",resultats_francais!P171)</f>
        <v/>
      </c>
      <c r="Q171" s="59" t="str">
        <f>IF(resultats_francais!Q171="","",resultats_francais!Q171)</f>
        <v/>
      </c>
      <c r="R171" s="59" t="str">
        <f>IF(resultats_francais!R171="","",resultats_francais!R171)</f>
        <v/>
      </c>
      <c r="S171" s="59" t="str">
        <f>IF(resultats_francais!S171="","",resultats_francais!S171)</f>
        <v/>
      </c>
      <c r="T171" s="59" t="str">
        <f>IF(resultats_francais!T171="","",resultats_francais!T171)</f>
        <v/>
      </c>
      <c r="U171" s="59" t="str">
        <f>IF(resultats_francais!U171="","",resultats_francais!U171)</f>
        <v/>
      </c>
    </row>
    <row r="172" spans="1:21" ht="20.100000000000001" customHeight="1" thickBot="1">
      <c r="A172" s="63" t="str">
        <f>IF(resultats_francais!A172="","",resultats_francais!A172)</f>
        <v/>
      </c>
      <c r="B172" s="59" t="str">
        <f>IF(resultats_francais!B172="","",resultats_francais!B172)</f>
        <v/>
      </c>
      <c r="C172" s="59" t="str">
        <f>IF(resultats_francais!C172="","",resultats_francais!C172)</f>
        <v/>
      </c>
      <c r="D172" s="59" t="str">
        <f>IF(resultats_francais!D172="","",resultats_francais!D172)</f>
        <v/>
      </c>
      <c r="E172" s="59" t="str">
        <f>IF(resultats_francais!H172="","",resultats_francais!H172)</f>
        <v/>
      </c>
      <c r="F172" s="59" t="str">
        <f>IF(resultats_francais!I172="","",resultats_francais!I172)</f>
        <v/>
      </c>
      <c r="G172" s="59" t="str">
        <f>IF(resultats_francais!J172="","",resultats_francais!J172)</f>
        <v/>
      </c>
      <c r="H172" s="59" t="str">
        <f>IF(resultats_francais!M172="","",resultats_francais!M172)</f>
        <v/>
      </c>
      <c r="I172" s="59" t="str">
        <f>IF(resultats_francais!N172="","",resultats_francais!N172)</f>
        <v/>
      </c>
      <c r="J172" s="59" t="str">
        <f>IF(resultats_francais!O172="","",resultats_francais!O172)</f>
        <v/>
      </c>
      <c r="K172" s="59" t="str">
        <f>IF(resultats_francais!E172="","",resultats_francais!E172)</f>
        <v/>
      </c>
      <c r="L172" s="59" t="str">
        <f>IF(resultats_francais!F172="","",resultats_francais!F172)</f>
        <v/>
      </c>
      <c r="M172" s="59" t="str">
        <f>IF(resultats_francais!G172="","",resultats_francais!G172)</f>
        <v/>
      </c>
      <c r="N172" s="59" t="str">
        <f>IF(resultats_francais!K172="","",resultats_francais!K172)</f>
        <v/>
      </c>
      <c r="O172" s="59" t="str">
        <f>IF(resultats_francais!L172="","",resultats_francais!L172)</f>
        <v/>
      </c>
      <c r="P172" s="59" t="str">
        <f>IF(resultats_francais!P172="","",resultats_francais!P172)</f>
        <v/>
      </c>
      <c r="Q172" s="59" t="str">
        <f>IF(resultats_francais!Q172="","",resultats_francais!Q172)</f>
        <v/>
      </c>
      <c r="R172" s="59" t="str">
        <f>IF(resultats_francais!R172="","",resultats_francais!R172)</f>
        <v/>
      </c>
      <c r="S172" s="59" t="str">
        <f>IF(resultats_francais!S172="","",resultats_francais!S172)</f>
        <v/>
      </c>
      <c r="T172" s="59" t="str">
        <f>IF(resultats_francais!T172="","",resultats_francais!T172)</f>
        <v/>
      </c>
      <c r="U172" s="59" t="str">
        <f>IF(resultats_francais!U172="","",resultats_francais!U172)</f>
        <v/>
      </c>
    </row>
    <row r="173" spans="1:21" ht="20.100000000000001" customHeight="1" thickBot="1">
      <c r="A173" s="63" t="str">
        <f>IF(resultats_francais!A173="","",resultats_francais!A173)</f>
        <v/>
      </c>
      <c r="B173" s="59" t="str">
        <f>IF(resultats_francais!B173="","",resultats_francais!B173)</f>
        <v/>
      </c>
      <c r="C173" s="59" t="str">
        <f>IF(resultats_francais!C173="","",resultats_francais!C173)</f>
        <v/>
      </c>
      <c r="D173" s="59" t="str">
        <f>IF(resultats_francais!D173="","",resultats_francais!D173)</f>
        <v/>
      </c>
      <c r="E173" s="59" t="str">
        <f>IF(resultats_francais!H173="","",resultats_francais!H173)</f>
        <v/>
      </c>
      <c r="F173" s="59" t="str">
        <f>IF(resultats_francais!I173="","",resultats_francais!I173)</f>
        <v/>
      </c>
      <c r="G173" s="59" t="str">
        <f>IF(resultats_francais!J173="","",resultats_francais!J173)</f>
        <v/>
      </c>
      <c r="H173" s="59" t="str">
        <f>IF(resultats_francais!M173="","",resultats_francais!M173)</f>
        <v/>
      </c>
      <c r="I173" s="59" t="str">
        <f>IF(resultats_francais!N173="","",resultats_francais!N173)</f>
        <v/>
      </c>
      <c r="J173" s="59" t="str">
        <f>IF(resultats_francais!O173="","",resultats_francais!O173)</f>
        <v/>
      </c>
      <c r="K173" s="59" t="str">
        <f>IF(resultats_francais!E173="","",resultats_francais!E173)</f>
        <v/>
      </c>
      <c r="L173" s="59" t="str">
        <f>IF(resultats_francais!F173="","",resultats_francais!F173)</f>
        <v/>
      </c>
      <c r="M173" s="59" t="str">
        <f>IF(resultats_francais!G173="","",resultats_francais!G173)</f>
        <v/>
      </c>
      <c r="N173" s="59" t="str">
        <f>IF(resultats_francais!K173="","",resultats_francais!K173)</f>
        <v/>
      </c>
      <c r="O173" s="59" t="str">
        <f>IF(resultats_francais!L173="","",resultats_francais!L173)</f>
        <v/>
      </c>
      <c r="P173" s="59" t="str">
        <f>IF(resultats_francais!P173="","",resultats_francais!P173)</f>
        <v/>
      </c>
      <c r="Q173" s="59" t="str">
        <f>IF(resultats_francais!Q173="","",resultats_francais!Q173)</f>
        <v/>
      </c>
      <c r="R173" s="59" t="str">
        <f>IF(resultats_francais!R173="","",resultats_francais!R173)</f>
        <v/>
      </c>
      <c r="S173" s="59" t="str">
        <f>IF(resultats_francais!S173="","",resultats_francais!S173)</f>
        <v/>
      </c>
      <c r="T173" s="59" t="str">
        <f>IF(resultats_francais!T173="","",resultats_francais!T173)</f>
        <v/>
      </c>
      <c r="U173" s="59" t="str">
        <f>IF(resultats_francais!U173="","",resultats_francais!U173)</f>
        <v/>
      </c>
    </row>
    <row r="174" spans="1:21" ht="20.100000000000001" customHeight="1" thickBot="1">
      <c r="A174" s="63" t="str">
        <f>IF(resultats_francais!A174="","",resultats_francais!A174)</f>
        <v/>
      </c>
      <c r="B174" s="59" t="str">
        <f>IF(resultats_francais!B174="","",resultats_francais!B174)</f>
        <v/>
      </c>
      <c r="C174" s="59" t="str">
        <f>IF(resultats_francais!C174="","",resultats_francais!C174)</f>
        <v/>
      </c>
      <c r="D174" s="59" t="str">
        <f>IF(resultats_francais!D174="","",resultats_francais!D174)</f>
        <v/>
      </c>
      <c r="E174" s="59" t="str">
        <f>IF(resultats_francais!H174="","",resultats_francais!H174)</f>
        <v/>
      </c>
      <c r="F174" s="59" t="str">
        <f>IF(resultats_francais!I174="","",resultats_francais!I174)</f>
        <v/>
      </c>
      <c r="G174" s="59" t="str">
        <f>IF(resultats_francais!J174="","",resultats_francais!J174)</f>
        <v/>
      </c>
      <c r="H174" s="59" t="str">
        <f>IF(resultats_francais!M174="","",resultats_francais!M174)</f>
        <v/>
      </c>
      <c r="I174" s="59" t="str">
        <f>IF(resultats_francais!N174="","",resultats_francais!N174)</f>
        <v/>
      </c>
      <c r="J174" s="59" t="str">
        <f>IF(resultats_francais!O174="","",resultats_francais!O174)</f>
        <v/>
      </c>
      <c r="K174" s="59" t="str">
        <f>IF(resultats_francais!E174="","",resultats_francais!E174)</f>
        <v/>
      </c>
      <c r="L174" s="59" t="str">
        <f>IF(resultats_francais!F174="","",resultats_francais!F174)</f>
        <v/>
      </c>
      <c r="M174" s="59" t="str">
        <f>IF(resultats_francais!G174="","",resultats_francais!G174)</f>
        <v/>
      </c>
      <c r="N174" s="59" t="str">
        <f>IF(resultats_francais!K174="","",resultats_francais!K174)</f>
        <v/>
      </c>
      <c r="O174" s="59" t="str">
        <f>IF(resultats_francais!L174="","",resultats_francais!L174)</f>
        <v/>
      </c>
      <c r="P174" s="59" t="str">
        <f>IF(resultats_francais!P174="","",resultats_francais!P174)</f>
        <v/>
      </c>
      <c r="Q174" s="59" t="str">
        <f>IF(resultats_francais!Q174="","",resultats_francais!Q174)</f>
        <v/>
      </c>
      <c r="R174" s="59" t="str">
        <f>IF(resultats_francais!R174="","",resultats_francais!R174)</f>
        <v/>
      </c>
      <c r="S174" s="59" t="str">
        <f>IF(resultats_francais!S174="","",resultats_francais!S174)</f>
        <v/>
      </c>
      <c r="T174" s="59" t="str">
        <f>IF(resultats_francais!T174="","",resultats_francais!T174)</f>
        <v/>
      </c>
      <c r="U174" s="59" t="str">
        <f>IF(resultats_francais!U174="","",resultats_francais!U174)</f>
        <v/>
      </c>
    </row>
    <row r="175" spans="1:21" ht="20.100000000000001" customHeight="1" thickBot="1">
      <c r="A175" s="63" t="str">
        <f>IF(resultats_francais!A175="","",resultats_francais!A175)</f>
        <v/>
      </c>
      <c r="B175" s="59" t="str">
        <f>IF(resultats_francais!B175="","",resultats_francais!B175)</f>
        <v/>
      </c>
      <c r="C175" s="59" t="str">
        <f>IF(resultats_francais!C175="","",resultats_francais!C175)</f>
        <v/>
      </c>
      <c r="D175" s="59" t="str">
        <f>IF(resultats_francais!D175="","",resultats_francais!D175)</f>
        <v/>
      </c>
      <c r="E175" s="59" t="str">
        <f>IF(resultats_francais!H175="","",resultats_francais!H175)</f>
        <v/>
      </c>
      <c r="F175" s="59" t="str">
        <f>IF(resultats_francais!I175="","",resultats_francais!I175)</f>
        <v/>
      </c>
      <c r="G175" s="59" t="str">
        <f>IF(resultats_francais!J175="","",resultats_francais!J175)</f>
        <v/>
      </c>
      <c r="H175" s="59" t="str">
        <f>IF(resultats_francais!M175="","",resultats_francais!M175)</f>
        <v/>
      </c>
      <c r="I175" s="59" t="str">
        <f>IF(resultats_francais!N175="","",resultats_francais!N175)</f>
        <v/>
      </c>
      <c r="J175" s="59" t="str">
        <f>IF(resultats_francais!O175="","",resultats_francais!O175)</f>
        <v/>
      </c>
      <c r="K175" s="59" t="str">
        <f>IF(resultats_francais!E175="","",resultats_francais!E175)</f>
        <v/>
      </c>
      <c r="L175" s="59" t="str">
        <f>IF(resultats_francais!F175="","",resultats_francais!F175)</f>
        <v/>
      </c>
      <c r="M175" s="59" t="str">
        <f>IF(resultats_francais!G175="","",resultats_francais!G175)</f>
        <v/>
      </c>
      <c r="N175" s="59" t="str">
        <f>IF(resultats_francais!K175="","",resultats_francais!K175)</f>
        <v/>
      </c>
      <c r="O175" s="59" t="str">
        <f>IF(resultats_francais!L175="","",resultats_francais!L175)</f>
        <v/>
      </c>
      <c r="P175" s="59" t="str">
        <f>IF(resultats_francais!P175="","",resultats_francais!P175)</f>
        <v/>
      </c>
      <c r="Q175" s="59" t="str">
        <f>IF(resultats_francais!Q175="","",resultats_francais!Q175)</f>
        <v/>
      </c>
      <c r="R175" s="59" t="str">
        <f>IF(resultats_francais!R175="","",resultats_francais!R175)</f>
        <v/>
      </c>
      <c r="S175" s="59" t="str">
        <f>IF(resultats_francais!S175="","",resultats_francais!S175)</f>
        <v/>
      </c>
      <c r="T175" s="59" t="str">
        <f>IF(resultats_francais!T175="","",resultats_francais!T175)</f>
        <v/>
      </c>
      <c r="U175" s="59" t="str">
        <f>IF(resultats_francais!U175="","",resultats_francais!U175)</f>
        <v/>
      </c>
    </row>
    <row r="176" spans="1:21" ht="20.100000000000001" customHeight="1" thickBot="1">
      <c r="A176" s="63" t="str">
        <f>IF(resultats_francais!A176="","",resultats_francais!A176)</f>
        <v/>
      </c>
      <c r="B176" s="59" t="str">
        <f>IF(resultats_francais!B176="","",resultats_francais!B176)</f>
        <v/>
      </c>
      <c r="C176" s="59" t="str">
        <f>IF(resultats_francais!C176="","",resultats_francais!C176)</f>
        <v/>
      </c>
      <c r="D176" s="59" t="str">
        <f>IF(resultats_francais!D176="","",resultats_francais!D176)</f>
        <v/>
      </c>
      <c r="E176" s="59" t="str">
        <f>IF(resultats_francais!H176="","",resultats_francais!H176)</f>
        <v/>
      </c>
      <c r="F176" s="59" t="str">
        <f>IF(resultats_francais!I176="","",resultats_francais!I176)</f>
        <v/>
      </c>
      <c r="G176" s="59" t="str">
        <f>IF(resultats_francais!J176="","",resultats_francais!J176)</f>
        <v/>
      </c>
      <c r="H176" s="59" t="str">
        <f>IF(resultats_francais!M176="","",resultats_francais!M176)</f>
        <v/>
      </c>
      <c r="I176" s="59" t="str">
        <f>IF(resultats_francais!N176="","",resultats_francais!N176)</f>
        <v/>
      </c>
      <c r="J176" s="59" t="str">
        <f>IF(resultats_francais!O176="","",resultats_francais!O176)</f>
        <v/>
      </c>
      <c r="K176" s="59" t="str">
        <f>IF(resultats_francais!E176="","",resultats_francais!E176)</f>
        <v/>
      </c>
      <c r="L176" s="59" t="str">
        <f>IF(resultats_francais!F176="","",resultats_francais!F176)</f>
        <v/>
      </c>
      <c r="M176" s="59" t="str">
        <f>IF(resultats_francais!G176="","",resultats_francais!G176)</f>
        <v/>
      </c>
      <c r="N176" s="59" t="str">
        <f>IF(resultats_francais!K176="","",resultats_francais!K176)</f>
        <v/>
      </c>
      <c r="O176" s="59" t="str">
        <f>IF(resultats_francais!L176="","",resultats_francais!L176)</f>
        <v/>
      </c>
      <c r="P176" s="59" t="str">
        <f>IF(resultats_francais!P176="","",resultats_francais!P176)</f>
        <v/>
      </c>
      <c r="Q176" s="59" t="str">
        <f>IF(resultats_francais!Q176="","",resultats_francais!Q176)</f>
        <v/>
      </c>
      <c r="R176" s="59" t="str">
        <f>IF(resultats_francais!R176="","",resultats_francais!R176)</f>
        <v/>
      </c>
      <c r="S176" s="59" t="str">
        <f>IF(resultats_francais!S176="","",resultats_francais!S176)</f>
        <v/>
      </c>
      <c r="T176" s="59" t="str">
        <f>IF(resultats_francais!T176="","",resultats_francais!T176)</f>
        <v/>
      </c>
      <c r="U176" s="59" t="str">
        <f>IF(resultats_francais!U176="","",resultats_francais!U176)</f>
        <v/>
      </c>
    </row>
    <row r="177" spans="1:21" ht="20.100000000000001" customHeight="1" thickBot="1">
      <c r="A177" s="63" t="str">
        <f>IF(resultats_francais!A177="","",resultats_francais!A177)</f>
        <v/>
      </c>
      <c r="B177" s="59" t="str">
        <f>IF(resultats_francais!B177="","",resultats_francais!B177)</f>
        <v/>
      </c>
      <c r="C177" s="59" t="str">
        <f>IF(resultats_francais!C177="","",resultats_francais!C177)</f>
        <v/>
      </c>
      <c r="D177" s="59" t="str">
        <f>IF(resultats_francais!D177="","",resultats_francais!D177)</f>
        <v/>
      </c>
      <c r="E177" s="59" t="str">
        <f>IF(resultats_francais!H177="","",resultats_francais!H177)</f>
        <v/>
      </c>
      <c r="F177" s="59" t="str">
        <f>IF(resultats_francais!I177="","",resultats_francais!I177)</f>
        <v/>
      </c>
      <c r="G177" s="59" t="str">
        <f>IF(resultats_francais!J177="","",resultats_francais!J177)</f>
        <v/>
      </c>
      <c r="H177" s="59" t="str">
        <f>IF(resultats_francais!M177="","",resultats_francais!M177)</f>
        <v/>
      </c>
      <c r="I177" s="59" t="str">
        <f>IF(resultats_francais!N177="","",resultats_francais!N177)</f>
        <v/>
      </c>
      <c r="J177" s="59" t="str">
        <f>IF(resultats_francais!O177="","",resultats_francais!O177)</f>
        <v/>
      </c>
      <c r="K177" s="59" t="str">
        <f>IF(resultats_francais!E177="","",resultats_francais!E177)</f>
        <v/>
      </c>
      <c r="L177" s="59" t="str">
        <f>IF(resultats_francais!F177="","",resultats_francais!F177)</f>
        <v/>
      </c>
      <c r="M177" s="59" t="str">
        <f>IF(resultats_francais!G177="","",resultats_francais!G177)</f>
        <v/>
      </c>
      <c r="N177" s="59" t="str">
        <f>IF(resultats_francais!K177="","",resultats_francais!K177)</f>
        <v/>
      </c>
      <c r="O177" s="59" t="str">
        <f>IF(resultats_francais!L177="","",resultats_francais!L177)</f>
        <v/>
      </c>
      <c r="P177" s="59" t="str">
        <f>IF(resultats_francais!P177="","",resultats_francais!P177)</f>
        <v/>
      </c>
      <c r="Q177" s="59" t="str">
        <f>IF(resultats_francais!Q177="","",resultats_francais!Q177)</f>
        <v/>
      </c>
      <c r="R177" s="59" t="str">
        <f>IF(resultats_francais!R177="","",resultats_francais!R177)</f>
        <v/>
      </c>
      <c r="S177" s="59" t="str">
        <f>IF(resultats_francais!S177="","",resultats_francais!S177)</f>
        <v/>
      </c>
      <c r="T177" s="59" t="str">
        <f>IF(resultats_francais!T177="","",resultats_francais!T177)</f>
        <v/>
      </c>
      <c r="U177" s="59" t="str">
        <f>IF(resultats_francais!U177="","",resultats_francais!U177)</f>
        <v/>
      </c>
    </row>
    <row r="178" spans="1:21" ht="20.100000000000001" customHeight="1" thickBot="1">
      <c r="A178" s="63" t="str">
        <f>IF(resultats_francais!A178="","",resultats_francais!A178)</f>
        <v/>
      </c>
      <c r="B178" s="59" t="str">
        <f>IF(resultats_francais!B178="","",resultats_francais!B178)</f>
        <v/>
      </c>
      <c r="C178" s="59" t="str">
        <f>IF(resultats_francais!C178="","",resultats_francais!C178)</f>
        <v/>
      </c>
      <c r="D178" s="59" t="str">
        <f>IF(resultats_francais!D178="","",resultats_francais!D178)</f>
        <v/>
      </c>
      <c r="E178" s="59" t="str">
        <f>IF(resultats_francais!H178="","",resultats_francais!H178)</f>
        <v/>
      </c>
      <c r="F178" s="59" t="str">
        <f>IF(resultats_francais!I178="","",resultats_francais!I178)</f>
        <v/>
      </c>
      <c r="G178" s="59" t="str">
        <f>IF(resultats_francais!J178="","",resultats_francais!J178)</f>
        <v/>
      </c>
      <c r="H178" s="59" t="str">
        <f>IF(resultats_francais!M178="","",resultats_francais!M178)</f>
        <v/>
      </c>
      <c r="I178" s="59" t="str">
        <f>IF(resultats_francais!N178="","",resultats_francais!N178)</f>
        <v/>
      </c>
      <c r="J178" s="59" t="str">
        <f>IF(resultats_francais!O178="","",resultats_francais!O178)</f>
        <v/>
      </c>
      <c r="K178" s="59" t="str">
        <f>IF(resultats_francais!E178="","",resultats_francais!E178)</f>
        <v/>
      </c>
      <c r="L178" s="59" t="str">
        <f>IF(resultats_francais!F178="","",resultats_francais!F178)</f>
        <v/>
      </c>
      <c r="M178" s="59" t="str">
        <f>IF(resultats_francais!G178="","",resultats_francais!G178)</f>
        <v/>
      </c>
      <c r="N178" s="59" t="str">
        <f>IF(resultats_francais!K178="","",resultats_francais!K178)</f>
        <v/>
      </c>
      <c r="O178" s="59" t="str">
        <f>IF(resultats_francais!L178="","",resultats_francais!L178)</f>
        <v/>
      </c>
      <c r="P178" s="59" t="str">
        <f>IF(resultats_francais!P178="","",resultats_francais!P178)</f>
        <v/>
      </c>
      <c r="Q178" s="59" t="str">
        <f>IF(resultats_francais!Q178="","",resultats_francais!Q178)</f>
        <v/>
      </c>
      <c r="R178" s="59" t="str">
        <f>IF(resultats_francais!R178="","",resultats_francais!R178)</f>
        <v/>
      </c>
      <c r="S178" s="59" t="str">
        <f>IF(resultats_francais!S178="","",resultats_francais!S178)</f>
        <v/>
      </c>
      <c r="T178" s="59" t="str">
        <f>IF(resultats_francais!T178="","",resultats_francais!T178)</f>
        <v/>
      </c>
      <c r="U178" s="59" t="str">
        <f>IF(resultats_francais!U178="","",resultats_francais!U178)</f>
        <v/>
      </c>
    </row>
    <row r="179" spans="1:21" ht="20.100000000000001" customHeight="1" thickBot="1">
      <c r="A179" s="63" t="str">
        <f>IF(resultats_francais!A179="","",resultats_francais!A179)</f>
        <v/>
      </c>
      <c r="B179" s="59" t="str">
        <f>IF(resultats_francais!B179="","",resultats_francais!B179)</f>
        <v/>
      </c>
      <c r="C179" s="59" t="str">
        <f>IF(resultats_francais!C179="","",resultats_francais!C179)</f>
        <v/>
      </c>
      <c r="D179" s="59" t="str">
        <f>IF(resultats_francais!D179="","",resultats_francais!D179)</f>
        <v/>
      </c>
      <c r="E179" s="59" t="str">
        <f>IF(resultats_francais!H179="","",resultats_francais!H179)</f>
        <v/>
      </c>
      <c r="F179" s="59" t="str">
        <f>IF(resultats_francais!I179="","",resultats_francais!I179)</f>
        <v/>
      </c>
      <c r="G179" s="59" t="str">
        <f>IF(resultats_francais!J179="","",resultats_francais!J179)</f>
        <v/>
      </c>
      <c r="H179" s="59" t="str">
        <f>IF(resultats_francais!M179="","",resultats_francais!M179)</f>
        <v/>
      </c>
      <c r="I179" s="59" t="str">
        <f>IF(resultats_francais!N179="","",resultats_francais!N179)</f>
        <v/>
      </c>
      <c r="J179" s="59" t="str">
        <f>IF(resultats_francais!O179="","",resultats_francais!O179)</f>
        <v/>
      </c>
      <c r="K179" s="59" t="str">
        <f>IF(resultats_francais!E179="","",resultats_francais!E179)</f>
        <v/>
      </c>
      <c r="L179" s="59" t="str">
        <f>IF(resultats_francais!F179="","",resultats_francais!F179)</f>
        <v/>
      </c>
      <c r="M179" s="59" t="str">
        <f>IF(resultats_francais!G179="","",resultats_francais!G179)</f>
        <v/>
      </c>
      <c r="N179" s="59" t="str">
        <f>IF(resultats_francais!K179="","",resultats_francais!K179)</f>
        <v/>
      </c>
      <c r="O179" s="59" t="str">
        <f>IF(resultats_francais!L179="","",resultats_francais!L179)</f>
        <v/>
      </c>
      <c r="P179" s="59" t="str">
        <f>IF(resultats_francais!P179="","",resultats_francais!P179)</f>
        <v/>
      </c>
      <c r="Q179" s="59" t="str">
        <f>IF(resultats_francais!Q179="","",resultats_francais!Q179)</f>
        <v/>
      </c>
      <c r="R179" s="59" t="str">
        <f>IF(resultats_francais!R179="","",resultats_francais!R179)</f>
        <v/>
      </c>
      <c r="S179" s="59" t="str">
        <f>IF(resultats_francais!S179="","",resultats_francais!S179)</f>
        <v/>
      </c>
      <c r="T179" s="59" t="str">
        <f>IF(resultats_francais!T179="","",resultats_francais!T179)</f>
        <v/>
      </c>
      <c r="U179" s="59" t="str">
        <f>IF(resultats_francais!U179="","",resultats_francais!U179)</f>
        <v/>
      </c>
    </row>
    <row r="180" spans="1:21" ht="20.100000000000001" customHeight="1" thickBot="1">
      <c r="A180" s="63" t="str">
        <f>IF(resultats_francais!A180="","",resultats_francais!A180)</f>
        <v/>
      </c>
      <c r="B180" s="59" t="str">
        <f>IF(resultats_francais!B180="","",resultats_francais!B180)</f>
        <v/>
      </c>
      <c r="C180" s="59" t="str">
        <f>IF(resultats_francais!C180="","",resultats_francais!C180)</f>
        <v/>
      </c>
      <c r="D180" s="59" t="str">
        <f>IF(resultats_francais!D180="","",resultats_francais!D180)</f>
        <v/>
      </c>
      <c r="E180" s="59" t="str">
        <f>IF(resultats_francais!H180="","",resultats_francais!H180)</f>
        <v/>
      </c>
      <c r="F180" s="59" t="str">
        <f>IF(resultats_francais!I180="","",resultats_francais!I180)</f>
        <v/>
      </c>
      <c r="G180" s="59" t="str">
        <f>IF(resultats_francais!J180="","",resultats_francais!J180)</f>
        <v/>
      </c>
      <c r="H180" s="59" t="str">
        <f>IF(resultats_francais!M180="","",resultats_francais!M180)</f>
        <v/>
      </c>
      <c r="I180" s="59" t="str">
        <f>IF(resultats_francais!N180="","",resultats_francais!N180)</f>
        <v/>
      </c>
      <c r="J180" s="59" t="str">
        <f>IF(resultats_francais!O180="","",resultats_francais!O180)</f>
        <v/>
      </c>
      <c r="K180" s="59" t="str">
        <f>IF(resultats_francais!E180="","",resultats_francais!E180)</f>
        <v/>
      </c>
      <c r="L180" s="59" t="str">
        <f>IF(resultats_francais!F180="","",resultats_francais!F180)</f>
        <v/>
      </c>
      <c r="M180" s="59" t="str">
        <f>IF(resultats_francais!G180="","",resultats_francais!G180)</f>
        <v/>
      </c>
      <c r="N180" s="59" t="str">
        <f>IF(resultats_francais!K180="","",resultats_francais!K180)</f>
        <v/>
      </c>
      <c r="O180" s="59" t="str">
        <f>IF(resultats_francais!L180="","",resultats_francais!L180)</f>
        <v/>
      </c>
      <c r="P180" s="59" t="str">
        <f>IF(resultats_francais!P180="","",resultats_francais!P180)</f>
        <v/>
      </c>
      <c r="Q180" s="59" t="str">
        <f>IF(resultats_francais!Q180="","",resultats_francais!Q180)</f>
        <v/>
      </c>
      <c r="R180" s="59" t="str">
        <f>IF(resultats_francais!R180="","",resultats_francais!R180)</f>
        <v/>
      </c>
      <c r="S180" s="59" t="str">
        <f>IF(resultats_francais!S180="","",resultats_francais!S180)</f>
        <v/>
      </c>
      <c r="T180" s="59" t="str">
        <f>IF(resultats_francais!T180="","",resultats_francais!T180)</f>
        <v/>
      </c>
      <c r="U180" s="59" t="str">
        <f>IF(resultats_francais!U180="","",resultats_francais!U180)</f>
        <v/>
      </c>
    </row>
    <row r="181" spans="1:21" ht="20.100000000000001" customHeight="1" thickBot="1">
      <c r="A181" s="63" t="str">
        <f>IF(resultats_francais!A181="","",resultats_francais!A181)</f>
        <v/>
      </c>
      <c r="B181" s="59" t="str">
        <f>IF(resultats_francais!B181="","",resultats_francais!B181)</f>
        <v/>
      </c>
      <c r="C181" s="59" t="str">
        <f>IF(resultats_francais!C181="","",resultats_francais!C181)</f>
        <v/>
      </c>
      <c r="D181" s="59" t="str">
        <f>IF(resultats_francais!D181="","",resultats_francais!D181)</f>
        <v/>
      </c>
      <c r="E181" s="59" t="str">
        <f>IF(resultats_francais!H181="","",resultats_francais!H181)</f>
        <v/>
      </c>
      <c r="F181" s="59" t="str">
        <f>IF(resultats_francais!I181="","",resultats_francais!I181)</f>
        <v/>
      </c>
      <c r="G181" s="59" t="str">
        <f>IF(resultats_francais!J181="","",resultats_francais!J181)</f>
        <v/>
      </c>
      <c r="H181" s="59" t="str">
        <f>IF(resultats_francais!M181="","",resultats_francais!M181)</f>
        <v/>
      </c>
      <c r="I181" s="59" t="str">
        <f>IF(resultats_francais!N181="","",resultats_francais!N181)</f>
        <v/>
      </c>
      <c r="J181" s="59" t="str">
        <f>IF(resultats_francais!O181="","",resultats_francais!O181)</f>
        <v/>
      </c>
      <c r="K181" s="59" t="str">
        <f>IF(resultats_francais!E181="","",resultats_francais!E181)</f>
        <v/>
      </c>
      <c r="L181" s="59" t="str">
        <f>IF(resultats_francais!F181="","",resultats_francais!F181)</f>
        <v/>
      </c>
      <c r="M181" s="59" t="str">
        <f>IF(resultats_francais!G181="","",resultats_francais!G181)</f>
        <v/>
      </c>
      <c r="N181" s="59" t="str">
        <f>IF(resultats_francais!K181="","",resultats_francais!K181)</f>
        <v/>
      </c>
      <c r="O181" s="59" t="str">
        <f>IF(resultats_francais!L181="","",resultats_francais!L181)</f>
        <v/>
      </c>
      <c r="P181" s="59" t="str">
        <f>IF(resultats_francais!P181="","",resultats_francais!P181)</f>
        <v/>
      </c>
      <c r="Q181" s="59" t="str">
        <f>IF(resultats_francais!Q181="","",resultats_francais!Q181)</f>
        <v/>
      </c>
      <c r="R181" s="59" t="str">
        <f>IF(resultats_francais!R181="","",resultats_francais!R181)</f>
        <v/>
      </c>
      <c r="S181" s="59" t="str">
        <f>IF(resultats_francais!S181="","",resultats_francais!S181)</f>
        <v/>
      </c>
      <c r="T181" s="59" t="str">
        <f>IF(resultats_francais!T181="","",resultats_francais!T181)</f>
        <v/>
      </c>
      <c r="U181" s="59" t="str">
        <f>IF(resultats_francais!U181="","",resultats_francais!U181)</f>
        <v/>
      </c>
    </row>
    <row r="182" spans="1:21" ht="20.100000000000001" customHeight="1" thickBot="1">
      <c r="A182" s="63" t="str">
        <f>IF(resultats_francais!A182="","",resultats_francais!A182)</f>
        <v/>
      </c>
      <c r="B182" s="59" t="str">
        <f>IF(resultats_francais!B182="","",resultats_francais!B182)</f>
        <v/>
      </c>
      <c r="C182" s="59" t="str">
        <f>IF(resultats_francais!C182="","",resultats_francais!C182)</f>
        <v/>
      </c>
      <c r="D182" s="59" t="str">
        <f>IF(resultats_francais!D182="","",resultats_francais!D182)</f>
        <v/>
      </c>
      <c r="E182" s="59" t="str">
        <f>IF(resultats_francais!H182="","",resultats_francais!H182)</f>
        <v/>
      </c>
      <c r="F182" s="59" t="str">
        <f>IF(resultats_francais!I182="","",resultats_francais!I182)</f>
        <v/>
      </c>
      <c r="G182" s="59" t="str">
        <f>IF(resultats_francais!J182="","",resultats_francais!J182)</f>
        <v/>
      </c>
      <c r="H182" s="59" t="str">
        <f>IF(resultats_francais!M182="","",resultats_francais!M182)</f>
        <v/>
      </c>
      <c r="I182" s="59" t="str">
        <f>IF(resultats_francais!N182="","",resultats_francais!N182)</f>
        <v/>
      </c>
      <c r="J182" s="59" t="str">
        <f>IF(resultats_francais!O182="","",resultats_francais!O182)</f>
        <v/>
      </c>
      <c r="K182" s="59" t="str">
        <f>IF(resultats_francais!E182="","",resultats_francais!E182)</f>
        <v/>
      </c>
      <c r="L182" s="59" t="str">
        <f>IF(resultats_francais!F182="","",resultats_francais!F182)</f>
        <v/>
      </c>
      <c r="M182" s="59" t="str">
        <f>IF(resultats_francais!G182="","",resultats_francais!G182)</f>
        <v/>
      </c>
      <c r="N182" s="59" t="str">
        <f>IF(resultats_francais!K182="","",resultats_francais!K182)</f>
        <v/>
      </c>
      <c r="O182" s="59" t="str">
        <f>IF(resultats_francais!L182="","",resultats_francais!L182)</f>
        <v/>
      </c>
      <c r="P182" s="59" t="str">
        <f>IF(resultats_francais!P182="","",resultats_francais!P182)</f>
        <v/>
      </c>
      <c r="Q182" s="59" t="str">
        <f>IF(resultats_francais!Q182="","",resultats_francais!Q182)</f>
        <v/>
      </c>
      <c r="R182" s="59" t="str">
        <f>IF(resultats_francais!R182="","",resultats_francais!R182)</f>
        <v/>
      </c>
      <c r="S182" s="59" t="str">
        <f>IF(resultats_francais!S182="","",resultats_francais!S182)</f>
        <v/>
      </c>
      <c r="T182" s="59" t="str">
        <f>IF(resultats_francais!T182="","",resultats_francais!T182)</f>
        <v/>
      </c>
      <c r="U182" s="59" t="str">
        <f>IF(resultats_francais!U182="","",resultats_francais!U182)</f>
        <v/>
      </c>
    </row>
    <row r="183" spans="1:21" ht="20.100000000000001" customHeight="1" thickBot="1">
      <c r="A183" s="63" t="str">
        <f>IF(resultats_francais!A183="","",resultats_francais!A183)</f>
        <v/>
      </c>
      <c r="B183" s="59" t="str">
        <f>IF(resultats_francais!B183="","",resultats_francais!B183)</f>
        <v/>
      </c>
      <c r="C183" s="59" t="str">
        <f>IF(resultats_francais!C183="","",resultats_francais!C183)</f>
        <v/>
      </c>
      <c r="D183" s="59" t="str">
        <f>IF(resultats_francais!D183="","",resultats_francais!D183)</f>
        <v/>
      </c>
      <c r="E183" s="59" t="str">
        <f>IF(resultats_francais!H183="","",resultats_francais!H183)</f>
        <v/>
      </c>
      <c r="F183" s="59" t="str">
        <f>IF(resultats_francais!I183="","",resultats_francais!I183)</f>
        <v/>
      </c>
      <c r="G183" s="59" t="str">
        <f>IF(resultats_francais!J183="","",resultats_francais!J183)</f>
        <v/>
      </c>
      <c r="H183" s="59" t="str">
        <f>IF(resultats_francais!M183="","",resultats_francais!M183)</f>
        <v/>
      </c>
      <c r="I183" s="59" t="str">
        <f>IF(resultats_francais!N183="","",resultats_francais!N183)</f>
        <v/>
      </c>
      <c r="J183" s="59" t="str">
        <f>IF(resultats_francais!O183="","",resultats_francais!O183)</f>
        <v/>
      </c>
      <c r="K183" s="59" t="str">
        <f>IF(resultats_francais!E183="","",resultats_francais!E183)</f>
        <v/>
      </c>
      <c r="L183" s="59" t="str">
        <f>IF(resultats_francais!F183="","",resultats_francais!F183)</f>
        <v/>
      </c>
      <c r="M183" s="59" t="str">
        <f>IF(resultats_francais!G183="","",resultats_francais!G183)</f>
        <v/>
      </c>
      <c r="N183" s="59" t="str">
        <f>IF(resultats_francais!K183="","",resultats_francais!K183)</f>
        <v/>
      </c>
      <c r="O183" s="59" t="str">
        <f>IF(resultats_francais!L183="","",resultats_francais!L183)</f>
        <v/>
      </c>
      <c r="P183" s="59" t="str">
        <f>IF(resultats_francais!P183="","",resultats_francais!P183)</f>
        <v/>
      </c>
      <c r="Q183" s="59" t="str">
        <f>IF(resultats_francais!Q183="","",resultats_francais!Q183)</f>
        <v/>
      </c>
      <c r="R183" s="59" t="str">
        <f>IF(resultats_francais!R183="","",resultats_francais!R183)</f>
        <v/>
      </c>
      <c r="S183" s="59" t="str">
        <f>IF(resultats_francais!S183="","",resultats_francais!S183)</f>
        <v/>
      </c>
      <c r="T183" s="59" t="str">
        <f>IF(resultats_francais!T183="","",resultats_francais!T183)</f>
        <v/>
      </c>
      <c r="U183" s="59" t="str">
        <f>IF(resultats_francais!U183="","",resultats_francais!U183)</f>
        <v/>
      </c>
    </row>
    <row r="184" spans="1:21" ht="20.100000000000001" customHeight="1" thickBot="1">
      <c r="A184" s="63" t="str">
        <f>IF(resultats_francais!A184="","",resultats_francais!A184)</f>
        <v/>
      </c>
      <c r="B184" s="59" t="str">
        <f>IF(resultats_francais!B184="","",resultats_francais!B184)</f>
        <v/>
      </c>
      <c r="C184" s="59" t="str">
        <f>IF(resultats_francais!C184="","",resultats_francais!C184)</f>
        <v/>
      </c>
      <c r="D184" s="59" t="str">
        <f>IF(resultats_francais!D184="","",resultats_francais!D184)</f>
        <v/>
      </c>
      <c r="E184" s="59" t="str">
        <f>IF(resultats_francais!H184="","",resultats_francais!H184)</f>
        <v/>
      </c>
      <c r="F184" s="59" t="str">
        <f>IF(resultats_francais!I184="","",resultats_francais!I184)</f>
        <v/>
      </c>
      <c r="G184" s="59" t="str">
        <f>IF(resultats_francais!J184="","",resultats_francais!J184)</f>
        <v/>
      </c>
      <c r="H184" s="59" t="str">
        <f>IF(resultats_francais!M184="","",resultats_francais!M184)</f>
        <v/>
      </c>
      <c r="I184" s="59" t="str">
        <f>IF(resultats_francais!N184="","",resultats_francais!N184)</f>
        <v/>
      </c>
      <c r="J184" s="59" t="str">
        <f>IF(resultats_francais!O184="","",resultats_francais!O184)</f>
        <v/>
      </c>
      <c r="K184" s="59" t="str">
        <f>IF(resultats_francais!E184="","",resultats_francais!E184)</f>
        <v/>
      </c>
      <c r="L184" s="59" t="str">
        <f>IF(resultats_francais!F184="","",resultats_francais!F184)</f>
        <v/>
      </c>
      <c r="M184" s="59" t="str">
        <f>IF(resultats_francais!G184="","",resultats_francais!G184)</f>
        <v/>
      </c>
      <c r="N184" s="59" t="str">
        <f>IF(resultats_francais!K184="","",resultats_francais!K184)</f>
        <v/>
      </c>
      <c r="O184" s="59" t="str">
        <f>IF(resultats_francais!L184="","",resultats_francais!L184)</f>
        <v/>
      </c>
      <c r="P184" s="59" t="str">
        <f>IF(resultats_francais!P184="","",resultats_francais!P184)</f>
        <v/>
      </c>
      <c r="Q184" s="59" t="str">
        <f>IF(resultats_francais!Q184="","",resultats_francais!Q184)</f>
        <v/>
      </c>
      <c r="R184" s="59" t="str">
        <f>IF(resultats_francais!R184="","",resultats_francais!R184)</f>
        <v/>
      </c>
      <c r="S184" s="59" t="str">
        <f>IF(resultats_francais!S184="","",resultats_francais!S184)</f>
        <v/>
      </c>
      <c r="T184" s="59" t="str">
        <f>IF(resultats_francais!T184="","",resultats_francais!T184)</f>
        <v/>
      </c>
      <c r="U184" s="59" t="str">
        <f>IF(resultats_francais!U184="","",resultats_francais!U184)</f>
        <v/>
      </c>
    </row>
    <row r="185" spans="1:21" ht="20.100000000000001" customHeight="1" thickBot="1">
      <c r="A185" s="63" t="str">
        <f>IF(resultats_francais!A185="","",resultats_francais!A185)</f>
        <v/>
      </c>
      <c r="B185" s="59" t="str">
        <f>IF(resultats_francais!B185="","",resultats_francais!B185)</f>
        <v/>
      </c>
      <c r="C185" s="59" t="str">
        <f>IF(resultats_francais!C185="","",resultats_francais!C185)</f>
        <v/>
      </c>
      <c r="D185" s="59" t="str">
        <f>IF(resultats_francais!D185="","",resultats_francais!D185)</f>
        <v/>
      </c>
      <c r="E185" s="59" t="str">
        <f>IF(resultats_francais!H185="","",resultats_francais!H185)</f>
        <v/>
      </c>
      <c r="F185" s="59" t="str">
        <f>IF(resultats_francais!I185="","",resultats_francais!I185)</f>
        <v/>
      </c>
      <c r="G185" s="59" t="str">
        <f>IF(resultats_francais!J185="","",resultats_francais!J185)</f>
        <v/>
      </c>
      <c r="H185" s="59" t="str">
        <f>IF(resultats_francais!M185="","",resultats_francais!M185)</f>
        <v/>
      </c>
      <c r="I185" s="59" t="str">
        <f>IF(resultats_francais!N185="","",resultats_francais!N185)</f>
        <v/>
      </c>
      <c r="J185" s="59" t="str">
        <f>IF(resultats_francais!O185="","",resultats_francais!O185)</f>
        <v/>
      </c>
      <c r="K185" s="59" t="str">
        <f>IF(resultats_francais!E185="","",resultats_francais!E185)</f>
        <v/>
      </c>
      <c r="L185" s="59" t="str">
        <f>IF(resultats_francais!F185="","",resultats_francais!F185)</f>
        <v/>
      </c>
      <c r="M185" s="59" t="str">
        <f>IF(resultats_francais!G185="","",resultats_francais!G185)</f>
        <v/>
      </c>
      <c r="N185" s="59" t="str">
        <f>IF(resultats_francais!K185="","",resultats_francais!K185)</f>
        <v/>
      </c>
      <c r="O185" s="59" t="str">
        <f>IF(resultats_francais!L185="","",resultats_francais!L185)</f>
        <v/>
      </c>
      <c r="P185" s="59" t="str">
        <f>IF(resultats_francais!P185="","",resultats_francais!P185)</f>
        <v/>
      </c>
      <c r="Q185" s="59" t="str">
        <f>IF(resultats_francais!Q185="","",resultats_francais!Q185)</f>
        <v/>
      </c>
      <c r="R185" s="59" t="str">
        <f>IF(resultats_francais!R185="","",resultats_francais!R185)</f>
        <v/>
      </c>
      <c r="S185" s="59" t="str">
        <f>IF(resultats_francais!S185="","",resultats_francais!S185)</f>
        <v/>
      </c>
      <c r="T185" s="59" t="str">
        <f>IF(resultats_francais!T185="","",resultats_francais!T185)</f>
        <v/>
      </c>
      <c r="U185" s="59" t="str">
        <f>IF(resultats_francais!U185="","",resultats_francais!U185)</f>
        <v/>
      </c>
    </row>
    <row r="186" spans="1:21" ht="20.100000000000001" customHeight="1" thickBot="1">
      <c r="A186" s="63" t="str">
        <f>IF(resultats_francais!A186="","",resultats_francais!A186)</f>
        <v/>
      </c>
      <c r="B186" s="59" t="str">
        <f>IF(resultats_francais!B186="","",resultats_francais!B186)</f>
        <v/>
      </c>
      <c r="C186" s="59" t="str">
        <f>IF(resultats_francais!C186="","",resultats_francais!C186)</f>
        <v/>
      </c>
      <c r="D186" s="59" t="str">
        <f>IF(resultats_francais!D186="","",resultats_francais!D186)</f>
        <v/>
      </c>
      <c r="E186" s="59" t="str">
        <f>IF(resultats_francais!H186="","",resultats_francais!H186)</f>
        <v/>
      </c>
      <c r="F186" s="59" t="str">
        <f>IF(resultats_francais!I186="","",resultats_francais!I186)</f>
        <v/>
      </c>
      <c r="G186" s="59" t="str">
        <f>IF(resultats_francais!J186="","",resultats_francais!J186)</f>
        <v/>
      </c>
      <c r="H186" s="59" t="str">
        <f>IF(resultats_francais!M186="","",resultats_francais!M186)</f>
        <v/>
      </c>
      <c r="I186" s="59" t="str">
        <f>IF(resultats_francais!N186="","",resultats_francais!N186)</f>
        <v/>
      </c>
      <c r="J186" s="59" t="str">
        <f>IF(resultats_francais!O186="","",resultats_francais!O186)</f>
        <v/>
      </c>
      <c r="K186" s="59" t="str">
        <f>IF(resultats_francais!E186="","",resultats_francais!E186)</f>
        <v/>
      </c>
      <c r="L186" s="59" t="str">
        <f>IF(resultats_francais!F186="","",resultats_francais!F186)</f>
        <v/>
      </c>
      <c r="M186" s="59" t="str">
        <f>IF(resultats_francais!G186="","",resultats_francais!G186)</f>
        <v/>
      </c>
      <c r="N186" s="59" t="str">
        <f>IF(resultats_francais!K186="","",resultats_francais!K186)</f>
        <v/>
      </c>
      <c r="O186" s="59" t="str">
        <f>IF(resultats_francais!L186="","",resultats_francais!L186)</f>
        <v/>
      </c>
      <c r="P186" s="59" t="str">
        <f>IF(resultats_francais!P186="","",resultats_francais!P186)</f>
        <v/>
      </c>
      <c r="Q186" s="59" t="str">
        <f>IF(resultats_francais!Q186="","",resultats_francais!Q186)</f>
        <v/>
      </c>
      <c r="R186" s="59" t="str">
        <f>IF(resultats_francais!R186="","",resultats_francais!R186)</f>
        <v/>
      </c>
      <c r="S186" s="59" t="str">
        <f>IF(resultats_francais!S186="","",resultats_francais!S186)</f>
        <v/>
      </c>
      <c r="T186" s="59" t="str">
        <f>IF(resultats_francais!T186="","",resultats_francais!T186)</f>
        <v/>
      </c>
      <c r="U186" s="59" t="str">
        <f>IF(resultats_francais!U186="","",resultats_francais!U186)</f>
        <v/>
      </c>
    </row>
    <row r="187" spans="1:21" ht="20.100000000000001" customHeight="1" thickBot="1">
      <c r="A187" s="63" t="str">
        <f>IF(resultats_francais!A187="","",resultats_francais!A187)</f>
        <v/>
      </c>
      <c r="B187" s="59" t="str">
        <f>IF(resultats_francais!B187="","",resultats_francais!B187)</f>
        <v/>
      </c>
      <c r="C187" s="59" t="str">
        <f>IF(resultats_francais!C187="","",resultats_francais!C187)</f>
        <v/>
      </c>
      <c r="D187" s="59" t="str">
        <f>IF(resultats_francais!D187="","",resultats_francais!D187)</f>
        <v/>
      </c>
      <c r="E187" s="59" t="str">
        <f>IF(resultats_francais!H187="","",resultats_francais!H187)</f>
        <v/>
      </c>
      <c r="F187" s="59" t="str">
        <f>IF(resultats_francais!I187="","",resultats_francais!I187)</f>
        <v/>
      </c>
      <c r="G187" s="59" t="str">
        <f>IF(resultats_francais!J187="","",resultats_francais!J187)</f>
        <v/>
      </c>
      <c r="H187" s="59" t="str">
        <f>IF(resultats_francais!M187="","",resultats_francais!M187)</f>
        <v/>
      </c>
      <c r="I187" s="59" t="str">
        <f>IF(resultats_francais!N187="","",resultats_francais!N187)</f>
        <v/>
      </c>
      <c r="J187" s="59" t="str">
        <f>IF(resultats_francais!O187="","",resultats_francais!O187)</f>
        <v/>
      </c>
      <c r="K187" s="59" t="str">
        <f>IF(resultats_francais!E187="","",resultats_francais!E187)</f>
        <v/>
      </c>
      <c r="L187" s="59" t="str">
        <f>IF(resultats_francais!F187="","",resultats_francais!F187)</f>
        <v/>
      </c>
      <c r="M187" s="59" t="str">
        <f>IF(resultats_francais!G187="","",resultats_francais!G187)</f>
        <v/>
      </c>
      <c r="N187" s="59" t="str">
        <f>IF(resultats_francais!K187="","",resultats_francais!K187)</f>
        <v/>
      </c>
      <c r="O187" s="59" t="str">
        <f>IF(resultats_francais!L187="","",resultats_francais!L187)</f>
        <v/>
      </c>
      <c r="P187" s="59" t="str">
        <f>IF(resultats_francais!P187="","",resultats_francais!P187)</f>
        <v/>
      </c>
      <c r="Q187" s="59" t="str">
        <f>IF(resultats_francais!Q187="","",resultats_francais!Q187)</f>
        <v/>
      </c>
      <c r="R187" s="59" t="str">
        <f>IF(resultats_francais!R187="","",resultats_francais!R187)</f>
        <v/>
      </c>
      <c r="S187" s="59" t="str">
        <f>IF(resultats_francais!S187="","",resultats_francais!S187)</f>
        <v/>
      </c>
      <c r="T187" s="59" t="str">
        <f>IF(resultats_francais!T187="","",resultats_francais!T187)</f>
        <v/>
      </c>
      <c r="U187" s="59" t="str">
        <f>IF(resultats_francais!U187="","",resultats_francais!U187)</f>
        <v/>
      </c>
    </row>
    <row r="188" spans="1:21" ht="20.100000000000001" customHeight="1" thickBot="1">
      <c r="A188" s="63" t="str">
        <f>IF(resultats_francais!A188="","",resultats_francais!A188)</f>
        <v/>
      </c>
      <c r="B188" s="59" t="str">
        <f>IF(resultats_francais!B188="","",resultats_francais!B188)</f>
        <v/>
      </c>
      <c r="C188" s="59" t="str">
        <f>IF(resultats_francais!C188="","",resultats_francais!C188)</f>
        <v/>
      </c>
      <c r="D188" s="59" t="str">
        <f>IF(resultats_francais!D188="","",resultats_francais!D188)</f>
        <v/>
      </c>
      <c r="E188" s="59" t="str">
        <f>IF(resultats_francais!H188="","",resultats_francais!H188)</f>
        <v/>
      </c>
      <c r="F188" s="59" t="str">
        <f>IF(resultats_francais!I188="","",resultats_francais!I188)</f>
        <v/>
      </c>
      <c r="G188" s="59" t="str">
        <f>IF(resultats_francais!J188="","",resultats_francais!J188)</f>
        <v/>
      </c>
      <c r="H188" s="59" t="str">
        <f>IF(resultats_francais!M188="","",resultats_francais!M188)</f>
        <v/>
      </c>
      <c r="I188" s="59" t="str">
        <f>IF(resultats_francais!N188="","",resultats_francais!N188)</f>
        <v/>
      </c>
      <c r="J188" s="59" t="str">
        <f>IF(resultats_francais!O188="","",resultats_francais!O188)</f>
        <v/>
      </c>
      <c r="K188" s="59" t="str">
        <f>IF(resultats_francais!E188="","",resultats_francais!E188)</f>
        <v/>
      </c>
      <c r="L188" s="59" t="str">
        <f>IF(resultats_francais!F188="","",resultats_francais!F188)</f>
        <v/>
      </c>
      <c r="M188" s="59" t="str">
        <f>IF(resultats_francais!G188="","",resultats_francais!G188)</f>
        <v/>
      </c>
      <c r="N188" s="59" t="str">
        <f>IF(resultats_francais!K188="","",resultats_francais!K188)</f>
        <v/>
      </c>
      <c r="O188" s="59" t="str">
        <f>IF(resultats_francais!L188="","",resultats_francais!L188)</f>
        <v/>
      </c>
      <c r="P188" s="59" t="str">
        <f>IF(resultats_francais!P188="","",resultats_francais!P188)</f>
        <v/>
      </c>
      <c r="Q188" s="59" t="str">
        <f>IF(resultats_francais!Q188="","",resultats_francais!Q188)</f>
        <v/>
      </c>
      <c r="R188" s="59" t="str">
        <f>IF(resultats_francais!R188="","",resultats_francais!R188)</f>
        <v/>
      </c>
      <c r="S188" s="59" t="str">
        <f>IF(resultats_francais!S188="","",resultats_francais!S188)</f>
        <v/>
      </c>
      <c r="T188" s="59" t="str">
        <f>IF(resultats_francais!T188="","",resultats_francais!T188)</f>
        <v/>
      </c>
      <c r="U188" s="59" t="str">
        <f>IF(resultats_francais!U188="","",resultats_francais!U188)</f>
        <v/>
      </c>
    </row>
    <row r="189" spans="1:21" ht="20.100000000000001" customHeight="1" thickBot="1">
      <c r="A189" s="63" t="str">
        <f>IF(resultats_francais!A189="","",resultats_francais!A189)</f>
        <v/>
      </c>
      <c r="B189" s="59" t="str">
        <f>IF(resultats_francais!B189="","",resultats_francais!B189)</f>
        <v/>
      </c>
      <c r="C189" s="59" t="str">
        <f>IF(resultats_francais!C189="","",resultats_francais!C189)</f>
        <v/>
      </c>
      <c r="D189" s="59" t="str">
        <f>IF(resultats_francais!D189="","",resultats_francais!D189)</f>
        <v/>
      </c>
      <c r="E189" s="59" t="str">
        <f>IF(resultats_francais!H189="","",resultats_francais!H189)</f>
        <v/>
      </c>
      <c r="F189" s="59" t="str">
        <f>IF(resultats_francais!I189="","",resultats_francais!I189)</f>
        <v/>
      </c>
      <c r="G189" s="59" t="str">
        <f>IF(resultats_francais!J189="","",resultats_francais!J189)</f>
        <v/>
      </c>
      <c r="H189" s="59" t="str">
        <f>IF(resultats_francais!M189="","",resultats_francais!M189)</f>
        <v/>
      </c>
      <c r="I189" s="59" t="str">
        <f>IF(resultats_francais!N189="","",resultats_francais!N189)</f>
        <v/>
      </c>
      <c r="J189" s="59" t="str">
        <f>IF(resultats_francais!O189="","",resultats_francais!O189)</f>
        <v/>
      </c>
      <c r="K189" s="59" t="str">
        <f>IF(resultats_francais!E189="","",resultats_francais!E189)</f>
        <v/>
      </c>
      <c r="L189" s="59" t="str">
        <f>IF(resultats_francais!F189="","",resultats_francais!F189)</f>
        <v/>
      </c>
      <c r="M189" s="59" t="str">
        <f>IF(resultats_francais!G189="","",resultats_francais!G189)</f>
        <v/>
      </c>
      <c r="N189" s="59" t="str">
        <f>IF(resultats_francais!K189="","",resultats_francais!K189)</f>
        <v/>
      </c>
      <c r="O189" s="59" t="str">
        <f>IF(resultats_francais!L189="","",resultats_francais!L189)</f>
        <v/>
      </c>
      <c r="P189" s="59" t="str">
        <f>IF(resultats_francais!P189="","",resultats_francais!P189)</f>
        <v/>
      </c>
      <c r="Q189" s="59" t="str">
        <f>IF(resultats_francais!Q189="","",resultats_francais!Q189)</f>
        <v/>
      </c>
      <c r="R189" s="59" t="str">
        <f>IF(resultats_francais!R189="","",resultats_francais!R189)</f>
        <v/>
      </c>
      <c r="S189" s="59" t="str">
        <f>IF(resultats_francais!S189="","",resultats_francais!S189)</f>
        <v/>
      </c>
      <c r="T189" s="59" t="str">
        <f>IF(resultats_francais!T189="","",resultats_francais!T189)</f>
        <v/>
      </c>
      <c r="U189" s="59" t="str">
        <f>IF(resultats_francais!U189="","",resultats_francais!U189)</f>
        <v/>
      </c>
    </row>
    <row r="190" spans="1:21" ht="20.100000000000001" customHeight="1" thickBot="1">
      <c r="A190" s="63" t="str">
        <f>IF(resultats_francais!A190="","",resultats_francais!A190)</f>
        <v/>
      </c>
      <c r="B190" s="59" t="str">
        <f>IF(resultats_francais!B190="","",resultats_francais!B190)</f>
        <v/>
      </c>
      <c r="C190" s="59" t="str">
        <f>IF(resultats_francais!C190="","",resultats_francais!C190)</f>
        <v/>
      </c>
      <c r="D190" s="59" t="str">
        <f>IF(resultats_francais!D190="","",resultats_francais!D190)</f>
        <v/>
      </c>
      <c r="E190" s="59" t="str">
        <f>IF(resultats_francais!H190="","",resultats_francais!H190)</f>
        <v/>
      </c>
      <c r="F190" s="59" t="str">
        <f>IF(resultats_francais!I190="","",resultats_francais!I190)</f>
        <v/>
      </c>
      <c r="G190" s="59" t="str">
        <f>IF(resultats_francais!J190="","",resultats_francais!J190)</f>
        <v/>
      </c>
      <c r="H190" s="59" t="str">
        <f>IF(resultats_francais!M190="","",resultats_francais!M190)</f>
        <v/>
      </c>
      <c r="I190" s="59" t="str">
        <f>IF(resultats_francais!N190="","",resultats_francais!N190)</f>
        <v/>
      </c>
      <c r="J190" s="59" t="str">
        <f>IF(resultats_francais!O190="","",resultats_francais!O190)</f>
        <v/>
      </c>
      <c r="K190" s="59" t="str">
        <f>IF(resultats_francais!E190="","",resultats_francais!E190)</f>
        <v/>
      </c>
      <c r="L190" s="59" t="str">
        <f>IF(resultats_francais!F190="","",resultats_francais!F190)</f>
        <v/>
      </c>
      <c r="M190" s="59" t="str">
        <f>IF(resultats_francais!G190="","",resultats_francais!G190)</f>
        <v/>
      </c>
      <c r="N190" s="59" t="str">
        <f>IF(resultats_francais!K190="","",resultats_francais!K190)</f>
        <v/>
      </c>
      <c r="O190" s="59" t="str">
        <f>IF(resultats_francais!L190="","",resultats_francais!L190)</f>
        <v/>
      </c>
      <c r="P190" s="59" t="str">
        <f>IF(resultats_francais!P190="","",resultats_francais!P190)</f>
        <v/>
      </c>
      <c r="Q190" s="59" t="str">
        <f>IF(resultats_francais!Q190="","",resultats_francais!Q190)</f>
        <v/>
      </c>
      <c r="R190" s="59" t="str">
        <f>IF(resultats_francais!R190="","",resultats_francais!R190)</f>
        <v/>
      </c>
      <c r="S190" s="59" t="str">
        <f>IF(resultats_francais!S190="","",resultats_francais!S190)</f>
        <v/>
      </c>
      <c r="T190" s="59" t="str">
        <f>IF(resultats_francais!T190="","",resultats_francais!T190)</f>
        <v/>
      </c>
      <c r="U190" s="59" t="str">
        <f>IF(resultats_francais!U190="","",resultats_francais!U190)</f>
        <v/>
      </c>
    </row>
    <row r="191" spans="1:21" ht="20.100000000000001" customHeight="1" thickBot="1">
      <c r="A191" s="63" t="str">
        <f>IF(resultats_francais!A191="","",resultats_francais!A191)</f>
        <v/>
      </c>
      <c r="B191" s="59" t="str">
        <f>IF(resultats_francais!B191="","",resultats_francais!B191)</f>
        <v/>
      </c>
      <c r="C191" s="59" t="str">
        <f>IF(resultats_francais!C191="","",resultats_francais!C191)</f>
        <v/>
      </c>
      <c r="D191" s="59" t="str">
        <f>IF(resultats_francais!D191="","",resultats_francais!D191)</f>
        <v/>
      </c>
      <c r="E191" s="59" t="str">
        <f>IF(resultats_francais!H191="","",resultats_francais!H191)</f>
        <v/>
      </c>
      <c r="F191" s="59" t="str">
        <f>IF(resultats_francais!I191="","",resultats_francais!I191)</f>
        <v/>
      </c>
      <c r="G191" s="59" t="str">
        <f>IF(resultats_francais!J191="","",resultats_francais!J191)</f>
        <v/>
      </c>
      <c r="H191" s="59" t="str">
        <f>IF(resultats_francais!M191="","",resultats_francais!M191)</f>
        <v/>
      </c>
      <c r="I191" s="59" t="str">
        <f>IF(resultats_francais!N191="","",resultats_francais!N191)</f>
        <v/>
      </c>
      <c r="J191" s="59" t="str">
        <f>IF(resultats_francais!O191="","",resultats_francais!O191)</f>
        <v/>
      </c>
      <c r="K191" s="59" t="str">
        <f>IF(resultats_francais!E191="","",resultats_francais!E191)</f>
        <v/>
      </c>
      <c r="L191" s="59" t="str">
        <f>IF(resultats_francais!F191="","",resultats_francais!F191)</f>
        <v/>
      </c>
      <c r="M191" s="59" t="str">
        <f>IF(resultats_francais!G191="","",resultats_francais!G191)</f>
        <v/>
      </c>
      <c r="N191" s="59" t="str">
        <f>IF(resultats_francais!K191="","",resultats_francais!K191)</f>
        <v/>
      </c>
      <c r="O191" s="59" t="str">
        <f>IF(resultats_francais!L191="","",resultats_francais!L191)</f>
        <v/>
      </c>
      <c r="P191" s="59" t="str">
        <f>IF(resultats_francais!P191="","",resultats_francais!P191)</f>
        <v/>
      </c>
      <c r="Q191" s="59" t="str">
        <f>IF(resultats_francais!Q191="","",resultats_francais!Q191)</f>
        <v/>
      </c>
      <c r="R191" s="59" t="str">
        <f>IF(resultats_francais!R191="","",resultats_francais!R191)</f>
        <v/>
      </c>
      <c r="S191" s="59" t="str">
        <f>IF(resultats_francais!S191="","",resultats_francais!S191)</f>
        <v/>
      </c>
      <c r="T191" s="59" t="str">
        <f>IF(resultats_francais!T191="","",resultats_francais!T191)</f>
        <v/>
      </c>
      <c r="U191" s="59" t="str">
        <f>IF(resultats_francais!U191="","",resultats_francais!U191)</f>
        <v/>
      </c>
    </row>
    <row r="192" spans="1:21" ht="20.100000000000001" customHeight="1" thickBot="1">
      <c r="A192" s="63" t="str">
        <f>IF(resultats_francais!A192="","",resultats_francais!A192)</f>
        <v/>
      </c>
      <c r="B192" s="59" t="str">
        <f>IF(resultats_francais!B192="","",resultats_francais!B192)</f>
        <v/>
      </c>
      <c r="C192" s="59" t="str">
        <f>IF(resultats_francais!C192="","",resultats_francais!C192)</f>
        <v/>
      </c>
      <c r="D192" s="59" t="str">
        <f>IF(resultats_francais!D192="","",resultats_francais!D192)</f>
        <v/>
      </c>
      <c r="E192" s="59" t="str">
        <f>IF(resultats_francais!H192="","",resultats_francais!H192)</f>
        <v/>
      </c>
      <c r="F192" s="59" t="str">
        <f>IF(resultats_francais!I192="","",resultats_francais!I192)</f>
        <v/>
      </c>
      <c r="G192" s="59" t="str">
        <f>IF(resultats_francais!J192="","",resultats_francais!J192)</f>
        <v/>
      </c>
      <c r="H192" s="59" t="str">
        <f>IF(resultats_francais!M192="","",resultats_francais!M192)</f>
        <v/>
      </c>
      <c r="I192" s="59" t="str">
        <f>IF(resultats_francais!N192="","",resultats_francais!N192)</f>
        <v/>
      </c>
      <c r="J192" s="59" t="str">
        <f>IF(resultats_francais!O192="","",resultats_francais!O192)</f>
        <v/>
      </c>
      <c r="K192" s="59" t="str">
        <f>IF(resultats_francais!E192="","",resultats_francais!E192)</f>
        <v/>
      </c>
      <c r="L192" s="59" t="str">
        <f>IF(resultats_francais!F192="","",resultats_francais!F192)</f>
        <v/>
      </c>
      <c r="M192" s="59" t="str">
        <f>IF(resultats_francais!G192="","",resultats_francais!G192)</f>
        <v/>
      </c>
      <c r="N192" s="59" t="str">
        <f>IF(resultats_francais!K192="","",resultats_francais!K192)</f>
        <v/>
      </c>
      <c r="O192" s="59" t="str">
        <f>IF(resultats_francais!L192="","",resultats_francais!L192)</f>
        <v/>
      </c>
      <c r="P192" s="59" t="str">
        <f>IF(resultats_francais!P192="","",resultats_francais!P192)</f>
        <v/>
      </c>
      <c r="Q192" s="59" t="str">
        <f>IF(resultats_francais!Q192="","",resultats_francais!Q192)</f>
        <v/>
      </c>
      <c r="R192" s="59" t="str">
        <f>IF(resultats_francais!R192="","",resultats_francais!R192)</f>
        <v/>
      </c>
      <c r="S192" s="59" t="str">
        <f>IF(resultats_francais!S192="","",resultats_francais!S192)</f>
        <v/>
      </c>
      <c r="T192" s="59" t="str">
        <f>IF(resultats_francais!T192="","",resultats_francais!T192)</f>
        <v/>
      </c>
      <c r="U192" s="59" t="str">
        <f>IF(resultats_francais!U192="","",resultats_francais!U192)</f>
        <v/>
      </c>
    </row>
    <row r="193" spans="1:21" ht="20.100000000000001" customHeight="1" thickBot="1">
      <c r="A193" s="63" t="str">
        <f>IF(resultats_francais!A193="","",resultats_francais!A193)</f>
        <v/>
      </c>
      <c r="B193" s="59" t="str">
        <f>IF(resultats_francais!B193="","",resultats_francais!B193)</f>
        <v/>
      </c>
      <c r="C193" s="59" t="str">
        <f>IF(resultats_francais!C193="","",resultats_francais!C193)</f>
        <v/>
      </c>
      <c r="D193" s="59" t="str">
        <f>IF(resultats_francais!D193="","",resultats_francais!D193)</f>
        <v/>
      </c>
      <c r="E193" s="59" t="str">
        <f>IF(resultats_francais!H193="","",resultats_francais!H193)</f>
        <v/>
      </c>
      <c r="F193" s="59" t="str">
        <f>IF(resultats_francais!I193="","",resultats_francais!I193)</f>
        <v/>
      </c>
      <c r="G193" s="59" t="str">
        <f>IF(resultats_francais!J193="","",resultats_francais!J193)</f>
        <v/>
      </c>
      <c r="H193" s="59" t="str">
        <f>IF(resultats_francais!M193="","",resultats_francais!M193)</f>
        <v/>
      </c>
      <c r="I193" s="59" t="str">
        <f>IF(resultats_francais!N193="","",resultats_francais!N193)</f>
        <v/>
      </c>
      <c r="J193" s="59" t="str">
        <f>IF(resultats_francais!O193="","",resultats_francais!O193)</f>
        <v/>
      </c>
      <c r="K193" s="59" t="str">
        <f>IF(resultats_francais!E193="","",resultats_francais!E193)</f>
        <v/>
      </c>
      <c r="L193" s="59" t="str">
        <f>IF(resultats_francais!F193="","",resultats_francais!F193)</f>
        <v/>
      </c>
      <c r="M193" s="59" t="str">
        <f>IF(resultats_francais!G193="","",resultats_francais!G193)</f>
        <v/>
      </c>
      <c r="N193" s="59" t="str">
        <f>IF(resultats_francais!K193="","",resultats_francais!K193)</f>
        <v/>
      </c>
      <c r="O193" s="59" t="str">
        <f>IF(resultats_francais!L193="","",resultats_francais!L193)</f>
        <v/>
      </c>
      <c r="P193" s="59" t="str">
        <f>IF(resultats_francais!P193="","",resultats_francais!P193)</f>
        <v/>
      </c>
      <c r="Q193" s="59" t="str">
        <f>IF(resultats_francais!Q193="","",resultats_francais!Q193)</f>
        <v/>
      </c>
      <c r="R193" s="59" t="str">
        <f>IF(resultats_francais!R193="","",resultats_francais!R193)</f>
        <v/>
      </c>
      <c r="S193" s="59" t="str">
        <f>IF(resultats_francais!S193="","",resultats_francais!S193)</f>
        <v/>
      </c>
      <c r="T193" s="59" t="str">
        <f>IF(resultats_francais!T193="","",resultats_francais!T193)</f>
        <v/>
      </c>
      <c r="U193" s="59" t="str">
        <f>IF(resultats_francais!U193="","",resultats_francais!U193)</f>
        <v/>
      </c>
    </row>
    <row r="194" spans="1:21" ht="20.100000000000001" customHeight="1" thickBot="1">
      <c r="A194" s="63" t="str">
        <f>IF(resultats_francais!A194="","",resultats_francais!A194)</f>
        <v/>
      </c>
      <c r="B194" s="59" t="str">
        <f>IF(resultats_francais!B194="","",resultats_francais!B194)</f>
        <v/>
      </c>
      <c r="C194" s="59" t="str">
        <f>IF(resultats_francais!C194="","",resultats_francais!C194)</f>
        <v/>
      </c>
      <c r="D194" s="59" t="str">
        <f>IF(resultats_francais!D194="","",resultats_francais!D194)</f>
        <v/>
      </c>
      <c r="E194" s="59" t="str">
        <f>IF(resultats_francais!H194="","",resultats_francais!H194)</f>
        <v/>
      </c>
      <c r="F194" s="59" t="str">
        <f>IF(resultats_francais!I194="","",resultats_francais!I194)</f>
        <v/>
      </c>
      <c r="G194" s="59" t="str">
        <f>IF(resultats_francais!J194="","",resultats_francais!J194)</f>
        <v/>
      </c>
      <c r="H194" s="59" t="str">
        <f>IF(resultats_francais!M194="","",resultats_francais!M194)</f>
        <v/>
      </c>
      <c r="I194" s="59" t="str">
        <f>IF(resultats_francais!N194="","",resultats_francais!N194)</f>
        <v/>
      </c>
      <c r="J194" s="59" t="str">
        <f>IF(resultats_francais!O194="","",resultats_francais!O194)</f>
        <v/>
      </c>
      <c r="K194" s="59" t="str">
        <f>IF(resultats_francais!E194="","",resultats_francais!E194)</f>
        <v/>
      </c>
      <c r="L194" s="59" t="str">
        <f>IF(resultats_francais!F194="","",resultats_francais!F194)</f>
        <v/>
      </c>
      <c r="M194" s="59" t="str">
        <f>IF(resultats_francais!G194="","",resultats_francais!G194)</f>
        <v/>
      </c>
      <c r="N194" s="59" t="str">
        <f>IF(resultats_francais!K194="","",resultats_francais!K194)</f>
        <v/>
      </c>
      <c r="O194" s="59" t="str">
        <f>IF(resultats_francais!L194="","",resultats_francais!L194)</f>
        <v/>
      </c>
      <c r="P194" s="59" t="str">
        <f>IF(resultats_francais!P194="","",resultats_francais!P194)</f>
        <v/>
      </c>
      <c r="Q194" s="59" t="str">
        <f>IF(resultats_francais!Q194="","",resultats_francais!Q194)</f>
        <v/>
      </c>
      <c r="R194" s="59" t="str">
        <f>IF(resultats_francais!R194="","",resultats_francais!R194)</f>
        <v/>
      </c>
      <c r="S194" s="59" t="str">
        <f>IF(resultats_francais!S194="","",resultats_francais!S194)</f>
        <v/>
      </c>
      <c r="T194" s="59" t="str">
        <f>IF(resultats_francais!T194="","",resultats_francais!T194)</f>
        <v/>
      </c>
      <c r="U194" s="59" t="str">
        <f>IF(resultats_francais!U194="","",resultats_francais!U194)</f>
        <v/>
      </c>
    </row>
    <row r="195" spans="1:21" ht="20.100000000000001" customHeight="1" thickBot="1">
      <c r="A195" s="63" t="str">
        <f>IF(resultats_francais!A195="","",resultats_francais!A195)</f>
        <v/>
      </c>
      <c r="B195" s="59" t="str">
        <f>IF(resultats_francais!B195="","",resultats_francais!B195)</f>
        <v/>
      </c>
      <c r="C195" s="59" t="str">
        <f>IF(resultats_francais!C195="","",resultats_francais!C195)</f>
        <v/>
      </c>
      <c r="D195" s="59" t="str">
        <f>IF(resultats_francais!D195="","",resultats_francais!D195)</f>
        <v/>
      </c>
      <c r="E195" s="59" t="str">
        <f>IF(resultats_francais!H195="","",resultats_francais!H195)</f>
        <v/>
      </c>
      <c r="F195" s="59" t="str">
        <f>IF(resultats_francais!I195="","",resultats_francais!I195)</f>
        <v/>
      </c>
      <c r="G195" s="59" t="str">
        <f>IF(resultats_francais!J195="","",resultats_francais!J195)</f>
        <v/>
      </c>
      <c r="H195" s="59" t="str">
        <f>IF(resultats_francais!M195="","",resultats_francais!M195)</f>
        <v/>
      </c>
      <c r="I195" s="59" t="str">
        <f>IF(resultats_francais!N195="","",resultats_francais!N195)</f>
        <v/>
      </c>
      <c r="J195" s="59" t="str">
        <f>IF(resultats_francais!O195="","",resultats_francais!O195)</f>
        <v/>
      </c>
      <c r="K195" s="59" t="str">
        <f>IF(resultats_francais!E195="","",resultats_francais!E195)</f>
        <v/>
      </c>
      <c r="L195" s="59" t="str">
        <f>IF(resultats_francais!F195="","",resultats_francais!F195)</f>
        <v/>
      </c>
      <c r="M195" s="59" t="str">
        <f>IF(resultats_francais!G195="","",resultats_francais!G195)</f>
        <v/>
      </c>
      <c r="N195" s="59" t="str">
        <f>IF(resultats_francais!K195="","",resultats_francais!K195)</f>
        <v/>
      </c>
      <c r="O195" s="59" t="str">
        <f>IF(resultats_francais!L195="","",resultats_francais!L195)</f>
        <v/>
      </c>
      <c r="P195" s="59" t="str">
        <f>IF(resultats_francais!P195="","",resultats_francais!P195)</f>
        <v/>
      </c>
      <c r="Q195" s="59" t="str">
        <f>IF(resultats_francais!Q195="","",resultats_francais!Q195)</f>
        <v/>
      </c>
      <c r="R195" s="59" t="str">
        <f>IF(resultats_francais!R195="","",resultats_francais!R195)</f>
        <v/>
      </c>
      <c r="S195" s="59" t="str">
        <f>IF(resultats_francais!S195="","",resultats_francais!S195)</f>
        <v/>
      </c>
      <c r="T195" s="59" t="str">
        <f>IF(resultats_francais!T195="","",resultats_francais!T195)</f>
        <v/>
      </c>
      <c r="U195" s="59" t="str">
        <f>IF(resultats_francais!U195="","",resultats_francais!U195)</f>
        <v/>
      </c>
    </row>
    <row r="196" spans="1:21" ht="20.100000000000001" customHeight="1" thickBot="1">
      <c r="A196" s="63" t="str">
        <f>IF(resultats_francais!A196="","",resultats_francais!A196)</f>
        <v/>
      </c>
      <c r="B196" s="59" t="str">
        <f>IF(resultats_francais!B196="","",resultats_francais!B196)</f>
        <v/>
      </c>
      <c r="C196" s="59" t="str">
        <f>IF(resultats_francais!C196="","",resultats_francais!C196)</f>
        <v/>
      </c>
      <c r="D196" s="59" t="str">
        <f>IF(resultats_francais!D196="","",resultats_francais!D196)</f>
        <v/>
      </c>
      <c r="E196" s="59" t="str">
        <f>IF(resultats_francais!H196="","",resultats_francais!H196)</f>
        <v/>
      </c>
      <c r="F196" s="59" t="str">
        <f>IF(resultats_francais!I196="","",resultats_francais!I196)</f>
        <v/>
      </c>
      <c r="G196" s="59" t="str">
        <f>IF(resultats_francais!J196="","",resultats_francais!J196)</f>
        <v/>
      </c>
      <c r="H196" s="59" t="str">
        <f>IF(resultats_francais!M196="","",resultats_francais!M196)</f>
        <v/>
      </c>
      <c r="I196" s="59" t="str">
        <f>IF(resultats_francais!N196="","",resultats_francais!N196)</f>
        <v/>
      </c>
      <c r="J196" s="59" t="str">
        <f>IF(resultats_francais!O196="","",resultats_francais!O196)</f>
        <v/>
      </c>
      <c r="K196" s="59" t="str">
        <f>IF(resultats_francais!E196="","",resultats_francais!E196)</f>
        <v/>
      </c>
      <c r="L196" s="59" t="str">
        <f>IF(resultats_francais!F196="","",resultats_francais!F196)</f>
        <v/>
      </c>
      <c r="M196" s="59" t="str">
        <f>IF(resultats_francais!G196="","",resultats_francais!G196)</f>
        <v/>
      </c>
      <c r="N196" s="59" t="str">
        <f>IF(resultats_francais!K196="","",resultats_francais!K196)</f>
        <v/>
      </c>
      <c r="O196" s="59" t="str">
        <f>IF(resultats_francais!L196="","",resultats_francais!L196)</f>
        <v/>
      </c>
      <c r="P196" s="59" t="str">
        <f>IF(resultats_francais!P196="","",resultats_francais!P196)</f>
        <v/>
      </c>
      <c r="Q196" s="59" t="str">
        <f>IF(resultats_francais!Q196="","",resultats_francais!Q196)</f>
        <v/>
      </c>
      <c r="R196" s="59" t="str">
        <f>IF(resultats_francais!R196="","",resultats_francais!R196)</f>
        <v/>
      </c>
      <c r="S196" s="59" t="str">
        <f>IF(resultats_francais!S196="","",resultats_francais!S196)</f>
        <v/>
      </c>
      <c r="T196" s="59" t="str">
        <f>IF(resultats_francais!T196="","",resultats_francais!T196)</f>
        <v/>
      </c>
      <c r="U196" s="59" t="str">
        <f>IF(resultats_francais!U196="","",resultats_francais!U196)</f>
        <v/>
      </c>
    </row>
    <row r="197" spans="1:21" ht="20.100000000000001" customHeight="1" thickBot="1">
      <c r="A197" s="63" t="str">
        <f>IF(resultats_francais!A197="","",resultats_francais!A197)</f>
        <v/>
      </c>
      <c r="B197" s="59" t="str">
        <f>IF(resultats_francais!B197="","",resultats_francais!B197)</f>
        <v/>
      </c>
      <c r="C197" s="59" t="str">
        <f>IF(resultats_francais!C197="","",resultats_francais!C197)</f>
        <v/>
      </c>
      <c r="D197" s="59" t="str">
        <f>IF(resultats_francais!D197="","",resultats_francais!D197)</f>
        <v/>
      </c>
      <c r="E197" s="59" t="str">
        <f>IF(resultats_francais!H197="","",resultats_francais!H197)</f>
        <v/>
      </c>
      <c r="F197" s="59" t="str">
        <f>IF(resultats_francais!I197="","",resultats_francais!I197)</f>
        <v/>
      </c>
      <c r="G197" s="59" t="str">
        <f>IF(resultats_francais!J197="","",resultats_francais!J197)</f>
        <v/>
      </c>
      <c r="H197" s="59" t="str">
        <f>IF(resultats_francais!M197="","",resultats_francais!M197)</f>
        <v/>
      </c>
      <c r="I197" s="59" t="str">
        <f>IF(resultats_francais!N197="","",resultats_francais!N197)</f>
        <v/>
      </c>
      <c r="J197" s="59" t="str">
        <f>IF(resultats_francais!O197="","",resultats_francais!O197)</f>
        <v/>
      </c>
      <c r="K197" s="59" t="str">
        <f>IF(resultats_francais!E197="","",resultats_francais!E197)</f>
        <v/>
      </c>
      <c r="L197" s="59" t="str">
        <f>IF(resultats_francais!F197="","",resultats_francais!F197)</f>
        <v/>
      </c>
      <c r="M197" s="59" t="str">
        <f>IF(resultats_francais!G197="","",resultats_francais!G197)</f>
        <v/>
      </c>
      <c r="N197" s="59" t="str">
        <f>IF(resultats_francais!K197="","",resultats_francais!K197)</f>
        <v/>
      </c>
      <c r="O197" s="59" t="str">
        <f>IF(resultats_francais!L197="","",resultats_francais!L197)</f>
        <v/>
      </c>
      <c r="P197" s="59" t="str">
        <f>IF(resultats_francais!P197="","",resultats_francais!P197)</f>
        <v/>
      </c>
      <c r="Q197" s="59" t="str">
        <f>IF(resultats_francais!Q197="","",resultats_francais!Q197)</f>
        <v/>
      </c>
      <c r="R197" s="59" t="str">
        <f>IF(resultats_francais!R197="","",resultats_francais!R197)</f>
        <v/>
      </c>
      <c r="S197" s="59" t="str">
        <f>IF(resultats_francais!S197="","",resultats_francais!S197)</f>
        <v/>
      </c>
      <c r="T197" s="59" t="str">
        <f>IF(resultats_francais!T197="","",resultats_francais!T197)</f>
        <v/>
      </c>
      <c r="U197" s="59" t="str">
        <f>IF(resultats_francais!U197="","",resultats_francais!U197)</f>
        <v/>
      </c>
    </row>
    <row r="198" spans="1:21" ht="20.100000000000001" customHeight="1" thickBot="1">
      <c r="A198" s="63" t="str">
        <f>IF(resultats_francais!A198="","",resultats_francais!A198)</f>
        <v/>
      </c>
      <c r="B198" s="59" t="str">
        <f>IF(resultats_francais!B198="","",resultats_francais!B198)</f>
        <v/>
      </c>
      <c r="C198" s="59" t="str">
        <f>IF(resultats_francais!C198="","",resultats_francais!C198)</f>
        <v/>
      </c>
      <c r="D198" s="59" t="str">
        <f>IF(resultats_francais!D198="","",resultats_francais!D198)</f>
        <v/>
      </c>
      <c r="E198" s="59" t="str">
        <f>IF(resultats_francais!H198="","",resultats_francais!H198)</f>
        <v/>
      </c>
      <c r="F198" s="59" t="str">
        <f>IF(resultats_francais!I198="","",resultats_francais!I198)</f>
        <v/>
      </c>
      <c r="G198" s="59" t="str">
        <f>IF(resultats_francais!J198="","",resultats_francais!J198)</f>
        <v/>
      </c>
      <c r="H198" s="59" t="str">
        <f>IF(resultats_francais!M198="","",resultats_francais!M198)</f>
        <v/>
      </c>
      <c r="I198" s="59" t="str">
        <f>IF(resultats_francais!N198="","",resultats_francais!N198)</f>
        <v/>
      </c>
      <c r="J198" s="59" t="str">
        <f>IF(resultats_francais!O198="","",resultats_francais!O198)</f>
        <v/>
      </c>
      <c r="K198" s="59" t="str">
        <f>IF(resultats_francais!E198="","",resultats_francais!E198)</f>
        <v/>
      </c>
      <c r="L198" s="59" t="str">
        <f>IF(resultats_francais!F198="","",resultats_francais!F198)</f>
        <v/>
      </c>
      <c r="M198" s="59" t="str">
        <f>IF(resultats_francais!G198="","",resultats_francais!G198)</f>
        <v/>
      </c>
      <c r="N198" s="59" t="str">
        <f>IF(resultats_francais!K198="","",resultats_francais!K198)</f>
        <v/>
      </c>
      <c r="O198" s="59" t="str">
        <f>IF(resultats_francais!L198="","",resultats_francais!L198)</f>
        <v/>
      </c>
      <c r="P198" s="59" t="str">
        <f>IF(resultats_francais!P198="","",resultats_francais!P198)</f>
        <v/>
      </c>
      <c r="Q198" s="59" t="str">
        <f>IF(resultats_francais!Q198="","",resultats_francais!Q198)</f>
        <v/>
      </c>
      <c r="R198" s="59" t="str">
        <f>IF(resultats_francais!R198="","",resultats_francais!R198)</f>
        <v/>
      </c>
      <c r="S198" s="59" t="str">
        <f>IF(resultats_francais!S198="","",resultats_francais!S198)</f>
        <v/>
      </c>
      <c r="T198" s="59" t="str">
        <f>IF(resultats_francais!T198="","",resultats_francais!T198)</f>
        <v/>
      </c>
      <c r="U198" s="59" t="str">
        <f>IF(resultats_francais!U198="","",resultats_francais!U198)</f>
        <v/>
      </c>
    </row>
    <row r="199" spans="1:21" ht="20.100000000000001" customHeight="1" thickBot="1">
      <c r="A199" s="63" t="str">
        <f>IF(resultats_francais!A199="","",resultats_francais!A199)</f>
        <v/>
      </c>
      <c r="B199" s="59" t="str">
        <f>IF(resultats_francais!B199="","",resultats_francais!B199)</f>
        <v/>
      </c>
      <c r="C199" s="59" t="str">
        <f>IF(resultats_francais!C199="","",resultats_francais!C199)</f>
        <v/>
      </c>
      <c r="D199" s="59" t="str">
        <f>IF(resultats_francais!D199="","",resultats_francais!D199)</f>
        <v/>
      </c>
      <c r="E199" s="59" t="str">
        <f>IF(resultats_francais!H199="","",resultats_francais!H199)</f>
        <v/>
      </c>
      <c r="F199" s="59" t="str">
        <f>IF(resultats_francais!I199="","",resultats_francais!I199)</f>
        <v/>
      </c>
      <c r="G199" s="59" t="str">
        <f>IF(resultats_francais!J199="","",resultats_francais!J199)</f>
        <v/>
      </c>
      <c r="H199" s="59" t="str">
        <f>IF(resultats_francais!M199="","",resultats_francais!M199)</f>
        <v/>
      </c>
      <c r="I199" s="59" t="str">
        <f>IF(resultats_francais!N199="","",resultats_francais!N199)</f>
        <v/>
      </c>
      <c r="J199" s="59" t="str">
        <f>IF(resultats_francais!O199="","",resultats_francais!O199)</f>
        <v/>
      </c>
      <c r="K199" s="59" t="str">
        <f>IF(resultats_francais!E199="","",resultats_francais!E199)</f>
        <v/>
      </c>
      <c r="L199" s="59" t="str">
        <f>IF(resultats_francais!F199="","",resultats_francais!F199)</f>
        <v/>
      </c>
      <c r="M199" s="59" t="str">
        <f>IF(resultats_francais!G199="","",resultats_francais!G199)</f>
        <v/>
      </c>
      <c r="N199" s="59" t="str">
        <f>IF(resultats_francais!K199="","",resultats_francais!K199)</f>
        <v/>
      </c>
      <c r="O199" s="59" t="str">
        <f>IF(resultats_francais!L199="","",resultats_francais!L199)</f>
        <v/>
      </c>
      <c r="P199" s="59" t="str">
        <f>IF(resultats_francais!P199="","",resultats_francais!P199)</f>
        <v/>
      </c>
      <c r="Q199" s="59" t="str">
        <f>IF(resultats_francais!Q199="","",resultats_francais!Q199)</f>
        <v/>
      </c>
      <c r="R199" s="59" t="str">
        <f>IF(resultats_francais!R199="","",resultats_francais!R199)</f>
        <v/>
      </c>
      <c r="S199" s="59" t="str">
        <f>IF(resultats_francais!S199="","",resultats_francais!S199)</f>
        <v/>
      </c>
      <c r="T199" s="59" t="str">
        <f>IF(resultats_francais!T199="","",resultats_francais!T199)</f>
        <v/>
      </c>
      <c r="U199" s="59" t="str">
        <f>IF(resultats_francais!U199="","",resultats_francais!U199)</f>
        <v/>
      </c>
    </row>
    <row r="200" spans="1:21" ht="20.100000000000001" customHeight="1" thickBot="1">
      <c r="A200" s="63" t="str">
        <f>IF(resultats_francais!A200="","",resultats_francais!A200)</f>
        <v/>
      </c>
      <c r="B200" s="59" t="str">
        <f>IF(resultats_francais!B200="","",resultats_francais!B200)</f>
        <v/>
      </c>
      <c r="C200" s="59" t="str">
        <f>IF(resultats_francais!C200="","",resultats_francais!C200)</f>
        <v/>
      </c>
      <c r="D200" s="59" t="str">
        <f>IF(resultats_francais!D200="","",resultats_francais!D200)</f>
        <v/>
      </c>
      <c r="E200" s="59" t="str">
        <f>IF(resultats_francais!H200="","",resultats_francais!H200)</f>
        <v/>
      </c>
      <c r="F200" s="59" t="str">
        <f>IF(resultats_francais!I200="","",resultats_francais!I200)</f>
        <v/>
      </c>
      <c r="G200" s="59" t="str">
        <f>IF(resultats_francais!J200="","",resultats_francais!J200)</f>
        <v/>
      </c>
      <c r="H200" s="59" t="str">
        <f>IF(resultats_francais!M200="","",resultats_francais!M200)</f>
        <v/>
      </c>
      <c r="I200" s="59" t="str">
        <f>IF(resultats_francais!N200="","",resultats_francais!N200)</f>
        <v/>
      </c>
      <c r="J200" s="59" t="str">
        <f>IF(resultats_francais!O200="","",resultats_francais!O200)</f>
        <v/>
      </c>
      <c r="K200" s="59" t="str">
        <f>IF(resultats_francais!E200="","",resultats_francais!E200)</f>
        <v/>
      </c>
      <c r="L200" s="59" t="str">
        <f>IF(resultats_francais!F200="","",resultats_francais!F200)</f>
        <v/>
      </c>
      <c r="M200" s="59" t="str">
        <f>IF(resultats_francais!G200="","",resultats_francais!G200)</f>
        <v/>
      </c>
      <c r="N200" s="59" t="str">
        <f>IF(resultats_francais!K200="","",resultats_francais!K200)</f>
        <v/>
      </c>
      <c r="O200" s="59" t="str">
        <f>IF(resultats_francais!L200="","",resultats_francais!L200)</f>
        <v/>
      </c>
      <c r="P200" s="59" t="str">
        <f>IF(resultats_francais!P200="","",resultats_francais!P200)</f>
        <v/>
      </c>
      <c r="Q200" s="59" t="str">
        <f>IF(resultats_francais!Q200="","",resultats_francais!Q200)</f>
        <v/>
      </c>
      <c r="R200" s="59" t="str">
        <f>IF(resultats_francais!R200="","",resultats_francais!R200)</f>
        <v/>
      </c>
      <c r="S200" s="59" t="str">
        <f>IF(resultats_francais!S200="","",resultats_francais!S200)</f>
        <v/>
      </c>
      <c r="T200" s="59" t="str">
        <f>IF(resultats_francais!T200="","",resultats_francais!T200)</f>
        <v/>
      </c>
      <c r="U200" s="59" t="str">
        <f>IF(resultats_francais!U200="","",resultats_francais!U200)</f>
        <v/>
      </c>
    </row>
    <row r="201" spans="1:21" ht="20.100000000000001" customHeight="1" thickBot="1">
      <c r="A201" s="63" t="str">
        <f>IF(resultats_francais!A201="","",resultats_francais!A201)</f>
        <v/>
      </c>
      <c r="B201" s="59" t="str">
        <f>IF(resultats_francais!B201="","",resultats_francais!B201)</f>
        <v/>
      </c>
      <c r="C201" s="59" t="str">
        <f>IF(resultats_francais!C201="","",resultats_francais!C201)</f>
        <v/>
      </c>
      <c r="D201" s="59" t="str">
        <f>IF(resultats_francais!D201="","",resultats_francais!D201)</f>
        <v/>
      </c>
      <c r="E201" s="59" t="str">
        <f>IF(resultats_francais!H201="","",resultats_francais!H201)</f>
        <v/>
      </c>
      <c r="F201" s="59" t="str">
        <f>IF(resultats_francais!I201="","",resultats_francais!I201)</f>
        <v/>
      </c>
      <c r="G201" s="59" t="str">
        <f>IF(resultats_francais!J201="","",resultats_francais!J201)</f>
        <v/>
      </c>
      <c r="H201" s="59" t="str">
        <f>IF(resultats_francais!M201="","",resultats_francais!M201)</f>
        <v/>
      </c>
      <c r="I201" s="59" t="str">
        <f>IF(resultats_francais!N201="","",resultats_francais!N201)</f>
        <v/>
      </c>
      <c r="J201" s="59" t="str">
        <f>IF(resultats_francais!O201="","",resultats_francais!O201)</f>
        <v/>
      </c>
      <c r="K201" s="59" t="str">
        <f>IF(resultats_francais!E201="","",resultats_francais!E201)</f>
        <v/>
      </c>
      <c r="L201" s="59" t="str">
        <f>IF(resultats_francais!F201="","",resultats_francais!F201)</f>
        <v/>
      </c>
      <c r="M201" s="59" t="str">
        <f>IF(resultats_francais!G201="","",resultats_francais!G201)</f>
        <v/>
      </c>
      <c r="N201" s="59" t="str">
        <f>IF(resultats_francais!K201="","",resultats_francais!K201)</f>
        <v/>
      </c>
      <c r="O201" s="59" t="str">
        <f>IF(resultats_francais!L201="","",resultats_francais!L201)</f>
        <v/>
      </c>
      <c r="P201" s="59" t="str">
        <f>IF(resultats_francais!P201="","",resultats_francais!P201)</f>
        <v/>
      </c>
      <c r="Q201" s="59" t="str">
        <f>IF(resultats_francais!Q201="","",resultats_francais!Q201)</f>
        <v/>
      </c>
      <c r="R201" s="59" t="str">
        <f>IF(resultats_francais!R201="","",resultats_francais!R201)</f>
        <v/>
      </c>
      <c r="S201" s="59" t="str">
        <f>IF(resultats_francais!S201="","",resultats_francais!S201)</f>
        <v/>
      </c>
      <c r="T201" s="59" t="str">
        <f>IF(resultats_francais!T201="","",resultats_francais!T201)</f>
        <v/>
      </c>
      <c r="U201" s="59" t="str">
        <f>IF(resultats_francais!U201="","",resultats_francais!U201)</f>
        <v/>
      </c>
    </row>
    <row r="202" spans="1:21" ht="20.100000000000001" customHeight="1" thickBot="1">
      <c r="A202" s="63" t="str">
        <f>IF(resultats_francais!A202="","",resultats_francais!A202)</f>
        <v/>
      </c>
      <c r="B202" s="59" t="str">
        <f>IF(resultats_francais!B202="","",resultats_francais!B202)</f>
        <v/>
      </c>
      <c r="C202" s="59" t="str">
        <f>IF(resultats_francais!C202="","",resultats_francais!C202)</f>
        <v/>
      </c>
      <c r="D202" s="59" t="str">
        <f>IF(resultats_francais!D202="","",resultats_francais!D202)</f>
        <v/>
      </c>
      <c r="E202" s="59" t="str">
        <f>IF(resultats_francais!H202="","",resultats_francais!H202)</f>
        <v/>
      </c>
      <c r="F202" s="59" t="str">
        <f>IF(resultats_francais!I202="","",resultats_francais!I202)</f>
        <v/>
      </c>
      <c r="G202" s="59" t="str">
        <f>IF(resultats_francais!J202="","",resultats_francais!J202)</f>
        <v/>
      </c>
      <c r="H202" s="59" t="str">
        <f>IF(resultats_francais!M202="","",resultats_francais!M202)</f>
        <v/>
      </c>
      <c r="I202" s="59" t="str">
        <f>IF(resultats_francais!N202="","",resultats_francais!N202)</f>
        <v/>
      </c>
      <c r="J202" s="59" t="str">
        <f>IF(resultats_francais!O202="","",resultats_francais!O202)</f>
        <v/>
      </c>
      <c r="K202" s="59" t="str">
        <f>IF(resultats_francais!E202="","",resultats_francais!E202)</f>
        <v/>
      </c>
      <c r="L202" s="59" t="str">
        <f>IF(resultats_francais!F202="","",resultats_francais!F202)</f>
        <v/>
      </c>
      <c r="M202" s="59" t="str">
        <f>IF(resultats_francais!G202="","",resultats_francais!G202)</f>
        <v/>
      </c>
      <c r="N202" s="59" t="str">
        <f>IF(resultats_francais!K202="","",resultats_francais!K202)</f>
        <v/>
      </c>
      <c r="O202" s="59" t="str">
        <f>IF(resultats_francais!L202="","",resultats_francais!L202)</f>
        <v/>
      </c>
      <c r="P202" s="59" t="str">
        <f>IF(resultats_francais!P202="","",resultats_francais!P202)</f>
        <v/>
      </c>
      <c r="Q202" s="59" t="str">
        <f>IF(resultats_francais!Q202="","",resultats_francais!Q202)</f>
        <v/>
      </c>
      <c r="R202" s="59" t="str">
        <f>IF(resultats_francais!R202="","",resultats_francais!R202)</f>
        <v/>
      </c>
      <c r="S202" s="59" t="str">
        <f>IF(resultats_francais!S202="","",resultats_francais!S202)</f>
        <v/>
      </c>
      <c r="T202" s="59" t="str">
        <f>IF(resultats_francais!T202="","",resultats_francais!T202)</f>
        <v/>
      </c>
      <c r="U202" s="59" t="str">
        <f>IF(resultats_francais!U202="","",resultats_francais!U202)</f>
        <v/>
      </c>
    </row>
    <row r="203" spans="1:21" ht="20.100000000000001" customHeight="1" thickBot="1">
      <c r="A203" s="63" t="str">
        <f>IF(resultats_francais!A203="","",resultats_francais!A203)</f>
        <v/>
      </c>
      <c r="B203" s="59" t="str">
        <f>IF(resultats_francais!B203="","",resultats_francais!B203)</f>
        <v/>
      </c>
      <c r="C203" s="59" t="str">
        <f>IF(resultats_francais!C203="","",resultats_francais!C203)</f>
        <v/>
      </c>
      <c r="D203" s="59" t="str">
        <f>IF(resultats_francais!D203="","",resultats_francais!D203)</f>
        <v/>
      </c>
      <c r="E203" s="59" t="str">
        <f>IF(resultats_francais!H203="","",resultats_francais!H203)</f>
        <v/>
      </c>
      <c r="F203" s="59" t="str">
        <f>IF(resultats_francais!I203="","",resultats_francais!I203)</f>
        <v/>
      </c>
      <c r="G203" s="59" t="str">
        <f>IF(resultats_francais!J203="","",resultats_francais!J203)</f>
        <v/>
      </c>
      <c r="H203" s="59" t="str">
        <f>IF(resultats_francais!M203="","",resultats_francais!M203)</f>
        <v/>
      </c>
      <c r="I203" s="59" t="str">
        <f>IF(resultats_francais!N203="","",resultats_francais!N203)</f>
        <v/>
      </c>
      <c r="J203" s="59" t="str">
        <f>IF(resultats_francais!O203="","",resultats_francais!O203)</f>
        <v/>
      </c>
      <c r="K203" s="59" t="str">
        <f>IF(resultats_francais!E203="","",resultats_francais!E203)</f>
        <v/>
      </c>
      <c r="L203" s="59" t="str">
        <f>IF(resultats_francais!F203="","",resultats_francais!F203)</f>
        <v/>
      </c>
      <c r="M203" s="59" t="str">
        <f>IF(resultats_francais!G203="","",resultats_francais!G203)</f>
        <v/>
      </c>
      <c r="N203" s="59" t="str">
        <f>IF(resultats_francais!K203="","",resultats_francais!K203)</f>
        <v/>
      </c>
      <c r="O203" s="59" t="str">
        <f>IF(resultats_francais!L203="","",resultats_francais!L203)</f>
        <v/>
      </c>
      <c r="P203" s="59" t="str">
        <f>IF(resultats_francais!P203="","",resultats_francais!P203)</f>
        <v/>
      </c>
      <c r="Q203" s="59" t="str">
        <f>IF(resultats_francais!Q203="","",resultats_francais!Q203)</f>
        <v/>
      </c>
      <c r="R203" s="59" t="str">
        <f>IF(resultats_francais!R203="","",resultats_francais!R203)</f>
        <v/>
      </c>
      <c r="S203" s="59" t="str">
        <f>IF(resultats_francais!S203="","",resultats_francais!S203)</f>
        <v/>
      </c>
      <c r="T203" s="59" t="str">
        <f>IF(resultats_francais!T203="","",resultats_francais!T203)</f>
        <v/>
      </c>
      <c r="U203" s="59" t="str">
        <f>IF(resultats_francais!U203="","",resultats_francais!U203)</f>
        <v/>
      </c>
    </row>
    <row r="204" spans="1:21" ht="20.100000000000001" customHeight="1" thickBot="1">
      <c r="A204" s="63" t="str">
        <f>IF(resultats_francais!A204="","",resultats_francais!A204)</f>
        <v/>
      </c>
      <c r="B204" s="59" t="str">
        <f>IF(resultats_francais!B204="","",resultats_francais!B204)</f>
        <v/>
      </c>
      <c r="C204" s="59" t="str">
        <f>IF(resultats_francais!C204="","",resultats_francais!C204)</f>
        <v/>
      </c>
      <c r="D204" s="59" t="str">
        <f>IF(resultats_francais!D204="","",resultats_francais!D204)</f>
        <v/>
      </c>
      <c r="E204" s="59" t="str">
        <f>IF(resultats_francais!H204="","",resultats_francais!H204)</f>
        <v/>
      </c>
      <c r="F204" s="59" t="str">
        <f>IF(resultats_francais!I204="","",resultats_francais!I204)</f>
        <v/>
      </c>
      <c r="G204" s="59" t="str">
        <f>IF(resultats_francais!J204="","",resultats_francais!J204)</f>
        <v/>
      </c>
      <c r="H204" s="59" t="str">
        <f>IF(resultats_francais!M204="","",resultats_francais!M204)</f>
        <v/>
      </c>
      <c r="I204" s="59" t="str">
        <f>IF(resultats_francais!N204="","",resultats_francais!N204)</f>
        <v/>
      </c>
      <c r="J204" s="59" t="str">
        <f>IF(resultats_francais!O204="","",resultats_francais!O204)</f>
        <v/>
      </c>
      <c r="K204" s="59" t="str">
        <f>IF(resultats_francais!E204="","",resultats_francais!E204)</f>
        <v/>
      </c>
      <c r="L204" s="59" t="str">
        <f>IF(resultats_francais!F204="","",resultats_francais!F204)</f>
        <v/>
      </c>
      <c r="M204" s="59" t="str">
        <f>IF(resultats_francais!G204="","",resultats_francais!G204)</f>
        <v/>
      </c>
      <c r="N204" s="59" t="str">
        <f>IF(resultats_francais!K204="","",resultats_francais!K204)</f>
        <v/>
      </c>
      <c r="O204" s="59" t="str">
        <f>IF(resultats_francais!L204="","",resultats_francais!L204)</f>
        <v/>
      </c>
      <c r="P204" s="59" t="str">
        <f>IF(resultats_francais!P204="","",resultats_francais!P204)</f>
        <v/>
      </c>
      <c r="Q204" s="59" t="str">
        <f>IF(resultats_francais!Q204="","",resultats_francais!Q204)</f>
        <v/>
      </c>
      <c r="R204" s="59" t="str">
        <f>IF(resultats_francais!R204="","",resultats_francais!R204)</f>
        <v/>
      </c>
      <c r="S204" s="59" t="str">
        <f>IF(resultats_francais!S204="","",resultats_francais!S204)</f>
        <v/>
      </c>
      <c r="T204" s="59" t="str">
        <f>IF(resultats_francais!T204="","",resultats_francais!T204)</f>
        <v/>
      </c>
      <c r="U204" s="59" t="str">
        <f>IF(resultats_francais!U204="","",resultats_francais!U204)</f>
        <v/>
      </c>
    </row>
    <row r="205" spans="1:21" ht="20.100000000000001" customHeight="1" thickBot="1">
      <c r="A205" s="63" t="str">
        <f>IF(resultats_francais!A205="","",resultats_francais!A205)</f>
        <v/>
      </c>
      <c r="B205" s="59" t="str">
        <f>IF(resultats_francais!B205="","",resultats_francais!B205)</f>
        <v/>
      </c>
      <c r="C205" s="59" t="str">
        <f>IF(resultats_francais!C205="","",resultats_francais!C205)</f>
        <v/>
      </c>
      <c r="D205" s="59" t="str">
        <f>IF(resultats_francais!D205="","",resultats_francais!D205)</f>
        <v/>
      </c>
      <c r="E205" s="59" t="str">
        <f>IF(resultats_francais!H205="","",resultats_francais!H205)</f>
        <v/>
      </c>
      <c r="F205" s="59" t="str">
        <f>IF(resultats_francais!I205="","",resultats_francais!I205)</f>
        <v/>
      </c>
      <c r="G205" s="59" t="str">
        <f>IF(resultats_francais!J205="","",resultats_francais!J205)</f>
        <v/>
      </c>
      <c r="H205" s="59" t="str">
        <f>IF(resultats_francais!M205="","",resultats_francais!M205)</f>
        <v/>
      </c>
      <c r="I205" s="59" t="str">
        <f>IF(resultats_francais!N205="","",resultats_francais!N205)</f>
        <v/>
      </c>
      <c r="J205" s="59" t="str">
        <f>IF(resultats_francais!O205="","",resultats_francais!O205)</f>
        <v/>
      </c>
      <c r="K205" s="59" t="str">
        <f>IF(resultats_francais!E205="","",resultats_francais!E205)</f>
        <v/>
      </c>
      <c r="L205" s="59" t="str">
        <f>IF(resultats_francais!F205="","",resultats_francais!F205)</f>
        <v/>
      </c>
      <c r="M205" s="59" t="str">
        <f>IF(resultats_francais!G205="","",resultats_francais!G205)</f>
        <v/>
      </c>
      <c r="N205" s="59" t="str">
        <f>IF(resultats_francais!K205="","",resultats_francais!K205)</f>
        <v/>
      </c>
      <c r="O205" s="59" t="str">
        <f>IF(resultats_francais!L205="","",resultats_francais!L205)</f>
        <v/>
      </c>
      <c r="P205" s="59" t="str">
        <f>IF(resultats_francais!P205="","",resultats_francais!P205)</f>
        <v/>
      </c>
      <c r="Q205" s="59" t="str">
        <f>IF(resultats_francais!Q205="","",resultats_francais!Q205)</f>
        <v/>
      </c>
      <c r="R205" s="59" t="str">
        <f>IF(resultats_francais!R205="","",resultats_francais!R205)</f>
        <v/>
      </c>
      <c r="S205" s="59" t="str">
        <f>IF(resultats_francais!S205="","",resultats_francais!S205)</f>
        <v/>
      </c>
      <c r="T205" s="59" t="str">
        <f>IF(resultats_francais!T205="","",resultats_francais!T205)</f>
        <v/>
      </c>
      <c r="U205" s="59" t="str">
        <f>IF(resultats_francais!U205="","",resultats_francais!U205)</f>
        <v/>
      </c>
    </row>
    <row r="206" spans="1:21" ht="20.100000000000001" customHeight="1" thickBot="1">
      <c r="A206" s="63" t="str">
        <f>IF(resultats_francais!A206="","",resultats_francais!A206)</f>
        <v/>
      </c>
      <c r="B206" s="59" t="str">
        <f>IF(resultats_francais!B206="","",resultats_francais!B206)</f>
        <v/>
      </c>
      <c r="C206" s="59" t="str">
        <f>IF(resultats_francais!C206="","",resultats_francais!C206)</f>
        <v/>
      </c>
      <c r="D206" s="59" t="str">
        <f>IF(resultats_francais!D206="","",resultats_francais!D206)</f>
        <v/>
      </c>
      <c r="E206" s="59" t="str">
        <f>IF(resultats_francais!H206="","",resultats_francais!H206)</f>
        <v/>
      </c>
      <c r="F206" s="59" t="str">
        <f>IF(resultats_francais!I206="","",resultats_francais!I206)</f>
        <v/>
      </c>
      <c r="G206" s="59" t="str">
        <f>IF(resultats_francais!J206="","",resultats_francais!J206)</f>
        <v/>
      </c>
      <c r="H206" s="59" t="str">
        <f>IF(resultats_francais!M206="","",resultats_francais!M206)</f>
        <v/>
      </c>
      <c r="I206" s="59" t="str">
        <f>IF(resultats_francais!N206="","",resultats_francais!N206)</f>
        <v/>
      </c>
      <c r="J206" s="59" t="str">
        <f>IF(resultats_francais!O206="","",resultats_francais!O206)</f>
        <v/>
      </c>
      <c r="K206" s="59" t="str">
        <f>IF(resultats_francais!E206="","",resultats_francais!E206)</f>
        <v/>
      </c>
      <c r="L206" s="59" t="str">
        <f>IF(resultats_francais!F206="","",resultats_francais!F206)</f>
        <v/>
      </c>
      <c r="M206" s="59" t="str">
        <f>IF(resultats_francais!G206="","",resultats_francais!G206)</f>
        <v/>
      </c>
      <c r="N206" s="59" t="str">
        <f>IF(resultats_francais!K206="","",resultats_francais!K206)</f>
        <v/>
      </c>
      <c r="O206" s="59" t="str">
        <f>IF(resultats_francais!L206="","",resultats_francais!L206)</f>
        <v/>
      </c>
      <c r="P206" s="59" t="str">
        <f>IF(resultats_francais!P206="","",resultats_francais!P206)</f>
        <v/>
      </c>
      <c r="Q206" s="59" t="str">
        <f>IF(resultats_francais!Q206="","",resultats_francais!Q206)</f>
        <v/>
      </c>
      <c r="R206" s="59" t="str">
        <f>IF(resultats_francais!R206="","",resultats_francais!R206)</f>
        <v/>
      </c>
      <c r="S206" s="59" t="str">
        <f>IF(resultats_francais!S206="","",resultats_francais!S206)</f>
        <v/>
      </c>
      <c r="T206" s="59" t="str">
        <f>IF(resultats_francais!T206="","",resultats_francais!T206)</f>
        <v/>
      </c>
      <c r="U206" s="59" t="str">
        <f>IF(resultats_francais!U206="","",resultats_francais!U206)</f>
        <v/>
      </c>
    </row>
    <row r="207" spans="1:21" ht="20.100000000000001" customHeight="1" thickBot="1">
      <c r="A207" s="63" t="str">
        <f>IF(resultats_francais!A207="","",resultats_francais!A207)</f>
        <v/>
      </c>
      <c r="B207" s="59" t="str">
        <f>IF(resultats_francais!B207="","",resultats_francais!B207)</f>
        <v/>
      </c>
      <c r="C207" s="59" t="str">
        <f>IF(resultats_francais!C207="","",resultats_francais!C207)</f>
        <v/>
      </c>
      <c r="D207" s="59" t="str">
        <f>IF(resultats_francais!D207="","",resultats_francais!D207)</f>
        <v/>
      </c>
      <c r="E207" s="59" t="str">
        <f>IF(resultats_francais!H207="","",resultats_francais!H207)</f>
        <v/>
      </c>
      <c r="F207" s="59" t="str">
        <f>IF(resultats_francais!I207="","",resultats_francais!I207)</f>
        <v/>
      </c>
      <c r="G207" s="59" t="str">
        <f>IF(resultats_francais!J207="","",resultats_francais!J207)</f>
        <v/>
      </c>
      <c r="H207" s="59" t="str">
        <f>IF(resultats_francais!M207="","",resultats_francais!M207)</f>
        <v/>
      </c>
      <c r="I207" s="59" t="str">
        <f>IF(resultats_francais!N207="","",resultats_francais!N207)</f>
        <v/>
      </c>
      <c r="J207" s="59" t="str">
        <f>IF(resultats_francais!O207="","",resultats_francais!O207)</f>
        <v/>
      </c>
      <c r="K207" s="59" t="str">
        <f>IF(resultats_francais!E207="","",resultats_francais!E207)</f>
        <v/>
      </c>
      <c r="L207" s="59" t="str">
        <f>IF(resultats_francais!F207="","",resultats_francais!F207)</f>
        <v/>
      </c>
      <c r="M207" s="59" t="str">
        <f>IF(resultats_francais!G207="","",resultats_francais!G207)</f>
        <v/>
      </c>
      <c r="N207" s="59" t="str">
        <f>IF(resultats_francais!K207="","",resultats_francais!K207)</f>
        <v/>
      </c>
      <c r="O207" s="59" t="str">
        <f>IF(resultats_francais!L207="","",resultats_francais!L207)</f>
        <v/>
      </c>
      <c r="P207" s="59" t="str">
        <f>IF(resultats_francais!P207="","",resultats_francais!P207)</f>
        <v/>
      </c>
      <c r="Q207" s="59" t="str">
        <f>IF(resultats_francais!Q207="","",resultats_francais!Q207)</f>
        <v/>
      </c>
      <c r="R207" s="59" t="str">
        <f>IF(resultats_francais!R207="","",resultats_francais!R207)</f>
        <v/>
      </c>
      <c r="S207" s="59" t="str">
        <f>IF(resultats_francais!S207="","",resultats_francais!S207)</f>
        <v/>
      </c>
      <c r="T207" s="59" t="str">
        <f>IF(resultats_francais!T207="","",resultats_francais!T207)</f>
        <v/>
      </c>
      <c r="U207" s="59" t="str">
        <f>IF(resultats_francais!U207="","",resultats_francais!U207)</f>
        <v/>
      </c>
    </row>
    <row r="208" spans="1:21" ht="20.100000000000001" customHeight="1" thickBot="1">
      <c r="A208" s="63" t="str">
        <f>IF(resultats_francais!A208="","",resultats_francais!A208)</f>
        <v/>
      </c>
      <c r="B208" s="59" t="str">
        <f>IF(resultats_francais!B208="","",resultats_francais!B208)</f>
        <v/>
      </c>
      <c r="C208" s="59" t="str">
        <f>IF(resultats_francais!C208="","",resultats_francais!C208)</f>
        <v/>
      </c>
      <c r="D208" s="59" t="str">
        <f>IF(resultats_francais!D208="","",resultats_francais!D208)</f>
        <v/>
      </c>
      <c r="E208" s="59" t="str">
        <f>IF(resultats_francais!H208="","",resultats_francais!H208)</f>
        <v/>
      </c>
      <c r="F208" s="59" t="str">
        <f>IF(resultats_francais!I208="","",resultats_francais!I208)</f>
        <v/>
      </c>
      <c r="G208" s="59" t="str">
        <f>IF(resultats_francais!J208="","",resultats_francais!J208)</f>
        <v/>
      </c>
      <c r="H208" s="59" t="str">
        <f>IF(resultats_francais!M208="","",resultats_francais!M208)</f>
        <v/>
      </c>
      <c r="I208" s="59" t="str">
        <f>IF(resultats_francais!N208="","",resultats_francais!N208)</f>
        <v/>
      </c>
      <c r="J208" s="59" t="str">
        <f>IF(resultats_francais!O208="","",resultats_francais!O208)</f>
        <v/>
      </c>
      <c r="K208" s="59" t="str">
        <f>IF(resultats_francais!E208="","",resultats_francais!E208)</f>
        <v/>
      </c>
      <c r="L208" s="59" t="str">
        <f>IF(resultats_francais!F208="","",resultats_francais!F208)</f>
        <v/>
      </c>
      <c r="M208" s="59" t="str">
        <f>IF(resultats_francais!G208="","",resultats_francais!G208)</f>
        <v/>
      </c>
      <c r="N208" s="59" t="str">
        <f>IF(resultats_francais!K208="","",resultats_francais!K208)</f>
        <v/>
      </c>
      <c r="O208" s="59" t="str">
        <f>IF(resultats_francais!L208="","",resultats_francais!L208)</f>
        <v/>
      </c>
      <c r="P208" s="59" t="str">
        <f>IF(resultats_francais!P208="","",resultats_francais!P208)</f>
        <v/>
      </c>
      <c r="Q208" s="59" t="str">
        <f>IF(resultats_francais!Q208="","",resultats_francais!Q208)</f>
        <v/>
      </c>
      <c r="R208" s="59" t="str">
        <f>IF(resultats_francais!R208="","",resultats_francais!R208)</f>
        <v/>
      </c>
      <c r="S208" s="59" t="str">
        <f>IF(resultats_francais!S208="","",resultats_francais!S208)</f>
        <v/>
      </c>
      <c r="T208" s="59" t="str">
        <f>IF(resultats_francais!T208="","",resultats_francais!T208)</f>
        <v/>
      </c>
      <c r="U208" s="59" t="str">
        <f>IF(resultats_francais!U208="","",resultats_francais!U208)</f>
        <v/>
      </c>
    </row>
    <row r="209" spans="1:21" ht="20.100000000000001" customHeight="1" thickBot="1">
      <c r="A209" s="63" t="str">
        <f>IF(resultats_francais!A209="","",resultats_francais!A209)</f>
        <v/>
      </c>
      <c r="B209" s="59" t="str">
        <f>IF(resultats_francais!B209="","",resultats_francais!B209)</f>
        <v/>
      </c>
      <c r="C209" s="59" t="str">
        <f>IF(resultats_francais!C209="","",resultats_francais!C209)</f>
        <v/>
      </c>
      <c r="D209" s="59" t="str">
        <f>IF(resultats_francais!D209="","",resultats_francais!D209)</f>
        <v/>
      </c>
      <c r="E209" s="59" t="str">
        <f>IF(resultats_francais!H209="","",resultats_francais!H209)</f>
        <v/>
      </c>
      <c r="F209" s="59" t="str">
        <f>IF(resultats_francais!I209="","",resultats_francais!I209)</f>
        <v/>
      </c>
      <c r="G209" s="59" t="str">
        <f>IF(resultats_francais!J209="","",resultats_francais!J209)</f>
        <v/>
      </c>
      <c r="H209" s="59" t="str">
        <f>IF(resultats_francais!M209="","",resultats_francais!M209)</f>
        <v/>
      </c>
      <c r="I209" s="59" t="str">
        <f>IF(resultats_francais!N209="","",resultats_francais!N209)</f>
        <v/>
      </c>
      <c r="J209" s="59" t="str">
        <f>IF(resultats_francais!O209="","",resultats_francais!O209)</f>
        <v/>
      </c>
      <c r="K209" s="59" t="str">
        <f>IF(resultats_francais!E209="","",resultats_francais!E209)</f>
        <v/>
      </c>
      <c r="L209" s="59" t="str">
        <f>IF(resultats_francais!F209="","",resultats_francais!F209)</f>
        <v/>
      </c>
      <c r="M209" s="59" t="str">
        <f>IF(resultats_francais!G209="","",resultats_francais!G209)</f>
        <v/>
      </c>
      <c r="N209" s="59" t="str">
        <f>IF(resultats_francais!K209="","",resultats_francais!K209)</f>
        <v/>
      </c>
      <c r="O209" s="59" t="str">
        <f>IF(resultats_francais!L209="","",resultats_francais!L209)</f>
        <v/>
      </c>
      <c r="P209" s="59" t="str">
        <f>IF(resultats_francais!P209="","",resultats_francais!P209)</f>
        <v/>
      </c>
      <c r="Q209" s="59" t="str">
        <f>IF(resultats_francais!Q209="","",resultats_francais!Q209)</f>
        <v/>
      </c>
      <c r="R209" s="59" t="str">
        <f>IF(resultats_francais!R209="","",resultats_francais!R209)</f>
        <v/>
      </c>
      <c r="S209" s="59" t="str">
        <f>IF(resultats_francais!S209="","",resultats_francais!S209)</f>
        <v/>
      </c>
      <c r="T209" s="59" t="str">
        <f>IF(resultats_francais!T209="","",resultats_francais!T209)</f>
        <v/>
      </c>
      <c r="U209" s="59" t="str">
        <f>IF(resultats_francais!U209="","",resultats_francais!U209)</f>
        <v/>
      </c>
    </row>
    <row r="210" spans="1:21" ht="20.100000000000001" customHeight="1" thickBot="1">
      <c r="A210" s="63" t="str">
        <f>IF(resultats_francais!A210="","",resultats_francais!A210)</f>
        <v/>
      </c>
      <c r="B210" s="59" t="str">
        <f>IF(resultats_francais!B210="","",resultats_francais!B210)</f>
        <v/>
      </c>
      <c r="C210" s="59" t="str">
        <f>IF(resultats_francais!C210="","",resultats_francais!C210)</f>
        <v/>
      </c>
      <c r="D210" s="59" t="str">
        <f>IF(resultats_francais!D210="","",resultats_francais!D210)</f>
        <v/>
      </c>
      <c r="E210" s="59" t="str">
        <f>IF(resultats_francais!H210="","",resultats_francais!H210)</f>
        <v/>
      </c>
      <c r="F210" s="59" t="str">
        <f>IF(resultats_francais!I210="","",resultats_francais!I210)</f>
        <v/>
      </c>
      <c r="G210" s="59" t="str">
        <f>IF(resultats_francais!J210="","",resultats_francais!J210)</f>
        <v/>
      </c>
      <c r="H210" s="59" t="str">
        <f>IF(resultats_francais!M210="","",resultats_francais!M210)</f>
        <v/>
      </c>
      <c r="I210" s="59" t="str">
        <f>IF(resultats_francais!N210="","",resultats_francais!N210)</f>
        <v/>
      </c>
      <c r="J210" s="59" t="str">
        <f>IF(resultats_francais!O210="","",resultats_francais!O210)</f>
        <v/>
      </c>
      <c r="K210" s="59" t="str">
        <f>IF(resultats_francais!E210="","",resultats_francais!E210)</f>
        <v/>
      </c>
      <c r="L210" s="59" t="str">
        <f>IF(resultats_francais!F210="","",resultats_francais!F210)</f>
        <v/>
      </c>
      <c r="M210" s="59" t="str">
        <f>IF(resultats_francais!G210="","",resultats_francais!G210)</f>
        <v/>
      </c>
      <c r="N210" s="59" t="str">
        <f>IF(resultats_francais!K210="","",resultats_francais!K210)</f>
        <v/>
      </c>
      <c r="O210" s="59" t="str">
        <f>IF(resultats_francais!L210="","",resultats_francais!L210)</f>
        <v/>
      </c>
      <c r="P210" s="59" t="str">
        <f>IF(resultats_francais!P210="","",resultats_francais!P210)</f>
        <v/>
      </c>
      <c r="Q210" s="59" t="str">
        <f>IF(resultats_francais!Q210="","",resultats_francais!Q210)</f>
        <v/>
      </c>
      <c r="R210" s="59" t="str">
        <f>IF(resultats_francais!R210="","",resultats_francais!R210)</f>
        <v/>
      </c>
      <c r="S210" s="59" t="str">
        <f>IF(resultats_francais!S210="","",resultats_francais!S210)</f>
        <v/>
      </c>
      <c r="T210" s="59" t="str">
        <f>IF(resultats_francais!T210="","",resultats_francais!T210)</f>
        <v/>
      </c>
      <c r="U210" s="59" t="str">
        <f>IF(resultats_francais!U210="","",resultats_francais!U210)</f>
        <v/>
      </c>
    </row>
    <row r="211" spans="1:21" ht="20.100000000000001" customHeight="1" thickBot="1">
      <c r="A211" s="63" t="str">
        <f>IF(resultats_francais!A211="","",resultats_francais!A211)</f>
        <v/>
      </c>
      <c r="B211" s="59" t="str">
        <f>IF(resultats_francais!B211="","",resultats_francais!B211)</f>
        <v/>
      </c>
      <c r="C211" s="59" t="str">
        <f>IF(resultats_francais!C211="","",resultats_francais!C211)</f>
        <v/>
      </c>
      <c r="D211" s="59" t="str">
        <f>IF(resultats_francais!D211="","",resultats_francais!D211)</f>
        <v/>
      </c>
      <c r="E211" s="59" t="str">
        <f>IF(resultats_francais!H211="","",resultats_francais!H211)</f>
        <v/>
      </c>
      <c r="F211" s="59" t="str">
        <f>IF(resultats_francais!I211="","",resultats_francais!I211)</f>
        <v/>
      </c>
      <c r="G211" s="59" t="str">
        <f>IF(resultats_francais!J211="","",resultats_francais!J211)</f>
        <v/>
      </c>
      <c r="H211" s="59" t="str">
        <f>IF(resultats_francais!M211="","",resultats_francais!M211)</f>
        <v/>
      </c>
      <c r="I211" s="59" t="str">
        <f>IF(resultats_francais!N211="","",resultats_francais!N211)</f>
        <v/>
      </c>
      <c r="J211" s="59" t="str">
        <f>IF(resultats_francais!O211="","",resultats_francais!O211)</f>
        <v/>
      </c>
      <c r="K211" s="59" t="str">
        <f>IF(resultats_francais!E211="","",resultats_francais!E211)</f>
        <v/>
      </c>
      <c r="L211" s="59" t="str">
        <f>IF(resultats_francais!F211="","",resultats_francais!F211)</f>
        <v/>
      </c>
      <c r="M211" s="59" t="str">
        <f>IF(resultats_francais!G211="","",resultats_francais!G211)</f>
        <v/>
      </c>
      <c r="N211" s="59" t="str">
        <f>IF(resultats_francais!K211="","",resultats_francais!K211)</f>
        <v/>
      </c>
      <c r="O211" s="59" t="str">
        <f>IF(resultats_francais!L211="","",resultats_francais!L211)</f>
        <v/>
      </c>
      <c r="P211" s="59" t="str">
        <f>IF(resultats_francais!P211="","",resultats_francais!P211)</f>
        <v/>
      </c>
      <c r="Q211" s="59" t="str">
        <f>IF(resultats_francais!Q211="","",resultats_francais!Q211)</f>
        <v/>
      </c>
      <c r="R211" s="59" t="str">
        <f>IF(resultats_francais!R211="","",resultats_francais!R211)</f>
        <v/>
      </c>
      <c r="S211" s="59" t="str">
        <f>IF(resultats_francais!S211="","",resultats_francais!S211)</f>
        <v/>
      </c>
      <c r="T211" s="59" t="str">
        <f>IF(resultats_francais!T211="","",resultats_francais!T211)</f>
        <v/>
      </c>
      <c r="U211" s="59" t="str">
        <f>IF(resultats_francais!U211="","",resultats_francais!U211)</f>
        <v/>
      </c>
    </row>
    <row r="212" spans="1:21" ht="20.100000000000001" customHeight="1" thickBot="1">
      <c r="A212" s="63" t="str">
        <f>IF(resultats_francais!A212="","",resultats_francais!A212)</f>
        <v/>
      </c>
      <c r="B212" s="59" t="str">
        <f>IF(resultats_francais!B212="","",resultats_francais!B212)</f>
        <v/>
      </c>
      <c r="C212" s="59" t="str">
        <f>IF(resultats_francais!C212="","",resultats_francais!C212)</f>
        <v/>
      </c>
      <c r="D212" s="59" t="str">
        <f>IF(resultats_francais!D212="","",resultats_francais!D212)</f>
        <v/>
      </c>
      <c r="E212" s="59" t="str">
        <f>IF(resultats_francais!H212="","",resultats_francais!H212)</f>
        <v/>
      </c>
      <c r="F212" s="59" t="str">
        <f>IF(resultats_francais!I212="","",resultats_francais!I212)</f>
        <v/>
      </c>
      <c r="G212" s="59" t="str">
        <f>IF(resultats_francais!J212="","",resultats_francais!J212)</f>
        <v/>
      </c>
      <c r="H212" s="59" t="str">
        <f>IF(resultats_francais!M212="","",resultats_francais!M212)</f>
        <v/>
      </c>
      <c r="I212" s="59" t="str">
        <f>IF(resultats_francais!N212="","",resultats_francais!N212)</f>
        <v/>
      </c>
      <c r="J212" s="59" t="str">
        <f>IF(resultats_francais!O212="","",resultats_francais!O212)</f>
        <v/>
      </c>
      <c r="K212" s="59" t="str">
        <f>IF(resultats_francais!E212="","",resultats_francais!E212)</f>
        <v/>
      </c>
      <c r="L212" s="59" t="str">
        <f>IF(resultats_francais!F212="","",resultats_francais!F212)</f>
        <v/>
      </c>
      <c r="M212" s="59" t="str">
        <f>IF(resultats_francais!G212="","",resultats_francais!G212)</f>
        <v/>
      </c>
      <c r="N212" s="59" t="str">
        <f>IF(resultats_francais!K212="","",resultats_francais!K212)</f>
        <v/>
      </c>
      <c r="O212" s="59" t="str">
        <f>IF(resultats_francais!L212="","",resultats_francais!L212)</f>
        <v/>
      </c>
      <c r="P212" s="59" t="str">
        <f>IF(resultats_francais!P212="","",resultats_francais!P212)</f>
        <v/>
      </c>
      <c r="Q212" s="59" t="str">
        <f>IF(resultats_francais!Q212="","",resultats_francais!Q212)</f>
        <v/>
      </c>
      <c r="R212" s="59" t="str">
        <f>IF(resultats_francais!R212="","",resultats_francais!R212)</f>
        <v/>
      </c>
      <c r="S212" s="59" t="str">
        <f>IF(resultats_francais!S212="","",resultats_francais!S212)</f>
        <v/>
      </c>
      <c r="T212" s="59" t="str">
        <f>IF(resultats_francais!T212="","",resultats_francais!T212)</f>
        <v/>
      </c>
      <c r="U212" s="59" t="str">
        <f>IF(resultats_francais!U212="","",resultats_francais!U212)</f>
        <v/>
      </c>
    </row>
    <row r="213" spans="1:21" ht="20.100000000000001" customHeight="1" thickBot="1">
      <c r="A213" s="63" t="str">
        <f>IF(resultats_francais!A213="","",resultats_francais!A213)</f>
        <v/>
      </c>
      <c r="B213" s="59" t="str">
        <f>IF(resultats_francais!B213="","",resultats_francais!B213)</f>
        <v/>
      </c>
      <c r="C213" s="59" t="str">
        <f>IF(resultats_francais!C213="","",resultats_francais!C213)</f>
        <v/>
      </c>
      <c r="D213" s="59" t="str">
        <f>IF(resultats_francais!D213="","",resultats_francais!D213)</f>
        <v/>
      </c>
      <c r="E213" s="59" t="str">
        <f>IF(resultats_francais!H213="","",resultats_francais!H213)</f>
        <v/>
      </c>
      <c r="F213" s="59" t="str">
        <f>IF(resultats_francais!I213="","",resultats_francais!I213)</f>
        <v/>
      </c>
      <c r="G213" s="59" t="str">
        <f>IF(resultats_francais!J213="","",resultats_francais!J213)</f>
        <v/>
      </c>
      <c r="H213" s="59" t="str">
        <f>IF(resultats_francais!M213="","",resultats_francais!M213)</f>
        <v/>
      </c>
      <c r="I213" s="59" t="str">
        <f>IF(resultats_francais!N213="","",resultats_francais!N213)</f>
        <v/>
      </c>
      <c r="J213" s="59" t="str">
        <f>IF(resultats_francais!O213="","",resultats_francais!O213)</f>
        <v/>
      </c>
      <c r="K213" s="59" t="str">
        <f>IF(resultats_francais!E213="","",resultats_francais!E213)</f>
        <v/>
      </c>
      <c r="L213" s="59" t="str">
        <f>IF(resultats_francais!F213="","",resultats_francais!F213)</f>
        <v/>
      </c>
      <c r="M213" s="59" t="str">
        <f>IF(resultats_francais!G213="","",resultats_francais!G213)</f>
        <v/>
      </c>
      <c r="N213" s="59" t="str">
        <f>IF(resultats_francais!K213="","",resultats_francais!K213)</f>
        <v/>
      </c>
      <c r="O213" s="59" t="str">
        <f>IF(resultats_francais!L213="","",resultats_francais!L213)</f>
        <v/>
      </c>
      <c r="P213" s="59" t="str">
        <f>IF(resultats_francais!P213="","",resultats_francais!P213)</f>
        <v/>
      </c>
      <c r="Q213" s="59" t="str">
        <f>IF(resultats_francais!Q213="","",resultats_francais!Q213)</f>
        <v/>
      </c>
      <c r="R213" s="59" t="str">
        <f>IF(resultats_francais!R213="","",resultats_francais!R213)</f>
        <v/>
      </c>
      <c r="S213" s="59" t="str">
        <f>IF(resultats_francais!S213="","",resultats_francais!S213)</f>
        <v/>
      </c>
      <c r="T213" s="59" t="str">
        <f>IF(resultats_francais!T213="","",resultats_francais!T213)</f>
        <v/>
      </c>
      <c r="U213" s="59" t="str">
        <f>IF(resultats_francais!U213="","",resultats_francais!U213)</f>
        <v/>
      </c>
    </row>
    <row r="214" spans="1:21" ht="20.100000000000001" customHeight="1" thickBot="1">
      <c r="A214" s="63" t="str">
        <f>IF(resultats_francais!A214="","",resultats_francais!A214)</f>
        <v/>
      </c>
      <c r="B214" s="59" t="str">
        <f>IF(resultats_francais!B214="","",resultats_francais!B214)</f>
        <v/>
      </c>
      <c r="C214" s="59" t="str">
        <f>IF(resultats_francais!C214="","",resultats_francais!C214)</f>
        <v/>
      </c>
      <c r="D214" s="59" t="str">
        <f>IF(resultats_francais!D214="","",resultats_francais!D214)</f>
        <v/>
      </c>
      <c r="E214" s="59" t="str">
        <f>IF(resultats_francais!H214="","",resultats_francais!H214)</f>
        <v/>
      </c>
      <c r="F214" s="59" t="str">
        <f>IF(resultats_francais!I214="","",resultats_francais!I214)</f>
        <v/>
      </c>
      <c r="G214" s="59" t="str">
        <f>IF(resultats_francais!J214="","",resultats_francais!J214)</f>
        <v/>
      </c>
      <c r="H214" s="59" t="str">
        <f>IF(resultats_francais!M214="","",resultats_francais!M214)</f>
        <v/>
      </c>
      <c r="I214" s="59" t="str">
        <f>IF(resultats_francais!N214="","",resultats_francais!N214)</f>
        <v/>
      </c>
      <c r="J214" s="59" t="str">
        <f>IF(resultats_francais!O214="","",resultats_francais!O214)</f>
        <v/>
      </c>
      <c r="K214" s="59" t="str">
        <f>IF(resultats_francais!E214="","",resultats_francais!E214)</f>
        <v/>
      </c>
      <c r="L214" s="59" t="str">
        <f>IF(resultats_francais!F214="","",resultats_francais!F214)</f>
        <v/>
      </c>
      <c r="M214" s="59" t="str">
        <f>IF(resultats_francais!G214="","",resultats_francais!G214)</f>
        <v/>
      </c>
      <c r="N214" s="59" t="str">
        <f>IF(resultats_francais!K214="","",resultats_francais!K214)</f>
        <v/>
      </c>
      <c r="O214" s="59" t="str">
        <f>IF(resultats_francais!L214="","",resultats_francais!L214)</f>
        <v/>
      </c>
      <c r="P214" s="59" t="str">
        <f>IF(resultats_francais!P214="","",resultats_francais!P214)</f>
        <v/>
      </c>
      <c r="Q214" s="59" t="str">
        <f>IF(resultats_francais!Q214="","",resultats_francais!Q214)</f>
        <v/>
      </c>
      <c r="R214" s="59" t="str">
        <f>IF(resultats_francais!R214="","",resultats_francais!R214)</f>
        <v/>
      </c>
      <c r="S214" s="59" t="str">
        <f>IF(resultats_francais!S214="","",resultats_francais!S214)</f>
        <v/>
      </c>
      <c r="T214" s="59" t="str">
        <f>IF(resultats_francais!T214="","",resultats_francais!T214)</f>
        <v/>
      </c>
      <c r="U214" s="59" t="str">
        <f>IF(resultats_francais!U214="","",resultats_francais!U214)</f>
        <v/>
      </c>
    </row>
    <row r="215" spans="1:21" ht="20.100000000000001" customHeight="1" thickBot="1">
      <c r="A215" s="63" t="str">
        <f>IF(resultats_francais!A215="","",resultats_francais!A215)</f>
        <v/>
      </c>
      <c r="B215" s="59" t="str">
        <f>IF(resultats_francais!B215="","",resultats_francais!B215)</f>
        <v/>
      </c>
      <c r="C215" s="59" t="str">
        <f>IF(resultats_francais!C215="","",resultats_francais!C215)</f>
        <v/>
      </c>
      <c r="D215" s="59" t="str">
        <f>IF(resultats_francais!D215="","",resultats_francais!D215)</f>
        <v/>
      </c>
      <c r="E215" s="59" t="str">
        <f>IF(resultats_francais!H215="","",resultats_francais!H215)</f>
        <v/>
      </c>
      <c r="F215" s="59" t="str">
        <f>IF(resultats_francais!I215="","",resultats_francais!I215)</f>
        <v/>
      </c>
      <c r="G215" s="59" t="str">
        <f>IF(resultats_francais!J215="","",resultats_francais!J215)</f>
        <v/>
      </c>
      <c r="H215" s="59" t="str">
        <f>IF(resultats_francais!M215="","",resultats_francais!M215)</f>
        <v/>
      </c>
      <c r="I215" s="59" t="str">
        <f>IF(resultats_francais!N215="","",resultats_francais!N215)</f>
        <v/>
      </c>
      <c r="J215" s="59" t="str">
        <f>IF(resultats_francais!O215="","",resultats_francais!O215)</f>
        <v/>
      </c>
      <c r="K215" s="59" t="str">
        <f>IF(resultats_francais!E215="","",resultats_francais!E215)</f>
        <v/>
      </c>
      <c r="L215" s="59" t="str">
        <f>IF(resultats_francais!F215="","",resultats_francais!F215)</f>
        <v/>
      </c>
      <c r="M215" s="59" t="str">
        <f>IF(resultats_francais!G215="","",resultats_francais!G215)</f>
        <v/>
      </c>
      <c r="N215" s="59" t="str">
        <f>IF(resultats_francais!K215="","",resultats_francais!K215)</f>
        <v/>
      </c>
      <c r="O215" s="59" t="str">
        <f>IF(resultats_francais!L215="","",resultats_francais!L215)</f>
        <v/>
      </c>
      <c r="P215" s="59" t="str">
        <f>IF(resultats_francais!P215="","",resultats_francais!P215)</f>
        <v/>
      </c>
      <c r="Q215" s="59" t="str">
        <f>IF(resultats_francais!Q215="","",resultats_francais!Q215)</f>
        <v/>
      </c>
      <c r="R215" s="59" t="str">
        <f>IF(resultats_francais!R215="","",resultats_francais!R215)</f>
        <v/>
      </c>
      <c r="S215" s="59" t="str">
        <f>IF(resultats_francais!S215="","",resultats_francais!S215)</f>
        <v/>
      </c>
      <c r="T215" s="59" t="str">
        <f>IF(resultats_francais!T215="","",resultats_francais!T215)</f>
        <v/>
      </c>
      <c r="U215" s="59" t="str">
        <f>IF(resultats_francais!U215="","",resultats_francais!U215)</f>
        <v/>
      </c>
    </row>
    <row r="216" spans="1:21" ht="20.100000000000001" customHeight="1" thickBot="1">
      <c r="A216" s="63" t="str">
        <f>IF(resultats_francais!A216="","",resultats_francais!A216)</f>
        <v/>
      </c>
      <c r="B216" s="59" t="str">
        <f>IF(resultats_francais!B216="","",resultats_francais!B216)</f>
        <v/>
      </c>
      <c r="C216" s="59" t="str">
        <f>IF(resultats_francais!C216="","",resultats_francais!C216)</f>
        <v/>
      </c>
      <c r="D216" s="59" t="str">
        <f>IF(resultats_francais!D216="","",resultats_francais!D216)</f>
        <v/>
      </c>
      <c r="E216" s="59" t="str">
        <f>IF(resultats_francais!H216="","",resultats_francais!H216)</f>
        <v/>
      </c>
      <c r="F216" s="59" t="str">
        <f>IF(resultats_francais!I216="","",resultats_francais!I216)</f>
        <v/>
      </c>
      <c r="G216" s="59" t="str">
        <f>IF(resultats_francais!J216="","",resultats_francais!J216)</f>
        <v/>
      </c>
      <c r="H216" s="59" t="str">
        <f>IF(resultats_francais!M216="","",resultats_francais!M216)</f>
        <v/>
      </c>
      <c r="I216" s="59" t="str">
        <f>IF(resultats_francais!N216="","",resultats_francais!N216)</f>
        <v/>
      </c>
      <c r="J216" s="59" t="str">
        <f>IF(resultats_francais!O216="","",resultats_francais!O216)</f>
        <v/>
      </c>
      <c r="K216" s="59" t="str">
        <f>IF(resultats_francais!E216="","",resultats_francais!E216)</f>
        <v/>
      </c>
      <c r="L216" s="59" t="str">
        <f>IF(resultats_francais!F216="","",resultats_francais!F216)</f>
        <v/>
      </c>
      <c r="M216" s="59" t="str">
        <f>IF(resultats_francais!G216="","",resultats_francais!G216)</f>
        <v/>
      </c>
      <c r="N216" s="59" t="str">
        <f>IF(resultats_francais!K216="","",resultats_francais!K216)</f>
        <v/>
      </c>
      <c r="O216" s="59" t="str">
        <f>IF(resultats_francais!L216="","",resultats_francais!L216)</f>
        <v/>
      </c>
      <c r="P216" s="59" t="str">
        <f>IF(resultats_francais!P216="","",resultats_francais!P216)</f>
        <v/>
      </c>
      <c r="Q216" s="59" t="str">
        <f>IF(resultats_francais!Q216="","",resultats_francais!Q216)</f>
        <v/>
      </c>
      <c r="R216" s="59" t="str">
        <f>IF(resultats_francais!R216="","",resultats_francais!R216)</f>
        <v/>
      </c>
      <c r="S216" s="59" t="str">
        <f>IF(resultats_francais!S216="","",resultats_francais!S216)</f>
        <v/>
      </c>
      <c r="T216" s="59" t="str">
        <f>IF(resultats_francais!T216="","",resultats_francais!T216)</f>
        <v/>
      </c>
      <c r="U216" s="59" t="str">
        <f>IF(resultats_francais!U216="","",resultats_francais!U216)</f>
        <v/>
      </c>
    </row>
    <row r="217" spans="1:21" ht="20.100000000000001" customHeight="1" thickBot="1">
      <c r="A217" s="63" t="str">
        <f>IF(resultats_francais!A217="","",resultats_francais!A217)</f>
        <v/>
      </c>
      <c r="B217" s="59" t="str">
        <f>IF(resultats_francais!B217="","",resultats_francais!B217)</f>
        <v/>
      </c>
      <c r="C217" s="59" t="str">
        <f>IF(resultats_francais!C217="","",resultats_francais!C217)</f>
        <v/>
      </c>
      <c r="D217" s="59" t="str">
        <f>IF(resultats_francais!D217="","",resultats_francais!D217)</f>
        <v/>
      </c>
      <c r="E217" s="59" t="str">
        <f>IF(resultats_francais!H217="","",resultats_francais!H217)</f>
        <v/>
      </c>
      <c r="F217" s="59" t="str">
        <f>IF(resultats_francais!I217="","",resultats_francais!I217)</f>
        <v/>
      </c>
      <c r="G217" s="59" t="str">
        <f>IF(resultats_francais!J217="","",resultats_francais!J217)</f>
        <v/>
      </c>
      <c r="H217" s="59" t="str">
        <f>IF(resultats_francais!M217="","",resultats_francais!M217)</f>
        <v/>
      </c>
      <c r="I217" s="59" t="str">
        <f>IF(resultats_francais!N217="","",resultats_francais!N217)</f>
        <v/>
      </c>
      <c r="J217" s="59" t="str">
        <f>IF(resultats_francais!O217="","",resultats_francais!O217)</f>
        <v/>
      </c>
      <c r="K217" s="59" t="str">
        <f>IF(resultats_francais!E217="","",resultats_francais!E217)</f>
        <v/>
      </c>
      <c r="L217" s="59" t="str">
        <f>IF(resultats_francais!F217="","",resultats_francais!F217)</f>
        <v/>
      </c>
      <c r="M217" s="59" t="str">
        <f>IF(resultats_francais!G217="","",resultats_francais!G217)</f>
        <v/>
      </c>
      <c r="N217" s="59" t="str">
        <f>IF(resultats_francais!K217="","",resultats_francais!K217)</f>
        <v/>
      </c>
      <c r="O217" s="59" t="str">
        <f>IF(resultats_francais!L217="","",resultats_francais!L217)</f>
        <v/>
      </c>
      <c r="P217" s="59" t="str">
        <f>IF(resultats_francais!P217="","",resultats_francais!P217)</f>
        <v/>
      </c>
      <c r="Q217" s="59" t="str">
        <f>IF(resultats_francais!Q217="","",resultats_francais!Q217)</f>
        <v/>
      </c>
      <c r="R217" s="59" t="str">
        <f>IF(resultats_francais!R217="","",resultats_francais!R217)</f>
        <v/>
      </c>
      <c r="S217" s="59" t="str">
        <f>IF(resultats_francais!S217="","",resultats_francais!S217)</f>
        <v/>
      </c>
      <c r="T217" s="59" t="str">
        <f>IF(resultats_francais!T217="","",resultats_francais!T217)</f>
        <v/>
      </c>
      <c r="U217" s="59" t="str">
        <f>IF(resultats_francais!U217="","",resultats_francais!U217)</f>
        <v/>
      </c>
    </row>
    <row r="218" spans="1:21" ht="20.100000000000001" customHeight="1" thickBot="1">
      <c r="A218" s="63" t="str">
        <f>IF(resultats_francais!A218="","",resultats_francais!A218)</f>
        <v/>
      </c>
      <c r="B218" s="59" t="str">
        <f>IF(resultats_francais!B218="","",resultats_francais!B218)</f>
        <v/>
      </c>
      <c r="C218" s="59" t="str">
        <f>IF(resultats_francais!C218="","",resultats_francais!C218)</f>
        <v/>
      </c>
      <c r="D218" s="59" t="str">
        <f>IF(resultats_francais!D218="","",resultats_francais!D218)</f>
        <v/>
      </c>
      <c r="E218" s="59" t="str">
        <f>IF(resultats_francais!H218="","",resultats_francais!H218)</f>
        <v/>
      </c>
      <c r="F218" s="59" t="str">
        <f>IF(resultats_francais!I218="","",resultats_francais!I218)</f>
        <v/>
      </c>
      <c r="G218" s="59" t="str">
        <f>IF(resultats_francais!J218="","",resultats_francais!J218)</f>
        <v/>
      </c>
      <c r="H218" s="59" t="str">
        <f>IF(resultats_francais!M218="","",resultats_francais!M218)</f>
        <v/>
      </c>
      <c r="I218" s="59" t="str">
        <f>IF(resultats_francais!N218="","",resultats_francais!N218)</f>
        <v/>
      </c>
      <c r="J218" s="59" t="str">
        <f>IF(resultats_francais!O218="","",resultats_francais!O218)</f>
        <v/>
      </c>
      <c r="K218" s="59" t="str">
        <f>IF(resultats_francais!E218="","",resultats_francais!E218)</f>
        <v/>
      </c>
      <c r="L218" s="59" t="str">
        <f>IF(resultats_francais!F218="","",resultats_francais!F218)</f>
        <v/>
      </c>
      <c r="M218" s="59" t="str">
        <f>IF(resultats_francais!G218="","",resultats_francais!G218)</f>
        <v/>
      </c>
      <c r="N218" s="59" t="str">
        <f>IF(resultats_francais!K218="","",resultats_francais!K218)</f>
        <v/>
      </c>
      <c r="O218" s="59" t="str">
        <f>IF(resultats_francais!L218="","",resultats_francais!L218)</f>
        <v/>
      </c>
      <c r="P218" s="59" t="str">
        <f>IF(resultats_francais!P218="","",resultats_francais!P218)</f>
        <v/>
      </c>
      <c r="Q218" s="59" t="str">
        <f>IF(resultats_francais!Q218="","",resultats_francais!Q218)</f>
        <v/>
      </c>
      <c r="R218" s="59" t="str">
        <f>IF(resultats_francais!R218="","",resultats_francais!R218)</f>
        <v/>
      </c>
      <c r="S218" s="59" t="str">
        <f>IF(resultats_francais!S218="","",resultats_francais!S218)</f>
        <v/>
      </c>
      <c r="T218" s="59" t="str">
        <f>IF(resultats_francais!T218="","",resultats_francais!T218)</f>
        <v/>
      </c>
      <c r="U218" s="59" t="str">
        <f>IF(resultats_francais!U218="","",resultats_francais!U218)</f>
        <v/>
      </c>
    </row>
    <row r="219" spans="1:21" ht="20.100000000000001" customHeight="1" thickBot="1">
      <c r="A219" s="63" t="str">
        <f>IF(resultats_francais!A219="","",resultats_francais!A219)</f>
        <v/>
      </c>
      <c r="B219" s="59" t="str">
        <f>IF(resultats_francais!B219="","",resultats_francais!B219)</f>
        <v/>
      </c>
      <c r="C219" s="59" t="str">
        <f>IF(resultats_francais!C219="","",resultats_francais!C219)</f>
        <v/>
      </c>
      <c r="D219" s="59" t="str">
        <f>IF(resultats_francais!D219="","",resultats_francais!D219)</f>
        <v/>
      </c>
      <c r="E219" s="59" t="str">
        <f>IF(resultats_francais!H219="","",resultats_francais!H219)</f>
        <v/>
      </c>
      <c r="F219" s="59" t="str">
        <f>IF(resultats_francais!I219="","",resultats_francais!I219)</f>
        <v/>
      </c>
      <c r="G219" s="59" t="str">
        <f>IF(resultats_francais!J219="","",resultats_francais!J219)</f>
        <v/>
      </c>
      <c r="H219" s="59" t="str">
        <f>IF(resultats_francais!M219="","",resultats_francais!M219)</f>
        <v/>
      </c>
      <c r="I219" s="59" t="str">
        <f>IF(resultats_francais!N219="","",resultats_francais!N219)</f>
        <v/>
      </c>
      <c r="J219" s="59" t="str">
        <f>IF(resultats_francais!O219="","",resultats_francais!O219)</f>
        <v/>
      </c>
      <c r="K219" s="59" t="str">
        <f>IF(resultats_francais!E219="","",resultats_francais!E219)</f>
        <v/>
      </c>
      <c r="L219" s="59" t="str">
        <f>IF(resultats_francais!F219="","",resultats_francais!F219)</f>
        <v/>
      </c>
      <c r="M219" s="59" t="str">
        <f>IF(resultats_francais!G219="","",resultats_francais!G219)</f>
        <v/>
      </c>
      <c r="N219" s="59" t="str">
        <f>IF(resultats_francais!K219="","",resultats_francais!K219)</f>
        <v/>
      </c>
      <c r="O219" s="59" t="str">
        <f>IF(resultats_francais!L219="","",resultats_francais!L219)</f>
        <v/>
      </c>
      <c r="P219" s="59" t="str">
        <f>IF(resultats_francais!P219="","",resultats_francais!P219)</f>
        <v/>
      </c>
      <c r="Q219" s="59" t="str">
        <f>IF(resultats_francais!Q219="","",resultats_francais!Q219)</f>
        <v/>
      </c>
      <c r="R219" s="59" t="str">
        <f>IF(resultats_francais!R219="","",resultats_francais!R219)</f>
        <v/>
      </c>
      <c r="S219" s="59" t="str">
        <f>IF(resultats_francais!S219="","",resultats_francais!S219)</f>
        <v/>
      </c>
      <c r="T219" s="59" t="str">
        <f>IF(resultats_francais!T219="","",resultats_francais!T219)</f>
        <v/>
      </c>
      <c r="U219" s="59" t="str">
        <f>IF(resultats_francais!U219="","",resultats_francais!U219)</f>
        <v/>
      </c>
    </row>
    <row r="220" spans="1:21" ht="20.100000000000001" customHeight="1" thickBot="1">
      <c r="A220" s="63" t="str">
        <f>IF(resultats_francais!A220="","",resultats_francais!A220)</f>
        <v/>
      </c>
      <c r="B220" s="59" t="str">
        <f>IF(resultats_francais!B220="","",resultats_francais!B220)</f>
        <v/>
      </c>
      <c r="C220" s="59" t="str">
        <f>IF(resultats_francais!C220="","",resultats_francais!C220)</f>
        <v/>
      </c>
      <c r="D220" s="59" t="str">
        <f>IF(resultats_francais!D220="","",resultats_francais!D220)</f>
        <v/>
      </c>
      <c r="E220" s="59" t="str">
        <f>IF(resultats_francais!H220="","",resultats_francais!H220)</f>
        <v/>
      </c>
      <c r="F220" s="59" t="str">
        <f>IF(resultats_francais!I220="","",resultats_francais!I220)</f>
        <v/>
      </c>
      <c r="G220" s="59" t="str">
        <f>IF(resultats_francais!J220="","",resultats_francais!J220)</f>
        <v/>
      </c>
      <c r="H220" s="59" t="str">
        <f>IF(resultats_francais!M220="","",resultats_francais!M220)</f>
        <v/>
      </c>
      <c r="I220" s="59" t="str">
        <f>IF(resultats_francais!N220="","",resultats_francais!N220)</f>
        <v/>
      </c>
      <c r="J220" s="59" t="str">
        <f>IF(resultats_francais!O220="","",resultats_francais!O220)</f>
        <v/>
      </c>
      <c r="K220" s="59" t="str">
        <f>IF(resultats_francais!E220="","",resultats_francais!E220)</f>
        <v/>
      </c>
      <c r="L220" s="59" t="str">
        <f>IF(resultats_francais!F220="","",resultats_francais!F220)</f>
        <v/>
      </c>
      <c r="M220" s="59" t="str">
        <f>IF(resultats_francais!G220="","",resultats_francais!G220)</f>
        <v/>
      </c>
      <c r="N220" s="59" t="str">
        <f>IF(resultats_francais!K220="","",resultats_francais!K220)</f>
        <v/>
      </c>
      <c r="O220" s="59" t="str">
        <f>IF(resultats_francais!L220="","",resultats_francais!L220)</f>
        <v/>
      </c>
      <c r="P220" s="59" t="str">
        <f>IF(resultats_francais!P220="","",resultats_francais!P220)</f>
        <v/>
      </c>
      <c r="Q220" s="59" t="str">
        <f>IF(resultats_francais!Q220="","",resultats_francais!Q220)</f>
        <v/>
      </c>
      <c r="R220" s="59" t="str">
        <f>IF(resultats_francais!R220="","",resultats_francais!R220)</f>
        <v/>
      </c>
      <c r="S220" s="59" t="str">
        <f>IF(resultats_francais!S220="","",resultats_francais!S220)</f>
        <v/>
      </c>
      <c r="T220" s="59" t="str">
        <f>IF(resultats_francais!T220="","",resultats_francais!T220)</f>
        <v/>
      </c>
      <c r="U220" s="59" t="str">
        <f>IF(resultats_francais!U220="","",resultats_francais!U220)</f>
        <v/>
      </c>
    </row>
    <row r="221" spans="1:21" ht="20.100000000000001" customHeight="1" thickBot="1">
      <c r="A221" s="63" t="str">
        <f>IF(resultats_francais!A221="","",resultats_francais!A221)</f>
        <v/>
      </c>
      <c r="B221" s="59" t="str">
        <f>IF(resultats_francais!B221="","",resultats_francais!B221)</f>
        <v/>
      </c>
      <c r="C221" s="59" t="str">
        <f>IF(resultats_francais!C221="","",resultats_francais!C221)</f>
        <v/>
      </c>
      <c r="D221" s="59" t="str">
        <f>IF(resultats_francais!D221="","",resultats_francais!D221)</f>
        <v/>
      </c>
      <c r="E221" s="59" t="str">
        <f>IF(resultats_francais!H221="","",resultats_francais!H221)</f>
        <v/>
      </c>
      <c r="F221" s="59" t="str">
        <f>IF(resultats_francais!I221="","",resultats_francais!I221)</f>
        <v/>
      </c>
      <c r="G221" s="59" t="str">
        <f>IF(resultats_francais!J221="","",resultats_francais!J221)</f>
        <v/>
      </c>
      <c r="H221" s="59" t="str">
        <f>IF(resultats_francais!M221="","",resultats_francais!M221)</f>
        <v/>
      </c>
      <c r="I221" s="59" t="str">
        <f>IF(resultats_francais!N221="","",resultats_francais!N221)</f>
        <v/>
      </c>
      <c r="J221" s="59" t="str">
        <f>IF(resultats_francais!O221="","",resultats_francais!O221)</f>
        <v/>
      </c>
      <c r="K221" s="59" t="str">
        <f>IF(resultats_francais!E221="","",resultats_francais!E221)</f>
        <v/>
      </c>
      <c r="L221" s="59" t="str">
        <f>IF(resultats_francais!F221="","",resultats_francais!F221)</f>
        <v/>
      </c>
      <c r="M221" s="59" t="str">
        <f>IF(resultats_francais!G221="","",resultats_francais!G221)</f>
        <v/>
      </c>
      <c r="N221" s="59" t="str">
        <f>IF(resultats_francais!K221="","",resultats_francais!K221)</f>
        <v/>
      </c>
      <c r="O221" s="59" t="str">
        <f>IF(resultats_francais!L221="","",resultats_francais!L221)</f>
        <v/>
      </c>
      <c r="P221" s="59" t="str">
        <f>IF(resultats_francais!P221="","",resultats_francais!P221)</f>
        <v/>
      </c>
      <c r="Q221" s="59" t="str">
        <f>IF(resultats_francais!Q221="","",resultats_francais!Q221)</f>
        <v/>
      </c>
      <c r="R221" s="59" t="str">
        <f>IF(resultats_francais!R221="","",resultats_francais!R221)</f>
        <v/>
      </c>
      <c r="S221" s="59" t="str">
        <f>IF(resultats_francais!S221="","",resultats_francais!S221)</f>
        <v/>
      </c>
      <c r="T221" s="59" t="str">
        <f>IF(resultats_francais!T221="","",resultats_francais!T221)</f>
        <v/>
      </c>
      <c r="U221" s="59" t="str">
        <f>IF(resultats_francais!U221="","",resultats_francais!U221)</f>
        <v/>
      </c>
    </row>
    <row r="222" spans="1:21" ht="20.100000000000001" customHeight="1" thickBot="1">
      <c r="A222" s="63" t="str">
        <f>IF(resultats_francais!A222="","",resultats_francais!A222)</f>
        <v/>
      </c>
      <c r="B222" s="59" t="str">
        <f>IF(resultats_francais!B222="","",resultats_francais!B222)</f>
        <v/>
      </c>
      <c r="C222" s="59" t="str">
        <f>IF(resultats_francais!C222="","",resultats_francais!C222)</f>
        <v/>
      </c>
      <c r="D222" s="59" t="str">
        <f>IF(resultats_francais!D222="","",resultats_francais!D222)</f>
        <v/>
      </c>
      <c r="E222" s="59" t="str">
        <f>IF(resultats_francais!H222="","",resultats_francais!H222)</f>
        <v/>
      </c>
      <c r="F222" s="59" t="str">
        <f>IF(resultats_francais!I222="","",resultats_francais!I222)</f>
        <v/>
      </c>
      <c r="G222" s="59" t="str">
        <f>IF(resultats_francais!J222="","",resultats_francais!J222)</f>
        <v/>
      </c>
      <c r="H222" s="59" t="str">
        <f>IF(resultats_francais!M222="","",resultats_francais!M222)</f>
        <v/>
      </c>
      <c r="I222" s="59" t="str">
        <f>IF(resultats_francais!N222="","",resultats_francais!N222)</f>
        <v/>
      </c>
      <c r="J222" s="59" t="str">
        <f>IF(resultats_francais!O222="","",resultats_francais!O222)</f>
        <v/>
      </c>
      <c r="K222" s="59" t="str">
        <f>IF(resultats_francais!E222="","",resultats_francais!E222)</f>
        <v/>
      </c>
      <c r="L222" s="59" t="str">
        <f>IF(resultats_francais!F222="","",resultats_francais!F222)</f>
        <v/>
      </c>
      <c r="M222" s="59" t="str">
        <f>IF(resultats_francais!G222="","",resultats_francais!G222)</f>
        <v/>
      </c>
      <c r="N222" s="59" t="str">
        <f>IF(resultats_francais!K222="","",resultats_francais!K222)</f>
        <v/>
      </c>
      <c r="O222" s="59" t="str">
        <f>IF(resultats_francais!L222="","",resultats_francais!L222)</f>
        <v/>
      </c>
      <c r="P222" s="59" t="str">
        <f>IF(resultats_francais!P222="","",resultats_francais!P222)</f>
        <v/>
      </c>
      <c r="Q222" s="59" t="str">
        <f>IF(resultats_francais!Q222="","",resultats_francais!Q222)</f>
        <v/>
      </c>
      <c r="R222" s="59" t="str">
        <f>IF(resultats_francais!R222="","",resultats_francais!R222)</f>
        <v/>
      </c>
      <c r="S222" s="59" t="str">
        <f>IF(resultats_francais!S222="","",resultats_francais!S222)</f>
        <v/>
      </c>
      <c r="T222" s="59" t="str">
        <f>IF(resultats_francais!T222="","",resultats_francais!T222)</f>
        <v/>
      </c>
      <c r="U222" s="59" t="str">
        <f>IF(resultats_francais!U222="","",resultats_francais!U222)</f>
        <v/>
      </c>
    </row>
    <row r="223" spans="1:21" ht="20.100000000000001" customHeight="1" thickBot="1">
      <c r="A223" s="63" t="str">
        <f>IF(resultats_francais!A223="","",resultats_francais!A223)</f>
        <v/>
      </c>
      <c r="B223" s="59" t="str">
        <f>IF(resultats_francais!B223="","",resultats_francais!B223)</f>
        <v/>
      </c>
      <c r="C223" s="59" t="str">
        <f>IF(resultats_francais!C223="","",resultats_francais!C223)</f>
        <v/>
      </c>
      <c r="D223" s="59" t="str">
        <f>IF(resultats_francais!D223="","",resultats_francais!D223)</f>
        <v/>
      </c>
      <c r="E223" s="59" t="str">
        <f>IF(resultats_francais!H223="","",resultats_francais!H223)</f>
        <v/>
      </c>
      <c r="F223" s="59" t="str">
        <f>IF(resultats_francais!I223="","",resultats_francais!I223)</f>
        <v/>
      </c>
      <c r="G223" s="59" t="str">
        <f>IF(resultats_francais!J223="","",resultats_francais!J223)</f>
        <v/>
      </c>
      <c r="H223" s="59" t="str">
        <f>IF(resultats_francais!M223="","",resultats_francais!M223)</f>
        <v/>
      </c>
      <c r="I223" s="59" t="str">
        <f>IF(resultats_francais!N223="","",resultats_francais!N223)</f>
        <v/>
      </c>
      <c r="J223" s="59" t="str">
        <f>IF(resultats_francais!O223="","",resultats_francais!O223)</f>
        <v/>
      </c>
      <c r="K223" s="59" t="str">
        <f>IF(resultats_francais!E223="","",resultats_francais!E223)</f>
        <v/>
      </c>
      <c r="L223" s="59" t="str">
        <f>IF(resultats_francais!F223="","",resultats_francais!F223)</f>
        <v/>
      </c>
      <c r="M223" s="59" t="str">
        <f>IF(resultats_francais!G223="","",resultats_francais!G223)</f>
        <v/>
      </c>
      <c r="N223" s="59" t="str">
        <f>IF(resultats_francais!K223="","",resultats_francais!K223)</f>
        <v/>
      </c>
      <c r="O223" s="59" t="str">
        <f>IF(resultats_francais!L223="","",resultats_francais!L223)</f>
        <v/>
      </c>
      <c r="P223" s="59" t="str">
        <f>IF(resultats_francais!P223="","",resultats_francais!P223)</f>
        <v/>
      </c>
      <c r="Q223" s="59" t="str">
        <f>IF(resultats_francais!Q223="","",resultats_francais!Q223)</f>
        <v/>
      </c>
      <c r="R223" s="59" t="str">
        <f>IF(resultats_francais!R223="","",resultats_francais!R223)</f>
        <v/>
      </c>
      <c r="S223" s="59" t="str">
        <f>IF(resultats_francais!S223="","",resultats_francais!S223)</f>
        <v/>
      </c>
      <c r="T223" s="59" t="str">
        <f>IF(resultats_francais!T223="","",resultats_francais!T223)</f>
        <v/>
      </c>
      <c r="U223" s="59" t="str">
        <f>IF(resultats_francais!U223="","",resultats_francais!U223)</f>
        <v/>
      </c>
    </row>
    <row r="224" spans="1:21" ht="20.100000000000001" customHeight="1" thickBot="1">
      <c r="A224" s="63" t="str">
        <f>IF(resultats_francais!A224="","",resultats_francais!A224)</f>
        <v/>
      </c>
      <c r="B224" s="59" t="str">
        <f>IF(resultats_francais!B224="","",resultats_francais!B224)</f>
        <v/>
      </c>
      <c r="C224" s="59" t="str">
        <f>IF(resultats_francais!C224="","",resultats_francais!C224)</f>
        <v/>
      </c>
      <c r="D224" s="59" t="str">
        <f>IF(resultats_francais!D224="","",resultats_francais!D224)</f>
        <v/>
      </c>
      <c r="E224" s="59" t="str">
        <f>IF(resultats_francais!H224="","",resultats_francais!H224)</f>
        <v/>
      </c>
      <c r="F224" s="59" t="str">
        <f>IF(resultats_francais!I224="","",resultats_francais!I224)</f>
        <v/>
      </c>
      <c r="G224" s="59" t="str">
        <f>IF(resultats_francais!J224="","",resultats_francais!J224)</f>
        <v/>
      </c>
      <c r="H224" s="59" t="str">
        <f>IF(resultats_francais!M224="","",resultats_francais!M224)</f>
        <v/>
      </c>
      <c r="I224" s="59" t="str">
        <f>IF(resultats_francais!N224="","",resultats_francais!N224)</f>
        <v/>
      </c>
      <c r="J224" s="59" t="str">
        <f>IF(resultats_francais!O224="","",resultats_francais!O224)</f>
        <v/>
      </c>
      <c r="K224" s="59" t="str">
        <f>IF(resultats_francais!E224="","",resultats_francais!E224)</f>
        <v/>
      </c>
      <c r="L224" s="59" t="str">
        <f>IF(resultats_francais!F224="","",resultats_francais!F224)</f>
        <v/>
      </c>
      <c r="M224" s="59" t="str">
        <f>IF(resultats_francais!G224="","",resultats_francais!G224)</f>
        <v/>
      </c>
      <c r="N224" s="59" t="str">
        <f>IF(resultats_francais!K224="","",resultats_francais!K224)</f>
        <v/>
      </c>
      <c r="O224" s="59" t="str">
        <f>IF(resultats_francais!L224="","",resultats_francais!L224)</f>
        <v/>
      </c>
      <c r="P224" s="59" t="str">
        <f>IF(resultats_francais!P224="","",resultats_francais!P224)</f>
        <v/>
      </c>
      <c r="Q224" s="59" t="str">
        <f>IF(resultats_francais!Q224="","",resultats_francais!Q224)</f>
        <v/>
      </c>
      <c r="R224" s="59" t="str">
        <f>IF(resultats_francais!R224="","",resultats_francais!R224)</f>
        <v/>
      </c>
      <c r="S224" s="59" t="str">
        <f>IF(resultats_francais!S224="","",resultats_francais!S224)</f>
        <v/>
      </c>
      <c r="T224" s="59" t="str">
        <f>IF(resultats_francais!T224="","",resultats_francais!T224)</f>
        <v/>
      </c>
      <c r="U224" s="59" t="str">
        <f>IF(resultats_francais!U224="","",resultats_francais!U224)</f>
        <v/>
      </c>
    </row>
    <row r="225" spans="1:21" ht="20.100000000000001" customHeight="1" thickBot="1">
      <c r="A225" s="63" t="str">
        <f>IF(resultats_francais!A225="","",resultats_francais!A225)</f>
        <v/>
      </c>
      <c r="B225" s="59" t="str">
        <f>IF(resultats_francais!B225="","",resultats_francais!B225)</f>
        <v/>
      </c>
      <c r="C225" s="59" t="str">
        <f>IF(resultats_francais!C225="","",resultats_francais!C225)</f>
        <v/>
      </c>
      <c r="D225" s="59" t="str">
        <f>IF(resultats_francais!D225="","",resultats_francais!D225)</f>
        <v/>
      </c>
      <c r="E225" s="59" t="str">
        <f>IF(resultats_francais!H225="","",resultats_francais!H225)</f>
        <v/>
      </c>
      <c r="F225" s="59" t="str">
        <f>IF(resultats_francais!I225="","",resultats_francais!I225)</f>
        <v/>
      </c>
      <c r="G225" s="59" t="str">
        <f>IF(resultats_francais!J225="","",resultats_francais!J225)</f>
        <v/>
      </c>
      <c r="H225" s="59" t="str">
        <f>IF(resultats_francais!M225="","",resultats_francais!M225)</f>
        <v/>
      </c>
      <c r="I225" s="59" t="str">
        <f>IF(resultats_francais!N225="","",resultats_francais!N225)</f>
        <v/>
      </c>
      <c r="J225" s="59" t="str">
        <f>IF(resultats_francais!O225="","",resultats_francais!O225)</f>
        <v/>
      </c>
      <c r="K225" s="59" t="str">
        <f>IF(resultats_francais!E225="","",resultats_francais!E225)</f>
        <v/>
      </c>
      <c r="L225" s="59" t="str">
        <f>IF(resultats_francais!F225="","",resultats_francais!F225)</f>
        <v/>
      </c>
      <c r="M225" s="59" t="str">
        <f>IF(resultats_francais!G225="","",resultats_francais!G225)</f>
        <v/>
      </c>
      <c r="N225" s="59" t="str">
        <f>IF(resultats_francais!K225="","",resultats_francais!K225)</f>
        <v/>
      </c>
      <c r="O225" s="59" t="str">
        <f>IF(resultats_francais!L225="","",resultats_francais!L225)</f>
        <v/>
      </c>
      <c r="P225" s="59" t="str">
        <f>IF(resultats_francais!P225="","",resultats_francais!P225)</f>
        <v/>
      </c>
      <c r="Q225" s="59" t="str">
        <f>IF(resultats_francais!Q225="","",resultats_francais!Q225)</f>
        <v/>
      </c>
      <c r="R225" s="59" t="str">
        <f>IF(resultats_francais!R225="","",resultats_francais!R225)</f>
        <v/>
      </c>
      <c r="S225" s="59" t="str">
        <f>IF(resultats_francais!S225="","",resultats_francais!S225)</f>
        <v/>
      </c>
      <c r="T225" s="59" t="str">
        <f>IF(resultats_francais!T225="","",resultats_francais!T225)</f>
        <v/>
      </c>
      <c r="U225" s="59" t="str">
        <f>IF(resultats_francais!U225="","",resultats_francais!U225)</f>
        <v/>
      </c>
    </row>
    <row r="226" spans="1:21" ht="20.100000000000001" customHeight="1" thickBot="1">
      <c r="A226" s="63" t="str">
        <f>IF(resultats_francais!A226="","",resultats_francais!A226)</f>
        <v/>
      </c>
      <c r="B226" s="59" t="str">
        <f>IF(resultats_francais!B226="","",resultats_francais!B226)</f>
        <v/>
      </c>
      <c r="C226" s="59" t="str">
        <f>IF(resultats_francais!C226="","",resultats_francais!C226)</f>
        <v/>
      </c>
      <c r="D226" s="59" t="str">
        <f>IF(resultats_francais!D226="","",resultats_francais!D226)</f>
        <v/>
      </c>
      <c r="E226" s="59" t="str">
        <f>IF(resultats_francais!H226="","",resultats_francais!H226)</f>
        <v/>
      </c>
      <c r="F226" s="59" t="str">
        <f>IF(resultats_francais!I226="","",resultats_francais!I226)</f>
        <v/>
      </c>
      <c r="G226" s="59" t="str">
        <f>IF(resultats_francais!J226="","",resultats_francais!J226)</f>
        <v/>
      </c>
      <c r="H226" s="59" t="str">
        <f>IF(resultats_francais!M226="","",resultats_francais!M226)</f>
        <v/>
      </c>
      <c r="I226" s="59" t="str">
        <f>IF(resultats_francais!N226="","",resultats_francais!N226)</f>
        <v/>
      </c>
      <c r="J226" s="59" t="str">
        <f>IF(resultats_francais!O226="","",resultats_francais!O226)</f>
        <v/>
      </c>
      <c r="K226" s="59" t="str">
        <f>IF(resultats_francais!E226="","",resultats_francais!E226)</f>
        <v/>
      </c>
      <c r="L226" s="59" t="str">
        <f>IF(resultats_francais!F226="","",resultats_francais!F226)</f>
        <v/>
      </c>
      <c r="M226" s="59" t="str">
        <f>IF(resultats_francais!G226="","",resultats_francais!G226)</f>
        <v/>
      </c>
      <c r="N226" s="59" t="str">
        <f>IF(resultats_francais!K226="","",resultats_francais!K226)</f>
        <v/>
      </c>
      <c r="O226" s="59" t="str">
        <f>IF(resultats_francais!L226="","",resultats_francais!L226)</f>
        <v/>
      </c>
      <c r="P226" s="59" t="str">
        <f>IF(resultats_francais!P226="","",resultats_francais!P226)</f>
        <v/>
      </c>
      <c r="Q226" s="59" t="str">
        <f>IF(resultats_francais!Q226="","",resultats_francais!Q226)</f>
        <v/>
      </c>
      <c r="R226" s="59" t="str">
        <f>IF(resultats_francais!R226="","",resultats_francais!R226)</f>
        <v/>
      </c>
      <c r="S226" s="59" t="str">
        <f>IF(resultats_francais!S226="","",resultats_francais!S226)</f>
        <v/>
      </c>
      <c r="T226" s="59" t="str">
        <f>IF(resultats_francais!T226="","",resultats_francais!T226)</f>
        <v/>
      </c>
      <c r="U226" s="59" t="str">
        <f>IF(resultats_francais!U226="","",resultats_francais!U226)</f>
        <v/>
      </c>
    </row>
    <row r="227" spans="1:21" ht="20.100000000000001" customHeight="1" thickBot="1">
      <c r="A227" s="63" t="str">
        <f>IF(resultats_francais!A227="","",resultats_francais!A227)</f>
        <v/>
      </c>
      <c r="B227" s="59" t="str">
        <f>IF(resultats_francais!B227="","",resultats_francais!B227)</f>
        <v/>
      </c>
      <c r="C227" s="59" t="str">
        <f>IF(resultats_francais!C227="","",resultats_francais!C227)</f>
        <v/>
      </c>
      <c r="D227" s="59" t="str">
        <f>IF(resultats_francais!D227="","",resultats_francais!D227)</f>
        <v/>
      </c>
      <c r="E227" s="59" t="str">
        <f>IF(resultats_francais!H227="","",resultats_francais!H227)</f>
        <v/>
      </c>
      <c r="F227" s="59" t="str">
        <f>IF(resultats_francais!I227="","",resultats_francais!I227)</f>
        <v/>
      </c>
      <c r="G227" s="59" t="str">
        <f>IF(resultats_francais!J227="","",resultats_francais!J227)</f>
        <v/>
      </c>
      <c r="H227" s="59" t="str">
        <f>IF(resultats_francais!M227="","",resultats_francais!M227)</f>
        <v/>
      </c>
      <c r="I227" s="59" t="str">
        <f>IF(resultats_francais!N227="","",resultats_francais!N227)</f>
        <v/>
      </c>
      <c r="J227" s="59" t="str">
        <f>IF(resultats_francais!O227="","",resultats_francais!O227)</f>
        <v/>
      </c>
      <c r="K227" s="59" t="str">
        <f>IF(resultats_francais!E227="","",resultats_francais!E227)</f>
        <v/>
      </c>
      <c r="L227" s="59" t="str">
        <f>IF(resultats_francais!F227="","",resultats_francais!F227)</f>
        <v/>
      </c>
      <c r="M227" s="59" t="str">
        <f>IF(resultats_francais!G227="","",resultats_francais!G227)</f>
        <v/>
      </c>
      <c r="N227" s="59" t="str">
        <f>IF(resultats_francais!K227="","",resultats_francais!K227)</f>
        <v/>
      </c>
      <c r="O227" s="59" t="str">
        <f>IF(resultats_francais!L227="","",resultats_francais!L227)</f>
        <v/>
      </c>
      <c r="P227" s="59" t="str">
        <f>IF(resultats_francais!P227="","",resultats_francais!P227)</f>
        <v/>
      </c>
      <c r="Q227" s="59" t="str">
        <f>IF(resultats_francais!Q227="","",resultats_francais!Q227)</f>
        <v/>
      </c>
      <c r="R227" s="59" t="str">
        <f>IF(resultats_francais!R227="","",resultats_francais!R227)</f>
        <v/>
      </c>
      <c r="S227" s="59" t="str">
        <f>IF(resultats_francais!S227="","",resultats_francais!S227)</f>
        <v/>
      </c>
      <c r="T227" s="59" t="str">
        <f>IF(resultats_francais!T227="","",resultats_francais!T227)</f>
        <v/>
      </c>
      <c r="U227" s="59" t="str">
        <f>IF(resultats_francais!U227="","",resultats_francais!U227)</f>
        <v/>
      </c>
    </row>
    <row r="228" spans="1:21" ht="20.100000000000001" customHeight="1" thickBot="1">
      <c r="A228" s="63" t="str">
        <f>IF(resultats_francais!A228="","",resultats_francais!A228)</f>
        <v/>
      </c>
      <c r="B228" s="59" t="str">
        <f>IF(resultats_francais!B228="","",resultats_francais!B228)</f>
        <v/>
      </c>
      <c r="C228" s="59" t="str">
        <f>IF(resultats_francais!C228="","",resultats_francais!C228)</f>
        <v/>
      </c>
      <c r="D228" s="59" t="str">
        <f>IF(resultats_francais!D228="","",resultats_francais!D228)</f>
        <v/>
      </c>
      <c r="E228" s="59" t="str">
        <f>IF(resultats_francais!H228="","",resultats_francais!H228)</f>
        <v/>
      </c>
      <c r="F228" s="59" t="str">
        <f>IF(resultats_francais!I228="","",resultats_francais!I228)</f>
        <v/>
      </c>
      <c r="G228" s="59" t="str">
        <f>IF(resultats_francais!J228="","",resultats_francais!J228)</f>
        <v/>
      </c>
      <c r="H228" s="59" t="str">
        <f>IF(resultats_francais!M228="","",resultats_francais!M228)</f>
        <v/>
      </c>
      <c r="I228" s="59" t="str">
        <f>IF(resultats_francais!N228="","",resultats_francais!N228)</f>
        <v/>
      </c>
      <c r="J228" s="59" t="str">
        <f>IF(resultats_francais!O228="","",resultats_francais!O228)</f>
        <v/>
      </c>
      <c r="K228" s="59" t="str">
        <f>IF(resultats_francais!E228="","",resultats_francais!E228)</f>
        <v/>
      </c>
      <c r="L228" s="59" t="str">
        <f>IF(resultats_francais!F228="","",resultats_francais!F228)</f>
        <v/>
      </c>
      <c r="M228" s="59" t="str">
        <f>IF(resultats_francais!G228="","",resultats_francais!G228)</f>
        <v/>
      </c>
      <c r="N228" s="59" t="str">
        <f>IF(resultats_francais!K228="","",resultats_francais!K228)</f>
        <v/>
      </c>
      <c r="O228" s="59" t="str">
        <f>IF(resultats_francais!L228="","",resultats_francais!L228)</f>
        <v/>
      </c>
      <c r="P228" s="59" t="str">
        <f>IF(resultats_francais!P228="","",resultats_francais!P228)</f>
        <v/>
      </c>
      <c r="Q228" s="59" t="str">
        <f>IF(resultats_francais!Q228="","",resultats_francais!Q228)</f>
        <v/>
      </c>
      <c r="R228" s="59" t="str">
        <f>IF(resultats_francais!R228="","",resultats_francais!R228)</f>
        <v/>
      </c>
      <c r="S228" s="59" t="str">
        <f>IF(resultats_francais!S228="","",resultats_francais!S228)</f>
        <v/>
      </c>
      <c r="T228" s="59" t="str">
        <f>IF(resultats_francais!T228="","",resultats_francais!T228)</f>
        <v/>
      </c>
      <c r="U228" s="59" t="str">
        <f>IF(resultats_francais!U228="","",resultats_francais!U228)</f>
        <v/>
      </c>
    </row>
    <row r="229" spans="1:21" ht="20.100000000000001" customHeight="1" thickBot="1">
      <c r="A229" s="63" t="str">
        <f>IF(resultats_francais!A229="","",resultats_francais!A229)</f>
        <v/>
      </c>
      <c r="B229" s="59" t="str">
        <f>IF(resultats_francais!B229="","",resultats_francais!B229)</f>
        <v/>
      </c>
      <c r="C229" s="59" t="str">
        <f>IF(resultats_francais!C229="","",resultats_francais!C229)</f>
        <v/>
      </c>
      <c r="D229" s="59" t="str">
        <f>IF(resultats_francais!D229="","",resultats_francais!D229)</f>
        <v/>
      </c>
      <c r="E229" s="59" t="str">
        <f>IF(resultats_francais!H229="","",resultats_francais!H229)</f>
        <v/>
      </c>
      <c r="F229" s="59" t="str">
        <f>IF(resultats_francais!I229="","",resultats_francais!I229)</f>
        <v/>
      </c>
      <c r="G229" s="59" t="str">
        <f>IF(resultats_francais!J229="","",resultats_francais!J229)</f>
        <v/>
      </c>
      <c r="H229" s="59" t="str">
        <f>IF(resultats_francais!M229="","",resultats_francais!M229)</f>
        <v/>
      </c>
      <c r="I229" s="59" t="str">
        <f>IF(resultats_francais!N229="","",resultats_francais!N229)</f>
        <v/>
      </c>
      <c r="J229" s="59" t="str">
        <f>IF(resultats_francais!O229="","",resultats_francais!O229)</f>
        <v/>
      </c>
      <c r="K229" s="59" t="str">
        <f>IF(resultats_francais!E229="","",resultats_francais!E229)</f>
        <v/>
      </c>
      <c r="L229" s="59" t="str">
        <f>IF(resultats_francais!F229="","",resultats_francais!F229)</f>
        <v/>
      </c>
      <c r="M229" s="59" t="str">
        <f>IF(resultats_francais!G229="","",resultats_francais!G229)</f>
        <v/>
      </c>
      <c r="N229" s="59" t="str">
        <f>IF(resultats_francais!K229="","",resultats_francais!K229)</f>
        <v/>
      </c>
      <c r="O229" s="59" t="str">
        <f>IF(resultats_francais!L229="","",resultats_francais!L229)</f>
        <v/>
      </c>
      <c r="P229" s="59" t="str">
        <f>IF(resultats_francais!P229="","",resultats_francais!P229)</f>
        <v/>
      </c>
      <c r="Q229" s="59" t="str">
        <f>IF(resultats_francais!Q229="","",resultats_francais!Q229)</f>
        <v/>
      </c>
      <c r="R229" s="59" t="str">
        <f>IF(resultats_francais!R229="","",resultats_francais!R229)</f>
        <v/>
      </c>
      <c r="S229" s="59" t="str">
        <f>IF(resultats_francais!S229="","",resultats_francais!S229)</f>
        <v/>
      </c>
      <c r="T229" s="59" t="str">
        <f>IF(resultats_francais!T229="","",resultats_francais!T229)</f>
        <v/>
      </c>
      <c r="U229" s="59" t="str">
        <f>IF(resultats_francais!U229="","",resultats_francais!U229)</f>
        <v/>
      </c>
    </row>
    <row r="230" spans="1:21" ht="20.100000000000001" customHeight="1" thickBot="1">
      <c r="A230" s="63" t="str">
        <f>IF(resultats_francais!A230="","",resultats_francais!A230)</f>
        <v/>
      </c>
      <c r="B230" s="59" t="str">
        <f>IF(resultats_francais!B230="","",resultats_francais!B230)</f>
        <v/>
      </c>
      <c r="C230" s="59" t="str">
        <f>IF(resultats_francais!C230="","",resultats_francais!C230)</f>
        <v/>
      </c>
      <c r="D230" s="59" t="str">
        <f>IF(resultats_francais!D230="","",resultats_francais!D230)</f>
        <v/>
      </c>
      <c r="E230" s="59" t="str">
        <f>IF(resultats_francais!H230="","",resultats_francais!H230)</f>
        <v/>
      </c>
      <c r="F230" s="59" t="str">
        <f>IF(resultats_francais!I230="","",resultats_francais!I230)</f>
        <v/>
      </c>
      <c r="G230" s="59" t="str">
        <f>IF(resultats_francais!J230="","",resultats_francais!J230)</f>
        <v/>
      </c>
      <c r="H230" s="59" t="str">
        <f>IF(resultats_francais!M230="","",resultats_francais!M230)</f>
        <v/>
      </c>
      <c r="I230" s="59" t="str">
        <f>IF(resultats_francais!N230="","",resultats_francais!N230)</f>
        <v/>
      </c>
      <c r="J230" s="59" t="str">
        <f>IF(resultats_francais!O230="","",resultats_francais!O230)</f>
        <v/>
      </c>
      <c r="K230" s="59" t="str">
        <f>IF(resultats_francais!E230="","",resultats_francais!E230)</f>
        <v/>
      </c>
      <c r="L230" s="59" t="str">
        <f>IF(resultats_francais!F230="","",resultats_francais!F230)</f>
        <v/>
      </c>
      <c r="M230" s="59" t="str">
        <f>IF(resultats_francais!G230="","",resultats_francais!G230)</f>
        <v/>
      </c>
      <c r="N230" s="59" t="str">
        <f>IF(resultats_francais!K230="","",resultats_francais!K230)</f>
        <v/>
      </c>
      <c r="O230" s="59" t="str">
        <f>IF(resultats_francais!L230="","",resultats_francais!L230)</f>
        <v/>
      </c>
      <c r="P230" s="59" t="str">
        <f>IF(resultats_francais!P230="","",resultats_francais!P230)</f>
        <v/>
      </c>
      <c r="Q230" s="59" t="str">
        <f>IF(resultats_francais!Q230="","",resultats_francais!Q230)</f>
        <v/>
      </c>
      <c r="R230" s="59" t="str">
        <f>IF(resultats_francais!R230="","",resultats_francais!R230)</f>
        <v/>
      </c>
      <c r="S230" s="59" t="str">
        <f>IF(resultats_francais!S230="","",resultats_francais!S230)</f>
        <v/>
      </c>
      <c r="T230" s="59" t="str">
        <f>IF(resultats_francais!T230="","",resultats_francais!T230)</f>
        <v/>
      </c>
      <c r="U230" s="59" t="str">
        <f>IF(resultats_francais!U230="","",resultats_francais!U230)</f>
        <v/>
      </c>
    </row>
    <row r="231" spans="1:21" ht="20.100000000000001" customHeight="1" thickBot="1">
      <c r="A231" s="63" t="str">
        <f>IF(resultats_francais!A231="","",resultats_francais!A231)</f>
        <v/>
      </c>
      <c r="B231" s="59" t="str">
        <f>IF(resultats_francais!B231="","",resultats_francais!B231)</f>
        <v/>
      </c>
      <c r="C231" s="59" t="str">
        <f>IF(resultats_francais!C231="","",resultats_francais!C231)</f>
        <v/>
      </c>
      <c r="D231" s="59" t="str">
        <f>IF(resultats_francais!D231="","",resultats_francais!D231)</f>
        <v/>
      </c>
      <c r="E231" s="59" t="str">
        <f>IF(resultats_francais!H231="","",resultats_francais!H231)</f>
        <v/>
      </c>
      <c r="F231" s="59" t="str">
        <f>IF(resultats_francais!I231="","",resultats_francais!I231)</f>
        <v/>
      </c>
      <c r="G231" s="59" t="str">
        <f>IF(resultats_francais!J231="","",resultats_francais!J231)</f>
        <v/>
      </c>
      <c r="H231" s="59" t="str">
        <f>IF(resultats_francais!M231="","",resultats_francais!M231)</f>
        <v/>
      </c>
      <c r="I231" s="59" t="str">
        <f>IF(resultats_francais!N231="","",resultats_francais!N231)</f>
        <v/>
      </c>
      <c r="J231" s="59" t="str">
        <f>IF(resultats_francais!O231="","",resultats_francais!O231)</f>
        <v/>
      </c>
      <c r="K231" s="59" t="str">
        <f>IF(resultats_francais!E231="","",resultats_francais!E231)</f>
        <v/>
      </c>
      <c r="L231" s="59" t="str">
        <f>IF(resultats_francais!F231="","",resultats_francais!F231)</f>
        <v/>
      </c>
      <c r="M231" s="59" t="str">
        <f>IF(resultats_francais!G231="","",resultats_francais!G231)</f>
        <v/>
      </c>
      <c r="N231" s="59" t="str">
        <f>IF(resultats_francais!K231="","",resultats_francais!K231)</f>
        <v/>
      </c>
      <c r="O231" s="59" t="str">
        <f>IF(resultats_francais!L231="","",resultats_francais!L231)</f>
        <v/>
      </c>
      <c r="P231" s="59" t="str">
        <f>IF(resultats_francais!P231="","",resultats_francais!P231)</f>
        <v/>
      </c>
      <c r="Q231" s="59" t="str">
        <f>IF(resultats_francais!Q231="","",resultats_francais!Q231)</f>
        <v/>
      </c>
      <c r="R231" s="59" t="str">
        <f>IF(resultats_francais!R231="","",resultats_francais!R231)</f>
        <v/>
      </c>
      <c r="S231" s="59" t="str">
        <f>IF(resultats_francais!S231="","",resultats_francais!S231)</f>
        <v/>
      </c>
      <c r="T231" s="59" t="str">
        <f>IF(resultats_francais!T231="","",resultats_francais!T231)</f>
        <v/>
      </c>
      <c r="U231" s="59" t="str">
        <f>IF(resultats_francais!U231="","",resultats_francais!U231)</f>
        <v/>
      </c>
    </row>
    <row r="232" spans="1:21" ht="20.100000000000001" customHeight="1" thickBot="1">
      <c r="A232" s="63" t="str">
        <f>IF(resultats_francais!A232="","",resultats_francais!A232)</f>
        <v/>
      </c>
      <c r="B232" s="59" t="str">
        <f>IF(resultats_francais!B232="","",resultats_francais!B232)</f>
        <v/>
      </c>
      <c r="C232" s="59" t="str">
        <f>IF(resultats_francais!C232="","",resultats_francais!C232)</f>
        <v/>
      </c>
      <c r="D232" s="59" t="str">
        <f>IF(resultats_francais!D232="","",resultats_francais!D232)</f>
        <v/>
      </c>
      <c r="E232" s="59" t="str">
        <f>IF(resultats_francais!H232="","",resultats_francais!H232)</f>
        <v/>
      </c>
      <c r="F232" s="59" t="str">
        <f>IF(resultats_francais!I232="","",resultats_francais!I232)</f>
        <v/>
      </c>
      <c r="G232" s="59" t="str">
        <f>IF(resultats_francais!J232="","",resultats_francais!J232)</f>
        <v/>
      </c>
      <c r="H232" s="59" t="str">
        <f>IF(resultats_francais!M232="","",resultats_francais!M232)</f>
        <v/>
      </c>
      <c r="I232" s="59" t="str">
        <f>IF(resultats_francais!N232="","",resultats_francais!N232)</f>
        <v/>
      </c>
      <c r="J232" s="59" t="str">
        <f>IF(resultats_francais!O232="","",resultats_francais!O232)</f>
        <v/>
      </c>
      <c r="K232" s="59" t="str">
        <f>IF(resultats_francais!E232="","",resultats_francais!E232)</f>
        <v/>
      </c>
      <c r="L232" s="59" t="str">
        <f>IF(resultats_francais!F232="","",resultats_francais!F232)</f>
        <v/>
      </c>
      <c r="M232" s="59" t="str">
        <f>IF(resultats_francais!G232="","",resultats_francais!G232)</f>
        <v/>
      </c>
      <c r="N232" s="59" t="str">
        <f>IF(resultats_francais!K232="","",resultats_francais!K232)</f>
        <v/>
      </c>
      <c r="O232" s="59" t="str">
        <f>IF(resultats_francais!L232="","",resultats_francais!L232)</f>
        <v/>
      </c>
      <c r="P232" s="59" t="str">
        <f>IF(resultats_francais!P232="","",resultats_francais!P232)</f>
        <v/>
      </c>
      <c r="Q232" s="59" t="str">
        <f>IF(resultats_francais!Q232="","",resultats_francais!Q232)</f>
        <v/>
      </c>
      <c r="R232" s="59" t="str">
        <f>IF(resultats_francais!R232="","",resultats_francais!R232)</f>
        <v/>
      </c>
      <c r="S232" s="59" t="str">
        <f>IF(resultats_francais!S232="","",resultats_francais!S232)</f>
        <v/>
      </c>
      <c r="T232" s="59" t="str">
        <f>IF(resultats_francais!T232="","",resultats_francais!T232)</f>
        <v/>
      </c>
      <c r="U232" s="59" t="str">
        <f>IF(resultats_francais!U232="","",resultats_francais!U232)</f>
        <v/>
      </c>
    </row>
    <row r="233" spans="1:21" ht="20.100000000000001" customHeight="1" thickBot="1">
      <c r="A233" s="63" t="str">
        <f>IF(resultats_francais!A233="","",resultats_francais!A233)</f>
        <v/>
      </c>
      <c r="B233" s="59" t="str">
        <f>IF(resultats_francais!B233="","",resultats_francais!B233)</f>
        <v/>
      </c>
      <c r="C233" s="59" t="str">
        <f>IF(resultats_francais!C233="","",resultats_francais!C233)</f>
        <v/>
      </c>
      <c r="D233" s="59" t="str">
        <f>IF(resultats_francais!D233="","",resultats_francais!D233)</f>
        <v/>
      </c>
      <c r="E233" s="59" t="str">
        <f>IF(resultats_francais!H233="","",resultats_francais!H233)</f>
        <v/>
      </c>
      <c r="F233" s="59" t="str">
        <f>IF(resultats_francais!I233="","",resultats_francais!I233)</f>
        <v/>
      </c>
      <c r="G233" s="59" t="str">
        <f>IF(resultats_francais!J233="","",resultats_francais!J233)</f>
        <v/>
      </c>
      <c r="H233" s="59" t="str">
        <f>IF(resultats_francais!M233="","",resultats_francais!M233)</f>
        <v/>
      </c>
      <c r="I233" s="59" t="str">
        <f>IF(resultats_francais!N233="","",resultats_francais!N233)</f>
        <v/>
      </c>
      <c r="J233" s="59" t="str">
        <f>IF(resultats_francais!O233="","",resultats_francais!O233)</f>
        <v/>
      </c>
      <c r="K233" s="59" t="str">
        <f>IF(resultats_francais!E233="","",resultats_francais!E233)</f>
        <v/>
      </c>
      <c r="L233" s="59" t="str">
        <f>IF(resultats_francais!F233="","",resultats_francais!F233)</f>
        <v/>
      </c>
      <c r="M233" s="59" t="str">
        <f>IF(resultats_francais!G233="","",resultats_francais!G233)</f>
        <v/>
      </c>
      <c r="N233" s="59" t="str">
        <f>IF(resultats_francais!K233="","",resultats_francais!K233)</f>
        <v/>
      </c>
      <c r="O233" s="59" t="str">
        <f>IF(resultats_francais!L233="","",resultats_francais!L233)</f>
        <v/>
      </c>
      <c r="P233" s="59" t="str">
        <f>IF(resultats_francais!P233="","",resultats_francais!P233)</f>
        <v/>
      </c>
      <c r="Q233" s="59" t="str">
        <f>IF(resultats_francais!Q233="","",resultats_francais!Q233)</f>
        <v/>
      </c>
      <c r="R233" s="59" t="str">
        <f>IF(resultats_francais!R233="","",resultats_francais!R233)</f>
        <v/>
      </c>
      <c r="S233" s="59" t="str">
        <f>IF(resultats_francais!S233="","",resultats_francais!S233)</f>
        <v/>
      </c>
      <c r="T233" s="59" t="str">
        <f>IF(resultats_francais!T233="","",resultats_francais!T233)</f>
        <v/>
      </c>
      <c r="U233" s="59" t="str">
        <f>IF(resultats_francais!U233="","",resultats_francais!U233)</f>
        <v/>
      </c>
    </row>
    <row r="234" spans="1:21" ht="20.100000000000001" customHeight="1" thickBot="1">
      <c r="A234" s="63" t="str">
        <f>IF(resultats_francais!A234="","",resultats_francais!A234)</f>
        <v/>
      </c>
      <c r="B234" s="59" t="str">
        <f>IF(resultats_francais!B234="","",resultats_francais!B234)</f>
        <v/>
      </c>
      <c r="C234" s="59" t="str">
        <f>IF(resultats_francais!C234="","",resultats_francais!C234)</f>
        <v/>
      </c>
      <c r="D234" s="59" t="str">
        <f>IF(resultats_francais!D234="","",resultats_francais!D234)</f>
        <v/>
      </c>
      <c r="E234" s="59" t="str">
        <f>IF(resultats_francais!H234="","",resultats_francais!H234)</f>
        <v/>
      </c>
      <c r="F234" s="59" t="str">
        <f>IF(resultats_francais!I234="","",resultats_francais!I234)</f>
        <v/>
      </c>
      <c r="G234" s="59" t="str">
        <f>IF(resultats_francais!J234="","",resultats_francais!J234)</f>
        <v/>
      </c>
      <c r="H234" s="59" t="str">
        <f>IF(resultats_francais!M234="","",resultats_francais!M234)</f>
        <v/>
      </c>
      <c r="I234" s="59" t="str">
        <f>IF(resultats_francais!N234="","",resultats_francais!N234)</f>
        <v/>
      </c>
      <c r="J234" s="59" t="str">
        <f>IF(resultats_francais!O234="","",resultats_francais!O234)</f>
        <v/>
      </c>
      <c r="K234" s="59" t="str">
        <f>IF(resultats_francais!E234="","",resultats_francais!E234)</f>
        <v/>
      </c>
      <c r="L234" s="59" t="str">
        <f>IF(resultats_francais!F234="","",resultats_francais!F234)</f>
        <v/>
      </c>
      <c r="M234" s="59" t="str">
        <f>IF(resultats_francais!G234="","",resultats_francais!G234)</f>
        <v/>
      </c>
      <c r="N234" s="59" t="str">
        <f>IF(resultats_francais!K234="","",resultats_francais!K234)</f>
        <v/>
      </c>
      <c r="O234" s="59" t="str">
        <f>IF(resultats_francais!L234="","",resultats_francais!L234)</f>
        <v/>
      </c>
      <c r="P234" s="59" t="str">
        <f>IF(resultats_francais!P234="","",resultats_francais!P234)</f>
        <v/>
      </c>
      <c r="Q234" s="59" t="str">
        <f>IF(resultats_francais!Q234="","",resultats_francais!Q234)</f>
        <v/>
      </c>
      <c r="R234" s="59" t="str">
        <f>IF(resultats_francais!R234="","",resultats_francais!R234)</f>
        <v/>
      </c>
      <c r="S234" s="59" t="str">
        <f>IF(resultats_francais!S234="","",resultats_francais!S234)</f>
        <v/>
      </c>
      <c r="T234" s="59" t="str">
        <f>IF(resultats_francais!T234="","",resultats_francais!T234)</f>
        <v/>
      </c>
      <c r="U234" s="59" t="str">
        <f>IF(resultats_francais!U234="","",resultats_francais!U234)</f>
        <v/>
      </c>
    </row>
    <row r="235" spans="1:21" ht="20.100000000000001" customHeight="1" thickBot="1">
      <c r="A235" s="63" t="str">
        <f>IF(resultats_francais!A235="","",resultats_francais!A235)</f>
        <v/>
      </c>
      <c r="B235" s="59" t="str">
        <f>IF(resultats_francais!B235="","",resultats_francais!B235)</f>
        <v/>
      </c>
      <c r="C235" s="59" t="str">
        <f>IF(resultats_francais!C235="","",resultats_francais!C235)</f>
        <v/>
      </c>
      <c r="D235" s="59" t="str">
        <f>IF(resultats_francais!D235="","",resultats_francais!D235)</f>
        <v/>
      </c>
      <c r="E235" s="59" t="str">
        <f>IF(resultats_francais!H235="","",resultats_francais!H235)</f>
        <v/>
      </c>
      <c r="F235" s="59" t="str">
        <f>IF(resultats_francais!I235="","",resultats_francais!I235)</f>
        <v/>
      </c>
      <c r="G235" s="59" t="str">
        <f>IF(resultats_francais!J235="","",resultats_francais!J235)</f>
        <v/>
      </c>
      <c r="H235" s="59" t="str">
        <f>IF(resultats_francais!M235="","",resultats_francais!M235)</f>
        <v/>
      </c>
      <c r="I235" s="59" t="str">
        <f>IF(resultats_francais!N235="","",resultats_francais!N235)</f>
        <v/>
      </c>
      <c r="J235" s="59" t="str">
        <f>IF(resultats_francais!O235="","",resultats_francais!O235)</f>
        <v/>
      </c>
      <c r="K235" s="59" t="str">
        <f>IF(resultats_francais!E235="","",resultats_francais!E235)</f>
        <v/>
      </c>
      <c r="L235" s="59" t="str">
        <f>IF(resultats_francais!F235="","",resultats_francais!F235)</f>
        <v/>
      </c>
      <c r="M235" s="59" t="str">
        <f>IF(resultats_francais!G235="","",resultats_francais!G235)</f>
        <v/>
      </c>
      <c r="N235" s="59" t="str">
        <f>IF(resultats_francais!K235="","",resultats_francais!K235)</f>
        <v/>
      </c>
      <c r="O235" s="59" t="str">
        <f>IF(resultats_francais!L235="","",resultats_francais!L235)</f>
        <v/>
      </c>
      <c r="P235" s="59" t="str">
        <f>IF(resultats_francais!P235="","",resultats_francais!P235)</f>
        <v/>
      </c>
      <c r="Q235" s="59" t="str">
        <f>IF(resultats_francais!Q235="","",resultats_francais!Q235)</f>
        <v/>
      </c>
      <c r="R235" s="59" t="str">
        <f>IF(resultats_francais!R235="","",resultats_francais!R235)</f>
        <v/>
      </c>
      <c r="S235" s="59" t="str">
        <f>IF(resultats_francais!S235="","",resultats_francais!S235)</f>
        <v/>
      </c>
      <c r="T235" s="59" t="str">
        <f>IF(resultats_francais!T235="","",resultats_francais!T235)</f>
        <v/>
      </c>
      <c r="U235" s="59" t="str">
        <f>IF(resultats_francais!U235="","",resultats_francais!U235)</f>
        <v/>
      </c>
    </row>
    <row r="236" spans="1:21" ht="20.100000000000001" customHeight="1" thickBot="1">
      <c r="A236" s="63" t="str">
        <f>IF(resultats_francais!A236="","",resultats_francais!A236)</f>
        <v/>
      </c>
      <c r="B236" s="59" t="str">
        <f>IF(resultats_francais!B236="","",resultats_francais!B236)</f>
        <v/>
      </c>
      <c r="C236" s="59" t="str">
        <f>IF(resultats_francais!C236="","",resultats_francais!C236)</f>
        <v/>
      </c>
      <c r="D236" s="59" t="str">
        <f>IF(resultats_francais!D236="","",resultats_francais!D236)</f>
        <v/>
      </c>
      <c r="E236" s="59" t="str">
        <f>IF(resultats_francais!H236="","",resultats_francais!H236)</f>
        <v/>
      </c>
      <c r="F236" s="59" t="str">
        <f>IF(resultats_francais!I236="","",resultats_francais!I236)</f>
        <v/>
      </c>
      <c r="G236" s="59" t="str">
        <f>IF(resultats_francais!J236="","",resultats_francais!J236)</f>
        <v/>
      </c>
      <c r="H236" s="59" t="str">
        <f>IF(resultats_francais!M236="","",resultats_francais!M236)</f>
        <v/>
      </c>
      <c r="I236" s="59" t="str">
        <f>IF(resultats_francais!N236="","",resultats_francais!N236)</f>
        <v/>
      </c>
      <c r="J236" s="59" t="str">
        <f>IF(resultats_francais!O236="","",resultats_francais!O236)</f>
        <v/>
      </c>
      <c r="K236" s="59" t="str">
        <f>IF(resultats_francais!E236="","",resultats_francais!E236)</f>
        <v/>
      </c>
      <c r="L236" s="59" t="str">
        <f>IF(resultats_francais!F236="","",resultats_francais!F236)</f>
        <v/>
      </c>
      <c r="M236" s="59" t="str">
        <f>IF(resultats_francais!G236="","",resultats_francais!G236)</f>
        <v/>
      </c>
      <c r="N236" s="59" t="str">
        <f>IF(resultats_francais!K236="","",resultats_francais!K236)</f>
        <v/>
      </c>
      <c r="O236" s="59" t="str">
        <f>IF(resultats_francais!L236="","",resultats_francais!L236)</f>
        <v/>
      </c>
      <c r="P236" s="59" t="str">
        <f>IF(resultats_francais!P236="","",resultats_francais!P236)</f>
        <v/>
      </c>
      <c r="Q236" s="59" t="str">
        <f>IF(resultats_francais!Q236="","",resultats_francais!Q236)</f>
        <v/>
      </c>
      <c r="R236" s="59" t="str">
        <f>IF(resultats_francais!R236="","",resultats_francais!R236)</f>
        <v/>
      </c>
      <c r="S236" s="59" t="str">
        <f>IF(resultats_francais!S236="","",resultats_francais!S236)</f>
        <v/>
      </c>
      <c r="T236" s="59" t="str">
        <f>IF(resultats_francais!T236="","",resultats_francais!T236)</f>
        <v/>
      </c>
      <c r="U236" s="59" t="str">
        <f>IF(resultats_francais!U236="","",resultats_francais!U236)</f>
        <v/>
      </c>
    </row>
    <row r="237" spans="1:21" ht="20.100000000000001" customHeight="1" thickBot="1">
      <c r="A237" s="63" t="str">
        <f>IF(resultats_francais!A237="","",resultats_francais!A237)</f>
        <v/>
      </c>
      <c r="B237" s="59" t="str">
        <f>IF(resultats_francais!B237="","",resultats_francais!B237)</f>
        <v/>
      </c>
      <c r="C237" s="59" t="str">
        <f>IF(resultats_francais!C237="","",resultats_francais!C237)</f>
        <v/>
      </c>
      <c r="D237" s="59" t="str">
        <f>IF(resultats_francais!D237="","",resultats_francais!D237)</f>
        <v/>
      </c>
      <c r="E237" s="59" t="str">
        <f>IF(resultats_francais!H237="","",resultats_francais!H237)</f>
        <v/>
      </c>
      <c r="F237" s="59" t="str">
        <f>IF(resultats_francais!I237="","",resultats_francais!I237)</f>
        <v/>
      </c>
      <c r="G237" s="59" t="str">
        <f>IF(resultats_francais!J237="","",resultats_francais!J237)</f>
        <v/>
      </c>
      <c r="H237" s="59" t="str">
        <f>IF(resultats_francais!M237="","",resultats_francais!M237)</f>
        <v/>
      </c>
      <c r="I237" s="59" t="str">
        <f>IF(resultats_francais!N237="","",resultats_francais!N237)</f>
        <v/>
      </c>
      <c r="J237" s="59" t="str">
        <f>IF(resultats_francais!O237="","",resultats_francais!O237)</f>
        <v/>
      </c>
      <c r="K237" s="59" t="str">
        <f>IF(resultats_francais!E237="","",resultats_francais!E237)</f>
        <v/>
      </c>
      <c r="L237" s="59" t="str">
        <f>IF(resultats_francais!F237="","",resultats_francais!F237)</f>
        <v/>
      </c>
      <c r="M237" s="59" t="str">
        <f>IF(resultats_francais!G237="","",resultats_francais!G237)</f>
        <v/>
      </c>
      <c r="N237" s="59" t="str">
        <f>IF(resultats_francais!K237="","",resultats_francais!K237)</f>
        <v/>
      </c>
      <c r="O237" s="59" t="str">
        <f>IF(resultats_francais!L237="","",resultats_francais!L237)</f>
        <v/>
      </c>
      <c r="P237" s="59" t="str">
        <f>IF(resultats_francais!P237="","",resultats_francais!P237)</f>
        <v/>
      </c>
      <c r="Q237" s="59" t="str">
        <f>IF(resultats_francais!Q237="","",resultats_francais!Q237)</f>
        <v/>
      </c>
      <c r="R237" s="59" t="str">
        <f>IF(resultats_francais!R237="","",resultats_francais!R237)</f>
        <v/>
      </c>
      <c r="S237" s="59" t="str">
        <f>IF(resultats_francais!S237="","",resultats_francais!S237)</f>
        <v/>
      </c>
      <c r="T237" s="59" t="str">
        <f>IF(resultats_francais!T237="","",resultats_francais!T237)</f>
        <v/>
      </c>
      <c r="U237" s="59" t="str">
        <f>IF(resultats_francais!U237="","",resultats_francais!U237)</f>
        <v/>
      </c>
    </row>
    <row r="238" spans="1:21" ht="20.100000000000001" customHeight="1" thickBot="1">
      <c r="A238" s="63" t="str">
        <f>IF(resultats_francais!A238="","",resultats_francais!A238)</f>
        <v/>
      </c>
      <c r="B238" s="59" t="str">
        <f>IF(resultats_francais!B238="","",resultats_francais!B238)</f>
        <v/>
      </c>
      <c r="C238" s="59" t="str">
        <f>IF(resultats_francais!C238="","",resultats_francais!C238)</f>
        <v/>
      </c>
      <c r="D238" s="59" t="str">
        <f>IF(resultats_francais!D238="","",resultats_francais!D238)</f>
        <v/>
      </c>
      <c r="E238" s="59" t="str">
        <f>IF(resultats_francais!H238="","",resultats_francais!H238)</f>
        <v/>
      </c>
      <c r="F238" s="59" t="str">
        <f>IF(resultats_francais!I238="","",resultats_francais!I238)</f>
        <v/>
      </c>
      <c r="G238" s="59" t="str">
        <f>IF(resultats_francais!J238="","",resultats_francais!J238)</f>
        <v/>
      </c>
      <c r="H238" s="59" t="str">
        <f>IF(resultats_francais!M238="","",resultats_francais!M238)</f>
        <v/>
      </c>
      <c r="I238" s="59" t="str">
        <f>IF(resultats_francais!N238="","",resultats_francais!N238)</f>
        <v/>
      </c>
      <c r="J238" s="59" t="str">
        <f>IF(resultats_francais!O238="","",resultats_francais!O238)</f>
        <v/>
      </c>
      <c r="K238" s="59" t="str">
        <f>IF(resultats_francais!E238="","",resultats_francais!E238)</f>
        <v/>
      </c>
      <c r="L238" s="59" t="str">
        <f>IF(resultats_francais!F238="","",resultats_francais!F238)</f>
        <v/>
      </c>
      <c r="M238" s="59" t="str">
        <f>IF(resultats_francais!G238="","",resultats_francais!G238)</f>
        <v/>
      </c>
      <c r="N238" s="59" t="str">
        <f>IF(resultats_francais!K238="","",resultats_francais!K238)</f>
        <v/>
      </c>
      <c r="O238" s="59" t="str">
        <f>IF(resultats_francais!L238="","",resultats_francais!L238)</f>
        <v/>
      </c>
      <c r="P238" s="59" t="str">
        <f>IF(resultats_francais!P238="","",resultats_francais!P238)</f>
        <v/>
      </c>
      <c r="Q238" s="59" t="str">
        <f>IF(resultats_francais!Q238="","",resultats_francais!Q238)</f>
        <v/>
      </c>
      <c r="R238" s="59" t="str">
        <f>IF(resultats_francais!R238="","",resultats_francais!R238)</f>
        <v/>
      </c>
      <c r="S238" s="59" t="str">
        <f>IF(resultats_francais!S238="","",resultats_francais!S238)</f>
        <v/>
      </c>
      <c r="T238" s="59" t="str">
        <f>IF(resultats_francais!T238="","",resultats_francais!T238)</f>
        <v/>
      </c>
      <c r="U238" s="59" t="str">
        <f>IF(resultats_francais!U238="","",resultats_francais!U238)</f>
        <v/>
      </c>
    </row>
    <row r="239" spans="1:21" ht="20.100000000000001" customHeight="1" thickBot="1">
      <c r="A239" s="63" t="str">
        <f>IF(resultats_francais!A239="","",resultats_francais!A239)</f>
        <v/>
      </c>
      <c r="B239" s="59" t="str">
        <f>IF(resultats_francais!B239="","",resultats_francais!B239)</f>
        <v/>
      </c>
      <c r="C239" s="59" t="str">
        <f>IF(resultats_francais!C239="","",resultats_francais!C239)</f>
        <v/>
      </c>
      <c r="D239" s="59" t="str">
        <f>IF(resultats_francais!D239="","",resultats_francais!D239)</f>
        <v/>
      </c>
      <c r="E239" s="59" t="str">
        <f>IF(resultats_francais!H239="","",resultats_francais!H239)</f>
        <v/>
      </c>
      <c r="F239" s="59" t="str">
        <f>IF(resultats_francais!I239="","",resultats_francais!I239)</f>
        <v/>
      </c>
      <c r="G239" s="59" t="str">
        <f>IF(resultats_francais!J239="","",resultats_francais!J239)</f>
        <v/>
      </c>
      <c r="H239" s="59" t="str">
        <f>IF(resultats_francais!M239="","",resultats_francais!M239)</f>
        <v/>
      </c>
      <c r="I239" s="59" t="str">
        <f>IF(resultats_francais!N239="","",resultats_francais!N239)</f>
        <v/>
      </c>
      <c r="J239" s="59" t="str">
        <f>IF(resultats_francais!O239="","",resultats_francais!O239)</f>
        <v/>
      </c>
      <c r="K239" s="59" t="str">
        <f>IF(resultats_francais!E239="","",resultats_francais!E239)</f>
        <v/>
      </c>
      <c r="L239" s="59" t="str">
        <f>IF(resultats_francais!F239="","",resultats_francais!F239)</f>
        <v/>
      </c>
      <c r="M239" s="59" t="str">
        <f>IF(resultats_francais!G239="","",resultats_francais!G239)</f>
        <v/>
      </c>
      <c r="N239" s="59" t="str">
        <f>IF(resultats_francais!K239="","",resultats_francais!K239)</f>
        <v/>
      </c>
      <c r="O239" s="59" t="str">
        <f>IF(resultats_francais!L239="","",resultats_francais!L239)</f>
        <v/>
      </c>
      <c r="P239" s="59" t="str">
        <f>IF(resultats_francais!P239="","",resultats_francais!P239)</f>
        <v/>
      </c>
      <c r="Q239" s="59" t="str">
        <f>IF(resultats_francais!Q239="","",resultats_francais!Q239)</f>
        <v/>
      </c>
      <c r="R239" s="59" t="str">
        <f>IF(resultats_francais!R239="","",resultats_francais!R239)</f>
        <v/>
      </c>
      <c r="S239" s="59" t="str">
        <f>IF(resultats_francais!S239="","",resultats_francais!S239)</f>
        <v/>
      </c>
      <c r="T239" s="59" t="str">
        <f>IF(resultats_francais!T239="","",resultats_francais!T239)</f>
        <v/>
      </c>
      <c r="U239" s="59" t="str">
        <f>IF(resultats_francais!U239="","",resultats_francais!U239)</f>
        <v/>
      </c>
    </row>
    <row r="240" spans="1:21" ht="20.100000000000001" customHeight="1" thickBot="1">
      <c r="A240" s="63" t="str">
        <f>IF(resultats_francais!A240="","",resultats_francais!A240)</f>
        <v/>
      </c>
      <c r="B240" s="59" t="str">
        <f>IF(resultats_francais!B240="","",resultats_francais!B240)</f>
        <v/>
      </c>
      <c r="C240" s="59" t="str">
        <f>IF(resultats_francais!C240="","",resultats_francais!C240)</f>
        <v/>
      </c>
      <c r="D240" s="59" t="str">
        <f>IF(resultats_francais!D240="","",resultats_francais!D240)</f>
        <v/>
      </c>
      <c r="E240" s="59" t="str">
        <f>IF(resultats_francais!H240="","",resultats_francais!H240)</f>
        <v/>
      </c>
      <c r="F240" s="59" t="str">
        <f>IF(resultats_francais!I240="","",resultats_francais!I240)</f>
        <v/>
      </c>
      <c r="G240" s="59" t="str">
        <f>IF(resultats_francais!J240="","",resultats_francais!J240)</f>
        <v/>
      </c>
      <c r="H240" s="59" t="str">
        <f>IF(resultats_francais!M240="","",resultats_francais!M240)</f>
        <v/>
      </c>
      <c r="I240" s="59" t="str">
        <f>IF(resultats_francais!N240="","",resultats_francais!N240)</f>
        <v/>
      </c>
      <c r="J240" s="59" t="str">
        <f>IF(resultats_francais!O240="","",resultats_francais!O240)</f>
        <v/>
      </c>
      <c r="K240" s="59" t="str">
        <f>IF(resultats_francais!E240="","",resultats_francais!E240)</f>
        <v/>
      </c>
      <c r="L240" s="59" t="str">
        <f>IF(resultats_francais!F240="","",resultats_francais!F240)</f>
        <v/>
      </c>
      <c r="M240" s="59" t="str">
        <f>IF(resultats_francais!G240="","",resultats_francais!G240)</f>
        <v/>
      </c>
      <c r="N240" s="59" t="str">
        <f>IF(resultats_francais!K240="","",resultats_francais!K240)</f>
        <v/>
      </c>
      <c r="O240" s="59" t="str">
        <f>IF(resultats_francais!L240="","",resultats_francais!L240)</f>
        <v/>
      </c>
      <c r="P240" s="59" t="str">
        <f>IF(resultats_francais!P240="","",resultats_francais!P240)</f>
        <v/>
      </c>
      <c r="Q240" s="59" t="str">
        <f>IF(resultats_francais!Q240="","",resultats_francais!Q240)</f>
        <v/>
      </c>
      <c r="R240" s="59" t="str">
        <f>IF(resultats_francais!R240="","",resultats_francais!R240)</f>
        <v/>
      </c>
      <c r="S240" s="59" t="str">
        <f>IF(resultats_francais!S240="","",resultats_francais!S240)</f>
        <v/>
      </c>
      <c r="T240" s="59" t="str">
        <f>IF(resultats_francais!T240="","",resultats_francais!T240)</f>
        <v/>
      </c>
      <c r="U240" s="59" t="str">
        <f>IF(resultats_francais!U240="","",resultats_francais!U240)</f>
        <v/>
      </c>
    </row>
    <row r="241" spans="1:21" ht="20.100000000000001" customHeight="1" thickBot="1">
      <c r="A241" s="63" t="str">
        <f>IF(resultats_francais!A241="","",resultats_francais!A241)</f>
        <v/>
      </c>
      <c r="B241" s="59" t="str">
        <f>IF(resultats_francais!B241="","",resultats_francais!B241)</f>
        <v/>
      </c>
      <c r="C241" s="59" t="str">
        <f>IF(resultats_francais!C241="","",resultats_francais!C241)</f>
        <v/>
      </c>
      <c r="D241" s="59" t="str">
        <f>IF(resultats_francais!D241="","",resultats_francais!D241)</f>
        <v/>
      </c>
      <c r="E241" s="59" t="str">
        <f>IF(resultats_francais!H241="","",resultats_francais!H241)</f>
        <v/>
      </c>
      <c r="F241" s="59" t="str">
        <f>IF(resultats_francais!I241="","",resultats_francais!I241)</f>
        <v/>
      </c>
      <c r="G241" s="59" t="str">
        <f>IF(resultats_francais!J241="","",resultats_francais!J241)</f>
        <v/>
      </c>
      <c r="H241" s="59" t="str">
        <f>IF(resultats_francais!M241="","",resultats_francais!M241)</f>
        <v/>
      </c>
      <c r="I241" s="59" t="str">
        <f>IF(resultats_francais!N241="","",resultats_francais!N241)</f>
        <v/>
      </c>
      <c r="J241" s="59" t="str">
        <f>IF(resultats_francais!O241="","",resultats_francais!O241)</f>
        <v/>
      </c>
      <c r="K241" s="59" t="str">
        <f>IF(resultats_francais!E241="","",resultats_francais!E241)</f>
        <v/>
      </c>
      <c r="L241" s="59" t="str">
        <f>IF(resultats_francais!F241="","",resultats_francais!F241)</f>
        <v/>
      </c>
      <c r="M241" s="59" t="str">
        <f>IF(resultats_francais!G241="","",resultats_francais!G241)</f>
        <v/>
      </c>
      <c r="N241" s="59" t="str">
        <f>IF(resultats_francais!K241="","",resultats_francais!K241)</f>
        <v/>
      </c>
      <c r="O241" s="59" t="str">
        <f>IF(resultats_francais!L241="","",resultats_francais!L241)</f>
        <v/>
      </c>
      <c r="P241" s="59" t="str">
        <f>IF(resultats_francais!P241="","",resultats_francais!P241)</f>
        <v/>
      </c>
      <c r="Q241" s="59" t="str">
        <f>IF(resultats_francais!Q241="","",resultats_francais!Q241)</f>
        <v/>
      </c>
      <c r="R241" s="59" t="str">
        <f>IF(resultats_francais!R241="","",resultats_francais!R241)</f>
        <v/>
      </c>
      <c r="S241" s="59" t="str">
        <f>IF(resultats_francais!S241="","",resultats_francais!S241)</f>
        <v/>
      </c>
      <c r="T241" s="59" t="str">
        <f>IF(resultats_francais!T241="","",resultats_francais!T241)</f>
        <v/>
      </c>
      <c r="U241" s="59" t="str">
        <f>IF(resultats_francais!U241="","",resultats_francais!U241)</f>
        <v/>
      </c>
    </row>
    <row r="242" spans="1:21" ht="20.100000000000001" customHeight="1" thickBot="1">
      <c r="A242" s="63" t="str">
        <f>IF(resultats_francais!A242="","",resultats_francais!A242)</f>
        <v/>
      </c>
      <c r="B242" s="59" t="str">
        <f>IF(resultats_francais!B242="","",resultats_francais!B242)</f>
        <v/>
      </c>
      <c r="C242" s="59" t="str">
        <f>IF(resultats_francais!C242="","",resultats_francais!C242)</f>
        <v/>
      </c>
      <c r="D242" s="59" t="str">
        <f>IF(resultats_francais!D242="","",resultats_francais!D242)</f>
        <v/>
      </c>
      <c r="E242" s="59" t="str">
        <f>IF(resultats_francais!H242="","",resultats_francais!H242)</f>
        <v/>
      </c>
      <c r="F242" s="59" t="str">
        <f>IF(resultats_francais!I242="","",resultats_francais!I242)</f>
        <v/>
      </c>
      <c r="G242" s="59" t="str">
        <f>IF(resultats_francais!J242="","",resultats_francais!J242)</f>
        <v/>
      </c>
      <c r="H242" s="59" t="str">
        <f>IF(resultats_francais!M242="","",resultats_francais!M242)</f>
        <v/>
      </c>
      <c r="I242" s="59" t="str">
        <f>IF(resultats_francais!N242="","",resultats_francais!N242)</f>
        <v/>
      </c>
      <c r="J242" s="59" t="str">
        <f>IF(resultats_francais!O242="","",resultats_francais!O242)</f>
        <v/>
      </c>
      <c r="K242" s="59" t="str">
        <f>IF(resultats_francais!E242="","",resultats_francais!E242)</f>
        <v/>
      </c>
      <c r="L242" s="59" t="str">
        <f>IF(resultats_francais!F242="","",resultats_francais!F242)</f>
        <v/>
      </c>
      <c r="M242" s="59" t="str">
        <f>IF(resultats_francais!G242="","",resultats_francais!G242)</f>
        <v/>
      </c>
      <c r="N242" s="59" t="str">
        <f>IF(resultats_francais!K242="","",resultats_francais!K242)</f>
        <v/>
      </c>
      <c r="O242" s="59" t="str">
        <f>IF(resultats_francais!L242="","",resultats_francais!L242)</f>
        <v/>
      </c>
      <c r="P242" s="59" t="str">
        <f>IF(resultats_francais!P242="","",resultats_francais!P242)</f>
        <v/>
      </c>
      <c r="Q242" s="59" t="str">
        <f>IF(resultats_francais!Q242="","",resultats_francais!Q242)</f>
        <v/>
      </c>
      <c r="R242" s="59" t="str">
        <f>IF(resultats_francais!R242="","",resultats_francais!R242)</f>
        <v/>
      </c>
      <c r="S242" s="59" t="str">
        <f>IF(resultats_francais!S242="","",resultats_francais!S242)</f>
        <v/>
      </c>
      <c r="T242" s="59" t="str">
        <f>IF(resultats_francais!T242="","",resultats_francais!T242)</f>
        <v/>
      </c>
      <c r="U242" s="59" t="str">
        <f>IF(resultats_francais!U242="","",resultats_francais!U242)</f>
        <v/>
      </c>
    </row>
    <row r="243" spans="1:21" ht="20.100000000000001" customHeight="1" thickBot="1">
      <c r="A243" s="63" t="str">
        <f>IF(resultats_francais!A243="","",resultats_francais!A243)</f>
        <v/>
      </c>
      <c r="B243" s="59" t="str">
        <f>IF(resultats_francais!B243="","",resultats_francais!B243)</f>
        <v/>
      </c>
      <c r="C243" s="59" t="str">
        <f>IF(resultats_francais!C243="","",resultats_francais!C243)</f>
        <v/>
      </c>
      <c r="D243" s="59" t="str">
        <f>IF(resultats_francais!D243="","",resultats_francais!D243)</f>
        <v/>
      </c>
      <c r="E243" s="59" t="str">
        <f>IF(resultats_francais!H243="","",resultats_francais!H243)</f>
        <v/>
      </c>
      <c r="F243" s="59" t="str">
        <f>IF(resultats_francais!I243="","",resultats_francais!I243)</f>
        <v/>
      </c>
      <c r="G243" s="59" t="str">
        <f>IF(resultats_francais!J243="","",resultats_francais!J243)</f>
        <v/>
      </c>
      <c r="H243" s="59" t="str">
        <f>IF(resultats_francais!M243="","",resultats_francais!M243)</f>
        <v/>
      </c>
      <c r="I243" s="59" t="str">
        <f>IF(resultats_francais!N243="","",resultats_francais!N243)</f>
        <v/>
      </c>
      <c r="J243" s="59" t="str">
        <f>IF(resultats_francais!O243="","",resultats_francais!O243)</f>
        <v/>
      </c>
      <c r="K243" s="59" t="str">
        <f>IF(resultats_francais!E243="","",resultats_francais!E243)</f>
        <v/>
      </c>
      <c r="L243" s="59" t="str">
        <f>IF(resultats_francais!F243="","",resultats_francais!F243)</f>
        <v/>
      </c>
      <c r="M243" s="59" t="str">
        <f>IF(resultats_francais!G243="","",resultats_francais!G243)</f>
        <v/>
      </c>
      <c r="N243" s="59" t="str">
        <f>IF(resultats_francais!K243="","",resultats_francais!K243)</f>
        <v/>
      </c>
      <c r="O243" s="59" t="str">
        <f>IF(resultats_francais!L243="","",resultats_francais!L243)</f>
        <v/>
      </c>
      <c r="P243" s="59" t="str">
        <f>IF(resultats_francais!P243="","",resultats_francais!P243)</f>
        <v/>
      </c>
      <c r="Q243" s="59" t="str">
        <f>IF(resultats_francais!Q243="","",resultats_francais!Q243)</f>
        <v/>
      </c>
      <c r="R243" s="59" t="str">
        <f>IF(resultats_francais!R243="","",resultats_francais!R243)</f>
        <v/>
      </c>
      <c r="S243" s="59" t="str">
        <f>IF(resultats_francais!S243="","",resultats_francais!S243)</f>
        <v/>
      </c>
      <c r="T243" s="59" t="str">
        <f>IF(resultats_francais!T243="","",resultats_francais!T243)</f>
        <v/>
      </c>
      <c r="U243" s="59" t="str">
        <f>IF(resultats_francais!U243="","",resultats_francais!U243)</f>
        <v/>
      </c>
    </row>
    <row r="244" spans="1:21" ht="20.100000000000001" customHeight="1" thickBot="1">
      <c r="A244" s="63" t="str">
        <f>IF(resultats_francais!A244="","",resultats_francais!A244)</f>
        <v/>
      </c>
      <c r="B244" s="59" t="str">
        <f>IF(resultats_francais!B244="","",resultats_francais!B244)</f>
        <v/>
      </c>
      <c r="C244" s="59" t="str">
        <f>IF(resultats_francais!C244="","",resultats_francais!C244)</f>
        <v/>
      </c>
      <c r="D244" s="59" t="str">
        <f>IF(resultats_francais!D244="","",resultats_francais!D244)</f>
        <v/>
      </c>
      <c r="E244" s="59" t="str">
        <f>IF(resultats_francais!H244="","",resultats_francais!H244)</f>
        <v/>
      </c>
      <c r="F244" s="59" t="str">
        <f>IF(resultats_francais!I244="","",resultats_francais!I244)</f>
        <v/>
      </c>
      <c r="G244" s="59" t="str">
        <f>IF(resultats_francais!J244="","",resultats_francais!J244)</f>
        <v/>
      </c>
      <c r="H244" s="59" t="str">
        <f>IF(resultats_francais!M244="","",resultats_francais!M244)</f>
        <v/>
      </c>
      <c r="I244" s="59" t="str">
        <f>IF(resultats_francais!N244="","",resultats_francais!N244)</f>
        <v/>
      </c>
      <c r="J244" s="59" t="str">
        <f>IF(resultats_francais!O244="","",resultats_francais!O244)</f>
        <v/>
      </c>
      <c r="K244" s="59" t="str">
        <f>IF(resultats_francais!E244="","",resultats_francais!E244)</f>
        <v/>
      </c>
      <c r="L244" s="59" t="str">
        <f>IF(resultats_francais!F244="","",resultats_francais!F244)</f>
        <v/>
      </c>
      <c r="M244" s="59" t="str">
        <f>IF(resultats_francais!G244="","",resultats_francais!G244)</f>
        <v/>
      </c>
      <c r="N244" s="59" t="str">
        <f>IF(resultats_francais!K244="","",resultats_francais!K244)</f>
        <v/>
      </c>
      <c r="O244" s="59" t="str">
        <f>IF(resultats_francais!L244="","",resultats_francais!L244)</f>
        <v/>
      </c>
      <c r="P244" s="59" t="str">
        <f>IF(resultats_francais!P244="","",resultats_francais!P244)</f>
        <v/>
      </c>
      <c r="Q244" s="59" t="str">
        <f>IF(resultats_francais!Q244="","",resultats_francais!Q244)</f>
        <v/>
      </c>
      <c r="R244" s="59" t="str">
        <f>IF(resultats_francais!R244="","",resultats_francais!R244)</f>
        <v/>
      </c>
      <c r="S244" s="59" t="str">
        <f>IF(resultats_francais!S244="","",resultats_francais!S244)</f>
        <v/>
      </c>
      <c r="T244" s="59" t="str">
        <f>IF(resultats_francais!T244="","",resultats_francais!T244)</f>
        <v/>
      </c>
      <c r="U244" s="59" t="str">
        <f>IF(resultats_francais!U244="","",resultats_francais!U244)</f>
        <v/>
      </c>
    </row>
    <row r="245" spans="1:21" ht="20.100000000000001" customHeight="1" thickBot="1">
      <c r="A245" s="63" t="str">
        <f>IF(resultats_francais!A245="","",resultats_francais!A245)</f>
        <v/>
      </c>
      <c r="B245" s="59" t="str">
        <f>IF(resultats_francais!B245="","",resultats_francais!B245)</f>
        <v/>
      </c>
      <c r="C245" s="59" t="str">
        <f>IF(resultats_francais!C245="","",resultats_francais!C245)</f>
        <v/>
      </c>
      <c r="D245" s="59" t="str">
        <f>IF(resultats_francais!D245="","",resultats_francais!D245)</f>
        <v/>
      </c>
      <c r="E245" s="59" t="str">
        <f>IF(resultats_francais!H245="","",resultats_francais!H245)</f>
        <v/>
      </c>
      <c r="F245" s="59" t="str">
        <f>IF(resultats_francais!I245="","",resultats_francais!I245)</f>
        <v/>
      </c>
      <c r="G245" s="59" t="str">
        <f>IF(resultats_francais!J245="","",resultats_francais!J245)</f>
        <v/>
      </c>
      <c r="H245" s="59" t="str">
        <f>IF(resultats_francais!M245="","",resultats_francais!M245)</f>
        <v/>
      </c>
      <c r="I245" s="59" t="str">
        <f>IF(resultats_francais!N245="","",resultats_francais!N245)</f>
        <v/>
      </c>
      <c r="J245" s="59" t="str">
        <f>IF(resultats_francais!O245="","",resultats_francais!O245)</f>
        <v/>
      </c>
      <c r="K245" s="59" t="str">
        <f>IF(resultats_francais!E245="","",resultats_francais!E245)</f>
        <v/>
      </c>
      <c r="L245" s="59" t="str">
        <f>IF(resultats_francais!F245="","",resultats_francais!F245)</f>
        <v/>
      </c>
      <c r="M245" s="59" t="str">
        <f>IF(resultats_francais!G245="","",resultats_francais!G245)</f>
        <v/>
      </c>
      <c r="N245" s="59" t="str">
        <f>IF(resultats_francais!K245="","",resultats_francais!K245)</f>
        <v/>
      </c>
      <c r="O245" s="59" t="str">
        <f>IF(resultats_francais!L245="","",resultats_francais!L245)</f>
        <v/>
      </c>
      <c r="P245" s="59" t="str">
        <f>IF(resultats_francais!P245="","",resultats_francais!P245)</f>
        <v/>
      </c>
      <c r="Q245" s="59" t="str">
        <f>IF(resultats_francais!Q245="","",resultats_francais!Q245)</f>
        <v/>
      </c>
      <c r="R245" s="59" t="str">
        <f>IF(resultats_francais!R245="","",resultats_francais!R245)</f>
        <v/>
      </c>
      <c r="S245" s="59" t="str">
        <f>IF(resultats_francais!S245="","",resultats_francais!S245)</f>
        <v/>
      </c>
      <c r="T245" s="59" t="str">
        <f>IF(resultats_francais!T245="","",resultats_francais!T245)</f>
        <v/>
      </c>
      <c r="U245" s="59" t="str">
        <f>IF(resultats_francais!U245="","",resultats_francais!U245)</f>
        <v/>
      </c>
    </row>
    <row r="246" spans="1:21" ht="20.100000000000001" customHeight="1" thickBot="1">
      <c r="A246" s="63" t="str">
        <f>IF(resultats_francais!A246="","",resultats_francais!A246)</f>
        <v/>
      </c>
      <c r="B246" s="59" t="str">
        <f>IF(resultats_francais!B246="","",resultats_francais!B246)</f>
        <v/>
      </c>
      <c r="C246" s="59" t="str">
        <f>IF(resultats_francais!C246="","",resultats_francais!C246)</f>
        <v/>
      </c>
      <c r="D246" s="59" t="str">
        <f>IF(resultats_francais!D246="","",resultats_francais!D246)</f>
        <v/>
      </c>
      <c r="E246" s="59" t="str">
        <f>IF(resultats_francais!H246="","",resultats_francais!H246)</f>
        <v/>
      </c>
      <c r="F246" s="59" t="str">
        <f>IF(resultats_francais!I246="","",resultats_francais!I246)</f>
        <v/>
      </c>
      <c r="G246" s="59" t="str">
        <f>IF(resultats_francais!J246="","",resultats_francais!J246)</f>
        <v/>
      </c>
      <c r="H246" s="59" t="str">
        <f>IF(resultats_francais!M246="","",resultats_francais!M246)</f>
        <v/>
      </c>
      <c r="I246" s="59" t="str">
        <f>IF(resultats_francais!N246="","",resultats_francais!N246)</f>
        <v/>
      </c>
      <c r="J246" s="59" t="str">
        <f>IF(resultats_francais!O246="","",resultats_francais!O246)</f>
        <v/>
      </c>
      <c r="K246" s="59" t="str">
        <f>IF(resultats_francais!E246="","",resultats_francais!E246)</f>
        <v/>
      </c>
      <c r="L246" s="59" t="str">
        <f>IF(resultats_francais!F246="","",resultats_francais!F246)</f>
        <v/>
      </c>
      <c r="M246" s="59" t="str">
        <f>IF(resultats_francais!G246="","",resultats_francais!G246)</f>
        <v/>
      </c>
      <c r="N246" s="59" t="str">
        <f>IF(resultats_francais!K246="","",resultats_francais!K246)</f>
        <v/>
      </c>
      <c r="O246" s="59" t="str">
        <f>IF(resultats_francais!L246="","",resultats_francais!L246)</f>
        <v/>
      </c>
      <c r="P246" s="59" t="str">
        <f>IF(resultats_francais!P246="","",resultats_francais!P246)</f>
        <v/>
      </c>
      <c r="Q246" s="59" t="str">
        <f>IF(resultats_francais!Q246="","",resultats_francais!Q246)</f>
        <v/>
      </c>
      <c r="R246" s="59" t="str">
        <f>IF(resultats_francais!R246="","",resultats_francais!R246)</f>
        <v/>
      </c>
      <c r="S246" s="59" t="str">
        <f>IF(resultats_francais!S246="","",resultats_francais!S246)</f>
        <v/>
      </c>
      <c r="T246" s="59" t="str">
        <f>IF(resultats_francais!T246="","",resultats_francais!T246)</f>
        <v/>
      </c>
      <c r="U246" s="59" t="str">
        <f>IF(resultats_francais!U246="","",resultats_francais!U246)</f>
        <v/>
      </c>
    </row>
    <row r="247" spans="1:21" ht="20.100000000000001" customHeight="1" thickBot="1">
      <c r="A247" s="63" t="str">
        <f>IF(resultats_francais!A247="","",resultats_francais!A247)</f>
        <v/>
      </c>
      <c r="B247" s="59" t="str">
        <f>IF(resultats_francais!B247="","",resultats_francais!B247)</f>
        <v/>
      </c>
      <c r="C247" s="59" t="str">
        <f>IF(resultats_francais!C247="","",resultats_francais!C247)</f>
        <v/>
      </c>
      <c r="D247" s="59" t="str">
        <f>IF(resultats_francais!D247="","",resultats_francais!D247)</f>
        <v/>
      </c>
      <c r="E247" s="59" t="str">
        <f>IF(resultats_francais!H247="","",resultats_francais!H247)</f>
        <v/>
      </c>
      <c r="F247" s="59" t="str">
        <f>IF(resultats_francais!I247="","",resultats_francais!I247)</f>
        <v/>
      </c>
      <c r="G247" s="59" t="str">
        <f>IF(resultats_francais!J247="","",resultats_francais!J247)</f>
        <v/>
      </c>
      <c r="H247" s="59" t="str">
        <f>IF(resultats_francais!M247="","",resultats_francais!M247)</f>
        <v/>
      </c>
      <c r="I247" s="59" t="str">
        <f>IF(resultats_francais!N247="","",resultats_francais!N247)</f>
        <v/>
      </c>
      <c r="J247" s="59" t="str">
        <f>IF(resultats_francais!O247="","",resultats_francais!O247)</f>
        <v/>
      </c>
      <c r="K247" s="59" t="str">
        <f>IF(resultats_francais!E247="","",resultats_francais!E247)</f>
        <v/>
      </c>
      <c r="L247" s="59" t="str">
        <f>IF(resultats_francais!F247="","",resultats_francais!F247)</f>
        <v/>
      </c>
      <c r="M247" s="59" t="str">
        <f>IF(resultats_francais!G247="","",resultats_francais!G247)</f>
        <v/>
      </c>
      <c r="N247" s="59" t="str">
        <f>IF(resultats_francais!K247="","",resultats_francais!K247)</f>
        <v/>
      </c>
      <c r="O247" s="59" t="str">
        <f>IF(resultats_francais!L247="","",resultats_francais!L247)</f>
        <v/>
      </c>
      <c r="P247" s="59" t="str">
        <f>IF(resultats_francais!P247="","",resultats_francais!P247)</f>
        <v/>
      </c>
      <c r="Q247" s="59" t="str">
        <f>IF(resultats_francais!Q247="","",resultats_francais!Q247)</f>
        <v/>
      </c>
      <c r="R247" s="59" t="str">
        <f>IF(resultats_francais!R247="","",resultats_francais!R247)</f>
        <v/>
      </c>
      <c r="S247" s="59" t="str">
        <f>IF(resultats_francais!S247="","",resultats_francais!S247)</f>
        <v/>
      </c>
      <c r="T247" s="59" t="str">
        <f>IF(resultats_francais!T247="","",resultats_francais!T247)</f>
        <v/>
      </c>
      <c r="U247" s="59" t="str">
        <f>IF(resultats_francais!U247="","",resultats_francais!U247)</f>
        <v/>
      </c>
    </row>
    <row r="248" spans="1:21" ht="20.100000000000001" customHeight="1" thickBot="1">
      <c r="A248" s="63" t="str">
        <f>IF(resultats_francais!A248="","",resultats_francais!A248)</f>
        <v/>
      </c>
      <c r="B248" s="59" t="str">
        <f>IF(resultats_francais!B248="","",resultats_francais!B248)</f>
        <v/>
      </c>
      <c r="C248" s="59" t="str">
        <f>IF(resultats_francais!C248="","",resultats_francais!C248)</f>
        <v/>
      </c>
      <c r="D248" s="59" t="str">
        <f>IF(resultats_francais!D248="","",resultats_francais!D248)</f>
        <v/>
      </c>
      <c r="E248" s="59" t="str">
        <f>IF(resultats_francais!H248="","",resultats_francais!H248)</f>
        <v/>
      </c>
      <c r="F248" s="59" t="str">
        <f>IF(resultats_francais!I248="","",resultats_francais!I248)</f>
        <v/>
      </c>
      <c r="G248" s="59" t="str">
        <f>IF(resultats_francais!J248="","",resultats_francais!J248)</f>
        <v/>
      </c>
      <c r="H248" s="59" t="str">
        <f>IF(resultats_francais!M248="","",resultats_francais!M248)</f>
        <v/>
      </c>
      <c r="I248" s="59" t="str">
        <f>IF(resultats_francais!N248="","",resultats_francais!N248)</f>
        <v/>
      </c>
      <c r="J248" s="59" t="str">
        <f>IF(resultats_francais!O248="","",resultats_francais!O248)</f>
        <v/>
      </c>
      <c r="K248" s="59" t="str">
        <f>IF(resultats_francais!E248="","",resultats_francais!E248)</f>
        <v/>
      </c>
      <c r="L248" s="59" t="str">
        <f>IF(resultats_francais!F248="","",resultats_francais!F248)</f>
        <v/>
      </c>
      <c r="M248" s="59" t="str">
        <f>IF(resultats_francais!G248="","",resultats_francais!G248)</f>
        <v/>
      </c>
      <c r="N248" s="59" t="str">
        <f>IF(resultats_francais!K248="","",resultats_francais!K248)</f>
        <v/>
      </c>
      <c r="O248" s="59" t="str">
        <f>IF(resultats_francais!L248="","",resultats_francais!L248)</f>
        <v/>
      </c>
      <c r="P248" s="59" t="str">
        <f>IF(resultats_francais!P248="","",resultats_francais!P248)</f>
        <v/>
      </c>
      <c r="Q248" s="59" t="str">
        <f>IF(resultats_francais!Q248="","",resultats_francais!Q248)</f>
        <v/>
      </c>
      <c r="R248" s="59" t="str">
        <f>IF(resultats_francais!R248="","",resultats_francais!R248)</f>
        <v/>
      </c>
      <c r="S248" s="59" t="str">
        <f>IF(resultats_francais!S248="","",resultats_francais!S248)</f>
        <v/>
      </c>
      <c r="T248" s="59" t="str">
        <f>IF(resultats_francais!T248="","",resultats_francais!T248)</f>
        <v/>
      </c>
      <c r="U248" s="59" t="str">
        <f>IF(resultats_francais!U248="","",resultats_francais!U248)</f>
        <v/>
      </c>
    </row>
    <row r="249" spans="1:21" ht="20.100000000000001" customHeight="1" thickBot="1">
      <c r="A249" s="63" t="str">
        <f>IF(resultats_francais!A249="","",resultats_francais!A249)</f>
        <v/>
      </c>
      <c r="B249" s="59" t="str">
        <f>IF(resultats_francais!B249="","",resultats_francais!B249)</f>
        <v/>
      </c>
      <c r="C249" s="59" t="str">
        <f>IF(resultats_francais!C249="","",resultats_francais!C249)</f>
        <v/>
      </c>
      <c r="D249" s="59" t="str">
        <f>IF(resultats_francais!D249="","",resultats_francais!D249)</f>
        <v/>
      </c>
      <c r="E249" s="59" t="str">
        <f>IF(resultats_francais!H249="","",resultats_francais!H249)</f>
        <v/>
      </c>
      <c r="F249" s="59" t="str">
        <f>IF(resultats_francais!I249="","",resultats_francais!I249)</f>
        <v/>
      </c>
      <c r="G249" s="59" t="str">
        <f>IF(resultats_francais!J249="","",resultats_francais!J249)</f>
        <v/>
      </c>
      <c r="H249" s="59" t="str">
        <f>IF(resultats_francais!M249="","",resultats_francais!M249)</f>
        <v/>
      </c>
      <c r="I249" s="59" t="str">
        <f>IF(resultats_francais!N249="","",resultats_francais!N249)</f>
        <v/>
      </c>
      <c r="J249" s="59" t="str">
        <f>IF(resultats_francais!O249="","",resultats_francais!O249)</f>
        <v/>
      </c>
      <c r="K249" s="59" t="str">
        <f>IF(resultats_francais!E249="","",resultats_francais!E249)</f>
        <v/>
      </c>
      <c r="L249" s="59" t="str">
        <f>IF(resultats_francais!F249="","",resultats_francais!F249)</f>
        <v/>
      </c>
      <c r="M249" s="59" t="str">
        <f>IF(resultats_francais!G249="","",resultats_francais!G249)</f>
        <v/>
      </c>
      <c r="N249" s="59" t="str">
        <f>IF(resultats_francais!K249="","",resultats_francais!K249)</f>
        <v/>
      </c>
      <c r="O249" s="59" t="str">
        <f>IF(resultats_francais!L249="","",resultats_francais!L249)</f>
        <v/>
      </c>
      <c r="P249" s="59" t="str">
        <f>IF(resultats_francais!P249="","",resultats_francais!P249)</f>
        <v/>
      </c>
      <c r="Q249" s="59" t="str">
        <f>IF(resultats_francais!Q249="","",resultats_francais!Q249)</f>
        <v/>
      </c>
      <c r="R249" s="59" t="str">
        <f>IF(resultats_francais!R249="","",resultats_francais!R249)</f>
        <v/>
      </c>
      <c r="S249" s="59" t="str">
        <f>IF(resultats_francais!S249="","",resultats_francais!S249)</f>
        <v/>
      </c>
      <c r="T249" s="59" t="str">
        <f>IF(resultats_francais!T249="","",resultats_francais!T249)</f>
        <v/>
      </c>
      <c r="U249" s="59" t="str">
        <f>IF(resultats_francais!U249="","",resultats_francais!U249)</f>
        <v/>
      </c>
    </row>
    <row r="250" spans="1:21" ht="20.100000000000001" customHeight="1" thickBot="1">
      <c r="A250" s="63" t="str">
        <f>IF(resultats_francais!A250="","",resultats_francais!A250)</f>
        <v/>
      </c>
      <c r="B250" s="59" t="str">
        <f>IF(resultats_francais!B250="","",resultats_francais!B250)</f>
        <v/>
      </c>
      <c r="C250" s="59" t="str">
        <f>IF(resultats_francais!C250="","",resultats_francais!C250)</f>
        <v/>
      </c>
      <c r="D250" s="59" t="str">
        <f>IF(resultats_francais!D250="","",resultats_francais!D250)</f>
        <v/>
      </c>
      <c r="E250" s="59" t="str">
        <f>IF(resultats_francais!H250="","",resultats_francais!H250)</f>
        <v/>
      </c>
      <c r="F250" s="59" t="str">
        <f>IF(resultats_francais!I250="","",resultats_francais!I250)</f>
        <v/>
      </c>
      <c r="G250" s="59" t="str">
        <f>IF(resultats_francais!J250="","",resultats_francais!J250)</f>
        <v/>
      </c>
      <c r="H250" s="59" t="str">
        <f>IF(resultats_francais!M250="","",resultats_francais!M250)</f>
        <v/>
      </c>
      <c r="I250" s="59" t="str">
        <f>IF(resultats_francais!N250="","",resultats_francais!N250)</f>
        <v/>
      </c>
      <c r="J250" s="59" t="str">
        <f>IF(resultats_francais!O250="","",resultats_francais!O250)</f>
        <v/>
      </c>
      <c r="K250" s="59" t="str">
        <f>IF(resultats_francais!E250="","",resultats_francais!E250)</f>
        <v/>
      </c>
      <c r="L250" s="59" t="str">
        <f>IF(resultats_francais!F250="","",resultats_francais!F250)</f>
        <v/>
      </c>
      <c r="M250" s="59" t="str">
        <f>IF(resultats_francais!G250="","",resultats_francais!G250)</f>
        <v/>
      </c>
      <c r="N250" s="59" t="str">
        <f>IF(resultats_francais!K250="","",resultats_francais!K250)</f>
        <v/>
      </c>
      <c r="O250" s="59" t="str">
        <f>IF(resultats_francais!L250="","",resultats_francais!L250)</f>
        <v/>
      </c>
      <c r="P250" s="59" t="str">
        <f>IF(resultats_francais!P250="","",resultats_francais!P250)</f>
        <v/>
      </c>
      <c r="Q250" s="59" t="str">
        <f>IF(resultats_francais!Q250="","",resultats_francais!Q250)</f>
        <v/>
      </c>
      <c r="R250" s="59" t="str">
        <f>IF(resultats_francais!R250="","",resultats_francais!R250)</f>
        <v/>
      </c>
      <c r="S250" s="59" t="str">
        <f>IF(resultats_francais!S250="","",resultats_francais!S250)</f>
        <v/>
      </c>
      <c r="T250" s="59" t="str">
        <f>IF(resultats_francais!T250="","",resultats_francais!T250)</f>
        <v/>
      </c>
      <c r="U250" s="59" t="str">
        <f>IF(resultats_francais!U250="","",resultats_francais!U250)</f>
        <v/>
      </c>
    </row>
    <row r="251" spans="1:21" ht="20.100000000000001" customHeight="1" thickBot="1">
      <c r="A251" s="63" t="str">
        <f>IF(resultats_francais!A251="","",resultats_francais!A251)</f>
        <v/>
      </c>
      <c r="B251" s="59" t="str">
        <f>IF(resultats_francais!B251="","",resultats_francais!B251)</f>
        <v/>
      </c>
      <c r="C251" s="59" t="str">
        <f>IF(resultats_francais!C251="","",resultats_francais!C251)</f>
        <v/>
      </c>
      <c r="D251" s="59" t="str">
        <f>IF(resultats_francais!D251="","",resultats_francais!D251)</f>
        <v/>
      </c>
      <c r="E251" s="59" t="str">
        <f>IF(resultats_francais!H251="","",resultats_francais!H251)</f>
        <v/>
      </c>
      <c r="F251" s="59" t="str">
        <f>IF(resultats_francais!I251="","",resultats_francais!I251)</f>
        <v/>
      </c>
      <c r="G251" s="59" t="str">
        <f>IF(resultats_francais!J251="","",resultats_francais!J251)</f>
        <v/>
      </c>
      <c r="H251" s="59" t="str">
        <f>IF(resultats_francais!M251="","",resultats_francais!M251)</f>
        <v/>
      </c>
      <c r="I251" s="59" t="str">
        <f>IF(resultats_francais!N251="","",resultats_francais!N251)</f>
        <v/>
      </c>
      <c r="J251" s="59" t="str">
        <f>IF(resultats_francais!O251="","",resultats_francais!O251)</f>
        <v/>
      </c>
      <c r="K251" s="59" t="str">
        <f>IF(resultats_francais!E251="","",resultats_francais!E251)</f>
        <v/>
      </c>
      <c r="L251" s="59" t="str">
        <f>IF(resultats_francais!F251="","",resultats_francais!F251)</f>
        <v/>
      </c>
      <c r="M251" s="59" t="str">
        <f>IF(resultats_francais!G251="","",resultats_francais!G251)</f>
        <v/>
      </c>
      <c r="N251" s="59" t="str">
        <f>IF(resultats_francais!K251="","",resultats_francais!K251)</f>
        <v/>
      </c>
      <c r="O251" s="59" t="str">
        <f>IF(resultats_francais!L251="","",resultats_francais!L251)</f>
        <v/>
      </c>
      <c r="P251" s="59" t="str">
        <f>IF(resultats_francais!P251="","",resultats_francais!P251)</f>
        <v/>
      </c>
      <c r="Q251" s="59" t="str">
        <f>IF(resultats_francais!Q251="","",resultats_francais!Q251)</f>
        <v/>
      </c>
      <c r="R251" s="59" t="str">
        <f>IF(resultats_francais!R251="","",resultats_francais!R251)</f>
        <v/>
      </c>
      <c r="S251" s="59" t="str">
        <f>IF(resultats_francais!S251="","",resultats_francais!S251)</f>
        <v/>
      </c>
      <c r="T251" s="59" t="str">
        <f>IF(resultats_francais!T251="","",resultats_francais!T251)</f>
        <v/>
      </c>
      <c r="U251" s="59" t="str">
        <f>IF(resultats_francais!U251="","",resultats_francais!U251)</f>
        <v/>
      </c>
    </row>
    <row r="252" spans="1:21" ht="20.100000000000001" customHeight="1" thickBot="1">
      <c r="A252" s="63" t="str">
        <f>IF(resultats_francais!A252="","",resultats_francais!A252)</f>
        <v/>
      </c>
      <c r="B252" s="59" t="str">
        <f>IF(resultats_francais!B252="","",resultats_francais!B252)</f>
        <v/>
      </c>
      <c r="C252" s="59" t="str">
        <f>IF(resultats_francais!C252="","",resultats_francais!C252)</f>
        <v/>
      </c>
      <c r="D252" s="59" t="str">
        <f>IF(resultats_francais!D252="","",resultats_francais!D252)</f>
        <v/>
      </c>
      <c r="E252" s="59" t="str">
        <f>IF(resultats_francais!H252="","",resultats_francais!H252)</f>
        <v/>
      </c>
      <c r="F252" s="59" t="str">
        <f>IF(resultats_francais!I252="","",resultats_francais!I252)</f>
        <v/>
      </c>
      <c r="G252" s="59" t="str">
        <f>IF(resultats_francais!J252="","",resultats_francais!J252)</f>
        <v/>
      </c>
      <c r="H252" s="59" t="str">
        <f>IF(resultats_francais!M252="","",resultats_francais!M252)</f>
        <v/>
      </c>
      <c r="I252" s="59" t="str">
        <f>IF(resultats_francais!N252="","",resultats_francais!N252)</f>
        <v/>
      </c>
      <c r="J252" s="59" t="str">
        <f>IF(resultats_francais!O252="","",resultats_francais!O252)</f>
        <v/>
      </c>
      <c r="K252" s="59" t="str">
        <f>IF(resultats_francais!E252="","",resultats_francais!E252)</f>
        <v/>
      </c>
      <c r="L252" s="59" t="str">
        <f>IF(resultats_francais!F252="","",resultats_francais!F252)</f>
        <v/>
      </c>
      <c r="M252" s="59" t="str">
        <f>IF(resultats_francais!G252="","",resultats_francais!G252)</f>
        <v/>
      </c>
      <c r="N252" s="59" t="str">
        <f>IF(resultats_francais!K252="","",resultats_francais!K252)</f>
        <v/>
      </c>
      <c r="O252" s="59" t="str">
        <f>IF(resultats_francais!L252="","",resultats_francais!L252)</f>
        <v/>
      </c>
      <c r="P252" s="59" t="str">
        <f>IF(resultats_francais!P252="","",resultats_francais!P252)</f>
        <v/>
      </c>
      <c r="Q252" s="59" t="str">
        <f>IF(resultats_francais!Q252="","",resultats_francais!Q252)</f>
        <v/>
      </c>
      <c r="R252" s="59" t="str">
        <f>IF(resultats_francais!R252="","",resultats_francais!R252)</f>
        <v/>
      </c>
      <c r="S252" s="59" t="str">
        <f>IF(resultats_francais!S252="","",resultats_francais!S252)</f>
        <v/>
      </c>
      <c r="T252" s="59" t="str">
        <f>IF(resultats_francais!T252="","",resultats_francais!T252)</f>
        <v/>
      </c>
      <c r="U252" s="59" t="str">
        <f>IF(resultats_francais!U252="","",resultats_francais!U252)</f>
        <v/>
      </c>
    </row>
    <row r="253" spans="1:21" ht="20.100000000000001" customHeight="1" thickBot="1">
      <c r="A253" s="63" t="str">
        <f>IF(resultats_francais!A253="","",resultats_francais!A253)</f>
        <v/>
      </c>
      <c r="B253" s="59" t="str">
        <f>IF(resultats_francais!B253="","",resultats_francais!B253)</f>
        <v/>
      </c>
      <c r="C253" s="59" t="str">
        <f>IF(resultats_francais!C253="","",resultats_francais!C253)</f>
        <v/>
      </c>
      <c r="D253" s="59" t="str">
        <f>IF(resultats_francais!D253="","",resultats_francais!D253)</f>
        <v/>
      </c>
      <c r="E253" s="59" t="str">
        <f>IF(resultats_francais!H253="","",resultats_francais!H253)</f>
        <v/>
      </c>
      <c r="F253" s="59" t="str">
        <f>IF(resultats_francais!I253="","",resultats_francais!I253)</f>
        <v/>
      </c>
      <c r="G253" s="59" t="str">
        <f>IF(resultats_francais!J253="","",resultats_francais!J253)</f>
        <v/>
      </c>
      <c r="H253" s="59" t="str">
        <f>IF(resultats_francais!M253="","",resultats_francais!M253)</f>
        <v/>
      </c>
      <c r="I253" s="59" t="str">
        <f>IF(resultats_francais!N253="","",resultats_francais!N253)</f>
        <v/>
      </c>
      <c r="J253" s="59" t="str">
        <f>IF(resultats_francais!O253="","",resultats_francais!O253)</f>
        <v/>
      </c>
      <c r="K253" s="59" t="str">
        <f>IF(resultats_francais!E253="","",resultats_francais!E253)</f>
        <v/>
      </c>
      <c r="L253" s="59" t="str">
        <f>IF(resultats_francais!F253="","",resultats_francais!F253)</f>
        <v/>
      </c>
      <c r="M253" s="59" t="str">
        <f>IF(resultats_francais!G253="","",resultats_francais!G253)</f>
        <v/>
      </c>
      <c r="N253" s="59" t="str">
        <f>IF(resultats_francais!K253="","",resultats_francais!K253)</f>
        <v/>
      </c>
      <c r="O253" s="59" t="str">
        <f>IF(resultats_francais!L253="","",resultats_francais!L253)</f>
        <v/>
      </c>
      <c r="P253" s="59" t="str">
        <f>IF(resultats_francais!P253="","",resultats_francais!P253)</f>
        <v/>
      </c>
      <c r="Q253" s="59" t="str">
        <f>IF(resultats_francais!Q253="","",resultats_francais!Q253)</f>
        <v/>
      </c>
      <c r="R253" s="59" t="str">
        <f>IF(resultats_francais!R253="","",resultats_francais!R253)</f>
        <v/>
      </c>
      <c r="S253" s="59" t="str">
        <f>IF(resultats_francais!S253="","",resultats_francais!S253)</f>
        <v/>
      </c>
      <c r="T253" s="59" t="str">
        <f>IF(resultats_francais!T253="","",resultats_francais!T253)</f>
        <v/>
      </c>
      <c r="U253" s="59" t="str">
        <f>IF(resultats_francais!U253="","",resultats_francais!U253)</f>
        <v/>
      </c>
    </row>
    <row r="254" spans="1:21" ht="20.100000000000001" customHeight="1" thickBot="1">
      <c r="A254" s="63" t="str">
        <f>IF(resultats_francais!A254="","",resultats_francais!A254)</f>
        <v/>
      </c>
      <c r="B254" s="59" t="str">
        <f>IF(resultats_francais!B254="","",resultats_francais!B254)</f>
        <v/>
      </c>
      <c r="C254" s="59" t="str">
        <f>IF(resultats_francais!C254="","",resultats_francais!C254)</f>
        <v/>
      </c>
      <c r="D254" s="59" t="str">
        <f>IF(resultats_francais!D254="","",resultats_francais!D254)</f>
        <v/>
      </c>
      <c r="E254" s="59" t="str">
        <f>IF(resultats_francais!H254="","",resultats_francais!H254)</f>
        <v/>
      </c>
      <c r="F254" s="59" t="str">
        <f>IF(resultats_francais!I254="","",resultats_francais!I254)</f>
        <v/>
      </c>
      <c r="G254" s="59" t="str">
        <f>IF(resultats_francais!J254="","",resultats_francais!J254)</f>
        <v/>
      </c>
      <c r="H254" s="59" t="str">
        <f>IF(resultats_francais!M254="","",resultats_francais!M254)</f>
        <v/>
      </c>
      <c r="I254" s="59" t="str">
        <f>IF(resultats_francais!N254="","",resultats_francais!N254)</f>
        <v/>
      </c>
      <c r="J254" s="59" t="str">
        <f>IF(resultats_francais!O254="","",resultats_francais!O254)</f>
        <v/>
      </c>
      <c r="K254" s="59" t="str">
        <f>IF(resultats_francais!E254="","",resultats_francais!E254)</f>
        <v/>
      </c>
      <c r="L254" s="59" t="str">
        <f>IF(resultats_francais!F254="","",resultats_francais!F254)</f>
        <v/>
      </c>
      <c r="M254" s="59" t="str">
        <f>IF(resultats_francais!G254="","",resultats_francais!G254)</f>
        <v/>
      </c>
      <c r="N254" s="59" t="str">
        <f>IF(resultats_francais!K254="","",resultats_francais!K254)</f>
        <v/>
      </c>
      <c r="O254" s="59" t="str">
        <f>IF(resultats_francais!L254="","",resultats_francais!L254)</f>
        <v/>
      </c>
      <c r="P254" s="59" t="str">
        <f>IF(resultats_francais!P254="","",resultats_francais!P254)</f>
        <v/>
      </c>
      <c r="Q254" s="59" t="str">
        <f>IF(resultats_francais!Q254="","",resultats_francais!Q254)</f>
        <v/>
      </c>
      <c r="R254" s="59" t="str">
        <f>IF(resultats_francais!R254="","",resultats_francais!R254)</f>
        <v/>
      </c>
      <c r="S254" s="59" t="str">
        <f>IF(resultats_francais!S254="","",resultats_francais!S254)</f>
        <v/>
      </c>
      <c r="T254" s="59" t="str">
        <f>IF(resultats_francais!T254="","",resultats_francais!T254)</f>
        <v/>
      </c>
      <c r="U254" s="59" t="str">
        <f>IF(resultats_francais!U254="","",resultats_francais!U254)</f>
        <v/>
      </c>
    </row>
    <row r="255" spans="1:21" ht="20.100000000000001" customHeight="1" thickBot="1">
      <c r="A255" s="63" t="str">
        <f>IF(resultats_francais!A255="","",resultats_francais!A255)</f>
        <v/>
      </c>
      <c r="B255" s="59" t="str">
        <f>IF(resultats_francais!B255="","",resultats_francais!B255)</f>
        <v/>
      </c>
      <c r="C255" s="59" t="str">
        <f>IF(resultats_francais!C255="","",resultats_francais!C255)</f>
        <v/>
      </c>
      <c r="D255" s="59" t="str">
        <f>IF(resultats_francais!D255="","",resultats_francais!D255)</f>
        <v/>
      </c>
      <c r="E255" s="59" t="str">
        <f>IF(resultats_francais!H255="","",resultats_francais!H255)</f>
        <v/>
      </c>
      <c r="F255" s="59" t="str">
        <f>IF(resultats_francais!I255="","",resultats_francais!I255)</f>
        <v/>
      </c>
      <c r="G255" s="59" t="str">
        <f>IF(resultats_francais!J255="","",resultats_francais!J255)</f>
        <v/>
      </c>
      <c r="H255" s="59" t="str">
        <f>IF(resultats_francais!M255="","",resultats_francais!M255)</f>
        <v/>
      </c>
      <c r="I255" s="59" t="str">
        <f>IF(resultats_francais!N255="","",resultats_francais!N255)</f>
        <v/>
      </c>
      <c r="J255" s="59" t="str">
        <f>IF(resultats_francais!O255="","",resultats_francais!O255)</f>
        <v/>
      </c>
      <c r="K255" s="59" t="str">
        <f>IF(resultats_francais!E255="","",resultats_francais!E255)</f>
        <v/>
      </c>
      <c r="L255" s="59" t="str">
        <f>IF(resultats_francais!F255="","",resultats_francais!F255)</f>
        <v/>
      </c>
      <c r="M255" s="59" t="str">
        <f>IF(resultats_francais!G255="","",resultats_francais!G255)</f>
        <v/>
      </c>
      <c r="N255" s="59" t="str">
        <f>IF(resultats_francais!K255="","",resultats_francais!K255)</f>
        <v/>
      </c>
      <c r="O255" s="59" t="str">
        <f>IF(resultats_francais!L255="","",resultats_francais!L255)</f>
        <v/>
      </c>
      <c r="P255" s="59" t="str">
        <f>IF(resultats_francais!P255="","",resultats_francais!P255)</f>
        <v/>
      </c>
      <c r="Q255" s="59" t="str">
        <f>IF(resultats_francais!Q255="","",resultats_francais!Q255)</f>
        <v/>
      </c>
      <c r="R255" s="59" t="str">
        <f>IF(resultats_francais!R255="","",resultats_francais!R255)</f>
        <v/>
      </c>
      <c r="S255" s="59" t="str">
        <f>IF(resultats_francais!S255="","",resultats_francais!S255)</f>
        <v/>
      </c>
      <c r="T255" s="59" t="str">
        <f>IF(resultats_francais!T255="","",resultats_francais!T255)</f>
        <v/>
      </c>
      <c r="U255" s="59" t="str">
        <f>IF(resultats_francais!U255="","",resultats_francais!U255)</f>
        <v/>
      </c>
    </row>
    <row r="256" spans="1:21" ht="20.100000000000001" customHeight="1" thickBot="1">
      <c r="A256" s="63" t="str">
        <f>IF(resultats_francais!A256="","",resultats_francais!A256)</f>
        <v/>
      </c>
      <c r="B256" s="59" t="str">
        <f>IF(resultats_francais!B256="","",resultats_francais!B256)</f>
        <v/>
      </c>
      <c r="C256" s="59" t="str">
        <f>IF(resultats_francais!C256="","",resultats_francais!C256)</f>
        <v/>
      </c>
      <c r="D256" s="59" t="str">
        <f>IF(resultats_francais!D256="","",resultats_francais!D256)</f>
        <v/>
      </c>
      <c r="E256" s="59" t="str">
        <f>IF(resultats_francais!H256="","",resultats_francais!H256)</f>
        <v/>
      </c>
      <c r="F256" s="59" t="str">
        <f>IF(resultats_francais!I256="","",resultats_francais!I256)</f>
        <v/>
      </c>
      <c r="G256" s="59" t="str">
        <f>IF(resultats_francais!J256="","",resultats_francais!J256)</f>
        <v/>
      </c>
      <c r="H256" s="59" t="str">
        <f>IF(resultats_francais!M256="","",resultats_francais!M256)</f>
        <v/>
      </c>
      <c r="I256" s="59" t="str">
        <f>IF(resultats_francais!N256="","",resultats_francais!N256)</f>
        <v/>
      </c>
      <c r="J256" s="59" t="str">
        <f>IF(resultats_francais!O256="","",resultats_francais!O256)</f>
        <v/>
      </c>
      <c r="K256" s="59" t="str">
        <f>IF(resultats_francais!E256="","",resultats_francais!E256)</f>
        <v/>
      </c>
      <c r="L256" s="59" t="str">
        <f>IF(resultats_francais!F256="","",resultats_francais!F256)</f>
        <v/>
      </c>
      <c r="M256" s="59" t="str">
        <f>IF(resultats_francais!G256="","",resultats_francais!G256)</f>
        <v/>
      </c>
      <c r="N256" s="59" t="str">
        <f>IF(resultats_francais!K256="","",resultats_francais!K256)</f>
        <v/>
      </c>
      <c r="O256" s="59" t="str">
        <f>IF(resultats_francais!L256="","",resultats_francais!L256)</f>
        <v/>
      </c>
      <c r="P256" s="59" t="str">
        <f>IF(resultats_francais!P256="","",resultats_francais!P256)</f>
        <v/>
      </c>
      <c r="Q256" s="59" t="str">
        <f>IF(resultats_francais!Q256="","",resultats_francais!Q256)</f>
        <v/>
      </c>
      <c r="R256" s="59" t="str">
        <f>IF(resultats_francais!R256="","",resultats_francais!R256)</f>
        <v/>
      </c>
      <c r="S256" s="59" t="str">
        <f>IF(resultats_francais!S256="","",resultats_francais!S256)</f>
        <v/>
      </c>
      <c r="T256" s="59" t="str">
        <f>IF(resultats_francais!T256="","",resultats_francais!T256)</f>
        <v/>
      </c>
      <c r="U256" s="59" t="str">
        <f>IF(resultats_francais!U256="","",resultats_francais!U256)</f>
        <v/>
      </c>
    </row>
    <row r="257" spans="1:21" ht="20.100000000000001" customHeight="1" thickBot="1">
      <c r="A257" s="63" t="str">
        <f>IF(resultats_francais!A257="","",resultats_francais!A257)</f>
        <v/>
      </c>
      <c r="B257" s="59" t="str">
        <f>IF(resultats_francais!B257="","",resultats_francais!B257)</f>
        <v/>
      </c>
      <c r="C257" s="59" t="str">
        <f>IF(resultats_francais!C257="","",resultats_francais!C257)</f>
        <v/>
      </c>
      <c r="D257" s="59" t="str">
        <f>IF(resultats_francais!D257="","",resultats_francais!D257)</f>
        <v/>
      </c>
      <c r="E257" s="59" t="str">
        <f>IF(resultats_francais!H257="","",resultats_francais!H257)</f>
        <v/>
      </c>
      <c r="F257" s="59" t="str">
        <f>IF(resultats_francais!I257="","",resultats_francais!I257)</f>
        <v/>
      </c>
      <c r="G257" s="59" t="str">
        <f>IF(resultats_francais!J257="","",resultats_francais!J257)</f>
        <v/>
      </c>
      <c r="H257" s="59" t="str">
        <f>IF(resultats_francais!M257="","",resultats_francais!M257)</f>
        <v/>
      </c>
      <c r="I257" s="59" t="str">
        <f>IF(resultats_francais!N257="","",resultats_francais!N257)</f>
        <v/>
      </c>
      <c r="J257" s="59" t="str">
        <f>IF(resultats_francais!O257="","",resultats_francais!O257)</f>
        <v/>
      </c>
      <c r="K257" s="59" t="str">
        <f>IF(resultats_francais!E257="","",resultats_francais!E257)</f>
        <v/>
      </c>
      <c r="L257" s="59" t="str">
        <f>IF(resultats_francais!F257="","",resultats_francais!F257)</f>
        <v/>
      </c>
      <c r="M257" s="59" t="str">
        <f>IF(resultats_francais!G257="","",resultats_francais!G257)</f>
        <v/>
      </c>
      <c r="N257" s="59" t="str">
        <f>IF(resultats_francais!K257="","",resultats_francais!K257)</f>
        <v/>
      </c>
      <c r="O257" s="59" t="str">
        <f>IF(resultats_francais!L257="","",resultats_francais!L257)</f>
        <v/>
      </c>
      <c r="P257" s="59" t="str">
        <f>IF(resultats_francais!P257="","",resultats_francais!P257)</f>
        <v/>
      </c>
      <c r="Q257" s="59" t="str">
        <f>IF(resultats_francais!Q257="","",resultats_francais!Q257)</f>
        <v/>
      </c>
      <c r="R257" s="59" t="str">
        <f>IF(resultats_francais!R257="","",resultats_francais!R257)</f>
        <v/>
      </c>
      <c r="S257" s="59" t="str">
        <f>IF(resultats_francais!S257="","",resultats_francais!S257)</f>
        <v/>
      </c>
      <c r="T257" s="59" t="str">
        <f>IF(resultats_francais!T257="","",resultats_francais!T257)</f>
        <v/>
      </c>
      <c r="U257" s="59" t="str">
        <f>IF(resultats_francais!U257="","",resultats_francais!U257)</f>
        <v/>
      </c>
    </row>
    <row r="258" spans="1:21" ht="20.100000000000001" customHeight="1" thickBot="1">
      <c r="A258" s="63" t="str">
        <f>IF(resultats_francais!A258="","",resultats_francais!A258)</f>
        <v/>
      </c>
      <c r="B258" s="59" t="str">
        <f>IF(resultats_francais!B258="","",resultats_francais!B258)</f>
        <v/>
      </c>
      <c r="C258" s="59" t="str">
        <f>IF(resultats_francais!C258="","",resultats_francais!C258)</f>
        <v/>
      </c>
      <c r="D258" s="59" t="str">
        <f>IF(resultats_francais!D258="","",resultats_francais!D258)</f>
        <v/>
      </c>
      <c r="E258" s="59" t="str">
        <f>IF(resultats_francais!H258="","",resultats_francais!H258)</f>
        <v/>
      </c>
      <c r="F258" s="59" t="str">
        <f>IF(resultats_francais!I258="","",resultats_francais!I258)</f>
        <v/>
      </c>
      <c r="G258" s="59" t="str">
        <f>IF(resultats_francais!J258="","",resultats_francais!J258)</f>
        <v/>
      </c>
      <c r="H258" s="59" t="str">
        <f>IF(resultats_francais!M258="","",resultats_francais!M258)</f>
        <v/>
      </c>
      <c r="I258" s="59" t="str">
        <f>IF(resultats_francais!N258="","",resultats_francais!N258)</f>
        <v/>
      </c>
      <c r="J258" s="59" t="str">
        <f>IF(resultats_francais!O258="","",resultats_francais!O258)</f>
        <v/>
      </c>
      <c r="K258" s="59" t="str">
        <f>IF(resultats_francais!E258="","",resultats_francais!E258)</f>
        <v/>
      </c>
      <c r="L258" s="59" t="str">
        <f>IF(resultats_francais!F258="","",resultats_francais!F258)</f>
        <v/>
      </c>
      <c r="M258" s="59" t="str">
        <f>IF(resultats_francais!G258="","",resultats_francais!G258)</f>
        <v/>
      </c>
      <c r="N258" s="59" t="str">
        <f>IF(resultats_francais!K258="","",resultats_francais!K258)</f>
        <v/>
      </c>
      <c r="O258" s="59" t="str">
        <f>IF(resultats_francais!L258="","",resultats_francais!L258)</f>
        <v/>
      </c>
      <c r="P258" s="59" t="str">
        <f>IF(resultats_francais!P258="","",resultats_francais!P258)</f>
        <v/>
      </c>
      <c r="Q258" s="59" t="str">
        <f>IF(resultats_francais!Q258="","",resultats_francais!Q258)</f>
        <v/>
      </c>
      <c r="R258" s="59" t="str">
        <f>IF(resultats_francais!R258="","",resultats_francais!R258)</f>
        <v/>
      </c>
      <c r="S258" s="59" t="str">
        <f>IF(resultats_francais!S258="","",resultats_francais!S258)</f>
        <v/>
      </c>
      <c r="T258" s="59" t="str">
        <f>IF(resultats_francais!T258="","",resultats_francais!T258)</f>
        <v/>
      </c>
      <c r="U258" s="59" t="str">
        <f>IF(resultats_francais!U258="","",resultats_francais!U258)</f>
        <v/>
      </c>
    </row>
    <row r="259" spans="1:21" ht="20.100000000000001" customHeight="1" thickBot="1">
      <c r="A259" s="63" t="str">
        <f>IF(resultats_francais!A259="","",resultats_francais!A259)</f>
        <v/>
      </c>
      <c r="B259" s="59" t="str">
        <f>IF(resultats_francais!B259="","",resultats_francais!B259)</f>
        <v/>
      </c>
      <c r="C259" s="59" t="str">
        <f>IF(resultats_francais!C259="","",resultats_francais!C259)</f>
        <v/>
      </c>
      <c r="D259" s="59" t="str">
        <f>IF(resultats_francais!D259="","",resultats_francais!D259)</f>
        <v/>
      </c>
      <c r="E259" s="59" t="str">
        <f>IF(resultats_francais!H259="","",resultats_francais!H259)</f>
        <v/>
      </c>
      <c r="F259" s="59" t="str">
        <f>IF(resultats_francais!I259="","",resultats_francais!I259)</f>
        <v/>
      </c>
      <c r="G259" s="59" t="str">
        <f>IF(resultats_francais!J259="","",resultats_francais!J259)</f>
        <v/>
      </c>
      <c r="H259" s="59" t="str">
        <f>IF(resultats_francais!M259="","",resultats_francais!M259)</f>
        <v/>
      </c>
      <c r="I259" s="59" t="str">
        <f>IF(resultats_francais!N259="","",resultats_francais!N259)</f>
        <v/>
      </c>
      <c r="J259" s="59" t="str">
        <f>IF(resultats_francais!O259="","",resultats_francais!O259)</f>
        <v/>
      </c>
      <c r="K259" s="59" t="str">
        <f>IF(resultats_francais!E259="","",resultats_francais!E259)</f>
        <v/>
      </c>
      <c r="L259" s="59" t="str">
        <f>IF(resultats_francais!F259="","",resultats_francais!F259)</f>
        <v/>
      </c>
      <c r="M259" s="59" t="str">
        <f>IF(resultats_francais!G259="","",resultats_francais!G259)</f>
        <v/>
      </c>
      <c r="N259" s="59" t="str">
        <f>IF(resultats_francais!K259="","",resultats_francais!K259)</f>
        <v/>
      </c>
      <c r="O259" s="59" t="str">
        <f>IF(resultats_francais!L259="","",resultats_francais!L259)</f>
        <v/>
      </c>
      <c r="P259" s="59" t="str">
        <f>IF(resultats_francais!P259="","",resultats_francais!P259)</f>
        <v/>
      </c>
      <c r="Q259" s="59" t="str">
        <f>IF(resultats_francais!Q259="","",resultats_francais!Q259)</f>
        <v/>
      </c>
      <c r="R259" s="59" t="str">
        <f>IF(resultats_francais!R259="","",resultats_francais!R259)</f>
        <v/>
      </c>
      <c r="S259" s="59" t="str">
        <f>IF(resultats_francais!S259="","",resultats_francais!S259)</f>
        <v/>
      </c>
      <c r="T259" s="59" t="str">
        <f>IF(resultats_francais!T259="","",resultats_francais!T259)</f>
        <v/>
      </c>
      <c r="U259" s="59" t="str">
        <f>IF(resultats_francais!U259="","",resultats_francais!U259)</f>
        <v/>
      </c>
    </row>
    <row r="260" spans="1:21" ht="20.100000000000001" customHeight="1" thickBot="1">
      <c r="A260" s="63" t="str">
        <f>IF(resultats_francais!A260="","",resultats_francais!A260)</f>
        <v/>
      </c>
      <c r="B260" s="59" t="str">
        <f>IF(resultats_francais!B260="","",resultats_francais!B260)</f>
        <v/>
      </c>
      <c r="C260" s="59" t="str">
        <f>IF(resultats_francais!C260="","",resultats_francais!C260)</f>
        <v/>
      </c>
      <c r="D260" s="59" t="str">
        <f>IF(resultats_francais!D260="","",resultats_francais!D260)</f>
        <v/>
      </c>
      <c r="E260" s="59" t="str">
        <f>IF(resultats_francais!H260="","",resultats_francais!H260)</f>
        <v/>
      </c>
      <c r="F260" s="59" t="str">
        <f>IF(resultats_francais!I260="","",resultats_francais!I260)</f>
        <v/>
      </c>
      <c r="G260" s="59" t="str">
        <f>IF(resultats_francais!J260="","",resultats_francais!J260)</f>
        <v/>
      </c>
      <c r="H260" s="59" t="str">
        <f>IF(resultats_francais!M260="","",resultats_francais!M260)</f>
        <v/>
      </c>
      <c r="I260" s="59" t="str">
        <f>IF(resultats_francais!N260="","",resultats_francais!N260)</f>
        <v/>
      </c>
      <c r="J260" s="59" t="str">
        <f>IF(resultats_francais!O260="","",resultats_francais!O260)</f>
        <v/>
      </c>
      <c r="K260" s="59" t="str">
        <f>IF(resultats_francais!E260="","",resultats_francais!E260)</f>
        <v/>
      </c>
      <c r="L260" s="59" t="str">
        <f>IF(resultats_francais!F260="","",resultats_francais!F260)</f>
        <v/>
      </c>
      <c r="M260" s="59" t="str">
        <f>IF(resultats_francais!G260="","",resultats_francais!G260)</f>
        <v/>
      </c>
      <c r="N260" s="59" t="str">
        <f>IF(resultats_francais!K260="","",resultats_francais!K260)</f>
        <v/>
      </c>
      <c r="O260" s="59" t="str">
        <f>IF(resultats_francais!L260="","",resultats_francais!L260)</f>
        <v/>
      </c>
      <c r="P260" s="59" t="str">
        <f>IF(resultats_francais!P260="","",resultats_francais!P260)</f>
        <v/>
      </c>
      <c r="Q260" s="59" t="str">
        <f>IF(resultats_francais!Q260="","",resultats_francais!Q260)</f>
        <v/>
      </c>
      <c r="R260" s="59" t="str">
        <f>IF(resultats_francais!R260="","",resultats_francais!R260)</f>
        <v/>
      </c>
      <c r="S260" s="59" t="str">
        <f>IF(resultats_francais!S260="","",resultats_francais!S260)</f>
        <v/>
      </c>
      <c r="T260" s="59" t="str">
        <f>IF(resultats_francais!T260="","",resultats_francais!T260)</f>
        <v/>
      </c>
      <c r="U260" s="59" t="str">
        <f>IF(resultats_francais!U260="","",resultats_francais!U260)</f>
        <v/>
      </c>
    </row>
    <row r="261" spans="1:21" ht="20.100000000000001" customHeight="1" thickBot="1">
      <c r="A261" s="63" t="str">
        <f>IF(resultats_francais!A261="","",resultats_francais!A261)</f>
        <v/>
      </c>
      <c r="B261" s="59" t="str">
        <f>IF(resultats_francais!B261="","",resultats_francais!B261)</f>
        <v/>
      </c>
      <c r="C261" s="59" t="str">
        <f>IF(resultats_francais!C261="","",resultats_francais!C261)</f>
        <v/>
      </c>
      <c r="D261" s="59" t="str">
        <f>IF(resultats_francais!D261="","",resultats_francais!D261)</f>
        <v/>
      </c>
      <c r="E261" s="59" t="str">
        <f>IF(resultats_francais!H261="","",resultats_francais!H261)</f>
        <v/>
      </c>
      <c r="F261" s="59" t="str">
        <f>IF(resultats_francais!I261="","",resultats_francais!I261)</f>
        <v/>
      </c>
      <c r="G261" s="59" t="str">
        <f>IF(resultats_francais!J261="","",resultats_francais!J261)</f>
        <v/>
      </c>
      <c r="H261" s="59" t="str">
        <f>IF(resultats_francais!M261="","",resultats_francais!M261)</f>
        <v/>
      </c>
      <c r="I261" s="59" t="str">
        <f>IF(resultats_francais!N261="","",resultats_francais!N261)</f>
        <v/>
      </c>
      <c r="J261" s="59" t="str">
        <f>IF(resultats_francais!O261="","",resultats_francais!O261)</f>
        <v/>
      </c>
      <c r="K261" s="59" t="str">
        <f>IF(resultats_francais!E261="","",resultats_francais!E261)</f>
        <v/>
      </c>
      <c r="L261" s="59" t="str">
        <f>IF(resultats_francais!F261="","",resultats_francais!F261)</f>
        <v/>
      </c>
      <c r="M261" s="59" t="str">
        <f>IF(resultats_francais!G261="","",resultats_francais!G261)</f>
        <v/>
      </c>
      <c r="N261" s="59" t="str">
        <f>IF(resultats_francais!K261="","",resultats_francais!K261)</f>
        <v/>
      </c>
      <c r="O261" s="59" t="str">
        <f>IF(resultats_francais!L261="","",resultats_francais!L261)</f>
        <v/>
      </c>
      <c r="P261" s="59" t="str">
        <f>IF(resultats_francais!P261="","",resultats_francais!P261)</f>
        <v/>
      </c>
      <c r="Q261" s="59" t="str">
        <f>IF(resultats_francais!Q261="","",resultats_francais!Q261)</f>
        <v/>
      </c>
      <c r="R261" s="59" t="str">
        <f>IF(resultats_francais!R261="","",resultats_francais!R261)</f>
        <v/>
      </c>
      <c r="S261" s="59" t="str">
        <f>IF(resultats_francais!S261="","",resultats_francais!S261)</f>
        <v/>
      </c>
      <c r="T261" s="59" t="str">
        <f>IF(resultats_francais!T261="","",resultats_francais!T261)</f>
        <v/>
      </c>
      <c r="U261" s="59" t="str">
        <f>IF(resultats_francais!U261="","",resultats_francais!U261)</f>
        <v/>
      </c>
    </row>
    <row r="262" spans="1:21" ht="20.100000000000001" customHeight="1" thickBot="1">
      <c r="A262" s="63" t="str">
        <f>IF(resultats_francais!A262="","",resultats_francais!A262)</f>
        <v/>
      </c>
      <c r="B262" s="59" t="str">
        <f>IF(resultats_francais!B262="","",resultats_francais!B262)</f>
        <v/>
      </c>
      <c r="C262" s="59" t="str">
        <f>IF(resultats_francais!C262="","",resultats_francais!C262)</f>
        <v/>
      </c>
      <c r="D262" s="59" t="str">
        <f>IF(resultats_francais!D262="","",resultats_francais!D262)</f>
        <v/>
      </c>
      <c r="E262" s="59" t="str">
        <f>IF(resultats_francais!H262="","",resultats_francais!H262)</f>
        <v/>
      </c>
      <c r="F262" s="59" t="str">
        <f>IF(resultats_francais!I262="","",resultats_francais!I262)</f>
        <v/>
      </c>
      <c r="G262" s="59" t="str">
        <f>IF(resultats_francais!J262="","",resultats_francais!J262)</f>
        <v/>
      </c>
      <c r="H262" s="59" t="str">
        <f>IF(resultats_francais!M262="","",resultats_francais!M262)</f>
        <v/>
      </c>
      <c r="I262" s="59" t="str">
        <f>IF(resultats_francais!N262="","",resultats_francais!N262)</f>
        <v/>
      </c>
      <c r="J262" s="59" t="str">
        <f>IF(resultats_francais!O262="","",resultats_francais!O262)</f>
        <v/>
      </c>
      <c r="K262" s="59" t="str">
        <f>IF(resultats_francais!E262="","",resultats_francais!E262)</f>
        <v/>
      </c>
      <c r="L262" s="59" t="str">
        <f>IF(resultats_francais!F262="","",resultats_francais!F262)</f>
        <v/>
      </c>
      <c r="M262" s="59" t="str">
        <f>IF(resultats_francais!G262="","",resultats_francais!G262)</f>
        <v/>
      </c>
      <c r="N262" s="59" t="str">
        <f>IF(resultats_francais!K262="","",resultats_francais!K262)</f>
        <v/>
      </c>
      <c r="O262" s="59" t="str">
        <f>IF(resultats_francais!L262="","",resultats_francais!L262)</f>
        <v/>
      </c>
      <c r="P262" s="59" t="str">
        <f>IF(resultats_francais!P262="","",resultats_francais!P262)</f>
        <v/>
      </c>
      <c r="Q262" s="59" t="str">
        <f>IF(resultats_francais!Q262="","",resultats_francais!Q262)</f>
        <v/>
      </c>
      <c r="R262" s="59" t="str">
        <f>IF(resultats_francais!R262="","",resultats_francais!R262)</f>
        <v/>
      </c>
      <c r="S262" s="59" t="str">
        <f>IF(resultats_francais!S262="","",resultats_francais!S262)</f>
        <v/>
      </c>
      <c r="T262" s="59" t="str">
        <f>IF(resultats_francais!T262="","",resultats_francais!T262)</f>
        <v/>
      </c>
      <c r="U262" s="59" t="str">
        <f>IF(resultats_francais!U262="","",resultats_francais!U262)</f>
        <v/>
      </c>
    </row>
    <row r="263" spans="1:21" ht="20.100000000000001" customHeight="1" thickBot="1">
      <c r="A263" s="63" t="str">
        <f>IF(resultats_francais!A263="","",resultats_francais!A263)</f>
        <v/>
      </c>
      <c r="B263" s="59" t="str">
        <f>IF(resultats_francais!B263="","",resultats_francais!B263)</f>
        <v/>
      </c>
      <c r="C263" s="59" t="str">
        <f>IF(resultats_francais!C263="","",resultats_francais!C263)</f>
        <v/>
      </c>
      <c r="D263" s="59" t="str">
        <f>IF(resultats_francais!D263="","",resultats_francais!D263)</f>
        <v/>
      </c>
      <c r="E263" s="59" t="str">
        <f>IF(resultats_francais!H263="","",resultats_francais!H263)</f>
        <v/>
      </c>
      <c r="F263" s="59" t="str">
        <f>IF(resultats_francais!I263="","",resultats_francais!I263)</f>
        <v/>
      </c>
      <c r="G263" s="59" t="str">
        <f>IF(resultats_francais!J263="","",resultats_francais!J263)</f>
        <v/>
      </c>
      <c r="H263" s="59" t="str">
        <f>IF(resultats_francais!M263="","",resultats_francais!M263)</f>
        <v/>
      </c>
      <c r="I263" s="59" t="str">
        <f>IF(resultats_francais!N263="","",resultats_francais!N263)</f>
        <v/>
      </c>
      <c r="J263" s="59" t="str">
        <f>IF(resultats_francais!O263="","",resultats_francais!O263)</f>
        <v/>
      </c>
      <c r="K263" s="59" t="str">
        <f>IF(resultats_francais!E263="","",resultats_francais!E263)</f>
        <v/>
      </c>
      <c r="L263" s="59" t="str">
        <f>IF(resultats_francais!F263="","",resultats_francais!F263)</f>
        <v/>
      </c>
      <c r="M263" s="59" t="str">
        <f>IF(resultats_francais!G263="","",resultats_francais!G263)</f>
        <v/>
      </c>
      <c r="N263" s="59" t="str">
        <f>IF(resultats_francais!K263="","",resultats_francais!K263)</f>
        <v/>
      </c>
      <c r="O263" s="59" t="str">
        <f>IF(resultats_francais!L263="","",resultats_francais!L263)</f>
        <v/>
      </c>
      <c r="P263" s="59" t="str">
        <f>IF(resultats_francais!P263="","",resultats_francais!P263)</f>
        <v/>
      </c>
      <c r="Q263" s="59" t="str">
        <f>IF(resultats_francais!Q263="","",resultats_francais!Q263)</f>
        <v/>
      </c>
      <c r="R263" s="59" t="str">
        <f>IF(resultats_francais!R263="","",resultats_francais!R263)</f>
        <v/>
      </c>
      <c r="S263" s="59" t="str">
        <f>IF(resultats_francais!S263="","",resultats_francais!S263)</f>
        <v/>
      </c>
      <c r="T263" s="59" t="str">
        <f>IF(resultats_francais!T263="","",resultats_francais!T263)</f>
        <v/>
      </c>
      <c r="U263" s="59" t="str">
        <f>IF(resultats_francais!U263="","",resultats_francais!U263)</f>
        <v/>
      </c>
    </row>
    <row r="264" spans="1:21" ht="20.100000000000001" customHeight="1" thickBot="1">
      <c r="A264" s="63" t="str">
        <f>IF(resultats_francais!A264="","",resultats_francais!A264)</f>
        <v/>
      </c>
      <c r="B264" s="59" t="str">
        <f>IF(resultats_francais!B264="","",resultats_francais!B264)</f>
        <v/>
      </c>
      <c r="C264" s="59" t="str">
        <f>IF(resultats_francais!C264="","",resultats_francais!C264)</f>
        <v/>
      </c>
      <c r="D264" s="59" t="str">
        <f>IF(resultats_francais!D264="","",resultats_francais!D264)</f>
        <v/>
      </c>
      <c r="E264" s="59" t="str">
        <f>IF(resultats_francais!H264="","",resultats_francais!H264)</f>
        <v/>
      </c>
      <c r="F264" s="59" t="str">
        <f>IF(resultats_francais!I264="","",resultats_francais!I264)</f>
        <v/>
      </c>
      <c r="G264" s="59" t="str">
        <f>IF(resultats_francais!J264="","",resultats_francais!J264)</f>
        <v/>
      </c>
      <c r="H264" s="59" t="str">
        <f>IF(resultats_francais!M264="","",resultats_francais!M264)</f>
        <v/>
      </c>
      <c r="I264" s="59" t="str">
        <f>IF(resultats_francais!N264="","",resultats_francais!N264)</f>
        <v/>
      </c>
      <c r="J264" s="59" t="str">
        <f>IF(resultats_francais!O264="","",resultats_francais!O264)</f>
        <v/>
      </c>
      <c r="K264" s="59" t="str">
        <f>IF(resultats_francais!E264="","",resultats_francais!E264)</f>
        <v/>
      </c>
      <c r="L264" s="59" t="str">
        <f>IF(resultats_francais!F264="","",resultats_francais!F264)</f>
        <v/>
      </c>
      <c r="M264" s="59" t="str">
        <f>IF(resultats_francais!G264="","",resultats_francais!G264)</f>
        <v/>
      </c>
      <c r="N264" s="59" t="str">
        <f>IF(resultats_francais!K264="","",resultats_francais!K264)</f>
        <v/>
      </c>
      <c r="O264" s="59" t="str">
        <f>IF(resultats_francais!L264="","",resultats_francais!L264)</f>
        <v/>
      </c>
      <c r="P264" s="59" t="str">
        <f>IF(resultats_francais!P264="","",resultats_francais!P264)</f>
        <v/>
      </c>
      <c r="Q264" s="59" t="str">
        <f>IF(resultats_francais!Q264="","",resultats_francais!Q264)</f>
        <v/>
      </c>
      <c r="R264" s="59" t="str">
        <f>IF(resultats_francais!R264="","",resultats_francais!R264)</f>
        <v/>
      </c>
      <c r="S264" s="59" t="str">
        <f>IF(resultats_francais!S264="","",resultats_francais!S264)</f>
        <v/>
      </c>
      <c r="T264" s="59" t="str">
        <f>IF(resultats_francais!T264="","",resultats_francais!T264)</f>
        <v/>
      </c>
      <c r="U264" s="59" t="str">
        <f>IF(resultats_francais!U264="","",resultats_francais!U264)</f>
        <v/>
      </c>
    </row>
    <row r="265" spans="1:21" ht="20.100000000000001" customHeight="1" thickBot="1">
      <c r="A265" s="63" t="str">
        <f>IF(resultats_francais!A265="","",resultats_francais!A265)</f>
        <v/>
      </c>
      <c r="B265" s="59" t="str">
        <f>IF(resultats_francais!B265="","",resultats_francais!B265)</f>
        <v/>
      </c>
      <c r="C265" s="59" t="str">
        <f>IF(resultats_francais!C265="","",resultats_francais!C265)</f>
        <v/>
      </c>
      <c r="D265" s="59" t="str">
        <f>IF(resultats_francais!D265="","",resultats_francais!D265)</f>
        <v/>
      </c>
      <c r="E265" s="59" t="str">
        <f>IF(resultats_francais!H265="","",resultats_francais!H265)</f>
        <v/>
      </c>
      <c r="F265" s="59" t="str">
        <f>IF(resultats_francais!I265="","",resultats_francais!I265)</f>
        <v/>
      </c>
      <c r="G265" s="59" t="str">
        <f>IF(resultats_francais!J265="","",resultats_francais!J265)</f>
        <v/>
      </c>
      <c r="H265" s="59" t="str">
        <f>IF(resultats_francais!M265="","",resultats_francais!M265)</f>
        <v/>
      </c>
      <c r="I265" s="59" t="str">
        <f>IF(resultats_francais!N265="","",resultats_francais!N265)</f>
        <v/>
      </c>
      <c r="J265" s="59" t="str">
        <f>IF(resultats_francais!O265="","",resultats_francais!O265)</f>
        <v/>
      </c>
      <c r="K265" s="59" t="str">
        <f>IF(resultats_francais!E265="","",resultats_francais!E265)</f>
        <v/>
      </c>
      <c r="L265" s="59" t="str">
        <f>IF(resultats_francais!F265="","",resultats_francais!F265)</f>
        <v/>
      </c>
      <c r="M265" s="59" t="str">
        <f>IF(resultats_francais!G265="","",resultats_francais!G265)</f>
        <v/>
      </c>
      <c r="N265" s="59" t="str">
        <f>IF(resultats_francais!K265="","",resultats_francais!K265)</f>
        <v/>
      </c>
      <c r="O265" s="59" t="str">
        <f>IF(resultats_francais!L265="","",resultats_francais!L265)</f>
        <v/>
      </c>
      <c r="P265" s="59" t="str">
        <f>IF(resultats_francais!P265="","",resultats_francais!P265)</f>
        <v/>
      </c>
      <c r="Q265" s="59" t="str">
        <f>IF(resultats_francais!Q265="","",resultats_francais!Q265)</f>
        <v/>
      </c>
      <c r="R265" s="59" t="str">
        <f>IF(resultats_francais!R265="","",resultats_francais!R265)</f>
        <v/>
      </c>
      <c r="S265" s="59" t="str">
        <f>IF(resultats_francais!S265="","",resultats_francais!S265)</f>
        <v/>
      </c>
      <c r="T265" s="59" t="str">
        <f>IF(resultats_francais!T265="","",resultats_francais!T265)</f>
        <v/>
      </c>
      <c r="U265" s="59" t="str">
        <f>IF(resultats_francais!U265="","",resultats_francais!U265)</f>
        <v/>
      </c>
    </row>
    <row r="266" spans="1:21" ht="20.100000000000001" customHeight="1" thickBot="1">
      <c r="A266" s="63" t="str">
        <f>IF(resultats_francais!A266="","",resultats_francais!A266)</f>
        <v/>
      </c>
      <c r="B266" s="59" t="str">
        <f>IF(resultats_francais!B266="","",resultats_francais!B266)</f>
        <v/>
      </c>
      <c r="C266" s="59" t="str">
        <f>IF(resultats_francais!C266="","",resultats_francais!C266)</f>
        <v/>
      </c>
      <c r="D266" s="59" t="str">
        <f>IF(resultats_francais!D266="","",resultats_francais!D266)</f>
        <v/>
      </c>
      <c r="E266" s="59" t="str">
        <f>IF(resultats_francais!H266="","",resultats_francais!H266)</f>
        <v/>
      </c>
      <c r="F266" s="59" t="str">
        <f>IF(resultats_francais!I266="","",resultats_francais!I266)</f>
        <v/>
      </c>
      <c r="G266" s="59" t="str">
        <f>IF(resultats_francais!J266="","",resultats_francais!J266)</f>
        <v/>
      </c>
      <c r="H266" s="59" t="str">
        <f>IF(resultats_francais!M266="","",resultats_francais!M266)</f>
        <v/>
      </c>
      <c r="I266" s="59" t="str">
        <f>IF(resultats_francais!N266="","",resultats_francais!N266)</f>
        <v/>
      </c>
      <c r="J266" s="59" t="str">
        <f>IF(resultats_francais!O266="","",resultats_francais!O266)</f>
        <v/>
      </c>
      <c r="K266" s="59" t="str">
        <f>IF(resultats_francais!E266="","",resultats_francais!E266)</f>
        <v/>
      </c>
      <c r="L266" s="59" t="str">
        <f>IF(resultats_francais!F266="","",resultats_francais!F266)</f>
        <v/>
      </c>
      <c r="M266" s="59" t="str">
        <f>IF(resultats_francais!G266="","",resultats_francais!G266)</f>
        <v/>
      </c>
      <c r="N266" s="59" t="str">
        <f>IF(resultats_francais!K266="","",resultats_francais!K266)</f>
        <v/>
      </c>
      <c r="O266" s="59" t="str">
        <f>IF(resultats_francais!L266="","",resultats_francais!L266)</f>
        <v/>
      </c>
      <c r="P266" s="59" t="str">
        <f>IF(resultats_francais!P266="","",resultats_francais!P266)</f>
        <v/>
      </c>
      <c r="Q266" s="59" t="str">
        <f>IF(resultats_francais!Q266="","",resultats_francais!Q266)</f>
        <v/>
      </c>
      <c r="R266" s="59" t="str">
        <f>IF(resultats_francais!R266="","",resultats_francais!R266)</f>
        <v/>
      </c>
      <c r="S266" s="59" t="str">
        <f>IF(resultats_francais!S266="","",resultats_francais!S266)</f>
        <v/>
      </c>
      <c r="T266" s="59" t="str">
        <f>IF(resultats_francais!T266="","",resultats_francais!T266)</f>
        <v/>
      </c>
      <c r="U266" s="59" t="str">
        <f>IF(resultats_francais!U266="","",resultats_francais!U266)</f>
        <v/>
      </c>
    </row>
    <row r="267" spans="1:21" ht="20.100000000000001" customHeight="1" thickBot="1">
      <c r="A267" s="63" t="str">
        <f>IF(resultats_francais!A267="","",resultats_francais!A267)</f>
        <v/>
      </c>
      <c r="B267" s="59" t="str">
        <f>IF(resultats_francais!B267="","",resultats_francais!B267)</f>
        <v/>
      </c>
      <c r="C267" s="59" t="str">
        <f>IF(resultats_francais!C267="","",resultats_francais!C267)</f>
        <v/>
      </c>
      <c r="D267" s="59" t="str">
        <f>IF(resultats_francais!D267="","",resultats_francais!D267)</f>
        <v/>
      </c>
      <c r="E267" s="59" t="str">
        <f>IF(resultats_francais!H267="","",resultats_francais!H267)</f>
        <v/>
      </c>
      <c r="F267" s="59" t="str">
        <f>IF(resultats_francais!I267="","",resultats_francais!I267)</f>
        <v/>
      </c>
      <c r="G267" s="59" t="str">
        <f>IF(resultats_francais!J267="","",resultats_francais!J267)</f>
        <v/>
      </c>
      <c r="H267" s="59" t="str">
        <f>IF(resultats_francais!M267="","",resultats_francais!M267)</f>
        <v/>
      </c>
      <c r="I267" s="59" t="str">
        <f>IF(resultats_francais!N267="","",resultats_francais!N267)</f>
        <v/>
      </c>
      <c r="J267" s="59" t="str">
        <f>IF(resultats_francais!O267="","",resultats_francais!O267)</f>
        <v/>
      </c>
      <c r="K267" s="59" t="str">
        <f>IF(resultats_francais!E267="","",resultats_francais!E267)</f>
        <v/>
      </c>
      <c r="L267" s="59" t="str">
        <f>IF(resultats_francais!F267="","",resultats_francais!F267)</f>
        <v/>
      </c>
      <c r="M267" s="59" t="str">
        <f>IF(resultats_francais!G267="","",resultats_francais!G267)</f>
        <v/>
      </c>
      <c r="N267" s="59" t="str">
        <f>IF(resultats_francais!K267="","",resultats_francais!K267)</f>
        <v/>
      </c>
      <c r="O267" s="59" t="str">
        <f>IF(resultats_francais!L267="","",resultats_francais!L267)</f>
        <v/>
      </c>
      <c r="P267" s="59" t="str">
        <f>IF(resultats_francais!P267="","",resultats_francais!P267)</f>
        <v/>
      </c>
      <c r="Q267" s="59" t="str">
        <f>IF(resultats_francais!Q267="","",resultats_francais!Q267)</f>
        <v/>
      </c>
      <c r="R267" s="59" t="str">
        <f>IF(resultats_francais!R267="","",resultats_francais!R267)</f>
        <v/>
      </c>
      <c r="S267" s="59" t="str">
        <f>IF(resultats_francais!S267="","",resultats_francais!S267)</f>
        <v/>
      </c>
      <c r="T267" s="59" t="str">
        <f>IF(resultats_francais!T267="","",resultats_francais!T267)</f>
        <v/>
      </c>
      <c r="U267" s="59" t="str">
        <f>IF(resultats_francais!U267="","",resultats_francais!U267)</f>
        <v/>
      </c>
    </row>
    <row r="268" spans="1:21" ht="20.100000000000001" customHeight="1" thickBot="1">
      <c r="A268" s="63" t="str">
        <f>IF(resultats_francais!A268="","",resultats_francais!A268)</f>
        <v/>
      </c>
      <c r="B268" s="59" t="str">
        <f>IF(resultats_francais!B268="","",resultats_francais!B268)</f>
        <v/>
      </c>
      <c r="C268" s="59" t="str">
        <f>IF(resultats_francais!C268="","",resultats_francais!C268)</f>
        <v/>
      </c>
      <c r="D268" s="59" t="str">
        <f>IF(resultats_francais!D268="","",resultats_francais!D268)</f>
        <v/>
      </c>
      <c r="E268" s="59" t="str">
        <f>IF(resultats_francais!H268="","",resultats_francais!H268)</f>
        <v/>
      </c>
      <c r="F268" s="59" t="str">
        <f>IF(resultats_francais!I268="","",resultats_francais!I268)</f>
        <v/>
      </c>
      <c r="G268" s="59" t="str">
        <f>IF(resultats_francais!J268="","",resultats_francais!J268)</f>
        <v/>
      </c>
      <c r="H268" s="59" t="str">
        <f>IF(resultats_francais!M268="","",resultats_francais!M268)</f>
        <v/>
      </c>
      <c r="I268" s="59" t="str">
        <f>IF(resultats_francais!N268="","",resultats_francais!N268)</f>
        <v/>
      </c>
      <c r="J268" s="59" t="str">
        <f>IF(resultats_francais!O268="","",resultats_francais!O268)</f>
        <v/>
      </c>
      <c r="K268" s="59" t="str">
        <f>IF(resultats_francais!E268="","",resultats_francais!E268)</f>
        <v/>
      </c>
      <c r="L268" s="59" t="str">
        <f>IF(resultats_francais!F268="","",resultats_francais!F268)</f>
        <v/>
      </c>
      <c r="M268" s="59" t="str">
        <f>IF(resultats_francais!G268="","",resultats_francais!G268)</f>
        <v/>
      </c>
      <c r="N268" s="59" t="str">
        <f>IF(resultats_francais!K268="","",resultats_francais!K268)</f>
        <v/>
      </c>
      <c r="O268" s="59" t="str">
        <f>IF(resultats_francais!L268="","",resultats_francais!L268)</f>
        <v/>
      </c>
      <c r="P268" s="59" t="str">
        <f>IF(resultats_francais!P268="","",resultats_francais!P268)</f>
        <v/>
      </c>
      <c r="Q268" s="59" t="str">
        <f>IF(resultats_francais!Q268="","",resultats_francais!Q268)</f>
        <v/>
      </c>
      <c r="R268" s="59" t="str">
        <f>IF(resultats_francais!R268="","",resultats_francais!R268)</f>
        <v/>
      </c>
      <c r="S268" s="59" t="str">
        <f>IF(resultats_francais!S268="","",resultats_francais!S268)</f>
        <v/>
      </c>
      <c r="T268" s="59" t="str">
        <f>IF(resultats_francais!T268="","",resultats_francais!T268)</f>
        <v/>
      </c>
      <c r="U268" s="59" t="str">
        <f>IF(resultats_francais!U268="","",resultats_francais!U268)</f>
        <v/>
      </c>
    </row>
    <row r="269" spans="1:21" ht="20.100000000000001" customHeight="1" thickBot="1">
      <c r="A269" s="63" t="str">
        <f>IF(resultats_francais!A269="","",resultats_francais!A269)</f>
        <v/>
      </c>
      <c r="B269" s="59" t="str">
        <f>IF(resultats_francais!B269="","",resultats_francais!B269)</f>
        <v/>
      </c>
      <c r="C269" s="59" t="str">
        <f>IF(resultats_francais!C269="","",resultats_francais!C269)</f>
        <v/>
      </c>
      <c r="D269" s="59" t="str">
        <f>IF(resultats_francais!D269="","",resultats_francais!D269)</f>
        <v/>
      </c>
      <c r="E269" s="59" t="str">
        <f>IF(resultats_francais!H269="","",resultats_francais!H269)</f>
        <v/>
      </c>
      <c r="F269" s="59" t="str">
        <f>IF(resultats_francais!I269="","",resultats_francais!I269)</f>
        <v/>
      </c>
      <c r="G269" s="59" t="str">
        <f>IF(resultats_francais!J269="","",resultats_francais!J269)</f>
        <v/>
      </c>
      <c r="H269" s="59" t="str">
        <f>IF(resultats_francais!M269="","",resultats_francais!M269)</f>
        <v/>
      </c>
      <c r="I269" s="59" t="str">
        <f>IF(resultats_francais!N269="","",resultats_francais!N269)</f>
        <v/>
      </c>
      <c r="J269" s="59" t="str">
        <f>IF(resultats_francais!O269="","",resultats_francais!O269)</f>
        <v/>
      </c>
      <c r="K269" s="59" t="str">
        <f>IF(resultats_francais!E269="","",resultats_francais!E269)</f>
        <v/>
      </c>
      <c r="L269" s="59" t="str">
        <f>IF(resultats_francais!F269="","",resultats_francais!F269)</f>
        <v/>
      </c>
      <c r="M269" s="59" t="str">
        <f>IF(resultats_francais!G269="","",resultats_francais!G269)</f>
        <v/>
      </c>
      <c r="N269" s="59" t="str">
        <f>IF(resultats_francais!K269="","",resultats_francais!K269)</f>
        <v/>
      </c>
      <c r="O269" s="59" t="str">
        <f>IF(resultats_francais!L269="","",resultats_francais!L269)</f>
        <v/>
      </c>
      <c r="P269" s="59" t="str">
        <f>IF(resultats_francais!P269="","",resultats_francais!P269)</f>
        <v/>
      </c>
      <c r="Q269" s="59" t="str">
        <f>IF(resultats_francais!Q269="","",resultats_francais!Q269)</f>
        <v/>
      </c>
      <c r="R269" s="59" t="str">
        <f>IF(resultats_francais!R269="","",resultats_francais!R269)</f>
        <v/>
      </c>
      <c r="S269" s="59" t="str">
        <f>IF(resultats_francais!S269="","",resultats_francais!S269)</f>
        <v/>
      </c>
      <c r="T269" s="59" t="str">
        <f>IF(resultats_francais!T269="","",resultats_francais!T269)</f>
        <v/>
      </c>
      <c r="U269" s="59" t="str">
        <f>IF(resultats_francais!U269="","",resultats_francais!U269)</f>
        <v/>
      </c>
    </row>
    <row r="270" spans="1:21" ht="20.100000000000001" customHeight="1" thickBot="1">
      <c r="A270" s="63" t="str">
        <f>IF(resultats_francais!A270="","",resultats_francais!A270)</f>
        <v/>
      </c>
      <c r="B270" s="59" t="str">
        <f>IF(resultats_francais!B270="","",resultats_francais!B270)</f>
        <v/>
      </c>
      <c r="C270" s="59" t="str">
        <f>IF(resultats_francais!C270="","",resultats_francais!C270)</f>
        <v/>
      </c>
      <c r="D270" s="59" t="str">
        <f>IF(resultats_francais!D270="","",resultats_francais!D270)</f>
        <v/>
      </c>
      <c r="E270" s="59" t="str">
        <f>IF(resultats_francais!H270="","",resultats_francais!H270)</f>
        <v/>
      </c>
      <c r="F270" s="59" t="str">
        <f>IF(resultats_francais!I270="","",resultats_francais!I270)</f>
        <v/>
      </c>
      <c r="G270" s="59" t="str">
        <f>IF(resultats_francais!J270="","",resultats_francais!J270)</f>
        <v/>
      </c>
      <c r="H270" s="59" t="str">
        <f>IF(resultats_francais!M270="","",resultats_francais!M270)</f>
        <v/>
      </c>
      <c r="I270" s="59" t="str">
        <f>IF(resultats_francais!N270="","",resultats_francais!N270)</f>
        <v/>
      </c>
      <c r="J270" s="59" t="str">
        <f>IF(resultats_francais!O270="","",resultats_francais!O270)</f>
        <v/>
      </c>
      <c r="K270" s="59" t="str">
        <f>IF(resultats_francais!E270="","",resultats_francais!E270)</f>
        <v/>
      </c>
      <c r="L270" s="59" t="str">
        <f>IF(resultats_francais!F270="","",resultats_francais!F270)</f>
        <v/>
      </c>
      <c r="M270" s="59" t="str">
        <f>IF(resultats_francais!G270="","",resultats_francais!G270)</f>
        <v/>
      </c>
      <c r="N270" s="59" t="str">
        <f>IF(resultats_francais!K270="","",resultats_francais!K270)</f>
        <v/>
      </c>
      <c r="O270" s="59" t="str">
        <f>IF(resultats_francais!L270="","",resultats_francais!L270)</f>
        <v/>
      </c>
      <c r="P270" s="59" t="str">
        <f>IF(resultats_francais!P270="","",resultats_francais!P270)</f>
        <v/>
      </c>
      <c r="Q270" s="59" t="str">
        <f>IF(resultats_francais!Q270="","",resultats_francais!Q270)</f>
        <v/>
      </c>
      <c r="R270" s="59" t="str">
        <f>IF(resultats_francais!R270="","",resultats_francais!R270)</f>
        <v/>
      </c>
      <c r="S270" s="59" t="str">
        <f>IF(resultats_francais!S270="","",resultats_francais!S270)</f>
        <v/>
      </c>
      <c r="T270" s="59" t="str">
        <f>IF(resultats_francais!T270="","",resultats_francais!T270)</f>
        <v/>
      </c>
      <c r="U270" s="59" t="str">
        <f>IF(resultats_francais!U270="","",resultats_francais!U270)</f>
        <v/>
      </c>
    </row>
    <row r="271" spans="1:21" ht="20.100000000000001" customHeight="1" thickBot="1">
      <c r="A271" s="63" t="str">
        <f>IF(resultats_francais!A271="","",resultats_francais!A271)</f>
        <v/>
      </c>
      <c r="B271" s="59" t="str">
        <f>IF(resultats_francais!B271="","",resultats_francais!B271)</f>
        <v/>
      </c>
      <c r="C271" s="59" t="str">
        <f>IF(resultats_francais!C271="","",resultats_francais!C271)</f>
        <v/>
      </c>
      <c r="D271" s="59" t="str">
        <f>IF(resultats_francais!D271="","",resultats_francais!D271)</f>
        <v/>
      </c>
      <c r="E271" s="59" t="str">
        <f>IF(resultats_francais!H271="","",resultats_francais!H271)</f>
        <v/>
      </c>
      <c r="F271" s="59" t="str">
        <f>IF(resultats_francais!I271="","",resultats_francais!I271)</f>
        <v/>
      </c>
      <c r="G271" s="59" t="str">
        <f>IF(resultats_francais!J271="","",resultats_francais!J271)</f>
        <v/>
      </c>
      <c r="H271" s="59" t="str">
        <f>IF(resultats_francais!M271="","",resultats_francais!M271)</f>
        <v/>
      </c>
      <c r="I271" s="59" t="str">
        <f>IF(resultats_francais!N271="","",resultats_francais!N271)</f>
        <v/>
      </c>
      <c r="J271" s="59" t="str">
        <f>IF(resultats_francais!O271="","",resultats_francais!O271)</f>
        <v/>
      </c>
      <c r="K271" s="59" t="str">
        <f>IF(resultats_francais!E271="","",resultats_francais!E271)</f>
        <v/>
      </c>
      <c r="L271" s="59" t="str">
        <f>IF(resultats_francais!F271="","",resultats_francais!F271)</f>
        <v/>
      </c>
      <c r="M271" s="59" t="str">
        <f>IF(resultats_francais!G271="","",resultats_francais!G271)</f>
        <v/>
      </c>
      <c r="N271" s="59" t="str">
        <f>IF(resultats_francais!K271="","",resultats_francais!K271)</f>
        <v/>
      </c>
      <c r="O271" s="59" t="str">
        <f>IF(resultats_francais!L271="","",resultats_francais!L271)</f>
        <v/>
      </c>
      <c r="P271" s="59" t="str">
        <f>IF(resultats_francais!P271="","",resultats_francais!P271)</f>
        <v/>
      </c>
      <c r="Q271" s="59" t="str">
        <f>IF(resultats_francais!Q271="","",resultats_francais!Q271)</f>
        <v/>
      </c>
      <c r="R271" s="59" t="str">
        <f>IF(resultats_francais!R271="","",resultats_francais!R271)</f>
        <v/>
      </c>
      <c r="S271" s="59" t="str">
        <f>IF(resultats_francais!S271="","",resultats_francais!S271)</f>
        <v/>
      </c>
      <c r="T271" s="59" t="str">
        <f>IF(resultats_francais!T271="","",resultats_francais!T271)</f>
        <v/>
      </c>
      <c r="U271" s="59" t="str">
        <f>IF(resultats_francais!U271="","",resultats_francais!U271)</f>
        <v/>
      </c>
    </row>
    <row r="272" spans="1:21" ht="20.100000000000001" customHeight="1" thickBot="1">
      <c r="A272" s="63" t="str">
        <f>IF(resultats_francais!A272="","",resultats_francais!A272)</f>
        <v/>
      </c>
      <c r="B272" s="59" t="str">
        <f>IF(resultats_francais!B272="","",resultats_francais!B272)</f>
        <v/>
      </c>
      <c r="C272" s="59" t="str">
        <f>IF(resultats_francais!C272="","",resultats_francais!C272)</f>
        <v/>
      </c>
      <c r="D272" s="59" t="str">
        <f>IF(resultats_francais!D272="","",resultats_francais!D272)</f>
        <v/>
      </c>
      <c r="E272" s="59" t="str">
        <f>IF(resultats_francais!H272="","",resultats_francais!H272)</f>
        <v/>
      </c>
      <c r="F272" s="59" t="str">
        <f>IF(resultats_francais!I272="","",resultats_francais!I272)</f>
        <v/>
      </c>
      <c r="G272" s="59" t="str">
        <f>IF(resultats_francais!J272="","",resultats_francais!J272)</f>
        <v/>
      </c>
      <c r="H272" s="59" t="str">
        <f>IF(resultats_francais!M272="","",resultats_francais!M272)</f>
        <v/>
      </c>
      <c r="I272" s="59" t="str">
        <f>IF(resultats_francais!N272="","",resultats_francais!N272)</f>
        <v/>
      </c>
      <c r="J272" s="59" t="str">
        <f>IF(resultats_francais!O272="","",resultats_francais!O272)</f>
        <v/>
      </c>
      <c r="K272" s="59" t="str">
        <f>IF(resultats_francais!E272="","",resultats_francais!E272)</f>
        <v/>
      </c>
      <c r="L272" s="59" t="str">
        <f>IF(resultats_francais!F272="","",resultats_francais!F272)</f>
        <v/>
      </c>
      <c r="M272" s="59" t="str">
        <f>IF(resultats_francais!G272="","",resultats_francais!G272)</f>
        <v/>
      </c>
      <c r="N272" s="59" t="str">
        <f>IF(resultats_francais!K272="","",resultats_francais!K272)</f>
        <v/>
      </c>
      <c r="O272" s="59" t="str">
        <f>IF(resultats_francais!L272="","",resultats_francais!L272)</f>
        <v/>
      </c>
      <c r="P272" s="59" t="str">
        <f>IF(resultats_francais!P272="","",resultats_francais!P272)</f>
        <v/>
      </c>
      <c r="Q272" s="59" t="str">
        <f>IF(resultats_francais!Q272="","",resultats_francais!Q272)</f>
        <v/>
      </c>
      <c r="R272" s="59" t="str">
        <f>IF(resultats_francais!R272="","",resultats_francais!R272)</f>
        <v/>
      </c>
      <c r="S272" s="59" t="str">
        <f>IF(resultats_francais!S272="","",resultats_francais!S272)</f>
        <v/>
      </c>
      <c r="T272" s="59" t="str">
        <f>IF(resultats_francais!T272="","",resultats_francais!T272)</f>
        <v/>
      </c>
      <c r="U272" s="59" t="str">
        <f>IF(resultats_francais!U272="","",resultats_francais!U272)</f>
        <v/>
      </c>
    </row>
    <row r="273" spans="1:21" ht="20.100000000000001" customHeight="1" thickBot="1">
      <c r="A273" s="63" t="str">
        <f>IF(resultats_francais!A273="","",resultats_francais!A273)</f>
        <v/>
      </c>
      <c r="B273" s="59" t="str">
        <f>IF(resultats_francais!B273="","",resultats_francais!B273)</f>
        <v/>
      </c>
      <c r="C273" s="59" t="str">
        <f>IF(resultats_francais!C273="","",resultats_francais!C273)</f>
        <v/>
      </c>
      <c r="D273" s="59" t="str">
        <f>IF(resultats_francais!D273="","",resultats_francais!D273)</f>
        <v/>
      </c>
      <c r="E273" s="59" t="str">
        <f>IF(resultats_francais!H273="","",resultats_francais!H273)</f>
        <v/>
      </c>
      <c r="F273" s="59" t="str">
        <f>IF(resultats_francais!I273="","",resultats_francais!I273)</f>
        <v/>
      </c>
      <c r="G273" s="59" t="str">
        <f>IF(resultats_francais!J273="","",resultats_francais!J273)</f>
        <v/>
      </c>
      <c r="H273" s="59" t="str">
        <f>IF(resultats_francais!M273="","",resultats_francais!M273)</f>
        <v/>
      </c>
      <c r="I273" s="59" t="str">
        <f>IF(resultats_francais!N273="","",resultats_francais!N273)</f>
        <v/>
      </c>
      <c r="J273" s="59" t="str">
        <f>IF(resultats_francais!O273="","",resultats_francais!O273)</f>
        <v/>
      </c>
      <c r="K273" s="59" t="str">
        <f>IF(resultats_francais!E273="","",resultats_francais!E273)</f>
        <v/>
      </c>
      <c r="L273" s="59" t="str">
        <f>IF(resultats_francais!F273="","",resultats_francais!F273)</f>
        <v/>
      </c>
      <c r="M273" s="59" t="str">
        <f>IF(resultats_francais!G273="","",resultats_francais!G273)</f>
        <v/>
      </c>
      <c r="N273" s="59" t="str">
        <f>IF(resultats_francais!K273="","",resultats_francais!K273)</f>
        <v/>
      </c>
      <c r="O273" s="59" t="str">
        <f>IF(resultats_francais!L273="","",resultats_francais!L273)</f>
        <v/>
      </c>
      <c r="P273" s="59" t="str">
        <f>IF(resultats_francais!P273="","",resultats_francais!P273)</f>
        <v/>
      </c>
      <c r="Q273" s="59" t="str">
        <f>IF(resultats_francais!Q273="","",resultats_francais!Q273)</f>
        <v/>
      </c>
      <c r="R273" s="59" t="str">
        <f>IF(resultats_francais!R273="","",resultats_francais!R273)</f>
        <v/>
      </c>
      <c r="S273" s="59" t="str">
        <f>IF(resultats_francais!S273="","",resultats_francais!S273)</f>
        <v/>
      </c>
      <c r="T273" s="59" t="str">
        <f>IF(resultats_francais!T273="","",resultats_francais!T273)</f>
        <v/>
      </c>
      <c r="U273" s="59" t="str">
        <f>IF(resultats_francais!U273="","",resultats_francais!U273)</f>
        <v/>
      </c>
    </row>
    <row r="274" spans="1:21" ht="20.100000000000001" customHeight="1" thickBot="1">
      <c r="A274" s="63" t="str">
        <f>IF(resultats_francais!A274="","",resultats_francais!A274)</f>
        <v/>
      </c>
      <c r="B274" s="59" t="str">
        <f>IF(resultats_francais!B274="","",resultats_francais!B274)</f>
        <v/>
      </c>
      <c r="C274" s="59" t="str">
        <f>IF(resultats_francais!C274="","",resultats_francais!C274)</f>
        <v/>
      </c>
      <c r="D274" s="59" t="str">
        <f>IF(resultats_francais!D274="","",resultats_francais!D274)</f>
        <v/>
      </c>
      <c r="E274" s="59" t="str">
        <f>IF(resultats_francais!H274="","",resultats_francais!H274)</f>
        <v/>
      </c>
      <c r="F274" s="59" t="str">
        <f>IF(resultats_francais!I274="","",resultats_francais!I274)</f>
        <v/>
      </c>
      <c r="G274" s="59" t="str">
        <f>IF(resultats_francais!J274="","",resultats_francais!J274)</f>
        <v/>
      </c>
      <c r="H274" s="59" t="str">
        <f>IF(resultats_francais!M274="","",resultats_francais!M274)</f>
        <v/>
      </c>
      <c r="I274" s="59" t="str">
        <f>IF(resultats_francais!N274="","",resultats_francais!N274)</f>
        <v/>
      </c>
      <c r="J274" s="59" t="str">
        <f>IF(resultats_francais!O274="","",resultats_francais!O274)</f>
        <v/>
      </c>
      <c r="K274" s="59" t="str">
        <f>IF(resultats_francais!E274="","",resultats_francais!E274)</f>
        <v/>
      </c>
      <c r="L274" s="59" t="str">
        <f>IF(resultats_francais!F274="","",resultats_francais!F274)</f>
        <v/>
      </c>
      <c r="M274" s="59" t="str">
        <f>IF(resultats_francais!G274="","",resultats_francais!G274)</f>
        <v/>
      </c>
      <c r="N274" s="59" t="str">
        <f>IF(resultats_francais!K274="","",resultats_francais!K274)</f>
        <v/>
      </c>
      <c r="O274" s="59" t="str">
        <f>IF(resultats_francais!L274="","",resultats_francais!L274)</f>
        <v/>
      </c>
      <c r="P274" s="59" t="str">
        <f>IF(resultats_francais!P274="","",resultats_francais!P274)</f>
        <v/>
      </c>
      <c r="Q274" s="59" t="str">
        <f>IF(resultats_francais!Q274="","",resultats_francais!Q274)</f>
        <v/>
      </c>
      <c r="R274" s="59" t="str">
        <f>IF(resultats_francais!R274="","",resultats_francais!R274)</f>
        <v/>
      </c>
      <c r="S274" s="59" t="str">
        <f>IF(resultats_francais!S274="","",resultats_francais!S274)</f>
        <v/>
      </c>
      <c r="T274" s="59" t="str">
        <f>IF(resultats_francais!T274="","",resultats_francais!T274)</f>
        <v/>
      </c>
      <c r="U274" s="59" t="str">
        <f>IF(resultats_francais!U274="","",resultats_francais!U274)</f>
        <v/>
      </c>
    </row>
    <row r="275" spans="1:21" ht="20.100000000000001" customHeight="1" thickBot="1">
      <c r="A275" s="63" t="str">
        <f>IF(resultats_francais!A275="","",resultats_francais!A275)</f>
        <v/>
      </c>
      <c r="B275" s="59" t="str">
        <f>IF(resultats_francais!B275="","",resultats_francais!B275)</f>
        <v/>
      </c>
      <c r="C275" s="59" t="str">
        <f>IF(resultats_francais!C275="","",resultats_francais!C275)</f>
        <v/>
      </c>
      <c r="D275" s="59" t="str">
        <f>IF(resultats_francais!D275="","",resultats_francais!D275)</f>
        <v/>
      </c>
      <c r="E275" s="59" t="str">
        <f>IF(resultats_francais!H275="","",resultats_francais!H275)</f>
        <v/>
      </c>
      <c r="F275" s="59" t="str">
        <f>IF(resultats_francais!I275="","",resultats_francais!I275)</f>
        <v/>
      </c>
      <c r="G275" s="59" t="str">
        <f>IF(resultats_francais!J275="","",resultats_francais!J275)</f>
        <v/>
      </c>
      <c r="H275" s="59" t="str">
        <f>IF(resultats_francais!M275="","",resultats_francais!M275)</f>
        <v/>
      </c>
      <c r="I275" s="59" t="str">
        <f>IF(resultats_francais!N275="","",resultats_francais!N275)</f>
        <v/>
      </c>
      <c r="J275" s="59" t="str">
        <f>IF(resultats_francais!O275="","",resultats_francais!O275)</f>
        <v/>
      </c>
      <c r="K275" s="59" t="str">
        <f>IF(resultats_francais!E275="","",resultats_francais!E275)</f>
        <v/>
      </c>
      <c r="L275" s="59" t="str">
        <f>IF(resultats_francais!F275="","",resultats_francais!F275)</f>
        <v/>
      </c>
      <c r="M275" s="59" t="str">
        <f>IF(resultats_francais!G275="","",resultats_francais!G275)</f>
        <v/>
      </c>
      <c r="N275" s="59" t="str">
        <f>IF(resultats_francais!K275="","",resultats_francais!K275)</f>
        <v/>
      </c>
      <c r="O275" s="59" t="str">
        <f>IF(resultats_francais!L275="","",resultats_francais!L275)</f>
        <v/>
      </c>
      <c r="P275" s="59" t="str">
        <f>IF(resultats_francais!P275="","",resultats_francais!P275)</f>
        <v/>
      </c>
      <c r="Q275" s="59" t="str">
        <f>IF(resultats_francais!Q275="","",resultats_francais!Q275)</f>
        <v/>
      </c>
      <c r="R275" s="59" t="str">
        <f>IF(resultats_francais!R275="","",resultats_francais!R275)</f>
        <v/>
      </c>
      <c r="S275" s="59" t="str">
        <f>IF(resultats_francais!S275="","",resultats_francais!S275)</f>
        <v/>
      </c>
      <c r="T275" s="59" t="str">
        <f>IF(resultats_francais!T275="","",resultats_francais!T275)</f>
        <v/>
      </c>
      <c r="U275" s="59" t="str">
        <f>IF(resultats_francais!U275="","",resultats_francais!U275)</f>
        <v/>
      </c>
    </row>
    <row r="276" spans="1:21" ht="20.100000000000001" customHeight="1" thickBot="1">
      <c r="A276" s="63" t="str">
        <f>IF(resultats_francais!A276="","",resultats_francais!A276)</f>
        <v/>
      </c>
      <c r="B276" s="59" t="str">
        <f>IF(resultats_francais!B276="","",resultats_francais!B276)</f>
        <v/>
      </c>
      <c r="C276" s="59" t="str">
        <f>IF(resultats_francais!C276="","",resultats_francais!C276)</f>
        <v/>
      </c>
      <c r="D276" s="59" t="str">
        <f>IF(resultats_francais!D276="","",resultats_francais!D276)</f>
        <v/>
      </c>
      <c r="E276" s="59" t="str">
        <f>IF(resultats_francais!H276="","",resultats_francais!H276)</f>
        <v/>
      </c>
      <c r="F276" s="59" t="str">
        <f>IF(resultats_francais!I276="","",resultats_francais!I276)</f>
        <v/>
      </c>
      <c r="G276" s="59" t="str">
        <f>IF(resultats_francais!J276="","",resultats_francais!J276)</f>
        <v/>
      </c>
      <c r="H276" s="59" t="str">
        <f>IF(resultats_francais!M276="","",resultats_francais!M276)</f>
        <v/>
      </c>
      <c r="I276" s="59" t="str">
        <f>IF(resultats_francais!N276="","",resultats_francais!N276)</f>
        <v/>
      </c>
      <c r="J276" s="59" t="str">
        <f>IF(resultats_francais!O276="","",resultats_francais!O276)</f>
        <v/>
      </c>
      <c r="K276" s="59" t="str">
        <f>IF(resultats_francais!E276="","",resultats_francais!E276)</f>
        <v/>
      </c>
      <c r="L276" s="59" t="str">
        <f>IF(resultats_francais!F276="","",resultats_francais!F276)</f>
        <v/>
      </c>
      <c r="M276" s="59" t="str">
        <f>IF(resultats_francais!G276="","",resultats_francais!G276)</f>
        <v/>
      </c>
      <c r="N276" s="59" t="str">
        <f>IF(resultats_francais!K276="","",resultats_francais!K276)</f>
        <v/>
      </c>
      <c r="O276" s="59" t="str">
        <f>IF(resultats_francais!L276="","",resultats_francais!L276)</f>
        <v/>
      </c>
      <c r="P276" s="59" t="str">
        <f>IF(resultats_francais!P276="","",resultats_francais!P276)</f>
        <v/>
      </c>
      <c r="Q276" s="59" t="str">
        <f>IF(resultats_francais!Q276="","",resultats_francais!Q276)</f>
        <v/>
      </c>
      <c r="R276" s="59" t="str">
        <f>IF(resultats_francais!R276="","",resultats_francais!R276)</f>
        <v/>
      </c>
      <c r="S276" s="59" t="str">
        <f>IF(resultats_francais!S276="","",resultats_francais!S276)</f>
        <v/>
      </c>
      <c r="T276" s="59" t="str">
        <f>IF(resultats_francais!T276="","",resultats_francais!T276)</f>
        <v/>
      </c>
      <c r="U276" s="59" t="str">
        <f>IF(resultats_francais!U276="","",resultats_francais!U276)</f>
        <v/>
      </c>
    </row>
    <row r="277" spans="1:21" ht="20.100000000000001" customHeight="1" thickBot="1">
      <c r="A277" s="63" t="str">
        <f>IF(resultats_francais!A277="","",resultats_francais!A277)</f>
        <v/>
      </c>
      <c r="B277" s="59" t="str">
        <f>IF(resultats_francais!B277="","",resultats_francais!B277)</f>
        <v/>
      </c>
      <c r="C277" s="59" t="str">
        <f>IF(resultats_francais!C277="","",resultats_francais!C277)</f>
        <v/>
      </c>
      <c r="D277" s="59" t="str">
        <f>IF(resultats_francais!D277="","",resultats_francais!D277)</f>
        <v/>
      </c>
      <c r="E277" s="59" t="str">
        <f>IF(resultats_francais!H277="","",resultats_francais!H277)</f>
        <v/>
      </c>
      <c r="F277" s="59" t="str">
        <f>IF(resultats_francais!I277="","",resultats_francais!I277)</f>
        <v/>
      </c>
      <c r="G277" s="59" t="str">
        <f>IF(resultats_francais!J277="","",resultats_francais!J277)</f>
        <v/>
      </c>
      <c r="H277" s="59" t="str">
        <f>IF(resultats_francais!M277="","",resultats_francais!M277)</f>
        <v/>
      </c>
      <c r="I277" s="59" t="str">
        <f>IF(resultats_francais!N277="","",resultats_francais!N277)</f>
        <v/>
      </c>
      <c r="J277" s="59" t="str">
        <f>IF(resultats_francais!O277="","",resultats_francais!O277)</f>
        <v/>
      </c>
      <c r="K277" s="59" t="str">
        <f>IF(resultats_francais!E277="","",resultats_francais!E277)</f>
        <v/>
      </c>
      <c r="L277" s="59" t="str">
        <f>IF(resultats_francais!F277="","",resultats_francais!F277)</f>
        <v/>
      </c>
      <c r="M277" s="59" t="str">
        <f>IF(resultats_francais!G277="","",resultats_francais!G277)</f>
        <v/>
      </c>
      <c r="N277" s="59" t="str">
        <f>IF(resultats_francais!K277="","",resultats_francais!K277)</f>
        <v/>
      </c>
      <c r="O277" s="59" t="str">
        <f>IF(resultats_francais!L277="","",resultats_francais!L277)</f>
        <v/>
      </c>
      <c r="P277" s="59" t="str">
        <f>IF(resultats_francais!P277="","",resultats_francais!P277)</f>
        <v/>
      </c>
      <c r="Q277" s="59" t="str">
        <f>IF(resultats_francais!Q277="","",resultats_francais!Q277)</f>
        <v/>
      </c>
      <c r="R277" s="59" t="str">
        <f>IF(resultats_francais!R277="","",resultats_francais!R277)</f>
        <v/>
      </c>
      <c r="S277" s="59" t="str">
        <f>IF(resultats_francais!S277="","",resultats_francais!S277)</f>
        <v/>
      </c>
      <c r="T277" s="59" t="str">
        <f>IF(resultats_francais!T277="","",resultats_francais!T277)</f>
        <v/>
      </c>
      <c r="U277" s="59" t="str">
        <f>IF(resultats_francais!U277="","",resultats_francais!U277)</f>
        <v/>
      </c>
    </row>
    <row r="278" spans="1:21" ht="20.100000000000001" customHeight="1" thickBot="1">
      <c r="A278" s="63" t="str">
        <f>IF(resultats_francais!A278="","",resultats_francais!A278)</f>
        <v/>
      </c>
      <c r="B278" s="59" t="str">
        <f>IF(resultats_francais!B278="","",resultats_francais!B278)</f>
        <v/>
      </c>
      <c r="C278" s="59" t="str">
        <f>IF(resultats_francais!C278="","",resultats_francais!C278)</f>
        <v/>
      </c>
      <c r="D278" s="59" t="str">
        <f>IF(resultats_francais!D278="","",resultats_francais!D278)</f>
        <v/>
      </c>
      <c r="E278" s="59" t="str">
        <f>IF(resultats_francais!H278="","",resultats_francais!H278)</f>
        <v/>
      </c>
      <c r="F278" s="59" t="str">
        <f>IF(resultats_francais!I278="","",resultats_francais!I278)</f>
        <v/>
      </c>
      <c r="G278" s="59" t="str">
        <f>IF(resultats_francais!J278="","",resultats_francais!J278)</f>
        <v/>
      </c>
      <c r="H278" s="59" t="str">
        <f>IF(resultats_francais!M278="","",resultats_francais!M278)</f>
        <v/>
      </c>
      <c r="I278" s="59" t="str">
        <f>IF(resultats_francais!N278="","",resultats_francais!N278)</f>
        <v/>
      </c>
      <c r="J278" s="59" t="str">
        <f>IF(resultats_francais!O278="","",resultats_francais!O278)</f>
        <v/>
      </c>
      <c r="K278" s="59" t="str">
        <f>IF(resultats_francais!E278="","",resultats_francais!E278)</f>
        <v/>
      </c>
      <c r="L278" s="59" t="str">
        <f>IF(resultats_francais!F278="","",resultats_francais!F278)</f>
        <v/>
      </c>
      <c r="M278" s="59" t="str">
        <f>IF(resultats_francais!G278="","",resultats_francais!G278)</f>
        <v/>
      </c>
      <c r="N278" s="59" t="str">
        <f>IF(resultats_francais!K278="","",resultats_francais!K278)</f>
        <v/>
      </c>
      <c r="O278" s="59" t="str">
        <f>IF(resultats_francais!L278="","",resultats_francais!L278)</f>
        <v/>
      </c>
      <c r="P278" s="59" t="str">
        <f>IF(resultats_francais!P278="","",resultats_francais!P278)</f>
        <v/>
      </c>
      <c r="Q278" s="59" t="str">
        <f>IF(resultats_francais!Q278="","",resultats_francais!Q278)</f>
        <v/>
      </c>
      <c r="R278" s="59" t="str">
        <f>IF(resultats_francais!R278="","",resultats_francais!R278)</f>
        <v/>
      </c>
      <c r="S278" s="59" t="str">
        <f>IF(resultats_francais!S278="","",resultats_francais!S278)</f>
        <v/>
      </c>
      <c r="T278" s="59" t="str">
        <f>IF(resultats_francais!T278="","",resultats_francais!T278)</f>
        <v/>
      </c>
      <c r="U278" s="59" t="str">
        <f>IF(resultats_francais!U278="","",resultats_francais!U278)</f>
        <v/>
      </c>
    </row>
    <row r="279" spans="1:21" ht="20.100000000000001" customHeight="1" thickBot="1">
      <c r="A279" s="63" t="str">
        <f>IF(resultats_francais!A279="","",resultats_francais!A279)</f>
        <v/>
      </c>
      <c r="B279" s="59" t="str">
        <f>IF(resultats_francais!B279="","",resultats_francais!B279)</f>
        <v/>
      </c>
      <c r="C279" s="59" t="str">
        <f>IF(resultats_francais!C279="","",resultats_francais!C279)</f>
        <v/>
      </c>
      <c r="D279" s="59" t="str">
        <f>IF(resultats_francais!D279="","",resultats_francais!D279)</f>
        <v/>
      </c>
      <c r="E279" s="59" t="str">
        <f>IF(resultats_francais!H279="","",resultats_francais!H279)</f>
        <v/>
      </c>
      <c r="F279" s="59" t="str">
        <f>IF(resultats_francais!I279="","",resultats_francais!I279)</f>
        <v/>
      </c>
      <c r="G279" s="59" t="str">
        <f>IF(resultats_francais!J279="","",resultats_francais!J279)</f>
        <v/>
      </c>
      <c r="H279" s="59" t="str">
        <f>IF(resultats_francais!M279="","",resultats_francais!M279)</f>
        <v/>
      </c>
      <c r="I279" s="59" t="str">
        <f>IF(resultats_francais!N279="","",resultats_francais!N279)</f>
        <v/>
      </c>
      <c r="J279" s="59" t="str">
        <f>IF(resultats_francais!O279="","",resultats_francais!O279)</f>
        <v/>
      </c>
      <c r="K279" s="59" t="str">
        <f>IF(resultats_francais!E279="","",resultats_francais!E279)</f>
        <v/>
      </c>
      <c r="L279" s="59" t="str">
        <f>IF(resultats_francais!F279="","",resultats_francais!F279)</f>
        <v/>
      </c>
      <c r="M279" s="59" t="str">
        <f>IF(resultats_francais!G279="","",resultats_francais!G279)</f>
        <v/>
      </c>
      <c r="N279" s="59" t="str">
        <f>IF(resultats_francais!K279="","",resultats_francais!K279)</f>
        <v/>
      </c>
      <c r="O279" s="59" t="str">
        <f>IF(resultats_francais!L279="","",resultats_francais!L279)</f>
        <v/>
      </c>
      <c r="P279" s="59" t="str">
        <f>IF(resultats_francais!P279="","",resultats_francais!P279)</f>
        <v/>
      </c>
      <c r="Q279" s="59" t="str">
        <f>IF(resultats_francais!Q279="","",resultats_francais!Q279)</f>
        <v/>
      </c>
      <c r="R279" s="59" t="str">
        <f>IF(resultats_francais!R279="","",resultats_francais!R279)</f>
        <v/>
      </c>
      <c r="S279" s="59" t="str">
        <f>IF(resultats_francais!S279="","",resultats_francais!S279)</f>
        <v/>
      </c>
      <c r="T279" s="59" t="str">
        <f>IF(resultats_francais!T279="","",resultats_francais!T279)</f>
        <v/>
      </c>
      <c r="U279" s="59" t="str">
        <f>IF(resultats_francais!U279="","",resultats_francais!U279)</f>
        <v/>
      </c>
    </row>
    <row r="280" spans="1:21" ht="20.100000000000001" customHeight="1" thickBot="1">
      <c r="A280" s="63" t="str">
        <f>IF(resultats_francais!A280="","",resultats_francais!A280)</f>
        <v/>
      </c>
      <c r="B280" s="59" t="str">
        <f>IF(resultats_francais!B280="","",resultats_francais!B280)</f>
        <v/>
      </c>
      <c r="C280" s="59" t="str">
        <f>IF(resultats_francais!C280="","",resultats_francais!C280)</f>
        <v/>
      </c>
      <c r="D280" s="59" t="str">
        <f>IF(resultats_francais!D280="","",resultats_francais!D280)</f>
        <v/>
      </c>
      <c r="E280" s="59" t="str">
        <f>IF(resultats_francais!H280="","",resultats_francais!H280)</f>
        <v/>
      </c>
      <c r="F280" s="59" t="str">
        <f>IF(resultats_francais!I280="","",resultats_francais!I280)</f>
        <v/>
      </c>
      <c r="G280" s="59" t="str">
        <f>IF(resultats_francais!J280="","",resultats_francais!J280)</f>
        <v/>
      </c>
      <c r="H280" s="59" t="str">
        <f>IF(resultats_francais!M280="","",resultats_francais!M280)</f>
        <v/>
      </c>
      <c r="I280" s="59" t="str">
        <f>IF(resultats_francais!N280="","",resultats_francais!N280)</f>
        <v/>
      </c>
      <c r="J280" s="59" t="str">
        <f>IF(resultats_francais!O280="","",resultats_francais!O280)</f>
        <v/>
      </c>
      <c r="K280" s="59" t="str">
        <f>IF(resultats_francais!E280="","",resultats_francais!E280)</f>
        <v/>
      </c>
      <c r="L280" s="59" t="str">
        <f>IF(resultats_francais!F280="","",resultats_francais!F280)</f>
        <v/>
      </c>
      <c r="M280" s="59" t="str">
        <f>IF(resultats_francais!G280="","",resultats_francais!G280)</f>
        <v/>
      </c>
      <c r="N280" s="59" t="str">
        <f>IF(resultats_francais!K280="","",resultats_francais!K280)</f>
        <v/>
      </c>
      <c r="O280" s="59" t="str">
        <f>IF(resultats_francais!L280="","",resultats_francais!L280)</f>
        <v/>
      </c>
      <c r="P280" s="59" t="str">
        <f>IF(resultats_francais!P280="","",resultats_francais!P280)</f>
        <v/>
      </c>
      <c r="Q280" s="59" t="str">
        <f>IF(resultats_francais!Q280="","",resultats_francais!Q280)</f>
        <v/>
      </c>
      <c r="R280" s="59" t="str">
        <f>IF(resultats_francais!R280="","",resultats_francais!R280)</f>
        <v/>
      </c>
      <c r="S280" s="59" t="str">
        <f>IF(resultats_francais!S280="","",resultats_francais!S280)</f>
        <v/>
      </c>
      <c r="T280" s="59" t="str">
        <f>IF(resultats_francais!T280="","",resultats_francais!T280)</f>
        <v/>
      </c>
      <c r="U280" s="59" t="str">
        <f>IF(resultats_francais!U280="","",resultats_francais!U280)</f>
        <v/>
      </c>
    </row>
    <row r="281" spans="1:21" ht="20.100000000000001" customHeight="1" thickBot="1">
      <c r="A281" s="63" t="str">
        <f>IF(resultats_francais!A281="","",resultats_francais!A281)</f>
        <v/>
      </c>
      <c r="B281" s="59" t="str">
        <f>IF(resultats_francais!B281="","",resultats_francais!B281)</f>
        <v/>
      </c>
      <c r="C281" s="59" t="str">
        <f>IF(resultats_francais!C281="","",resultats_francais!C281)</f>
        <v/>
      </c>
      <c r="D281" s="59" t="str">
        <f>IF(resultats_francais!D281="","",resultats_francais!D281)</f>
        <v/>
      </c>
      <c r="E281" s="59" t="str">
        <f>IF(resultats_francais!H281="","",resultats_francais!H281)</f>
        <v/>
      </c>
      <c r="F281" s="59" t="str">
        <f>IF(resultats_francais!I281="","",resultats_francais!I281)</f>
        <v/>
      </c>
      <c r="G281" s="59" t="str">
        <f>IF(resultats_francais!J281="","",resultats_francais!J281)</f>
        <v/>
      </c>
      <c r="H281" s="59" t="str">
        <f>IF(resultats_francais!M281="","",resultats_francais!M281)</f>
        <v/>
      </c>
      <c r="I281" s="59" t="str">
        <f>IF(resultats_francais!N281="","",resultats_francais!N281)</f>
        <v/>
      </c>
      <c r="J281" s="59" t="str">
        <f>IF(resultats_francais!O281="","",resultats_francais!O281)</f>
        <v/>
      </c>
      <c r="K281" s="59" t="str">
        <f>IF(resultats_francais!E281="","",resultats_francais!E281)</f>
        <v/>
      </c>
      <c r="L281" s="59" t="str">
        <f>IF(resultats_francais!F281="","",resultats_francais!F281)</f>
        <v/>
      </c>
      <c r="M281" s="59" t="str">
        <f>IF(resultats_francais!G281="","",resultats_francais!G281)</f>
        <v/>
      </c>
      <c r="N281" s="59" t="str">
        <f>IF(resultats_francais!K281="","",resultats_francais!K281)</f>
        <v/>
      </c>
      <c r="O281" s="59" t="str">
        <f>IF(resultats_francais!L281="","",resultats_francais!L281)</f>
        <v/>
      </c>
      <c r="P281" s="59" t="str">
        <f>IF(resultats_francais!P281="","",resultats_francais!P281)</f>
        <v/>
      </c>
      <c r="Q281" s="59" t="str">
        <f>IF(resultats_francais!Q281="","",resultats_francais!Q281)</f>
        <v/>
      </c>
      <c r="R281" s="59" t="str">
        <f>IF(resultats_francais!R281="","",resultats_francais!R281)</f>
        <v/>
      </c>
      <c r="S281" s="59" t="str">
        <f>IF(resultats_francais!S281="","",resultats_francais!S281)</f>
        <v/>
      </c>
      <c r="T281" s="59" t="str">
        <f>IF(resultats_francais!T281="","",resultats_francais!T281)</f>
        <v/>
      </c>
      <c r="U281" s="59" t="str">
        <f>IF(resultats_francais!U281="","",resultats_francais!U281)</f>
        <v/>
      </c>
    </row>
    <row r="282" spans="1:21" ht="20.100000000000001" customHeight="1" thickBot="1">
      <c r="A282" s="63" t="str">
        <f>IF(resultats_francais!A282="","",resultats_francais!A282)</f>
        <v/>
      </c>
      <c r="B282" s="59" t="str">
        <f>IF(resultats_francais!B282="","",resultats_francais!B282)</f>
        <v/>
      </c>
      <c r="C282" s="59" t="str">
        <f>IF(resultats_francais!C282="","",resultats_francais!C282)</f>
        <v/>
      </c>
      <c r="D282" s="59" t="str">
        <f>IF(resultats_francais!D282="","",resultats_francais!D282)</f>
        <v/>
      </c>
      <c r="E282" s="59" t="str">
        <f>IF(resultats_francais!H282="","",resultats_francais!H282)</f>
        <v/>
      </c>
      <c r="F282" s="59" t="str">
        <f>IF(resultats_francais!I282="","",resultats_francais!I282)</f>
        <v/>
      </c>
      <c r="G282" s="59" t="str">
        <f>IF(resultats_francais!J282="","",resultats_francais!J282)</f>
        <v/>
      </c>
      <c r="H282" s="59" t="str">
        <f>IF(resultats_francais!M282="","",resultats_francais!M282)</f>
        <v/>
      </c>
      <c r="I282" s="59" t="str">
        <f>IF(resultats_francais!N282="","",resultats_francais!N282)</f>
        <v/>
      </c>
      <c r="J282" s="59" t="str">
        <f>IF(resultats_francais!O282="","",resultats_francais!O282)</f>
        <v/>
      </c>
      <c r="K282" s="59" t="str">
        <f>IF(resultats_francais!E282="","",resultats_francais!E282)</f>
        <v/>
      </c>
      <c r="L282" s="59" t="str">
        <f>IF(resultats_francais!F282="","",resultats_francais!F282)</f>
        <v/>
      </c>
      <c r="M282" s="59" t="str">
        <f>IF(resultats_francais!G282="","",resultats_francais!G282)</f>
        <v/>
      </c>
      <c r="N282" s="59" t="str">
        <f>IF(resultats_francais!K282="","",resultats_francais!K282)</f>
        <v/>
      </c>
      <c r="O282" s="59" t="str">
        <f>IF(resultats_francais!L282="","",resultats_francais!L282)</f>
        <v/>
      </c>
      <c r="P282" s="59" t="str">
        <f>IF(resultats_francais!P282="","",resultats_francais!P282)</f>
        <v/>
      </c>
      <c r="Q282" s="59" t="str">
        <f>IF(resultats_francais!Q282="","",resultats_francais!Q282)</f>
        <v/>
      </c>
      <c r="R282" s="59" t="str">
        <f>IF(resultats_francais!R282="","",resultats_francais!R282)</f>
        <v/>
      </c>
      <c r="S282" s="59" t="str">
        <f>IF(resultats_francais!S282="","",resultats_francais!S282)</f>
        <v/>
      </c>
      <c r="T282" s="59" t="str">
        <f>IF(resultats_francais!T282="","",resultats_francais!T282)</f>
        <v/>
      </c>
      <c r="U282" s="59" t="str">
        <f>IF(resultats_francais!U282="","",resultats_francais!U282)</f>
        <v/>
      </c>
    </row>
    <row r="283" spans="1:21" ht="20.100000000000001" customHeight="1" thickBot="1">
      <c r="A283" s="63" t="str">
        <f>IF(resultats_francais!A283="","",resultats_francais!A283)</f>
        <v/>
      </c>
      <c r="B283" s="59" t="str">
        <f>IF(resultats_francais!B283="","",resultats_francais!B283)</f>
        <v/>
      </c>
      <c r="C283" s="59" t="str">
        <f>IF(resultats_francais!C283="","",resultats_francais!C283)</f>
        <v/>
      </c>
      <c r="D283" s="59" t="str">
        <f>IF(resultats_francais!D283="","",resultats_francais!D283)</f>
        <v/>
      </c>
      <c r="E283" s="59" t="str">
        <f>IF(resultats_francais!H283="","",resultats_francais!H283)</f>
        <v/>
      </c>
      <c r="F283" s="59" t="str">
        <f>IF(resultats_francais!I283="","",resultats_francais!I283)</f>
        <v/>
      </c>
      <c r="G283" s="59" t="str">
        <f>IF(resultats_francais!J283="","",resultats_francais!J283)</f>
        <v/>
      </c>
      <c r="H283" s="59" t="str">
        <f>IF(resultats_francais!M283="","",resultats_francais!M283)</f>
        <v/>
      </c>
      <c r="I283" s="59" t="str">
        <f>IF(resultats_francais!N283="","",resultats_francais!N283)</f>
        <v/>
      </c>
      <c r="J283" s="59" t="str">
        <f>IF(resultats_francais!O283="","",resultats_francais!O283)</f>
        <v/>
      </c>
      <c r="K283" s="59" t="str">
        <f>IF(resultats_francais!E283="","",resultats_francais!E283)</f>
        <v/>
      </c>
      <c r="L283" s="59" t="str">
        <f>IF(resultats_francais!F283="","",resultats_francais!F283)</f>
        <v/>
      </c>
      <c r="M283" s="59" t="str">
        <f>IF(resultats_francais!G283="","",resultats_francais!G283)</f>
        <v/>
      </c>
      <c r="N283" s="59" t="str">
        <f>IF(resultats_francais!K283="","",resultats_francais!K283)</f>
        <v/>
      </c>
      <c r="O283" s="59" t="str">
        <f>IF(resultats_francais!L283="","",resultats_francais!L283)</f>
        <v/>
      </c>
      <c r="P283" s="59" t="str">
        <f>IF(resultats_francais!P283="","",resultats_francais!P283)</f>
        <v/>
      </c>
      <c r="Q283" s="59" t="str">
        <f>IF(resultats_francais!Q283="","",resultats_francais!Q283)</f>
        <v/>
      </c>
      <c r="R283" s="59" t="str">
        <f>IF(resultats_francais!R283="","",resultats_francais!R283)</f>
        <v/>
      </c>
      <c r="S283" s="59" t="str">
        <f>IF(resultats_francais!S283="","",resultats_francais!S283)</f>
        <v/>
      </c>
      <c r="T283" s="59" t="str">
        <f>IF(resultats_francais!T283="","",resultats_francais!T283)</f>
        <v/>
      </c>
      <c r="U283" s="59" t="str">
        <f>IF(resultats_francais!U283="","",resultats_francais!U283)</f>
        <v/>
      </c>
    </row>
    <row r="284" spans="1:21" ht="20.100000000000001" customHeight="1" thickBot="1">
      <c r="A284" s="63" t="str">
        <f>IF(resultats_francais!A284="","",resultats_francais!A284)</f>
        <v/>
      </c>
      <c r="B284" s="59" t="str">
        <f>IF(resultats_francais!B284="","",resultats_francais!B284)</f>
        <v/>
      </c>
      <c r="C284" s="59" t="str">
        <f>IF(resultats_francais!C284="","",resultats_francais!C284)</f>
        <v/>
      </c>
      <c r="D284" s="59" t="str">
        <f>IF(resultats_francais!D284="","",resultats_francais!D284)</f>
        <v/>
      </c>
      <c r="E284" s="59" t="str">
        <f>IF(resultats_francais!H284="","",resultats_francais!H284)</f>
        <v/>
      </c>
      <c r="F284" s="59" t="str">
        <f>IF(resultats_francais!I284="","",resultats_francais!I284)</f>
        <v/>
      </c>
      <c r="G284" s="59" t="str">
        <f>IF(resultats_francais!J284="","",resultats_francais!J284)</f>
        <v/>
      </c>
      <c r="H284" s="59" t="str">
        <f>IF(resultats_francais!M284="","",resultats_francais!M284)</f>
        <v/>
      </c>
      <c r="I284" s="59" t="str">
        <f>IF(resultats_francais!N284="","",resultats_francais!N284)</f>
        <v/>
      </c>
      <c r="J284" s="59" t="str">
        <f>IF(resultats_francais!O284="","",resultats_francais!O284)</f>
        <v/>
      </c>
      <c r="K284" s="59" t="str">
        <f>IF(resultats_francais!E284="","",resultats_francais!E284)</f>
        <v/>
      </c>
      <c r="L284" s="59" t="str">
        <f>IF(resultats_francais!F284="","",resultats_francais!F284)</f>
        <v/>
      </c>
      <c r="M284" s="59" t="str">
        <f>IF(resultats_francais!G284="","",resultats_francais!G284)</f>
        <v/>
      </c>
      <c r="N284" s="59" t="str">
        <f>IF(resultats_francais!K284="","",resultats_francais!K284)</f>
        <v/>
      </c>
      <c r="O284" s="59" t="str">
        <f>IF(resultats_francais!L284="","",resultats_francais!L284)</f>
        <v/>
      </c>
      <c r="P284" s="59" t="str">
        <f>IF(resultats_francais!P284="","",resultats_francais!P284)</f>
        <v/>
      </c>
      <c r="Q284" s="59" t="str">
        <f>IF(resultats_francais!Q284="","",resultats_francais!Q284)</f>
        <v/>
      </c>
      <c r="R284" s="59" t="str">
        <f>IF(resultats_francais!R284="","",resultats_francais!R284)</f>
        <v/>
      </c>
      <c r="S284" s="59" t="str">
        <f>IF(resultats_francais!S284="","",resultats_francais!S284)</f>
        <v/>
      </c>
      <c r="T284" s="59" t="str">
        <f>IF(resultats_francais!T284="","",resultats_francais!T284)</f>
        <v/>
      </c>
      <c r="U284" s="59" t="str">
        <f>IF(resultats_francais!U284="","",resultats_francais!U284)</f>
        <v/>
      </c>
    </row>
    <row r="285" spans="1:21" ht="20.100000000000001" customHeight="1" thickBot="1">
      <c r="A285" s="63" t="str">
        <f>IF(resultats_francais!A285="","",resultats_francais!A285)</f>
        <v/>
      </c>
      <c r="B285" s="59" t="str">
        <f>IF(resultats_francais!B285="","",resultats_francais!B285)</f>
        <v/>
      </c>
      <c r="C285" s="59" t="str">
        <f>IF(resultats_francais!C285="","",resultats_francais!C285)</f>
        <v/>
      </c>
      <c r="D285" s="59" t="str">
        <f>IF(resultats_francais!D285="","",resultats_francais!D285)</f>
        <v/>
      </c>
      <c r="E285" s="59" t="str">
        <f>IF(resultats_francais!H285="","",resultats_francais!H285)</f>
        <v/>
      </c>
      <c r="F285" s="59" t="str">
        <f>IF(resultats_francais!I285="","",resultats_francais!I285)</f>
        <v/>
      </c>
      <c r="G285" s="59" t="str">
        <f>IF(resultats_francais!J285="","",resultats_francais!J285)</f>
        <v/>
      </c>
      <c r="H285" s="59" t="str">
        <f>IF(resultats_francais!M285="","",resultats_francais!M285)</f>
        <v/>
      </c>
      <c r="I285" s="59" t="str">
        <f>IF(resultats_francais!N285="","",resultats_francais!N285)</f>
        <v/>
      </c>
      <c r="J285" s="59" t="str">
        <f>IF(resultats_francais!O285="","",resultats_francais!O285)</f>
        <v/>
      </c>
      <c r="K285" s="59" t="str">
        <f>IF(resultats_francais!E285="","",resultats_francais!E285)</f>
        <v/>
      </c>
      <c r="L285" s="59" t="str">
        <f>IF(resultats_francais!F285="","",resultats_francais!F285)</f>
        <v/>
      </c>
      <c r="M285" s="59" t="str">
        <f>IF(resultats_francais!G285="","",resultats_francais!G285)</f>
        <v/>
      </c>
      <c r="N285" s="59" t="str">
        <f>IF(resultats_francais!K285="","",resultats_francais!K285)</f>
        <v/>
      </c>
      <c r="O285" s="59" t="str">
        <f>IF(resultats_francais!L285="","",resultats_francais!L285)</f>
        <v/>
      </c>
      <c r="P285" s="59" t="str">
        <f>IF(resultats_francais!P285="","",resultats_francais!P285)</f>
        <v/>
      </c>
      <c r="Q285" s="59" t="str">
        <f>IF(resultats_francais!Q285="","",resultats_francais!Q285)</f>
        <v/>
      </c>
      <c r="R285" s="59" t="str">
        <f>IF(resultats_francais!R285="","",resultats_francais!R285)</f>
        <v/>
      </c>
      <c r="S285" s="59" t="str">
        <f>IF(resultats_francais!S285="","",resultats_francais!S285)</f>
        <v/>
      </c>
      <c r="T285" s="59" t="str">
        <f>IF(resultats_francais!T285="","",resultats_francais!T285)</f>
        <v/>
      </c>
      <c r="U285" s="59" t="str">
        <f>IF(resultats_francais!U285="","",resultats_francais!U285)</f>
        <v/>
      </c>
    </row>
    <row r="286" spans="1:21" ht="20.100000000000001" customHeight="1" thickBot="1">
      <c r="A286" s="63" t="str">
        <f>IF(resultats_francais!A286="","",resultats_francais!A286)</f>
        <v/>
      </c>
      <c r="B286" s="59" t="str">
        <f>IF(resultats_francais!B286="","",resultats_francais!B286)</f>
        <v/>
      </c>
      <c r="C286" s="59" t="str">
        <f>IF(resultats_francais!C286="","",resultats_francais!C286)</f>
        <v/>
      </c>
      <c r="D286" s="59" t="str">
        <f>IF(resultats_francais!D286="","",resultats_francais!D286)</f>
        <v/>
      </c>
      <c r="E286" s="59" t="str">
        <f>IF(resultats_francais!H286="","",resultats_francais!H286)</f>
        <v/>
      </c>
      <c r="F286" s="59" t="str">
        <f>IF(resultats_francais!I286="","",resultats_francais!I286)</f>
        <v/>
      </c>
      <c r="G286" s="59" t="str">
        <f>IF(resultats_francais!J286="","",resultats_francais!J286)</f>
        <v/>
      </c>
      <c r="H286" s="59" t="str">
        <f>IF(resultats_francais!M286="","",resultats_francais!M286)</f>
        <v/>
      </c>
      <c r="I286" s="59" t="str">
        <f>IF(resultats_francais!N286="","",resultats_francais!N286)</f>
        <v/>
      </c>
      <c r="J286" s="59" t="str">
        <f>IF(resultats_francais!O286="","",resultats_francais!O286)</f>
        <v/>
      </c>
      <c r="K286" s="59" t="str">
        <f>IF(resultats_francais!E286="","",resultats_francais!E286)</f>
        <v/>
      </c>
      <c r="L286" s="59" t="str">
        <f>IF(resultats_francais!F286="","",resultats_francais!F286)</f>
        <v/>
      </c>
      <c r="M286" s="59" t="str">
        <f>IF(resultats_francais!G286="","",resultats_francais!G286)</f>
        <v/>
      </c>
      <c r="N286" s="59" t="str">
        <f>IF(resultats_francais!K286="","",resultats_francais!K286)</f>
        <v/>
      </c>
      <c r="O286" s="59" t="str">
        <f>IF(resultats_francais!L286="","",resultats_francais!L286)</f>
        <v/>
      </c>
      <c r="P286" s="59" t="str">
        <f>IF(resultats_francais!P286="","",resultats_francais!P286)</f>
        <v/>
      </c>
      <c r="Q286" s="59" t="str">
        <f>IF(resultats_francais!Q286="","",resultats_francais!Q286)</f>
        <v/>
      </c>
      <c r="R286" s="59" t="str">
        <f>IF(resultats_francais!R286="","",resultats_francais!R286)</f>
        <v/>
      </c>
      <c r="S286" s="59" t="str">
        <f>IF(resultats_francais!S286="","",resultats_francais!S286)</f>
        <v/>
      </c>
      <c r="T286" s="59" t="str">
        <f>IF(resultats_francais!T286="","",resultats_francais!T286)</f>
        <v/>
      </c>
      <c r="U286" s="59" t="str">
        <f>IF(resultats_francais!U286="","",resultats_francais!U286)</f>
        <v/>
      </c>
    </row>
    <row r="287" spans="1:21" ht="20.100000000000001" customHeight="1" thickBot="1">
      <c r="A287" s="63" t="str">
        <f>IF(resultats_francais!A287="","",resultats_francais!A287)</f>
        <v/>
      </c>
      <c r="B287" s="59" t="str">
        <f>IF(resultats_francais!B287="","",resultats_francais!B287)</f>
        <v/>
      </c>
      <c r="C287" s="59" t="str">
        <f>IF(resultats_francais!C287="","",resultats_francais!C287)</f>
        <v/>
      </c>
      <c r="D287" s="59" t="str">
        <f>IF(resultats_francais!D287="","",resultats_francais!D287)</f>
        <v/>
      </c>
      <c r="E287" s="59" t="str">
        <f>IF(resultats_francais!H287="","",resultats_francais!H287)</f>
        <v/>
      </c>
      <c r="F287" s="59" t="str">
        <f>IF(resultats_francais!I287="","",resultats_francais!I287)</f>
        <v/>
      </c>
      <c r="G287" s="59" t="str">
        <f>IF(resultats_francais!J287="","",resultats_francais!J287)</f>
        <v/>
      </c>
      <c r="H287" s="59" t="str">
        <f>IF(resultats_francais!M287="","",resultats_francais!M287)</f>
        <v/>
      </c>
      <c r="I287" s="59" t="str">
        <f>IF(resultats_francais!N287="","",resultats_francais!N287)</f>
        <v/>
      </c>
      <c r="J287" s="59" t="str">
        <f>IF(resultats_francais!O287="","",resultats_francais!O287)</f>
        <v/>
      </c>
      <c r="K287" s="59" t="str">
        <f>IF(resultats_francais!E287="","",resultats_francais!E287)</f>
        <v/>
      </c>
      <c r="L287" s="59" t="str">
        <f>IF(resultats_francais!F287="","",resultats_francais!F287)</f>
        <v/>
      </c>
      <c r="M287" s="59" t="str">
        <f>IF(resultats_francais!G287="","",resultats_francais!G287)</f>
        <v/>
      </c>
      <c r="N287" s="59" t="str">
        <f>IF(resultats_francais!K287="","",resultats_francais!K287)</f>
        <v/>
      </c>
      <c r="O287" s="59" t="str">
        <f>IF(resultats_francais!L287="","",resultats_francais!L287)</f>
        <v/>
      </c>
      <c r="P287" s="59" t="str">
        <f>IF(resultats_francais!P287="","",resultats_francais!P287)</f>
        <v/>
      </c>
      <c r="Q287" s="59" t="str">
        <f>IF(resultats_francais!Q287="","",resultats_francais!Q287)</f>
        <v/>
      </c>
      <c r="R287" s="59" t="str">
        <f>IF(resultats_francais!R287="","",resultats_francais!R287)</f>
        <v/>
      </c>
      <c r="S287" s="59" t="str">
        <f>IF(resultats_francais!S287="","",resultats_francais!S287)</f>
        <v/>
      </c>
      <c r="T287" s="59" t="str">
        <f>IF(resultats_francais!T287="","",resultats_francais!T287)</f>
        <v/>
      </c>
      <c r="U287" s="59" t="str">
        <f>IF(resultats_francais!U287="","",resultats_francais!U287)</f>
        <v/>
      </c>
    </row>
    <row r="288" spans="1:21" ht="20.100000000000001" customHeight="1" thickBot="1">
      <c r="A288" s="63" t="str">
        <f>IF(resultats_francais!A288="","",resultats_francais!A288)</f>
        <v/>
      </c>
      <c r="B288" s="59" t="str">
        <f>IF(resultats_francais!B288="","",resultats_francais!B288)</f>
        <v/>
      </c>
      <c r="C288" s="59" t="str">
        <f>IF(resultats_francais!C288="","",resultats_francais!C288)</f>
        <v/>
      </c>
      <c r="D288" s="59" t="str">
        <f>IF(resultats_francais!D288="","",resultats_francais!D288)</f>
        <v/>
      </c>
      <c r="E288" s="59" t="str">
        <f>IF(resultats_francais!H288="","",resultats_francais!H288)</f>
        <v/>
      </c>
      <c r="F288" s="59" t="str">
        <f>IF(resultats_francais!I288="","",resultats_francais!I288)</f>
        <v/>
      </c>
      <c r="G288" s="59" t="str">
        <f>IF(resultats_francais!J288="","",resultats_francais!J288)</f>
        <v/>
      </c>
      <c r="H288" s="59" t="str">
        <f>IF(resultats_francais!M288="","",resultats_francais!M288)</f>
        <v/>
      </c>
      <c r="I288" s="59" t="str">
        <f>IF(resultats_francais!N288="","",resultats_francais!N288)</f>
        <v/>
      </c>
      <c r="J288" s="59" t="str">
        <f>IF(resultats_francais!O288="","",resultats_francais!O288)</f>
        <v/>
      </c>
      <c r="K288" s="59" t="str">
        <f>IF(resultats_francais!E288="","",resultats_francais!E288)</f>
        <v/>
      </c>
      <c r="L288" s="59" t="str">
        <f>IF(resultats_francais!F288="","",resultats_francais!F288)</f>
        <v/>
      </c>
      <c r="M288" s="59" t="str">
        <f>IF(resultats_francais!G288="","",resultats_francais!G288)</f>
        <v/>
      </c>
      <c r="N288" s="59" t="str">
        <f>IF(resultats_francais!K288="","",resultats_francais!K288)</f>
        <v/>
      </c>
      <c r="O288" s="59" t="str">
        <f>IF(resultats_francais!L288="","",resultats_francais!L288)</f>
        <v/>
      </c>
      <c r="P288" s="59" t="str">
        <f>IF(resultats_francais!P288="","",resultats_francais!P288)</f>
        <v/>
      </c>
      <c r="Q288" s="59" t="str">
        <f>IF(resultats_francais!Q288="","",resultats_francais!Q288)</f>
        <v/>
      </c>
      <c r="R288" s="59" t="str">
        <f>IF(resultats_francais!R288="","",resultats_francais!R288)</f>
        <v/>
      </c>
      <c r="S288" s="59" t="str">
        <f>IF(resultats_francais!S288="","",resultats_francais!S288)</f>
        <v/>
      </c>
      <c r="T288" s="59" t="str">
        <f>IF(resultats_francais!T288="","",resultats_francais!T288)</f>
        <v/>
      </c>
      <c r="U288" s="59" t="str">
        <f>IF(resultats_francais!U288="","",resultats_francais!U288)</f>
        <v/>
      </c>
    </row>
    <row r="289" spans="1:21" ht="20.100000000000001" customHeight="1" thickBot="1">
      <c r="A289" s="63" t="str">
        <f>IF(resultats_francais!A289="","",resultats_francais!A289)</f>
        <v/>
      </c>
      <c r="B289" s="59" t="str">
        <f>IF(resultats_francais!B289="","",resultats_francais!B289)</f>
        <v/>
      </c>
      <c r="C289" s="59" t="str">
        <f>IF(resultats_francais!C289="","",resultats_francais!C289)</f>
        <v/>
      </c>
      <c r="D289" s="59" t="str">
        <f>IF(resultats_francais!D289="","",resultats_francais!D289)</f>
        <v/>
      </c>
      <c r="E289" s="59" t="str">
        <f>IF(resultats_francais!H289="","",resultats_francais!H289)</f>
        <v/>
      </c>
      <c r="F289" s="59" t="str">
        <f>IF(resultats_francais!I289="","",resultats_francais!I289)</f>
        <v/>
      </c>
      <c r="G289" s="59" t="str">
        <f>IF(resultats_francais!J289="","",resultats_francais!J289)</f>
        <v/>
      </c>
      <c r="H289" s="59" t="str">
        <f>IF(resultats_francais!M289="","",resultats_francais!M289)</f>
        <v/>
      </c>
      <c r="I289" s="59" t="str">
        <f>IF(resultats_francais!N289="","",resultats_francais!N289)</f>
        <v/>
      </c>
      <c r="J289" s="59" t="str">
        <f>IF(resultats_francais!O289="","",resultats_francais!O289)</f>
        <v/>
      </c>
      <c r="K289" s="59" t="str">
        <f>IF(resultats_francais!E289="","",resultats_francais!E289)</f>
        <v/>
      </c>
      <c r="L289" s="59" t="str">
        <f>IF(resultats_francais!F289="","",resultats_francais!F289)</f>
        <v/>
      </c>
      <c r="M289" s="59" t="str">
        <f>IF(resultats_francais!G289="","",resultats_francais!G289)</f>
        <v/>
      </c>
      <c r="N289" s="59" t="str">
        <f>IF(resultats_francais!K289="","",resultats_francais!K289)</f>
        <v/>
      </c>
      <c r="O289" s="59" t="str">
        <f>IF(resultats_francais!L289="","",resultats_francais!L289)</f>
        <v/>
      </c>
      <c r="P289" s="59" t="str">
        <f>IF(resultats_francais!P289="","",resultats_francais!P289)</f>
        <v/>
      </c>
      <c r="Q289" s="59" t="str">
        <f>IF(resultats_francais!Q289="","",resultats_francais!Q289)</f>
        <v/>
      </c>
      <c r="R289" s="59" t="str">
        <f>IF(resultats_francais!R289="","",resultats_francais!R289)</f>
        <v/>
      </c>
      <c r="S289" s="59" t="str">
        <f>IF(resultats_francais!S289="","",resultats_francais!S289)</f>
        <v/>
      </c>
      <c r="T289" s="59" t="str">
        <f>IF(resultats_francais!T289="","",resultats_francais!T289)</f>
        <v/>
      </c>
      <c r="U289" s="59" t="str">
        <f>IF(resultats_francais!U289="","",resultats_francais!U289)</f>
        <v/>
      </c>
    </row>
    <row r="290" spans="1:21" ht="20.100000000000001" customHeight="1" thickBot="1">
      <c r="A290" s="63" t="str">
        <f>IF(resultats_francais!A290="","",resultats_francais!A290)</f>
        <v/>
      </c>
      <c r="B290" s="59" t="str">
        <f>IF(resultats_francais!B290="","",resultats_francais!B290)</f>
        <v/>
      </c>
      <c r="C290" s="59" t="str">
        <f>IF(resultats_francais!C290="","",resultats_francais!C290)</f>
        <v/>
      </c>
      <c r="D290" s="59" t="str">
        <f>IF(resultats_francais!D290="","",resultats_francais!D290)</f>
        <v/>
      </c>
      <c r="E290" s="59" t="str">
        <f>IF(resultats_francais!H290="","",resultats_francais!H290)</f>
        <v/>
      </c>
      <c r="F290" s="59" t="str">
        <f>IF(resultats_francais!I290="","",resultats_francais!I290)</f>
        <v/>
      </c>
      <c r="G290" s="59" t="str">
        <f>IF(resultats_francais!J290="","",resultats_francais!J290)</f>
        <v/>
      </c>
      <c r="H290" s="59" t="str">
        <f>IF(resultats_francais!M290="","",resultats_francais!M290)</f>
        <v/>
      </c>
      <c r="I290" s="59" t="str">
        <f>IF(resultats_francais!N290="","",resultats_francais!N290)</f>
        <v/>
      </c>
      <c r="J290" s="59" t="str">
        <f>IF(resultats_francais!O290="","",resultats_francais!O290)</f>
        <v/>
      </c>
      <c r="K290" s="59" t="str">
        <f>IF(resultats_francais!E290="","",resultats_francais!E290)</f>
        <v/>
      </c>
      <c r="L290" s="59" t="str">
        <f>IF(resultats_francais!F290="","",resultats_francais!F290)</f>
        <v/>
      </c>
      <c r="M290" s="59" t="str">
        <f>IF(resultats_francais!G290="","",resultats_francais!G290)</f>
        <v/>
      </c>
      <c r="N290" s="59" t="str">
        <f>IF(resultats_francais!K290="","",resultats_francais!K290)</f>
        <v/>
      </c>
      <c r="O290" s="59" t="str">
        <f>IF(resultats_francais!L290="","",resultats_francais!L290)</f>
        <v/>
      </c>
      <c r="P290" s="59" t="str">
        <f>IF(resultats_francais!P290="","",resultats_francais!P290)</f>
        <v/>
      </c>
      <c r="Q290" s="59" t="str">
        <f>IF(resultats_francais!Q290="","",resultats_francais!Q290)</f>
        <v/>
      </c>
      <c r="R290" s="59" t="str">
        <f>IF(resultats_francais!R290="","",resultats_francais!R290)</f>
        <v/>
      </c>
      <c r="S290" s="59" t="str">
        <f>IF(resultats_francais!S290="","",resultats_francais!S290)</f>
        <v/>
      </c>
      <c r="T290" s="59" t="str">
        <f>IF(resultats_francais!T290="","",resultats_francais!T290)</f>
        <v/>
      </c>
      <c r="U290" s="59" t="str">
        <f>IF(resultats_francais!U290="","",resultats_francais!U290)</f>
        <v/>
      </c>
    </row>
    <row r="291" spans="1:21" ht="20.100000000000001" customHeight="1" thickBot="1">
      <c r="A291" s="63" t="str">
        <f>IF(resultats_francais!A291="","",resultats_francais!A291)</f>
        <v/>
      </c>
      <c r="B291" s="59" t="str">
        <f>IF(resultats_francais!B291="","",resultats_francais!B291)</f>
        <v/>
      </c>
      <c r="C291" s="59" t="str">
        <f>IF(resultats_francais!C291="","",resultats_francais!C291)</f>
        <v/>
      </c>
      <c r="D291" s="59" t="str">
        <f>IF(resultats_francais!D291="","",resultats_francais!D291)</f>
        <v/>
      </c>
      <c r="E291" s="59" t="str">
        <f>IF(resultats_francais!H291="","",resultats_francais!H291)</f>
        <v/>
      </c>
      <c r="F291" s="59" t="str">
        <f>IF(resultats_francais!I291="","",resultats_francais!I291)</f>
        <v/>
      </c>
      <c r="G291" s="59" t="str">
        <f>IF(resultats_francais!J291="","",resultats_francais!J291)</f>
        <v/>
      </c>
      <c r="H291" s="59" t="str">
        <f>IF(resultats_francais!M291="","",resultats_francais!M291)</f>
        <v/>
      </c>
      <c r="I291" s="59" t="str">
        <f>IF(resultats_francais!N291="","",resultats_francais!N291)</f>
        <v/>
      </c>
      <c r="J291" s="59" t="str">
        <f>IF(resultats_francais!O291="","",resultats_francais!O291)</f>
        <v/>
      </c>
      <c r="K291" s="59" t="str">
        <f>IF(resultats_francais!E291="","",resultats_francais!E291)</f>
        <v/>
      </c>
      <c r="L291" s="59" t="str">
        <f>IF(resultats_francais!F291="","",resultats_francais!F291)</f>
        <v/>
      </c>
      <c r="M291" s="59" t="str">
        <f>IF(resultats_francais!G291="","",resultats_francais!G291)</f>
        <v/>
      </c>
      <c r="N291" s="59" t="str">
        <f>IF(resultats_francais!K291="","",resultats_francais!K291)</f>
        <v/>
      </c>
      <c r="O291" s="59" t="str">
        <f>IF(resultats_francais!L291="","",resultats_francais!L291)</f>
        <v/>
      </c>
      <c r="P291" s="59" t="str">
        <f>IF(resultats_francais!P291="","",resultats_francais!P291)</f>
        <v/>
      </c>
      <c r="Q291" s="59" t="str">
        <f>IF(resultats_francais!Q291="","",resultats_francais!Q291)</f>
        <v/>
      </c>
      <c r="R291" s="59" t="str">
        <f>IF(resultats_francais!R291="","",resultats_francais!R291)</f>
        <v/>
      </c>
      <c r="S291" s="59" t="str">
        <f>IF(resultats_francais!S291="","",resultats_francais!S291)</f>
        <v/>
      </c>
      <c r="T291" s="59" t="str">
        <f>IF(resultats_francais!T291="","",resultats_francais!T291)</f>
        <v/>
      </c>
      <c r="U291" s="59" t="str">
        <f>IF(resultats_francais!U291="","",resultats_francais!U291)</f>
        <v/>
      </c>
    </row>
    <row r="292" spans="1:21" ht="20.100000000000001" customHeight="1" thickBot="1">
      <c r="A292" s="63" t="str">
        <f>IF(resultats_francais!A292="","",resultats_francais!A292)</f>
        <v/>
      </c>
      <c r="B292" s="59" t="str">
        <f>IF(resultats_francais!B292="","",resultats_francais!B292)</f>
        <v/>
      </c>
      <c r="C292" s="59" t="str">
        <f>IF(resultats_francais!C292="","",resultats_francais!C292)</f>
        <v/>
      </c>
      <c r="D292" s="59" t="str">
        <f>IF(resultats_francais!D292="","",resultats_francais!D292)</f>
        <v/>
      </c>
      <c r="E292" s="59" t="str">
        <f>IF(resultats_francais!H292="","",resultats_francais!H292)</f>
        <v/>
      </c>
      <c r="F292" s="59" t="str">
        <f>IF(resultats_francais!I292="","",resultats_francais!I292)</f>
        <v/>
      </c>
      <c r="G292" s="59" t="str">
        <f>IF(resultats_francais!J292="","",resultats_francais!J292)</f>
        <v/>
      </c>
      <c r="H292" s="59" t="str">
        <f>IF(resultats_francais!M292="","",resultats_francais!M292)</f>
        <v/>
      </c>
      <c r="I292" s="59" t="str">
        <f>IF(resultats_francais!N292="","",resultats_francais!N292)</f>
        <v/>
      </c>
      <c r="J292" s="59" t="str">
        <f>IF(resultats_francais!O292="","",resultats_francais!O292)</f>
        <v/>
      </c>
      <c r="K292" s="59" t="str">
        <f>IF(resultats_francais!E292="","",resultats_francais!E292)</f>
        <v/>
      </c>
      <c r="L292" s="59" t="str">
        <f>IF(resultats_francais!F292="","",resultats_francais!F292)</f>
        <v/>
      </c>
      <c r="M292" s="59" t="str">
        <f>IF(resultats_francais!G292="","",resultats_francais!G292)</f>
        <v/>
      </c>
      <c r="N292" s="59" t="str">
        <f>IF(resultats_francais!K292="","",resultats_francais!K292)</f>
        <v/>
      </c>
      <c r="O292" s="59" t="str">
        <f>IF(resultats_francais!L292="","",resultats_francais!L292)</f>
        <v/>
      </c>
      <c r="P292" s="59" t="str">
        <f>IF(resultats_francais!P292="","",resultats_francais!P292)</f>
        <v/>
      </c>
      <c r="Q292" s="59" t="str">
        <f>IF(resultats_francais!Q292="","",resultats_francais!Q292)</f>
        <v/>
      </c>
      <c r="R292" s="59" t="str">
        <f>IF(resultats_francais!R292="","",resultats_francais!R292)</f>
        <v/>
      </c>
      <c r="S292" s="59" t="str">
        <f>IF(resultats_francais!S292="","",resultats_francais!S292)</f>
        <v/>
      </c>
      <c r="T292" s="59" t="str">
        <f>IF(resultats_francais!T292="","",resultats_francais!T292)</f>
        <v/>
      </c>
      <c r="U292" s="59" t="str">
        <f>IF(resultats_francais!U292="","",resultats_francais!U292)</f>
        <v/>
      </c>
    </row>
    <row r="293" spans="1:21" ht="20.100000000000001" customHeight="1" thickBot="1">
      <c r="A293" s="63" t="str">
        <f>IF(resultats_francais!A293="","",resultats_francais!A293)</f>
        <v/>
      </c>
      <c r="B293" s="59" t="str">
        <f>IF(resultats_francais!B293="","",resultats_francais!B293)</f>
        <v/>
      </c>
      <c r="C293" s="59" t="str">
        <f>IF(resultats_francais!C293="","",resultats_francais!C293)</f>
        <v/>
      </c>
      <c r="D293" s="59" t="str">
        <f>IF(resultats_francais!D293="","",resultats_francais!D293)</f>
        <v/>
      </c>
      <c r="E293" s="59" t="str">
        <f>IF(resultats_francais!H293="","",resultats_francais!H293)</f>
        <v/>
      </c>
      <c r="F293" s="59" t="str">
        <f>IF(resultats_francais!I293="","",resultats_francais!I293)</f>
        <v/>
      </c>
      <c r="G293" s="59" t="str">
        <f>IF(resultats_francais!J293="","",resultats_francais!J293)</f>
        <v/>
      </c>
      <c r="H293" s="59" t="str">
        <f>IF(resultats_francais!M293="","",resultats_francais!M293)</f>
        <v/>
      </c>
      <c r="I293" s="59" t="str">
        <f>IF(resultats_francais!N293="","",resultats_francais!N293)</f>
        <v/>
      </c>
      <c r="J293" s="59" t="str">
        <f>IF(resultats_francais!O293="","",resultats_francais!O293)</f>
        <v/>
      </c>
      <c r="K293" s="59" t="str">
        <f>IF(resultats_francais!E293="","",resultats_francais!E293)</f>
        <v/>
      </c>
      <c r="L293" s="59" t="str">
        <f>IF(resultats_francais!F293="","",resultats_francais!F293)</f>
        <v/>
      </c>
      <c r="M293" s="59" t="str">
        <f>IF(resultats_francais!G293="","",resultats_francais!G293)</f>
        <v/>
      </c>
      <c r="N293" s="59" t="str">
        <f>IF(resultats_francais!K293="","",resultats_francais!K293)</f>
        <v/>
      </c>
      <c r="O293" s="59" t="str">
        <f>IF(resultats_francais!L293="","",resultats_francais!L293)</f>
        <v/>
      </c>
      <c r="P293" s="59" t="str">
        <f>IF(resultats_francais!P293="","",resultats_francais!P293)</f>
        <v/>
      </c>
      <c r="Q293" s="59" t="str">
        <f>IF(resultats_francais!Q293="","",resultats_francais!Q293)</f>
        <v/>
      </c>
      <c r="R293" s="59" t="str">
        <f>IF(resultats_francais!R293="","",resultats_francais!R293)</f>
        <v/>
      </c>
      <c r="S293" s="59" t="str">
        <f>IF(resultats_francais!S293="","",resultats_francais!S293)</f>
        <v/>
      </c>
      <c r="T293" s="59" t="str">
        <f>IF(resultats_francais!T293="","",resultats_francais!T293)</f>
        <v/>
      </c>
      <c r="U293" s="59" t="str">
        <f>IF(resultats_francais!U293="","",resultats_francais!U293)</f>
        <v/>
      </c>
    </row>
    <row r="294" spans="1:21" ht="20.100000000000001" customHeight="1" thickBot="1">
      <c r="A294" s="63" t="str">
        <f>IF(resultats_francais!A294="","",resultats_francais!A294)</f>
        <v/>
      </c>
      <c r="B294" s="59" t="str">
        <f>IF(resultats_francais!B294="","",resultats_francais!B294)</f>
        <v/>
      </c>
      <c r="C294" s="59" t="str">
        <f>IF(resultats_francais!C294="","",resultats_francais!C294)</f>
        <v/>
      </c>
      <c r="D294" s="59" t="str">
        <f>IF(resultats_francais!D294="","",resultats_francais!D294)</f>
        <v/>
      </c>
      <c r="E294" s="59" t="str">
        <f>IF(resultats_francais!H294="","",resultats_francais!H294)</f>
        <v/>
      </c>
      <c r="F294" s="59" t="str">
        <f>IF(resultats_francais!I294="","",resultats_francais!I294)</f>
        <v/>
      </c>
      <c r="G294" s="59" t="str">
        <f>IF(resultats_francais!J294="","",resultats_francais!J294)</f>
        <v/>
      </c>
      <c r="H294" s="59" t="str">
        <f>IF(resultats_francais!M294="","",resultats_francais!M294)</f>
        <v/>
      </c>
      <c r="I294" s="59" t="str">
        <f>IF(resultats_francais!N294="","",resultats_francais!N294)</f>
        <v/>
      </c>
      <c r="J294" s="59" t="str">
        <f>IF(resultats_francais!O294="","",resultats_francais!O294)</f>
        <v/>
      </c>
      <c r="K294" s="59" t="str">
        <f>IF(resultats_francais!E294="","",resultats_francais!E294)</f>
        <v/>
      </c>
      <c r="L294" s="59" t="str">
        <f>IF(resultats_francais!F294="","",resultats_francais!F294)</f>
        <v/>
      </c>
      <c r="M294" s="59" t="str">
        <f>IF(resultats_francais!G294="","",resultats_francais!G294)</f>
        <v/>
      </c>
      <c r="N294" s="59" t="str">
        <f>IF(resultats_francais!K294="","",resultats_francais!K294)</f>
        <v/>
      </c>
      <c r="O294" s="59" t="str">
        <f>IF(resultats_francais!L294="","",resultats_francais!L294)</f>
        <v/>
      </c>
      <c r="P294" s="59" t="str">
        <f>IF(resultats_francais!P294="","",resultats_francais!P294)</f>
        <v/>
      </c>
      <c r="Q294" s="59" t="str">
        <f>IF(resultats_francais!Q294="","",resultats_francais!Q294)</f>
        <v/>
      </c>
      <c r="R294" s="59" t="str">
        <f>IF(resultats_francais!R294="","",resultats_francais!R294)</f>
        <v/>
      </c>
      <c r="S294" s="59" t="str">
        <f>IF(resultats_francais!S294="","",resultats_francais!S294)</f>
        <v/>
      </c>
      <c r="T294" s="59" t="str">
        <f>IF(resultats_francais!T294="","",resultats_francais!T294)</f>
        <v/>
      </c>
      <c r="U294" s="59" t="str">
        <f>IF(resultats_francais!U294="","",resultats_francais!U294)</f>
        <v/>
      </c>
    </row>
    <row r="295" spans="1:21" ht="20.100000000000001" customHeight="1" thickBot="1">
      <c r="A295" s="63" t="str">
        <f>IF(resultats_francais!A295="","",resultats_francais!A295)</f>
        <v/>
      </c>
      <c r="B295" s="59" t="str">
        <f>IF(resultats_francais!B295="","",resultats_francais!B295)</f>
        <v/>
      </c>
      <c r="C295" s="59" t="str">
        <f>IF(resultats_francais!C295="","",resultats_francais!C295)</f>
        <v/>
      </c>
      <c r="D295" s="59" t="str">
        <f>IF(resultats_francais!D295="","",resultats_francais!D295)</f>
        <v/>
      </c>
      <c r="E295" s="59" t="str">
        <f>IF(resultats_francais!H295="","",resultats_francais!H295)</f>
        <v/>
      </c>
      <c r="F295" s="59" t="str">
        <f>IF(resultats_francais!I295="","",resultats_francais!I295)</f>
        <v/>
      </c>
      <c r="G295" s="59" t="str">
        <f>IF(resultats_francais!J295="","",resultats_francais!J295)</f>
        <v/>
      </c>
      <c r="H295" s="59" t="str">
        <f>IF(resultats_francais!M295="","",resultats_francais!M295)</f>
        <v/>
      </c>
      <c r="I295" s="59" t="str">
        <f>IF(resultats_francais!N295="","",resultats_francais!N295)</f>
        <v/>
      </c>
      <c r="J295" s="59" t="str">
        <f>IF(resultats_francais!O295="","",resultats_francais!O295)</f>
        <v/>
      </c>
      <c r="K295" s="59" t="str">
        <f>IF(resultats_francais!E295="","",resultats_francais!E295)</f>
        <v/>
      </c>
      <c r="L295" s="59" t="str">
        <f>IF(resultats_francais!F295="","",resultats_francais!F295)</f>
        <v/>
      </c>
      <c r="M295" s="59" t="str">
        <f>IF(resultats_francais!G295="","",resultats_francais!G295)</f>
        <v/>
      </c>
      <c r="N295" s="59" t="str">
        <f>IF(resultats_francais!K295="","",resultats_francais!K295)</f>
        <v/>
      </c>
      <c r="O295" s="59" t="str">
        <f>IF(resultats_francais!L295="","",resultats_francais!L295)</f>
        <v/>
      </c>
      <c r="P295" s="59" t="str">
        <f>IF(resultats_francais!P295="","",resultats_francais!P295)</f>
        <v/>
      </c>
      <c r="Q295" s="59" t="str">
        <f>IF(resultats_francais!Q295="","",resultats_francais!Q295)</f>
        <v/>
      </c>
      <c r="R295" s="59" t="str">
        <f>IF(resultats_francais!R295="","",resultats_francais!R295)</f>
        <v/>
      </c>
      <c r="S295" s="59" t="str">
        <f>IF(resultats_francais!S295="","",resultats_francais!S295)</f>
        <v/>
      </c>
      <c r="T295" s="59" t="str">
        <f>IF(resultats_francais!T295="","",resultats_francais!T295)</f>
        <v/>
      </c>
      <c r="U295" s="59" t="str">
        <f>IF(resultats_francais!U295="","",resultats_francais!U295)</f>
        <v/>
      </c>
    </row>
    <row r="296" spans="1:21" ht="20.100000000000001" customHeight="1" thickBot="1">
      <c r="A296" s="63" t="str">
        <f>IF(resultats_francais!A296="","",resultats_francais!A296)</f>
        <v/>
      </c>
      <c r="B296" s="59" t="str">
        <f>IF(resultats_francais!B296="","",resultats_francais!B296)</f>
        <v/>
      </c>
      <c r="C296" s="59" t="str">
        <f>IF(resultats_francais!C296="","",resultats_francais!C296)</f>
        <v/>
      </c>
      <c r="D296" s="59" t="str">
        <f>IF(resultats_francais!D296="","",resultats_francais!D296)</f>
        <v/>
      </c>
      <c r="E296" s="59" t="str">
        <f>IF(resultats_francais!H296="","",resultats_francais!H296)</f>
        <v/>
      </c>
      <c r="F296" s="59" t="str">
        <f>IF(resultats_francais!I296="","",resultats_francais!I296)</f>
        <v/>
      </c>
      <c r="G296" s="59" t="str">
        <f>IF(resultats_francais!J296="","",resultats_francais!J296)</f>
        <v/>
      </c>
      <c r="H296" s="59" t="str">
        <f>IF(resultats_francais!M296="","",resultats_francais!M296)</f>
        <v/>
      </c>
      <c r="I296" s="59" t="str">
        <f>IF(resultats_francais!N296="","",resultats_francais!N296)</f>
        <v/>
      </c>
      <c r="J296" s="59" t="str">
        <f>IF(resultats_francais!O296="","",resultats_francais!O296)</f>
        <v/>
      </c>
      <c r="K296" s="59" t="str">
        <f>IF(resultats_francais!E296="","",resultats_francais!E296)</f>
        <v/>
      </c>
      <c r="L296" s="59" t="str">
        <f>IF(resultats_francais!F296="","",resultats_francais!F296)</f>
        <v/>
      </c>
      <c r="M296" s="59" t="str">
        <f>IF(resultats_francais!G296="","",resultats_francais!G296)</f>
        <v/>
      </c>
      <c r="N296" s="59" t="str">
        <f>IF(resultats_francais!K296="","",resultats_francais!K296)</f>
        <v/>
      </c>
      <c r="O296" s="59" t="str">
        <f>IF(resultats_francais!L296="","",resultats_francais!L296)</f>
        <v/>
      </c>
      <c r="P296" s="59" t="str">
        <f>IF(resultats_francais!P296="","",resultats_francais!P296)</f>
        <v/>
      </c>
      <c r="Q296" s="59" t="str">
        <f>IF(resultats_francais!Q296="","",resultats_francais!Q296)</f>
        <v/>
      </c>
      <c r="R296" s="59" t="str">
        <f>IF(resultats_francais!R296="","",resultats_francais!R296)</f>
        <v/>
      </c>
      <c r="S296" s="59" t="str">
        <f>IF(resultats_francais!S296="","",resultats_francais!S296)</f>
        <v/>
      </c>
      <c r="T296" s="59" t="str">
        <f>IF(resultats_francais!T296="","",resultats_francais!T296)</f>
        <v/>
      </c>
      <c r="U296" s="59" t="str">
        <f>IF(resultats_francais!U296="","",resultats_francais!U296)</f>
        <v/>
      </c>
    </row>
    <row r="297" spans="1:21" ht="20.100000000000001" customHeight="1" thickBot="1">
      <c r="A297" s="63" t="str">
        <f>IF(resultats_francais!A297="","",resultats_francais!A297)</f>
        <v/>
      </c>
      <c r="B297" s="59" t="str">
        <f>IF(resultats_francais!B297="","",resultats_francais!B297)</f>
        <v/>
      </c>
      <c r="C297" s="59" t="str">
        <f>IF(resultats_francais!C297="","",resultats_francais!C297)</f>
        <v/>
      </c>
      <c r="D297" s="59" t="str">
        <f>IF(resultats_francais!D297="","",resultats_francais!D297)</f>
        <v/>
      </c>
      <c r="E297" s="59" t="str">
        <f>IF(resultats_francais!H297="","",resultats_francais!H297)</f>
        <v/>
      </c>
      <c r="F297" s="59" t="str">
        <f>IF(resultats_francais!I297="","",resultats_francais!I297)</f>
        <v/>
      </c>
      <c r="G297" s="59" t="str">
        <f>IF(resultats_francais!J297="","",resultats_francais!J297)</f>
        <v/>
      </c>
      <c r="H297" s="59" t="str">
        <f>IF(resultats_francais!M297="","",resultats_francais!M297)</f>
        <v/>
      </c>
      <c r="I297" s="59" t="str">
        <f>IF(resultats_francais!N297="","",resultats_francais!N297)</f>
        <v/>
      </c>
      <c r="J297" s="59" t="str">
        <f>IF(resultats_francais!O297="","",resultats_francais!O297)</f>
        <v/>
      </c>
      <c r="K297" s="59" t="str">
        <f>IF(resultats_francais!E297="","",resultats_francais!E297)</f>
        <v/>
      </c>
      <c r="L297" s="59" t="str">
        <f>IF(resultats_francais!F297="","",resultats_francais!F297)</f>
        <v/>
      </c>
      <c r="M297" s="59" t="str">
        <f>IF(resultats_francais!G297="","",resultats_francais!G297)</f>
        <v/>
      </c>
      <c r="N297" s="59" t="str">
        <f>IF(resultats_francais!K297="","",resultats_francais!K297)</f>
        <v/>
      </c>
      <c r="O297" s="59" t="str">
        <f>IF(resultats_francais!L297="","",resultats_francais!L297)</f>
        <v/>
      </c>
      <c r="P297" s="59" t="str">
        <f>IF(resultats_francais!P297="","",resultats_francais!P297)</f>
        <v/>
      </c>
      <c r="Q297" s="59" t="str">
        <f>IF(resultats_francais!Q297="","",resultats_francais!Q297)</f>
        <v/>
      </c>
      <c r="R297" s="59" t="str">
        <f>IF(resultats_francais!R297="","",resultats_francais!R297)</f>
        <v/>
      </c>
      <c r="S297" s="59" t="str">
        <f>IF(resultats_francais!S297="","",resultats_francais!S297)</f>
        <v/>
      </c>
      <c r="T297" s="59" t="str">
        <f>IF(resultats_francais!T297="","",resultats_francais!T297)</f>
        <v/>
      </c>
      <c r="U297" s="59" t="str">
        <f>IF(resultats_francais!U297="","",resultats_francais!U297)</f>
        <v/>
      </c>
    </row>
    <row r="298" spans="1:21" ht="20.100000000000001" customHeight="1" thickBot="1">
      <c r="A298" s="63" t="str">
        <f>IF(resultats_francais!A298="","",resultats_francais!A298)</f>
        <v/>
      </c>
      <c r="B298" s="59" t="str">
        <f>IF(resultats_francais!B298="","",resultats_francais!B298)</f>
        <v/>
      </c>
      <c r="C298" s="59" t="str">
        <f>IF(resultats_francais!C298="","",resultats_francais!C298)</f>
        <v/>
      </c>
      <c r="D298" s="59" t="str">
        <f>IF(resultats_francais!D298="","",resultats_francais!D298)</f>
        <v/>
      </c>
      <c r="E298" s="59" t="str">
        <f>IF(resultats_francais!H298="","",resultats_francais!H298)</f>
        <v/>
      </c>
      <c r="F298" s="59" t="str">
        <f>IF(resultats_francais!I298="","",resultats_francais!I298)</f>
        <v/>
      </c>
      <c r="G298" s="59" t="str">
        <f>IF(resultats_francais!J298="","",resultats_francais!J298)</f>
        <v/>
      </c>
      <c r="H298" s="59" t="str">
        <f>IF(resultats_francais!M298="","",resultats_francais!M298)</f>
        <v/>
      </c>
      <c r="I298" s="59" t="str">
        <f>IF(resultats_francais!N298="","",resultats_francais!N298)</f>
        <v/>
      </c>
      <c r="J298" s="59" t="str">
        <f>IF(resultats_francais!O298="","",resultats_francais!O298)</f>
        <v/>
      </c>
      <c r="K298" s="59" t="str">
        <f>IF(resultats_francais!E298="","",resultats_francais!E298)</f>
        <v/>
      </c>
      <c r="L298" s="59" t="str">
        <f>IF(resultats_francais!F298="","",resultats_francais!F298)</f>
        <v/>
      </c>
      <c r="M298" s="59" t="str">
        <f>IF(resultats_francais!G298="","",resultats_francais!G298)</f>
        <v/>
      </c>
      <c r="N298" s="59" t="str">
        <f>IF(resultats_francais!K298="","",resultats_francais!K298)</f>
        <v/>
      </c>
      <c r="O298" s="59" t="str">
        <f>IF(resultats_francais!L298="","",resultats_francais!L298)</f>
        <v/>
      </c>
      <c r="P298" s="59" t="str">
        <f>IF(resultats_francais!P298="","",resultats_francais!P298)</f>
        <v/>
      </c>
      <c r="Q298" s="59" t="str">
        <f>IF(resultats_francais!Q298="","",resultats_francais!Q298)</f>
        <v/>
      </c>
      <c r="R298" s="59" t="str">
        <f>IF(resultats_francais!R298="","",resultats_francais!R298)</f>
        <v/>
      </c>
      <c r="S298" s="59" t="str">
        <f>IF(resultats_francais!S298="","",resultats_francais!S298)</f>
        <v/>
      </c>
      <c r="T298" s="59" t="str">
        <f>IF(resultats_francais!T298="","",resultats_francais!T298)</f>
        <v/>
      </c>
      <c r="U298" s="59" t="str">
        <f>IF(resultats_francais!U298="","",resultats_francais!U298)</f>
        <v/>
      </c>
    </row>
    <row r="299" spans="1:21" ht="20.100000000000001" customHeight="1" thickBot="1">
      <c r="A299" s="63" t="str">
        <f>IF(resultats_francais!A299="","",resultats_francais!A299)</f>
        <v/>
      </c>
      <c r="B299" s="59" t="str">
        <f>IF(resultats_francais!B299="","",resultats_francais!B299)</f>
        <v/>
      </c>
      <c r="C299" s="59" t="str">
        <f>IF(resultats_francais!C299="","",resultats_francais!C299)</f>
        <v/>
      </c>
      <c r="D299" s="59" t="str">
        <f>IF(resultats_francais!D299="","",resultats_francais!D299)</f>
        <v/>
      </c>
      <c r="E299" s="59" t="str">
        <f>IF(resultats_francais!H299="","",resultats_francais!H299)</f>
        <v/>
      </c>
      <c r="F299" s="59" t="str">
        <f>IF(resultats_francais!I299="","",resultats_francais!I299)</f>
        <v/>
      </c>
      <c r="G299" s="59" t="str">
        <f>IF(resultats_francais!J299="","",resultats_francais!J299)</f>
        <v/>
      </c>
      <c r="H299" s="59" t="str">
        <f>IF(resultats_francais!M299="","",resultats_francais!M299)</f>
        <v/>
      </c>
      <c r="I299" s="59" t="str">
        <f>IF(resultats_francais!N299="","",resultats_francais!N299)</f>
        <v/>
      </c>
      <c r="J299" s="59" t="str">
        <f>IF(resultats_francais!O299="","",resultats_francais!O299)</f>
        <v/>
      </c>
      <c r="K299" s="59" t="str">
        <f>IF(resultats_francais!E299="","",resultats_francais!E299)</f>
        <v/>
      </c>
      <c r="L299" s="59" t="str">
        <f>IF(resultats_francais!F299="","",resultats_francais!F299)</f>
        <v/>
      </c>
      <c r="M299" s="59" t="str">
        <f>IF(resultats_francais!G299="","",resultats_francais!G299)</f>
        <v/>
      </c>
      <c r="N299" s="59" t="str">
        <f>IF(resultats_francais!K299="","",resultats_francais!K299)</f>
        <v/>
      </c>
      <c r="O299" s="59" t="str">
        <f>IF(resultats_francais!L299="","",resultats_francais!L299)</f>
        <v/>
      </c>
      <c r="P299" s="59" t="str">
        <f>IF(resultats_francais!P299="","",resultats_francais!P299)</f>
        <v/>
      </c>
      <c r="Q299" s="59" t="str">
        <f>IF(resultats_francais!Q299="","",resultats_francais!Q299)</f>
        <v/>
      </c>
      <c r="R299" s="59" t="str">
        <f>IF(resultats_francais!R299="","",resultats_francais!R299)</f>
        <v/>
      </c>
      <c r="S299" s="59" t="str">
        <f>IF(resultats_francais!S299="","",resultats_francais!S299)</f>
        <v/>
      </c>
      <c r="T299" s="59" t="str">
        <f>IF(resultats_francais!T299="","",resultats_francais!T299)</f>
        <v/>
      </c>
      <c r="U299" s="59" t="str">
        <f>IF(resultats_francais!U299="","",resultats_francais!U299)</f>
        <v/>
      </c>
    </row>
    <row r="300" spans="1:21" ht="20.100000000000001" customHeight="1" thickBot="1">
      <c r="A300" s="63" t="str">
        <f>IF(resultats_francais!A300="","",resultats_francais!A300)</f>
        <v/>
      </c>
      <c r="B300" s="59" t="str">
        <f>IF(resultats_francais!B300="","",resultats_francais!B300)</f>
        <v/>
      </c>
      <c r="C300" s="59" t="str">
        <f>IF(resultats_francais!C300="","",resultats_francais!C300)</f>
        <v/>
      </c>
      <c r="D300" s="59" t="str">
        <f>IF(resultats_francais!D300="","",resultats_francais!D300)</f>
        <v/>
      </c>
      <c r="E300" s="59" t="str">
        <f>IF(resultats_francais!H300="","",resultats_francais!H300)</f>
        <v/>
      </c>
      <c r="F300" s="59" t="str">
        <f>IF(resultats_francais!I300="","",resultats_francais!I300)</f>
        <v/>
      </c>
      <c r="G300" s="59" t="str">
        <f>IF(resultats_francais!J300="","",resultats_francais!J300)</f>
        <v/>
      </c>
      <c r="H300" s="59" t="str">
        <f>IF(resultats_francais!M300="","",resultats_francais!M300)</f>
        <v/>
      </c>
      <c r="I300" s="59" t="str">
        <f>IF(resultats_francais!N300="","",resultats_francais!N300)</f>
        <v/>
      </c>
      <c r="J300" s="59" t="str">
        <f>IF(resultats_francais!O300="","",resultats_francais!O300)</f>
        <v/>
      </c>
      <c r="K300" s="59" t="str">
        <f>IF(resultats_francais!E300="","",resultats_francais!E300)</f>
        <v/>
      </c>
      <c r="L300" s="59" t="str">
        <f>IF(resultats_francais!F300="","",resultats_francais!F300)</f>
        <v/>
      </c>
      <c r="M300" s="59" t="str">
        <f>IF(resultats_francais!G300="","",resultats_francais!G300)</f>
        <v/>
      </c>
      <c r="N300" s="59" t="str">
        <f>IF(resultats_francais!K300="","",resultats_francais!K300)</f>
        <v/>
      </c>
      <c r="O300" s="59" t="str">
        <f>IF(resultats_francais!L300="","",resultats_francais!L300)</f>
        <v/>
      </c>
      <c r="P300" s="59" t="str">
        <f>IF(resultats_francais!P300="","",resultats_francais!P300)</f>
        <v/>
      </c>
      <c r="Q300" s="59" t="str">
        <f>IF(resultats_francais!Q300="","",resultats_francais!Q300)</f>
        <v/>
      </c>
      <c r="R300" s="59" t="str">
        <f>IF(resultats_francais!R300="","",resultats_francais!R300)</f>
        <v/>
      </c>
      <c r="S300" s="59" t="str">
        <f>IF(resultats_francais!S300="","",resultats_francais!S300)</f>
        <v/>
      </c>
      <c r="T300" s="59" t="str">
        <f>IF(resultats_francais!T300="","",resultats_francais!T300)</f>
        <v/>
      </c>
      <c r="U300" s="59" t="str">
        <f>IF(resultats_francais!U300="","",resultats_francais!U300)</f>
        <v/>
      </c>
    </row>
    <row r="301" spans="1:21" ht="20.100000000000001" customHeight="1" thickBot="1">
      <c r="A301" s="63" t="str">
        <f>IF(resultats_francais!A301="","",resultats_francais!A301)</f>
        <v/>
      </c>
      <c r="B301" s="59" t="str">
        <f>IF(resultats_francais!B301="","",resultats_francais!B301)</f>
        <v/>
      </c>
      <c r="C301" s="59" t="str">
        <f>IF(resultats_francais!C301="","",resultats_francais!C301)</f>
        <v/>
      </c>
      <c r="D301" s="59" t="str">
        <f>IF(resultats_francais!D301="","",resultats_francais!D301)</f>
        <v/>
      </c>
      <c r="E301" s="59" t="str">
        <f>IF(resultats_francais!H301="","",resultats_francais!H301)</f>
        <v/>
      </c>
      <c r="F301" s="59" t="str">
        <f>IF(resultats_francais!I301="","",resultats_francais!I301)</f>
        <v/>
      </c>
      <c r="G301" s="59" t="str">
        <f>IF(resultats_francais!J301="","",resultats_francais!J301)</f>
        <v/>
      </c>
      <c r="H301" s="59" t="str">
        <f>IF(resultats_francais!M301="","",resultats_francais!M301)</f>
        <v/>
      </c>
      <c r="I301" s="59" t="str">
        <f>IF(resultats_francais!N301="","",resultats_francais!N301)</f>
        <v/>
      </c>
      <c r="J301" s="59" t="str">
        <f>IF(resultats_francais!O301="","",resultats_francais!O301)</f>
        <v/>
      </c>
      <c r="K301" s="59" t="str">
        <f>IF(resultats_francais!E301="","",resultats_francais!E301)</f>
        <v/>
      </c>
      <c r="L301" s="59" t="str">
        <f>IF(resultats_francais!F301="","",resultats_francais!F301)</f>
        <v/>
      </c>
      <c r="M301" s="59" t="str">
        <f>IF(resultats_francais!G301="","",resultats_francais!G301)</f>
        <v/>
      </c>
      <c r="N301" s="59" t="str">
        <f>IF(resultats_francais!K301="","",resultats_francais!K301)</f>
        <v/>
      </c>
      <c r="O301" s="59" t="str">
        <f>IF(resultats_francais!L301="","",resultats_francais!L301)</f>
        <v/>
      </c>
      <c r="P301" s="59" t="str">
        <f>IF(resultats_francais!P301="","",resultats_francais!P301)</f>
        <v/>
      </c>
      <c r="Q301" s="59" t="str">
        <f>IF(resultats_francais!Q301="","",resultats_francais!Q301)</f>
        <v/>
      </c>
      <c r="R301" s="59" t="str">
        <f>IF(resultats_francais!R301="","",resultats_francais!R301)</f>
        <v/>
      </c>
      <c r="S301" s="59" t="str">
        <f>IF(resultats_francais!S301="","",resultats_francais!S301)</f>
        <v/>
      </c>
      <c r="T301" s="59" t="str">
        <f>IF(resultats_francais!T301="","",resultats_francais!T301)</f>
        <v/>
      </c>
      <c r="U301" s="59" t="str">
        <f>IF(resultats_francais!U301="","",resultats_francais!U301)</f>
        <v/>
      </c>
    </row>
    <row r="302" spans="1:21" ht="20.100000000000001" customHeight="1" thickBot="1">
      <c r="A302" s="63" t="str">
        <f>IF(resultats_francais!A302="","",resultats_francais!A302)</f>
        <v/>
      </c>
      <c r="B302" s="59" t="str">
        <f>IF(resultats_francais!B302="","",resultats_francais!B302)</f>
        <v/>
      </c>
      <c r="C302" s="59" t="str">
        <f>IF(resultats_francais!C302="","",resultats_francais!C302)</f>
        <v/>
      </c>
      <c r="D302" s="59" t="str">
        <f>IF(resultats_francais!D302="","",resultats_francais!D302)</f>
        <v/>
      </c>
      <c r="E302" s="59" t="str">
        <f>IF(resultats_francais!H302="","",resultats_francais!H302)</f>
        <v/>
      </c>
      <c r="F302" s="59" t="str">
        <f>IF(resultats_francais!I302="","",resultats_francais!I302)</f>
        <v/>
      </c>
      <c r="G302" s="59" t="str">
        <f>IF(resultats_francais!J302="","",resultats_francais!J302)</f>
        <v/>
      </c>
      <c r="H302" s="59" t="str">
        <f>IF(resultats_francais!M302="","",resultats_francais!M302)</f>
        <v/>
      </c>
      <c r="I302" s="59" t="str">
        <f>IF(resultats_francais!N302="","",resultats_francais!N302)</f>
        <v/>
      </c>
      <c r="J302" s="59" t="str">
        <f>IF(resultats_francais!O302="","",resultats_francais!O302)</f>
        <v/>
      </c>
      <c r="K302" s="59" t="str">
        <f>IF(resultats_francais!E302="","",resultats_francais!E302)</f>
        <v/>
      </c>
      <c r="L302" s="59" t="str">
        <f>IF(resultats_francais!F302="","",resultats_francais!F302)</f>
        <v/>
      </c>
      <c r="M302" s="59" t="str">
        <f>IF(resultats_francais!G302="","",resultats_francais!G302)</f>
        <v/>
      </c>
      <c r="N302" s="59" t="str">
        <f>IF(resultats_francais!K302="","",resultats_francais!K302)</f>
        <v/>
      </c>
      <c r="O302" s="59" t="str">
        <f>IF(resultats_francais!L302="","",resultats_francais!L302)</f>
        <v/>
      </c>
      <c r="P302" s="59" t="str">
        <f>IF(resultats_francais!P302="","",resultats_francais!P302)</f>
        <v/>
      </c>
      <c r="Q302" s="59" t="str">
        <f>IF(resultats_francais!Q302="","",resultats_francais!Q302)</f>
        <v/>
      </c>
      <c r="R302" s="59" t="str">
        <f>IF(resultats_francais!R302="","",resultats_francais!R302)</f>
        <v/>
      </c>
      <c r="S302" s="59" t="str">
        <f>IF(resultats_francais!S302="","",resultats_francais!S302)</f>
        <v/>
      </c>
      <c r="T302" s="59" t="str">
        <f>IF(resultats_francais!T302="","",resultats_francais!T302)</f>
        <v/>
      </c>
      <c r="U302" s="59" t="str">
        <f>IF(resultats_francais!U302="","",resultats_francais!U302)</f>
        <v/>
      </c>
    </row>
    <row r="303" spans="1:21" ht="20.100000000000001" customHeight="1" thickBot="1">
      <c r="A303" s="63" t="str">
        <f>IF(resultats_francais!A303="","",resultats_francais!A303)</f>
        <v/>
      </c>
      <c r="B303" s="59" t="str">
        <f>IF(resultats_francais!B303="","",resultats_francais!B303)</f>
        <v/>
      </c>
      <c r="C303" s="59" t="str">
        <f>IF(resultats_francais!C303="","",resultats_francais!C303)</f>
        <v/>
      </c>
      <c r="D303" s="59" t="str">
        <f>IF(resultats_francais!D303="","",resultats_francais!D303)</f>
        <v/>
      </c>
      <c r="E303" s="59" t="str">
        <f>IF(resultats_francais!H303="","",resultats_francais!H303)</f>
        <v/>
      </c>
      <c r="F303" s="59" t="str">
        <f>IF(resultats_francais!I303="","",resultats_francais!I303)</f>
        <v/>
      </c>
      <c r="G303" s="59" t="str">
        <f>IF(resultats_francais!J303="","",resultats_francais!J303)</f>
        <v/>
      </c>
      <c r="H303" s="59" t="str">
        <f>IF(resultats_francais!M303="","",resultats_francais!M303)</f>
        <v/>
      </c>
      <c r="I303" s="59" t="str">
        <f>IF(resultats_francais!N303="","",resultats_francais!N303)</f>
        <v/>
      </c>
      <c r="J303" s="59" t="str">
        <f>IF(resultats_francais!O303="","",resultats_francais!O303)</f>
        <v/>
      </c>
      <c r="K303" s="59" t="str">
        <f>IF(resultats_francais!E303="","",resultats_francais!E303)</f>
        <v/>
      </c>
      <c r="L303" s="59" t="str">
        <f>IF(resultats_francais!F303="","",resultats_francais!F303)</f>
        <v/>
      </c>
      <c r="M303" s="59" t="str">
        <f>IF(resultats_francais!G303="","",resultats_francais!G303)</f>
        <v/>
      </c>
      <c r="N303" s="59" t="str">
        <f>IF(resultats_francais!K303="","",resultats_francais!K303)</f>
        <v/>
      </c>
      <c r="O303" s="59" t="str">
        <f>IF(resultats_francais!L303="","",resultats_francais!L303)</f>
        <v/>
      </c>
      <c r="P303" s="59" t="str">
        <f>IF(resultats_francais!P303="","",resultats_francais!P303)</f>
        <v/>
      </c>
      <c r="Q303" s="59" t="str">
        <f>IF(resultats_francais!Q303="","",resultats_francais!Q303)</f>
        <v/>
      </c>
      <c r="R303" s="59" t="str">
        <f>IF(resultats_francais!R303="","",resultats_francais!R303)</f>
        <v/>
      </c>
      <c r="S303" s="59" t="str">
        <f>IF(resultats_francais!S303="","",resultats_francais!S303)</f>
        <v/>
      </c>
      <c r="T303" s="59" t="str">
        <f>IF(resultats_francais!T303="","",resultats_francais!T303)</f>
        <v/>
      </c>
      <c r="U303" s="59" t="str">
        <f>IF(resultats_francais!U303="","",resultats_francais!U303)</f>
        <v/>
      </c>
    </row>
    <row r="304" spans="1:21" ht="20.100000000000001" customHeight="1" thickBot="1">
      <c r="A304" s="63" t="str">
        <f>IF(resultats_francais!A304="","",resultats_francais!A304)</f>
        <v/>
      </c>
      <c r="B304" s="59" t="str">
        <f>IF(resultats_francais!B304="","",resultats_francais!B304)</f>
        <v/>
      </c>
      <c r="C304" s="59" t="str">
        <f>IF(resultats_francais!C304="","",resultats_francais!C304)</f>
        <v/>
      </c>
      <c r="D304" s="59" t="str">
        <f>IF(resultats_francais!D304="","",resultats_francais!D304)</f>
        <v/>
      </c>
      <c r="E304" s="59" t="str">
        <f>IF(resultats_francais!H304="","",resultats_francais!H304)</f>
        <v/>
      </c>
      <c r="F304" s="59" t="str">
        <f>IF(resultats_francais!I304="","",resultats_francais!I304)</f>
        <v/>
      </c>
      <c r="G304" s="59" t="str">
        <f>IF(resultats_francais!J304="","",resultats_francais!J304)</f>
        <v/>
      </c>
      <c r="H304" s="59" t="str">
        <f>IF(resultats_francais!M304="","",resultats_francais!M304)</f>
        <v/>
      </c>
      <c r="I304" s="59" t="str">
        <f>IF(resultats_francais!N304="","",resultats_francais!N304)</f>
        <v/>
      </c>
      <c r="J304" s="59" t="str">
        <f>IF(resultats_francais!O304="","",resultats_francais!O304)</f>
        <v/>
      </c>
      <c r="K304" s="59" t="str">
        <f>IF(resultats_francais!E304="","",resultats_francais!E304)</f>
        <v/>
      </c>
      <c r="L304" s="59" t="str">
        <f>IF(resultats_francais!F304="","",resultats_francais!F304)</f>
        <v/>
      </c>
      <c r="M304" s="59" t="str">
        <f>IF(resultats_francais!G304="","",resultats_francais!G304)</f>
        <v/>
      </c>
      <c r="N304" s="59" t="str">
        <f>IF(resultats_francais!K304="","",resultats_francais!K304)</f>
        <v/>
      </c>
      <c r="O304" s="59" t="str">
        <f>IF(resultats_francais!L304="","",resultats_francais!L304)</f>
        <v/>
      </c>
      <c r="P304" s="59" t="str">
        <f>IF(resultats_francais!P304="","",resultats_francais!P304)</f>
        <v/>
      </c>
      <c r="Q304" s="59" t="str">
        <f>IF(resultats_francais!Q304="","",resultats_francais!Q304)</f>
        <v/>
      </c>
      <c r="R304" s="59" t="str">
        <f>IF(resultats_francais!R304="","",resultats_francais!R304)</f>
        <v/>
      </c>
      <c r="S304" s="59" t="str">
        <f>IF(resultats_francais!S304="","",resultats_francais!S304)</f>
        <v/>
      </c>
      <c r="T304" s="59" t="str">
        <f>IF(resultats_francais!T304="","",resultats_francais!T304)</f>
        <v/>
      </c>
      <c r="U304" s="59" t="str">
        <f>IF(resultats_francais!U304="","",resultats_francais!U304)</f>
        <v/>
      </c>
    </row>
    <row r="305" spans="1:21" ht="20.100000000000001" customHeight="1" thickBot="1">
      <c r="A305" s="63" t="str">
        <f>IF(resultats_francais!A305="","",resultats_francais!A305)</f>
        <v/>
      </c>
      <c r="B305" s="59" t="str">
        <f>IF(resultats_francais!B305="","",resultats_francais!B305)</f>
        <v/>
      </c>
      <c r="C305" s="59" t="str">
        <f>IF(resultats_francais!C305="","",resultats_francais!C305)</f>
        <v/>
      </c>
      <c r="D305" s="59" t="str">
        <f>IF(resultats_francais!D305="","",resultats_francais!D305)</f>
        <v/>
      </c>
      <c r="E305" s="59" t="str">
        <f>IF(resultats_francais!H305="","",resultats_francais!H305)</f>
        <v/>
      </c>
      <c r="F305" s="59" t="str">
        <f>IF(resultats_francais!I305="","",resultats_francais!I305)</f>
        <v/>
      </c>
      <c r="G305" s="59" t="str">
        <f>IF(resultats_francais!J305="","",resultats_francais!J305)</f>
        <v/>
      </c>
      <c r="H305" s="59" t="str">
        <f>IF(resultats_francais!M305="","",resultats_francais!M305)</f>
        <v/>
      </c>
      <c r="I305" s="59" t="str">
        <f>IF(resultats_francais!N305="","",resultats_francais!N305)</f>
        <v/>
      </c>
      <c r="J305" s="59" t="str">
        <f>IF(resultats_francais!O305="","",resultats_francais!O305)</f>
        <v/>
      </c>
      <c r="K305" s="59" t="str">
        <f>IF(resultats_francais!E305="","",resultats_francais!E305)</f>
        <v/>
      </c>
      <c r="L305" s="59" t="str">
        <f>IF(resultats_francais!F305="","",resultats_francais!F305)</f>
        <v/>
      </c>
      <c r="M305" s="59" t="str">
        <f>IF(resultats_francais!G305="","",resultats_francais!G305)</f>
        <v/>
      </c>
      <c r="N305" s="59" t="str">
        <f>IF(resultats_francais!K305="","",resultats_francais!K305)</f>
        <v/>
      </c>
      <c r="O305" s="59" t="str">
        <f>IF(resultats_francais!L305="","",resultats_francais!L305)</f>
        <v/>
      </c>
      <c r="P305" s="59" t="str">
        <f>IF(resultats_francais!P305="","",resultats_francais!P305)</f>
        <v/>
      </c>
      <c r="Q305" s="59" t="str">
        <f>IF(resultats_francais!Q305="","",resultats_francais!Q305)</f>
        <v/>
      </c>
      <c r="R305" s="59" t="str">
        <f>IF(resultats_francais!R305="","",resultats_francais!R305)</f>
        <v/>
      </c>
      <c r="S305" s="59" t="str">
        <f>IF(resultats_francais!S305="","",resultats_francais!S305)</f>
        <v/>
      </c>
      <c r="T305" s="59" t="str">
        <f>IF(resultats_francais!T305="","",resultats_francais!T305)</f>
        <v/>
      </c>
      <c r="U305" s="59" t="str">
        <f>IF(resultats_francais!U305="","",resultats_francais!U305)</f>
        <v/>
      </c>
    </row>
    <row r="306" spans="1:21" ht="20.100000000000001" customHeight="1" thickBot="1">
      <c r="A306" s="63" t="str">
        <f>IF(resultats_francais!A306="","",resultats_francais!A306)</f>
        <v/>
      </c>
      <c r="B306" s="59" t="str">
        <f>IF(resultats_francais!B306="","",resultats_francais!B306)</f>
        <v/>
      </c>
      <c r="C306" s="59" t="str">
        <f>IF(resultats_francais!C306="","",resultats_francais!C306)</f>
        <v/>
      </c>
      <c r="D306" s="59" t="str">
        <f>IF(resultats_francais!D306="","",resultats_francais!D306)</f>
        <v/>
      </c>
      <c r="E306" s="59" t="str">
        <f>IF(resultats_francais!H306="","",resultats_francais!H306)</f>
        <v/>
      </c>
      <c r="F306" s="59" t="str">
        <f>IF(resultats_francais!I306="","",resultats_francais!I306)</f>
        <v/>
      </c>
      <c r="G306" s="59" t="str">
        <f>IF(resultats_francais!J306="","",resultats_francais!J306)</f>
        <v/>
      </c>
      <c r="H306" s="59" t="str">
        <f>IF(resultats_francais!M306="","",resultats_francais!M306)</f>
        <v/>
      </c>
      <c r="I306" s="59" t="str">
        <f>IF(resultats_francais!N306="","",resultats_francais!N306)</f>
        <v/>
      </c>
      <c r="J306" s="59" t="str">
        <f>IF(resultats_francais!O306="","",resultats_francais!O306)</f>
        <v/>
      </c>
      <c r="K306" s="59" t="str">
        <f>IF(resultats_francais!E306="","",resultats_francais!E306)</f>
        <v/>
      </c>
      <c r="L306" s="59" t="str">
        <f>IF(resultats_francais!F306="","",resultats_francais!F306)</f>
        <v/>
      </c>
      <c r="M306" s="59" t="str">
        <f>IF(resultats_francais!G306="","",resultats_francais!G306)</f>
        <v/>
      </c>
      <c r="N306" s="59" t="str">
        <f>IF(resultats_francais!K306="","",resultats_francais!K306)</f>
        <v/>
      </c>
      <c r="O306" s="59" t="str">
        <f>IF(resultats_francais!L306="","",resultats_francais!L306)</f>
        <v/>
      </c>
      <c r="P306" s="59" t="str">
        <f>IF(resultats_francais!P306="","",resultats_francais!P306)</f>
        <v/>
      </c>
      <c r="Q306" s="59" t="str">
        <f>IF(resultats_francais!Q306="","",resultats_francais!Q306)</f>
        <v/>
      </c>
      <c r="R306" s="59" t="str">
        <f>IF(resultats_francais!R306="","",resultats_francais!R306)</f>
        <v/>
      </c>
      <c r="S306" s="59" t="str">
        <f>IF(resultats_francais!S306="","",resultats_francais!S306)</f>
        <v/>
      </c>
      <c r="T306" s="59" t="str">
        <f>IF(resultats_francais!T306="","",resultats_francais!T306)</f>
        <v/>
      </c>
      <c r="U306" s="59" t="str">
        <f>IF(resultats_francais!U306="","",resultats_francais!U306)</f>
        <v/>
      </c>
    </row>
    <row r="307" spans="1:21" ht="20.100000000000001" customHeight="1" thickBot="1">
      <c r="A307" s="63" t="str">
        <f>IF(resultats_francais!A307="","",resultats_francais!A307)</f>
        <v/>
      </c>
      <c r="B307" s="59" t="str">
        <f>IF(resultats_francais!B307="","",resultats_francais!B307)</f>
        <v/>
      </c>
      <c r="C307" s="59" t="str">
        <f>IF(resultats_francais!C307="","",resultats_francais!C307)</f>
        <v/>
      </c>
      <c r="D307" s="59" t="str">
        <f>IF(resultats_francais!D307="","",resultats_francais!D307)</f>
        <v/>
      </c>
      <c r="E307" s="59" t="str">
        <f>IF(resultats_francais!H307="","",resultats_francais!H307)</f>
        <v/>
      </c>
      <c r="F307" s="59" t="str">
        <f>IF(resultats_francais!I307="","",resultats_francais!I307)</f>
        <v/>
      </c>
      <c r="G307" s="59" t="str">
        <f>IF(resultats_francais!J307="","",resultats_francais!J307)</f>
        <v/>
      </c>
      <c r="H307" s="59" t="str">
        <f>IF(resultats_francais!M307="","",resultats_francais!M307)</f>
        <v/>
      </c>
      <c r="I307" s="59" t="str">
        <f>IF(resultats_francais!N307="","",resultats_francais!N307)</f>
        <v/>
      </c>
      <c r="J307" s="59" t="str">
        <f>IF(resultats_francais!O307="","",resultats_francais!O307)</f>
        <v/>
      </c>
      <c r="K307" s="59" t="str">
        <f>IF(resultats_francais!E307="","",resultats_francais!E307)</f>
        <v/>
      </c>
      <c r="L307" s="59" t="str">
        <f>IF(resultats_francais!F307="","",resultats_francais!F307)</f>
        <v/>
      </c>
      <c r="M307" s="59" t="str">
        <f>IF(resultats_francais!G307="","",resultats_francais!G307)</f>
        <v/>
      </c>
      <c r="N307" s="59" t="str">
        <f>IF(resultats_francais!K307="","",resultats_francais!K307)</f>
        <v/>
      </c>
      <c r="O307" s="59" t="str">
        <f>IF(resultats_francais!L307="","",resultats_francais!L307)</f>
        <v/>
      </c>
      <c r="P307" s="59" t="str">
        <f>IF(resultats_francais!P307="","",resultats_francais!P307)</f>
        <v/>
      </c>
      <c r="Q307" s="59" t="str">
        <f>IF(resultats_francais!Q307="","",resultats_francais!Q307)</f>
        <v/>
      </c>
      <c r="R307" s="59" t="str">
        <f>IF(resultats_francais!R307="","",resultats_francais!R307)</f>
        <v/>
      </c>
      <c r="S307" s="59" t="str">
        <f>IF(resultats_francais!S307="","",resultats_francais!S307)</f>
        <v/>
      </c>
      <c r="T307" s="59" t="str">
        <f>IF(resultats_francais!T307="","",resultats_francais!T307)</f>
        <v/>
      </c>
      <c r="U307" s="59" t="str">
        <f>IF(resultats_francais!U307="","",resultats_francais!U307)</f>
        <v/>
      </c>
    </row>
    <row r="308" spans="1:21" ht="20.100000000000001" customHeight="1" thickBot="1">
      <c r="A308" s="63" t="str">
        <f>IF(resultats_francais!A308="","",resultats_francais!A308)</f>
        <v/>
      </c>
      <c r="B308" s="59" t="str">
        <f>IF(resultats_francais!B308="","",resultats_francais!B308)</f>
        <v/>
      </c>
      <c r="C308" s="59" t="str">
        <f>IF(resultats_francais!C308="","",resultats_francais!C308)</f>
        <v/>
      </c>
      <c r="D308" s="59" t="str">
        <f>IF(resultats_francais!D308="","",resultats_francais!D308)</f>
        <v/>
      </c>
      <c r="E308" s="59" t="str">
        <f>IF(resultats_francais!H308="","",resultats_francais!H308)</f>
        <v/>
      </c>
      <c r="F308" s="59" t="str">
        <f>IF(resultats_francais!I308="","",resultats_francais!I308)</f>
        <v/>
      </c>
      <c r="G308" s="59" t="str">
        <f>IF(resultats_francais!J308="","",resultats_francais!J308)</f>
        <v/>
      </c>
      <c r="H308" s="59" t="str">
        <f>IF(resultats_francais!M308="","",resultats_francais!M308)</f>
        <v/>
      </c>
      <c r="I308" s="59" t="str">
        <f>IF(resultats_francais!N308="","",resultats_francais!N308)</f>
        <v/>
      </c>
      <c r="J308" s="59" t="str">
        <f>IF(resultats_francais!O308="","",resultats_francais!O308)</f>
        <v/>
      </c>
      <c r="K308" s="59" t="str">
        <f>IF(resultats_francais!E308="","",resultats_francais!E308)</f>
        <v/>
      </c>
      <c r="L308" s="59" t="str">
        <f>IF(resultats_francais!F308="","",resultats_francais!F308)</f>
        <v/>
      </c>
      <c r="M308" s="59" t="str">
        <f>IF(resultats_francais!G308="","",resultats_francais!G308)</f>
        <v/>
      </c>
      <c r="N308" s="59" t="str">
        <f>IF(resultats_francais!K308="","",resultats_francais!K308)</f>
        <v/>
      </c>
      <c r="O308" s="59" t="str">
        <f>IF(resultats_francais!L308="","",resultats_francais!L308)</f>
        <v/>
      </c>
      <c r="P308" s="59" t="str">
        <f>IF(resultats_francais!P308="","",resultats_francais!P308)</f>
        <v/>
      </c>
      <c r="Q308" s="59" t="str">
        <f>IF(resultats_francais!Q308="","",resultats_francais!Q308)</f>
        <v/>
      </c>
      <c r="R308" s="59" t="str">
        <f>IF(resultats_francais!R308="","",resultats_francais!R308)</f>
        <v/>
      </c>
      <c r="S308" s="59" t="str">
        <f>IF(resultats_francais!S308="","",resultats_francais!S308)</f>
        <v/>
      </c>
      <c r="T308" s="59" t="str">
        <f>IF(resultats_francais!T308="","",resultats_francais!T308)</f>
        <v/>
      </c>
      <c r="U308" s="59" t="str">
        <f>IF(resultats_francais!U308="","",resultats_francais!U308)</f>
        <v/>
      </c>
    </row>
    <row r="309" spans="1:21" ht="20.100000000000001" customHeight="1" thickBot="1">
      <c r="A309" s="63" t="str">
        <f>IF(resultats_francais!A309="","",resultats_francais!A309)</f>
        <v/>
      </c>
      <c r="B309" s="59" t="str">
        <f>IF(resultats_francais!B309="","",resultats_francais!B309)</f>
        <v/>
      </c>
      <c r="C309" s="59" t="str">
        <f>IF(resultats_francais!C309="","",resultats_francais!C309)</f>
        <v/>
      </c>
      <c r="D309" s="59" t="str">
        <f>IF(resultats_francais!D309="","",resultats_francais!D309)</f>
        <v/>
      </c>
      <c r="E309" s="59" t="str">
        <f>IF(resultats_francais!H309="","",resultats_francais!H309)</f>
        <v/>
      </c>
      <c r="F309" s="59" t="str">
        <f>IF(resultats_francais!I309="","",resultats_francais!I309)</f>
        <v/>
      </c>
      <c r="G309" s="59" t="str">
        <f>IF(resultats_francais!J309="","",resultats_francais!J309)</f>
        <v/>
      </c>
      <c r="H309" s="59" t="str">
        <f>IF(resultats_francais!M309="","",resultats_francais!M309)</f>
        <v/>
      </c>
      <c r="I309" s="59" t="str">
        <f>IF(resultats_francais!N309="","",resultats_francais!N309)</f>
        <v/>
      </c>
      <c r="J309" s="59" t="str">
        <f>IF(resultats_francais!O309="","",resultats_francais!O309)</f>
        <v/>
      </c>
      <c r="K309" s="59" t="str">
        <f>IF(resultats_francais!E309="","",resultats_francais!E309)</f>
        <v/>
      </c>
      <c r="L309" s="59" t="str">
        <f>IF(resultats_francais!F309="","",resultats_francais!F309)</f>
        <v/>
      </c>
      <c r="M309" s="59" t="str">
        <f>IF(resultats_francais!G309="","",resultats_francais!G309)</f>
        <v/>
      </c>
      <c r="N309" s="59" t="str">
        <f>IF(resultats_francais!K309="","",resultats_francais!K309)</f>
        <v/>
      </c>
      <c r="O309" s="59" t="str">
        <f>IF(resultats_francais!L309="","",resultats_francais!L309)</f>
        <v/>
      </c>
      <c r="P309" s="59" t="str">
        <f>IF(resultats_francais!P309="","",resultats_francais!P309)</f>
        <v/>
      </c>
      <c r="Q309" s="59" t="str">
        <f>IF(resultats_francais!Q309="","",resultats_francais!Q309)</f>
        <v/>
      </c>
      <c r="R309" s="59" t="str">
        <f>IF(resultats_francais!R309="","",resultats_francais!R309)</f>
        <v/>
      </c>
      <c r="S309" s="59" t="str">
        <f>IF(resultats_francais!S309="","",resultats_francais!S309)</f>
        <v/>
      </c>
      <c r="T309" s="59" t="str">
        <f>IF(resultats_francais!T309="","",resultats_francais!T309)</f>
        <v/>
      </c>
      <c r="U309" s="59" t="str">
        <f>IF(resultats_francais!U309="","",resultats_francais!U309)</f>
        <v/>
      </c>
    </row>
    <row r="310" spans="1:21" ht="20.100000000000001" customHeight="1" thickBot="1">
      <c r="A310" s="63" t="str">
        <f>IF(resultats_francais!A310="","",resultats_francais!A310)</f>
        <v/>
      </c>
      <c r="B310" s="59" t="str">
        <f>IF(resultats_francais!B310="","",resultats_francais!B310)</f>
        <v/>
      </c>
      <c r="C310" s="59" t="str">
        <f>IF(resultats_francais!C310="","",resultats_francais!C310)</f>
        <v/>
      </c>
      <c r="D310" s="59" t="str">
        <f>IF(resultats_francais!D310="","",resultats_francais!D310)</f>
        <v/>
      </c>
      <c r="E310" s="59" t="str">
        <f>IF(resultats_francais!H310="","",resultats_francais!H310)</f>
        <v/>
      </c>
      <c r="F310" s="59" t="str">
        <f>IF(resultats_francais!I310="","",resultats_francais!I310)</f>
        <v/>
      </c>
      <c r="G310" s="59" t="str">
        <f>IF(resultats_francais!J310="","",resultats_francais!J310)</f>
        <v/>
      </c>
      <c r="H310" s="59" t="str">
        <f>IF(resultats_francais!M310="","",resultats_francais!M310)</f>
        <v/>
      </c>
      <c r="I310" s="59" t="str">
        <f>IF(resultats_francais!N310="","",resultats_francais!N310)</f>
        <v/>
      </c>
      <c r="J310" s="59" t="str">
        <f>IF(resultats_francais!O310="","",resultats_francais!O310)</f>
        <v/>
      </c>
      <c r="K310" s="59" t="str">
        <f>IF(resultats_francais!E310="","",resultats_francais!E310)</f>
        <v/>
      </c>
      <c r="L310" s="59" t="str">
        <f>IF(resultats_francais!F310="","",resultats_francais!F310)</f>
        <v/>
      </c>
      <c r="M310" s="59" t="str">
        <f>IF(resultats_francais!G310="","",resultats_francais!G310)</f>
        <v/>
      </c>
      <c r="N310" s="59" t="str">
        <f>IF(resultats_francais!K310="","",resultats_francais!K310)</f>
        <v/>
      </c>
      <c r="O310" s="59" t="str">
        <f>IF(resultats_francais!L310="","",resultats_francais!L310)</f>
        <v/>
      </c>
      <c r="P310" s="59" t="str">
        <f>IF(resultats_francais!P310="","",resultats_francais!P310)</f>
        <v/>
      </c>
      <c r="Q310" s="59" t="str">
        <f>IF(resultats_francais!Q310="","",resultats_francais!Q310)</f>
        <v/>
      </c>
      <c r="R310" s="59" t="str">
        <f>IF(resultats_francais!R310="","",resultats_francais!R310)</f>
        <v/>
      </c>
      <c r="S310" s="59" t="str">
        <f>IF(resultats_francais!S310="","",resultats_francais!S310)</f>
        <v/>
      </c>
      <c r="T310" s="59" t="str">
        <f>IF(resultats_francais!T310="","",resultats_francais!T310)</f>
        <v/>
      </c>
      <c r="U310" s="59" t="str">
        <f>IF(resultats_francais!U310="","",resultats_francais!U310)</f>
        <v/>
      </c>
    </row>
    <row r="311" spans="1:21" ht="20.100000000000001" customHeight="1" thickBot="1">
      <c r="A311" s="63" t="str">
        <f>IF(resultats_francais!A311="","",resultats_francais!A311)</f>
        <v/>
      </c>
      <c r="B311" s="59" t="str">
        <f>IF(resultats_francais!B311="","",resultats_francais!B311)</f>
        <v/>
      </c>
      <c r="C311" s="59" t="str">
        <f>IF(resultats_francais!C311="","",resultats_francais!C311)</f>
        <v/>
      </c>
      <c r="D311" s="59" t="str">
        <f>IF(resultats_francais!D311="","",resultats_francais!D311)</f>
        <v/>
      </c>
      <c r="E311" s="59" t="str">
        <f>IF(resultats_francais!H311="","",resultats_francais!H311)</f>
        <v/>
      </c>
      <c r="F311" s="59" t="str">
        <f>IF(resultats_francais!I311="","",resultats_francais!I311)</f>
        <v/>
      </c>
      <c r="G311" s="59" t="str">
        <f>IF(resultats_francais!J311="","",resultats_francais!J311)</f>
        <v/>
      </c>
      <c r="H311" s="59" t="str">
        <f>IF(resultats_francais!M311="","",resultats_francais!M311)</f>
        <v/>
      </c>
      <c r="I311" s="59" t="str">
        <f>IF(resultats_francais!N311="","",resultats_francais!N311)</f>
        <v/>
      </c>
      <c r="J311" s="59" t="str">
        <f>IF(resultats_francais!O311="","",resultats_francais!O311)</f>
        <v/>
      </c>
      <c r="K311" s="59" t="str">
        <f>IF(resultats_francais!E311="","",resultats_francais!E311)</f>
        <v/>
      </c>
      <c r="L311" s="59" t="str">
        <f>IF(resultats_francais!F311="","",resultats_francais!F311)</f>
        <v/>
      </c>
      <c r="M311" s="59" t="str">
        <f>IF(resultats_francais!G311="","",resultats_francais!G311)</f>
        <v/>
      </c>
      <c r="N311" s="59" t="str">
        <f>IF(resultats_francais!K311="","",resultats_francais!K311)</f>
        <v/>
      </c>
      <c r="O311" s="59" t="str">
        <f>IF(resultats_francais!L311="","",resultats_francais!L311)</f>
        <v/>
      </c>
      <c r="P311" s="59" t="str">
        <f>IF(resultats_francais!P311="","",resultats_francais!P311)</f>
        <v/>
      </c>
      <c r="Q311" s="59" t="str">
        <f>IF(resultats_francais!Q311="","",resultats_francais!Q311)</f>
        <v/>
      </c>
      <c r="R311" s="59" t="str">
        <f>IF(resultats_francais!R311="","",resultats_francais!R311)</f>
        <v/>
      </c>
      <c r="S311" s="59" t="str">
        <f>IF(resultats_francais!S311="","",resultats_francais!S311)</f>
        <v/>
      </c>
      <c r="T311" s="59" t="str">
        <f>IF(resultats_francais!T311="","",resultats_francais!T311)</f>
        <v/>
      </c>
      <c r="U311" s="59" t="str">
        <f>IF(resultats_francais!U311="","",resultats_francais!U311)</f>
        <v/>
      </c>
    </row>
    <row r="312" spans="1:21" ht="20.100000000000001" customHeight="1" thickBot="1">
      <c r="A312" s="63" t="str">
        <f>IF(resultats_francais!A312="","",resultats_francais!A312)</f>
        <v/>
      </c>
      <c r="B312" s="59" t="str">
        <f>IF(resultats_francais!B312="","",resultats_francais!B312)</f>
        <v/>
      </c>
      <c r="C312" s="59" t="str">
        <f>IF(resultats_francais!C312="","",resultats_francais!C312)</f>
        <v/>
      </c>
      <c r="D312" s="59" t="str">
        <f>IF(resultats_francais!D312="","",resultats_francais!D312)</f>
        <v/>
      </c>
      <c r="E312" s="59" t="str">
        <f>IF(resultats_francais!H312="","",resultats_francais!H312)</f>
        <v/>
      </c>
      <c r="F312" s="59" t="str">
        <f>IF(resultats_francais!I312="","",resultats_francais!I312)</f>
        <v/>
      </c>
      <c r="G312" s="59" t="str">
        <f>IF(resultats_francais!J312="","",resultats_francais!J312)</f>
        <v/>
      </c>
      <c r="H312" s="59" t="str">
        <f>IF(resultats_francais!M312="","",resultats_francais!M312)</f>
        <v/>
      </c>
      <c r="I312" s="59" t="str">
        <f>IF(resultats_francais!N312="","",resultats_francais!N312)</f>
        <v/>
      </c>
      <c r="J312" s="59" t="str">
        <f>IF(resultats_francais!O312="","",resultats_francais!O312)</f>
        <v/>
      </c>
      <c r="K312" s="59" t="str">
        <f>IF(resultats_francais!E312="","",resultats_francais!E312)</f>
        <v/>
      </c>
      <c r="L312" s="59" t="str">
        <f>IF(resultats_francais!F312="","",resultats_francais!F312)</f>
        <v/>
      </c>
      <c r="M312" s="59" t="str">
        <f>IF(resultats_francais!G312="","",resultats_francais!G312)</f>
        <v/>
      </c>
      <c r="N312" s="59" t="str">
        <f>IF(resultats_francais!K312="","",resultats_francais!K312)</f>
        <v/>
      </c>
      <c r="O312" s="59" t="str">
        <f>IF(resultats_francais!L312="","",resultats_francais!L312)</f>
        <v/>
      </c>
      <c r="P312" s="59" t="str">
        <f>IF(resultats_francais!P312="","",resultats_francais!P312)</f>
        <v/>
      </c>
      <c r="Q312" s="59" t="str">
        <f>IF(resultats_francais!Q312="","",resultats_francais!Q312)</f>
        <v/>
      </c>
      <c r="R312" s="59" t="str">
        <f>IF(resultats_francais!R312="","",resultats_francais!R312)</f>
        <v/>
      </c>
      <c r="S312" s="59" t="str">
        <f>IF(resultats_francais!S312="","",resultats_francais!S312)</f>
        <v/>
      </c>
      <c r="T312" s="59" t="str">
        <f>IF(resultats_francais!T312="","",resultats_francais!T312)</f>
        <v/>
      </c>
      <c r="U312" s="59" t="str">
        <f>IF(resultats_francais!U312="","",resultats_francais!U312)</f>
        <v/>
      </c>
    </row>
    <row r="313" spans="1:21" ht="20.100000000000001" customHeight="1" thickBot="1">
      <c r="A313" s="63" t="str">
        <f>IF(resultats_francais!A313="","",resultats_francais!A313)</f>
        <v/>
      </c>
      <c r="B313" s="59" t="str">
        <f>IF(resultats_francais!B313="","",resultats_francais!B313)</f>
        <v/>
      </c>
      <c r="C313" s="59" t="str">
        <f>IF(resultats_francais!C313="","",resultats_francais!C313)</f>
        <v/>
      </c>
      <c r="D313" s="59" t="str">
        <f>IF(resultats_francais!D313="","",resultats_francais!D313)</f>
        <v/>
      </c>
      <c r="E313" s="59" t="str">
        <f>IF(resultats_francais!H313="","",resultats_francais!H313)</f>
        <v/>
      </c>
      <c r="F313" s="59" t="str">
        <f>IF(resultats_francais!I313="","",resultats_francais!I313)</f>
        <v/>
      </c>
      <c r="G313" s="59" t="str">
        <f>IF(resultats_francais!J313="","",resultats_francais!J313)</f>
        <v/>
      </c>
      <c r="H313" s="59" t="str">
        <f>IF(resultats_francais!M313="","",resultats_francais!M313)</f>
        <v/>
      </c>
      <c r="I313" s="59" t="str">
        <f>IF(resultats_francais!N313="","",resultats_francais!N313)</f>
        <v/>
      </c>
      <c r="J313" s="59" t="str">
        <f>IF(resultats_francais!O313="","",resultats_francais!O313)</f>
        <v/>
      </c>
      <c r="K313" s="59" t="str">
        <f>IF(resultats_francais!E313="","",resultats_francais!E313)</f>
        <v/>
      </c>
      <c r="L313" s="59" t="str">
        <f>IF(resultats_francais!F313="","",resultats_francais!F313)</f>
        <v/>
      </c>
      <c r="M313" s="59" t="str">
        <f>IF(resultats_francais!G313="","",resultats_francais!G313)</f>
        <v/>
      </c>
      <c r="N313" s="59" t="str">
        <f>IF(resultats_francais!K313="","",resultats_francais!K313)</f>
        <v/>
      </c>
      <c r="O313" s="59" t="str">
        <f>IF(resultats_francais!L313="","",resultats_francais!L313)</f>
        <v/>
      </c>
      <c r="P313" s="59" t="str">
        <f>IF(resultats_francais!P313="","",resultats_francais!P313)</f>
        <v/>
      </c>
      <c r="Q313" s="59" t="str">
        <f>IF(resultats_francais!Q313="","",resultats_francais!Q313)</f>
        <v/>
      </c>
      <c r="R313" s="59" t="str">
        <f>IF(resultats_francais!R313="","",resultats_francais!R313)</f>
        <v/>
      </c>
      <c r="S313" s="59" t="str">
        <f>IF(resultats_francais!S313="","",resultats_francais!S313)</f>
        <v/>
      </c>
      <c r="T313" s="59" t="str">
        <f>IF(resultats_francais!T313="","",resultats_francais!T313)</f>
        <v/>
      </c>
      <c r="U313" s="59" t="str">
        <f>IF(resultats_francais!U313="","",resultats_francais!U313)</f>
        <v/>
      </c>
    </row>
    <row r="314" spans="1:21" ht="20.100000000000001" customHeight="1" thickBot="1">
      <c r="A314" s="63" t="str">
        <f>IF(resultats_francais!A314="","",resultats_francais!A314)</f>
        <v/>
      </c>
      <c r="B314" s="59" t="str">
        <f>IF(resultats_francais!B314="","",resultats_francais!B314)</f>
        <v/>
      </c>
      <c r="C314" s="59" t="str">
        <f>IF(resultats_francais!C314="","",resultats_francais!C314)</f>
        <v/>
      </c>
      <c r="D314" s="59" t="str">
        <f>IF(resultats_francais!D314="","",resultats_francais!D314)</f>
        <v/>
      </c>
      <c r="E314" s="59" t="str">
        <f>IF(resultats_francais!H314="","",resultats_francais!H314)</f>
        <v/>
      </c>
      <c r="F314" s="59" t="str">
        <f>IF(resultats_francais!I314="","",resultats_francais!I314)</f>
        <v/>
      </c>
      <c r="G314" s="59" t="str">
        <f>IF(resultats_francais!J314="","",resultats_francais!J314)</f>
        <v/>
      </c>
      <c r="H314" s="59" t="str">
        <f>IF(resultats_francais!M314="","",resultats_francais!M314)</f>
        <v/>
      </c>
      <c r="I314" s="59" t="str">
        <f>IF(resultats_francais!N314="","",resultats_francais!N314)</f>
        <v/>
      </c>
      <c r="J314" s="59" t="str">
        <f>IF(resultats_francais!O314="","",resultats_francais!O314)</f>
        <v/>
      </c>
      <c r="K314" s="59" t="str">
        <f>IF(resultats_francais!E314="","",resultats_francais!E314)</f>
        <v/>
      </c>
      <c r="L314" s="59" t="str">
        <f>IF(resultats_francais!F314="","",resultats_francais!F314)</f>
        <v/>
      </c>
      <c r="M314" s="59" t="str">
        <f>IF(resultats_francais!G314="","",resultats_francais!G314)</f>
        <v/>
      </c>
      <c r="N314" s="59" t="str">
        <f>IF(resultats_francais!K314="","",resultats_francais!K314)</f>
        <v/>
      </c>
      <c r="O314" s="59" t="str">
        <f>IF(resultats_francais!L314="","",resultats_francais!L314)</f>
        <v/>
      </c>
      <c r="P314" s="59" t="str">
        <f>IF(resultats_francais!P314="","",resultats_francais!P314)</f>
        <v/>
      </c>
      <c r="Q314" s="59" t="str">
        <f>IF(resultats_francais!Q314="","",resultats_francais!Q314)</f>
        <v/>
      </c>
      <c r="R314" s="59" t="str">
        <f>IF(resultats_francais!R314="","",resultats_francais!R314)</f>
        <v/>
      </c>
      <c r="S314" s="59" t="str">
        <f>IF(resultats_francais!S314="","",resultats_francais!S314)</f>
        <v/>
      </c>
      <c r="T314" s="59" t="str">
        <f>IF(resultats_francais!T314="","",resultats_francais!T314)</f>
        <v/>
      </c>
      <c r="U314" s="59" t="str">
        <f>IF(resultats_francais!U314="","",resultats_francais!U314)</f>
        <v/>
      </c>
    </row>
    <row r="315" spans="1:21" ht="20.100000000000001" customHeight="1" thickBot="1">
      <c r="A315" s="63" t="str">
        <f>IF(resultats_francais!A315="","",resultats_francais!A315)</f>
        <v/>
      </c>
      <c r="B315" s="59" t="str">
        <f>IF(resultats_francais!B315="","",resultats_francais!B315)</f>
        <v/>
      </c>
      <c r="C315" s="59" t="str">
        <f>IF(resultats_francais!C315="","",resultats_francais!C315)</f>
        <v/>
      </c>
      <c r="D315" s="59" t="str">
        <f>IF(resultats_francais!D315="","",resultats_francais!D315)</f>
        <v/>
      </c>
      <c r="E315" s="59" t="str">
        <f>IF(resultats_francais!H315="","",resultats_francais!H315)</f>
        <v/>
      </c>
      <c r="F315" s="59" t="str">
        <f>IF(resultats_francais!I315="","",resultats_francais!I315)</f>
        <v/>
      </c>
      <c r="G315" s="59" t="str">
        <f>IF(resultats_francais!J315="","",resultats_francais!J315)</f>
        <v/>
      </c>
      <c r="H315" s="59" t="str">
        <f>IF(resultats_francais!M315="","",resultats_francais!M315)</f>
        <v/>
      </c>
      <c r="I315" s="59" t="str">
        <f>IF(resultats_francais!N315="","",resultats_francais!N315)</f>
        <v/>
      </c>
      <c r="J315" s="59" t="str">
        <f>IF(resultats_francais!O315="","",resultats_francais!O315)</f>
        <v/>
      </c>
      <c r="K315" s="59" t="str">
        <f>IF(resultats_francais!E315="","",resultats_francais!E315)</f>
        <v/>
      </c>
      <c r="L315" s="59" t="str">
        <f>IF(resultats_francais!F315="","",resultats_francais!F315)</f>
        <v/>
      </c>
      <c r="M315" s="59" t="str">
        <f>IF(resultats_francais!G315="","",resultats_francais!G315)</f>
        <v/>
      </c>
      <c r="N315" s="59" t="str">
        <f>IF(resultats_francais!K315="","",resultats_francais!K315)</f>
        <v/>
      </c>
      <c r="O315" s="59" t="str">
        <f>IF(resultats_francais!L315="","",resultats_francais!L315)</f>
        <v/>
      </c>
      <c r="P315" s="59" t="str">
        <f>IF(resultats_francais!P315="","",resultats_francais!P315)</f>
        <v/>
      </c>
      <c r="Q315" s="59" t="str">
        <f>IF(resultats_francais!Q315="","",resultats_francais!Q315)</f>
        <v/>
      </c>
      <c r="R315" s="59" t="str">
        <f>IF(resultats_francais!R315="","",resultats_francais!R315)</f>
        <v/>
      </c>
      <c r="S315" s="59" t="str">
        <f>IF(resultats_francais!S315="","",resultats_francais!S315)</f>
        <v/>
      </c>
      <c r="T315" s="59" t="str">
        <f>IF(resultats_francais!T315="","",resultats_francais!T315)</f>
        <v/>
      </c>
      <c r="U315" s="59" t="str">
        <f>IF(resultats_francais!U315="","",resultats_francais!U315)</f>
        <v/>
      </c>
    </row>
    <row r="316" spans="1:21" ht="20.100000000000001" customHeight="1" thickBot="1">
      <c r="A316" s="63" t="str">
        <f>IF(resultats_francais!A316="","",resultats_francais!A316)</f>
        <v/>
      </c>
      <c r="B316" s="59" t="str">
        <f>IF(resultats_francais!B316="","",resultats_francais!B316)</f>
        <v/>
      </c>
      <c r="C316" s="59" t="str">
        <f>IF(resultats_francais!C316="","",resultats_francais!C316)</f>
        <v/>
      </c>
      <c r="D316" s="59" t="str">
        <f>IF(resultats_francais!D316="","",resultats_francais!D316)</f>
        <v/>
      </c>
      <c r="E316" s="59" t="str">
        <f>IF(resultats_francais!H316="","",resultats_francais!H316)</f>
        <v/>
      </c>
      <c r="F316" s="59" t="str">
        <f>IF(resultats_francais!I316="","",resultats_francais!I316)</f>
        <v/>
      </c>
      <c r="G316" s="59" t="str">
        <f>IF(resultats_francais!J316="","",resultats_francais!J316)</f>
        <v/>
      </c>
      <c r="H316" s="59" t="str">
        <f>IF(resultats_francais!M316="","",resultats_francais!M316)</f>
        <v/>
      </c>
      <c r="I316" s="59" t="str">
        <f>IF(resultats_francais!N316="","",resultats_francais!N316)</f>
        <v/>
      </c>
      <c r="J316" s="59" t="str">
        <f>IF(resultats_francais!O316="","",resultats_francais!O316)</f>
        <v/>
      </c>
      <c r="K316" s="59" t="str">
        <f>IF(resultats_francais!E316="","",resultats_francais!E316)</f>
        <v/>
      </c>
      <c r="L316" s="59" t="str">
        <f>IF(resultats_francais!F316="","",resultats_francais!F316)</f>
        <v/>
      </c>
      <c r="M316" s="59" t="str">
        <f>IF(resultats_francais!G316="","",resultats_francais!G316)</f>
        <v/>
      </c>
      <c r="N316" s="59" t="str">
        <f>IF(resultats_francais!K316="","",resultats_francais!K316)</f>
        <v/>
      </c>
      <c r="O316" s="59" t="str">
        <f>IF(resultats_francais!L316="","",resultats_francais!L316)</f>
        <v/>
      </c>
      <c r="P316" s="59" t="str">
        <f>IF(resultats_francais!P316="","",resultats_francais!P316)</f>
        <v/>
      </c>
      <c r="Q316" s="59" t="str">
        <f>IF(resultats_francais!Q316="","",resultats_francais!Q316)</f>
        <v/>
      </c>
      <c r="R316" s="59" t="str">
        <f>IF(resultats_francais!R316="","",resultats_francais!R316)</f>
        <v/>
      </c>
      <c r="S316" s="59" t="str">
        <f>IF(resultats_francais!S316="","",resultats_francais!S316)</f>
        <v/>
      </c>
      <c r="T316" s="59" t="str">
        <f>IF(resultats_francais!T316="","",resultats_francais!T316)</f>
        <v/>
      </c>
      <c r="U316" s="59" t="str">
        <f>IF(resultats_francais!U316="","",resultats_francais!U316)</f>
        <v/>
      </c>
    </row>
    <row r="317" spans="1:21" ht="20.100000000000001" customHeight="1" thickBot="1">
      <c r="A317" s="63" t="str">
        <f>IF(resultats_francais!A317="","",resultats_francais!A317)</f>
        <v/>
      </c>
      <c r="B317" s="59" t="str">
        <f>IF(resultats_francais!B317="","",resultats_francais!B317)</f>
        <v/>
      </c>
      <c r="C317" s="59" t="str">
        <f>IF(resultats_francais!C317="","",resultats_francais!C317)</f>
        <v/>
      </c>
      <c r="D317" s="59" t="str">
        <f>IF(resultats_francais!D317="","",resultats_francais!D317)</f>
        <v/>
      </c>
      <c r="E317" s="59" t="str">
        <f>IF(resultats_francais!H317="","",resultats_francais!H317)</f>
        <v/>
      </c>
      <c r="F317" s="59" t="str">
        <f>IF(resultats_francais!I317="","",resultats_francais!I317)</f>
        <v/>
      </c>
      <c r="G317" s="59" t="str">
        <f>IF(resultats_francais!J317="","",resultats_francais!J317)</f>
        <v/>
      </c>
      <c r="H317" s="59" t="str">
        <f>IF(resultats_francais!M317="","",resultats_francais!M317)</f>
        <v/>
      </c>
      <c r="I317" s="59" t="str">
        <f>IF(resultats_francais!N317="","",resultats_francais!N317)</f>
        <v/>
      </c>
      <c r="J317" s="59" t="str">
        <f>IF(resultats_francais!O317="","",resultats_francais!O317)</f>
        <v/>
      </c>
      <c r="K317" s="59" t="str">
        <f>IF(resultats_francais!E317="","",resultats_francais!E317)</f>
        <v/>
      </c>
      <c r="L317" s="59" t="str">
        <f>IF(resultats_francais!F317="","",resultats_francais!F317)</f>
        <v/>
      </c>
      <c r="M317" s="59" t="str">
        <f>IF(resultats_francais!G317="","",resultats_francais!G317)</f>
        <v/>
      </c>
      <c r="N317" s="59" t="str">
        <f>IF(resultats_francais!K317="","",resultats_francais!K317)</f>
        <v/>
      </c>
      <c r="O317" s="59" t="str">
        <f>IF(resultats_francais!L317="","",resultats_francais!L317)</f>
        <v/>
      </c>
      <c r="P317" s="59" t="str">
        <f>IF(resultats_francais!P317="","",resultats_francais!P317)</f>
        <v/>
      </c>
      <c r="Q317" s="59" t="str">
        <f>IF(resultats_francais!Q317="","",resultats_francais!Q317)</f>
        <v/>
      </c>
      <c r="R317" s="59" t="str">
        <f>IF(resultats_francais!R317="","",resultats_francais!R317)</f>
        <v/>
      </c>
      <c r="S317" s="59" t="str">
        <f>IF(resultats_francais!S317="","",resultats_francais!S317)</f>
        <v/>
      </c>
      <c r="T317" s="59" t="str">
        <f>IF(resultats_francais!T317="","",resultats_francais!T317)</f>
        <v/>
      </c>
      <c r="U317" s="59" t="str">
        <f>IF(resultats_francais!U317="","",resultats_francais!U317)</f>
        <v/>
      </c>
    </row>
    <row r="318" spans="1:21" ht="20.100000000000001" customHeight="1" thickBot="1">
      <c r="A318" s="63" t="str">
        <f>IF(resultats_francais!A318="","",resultats_francais!A318)</f>
        <v/>
      </c>
      <c r="B318" s="59" t="str">
        <f>IF(resultats_francais!B318="","",resultats_francais!B318)</f>
        <v/>
      </c>
      <c r="C318" s="59" t="str">
        <f>IF(resultats_francais!C318="","",resultats_francais!C318)</f>
        <v/>
      </c>
      <c r="D318" s="59" t="str">
        <f>IF(resultats_francais!D318="","",resultats_francais!D318)</f>
        <v/>
      </c>
      <c r="E318" s="59" t="str">
        <f>IF(resultats_francais!H318="","",resultats_francais!H318)</f>
        <v/>
      </c>
      <c r="F318" s="59" t="str">
        <f>IF(resultats_francais!I318="","",resultats_francais!I318)</f>
        <v/>
      </c>
      <c r="G318" s="59" t="str">
        <f>IF(resultats_francais!J318="","",resultats_francais!J318)</f>
        <v/>
      </c>
      <c r="H318" s="59" t="str">
        <f>IF(resultats_francais!M318="","",resultats_francais!M318)</f>
        <v/>
      </c>
      <c r="I318" s="59" t="str">
        <f>IF(resultats_francais!N318="","",resultats_francais!N318)</f>
        <v/>
      </c>
      <c r="J318" s="59" t="str">
        <f>IF(resultats_francais!O318="","",resultats_francais!O318)</f>
        <v/>
      </c>
      <c r="K318" s="59" t="str">
        <f>IF(resultats_francais!E318="","",resultats_francais!E318)</f>
        <v/>
      </c>
      <c r="L318" s="59" t="str">
        <f>IF(resultats_francais!F318="","",resultats_francais!F318)</f>
        <v/>
      </c>
      <c r="M318" s="59" t="str">
        <f>IF(resultats_francais!G318="","",resultats_francais!G318)</f>
        <v/>
      </c>
      <c r="N318" s="59" t="str">
        <f>IF(resultats_francais!K318="","",resultats_francais!K318)</f>
        <v/>
      </c>
      <c r="O318" s="59" t="str">
        <f>IF(resultats_francais!L318="","",resultats_francais!L318)</f>
        <v/>
      </c>
      <c r="P318" s="59" t="str">
        <f>IF(resultats_francais!P318="","",resultats_francais!P318)</f>
        <v/>
      </c>
      <c r="Q318" s="59" t="str">
        <f>IF(resultats_francais!Q318="","",resultats_francais!Q318)</f>
        <v/>
      </c>
      <c r="R318" s="59" t="str">
        <f>IF(resultats_francais!R318="","",resultats_francais!R318)</f>
        <v/>
      </c>
      <c r="S318" s="59" t="str">
        <f>IF(resultats_francais!S318="","",resultats_francais!S318)</f>
        <v/>
      </c>
      <c r="T318" s="59" t="str">
        <f>IF(resultats_francais!T318="","",resultats_francais!T318)</f>
        <v/>
      </c>
      <c r="U318" s="59" t="str">
        <f>IF(resultats_francais!U318="","",resultats_francais!U318)</f>
        <v/>
      </c>
    </row>
    <row r="319" spans="1:21" ht="20.100000000000001" customHeight="1" thickBot="1">
      <c r="A319" s="63" t="str">
        <f>IF(resultats_francais!A319="","",resultats_francais!A319)</f>
        <v/>
      </c>
      <c r="B319" s="59" t="str">
        <f>IF(resultats_francais!B319="","",resultats_francais!B319)</f>
        <v/>
      </c>
      <c r="C319" s="59" t="str">
        <f>IF(resultats_francais!C319="","",resultats_francais!C319)</f>
        <v/>
      </c>
      <c r="D319" s="59" t="str">
        <f>IF(resultats_francais!D319="","",resultats_francais!D319)</f>
        <v/>
      </c>
      <c r="E319" s="59" t="str">
        <f>IF(resultats_francais!H319="","",resultats_francais!H319)</f>
        <v/>
      </c>
      <c r="F319" s="59" t="str">
        <f>IF(resultats_francais!I319="","",resultats_francais!I319)</f>
        <v/>
      </c>
      <c r="G319" s="59" t="str">
        <f>IF(resultats_francais!J319="","",resultats_francais!J319)</f>
        <v/>
      </c>
      <c r="H319" s="59" t="str">
        <f>IF(resultats_francais!M319="","",resultats_francais!M319)</f>
        <v/>
      </c>
      <c r="I319" s="59" t="str">
        <f>IF(resultats_francais!N319="","",resultats_francais!N319)</f>
        <v/>
      </c>
      <c r="J319" s="59" t="str">
        <f>IF(resultats_francais!O319="","",resultats_francais!O319)</f>
        <v/>
      </c>
      <c r="K319" s="59" t="str">
        <f>IF(resultats_francais!E319="","",resultats_francais!E319)</f>
        <v/>
      </c>
      <c r="L319" s="59" t="str">
        <f>IF(resultats_francais!F319="","",resultats_francais!F319)</f>
        <v/>
      </c>
      <c r="M319" s="59" t="str">
        <f>IF(resultats_francais!G319="","",resultats_francais!G319)</f>
        <v/>
      </c>
      <c r="N319" s="59" t="str">
        <f>IF(resultats_francais!K319="","",resultats_francais!K319)</f>
        <v/>
      </c>
      <c r="O319" s="59" t="str">
        <f>IF(resultats_francais!L319="","",resultats_francais!L319)</f>
        <v/>
      </c>
      <c r="P319" s="59" t="str">
        <f>IF(resultats_francais!P319="","",resultats_francais!P319)</f>
        <v/>
      </c>
      <c r="Q319" s="59" t="str">
        <f>IF(resultats_francais!Q319="","",resultats_francais!Q319)</f>
        <v/>
      </c>
      <c r="R319" s="59" t="str">
        <f>IF(resultats_francais!R319="","",resultats_francais!R319)</f>
        <v/>
      </c>
      <c r="S319" s="59" t="str">
        <f>IF(resultats_francais!S319="","",resultats_francais!S319)</f>
        <v/>
      </c>
      <c r="T319" s="59" t="str">
        <f>IF(resultats_francais!T319="","",resultats_francais!T319)</f>
        <v/>
      </c>
      <c r="U319" s="59" t="str">
        <f>IF(resultats_francais!U319="","",resultats_francais!U319)</f>
        <v/>
      </c>
    </row>
    <row r="320" spans="1:21" ht="20.100000000000001" customHeight="1" thickBot="1">
      <c r="A320" s="63" t="str">
        <f>IF(resultats_francais!A320="","",resultats_francais!A320)</f>
        <v/>
      </c>
      <c r="B320" s="59" t="str">
        <f>IF(resultats_francais!B320="","",resultats_francais!B320)</f>
        <v/>
      </c>
      <c r="C320" s="59" t="str">
        <f>IF(resultats_francais!C320="","",resultats_francais!C320)</f>
        <v/>
      </c>
      <c r="D320" s="59" t="str">
        <f>IF(resultats_francais!D320="","",resultats_francais!D320)</f>
        <v/>
      </c>
      <c r="E320" s="59" t="str">
        <f>IF(resultats_francais!H320="","",resultats_francais!H320)</f>
        <v/>
      </c>
      <c r="F320" s="59" t="str">
        <f>IF(resultats_francais!I320="","",resultats_francais!I320)</f>
        <v/>
      </c>
      <c r="G320" s="59" t="str">
        <f>IF(resultats_francais!J320="","",resultats_francais!J320)</f>
        <v/>
      </c>
      <c r="H320" s="59" t="str">
        <f>IF(resultats_francais!M320="","",resultats_francais!M320)</f>
        <v/>
      </c>
      <c r="I320" s="59" t="str">
        <f>IF(resultats_francais!N320="","",resultats_francais!N320)</f>
        <v/>
      </c>
      <c r="J320" s="59" t="str">
        <f>IF(resultats_francais!O320="","",resultats_francais!O320)</f>
        <v/>
      </c>
      <c r="K320" s="59" t="str">
        <f>IF(resultats_francais!E320="","",resultats_francais!E320)</f>
        <v/>
      </c>
      <c r="L320" s="59" t="str">
        <f>IF(resultats_francais!F320="","",resultats_francais!F320)</f>
        <v/>
      </c>
      <c r="M320" s="59" t="str">
        <f>IF(resultats_francais!G320="","",resultats_francais!G320)</f>
        <v/>
      </c>
      <c r="N320" s="59" t="str">
        <f>IF(resultats_francais!K320="","",resultats_francais!K320)</f>
        <v/>
      </c>
      <c r="O320" s="59" t="str">
        <f>IF(resultats_francais!L320="","",resultats_francais!L320)</f>
        <v/>
      </c>
      <c r="P320" s="59" t="str">
        <f>IF(resultats_francais!P320="","",resultats_francais!P320)</f>
        <v/>
      </c>
      <c r="Q320" s="59" t="str">
        <f>IF(resultats_francais!Q320="","",resultats_francais!Q320)</f>
        <v/>
      </c>
      <c r="R320" s="59" t="str">
        <f>IF(resultats_francais!R320="","",resultats_francais!R320)</f>
        <v/>
      </c>
      <c r="S320" s="59" t="str">
        <f>IF(resultats_francais!S320="","",resultats_francais!S320)</f>
        <v/>
      </c>
      <c r="T320" s="59" t="str">
        <f>IF(resultats_francais!T320="","",resultats_francais!T320)</f>
        <v/>
      </c>
      <c r="U320" s="59" t="str">
        <f>IF(resultats_francais!U320="","",resultats_francais!U320)</f>
        <v/>
      </c>
    </row>
    <row r="321" spans="1:21" ht="20.100000000000001" customHeight="1" thickBot="1">
      <c r="A321" s="63" t="str">
        <f>IF(resultats_francais!A321="","",resultats_francais!A321)</f>
        <v/>
      </c>
      <c r="B321" s="59" t="str">
        <f>IF(resultats_francais!B321="","",resultats_francais!B321)</f>
        <v/>
      </c>
      <c r="C321" s="59" t="str">
        <f>IF(resultats_francais!C321="","",resultats_francais!C321)</f>
        <v/>
      </c>
      <c r="D321" s="59" t="str">
        <f>IF(resultats_francais!D321="","",resultats_francais!D321)</f>
        <v/>
      </c>
      <c r="E321" s="59" t="str">
        <f>IF(resultats_francais!H321="","",resultats_francais!H321)</f>
        <v/>
      </c>
      <c r="F321" s="59" t="str">
        <f>IF(resultats_francais!I321="","",resultats_francais!I321)</f>
        <v/>
      </c>
      <c r="G321" s="59" t="str">
        <f>IF(resultats_francais!J321="","",resultats_francais!J321)</f>
        <v/>
      </c>
      <c r="H321" s="59" t="str">
        <f>IF(resultats_francais!M321="","",resultats_francais!M321)</f>
        <v/>
      </c>
      <c r="I321" s="59" t="str">
        <f>IF(resultats_francais!N321="","",resultats_francais!N321)</f>
        <v/>
      </c>
      <c r="J321" s="59" t="str">
        <f>IF(resultats_francais!O321="","",resultats_francais!O321)</f>
        <v/>
      </c>
      <c r="K321" s="59" t="str">
        <f>IF(resultats_francais!E321="","",resultats_francais!E321)</f>
        <v/>
      </c>
      <c r="L321" s="59" t="str">
        <f>IF(resultats_francais!F321="","",resultats_francais!F321)</f>
        <v/>
      </c>
      <c r="M321" s="59" t="str">
        <f>IF(resultats_francais!G321="","",resultats_francais!G321)</f>
        <v/>
      </c>
      <c r="N321" s="59" t="str">
        <f>IF(resultats_francais!K321="","",resultats_francais!K321)</f>
        <v/>
      </c>
      <c r="O321" s="59" t="str">
        <f>IF(resultats_francais!L321="","",resultats_francais!L321)</f>
        <v/>
      </c>
      <c r="P321" s="59" t="str">
        <f>IF(resultats_francais!P321="","",resultats_francais!P321)</f>
        <v/>
      </c>
      <c r="Q321" s="59" t="str">
        <f>IF(resultats_francais!Q321="","",resultats_francais!Q321)</f>
        <v/>
      </c>
      <c r="R321" s="59" t="str">
        <f>IF(resultats_francais!R321="","",resultats_francais!R321)</f>
        <v/>
      </c>
      <c r="S321" s="59" t="str">
        <f>IF(resultats_francais!S321="","",resultats_francais!S321)</f>
        <v/>
      </c>
      <c r="T321" s="59" t="str">
        <f>IF(resultats_francais!T321="","",resultats_francais!T321)</f>
        <v/>
      </c>
      <c r="U321" s="59" t="str">
        <f>IF(resultats_francais!U321="","",resultats_francais!U321)</f>
        <v/>
      </c>
    </row>
    <row r="322" spans="1:21" ht="20.100000000000001" customHeight="1" thickBot="1">
      <c r="A322" s="63" t="str">
        <f>IF(resultats_francais!A322="","",resultats_francais!A322)</f>
        <v/>
      </c>
      <c r="B322" s="59" t="str">
        <f>IF(resultats_francais!B322="","",resultats_francais!B322)</f>
        <v/>
      </c>
      <c r="C322" s="59" t="str">
        <f>IF(resultats_francais!C322="","",resultats_francais!C322)</f>
        <v/>
      </c>
      <c r="D322" s="59" t="str">
        <f>IF(resultats_francais!D322="","",resultats_francais!D322)</f>
        <v/>
      </c>
      <c r="E322" s="59" t="str">
        <f>IF(resultats_francais!H322="","",resultats_francais!H322)</f>
        <v/>
      </c>
      <c r="F322" s="59" t="str">
        <f>IF(resultats_francais!I322="","",resultats_francais!I322)</f>
        <v/>
      </c>
      <c r="G322" s="59" t="str">
        <f>IF(resultats_francais!J322="","",resultats_francais!J322)</f>
        <v/>
      </c>
      <c r="H322" s="59" t="str">
        <f>IF(resultats_francais!M322="","",resultats_francais!M322)</f>
        <v/>
      </c>
      <c r="I322" s="59" t="str">
        <f>IF(resultats_francais!N322="","",resultats_francais!N322)</f>
        <v/>
      </c>
      <c r="J322" s="59" t="str">
        <f>IF(resultats_francais!O322="","",resultats_francais!O322)</f>
        <v/>
      </c>
      <c r="K322" s="59" t="str">
        <f>IF(resultats_francais!E322="","",resultats_francais!E322)</f>
        <v/>
      </c>
      <c r="L322" s="59" t="str">
        <f>IF(resultats_francais!F322="","",resultats_francais!F322)</f>
        <v/>
      </c>
      <c r="M322" s="59" t="str">
        <f>IF(resultats_francais!G322="","",resultats_francais!G322)</f>
        <v/>
      </c>
      <c r="N322" s="59" t="str">
        <f>IF(resultats_francais!K322="","",resultats_francais!K322)</f>
        <v/>
      </c>
      <c r="O322" s="59" t="str">
        <f>IF(resultats_francais!L322="","",resultats_francais!L322)</f>
        <v/>
      </c>
      <c r="P322" s="59" t="str">
        <f>IF(resultats_francais!P322="","",resultats_francais!P322)</f>
        <v/>
      </c>
      <c r="Q322" s="59" t="str">
        <f>IF(resultats_francais!Q322="","",resultats_francais!Q322)</f>
        <v/>
      </c>
      <c r="R322" s="59" t="str">
        <f>IF(resultats_francais!R322="","",resultats_francais!R322)</f>
        <v/>
      </c>
      <c r="S322" s="59" t="str">
        <f>IF(resultats_francais!S322="","",resultats_francais!S322)</f>
        <v/>
      </c>
      <c r="T322" s="59" t="str">
        <f>IF(resultats_francais!T322="","",resultats_francais!T322)</f>
        <v/>
      </c>
      <c r="U322" s="59" t="str">
        <f>IF(resultats_francais!U322="","",resultats_francais!U322)</f>
        <v/>
      </c>
    </row>
    <row r="323" spans="1:21" ht="20.100000000000001" customHeight="1" thickBot="1">
      <c r="A323" s="63" t="str">
        <f>IF(resultats_francais!A323="","",resultats_francais!A323)</f>
        <v/>
      </c>
      <c r="B323" s="59" t="str">
        <f>IF(resultats_francais!B323="","",resultats_francais!B323)</f>
        <v/>
      </c>
      <c r="C323" s="59" t="str">
        <f>IF(resultats_francais!C323="","",resultats_francais!C323)</f>
        <v/>
      </c>
      <c r="D323" s="59" t="str">
        <f>IF(resultats_francais!D323="","",resultats_francais!D323)</f>
        <v/>
      </c>
      <c r="E323" s="59" t="str">
        <f>IF(resultats_francais!H323="","",resultats_francais!H323)</f>
        <v/>
      </c>
      <c r="F323" s="59" t="str">
        <f>IF(resultats_francais!I323="","",resultats_francais!I323)</f>
        <v/>
      </c>
      <c r="G323" s="59" t="str">
        <f>IF(resultats_francais!J323="","",resultats_francais!J323)</f>
        <v/>
      </c>
      <c r="H323" s="59" t="str">
        <f>IF(resultats_francais!M323="","",resultats_francais!M323)</f>
        <v/>
      </c>
      <c r="I323" s="59" t="str">
        <f>IF(resultats_francais!N323="","",resultats_francais!N323)</f>
        <v/>
      </c>
      <c r="J323" s="59" t="str">
        <f>IF(resultats_francais!O323="","",resultats_francais!O323)</f>
        <v/>
      </c>
      <c r="K323" s="59" t="str">
        <f>IF(resultats_francais!E323="","",resultats_francais!E323)</f>
        <v/>
      </c>
      <c r="L323" s="59" t="str">
        <f>IF(resultats_francais!F323="","",resultats_francais!F323)</f>
        <v/>
      </c>
      <c r="M323" s="59" t="str">
        <f>IF(resultats_francais!G323="","",resultats_francais!G323)</f>
        <v/>
      </c>
      <c r="N323" s="59" t="str">
        <f>IF(resultats_francais!K323="","",resultats_francais!K323)</f>
        <v/>
      </c>
      <c r="O323" s="59" t="str">
        <f>IF(resultats_francais!L323="","",resultats_francais!L323)</f>
        <v/>
      </c>
      <c r="P323" s="59" t="str">
        <f>IF(resultats_francais!P323="","",resultats_francais!P323)</f>
        <v/>
      </c>
      <c r="Q323" s="59" t="str">
        <f>IF(resultats_francais!Q323="","",resultats_francais!Q323)</f>
        <v/>
      </c>
      <c r="R323" s="59" t="str">
        <f>IF(resultats_francais!R323="","",resultats_francais!R323)</f>
        <v/>
      </c>
      <c r="S323" s="59" t="str">
        <f>IF(resultats_francais!S323="","",resultats_francais!S323)</f>
        <v/>
      </c>
      <c r="T323" s="59" t="str">
        <f>IF(resultats_francais!T323="","",resultats_francais!T323)</f>
        <v/>
      </c>
      <c r="U323" s="59" t="str">
        <f>IF(resultats_francais!U323="","",resultats_francais!U323)</f>
        <v/>
      </c>
    </row>
    <row r="324" spans="1:21" ht="20.100000000000001" customHeight="1" thickBot="1">
      <c r="A324" s="63" t="str">
        <f>IF(resultats_francais!A324="","",resultats_francais!A324)</f>
        <v/>
      </c>
      <c r="B324" s="59" t="str">
        <f>IF(resultats_francais!B324="","",resultats_francais!B324)</f>
        <v/>
      </c>
      <c r="C324" s="59" t="str">
        <f>IF(resultats_francais!C324="","",resultats_francais!C324)</f>
        <v/>
      </c>
      <c r="D324" s="59" t="str">
        <f>IF(resultats_francais!D324="","",resultats_francais!D324)</f>
        <v/>
      </c>
      <c r="E324" s="59" t="str">
        <f>IF(resultats_francais!H324="","",resultats_francais!H324)</f>
        <v/>
      </c>
      <c r="F324" s="59" t="str">
        <f>IF(resultats_francais!I324="","",resultats_francais!I324)</f>
        <v/>
      </c>
      <c r="G324" s="59" t="str">
        <f>IF(resultats_francais!J324="","",resultats_francais!J324)</f>
        <v/>
      </c>
      <c r="H324" s="59" t="str">
        <f>IF(resultats_francais!M324="","",resultats_francais!M324)</f>
        <v/>
      </c>
      <c r="I324" s="59" t="str">
        <f>IF(resultats_francais!N324="","",resultats_francais!N324)</f>
        <v/>
      </c>
      <c r="J324" s="59" t="str">
        <f>IF(resultats_francais!O324="","",resultats_francais!O324)</f>
        <v/>
      </c>
      <c r="K324" s="59" t="str">
        <f>IF(resultats_francais!E324="","",resultats_francais!E324)</f>
        <v/>
      </c>
      <c r="L324" s="59" t="str">
        <f>IF(resultats_francais!F324="","",resultats_francais!F324)</f>
        <v/>
      </c>
      <c r="M324" s="59" t="str">
        <f>IF(resultats_francais!G324="","",resultats_francais!G324)</f>
        <v/>
      </c>
      <c r="N324" s="59" t="str">
        <f>IF(resultats_francais!K324="","",resultats_francais!K324)</f>
        <v/>
      </c>
      <c r="O324" s="59" t="str">
        <f>IF(resultats_francais!L324="","",resultats_francais!L324)</f>
        <v/>
      </c>
      <c r="P324" s="59" t="str">
        <f>IF(resultats_francais!P324="","",resultats_francais!P324)</f>
        <v/>
      </c>
      <c r="Q324" s="59" t="str">
        <f>IF(resultats_francais!Q324="","",resultats_francais!Q324)</f>
        <v/>
      </c>
      <c r="R324" s="59" t="str">
        <f>IF(resultats_francais!R324="","",resultats_francais!R324)</f>
        <v/>
      </c>
      <c r="S324" s="59" t="str">
        <f>IF(resultats_francais!S324="","",resultats_francais!S324)</f>
        <v/>
      </c>
      <c r="T324" s="59" t="str">
        <f>IF(resultats_francais!T324="","",resultats_francais!T324)</f>
        <v/>
      </c>
      <c r="U324" s="59" t="str">
        <f>IF(resultats_francais!U324="","",resultats_francais!U324)</f>
        <v/>
      </c>
    </row>
    <row r="325" spans="1:21" ht="20.100000000000001" customHeight="1" thickBot="1">
      <c r="A325" s="63" t="str">
        <f>IF(resultats_francais!A325="","",resultats_francais!A325)</f>
        <v/>
      </c>
      <c r="B325" s="59" t="str">
        <f>IF(resultats_francais!B325="","",resultats_francais!B325)</f>
        <v/>
      </c>
      <c r="C325" s="59" t="str">
        <f>IF(resultats_francais!C325="","",resultats_francais!C325)</f>
        <v/>
      </c>
      <c r="D325" s="59" t="str">
        <f>IF(resultats_francais!D325="","",resultats_francais!D325)</f>
        <v/>
      </c>
      <c r="E325" s="59" t="str">
        <f>IF(resultats_francais!H325="","",resultats_francais!H325)</f>
        <v/>
      </c>
      <c r="F325" s="59" t="str">
        <f>IF(resultats_francais!I325="","",resultats_francais!I325)</f>
        <v/>
      </c>
      <c r="G325" s="59" t="str">
        <f>IF(resultats_francais!J325="","",resultats_francais!J325)</f>
        <v/>
      </c>
      <c r="H325" s="59" t="str">
        <f>IF(resultats_francais!M325="","",resultats_francais!M325)</f>
        <v/>
      </c>
      <c r="I325" s="59" t="str">
        <f>IF(resultats_francais!N325="","",resultats_francais!N325)</f>
        <v/>
      </c>
      <c r="J325" s="59" t="str">
        <f>IF(resultats_francais!O325="","",resultats_francais!O325)</f>
        <v/>
      </c>
      <c r="K325" s="59" t="str">
        <f>IF(resultats_francais!E325="","",resultats_francais!E325)</f>
        <v/>
      </c>
      <c r="L325" s="59" t="str">
        <f>IF(resultats_francais!F325="","",resultats_francais!F325)</f>
        <v/>
      </c>
      <c r="M325" s="59" t="str">
        <f>IF(resultats_francais!G325="","",resultats_francais!G325)</f>
        <v/>
      </c>
      <c r="N325" s="59" t="str">
        <f>IF(resultats_francais!K325="","",resultats_francais!K325)</f>
        <v/>
      </c>
      <c r="O325" s="59" t="str">
        <f>IF(resultats_francais!L325="","",resultats_francais!L325)</f>
        <v/>
      </c>
      <c r="P325" s="59" t="str">
        <f>IF(resultats_francais!P325="","",resultats_francais!P325)</f>
        <v/>
      </c>
      <c r="Q325" s="59" t="str">
        <f>IF(resultats_francais!Q325="","",resultats_francais!Q325)</f>
        <v/>
      </c>
      <c r="R325" s="59" t="str">
        <f>IF(resultats_francais!R325="","",resultats_francais!R325)</f>
        <v/>
      </c>
      <c r="S325" s="59" t="str">
        <f>IF(resultats_francais!S325="","",resultats_francais!S325)</f>
        <v/>
      </c>
      <c r="T325" s="59" t="str">
        <f>IF(resultats_francais!T325="","",resultats_francais!T325)</f>
        <v/>
      </c>
      <c r="U325" s="59" t="str">
        <f>IF(resultats_francais!U325="","",resultats_francais!U325)</f>
        <v/>
      </c>
    </row>
    <row r="326" spans="1:21" ht="20.100000000000001" customHeight="1" thickBot="1">
      <c r="A326" s="63" t="str">
        <f>IF(resultats_francais!A326="","",resultats_francais!A326)</f>
        <v/>
      </c>
      <c r="B326" s="59" t="str">
        <f>IF(resultats_francais!B326="","",resultats_francais!B326)</f>
        <v/>
      </c>
      <c r="C326" s="59" t="str">
        <f>IF(resultats_francais!C326="","",resultats_francais!C326)</f>
        <v/>
      </c>
      <c r="D326" s="59" t="str">
        <f>IF(resultats_francais!D326="","",resultats_francais!D326)</f>
        <v/>
      </c>
      <c r="E326" s="59" t="str">
        <f>IF(resultats_francais!H326="","",resultats_francais!H326)</f>
        <v/>
      </c>
      <c r="F326" s="59" t="str">
        <f>IF(resultats_francais!I326="","",resultats_francais!I326)</f>
        <v/>
      </c>
      <c r="G326" s="59" t="str">
        <f>IF(resultats_francais!J326="","",resultats_francais!J326)</f>
        <v/>
      </c>
      <c r="H326" s="59" t="str">
        <f>IF(resultats_francais!M326="","",resultats_francais!M326)</f>
        <v/>
      </c>
      <c r="I326" s="59" t="str">
        <f>IF(resultats_francais!N326="","",resultats_francais!N326)</f>
        <v/>
      </c>
      <c r="J326" s="59" t="str">
        <f>IF(resultats_francais!O326="","",resultats_francais!O326)</f>
        <v/>
      </c>
      <c r="K326" s="59" t="str">
        <f>IF(resultats_francais!E326="","",resultats_francais!E326)</f>
        <v/>
      </c>
      <c r="L326" s="59" t="str">
        <f>IF(resultats_francais!F326="","",resultats_francais!F326)</f>
        <v/>
      </c>
      <c r="M326" s="59" t="str">
        <f>IF(resultats_francais!G326="","",resultats_francais!G326)</f>
        <v/>
      </c>
      <c r="N326" s="59" t="str">
        <f>IF(resultats_francais!K326="","",resultats_francais!K326)</f>
        <v/>
      </c>
      <c r="O326" s="59" t="str">
        <f>IF(resultats_francais!L326="","",resultats_francais!L326)</f>
        <v/>
      </c>
      <c r="P326" s="59" t="str">
        <f>IF(resultats_francais!P326="","",resultats_francais!P326)</f>
        <v/>
      </c>
      <c r="Q326" s="59" t="str">
        <f>IF(resultats_francais!Q326="","",resultats_francais!Q326)</f>
        <v/>
      </c>
      <c r="R326" s="59" t="str">
        <f>IF(resultats_francais!R326="","",resultats_francais!R326)</f>
        <v/>
      </c>
      <c r="S326" s="59" t="str">
        <f>IF(resultats_francais!S326="","",resultats_francais!S326)</f>
        <v/>
      </c>
      <c r="T326" s="59" t="str">
        <f>IF(resultats_francais!T326="","",resultats_francais!T326)</f>
        <v/>
      </c>
      <c r="U326" s="59" t="str">
        <f>IF(resultats_francais!U326="","",resultats_francais!U326)</f>
        <v/>
      </c>
    </row>
    <row r="327" spans="1:21" ht="20.100000000000001" customHeight="1" thickBot="1">
      <c r="A327" s="63" t="str">
        <f>IF(resultats_francais!A327="","",resultats_francais!A327)</f>
        <v/>
      </c>
      <c r="B327" s="59" t="str">
        <f>IF(resultats_francais!B327="","",resultats_francais!B327)</f>
        <v/>
      </c>
      <c r="C327" s="59" t="str">
        <f>IF(resultats_francais!C327="","",resultats_francais!C327)</f>
        <v/>
      </c>
      <c r="D327" s="59" t="str">
        <f>IF(resultats_francais!D327="","",resultats_francais!D327)</f>
        <v/>
      </c>
      <c r="E327" s="59" t="str">
        <f>IF(resultats_francais!H327="","",resultats_francais!H327)</f>
        <v/>
      </c>
      <c r="F327" s="59" t="str">
        <f>IF(resultats_francais!I327="","",resultats_francais!I327)</f>
        <v/>
      </c>
      <c r="G327" s="59" t="str">
        <f>IF(resultats_francais!J327="","",resultats_francais!J327)</f>
        <v/>
      </c>
      <c r="H327" s="59" t="str">
        <f>IF(resultats_francais!M327="","",resultats_francais!M327)</f>
        <v/>
      </c>
      <c r="I327" s="59" t="str">
        <f>IF(resultats_francais!N327="","",resultats_francais!N327)</f>
        <v/>
      </c>
      <c r="J327" s="59" t="str">
        <f>IF(resultats_francais!O327="","",resultats_francais!O327)</f>
        <v/>
      </c>
      <c r="K327" s="59" t="str">
        <f>IF(resultats_francais!E327="","",resultats_francais!E327)</f>
        <v/>
      </c>
      <c r="L327" s="59" t="str">
        <f>IF(resultats_francais!F327="","",resultats_francais!F327)</f>
        <v/>
      </c>
      <c r="M327" s="59" t="str">
        <f>IF(resultats_francais!G327="","",resultats_francais!G327)</f>
        <v/>
      </c>
      <c r="N327" s="59" t="str">
        <f>IF(resultats_francais!K327="","",resultats_francais!K327)</f>
        <v/>
      </c>
      <c r="O327" s="59" t="str">
        <f>IF(resultats_francais!L327="","",resultats_francais!L327)</f>
        <v/>
      </c>
      <c r="P327" s="59" t="str">
        <f>IF(resultats_francais!P327="","",resultats_francais!P327)</f>
        <v/>
      </c>
      <c r="Q327" s="59" t="str">
        <f>IF(resultats_francais!Q327="","",resultats_francais!Q327)</f>
        <v/>
      </c>
      <c r="R327" s="59" t="str">
        <f>IF(resultats_francais!R327="","",resultats_francais!R327)</f>
        <v/>
      </c>
      <c r="S327" s="59" t="str">
        <f>IF(resultats_francais!S327="","",resultats_francais!S327)</f>
        <v/>
      </c>
      <c r="T327" s="59" t="str">
        <f>IF(resultats_francais!T327="","",resultats_francais!T327)</f>
        <v/>
      </c>
      <c r="U327" s="59" t="str">
        <f>IF(resultats_francais!U327="","",resultats_francais!U327)</f>
        <v/>
      </c>
    </row>
    <row r="328" spans="1:21" ht="20.100000000000001" customHeight="1" thickBot="1">
      <c r="A328" s="63" t="str">
        <f>IF(resultats_francais!A328="","",resultats_francais!A328)</f>
        <v/>
      </c>
      <c r="B328" s="59" t="str">
        <f>IF(resultats_francais!B328="","",resultats_francais!B328)</f>
        <v/>
      </c>
      <c r="C328" s="59" t="str">
        <f>IF(resultats_francais!C328="","",resultats_francais!C328)</f>
        <v/>
      </c>
      <c r="D328" s="59" t="str">
        <f>IF(resultats_francais!D328="","",resultats_francais!D328)</f>
        <v/>
      </c>
      <c r="E328" s="59" t="str">
        <f>IF(resultats_francais!H328="","",resultats_francais!H328)</f>
        <v/>
      </c>
      <c r="F328" s="59" t="str">
        <f>IF(resultats_francais!I328="","",resultats_francais!I328)</f>
        <v/>
      </c>
      <c r="G328" s="59" t="str">
        <f>IF(resultats_francais!J328="","",resultats_francais!J328)</f>
        <v/>
      </c>
      <c r="H328" s="59" t="str">
        <f>IF(resultats_francais!M328="","",resultats_francais!M328)</f>
        <v/>
      </c>
      <c r="I328" s="59" t="str">
        <f>IF(resultats_francais!N328="","",resultats_francais!N328)</f>
        <v/>
      </c>
      <c r="J328" s="59" t="str">
        <f>IF(resultats_francais!O328="","",resultats_francais!O328)</f>
        <v/>
      </c>
      <c r="K328" s="59" t="str">
        <f>IF(resultats_francais!E328="","",resultats_francais!E328)</f>
        <v/>
      </c>
      <c r="L328" s="59" t="str">
        <f>IF(resultats_francais!F328="","",resultats_francais!F328)</f>
        <v/>
      </c>
      <c r="M328" s="59" t="str">
        <f>IF(resultats_francais!G328="","",resultats_francais!G328)</f>
        <v/>
      </c>
      <c r="N328" s="59" t="str">
        <f>IF(resultats_francais!K328="","",resultats_francais!K328)</f>
        <v/>
      </c>
      <c r="O328" s="59" t="str">
        <f>IF(resultats_francais!L328="","",resultats_francais!L328)</f>
        <v/>
      </c>
      <c r="P328" s="59" t="str">
        <f>IF(resultats_francais!P328="","",resultats_francais!P328)</f>
        <v/>
      </c>
      <c r="Q328" s="59" t="str">
        <f>IF(resultats_francais!Q328="","",resultats_francais!Q328)</f>
        <v/>
      </c>
      <c r="R328" s="59" t="str">
        <f>IF(resultats_francais!R328="","",resultats_francais!R328)</f>
        <v/>
      </c>
      <c r="S328" s="59" t="str">
        <f>IF(resultats_francais!S328="","",resultats_francais!S328)</f>
        <v/>
      </c>
      <c r="T328" s="59" t="str">
        <f>IF(resultats_francais!T328="","",resultats_francais!T328)</f>
        <v/>
      </c>
      <c r="U328" s="59" t="str">
        <f>IF(resultats_francais!U328="","",resultats_francais!U328)</f>
        <v/>
      </c>
    </row>
    <row r="329" spans="1:21" ht="20.100000000000001" customHeight="1" thickBot="1">
      <c r="A329" s="63" t="str">
        <f>IF(resultats_francais!A329="","",resultats_francais!A329)</f>
        <v/>
      </c>
      <c r="B329" s="59" t="str">
        <f>IF(resultats_francais!B329="","",resultats_francais!B329)</f>
        <v/>
      </c>
      <c r="C329" s="59" t="str">
        <f>IF(resultats_francais!C329="","",resultats_francais!C329)</f>
        <v/>
      </c>
      <c r="D329" s="59" t="str">
        <f>IF(resultats_francais!D329="","",resultats_francais!D329)</f>
        <v/>
      </c>
      <c r="E329" s="59" t="str">
        <f>IF(resultats_francais!H329="","",resultats_francais!H329)</f>
        <v/>
      </c>
      <c r="F329" s="59" t="str">
        <f>IF(resultats_francais!I329="","",resultats_francais!I329)</f>
        <v/>
      </c>
      <c r="G329" s="59" t="str">
        <f>IF(resultats_francais!J329="","",resultats_francais!J329)</f>
        <v/>
      </c>
      <c r="H329" s="59" t="str">
        <f>IF(resultats_francais!M329="","",resultats_francais!M329)</f>
        <v/>
      </c>
      <c r="I329" s="59" t="str">
        <f>IF(resultats_francais!N329="","",resultats_francais!N329)</f>
        <v/>
      </c>
      <c r="J329" s="59" t="str">
        <f>IF(resultats_francais!O329="","",resultats_francais!O329)</f>
        <v/>
      </c>
      <c r="K329" s="59" t="str">
        <f>IF(resultats_francais!E329="","",resultats_francais!E329)</f>
        <v/>
      </c>
      <c r="L329" s="59" t="str">
        <f>IF(resultats_francais!F329="","",resultats_francais!F329)</f>
        <v/>
      </c>
      <c r="M329" s="59" t="str">
        <f>IF(resultats_francais!G329="","",resultats_francais!G329)</f>
        <v/>
      </c>
      <c r="N329" s="59" t="str">
        <f>IF(resultats_francais!K329="","",resultats_francais!K329)</f>
        <v/>
      </c>
      <c r="O329" s="59" t="str">
        <f>IF(resultats_francais!L329="","",resultats_francais!L329)</f>
        <v/>
      </c>
      <c r="P329" s="59" t="str">
        <f>IF(resultats_francais!P329="","",resultats_francais!P329)</f>
        <v/>
      </c>
      <c r="Q329" s="59" t="str">
        <f>IF(resultats_francais!Q329="","",resultats_francais!Q329)</f>
        <v/>
      </c>
      <c r="R329" s="59" t="str">
        <f>IF(resultats_francais!R329="","",resultats_francais!R329)</f>
        <v/>
      </c>
      <c r="S329" s="59" t="str">
        <f>IF(resultats_francais!S329="","",resultats_francais!S329)</f>
        <v/>
      </c>
      <c r="T329" s="59" t="str">
        <f>IF(resultats_francais!T329="","",resultats_francais!T329)</f>
        <v/>
      </c>
      <c r="U329" s="59" t="str">
        <f>IF(resultats_francais!U329="","",resultats_francais!U329)</f>
        <v/>
      </c>
    </row>
    <row r="330" spans="1:21" ht="20.100000000000001" customHeight="1" thickBot="1">
      <c r="A330" s="63" t="str">
        <f>IF(resultats_francais!A330="","",resultats_francais!A330)</f>
        <v/>
      </c>
      <c r="B330" s="59" t="str">
        <f>IF(resultats_francais!B330="","",resultats_francais!B330)</f>
        <v/>
      </c>
      <c r="C330" s="59" t="str">
        <f>IF(resultats_francais!C330="","",resultats_francais!C330)</f>
        <v/>
      </c>
      <c r="D330" s="59" t="str">
        <f>IF(resultats_francais!D330="","",resultats_francais!D330)</f>
        <v/>
      </c>
      <c r="E330" s="59" t="str">
        <f>IF(resultats_francais!H330="","",resultats_francais!H330)</f>
        <v/>
      </c>
      <c r="F330" s="59" t="str">
        <f>IF(resultats_francais!I330="","",resultats_francais!I330)</f>
        <v/>
      </c>
      <c r="G330" s="59" t="str">
        <f>IF(resultats_francais!J330="","",resultats_francais!J330)</f>
        <v/>
      </c>
      <c r="H330" s="59" t="str">
        <f>IF(resultats_francais!M330="","",resultats_francais!M330)</f>
        <v/>
      </c>
      <c r="I330" s="59" t="str">
        <f>IF(resultats_francais!N330="","",resultats_francais!N330)</f>
        <v/>
      </c>
      <c r="J330" s="59" t="str">
        <f>IF(resultats_francais!O330="","",resultats_francais!O330)</f>
        <v/>
      </c>
      <c r="K330" s="59" t="str">
        <f>IF(resultats_francais!E330="","",resultats_francais!E330)</f>
        <v/>
      </c>
      <c r="L330" s="59" t="str">
        <f>IF(resultats_francais!F330="","",resultats_francais!F330)</f>
        <v/>
      </c>
      <c r="M330" s="59" t="str">
        <f>IF(resultats_francais!G330="","",resultats_francais!G330)</f>
        <v/>
      </c>
      <c r="N330" s="59" t="str">
        <f>IF(resultats_francais!K330="","",resultats_francais!K330)</f>
        <v/>
      </c>
      <c r="O330" s="59" t="str">
        <f>IF(resultats_francais!L330="","",resultats_francais!L330)</f>
        <v/>
      </c>
      <c r="P330" s="59" t="str">
        <f>IF(resultats_francais!P330="","",resultats_francais!P330)</f>
        <v/>
      </c>
      <c r="Q330" s="59" t="str">
        <f>IF(resultats_francais!Q330="","",resultats_francais!Q330)</f>
        <v/>
      </c>
      <c r="R330" s="59" t="str">
        <f>IF(resultats_francais!R330="","",resultats_francais!R330)</f>
        <v/>
      </c>
      <c r="S330" s="59" t="str">
        <f>IF(resultats_francais!S330="","",resultats_francais!S330)</f>
        <v/>
      </c>
      <c r="T330" s="59" t="str">
        <f>IF(resultats_francais!T330="","",resultats_francais!T330)</f>
        <v/>
      </c>
      <c r="U330" s="59" t="str">
        <f>IF(resultats_francais!U330="","",resultats_francais!U330)</f>
        <v/>
      </c>
    </row>
    <row r="331" spans="1:21" ht="20.100000000000001" customHeight="1" thickBot="1">
      <c r="A331" s="63" t="str">
        <f>IF(resultats_francais!A331="","",resultats_francais!A331)</f>
        <v/>
      </c>
      <c r="B331" s="59" t="str">
        <f>IF(resultats_francais!B331="","",resultats_francais!B331)</f>
        <v/>
      </c>
      <c r="C331" s="59" t="str">
        <f>IF(resultats_francais!C331="","",resultats_francais!C331)</f>
        <v/>
      </c>
      <c r="D331" s="59" t="str">
        <f>IF(resultats_francais!D331="","",resultats_francais!D331)</f>
        <v/>
      </c>
      <c r="E331" s="59" t="str">
        <f>IF(resultats_francais!H331="","",resultats_francais!H331)</f>
        <v/>
      </c>
      <c r="F331" s="59" t="str">
        <f>IF(resultats_francais!I331="","",resultats_francais!I331)</f>
        <v/>
      </c>
      <c r="G331" s="59" t="str">
        <f>IF(resultats_francais!J331="","",resultats_francais!J331)</f>
        <v/>
      </c>
      <c r="H331" s="59" t="str">
        <f>IF(resultats_francais!M331="","",resultats_francais!M331)</f>
        <v/>
      </c>
      <c r="I331" s="59" t="str">
        <f>IF(resultats_francais!N331="","",resultats_francais!N331)</f>
        <v/>
      </c>
      <c r="J331" s="59" t="str">
        <f>IF(resultats_francais!O331="","",resultats_francais!O331)</f>
        <v/>
      </c>
      <c r="K331" s="59" t="str">
        <f>IF(resultats_francais!E331="","",resultats_francais!E331)</f>
        <v/>
      </c>
      <c r="L331" s="59" t="str">
        <f>IF(resultats_francais!F331="","",resultats_francais!F331)</f>
        <v/>
      </c>
      <c r="M331" s="59" t="str">
        <f>IF(resultats_francais!G331="","",resultats_francais!G331)</f>
        <v/>
      </c>
      <c r="N331" s="59" t="str">
        <f>IF(resultats_francais!K331="","",resultats_francais!K331)</f>
        <v/>
      </c>
      <c r="O331" s="59" t="str">
        <f>IF(resultats_francais!L331="","",resultats_francais!L331)</f>
        <v/>
      </c>
      <c r="P331" s="59" t="str">
        <f>IF(resultats_francais!P331="","",resultats_francais!P331)</f>
        <v/>
      </c>
      <c r="Q331" s="59" t="str">
        <f>IF(resultats_francais!Q331="","",resultats_francais!Q331)</f>
        <v/>
      </c>
      <c r="R331" s="59" t="str">
        <f>IF(resultats_francais!R331="","",resultats_francais!R331)</f>
        <v/>
      </c>
      <c r="S331" s="59" t="str">
        <f>IF(resultats_francais!S331="","",resultats_francais!S331)</f>
        <v/>
      </c>
      <c r="T331" s="59" t="str">
        <f>IF(resultats_francais!T331="","",resultats_francais!T331)</f>
        <v/>
      </c>
      <c r="U331" s="59" t="str">
        <f>IF(resultats_francais!U331="","",resultats_francais!U331)</f>
        <v/>
      </c>
    </row>
    <row r="332" spans="1:21" ht="20.100000000000001" customHeight="1" thickBot="1">
      <c r="A332" s="63" t="str">
        <f>IF(resultats_francais!A332="","",resultats_francais!A332)</f>
        <v/>
      </c>
      <c r="B332" s="59" t="str">
        <f>IF(resultats_francais!B332="","",resultats_francais!B332)</f>
        <v/>
      </c>
      <c r="C332" s="59" t="str">
        <f>IF(resultats_francais!C332="","",resultats_francais!C332)</f>
        <v/>
      </c>
      <c r="D332" s="59" t="str">
        <f>IF(resultats_francais!D332="","",resultats_francais!D332)</f>
        <v/>
      </c>
      <c r="E332" s="59" t="str">
        <f>IF(resultats_francais!H332="","",resultats_francais!H332)</f>
        <v/>
      </c>
      <c r="F332" s="59" t="str">
        <f>IF(resultats_francais!I332="","",resultats_francais!I332)</f>
        <v/>
      </c>
      <c r="G332" s="59" t="str">
        <f>IF(resultats_francais!J332="","",resultats_francais!J332)</f>
        <v/>
      </c>
      <c r="H332" s="59" t="str">
        <f>IF(resultats_francais!M332="","",resultats_francais!M332)</f>
        <v/>
      </c>
      <c r="I332" s="59" t="str">
        <f>IF(resultats_francais!N332="","",resultats_francais!N332)</f>
        <v/>
      </c>
      <c r="J332" s="59" t="str">
        <f>IF(resultats_francais!O332="","",resultats_francais!O332)</f>
        <v/>
      </c>
      <c r="K332" s="59" t="str">
        <f>IF(resultats_francais!E332="","",resultats_francais!E332)</f>
        <v/>
      </c>
      <c r="L332" s="59" t="str">
        <f>IF(resultats_francais!F332="","",resultats_francais!F332)</f>
        <v/>
      </c>
      <c r="M332" s="59" t="str">
        <f>IF(resultats_francais!G332="","",resultats_francais!G332)</f>
        <v/>
      </c>
      <c r="N332" s="59" t="str">
        <f>IF(resultats_francais!K332="","",resultats_francais!K332)</f>
        <v/>
      </c>
      <c r="O332" s="59" t="str">
        <f>IF(resultats_francais!L332="","",resultats_francais!L332)</f>
        <v/>
      </c>
      <c r="P332" s="59" t="str">
        <f>IF(resultats_francais!P332="","",resultats_francais!P332)</f>
        <v/>
      </c>
      <c r="Q332" s="59" t="str">
        <f>IF(resultats_francais!Q332="","",resultats_francais!Q332)</f>
        <v/>
      </c>
      <c r="R332" s="59" t="str">
        <f>IF(resultats_francais!R332="","",resultats_francais!R332)</f>
        <v/>
      </c>
      <c r="S332" s="59" t="str">
        <f>IF(resultats_francais!S332="","",resultats_francais!S332)</f>
        <v/>
      </c>
      <c r="T332" s="59" t="str">
        <f>IF(resultats_francais!T332="","",resultats_francais!T332)</f>
        <v/>
      </c>
      <c r="U332" s="59" t="str">
        <f>IF(resultats_francais!U332="","",resultats_francais!U332)</f>
        <v/>
      </c>
    </row>
    <row r="333" spans="1:21" ht="20.100000000000001" customHeight="1" thickBot="1">
      <c r="A333" s="63" t="str">
        <f>IF(resultats_francais!A333="","",resultats_francais!A333)</f>
        <v/>
      </c>
      <c r="B333" s="59" t="str">
        <f>IF(resultats_francais!B333="","",resultats_francais!B333)</f>
        <v/>
      </c>
      <c r="C333" s="59" t="str">
        <f>IF(resultats_francais!C333="","",resultats_francais!C333)</f>
        <v/>
      </c>
      <c r="D333" s="59" t="str">
        <f>IF(resultats_francais!D333="","",resultats_francais!D333)</f>
        <v/>
      </c>
      <c r="E333" s="59" t="str">
        <f>IF(resultats_francais!H333="","",resultats_francais!H333)</f>
        <v/>
      </c>
      <c r="F333" s="59" t="str">
        <f>IF(resultats_francais!I333="","",resultats_francais!I333)</f>
        <v/>
      </c>
      <c r="G333" s="59" t="str">
        <f>IF(resultats_francais!J333="","",resultats_francais!J333)</f>
        <v/>
      </c>
      <c r="H333" s="59" t="str">
        <f>IF(resultats_francais!M333="","",resultats_francais!M333)</f>
        <v/>
      </c>
      <c r="I333" s="59" t="str">
        <f>IF(resultats_francais!N333="","",resultats_francais!N333)</f>
        <v/>
      </c>
      <c r="J333" s="59" t="str">
        <f>IF(resultats_francais!O333="","",resultats_francais!O333)</f>
        <v/>
      </c>
      <c r="K333" s="59" t="str">
        <f>IF(resultats_francais!E333="","",resultats_francais!E333)</f>
        <v/>
      </c>
      <c r="L333" s="59" t="str">
        <f>IF(resultats_francais!F333="","",resultats_francais!F333)</f>
        <v/>
      </c>
      <c r="M333" s="59" t="str">
        <f>IF(resultats_francais!G333="","",resultats_francais!G333)</f>
        <v/>
      </c>
      <c r="N333" s="59" t="str">
        <f>IF(resultats_francais!K333="","",resultats_francais!K333)</f>
        <v/>
      </c>
      <c r="O333" s="59" t="str">
        <f>IF(resultats_francais!L333="","",resultats_francais!L333)</f>
        <v/>
      </c>
      <c r="P333" s="59" t="str">
        <f>IF(resultats_francais!P333="","",resultats_francais!P333)</f>
        <v/>
      </c>
      <c r="Q333" s="59" t="str">
        <f>IF(resultats_francais!Q333="","",resultats_francais!Q333)</f>
        <v/>
      </c>
      <c r="R333" s="59" t="str">
        <f>IF(resultats_francais!R333="","",resultats_francais!R333)</f>
        <v/>
      </c>
      <c r="S333" s="59" t="str">
        <f>IF(resultats_francais!S333="","",resultats_francais!S333)</f>
        <v/>
      </c>
      <c r="T333" s="59" t="str">
        <f>IF(resultats_francais!T333="","",resultats_francais!T333)</f>
        <v/>
      </c>
      <c r="U333" s="59" t="str">
        <f>IF(resultats_francais!U333="","",resultats_francais!U333)</f>
        <v/>
      </c>
    </row>
    <row r="334" spans="1:21" ht="20.100000000000001" customHeight="1" thickBot="1">
      <c r="A334" s="63" t="str">
        <f>IF(resultats_francais!A334="","",resultats_francais!A334)</f>
        <v/>
      </c>
      <c r="B334" s="59" t="str">
        <f>IF(resultats_francais!B334="","",resultats_francais!B334)</f>
        <v/>
      </c>
      <c r="C334" s="59" t="str">
        <f>IF(resultats_francais!C334="","",resultats_francais!C334)</f>
        <v/>
      </c>
      <c r="D334" s="59" t="str">
        <f>IF(resultats_francais!D334="","",resultats_francais!D334)</f>
        <v/>
      </c>
      <c r="E334" s="59" t="str">
        <f>IF(resultats_francais!H334="","",resultats_francais!H334)</f>
        <v/>
      </c>
      <c r="F334" s="59" t="str">
        <f>IF(resultats_francais!I334="","",resultats_francais!I334)</f>
        <v/>
      </c>
      <c r="G334" s="59" t="str">
        <f>IF(resultats_francais!J334="","",resultats_francais!J334)</f>
        <v/>
      </c>
      <c r="H334" s="59" t="str">
        <f>IF(resultats_francais!M334="","",resultats_francais!M334)</f>
        <v/>
      </c>
      <c r="I334" s="59" t="str">
        <f>IF(resultats_francais!N334="","",resultats_francais!N334)</f>
        <v/>
      </c>
      <c r="J334" s="59" t="str">
        <f>IF(resultats_francais!O334="","",resultats_francais!O334)</f>
        <v/>
      </c>
      <c r="K334" s="59" t="str">
        <f>IF(resultats_francais!E334="","",resultats_francais!E334)</f>
        <v/>
      </c>
      <c r="L334" s="59" t="str">
        <f>IF(resultats_francais!F334="","",resultats_francais!F334)</f>
        <v/>
      </c>
      <c r="M334" s="59" t="str">
        <f>IF(resultats_francais!G334="","",resultats_francais!G334)</f>
        <v/>
      </c>
      <c r="N334" s="59" t="str">
        <f>IF(resultats_francais!K334="","",resultats_francais!K334)</f>
        <v/>
      </c>
      <c r="O334" s="59" t="str">
        <f>IF(resultats_francais!L334="","",resultats_francais!L334)</f>
        <v/>
      </c>
      <c r="P334" s="59" t="str">
        <f>IF(resultats_francais!P334="","",resultats_francais!P334)</f>
        <v/>
      </c>
      <c r="Q334" s="59" t="str">
        <f>IF(resultats_francais!Q334="","",resultats_francais!Q334)</f>
        <v/>
      </c>
      <c r="R334" s="59" t="str">
        <f>IF(resultats_francais!R334="","",resultats_francais!R334)</f>
        <v/>
      </c>
      <c r="S334" s="59" t="str">
        <f>IF(resultats_francais!S334="","",resultats_francais!S334)</f>
        <v/>
      </c>
      <c r="T334" s="59" t="str">
        <f>IF(resultats_francais!T334="","",resultats_francais!T334)</f>
        <v/>
      </c>
      <c r="U334" s="59" t="str">
        <f>IF(resultats_francais!U334="","",resultats_francais!U334)</f>
        <v/>
      </c>
    </row>
    <row r="335" spans="1:21" ht="20.100000000000001" customHeight="1" thickBot="1">
      <c r="A335" s="63" t="str">
        <f>IF(resultats_francais!A335="","",resultats_francais!A335)</f>
        <v/>
      </c>
      <c r="B335" s="59" t="str">
        <f>IF(resultats_francais!B335="","",resultats_francais!B335)</f>
        <v/>
      </c>
      <c r="C335" s="59" t="str">
        <f>IF(resultats_francais!C335="","",resultats_francais!C335)</f>
        <v/>
      </c>
      <c r="D335" s="59" t="str">
        <f>IF(resultats_francais!D335="","",resultats_francais!D335)</f>
        <v/>
      </c>
      <c r="E335" s="59" t="str">
        <f>IF(resultats_francais!H335="","",resultats_francais!H335)</f>
        <v/>
      </c>
      <c r="F335" s="59" t="str">
        <f>IF(resultats_francais!I335="","",resultats_francais!I335)</f>
        <v/>
      </c>
      <c r="G335" s="59" t="str">
        <f>IF(resultats_francais!J335="","",resultats_francais!J335)</f>
        <v/>
      </c>
      <c r="H335" s="59" t="str">
        <f>IF(resultats_francais!M335="","",resultats_francais!M335)</f>
        <v/>
      </c>
      <c r="I335" s="59" t="str">
        <f>IF(resultats_francais!N335="","",resultats_francais!N335)</f>
        <v/>
      </c>
      <c r="J335" s="59" t="str">
        <f>IF(resultats_francais!O335="","",resultats_francais!O335)</f>
        <v/>
      </c>
      <c r="K335" s="59" t="str">
        <f>IF(resultats_francais!E335="","",resultats_francais!E335)</f>
        <v/>
      </c>
      <c r="L335" s="59" t="str">
        <f>IF(resultats_francais!F335="","",resultats_francais!F335)</f>
        <v/>
      </c>
      <c r="M335" s="59" t="str">
        <f>IF(resultats_francais!G335="","",resultats_francais!G335)</f>
        <v/>
      </c>
      <c r="N335" s="59" t="str">
        <f>IF(resultats_francais!K335="","",resultats_francais!K335)</f>
        <v/>
      </c>
      <c r="O335" s="59" t="str">
        <f>IF(resultats_francais!L335="","",resultats_francais!L335)</f>
        <v/>
      </c>
      <c r="P335" s="59" t="str">
        <f>IF(resultats_francais!P335="","",resultats_francais!P335)</f>
        <v/>
      </c>
      <c r="Q335" s="59" t="str">
        <f>IF(resultats_francais!Q335="","",resultats_francais!Q335)</f>
        <v/>
      </c>
      <c r="R335" s="59" t="str">
        <f>IF(resultats_francais!R335="","",resultats_francais!R335)</f>
        <v/>
      </c>
      <c r="S335" s="59" t="str">
        <f>IF(resultats_francais!S335="","",resultats_francais!S335)</f>
        <v/>
      </c>
      <c r="T335" s="59" t="str">
        <f>IF(resultats_francais!T335="","",resultats_francais!T335)</f>
        <v/>
      </c>
      <c r="U335" s="59" t="str">
        <f>IF(resultats_francais!U335="","",resultats_francais!U335)</f>
        <v/>
      </c>
    </row>
    <row r="336" spans="1:21" ht="20.100000000000001" customHeight="1" thickBot="1">
      <c r="A336" s="63" t="str">
        <f>IF(resultats_francais!A336="","",resultats_francais!A336)</f>
        <v/>
      </c>
      <c r="B336" s="59" t="str">
        <f>IF(resultats_francais!B336="","",resultats_francais!B336)</f>
        <v/>
      </c>
      <c r="C336" s="59" t="str">
        <f>IF(resultats_francais!C336="","",resultats_francais!C336)</f>
        <v/>
      </c>
      <c r="D336" s="59" t="str">
        <f>IF(resultats_francais!D336="","",resultats_francais!D336)</f>
        <v/>
      </c>
      <c r="E336" s="59" t="str">
        <f>IF(resultats_francais!H336="","",resultats_francais!H336)</f>
        <v/>
      </c>
      <c r="F336" s="59" t="str">
        <f>IF(resultats_francais!I336="","",resultats_francais!I336)</f>
        <v/>
      </c>
      <c r="G336" s="59" t="str">
        <f>IF(resultats_francais!J336="","",resultats_francais!J336)</f>
        <v/>
      </c>
      <c r="H336" s="59" t="str">
        <f>IF(resultats_francais!M336="","",resultats_francais!M336)</f>
        <v/>
      </c>
      <c r="I336" s="59" t="str">
        <f>IF(resultats_francais!N336="","",resultats_francais!N336)</f>
        <v/>
      </c>
      <c r="J336" s="59" t="str">
        <f>IF(resultats_francais!O336="","",resultats_francais!O336)</f>
        <v/>
      </c>
      <c r="K336" s="59" t="str">
        <f>IF(resultats_francais!E336="","",resultats_francais!E336)</f>
        <v/>
      </c>
      <c r="L336" s="59" t="str">
        <f>IF(resultats_francais!F336="","",resultats_francais!F336)</f>
        <v/>
      </c>
      <c r="M336" s="59" t="str">
        <f>IF(resultats_francais!G336="","",resultats_francais!G336)</f>
        <v/>
      </c>
      <c r="N336" s="59" t="str">
        <f>IF(resultats_francais!K336="","",resultats_francais!K336)</f>
        <v/>
      </c>
      <c r="O336" s="59" t="str">
        <f>IF(resultats_francais!L336="","",resultats_francais!L336)</f>
        <v/>
      </c>
      <c r="P336" s="59" t="str">
        <f>IF(resultats_francais!P336="","",resultats_francais!P336)</f>
        <v/>
      </c>
      <c r="Q336" s="59" t="str">
        <f>IF(resultats_francais!Q336="","",resultats_francais!Q336)</f>
        <v/>
      </c>
      <c r="R336" s="59" t="str">
        <f>IF(resultats_francais!R336="","",resultats_francais!R336)</f>
        <v/>
      </c>
      <c r="S336" s="59" t="str">
        <f>IF(resultats_francais!S336="","",resultats_francais!S336)</f>
        <v/>
      </c>
      <c r="T336" s="59" t="str">
        <f>IF(resultats_francais!T336="","",resultats_francais!T336)</f>
        <v/>
      </c>
      <c r="U336" s="59" t="str">
        <f>IF(resultats_francais!U336="","",resultats_francais!U336)</f>
        <v/>
      </c>
    </row>
    <row r="337" spans="1:21" ht="20.100000000000001" customHeight="1" thickBot="1">
      <c r="A337" s="63" t="str">
        <f>IF(resultats_francais!A337="","",resultats_francais!A337)</f>
        <v/>
      </c>
      <c r="B337" s="59" t="str">
        <f>IF(resultats_francais!B337="","",resultats_francais!B337)</f>
        <v/>
      </c>
      <c r="C337" s="59" t="str">
        <f>IF(resultats_francais!C337="","",resultats_francais!C337)</f>
        <v/>
      </c>
      <c r="D337" s="59" t="str">
        <f>IF(resultats_francais!D337="","",resultats_francais!D337)</f>
        <v/>
      </c>
      <c r="E337" s="59" t="str">
        <f>IF(resultats_francais!H337="","",resultats_francais!H337)</f>
        <v/>
      </c>
      <c r="F337" s="59" t="str">
        <f>IF(resultats_francais!I337="","",resultats_francais!I337)</f>
        <v/>
      </c>
      <c r="G337" s="59" t="str">
        <f>IF(resultats_francais!J337="","",resultats_francais!J337)</f>
        <v/>
      </c>
      <c r="H337" s="59" t="str">
        <f>IF(resultats_francais!M337="","",resultats_francais!M337)</f>
        <v/>
      </c>
      <c r="I337" s="59" t="str">
        <f>IF(resultats_francais!N337="","",resultats_francais!N337)</f>
        <v/>
      </c>
      <c r="J337" s="59" t="str">
        <f>IF(resultats_francais!O337="","",resultats_francais!O337)</f>
        <v/>
      </c>
      <c r="K337" s="59" t="str">
        <f>IF(resultats_francais!E337="","",resultats_francais!E337)</f>
        <v/>
      </c>
      <c r="L337" s="59" t="str">
        <f>IF(resultats_francais!F337="","",resultats_francais!F337)</f>
        <v/>
      </c>
      <c r="M337" s="59" t="str">
        <f>IF(resultats_francais!G337="","",resultats_francais!G337)</f>
        <v/>
      </c>
      <c r="N337" s="59" t="str">
        <f>IF(resultats_francais!K337="","",resultats_francais!K337)</f>
        <v/>
      </c>
      <c r="O337" s="59" t="str">
        <f>IF(resultats_francais!L337="","",resultats_francais!L337)</f>
        <v/>
      </c>
      <c r="P337" s="59" t="str">
        <f>IF(resultats_francais!P337="","",resultats_francais!P337)</f>
        <v/>
      </c>
      <c r="Q337" s="59" t="str">
        <f>IF(resultats_francais!Q337="","",resultats_francais!Q337)</f>
        <v/>
      </c>
      <c r="R337" s="59" t="str">
        <f>IF(resultats_francais!R337="","",resultats_francais!R337)</f>
        <v/>
      </c>
      <c r="S337" s="59" t="str">
        <f>IF(resultats_francais!S337="","",resultats_francais!S337)</f>
        <v/>
      </c>
      <c r="T337" s="59" t="str">
        <f>IF(resultats_francais!T337="","",resultats_francais!T337)</f>
        <v/>
      </c>
      <c r="U337" s="59" t="str">
        <f>IF(resultats_francais!U337="","",resultats_francais!U337)</f>
        <v/>
      </c>
    </row>
    <row r="338" spans="1:21" ht="20.100000000000001" customHeight="1" thickBot="1">
      <c r="A338" s="63" t="str">
        <f>IF(resultats_francais!A338="","",resultats_francais!A338)</f>
        <v/>
      </c>
      <c r="B338" s="59" t="str">
        <f>IF(resultats_francais!B338="","",resultats_francais!B338)</f>
        <v/>
      </c>
      <c r="C338" s="59" t="str">
        <f>IF(resultats_francais!C338="","",resultats_francais!C338)</f>
        <v/>
      </c>
      <c r="D338" s="59" t="str">
        <f>IF(resultats_francais!D338="","",resultats_francais!D338)</f>
        <v/>
      </c>
      <c r="E338" s="59" t="str">
        <f>IF(resultats_francais!H338="","",resultats_francais!H338)</f>
        <v/>
      </c>
      <c r="F338" s="59" t="str">
        <f>IF(resultats_francais!I338="","",resultats_francais!I338)</f>
        <v/>
      </c>
      <c r="G338" s="59" t="str">
        <f>IF(resultats_francais!J338="","",resultats_francais!J338)</f>
        <v/>
      </c>
      <c r="H338" s="59" t="str">
        <f>IF(resultats_francais!M338="","",resultats_francais!M338)</f>
        <v/>
      </c>
      <c r="I338" s="59" t="str">
        <f>IF(resultats_francais!N338="","",resultats_francais!N338)</f>
        <v/>
      </c>
      <c r="J338" s="59" t="str">
        <f>IF(resultats_francais!O338="","",resultats_francais!O338)</f>
        <v/>
      </c>
      <c r="K338" s="59" t="str">
        <f>IF(resultats_francais!E338="","",resultats_francais!E338)</f>
        <v/>
      </c>
      <c r="L338" s="59" t="str">
        <f>IF(resultats_francais!F338="","",resultats_francais!F338)</f>
        <v/>
      </c>
      <c r="M338" s="59" t="str">
        <f>IF(resultats_francais!G338="","",resultats_francais!G338)</f>
        <v/>
      </c>
      <c r="N338" s="59" t="str">
        <f>IF(resultats_francais!K338="","",resultats_francais!K338)</f>
        <v/>
      </c>
      <c r="O338" s="59" t="str">
        <f>IF(resultats_francais!L338="","",resultats_francais!L338)</f>
        <v/>
      </c>
      <c r="P338" s="59" t="str">
        <f>IF(resultats_francais!P338="","",resultats_francais!P338)</f>
        <v/>
      </c>
      <c r="Q338" s="59" t="str">
        <f>IF(resultats_francais!Q338="","",resultats_francais!Q338)</f>
        <v/>
      </c>
      <c r="R338" s="59" t="str">
        <f>IF(resultats_francais!R338="","",resultats_francais!R338)</f>
        <v/>
      </c>
      <c r="S338" s="59" t="str">
        <f>IF(resultats_francais!S338="","",resultats_francais!S338)</f>
        <v/>
      </c>
      <c r="T338" s="59" t="str">
        <f>IF(resultats_francais!T338="","",resultats_francais!T338)</f>
        <v/>
      </c>
      <c r="U338" s="59" t="str">
        <f>IF(resultats_francais!U338="","",resultats_francais!U338)</f>
        <v/>
      </c>
    </row>
    <row r="339" spans="1:21" ht="20.100000000000001" customHeight="1" thickBot="1">
      <c r="A339" s="63" t="str">
        <f>IF(resultats_francais!A339="","",resultats_francais!A339)</f>
        <v/>
      </c>
      <c r="B339" s="59" t="str">
        <f>IF(resultats_francais!B339="","",resultats_francais!B339)</f>
        <v/>
      </c>
      <c r="C339" s="59" t="str">
        <f>IF(resultats_francais!C339="","",resultats_francais!C339)</f>
        <v/>
      </c>
      <c r="D339" s="59" t="str">
        <f>IF(resultats_francais!D339="","",resultats_francais!D339)</f>
        <v/>
      </c>
      <c r="E339" s="59" t="str">
        <f>IF(resultats_francais!H339="","",resultats_francais!H339)</f>
        <v/>
      </c>
      <c r="F339" s="59" t="str">
        <f>IF(resultats_francais!I339="","",resultats_francais!I339)</f>
        <v/>
      </c>
      <c r="G339" s="59" t="str">
        <f>IF(resultats_francais!J339="","",resultats_francais!J339)</f>
        <v/>
      </c>
      <c r="H339" s="59" t="str">
        <f>IF(resultats_francais!M339="","",resultats_francais!M339)</f>
        <v/>
      </c>
      <c r="I339" s="59" t="str">
        <f>IF(resultats_francais!N339="","",resultats_francais!N339)</f>
        <v/>
      </c>
      <c r="J339" s="59" t="str">
        <f>IF(resultats_francais!O339="","",resultats_francais!O339)</f>
        <v/>
      </c>
      <c r="K339" s="59" t="str">
        <f>IF(resultats_francais!E339="","",resultats_francais!E339)</f>
        <v/>
      </c>
      <c r="L339" s="59" t="str">
        <f>IF(resultats_francais!F339="","",resultats_francais!F339)</f>
        <v/>
      </c>
      <c r="M339" s="59" t="str">
        <f>IF(resultats_francais!G339="","",resultats_francais!G339)</f>
        <v/>
      </c>
      <c r="N339" s="59" t="str">
        <f>IF(resultats_francais!K339="","",resultats_francais!K339)</f>
        <v/>
      </c>
      <c r="O339" s="59" t="str">
        <f>IF(resultats_francais!L339="","",resultats_francais!L339)</f>
        <v/>
      </c>
      <c r="P339" s="59" t="str">
        <f>IF(resultats_francais!P339="","",resultats_francais!P339)</f>
        <v/>
      </c>
      <c r="Q339" s="59" t="str">
        <f>IF(resultats_francais!Q339="","",resultats_francais!Q339)</f>
        <v/>
      </c>
      <c r="R339" s="59" t="str">
        <f>IF(resultats_francais!R339="","",resultats_francais!R339)</f>
        <v/>
      </c>
      <c r="S339" s="59" t="str">
        <f>IF(resultats_francais!S339="","",resultats_francais!S339)</f>
        <v/>
      </c>
      <c r="T339" s="59" t="str">
        <f>IF(resultats_francais!T339="","",resultats_francais!T339)</f>
        <v/>
      </c>
      <c r="U339" s="59" t="str">
        <f>IF(resultats_francais!U339="","",resultats_francais!U339)</f>
        <v/>
      </c>
    </row>
    <row r="340" spans="1:21" ht="20.100000000000001" customHeight="1" thickBot="1">
      <c r="A340" s="63" t="str">
        <f>IF(resultats_francais!A340="","",resultats_francais!A340)</f>
        <v/>
      </c>
      <c r="B340" s="59" t="str">
        <f>IF(resultats_francais!B340="","",resultats_francais!B340)</f>
        <v/>
      </c>
      <c r="C340" s="59" t="str">
        <f>IF(resultats_francais!C340="","",resultats_francais!C340)</f>
        <v/>
      </c>
      <c r="D340" s="59" t="str">
        <f>IF(resultats_francais!D340="","",resultats_francais!D340)</f>
        <v/>
      </c>
      <c r="E340" s="59" t="str">
        <f>IF(resultats_francais!H340="","",resultats_francais!H340)</f>
        <v/>
      </c>
      <c r="F340" s="59" t="str">
        <f>IF(resultats_francais!I340="","",resultats_francais!I340)</f>
        <v/>
      </c>
      <c r="G340" s="59" t="str">
        <f>IF(resultats_francais!J340="","",resultats_francais!J340)</f>
        <v/>
      </c>
      <c r="H340" s="59" t="str">
        <f>IF(resultats_francais!M340="","",resultats_francais!M340)</f>
        <v/>
      </c>
      <c r="I340" s="59" t="str">
        <f>IF(resultats_francais!N340="","",resultats_francais!N340)</f>
        <v/>
      </c>
      <c r="J340" s="59" t="str">
        <f>IF(resultats_francais!O340="","",resultats_francais!O340)</f>
        <v/>
      </c>
      <c r="K340" s="59" t="str">
        <f>IF(resultats_francais!E340="","",resultats_francais!E340)</f>
        <v/>
      </c>
      <c r="L340" s="59" t="str">
        <f>IF(resultats_francais!F340="","",resultats_francais!F340)</f>
        <v/>
      </c>
      <c r="M340" s="59" t="str">
        <f>IF(resultats_francais!G340="","",resultats_francais!G340)</f>
        <v/>
      </c>
      <c r="N340" s="59" t="str">
        <f>IF(resultats_francais!K340="","",resultats_francais!K340)</f>
        <v/>
      </c>
      <c r="O340" s="59" t="str">
        <f>IF(resultats_francais!L340="","",resultats_francais!L340)</f>
        <v/>
      </c>
      <c r="P340" s="59" t="str">
        <f>IF(resultats_francais!P340="","",resultats_francais!P340)</f>
        <v/>
      </c>
      <c r="Q340" s="59" t="str">
        <f>IF(resultats_francais!Q340="","",resultats_francais!Q340)</f>
        <v/>
      </c>
      <c r="R340" s="59" t="str">
        <f>IF(resultats_francais!R340="","",resultats_francais!R340)</f>
        <v/>
      </c>
      <c r="S340" s="59" t="str">
        <f>IF(resultats_francais!S340="","",resultats_francais!S340)</f>
        <v/>
      </c>
      <c r="T340" s="59" t="str">
        <f>IF(resultats_francais!T340="","",resultats_francais!T340)</f>
        <v/>
      </c>
      <c r="U340" s="59" t="str">
        <f>IF(resultats_francais!U340="","",resultats_francais!U340)</f>
        <v/>
      </c>
    </row>
    <row r="341" spans="1:21" ht="20.100000000000001" customHeight="1" thickBot="1">
      <c r="A341" s="63" t="str">
        <f>IF(resultats_francais!A341="","",resultats_francais!A341)</f>
        <v/>
      </c>
      <c r="B341" s="59" t="str">
        <f>IF(resultats_francais!B341="","",resultats_francais!B341)</f>
        <v/>
      </c>
      <c r="C341" s="59" t="str">
        <f>IF(resultats_francais!C341="","",resultats_francais!C341)</f>
        <v/>
      </c>
      <c r="D341" s="59" t="str">
        <f>IF(resultats_francais!D341="","",resultats_francais!D341)</f>
        <v/>
      </c>
      <c r="E341" s="59" t="str">
        <f>IF(resultats_francais!H341="","",resultats_francais!H341)</f>
        <v/>
      </c>
      <c r="F341" s="59" t="str">
        <f>IF(resultats_francais!I341="","",resultats_francais!I341)</f>
        <v/>
      </c>
      <c r="G341" s="59" t="str">
        <f>IF(resultats_francais!J341="","",resultats_francais!J341)</f>
        <v/>
      </c>
      <c r="H341" s="59" t="str">
        <f>IF(resultats_francais!M341="","",resultats_francais!M341)</f>
        <v/>
      </c>
      <c r="I341" s="59" t="str">
        <f>IF(resultats_francais!N341="","",resultats_francais!N341)</f>
        <v/>
      </c>
      <c r="J341" s="59" t="str">
        <f>IF(resultats_francais!O341="","",resultats_francais!O341)</f>
        <v/>
      </c>
      <c r="K341" s="59" t="str">
        <f>IF(resultats_francais!E341="","",resultats_francais!E341)</f>
        <v/>
      </c>
      <c r="L341" s="59" t="str">
        <f>IF(resultats_francais!F341="","",resultats_francais!F341)</f>
        <v/>
      </c>
      <c r="M341" s="59" t="str">
        <f>IF(resultats_francais!G341="","",resultats_francais!G341)</f>
        <v/>
      </c>
      <c r="N341" s="59" t="str">
        <f>IF(resultats_francais!K341="","",resultats_francais!K341)</f>
        <v/>
      </c>
      <c r="O341" s="59" t="str">
        <f>IF(resultats_francais!L341="","",resultats_francais!L341)</f>
        <v/>
      </c>
      <c r="P341" s="59" t="str">
        <f>IF(resultats_francais!P341="","",resultats_francais!P341)</f>
        <v/>
      </c>
      <c r="Q341" s="59" t="str">
        <f>IF(resultats_francais!Q341="","",resultats_francais!Q341)</f>
        <v/>
      </c>
      <c r="R341" s="59" t="str">
        <f>IF(resultats_francais!R341="","",resultats_francais!R341)</f>
        <v/>
      </c>
      <c r="S341" s="59" t="str">
        <f>IF(resultats_francais!S341="","",resultats_francais!S341)</f>
        <v/>
      </c>
      <c r="T341" s="59" t="str">
        <f>IF(resultats_francais!T341="","",resultats_francais!T341)</f>
        <v/>
      </c>
      <c r="U341" s="59" t="str">
        <f>IF(resultats_francais!U341="","",resultats_francais!U341)</f>
        <v/>
      </c>
    </row>
    <row r="342" spans="1:21" ht="20.100000000000001" customHeight="1" thickBot="1">
      <c r="A342" s="63" t="str">
        <f>IF(resultats_francais!A342="","",resultats_francais!A342)</f>
        <v/>
      </c>
      <c r="B342" s="59" t="str">
        <f>IF(resultats_francais!B342="","",resultats_francais!B342)</f>
        <v/>
      </c>
      <c r="C342" s="59" t="str">
        <f>IF(resultats_francais!C342="","",resultats_francais!C342)</f>
        <v/>
      </c>
      <c r="D342" s="59" t="str">
        <f>IF(resultats_francais!D342="","",resultats_francais!D342)</f>
        <v/>
      </c>
      <c r="E342" s="59" t="str">
        <f>IF(resultats_francais!H342="","",resultats_francais!H342)</f>
        <v/>
      </c>
      <c r="F342" s="59" t="str">
        <f>IF(resultats_francais!I342="","",resultats_francais!I342)</f>
        <v/>
      </c>
      <c r="G342" s="59" t="str">
        <f>IF(resultats_francais!J342="","",resultats_francais!J342)</f>
        <v/>
      </c>
      <c r="H342" s="59" t="str">
        <f>IF(resultats_francais!M342="","",resultats_francais!M342)</f>
        <v/>
      </c>
      <c r="I342" s="59" t="str">
        <f>IF(resultats_francais!N342="","",resultats_francais!N342)</f>
        <v/>
      </c>
      <c r="J342" s="59" t="str">
        <f>IF(resultats_francais!O342="","",resultats_francais!O342)</f>
        <v/>
      </c>
      <c r="K342" s="59" t="str">
        <f>IF(resultats_francais!E342="","",resultats_francais!E342)</f>
        <v/>
      </c>
      <c r="L342" s="59" t="str">
        <f>IF(resultats_francais!F342="","",resultats_francais!F342)</f>
        <v/>
      </c>
      <c r="M342" s="59" t="str">
        <f>IF(resultats_francais!G342="","",resultats_francais!G342)</f>
        <v/>
      </c>
      <c r="N342" s="59" t="str">
        <f>IF(resultats_francais!K342="","",resultats_francais!K342)</f>
        <v/>
      </c>
      <c r="O342" s="59" t="str">
        <f>IF(resultats_francais!L342="","",resultats_francais!L342)</f>
        <v/>
      </c>
      <c r="P342" s="59" t="str">
        <f>IF(resultats_francais!P342="","",resultats_francais!P342)</f>
        <v/>
      </c>
      <c r="Q342" s="59" t="str">
        <f>IF(resultats_francais!Q342="","",resultats_francais!Q342)</f>
        <v/>
      </c>
      <c r="R342" s="59" t="str">
        <f>IF(resultats_francais!R342="","",resultats_francais!R342)</f>
        <v/>
      </c>
      <c r="S342" s="59" t="str">
        <f>IF(resultats_francais!S342="","",resultats_francais!S342)</f>
        <v/>
      </c>
      <c r="T342" s="59" t="str">
        <f>IF(resultats_francais!T342="","",resultats_francais!T342)</f>
        <v/>
      </c>
      <c r="U342" s="59" t="str">
        <f>IF(resultats_francais!U342="","",resultats_francais!U342)</f>
        <v/>
      </c>
    </row>
    <row r="343" spans="1:21" ht="20.100000000000001" customHeight="1" thickBot="1">
      <c r="A343" s="63" t="str">
        <f>IF(resultats_francais!A343="","",resultats_francais!A343)</f>
        <v/>
      </c>
      <c r="B343" s="59" t="str">
        <f>IF(resultats_francais!B343="","",resultats_francais!B343)</f>
        <v/>
      </c>
      <c r="C343" s="59" t="str">
        <f>IF(resultats_francais!C343="","",resultats_francais!C343)</f>
        <v/>
      </c>
      <c r="D343" s="59" t="str">
        <f>IF(resultats_francais!D343="","",resultats_francais!D343)</f>
        <v/>
      </c>
      <c r="E343" s="59" t="str">
        <f>IF(resultats_francais!H343="","",resultats_francais!H343)</f>
        <v/>
      </c>
      <c r="F343" s="59" t="str">
        <f>IF(resultats_francais!I343="","",resultats_francais!I343)</f>
        <v/>
      </c>
      <c r="G343" s="59" t="str">
        <f>IF(resultats_francais!J343="","",resultats_francais!J343)</f>
        <v/>
      </c>
      <c r="H343" s="59" t="str">
        <f>IF(resultats_francais!M343="","",resultats_francais!M343)</f>
        <v/>
      </c>
      <c r="I343" s="59" t="str">
        <f>IF(resultats_francais!N343="","",resultats_francais!N343)</f>
        <v/>
      </c>
      <c r="J343" s="59" t="str">
        <f>IF(resultats_francais!O343="","",resultats_francais!O343)</f>
        <v/>
      </c>
      <c r="K343" s="59" t="str">
        <f>IF(resultats_francais!E343="","",resultats_francais!E343)</f>
        <v/>
      </c>
      <c r="L343" s="59" t="str">
        <f>IF(resultats_francais!F343="","",resultats_francais!F343)</f>
        <v/>
      </c>
      <c r="M343" s="59" t="str">
        <f>IF(resultats_francais!G343="","",resultats_francais!G343)</f>
        <v/>
      </c>
      <c r="N343" s="59" t="str">
        <f>IF(resultats_francais!K343="","",resultats_francais!K343)</f>
        <v/>
      </c>
      <c r="O343" s="59" t="str">
        <f>IF(resultats_francais!L343="","",resultats_francais!L343)</f>
        <v/>
      </c>
      <c r="P343" s="59" t="str">
        <f>IF(resultats_francais!P343="","",resultats_francais!P343)</f>
        <v/>
      </c>
      <c r="Q343" s="59" t="str">
        <f>IF(resultats_francais!Q343="","",resultats_francais!Q343)</f>
        <v/>
      </c>
      <c r="R343" s="59" t="str">
        <f>IF(resultats_francais!R343="","",resultats_francais!R343)</f>
        <v/>
      </c>
      <c r="S343" s="59" t="str">
        <f>IF(resultats_francais!S343="","",resultats_francais!S343)</f>
        <v/>
      </c>
      <c r="T343" s="59" t="str">
        <f>IF(resultats_francais!T343="","",resultats_francais!T343)</f>
        <v/>
      </c>
      <c r="U343" s="59" t="str">
        <f>IF(resultats_francais!U343="","",resultats_francais!U343)</f>
        <v/>
      </c>
    </row>
    <row r="344" spans="1:21" ht="20.100000000000001" customHeight="1" thickBot="1">
      <c r="A344" s="63" t="str">
        <f>IF(resultats_francais!A344="","",resultats_francais!A344)</f>
        <v/>
      </c>
      <c r="B344" s="59" t="str">
        <f>IF(resultats_francais!B344="","",resultats_francais!B344)</f>
        <v/>
      </c>
      <c r="C344" s="59" t="str">
        <f>IF(resultats_francais!C344="","",resultats_francais!C344)</f>
        <v/>
      </c>
      <c r="D344" s="59" t="str">
        <f>IF(resultats_francais!D344="","",resultats_francais!D344)</f>
        <v/>
      </c>
      <c r="E344" s="59" t="str">
        <f>IF(resultats_francais!H344="","",resultats_francais!H344)</f>
        <v/>
      </c>
      <c r="F344" s="59" t="str">
        <f>IF(resultats_francais!I344="","",resultats_francais!I344)</f>
        <v/>
      </c>
      <c r="G344" s="59" t="str">
        <f>IF(resultats_francais!J344="","",resultats_francais!J344)</f>
        <v/>
      </c>
      <c r="H344" s="59" t="str">
        <f>IF(resultats_francais!M344="","",resultats_francais!M344)</f>
        <v/>
      </c>
      <c r="I344" s="59" t="str">
        <f>IF(resultats_francais!N344="","",resultats_francais!N344)</f>
        <v/>
      </c>
      <c r="J344" s="59" t="str">
        <f>IF(resultats_francais!O344="","",resultats_francais!O344)</f>
        <v/>
      </c>
      <c r="K344" s="59" t="str">
        <f>IF(resultats_francais!E344="","",resultats_francais!E344)</f>
        <v/>
      </c>
      <c r="L344" s="59" t="str">
        <f>IF(resultats_francais!F344="","",resultats_francais!F344)</f>
        <v/>
      </c>
      <c r="M344" s="59" t="str">
        <f>IF(resultats_francais!G344="","",resultats_francais!G344)</f>
        <v/>
      </c>
      <c r="N344" s="59" t="str">
        <f>IF(resultats_francais!K344="","",resultats_francais!K344)</f>
        <v/>
      </c>
      <c r="O344" s="59" t="str">
        <f>IF(resultats_francais!L344="","",resultats_francais!L344)</f>
        <v/>
      </c>
      <c r="P344" s="59" t="str">
        <f>IF(resultats_francais!P344="","",resultats_francais!P344)</f>
        <v/>
      </c>
      <c r="Q344" s="59" t="str">
        <f>IF(resultats_francais!Q344="","",resultats_francais!Q344)</f>
        <v/>
      </c>
      <c r="R344" s="59" t="str">
        <f>IF(resultats_francais!R344="","",resultats_francais!R344)</f>
        <v/>
      </c>
      <c r="S344" s="59" t="str">
        <f>IF(resultats_francais!S344="","",resultats_francais!S344)</f>
        <v/>
      </c>
      <c r="T344" s="59" t="str">
        <f>IF(resultats_francais!T344="","",resultats_francais!T344)</f>
        <v/>
      </c>
      <c r="U344" s="59" t="str">
        <f>IF(resultats_francais!U344="","",resultats_francais!U344)</f>
        <v/>
      </c>
    </row>
    <row r="345" spans="1:21" ht="20.100000000000001" customHeight="1" thickBot="1">
      <c r="A345" s="63" t="str">
        <f>IF(resultats_francais!A345="","",resultats_francais!A345)</f>
        <v/>
      </c>
      <c r="B345" s="59" t="str">
        <f>IF(resultats_francais!B345="","",resultats_francais!B345)</f>
        <v/>
      </c>
      <c r="C345" s="59" t="str">
        <f>IF(resultats_francais!C345="","",resultats_francais!C345)</f>
        <v/>
      </c>
      <c r="D345" s="59" t="str">
        <f>IF(resultats_francais!D345="","",resultats_francais!D345)</f>
        <v/>
      </c>
      <c r="E345" s="59" t="str">
        <f>IF(resultats_francais!H345="","",resultats_francais!H345)</f>
        <v/>
      </c>
      <c r="F345" s="59" t="str">
        <f>IF(resultats_francais!I345="","",resultats_francais!I345)</f>
        <v/>
      </c>
      <c r="G345" s="59" t="str">
        <f>IF(resultats_francais!J345="","",resultats_francais!J345)</f>
        <v/>
      </c>
      <c r="H345" s="59" t="str">
        <f>IF(resultats_francais!M345="","",resultats_francais!M345)</f>
        <v/>
      </c>
      <c r="I345" s="59" t="str">
        <f>IF(resultats_francais!N345="","",resultats_francais!N345)</f>
        <v/>
      </c>
      <c r="J345" s="59" t="str">
        <f>IF(resultats_francais!O345="","",resultats_francais!O345)</f>
        <v/>
      </c>
      <c r="K345" s="59" t="str">
        <f>IF(resultats_francais!E345="","",resultats_francais!E345)</f>
        <v/>
      </c>
      <c r="L345" s="59" t="str">
        <f>IF(resultats_francais!F345="","",resultats_francais!F345)</f>
        <v/>
      </c>
      <c r="M345" s="59" t="str">
        <f>IF(resultats_francais!G345="","",resultats_francais!G345)</f>
        <v/>
      </c>
      <c r="N345" s="59" t="str">
        <f>IF(resultats_francais!K345="","",resultats_francais!K345)</f>
        <v/>
      </c>
      <c r="O345" s="59" t="str">
        <f>IF(resultats_francais!L345="","",resultats_francais!L345)</f>
        <v/>
      </c>
      <c r="P345" s="59" t="str">
        <f>IF(resultats_francais!P345="","",resultats_francais!P345)</f>
        <v/>
      </c>
      <c r="Q345" s="59" t="str">
        <f>IF(resultats_francais!Q345="","",resultats_francais!Q345)</f>
        <v/>
      </c>
      <c r="R345" s="59" t="str">
        <f>IF(resultats_francais!R345="","",resultats_francais!R345)</f>
        <v/>
      </c>
      <c r="S345" s="59" t="str">
        <f>IF(resultats_francais!S345="","",resultats_francais!S345)</f>
        <v/>
      </c>
      <c r="T345" s="59" t="str">
        <f>IF(resultats_francais!T345="","",resultats_francais!T345)</f>
        <v/>
      </c>
      <c r="U345" s="59" t="str">
        <f>IF(resultats_francais!U345="","",resultats_francais!U345)</f>
        <v/>
      </c>
    </row>
    <row r="346" spans="1:21" ht="20.100000000000001" customHeight="1" thickBot="1">
      <c r="A346" s="63" t="str">
        <f>IF(resultats_francais!A346="","",resultats_francais!A346)</f>
        <v/>
      </c>
      <c r="B346" s="59" t="str">
        <f>IF(resultats_francais!B346="","",resultats_francais!B346)</f>
        <v/>
      </c>
      <c r="C346" s="59" t="str">
        <f>IF(resultats_francais!C346="","",resultats_francais!C346)</f>
        <v/>
      </c>
      <c r="D346" s="59" t="str">
        <f>IF(resultats_francais!D346="","",resultats_francais!D346)</f>
        <v/>
      </c>
      <c r="E346" s="59" t="str">
        <f>IF(resultats_francais!H346="","",resultats_francais!H346)</f>
        <v/>
      </c>
      <c r="F346" s="59" t="str">
        <f>IF(resultats_francais!I346="","",resultats_francais!I346)</f>
        <v/>
      </c>
      <c r="G346" s="59" t="str">
        <f>IF(resultats_francais!J346="","",resultats_francais!J346)</f>
        <v/>
      </c>
      <c r="H346" s="59" t="str">
        <f>IF(resultats_francais!M346="","",resultats_francais!M346)</f>
        <v/>
      </c>
      <c r="I346" s="59" t="str">
        <f>IF(resultats_francais!N346="","",resultats_francais!N346)</f>
        <v/>
      </c>
      <c r="J346" s="59" t="str">
        <f>IF(resultats_francais!O346="","",resultats_francais!O346)</f>
        <v/>
      </c>
      <c r="K346" s="59" t="str">
        <f>IF(resultats_francais!E346="","",resultats_francais!E346)</f>
        <v/>
      </c>
      <c r="L346" s="59" t="str">
        <f>IF(resultats_francais!F346="","",resultats_francais!F346)</f>
        <v/>
      </c>
      <c r="M346" s="59" t="str">
        <f>IF(resultats_francais!G346="","",resultats_francais!G346)</f>
        <v/>
      </c>
      <c r="N346" s="59" t="str">
        <f>IF(resultats_francais!K346="","",resultats_francais!K346)</f>
        <v/>
      </c>
      <c r="O346" s="59" t="str">
        <f>IF(resultats_francais!L346="","",resultats_francais!L346)</f>
        <v/>
      </c>
      <c r="P346" s="59" t="str">
        <f>IF(resultats_francais!P346="","",resultats_francais!P346)</f>
        <v/>
      </c>
      <c r="Q346" s="59" t="str">
        <f>IF(resultats_francais!Q346="","",resultats_francais!Q346)</f>
        <v/>
      </c>
      <c r="R346" s="59" t="str">
        <f>IF(resultats_francais!R346="","",resultats_francais!R346)</f>
        <v/>
      </c>
      <c r="S346" s="59" t="str">
        <f>IF(resultats_francais!S346="","",resultats_francais!S346)</f>
        <v/>
      </c>
      <c r="T346" s="59" t="str">
        <f>IF(resultats_francais!T346="","",resultats_francais!T346)</f>
        <v/>
      </c>
      <c r="U346" s="59" t="str">
        <f>IF(resultats_francais!U346="","",resultats_francais!U346)</f>
        <v/>
      </c>
    </row>
    <row r="347" spans="1:21" ht="20.100000000000001" customHeight="1" thickBot="1">
      <c r="A347" s="63" t="str">
        <f>IF(resultats_francais!A347="","",resultats_francais!A347)</f>
        <v/>
      </c>
      <c r="B347" s="59" t="str">
        <f>IF(resultats_francais!B347="","",resultats_francais!B347)</f>
        <v/>
      </c>
      <c r="C347" s="59" t="str">
        <f>IF(resultats_francais!C347="","",resultats_francais!C347)</f>
        <v/>
      </c>
      <c r="D347" s="59" t="str">
        <f>IF(resultats_francais!D347="","",resultats_francais!D347)</f>
        <v/>
      </c>
      <c r="E347" s="59" t="str">
        <f>IF(resultats_francais!H347="","",resultats_francais!H347)</f>
        <v/>
      </c>
      <c r="F347" s="59" t="str">
        <f>IF(resultats_francais!I347="","",resultats_francais!I347)</f>
        <v/>
      </c>
      <c r="G347" s="59" t="str">
        <f>IF(resultats_francais!J347="","",resultats_francais!J347)</f>
        <v/>
      </c>
      <c r="H347" s="59" t="str">
        <f>IF(resultats_francais!M347="","",resultats_francais!M347)</f>
        <v/>
      </c>
      <c r="I347" s="59" t="str">
        <f>IF(resultats_francais!N347="","",resultats_francais!N347)</f>
        <v/>
      </c>
      <c r="J347" s="59" t="str">
        <f>IF(resultats_francais!O347="","",resultats_francais!O347)</f>
        <v/>
      </c>
      <c r="K347" s="59" t="str">
        <f>IF(resultats_francais!E347="","",resultats_francais!E347)</f>
        <v/>
      </c>
      <c r="L347" s="59" t="str">
        <f>IF(resultats_francais!F347="","",resultats_francais!F347)</f>
        <v/>
      </c>
      <c r="M347" s="59" t="str">
        <f>IF(resultats_francais!G347="","",resultats_francais!G347)</f>
        <v/>
      </c>
      <c r="N347" s="59" t="str">
        <f>IF(resultats_francais!K347="","",resultats_francais!K347)</f>
        <v/>
      </c>
      <c r="O347" s="59" t="str">
        <f>IF(resultats_francais!L347="","",resultats_francais!L347)</f>
        <v/>
      </c>
      <c r="P347" s="59" t="str">
        <f>IF(resultats_francais!P347="","",resultats_francais!P347)</f>
        <v/>
      </c>
      <c r="Q347" s="59" t="str">
        <f>IF(resultats_francais!Q347="","",resultats_francais!Q347)</f>
        <v/>
      </c>
      <c r="R347" s="59" t="str">
        <f>IF(resultats_francais!R347="","",resultats_francais!R347)</f>
        <v/>
      </c>
      <c r="S347" s="59" t="str">
        <f>IF(resultats_francais!S347="","",resultats_francais!S347)</f>
        <v/>
      </c>
      <c r="T347" s="59" t="str">
        <f>IF(resultats_francais!T347="","",resultats_francais!T347)</f>
        <v/>
      </c>
      <c r="U347" s="59" t="str">
        <f>IF(resultats_francais!U347="","",resultats_francais!U347)</f>
        <v/>
      </c>
    </row>
    <row r="348" spans="1:21" ht="20.100000000000001" customHeight="1" thickBot="1">
      <c r="A348" s="63" t="str">
        <f>IF(resultats_francais!A348="","",resultats_francais!A348)</f>
        <v/>
      </c>
      <c r="B348" s="59" t="str">
        <f>IF(resultats_francais!B348="","",resultats_francais!B348)</f>
        <v/>
      </c>
      <c r="C348" s="59" t="str">
        <f>IF(resultats_francais!C348="","",resultats_francais!C348)</f>
        <v/>
      </c>
      <c r="D348" s="59" t="str">
        <f>IF(resultats_francais!D348="","",resultats_francais!D348)</f>
        <v/>
      </c>
      <c r="E348" s="59" t="str">
        <f>IF(resultats_francais!H348="","",resultats_francais!H348)</f>
        <v/>
      </c>
      <c r="F348" s="59" t="str">
        <f>IF(resultats_francais!I348="","",resultats_francais!I348)</f>
        <v/>
      </c>
      <c r="G348" s="59" t="str">
        <f>IF(resultats_francais!J348="","",resultats_francais!J348)</f>
        <v/>
      </c>
      <c r="H348" s="59" t="str">
        <f>IF(resultats_francais!M348="","",resultats_francais!M348)</f>
        <v/>
      </c>
      <c r="I348" s="59" t="str">
        <f>IF(resultats_francais!N348="","",resultats_francais!N348)</f>
        <v/>
      </c>
      <c r="J348" s="59" t="str">
        <f>IF(resultats_francais!O348="","",resultats_francais!O348)</f>
        <v/>
      </c>
      <c r="K348" s="59" t="str">
        <f>IF(resultats_francais!E348="","",resultats_francais!E348)</f>
        <v/>
      </c>
      <c r="L348" s="59" t="str">
        <f>IF(resultats_francais!F348="","",resultats_francais!F348)</f>
        <v/>
      </c>
      <c r="M348" s="59" t="str">
        <f>IF(resultats_francais!G348="","",resultats_francais!G348)</f>
        <v/>
      </c>
      <c r="N348" s="59" t="str">
        <f>IF(resultats_francais!K348="","",resultats_francais!K348)</f>
        <v/>
      </c>
      <c r="O348" s="59" t="str">
        <f>IF(resultats_francais!L348="","",resultats_francais!L348)</f>
        <v/>
      </c>
      <c r="P348" s="59" t="str">
        <f>IF(resultats_francais!P348="","",resultats_francais!P348)</f>
        <v/>
      </c>
      <c r="Q348" s="59" t="str">
        <f>IF(resultats_francais!Q348="","",resultats_francais!Q348)</f>
        <v/>
      </c>
      <c r="R348" s="59" t="str">
        <f>IF(resultats_francais!R348="","",resultats_francais!R348)</f>
        <v/>
      </c>
      <c r="S348" s="59" t="str">
        <f>IF(resultats_francais!S348="","",resultats_francais!S348)</f>
        <v/>
      </c>
      <c r="T348" s="59" t="str">
        <f>IF(resultats_francais!T348="","",resultats_francais!T348)</f>
        <v/>
      </c>
      <c r="U348" s="59" t="str">
        <f>IF(resultats_francais!U348="","",resultats_francais!U348)</f>
        <v/>
      </c>
    </row>
    <row r="349" spans="1:21" ht="20.100000000000001" customHeight="1" thickBot="1">
      <c r="A349" s="63" t="str">
        <f>IF(resultats_francais!A349="","",resultats_francais!A349)</f>
        <v/>
      </c>
      <c r="B349" s="59" t="str">
        <f>IF(resultats_francais!B349="","",resultats_francais!B349)</f>
        <v/>
      </c>
      <c r="C349" s="59" t="str">
        <f>IF(resultats_francais!C349="","",resultats_francais!C349)</f>
        <v/>
      </c>
      <c r="D349" s="59" t="str">
        <f>IF(resultats_francais!D349="","",resultats_francais!D349)</f>
        <v/>
      </c>
      <c r="E349" s="59" t="str">
        <f>IF(resultats_francais!H349="","",resultats_francais!H349)</f>
        <v/>
      </c>
      <c r="F349" s="59" t="str">
        <f>IF(resultats_francais!I349="","",resultats_francais!I349)</f>
        <v/>
      </c>
      <c r="G349" s="59" t="str">
        <f>IF(resultats_francais!J349="","",resultats_francais!J349)</f>
        <v/>
      </c>
      <c r="H349" s="59" t="str">
        <f>IF(resultats_francais!M349="","",resultats_francais!M349)</f>
        <v/>
      </c>
      <c r="I349" s="59" t="str">
        <f>IF(resultats_francais!N349="","",resultats_francais!N349)</f>
        <v/>
      </c>
      <c r="J349" s="59" t="str">
        <f>IF(resultats_francais!O349="","",resultats_francais!O349)</f>
        <v/>
      </c>
      <c r="K349" s="59" t="str">
        <f>IF(resultats_francais!E349="","",resultats_francais!E349)</f>
        <v/>
      </c>
      <c r="L349" s="59" t="str">
        <f>IF(resultats_francais!F349="","",resultats_francais!F349)</f>
        <v/>
      </c>
      <c r="M349" s="59" t="str">
        <f>IF(resultats_francais!G349="","",resultats_francais!G349)</f>
        <v/>
      </c>
      <c r="N349" s="59" t="str">
        <f>IF(resultats_francais!K349="","",resultats_francais!K349)</f>
        <v/>
      </c>
      <c r="O349" s="59" t="str">
        <f>IF(resultats_francais!L349="","",resultats_francais!L349)</f>
        <v/>
      </c>
      <c r="P349" s="59" t="str">
        <f>IF(resultats_francais!P349="","",resultats_francais!P349)</f>
        <v/>
      </c>
      <c r="Q349" s="59" t="str">
        <f>IF(resultats_francais!Q349="","",resultats_francais!Q349)</f>
        <v/>
      </c>
      <c r="R349" s="59" t="str">
        <f>IF(resultats_francais!R349="","",resultats_francais!R349)</f>
        <v/>
      </c>
      <c r="S349" s="59" t="str">
        <f>IF(resultats_francais!S349="","",resultats_francais!S349)</f>
        <v/>
      </c>
      <c r="T349" s="59" t="str">
        <f>IF(resultats_francais!T349="","",resultats_francais!T349)</f>
        <v/>
      </c>
      <c r="U349" s="59" t="str">
        <f>IF(resultats_francais!U349="","",resultats_francais!U349)</f>
        <v/>
      </c>
    </row>
    <row r="350" spans="1:21" ht="20.100000000000001" customHeight="1" thickBot="1">
      <c r="A350" s="63" t="str">
        <f>IF(resultats_francais!A350="","",resultats_francais!A350)</f>
        <v/>
      </c>
      <c r="B350" s="59" t="str">
        <f>IF(resultats_francais!B350="","",resultats_francais!B350)</f>
        <v/>
      </c>
      <c r="C350" s="59" t="str">
        <f>IF(resultats_francais!C350="","",resultats_francais!C350)</f>
        <v/>
      </c>
      <c r="D350" s="59" t="str">
        <f>IF(resultats_francais!D350="","",resultats_francais!D350)</f>
        <v/>
      </c>
      <c r="E350" s="59" t="str">
        <f>IF(resultats_francais!H350="","",resultats_francais!H350)</f>
        <v/>
      </c>
      <c r="F350" s="59" t="str">
        <f>IF(resultats_francais!I350="","",resultats_francais!I350)</f>
        <v/>
      </c>
      <c r="G350" s="59" t="str">
        <f>IF(resultats_francais!J350="","",resultats_francais!J350)</f>
        <v/>
      </c>
      <c r="H350" s="59" t="str">
        <f>IF(resultats_francais!M350="","",resultats_francais!M350)</f>
        <v/>
      </c>
      <c r="I350" s="59" t="str">
        <f>IF(resultats_francais!N350="","",resultats_francais!N350)</f>
        <v/>
      </c>
      <c r="J350" s="59" t="str">
        <f>IF(resultats_francais!O350="","",resultats_francais!O350)</f>
        <v/>
      </c>
      <c r="K350" s="59" t="str">
        <f>IF(resultats_francais!E350="","",resultats_francais!E350)</f>
        <v/>
      </c>
      <c r="L350" s="59" t="str">
        <f>IF(resultats_francais!F350="","",resultats_francais!F350)</f>
        <v/>
      </c>
      <c r="M350" s="59" t="str">
        <f>IF(resultats_francais!G350="","",resultats_francais!G350)</f>
        <v/>
      </c>
      <c r="N350" s="59" t="str">
        <f>IF(resultats_francais!K350="","",resultats_francais!K350)</f>
        <v/>
      </c>
      <c r="O350" s="59" t="str">
        <f>IF(resultats_francais!L350="","",resultats_francais!L350)</f>
        <v/>
      </c>
      <c r="P350" s="59" t="str">
        <f>IF(resultats_francais!P350="","",resultats_francais!P350)</f>
        <v/>
      </c>
      <c r="Q350" s="59" t="str">
        <f>IF(resultats_francais!Q350="","",resultats_francais!Q350)</f>
        <v/>
      </c>
      <c r="R350" s="59" t="str">
        <f>IF(resultats_francais!R350="","",resultats_francais!R350)</f>
        <v/>
      </c>
      <c r="S350" s="59" t="str">
        <f>IF(resultats_francais!S350="","",resultats_francais!S350)</f>
        <v/>
      </c>
      <c r="T350" s="59" t="str">
        <f>IF(resultats_francais!T350="","",resultats_francais!T350)</f>
        <v/>
      </c>
      <c r="U350" s="59" t="str">
        <f>IF(resultats_francais!U350="","",resultats_francais!U350)</f>
        <v/>
      </c>
    </row>
    <row r="351" spans="1:21" ht="20.100000000000001" customHeight="1" thickBot="1">
      <c r="A351" s="63" t="str">
        <f>IF(resultats_francais!A351="","",resultats_francais!A351)</f>
        <v/>
      </c>
      <c r="B351" s="59" t="str">
        <f>IF(resultats_francais!B351="","",resultats_francais!B351)</f>
        <v/>
      </c>
      <c r="C351" s="59" t="str">
        <f>IF(resultats_francais!C351="","",resultats_francais!C351)</f>
        <v/>
      </c>
      <c r="D351" s="59" t="str">
        <f>IF(resultats_francais!D351="","",resultats_francais!D351)</f>
        <v/>
      </c>
      <c r="E351" s="59" t="str">
        <f>IF(resultats_francais!H351="","",resultats_francais!H351)</f>
        <v/>
      </c>
      <c r="F351" s="59" t="str">
        <f>IF(resultats_francais!I351="","",resultats_francais!I351)</f>
        <v/>
      </c>
      <c r="G351" s="59" t="str">
        <f>IF(resultats_francais!J351="","",resultats_francais!J351)</f>
        <v/>
      </c>
      <c r="H351" s="59" t="str">
        <f>IF(resultats_francais!M351="","",resultats_francais!M351)</f>
        <v/>
      </c>
      <c r="I351" s="59" t="str">
        <f>IF(resultats_francais!N351="","",resultats_francais!N351)</f>
        <v/>
      </c>
      <c r="J351" s="59" t="str">
        <f>IF(resultats_francais!O351="","",resultats_francais!O351)</f>
        <v/>
      </c>
      <c r="K351" s="59" t="str">
        <f>IF(resultats_francais!E351="","",resultats_francais!E351)</f>
        <v/>
      </c>
      <c r="L351" s="59" t="str">
        <f>IF(resultats_francais!F351="","",resultats_francais!F351)</f>
        <v/>
      </c>
      <c r="M351" s="59" t="str">
        <f>IF(resultats_francais!G351="","",resultats_francais!G351)</f>
        <v/>
      </c>
      <c r="N351" s="59" t="str">
        <f>IF(resultats_francais!K351="","",resultats_francais!K351)</f>
        <v/>
      </c>
      <c r="O351" s="59" t="str">
        <f>IF(resultats_francais!L351="","",resultats_francais!L351)</f>
        <v/>
      </c>
      <c r="P351" s="59" t="str">
        <f>IF(resultats_francais!P351="","",resultats_francais!P351)</f>
        <v/>
      </c>
      <c r="Q351" s="59" t="str">
        <f>IF(resultats_francais!Q351="","",resultats_francais!Q351)</f>
        <v/>
      </c>
      <c r="R351" s="59" t="str">
        <f>IF(resultats_francais!R351="","",resultats_francais!R351)</f>
        <v/>
      </c>
      <c r="S351" s="59" t="str">
        <f>IF(resultats_francais!S351="","",resultats_francais!S351)</f>
        <v/>
      </c>
      <c r="T351" s="59" t="str">
        <f>IF(resultats_francais!T351="","",resultats_francais!T351)</f>
        <v/>
      </c>
      <c r="U351" s="59" t="str">
        <f>IF(resultats_francais!U351="","",resultats_francais!U351)</f>
        <v/>
      </c>
    </row>
    <row r="352" spans="1:21" ht="20.100000000000001" customHeight="1" thickBot="1">
      <c r="A352" s="63" t="str">
        <f>IF(resultats_francais!A352="","",resultats_francais!A352)</f>
        <v/>
      </c>
      <c r="B352" s="59" t="str">
        <f>IF(resultats_francais!B352="","",resultats_francais!B352)</f>
        <v/>
      </c>
      <c r="C352" s="59" t="str">
        <f>IF(resultats_francais!C352="","",resultats_francais!C352)</f>
        <v/>
      </c>
      <c r="D352" s="59" t="str">
        <f>IF(resultats_francais!D352="","",resultats_francais!D352)</f>
        <v/>
      </c>
      <c r="E352" s="59" t="str">
        <f>IF(resultats_francais!H352="","",resultats_francais!H352)</f>
        <v/>
      </c>
      <c r="F352" s="59" t="str">
        <f>IF(resultats_francais!I352="","",resultats_francais!I352)</f>
        <v/>
      </c>
      <c r="G352" s="59" t="str">
        <f>IF(resultats_francais!J352="","",resultats_francais!J352)</f>
        <v/>
      </c>
      <c r="H352" s="59" t="str">
        <f>IF(resultats_francais!M352="","",resultats_francais!M352)</f>
        <v/>
      </c>
      <c r="I352" s="59" t="str">
        <f>IF(resultats_francais!N352="","",resultats_francais!N352)</f>
        <v/>
      </c>
      <c r="J352" s="59" t="str">
        <f>IF(resultats_francais!O352="","",resultats_francais!O352)</f>
        <v/>
      </c>
      <c r="K352" s="59" t="str">
        <f>IF(resultats_francais!E352="","",resultats_francais!E352)</f>
        <v/>
      </c>
      <c r="L352" s="59" t="str">
        <f>IF(resultats_francais!F352="","",resultats_francais!F352)</f>
        <v/>
      </c>
      <c r="M352" s="59" t="str">
        <f>IF(resultats_francais!G352="","",resultats_francais!G352)</f>
        <v/>
      </c>
      <c r="N352" s="59" t="str">
        <f>IF(resultats_francais!K352="","",resultats_francais!K352)</f>
        <v/>
      </c>
      <c r="O352" s="59" t="str">
        <f>IF(resultats_francais!L352="","",resultats_francais!L352)</f>
        <v/>
      </c>
      <c r="P352" s="59" t="str">
        <f>IF(resultats_francais!P352="","",resultats_francais!P352)</f>
        <v/>
      </c>
      <c r="Q352" s="59" t="str">
        <f>IF(resultats_francais!Q352="","",resultats_francais!Q352)</f>
        <v/>
      </c>
      <c r="R352" s="59" t="str">
        <f>IF(resultats_francais!R352="","",resultats_francais!R352)</f>
        <v/>
      </c>
      <c r="S352" s="59" t="str">
        <f>IF(resultats_francais!S352="","",resultats_francais!S352)</f>
        <v/>
      </c>
      <c r="T352" s="59" t="str">
        <f>IF(resultats_francais!T352="","",resultats_francais!T352)</f>
        <v/>
      </c>
      <c r="U352" s="59" t="str">
        <f>IF(resultats_francais!U352="","",resultats_francais!U352)</f>
        <v/>
      </c>
    </row>
    <row r="353" spans="1:21" ht="20.100000000000001" customHeight="1" thickBot="1">
      <c r="A353" s="63" t="str">
        <f>IF(resultats_francais!A353="","",resultats_francais!A353)</f>
        <v/>
      </c>
      <c r="B353" s="59" t="str">
        <f>IF(resultats_francais!B353="","",resultats_francais!B353)</f>
        <v/>
      </c>
      <c r="C353" s="59" t="str">
        <f>IF(resultats_francais!C353="","",resultats_francais!C353)</f>
        <v/>
      </c>
      <c r="D353" s="59" t="str">
        <f>IF(resultats_francais!D353="","",resultats_francais!D353)</f>
        <v/>
      </c>
      <c r="E353" s="59" t="str">
        <f>IF(resultats_francais!H353="","",resultats_francais!H353)</f>
        <v/>
      </c>
      <c r="F353" s="59" t="str">
        <f>IF(resultats_francais!I353="","",resultats_francais!I353)</f>
        <v/>
      </c>
      <c r="G353" s="59" t="str">
        <f>IF(resultats_francais!J353="","",resultats_francais!J353)</f>
        <v/>
      </c>
      <c r="H353" s="59" t="str">
        <f>IF(resultats_francais!M353="","",resultats_francais!M353)</f>
        <v/>
      </c>
      <c r="I353" s="59" t="str">
        <f>IF(resultats_francais!N353="","",resultats_francais!N353)</f>
        <v/>
      </c>
      <c r="J353" s="59" t="str">
        <f>IF(resultats_francais!O353="","",resultats_francais!O353)</f>
        <v/>
      </c>
      <c r="K353" s="59" t="str">
        <f>IF(resultats_francais!E353="","",resultats_francais!E353)</f>
        <v/>
      </c>
      <c r="L353" s="59" t="str">
        <f>IF(resultats_francais!F353="","",resultats_francais!F353)</f>
        <v/>
      </c>
      <c r="M353" s="59" t="str">
        <f>IF(resultats_francais!G353="","",resultats_francais!G353)</f>
        <v/>
      </c>
      <c r="N353" s="59" t="str">
        <f>IF(resultats_francais!K353="","",resultats_francais!K353)</f>
        <v/>
      </c>
      <c r="O353" s="59" t="str">
        <f>IF(resultats_francais!L353="","",resultats_francais!L353)</f>
        <v/>
      </c>
      <c r="P353" s="59" t="str">
        <f>IF(resultats_francais!P353="","",resultats_francais!P353)</f>
        <v/>
      </c>
      <c r="Q353" s="59" t="str">
        <f>IF(resultats_francais!Q353="","",resultats_francais!Q353)</f>
        <v/>
      </c>
      <c r="R353" s="59" t="str">
        <f>IF(resultats_francais!R353="","",resultats_francais!R353)</f>
        <v/>
      </c>
      <c r="S353" s="59" t="str">
        <f>IF(resultats_francais!S353="","",resultats_francais!S353)</f>
        <v/>
      </c>
      <c r="T353" s="59" t="str">
        <f>IF(resultats_francais!T353="","",resultats_francais!T353)</f>
        <v/>
      </c>
      <c r="U353" s="59" t="str">
        <f>IF(resultats_francais!U353="","",resultats_francais!U353)</f>
        <v/>
      </c>
    </row>
    <row r="354" spans="1:21" ht="20.100000000000001" customHeight="1" thickBot="1">
      <c r="A354" s="63" t="str">
        <f>IF(resultats_francais!A354="","",resultats_francais!A354)</f>
        <v/>
      </c>
      <c r="B354" s="59" t="str">
        <f>IF(resultats_francais!B354="","",resultats_francais!B354)</f>
        <v/>
      </c>
      <c r="C354" s="59" t="str">
        <f>IF(resultats_francais!C354="","",resultats_francais!C354)</f>
        <v/>
      </c>
      <c r="D354" s="59" t="str">
        <f>IF(resultats_francais!D354="","",resultats_francais!D354)</f>
        <v/>
      </c>
      <c r="E354" s="59" t="str">
        <f>IF(resultats_francais!H354="","",resultats_francais!H354)</f>
        <v/>
      </c>
      <c r="F354" s="59" t="str">
        <f>IF(resultats_francais!I354="","",resultats_francais!I354)</f>
        <v/>
      </c>
      <c r="G354" s="59" t="str">
        <f>IF(resultats_francais!J354="","",resultats_francais!J354)</f>
        <v/>
      </c>
      <c r="H354" s="59" t="str">
        <f>IF(resultats_francais!M354="","",resultats_francais!M354)</f>
        <v/>
      </c>
      <c r="I354" s="59" t="str">
        <f>IF(resultats_francais!N354="","",resultats_francais!N354)</f>
        <v/>
      </c>
      <c r="J354" s="59" t="str">
        <f>IF(resultats_francais!O354="","",resultats_francais!O354)</f>
        <v/>
      </c>
      <c r="K354" s="59" t="str">
        <f>IF(resultats_francais!E354="","",resultats_francais!E354)</f>
        <v/>
      </c>
      <c r="L354" s="59" t="str">
        <f>IF(resultats_francais!F354="","",resultats_francais!F354)</f>
        <v/>
      </c>
      <c r="M354" s="59" t="str">
        <f>IF(resultats_francais!G354="","",resultats_francais!G354)</f>
        <v/>
      </c>
      <c r="N354" s="59" t="str">
        <f>IF(resultats_francais!K354="","",resultats_francais!K354)</f>
        <v/>
      </c>
      <c r="O354" s="59" t="str">
        <f>IF(resultats_francais!L354="","",resultats_francais!L354)</f>
        <v/>
      </c>
      <c r="P354" s="59" t="str">
        <f>IF(resultats_francais!P354="","",resultats_francais!P354)</f>
        <v/>
      </c>
      <c r="Q354" s="59" t="str">
        <f>IF(resultats_francais!Q354="","",resultats_francais!Q354)</f>
        <v/>
      </c>
      <c r="R354" s="59" t="str">
        <f>IF(resultats_francais!R354="","",resultats_francais!R354)</f>
        <v/>
      </c>
      <c r="S354" s="59" t="str">
        <f>IF(resultats_francais!S354="","",resultats_francais!S354)</f>
        <v/>
      </c>
      <c r="T354" s="59" t="str">
        <f>IF(resultats_francais!T354="","",resultats_francais!T354)</f>
        <v/>
      </c>
      <c r="U354" s="59" t="str">
        <f>IF(resultats_francais!U354="","",resultats_francais!U354)</f>
        <v/>
      </c>
    </row>
    <row r="355" spans="1:21" ht="20.100000000000001" customHeight="1" thickBot="1">
      <c r="A355" s="63" t="str">
        <f>IF(resultats_francais!A355="","",resultats_francais!A355)</f>
        <v/>
      </c>
      <c r="B355" s="59" t="str">
        <f>IF(resultats_francais!B355="","",resultats_francais!B355)</f>
        <v/>
      </c>
      <c r="C355" s="59" t="str">
        <f>IF(resultats_francais!C355="","",resultats_francais!C355)</f>
        <v/>
      </c>
      <c r="D355" s="59" t="str">
        <f>IF(resultats_francais!D355="","",resultats_francais!D355)</f>
        <v/>
      </c>
      <c r="E355" s="59" t="str">
        <f>IF(resultats_francais!H355="","",resultats_francais!H355)</f>
        <v/>
      </c>
      <c r="F355" s="59" t="str">
        <f>IF(resultats_francais!I355="","",resultats_francais!I355)</f>
        <v/>
      </c>
      <c r="G355" s="59" t="str">
        <f>IF(resultats_francais!J355="","",resultats_francais!J355)</f>
        <v/>
      </c>
      <c r="H355" s="59" t="str">
        <f>IF(resultats_francais!M355="","",resultats_francais!M355)</f>
        <v/>
      </c>
      <c r="I355" s="59" t="str">
        <f>IF(resultats_francais!N355="","",resultats_francais!N355)</f>
        <v/>
      </c>
      <c r="J355" s="59" t="str">
        <f>IF(resultats_francais!O355="","",resultats_francais!O355)</f>
        <v/>
      </c>
      <c r="K355" s="59" t="str">
        <f>IF(resultats_francais!E355="","",resultats_francais!E355)</f>
        <v/>
      </c>
      <c r="L355" s="59" t="str">
        <f>IF(resultats_francais!F355="","",resultats_francais!F355)</f>
        <v/>
      </c>
      <c r="M355" s="59" t="str">
        <f>IF(resultats_francais!G355="","",resultats_francais!G355)</f>
        <v/>
      </c>
      <c r="N355" s="59" t="str">
        <f>IF(resultats_francais!K355="","",resultats_francais!K355)</f>
        <v/>
      </c>
      <c r="O355" s="59" t="str">
        <f>IF(resultats_francais!L355="","",resultats_francais!L355)</f>
        <v/>
      </c>
      <c r="P355" s="59" t="str">
        <f>IF(resultats_francais!P355="","",resultats_francais!P355)</f>
        <v/>
      </c>
      <c r="Q355" s="59" t="str">
        <f>IF(resultats_francais!Q355="","",resultats_francais!Q355)</f>
        <v/>
      </c>
      <c r="R355" s="59" t="str">
        <f>IF(resultats_francais!R355="","",resultats_francais!R355)</f>
        <v/>
      </c>
      <c r="S355" s="59" t="str">
        <f>IF(resultats_francais!S355="","",resultats_francais!S355)</f>
        <v/>
      </c>
      <c r="T355" s="59" t="str">
        <f>IF(resultats_francais!T355="","",resultats_francais!T355)</f>
        <v/>
      </c>
      <c r="U355" s="59" t="str">
        <f>IF(resultats_francais!U355="","",resultats_francais!U355)</f>
        <v/>
      </c>
    </row>
    <row r="356" spans="1:21" ht="20.100000000000001" customHeight="1" thickBot="1">
      <c r="A356" s="63" t="str">
        <f>IF(resultats_francais!A356="","",resultats_francais!A356)</f>
        <v/>
      </c>
      <c r="B356" s="59" t="str">
        <f>IF(resultats_francais!B356="","",resultats_francais!B356)</f>
        <v/>
      </c>
      <c r="C356" s="59" t="str">
        <f>IF(resultats_francais!C356="","",resultats_francais!C356)</f>
        <v/>
      </c>
      <c r="D356" s="59" t="str">
        <f>IF(resultats_francais!D356="","",resultats_francais!D356)</f>
        <v/>
      </c>
      <c r="E356" s="59" t="str">
        <f>IF(resultats_francais!H356="","",resultats_francais!H356)</f>
        <v/>
      </c>
      <c r="F356" s="59" t="str">
        <f>IF(resultats_francais!I356="","",resultats_francais!I356)</f>
        <v/>
      </c>
      <c r="G356" s="59" t="str">
        <f>IF(resultats_francais!J356="","",resultats_francais!J356)</f>
        <v/>
      </c>
      <c r="H356" s="59" t="str">
        <f>IF(resultats_francais!M356="","",resultats_francais!M356)</f>
        <v/>
      </c>
      <c r="I356" s="59" t="str">
        <f>IF(resultats_francais!N356="","",resultats_francais!N356)</f>
        <v/>
      </c>
      <c r="J356" s="59" t="str">
        <f>IF(resultats_francais!O356="","",resultats_francais!O356)</f>
        <v/>
      </c>
      <c r="K356" s="59" t="str">
        <f>IF(resultats_francais!E356="","",resultats_francais!E356)</f>
        <v/>
      </c>
      <c r="L356" s="59" t="str">
        <f>IF(resultats_francais!F356="","",resultats_francais!F356)</f>
        <v/>
      </c>
      <c r="M356" s="59" t="str">
        <f>IF(resultats_francais!G356="","",resultats_francais!G356)</f>
        <v/>
      </c>
      <c r="N356" s="59" t="str">
        <f>IF(resultats_francais!K356="","",resultats_francais!K356)</f>
        <v/>
      </c>
      <c r="O356" s="59" t="str">
        <f>IF(resultats_francais!L356="","",resultats_francais!L356)</f>
        <v/>
      </c>
      <c r="P356" s="59" t="str">
        <f>IF(resultats_francais!P356="","",resultats_francais!P356)</f>
        <v/>
      </c>
      <c r="Q356" s="59" t="str">
        <f>IF(resultats_francais!Q356="","",resultats_francais!Q356)</f>
        <v/>
      </c>
      <c r="R356" s="59" t="str">
        <f>IF(resultats_francais!R356="","",resultats_francais!R356)</f>
        <v/>
      </c>
      <c r="S356" s="59" t="str">
        <f>IF(resultats_francais!S356="","",resultats_francais!S356)</f>
        <v/>
      </c>
      <c r="T356" s="59" t="str">
        <f>IF(resultats_francais!T356="","",resultats_francais!T356)</f>
        <v/>
      </c>
      <c r="U356" s="59" t="str">
        <f>IF(resultats_francais!U356="","",resultats_francais!U356)</f>
        <v/>
      </c>
    </row>
    <row r="357" spans="1:21" ht="20.100000000000001" customHeight="1" thickBot="1">
      <c r="A357" s="63" t="str">
        <f>IF(resultats_francais!A357="","",resultats_francais!A357)</f>
        <v/>
      </c>
      <c r="B357" s="59" t="str">
        <f>IF(resultats_francais!B357="","",resultats_francais!B357)</f>
        <v/>
      </c>
      <c r="C357" s="59" t="str">
        <f>IF(resultats_francais!C357="","",resultats_francais!C357)</f>
        <v/>
      </c>
      <c r="D357" s="59" t="str">
        <f>IF(resultats_francais!D357="","",resultats_francais!D357)</f>
        <v/>
      </c>
      <c r="E357" s="59" t="str">
        <f>IF(resultats_francais!H357="","",resultats_francais!H357)</f>
        <v/>
      </c>
      <c r="F357" s="59" t="str">
        <f>IF(resultats_francais!I357="","",resultats_francais!I357)</f>
        <v/>
      </c>
      <c r="G357" s="59" t="str">
        <f>IF(resultats_francais!J357="","",resultats_francais!J357)</f>
        <v/>
      </c>
      <c r="H357" s="59" t="str">
        <f>IF(resultats_francais!M357="","",resultats_francais!M357)</f>
        <v/>
      </c>
      <c r="I357" s="59" t="str">
        <f>IF(resultats_francais!N357="","",resultats_francais!N357)</f>
        <v/>
      </c>
      <c r="J357" s="59" t="str">
        <f>IF(resultats_francais!O357="","",resultats_francais!O357)</f>
        <v/>
      </c>
      <c r="K357" s="59" t="str">
        <f>IF(resultats_francais!E357="","",resultats_francais!E357)</f>
        <v/>
      </c>
      <c r="L357" s="59" t="str">
        <f>IF(resultats_francais!F357="","",resultats_francais!F357)</f>
        <v/>
      </c>
      <c r="M357" s="59" t="str">
        <f>IF(resultats_francais!G357="","",resultats_francais!G357)</f>
        <v/>
      </c>
      <c r="N357" s="59" t="str">
        <f>IF(resultats_francais!K357="","",resultats_francais!K357)</f>
        <v/>
      </c>
      <c r="O357" s="59" t="str">
        <f>IF(resultats_francais!L357="","",resultats_francais!L357)</f>
        <v/>
      </c>
      <c r="P357" s="59" t="str">
        <f>IF(resultats_francais!P357="","",resultats_francais!P357)</f>
        <v/>
      </c>
      <c r="Q357" s="59" t="str">
        <f>IF(resultats_francais!Q357="","",resultats_francais!Q357)</f>
        <v/>
      </c>
      <c r="R357" s="59" t="str">
        <f>IF(resultats_francais!R357="","",resultats_francais!R357)</f>
        <v/>
      </c>
      <c r="S357" s="59" t="str">
        <f>IF(resultats_francais!S357="","",resultats_francais!S357)</f>
        <v/>
      </c>
      <c r="T357" s="59" t="str">
        <f>IF(resultats_francais!T357="","",resultats_francais!T357)</f>
        <v/>
      </c>
      <c r="U357" s="59" t="str">
        <f>IF(resultats_francais!U357="","",resultats_francais!U357)</f>
        <v/>
      </c>
    </row>
    <row r="358" spans="1:21" ht="20.100000000000001" customHeight="1" thickBot="1">
      <c r="A358" s="63" t="str">
        <f>IF(resultats_francais!A358="","",resultats_francais!A358)</f>
        <v/>
      </c>
      <c r="B358" s="59" t="str">
        <f>IF(resultats_francais!B358="","",resultats_francais!B358)</f>
        <v/>
      </c>
      <c r="C358" s="59" t="str">
        <f>IF(resultats_francais!C358="","",resultats_francais!C358)</f>
        <v/>
      </c>
      <c r="D358" s="59" t="str">
        <f>IF(resultats_francais!D358="","",resultats_francais!D358)</f>
        <v/>
      </c>
      <c r="E358" s="59" t="str">
        <f>IF(resultats_francais!H358="","",resultats_francais!H358)</f>
        <v/>
      </c>
      <c r="F358" s="59" t="str">
        <f>IF(resultats_francais!I358="","",resultats_francais!I358)</f>
        <v/>
      </c>
      <c r="G358" s="59" t="str">
        <f>IF(resultats_francais!J358="","",resultats_francais!J358)</f>
        <v/>
      </c>
      <c r="H358" s="59" t="str">
        <f>IF(resultats_francais!M358="","",resultats_francais!M358)</f>
        <v/>
      </c>
      <c r="I358" s="59" t="str">
        <f>IF(resultats_francais!N358="","",resultats_francais!N358)</f>
        <v/>
      </c>
      <c r="J358" s="59" t="str">
        <f>IF(resultats_francais!O358="","",resultats_francais!O358)</f>
        <v/>
      </c>
      <c r="K358" s="59" t="str">
        <f>IF(resultats_francais!E358="","",resultats_francais!E358)</f>
        <v/>
      </c>
      <c r="L358" s="59" t="str">
        <f>IF(resultats_francais!F358="","",resultats_francais!F358)</f>
        <v/>
      </c>
      <c r="M358" s="59" t="str">
        <f>IF(resultats_francais!G358="","",resultats_francais!G358)</f>
        <v/>
      </c>
      <c r="N358" s="59" t="str">
        <f>IF(resultats_francais!K358="","",resultats_francais!K358)</f>
        <v/>
      </c>
      <c r="O358" s="59" t="str">
        <f>IF(resultats_francais!L358="","",resultats_francais!L358)</f>
        <v/>
      </c>
      <c r="P358" s="59" t="str">
        <f>IF(resultats_francais!P358="","",resultats_francais!P358)</f>
        <v/>
      </c>
      <c r="Q358" s="59" t="str">
        <f>IF(resultats_francais!Q358="","",resultats_francais!Q358)</f>
        <v/>
      </c>
      <c r="R358" s="59" t="str">
        <f>IF(resultats_francais!R358="","",resultats_francais!R358)</f>
        <v/>
      </c>
      <c r="S358" s="59" t="str">
        <f>IF(resultats_francais!S358="","",resultats_francais!S358)</f>
        <v/>
      </c>
      <c r="T358" s="59" t="str">
        <f>IF(resultats_francais!T358="","",resultats_francais!T358)</f>
        <v/>
      </c>
      <c r="U358" s="59" t="str">
        <f>IF(resultats_francais!U358="","",resultats_francais!U358)</f>
        <v/>
      </c>
    </row>
    <row r="359" spans="1:21" ht="20.100000000000001" customHeight="1" thickBot="1">
      <c r="A359" s="63" t="str">
        <f>IF(resultats_francais!A359="","",resultats_francais!A359)</f>
        <v/>
      </c>
      <c r="B359" s="59" t="str">
        <f>IF(resultats_francais!B359="","",resultats_francais!B359)</f>
        <v/>
      </c>
      <c r="C359" s="59" t="str">
        <f>IF(resultats_francais!C359="","",resultats_francais!C359)</f>
        <v/>
      </c>
      <c r="D359" s="59" t="str">
        <f>IF(resultats_francais!D359="","",resultats_francais!D359)</f>
        <v/>
      </c>
      <c r="E359" s="59" t="str">
        <f>IF(resultats_francais!H359="","",resultats_francais!H359)</f>
        <v/>
      </c>
      <c r="F359" s="59" t="str">
        <f>IF(resultats_francais!I359="","",resultats_francais!I359)</f>
        <v/>
      </c>
      <c r="G359" s="59" t="str">
        <f>IF(resultats_francais!J359="","",resultats_francais!J359)</f>
        <v/>
      </c>
      <c r="H359" s="59" t="str">
        <f>IF(resultats_francais!M359="","",resultats_francais!M359)</f>
        <v/>
      </c>
      <c r="I359" s="59" t="str">
        <f>IF(resultats_francais!N359="","",resultats_francais!N359)</f>
        <v/>
      </c>
      <c r="J359" s="59" t="str">
        <f>IF(resultats_francais!O359="","",resultats_francais!O359)</f>
        <v/>
      </c>
      <c r="K359" s="59" t="str">
        <f>IF(resultats_francais!E359="","",resultats_francais!E359)</f>
        <v/>
      </c>
      <c r="L359" s="59" t="str">
        <f>IF(resultats_francais!F359="","",resultats_francais!F359)</f>
        <v/>
      </c>
      <c r="M359" s="59" t="str">
        <f>IF(resultats_francais!G359="","",resultats_francais!G359)</f>
        <v/>
      </c>
      <c r="N359" s="59" t="str">
        <f>IF(resultats_francais!K359="","",resultats_francais!K359)</f>
        <v/>
      </c>
      <c r="O359" s="59" t="str">
        <f>IF(resultats_francais!L359="","",resultats_francais!L359)</f>
        <v/>
      </c>
      <c r="P359" s="59" t="str">
        <f>IF(resultats_francais!P359="","",resultats_francais!P359)</f>
        <v/>
      </c>
      <c r="Q359" s="59" t="str">
        <f>IF(resultats_francais!Q359="","",resultats_francais!Q359)</f>
        <v/>
      </c>
      <c r="R359" s="59" t="str">
        <f>IF(resultats_francais!R359="","",resultats_francais!R359)</f>
        <v/>
      </c>
      <c r="S359" s="59" t="str">
        <f>IF(resultats_francais!S359="","",resultats_francais!S359)</f>
        <v/>
      </c>
      <c r="T359" s="59" t="str">
        <f>IF(resultats_francais!T359="","",resultats_francais!T359)</f>
        <v/>
      </c>
      <c r="U359" s="59" t="str">
        <f>IF(resultats_francais!U359="","",resultats_francais!U359)</f>
        <v/>
      </c>
    </row>
    <row r="360" spans="1:21" ht="20.100000000000001" customHeight="1" thickBot="1">
      <c r="A360" s="63" t="str">
        <f>IF(resultats_francais!A360="","",resultats_francais!A360)</f>
        <v/>
      </c>
      <c r="B360" s="59" t="str">
        <f>IF(resultats_francais!B360="","",resultats_francais!B360)</f>
        <v/>
      </c>
      <c r="C360" s="59" t="str">
        <f>IF(resultats_francais!C360="","",resultats_francais!C360)</f>
        <v/>
      </c>
      <c r="D360" s="59" t="str">
        <f>IF(resultats_francais!D360="","",resultats_francais!D360)</f>
        <v/>
      </c>
      <c r="E360" s="59" t="str">
        <f>IF(resultats_francais!H360="","",resultats_francais!H360)</f>
        <v/>
      </c>
      <c r="F360" s="59" t="str">
        <f>IF(resultats_francais!I360="","",resultats_francais!I360)</f>
        <v/>
      </c>
      <c r="G360" s="59" t="str">
        <f>IF(resultats_francais!J360="","",resultats_francais!J360)</f>
        <v/>
      </c>
      <c r="H360" s="59" t="str">
        <f>IF(resultats_francais!M360="","",resultats_francais!M360)</f>
        <v/>
      </c>
      <c r="I360" s="59" t="str">
        <f>IF(resultats_francais!N360="","",resultats_francais!N360)</f>
        <v/>
      </c>
      <c r="J360" s="59" t="str">
        <f>IF(resultats_francais!O360="","",resultats_francais!O360)</f>
        <v/>
      </c>
      <c r="K360" s="59" t="str">
        <f>IF(resultats_francais!E360="","",resultats_francais!E360)</f>
        <v/>
      </c>
      <c r="L360" s="59" t="str">
        <f>IF(resultats_francais!F360="","",resultats_francais!F360)</f>
        <v/>
      </c>
      <c r="M360" s="59" t="str">
        <f>IF(resultats_francais!G360="","",resultats_francais!G360)</f>
        <v/>
      </c>
      <c r="N360" s="59" t="str">
        <f>IF(resultats_francais!K360="","",resultats_francais!K360)</f>
        <v/>
      </c>
      <c r="O360" s="59" t="str">
        <f>IF(resultats_francais!L360="","",resultats_francais!L360)</f>
        <v/>
      </c>
      <c r="P360" s="59" t="str">
        <f>IF(resultats_francais!P360="","",resultats_francais!P360)</f>
        <v/>
      </c>
      <c r="Q360" s="59" t="str">
        <f>IF(resultats_francais!Q360="","",resultats_francais!Q360)</f>
        <v/>
      </c>
      <c r="R360" s="59" t="str">
        <f>IF(resultats_francais!R360="","",resultats_francais!R360)</f>
        <v/>
      </c>
      <c r="S360" s="59" t="str">
        <f>IF(resultats_francais!S360="","",resultats_francais!S360)</f>
        <v/>
      </c>
      <c r="T360" s="59" t="str">
        <f>IF(resultats_francais!T360="","",resultats_francais!T360)</f>
        <v/>
      </c>
      <c r="U360" s="59" t="str">
        <f>IF(resultats_francais!U360="","",resultats_francais!U360)</f>
        <v/>
      </c>
    </row>
    <row r="361" spans="1:21" ht="20.100000000000001" customHeight="1" thickBot="1">
      <c r="A361" s="63" t="str">
        <f>IF(resultats_francais!A361="","",resultats_francais!A361)</f>
        <v/>
      </c>
      <c r="B361" s="59" t="str">
        <f>IF(resultats_francais!B361="","",resultats_francais!B361)</f>
        <v/>
      </c>
      <c r="C361" s="59" t="str">
        <f>IF(resultats_francais!C361="","",resultats_francais!C361)</f>
        <v/>
      </c>
      <c r="D361" s="59" t="str">
        <f>IF(resultats_francais!D361="","",resultats_francais!D361)</f>
        <v/>
      </c>
      <c r="E361" s="59" t="str">
        <f>IF(resultats_francais!H361="","",resultats_francais!H361)</f>
        <v/>
      </c>
      <c r="F361" s="59" t="str">
        <f>IF(resultats_francais!I361="","",resultats_francais!I361)</f>
        <v/>
      </c>
      <c r="G361" s="59" t="str">
        <f>IF(resultats_francais!J361="","",resultats_francais!J361)</f>
        <v/>
      </c>
      <c r="H361" s="59" t="str">
        <f>IF(resultats_francais!M361="","",resultats_francais!M361)</f>
        <v/>
      </c>
      <c r="I361" s="59" t="str">
        <f>IF(resultats_francais!N361="","",resultats_francais!N361)</f>
        <v/>
      </c>
      <c r="J361" s="59" t="str">
        <f>IF(resultats_francais!O361="","",resultats_francais!O361)</f>
        <v/>
      </c>
      <c r="K361" s="59" t="str">
        <f>IF(resultats_francais!E361="","",resultats_francais!E361)</f>
        <v/>
      </c>
      <c r="L361" s="59" t="str">
        <f>IF(resultats_francais!F361="","",resultats_francais!F361)</f>
        <v/>
      </c>
      <c r="M361" s="59" t="str">
        <f>IF(resultats_francais!G361="","",resultats_francais!G361)</f>
        <v/>
      </c>
      <c r="N361" s="59" t="str">
        <f>IF(resultats_francais!K361="","",resultats_francais!K361)</f>
        <v/>
      </c>
      <c r="O361" s="59" t="str">
        <f>IF(resultats_francais!L361="","",resultats_francais!L361)</f>
        <v/>
      </c>
      <c r="P361" s="59" t="str">
        <f>IF(resultats_francais!P361="","",resultats_francais!P361)</f>
        <v/>
      </c>
      <c r="Q361" s="59" t="str">
        <f>IF(resultats_francais!Q361="","",resultats_francais!Q361)</f>
        <v/>
      </c>
      <c r="R361" s="59" t="str">
        <f>IF(resultats_francais!R361="","",resultats_francais!R361)</f>
        <v/>
      </c>
      <c r="S361" s="59" t="str">
        <f>IF(resultats_francais!S361="","",resultats_francais!S361)</f>
        <v/>
      </c>
      <c r="T361" s="59" t="str">
        <f>IF(resultats_francais!T361="","",resultats_francais!T361)</f>
        <v/>
      </c>
      <c r="U361" s="59" t="str">
        <f>IF(resultats_francais!U361="","",resultats_francais!U361)</f>
        <v/>
      </c>
    </row>
    <row r="362" spans="1:21" ht="20.100000000000001" customHeight="1" thickBot="1">
      <c r="A362" s="63" t="str">
        <f>IF(resultats_francais!A362="","",resultats_francais!A362)</f>
        <v/>
      </c>
      <c r="B362" s="59" t="str">
        <f>IF(resultats_francais!B362="","",resultats_francais!B362)</f>
        <v/>
      </c>
      <c r="C362" s="59" t="str">
        <f>IF(resultats_francais!C362="","",resultats_francais!C362)</f>
        <v/>
      </c>
      <c r="D362" s="59" t="str">
        <f>IF(resultats_francais!D362="","",resultats_francais!D362)</f>
        <v/>
      </c>
      <c r="E362" s="59" t="str">
        <f>IF(resultats_francais!H362="","",resultats_francais!H362)</f>
        <v/>
      </c>
      <c r="F362" s="59" t="str">
        <f>IF(resultats_francais!I362="","",resultats_francais!I362)</f>
        <v/>
      </c>
      <c r="G362" s="59" t="str">
        <f>IF(resultats_francais!J362="","",resultats_francais!J362)</f>
        <v/>
      </c>
      <c r="H362" s="59" t="str">
        <f>IF(resultats_francais!M362="","",resultats_francais!M362)</f>
        <v/>
      </c>
      <c r="I362" s="59" t="str">
        <f>IF(resultats_francais!N362="","",resultats_francais!N362)</f>
        <v/>
      </c>
      <c r="J362" s="59" t="str">
        <f>IF(resultats_francais!O362="","",resultats_francais!O362)</f>
        <v/>
      </c>
      <c r="K362" s="59" t="str">
        <f>IF(resultats_francais!E362="","",resultats_francais!E362)</f>
        <v/>
      </c>
      <c r="L362" s="59" t="str">
        <f>IF(resultats_francais!F362="","",resultats_francais!F362)</f>
        <v/>
      </c>
      <c r="M362" s="59" t="str">
        <f>IF(resultats_francais!G362="","",resultats_francais!G362)</f>
        <v/>
      </c>
      <c r="N362" s="59" t="str">
        <f>IF(resultats_francais!K362="","",resultats_francais!K362)</f>
        <v/>
      </c>
      <c r="O362" s="59" t="str">
        <f>IF(resultats_francais!L362="","",resultats_francais!L362)</f>
        <v/>
      </c>
      <c r="P362" s="59" t="str">
        <f>IF(resultats_francais!P362="","",resultats_francais!P362)</f>
        <v/>
      </c>
      <c r="Q362" s="59" t="str">
        <f>IF(resultats_francais!Q362="","",resultats_francais!Q362)</f>
        <v/>
      </c>
      <c r="R362" s="59" t="str">
        <f>IF(resultats_francais!R362="","",resultats_francais!R362)</f>
        <v/>
      </c>
      <c r="S362" s="59" t="str">
        <f>IF(resultats_francais!S362="","",resultats_francais!S362)</f>
        <v/>
      </c>
      <c r="T362" s="59" t="str">
        <f>IF(resultats_francais!T362="","",resultats_francais!T362)</f>
        <v/>
      </c>
      <c r="U362" s="59" t="str">
        <f>IF(resultats_francais!U362="","",resultats_francais!U362)</f>
        <v/>
      </c>
    </row>
    <row r="363" spans="1:21" ht="20.100000000000001" customHeight="1" thickBot="1">
      <c r="A363" s="63" t="str">
        <f>IF(resultats_francais!A363="","",resultats_francais!A363)</f>
        <v/>
      </c>
      <c r="B363" s="59" t="str">
        <f>IF(resultats_francais!B363="","",resultats_francais!B363)</f>
        <v/>
      </c>
      <c r="C363" s="59" t="str">
        <f>IF(resultats_francais!C363="","",resultats_francais!C363)</f>
        <v/>
      </c>
      <c r="D363" s="59" t="str">
        <f>IF(resultats_francais!D363="","",resultats_francais!D363)</f>
        <v/>
      </c>
      <c r="E363" s="59" t="str">
        <f>IF(resultats_francais!H363="","",resultats_francais!H363)</f>
        <v/>
      </c>
      <c r="F363" s="59" t="str">
        <f>IF(resultats_francais!I363="","",resultats_francais!I363)</f>
        <v/>
      </c>
      <c r="G363" s="59" t="str">
        <f>IF(resultats_francais!J363="","",resultats_francais!J363)</f>
        <v/>
      </c>
      <c r="H363" s="59" t="str">
        <f>IF(resultats_francais!M363="","",resultats_francais!M363)</f>
        <v/>
      </c>
      <c r="I363" s="59" t="str">
        <f>IF(resultats_francais!N363="","",resultats_francais!N363)</f>
        <v/>
      </c>
      <c r="J363" s="59" t="str">
        <f>IF(resultats_francais!O363="","",resultats_francais!O363)</f>
        <v/>
      </c>
      <c r="K363" s="59" t="str">
        <f>IF(resultats_francais!E363="","",resultats_francais!E363)</f>
        <v/>
      </c>
      <c r="L363" s="59" t="str">
        <f>IF(resultats_francais!F363="","",resultats_francais!F363)</f>
        <v/>
      </c>
      <c r="M363" s="59" t="str">
        <f>IF(resultats_francais!G363="","",resultats_francais!G363)</f>
        <v/>
      </c>
      <c r="N363" s="59" t="str">
        <f>IF(resultats_francais!K363="","",resultats_francais!K363)</f>
        <v/>
      </c>
      <c r="O363" s="59" t="str">
        <f>IF(resultats_francais!L363="","",resultats_francais!L363)</f>
        <v/>
      </c>
      <c r="P363" s="59" t="str">
        <f>IF(resultats_francais!P363="","",resultats_francais!P363)</f>
        <v/>
      </c>
      <c r="Q363" s="59" t="str">
        <f>IF(resultats_francais!Q363="","",resultats_francais!Q363)</f>
        <v/>
      </c>
      <c r="R363" s="59" t="str">
        <f>IF(resultats_francais!R363="","",resultats_francais!R363)</f>
        <v/>
      </c>
      <c r="S363" s="59" t="str">
        <f>IF(resultats_francais!S363="","",resultats_francais!S363)</f>
        <v/>
      </c>
      <c r="T363" s="59" t="str">
        <f>IF(resultats_francais!T363="","",resultats_francais!T363)</f>
        <v/>
      </c>
      <c r="U363" s="59" t="str">
        <f>IF(resultats_francais!U363="","",resultats_francais!U363)</f>
        <v/>
      </c>
    </row>
    <row r="364" spans="1:21" ht="20.100000000000001" customHeight="1" thickBot="1">
      <c r="A364" s="63" t="str">
        <f>IF(resultats_francais!A364="","",resultats_francais!A364)</f>
        <v/>
      </c>
      <c r="B364" s="59" t="str">
        <f>IF(resultats_francais!B364="","",resultats_francais!B364)</f>
        <v/>
      </c>
      <c r="C364" s="59" t="str">
        <f>IF(resultats_francais!C364="","",resultats_francais!C364)</f>
        <v/>
      </c>
      <c r="D364" s="59" t="str">
        <f>IF(resultats_francais!D364="","",resultats_francais!D364)</f>
        <v/>
      </c>
      <c r="E364" s="59" t="str">
        <f>IF(resultats_francais!H364="","",resultats_francais!H364)</f>
        <v/>
      </c>
      <c r="F364" s="59" t="str">
        <f>IF(resultats_francais!I364="","",resultats_francais!I364)</f>
        <v/>
      </c>
      <c r="G364" s="59" t="str">
        <f>IF(resultats_francais!J364="","",resultats_francais!J364)</f>
        <v/>
      </c>
      <c r="H364" s="59" t="str">
        <f>IF(resultats_francais!M364="","",resultats_francais!M364)</f>
        <v/>
      </c>
      <c r="I364" s="59" t="str">
        <f>IF(resultats_francais!N364="","",resultats_francais!N364)</f>
        <v/>
      </c>
      <c r="J364" s="59" t="str">
        <f>IF(resultats_francais!O364="","",resultats_francais!O364)</f>
        <v/>
      </c>
      <c r="K364" s="59" t="str">
        <f>IF(resultats_francais!E364="","",resultats_francais!E364)</f>
        <v/>
      </c>
      <c r="L364" s="59" t="str">
        <f>IF(resultats_francais!F364="","",resultats_francais!F364)</f>
        <v/>
      </c>
      <c r="M364" s="59" t="str">
        <f>IF(resultats_francais!G364="","",resultats_francais!G364)</f>
        <v/>
      </c>
      <c r="N364" s="59" t="str">
        <f>IF(resultats_francais!K364="","",resultats_francais!K364)</f>
        <v/>
      </c>
      <c r="O364" s="59" t="str">
        <f>IF(resultats_francais!L364="","",resultats_francais!L364)</f>
        <v/>
      </c>
      <c r="P364" s="59" t="str">
        <f>IF(resultats_francais!P364="","",resultats_francais!P364)</f>
        <v/>
      </c>
      <c r="Q364" s="59" t="str">
        <f>IF(resultats_francais!Q364="","",resultats_francais!Q364)</f>
        <v/>
      </c>
      <c r="R364" s="59" t="str">
        <f>IF(resultats_francais!R364="","",resultats_francais!R364)</f>
        <v/>
      </c>
      <c r="S364" s="59" t="str">
        <f>IF(resultats_francais!S364="","",resultats_francais!S364)</f>
        <v/>
      </c>
      <c r="T364" s="59" t="str">
        <f>IF(resultats_francais!T364="","",resultats_francais!T364)</f>
        <v/>
      </c>
      <c r="U364" s="59" t="str">
        <f>IF(resultats_francais!U364="","",resultats_francais!U364)</f>
        <v/>
      </c>
    </row>
    <row r="365" spans="1:21" ht="20.100000000000001" customHeight="1" thickBot="1">
      <c r="A365" s="63" t="str">
        <f>IF(resultats_francais!A365="","",resultats_francais!A365)</f>
        <v/>
      </c>
      <c r="B365" s="59" t="str">
        <f>IF(resultats_francais!B365="","",resultats_francais!B365)</f>
        <v/>
      </c>
      <c r="C365" s="59" t="str">
        <f>IF(resultats_francais!C365="","",resultats_francais!C365)</f>
        <v/>
      </c>
      <c r="D365" s="59" t="str">
        <f>IF(resultats_francais!D365="","",resultats_francais!D365)</f>
        <v/>
      </c>
      <c r="E365" s="59" t="str">
        <f>IF(resultats_francais!H365="","",resultats_francais!H365)</f>
        <v/>
      </c>
      <c r="F365" s="59" t="str">
        <f>IF(resultats_francais!I365="","",resultats_francais!I365)</f>
        <v/>
      </c>
      <c r="G365" s="59" t="str">
        <f>IF(resultats_francais!J365="","",resultats_francais!J365)</f>
        <v/>
      </c>
      <c r="H365" s="59" t="str">
        <f>IF(resultats_francais!M365="","",resultats_francais!M365)</f>
        <v/>
      </c>
      <c r="I365" s="59" t="str">
        <f>IF(resultats_francais!N365="","",resultats_francais!N365)</f>
        <v/>
      </c>
      <c r="J365" s="59" t="str">
        <f>IF(resultats_francais!O365="","",resultats_francais!O365)</f>
        <v/>
      </c>
      <c r="K365" s="59" t="str">
        <f>IF(resultats_francais!E365="","",resultats_francais!E365)</f>
        <v/>
      </c>
      <c r="L365" s="59" t="str">
        <f>IF(resultats_francais!F365="","",resultats_francais!F365)</f>
        <v/>
      </c>
      <c r="M365" s="59" t="str">
        <f>IF(resultats_francais!G365="","",resultats_francais!G365)</f>
        <v/>
      </c>
      <c r="N365" s="59" t="str">
        <f>IF(resultats_francais!K365="","",resultats_francais!K365)</f>
        <v/>
      </c>
      <c r="O365" s="59" t="str">
        <f>IF(resultats_francais!L365="","",resultats_francais!L365)</f>
        <v/>
      </c>
      <c r="P365" s="59" t="str">
        <f>IF(resultats_francais!P365="","",resultats_francais!P365)</f>
        <v/>
      </c>
      <c r="Q365" s="59" t="str">
        <f>IF(resultats_francais!Q365="","",resultats_francais!Q365)</f>
        <v/>
      </c>
      <c r="R365" s="59" t="str">
        <f>IF(resultats_francais!R365="","",resultats_francais!R365)</f>
        <v/>
      </c>
      <c r="S365" s="59" t="str">
        <f>IF(resultats_francais!S365="","",resultats_francais!S365)</f>
        <v/>
      </c>
      <c r="T365" s="59" t="str">
        <f>IF(resultats_francais!T365="","",resultats_francais!T365)</f>
        <v/>
      </c>
      <c r="U365" s="59" t="str">
        <f>IF(resultats_francais!U365="","",resultats_francais!U365)</f>
        <v/>
      </c>
    </row>
    <row r="366" spans="1:21" ht="20.100000000000001" customHeight="1" thickBot="1">
      <c r="A366" s="63" t="str">
        <f>IF(resultats_francais!A366="","",resultats_francais!A366)</f>
        <v/>
      </c>
      <c r="B366" s="59" t="str">
        <f>IF(resultats_francais!B366="","",resultats_francais!B366)</f>
        <v/>
      </c>
      <c r="C366" s="59" t="str">
        <f>IF(resultats_francais!C366="","",resultats_francais!C366)</f>
        <v/>
      </c>
      <c r="D366" s="59" t="str">
        <f>IF(resultats_francais!D366="","",resultats_francais!D366)</f>
        <v/>
      </c>
      <c r="E366" s="59" t="str">
        <f>IF(resultats_francais!H366="","",resultats_francais!H366)</f>
        <v/>
      </c>
      <c r="F366" s="59" t="str">
        <f>IF(resultats_francais!I366="","",resultats_francais!I366)</f>
        <v/>
      </c>
      <c r="G366" s="59" t="str">
        <f>IF(resultats_francais!J366="","",resultats_francais!J366)</f>
        <v/>
      </c>
      <c r="H366" s="59" t="str">
        <f>IF(resultats_francais!M366="","",resultats_francais!M366)</f>
        <v/>
      </c>
      <c r="I366" s="59" t="str">
        <f>IF(resultats_francais!N366="","",resultats_francais!N366)</f>
        <v/>
      </c>
      <c r="J366" s="59" t="str">
        <f>IF(resultats_francais!O366="","",resultats_francais!O366)</f>
        <v/>
      </c>
      <c r="K366" s="59" t="str">
        <f>IF(resultats_francais!E366="","",resultats_francais!E366)</f>
        <v/>
      </c>
      <c r="L366" s="59" t="str">
        <f>IF(resultats_francais!F366="","",resultats_francais!F366)</f>
        <v/>
      </c>
      <c r="M366" s="59" t="str">
        <f>IF(resultats_francais!G366="","",resultats_francais!G366)</f>
        <v/>
      </c>
      <c r="N366" s="59" t="str">
        <f>IF(resultats_francais!K366="","",resultats_francais!K366)</f>
        <v/>
      </c>
      <c r="O366" s="59" t="str">
        <f>IF(resultats_francais!L366="","",resultats_francais!L366)</f>
        <v/>
      </c>
      <c r="P366" s="59" t="str">
        <f>IF(resultats_francais!P366="","",resultats_francais!P366)</f>
        <v/>
      </c>
      <c r="Q366" s="59" t="str">
        <f>IF(resultats_francais!Q366="","",resultats_francais!Q366)</f>
        <v/>
      </c>
      <c r="R366" s="59" t="str">
        <f>IF(resultats_francais!R366="","",resultats_francais!R366)</f>
        <v/>
      </c>
      <c r="S366" s="59" t="str">
        <f>IF(resultats_francais!S366="","",resultats_francais!S366)</f>
        <v/>
      </c>
      <c r="T366" s="59" t="str">
        <f>IF(resultats_francais!T366="","",resultats_francais!T366)</f>
        <v/>
      </c>
      <c r="U366" s="59" t="str">
        <f>IF(resultats_francais!U366="","",resultats_francais!U366)</f>
        <v/>
      </c>
    </row>
    <row r="367" spans="1:21" ht="20.100000000000001" customHeight="1" thickBot="1">
      <c r="A367" s="63" t="str">
        <f>IF(resultats_francais!A367="","",resultats_francais!A367)</f>
        <v/>
      </c>
      <c r="B367" s="59" t="str">
        <f>IF(resultats_francais!B367="","",resultats_francais!B367)</f>
        <v/>
      </c>
      <c r="C367" s="59" t="str">
        <f>IF(resultats_francais!C367="","",resultats_francais!C367)</f>
        <v/>
      </c>
      <c r="D367" s="59" t="str">
        <f>IF(resultats_francais!D367="","",resultats_francais!D367)</f>
        <v/>
      </c>
      <c r="E367" s="59" t="str">
        <f>IF(resultats_francais!H367="","",resultats_francais!H367)</f>
        <v/>
      </c>
      <c r="F367" s="59" t="str">
        <f>IF(resultats_francais!I367="","",resultats_francais!I367)</f>
        <v/>
      </c>
      <c r="G367" s="59" t="str">
        <f>IF(resultats_francais!J367="","",resultats_francais!J367)</f>
        <v/>
      </c>
      <c r="H367" s="59" t="str">
        <f>IF(resultats_francais!M367="","",resultats_francais!M367)</f>
        <v/>
      </c>
      <c r="I367" s="59" t="str">
        <f>IF(resultats_francais!N367="","",resultats_francais!N367)</f>
        <v/>
      </c>
      <c r="J367" s="59" t="str">
        <f>IF(resultats_francais!O367="","",resultats_francais!O367)</f>
        <v/>
      </c>
      <c r="K367" s="59" t="str">
        <f>IF(resultats_francais!E367="","",resultats_francais!E367)</f>
        <v/>
      </c>
      <c r="L367" s="59" t="str">
        <f>IF(resultats_francais!F367="","",resultats_francais!F367)</f>
        <v/>
      </c>
      <c r="M367" s="59" t="str">
        <f>IF(resultats_francais!G367="","",resultats_francais!G367)</f>
        <v/>
      </c>
      <c r="N367" s="59" t="str">
        <f>IF(resultats_francais!K367="","",resultats_francais!K367)</f>
        <v/>
      </c>
      <c r="O367" s="59" t="str">
        <f>IF(resultats_francais!L367="","",resultats_francais!L367)</f>
        <v/>
      </c>
      <c r="P367" s="59" t="str">
        <f>IF(resultats_francais!P367="","",resultats_francais!P367)</f>
        <v/>
      </c>
      <c r="Q367" s="59" t="str">
        <f>IF(resultats_francais!Q367="","",resultats_francais!Q367)</f>
        <v/>
      </c>
      <c r="R367" s="59" t="str">
        <f>IF(resultats_francais!R367="","",resultats_francais!R367)</f>
        <v/>
      </c>
      <c r="S367" s="59" t="str">
        <f>IF(resultats_francais!S367="","",resultats_francais!S367)</f>
        <v/>
      </c>
      <c r="T367" s="59" t="str">
        <f>IF(resultats_francais!T367="","",resultats_francais!T367)</f>
        <v/>
      </c>
      <c r="U367" s="59" t="str">
        <f>IF(resultats_francais!U367="","",resultats_francais!U367)</f>
        <v/>
      </c>
    </row>
    <row r="368" spans="1:21" ht="20.100000000000001" customHeight="1" thickBot="1">
      <c r="A368" s="63" t="str">
        <f>IF(resultats_francais!A368="","",resultats_francais!A368)</f>
        <v/>
      </c>
      <c r="B368" s="59" t="str">
        <f>IF(resultats_francais!B368="","",resultats_francais!B368)</f>
        <v/>
      </c>
      <c r="C368" s="59" t="str">
        <f>IF(resultats_francais!C368="","",resultats_francais!C368)</f>
        <v/>
      </c>
      <c r="D368" s="59" t="str">
        <f>IF(resultats_francais!D368="","",resultats_francais!D368)</f>
        <v/>
      </c>
      <c r="E368" s="59" t="str">
        <f>IF(resultats_francais!H368="","",resultats_francais!H368)</f>
        <v/>
      </c>
      <c r="F368" s="59" t="str">
        <f>IF(resultats_francais!I368="","",resultats_francais!I368)</f>
        <v/>
      </c>
      <c r="G368" s="59" t="str">
        <f>IF(resultats_francais!J368="","",resultats_francais!J368)</f>
        <v/>
      </c>
      <c r="H368" s="59" t="str">
        <f>IF(resultats_francais!M368="","",resultats_francais!M368)</f>
        <v/>
      </c>
      <c r="I368" s="59" t="str">
        <f>IF(resultats_francais!N368="","",resultats_francais!N368)</f>
        <v/>
      </c>
      <c r="J368" s="59" t="str">
        <f>IF(resultats_francais!O368="","",resultats_francais!O368)</f>
        <v/>
      </c>
      <c r="K368" s="59" t="str">
        <f>IF(resultats_francais!E368="","",resultats_francais!E368)</f>
        <v/>
      </c>
      <c r="L368" s="59" t="str">
        <f>IF(resultats_francais!F368="","",resultats_francais!F368)</f>
        <v/>
      </c>
      <c r="M368" s="59" t="str">
        <f>IF(resultats_francais!G368="","",resultats_francais!G368)</f>
        <v/>
      </c>
      <c r="N368" s="59" t="str">
        <f>IF(resultats_francais!K368="","",resultats_francais!K368)</f>
        <v/>
      </c>
      <c r="O368" s="59" t="str">
        <f>IF(resultats_francais!L368="","",resultats_francais!L368)</f>
        <v/>
      </c>
      <c r="P368" s="59" t="str">
        <f>IF(resultats_francais!P368="","",resultats_francais!P368)</f>
        <v/>
      </c>
      <c r="Q368" s="59" t="str">
        <f>IF(resultats_francais!Q368="","",resultats_francais!Q368)</f>
        <v/>
      </c>
      <c r="R368" s="59" t="str">
        <f>IF(resultats_francais!R368="","",resultats_francais!R368)</f>
        <v/>
      </c>
      <c r="S368" s="59" t="str">
        <f>IF(resultats_francais!S368="","",resultats_francais!S368)</f>
        <v/>
      </c>
      <c r="T368" s="59" t="str">
        <f>IF(resultats_francais!T368="","",resultats_francais!T368)</f>
        <v/>
      </c>
      <c r="U368" s="59" t="str">
        <f>IF(resultats_francais!U368="","",resultats_francais!U368)</f>
        <v/>
      </c>
    </row>
    <row r="369" spans="1:21" ht="20.100000000000001" customHeight="1" thickBot="1">
      <c r="A369" s="63" t="str">
        <f>IF(resultats_francais!A369="","",resultats_francais!A369)</f>
        <v/>
      </c>
      <c r="B369" s="59" t="str">
        <f>IF(resultats_francais!B369="","",resultats_francais!B369)</f>
        <v/>
      </c>
      <c r="C369" s="59" t="str">
        <f>IF(resultats_francais!C369="","",resultats_francais!C369)</f>
        <v/>
      </c>
      <c r="D369" s="59" t="str">
        <f>IF(resultats_francais!D369="","",resultats_francais!D369)</f>
        <v/>
      </c>
      <c r="E369" s="59" t="str">
        <f>IF(resultats_francais!H369="","",resultats_francais!H369)</f>
        <v/>
      </c>
      <c r="F369" s="59" t="str">
        <f>IF(resultats_francais!I369="","",resultats_francais!I369)</f>
        <v/>
      </c>
      <c r="G369" s="59" t="str">
        <f>IF(resultats_francais!J369="","",resultats_francais!J369)</f>
        <v/>
      </c>
      <c r="H369" s="59" t="str">
        <f>IF(resultats_francais!M369="","",resultats_francais!M369)</f>
        <v/>
      </c>
      <c r="I369" s="59" t="str">
        <f>IF(resultats_francais!N369="","",resultats_francais!N369)</f>
        <v/>
      </c>
      <c r="J369" s="59" t="str">
        <f>IF(resultats_francais!O369="","",resultats_francais!O369)</f>
        <v/>
      </c>
      <c r="K369" s="59" t="str">
        <f>IF(resultats_francais!E369="","",resultats_francais!E369)</f>
        <v/>
      </c>
      <c r="L369" s="59" t="str">
        <f>IF(resultats_francais!F369="","",resultats_francais!F369)</f>
        <v/>
      </c>
      <c r="M369" s="59" t="str">
        <f>IF(resultats_francais!G369="","",resultats_francais!G369)</f>
        <v/>
      </c>
      <c r="N369" s="59" t="str">
        <f>IF(resultats_francais!K369="","",resultats_francais!K369)</f>
        <v/>
      </c>
      <c r="O369" s="59" t="str">
        <f>IF(resultats_francais!L369="","",resultats_francais!L369)</f>
        <v/>
      </c>
      <c r="P369" s="59" t="str">
        <f>IF(resultats_francais!P369="","",resultats_francais!P369)</f>
        <v/>
      </c>
      <c r="Q369" s="59" t="str">
        <f>IF(resultats_francais!Q369="","",resultats_francais!Q369)</f>
        <v/>
      </c>
      <c r="R369" s="59" t="str">
        <f>IF(resultats_francais!R369="","",resultats_francais!R369)</f>
        <v/>
      </c>
      <c r="S369" s="59" t="str">
        <f>IF(resultats_francais!S369="","",resultats_francais!S369)</f>
        <v/>
      </c>
      <c r="T369" s="59" t="str">
        <f>IF(resultats_francais!T369="","",resultats_francais!T369)</f>
        <v/>
      </c>
      <c r="U369" s="59" t="str">
        <f>IF(resultats_francais!U369="","",resultats_francais!U369)</f>
        <v/>
      </c>
    </row>
    <row r="370" spans="1:21" ht="20.100000000000001" customHeight="1" thickBot="1">
      <c r="A370" s="63" t="str">
        <f>IF(resultats_francais!A370="","",resultats_francais!A370)</f>
        <v/>
      </c>
      <c r="B370" s="59" t="str">
        <f>IF(resultats_francais!B370="","",resultats_francais!B370)</f>
        <v/>
      </c>
      <c r="C370" s="59" t="str">
        <f>IF(resultats_francais!C370="","",resultats_francais!C370)</f>
        <v/>
      </c>
      <c r="D370" s="59" t="str">
        <f>IF(resultats_francais!D370="","",resultats_francais!D370)</f>
        <v/>
      </c>
      <c r="E370" s="59" t="str">
        <f>IF(resultats_francais!H370="","",resultats_francais!H370)</f>
        <v/>
      </c>
      <c r="F370" s="59" t="str">
        <f>IF(resultats_francais!I370="","",resultats_francais!I370)</f>
        <v/>
      </c>
      <c r="G370" s="59" t="str">
        <f>IF(resultats_francais!J370="","",resultats_francais!J370)</f>
        <v/>
      </c>
      <c r="H370" s="59" t="str">
        <f>IF(resultats_francais!M370="","",resultats_francais!M370)</f>
        <v/>
      </c>
      <c r="I370" s="59" t="str">
        <f>IF(resultats_francais!N370="","",resultats_francais!N370)</f>
        <v/>
      </c>
      <c r="J370" s="59" t="str">
        <f>IF(resultats_francais!O370="","",resultats_francais!O370)</f>
        <v/>
      </c>
      <c r="K370" s="59" t="str">
        <f>IF(resultats_francais!E370="","",resultats_francais!E370)</f>
        <v/>
      </c>
      <c r="L370" s="59" t="str">
        <f>IF(resultats_francais!F370="","",resultats_francais!F370)</f>
        <v/>
      </c>
      <c r="M370" s="59" t="str">
        <f>IF(resultats_francais!G370="","",resultats_francais!G370)</f>
        <v/>
      </c>
      <c r="N370" s="59" t="str">
        <f>IF(resultats_francais!K370="","",resultats_francais!K370)</f>
        <v/>
      </c>
      <c r="O370" s="59" t="str">
        <f>IF(resultats_francais!L370="","",resultats_francais!L370)</f>
        <v/>
      </c>
      <c r="P370" s="59" t="str">
        <f>IF(resultats_francais!P370="","",resultats_francais!P370)</f>
        <v/>
      </c>
      <c r="Q370" s="59" t="str">
        <f>IF(resultats_francais!Q370="","",resultats_francais!Q370)</f>
        <v/>
      </c>
      <c r="R370" s="59" t="str">
        <f>IF(resultats_francais!R370="","",resultats_francais!R370)</f>
        <v/>
      </c>
      <c r="S370" s="59" t="str">
        <f>IF(resultats_francais!S370="","",resultats_francais!S370)</f>
        <v/>
      </c>
      <c r="T370" s="59" t="str">
        <f>IF(resultats_francais!T370="","",resultats_francais!T370)</f>
        <v/>
      </c>
      <c r="U370" s="59" t="str">
        <f>IF(resultats_francais!U370="","",resultats_francais!U370)</f>
        <v/>
      </c>
    </row>
    <row r="371" spans="1:21" ht="20.100000000000001" customHeight="1" thickBot="1">
      <c r="A371" s="63" t="str">
        <f>IF(resultats_francais!A371="","",resultats_francais!A371)</f>
        <v/>
      </c>
      <c r="B371" s="59" t="str">
        <f>IF(resultats_francais!B371="","",resultats_francais!B371)</f>
        <v/>
      </c>
      <c r="C371" s="59" t="str">
        <f>IF(resultats_francais!C371="","",resultats_francais!C371)</f>
        <v/>
      </c>
      <c r="D371" s="59" t="str">
        <f>IF(resultats_francais!D371="","",resultats_francais!D371)</f>
        <v/>
      </c>
      <c r="E371" s="59" t="str">
        <f>IF(resultats_francais!H371="","",resultats_francais!H371)</f>
        <v/>
      </c>
      <c r="F371" s="59" t="str">
        <f>IF(resultats_francais!I371="","",resultats_francais!I371)</f>
        <v/>
      </c>
      <c r="G371" s="59" t="str">
        <f>IF(resultats_francais!J371="","",resultats_francais!J371)</f>
        <v/>
      </c>
      <c r="H371" s="59" t="str">
        <f>IF(resultats_francais!M371="","",resultats_francais!M371)</f>
        <v/>
      </c>
      <c r="I371" s="59" t="str">
        <f>IF(resultats_francais!N371="","",resultats_francais!N371)</f>
        <v/>
      </c>
      <c r="J371" s="59" t="str">
        <f>IF(resultats_francais!O371="","",resultats_francais!O371)</f>
        <v/>
      </c>
      <c r="K371" s="59" t="str">
        <f>IF(resultats_francais!E371="","",resultats_francais!E371)</f>
        <v/>
      </c>
      <c r="L371" s="59" t="str">
        <f>IF(resultats_francais!F371="","",resultats_francais!F371)</f>
        <v/>
      </c>
      <c r="M371" s="59" t="str">
        <f>IF(resultats_francais!G371="","",resultats_francais!G371)</f>
        <v/>
      </c>
      <c r="N371" s="59" t="str">
        <f>IF(resultats_francais!K371="","",resultats_francais!K371)</f>
        <v/>
      </c>
      <c r="O371" s="59" t="str">
        <f>IF(resultats_francais!L371="","",resultats_francais!L371)</f>
        <v/>
      </c>
      <c r="P371" s="59" t="str">
        <f>IF(resultats_francais!P371="","",resultats_francais!P371)</f>
        <v/>
      </c>
      <c r="Q371" s="59" t="str">
        <f>IF(resultats_francais!Q371="","",resultats_francais!Q371)</f>
        <v/>
      </c>
      <c r="R371" s="59" t="str">
        <f>IF(resultats_francais!R371="","",resultats_francais!R371)</f>
        <v/>
      </c>
      <c r="S371" s="59" t="str">
        <f>IF(resultats_francais!S371="","",resultats_francais!S371)</f>
        <v/>
      </c>
      <c r="T371" s="59" t="str">
        <f>IF(resultats_francais!T371="","",resultats_francais!T371)</f>
        <v/>
      </c>
      <c r="U371" s="59" t="str">
        <f>IF(resultats_francais!U371="","",resultats_francais!U371)</f>
        <v/>
      </c>
    </row>
    <row r="372" spans="1:21" ht="20.100000000000001" customHeight="1" thickBot="1">
      <c r="A372" s="63" t="str">
        <f>IF(resultats_francais!A372="","",resultats_francais!A372)</f>
        <v/>
      </c>
      <c r="B372" s="59" t="str">
        <f>IF(resultats_francais!B372="","",resultats_francais!B372)</f>
        <v/>
      </c>
      <c r="C372" s="59" t="str">
        <f>IF(resultats_francais!C372="","",resultats_francais!C372)</f>
        <v/>
      </c>
      <c r="D372" s="59" t="str">
        <f>IF(resultats_francais!D372="","",resultats_francais!D372)</f>
        <v/>
      </c>
      <c r="E372" s="59" t="str">
        <f>IF(resultats_francais!H372="","",resultats_francais!H372)</f>
        <v/>
      </c>
      <c r="F372" s="59" t="str">
        <f>IF(resultats_francais!I372="","",resultats_francais!I372)</f>
        <v/>
      </c>
      <c r="G372" s="59" t="str">
        <f>IF(resultats_francais!J372="","",resultats_francais!J372)</f>
        <v/>
      </c>
      <c r="H372" s="59" t="str">
        <f>IF(resultats_francais!M372="","",resultats_francais!M372)</f>
        <v/>
      </c>
      <c r="I372" s="59" t="str">
        <f>IF(resultats_francais!N372="","",resultats_francais!N372)</f>
        <v/>
      </c>
      <c r="J372" s="59" t="str">
        <f>IF(resultats_francais!O372="","",resultats_francais!O372)</f>
        <v/>
      </c>
      <c r="K372" s="59" t="str">
        <f>IF(resultats_francais!E372="","",resultats_francais!E372)</f>
        <v/>
      </c>
      <c r="L372" s="59" t="str">
        <f>IF(resultats_francais!F372="","",resultats_francais!F372)</f>
        <v/>
      </c>
      <c r="M372" s="59" t="str">
        <f>IF(resultats_francais!G372="","",resultats_francais!G372)</f>
        <v/>
      </c>
      <c r="N372" s="59" t="str">
        <f>IF(resultats_francais!K372="","",resultats_francais!K372)</f>
        <v/>
      </c>
      <c r="O372" s="59" t="str">
        <f>IF(resultats_francais!L372="","",resultats_francais!L372)</f>
        <v/>
      </c>
      <c r="P372" s="59" t="str">
        <f>IF(resultats_francais!P372="","",resultats_francais!P372)</f>
        <v/>
      </c>
      <c r="Q372" s="59" t="str">
        <f>IF(resultats_francais!Q372="","",resultats_francais!Q372)</f>
        <v/>
      </c>
      <c r="R372" s="59" t="str">
        <f>IF(resultats_francais!R372="","",resultats_francais!R372)</f>
        <v/>
      </c>
      <c r="S372" s="59" t="str">
        <f>IF(resultats_francais!S372="","",resultats_francais!S372)</f>
        <v/>
      </c>
      <c r="T372" s="59" t="str">
        <f>IF(resultats_francais!T372="","",resultats_francais!T372)</f>
        <v/>
      </c>
      <c r="U372" s="59" t="str">
        <f>IF(resultats_francais!U372="","",resultats_francais!U372)</f>
        <v/>
      </c>
    </row>
    <row r="373" spans="1:21" ht="20.100000000000001" customHeight="1" thickBot="1">
      <c r="A373" s="63" t="str">
        <f>IF(resultats_francais!A373="","",resultats_francais!A373)</f>
        <v/>
      </c>
      <c r="B373" s="59" t="str">
        <f>IF(resultats_francais!B373="","",resultats_francais!B373)</f>
        <v/>
      </c>
      <c r="C373" s="59" t="str">
        <f>IF(resultats_francais!C373="","",resultats_francais!C373)</f>
        <v/>
      </c>
      <c r="D373" s="59" t="str">
        <f>IF(resultats_francais!D373="","",resultats_francais!D373)</f>
        <v/>
      </c>
      <c r="E373" s="59" t="str">
        <f>IF(resultats_francais!H373="","",resultats_francais!H373)</f>
        <v/>
      </c>
      <c r="F373" s="59" t="str">
        <f>IF(resultats_francais!I373="","",resultats_francais!I373)</f>
        <v/>
      </c>
      <c r="G373" s="59" t="str">
        <f>IF(resultats_francais!J373="","",resultats_francais!J373)</f>
        <v/>
      </c>
      <c r="H373" s="59" t="str">
        <f>IF(resultats_francais!M373="","",resultats_francais!M373)</f>
        <v/>
      </c>
      <c r="I373" s="59" t="str">
        <f>IF(resultats_francais!N373="","",resultats_francais!N373)</f>
        <v/>
      </c>
      <c r="J373" s="59" t="str">
        <f>IF(resultats_francais!O373="","",resultats_francais!O373)</f>
        <v/>
      </c>
      <c r="K373" s="59" t="str">
        <f>IF(resultats_francais!E373="","",resultats_francais!E373)</f>
        <v/>
      </c>
      <c r="L373" s="59" t="str">
        <f>IF(resultats_francais!F373="","",resultats_francais!F373)</f>
        <v/>
      </c>
      <c r="M373" s="59" t="str">
        <f>IF(resultats_francais!G373="","",resultats_francais!G373)</f>
        <v/>
      </c>
      <c r="N373" s="59" t="str">
        <f>IF(resultats_francais!K373="","",resultats_francais!K373)</f>
        <v/>
      </c>
      <c r="O373" s="59" t="str">
        <f>IF(resultats_francais!L373="","",resultats_francais!L373)</f>
        <v/>
      </c>
      <c r="P373" s="59" t="str">
        <f>IF(resultats_francais!P373="","",resultats_francais!P373)</f>
        <v/>
      </c>
      <c r="Q373" s="59" t="str">
        <f>IF(resultats_francais!Q373="","",resultats_francais!Q373)</f>
        <v/>
      </c>
      <c r="R373" s="59" t="str">
        <f>IF(resultats_francais!R373="","",resultats_francais!R373)</f>
        <v/>
      </c>
      <c r="S373" s="59" t="str">
        <f>IF(resultats_francais!S373="","",resultats_francais!S373)</f>
        <v/>
      </c>
      <c r="T373" s="59" t="str">
        <f>IF(resultats_francais!T373="","",resultats_francais!T373)</f>
        <v/>
      </c>
      <c r="U373" s="59" t="str">
        <f>IF(resultats_francais!U373="","",resultats_francais!U373)</f>
        <v/>
      </c>
    </row>
    <row r="374" spans="1:21" ht="20.100000000000001" customHeight="1" thickBot="1">
      <c r="A374" s="63" t="str">
        <f>IF(resultats_francais!A374="","",resultats_francais!A374)</f>
        <v/>
      </c>
      <c r="B374" s="59" t="str">
        <f>IF(resultats_francais!B374="","",resultats_francais!B374)</f>
        <v/>
      </c>
      <c r="C374" s="59" t="str">
        <f>IF(resultats_francais!C374="","",resultats_francais!C374)</f>
        <v/>
      </c>
      <c r="D374" s="59" t="str">
        <f>IF(resultats_francais!D374="","",resultats_francais!D374)</f>
        <v/>
      </c>
      <c r="E374" s="59" t="str">
        <f>IF(resultats_francais!H374="","",resultats_francais!H374)</f>
        <v/>
      </c>
      <c r="F374" s="59" t="str">
        <f>IF(resultats_francais!I374="","",resultats_francais!I374)</f>
        <v/>
      </c>
      <c r="G374" s="59" t="str">
        <f>IF(resultats_francais!J374="","",resultats_francais!J374)</f>
        <v/>
      </c>
      <c r="H374" s="59" t="str">
        <f>IF(resultats_francais!M374="","",resultats_francais!M374)</f>
        <v/>
      </c>
      <c r="I374" s="59" t="str">
        <f>IF(resultats_francais!N374="","",resultats_francais!N374)</f>
        <v/>
      </c>
      <c r="J374" s="59" t="str">
        <f>IF(resultats_francais!O374="","",resultats_francais!O374)</f>
        <v/>
      </c>
      <c r="K374" s="59" t="str">
        <f>IF(resultats_francais!E374="","",resultats_francais!E374)</f>
        <v/>
      </c>
      <c r="L374" s="59" t="str">
        <f>IF(resultats_francais!F374="","",resultats_francais!F374)</f>
        <v/>
      </c>
      <c r="M374" s="59" t="str">
        <f>IF(resultats_francais!G374="","",resultats_francais!G374)</f>
        <v/>
      </c>
      <c r="N374" s="59" t="str">
        <f>IF(resultats_francais!K374="","",resultats_francais!K374)</f>
        <v/>
      </c>
      <c r="O374" s="59" t="str">
        <f>IF(resultats_francais!L374="","",resultats_francais!L374)</f>
        <v/>
      </c>
      <c r="P374" s="59" t="str">
        <f>IF(resultats_francais!P374="","",resultats_francais!P374)</f>
        <v/>
      </c>
      <c r="Q374" s="59" t="str">
        <f>IF(resultats_francais!Q374="","",resultats_francais!Q374)</f>
        <v/>
      </c>
      <c r="R374" s="59" t="str">
        <f>IF(resultats_francais!R374="","",resultats_francais!R374)</f>
        <v/>
      </c>
      <c r="S374" s="59" t="str">
        <f>IF(resultats_francais!S374="","",resultats_francais!S374)</f>
        <v/>
      </c>
      <c r="T374" s="59" t="str">
        <f>IF(resultats_francais!T374="","",resultats_francais!T374)</f>
        <v/>
      </c>
      <c r="U374" s="59" t="str">
        <f>IF(resultats_francais!U374="","",resultats_francais!U374)</f>
        <v/>
      </c>
    </row>
    <row r="375" spans="1:21" ht="20.100000000000001" customHeight="1" thickBot="1">
      <c r="A375" s="63" t="str">
        <f>IF(resultats_francais!A375="","",resultats_francais!A375)</f>
        <v/>
      </c>
      <c r="B375" s="59" t="str">
        <f>IF(resultats_francais!B375="","",resultats_francais!B375)</f>
        <v/>
      </c>
      <c r="C375" s="59" t="str">
        <f>IF(resultats_francais!C375="","",resultats_francais!C375)</f>
        <v/>
      </c>
      <c r="D375" s="59" t="str">
        <f>IF(resultats_francais!D375="","",resultats_francais!D375)</f>
        <v/>
      </c>
      <c r="E375" s="59" t="str">
        <f>IF(resultats_francais!H375="","",resultats_francais!H375)</f>
        <v/>
      </c>
      <c r="F375" s="59" t="str">
        <f>IF(resultats_francais!I375="","",resultats_francais!I375)</f>
        <v/>
      </c>
      <c r="G375" s="59" t="str">
        <f>IF(resultats_francais!J375="","",resultats_francais!J375)</f>
        <v/>
      </c>
      <c r="H375" s="59" t="str">
        <f>IF(resultats_francais!M375="","",resultats_francais!M375)</f>
        <v/>
      </c>
      <c r="I375" s="59" t="str">
        <f>IF(resultats_francais!N375="","",resultats_francais!N375)</f>
        <v/>
      </c>
      <c r="J375" s="59" t="str">
        <f>IF(resultats_francais!O375="","",resultats_francais!O375)</f>
        <v/>
      </c>
      <c r="K375" s="59" t="str">
        <f>IF(resultats_francais!E375="","",resultats_francais!E375)</f>
        <v/>
      </c>
      <c r="L375" s="59" t="str">
        <f>IF(resultats_francais!F375="","",resultats_francais!F375)</f>
        <v/>
      </c>
      <c r="M375" s="59" t="str">
        <f>IF(resultats_francais!G375="","",resultats_francais!G375)</f>
        <v/>
      </c>
      <c r="N375" s="59" t="str">
        <f>IF(resultats_francais!K375="","",resultats_francais!K375)</f>
        <v/>
      </c>
      <c r="O375" s="59" t="str">
        <f>IF(resultats_francais!L375="","",resultats_francais!L375)</f>
        <v/>
      </c>
      <c r="P375" s="59" t="str">
        <f>IF(resultats_francais!P375="","",resultats_francais!P375)</f>
        <v/>
      </c>
      <c r="Q375" s="59" t="str">
        <f>IF(resultats_francais!Q375="","",resultats_francais!Q375)</f>
        <v/>
      </c>
      <c r="R375" s="59" t="str">
        <f>IF(resultats_francais!R375="","",resultats_francais!R375)</f>
        <v/>
      </c>
      <c r="S375" s="59" t="str">
        <f>IF(resultats_francais!S375="","",resultats_francais!S375)</f>
        <v/>
      </c>
      <c r="T375" s="59" t="str">
        <f>IF(resultats_francais!T375="","",resultats_francais!T375)</f>
        <v/>
      </c>
      <c r="U375" s="59" t="str">
        <f>IF(resultats_francais!U375="","",resultats_francais!U375)</f>
        <v/>
      </c>
    </row>
    <row r="376" spans="1:21" ht="20.100000000000001" customHeight="1" thickBot="1">
      <c r="A376" s="63" t="str">
        <f>IF(resultats_francais!A376="","",resultats_francais!A376)</f>
        <v/>
      </c>
      <c r="B376" s="59" t="str">
        <f>IF(resultats_francais!B376="","",resultats_francais!B376)</f>
        <v/>
      </c>
      <c r="C376" s="59" t="str">
        <f>IF(resultats_francais!C376="","",resultats_francais!C376)</f>
        <v/>
      </c>
      <c r="D376" s="59" t="str">
        <f>IF(resultats_francais!D376="","",resultats_francais!D376)</f>
        <v/>
      </c>
      <c r="E376" s="59" t="str">
        <f>IF(resultats_francais!H376="","",resultats_francais!H376)</f>
        <v/>
      </c>
      <c r="F376" s="59" t="str">
        <f>IF(resultats_francais!I376="","",resultats_francais!I376)</f>
        <v/>
      </c>
      <c r="G376" s="59" t="str">
        <f>IF(resultats_francais!J376="","",resultats_francais!J376)</f>
        <v/>
      </c>
      <c r="H376" s="59" t="str">
        <f>IF(resultats_francais!M376="","",resultats_francais!M376)</f>
        <v/>
      </c>
      <c r="I376" s="59" t="str">
        <f>IF(resultats_francais!N376="","",resultats_francais!N376)</f>
        <v/>
      </c>
      <c r="J376" s="59" t="str">
        <f>IF(resultats_francais!O376="","",resultats_francais!O376)</f>
        <v/>
      </c>
      <c r="K376" s="59" t="str">
        <f>IF(resultats_francais!E376="","",resultats_francais!E376)</f>
        <v/>
      </c>
      <c r="L376" s="59" t="str">
        <f>IF(resultats_francais!F376="","",resultats_francais!F376)</f>
        <v/>
      </c>
      <c r="M376" s="59" t="str">
        <f>IF(resultats_francais!G376="","",resultats_francais!G376)</f>
        <v/>
      </c>
      <c r="N376" s="59" t="str">
        <f>IF(resultats_francais!K376="","",resultats_francais!K376)</f>
        <v/>
      </c>
      <c r="O376" s="59" t="str">
        <f>IF(resultats_francais!L376="","",resultats_francais!L376)</f>
        <v/>
      </c>
      <c r="P376" s="59" t="str">
        <f>IF(resultats_francais!P376="","",resultats_francais!P376)</f>
        <v/>
      </c>
      <c r="Q376" s="59" t="str">
        <f>IF(resultats_francais!Q376="","",resultats_francais!Q376)</f>
        <v/>
      </c>
      <c r="R376" s="59" t="str">
        <f>IF(resultats_francais!R376="","",resultats_francais!R376)</f>
        <v/>
      </c>
      <c r="S376" s="59" t="str">
        <f>IF(resultats_francais!S376="","",resultats_francais!S376)</f>
        <v/>
      </c>
      <c r="T376" s="59" t="str">
        <f>IF(resultats_francais!T376="","",resultats_francais!T376)</f>
        <v/>
      </c>
      <c r="U376" s="59" t="str">
        <f>IF(resultats_francais!U376="","",resultats_francais!U376)</f>
        <v/>
      </c>
    </row>
    <row r="377" spans="1:21" ht="20.100000000000001" customHeight="1" thickBot="1">
      <c r="A377" s="63" t="str">
        <f>IF(resultats_francais!A377="","",resultats_francais!A377)</f>
        <v/>
      </c>
      <c r="B377" s="59" t="str">
        <f>IF(resultats_francais!B377="","",resultats_francais!B377)</f>
        <v/>
      </c>
      <c r="C377" s="59" t="str">
        <f>IF(resultats_francais!C377="","",resultats_francais!C377)</f>
        <v/>
      </c>
      <c r="D377" s="59" t="str">
        <f>IF(resultats_francais!D377="","",resultats_francais!D377)</f>
        <v/>
      </c>
      <c r="E377" s="59" t="str">
        <f>IF(resultats_francais!H377="","",resultats_francais!H377)</f>
        <v/>
      </c>
      <c r="F377" s="59" t="str">
        <f>IF(resultats_francais!I377="","",resultats_francais!I377)</f>
        <v/>
      </c>
      <c r="G377" s="59" t="str">
        <f>IF(resultats_francais!J377="","",resultats_francais!J377)</f>
        <v/>
      </c>
      <c r="H377" s="59" t="str">
        <f>IF(resultats_francais!M377="","",resultats_francais!M377)</f>
        <v/>
      </c>
      <c r="I377" s="59" t="str">
        <f>IF(resultats_francais!N377="","",resultats_francais!N377)</f>
        <v/>
      </c>
      <c r="J377" s="59" t="str">
        <f>IF(resultats_francais!O377="","",resultats_francais!O377)</f>
        <v/>
      </c>
      <c r="K377" s="59" t="str">
        <f>IF(resultats_francais!E377="","",resultats_francais!E377)</f>
        <v/>
      </c>
      <c r="L377" s="59" t="str">
        <f>IF(resultats_francais!F377="","",resultats_francais!F377)</f>
        <v/>
      </c>
      <c r="M377" s="59" t="str">
        <f>IF(resultats_francais!G377="","",resultats_francais!G377)</f>
        <v/>
      </c>
      <c r="N377" s="59" t="str">
        <f>IF(resultats_francais!K377="","",resultats_francais!K377)</f>
        <v/>
      </c>
      <c r="O377" s="59" t="str">
        <f>IF(resultats_francais!L377="","",resultats_francais!L377)</f>
        <v/>
      </c>
      <c r="P377" s="59" t="str">
        <f>IF(resultats_francais!P377="","",resultats_francais!P377)</f>
        <v/>
      </c>
      <c r="Q377" s="59" t="str">
        <f>IF(resultats_francais!Q377="","",resultats_francais!Q377)</f>
        <v/>
      </c>
      <c r="R377" s="59" t="str">
        <f>IF(resultats_francais!R377="","",resultats_francais!R377)</f>
        <v/>
      </c>
      <c r="S377" s="59" t="str">
        <f>IF(resultats_francais!S377="","",resultats_francais!S377)</f>
        <v/>
      </c>
      <c r="T377" s="59" t="str">
        <f>IF(resultats_francais!T377="","",resultats_francais!T377)</f>
        <v/>
      </c>
      <c r="U377" s="59" t="str">
        <f>IF(resultats_francais!U377="","",resultats_francais!U377)</f>
        <v/>
      </c>
    </row>
    <row r="378" spans="1:21" ht="20.100000000000001" customHeight="1" thickBot="1">
      <c r="A378" s="63" t="str">
        <f>IF(resultats_francais!A378="","",resultats_francais!A378)</f>
        <v/>
      </c>
      <c r="B378" s="59" t="str">
        <f>IF(resultats_francais!B378="","",resultats_francais!B378)</f>
        <v/>
      </c>
      <c r="C378" s="59" t="str">
        <f>IF(resultats_francais!C378="","",resultats_francais!C378)</f>
        <v/>
      </c>
      <c r="D378" s="59" t="str">
        <f>IF(resultats_francais!D378="","",resultats_francais!D378)</f>
        <v/>
      </c>
      <c r="E378" s="59" t="str">
        <f>IF(resultats_francais!H378="","",resultats_francais!H378)</f>
        <v/>
      </c>
      <c r="F378" s="59" t="str">
        <f>IF(resultats_francais!I378="","",resultats_francais!I378)</f>
        <v/>
      </c>
      <c r="G378" s="59" t="str">
        <f>IF(resultats_francais!J378="","",resultats_francais!J378)</f>
        <v/>
      </c>
      <c r="H378" s="59" t="str">
        <f>IF(resultats_francais!M378="","",resultats_francais!M378)</f>
        <v/>
      </c>
      <c r="I378" s="59" t="str">
        <f>IF(resultats_francais!N378="","",resultats_francais!N378)</f>
        <v/>
      </c>
      <c r="J378" s="59" t="str">
        <f>IF(resultats_francais!O378="","",resultats_francais!O378)</f>
        <v/>
      </c>
      <c r="K378" s="59" t="str">
        <f>IF(resultats_francais!E378="","",resultats_francais!E378)</f>
        <v/>
      </c>
      <c r="L378" s="59" t="str">
        <f>IF(resultats_francais!F378="","",resultats_francais!F378)</f>
        <v/>
      </c>
      <c r="M378" s="59" t="str">
        <f>IF(resultats_francais!G378="","",resultats_francais!G378)</f>
        <v/>
      </c>
      <c r="N378" s="59" t="str">
        <f>IF(resultats_francais!K378="","",resultats_francais!K378)</f>
        <v/>
      </c>
      <c r="O378" s="59" t="str">
        <f>IF(resultats_francais!L378="","",resultats_francais!L378)</f>
        <v/>
      </c>
      <c r="P378" s="59" t="str">
        <f>IF(resultats_francais!P378="","",resultats_francais!P378)</f>
        <v/>
      </c>
      <c r="Q378" s="59" t="str">
        <f>IF(resultats_francais!Q378="","",resultats_francais!Q378)</f>
        <v/>
      </c>
      <c r="R378" s="59" t="str">
        <f>IF(resultats_francais!R378="","",resultats_francais!R378)</f>
        <v/>
      </c>
      <c r="S378" s="59" t="str">
        <f>IF(resultats_francais!S378="","",resultats_francais!S378)</f>
        <v/>
      </c>
      <c r="T378" s="59" t="str">
        <f>IF(resultats_francais!T378="","",resultats_francais!T378)</f>
        <v/>
      </c>
      <c r="U378" s="59" t="str">
        <f>IF(resultats_francais!U378="","",resultats_francais!U378)</f>
        <v/>
      </c>
    </row>
    <row r="379" spans="1:21" ht="20.100000000000001" customHeight="1" thickBot="1">
      <c r="A379" s="63" t="str">
        <f>IF(resultats_francais!A379="","",resultats_francais!A379)</f>
        <v/>
      </c>
      <c r="B379" s="59" t="str">
        <f>IF(resultats_francais!B379="","",resultats_francais!B379)</f>
        <v/>
      </c>
      <c r="C379" s="59" t="str">
        <f>IF(resultats_francais!C379="","",resultats_francais!C379)</f>
        <v/>
      </c>
      <c r="D379" s="59" t="str">
        <f>IF(resultats_francais!D379="","",resultats_francais!D379)</f>
        <v/>
      </c>
      <c r="E379" s="59" t="str">
        <f>IF(resultats_francais!H379="","",resultats_francais!H379)</f>
        <v/>
      </c>
      <c r="F379" s="59" t="str">
        <f>IF(resultats_francais!I379="","",resultats_francais!I379)</f>
        <v/>
      </c>
      <c r="G379" s="59" t="str">
        <f>IF(resultats_francais!J379="","",resultats_francais!J379)</f>
        <v/>
      </c>
      <c r="H379" s="59" t="str">
        <f>IF(resultats_francais!M379="","",resultats_francais!M379)</f>
        <v/>
      </c>
      <c r="I379" s="59" t="str">
        <f>IF(resultats_francais!N379="","",resultats_francais!N379)</f>
        <v/>
      </c>
      <c r="J379" s="59" t="str">
        <f>IF(resultats_francais!O379="","",resultats_francais!O379)</f>
        <v/>
      </c>
      <c r="K379" s="59" t="str">
        <f>IF(resultats_francais!E379="","",resultats_francais!E379)</f>
        <v/>
      </c>
      <c r="L379" s="59" t="str">
        <f>IF(resultats_francais!F379="","",resultats_francais!F379)</f>
        <v/>
      </c>
      <c r="M379" s="59" t="str">
        <f>IF(resultats_francais!G379="","",resultats_francais!G379)</f>
        <v/>
      </c>
      <c r="N379" s="59" t="str">
        <f>IF(resultats_francais!K379="","",resultats_francais!K379)</f>
        <v/>
      </c>
      <c r="O379" s="59" t="str">
        <f>IF(resultats_francais!L379="","",resultats_francais!L379)</f>
        <v/>
      </c>
      <c r="P379" s="59" t="str">
        <f>IF(resultats_francais!P379="","",resultats_francais!P379)</f>
        <v/>
      </c>
      <c r="Q379" s="59" t="str">
        <f>IF(resultats_francais!Q379="","",resultats_francais!Q379)</f>
        <v/>
      </c>
      <c r="R379" s="59" t="str">
        <f>IF(resultats_francais!R379="","",resultats_francais!R379)</f>
        <v/>
      </c>
      <c r="S379" s="59" t="str">
        <f>IF(resultats_francais!S379="","",resultats_francais!S379)</f>
        <v/>
      </c>
      <c r="T379" s="59" t="str">
        <f>IF(resultats_francais!T379="","",resultats_francais!T379)</f>
        <v/>
      </c>
      <c r="U379" s="59" t="str">
        <f>IF(resultats_francais!U379="","",resultats_francais!U379)</f>
        <v/>
      </c>
    </row>
    <row r="380" spans="1:21" ht="20.100000000000001" customHeight="1" thickBot="1">
      <c r="A380" s="63" t="str">
        <f>IF(resultats_francais!A380="","",resultats_francais!A380)</f>
        <v/>
      </c>
      <c r="B380" s="59" t="str">
        <f>IF(resultats_francais!B380="","",resultats_francais!B380)</f>
        <v/>
      </c>
      <c r="C380" s="59" t="str">
        <f>IF(resultats_francais!C380="","",resultats_francais!C380)</f>
        <v/>
      </c>
      <c r="D380" s="59" t="str">
        <f>IF(resultats_francais!D380="","",resultats_francais!D380)</f>
        <v/>
      </c>
      <c r="E380" s="59" t="str">
        <f>IF(resultats_francais!H380="","",resultats_francais!H380)</f>
        <v/>
      </c>
      <c r="F380" s="59" t="str">
        <f>IF(resultats_francais!I380="","",resultats_francais!I380)</f>
        <v/>
      </c>
      <c r="G380" s="59" t="str">
        <f>IF(resultats_francais!J380="","",resultats_francais!J380)</f>
        <v/>
      </c>
      <c r="H380" s="59" t="str">
        <f>IF(resultats_francais!M380="","",resultats_francais!M380)</f>
        <v/>
      </c>
      <c r="I380" s="59" t="str">
        <f>IF(resultats_francais!N380="","",resultats_francais!N380)</f>
        <v/>
      </c>
      <c r="J380" s="59" t="str">
        <f>IF(resultats_francais!O380="","",resultats_francais!O380)</f>
        <v/>
      </c>
      <c r="K380" s="59" t="str">
        <f>IF(resultats_francais!E380="","",resultats_francais!E380)</f>
        <v/>
      </c>
      <c r="L380" s="59" t="str">
        <f>IF(resultats_francais!F380="","",resultats_francais!F380)</f>
        <v/>
      </c>
      <c r="M380" s="59" t="str">
        <f>IF(resultats_francais!G380="","",resultats_francais!G380)</f>
        <v/>
      </c>
      <c r="N380" s="59" t="str">
        <f>IF(resultats_francais!K380="","",resultats_francais!K380)</f>
        <v/>
      </c>
      <c r="O380" s="59" t="str">
        <f>IF(resultats_francais!L380="","",resultats_francais!L380)</f>
        <v/>
      </c>
      <c r="P380" s="59" t="str">
        <f>IF(resultats_francais!P380="","",resultats_francais!P380)</f>
        <v/>
      </c>
      <c r="Q380" s="59" t="str">
        <f>IF(resultats_francais!Q380="","",resultats_francais!Q380)</f>
        <v/>
      </c>
      <c r="R380" s="59" t="str">
        <f>IF(resultats_francais!R380="","",resultats_francais!R380)</f>
        <v/>
      </c>
      <c r="S380" s="59" t="str">
        <f>IF(resultats_francais!S380="","",resultats_francais!S380)</f>
        <v/>
      </c>
      <c r="T380" s="59" t="str">
        <f>IF(resultats_francais!T380="","",resultats_francais!T380)</f>
        <v/>
      </c>
      <c r="U380" s="59" t="str">
        <f>IF(resultats_francais!U380="","",resultats_francais!U380)</f>
        <v/>
      </c>
    </row>
    <row r="381" spans="1:21" ht="20.100000000000001" customHeight="1" thickBot="1">
      <c r="A381" s="63" t="str">
        <f>IF(resultats_francais!A381="","",resultats_francais!A381)</f>
        <v/>
      </c>
      <c r="B381" s="59" t="str">
        <f>IF(resultats_francais!B381="","",resultats_francais!B381)</f>
        <v/>
      </c>
      <c r="C381" s="59" t="str">
        <f>IF(resultats_francais!C381="","",resultats_francais!C381)</f>
        <v/>
      </c>
      <c r="D381" s="59" t="str">
        <f>IF(resultats_francais!D381="","",resultats_francais!D381)</f>
        <v/>
      </c>
      <c r="E381" s="59" t="str">
        <f>IF(resultats_francais!H381="","",resultats_francais!H381)</f>
        <v/>
      </c>
      <c r="F381" s="59" t="str">
        <f>IF(resultats_francais!I381="","",resultats_francais!I381)</f>
        <v/>
      </c>
      <c r="G381" s="59" t="str">
        <f>IF(resultats_francais!J381="","",resultats_francais!J381)</f>
        <v/>
      </c>
      <c r="H381" s="59" t="str">
        <f>IF(resultats_francais!M381="","",resultats_francais!M381)</f>
        <v/>
      </c>
      <c r="I381" s="59" t="str">
        <f>IF(resultats_francais!N381="","",resultats_francais!N381)</f>
        <v/>
      </c>
      <c r="J381" s="59" t="str">
        <f>IF(resultats_francais!O381="","",resultats_francais!O381)</f>
        <v/>
      </c>
      <c r="K381" s="59" t="str">
        <f>IF(resultats_francais!E381="","",resultats_francais!E381)</f>
        <v/>
      </c>
      <c r="L381" s="59" t="str">
        <f>IF(resultats_francais!F381="","",resultats_francais!F381)</f>
        <v/>
      </c>
      <c r="M381" s="59" t="str">
        <f>IF(resultats_francais!G381="","",resultats_francais!G381)</f>
        <v/>
      </c>
      <c r="N381" s="59" t="str">
        <f>IF(resultats_francais!K381="","",resultats_francais!K381)</f>
        <v/>
      </c>
      <c r="O381" s="59" t="str">
        <f>IF(resultats_francais!L381="","",resultats_francais!L381)</f>
        <v/>
      </c>
      <c r="P381" s="59" t="str">
        <f>IF(resultats_francais!P381="","",resultats_francais!P381)</f>
        <v/>
      </c>
      <c r="Q381" s="59" t="str">
        <f>IF(resultats_francais!Q381="","",resultats_francais!Q381)</f>
        <v/>
      </c>
      <c r="R381" s="59" t="str">
        <f>IF(resultats_francais!R381="","",resultats_francais!R381)</f>
        <v/>
      </c>
      <c r="S381" s="59" t="str">
        <f>IF(resultats_francais!S381="","",resultats_francais!S381)</f>
        <v/>
      </c>
      <c r="T381" s="59" t="str">
        <f>IF(resultats_francais!T381="","",resultats_francais!T381)</f>
        <v/>
      </c>
      <c r="U381" s="59" t="str">
        <f>IF(resultats_francais!U381="","",resultats_francais!U381)</f>
        <v/>
      </c>
    </row>
    <row r="382" spans="1:21" ht="20.100000000000001" customHeight="1" thickBot="1">
      <c r="A382" s="63" t="str">
        <f>IF(resultats_francais!A382="","",resultats_francais!A382)</f>
        <v/>
      </c>
      <c r="B382" s="59" t="str">
        <f>IF(resultats_francais!B382="","",resultats_francais!B382)</f>
        <v/>
      </c>
      <c r="C382" s="59" t="str">
        <f>IF(resultats_francais!C382="","",resultats_francais!C382)</f>
        <v/>
      </c>
      <c r="D382" s="59" t="str">
        <f>IF(resultats_francais!D382="","",resultats_francais!D382)</f>
        <v/>
      </c>
      <c r="E382" s="59" t="str">
        <f>IF(resultats_francais!H382="","",resultats_francais!H382)</f>
        <v/>
      </c>
      <c r="F382" s="59" t="str">
        <f>IF(resultats_francais!I382="","",resultats_francais!I382)</f>
        <v/>
      </c>
      <c r="G382" s="59" t="str">
        <f>IF(resultats_francais!J382="","",resultats_francais!J382)</f>
        <v/>
      </c>
      <c r="H382" s="59" t="str">
        <f>IF(resultats_francais!M382="","",resultats_francais!M382)</f>
        <v/>
      </c>
      <c r="I382" s="59" t="str">
        <f>IF(resultats_francais!N382="","",resultats_francais!N382)</f>
        <v/>
      </c>
      <c r="J382" s="59" t="str">
        <f>IF(resultats_francais!O382="","",resultats_francais!O382)</f>
        <v/>
      </c>
      <c r="K382" s="59" t="str">
        <f>IF(resultats_francais!E382="","",resultats_francais!E382)</f>
        <v/>
      </c>
      <c r="L382" s="59" t="str">
        <f>IF(resultats_francais!F382="","",resultats_francais!F382)</f>
        <v/>
      </c>
      <c r="M382" s="59" t="str">
        <f>IF(resultats_francais!G382="","",resultats_francais!G382)</f>
        <v/>
      </c>
      <c r="N382" s="59" t="str">
        <f>IF(resultats_francais!K382="","",resultats_francais!K382)</f>
        <v/>
      </c>
      <c r="O382" s="59" t="str">
        <f>IF(resultats_francais!L382="","",resultats_francais!L382)</f>
        <v/>
      </c>
      <c r="P382" s="59" t="str">
        <f>IF(resultats_francais!P382="","",resultats_francais!P382)</f>
        <v/>
      </c>
      <c r="Q382" s="59" t="str">
        <f>IF(resultats_francais!Q382="","",resultats_francais!Q382)</f>
        <v/>
      </c>
      <c r="R382" s="59" t="str">
        <f>IF(resultats_francais!R382="","",resultats_francais!R382)</f>
        <v/>
      </c>
      <c r="S382" s="59" t="str">
        <f>IF(resultats_francais!S382="","",resultats_francais!S382)</f>
        <v/>
      </c>
      <c r="T382" s="59" t="str">
        <f>IF(resultats_francais!T382="","",resultats_francais!T382)</f>
        <v/>
      </c>
      <c r="U382" s="59" t="str">
        <f>IF(resultats_francais!U382="","",resultats_francais!U382)</f>
        <v/>
      </c>
    </row>
    <row r="383" spans="1:21" ht="20.100000000000001" customHeight="1" thickBot="1">
      <c r="A383" s="63" t="str">
        <f>IF(resultats_francais!A383="","",resultats_francais!A383)</f>
        <v/>
      </c>
      <c r="B383" s="59" t="str">
        <f>IF(resultats_francais!B383="","",resultats_francais!B383)</f>
        <v/>
      </c>
      <c r="C383" s="59" t="str">
        <f>IF(resultats_francais!C383="","",resultats_francais!C383)</f>
        <v/>
      </c>
      <c r="D383" s="59" t="str">
        <f>IF(resultats_francais!D383="","",resultats_francais!D383)</f>
        <v/>
      </c>
      <c r="E383" s="59" t="str">
        <f>IF(resultats_francais!H383="","",resultats_francais!H383)</f>
        <v/>
      </c>
      <c r="F383" s="59" t="str">
        <f>IF(resultats_francais!I383="","",resultats_francais!I383)</f>
        <v/>
      </c>
      <c r="G383" s="59" t="str">
        <f>IF(resultats_francais!J383="","",resultats_francais!J383)</f>
        <v/>
      </c>
      <c r="H383" s="59" t="str">
        <f>IF(resultats_francais!M383="","",resultats_francais!M383)</f>
        <v/>
      </c>
      <c r="I383" s="59" t="str">
        <f>IF(resultats_francais!N383="","",resultats_francais!N383)</f>
        <v/>
      </c>
      <c r="J383" s="59" t="str">
        <f>IF(resultats_francais!O383="","",resultats_francais!O383)</f>
        <v/>
      </c>
      <c r="K383" s="59" t="str">
        <f>IF(resultats_francais!E383="","",resultats_francais!E383)</f>
        <v/>
      </c>
      <c r="L383" s="59" t="str">
        <f>IF(resultats_francais!F383="","",resultats_francais!F383)</f>
        <v/>
      </c>
      <c r="M383" s="59" t="str">
        <f>IF(resultats_francais!G383="","",resultats_francais!G383)</f>
        <v/>
      </c>
      <c r="N383" s="59" t="str">
        <f>IF(resultats_francais!K383="","",resultats_francais!K383)</f>
        <v/>
      </c>
      <c r="O383" s="59" t="str">
        <f>IF(resultats_francais!L383="","",resultats_francais!L383)</f>
        <v/>
      </c>
      <c r="P383" s="59" t="str">
        <f>IF(resultats_francais!P383="","",resultats_francais!P383)</f>
        <v/>
      </c>
      <c r="Q383" s="59" t="str">
        <f>IF(resultats_francais!Q383="","",resultats_francais!Q383)</f>
        <v/>
      </c>
      <c r="R383" s="59" t="str">
        <f>IF(resultats_francais!R383="","",resultats_francais!R383)</f>
        <v/>
      </c>
      <c r="S383" s="59" t="str">
        <f>IF(resultats_francais!S383="","",resultats_francais!S383)</f>
        <v/>
      </c>
      <c r="T383" s="59" t="str">
        <f>IF(resultats_francais!T383="","",resultats_francais!T383)</f>
        <v/>
      </c>
      <c r="U383" s="59" t="str">
        <f>IF(resultats_francais!U383="","",resultats_francais!U383)</f>
        <v/>
      </c>
    </row>
    <row r="384" spans="1:21" ht="20.100000000000001" customHeight="1" thickBot="1">
      <c r="A384" s="63" t="str">
        <f>IF(resultats_francais!A384="","",resultats_francais!A384)</f>
        <v/>
      </c>
      <c r="B384" s="59" t="str">
        <f>IF(resultats_francais!B384="","",resultats_francais!B384)</f>
        <v/>
      </c>
      <c r="C384" s="59" t="str">
        <f>IF(resultats_francais!C384="","",resultats_francais!C384)</f>
        <v/>
      </c>
      <c r="D384" s="59" t="str">
        <f>IF(resultats_francais!D384="","",resultats_francais!D384)</f>
        <v/>
      </c>
      <c r="E384" s="59" t="str">
        <f>IF(resultats_francais!H384="","",resultats_francais!H384)</f>
        <v/>
      </c>
      <c r="F384" s="59" t="str">
        <f>IF(resultats_francais!I384="","",resultats_francais!I384)</f>
        <v/>
      </c>
      <c r="G384" s="59" t="str">
        <f>IF(resultats_francais!J384="","",resultats_francais!J384)</f>
        <v/>
      </c>
      <c r="H384" s="59" t="str">
        <f>IF(resultats_francais!M384="","",resultats_francais!M384)</f>
        <v/>
      </c>
      <c r="I384" s="59" t="str">
        <f>IF(resultats_francais!N384="","",resultats_francais!N384)</f>
        <v/>
      </c>
      <c r="J384" s="59" t="str">
        <f>IF(resultats_francais!O384="","",resultats_francais!O384)</f>
        <v/>
      </c>
      <c r="K384" s="59" t="str">
        <f>IF(resultats_francais!E384="","",resultats_francais!E384)</f>
        <v/>
      </c>
      <c r="L384" s="59" t="str">
        <f>IF(resultats_francais!F384="","",resultats_francais!F384)</f>
        <v/>
      </c>
      <c r="M384" s="59" t="str">
        <f>IF(resultats_francais!G384="","",resultats_francais!G384)</f>
        <v/>
      </c>
      <c r="N384" s="59" t="str">
        <f>IF(resultats_francais!K384="","",resultats_francais!K384)</f>
        <v/>
      </c>
      <c r="O384" s="59" t="str">
        <f>IF(resultats_francais!L384="","",resultats_francais!L384)</f>
        <v/>
      </c>
      <c r="P384" s="59" t="str">
        <f>IF(resultats_francais!P384="","",resultats_francais!P384)</f>
        <v/>
      </c>
      <c r="Q384" s="59" t="str">
        <f>IF(resultats_francais!Q384="","",resultats_francais!Q384)</f>
        <v/>
      </c>
      <c r="R384" s="59" t="str">
        <f>IF(resultats_francais!R384="","",resultats_francais!R384)</f>
        <v/>
      </c>
      <c r="S384" s="59" t="str">
        <f>IF(resultats_francais!S384="","",resultats_francais!S384)</f>
        <v/>
      </c>
      <c r="T384" s="59" t="str">
        <f>IF(resultats_francais!T384="","",resultats_francais!T384)</f>
        <v/>
      </c>
      <c r="U384" s="59" t="str">
        <f>IF(resultats_francais!U384="","",resultats_francais!U384)</f>
        <v/>
      </c>
    </row>
    <row r="385" spans="1:21" ht="20.100000000000001" customHeight="1" thickBot="1">
      <c r="A385" s="63" t="str">
        <f>IF(resultats_francais!A385="","",resultats_francais!A385)</f>
        <v/>
      </c>
      <c r="B385" s="59" t="str">
        <f>IF(resultats_francais!B385="","",resultats_francais!B385)</f>
        <v/>
      </c>
      <c r="C385" s="59" t="str">
        <f>IF(resultats_francais!C385="","",resultats_francais!C385)</f>
        <v/>
      </c>
      <c r="D385" s="59" t="str">
        <f>IF(resultats_francais!D385="","",resultats_francais!D385)</f>
        <v/>
      </c>
      <c r="E385" s="59" t="str">
        <f>IF(resultats_francais!H385="","",resultats_francais!H385)</f>
        <v/>
      </c>
      <c r="F385" s="59" t="str">
        <f>IF(resultats_francais!I385="","",resultats_francais!I385)</f>
        <v/>
      </c>
      <c r="G385" s="59" t="str">
        <f>IF(resultats_francais!J385="","",resultats_francais!J385)</f>
        <v/>
      </c>
      <c r="H385" s="59" t="str">
        <f>IF(resultats_francais!M385="","",resultats_francais!M385)</f>
        <v/>
      </c>
      <c r="I385" s="59" t="str">
        <f>IF(resultats_francais!N385="","",resultats_francais!N385)</f>
        <v/>
      </c>
      <c r="J385" s="59" t="str">
        <f>IF(resultats_francais!O385="","",resultats_francais!O385)</f>
        <v/>
      </c>
      <c r="K385" s="59" t="str">
        <f>IF(resultats_francais!E385="","",resultats_francais!E385)</f>
        <v/>
      </c>
      <c r="L385" s="59" t="str">
        <f>IF(resultats_francais!F385="","",resultats_francais!F385)</f>
        <v/>
      </c>
      <c r="M385" s="59" t="str">
        <f>IF(resultats_francais!G385="","",resultats_francais!G385)</f>
        <v/>
      </c>
      <c r="N385" s="59" t="str">
        <f>IF(resultats_francais!K385="","",resultats_francais!K385)</f>
        <v/>
      </c>
      <c r="O385" s="59" t="str">
        <f>IF(resultats_francais!L385="","",resultats_francais!L385)</f>
        <v/>
      </c>
      <c r="P385" s="59" t="str">
        <f>IF(resultats_francais!P385="","",resultats_francais!P385)</f>
        <v/>
      </c>
      <c r="Q385" s="59" t="str">
        <f>IF(resultats_francais!Q385="","",resultats_francais!Q385)</f>
        <v/>
      </c>
      <c r="R385" s="59" t="str">
        <f>IF(resultats_francais!R385="","",resultats_francais!R385)</f>
        <v/>
      </c>
      <c r="S385" s="59" t="str">
        <f>IF(resultats_francais!S385="","",resultats_francais!S385)</f>
        <v/>
      </c>
      <c r="T385" s="59" t="str">
        <f>IF(resultats_francais!T385="","",resultats_francais!T385)</f>
        <v/>
      </c>
      <c r="U385" s="59" t="str">
        <f>IF(resultats_francais!U385="","",resultats_francais!U385)</f>
        <v/>
      </c>
    </row>
    <row r="386" spans="1:21" ht="20.100000000000001" customHeight="1" thickBot="1">
      <c r="A386" s="63" t="str">
        <f>IF(resultats_francais!A386="","",resultats_francais!A386)</f>
        <v/>
      </c>
      <c r="B386" s="59" t="str">
        <f>IF(resultats_francais!B386="","",resultats_francais!B386)</f>
        <v/>
      </c>
      <c r="C386" s="59" t="str">
        <f>IF(resultats_francais!C386="","",resultats_francais!C386)</f>
        <v/>
      </c>
      <c r="D386" s="59" t="str">
        <f>IF(resultats_francais!D386="","",resultats_francais!D386)</f>
        <v/>
      </c>
      <c r="E386" s="59" t="str">
        <f>IF(resultats_francais!H386="","",resultats_francais!H386)</f>
        <v/>
      </c>
      <c r="F386" s="59" t="str">
        <f>IF(resultats_francais!I386="","",resultats_francais!I386)</f>
        <v/>
      </c>
      <c r="G386" s="59" t="str">
        <f>IF(resultats_francais!J386="","",resultats_francais!J386)</f>
        <v/>
      </c>
      <c r="H386" s="59" t="str">
        <f>IF(resultats_francais!M386="","",resultats_francais!M386)</f>
        <v/>
      </c>
      <c r="I386" s="59" t="str">
        <f>IF(resultats_francais!N386="","",resultats_francais!N386)</f>
        <v/>
      </c>
      <c r="J386" s="59" t="str">
        <f>IF(resultats_francais!O386="","",resultats_francais!O386)</f>
        <v/>
      </c>
      <c r="K386" s="59" t="str">
        <f>IF(resultats_francais!E386="","",resultats_francais!E386)</f>
        <v/>
      </c>
      <c r="L386" s="59" t="str">
        <f>IF(resultats_francais!F386="","",resultats_francais!F386)</f>
        <v/>
      </c>
      <c r="M386" s="59" t="str">
        <f>IF(resultats_francais!G386="","",resultats_francais!G386)</f>
        <v/>
      </c>
      <c r="N386" s="59" t="str">
        <f>IF(resultats_francais!K386="","",resultats_francais!K386)</f>
        <v/>
      </c>
      <c r="O386" s="59" t="str">
        <f>IF(resultats_francais!L386="","",resultats_francais!L386)</f>
        <v/>
      </c>
      <c r="P386" s="59" t="str">
        <f>IF(resultats_francais!P386="","",resultats_francais!P386)</f>
        <v/>
      </c>
      <c r="Q386" s="59" t="str">
        <f>IF(resultats_francais!Q386="","",resultats_francais!Q386)</f>
        <v/>
      </c>
      <c r="R386" s="59" t="str">
        <f>IF(resultats_francais!R386="","",resultats_francais!R386)</f>
        <v/>
      </c>
      <c r="S386" s="59" t="str">
        <f>IF(resultats_francais!S386="","",resultats_francais!S386)</f>
        <v/>
      </c>
      <c r="T386" s="59" t="str">
        <f>IF(resultats_francais!T386="","",resultats_francais!T386)</f>
        <v/>
      </c>
      <c r="U386" s="59" t="str">
        <f>IF(resultats_francais!U386="","",resultats_francais!U386)</f>
        <v/>
      </c>
    </row>
    <row r="387" spans="1:21" ht="20.100000000000001" customHeight="1" thickBot="1">
      <c r="A387" s="63" t="str">
        <f>IF(resultats_francais!A387="","",resultats_francais!A387)</f>
        <v/>
      </c>
      <c r="B387" s="59" t="str">
        <f>IF(resultats_francais!B387="","",resultats_francais!B387)</f>
        <v/>
      </c>
      <c r="C387" s="59" t="str">
        <f>IF(resultats_francais!C387="","",resultats_francais!C387)</f>
        <v/>
      </c>
      <c r="D387" s="59" t="str">
        <f>IF(resultats_francais!D387="","",resultats_francais!D387)</f>
        <v/>
      </c>
      <c r="E387" s="59" t="str">
        <f>IF(resultats_francais!H387="","",resultats_francais!H387)</f>
        <v/>
      </c>
      <c r="F387" s="59" t="str">
        <f>IF(resultats_francais!I387="","",resultats_francais!I387)</f>
        <v/>
      </c>
      <c r="G387" s="59" t="str">
        <f>IF(resultats_francais!J387="","",resultats_francais!J387)</f>
        <v/>
      </c>
      <c r="H387" s="59" t="str">
        <f>IF(resultats_francais!M387="","",resultats_francais!M387)</f>
        <v/>
      </c>
      <c r="I387" s="59" t="str">
        <f>IF(resultats_francais!N387="","",resultats_francais!N387)</f>
        <v/>
      </c>
      <c r="J387" s="59" t="str">
        <f>IF(resultats_francais!O387="","",resultats_francais!O387)</f>
        <v/>
      </c>
      <c r="K387" s="59" t="str">
        <f>IF(resultats_francais!E387="","",resultats_francais!E387)</f>
        <v/>
      </c>
      <c r="L387" s="59" t="str">
        <f>IF(resultats_francais!F387="","",resultats_francais!F387)</f>
        <v/>
      </c>
      <c r="M387" s="59" t="str">
        <f>IF(resultats_francais!G387="","",resultats_francais!G387)</f>
        <v/>
      </c>
      <c r="N387" s="59" t="str">
        <f>IF(resultats_francais!K387="","",resultats_francais!K387)</f>
        <v/>
      </c>
      <c r="O387" s="59" t="str">
        <f>IF(resultats_francais!L387="","",resultats_francais!L387)</f>
        <v/>
      </c>
      <c r="P387" s="59" t="str">
        <f>IF(resultats_francais!P387="","",resultats_francais!P387)</f>
        <v/>
      </c>
      <c r="Q387" s="59" t="str">
        <f>IF(resultats_francais!Q387="","",resultats_francais!Q387)</f>
        <v/>
      </c>
      <c r="R387" s="59" t="str">
        <f>IF(resultats_francais!R387="","",resultats_francais!R387)</f>
        <v/>
      </c>
      <c r="S387" s="59" t="str">
        <f>IF(resultats_francais!S387="","",resultats_francais!S387)</f>
        <v/>
      </c>
      <c r="T387" s="59" t="str">
        <f>IF(resultats_francais!T387="","",resultats_francais!T387)</f>
        <v/>
      </c>
      <c r="U387" s="59" t="str">
        <f>IF(resultats_francais!U387="","",resultats_francais!U387)</f>
        <v/>
      </c>
    </row>
    <row r="388" spans="1:21" ht="20.100000000000001" customHeight="1" thickBot="1">
      <c r="A388" s="63" t="str">
        <f>IF(resultats_francais!A388="","",resultats_francais!A388)</f>
        <v/>
      </c>
      <c r="B388" s="59" t="str">
        <f>IF(resultats_francais!B388="","",resultats_francais!B388)</f>
        <v/>
      </c>
      <c r="C388" s="59" t="str">
        <f>IF(resultats_francais!C388="","",resultats_francais!C388)</f>
        <v/>
      </c>
      <c r="D388" s="59" t="str">
        <f>IF(resultats_francais!D388="","",resultats_francais!D388)</f>
        <v/>
      </c>
      <c r="E388" s="59" t="str">
        <f>IF(resultats_francais!H388="","",resultats_francais!H388)</f>
        <v/>
      </c>
      <c r="F388" s="59" t="str">
        <f>IF(resultats_francais!I388="","",resultats_francais!I388)</f>
        <v/>
      </c>
      <c r="G388" s="59" t="str">
        <f>IF(resultats_francais!J388="","",resultats_francais!J388)</f>
        <v/>
      </c>
      <c r="H388" s="59" t="str">
        <f>IF(resultats_francais!M388="","",resultats_francais!M388)</f>
        <v/>
      </c>
      <c r="I388" s="59" t="str">
        <f>IF(resultats_francais!N388="","",resultats_francais!N388)</f>
        <v/>
      </c>
      <c r="J388" s="59" t="str">
        <f>IF(resultats_francais!O388="","",resultats_francais!O388)</f>
        <v/>
      </c>
      <c r="K388" s="59" t="str">
        <f>IF(resultats_francais!E388="","",resultats_francais!E388)</f>
        <v/>
      </c>
      <c r="L388" s="59" t="str">
        <f>IF(resultats_francais!F388="","",resultats_francais!F388)</f>
        <v/>
      </c>
      <c r="M388" s="59" t="str">
        <f>IF(resultats_francais!G388="","",resultats_francais!G388)</f>
        <v/>
      </c>
      <c r="N388" s="59" t="str">
        <f>IF(resultats_francais!K388="","",resultats_francais!K388)</f>
        <v/>
      </c>
      <c r="O388" s="59" t="str">
        <f>IF(resultats_francais!L388="","",resultats_francais!L388)</f>
        <v/>
      </c>
      <c r="P388" s="59" t="str">
        <f>IF(resultats_francais!P388="","",resultats_francais!P388)</f>
        <v/>
      </c>
      <c r="Q388" s="59" t="str">
        <f>IF(resultats_francais!Q388="","",resultats_francais!Q388)</f>
        <v/>
      </c>
      <c r="R388" s="59" t="str">
        <f>IF(resultats_francais!R388="","",resultats_francais!R388)</f>
        <v/>
      </c>
      <c r="S388" s="59" t="str">
        <f>IF(resultats_francais!S388="","",resultats_francais!S388)</f>
        <v/>
      </c>
      <c r="T388" s="59" t="str">
        <f>IF(resultats_francais!T388="","",resultats_francais!T388)</f>
        <v/>
      </c>
      <c r="U388" s="59" t="str">
        <f>IF(resultats_francais!U388="","",resultats_francais!U388)</f>
        <v/>
      </c>
    </row>
    <row r="389" spans="1:21" ht="20.100000000000001" customHeight="1" thickBot="1">
      <c r="A389" s="63" t="str">
        <f>IF(resultats_francais!A389="","",resultats_francais!A389)</f>
        <v/>
      </c>
      <c r="B389" s="59" t="str">
        <f>IF(resultats_francais!B389="","",resultats_francais!B389)</f>
        <v/>
      </c>
      <c r="C389" s="59" t="str">
        <f>IF(resultats_francais!C389="","",resultats_francais!C389)</f>
        <v/>
      </c>
      <c r="D389" s="59" t="str">
        <f>IF(resultats_francais!D389="","",resultats_francais!D389)</f>
        <v/>
      </c>
      <c r="E389" s="59" t="str">
        <f>IF(resultats_francais!H389="","",resultats_francais!H389)</f>
        <v/>
      </c>
      <c r="F389" s="59" t="str">
        <f>IF(resultats_francais!I389="","",resultats_francais!I389)</f>
        <v/>
      </c>
      <c r="G389" s="59" t="str">
        <f>IF(resultats_francais!J389="","",resultats_francais!J389)</f>
        <v/>
      </c>
      <c r="H389" s="59" t="str">
        <f>IF(resultats_francais!M389="","",resultats_francais!M389)</f>
        <v/>
      </c>
      <c r="I389" s="59" t="str">
        <f>IF(resultats_francais!N389="","",resultats_francais!N389)</f>
        <v/>
      </c>
      <c r="J389" s="59" t="str">
        <f>IF(resultats_francais!O389="","",resultats_francais!O389)</f>
        <v/>
      </c>
      <c r="K389" s="59" t="str">
        <f>IF(resultats_francais!E389="","",resultats_francais!E389)</f>
        <v/>
      </c>
      <c r="L389" s="59" t="str">
        <f>IF(resultats_francais!F389="","",resultats_francais!F389)</f>
        <v/>
      </c>
      <c r="M389" s="59" t="str">
        <f>IF(resultats_francais!G389="","",resultats_francais!G389)</f>
        <v/>
      </c>
      <c r="N389" s="59" t="str">
        <f>IF(resultats_francais!K389="","",resultats_francais!K389)</f>
        <v/>
      </c>
      <c r="O389" s="59" t="str">
        <f>IF(resultats_francais!L389="","",resultats_francais!L389)</f>
        <v/>
      </c>
      <c r="P389" s="59" t="str">
        <f>IF(resultats_francais!P389="","",resultats_francais!P389)</f>
        <v/>
      </c>
      <c r="Q389" s="59" t="str">
        <f>IF(resultats_francais!Q389="","",resultats_francais!Q389)</f>
        <v/>
      </c>
      <c r="R389" s="59" t="str">
        <f>IF(resultats_francais!R389="","",resultats_francais!R389)</f>
        <v/>
      </c>
      <c r="S389" s="59" t="str">
        <f>IF(resultats_francais!S389="","",resultats_francais!S389)</f>
        <v/>
      </c>
      <c r="T389" s="59" t="str">
        <f>IF(resultats_francais!T389="","",resultats_francais!T389)</f>
        <v/>
      </c>
      <c r="U389" s="59" t="str">
        <f>IF(resultats_francais!U389="","",resultats_francais!U389)</f>
        <v/>
      </c>
    </row>
    <row r="390" spans="1:21" ht="20.100000000000001" customHeight="1" thickBot="1">
      <c r="A390" s="63" t="str">
        <f>IF(resultats_francais!A390="","",resultats_francais!A390)</f>
        <v/>
      </c>
      <c r="B390" s="59" t="str">
        <f>IF(resultats_francais!B390="","",resultats_francais!B390)</f>
        <v/>
      </c>
      <c r="C390" s="59" t="str">
        <f>IF(resultats_francais!C390="","",resultats_francais!C390)</f>
        <v/>
      </c>
      <c r="D390" s="59" t="str">
        <f>IF(resultats_francais!D390="","",resultats_francais!D390)</f>
        <v/>
      </c>
      <c r="E390" s="59" t="str">
        <f>IF(resultats_francais!H390="","",resultats_francais!H390)</f>
        <v/>
      </c>
      <c r="F390" s="59" t="str">
        <f>IF(resultats_francais!I390="","",resultats_francais!I390)</f>
        <v/>
      </c>
      <c r="G390" s="59" t="str">
        <f>IF(resultats_francais!J390="","",resultats_francais!J390)</f>
        <v/>
      </c>
      <c r="H390" s="59" t="str">
        <f>IF(resultats_francais!M390="","",resultats_francais!M390)</f>
        <v/>
      </c>
      <c r="I390" s="59" t="str">
        <f>IF(resultats_francais!N390="","",resultats_francais!N390)</f>
        <v/>
      </c>
      <c r="J390" s="59" t="str">
        <f>IF(resultats_francais!O390="","",resultats_francais!O390)</f>
        <v/>
      </c>
      <c r="K390" s="59" t="str">
        <f>IF(resultats_francais!E390="","",resultats_francais!E390)</f>
        <v/>
      </c>
      <c r="L390" s="59" t="str">
        <f>IF(resultats_francais!F390="","",resultats_francais!F390)</f>
        <v/>
      </c>
      <c r="M390" s="59" t="str">
        <f>IF(resultats_francais!G390="","",resultats_francais!G390)</f>
        <v/>
      </c>
      <c r="N390" s="59" t="str">
        <f>IF(resultats_francais!K390="","",resultats_francais!K390)</f>
        <v/>
      </c>
      <c r="O390" s="59" t="str">
        <f>IF(resultats_francais!L390="","",resultats_francais!L390)</f>
        <v/>
      </c>
      <c r="P390" s="59" t="str">
        <f>IF(resultats_francais!P390="","",resultats_francais!P390)</f>
        <v/>
      </c>
      <c r="Q390" s="59" t="str">
        <f>IF(resultats_francais!Q390="","",resultats_francais!Q390)</f>
        <v/>
      </c>
      <c r="R390" s="59" t="str">
        <f>IF(resultats_francais!R390="","",resultats_francais!R390)</f>
        <v/>
      </c>
      <c r="S390" s="59" t="str">
        <f>IF(resultats_francais!S390="","",resultats_francais!S390)</f>
        <v/>
      </c>
      <c r="T390" s="59" t="str">
        <f>IF(resultats_francais!T390="","",resultats_francais!T390)</f>
        <v/>
      </c>
      <c r="U390" s="59" t="str">
        <f>IF(resultats_francais!U390="","",resultats_francais!U390)</f>
        <v/>
      </c>
    </row>
    <row r="391" spans="1:21" ht="20.100000000000001" customHeight="1" thickBot="1">
      <c r="A391" s="63" t="str">
        <f>IF(resultats_francais!A391="","",resultats_francais!A391)</f>
        <v/>
      </c>
      <c r="B391" s="59" t="str">
        <f>IF(resultats_francais!B391="","",resultats_francais!B391)</f>
        <v/>
      </c>
      <c r="C391" s="59" t="str">
        <f>IF(resultats_francais!C391="","",resultats_francais!C391)</f>
        <v/>
      </c>
      <c r="D391" s="59" t="str">
        <f>IF(resultats_francais!D391="","",resultats_francais!D391)</f>
        <v/>
      </c>
      <c r="E391" s="59" t="str">
        <f>IF(resultats_francais!H391="","",resultats_francais!H391)</f>
        <v/>
      </c>
      <c r="F391" s="59" t="str">
        <f>IF(resultats_francais!I391="","",resultats_francais!I391)</f>
        <v/>
      </c>
      <c r="G391" s="59" t="str">
        <f>IF(resultats_francais!J391="","",resultats_francais!J391)</f>
        <v/>
      </c>
      <c r="H391" s="59" t="str">
        <f>IF(resultats_francais!M391="","",resultats_francais!M391)</f>
        <v/>
      </c>
      <c r="I391" s="59" t="str">
        <f>IF(resultats_francais!N391="","",resultats_francais!N391)</f>
        <v/>
      </c>
      <c r="J391" s="59" t="str">
        <f>IF(resultats_francais!O391="","",resultats_francais!O391)</f>
        <v/>
      </c>
      <c r="K391" s="59" t="str">
        <f>IF(resultats_francais!E391="","",resultats_francais!E391)</f>
        <v/>
      </c>
      <c r="L391" s="59" t="str">
        <f>IF(resultats_francais!F391="","",resultats_francais!F391)</f>
        <v/>
      </c>
      <c r="M391" s="59" t="str">
        <f>IF(resultats_francais!G391="","",resultats_francais!G391)</f>
        <v/>
      </c>
      <c r="N391" s="59" t="str">
        <f>IF(resultats_francais!K391="","",resultats_francais!K391)</f>
        <v/>
      </c>
      <c r="O391" s="59" t="str">
        <f>IF(resultats_francais!L391="","",resultats_francais!L391)</f>
        <v/>
      </c>
      <c r="P391" s="59" t="str">
        <f>IF(resultats_francais!P391="","",resultats_francais!P391)</f>
        <v/>
      </c>
      <c r="Q391" s="59" t="str">
        <f>IF(resultats_francais!Q391="","",resultats_francais!Q391)</f>
        <v/>
      </c>
      <c r="R391" s="59" t="str">
        <f>IF(resultats_francais!R391="","",resultats_francais!R391)</f>
        <v/>
      </c>
      <c r="S391" s="59" t="str">
        <f>IF(resultats_francais!S391="","",resultats_francais!S391)</f>
        <v/>
      </c>
      <c r="T391" s="59" t="str">
        <f>IF(resultats_francais!T391="","",resultats_francais!T391)</f>
        <v/>
      </c>
      <c r="U391" s="59" t="str">
        <f>IF(resultats_francais!U391="","",resultats_francais!U391)</f>
        <v/>
      </c>
    </row>
    <row r="392" spans="1:21" ht="20.100000000000001" customHeight="1" thickBot="1">
      <c r="A392" s="63" t="str">
        <f>IF(resultats_francais!A392="","",resultats_francais!A392)</f>
        <v/>
      </c>
      <c r="B392" s="59" t="str">
        <f>IF(resultats_francais!B392="","",resultats_francais!B392)</f>
        <v/>
      </c>
      <c r="C392" s="59" t="str">
        <f>IF(resultats_francais!C392="","",resultats_francais!C392)</f>
        <v/>
      </c>
      <c r="D392" s="59" t="str">
        <f>IF(resultats_francais!D392="","",resultats_francais!D392)</f>
        <v/>
      </c>
      <c r="E392" s="59" t="str">
        <f>IF(resultats_francais!H392="","",resultats_francais!H392)</f>
        <v/>
      </c>
      <c r="F392" s="59" t="str">
        <f>IF(resultats_francais!I392="","",resultats_francais!I392)</f>
        <v/>
      </c>
      <c r="G392" s="59" t="str">
        <f>IF(resultats_francais!J392="","",resultats_francais!J392)</f>
        <v/>
      </c>
      <c r="H392" s="59" t="str">
        <f>IF(resultats_francais!M392="","",resultats_francais!M392)</f>
        <v/>
      </c>
      <c r="I392" s="59" t="str">
        <f>IF(resultats_francais!N392="","",resultats_francais!N392)</f>
        <v/>
      </c>
      <c r="J392" s="59" t="str">
        <f>IF(resultats_francais!O392="","",resultats_francais!O392)</f>
        <v/>
      </c>
      <c r="K392" s="59" t="str">
        <f>IF(resultats_francais!E392="","",resultats_francais!E392)</f>
        <v/>
      </c>
      <c r="L392" s="59" t="str">
        <f>IF(resultats_francais!F392="","",resultats_francais!F392)</f>
        <v/>
      </c>
      <c r="M392" s="59" t="str">
        <f>IF(resultats_francais!G392="","",resultats_francais!G392)</f>
        <v/>
      </c>
      <c r="N392" s="59" t="str">
        <f>IF(resultats_francais!K392="","",resultats_francais!K392)</f>
        <v/>
      </c>
      <c r="O392" s="59" t="str">
        <f>IF(resultats_francais!L392="","",resultats_francais!L392)</f>
        <v/>
      </c>
      <c r="P392" s="59" t="str">
        <f>IF(resultats_francais!P392="","",resultats_francais!P392)</f>
        <v/>
      </c>
      <c r="Q392" s="59" t="str">
        <f>IF(resultats_francais!Q392="","",resultats_francais!Q392)</f>
        <v/>
      </c>
      <c r="R392" s="59" t="str">
        <f>IF(resultats_francais!R392="","",resultats_francais!R392)</f>
        <v/>
      </c>
      <c r="S392" s="59" t="str">
        <f>IF(resultats_francais!S392="","",resultats_francais!S392)</f>
        <v/>
      </c>
      <c r="T392" s="59" t="str">
        <f>IF(resultats_francais!T392="","",resultats_francais!T392)</f>
        <v/>
      </c>
      <c r="U392" s="59" t="str">
        <f>IF(resultats_francais!U392="","",resultats_francais!U392)</f>
        <v/>
      </c>
    </row>
    <row r="393" spans="1:21" ht="20.100000000000001" customHeight="1" thickBot="1">
      <c r="A393" s="63" t="str">
        <f>IF(resultats_francais!A393="","",resultats_francais!A393)</f>
        <v/>
      </c>
      <c r="B393" s="59" t="str">
        <f>IF(resultats_francais!B393="","",resultats_francais!B393)</f>
        <v/>
      </c>
      <c r="C393" s="59" t="str">
        <f>IF(resultats_francais!C393="","",resultats_francais!C393)</f>
        <v/>
      </c>
      <c r="D393" s="59" t="str">
        <f>IF(resultats_francais!D393="","",resultats_francais!D393)</f>
        <v/>
      </c>
      <c r="E393" s="59" t="str">
        <f>IF(resultats_francais!H393="","",resultats_francais!H393)</f>
        <v/>
      </c>
      <c r="F393" s="59" t="str">
        <f>IF(resultats_francais!I393="","",resultats_francais!I393)</f>
        <v/>
      </c>
      <c r="G393" s="59" t="str">
        <f>IF(resultats_francais!J393="","",resultats_francais!J393)</f>
        <v/>
      </c>
      <c r="H393" s="59" t="str">
        <f>IF(resultats_francais!M393="","",resultats_francais!M393)</f>
        <v/>
      </c>
      <c r="I393" s="59" t="str">
        <f>IF(resultats_francais!N393="","",resultats_francais!N393)</f>
        <v/>
      </c>
      <c r="J393" s="59" t="str">
        <f>IF(resultats_francais!O393="","",resultats_francais!O393)</f>
        <v/>
      </c>
      <c r="K393" s="59" t="str">
        <f>IF(resultats_francais!E393="","",resultats_francais!E393)</f>
        <v/>
      </c>
      <c r="L393" s="59" t="str">
        <f>IF(resultats_francais!F393="","",resultats_francais!F393)</f>
        <v/>
      </c>
      <c r="M393" s="59" t="str">
        <f>IF(resultats_francais!G393="","",resultats_francais!G393)</f>
        <v/>
      </c>
      <c r="N393" s="59" t="str">
        <f>IF(resultats_francais!K393="","",resultats_francais!K393)</f>
        <v/>
      </c>
      <c r="O393" s="59" t="str">
        <f>IF(resultats_francais!L393="","",resultats_francais!L393)</f>
        <v/>
      </c>
      <c r="P393" s="59" t="str">
        <f>IF(resultats_francais!P393="","",resultats_francais!P393)</f>
        <v/>
      </c>
      <c r="Q393" s="59" t="str">
        <f>IF(resultats_francais!Q393="","",resultats_francais!Q393)</f>
        <v/>
      </c>
      <c r="R393" s="59" t="str">
        <f>IF(resultats_francais!R393="","",resultats_francais!R393)</f>
        <v/>
      </c>
      <c r="S393" s="59" t="str">
        <f>IF(resultats_francais!S393="","",resultats_francais!S393)</f>
        <v/>
      </c>
      <c r="T393" s="59" t="str">
        <f>IF(resultats_francais!T393="","",resultats_francais!T393)</f>
        <v/>
      </c>
      <c r="U393" s="59" t="str">
        <f>IF(resultats_francais!U393="","",resultats_francais!U393)</f>
        <v/>
      </c>
    </row>
    <row r="394" spans="1:21" ht="20.100000000000001" customHeight="1" thickBot="1">
      <c r="A394" s="63" t="str">
        <f>IF(resultats_francais!A394="","",resultats_francais!A394)</f>
        <v/>
      </c>
      <c r="B394" s="59" t="str">
        <f>IF(resultats_francais!B394="","",resultats_francais!B394)</f>
        <v/>
      </c>
      <c r="C394" s="59" t="str">
        <f>IF(resultats_francais!C394="","",resultats_francais!C394)</f>
        <v/>
      </c>
      <c r="D394" s="59" t="str">
        <f>IF(resultats_francais!D394="","",resultats_francais!D394)</f>
        <v/>
      </c>
      <c r="E394" s="59" t="str">
        <f>IF(resultats_francais!H394="","",resultats_francais!H394)</f>
        <v/>
      </c>
      <c r="F394" s="59" t="str">
        <f>IF(resultats_francais!I394="","",resultats_francais!I394)</f>
        <v/>
      </c>
      <c r="G394" s="59" t="str">
        <f>IF(resultats_francais!J394="","",resultats_francais!J394)</f>
        <v/>
      </c>
      <c r="H394" s="59" t="str">
        <f>IF(resultats_francais!M394="","",resultats_francais!M394)</f>
        <v/>
      </c>
      <c r="I394" s="59" t="str">
        <f>IF(resultats_francais!N394="","",resultats_francais!N394)</f>
        <v/>
      </c>
      <c r="J394" s="59" t="str">
        <f>IF(resultats_francais!O394="","",resultats_francais!O394)</f>
        <v/>
      </c>
      <c r="K394" s="59" t="str">
        <f>IF(resultats_francais!E394="","",resultats_francais!E394)</f>
        <v/>
      </c>
      <c r="L394" s="59" t="str">
        <f>IF(resultats_francais!F394="","",resultats_francais!F394)</f>
        <v/>
      </c>
      <c r="M394" s="59" t="str">
        <f>IF(resultats_francais!G394="","",resultats_francais!G394)</f>
        <v/>
      </c>
      <c r="N394" s="59" t="str">
        <f>IF(resultats_francais!K394="","",resultats_francais!K394)</f>
        <v/>
      </c>
      <c r="O394" s="59" t="str">
        <f>IF(resultats_francais!L394="","",resultats_francais!L394)</f>
        <v/>
      </c>
      <c r="P394" s="59" t="str">
        <f>IF(resultats_francais!P394="","",resultats_francais!P394)</f>
        <v/>
      </c>
      <c r="Q394" s="59" t="str">
        <f>IF(resultats_francais!Q394="","",resultats_francais!Q394)</f>
        <v/>
      </c>
      <c r="R394" s="59" t="str">
        <f>IF(resultats_francais!R394="","",resultats_francais!R394)</f>
        <v/>
      </c>
      <c r="S394" s="59" t="str">
        <f>IF(resultats_francais!S394="","",resultats_francais!S394)</f>
        <v/>
      </c>
      <c r="T394" s="59" t="str">
        <f>IF(resultats_francais!T394="","",resultats_francais!T394)</f>
        <v/>
      </c>
      <c r="U394" s="59" t="str">
        <f>IF(resultats_francais!U394="","",resultats_francais!U394)</f>
        <v/>
      </c>
    </row>
    <row r="395" spans="1:21" ht="20.100000000000001" customHeight="1" thickBot="1">
      <c r="A395" s="63" t="str">
        <f>IF(resultats_francais!A395="","",resultats_francais!A395)</f>
        <v/>
      </c>
      <c r="B395" s="59" t="str">
        <f>IF(resultats_francais!B395="","",resultats_francais!B395)</f>
        <v/>
      </c>
      <c r="C395" s="59" t="str">
        <f>IF(resultats_francais!C395="","",resultats_francais!C395)</f>
        <v/>
      </c>
      <c r="D395" s="59" t="str">
        <f>IF(resultats_francais!D395="","",resultats_francais!D395)</f>
        <v/>
      </c>
      <c r="E395" s="59" t="str">
        <f>IF(resultats_francais!H395="","",resultats_francais!H395)</f>
        <v/>
      </c>
      <c r="F395" s="59" t="str">
        <f>IF(resultats_francais!I395="","",resultats_francais!I395)</f>
        <v/>
      </c>
      <c r="G395" s="59" t="str">
        <f>IF(resultats_francais!J395="","",resultats_francais!J395)</f>
        <v/>
      </c>
      <c r="H395" s="59" t="str">
        <f>IF(resultats_francais!M395="","",resultats_francais!M395)</f>
        <v/>
      </c>
      <c r="I395" s="59" t="str">
        <f>IF(resultats_francais!N395="","",resultats_francais!N395)</f>
        <v/>
      </c>
      <c r="J395" s="59" t="str">
        <f>IF(resultats_francais!O395="","",resultats_francais!O395)</f>
        <v/>
      </c>
      <c r="K395" s="59" t="str">
        <f>IF(resultats_francais!E395="","",resultats_francais!E395)</f>
        <v/>
      </c>
      <c r="L395" s="59" t="str">
        <f>IF(resultats_francais!F395="","",resultats_francais!F395)</f>
        <v/>
      </c>
      <c r="M395" s="59" t="str">
        <f>IF(resultats_francais!G395="","",resultats_francais!G395)</f>
        <v/>
      </c>
      <c r="N395" s="59" t="str">
        <f>IF(resultats_francais!K395="","",resultats_francais!K395)</f>
        <v/>
      </c>
      <c r="O395" s="59" t="str">
        <f>IF(resultats_francais!L395="","",resultats_francais!L395)</f>
        <v/>
      </c>
      <c r="P395" s="59" t="str">
        <f>IF(resultats_francais!P395="","",resultats_francais!P395)</f>
        <v/>
      </c>
      <c r="Q395" s="59" t="str">
        <f>IF(resultats_francais!Q395="","",resultats_francais!Q395)</f>
        <v/>
      </c>
      <c r="R395" s="59" t="str">
        <f>IF(resultats_francais!R395="","",resultats_francais!R395)</f>
        <v/>
      </c>
      <c r="S395" s="59" t="str">
        <f>IF(resultats_francais!S395="","",resultats_francais!S395)</f>
        <v/>
      </c>
      <c r="T395" s="59" t="str">
        <f>IF(resultats_francais!T395="","",resultats_francais!T395)</f>
        <v/>
      </c>
      <c r="U395" s="59" t="str">
        <f>IF(resultats_francais!U395="","",resultats_francais!U395)</f>
        <v/>
      </c>
    </row>
    <row r="396" spans="1:21" ht="20.100000000000001" customHeight="1" thickBot="1">
      <c r="A396" s="63" t="str">
        <f>IF(resultats_francais!A396="","",resultats_francais!A396)</f>
        <v/>
      </c>
      <c r="B396" s="59" t="str">
        <f>IF(resultats_francais!B396="","",resultats_francais!B396)</f>
        <v/>
      </c>
      <c r="C396" s="59" t="str">
        <f>IF(resultats_francais!C396="","",resultats_francais!C396)</f>
        <v/>
      </c>
      <c r="D396" s="59" t="str">
        <f>IF(resultats_francais!D396="","",resultats_francais!D396)</f>
        <v/>
      </c>
      <c r="E396" s="59" t="str">
        <f>IF(resultats_francais!H396="","",resultats_francais!H396)</f>
        <v/>
      </c>
      <c r="F396" s="59" t="str">
        <f>IF(resultats_francais!I396="","",resultats_francais!I396)</f>
        <v/>
      </c>
      <c r="G396" s="59" t="str">
        <f>IF(resultats_francais!J396="","",resultats_francais!J396)</f>
        <v/>
      </c>
      <c r="H396" s="59" t="str">
        <f>IF(resultats_francais!M396="","",resultats_francais!M396)</f>
        <v/>
      </c>
      <c r="I396" s="59" t="str">
        <f>IF(resultats_francais!N396="","",resultats_francais!N396)</f>
        <v/>
      </c>
      <c r="J396" s="59" t="str">
        <f>IF(resultats_francais!O396="","",resultats_francais!O396)</f>
        <v/>
      </c>
      <c r="K396" s="59" t="str">
        <f>IF(resultats_francais!E396="","",resultats_francais!E396)</f>
        <v/>
      </c>
      <c r="L396" s="59" t="str">
        <f>IF(resultats_francais!F396="","",resultats_francais!F396)</f>
        <v/>
      </c>
      <c r="M396" s="59" t="str">
        <f>IF(resultats_francais!G396="","",resultats_francais!G396)</f>
        <v/>
      </c>
      <c r="N396" s="59" t="str">
        <f>IF(resultats_francais!K396="","",resultats_francais!K396)</f>
        <v/>
      </c>
      <c r="O396" s="59" t="str">
        <f>IF(resultats_francais!L396="","",resultats_francais!L396)</f>
        <v/>
      </c>
      <c r="P396" s="59" t="str">
        <f>IF(resultats_francais!P396="","",resultats_francais!P396)</f>
        <v/>
      </c>
      <c r="Q396" s="59" t="str">
        <f>IF(resultats_francais!Q396="","",resultats_francais!Q396)</f>
        <v/>
      </c>
      <c r="R396" s="59" t="str">
        <f>IF(resultats_francais!R396="","",resultats_francais!R396)</f>
        <v/>
      </c>
      <c r="S396" s="59" t="str">
        <f>IF(resultats_francais!S396="","",resultats_francais!S396)</f>
        <v/>
      </c>
      <c r="T396" s="59" t="str">
        <f>IF(resultats_francais!T396="","",resultats_francais!T396)</f>
        <v/>
      </c>
      <c r="U396" s="59" t="str">
        <f>IF(resultats_francais!U396="","",resultats_francais!U396)</f>
        <v/>
      </c>
    </row>
    <row r="397" spans="1:21" ht="20.100000000000001" customHeight="1" thickBot="1">
      <c r="A397" s="63" t="str">
        <f>IF(resultats_francais!A397="","",resultats_francais!A397)</f>
        <v/>
      </c>
      <c r="B397" s="59" t="str">
        <f>IF(resultats_francais!B397="","",resultats_francais!B397)</f>
        <v/>
      </c>
      <c r="C397" s="59" t="str">
        <f>IF(resultats_francais!C397="","",resultats_francais!C397)</f>
        <v/>
      </c>
      <c r="D397" s="59" t="str">
        <f>IF(resultats_francais!D397="","",resultats_francais!D397)</f>
        <v/>
      </c>
      <c r="E397" s="59" t="str">
        <f>IF(resultats_francais!H397="","",resultats_francais!H397)</f>
        <v/>
      </c>
      <c r="F397" s="59" t="str">
        <f>IF(resultats_francais!I397="","",resultats_francais!I397)</f>
        <v/>
      </c>
      <c r="G397" s="59" t="str">
        <f>IF(resultats_francais!J397="","",resultats_francais!J397)</f>
        <v/>
      </c>
      <c r="H397" s="59" t="str">
        <f>IF(resultats_francais!M397="","",resultats_francais!M397)</f>
        <v/>
      </c>
      <c r="I397" s="59" t="str">
        <f>IF(resultats_francais!N397="","",resultats_francais!N397)</f>
        <v/>
      </c>
      <c r="J397" s="59" t="str">
        <f>IF(resultats_francais!O397="","",resultats_francais!O397)</f>
        <v/>
      </c>
      <c r="K397" s="59" t="str">
        <f>IF(resultats_francais!E397="","",resultats_francais!E397)</f>
        <v/>
      </c>
      <c r="L397" s="59" t="str">
        <f>IF(resultats_francais!F397="","",resultats_francais!F397)</f>
        <v/>
      </c>
      <c r="M397" s="59" t="str">
        <f>IF(resultats_francais!G397="","",resultats_francais!G397)</f>
        <v/>
      </c>
      <c r="N397" s="59" t="str">
        <f>IF(resultats_francais!K397="","",resultats_francais!K397)</f>
        <v/>
      </c>
      <c r="O397" s="59" t="str">
        <f>IF(resultats_francais!L397="","",resultats_francais!L397)</f>
        <v/>
      </c>
      <c r="P397" s="59" t="str">
        <f>IF(resultats_francais!P397="","",resultats_francais!P397)</f>
        <v/>
      </c>
      <c r="Q397" s="59" t="str">
        <f>IF(resultats_francais!Q397="","",resultats_francais!Q397)</f>
        <v/>
      </c>
      <c r="R397" s="59" t="str">
        <f>IF(resultats_francais!R397="","",resultats_francais!R397)</f>
        <v/>
      </c>
      <c r="S397" s="59" t="str">
        <f>IF(resultats_francais!S397="","",resultats_francais!S397)</f>
        <v/>
      </c>
      <c r="T397" s="59" t="str">
        <f>IF(resultats_francais!T397="","",resultats_francais!T397)</f>
        <v/>
      </c>
      <c r="U397" s="59" t="str">
        <f>IF(resultats_francais!U397="","",resultats_francais!U397)</f>
        <v/>
      </c>
    </row>
    <row r="398" spans="1:21" ht="20.100000000000001" customHeight="1" thickBot="1">
      <c r="A398" s="63" t="str">
        <f>IF(resultats_francais!A398="","",resultats_francais!A398)</f>
        <v/>
      </c>
      <c r="B398" s="59" t="str">
        <f>IF(resultats_francais!B398="","",resultats_francais!B398)</f>
        <v/>
      </c>
      <c r="C398" s="59" t="str">
        <f>IF(resultats_francais!C398="","",resultats_francais!C398)</f>
        <v/>
      </c>
      <c r="D398" s="59" t="str">
        <f>IF(resultats_francais!D398="","",resultats_francais!D398)</f>
        <v/>
      </c>
      <c r="E398" s="59" t="str">
        <f>IF(resultats_francais!H398="","",resultats_francais!H398)</f>
        <v/>
      </c>
      <c r="F398" s="59" t="str">
        <f>IF(resultats_francais!I398="","",resultats_francais!I398)</f>
        <v/>
      </c>
      <c r="G398" s="59" t="str">
        <f>IF(resultats_francais!J398="","",resultats_francais!J398)</f>
        <v/>
      </c>
      <c r="H398" s="59" t="str">
        <f>IF(resultats_francais!M398="","",resultats_francais!M398)</f>
        <v/>
      </c>
      <c r="I398" s="59" t="str">
        <f>IF(resultats_francais!N398="","",resultats_francais!N398)</f>
        <v/>
      </c>
      <c r="J398" s="59" t="str">
        <f>IF(resultats_francais!O398="","",resultats_francais!O398)</f>
        <v/>
      </c>
      <c r="K398" s="59" t="str">
        <f>IF(resultats_francais!E398="","",resultats_francais!E398)</f>
        <v/>
      </c>
      <c r="L398" s="59" t="str">
        <f>IF(resultats_francais!F398="","",resultats_francais!F398)</f>
        <v/>
      </c>
      <c r="M398" s="59" t="str">
        <f>IF(resultats_francais!G398="","",resultats_francais!G398)</f>
        <v/>
      </c>
      <c r="N398" s="59" t="str">
        <f>IF(resultats_francais!K398="","",resultats_francais!K398)</f>
        <v/>
      </c>
      <c r="O398" s="59" t="str">
        <f>IF(resultats_francais!L398="","",resultats_francais!L398)</f>
        <v/>
      </c>
      <c r="P398" s="59" t="str">
        <f>IF(resultats_francais!P398="","",resultats_francais!P398)</f>
        <v/>
      </c>
      <c r="Q398" s="59" t="str">
        <f>IF(resultats_francais!Q398="","",resultats_francais!Q398)</f>
        <v/>
      </c>
      <c r="R398" s="59" t="str">
        <f>IF(resultats_francais!R398="","",resultats_francais!R398)</f>
        <v/>
      </c>
      <c r="S398" s="59" t="str">
        <f>IF(resultats_francais!S398="","",resultats_francais!S398)</f>
        <v/>
      </c>
      <c r="T398" s="59" t="str">
        <f>IF(resultats_francais!T398="","",resultats_francais!T398)</f>
        <v/>
      </c>
      <c r="U398" s="59" t="str">
        <f>IF(resultats_francais!U398="","",resultats_francais!U398)</f>
        <v/>
      </c>
    </row>
    <row r="399" spans="1:21" ht="20.100000000000001" customHeight="1" thickBot="1">
      <c r="A399" s="63" t="str">
        <f>IF(resultats_francais!A399="","",resultats_francais!A399)</f>
        <v/>
      </c>
      <c r="B399" s="59" t="str">
        <f>IF(resultats_francais!B399="","",resultats_francais!B399)</f>
        <v/>
      </c>
      <c r="C399" s="59" t="str">
        <f>IF(resultats_francais!C399="","",resultats_francais!C399)</f>
        <v/>
      </c>
      <c r="D399" s="59" t="str">
        <f>IF(resultats_francais!D399="","",resultats_francais!D399)</f>
        <v/>
      </c>
      <c r="E399" s="59" t="str">
        <f>IF(resultats_francais!H399="","",resultats_francais!H399)</f>
        <v/>
      </c>
      <c r="F399" s="59" t="str">
        <f>IF(resultats_francais!I399="","",resultats_francais!I399)</f>
        <v/>
      </c>
      <c r="G399" s="59" t="str">
        <f>IF(resultats_francais!J399="","",resultats_francais!J399)</f>
        <v/>
      </c>
      <c r="H399" s="59" t="str">
        <f>IF(resultats_francais!M399="","",resultats_francais!M399)</f>
        <v/>
      </c>
      <c r="I399" s="59" t="str">
        <f>IF(resultats_francais!N399="","",resultats_francais!N399)</f>
        <v/>
      </c>
      <c r="J399" s="59" t="str">
        <f>IF(resultats_francais!O399="","",resultats_francais!O399)</f>
        <v/>
      </c>
      <c r="K399" s="59" t="str">
        <f>IF(resultats_francais!E399="","",resultats_francais!E399)</f>
        <v/>
      </c>
      <c r="L399" s="59" t="str">
        <f>IF(resultats_francais!F399="","",resultats_francais!F399)</f>
        <v/>
      </c>
      <c r="M399" s="59" t="str">
        <f>IF(resultats_francais!G399="","",resultats_francais!G399)</f>
        <v/>
      </c>
      <c r="N399" s="59" t="str">
        <f>IF(resultats_francais!K399="","",resultats_francais!K399)</f>
        <v/>
      </c>
      <c r="O399" s="59" t="str">
        <f>IF(resultats_francais!L399="","",resultats_francais!L399)</f>
        <v/>
      </c>
      <c r="P399" s="59" t="str">
        <f>IF(resultats_francais!P399="","",resultats_francais!P399)</f>
        <v/>
      </c>
      <c r="Q399" s="59" t="str">
        <f>IF(resultats_francais!Q399="","",resultats_francais!Q399)</f>
        <v/>
      </c>
      <c r="R399" s="59" t="str">
        <f>IF(resultats_francais!R399="","",resultats_francais!R399)</f>
        <v/>
      </c>
      <c r="S399" s="59" t="str">
        <f>IF(resultats_francais!S399="","",resultats_francais!S399)</f>
        <v/>
      </c>
      <c r="T399" s="59" t="str">
        <f>IF(resultats_francais!T399="","",resultats_francais!T399)</f>
        <v/>
      </c>
      <c r="U399" s="59" t="str">
        <f>IF(resultats_francais!U399="","",resultats_francais!U399)</f>
        <v/>
      </c>
    </row>
    <row r="400" spans="1:21" ht="20.100000000000001" customHeight="1" thickBot="1">
      <c r="A400" s="63" t="str">
        <f>IF(resultats_francais!A400="","",resultats_francais!A400)</f>
        <v/>
      </c>
      <c r="B400" s="59" t="str">
        <f>IF(resultats_francais!B400="","",resultats_francais!B400)</f>
        <v/>
      </c>
      <c r="C400" s="59" t="str">
        <f>IF(resultats_francais!C400="","",resultats_francais!C400)</f>
        <v/>
      </c>
      <c r="D400" s="59" t="str">
        <f>IF(resultats_francais!D400="","",resultats_francais!D400)</f>
        <v/>
      </c>
      <c r="E400" s="59" t="str">
        <f>IF(resultats_francais!H400="","",resultats_francais!H400)</f>
        <v/>
      </c>
      <c r="F400" s="59" t="str">
        <f>IF(resultats_francais!I400="","",resultats_francais!I400)</f>
        <v/>
      </c>
      <c r="G400" s="59" t="str">
        <f>IF(resultats_francais!J400="","",resultats_francais!J400)</f>
        <v/>
      </c>
      <c r="H400" s="59" t="str">
        <f>IF(resultats_francais!M400="","",resultats_francais!M400)</f>
        <v/>
      </c>
      <c r="I400" s="59" t="str">
        <f>IF(resultats_francais!N400="","",resultats_francais!N400)</f>
        <v/>
      </c>
      <c r="J400" s="59" t="str">
        <f>IF(resultats_francais!O400="","",resultats_francais!O400)</f>
        <v/>
      </c>
      <c r="K400" s="59" t="str">
        <f>IF(resultats_francais!E400="","",resultats_francais!E400)</f>
        <v/>
      </c>
      <c r="L400" s="59" t="str">
        <f>IF(resultats_francais!F400="","",resultats_francais!F400)</f>
        <v/>
      </c>
      <c r="M400" s="59" t="str">
        <f>IF(resultats_francais!G400="","",resultats_francais!G400)</f>
        <v/>
      </c>
      <c r="N400" s="59" t="str">
        <f>IF(resultats_francais!K400="","",resultats_francais!K400)</f>
        <v/>
      </c>
      <c r="O400" s="59" t="str">
        <f>IF(resultats_francais!L400="","",resultats_francais!L400)</f>
        <v/>
      </c>
      <c r="P400" s="59" t="str">
        <f>IF(resultats_francais!P400="","",resultats_francais!P400)</f>
        <v/>
      </c>
      <c r="Q400" s="59" t="str">
        <f>IF(resultats_francais!Q400="","",resultats_francais!Q400)</f>
        <v/>
      </c>
      <c r="R400" s="59" t="str">
        <f>IF(resultats_francais!R400="","",resultats_francais!R400)</f>
        <v/>
      </c>
      <c r="S400" s="59" t="str">
        <f>IF(resultats_francais!S400="","",resultats_francais!S400)</f>
        <v/>
      </c>
      <c r="T400" s="59" t="str">
        <f>IF(resultats_francais!T400="","",resultats_francais!T400)</f>
        <v/>
      </c>
      <c r="U400" s="59" t="str">
        <f>IF(resultats_francais!U400="","",resultats_francais!U400)</f>
        <v/>
      </c>
    </row>
    <row r="401" spans="1:21" ht="20.100000000000001" customHeight="1" thickBot="1">
      <c r="A401" s="63" t="str">
        <f>IF(resultats_francais!A401="","",resultats_francais!A401)</f>
        <v/>
      </c>
      <c r="B401" s="59" t="str">
        <f>IF(resultats_francais!B401="","",resultats_francais!B401)</f>
        <v/>
      </c>
      <c r="C401" s="59" t="str">
        <f>IF(resultats_francais!C401="","",resultats_francais!C401)</f>
        <v/>
      </c>
      <c r="D401" s="59" t="str">
        <f>IF(resultats_francais!D401="","",resultats_francais!D401)</f>
        <v/>
      </c>
      <c r="E401" s="59" t="str">
        <f>IF(resultats_francais!H401="","",resultats_francais!H401)</f>
        <v/>
      </c>
      <c r="F401" s="59" t="str">
        <f>IF(resultats_francais!I401="","",resultats_francais!I401)</f>
        <v/>
      </c>
      <c r="G401" s="59" t="str">
        <f>IF(resultats_francais!J401="","",resultats_francais!J401)</f>
        <v/>
      </c>
      <c r="H401" s="59" t="str">
        <f>IF(resultats_francais!M401="","",resultats_francais!M401)</f>
        <v/>
      </c>
      <c r="I401" s="59" t="str">
        <f>IF(resultats_francais!N401="","",resultats_francais!N401)</f>
        <v/>
      </c>
      <c r="J401" s="59" t="str">
        <f>IF(resultats_francais!O401="","",resultats_francais!O401)</f>
        <v/>
      </c>
      <c r="K401" s="59" t="str">
        <f>IF(resultats_francais!E401="","",resultats_francais!E401)</f>
        <v/>
      </c>
      <c r="L401" s="59" t="str">
        <f>IF(resultats_francais!F401="","",resultats_francais!F401)</f>
        <v/>
      </c>
      <c r="M401" s="59" t="str">
        <f>IF(resultats_francais!G401="","",resultats_francais!G401)</f>
        <v/>
      </c>
      <c r="N401" s="59" t="str">
        <f>IF(resultats_francais!K401="","",resultats_francais!K401)</f>
        <v/>
      </c>
      <c r="O401" s="59" t="str">
        <f>IF(resultats_francais!L401="","",resultats_francais!L401)</f>
        <v/>
      </c>
      <c r="P401" s="59" t="str">
        <f>IF(resultats_francais!P401="","",resultats_francais!P401)</f>
        <v/>
      </c>
      <c r="Q401" s="59" t="str">
        <f>IF(resultats_francais!Q401="","",resultats_francais!Q401)</f>
        <v/>
      </c>
      <c r="R401" s="59" t="str">
        <f>IF(resultats_francais!R401="","",resultats_francais!R401)</f>
        <v/>
      </c>
      <c r="S401" s="59" t="str">
        <f>IF(resultats_francais!S401="","",resultats_francais!S401)</f>
        <v/>
      </c>
      <c r="T401" s="59" t="str">
        <f>IF(resultats_francais!T401="","",resultats_francais!T401)</f>
        <v/>
      </c>
      <c r="U401" s="59" t="str">
        <f>IF(resultats_francais!U401="","",resultats_francais!U401)</f>
        <v/>
      </c>
    </row>
    <row r="402" spans="1:21" ht="20.100000000000001" customHeight="1" thickBot="1">
      <c r="A402" s="63" t="str">
        <f>IF(resultats_francais!A402="","",resultats_francais!A402)</f>
        <v/>
      </c>
      <c r="B402" s="59" t="str">
        <f>IF(resultats_francais!B402="","",resultats_francais!B402)</f>
        <v/>
      </c>
      <c r="C402" s="59" t="str">
        <f>IF(resultats_francais!C402="","",resultats_francais!C402)</f>
        <v/>
      </c>
      <c r="D402" s="59" t="str">
        <f>IF(resultats_francais!D402="","",resultats_francais!D402)</f>
        <v/>
      </c>
      <c r="E402" s="59" t="str">
        <f>IF(resultats_francais!H402="","",resultats_francais!H402)</f>
        <v/>
      </c>
      <c r="F402" s="59" t="str">
        <f>IF(resultats_francais!I402="","",resultats_francais!I402)</f>
        <v/>
      </c>
      <c r="G402" s="59" t="str">
        <f>IF(resultats_francais!J402="","",resultats_francais!J402)</f>
        <v/>
      </c>
      <c r="H402" s="59" t="str">
        <f>IF(resultats_francais!M402="","",resultats_francais!M402)</f>
        <v/>
      </c>
      <c r="I402" s="59" t="str">
        <f>IF(resultats_francais!N402="","",resultats_francais!N402)</f>
        <v/>
      </c>
      <c r="J402" s="59" t="str">
        <f>IF(resultats_francais!O402="","",resultats_francais!O402)</f>
        <v/>
      </c>
      <c r="K402" s="59" t="str">
        <f>IF(resultats_francais!E402="","",resultats_francais!E402)</f>
        <v/>
      </c>
      <c r="L402" s="59" t="str">
        <f>IF(resultats_francais!F402="","",resultats_francais!F402)</f>
        <v/>
      </c>
      <c r="M402" s="59" t="str">
        <f>IF(resultats_francais!G402="","",resultats_francais!G402)</f>
        <v/>
      </c>
      <c r="N402" s="59" t="str">
        <f>IF(resultats_francais!K402="","",resultats_francais!K402)</f>
        <v/>
      </c>
      <c r="O402" s="59" t="str">
        <f>IF(resultats_francais!L402="","",resultats_francais!L402)</f>
        <v/>
      </c>
      <c r="P402" s="59" t="str">
        <f>IF(resultats_francais!P402="","",resultats_francais!P402)</f>
        <v/>
      </c>
      <c r="Q402" s="59" t="str">
        <f>IF(resultats_francais!Q402="","",resultats_francais!Q402)</f>
        <v/>
      </c>
      <c r="R402" s="59" t="str">
        <f>IF(resultats_francais!R402="","",resultats_francais!R402)</f>
        <v/>
      </c>
      <c r="S402" s="59" t="str">
        <f>IF(resultats_francais!S402="","",resultats_francais!S402)</f>
        <v/>
      </c>
      <c r="T402" s="59" t="str">
        <f>IF(resultats_francais!T402="","",resultats_francais!T402)</f>
        <v/>
      </c>
      <c r="U402" s="59" t="str">
        <f>IF(resultats_francais!U402="","",resultats_francais!U402)</f>
        <v/>
      </c>
    </row>
    <row r="403" spans="1:21" ht="20.100000000000001" customHeight="1" thickBot="1">
      <c r="A403" s="63" t="str">
        <f>IF(resultats_francais!A403="","",resultats_francais!A403)</f>
        <v/>
      </c>
      <c r="B403" s="59" t="str">
        <f>IF(resultats_francais!B403="","",resultats_francais!B403)</f>
        <v/>
      </c>
      <c r="C403" s="59" t="str">
        <f>IF(resultats_francais!C403="","",resultats_francais!C403)</f>
        <v/>
      </c>
      <c r="D403" s="59" t="str">
        <f>IF(resultats_francais!D403="","",resultats_francais!D403)</f>
        <v/>
      </c>
      <c r="E403" s="59" t="str">
        <f>IF(resultats_francais!H403="","",resultats_francais!H403)</f>
        <v/>
      </c>
      <c r="F403" s="59" t="str">
        <f>IF(resultats_francais!I403="","",resultats_francais!I403)</f>
        <v/>
      </c>
      <c r="G403" s="59" t="str">
        <f>IF(resultats_francais!J403="","",resultats_francais!J403)</f>
        <v/>
      </c>
      <c r="H403" s="59" t="str">
        <f>IF(resultats_francais!M403="","",resultats_francais!M403)</f>
        <v/>
      </c>
      <c r="I403" s="59" t="str">
        <f>IF(resultats_francais!N403="","",resultats_francais!N403)</f>
        <v/>
      </c>
      <c r="J403" s="59" t="str">
        <f>IF(resultats_francais!O403="","",resultats_francais!O403)</f>
        <v/>
      </c>
      <c r="K403" s="59" t="str">
        <f>IF(resultats_francais!E403="","",resultats_francais!E403)</f>
        <v/>
      </c>
      <c r="L403" s="59" t="str">
        <f>IF(resultats_francais!F403="","",resultats_francais!F403)</f>
        <v/>
      </c>
      <c r="M403" s="59" t="str">
        <f>IF(resultats_francais!G403="","",resultats_francais!G403)</f>
        <v/>
      </c>
      <c r="N403" s="59" t="str">
        <f>IF(resultats_francais!K403="","",resultats_francais!K403)</f>
        <v/>
      </c>
      <c r="O403" s="59" t="str">
        <f>IF(resultats_francais!L403="","",resultats_francais!L403)</f>
        <v/>
      </c>
      <c r="P403" s="59" t="str">
        <f>IF(resultats_francais!P403="","",resultats_francais!P403)</f>
        <v/>
      </c>
      <c r="Q403" s="59" t="str">
        <f>IF(resultats_francais!Q403="","",resultats_francais!Q403)</f>
        <v/>
      </c>
      <c r="R403" s="59" t="str">
        <f>IF(resultats_francais!R403="","",resultats_francais!R403)</f>
        <v/>
      </c>
      <c r="S403" s="59" t="str">
        <f>IF(resultats_francais!S403="","",resultats_francais!S403)</f>
        <v/>
      </c>
      <c r="T403" s="59" t="str">
        <f>IF(resultats_francais!T403="","",resultats_francais!T403)</f>
        <v/>
      </c>
      <c r="U403" s="59" t="str">
        <f>IF(resultats_francais!U403="","",resultats_francais!U403)</f>
        <v/>
      </c>
    </row>
    <row r="404" spans="1:21" ht="20.100000000000001" customHeight="1" thickBot="1">
      <c r="A404" s="63" t="str">
        <f>IF(resultats_francais!A404="","",resultats_francais!A404)</f>
        <v/>
      </c>
      <c r="B404" s="59" t="str">
        <f>IF(resultats_francais!B404="","",resultats_francais!B404)</f>
        <v/>
      </c>
      <c r="C404" s="59" t="str">
        <f>IF(resultats_francais!C404="","",resultats_francais!C404)</f>
        <v/>
      </c>
      <c r="D404" s="59" t="str">
        <f>IF(resultats_francais!D404="","",resultats_francais!D404)</f>
        <v/>
      </c>
      <c r="E404" s="59" t="str">
        <f>IF(resultats_francais!H404="","",resultats_francais!H404)</f>
        <v/>
      </c>
      <c r="F404" s="59" t="str">
        <f>IF(resultats_francais!I404="","",resultats_francais!I404)</f>
        <v/>
      </c>
      <c r="G404" s="59" t="str">
        <f>IF(resultats_francais!J404="","",resultats_francais!J404)</f>
        <v/>
      </c>
      <c r="H404" s="59" t="str">
        <f>IF(resultats_francais!M404="","",resultats_francais!M404)</f>
        <v/>
      </c>
      <c r="I404" s="59" t="str">
        <f>IF(resultats_francais!N404="","",resultats_francais!N404)</f>
        <v/>
      </c>
      <c r="J404" s="59" t="str">
        <f>IF(resultats_francais!O404="","",resultats_francais!O404)</f>
        <v/>
      </c>
      <c r="K404" s="59" t="str">
        <f>IF(resultats_francais!E404="","",resultats_francais!E404)</f>
        <v/>
      </c>
      <c r="L404" s="59" t="str">
        <f>IF(resultats_francais!F404="","",resultats_francais!F404)</f>
        <v/>
      </c>
      <c r="M404" s="59" t="str">
        <f>IF(resultats_francais!G404="","",resultats_francais!G404)</f>
        <v/>
      </c>
      <c r="N404" s="59" t="str">
        <f>IF(resultats_francais!K404="","",resultats_francais!K404)</f>
        <v/>
      </c>
      <c r="O404" s="59" t="str">
        <f>IF(resultats_francais!L404="","",resultats_francais!L404)</f>
        <v/>
      </c>
      <c r="P404" s="59" t="str">
        <f>IF(resultats_francais!P404="","",resultats_francais!P404)</f>
        <v/>
      </c>
      <c r="Q404" s="59" t="str">
        <f>IF(resultats_francais!Q404="","",resultats_francais!Q404)</f>
        <v/>
      </c>
      <c r="R404" s="59" t="str">
        <f>IF(resultats_francais!R404="","",resultats_francais!R404)</f>
        <v/>
      </c>
      <c r="S404" s="59" t="str">
        <f>IF(resultats_francais!S404="","",resultats_francais!S404)</f>
        <v/>
      </c>
      <c r="T404" s="59" t="str">
        <f>IF(resultats_francais!T404="","",resultats_francais!T404)</f>
        <v/>
      </c>
      <c r="U404" s="59" t="str">
        <f>IF(resultats_francais!U404="","",resultats_francais!U404)</f>
        <v/>
      </c>
    </row>
    <row r="405" spans="1:21" ht="20.100000000000001" customHeight="1" thickBot="1">
      <c r="A405" s="63" t="str">
        <f>IF(resultats_francais!A405="","",resultats_francais!A405)</f>
        <v/>
      </c>
      <c r="B405" s="59" t="str">
        <f>IF(resultats_francais!B405="","",resultats_francais!B405)</f>
        <v/>
      </c>
      <c r="C405" s="59" t="str">
        <f>IF(resultats_francais!C405="","",resultats_francais!C405)</f>
        <v/>
      </c>
      <c r="D405" s="59" t="str">
        <f>IF(resultats_francais!D405="","",resultats_francais!D405)</f>
        <v/>
      </c>
      <c r="E405" s="59" t="str">
        <f>IF(resultats_francais!H405="","",resultats_francais!H405)</f>
        <v/>
      </c>
      <c r="F405" s="59" t="str">
        <f>IF(resultats_francais!I405="","",resultats_francais!I405)</f>
        <v/>
      </c>
      <c r="G405" s="59" t="str">
        <f>IF(resultats_francais!J405="","",resultats_francais!J405)</f>
        <v/>
      </c>
      <c r="H405" s="59" t="str">
        <f>IF(resultats_francais!M405="","",resultats_francais!M405)</f>
        <v/>
      </c>
      <c r="I405" s="59" t="str">
        <f>IF(resultats_francais!N405="","",resultats_francais!N405)</f>
        <v/>
      </c>
      <c r="J405" s="59" t="str">
        <f>IF(resultats_francais!O405="","",resultats_francais!O405)</f>
        <v/>
      </c>
      <c r="K405" s="59" t="str">
        <f>IF(resultats_francais!E405="","",resultats_francais!E405)</f>
        <v/>
      </c>
      <c r="L405" s="59" t="str">
        <f>IF(resultats_francais!F405="","",resultats_francais!F405)</f>
        <v/>
      </c>
      <c r="M405" s="59" t="str">
        <f>IF(resultats_francais!G405="","",resultats_francais!G405)</f>
        <v/>
      </c>
      <c r="N405" s="59" t="str">
        <f>IF(resultats_francais!K405="","",resultats_francais!K405)</f>
        <v/>
      </c>
      <c r="O405" s="59" t="str">
        <f>IF(resultats_francais!L405="","",resultats_francais!L405)</f>
        <v/>
      </c>
      <c r="P405" s="59" t="str">
        <f>IF(resultats_francais!P405="","",resultats_francais!P405)</f>
        <v/>
      </c>
      <c r="Q405" s="59" t="str">
        <f>IF(resultats_francais!Q405="","",resultats_francais!Q405)</f>
        <v/>
      </c>
      <c r="R405" s="59" t="str">
        <f>IF(resultats_francais!R405="","",resultats_francais!R405)</f>
        <v/>
      </c>
      <c r="S405" s="59" t="str">
        <f>IF(resultats_francais!S405="","",resultats_francais!S405)</f>
        <v/>
      </c>
      <c r="T405" s="59" t="str">
        <f>IF(resultats_francais!T405="","",resultats_francais!T405)</f>
        <v/>
      </c>
      <c r="U405" s="59" t="str">
        <f>IF(resultats_francais!U405="","",resultats_francais!U405)</f>
        <v/>
      </c>
    </row>
    <row r="406" spans="1:21" ht="20.100000000000001" customHeight="1" thickBot="1">
      <c r="A406" s="63" t="str">
        <f>IF(resultats_francais!A406="","",resultats_francais!A406)</f>
        <v/>
      </c>
      <c r="B406" s="59" t="str">
        <f>IF(resultats_francais!B406="","",resultats_francais!B406)</f>
        <v/>
      </c>
      <c r="C406" s="59" t="str">
        <f>IF(resultats_francais!C406="","",resultats_francais!C406)</f>
        <v/>
      </c>
      <c r="D406" s="59" t="str">
        <f>IF(resultats_francais!D406="","",resultats_francais!D406)</f>
        <v/>
      </c>
      <c r="E406" s="59" t="str">
        <f>IF(resultats_francais!H406="","",resultats_francais!H406)</f>
        <v/>
      </c>
      <c r="F406" s="59" t="str">
        <f>IF(resultats_francais!I406="","",resultats_francais!I406)</f>
        <v/>
      </c>
      <c r="G406" s="59" t="str">
        <f>IF(resultats_francais!J406="","",resultats_francais!J406)</f>
        <v/>
      </c>
      <c r="H406" s="59" t="str">
        <f>IF(resultats_francais!M406="","",resultats_francais!M406)</f>
        <v/>
      </c>
      <c r="I406" s="59" t="str">
        <f>IF(resultats_francais!N406="","",resultats_francais!N406)</f>
        <v/>
      </c>
      <c r="J406" s="59" t="str">
        <f>IF(resultats_francais!O406="","",resultats_francais!O406)</f>
        <v/>
      </c>
      <c r="K406" s="59" t="str">
        <f>IF(resultats_francais!E406="","",resultats_francais!E406)</f>
        <v/>
      </c>
      <c r="L406" s="59" t="str">
        <f>IF(resultats_francais!F406="","",resultats_francais!F406)</f>
        <v/>
      </c>
      <c r="M406" s="59" t="str">
        <f>IF(resultats_francais!G406="","",resultats_francais!G406)</f>
        <v/>
      </c>
      <c r="N406" s="59" t="str">
        <f>IF(resultats_francais!K406="","",resultats_francais!K406)</f>
        <v/>
      </c>
      <c r="O406" s="59" t="str">
        <f>IF(resultats_francais!L406="","",resultats_francais!L406)</f>
        <v/>
      </c>
      <c r="P406" s="59" t="str">
        <f>IF(resultats_francais!P406="","",resultats_francais!P406)</f>
        <v/>
      </c>
      <c r="Q406" s="59" t="str">
        <f>IF(resultats_francais!Q406="","",resultats_francais!Q406)</f>
        <v/>
      </c>
      <c r="R406" s="59" t="str">
        <f>IF(resultats_francais!R406="","",resultats_francais!R406)</f>
        <v/>
      </c>
      <c r="S406" s="59" t="str">
        <f>IF(resultats_francais!S406="","",resultats_francais!S406)</f>
        <v/>
      </c>
      <c r="T406" s="59" t="str">
        <f>IF(resultats_francais!T406="","",resultats_francais!T406)</f>
        <v/>
      </c>
      <c r="U406" s="59" t="str">
        <f>IF(resultats_francais!U406="","",resultats_francais!U406)</f>
        <v/>
      </c>
    </row>
    <row r="407" spans="1:21" ht="20.100000000000001" customHeight="1" thickBot="1">
      <c r="A407" s="63" t="str">
        <f>IF(resultats_francais!A407="","",resultats_francais!A407)</f>
        <v/>
      </c>
      <c r="B407" s="59" t="str">
        <f>IF(resultats_francais!B407="","",resultats_francais!B407)</f>
        <v/>
      </c>
      <c r="C407" s="59" t="str">
        <f>IF(resultats_francais!C407="","",resultats_francais!C407)</f>
        <v/>
      </c>
      <c r="D407" s="59" t="str">
        <f>IF(resultats_francais!D407="","",resultats_francais!D407)</f>
        <v/>
      </c>
      <c r="E407" s="59" t="str">
        <f>IF(resultats_francais!H407="","",resultats_francais!H407)</f>
        <v/>
      </c>
      <c r="F407" s="59" t="str">
        <f>IF(resultats_francais!I407="","",resultats_francais!I407)</f>
        <v/>
      </c>
      <c r="G407" s="59" t="str">
        <f>IF(resultats_francais!J407="","",resultats_francais!J407)</f>
        <v/>
      </c>
      <c r="H407" s="59" t="str">
        <f>IF(resultats_francais!M407="","",resultats_francais!M407)</f>
        <v/>
      </c>
      <c r="I407" s="59" t="str">
        <f>IF(resultats_francais!N407="","",resultats_francais!N407)</f>
        <v/>
      </c>
      <c r="J407" s="59" t="str">
        <f>IF(resultats_francais!O407="","",resultats_francais!O407)</f>
        <v/>
      </c>
      <c r="K407" s="59" t="str">
        <f>IF(resultats_francais!E407="","",resultats_francais!E407)</f>
        <v/>
      </c>
      <c r="L407" s="59" t="str">
        <f>IF(resultats_francais!F407="","",resultats_francais!F407)</f>
        <v/>
      </c>
      <c r="M407" s="59" t="str">
        <f>IF(resultats_francais!G407="","",resultats_francais!G407)</f>
        <v/>
      </c>
      <c r="N407" s="59" t="str">
        <f>IF(resultats_francais!K407="","",resultats_francais!K407)</f>
        <v/>
      </c>
      <c r="O407" s="59" t="str">
        <f>IF(resultats_francais!L407="","",resultats_francais!L407)</f>
        <v/>
      </c>
      <c r="P407" s="59" t="str">
        <f>IF(resultats_francais!P407="","",resultats_francais!P407)</f>
        <v/>
      </c>
      <c r="Q407" s="59" t="str">
        <f>IF(resultats_francais!Q407="","",resultats_francais!Q407)</f>
        <v/>
      </c>
      <c r="R407" s="59" t="str">
        <f>IF(resultats_francais!R407="","",resultats_francais!R407)</f>
        <v/>
      </c>
      <c r="S407" s="59" t="str">
        <f>IF(resultats_francais!S407="","",resultats_francais!S407)</f>
        <v/>
      </c>
      <c r="T407" s="59" t="str">
        <f>IF(resultats_francais!T407="","",resultats_francais!T407)</f>
        <v/>
      </c>
      <c r="U407" s="59" t="str">
        <f>IF(resultats_francais!U407="","",resultats_francais!U407)</f>
        <v/>
      </c>
    </row>
    <row r="408" spans="1:21" ht="20.100000000000001" customHeight="1" thickBot="1">
      <c r="A408" s="63" t="str">
        <f>IF(resultats_francais!A408="","",resultats_francais!A408)</f>
        <v/>
      </c>
      <c r="B408" s="59" t="str">
        <f>IF(resultats_francais!B408="","",resultats_francais!B408)</f>
        <v/>
      </c>
      <c r="C408" s="59" t="str">
        <f>IF(resultats_francais!C408="","",resultats_francais!C408)</f>
        <v/>
      </c>
      <c r="D408" s="59" t="str">
        <f>IF(resultats_francais!D408="","",resultats_francais!D408)</f>
        <v/>
      </c>
      <c r="E408" s="59" t="str">
        <f>IF(resultats_francais!H408="","",resultats_francais!H408)</f>
        <v/>
      </c>
      <c r="F408" s="59" t="str">
        <f>IF(resultats_francais!I408="","",resultats_francais!I408)</f>
        <v/>
      </c>
      <c r="G408" s="59" t="str">
        <f>IF(resultats_francais!J408="","",resultats_francais!J408)</f>
        <v/>
      </c>
      <c r="H408" s="59" t="str">
        <f>IF(resultats_francais!M408="","",resultats_francais!M408)</f>
        <v/>
      </c>
      <c r="I408" s="59" t="str">
        <f>IF(resultats_francais!N408="","",resultats_francais!N408)</f>
        <v/>
      </c>
      <c r="J408" s="59" t="str">
        <f>IF(resultats_francais!O408="","",resultats_francais!O408)</f>
        <v/>
      </c>
      <c r="K408" s="59" t="str">
        <f>IF(resultats_francais!E408="","",resultats_francais!E408)</f>
        <v/>
      </c>
      <c r="L408" s="59" t="str">
        <f>IF(resultats_francais!F408="","",resultats_francais!F408)</f>
        <v/>
      </c>
      <c r="M408" s="59" t="str">
        <f>IF(resultats_francais!G408="","",resultats_francais!G408)</f>
        <v/>
      </c>
      <c r="N408" s="59" t="str">
        <f>IF(resultats_francais!K408="","",resultats_francais!K408)</f>
        <v/>
      </c>
      <c r="O408" s="59" t="str">
        <f>IF(resultats_francais!L408="","",resultats_francais!L408)</f>
        <v/>
      </c>
      <c r="P408" s="59" t="str">
        <f>IF(resultats_francais!P408="","",resultats_francais!P408)</f>
        <v/>
      </c>
      <c r="Q408" s="59" t="str">
        <f>IF(resultats_francais!Q408="","",resultats_francais!Q408)</f>
        <v/>
      </c>
      <c r="R408" s="59" t="str">
        <f>IF(resultats_francais!R408="","",resultats_francais!R408)</f>
        <v/>
      </c>
      <c r="S408" s="59" t="str">
        <f>IF(resultats_francais!S408="","",resultats_francais!S408)</f>
        <v/>
      </c>
      <c r="T408" s="59" t="str">
        <f>IF(resultats_francais!T408="","",resultats_francais!T408)</f>
        <v/>
      </c>
      <c r="U408" s="59" t="str">
        <f>IF(resultats_francais!U408="","",resultats_francais!U408)</f>
        <v/>
      </c>
    </row>
    <row r="409" spans="1:21" ht="20.100000000000001" customHeight="1" thickBot="1">
      <c r="A409" s="63" t="str">
        <f>IF(resultats_francais!A409="","",resultats_francais!A409)</f>
        <v/>
      </c>
      <c r="B409" s="59" t="str">
        <f>IF(resultats_francais!B409="","",resultats_francais!B409)</f>
        <v/>
      </c>
      <c r="C409" s="59" t="str">
        <f>IF(resultats_francais!C409="","",resultats_francais!C409)</f>
        <v/>
      </c>
      <c r="D409" s="59" t="str">
        <f>IF(resultats_francais!D409="","",resultats_francais!D409)</f>
        <v/>
      </c>
      <c r="E409" s="59" t="str">
        <f>IF(resultats_francais!H409="","",resultats_francais!H409)</f>
        <v/>
      </c>
      <c r="F409" s="59" t="str">
        <f>IF(resultats_francais!I409="","",resultats_francais!I409)</f>
        <v/>
      </c>
      <c r="G409" s="59" t="str">
        <f>IF(resultats_francais!J409="","",resultats_francais!J409)</f>
        <v/>
      </c>
      <c r="H409" s="59" t="str">
        <f>IF(resultats_francais!M409="","",resultats_francais!M409)</f>
        <v/>
      </c>
      <c r="I409" s="59" t="str">
        <f>IF(resultats_francais!N409="","",resultats_francais!N409)</f>
        <v/>
      </c>
      <c r="J409" s="59" t="str">
        <f>IF(resultats_francais!O409="","",resultats_francais!O409)</f>
        <v/>
      </c>
      <c r="K409" s="59" t="str">
        <f>IF(resultats_francais!E409="","",resultats_francais!E409)</f>
        <v/>
      </c>
      <c r="L409" s="59" t="str">
        <f>IF(resultats_francais!F409="","",resultats_francais!F409)</f>
        <v/>
      </c>
      <c r="M409" s="59" t="str">
        <f>IF(resultats_francais!G409="","",resultats_francais!G409)</f>
        <v/>
      </c>
      <c r="N409" s="59" t="str">
        <f>IF(resultats_francais!K409="","",resultats_francais!K409)</f>
        <v/>
      </c>
      <c r="O409" s="59" t="str">
        <f>IF(resultats_francais!L409="","",resultats_francais!L409)</f>
        <v/>
      </c>
      <c r="P409" s="59" t="str">
        <f>IF(resultats_francais!P409="","",resultats_francais!P409)</f>
        <v/>
      </c>
      <c r="Q409" s="59" t="str">
        <f>IF(resultats_francais!Q409="","",resultats_francais!Q409)</f>
        <v/>
      </c>
      <c r="R409" s="59" t="str">
        <f>IF(resultats_francais!R409="","",resultats_francais!R409)</f>
        <v/>
      </c>
      <c r="S409" s="59" t="str">
        <f>IF(resultats_francais!S409="","",resultats_francais!S409)</f>
        <v/>
      </c>
      <c r="T409" s="59" t="str">
        <f>IF(resultats_francais!T409="","",resultats_francais!T409)</f>
        <v/>
      </c>
      <c r="U409" s="59" t="str">
        <f>IF(resultats_francais!U409="","",resultats_francais!U409)</f>
        <v/>
      </c>
    </row>
    <row r="410" spans="1:21" ht="20.100000000000001" customHeight="1" thickBot="1">
      <c r="A410" s="63" t="str">
        <f>IF(resultats_francais!A410="","",resultats_francais!A410)</f>
        <v/>
      </c>
      <c r="B410" s="59" t="str">
        <f>IF(resultats_francais!B410="","",resultats_francais!B410)</f>
        <v/>
      </c>
      <c r="C410" s="59" t="str">
        <f>IF(resultats_francais!C410="","",resultats_francais!C410)</f>
        <v/>
      </c>
      <c r="D410" s="59" t="str">
        <f>IF(resultats_francais!D410="","",resultats_francais!D410)</f>
        <v/>
      </c>
      <c r="E410" s="59" t="str">
        <f>IF(resultats_francais!H410="","",resultats_francais!H410)</f>
        <v/>
      </c>
      <c r="F410" s="59" t="str">
        <f>IF(resultats_francais!I410="","",resultats_francais!I410)</f>
        <v/>
      </c>
      <c r="G410" s="59" t="str">
        <f>IF(resultats_francais!J410="","",resultats_francais!J410)</f>
        <v/>
      </c>
      <c r="H410" s="59" t="str">
        <f>IF(resultats_francais!M410="","",resultats_francais!M410)</f>
        <v/>
      </c>
      <c r="I410" s="59" t="str">
        <f>IF(resultats_francais!N410="","",resultats_francais!N410)</f>
        <v/>
      </c>
      <c r="J410" s="59" t="str">
        <f>IF(resultats_francais!O410="","",resultats_francais!O410)</f>
        <v/>
      </c>
      <c r="K410" s="59" t="str">
        <f>IF(resultats_francais!E410="","",resultats_francais!E410)</f>
        <v/>
      </c>
      <c r="L410" s="59" t="str">
        <f>IF(resultats_francais!F410="","",resultats_francais!F410)</f>
        <v/>
      </c>
      <c r="M410" s="59" t="str">
        <f>IF(resultats_francais!G410="","",resultats_francais!G410)</f>
        <v/>
      </c>
      <c r="N410" s="59" t="str">
        <f>IF(resultats_francais!K410="","",resultats_francais!K410)</f>
        <v/>
      </c>
      <c r="O410" s="59" t="str">
        <f>IF(resultats_francais!L410="","",resultats_francais!L410)</f>
        <v/>
      </c>
      <c r="P410" s="59" t="str">
        <f>IF(resultats_francais!P410="","",resultats_francais!P410)</f>
        <v/>
      </c>
      <c r="Q410" s="59" t="str">
        <f>IF(resultats_francais!Q410="","",resultats_francais!Q410)</f>
        <v/>
      </c>
      <c r="R410" s="59" t="str">
        <f>IF(resultats_francais!R410="","",resultats_francais!R410)</f>
        <v/>
      </c>
      <c r="S410" s="59" t="str">
        <f>IF(resultats_francais!S410="","",resultats_francais!S410)</f>
        <v/>
      </c>
      <c r="T410" s="59" t="str">
        <f>IF(resultats_francais!T410="","",resultats_francais!T410)</f>
        <v/>
      </c>
      <c r="U410" s="59" t="str">
        <f>IF(resultats_francais!U410="","",resultats_francais!U410)</f>
        <v/>
      </c>
    </row>
    <row r="411" spans="1:21" ht="20.100000000000001" customHeight="1" thickBot="1">
      <c r="A411" s="63" t="str">
        <f>IF(resultats_francais!A411="","",resultats_francais!A411)</f>
        <v/>
      </c>
      <c r="B411" s="59" t="str">
        <f>IF(resultats_francais!B411="","",resultats_francais!B411)</f>
        <v/>
      </c>
      <c r="C411" s="59" t="str">
        <f>IF(resultats_francais!C411="","",resultats_francais!C411)</f>
        <v/>
      </c>
      <c r="D411" s="59" t="str">
        <f>IF(resultats_francais!D411="","",resultats_francais!D411)</f>
        <v/>
      </c>
      <c r="E411" s="59" t="str">
        <f>IF(resultats_francais!H411="","",resultats_francais!H411)</f>
        <v/>
      </c>
      <c r="F411" s="59" t="str">
        <f>IF(resultats_francais!I411="","",resultats_francais!I411)</f>
        <v/>
      </c>
      <c r="G411" s="59" t="str">
        <f>IF(resultats_francais!J411="","",resultats_francais!J411)</f>
        <v/>
      </c>
      <c r="H411" s="59" t="str">
        <f>IF(resultats_francais!M411="","",resultats_francais!M411)</f>
        <v/>
      </c>
      <c r="I411" s="59" t="str">
        <f>IF(resultats_francais!N411="","",resultats_francais!N411)</f>
        <v/>
      </c>
      <c r="J411" s="59" t="str">
        <f>IF(resultats_francais!O411="","",resultats_francais!O411)</f>
        <v/>
      </c>
      <c r="K411" s="59" t="str">
        <f>IF(resultats_francais!E411="","",resultats_francais!E411)</f>
        <v/>
      </c>
      <c r="L411" s="59" t="str">
        <f>IF(resultats_francais!F411="","",resultats_francais!F411)</f>
        <v/>
      </c>
      <c r="M411" s="59" t="str">
        <f>IF(resultats_francais!G411="","",resultats_francais!G411)</f>
        <v/>
      </c>
      <c r="N411" s="59" t="str">
        <f>IF(resultats_francais!K411="","",resultats_francais!K411)</f>
        <v/>
      </c>
      <c r="O411" s="59" t="str">
        <f>IF(resultats_francais!L411="","",resultats_francais!L411)</f>
        <v/>
      </c>
      <c r="P411" s="59" t="str">
        <f>IF(resultats_francais!P411="","",resultats_francais!P411)</f>
        <v/>
      </c>
      <c r="Q411" s="59" t="str">
        <f>IF(resultats_francais!Q411="","",resultats_francais!Q411)</f>
        <v/>
      </c>
      <c r="R411" s="59" t="str">
        <f>IF(resultats_francais!R411="","",resultats_francais!R411)</f>
        <v/>
      </c>
      <c r="S411" s="59" t="str">
        <f>IF(resultats_francais!S411="","",resultats_francais!S411)</f>
        <v/>
      </c>
      <c r="T411" s="59" t="str">
        <f>IF(resultats_francais!T411="","",resultats_francais!T411)</f>
        <v/>
      </c>
      <c r="U411" s="59" t="str">
        <f>IF(resultats_francais!U411="","",resultats_francais!U411)</f>
        <v/>
      </c>
    </row>
    <row r="412" spans="1:21" ht="20.100000000000001" customHeight="1" thickBot="1">
      <c r="A412" s="63" t="str">
        <f>IF(resultats_francais!A412="","",resultats_francais!A412)</f>
        <v/>
      </c>
      <c r="B412" s="59" t="str">
        <f>IF(resultats_francais!B412="","",resultats_francais!B412)</f>
        <v/>
      </c>
      <c r="C412" s="59" t="str">
        <f>IF(resultats_francais!C412="","",resultats_francais!C412)</f>
        <v/>
      </c>
      <c r="D412" s="59" t="str">
        <f>IF(resultats_francais!D412="","",resultats_francais!D412)</f>
        <v/>
      </c>
      <c r="E412" s="59" t="str">
        <f>IF(resultats_francais!H412="","",resultats_francais!H412)</f>
        <v/>
      </c>
      <c r="F412" s="59" t="str">
        <f>IF(resultats_francais!I412="","",resultats_francais!I412)</f>
        <v/>
      </c>
      <c r="G412" s="59" t="str">
        <f>IF(resultats_francais!J412="","",resultats_francais!J412)</f>
        <v/>
      </c>
      <c r="H412" s="59" t="str">
        <f>IF(resultats_francais!M412="","",resultats_francais!M412)</f>
        <v/>
      </c>
      <c r="I412" s="59" t="str">
        <f>IF(resultats_francais!N412="","",resultats_francais!N412)</f>
        <v/>
      </c>
      <c r="J412" s="59" t="str">
        <f>IF(resultats_francais!O412="","",resultats_francais!O412)</f>
        <v/>
      </c>
      <c r="K412" s="59" t="str">
        <f>IF(resultats_francais!E412="","",resultats_francais!E412)</f>
        <v/>
      </c>
      <c r="L412" s="59" t="str">
        <f>IF(resultats_francais!F412="","",resultats_francais!F412)</f>
        <v/>
      </c>
      <c r="M412" s="59" t="str">
        <f>IF(resultats_francais!G412="","",resultats_francais!G412)</f>
        <v/>
      </c>
      <c r="N412" s="59" t="str">
        <f>IF(resultats_francais!K412="","",resultats_francais!K412)</f>
        <v/>
      </c>
      <c r="O412" s="59" t="str">
        <f>IF(resultats_francais!L412="","",resultats_francais!L412)</f>
        <v/>
      </c>
      <c r="P412" s="59" t="str">
        <f>IF(resultats_francais!P412="","",resultats_francais!P412)</f>
        <v/>
      </c>
      <c r="Q412" s="59" t="str">
        <f>IF(resultats_francais!Q412="","",resultats_francais!Q412)</f>
        <v/>
      </c>
      <c r="R412" s="59" t="str">
        <f>IF(resultats_francais!R412="","",resultats_francais!R412)</f>
        <v/>
      </c>
      <c r="S412" s="59" t="str">
        <f>IF(resultats_francais!S412="","",resultats_francais!S412)</f>
        <v/>
      </c>
      <c r="T412" s="59" t="str">
        <f>IF(resultats_francais!T412="","",resultats_francais!T412)</f>
        <v/>
      </c>
      <c r="U412" s="59" t="str">
        <f>IF(resultats_francais!U412="","",resultats_francais!U412)</f>
        <v/>
      </c>
    </row>
    <row r="413" spans="1:21" ht="20.100000000000001" customHeight="1" thickBot="1">
      <c r="A413" s="63" t="str">
        <f>IF(resultats_francais!A413="","",resultats_francais!A413)</f>
        <v/>
      </c>
      <c r="B413" s="59" t="str">
        <f>IF(resultats_francais!B413="","",resultats_francais!B413)</f>
        <v/>
      </c>
      <c r="C413" s="59" t="str">
        <f>IF(resultats_francais!C413="","",resultats_francais!C413)</f>
        <v/>
      </c>
      <c r="D413" s="59" t="str">
        <f>IF(resultats_francais!D413="","",resultats_francais!D413)</f>
        <v/>
      </c>
      <c r="E413" s="59" t="str">
        <f>IF(resultats_francais!H413="","",resultats_francais!H413)</f>
        <v/>
      </c>
      <c r="F413" s="59" t="str">
        <f>IF(resultats_francais!I413="","",resultats_francais!I413)</f>
        <v/>
      </c>
      <c r="G413" s="59" t="str">
        <f>IF(resultats_francais!J413="","",resultats_francais!J413)</f>
        <v/>
      </c>
      <c r="H413" s="59" t="str">
        <f>IF(resultats_francais!M413="","",resultats_francais!M413)</f>
        <v/>
      </c>
      <c r="I413" s="59" t="str">
        <f>IF(resultats_francais!N413="","",resultats_francais!N413)</f>
        <v/>
      </c>
      <c r="J413" s="59" t="str">
        <f>IF(resultats_francais!O413="","",resultats_francais!O413)</f>
        <v/>
      </c>
      <c r="K413" s="59" t="str">
        <f>IF(resultats_francais!E413="","",resultats_francais!E413)</f>
        <v/>
      </c>
      <c r="L413" s="59" t="str">
        <f>IF(resultats_francais!F413="","",resultats_francais!F413)</f>
        <v/>
      </c>
      <c r="M413" s="59" t="str">
        <f>IF(resultats_francais!G413="","",resultats_francais!G413)</f>
        <v/>
      </c>
      <c r="N413" s="59" t="str">
        <f>IF(resultats_francais!K413="","",resultats_francais!K413)</f>
        <v/>
      </c>
      <c r="O413" s="59" t="str">
        <f>IF(resultats_francais!L413="","",resultats_francais!L413)</f>
        <v/>
      </c>
      <c r="P413" s="59" t="str">
        <f>IF(resultats_francais!P413="","",resultats_francais!P413)</f>
        <v/>
      </c>
      <c r="Q413" s="59" t="str">
        <f>IF(resultats_francais!Q413="","",resultats_francais!Q413)</f>
        <v/>
      </c>
      <c r="R413" s="59" t="str">
        <f>IF(resultats_francais!R413="","",resultats_francais!R413)</f>
        <v/>
      </c>
      <c r="S413" s="59" t="str">
        <f>IF(resultats_francais!S413="","",resultats_francais!S413)</f>
        <v/>
      </c>
      <c r="T413" s="59" t="str">
        <f>IF(resultats_francais!T413="","",resultats_francais!T413)</f>
        <v/>
      </c>
      <c r="U413" s="59" t="str">
        <f>IF(resultats_francais!U413="","",resultats_francais!U413)</f>
        <v/>
      </c>
    </row>
    <row r="414" spans="1:21" ht="20.100000000000001" customHeight="1" thickBot="1">
      <c r="A414" s="63" t="str">
        <f>IF(resultats_francais!A414="","",resultats_francais!A414)</f>
        <v/>
      </c>
      <c r="B414" s="59" t="str">
        <f>IF(resultats_francais!B414="","",resultats_francais!B414)</f>
        <v/>
      </c>
      <c r="C414" s="59" t="str">
        <f>IF(resultats_francais!C414="","",resultats_francais!C414)</f>
        <v/>
      </c>
      <c r="D414" s="59" t="str">
        <f>IF(resultats_francais!D414="","",resultats_francais!D414)</f>
        <v/>
      </c>
      <c r="E414" s="59" t="str">
        <f>IF(resultats_francais!H414="","",resultats_francais!H414)</f>
        <v/>
      </c>
      <c r="F414" s="59" t="str">
        <f>IF(resultats_francais!I414="","",resultats_francais!I414)</f>
        <v/>
      </c>
      <c r="G414" s="59" t="str">
        <f>IF(resultats_francais!J414="","",resultats_francais!J414)</f>
        <v/>
      </c>
      <c r="H414" s="59" t="str">
        <f>IF(resultats_francais!M414="","",resultats_francais!M414)</f>
        <v/>
      </c>
      <c r="I414" s="59" t="str">
        <f>IF(resultats_francais!N414="","",resultats_francais!N414)</f>
        <v/>
      </c>
      <c r="J414" s="59" t="str">
        <f>IF(resultats_francais!O414="","",resultats_francais!O414)</f>
        <v/>
      </c>
      <c r="K414" s="59" t="str">
        <f>IF(resultats_francais!E414="","",resultats_francais!E414)</f>
        <v/>
      </c>
      <c r="L414" s="59" t="str">
        <f>IF(resultats_francais!F414="","",resultats_francais!F414)</f>
        <v/>
      </c>
      <c r="M414" s="59" t="str">
        <f>IF(resultats_francais!G414="","",resultats_francais!G414)</f>
        <v/>
      </c>
      <c r="N414" s="59" t="str">
        <f>IF(resultats_francais!K414="","",resultats_francais!K414)</f>
        <v/>
      </c>
      <c r="O414" s="59" t="str">
        <f>IF(resultats_francais!L414="","",resultats_francais!L414)</f>
        <v/>
      </c>
      <c r="P414" s="59" t="str">
        <f>IF(resultats_francais!P414="","",resultats_francais!P414)</f>
        <v/>
      </c>
      <c r="Q414" s="59" t="str">
        <f>IF(resultats_francais!Q414="","",resultats_francais!Q414)</f>
        <v/>
      </c>
      <c r="R414" s="59" t="str">
        <f>IF(resultats_francais!R414="","",resultats_francais!R414)</f>
        <v/>
      </c>
      <c r="S414" s="59" t="str">
        <f>IF(resultats_francais!S414="","",resultats_francais!S414)</f>
        <v/>
      </c>
      <c r="T414" s="59" t="str">
        <f>IF(resultats_francais!T414="","",resultats_francais!T414)</f>
        <v/>
      </c>
      <c r="U414" s="59" t="str">
        <f>IF(resultats_francais!U414="","",resultats_francais!U414)</f>
        <v/>
      </c>
    </row>
    <row r="415" spans="1:21" ht="20.100000000000001" customHeight="1" thickBot="1">
      <c r="A415" s="63" t="str">
        <f>IF(resultats_francais!A415="","",resultats_francais!A415)</f>
        <v/>
      </c>
      <c r="B415" s="59" t="str">
        <f>IF(resultats_francais!B415="","",resultats_francais!B415)</f>
        <v/>
      </c>
      <c r="C415" s="59" t="str">
        <f>IF(resultats_francais!C415="","",resultats_francais!C415)</f>
        <v/>
      </c>
      <c r="D415" s="59" t="str">
        <f>IF(resultats_francais!D415="","",resultats_francais!D415)</f>
        <v/>
      </c>
      <c r="E415" s="59" t="str">
        <f>IF(resultats_francais!H415="","",resultats_francais!H415)</f>
        <v/>
      </c>
      <c r="F415" s="59" t="str">
        <f>IF(resultats_francais!I415="","",resultats_francais!I415)</f>
        <v/>
      </c>
      <c r="G415" s="59" t="str">
        <f>IF(resultats_francais!J415="","",resultats_francais!J415)</f>
        <v/>
      </c>
      <c r="H415" s="59" t="str">
        <f>IF(resultats_francais!M415="","",resultats_francais!M415)</f>
        <v/>
      </c>
      <c r="I415" s="59" t="str">
        <f>IF(resultats_francais!N415="","",resultats_francais!N415)</f>
        <v/>
      </c>
      <c r="J415" s="59" t="str">
        <f>IF(resultats_francais!O415="","",resultats_francais!O415)</f>
        <v/>
      </c>
      <c r="K415" s="59" t="str">
        <f>IF(resultats_francais!E415="","",resultats_francais!E415)</f>
        <v/>
      </c>
      <c r="L415" s="59" t="str">
        <f>IF(resultats_francais!F415="","",resultats_francais!F415)</f>
        <v/>
      </c>
      <c r="M415" s="59" t="str">
        <f>IF(resultats_francais!G415="","",resultats_francais!G415)</f>
        <v/>
      </c>
      <c r="N415" s="59" t="str">
        <f>IF(resultats_francais!K415="","",resultats_francais!K415)</f>
        <v/>
      </c>
      <c r="O415" s="59" t="str">
        <f>IF(resultats_francais!L415="","",resultats_francais!L415)</f>
        <v/>
      </c>
      <c r="P415" s="59" t="str">
        <f>IF(resultats_francais!P415="","",resultats_francais!P415)</f>
        <v/>
      </c>
      <c r="Q415" s="59" t="str">
        <f>IF(resultats_francais!Q415="","",resultats_francais!Q415)</f>
        <v/>
      </c>
      <c r="R415" s="59" t="str">
        <f>IF(resultats_francais!R415="","",resultats_francais!R415)</f>
        <v/>
      </c>
      <c r="S415" s="59" t="str">
        <f>IF(resultats_francais!S415="","",resultats_francais!S415)</f>
        <v/>
      </c>
      <c r="T415" s="59" t="str">
        <f>IF(resultats_francais!T415="","",resultats_francais!T415)</f>
        <v/>
      </c>
      <c r="U415" s="59" t="str">
        <f>IF(resultats_francais!U415="","",resultats_francais!U415)</f>
        <v/>
      </c>
    </row>
    <row r="416" spans="1:21" ht="20.100000000000001" customHeight="1" thickBot="1">
      <c r="A416" s="63" t="str">
        <f>IF(resultats_francais!A416="","",resultats_francais!A416)</f>
        <v/>
      </c>
      <c r="B416" s="59" t="str">
        <f>IF(resultats_francais!B416="","",resultats_francais!B416)</f>
        <v/>
      </c>
      <c r="C416" s="59" t="str">
        <f>IF(resultats_francais!C416="","",resultats_francais!C416)</f>
        <v/>
      </c>
      <c r="D416" s="59" t="str">
        <f>IF(resultats_francais!D416="","",resultats_francais!D416)</f>
        <v/>
      </c>
      <c r="E416" s="59" t="str">
        <f>IF(resultats_francais!H416="","",resultats_francais!H416)</f>
        <v/>
      </c>
      <c r="F416" s="59" t="str">
        <f>IF(resultats_francais!I416="","",resultats_francais!I416)</f>
        <v/>
      </c>
      <c r="G416" s="59" t="str">
        <f>IF(resultats_francais!J416="","",resultats_francais!J416)</f>
        <v/>
      </c>
      <c r="H416" s="59" t="str">
        <f>IF(resultats_francais!M416="","",resultats_francais!M416)</f>
        <v/>
      </c>
      <c r="I416" s="59" t="str">
        <f>IF(resultats_francais!N416="","",resultats_francais!N416)</f>
        <v/>
      </c>
      <c r="J416" s="59" t="str">
        <f>IF(resultats_francais!O416="","",resultats_francais!O416)</f>
        <v/>
      </c>
      <c r="K416" s="59" t="str">
        <f>IF(resultats_francais!E416="","",resultats_francais!E416)</f>
        <v/>
      </c>
      <c r="L416" s="59" t="str">
        <f>IF(resultats_francais!F416="","",resultats_francais!F416)</f>
        <v/>
      </c>
      <c r="M416" s="59" t="str">
        <f>IF(resultats_francais!G416="","",resultats_francais!G416)</f>
        <v/>
      </c>
      <c r="N416" s="59" t="str">
        <f>IF(resultats_francais!K416="","",resultats_francais!K416)</f>
        <v/>
      </c>
      <c r="O416" s="59" t="str">
        <f>IF(resultats_francais!L416="","",resultats_francais!L416)</f>
        <v/>
      </c>
      <c r="P416" s="59" t="str">
        <f>IF(resultats_francais!P416="","",resultats_francais!P416)</f>
        <v/>
      </c>
      <c r="Q416" s="59" t="str">
        <f>IF(resultats_francais!Q416="","",resultats_francais!Q416)</f>
        <v/>
      </c>
      <c r="R416" s="59" t="str">
        <f>IF(resultats_francais!R416="","",resultats_francais!R416)</f>
        <v/>
      </c>
      <c r="S416" s="59" t="str">
        <f>IF(resultats_francais!S416="","",resultats_francais!S416)</f>
        <v/>
      </c>
      <c r="T416" s="59" t="str">
        <f>IF(resultats_francais!T416="","",resultats_francais!T416)</f>
        <v/>
      </c>
      <c r="U416" s="59" t="str">
        <f>IF(resultats_francais!U416="","",resultats_francais!U416)</f>
        <v/>
      </c>
    </row>
    <row r="417" spans="1:21" ht="20.100000000000001" customHeight="1" thickBot="1">
      <c r="A417" s="63" t="str">
        <f>IF(resultats_francais!A417="","",resultats_francais!A417)</f>
        <v/>
      </c>
      <c r="B417" s="59" t="str">
        <f>IF(resultats_francais!B417="","",resultats_francais!B417)</f>
        <v/>
      </c>
      <c r="C417" s="59" t="str">
        <f>IF(resultats_francais!C417="","",resultats_francais!C417)</f>
        <v/>
      </c>
      <c r="D417" s="59" t="str">
        <f>IF(resultats_francais!D417="","",resultats_francais!D417)</f>
        <v/>
      </c>
      <c r="E417" s="59" t="str">
        <f>IF(resultats_francais!H417="","",resultats_francais!H417)</f>
        <v/>
      </c>
      <c r="F417" s="59" t="str">
        <f>IF(resultats_francais!I417="","",resultats_francais!I417)</f>
        <v/>
      </c>
      <c r="G417" s="59" t="str">
        <f>IF(resultats_francais!J417="","",resultats_francais!J417)</f>
        <v/>
      </c>
      <c r="H417" s="59" t="str">
        <f>IF(resultats_francais!M417="","",resultats_francais!M417)</f>
        <v/>
      </c>
      <c r="I417" s="59" t="str">
        <f>IF(resultats_francais!N417="","",resultats_francais!N417)</f>
        <v/>
      </c>
      <c r="J417" s="59" t="str">
        <f>IF(resultats_francais!O417="","",resultats_francais!O417)</f>
        <v/>
      </c>
      <c r="K417" s="59" t="str">
        <f>IF(resultats_francais!E417="","",resultats_francais!E417)</f>
        <v/>
      </c>
      <c r="L417" s="59" t="str">
        <f>IF(resultats_francais!F417="","",resultats_francais!F417)</f>
        <v/>
      </c>
      <c r="M417" s="59" t="str">
        <f>IF(resultats_francais!G417="","",resultats_francais!G417)</f>
        <v/>
      </c>
      <c r="N417" s="59" t="str">
        <f>IF(resultats_francais!K417="","",resultats_francais!K417)</f>
        <v/>
      </c>
      <c r="O417" s="59" t="str">
        <f>IF(resultats_francais!L417="","",resultats_francais!L417)</f>
        <v/>
      </c>
      <c r="P417" s="59" t="str">
        <f>IF(resultats_francais!P417="","",resultats_francais!P417)</f>
        <v/>
      </c>
      <c r="Q417" s="59" t="str">
        <f>IF(resultats_francais!Q417="","",resultats_francais!Q417)</f>
        <v/>
      </c>
      <c r="R417" s="59" t="str">
        <f>IF(resultats_francais!R417="","",resultats_francais!R417)</f>
        <v/>
      </c>
      <c r="S417" s="59" t="str">
        <f>IF(resultats_francais!S417="","",resultats_francais!S417)</f>
        <v/>
      </c>
      <c r="T417" s="59" t="str">
        <f>IF(resultats_francais!T417="","",resultats_francais!T417)</f>
        <v/>
      </c>
      <c r="U417" s="59" t="str">
        <f>IF(resultats_francais!U417="","",resultats_francais!U417)</f>
        <v/>
      </c>
    </row>
    <row r="418" spans="1:21" ht="20.100000000000001" customHeight="1" thickBot="1">
      <c r="A418" s="63" t="str">
        <f>IF(resultats_francais!A418="","",resultats_francais!A418)</f>
        <v/>
      </c>
      <c r="B418" s="59" t="str">
        <f>IF(resultats_francais!B418="","",resultats_francais!B418)</f>
        <v/>
      </c>
      <c r="C418" s="59" t="str">
        <f>IF(resultats_francais!C418="","",resultats_francais!C418)</f>
        <v/>
      </c>
      <c r="D418" s="59" t="str">
        <f>IF(resultats_francais!D418="","",resultats_francais!D418)</f>
        <v/>
      </c>
      <c r="E418" s="59" t="str">
        <f>IF(resultats_francais!H418="","",resultats_francais!H418)</f>
        <v/>
      </c>
      <c r="F418" s="59" t="str">
        <f>IF(resultats_francais!I418="","",resultats_francais!I418)</f>
        <v/>
      </c>
      <c r="G418" s="59" t="str">
        <f>IF(resultats_francais!J418="","",resultats_francais!J418)</f>
        <v/>
      </c>
      <c r="H418" s="59" t="str">
        <f>IF(resultats_francais!M418="","",resultats_francais!M418)</f>
        <v/>
      </c>
      <c r="I418" s="59" t="str">
        <f>IF(resultats_francais!N418="","",resultats_francais!N418)</f>
        <v/>
      </c>
      <c r="J418" s="59" t="str">
        <f>IF(resultats_francais!O418="","",resultats_francais!O418)</f>
        <v/>
      </c>
      <c r="K418" s="59" t="str">
        <f>IF(resultats_francais!E418="","",resultats_francais!E418)</f>
        <v/>
      </c>
      <c r="L418" s="59" t="str">
        <f>IF(resultats_francais!F418="","",resultats_francais!F418)</f>
        <v/>
      </c>
      <c r="M418" s="59" t="str">
        <f>IF(resultats_francais!G418="","",resultats_francais!G418)</f>
        <v/>
      </c>
      <c r="N418" s="59" t="str">
        <f>IF(resultats_francais!K418="","",resultats_francais!K418)</f>
        <v/>
      </c>
      <c r="O418" s="59" t="str">
        <f>IF(resultats_francais!L418="","",resultats_francais!L418)</f>
        <v/>
      </c>
      <c r="P418" s="59" t="str">
        <f>IF(resultats_francais!P418="","",resultats_francais!P418)</f>
        <v/>
      </c>
      <c r="Q418" s="59" t="str">
        <f>IF(resultats_francais!Q418="","",resultats_francais!Q418)</f>
        <v/>
      </c>
      <c r="R418" s="59" t="str">
        <f>IF(resultats_francais!R418="","",resultats_francais!R418)</f>
        <v/>
      </c>
      <c r="S418" s="59" t="str">
        <f>IF(resultats_francais!S418="","",resultats_francais!S418)</f>
        <v/>
      </c>
      <c r="T418" s="59" t="str">
        <f>IF(resultats_francais!T418="","",resultats_francais!T418)</f>
        <v/>
      </c>
      <c r="U418" s="59" t="str">
        <f>IF(resultats_francais!U418="","",resultats_francais!U418)</f>
        <v/>
      </c>
    </row>
    <row r="419" spans="1:21" ht="20.100000000000001" customHeight="1" thickBot="1">
      <c r="A419" s="63" t="str">
        <f>IF(resultats_francais!A419="","",resultats_francais!A419)</f>
        <v/>
      </c>
      <c r="B419" s="59" t="str">
        <f>IF(resultats_francais!B419="","",resultats_francais!B419)</f>
        <v/>
      </c>
      <c r="C419" s="59" t="str">
        <f>IF(resultats_francais!C419="","",resultats_francais!C419)</f>
        <v/>
      </c>
      <c r="D419" s="59" t="str">
        <f>IF(resultats_francais!D419="","",resultats_francais!D419)</f>
        <v/>
      </c>
      <c r="E419" s="59" t="str">
        <f>IF(resultats_francais!H419="","",resultats_francais!H419)</f>
        <v/>
      </c>
      <c r="F419" s="59" t="str">
        <f>IF(resultats_francais!I419="","",resultats_francais!I419)</f>
        <v/>
      </c>
      <c r="G419" s="59" t="str">
        <f>IF(resultats_francais!J419="","",resultats_francais!J419)</f>
        <v/>
      </c>
      <c r="H419" s="59" t="str">
        <f>IF(resultats_francais!M419="","",resultats_francais!M419)</f>
        <v/>
      </c>
      <c r="I419" s="59" t="str">
        <f>IF(resultats_francais!N419="","",resultats_francais!N419)</f>
        <v/>
      </c>
      <c r="J419" s="59" t="str">
        <f>IF(resultats_francais!O419="","",resultats_francais!O419)</f>
        <v/>
      </c>
      <c r="K419" s="59" t="str">
        <f>IF(resultats_francais!E419="","",resultats_francais!E419)</f>
        <v/>
      </c>
      <c r="L419" s="59" t="str">
        <f>IF(resultats_francais!F419="","",resultats_francais!F419)</f>
        <v/>
      </c>
      <c r="M419" s="59" t="str">
        <f>IF(resultats_francais!G419="","",resultats_francais!G419)</f>
        <v/>
      </c>
      <c r="N419" s="59" t="str">
        <f>IF(resultats_francais!K419="","",resultats_francais!K419)</f>
        <v/>
      </c>
      <c r="O419" s="59" t="str">
        <f>IF(resultats_francais!L419="","",resultats_francais!L419)</f>
        <v/>
      </c>
      <c r="P419" s="59" t="str">
        <f>IF(resultats_francais!P419="","",resultats_francais!P419)</f>
        <v/>
      </c>
      <c r="Q419" s="59" t="str">
        <f>IF(resultats_francais!Q419="","",resultats_francais!Q419)</f>
        <v/>
      </c>
      <c r="R419" s="59" t="str">
        <f>IF(resultats_francais!R419="","",resultats_francais!R419)</f>
        <v/>
      </c>
      <c r="S419" s="59" t="str">
        <f>IF(resultats_francais!S419="","",resultats_francais!S419)</f>
        <v/>
      </c>
      <c r="T419" s="59" t="str">
        <f>IF(resultats_francais!T419="","",resultats_francais!T419)</f>
        <v/>
      </c>
      <c r="U419" s="59" t="str">
        <f>IF(resultats_francais!U419="","",resultats_francais!U419)</f>
        <v/>
      </c>
    </row>
    <row r="420" spans="1:21" ht="20.100000000000001" customHeight="1" thickBot="1">
      <c r="A420" s="63" t="str">
        <f>IF(resultats_francais!A420="","",resultats_francais!A420)</f>
        <v/>
      </c>
      <c r="B420" s="59" t="str">
        <f>IF(resultats_francais!B420="","",resultats_francais!B420)</f>
        <v/>
      </c>
      <c r="C420" s="59" t="str">
        <f>IF(resultats_francais!C420="","",resultats_francais!C420)</f>
        <v/>
      </c>
      <c r="D420" s="59" t="str">
        <f>IF(resultats_francais!D420="","",resultats_francais!D420)</f>
        <v/>
      </c>
      <c r="E420" s="59" t="str">
        <f>IF(resultats_francais!H420="","",resultats_francais!H420)</f>
        <v/>
      </c>
      <c r="F420" s="59" t="str">
        <f>IF(resultats_francais!I420="","",resultats_francais!I420)</f>
        <v/>
      </c>
      <c r="G420" s="59" t="str">
        <f>IF(resultats_francais!J420="","",resultats_francais!J420)</f>
        <v/>
      </c>
      <c r="H420" s="59" t="str">
        <f>IF(resultats_francais!M420="","",resultats_francais!M420)</f>
        <v/>
      </c>
      <c r="I420" s="59" t="str">
        <f>IF(resultats_francais!N420="","",resultats_francais!N420)</f>
        <v/>
      </c>
      <c r="J420" s="59" t="str">
        <f>IF(resultats_francais!O420="","",resultats_francais!O420)</f>
        <v/>
      </c>
      <c r="K420" s="59" t="str">
        <f>IF(resultats_francais!E420="","",resultats_francais!E420)</f>
        <v/>
      </c>
      <c r="L420" s="59" t="str">
        <f>IF(resultats_francais!F420="","",resultats_francais!F420)</f>
        <v/>
      </c>
      <c r="M420" s="59" t="str">
        <f>IF(resultats_francais!G420="","",resultats_francais!G420)</f>
        <v/>
      </c>
      <c r="N420" s="59" t="str">
        <f>IF(resultats_francais!K420="","",resultats_francais!K420)</f>
        <v/>
      </c>
      <c r="O420" s="59" t="str">
        <f>IF(resultats_francais!L420="","",resultats_francais!L420)</f>
        <v/>
      </c>
      <c r="P420" s="59" t="str">
        <f>IF(resultats_francais!P420="","",resultats_francais!P420)</f>
        <v/>
      </c>
      <c r="Q420" s="59" t="str">
        <f>IF(resultats_francais!Q420="","",resultats_francais!Q420)</f>
        <v/>
      </c>
      <c r="R420" s="59" t="str">
        <f>IF(resultats_francais!R420="","",resultats_francais!R420)</f>
        <v/>
      </c>
      <c r="S420" s="59" t="str">
        <f>IF(resultats_francais!S420="","",resultats_francais!S420)</f>
        <v/>
      </c>
      <c r="T420" s="59" t="str">
        <f>IF(resultats_francais!T420="","",resultats_francais!T420)</f>
        <v/>
      </c>
      <c r="U420" s="59" t="str">
        <f>IF(resultats_francais!U420="","",resultats_francais!U420)</f>
        <v/>
      </c>
    </row>
    <row r="421" spans="1:21" ht="20.100000000000001" customHeight="1" thickBot="1">
      <c r="A421" s="63" t="str">
        <f>IF(resultats_francais!A421="","",resultats_francais!A421)</f>
        <v/>
      </c>
      <c r="B421" s="59" t="str">
        <f>IF(resultats_francais!B421="","",resultats_francais!B421)</f>
        <v/>
      </c>
      <c r="C421" s="59" t="str">
        <f>IF(resultats_francais!C421="","",resultats_francais!C421)</f>
        <v/>
      </c>
      <c r="D421" s="59" t="str">
        <f>IF(resultats_francais!D421="","",resultats_francais!D421)</f>
        <v/>
      </c>
      <c r="E421" s="59" t="str">
        <f>IF(resultats_francais!H421="","",resultats_francais!H421)</f>
        <v/>
      </c>
      <c r="F421" s="59" t="str">
        <f>IF(resultats_francais!I421="","",resultats_francais!I421)</f>
        <v/>
      </c>
      <c r="G421" s="59" t="str">
        <f>IF(resultats_francais!J421="","",resultats_francais!J421)</f>
        <v/>
      </c>
      <c r="H421" s="59" t="str">
        <f>IF(resultats_francais!M421="","",resultats_francais!M421)</f>
        <v/>
      </c>
      <c r="I421" s="59" t="str">
        <f>IF(resultats_francais!N421="","",resultats_francais!N421)</f>
        <v/>
      </c>
      <c r="J421" s="59" t="str">
        <f>IF(resultats_francais!O421="","",resultats_francais!O421)</f>
        <v/>
      </c>
      <c r="K421" s="59" t="str">
        <f>IF(resultats_francais!E421="","",resultats_francais!E421)</f>
        <v/>
      </c>
      <c r="L421" s="59" t="str">
        <f>IF(resultats_francais!F421="","",resultats_francais!F421)</f>
        <v/>
      </c>
      <c r="M421" s="59" t="str">
        <f>IF(resultats_francais!G421="","",resultats_francais!G421)</f>
        <v/>
      </c>
      <c r="N421" s="59" t="str">
        <f>IF(resultats_francais!K421="","",resultats_francais!K421)</f>
        <v/>
      </c>
      <c r="O421" s="59" t="str">
        <f>IF(resultats_francais!L421="","",resultats_francais!L421)</f>
        <v/>
      </c>
      <c r="P421" s="59" t="str">
        <f>IF(resultats_francais!P421="","",resultats_francais!P421)</f>
        <v/>
      </c>
      <c r="Q421" s="59" t="str">
        <f>IF(resultats_francais!Q421="","",resultats_francais!Q421)</f>
        <v/>
      </c>
      <c r="R421" s="59" t="str">
        <f>IF(resultats_francais!R421="","",resultats_francais!R421)</f>
        <v/>
      </c>
      <c r="S421" s="59" t="str">
        <f>IF(resultats_francais!S421="","",resultats_francais!S421)</f>
        <v/>
      </c>
      <c r="T421" s="59" t="str">
        <f>IF(resultats_francais!T421="","",resultats_francais!T421)</f>
        <v/>
      </c>
      <c r="U421" s="59" t="str">
        <f>IF(resultats_francais!U421="","",resultats_francais!U421)</f>
        <v/>
      </c>
    </row>
    <row r="422" spans="1:21" ht="20.100000000000001" customHeight="1" thickBot="1">
      <c r="A422" s="63" t="str">
        <f>IF(resultats_francais!A422="","",resultats_francais!A422)</f>
        <v/>
      </c>
      <c r="B422" s="59" t="str">
        <f>IF(resultats_francais!B422="","",resultats_francais!B422)</f>
        <v/>
      </c>
      <c r="C422" s="59" t="str">
        <f>IF(resultats_francais!C422="","",resultats_francais!C422)</f>
        <v/>
      </c>
      <c r="D422" s="59" t="str">
        <f>IF(resultats_francais!D422="","",resultats_francais!D422)</f>
        <v/>
      </c>
      <c r="E422" s="59" t="str">
        <f>IF(resultats_francais!H422="","",resultats_francais!H422)</f>
        <v/>
      </c>
      <c r="F422" s="59" t="str">
        <f>IF(resultats_francais!I422="","",resultats_francais!I422)</f>
        <v/>
      </c>
      <c r="G422" s="59" t="str">
        <f>IF(resultats_francais!J422="","",resultats_francais!J422)</f>
        <v/>
      </c>
      <c r="H422" s="59" t="str">
        <f>IF(resultats_francais!M422="","",resultats_francais!M422)</f>
        <v/>
      </c>
      <c r="I422" s="59" t="str">
        <f>IF(resultats_francais!N422="","",resultats_francais!N422)</f>
        <v/>
      </c>
      <c r="J422" s="59" t="str">
        <f>IF(resultats_francais!O422="","",resultats_francais!O422)</f>
        <v/>
      </c>
      <c r="K422" s="59" t="str">
        <f>IF(resultats_francais!E422="","",resultats_francais!E422)</f>
        <v/>
      </c>
      <c r="L422" s="59" t="str">
        <f>IF(resultats_francais!F422="","",resultats_francais!F422)</f>
        <v/>
      </c>
      <c r="M422" s="59" t="str">
        <f>IF(resultats_francais!G422="","",resultats_francais!G422)</f>
        <v/>
      </c>
      <c r="N422" s="59" t="str">
        <f>IF(resultats_francais!K422="","",resultats_francais!K422)</f>
        <v/>
      </c>
      <c r="O422" s="59" t="str">
        <f>IF(resultats_francais!L422="","",resultats_francais!L422)</f>
        <v/>
      </c>
      <c r="P422" s="59" t="str">
        <f>IF(resultats_francais!P422="","",resultats_francais!P422)</f>
        <v/>
      </c>
      <c r="Q422" s="59" t="str">
        <f>IF(resultats_francais!Q422="","",resultats_francais!Q422)</f>
        <v/>
      </c>
      <c r="R422" s="59" t="str">
        <f>IF(resultats_francais!R422="","",resultats_francais!R422)</f>
        <v/>
      </c>
      <c r="S422" s="59" t="str">
        <f>IF(resultats_francais!S422="","",resultats_francais!S422)</f>
        <v/>
      </c>
      <c r="T422" s="59" t="str">
        <f>IF(resultats_francais!T422="","",resultats_francais!T422)</f>
        <v/>
      </c>
      <c r="U422" s="59" t="str">
        <f>IF(resultats_francais!U422="","",resultats_francais!U422)</f>
        <v/>
      </c>
    </row>
    <row r="423" spans="1:21" ht="20.100000000000001" customHeight="1" thickBot="1">
      <c r="A423" s="63" t="str">
        <f>IF(resultats_francais!A423="","",resultats_francais!A423)</f>
        <v/>
      </c>
      <c r="B423" s="59" t="str">
        <f>IF(resultats_francais!B423="","",resultats_francais!B423)</f>
        <v/>
      </c>
      <c r="C423" s="59" t="str">
        <f>IF(resultats_francais!C423="","",resultats_francais!C423)</f>
        <v/>
      </c>
      <c r="D423" s="59" t="str">
        <f>IF(resultats_francais!D423="","",resultats_francais!D423)</f>
        <v/>
      </c>
      <c r="E423" s="59" t="str">
        <f>IF(resultats_francais!H423="","",resultats_francais!H423)</f>
        <v/>
      </c>
      <c r="F423" s="59" t="str">
        <f>IF(resultats_francais!I423="","",resultats_francais!I423)</f>
        <v/>
      </c>
      <c r="G423" s="59" t="str">
        <f>IF(resultats_francais!J423="","",resultats_francais!J423)</f>
        <v/>
      </c>
      <c r="H423" s="59" t="str">
        <f>IF(resultats_francais!M423="","",resultats_francais!M423)</f>
        <v/>
      </c>
      <c r="I423" s="59" t="str">
        <f>IF(resultats_francais!N423="","",resultats_francais!N423)</f>
        <v/>
      </c>
      <c r="J423" s="59" t="str">
        <f>IF(resultats_francais!O423="","",resultats_francais!O423)</f>
        <v/>
      </c>
      <c r="K423" s="59" t="str">
        <f>IF(resultats_francais!E423="","",resultats_francais!E423)</f>
        <v/>
      </c>
      <c r="L423" s="59" t="str">
        <f>IF(resultats_francais!F423="","",resultats_francais!F423)</f>
        <v/>
      </c>
      <c r="M423" s="59" t="str">
        <f>IF(resultats_francais!G423="","",resultats_francais!G423)</f>
        <v/>
      </c>
      <c r="N423" s="59" t="str">
        <f>IF(resultats_francais!K423="","",resultats_francais!K423)</f>
        <v/>
      </c>
      <c r="O423" s="59" t="str">
        <f>IF(resultats_francais!L423="","",resultats_francais!L423)</f>
        <v/>
      </c>
      <c r="P423" s="59" t="str">
        <f>IF(resultats_francais!P423="","",resultats_francais!P423)</f>
        <v/>
      </c>
      <c r="Q423" s="59" t="str">
        <f>IF(resultats_francais!Q423="","",resultats_francais!Q423)</f>
        <v/>
      </c>
      <c r="R423" s="59" t="str">
        <f>IF(resultats_francais!R423="","",resultats_francais!R423)</f>
        <v/>
      </c>
      <c r="S423" s="59" t="str">
        <f>IF(resultats_francais!S423="","",resultats_francais!S423)</f>
        <v/>
      </c>
      <c r="T423" s="59" t="str">
        <f>IF(resultats_francais!T423="","",resultats_francais!T423)</f>
        <v/>
      </c>
      <c r="U423" s="59" t="str">
        <f>IF(resultats_francais!U423="","",resultats_francais!U423)</f>
        <v/>
      </c>
    </row>
    <row r="424" spans="1:21" ht="20.100000000000001" customHeight="1" thickBot="1">
      <c r="A424" s="63" t="str">
        <f>IF(resultats_francais!A424="","",resultats_francais!A424)</f>
        <v/>
      </c>
      <c r="B424" s="59" t="str">
        <f>IF(resultats_francais!B424="","",resultats_francais!B424)</f>
        <v/>
      </c>
      <c r="C424" s="59" t="str">
        <f>IF(resultats_francais!C424="","",resultats_francais!C424)</f>
        <v/>
      </c>
      <c r="D424" s="59" t="str">
        <f>IF(resultats_francais!D424="","",resultats_francais!D424)</f>
        <v/>
      </c>
      <c r="E424" s="59" t="str">
        <f>IF(resultats_francais!H424="","",resultats_francais!H424)</f>
        <v/>
      </c>
      <c r="F424" s="59" t="str">
        <f>IF(resultats_francais!I424="","",resultats_francais!I424)</f>
        <v/>
      </c>
      <c r="G424" s="59" t="str">
        <f>IF(resultats_francais!J424="","",resultats_francais!J424)</f>
        <v/>
      </c>
      <c r="H424" s="59" t="str">
        <f>IF(resultats_francais!M424="","",resultats_francais!M424)</f>
        <v/>
      </c>
      <c r="I424" s="59" t="str">
        <f>IF(resultats_francais!N424="","",resultats_francais!N424)</f>
        <v/>
      </c>
      <c r="J424" s="59" t="str">
        <f>IF(resultats_francais!O424="","",resultats_francais!O424)</f>
        <v/>
      </c>
      <c r="K424" s="59" t="str">
        <f>IF(resultats_francais!E424="","",resultats_francais!E424)</f>
        <v/>
      </c>
      <c r="L424" s="59" t="str">
        <f>IF(resultats_francais!F424="","",resultats_francais!F424)</f>
        <v/>
      </c>
      <c r="M424" s="59" t="str">
        <f>IF(resultats_francais!G424="","",resultats_francais!G424)</f>
        <v/>
      </c>
      <c r="N424" s="59" t="str">
        <f>IF(resultats_francais!K424="","",resultats_francais!K424)</f>
        <v/>
      </c>
      <c r="O424" s="59" t="str">
        <f>IF(resultats_francais!L424="","",resultats_francais!L424)</f>
        <v/>
      </c>
      <c r="P424" s="59" t="str">
        <f>IF(resultats_francais!P424="","",resultats_francais!P424)</f>
        <v/>
      </c>
      <c r="Q424" s="59" t="str">
        <f>IF(resultats_francais!Q424="","",resultats_francais!Q424)</f>
        <v/>
      </c>
      <c r="R424" s="59" t="str">
        <f>IF(resultats_francais!R424="","",resultats_francais!R424)</f>
        <v/>
      </c>
      <c r="S424" s="59" t="str">
        <f>IF(resultats_francais!S424="","",resultats_francais!S424)</f>
        <v/>
      </c>
      <c r="T424" s="59" t="str">
        <f>IF(resultats_francais!T424="","",resultats_francais!T424)</f>
        <v/>
      </c>
      <c r="U424" s="59" t="str">
        <f>IF(resultats_francais!U424="","",resultats_francais!U424)</f>
        <v/>
      </c>
    </row>
    <row r="425" spans="1:21" ht="20.100000000000001" customHeight="1" thickBot="1">
      <c r="A425" s="63" t="str">
        <f>IF(resultats_francais!A425="","",resultats_francais!A425)</f>
        <v/>
      </c>
      <c r="B425" s="59" t="str">
        <f>IF(resultats_francais!B425="","",resultats_francais!B425)</f>
        <v/>
      </c>
      <c r="C425" s="59" t="str">
        <f>IF(resultats_francais!C425="","",resultats_francais!C425)</f>
        <v/>
      </c>
      <c r="D425" s="59" t="str">
        <f>IF(resultats_francais!D425="","",resultats_francais!D425)</f>
        <v/>
      </c>
      <c r="E425" s="59" t="str">
        <f>IF(resultats_francais!H425="","",resultats_francais!H425)</f>
        <v/>
      </c>
      <c r="F425" s="59" t="str">
        <f>IF(resultats_francais!I425="","",resultats_francais!I425)</f>
        <v/>
      </c>
      <c r="G425" s="59" t="str">
        <f>IF(resultats_francais!J425="","",resultats_francais!J425)</f>
        <v/>
      </c>
      <c r="H425" s="59" t="str">
        <f>IF(resultats_francais!M425="","",resultats_francais!M425)</f>
        <v/>
      </c>
      <c r="I425" s="59" t="str">
        <f>IF(resultats_francais!N425="","",resultats_francais!N425)</f>
        <v/>
      </c>
      <c r="J425" s="59" t="str">
        <f>IF(resultats_francais!O425="","",resultats_francais!O425)</f>
        <v/>
      </c>
      <c r="K425" s="59" t="str">
        <f>IF(resultats_francais!E425="","",resultats_francais!E425)</f>
        <v/>
      </c>
      <c r="L425" s="59" t="str">
        <f>IF(resultats_francais!F425="","",resultats_francais!F425)</f>
        <v/>
      </c>
      <c r="M425" s="59" t="str">
        <f>IF(resultats_francais!G425="","",resultats_francais!G425)</f>
        <v/>
      </c>
      <c r="N425" s="59" t="str">
        <f>IF(resultats_francais!K425="","",resultats_francais!K425)</f>
        <v/>
      </c>
      <c r="O425" s="59" t="str">
        <f>IF(resultats_francais!L425="","",resultats_francais!L425)</f>
        <v/>
      </c>
      <c r="P425" s="59" t="str">
        <f>IF(resultats_francais!P425="","",resultats_francais!P425)</f>
        <v/>
      </c>
      <c r="Q425" s="59" t="str">
        <f>IF(resultats_francais!Q425="","",resultats_francais!Q425)</f>
        <v/>
      </c>
      <c r="R425" s="59" t="str">
        <f>IF(resultats_francais!R425="","",resultats_francais!R425)</f>
        <v/>
      </c>
      <c r="S425" s="59" t="str">
        <f>IF(resultats_francais!S425="","",resultats_francais!S425)</f>
        <v/>
      </c>
      <c r="T425" s="59" t="str">
        <f>IF(resultats_francais!T425="","",resultats_francais!T425)</f>
        <v/>
      </c>
      <c r="U425" s="59" t="str">
        <f>IF(resultats_francais!U425="","",resultats_francais!U425)</f>
        <v/>
      </c>
    </row>
    <row r="426" spans="1:21" ht="20.100000000000001" customHeight="1" thickBot="1">
      <c r="A426" s="63" t="str">
        <f>IF(resultats_francais!A426="","",resultats_francais!A426)</f>
        <v/>
      </c>
      <c r="B426" s="59" t="str">
        <f>IF(resultats_francais!B426="","",resultats_francais!B426)</f>
        <v/>
      </c>
      <c r="C426" s="59" t="str">
        <f>IF(resultats_francais!C426="","",resultats_francais!C426)</f>
        <v/>
      </c>
      <c r="D426" s="59" t="str">
        <f>IF(resultats_francais!D426="","",resultats_francais!D426)</f>
        <v/>
      </c>
      <c r="E426" s="59" t="str">
        <f>IF(resultats_francais!H426="","",resultats_francais!H426)</f>
        <v/>
      </c>
      <c r="F426" s="59" t="str">
        <f>IF(resultats_francais!I426="","",resultats_francais!I426)</f>
        <v/>
      </c>
      <c r="G426" s="59" t="str">
        <f>IF(resultats_francais!J426="","",resultats_francais!J426)</f>
        <v/>
      </c>
      <c r="H426" s="59" t="str">
        <f>IF(resultats_francais!M426="","",resultats_francais!M426)</f>
        <v/>
      </c>
      <c r="I426" s="59" t="str">
        <f>IF(resultats_francais!N426="","",resultats_francais!N426)</f>
        <v/>
      </c>
      <c r="J426" s="59" t="str">
        <f>IF(resultats_francais!O426="","",resultats_francais!O426)</f>
        <v/>
      </c>
      <c r="K426" s="59" t="str">
        <f>IF(resultats_francais!E426="","",resultats_francais!E426)</f>
        <v/>
      </c>
      <c r="L426" s="59" t="str">
        <f>IF(resultats_francais!F426="","",resultats_francais!F426)</f>
        <v/>
      </c>
      <c r="M426" s="59" t="str">
        <f>IF(resultats_francais!G426="","",resultats_francais!G426)</f>
        <v/>
      </c>
      <c r="N426" s="59" t="str">
        <f>IF(resultats_francais!K426="","",resultats_francais!K426)</f>
        <v/>
      </c>
      <c r="O426" s="59" t="str">
        <f>IF(resultats_francais!L426="","",resultats_francais!L426)</f>
        <v/>
      </c>
      <c r="P426" s="59" t="str">
        <f>IF(resultats_francais!P426="","",resultats_francais!P426)</f>
        <v/>
      </c>
      <c r="Q426" s="59" t="str">
        <f>IF(resultats_francais!Q426="","",resultats_francais!Q426)</f>
        <v/>
      </c>
      <c r="R426" s="59" t="str">
        <f>IF(resultats_francais!R426="","",resultats_francais!R426)</f>
        <v/>
      </c>
      <c r="S426" s="59" t="str">
        <f>IF(resultats_francais!S426="","",resultats_francais!S426)</f>
        <v/>
      </c>
      <c r="T426" s="59" t="str">
        <f>IF(resultats_francais!T426="","",resultats_francais!T426)</f>
        <v/>
      </c>
      <c r="U426" s="59" t="str">
        <f>IF(resultats_francais!U426="","",resultats_francais!U426)</f>
        <v/>
      </c>
    </row>
    <row r="427" spans="1:21" ht="20.100000000000001" customHeight="1" thickBot="1">
      <c r="A427" s="63" t="str">
        <f>IF(resultats_francais!A427="","",resultats_francais!A427)</f>
        <v/>
      </c>
      <c r="B427" s="59" t="str">
        <f>IF(resultats_francais!B427="","",resultats_francais!B427)</f>
        <v/>
      </c>
      <c r="C427" s="59" t="str">
        <f>IF(resultats_francais!C427="","",resultats_francais!C427)</f>
        <v/>
      </c>
      <c r="D427" s="59" t="str">
        <f>IF(resultats_francais!D427="","",resultats_francais!D427)</f>
        <v/>
      </c>
      <c r="E427" s="59" t="str">
        <f>IF(resultats_francais!H427="","",resultats_francais!H427)</f>
        <v/>
      </c>
      <c r="F427" s="59" t="str">
        <f>IF(resultats_francais!I427="","",resultats_francais!I427)</f>
        <v/>
      </c>
      <c r="G427" s="59" t="str">
        <f>IF(resultats_francais!J427="","",resultats_francais!J427)</f>
        <v/>
      </c>
      <c r="H427" s="59" t="str">
        <f>IF(resultats_francais!M427="","",resultats_francais!M427)</f>
        <v/>
      </c>
      <c r="I427" s="59" t="str">
        <f>IF(resultats_francais!N427="","",resultats_francais!N427)</f>
        <v/>
      </c>
      <c r="J427" s="59" t="str">
        <f>IF(resultats_francais!O427="","",resultats_francais!O427)</f>
        <v/>
      </c>
      <c r="K427" s="59" t="str">
        <f>IF(resultats_francais!E427="","",resultats_francais!E427)</f>
        <v/>
      </c>
      <c r="L427" s="59" t="str">
        <f>IF(resultats_francais!F427="","",resultats_francais!F427)</f>
        <v/>
      </c>
      <c r="M427" s="59" t="str">
        <f>IF(resultats_francais!G427="","",resultats_francais!G427)</f>
        <v/>
      </c>
      <c r="N427" s="59" t="str">
        <f>IF(resultats_francais!K427="","",resultats_francais!K427)</f>
        <v/>
      </c>
      <c r="O427" s="59" t="str">
        <f>IF(resultats_francais!L427="","",resultats_francais!L427)</f>
        <v/>
      </c>
      <c r="P427" s="59" t="str">
        <f>IF(resultats_francais!P427="","",resultats_francais!P427)</f>
        <v/>
      </c>
      <c r="Q427" s="59" t="str">
        <f>IF(resultats_francais!Q427="","",resultats_francais!Q427)</f>
        <v/>
      </c>
      <c r="R427" s="59" t="str">
        <f>IF(resultats_francais!R427="","",resultats_francais!R427)</f>
        <v/>
      </c>
      <c r="S427" s="59" t="str">
        <f>IF(resultats_francais!S427="","",resultats_francais!S427)</f>
        <v/>
      </c>
      <c r="T427" s="59" t="str">
        <f>IF(resultats_francais!T427="","",resultats_francais!T427)</f>
        <v/>
      </c>
      <c r="U427" s="59" t="str">
        <f>IF(resultats_francais!U427="","",resultats_francais!U427)</f>
        <v/>
      </c>
    </row>
    <row r="428" spans="1:21" ht="20.100000000000001" customHeight="1" thickBot="1">
      <c r="A428" s="63" t="str">
        <f>IF(resultats_francais!A428="","",resultats_francais!A428)</f>
        <v/>
      </c>
      <c r="B428" s="59" t="str">
        <f>IF(resultats_francais!B428="","",resultats_francais!B428)</f>
        <v/>
      </c>
      <c r="C428" s="59" t="str">
        <f>IF(resultats_francais!C428="","",resultats_francais!C428)</f>
        <v/>
      </c>
      <c r="D428" s="59" t="str">
        <f>IF(resultats_francais!D428="","",resultats_francais!D428)</f>
        <v/>
      </c>
      <c r="E428" s="59" t="str">
        <f>IF(resultats_francais!H428="","",resultats_francais!H428)</f>
        <v/>
      </c>
      <c r="F428" s="59" t="str">
        <f>IF(resultats_francais!I428="","",resultats_francais!I428)</f>
        <v/>
      </c>
      <c r="G428" s="59" t="str">
        <f>IF(resultats_francais!J428="","",resultats_francais!J428)</f>
        <v/>
      </c>
      <c r="H428" s="59" t="str">
        <f>IF(resultats_francais!M428="","",resultats_francais!M428)</f>
        <v/>
      </c>
      <c r="I428" s="59" t="str">
        <f>IF(resultats_francais!N428="","",resultats_francais!N428)</f>
        <v/>
      </c>
      <c r="J428" s="59" t="str">
        <f>IF(resultats_francais!O428="","",resultats_francais!O428)</f>
        <v/>
      </c>
      <c r="K428" s="59" t="str">
        <f>IF(resultats_francais!E428="","",resultats_francais!E428)</f>
        <v/>
      </c>
      <c r="L428" s="59" t="str">
        <f>IF(resultats_francais!F428="","",resultats_francais!F428)</f>
        <v/>
      </c>
      <c r="M428" s="59" t="str">
        <f>IF(resultats_francais!G428="","",resultats_francais!G428)</f>
        <v/>
      </c>
      <c r="N428" s="59" t="str">
        <f>IF(resultats_francais!K428="","",resultats_francais!K428)</f>
        <v/>
      </c>
      <c r="O428" s="59" t="str">
        <f>IF(resultats_francais!L428="","",resultats_francais!L428)</f>
        <v/>
      </c>
      <c r="P428" s="59" t="str">
        <f>IF(resultats_francais!P428="","",resultats_francais!P428)</f>
        <v/>
      </c>
      <c r="Q428" s="59" t="str">
        <f>IF(resultats_francais!Q428="","",resultats_francais!Q428)</f>
        <v/>
      </c>
      <c r="R428" s="59" t="str">
        <f>IF(resultats_francais!R428="","",resultats_francais!R428)</f>
        <v/>
      </c>
      <c r="S428" s="59" t="str">
        <f>IF(resultats_francais!S428="","",resultats_francais!S428)</f>
        <v/>
      </c>
      <c r="T428" s="59" t="str">
        <f>IF(resultats_francais!T428="","",resultats_francais!T428)</f>
        <v/>
      </c>
      <c r="U428" s="59" t="str">
        <f>IF(resultats_francais!U428="","",resultats_francais!U428)</f>
        <v/>
      </c>
    </row>
    <row r="429" spans="1:21" ht="20.100000000000001" customHeight="1" thickBot="1">
      <c r="A429" s="63" t="str">
        <f>IF(resultats_francais!A429="","",resultats_francais!A429)</f>
        <v/>
      </c>
      <c r="B429" s="59" t="str">
        <f>IF(resultats_francais!B429="","",resultats_francais!B429)</f>
        <v/>
      </c>
      <c r="C429" s="59" t="str">
        <f>IF(resultats_francais!C429="","",resultats_francais!C429)</f>
        <v/>
      </c>
      <c r="D429" s="59" t="str">
        <f>IF(resultats_francais!D429="","",resultats_francais!D429)</f>
        <v/>
      </c>
      <c r="E429" s="59" t="str">
        <f>IF(resultats_francais!H429="","",resultats_francais!H429)</f>
        <v/>
      </c>
      <c r="F429" s="59" t="str">
        <f>IF(resultats_francais!I429="","",resultats_francais!I429)</f>
        <v/>
      </c>
      <c r="G429" s="59" t="str">
        <f>IF(resultats_francais!J429="","",resultats_francais!J429)</f>
        <v/>
      </c>
      <c r="H429" s="59" t="str">
        <f>IF(resultats_francais!M429="","",resultats_francais!M429)</f>
        <v/>
      </c>
      <c r="I429" s="59" t="str">
        <f>IF(resultats_francais!N429="","",resultats_francais!N429)</f>
        <v/>
      </c>
      <c r="J429" s="59" t="str">
        <f>IF(resultats_francais!O429="","",resultats_francais!O429)</f>
        <v/>
      </c>
      <c r="K429" s="59" t="str">
        <f>IF(resultats_francais!E429="","",resultats_francais!E429)</f>
        <v/>
      </c>
      <c r="L429" s="59" t="str">
        <f>IF(resultats_francais!F429="","",resultats_francais!F429)</f>
        <v/>
      </c>
      <c r="M429" s="59" t="str">
        <f>IF(resultats_francais!G429="","",resultats_francais!G429)</f>
        <v/>
      </c>
      <c r="N429" s="59" t="str">
        <f>IF(resultats_francais!K429="","",resultats_francais!K429)</f>
        <v/>
      </c>
      <c r="O429" s="59" t="str">
        <f>IF(resultats_francais!L429="","",resultats_francais!L429)</f>
        <v/>
      </c>
      <c r="P429" s="59" t="str">
        <f>IF(resultats_francais!P429="","",resultats_francais!P429)</f>
        <v/>
      </c>
      <c r="Q429" s="59" t="str">
        <f>IF(resultats_francais!Q429="","",resultats_francais!Q429)</f>
        <v/>
      </c>
      <c r="R429" s="59" t="str">
        <f>IF(resultats_francais!R429="","",resultats_francais!R429)</f>
        <v/>
      </c>
      <c r="S429" s="59" t="str">
        <f>IF(resultats_francais!S429="","",resultats_francais!S429)</f>
        <v/>
      </c>
      <c r="T429" s="59" t="str">
        <f>IF(resultats_francais!T429="","",resultats_francais!T429)</f>
        <v/>
      </c>
      <c r="U429" s="59" t="str">
        <f>IF(resultats_francais!U429="","",resultats_francais!U429)</f>
        <v/>
      </c>
    </row>
    <row r="430" spans="1:21" ht="20.100000000000001" customHeight="1" thickBot="1">
      <c r="A430" s="63" t="str">
        <f>IF(resultats_francais!A430="","",resultats_francais!A430)</f>
        <v/>
      </c>
      <c r="B430" s="59" t="str">
        <f>IF(resultats_francais!B430="","",resultats_francais!B430)</f>
        <v/>
      </c>
      <c r="C430" s="59" t="str">
        <f>IF(resultats_francais!C430="","",resultats_francais!C430)</f>
        <v/>
      </c>
      <c r="D430" s="59" t="str">
        <f>IF(resultats_francais!D430="","",resultats_francais!D430)</f>
        <v/>
      </c>
      <c r="E430" s="59" t="str">
        <f>IF(resultats_francais!H430="","",resultats_francais!H430)</f>
        <v/>
      </c>
      <c r="F430" s="59" t="str">
        <f>IF(resultats_francais!I430="","",resultats_francais!I430)</f>
        <v/>
      </c>
      <c r="G430" s="59" t="str">
        <f>IF(resultats_francais!J430="","",resultats_francais!J430)</f>
        <v/>
      </c>
      <c r="H430" s="59" t="str">
        <f>IF(resultats_francais!M430="","",resultats_francais!M430)</f>
        <v/>
      </c>
      <c r="I430" s="59" t="str">
        <f>IF(resultats_francais!N430="","",resultats_francais!N430)</f>
        <v/>
      </c>
      <c r="J430" s="59" t="str">
        <f>IF(resultats_francais!O430="","",resultats_francais!O430)</f>
        <v/>
      </c>
      <c r="K430" s="59" t="str">
        <f>IF(resultats_francais!E430="","",resultats_francais!E430)</f>
        <v/>
      </c>
      <c r="L430" s="59" t="str">
        <f>IF(resultats_francais!F430="","",resultats_francais!F430)</f>
        <v/>
      </c>
      <c r="M430" s="59" t="str">
        <f>IF(resultats_francais!G430="","",resultats_francais!G430)</f>
        <v/>
      </c>
      <c r="N430" s="59" t="str">
        <f>IF(resultats_francais!K430="","",resultats_francais!K430)</f>
        <v/>
      </c>
      <c r="O430" s="59" t="str">
        <f>IF(resultats_francais!L430="","",resultats_francais!L430)</f>
        <v/>
      </c>
      <c r="P430" s="59" t="str">
        <f>IF(resultats_francais!P430="","",resultats_francais!P430)</f>
        <v/>
      </c>
      <c r="Q430" s="59" t="str">
        <f>IF(resultats_francais!Q430="","",resultats_francais!Q430)</f>
        <v/>
      </c>
      <c r="R430" s="59" t="str">
        <f>IF(resultats_francais!R430="","",resultats_francais!R430)</f>
        <v/>
      </c>
      <c r="S430" s="59" t="str">
        <f>IF(resultats_francais!S430="","",resultats_francais!S430)</f>
        <v/>
      </c>
      <c r="T430" s="59" t="str">
        <f>IF(resultats_francais!T430="","",resultats_francais!T430)</f>
        <v/>
      </c>
      <c r="U430" s="59" t="str">
        <f>IF(resultats_francais!U430="","",resultats_francais!U430)</f>
        <v/>
      </c>
    </row>
    <row r="431" spans="1:21" ht="20.100000000000001" customHeight="1" thickBot="1">
      <c r="A431" s="63" t="str">
        <f>IF(resultats_francais!A431="","",resultats_francais!A431)</f>
        <v/>
      </c>
      <c r="B431" s="59" t="str">
        <f>IF(resultats_francais!B431="","",resultats_francais!B431)</f>
        <v/>
      </c>
      <c r="C431" s="59" t="str">
        <f>IF(resultats_francais!C431="","",resultats_francais!C431)</f>
        <v/>
      </c>
      <c r="D431" s="59" t="str">
        <f>IF(resultats_francais!D431="","",resultats_francais!D431)</f>
        <v/>
      </c>
      <c r="E431" s="59" t="str">
        <f>IF(resultats_francais!H431="","",resultats_francais!H431)</f>
        <v/>
      </c>
      <c r="F431" s="59" t="str">
        <f>IF(resultats_francais!I431="","",resultats_francais!I431)</f>
        <v/>
      </c>
      <c r="G431" s="59" t="str">
        <f>IF(resultats_francais!J431="","",resultats_francais!J431)</f>
        <v/>
      </c>
      <c r="H431" s="59" t="str">
        <f>IF(resultats_francais!M431="","",resultats_francais!M431)</f>
        <v/>
      </c>
      <c r="I431" s="59" t="str">
        <f>IF(resultats_francais!N431="","",resultats_francais!N431)</f>
        <v/>
      </c>
      <c r="J431" s="59" t="str">
        <f>IF(resultats_francais!O431="","",resultats_francais!O431)</f>
        <v/>
      </c>
      <c r="K431" s="59" t="str">
        <f>IF(resultats_francais!E431="","",resultats_francais!E431)</f>
        <v/>
      </c>
      <c r="L431" s="59" t="str">
        <f>IF(resultats_francais!F431="","",resultats_francais!F431)</f>
        <v/>
      </c>
      <c r="M431" s="59" t="str">
        <f>IF(resultats_francais!G431="","",resultats_francais!G431)</f>
        <v/>
      </c>
      <c r="N431" s="59" t="str">
        <f>IF(resultats_francais!K431="","",resultats_francais!K431)</f>
        <v/>
      </c>
      <c r="O431" s="59" t="str">
        <f>IF(resultats_francais!L431="","",resultats_francais!L431)</f>
        <v/>
      </c>
      <c r="P431" s="59" t="str">
        <f>IF(resultats_francais!P431="","",resultats_francais!P431)</f>
        <v/>
      </c>
      <c r="Q431" s="59" t="str">
        <f>IF(resultats_francais!Q431="","",resultats_francais!Q431)</f>
        <v/>
      </c>
      <c r="R431" s="59" t="str">
        <f>IF(resultats_francais!R431="","",resultats_francais!R431)</f>
        <v/>
      </c>
      <c r="S431" s="59" t="str">
        <f>IF(resultats_francais!S431="","",resultats_francais!S431)</f>
        <v/>
      </c>
      <c r="T431" s="59" t="str">
        <f>IF(resultats_francais!T431="","",resultats_francais!T431)</f>
        <v/>
      </c>
      <c r="U431" s="59" t="str">
        <f>IF(resultats_francais!U431="","",resultats_francais!U431)</f>
        <v/>
      </c>
    </row>
    <row r="432" spans="1:21" ht="20.100000000000001" customHeight="1" thickBot="1">
      <c r="A432" s="63" t="str">
        <f>IF(resultats_francais!A432="","",resultats_francais!A432)</f>
        <v/>
      </c>
      <c r="B432" s="59" t="str">
        <f>IF(resultats_francais!B432="","",resultats_francais!B432)</f>
        <v/>
      </c>
      <c r="C432" s="59" t="str">
        <f>IF(resultats_francais!C432="","",resultats_francais!C432)</f>
        <v/>
      </c>
      <c r="D432" s="59" t="str">
        <f>IF(resultats_francais!D432="","",resultats_francais!D432)</f>
        <v/>
      </c>
      <c r="E432" s="59" t="str">
        <f>IF(resultats_francais!H432="","",resultats_francais!H432)</f>
        <v/>
      </c>
      <c r="F432" s="59" t="str">
        <f>IF(resultats_francais!I432="","",resultats_francais!I432)</f>
        <v/>
      </c>
      <c r="G432" s="59" t="str">
        <f>IF(resultats_francais!J432="","",resultats_francais!J432)</f>
        <v/>
      </c>
      <c r="H432" s="59" t="str">
        <f>IF(resultats_francais!M432="","",resultats_francais!M432)</f>
        <v/>
      </c>
      <c r="I432" s="59" t="str">
        <f>IF(resultats_francais!N432="","",resultats_francais!N432)</f>
        <v/>
      </c>
      <c r="J432" s="59" t="str">
        <f>IF(resultats_francais!O432="","",resultats_francais!O432)</f>
        <v/>
      </c>
      <c r="K432" s="59" t="str">
        <f>IF(resultats_francais!E432="","",resultats_francais!E432)</f>
        <v/>
      </c>
      <c r="L432" s="59" t="str">
        <f>IF(resultats_francais!F432="","",resultats_francais!F432)</f>
        <v/>
      </c>
      <c r="M432" s="59" t="str">
        <f>IF(resultats_francais!G432="","",resultats_francais!G432)</f>
        <v/>
      </c>
      <c r="N432" s="59" t="str">
        <f>IF(resultats_francais!K432="","",resultats_francais!K432)</f>
        <v/>
      </c>
      <c r="O432" s="59" t="str">
        <f>IF(resultats_francais!L432="","",resultats_francais!L432)</f>
        <v/>
      </c>
      <c r="P432" s="59" t="str">
        <f>IF(resultats_francais!P432="","",resultats_francais!P432)</f>
        <v/>
      </c>
      <c r="Q432" s="59" t="str">
        <f>IF(resultats_francais!Q432="","",resultats_francais!Q432)</f>
        <v/>
      </c>
      <c r="R432" s="59" t="str">
        <f>IF(resultats_francais!R432="","",resultats_francais!R432)</f>
        <v/>
      </c>
      <c r="S432" s="59" t="str">
        <f>IF(resultats_francais!S432="","",resultats_francais!S432)</f>
        <v/>
      </c>
      <c r="T432" s="59" t="str">
        <f>IF(resultats_francais!T432="","",resultats_francais!T432)</f>
        <v/>
      </c>
      <c r="U432" s="59" t="str">
        <f>IF(resultats_francais!U432="","",resultats_francais!U432)</f>
        <v/>
      </c>
    </row>
    <row r="433" spans="1:21" ht="20.100000000000001" customHeight="1" thickBot="1">
      <c r="A433" s="63" t="str">
        <f>IF(resultats_francais!A433="","",resultats_francais!A433)</f>
        <v/>
      </c>
      <c r="B433" s="59" t="str">
        <f>IF(resultats_francais!B433="","",resultats_francais!B433)</f>
        <v/>
      </c>
      <c r="C433" s="59" t="str">
        <f>IF(resultats_francais!C433="","",resultats_francais!C433)</f>
        <v/>
      </c>
      <c r="D433" s="59" t="str">
        <f>IF(resultats_francais!D433="","",resultats_francais!D433)</f>
        <v/>
      </c>
      <c r="E433" s="59" t="str">
        <f>IF(resultats_francais!H433="","",resultats_francais!H433)</f>
        <v/>
      </c>
      <c r="F433" s="59" t="str">
        <f>IF(resultats_francais!I433="","",resultats_francais!I433)</f>
        <v/>
      </c>
      <c r="G433" s="59" t="str">
        <f>IF(resultats_francais!J433="","",resultats_francais!J433)</f>
        <v/>
      </c>
      <c r="H433" s="59" t="str">
        <f>IF(resultats_francais!M433="","",resultats_francais!M433)</f>
        <v/>
      </c>
      <c r="I433" s="59" t="str">
        <f>IF(resultats_francais!N433="","",resultats_francais!N433)</f>
        <v/>
      </c>
      <c r="J433" s="59" t="str">
        <f>IF(resultats_francais!O433="","",resultats_francais!O433)</f>
        <v/>
      </c>
      <c r="K433" s="59" t="str">
        <f>IF(resultats_francais!E433="","",resultats_francais!E433)</f>
        <v/>
      </c>
      <c r="L433" s="59" t="str">
        <f>IF(resultats_francais!F433="","",resultats_francais!F433)</f>
        <v/>
      </c>
      <c r="M433" s="59" t="str">
        <f>IF(resultats_francais!G433="","",resultats_francais!G433)</f>
        <v/>
      </c>
      <c r="N433" s="59" t="str">
        <f>IF(resultats_francais!K433="","",resultats_francais!K433)</f>
        <v/>
      </c>
      <c r="O433" s="59" t="str">
        <f>IF(resultats_francais!L433="","",resultats_francais!L433)</f>
        <v/>
      </c>
      <c r="P433" s="59" t="str">
        <f>IF(resultats_francais!P433="","",resultats_francais!P433)</f>
        <v/>
      </c>
      <c r="Q433" s="59" t="str">
        <f>IF(resultats_francais!Q433="","",resultats_francais!Q433)</f>
        <v/>
      </c>
      <c r="R433" s="59" t="str">
        <f>IF(resultats_francais!R433="","",resultats_francais!R433)</f>
        <v/>
      </c>
      <c r="S433" s="59" t="str">
        <f>IF(resultats_francais!S433="","",resultats_francais!S433)</f>
        <v/>
      </c>
      <c r="T433" s="59" t="str">
        <f>IF(resultats_francais!T433="","",resultats_francais!T433)</f>
        <v/>
      </c>
      <c r="U433" s="59" t="str">
        <f>IF(resultats_francais!U433="","",resultats_francais!U433)</f>
        <v/>
      </c>
    </row>
    <row r="434" spans="1:21" ht="20.100000000000001" customHeight="1" thickBot="1">
      <c r="A434" s="63" t="str">
        <f>IF(resultats_francais!A434="","",resultats_francais!A434)</f>
        <v/>
      </c>
      <c r="B434" s="59" t="str">
        <f>IF(resultats_francais!B434="","",resultats_francais!B434)</f>
        <v/>
      </c>
      <c r="C434" s="59" t="str">
        <f>IF(resultats_francais!C434="","",resultats_francais!C434)</f>
        <v/>
      </c>
      <c r="D434" s="59" t="str">
        <f>IF(resultats_francais!D434="","",resultats_francais!D434)</f>
        <v/>
      </c>
      <c r="E434" s="59" t="str">
        <f>IF(resultats_francais!H434="","",resultats_francais!H434)</f>
        <v/>
      </c>
      <c r="F434" s="59" t="str">
        <f>IF(resultats_francais!I434="","",resultats_francais!I434)</f>
        <v/>
      </c>
      <c r="G434" s="59" t="str">
        <f>IF(resultats_francais!J434="","",resultats_francais!J434)</f>
        <v/>
      </c>
      <c r="H434" s="59" t="str">
        <f>IF(resultats_francais!M434="","",resultats_francais!M434)</f>
        <v/>
      </c>
      <c r="I434" s="59" t="str">
        <f>IF(resultats_francais!N434="","",resultats_francais!N434)</f>
        <v/>
      </c>
      <c r="J434" s="59" t="str">
        <f>IF(resultats_francais!O434="","",resultats_francais!O434)</f>
        <v/>
      </c>
      <c r="K434" s="59" t="str">
        <f>IF(resultats_francais!E434="","",resultats_francais!E434)</f>
        <v/>
      </c>
      <c r="L434" s="59" t="str">
        <f>IF(resultats_francais!F434="","",resultats_francais!F434)</f>
        <v/>
      </c>
      <c r="M434" s="59" t="str">
        <f>IF(resultats_francais!G434="","",resultats_francais!G434)</f>
        <v/>
      </c>
      <c r="N434" s="59" t="str">
        <f>IF(resultats_francais!K434="","",resultats_francais!K434)</f>
        <v/>
      </c>
      <c r="O434" s="59" t="str">
        <f>IF(resultats_francais!L434="","",resultats_francais!L434)</f>
        <v/>
      </c>
      <c r="P434" s="59" t="str">
        <f>IF(resultats_francais!P434="","",resultats_francais!P434)</f>
        <v/>
      </c>
      <c r="Q434" s="59" t="str">
        <f>IF(resultats_francais!Q434="","",resultats_francais!Q434)</f>
        <v/>
      </c>
      <c r="R434" s="59" t="str">
        <f>IF(resultats_francais!R434="","",resultats_francais!R434)</f>
        <v/>
      </c>
      <c r="S434" s="59" t="str">
        <f>IF(resultats_francais!S434="","",resultats_francais!S434)</f>
        <v/>
      </c>
      <c r="T434" s="59" t="str">
        <f>IF(resultats_francais!T434="","",resultats_francais!T434)</f>
        <v/>
      </c>
      <c r="U434" s="59" t="str">
        <f>IF(resultats_francais!U434="","",resultats_francais!U434)</f>
        <v/>
      </c>
    </row>
    <row r="435" spans="1:21" ht="20.100000000000001" customHeight="1" thickBot="1">
      <c r="A435" s="63" t="str">
        <f>IF(resultats_francais!A435="","",resultats_francais!A435)</f>
        <v/>
      </c>
      <c r="B435" s="59" t="str">
        <f>IF(resultats_francais!B435="","",resultats_francais!B435)</f>
        <v/>
      </c>
      <c r="C435" s="59" t="str">
        <f>IF(resultats_francais!C435="","",resultats_francais!C435)</f>
        <v/>
      </c>
      <c r="D435" s="59" t="str">
        <f>IF(resultats_francais!D435="","",resultats_francais!D435)</f>
        <v/>
      </c>
      <c r="E435" s="59" t="str">
        <f>IF(resultats_francais!H435="","",resultats_francais!H435)</f>
        <v/>
      </c>
      <c r="F435" s="59" t="str">
        <f>IF(resultats_francais!I435="","",resultats_francais!I435)</f>
        <v/>
      </c>
      <c r="G435" s="59" t="str">
        <f>IF(resultats_francais!J435="","",resultats_francais!J435)</f>
        <v/>
      </c>
      <c r="H435" s="59" t="str">
        <f>IF(resultats_francais!M435="","",resultats_francais!M435)</f>
        <v/>
      </c>
      <c r="I435" s="59" t="str">
        <f>IF(resultats_francais!N435="","",resultats_francais!N435)</f>
        <v/>
      </c>
      <c r="J435" s="59" t="str">
        <f>IF(resultats_francais!O435="","",resultats_francais!O435)</f>
        <v/>
      </c>
      <c r="K435" s="59" t="str">
        <f>IF(resultats_francais!E435="","",resultats_francais!E435)</f>
        <v/>
      </c>
      <c r="L435" s="59" t="str">
        <f>IF(resultats_francais!F435="","",resultats_francais!F435)</f>
        <v/>
      </c>
      <c r="M435" s="59" t="str">
        <f>IF(resultats_francais!G435="","",resultats_francais!G435)</f>
        <v/>
      </c>
      <c r="N435" s="59" t="str">
        <f>IF(resultats_francais!K435="","",resultats_francais!K435)</f>
        <v/>
      </c>
      <c r="O435" s="59" t="str">
        <f>IF(resultats_francais!L435="","",resultats_francais!L435)</f>
        <v/>
      </c>
      <c r="P435" s="59" t="str">
        <f>IF(resultats_francais!P435="","",resultats_francais!P435)</f>
        <v/>
      </c>
      <c r="Q435" s="59" t="str">
        <f>IF(resultats_francais!Q435="","",resultats_francais!Q435)</f>
        <v/>
      </c>
      <c r="R435" s="59" t="str">
        <f>IF(resultats_francais!R435="","",resultats_francais!R435)</f>
        <v/>
      </c>
      <c r="S435" s="59" t="str">
        <f>IF(resultats_francais!S435="","",resultats_francais!S435)</f>
        <v/>
      </c>
      <c r="T435" s="59" t="str">
        <f>IF(resultats_francais!T435="","",resultats_francais!T435)</f>
        <v/>
      </c>
      <c r="U435" s="59" t="str">
        <f>IF(resultats_francais!U435="","",resultats_francais!U435)</f>
        <v/>
      </c>
    </row>
    <row r="436" spans="1:21" ht="20.100000000000001" customHeight="1" thickBot="1">
      <c r="A436" s="63" t="str">
        <f>IF(resultats_francais!A436="","",resultats_francais!A436)</f>
        <v/>
      </c>
      <c r="B436" s="59" t="str">
        <f>IF(resultats_francais!B436="","",resultats_francais!B436)</f>
        <v/>
      </c>
      <c r="C436" s="59" t="str">
        <f>IF(resultats_francais!C436="","",resultats_francais!C436)</f>
        <v/>
      </c>
      <c r="D436" s="59" t="str">
        <f>IF(resultats_francais!D436="","",resultats_francais!D436)</f>
        <v/>
      </c>
      <c r="E436" s="59" t="str">
        <f>IF(resultats_francais!H436="","",resultats_francais!H436)</f>
        <v/>
      </c>
      <c r="F436" s="59" t="str">
        <f>IF(resultats_francais!I436="","",resultats_francais!I436)</f>
        <v/>
      </c>
      <c r="G436" s="59" t="str">
        <f>IF(resultats_francais!J436="","",resultats_francais!J436)</f>
        <v/>
      </c>
      <c r="H436" s="59" t="str">
        <f>IF(resultats_francais!M436="","",resultats_francais!M436)</f>
        <v/>
      </c>
      <c r="I436" s="59" t="str">
        <f>IF(resultats_francais!N436="","",resultats_francais!N436)</f>
        <v/>
      </c>
      <c r="J436" s="59" t="str">
        <f>IF(resultats_francais!O436="","",resultats_francais!O436)</f>
        <v/>
      </c>
      <c r="K436" s="59" t="str">
        <f>IF(resultats_francais!E436="","",resultats_francais!E436)</f>
        <v/>
      </c>
      <c r="L436" s="59" t="str">
        <f>IF(resultats_francais!F436="","",resultats_francais!F436)</f>
        <v/>
      </c>
      <c r="M436" s="59" t="str">
        <f>IF(resultats_francais!G436="","",resultats_francais!G436)</f>
        <v/>
      </c>
      <c r="N436" s="59" t="str">
        <f>IF(resultats_francais!K436="","",resultats_francais!K436)</f>
        <v/>
      </c>
      <c r="O436" s="59" t="str">
        <f>IF(resultats_francais!L436="","",resultats_francais!L436)</f>
        <v/>
      </c>
      <c r="P436" s="59" t="str">
        <f>IF(resultats_francais!P436="","",resultats_francais!P436)</f>
        <v/>
      </c>
      <c r="Q436" s="59" t="str">
        <f>IF(resultats_francais!Q436="","",resultats_francais!Q436)</f>
        <v/>
      </c>
      <c r="R436" s="59" t="str">
        <f>IF(resultats_francais!R436="","",resultats_francais!R436)</f>
        <v/>
      </c>
      <c r="S436" s="59" t="str">
        <f>IF(resultats_francais!S436="","",resultats_francais!S436)</f>
        <v/>
      </c>
      <c r="T436" s="59" t="str">
        <f>IF(resultats_francais!T436="","",resultats_francais!T436)</f>
        <v/>
      </c>
      <c r="U436" s="59" t="str">
        <f>IF(resultats_francais!U436="","",resultats_francais!U436)</f>
        <v/>
      </c>
    </row>
    <row r="437" spans="1:21" ht="20.100000000000001" customHeight="1" thickBot="1">
      <c r="A437" s="63" t="str">
        <f>IF(resultats_francais!A437="","",resultats_francais!A437)</f>
        <v/>
      </c>
      <c r="B437" s="59" t="str">
        <f>IF(resultats_francais!B437="","",resultats_francais!B437)</f>
        <v/>
      </c>
      <c r="C437" s="59" t="str">
        <f>IF(resultats_francais!C437="","",resultats_francais!C437)</f>
        <v/>
      </c>
      <c r="D437" s="59" t="str">
        <f>IF(resultats_francais!D437="","",resultats_francais!D437)</f>
        <v/>
      </c>
      <c r="E437" s="59" t="str">
        <f>IF(resultats_francais!H437="","",resultats_francais!H437)</f>
        <v/>
      </c>
      <c r="F437" s="59" t="str">
        <f>IF(resultats_francais!I437="","",resultats_francais!I437)</f>
        <v/>
      </c>
      <c r="G437" s="59" t="str">
        <f>IF(resultats_francais!J437="","",resultats_francais!J437)</f>
        <v/>
      </c>
      <c r="H437" s="59" t="str">
        <f>IF(resultats_francais!M437="","",resultats_francais!M437)</f>
        <v/>
      </c>
      <c r="I437" s="59" t="str">
        <f>IF(resultats_francais!N437="","",resultats_francais!N437)</f>
        <v/>
      </c>
      <c r="J437" s="59" t="str">
        <f>IF(resultats_francais!O437="","",resultats_francais!O437)</f>
        <v/>
      </c>
      <c r="K437" s="59" t="str">
        <f>IF(resultats_francais!E437="","",resultats_francais!E437)</f>
        <v/>
      </c>
      <c r="L437" s="59" t="str">
        <f>IF(resultats_francais!F437="","",resultats_francais!F437)</f>
        <v/>
      </c>
      <c r="M437" s="59" t="str">
        <f>IF(resultats_francais!G437="","",resultats_francais!G437)</f>
        <v/>
      </c>
      <c r="N437" s="59" t="str">
        <f>IF(resultats_francais!K437="","",resultats_francais!K437)</f>
        <v/>
      </c>
      <c r="O437" s="59" t="str">
        <f>IF(resultats_francais!L437="","",resultats_francais!L437)</f>
        <v/>
      </c>
      <c r="P437" s="59" t="str">
        <f>IF(resultats_francais!P437="","",resultats_francais!P437)</f>
        <v/>
      </c>
      <c r="Q437" s="59" t="str">
        <f>IF(resultats_francais!Q437="","",resultats_francais!Q437)</f>
        <v/>
      </c>
      <c r="R437" s="59" t="str">
        <f>IF(resultats_francais!R437="","",resultats_francais!R437)</f>
        <v/>
      </c>
      <c r="S437" s="59" t="str">
        <f>IF(resultats_francais!S437="","",resultats_francais!S437)</f>
        <v/>
      </c>
      <c r="T437" s="59" t="str">
        <f>IF(resultats_francais!T437="","",resultats_francais!T437)</f>
        <v/>
      </c>
      <c r="U437" s="59" t="str">
        <f>IF(resultats_francais!U437="","",resultats_francais!U437)</f>
        <v/>
      </c>
    </row>
    <row r="438" spans="1:21" ht="20.100000000000001" customHeight="1" thickBot="1">
      <c r="A438" s="63" t="str">
        <f>IF(resultats_francais!A438="","",resultats_francais!A438)</f>
        <v/>
      </c>
      <c r="B438" s="59" t="str">
        <f>IF(resultats_francais!B438="","",resultats_francais!B438)</f>
        <v/>
      </c>
      <c r="C438" s="59" t="str">
        <f>IF(resultats_francais!C438="","",resultats_francais!C438)</f>
        <v/>
      </c>
      <c r="D438" s="59" t="str">
        <f>IF(resultats_francais!D438="","",resultats_francais!D438)</f>
        <v/>
      </c>
      <c r="E438" s="59" t="str">
        <f>IF(resultats_francais!H438="","",resultats_francais!H438)</f>
        <v/>
      </c>
      <c r="F438" s="59" t="str">
        <f>IF(resultats_francais!I438="","",resultats_francais!I438)</f>
        <v/>
      </c>
      <c r="G438" s="59" t="str">
        <f>IF(resultats_francais!J438="","",resultats_francais!J438)</f>
        <v/>
      </c>
      <c r="H438" s="59" t="str">
        <f>IF(resultats_francais!M438="","",resultats_francais!M438)</f>
        <v/>
      </c>
      <c r="I438" s="59" t="str">
        <f>IF(resultats_francais!N438="","",resultats_francais!N438)</f>
        <v/>
      </c>
      <c r="J438" s="59" t="str">
        <f>IF(resultats_francais!O438="","",resultats_francais!O438)</f>
        <v/>
      </c>
      <c r="K438" s="59" t="str">
        <f>IF(resultats_francais!E438="","",resultats_francais!E438)</f>
        <v/>
      </c>
      <c r="L438" s="59" t="str">
        <f>IF(resultats_francais!F438="","",resultats_francais!F438)</f>
        <v/>
      </c>
      <c r="M438" s="59" t="str">
        <f>IF(resultats_francais!G438="","",resultats_francais!G438)</f>
        <v/>
      </c>
      <c r="N438" s="59" t="str">
        <f>IF(resultats_francais!K438="","",resultats_francais!K438)</f>
        <v/>
      </c>
      <c r="O438" s="59" t="str">
        <f>IF(resultats_francais!L438="","",resultats_francais!L438)</f>
        <v/>
      </c>
      <c r="P438" s="59" t="str">
        <f>IF(resultats_francais!P438="","",resultats_francais!P438)</f>
        <v/>
      </c>
      <c r="Q438" s="59" t="str">
        <f>IF(resultats_francais!Q438="","",resultats_francais!Q438)</f>
        <v/>
      </c>
      <c r="R438" s="59" t="str">
        <f>IF(resultats_francais!R438="","",resultats_francais!R438)</f>
        <v/>
      </c>
      <c r="S438" s="59" t="str">
        <f>IF(resultats_francais!S438="","",resultats_francais!S438)</f>
        <v/>
      </c>
      <c r="T438" s="59" t="str">
        <f>IF(resultats_francais!T438="","",resultats_francais!T438)</f>
        <v/>
      </c>
      <c r="U438" s="59" t="str">
        <f>IF(resultats_francais!U438="","",resultats_francais!U438)</f>
        <v/>
      </c>
    </row>
    <row r="439" spans="1:21" ht="20.100000000000001" customHeight="1" thickBot="1">
      <c r="A439" s="63" t="str">
        <f>IF(resultats_francais!A439="","",resultats_francais!A439)</f>
        <v/>
      </c>
      <c r="B439" s="59" t="str">
        <f>IF(resultats_francais!B439="","",resultats_francais!B439)</f>
        <v/>
      </c>
      <c r="C439" s="59" t="str">
        <f>IF(resultats_francais!C439="","",resultats_francais!C439)</f>
        <v/>
      </c>
      <c r="D439" s="59" t="str">
        <f>IF(resultats_francais!D439="","",resultats_francais!D439)</f>
        <v/>
      </c>
      <c r="E439" s="59" t="str">
        <f>IF(resultats_francais!H439="","",resultats_francais!H439)</f>
        <v/>
      </c>
      <c r="F439" s="59" t="str">
        <f>IF(resultats_francais!I439="","",resultats_francais!I439)</f>
        <v/>
      </c>
      <c r="G439" s="59" t="str">
        <f>IF(resultats_francais!J439="","",resultats_francais!J439)</f>
        <v/>
      </c>
      <c r="H439" s="59" t="str">
        <f>IF(resultats_francais!M439="","",resultats_francais!M439)</f>
        <v/>
      </c>
      <c r="I439" s="59" t="str">
        <f>IF(resultats_francais!N439="","",resultats_francais!N439)</f>
        <v/>
      </c>
      <c r="J439" s="59" t="str">
        <f>IF(resultats_francais!O439="","",resultats_francais!O439)</f>
        <v/>
      </c>
      <c r="K439" s="59" t="str">
        <f>IF(resultats_francais!E439="","",resultats_francais!E439)</f>
        <v/>
      </c>
      <c r="L439" s="59" t="str">
        <f>IF(resultats_francais!F439="","",resultats_francais!F439)</f>
        <v/>
      </c>
      <c r="M439" s="59" t="str">
        <f>IF(resultats_francais!G439="","",resultats_francais!G439)</f>
        <v/>
      </c>
      <c r="N439" s="59" t="str">
        <f>IF(resultats_francais!K439="","",resultats_francais!K439)</f>
        <v/>
      </c>
      <c r="O439" s="59" t="str">
        <f>IF(resultats_francais!L439="","",resultats_francais!L439)</f>
        <v/>
      </c>
      <c r="P439" s="59" t="str">
        <f>IF(resultats_francais!P439="","",resultats_francais!P439)</f>
        <v/>
      </c>
      <c r="Q439" s="59" t="str">
        <f>IF(resultats_francais!Q439="","",resultats_francais!Q439)</f>
        <v/>
      </c>
      <c r="R439" s="59" t="str">
        <f>IF(resultats_francais!R439="","",resultats_francais!R439)</f>
        <v/>
      </c>
      <c r="S439" s="59" t="str">
        <f>IF(resultats_francais!S439="","",resultats_francais!S439)</f>
        <v/>
      </c>
      <c r="T439" s="59" t="str">
        <f>IF(resultats_francais!T439="","",resultats_francais!T439)</f>
        <v/>
      </c>
      <c r="U439" s="59" t="str">
        <f>IF(resultats_francais!U439="","",resultats_francais!U439)</f>
        <v/>
      </c>
    </row>
    <row r="440" spans="1:21" ht="20.100000000000001" customHeight="1" thickBot="1">
      <c r="A440" s="63" t="str">
        <f>IF(resultats_francais!A440="","",resultats_francais!A440)</f>
        <v/>
      </c>
      <c r="B440" s="59" t="str">
        <f>IF(resultats_francais!B440="","",resultats_francais!B440)</f>
        <v/>
      </c>
      <c r="C440" s="59" t="str">
        <f>IF(resultats_francais!C440="","",resultats_francais!C440)</f>
        <v/>
      </c>
      <c r="D440" s="59" t="str">
        <f>IF(resultats_francais!D440="","",resultats_francais!D440)</f>
        <v/>
      </c>
      <c r="E440" s="59" t="str">
        <f>IF(resultats_francais!H440="","",resultats_francais!H440)</f>
        <v/>
      </c>
      <c r="F440" s="59" t="str">
        <f>IF(resultats_francais!I440="","",resultats_francais!I440)</f>
        <v/>
      </c>
      <c r="G440" s="59" t="str">
        <f>IF(resultats_francais!J440="","",resultats_francais!J440)</f>
        <v/>
      </c>
      <c r="H440" s="59" t="str">
        <f>IF(resultats_francais!M440="","",resultats_francais!M440)</f>
        <v/>
      </c>
      <c r="I440" s="59" t="str">
        <f>IF(resultats_francais!N440="","",resultats_francais!N440)</f>
        <v/>
      </c>
      <c r="J440" s="59" t="str">
        <f>IF(resultats_francais!O440="","",resultats_francais!O440)</f>
        <v/>
      </c>
      <c r="K440" s="59" t="str">
        <f>IF(resultats_francais!E440="","",resultats_francais!E440)</f>
        <v/>
      </c>
      <c r="L440" s="59" t="str">
        <f>IF(resultats_francais!F440="","",resultats_francais!F440)</f>
        <v/>
      </c>
      <c r="M440" s="59" t="str">
        <f>IF(resultats_francais!G440="","",resultats_francais!G440)</f>
        <v/>
      </c>
      <c r="N440" s="59" t="str">
        <f>IF(resultats_francais!K440="","",resultats_francais!K440)</f>
        <v/>
      </c>
      <c r="O440" s="59" t="str">
        <f>IF(resultats_francais!L440="","",resultats_francais!L440)</f>
        <v/>
      </c>
      <c r="P440" s="59" t="str">
        <f>IF(resultats_francais!P440="","",resultats_francais!P440)</f>
        <v/>
      </c>
      <c r="Q440" s="59" t="str">
        <f>IF(resultats_francais!Q440="","",resultats_francais!Q440)</f>
        <v/>
      </c>
      <c r="R440" s="59" t="str">
        <f>IF(resultats_francais!R440="","",resultats_francais!R440)</f>
        <v/>
      </c>
      <c r="S440" s="59" t="str">
        <f>IF(resultats_francais!S440="","",resultats_francais!S440)</f>
        <v/>
      </c>
      <c r="T440" s="59" t="str">
        <f>IF(resultats_francais!T440="","",resultats_francais!T440)</f>
        <v/>
      </c>
      <c r="U440" s="59" t="str">
        <f>IF(resultats_francais!U440="","",resultats_francais!U440)</f>
        <v/>
      </c>
    </row>
    <row r="441" spans="1:21" ht="20.100000000000001" customHeight="1" thickBot="1">
      <c r="A441" s="63" t="str">
        <f>IF(resultats_francais!A441="","",resultats_francais!A441)</f>
        <v/>
      </c>
      <c r="B441" s="59" t="str">
        <f>IF(resultats_francais!B441="","",resultats_francais!B441)</f>
        <v/>
      </c>
      <c r="C441" s="59" t="str">
        <f>IF(resultats_francais!C441="","",resultats_francais!C441)</f>
        <v/>
      </c>
      <c r="D441" s="59" t="str">
        <f>IF(resultats_francais!D441="","",resultats_francais!D441)</f>
        <v/>
      </c>
      <c r="E441" s="59" t="str">
        <f>IF(resultats_francais!H441="","",resultats_francais!H441)</f>
        <v/>
      </c>
      <c r="F441" s="59" t="str">
        <f>IF(resultats_francais!I441="","",resultats_francais!I441)</f>
        <v/>
      </c>
      <c r="G441" s="59" t="str">
        <f>IF(resultats_francais!J441="","",resultats_francais!J441)</f>
        <v/>
      </c>
      <c r="H441" s="59" t="str">
        <f>IF(resultats_francais!M441="","",resultats_francais!M441)</f>
        <v/>
      </c>
      <c r="I441" s="59" t="str">
        <f>IF(resultats_francais!N441="","",resultats_francais!N441)</f>
        <v/>
      </c>
      <c r="J441" s="59" t="str">
        <f>IF(resultats_francais!O441="","",resultats_francais!O441)</f>
        <v/>
      </c>
      <c r="K441" s="59" t="str">
        <f>IF(resultats_francais!E441="","",resultats_francais!E441)</f>
        <v/>
      </c>
      <c r="L441" s="59" t="str">
        <f>IF(resultats_francais!F441="","",resultats_francais!F441)</f>
        <v/>
      </c>
      <c r="M441" s="59" t="str">
        <f>IF(resultats_francais!G441="","",resultats_francais!G441)</f>
        <v/>
      </c>
      <c r="N441" s="59" t="str">
        <f>IF(resultats_francais!K441="","",resultats_francais!K441)</f>
        <v/>
      </c>
      <c r="O441" s="59" t="str">
        <f>IF(resultats_francais!L441="","",resultats_francais!L441)</f>
        <v/>
      </c>
      <c r="P441" s="59" t="str">
        <f>IF(resultats_francais!P441="","",resultats_francais!P441)</f>
        <v/>
      </c>
      <c r="Q441" s="59" t="str">
        <f>IF(resultats_francais!Q441="","",resultats_francais!Q441)</f>
        <v/>
      </c>
      <c r="R441" s="59" t="str">
        <f>IF(resultats_francais!R441="","",resultats_francais!R441)</f>
        <v/>
      </c>
      <c r="S441" s="59" t="str">
        <f>IF(resultats_francais!S441="","",resultats_francais!S441)</f>
        <v/>
      </c>
      <c r="T441" s="59" t="str">
        <f>IF(resultats_francais!T441="","",resultats_francais!T441)</f>
        <v/>
      </c>
      <c r="U441" s="59" t="str">
        <f>IF(resultats_francais!U441="","",resultats_francais!U441)</f>
        <v/>
      </c>
    </row>
    <row r="442" spans="1:21" ht="20.100000000000001" customHeight="1" thickBot="1">
      <c r="A442" s="63" t="str">
        <f>IF(resultats_francais!A442="","",resultats_francais!A442)</f>
        <v/>
      </c>
      <c r="B442" s="59" t="str">
        <f>IF(resultats_francais!B442="","",resultats_francais!B442)</f>
        <v/>
      </c>
      <c r="C442" s="59" t="str">
        <f>IF(resultats_francais!C442="","",resultats_francais!C442)</f>
        <v/>
      </c>
      <c r="D442" s="59" t="str">
        <f>IF(resultats_francais!D442="","",resultats_francais!D442)</f>
        <v/>
      </c>
      <c r="E442" s="59" t="str">
        <f>IF(resultats_francais!H442="","",resultats_francais!H442)</f>
        <v/>
      </c>
      <c r="F442" s="59" t="str">
        <f>IF(resultats_francais!I442="","",resultats_francais!I442)</f>
        <v/>
      </c>
      <c r="G442" s="59" t="str">
        <f>IF(resultats_francais!J442="","",resultats_francais!J442)</f>
        <v/>
      </c>
      <c r="H442" s="59" t="str">
        <f>IF(resultats_francais!M442="","",resultats_francais!M442)</f>
        <v/>
      </c>
      <c r="I442" s="59" t="str">
        <f>IF(resultats_francais!N442="","",resultats_francais!N442)</f>
        <v/>
      </c>
      <c r="J442" s="59" t="str">
        <f>IF(resultats_francais!O442="","",resultats_francais!O442)</f>
        <v/>
      </c>
      <c r="K442" s="59" t="str">
        <f>IF(resultats_francais!E442="","",resultats_francais!E442)</f>
        <v/>
      </c>
      <c r="L442" s="59" t="str">
        <f>IF(resultats_francais!F442="","",resultats_francais!F442)</f>
        <v/>
      </c>
      <c r="M442" s="59" t="str">
        <f>IF(resultats_francais!G442="","",resultats_francais!G442)</f>
        <v/>
      </c>
      <c r="N442" s="59" t="str">
        <f>IF(resultats_francais!K442="","",resultats_francais!K442)</f>
        <v/>
      </c>
      <c r="O442" s="59" t="str">
        <f>IF(resultats_francais!L442="","",resultats_francais!L442)</f>
        <v/>
      </c>
      <c r="P442" s="59" t="str">
        <f>IF(resultats_francais!P442="","",resultats_francais!P442)</f>
        <v/>
      </c>
      <c r="Q442" s="59" t="str">
        <f>IF(resultats_francais!Q442="","",resultats_francais!Q442)</f>
        <v/>
      </c>
      <c r="R442" s="59" t="str">
        <f>IF(resultats_francais!R442="","",resultats_francais!R442)</f>
        <v/>
      </c>
      <c r="S442" s="59" t="str">
        <f>IF(resultats_francais!S442="","",resultats_francais!S442)</f>
        <v/>
      </c>
      <c r="T442" s="59" t="str">
        <f>IF(resultats_francais!T442="","",resultats_francais!T442)</f>
        <v/>
      </c>
      <c r="U442" s="59" t="str">
        <f>IF(resultats_francais!U442="","",resultats_francais!U442)</f>
        <v/>
      </c>
    </row>
    <row r="443" spans="1:21" ht="20.100000000000001" customHeight="1" thickBot="1">
      <c r="A443" s="63" t="str">
        <f>IF(resultats_francais!A443="","",resultats_francais!A443)</f>
        <v/>
      </c>
      <c r="B443" s="59" t="str">
        <f>IF(resultats_francais!B443="","",resultats_francais!B443)</f>
        <v/>
      </c>
      <c r="C443" s="59" t="str">
        <f>IF(resultats_francais!C443="","",resultats_francais!C443)</f>
        <v/>
      </c>
      <c r="D443" s="59" t="str">
        <f>IF(resultats_francais!D443="","",resultats_francais!D443)</f>
        <v/>
      </c>
      <c r="E443" s="59" t="str">
        <f>IF(resultats_francais!H443="","",resultats_francais!H443)</f>
        <v/>
      </c>
      <c r="F443" s="59" t="str">
        <f>IF(resultats_francais!I443="","",resultats_francais!I443)</f>
        <v/>
      </c>
      <c r="G443" s="59" t="str">
        <f>IF(resultats_francais!J443="","",resultats_francais!J443)</f>
        <v/>
      </c>
      <c r="H443" s="59" t="str">
        <f>IF(resultats_francais!M443="","",resultats_francais!M443)</f>
        <v/>
      </c>
      <c r="I443" s="59" t="str">
        <f>IF(resultats_francais!N443="","",resultats_francais!N443)</f>
        <v/>
      </c>
      <c r="J443" s="59" t="str">
        <f>IF(resultats_francais!O443="","",resultats_francais!O443)</f>
        <v/>
      </c>
      <c r="K443" s="59" t="str">
        <f>IF(resultats_francais!E443="","",resultats_francais!E443)</f>
        <v/>
      </c>
      <c r="L443" s="59" t="str">
        <f>IF(resultats_francais!F443="","",resultats_francais!F443)</f>
        <v/>
      </c>
      <c r="M443" s="59" t="str">
        <f>IF(resultats_francais!G443="","",resultats_francais!G443)</f>
        <v/>
      </c>
      <c r="N443" s="59" t="str">
        <f>IF(resultats_francais!K443="","",resultats_francais!K443)</f>
        <v/>
      </c>
      <c r="O443" s="59" t="str">
        <f>IF(resultats_francais!L443="","",resultats_francais!L443)</f>
        <v/>
      </c>
      <c r="P443" s="59" t="str">
        <f>IF(resultats_francais!P443="","",resultats_francais!P443)</f>
        <v/>
      </c>
      <c r="Q443" s="59" t="str">
        <f>IF(resultats_francais!Q443="","",resultats_francais!Q443)</f>
        <v/>
      </c>
      <c r="R443" s="59" t="str">
        <f>IF(resultats_francais!R443="","",resultats_francais!R443)</f>
        <v/>
      </c>
      <c r="S443" s="59" t="str">
        <f>IF(resultats_francais!S443="","",resultats_francais!S443)</f>
        <v/>
      </c>
      <c r="T443" s="59" t="str">
        <f>IF(resultats_francais!T443="","",resultats_francais!T443)</f>
        <v/>
      </c>
      <c r="U443" s="59" t="str">
        <f>IF(resultats_francais!U443="","",resultats_francais!U443)</f>
        <v/>
      </c>
    </row>
    <row r="444" spans="1:21" ht="20.100000000000001" customHeight="1" thickBot="1">
      <c r="A444" s="63" t="str">
        <f>IF(resultats_francais!A444="","",resultats_francais!A444)</f>
        <v/>
      </c>
      <c r="B444" s="59" t="str">
        <f>IF(resultats_francais!B444="","",resultats_francais!B444)</f>
        <v/>
      </c>
      <c r="C444" s="59" t="str">
        <f>IF(resultats_francais!C444="","",resultats_francais!C444)</f>
        <v/>
      </c>
      <c r="D444" s="59" t="str">
        <f>IF(resultats_francais!D444="","",resultats_francais!D444)</f>
        <v/>
      </c>
      <c r="E444" s="59" t="str">
        <f>IF(resultats_francais!H444="","",resultats_francais!H444)</f>
        <v/>
      </c>
      <c r="F444" s="59" t="str">
        <f>IF(resultats_francais!I444="","",resultats_francais!I444)</f>
        <v/>
      </c>
      <c r="G444" s="59" t="str">
        <f>IF(resultats_francais!J444="","",resultats_francais!J444)</f>
        <v/>
      </c>
      <c r="H444" s="59" t="str">
        <f>IF(resultats_francais!M444="","",resultats_francais!M444)</f>
        <v/>
      </c>
      <c r="I444" s="59" t="str">
        <f>IF(resultats_francais!N444="","",resultats_francais!N444)</f>
        <v/>
      </c>
      <c r="J444" s="59" t="str">
        <f>IF(resultats_francais!O444="","",resultats_francais!O444)</f>
        <v/>
      </c>
      <c r="K444" s="59" t="str">
        <f>IF(resultats_francais!E444="","",resultats_francais!E444)</f>
        <v/>
      </c>
      <c r="L444" s="59" t="str">
        <f>IF(resultats_francais!F444="","",resultats_francais!F444)</f>
        <v/>
      </c>
      <c r="M444" s="59" t="str">
        <f>IF(resultats_francais!G444="","",resultats_francais!G444)</f>
        <v/>
      </c>
      <c r="N444" s="59" t="str">
        <f>IF(resultats_francais!K444="","",resultats_francais!K444)</f>
        <v/>
      </c>
      <c r="O444" s="59" t="str">
        <f>IF(resultats_francais!L444="","",resultats_francais!L444)</f>
        <v/>
      </c>
      <c r="P444" s="59" t="str">
        <f>IF(resultats_francais!P444="","",resultats_francais!P444)</f>
        <v/>
      </c>
      <c r="Q444" s="59" t="str">
        <f>IF(resultats_francais!Q444="","",resultats_francais!Q444)</f>
        <v/>
      </c>
      <c r="R444" s="59" t="str">
        <f>IF(resultats_francais!R444="","",resultats_francais!R444)</f>
        <v/>
      </c>
      <c r="S444" s="59" t="str">
        <f>IF(resultats_francais!S444="","",resultats_francais!S444)</f>
        <v/>
      </c>
      <c r="T444" s="59" t="str">
        <f>IF(resultats_francais!T444="","",resultats_francais!T444)</f>
        <v/>
      </c>
      <c r="U444" s="59" t="str">
        <f>IF(resultats_francais!U444="","",resultats_francais!U444)</f>
        <v/>
      </c>
    </row>
    <row r="445" spans="1:21" ht="20.100000000000001" customHeight="1" thickBot="1">
      <c r="A445" s="63" t="str">
        <f>IF(resultats_francais!A445="","",resultats_francais!A445)</f>
        <v/>
      </c>
      <c r="B445" s="59" t="str">
        <f>IF(resultats_francais!B445="","",resultats_francais!B445)</f>
        <v/>
      </c>
      <c r="C445" s="59" t="str">
        <f>IF(resultats_francais!C445="","",resultats_francais!C445)</f>
        <v/>
      </c>
      <c r="D445" s="59" t="str">
        <f>IF(resultats_francais!D445="","",resultats_francais!D445)</f>
        <v/>
      </c>
      <c r="E445" s="59" t="str">
        <f>IF(resultats_francais!H445="","",resultats_francais!H445)</f>
        <v/>
      </c>
      <c r="F445" s="59" t="str">
        <f>IF(resultats_francais!I445="","",resultats_francais!I445)</f>
        <v/>
      </c>
      <c r="G445" s="59" t="str">
        <f>IF(resultats_francais!J445="","",resultats_francais!J445)</f>
        <v/>
      </c>
      <c r="H445" s="59" t="str">
        <f>IF(resultats_francais!M445="","",resultats_francais!M445)</f>
        <v/>
      </c>
      <c r="I445" s="59" t="str">
        <f>IF(resultats_francais!N445="","",resultats_francais!N445)</f>
        <v/>
      </c>
      <c r="J445" s="59" t="str">
        <f>IF(resultats_francais!O445="","",resultats_francais!O445)</f>
        <v/>
      </c>
      <c r="K445" s="59" t="str">
        <f>IF(resultats_francais!E445="","",resultats_francais!E445)</f>
        <v/>
      </c>
      <c r="L445" s="59" t="str">
        <f>IF(resultats_francais!F445="","",resultats_francais!F445)</f>
        <v/>
      </c>
      <c r="M445" s="59" t="str">
        <f>IF(resultats_francais!G445="","",resultats_francais!G445)</f>
        <v/>
      </c>
      <c r="N445" s="59" t="str">
        <f>IF(resultats_francais!K445="","",resultats_francais!K445)</f>
        <v/>
      </c>
      <c r="O445" s="59" t="str">
        <f>IF(resultats_francais!L445="","",resultats_francais!L445)</f>
        <v/>
      </c>
      <c r="P445" s="59" t="str">
        <f>IF(resultats_francais!P445="","",resultats_francais!P445)</f>
        <v/>
      </c>
      <c r="Q445" s="59" t="str">
        <f>IF(resultats_francais!Q445="","",resultats_francais!Q445)</f>
        <v/>
      </c>
      <c r="R445" s="59" t="str">
        <f>IF(resultats_francais!R445="","",resultats_francais!R445)</f>
        <v/>
      </c>
      <c r="S445" s="59" t="str">
        <f>IF(resultats_francais!S445="","",resultats_francais!S445)</f>
        <v/>
      </c>
      <c r="T445" s="59" t="str">
        <f>IF(resultats_francais!T445="","",resultats_francais!T445)</f>
        <v/>
      </c>
      <c r="U445" s="59" t="str">
        <f>IF(resultats_francais!U445="","",resultats_francais!U445)</f>
        <v/>
      </c>
    </row>
    <row r="446" spans="1:21" ht="20.100000000000001" customHeight="1" thickBot="1">
      <c r="A446" s="63" t="str">
        <f>IF(resultats_francais!A446="","",resultats_francais!A446)</f>
        <v/>
      </c>
      <c r="B446" s="59" t="str">
        <f>IF(resultats_francais!B446="","",resultats_francais!B446)</f>
        <v/>
      </c>
      <c r="C446" s="59" t="str">
        <f>IF(resultats_francais!C446="","",resultats_francais!C446)</f>
        <v/>
      </c>
      <c r="D446" s="59" t="str">
        <f>IF(resultats_francais!D446="","",resultats_francais!D446)</f>
        <v/>
      </c>
      <c r="E446" s="59" t="str">
        <f>IF(resultats_francais!H446="","",resultats_francais!H446)</f>
        <v/>
      </c>
      <c r="F446" s="59" t="str">
        <f>IF(resultats_francais!I446="","",resultats_francais!I446)</f>
        <v/>
      </c>
      <c r="G446" s="59" t="str">
        <f>IF(resultats_francais!J446="","",resultats_francais!J446)</f>
        <v/>
      </c>
      <c r="H446" s="59" t="str">
        <f>IF(resultats_francais!M446="","",resultats_francais!M446)</f>
        <v/>
      </c>
      <c r="I446" s="59" t="str">
        <f>IF(resultats_francais!N446="","",resultats_francais!N446)</f>
        <v/>
      </c>
      <c r="J446" s="59" t="str">
        <f>IF(resultats_francais!O446="","",resultats_francais!O446)</f>
        <v/>
      </c>
      <c r="K446" s="59" t="str">
        <f>IF(resultats_francais!E446="","",resultats_francais!E446)</f>
        <v/>
      </c>
      <c r="L446" s="59" t="str">
        <f>IF(resultats_francais!F446="","",resultats_francais!F446)</f>
        <v/>
      </c>
      <c r="M446" s="59" t="str">
        <f>IF(resultats_francais!G446="","",resultats_francais!G446)</f>
        <v/>
      </c>
      <c r="N446" s="59" t="str">
        <f>IF(resultats_francais!K446="","",resultats_francais!K446)</f>
        <v/>
      </c>
      <c r="O446" s="59" t="str">
        <f>IF(resultats_francais!L446="","",resultats_francais!L446)</f>
        <v/>
      </c>
      <c r="P446" s="59" t="str">
        <f>IF(resultats_francais!P446="","",resultats_francais!P446)</f>
        <v/>
      </c>
      <c r="Q446" s="59" t="str">
        <f>IF(resultats_francais!Q446="","",resultats_francais!Q446)</f>
        <v/>
      </c>
      <c r="R446" s="59" t="str">
        <f>IF(resultats_francais!R446="","",resultats_francais!R446)</f>
        <v/>
      </c>
      <c r="S446" s="59" t="str">
        <f>IF(resultats_francais!S446="","",resultats_francais!S446)</f>
        <v/>
      </c>
      <c r="T446" s="59" t="str">
        <f>IF(resultats_francais!T446="","",resultats_francais!T446)</f>
        <v/>
      </c>
      <c r="U446" s="59" t="str">
        <f>IF(resultats_francais!U446="","",resultats_francais!U446)</f>
        <v/>
      </c>
    </row>
    <row r="447" spans="1:21" ht="20.100000000000001" customHeight="1" thickBot="1">
      <c r="A447" s="63" t="str">
        <f>IF(resultats_francais!A447="","",resultats_francais!A447)</f>
        <v/>
      </c>
      <c r="B447" s="59" t="str">
        <f>IF(resultats_francais!B447="","",resultats_francais!B447)</f>
        <v/>
      </c>
      <c r="C447" s="59" t="str">
        <f>IF(resultats_francais!C447="","",resultats_francais!C447)</f>
        <v/>
      </c>
      <c r="D447" s="59" t="str">
        <f>IF(resultats_francais!D447="","",resultats_francais!D447)</f>
        <v/>
      </c>
      <c r="E447" s="59" t="str">
        <f>IF(resultats_francais!H447="","",resultats_francais!H447)</f>
        <v/>
      </c>
      <c r="F447" s="59" t="str">
        <f>IF(resultats_francais!I447="","",resultats_francais!I447)</f>
        <v/>
      </c>
      <c r="G447" s="59" t="str">
        <f>IF(resultats_francais!J447="","",resultats_francais!J447)</f>
        <v/>
      </c>
      <c r="H447" s="59" t="str">
        <f>IF(resultats_francais!M447="","",resultats_francais!M447)</f>
        <v/>
      </c>
      <c r="I447" s="59" t="str">
        <f>IF(resultats_francais!N447="","",resultats_francais!N447)</f>
        <v/>
      </c>
      <c r="J447" s="59" t="str">
        <f>IF(resultats_francais!O447="","",resultats_francais!O447)</f>
        <v/>
      </c>
      <c r="K447" s="59" t="str">
        <f>IF(resultats_francais!E447="","",resultats_francais!E447)</f>
        <v/>
      </c>
      <c r="L447" s="59" t="str">
        <f>IF(resultats_francais!F447="","",resultats_francais!F447)</f>
        <v/>
      </c>
      <c r="M447" s="59" t="str">
        <f>IF(resultats_francais!G447="","",resultats_francais!G447)</f>
        <v/>
      </c>
      <c r="N447" s="59" t="str">
        <f>IF(resultats_francais!K447="","",resultats_francais!K447)</f>
        <v/>
      </c>
      <c r="O447" s="59" t="str">
        <f>IF(resultats_francais!L447="","",resultats_francais!L447)</f>
        <v/>
      </c>
      <c r="P447" s="59" t="str">
        <f>IF(resultats_francais!P447="","",resultats_francais!P447)</f>
        <v/>
      </c>
      <c r="Q447" s="59" t="str">
        <f>IF(resultats_francais!Q447="","",resultats_francais!Q447)</f>
        <v/>
      </c>
      <c r="R447" s="59" t="str">
        <f>IF(resultats_francais!R447="","",resultats_francais!R447)</f>
        <v/>
      </c>
      <c r="S447" s="59" t="str">
        <f>IF(resultats_francais!S447="","",resultats_francais!S447)</f>
        <v/>
      </c>
      <c r="T447" s="59" t="str">
        <f>IF(resultats_francais!T447="","",resultats_francais!T447)</f>
        <v/>
      </c>
      <c r="U447" s="59" t="str">
        <f>IF(resultats_francais!U447="","",resultats_francais!U447)</f>
        <v/>
      </c>
    </row>
    <row r="448" spans="1:21" ht="20.100000000000001" customHeight="1" thickBot="1">
      <c r="A448" s="63" t="str">
        <f>IF(resultats_francais!A448="","",resultats_francais!A448)</f>
        <v/>
      </c>
      <c r="B448" s="59" t="str">
        <f>IF(resultats_francais!B448="","",resultats_francais!B448)</f>
        <v/>
      </c>
      <c r="C448" s="59" t="str">
        <f>IF(resultats_francais!C448="","",resultats_francais!C448)</f>
        <v/>
      </c>
      <c r="D448" s="59" t="str">
        <f>IF(resultats_francais!D448="","",resultats_francais!D448)</f>
        <v/>
      </c>
      <c r="E448" s="59" t="str">
        <f>IF(resultats_francais!H448="","",resultats_francais!H448)</f>
        <v/>
      </c>
      <c r="F448" s="59" t="str">
        <f>IF(resultats_francais!I448="","",resultats_francais!I448)</f>
        <v/>
      </c>
      <c r="G448" s="59" t="str">
        <f>IF(resultats_francais!J448="","",resultats_francais!J448)</f>
        <v/>
      </c>
      <c r="H448" s="59" t="str">
        <f>IF(resultats_francais!M448="","",resultats_francais!M448)</f>
        <v/>
      </c>
      <c r="I448" s="59" t="str">
        <f>IF(resultats_francais!N448="","",resultats_francais!N448)</f>
        <v/>
      </c>
      <c r="J448" s="59" t="str">
        <f>IF(resultats_francais!O448="","",resultats_francais!O448)</f>
        <v/>
      </c>
      <c r="K448" s="59" t="str">
        <f>IF(resultats_francais!E448="","",resultats_francais!E448)</f>
        <v/>
      </c>
      <c r="L448" s="59" t="str">
        <f>IF(resultats_francais!F448="","",resultats_francais!F448)</f>
        <v/>
      </c>
      <c r="M448" s="59" t="str">
        <f>IF(resultats_francais!G448="","",resultats_francais!G448)</f>
        <v/>
      </c>
      <c r="N448" s="59" t="str">
        <f>IF(resultats_francais!K448="","",resultats_francais!K448)</f>
        <v/>
      </c>
      <c r="O448" s="59" t="str">
        <f>IF(resultats_francais!L448="","",resultats_francais!L448)</f>
        <v/>
      </c>
      <c r="P448" s="59" t="str">
        <f>IF(resultats_francais!P448="","",resultats_francais!P448)</f>
        <v/>
      </c>
      <c r="Q448" s="59" t="str">
        <f>IF(resultats_francais!Q448="","",resultats_francais!Q448)</f>
        <v/>
      </c>
      <c r="R448" s="59" t="str">
        <f>IF(resultats_francais!R448="","",resultats_francais!R448)</f>
        <v/>
      </c>
      <c r="S448" s="59" t="str">
        <f>IF(resultats_francais!S448="","",resultats_francais!S448)</f>
        <v/>
      </c>
      <c r="T448" s="59" t="str">
        <f>IF(resultats_francais!T448="","",resultats_francais!T448)</f>
        <v/>
      </c>
      <c r="U448" s="59" t="str">
        <f>IF(resultats_francais!U448="","",resultats_francais!U448)</f>
        <v/>
      </c>
    </row>
    <row r="449" spans="1:21" ht="20.100000000000001" customHeight="1" thickBot="1">
      <c r="A449" s="63" t="str">
        <f>IF(resultats_francais!A449="","",resultats_francais!A449)</f>
        <v/>
      </c>
      <c r="B449" s="59" t="str">
        <f>IF(resultats_francais!B449="","",resultats_francais!B449)</f>
        <v/>
      </c>
      <c r="C449" s="59" t="str">
        <f>IF(resultats_francais!C449="","",resultats_francais!C449)</f>
        <v/>
      </c>
      <c r="D449" s="59" t="str">
        <f>IF(resultats_francais!D449="","",resultats_francais!D449)</f>
        <v/>
      </c>
      <c r="E449" s="59" t="str">
        <f>IF(resultats_francais!H449="","",resultats_francais!H449)</f>
        <v/>
      </c>
      <c r="F449" s="59" t="str">
        <f>IF(resultats_francais!I449="","",resultats_francais!I449)</f>
        <v/>
      </c>
      <c r="G449" s="59" t="str">
        <f>IF(resultats_francais!J449="","",resultats_francais!J449)</f>
        <v/>
      </c>
      <c r="H449" s="59" t="str">
        <f>IF(resultats_francais!M449="","",resultats_francais!M449)</f>
        <v/>
      </c>
      <c r="I449" s="59" t="str">
        <f>IF(resultats_francais!N449="","",resultats_francais!N449)</f>
        <v/>
      </c>
      <c r="J449" s="59" t="str">
        <f>IF(resultats_francais!O449="","",resultats_francais!O449)</f>
        <v/>
      </c>
      <c r="K449" s="59" t="str">
        <f>IF(resultats_francais!E449="","",resultats_francais!E449)</f>
        <v/>
      </c>
      <c r="L449" s="59" t="str">
        <f>IF(resultats_francais!F449="","",resultats_francais!F449)</f>
        <v/>
      </c>
      <c r="M449" s="59" t="str">
        <f>IF(resultats_francais!G449="","",resultats_francais!G449)</f>
        <v/>
      </c>
      <c r="N449" s="59" t="str">
        <f>IF(resultats_francais!K449="","",resultats_francais!K449)</f>
        <v/>
      </c>
      <c r="O449" s="59" t="str">
        <f>IF(resultats_francais!L449="","",resultats_francais!L449)</f>
        <v/>
      </c>
      <c r="P449" s="59" t="str">
        <f>IF(resultats_francais!P449="","",resultats_francais!P449)</f>
        <v/>
      </c>
      <c r="Q449" s="59" t="str">
        <f>IF(resultats_francais!Q449="","",resultats_francais!Q449)</f>
        <v/>
      </c>
      <c r="R449" s="59" t="str">
        <f>IF(resultats_francais!R449="","",resultats_francais!R449)</f>
        <v/>
      </c>
      <c r="S449" s="59" t="str">
        <f>IF(resultats_francais!S449="","",resultats_francais!S449)</f>
        <v/>
      </c>
      <c r="T449" s="59" t="str">
        <f>IF(resultats_francais!T449="","",resultats_francais!T449)</f>
        <v/>
      </c>
      <c r="U449" s="59" t="str">
        <f>IF(resultats_francais!U449="","",resultats_francais!U449)</f>
        <v/>
      </c>
    </row>
    <row r="450" spans="1:21" ht="20.100000000000001" customHeight="1" thickBot="1">
      <c r="A450" s="63" t="str">
        <f>IF(resultats_francais!A450="","",resultats_francais!A450)</f>
        <v/>
      </c>
      <c r="B450" s="59" t="str">
        <f>IF(resultats_francais!B450="","",resultats_francais!B450)</f>
        <v/>
      </c>
      <c r="C450" s="59" t="str">
        <f>IF(resultats_francais!C450="","",resultats_francais!C450)</f>
        <v/>
      </c>
      <c r="D450" s="59" t="str">
        <f>IF(resultats_francais!D450="","",resultats_francais!D450)</f>
        <v/>
      </c>
      <c r="E450" s="59" t="str">
        <f>IF(resultats_francais!H450="","",resultats_francais!H450)</f>
        <v/>
      </c>
      <c r="F450" s="59" t="str">
        <f>IF(resultats_francais!I450="","",resultats_francais!I450)</f>
        <v/>
      </c>
      <c r="G450" s="59" t="str">
        <f>IF(resultats_francais!J450="","",resultats_francais!J450)</f>
        <v/>
      </c>
      <c r="H450" s="59" t="str">
        <f>IF(resultats_francais!M450="","",resultats_francais!M450)</f>
        <v/>
      </c>
      <c r="I450" s="59" t="str">
        <f>IF(resultats_francais!N450="","",resultats_francais!N450)</f>
        <v/>
      </c>
      <c r="J450" s="59" t="str">
        <f>IF(resultats_francais!O450="","",resultats_francais!O450)</f>
        <v/>
      </c>
      <c r="K450" s="59" t="str">
        <f>IF(resultats_francais!E450="","",resultats_francais!E450)</f>
        <v/>
      </c>
      <c r="L450" s="59" t="str">
        <f>IF(resultats_francais!F450="","",resultats_francais!F450)</f>
        <v/>
      </c>
      <c r="M450" s="59" t="str">
        <f>IF(resultats_francais!G450="","",resultats_francais!G450)</f>
        <v/>
      </c>
      <c r="N450" s="59" t="str">
        <f>IF(resultats_francais!K450="","",resultats_francais!K450)</f>
        <v/>
      </c>
      <c r="O450" s="59" t="str">
        <f>IF(resultats_francais!L450="","",resultats_francais!L450)</f>
        <v/>
      </c>
      <c r="P450" s="59" t="str">
        <f>IF(resultats_francais!P450="","",resultats_francais!P450)</f>
        <v/>
      </c>
      <c r="Q450" s="59" t="str">
        <f>IF(resultats_francais!Q450="","",resultats_francais!Q450)</f>
        <v/>
      </c>
      <c r="R450" s="59" t="str">
        <f>IF(resultats_francais!R450="","",resultats_francais!R450)</f>
        <v/>
      </c>
      <c r="S450" s="59" t="str">
        <f>IF(resultats_francais!S450="","",resultats_francais!S450)</f>
        <v/>
      </c>
      <c r="T450" s="59" t="str">
        <f>IF(resultats_francais!T450="","",resultats_francais!T450)</f>
        <v/>
      </c>
      <c r="U450" s="59" t="str">
        <f>IF(resultats_francais!U450="","",resultats_francais!U450)</f>
        <v/>
      </c>
    </row>
    <row r="451" spans="1:21" ht="20.100000000000001" customHeight="1" thickBot="1">
      <c r="A451" s="63" t="str">
        <f>IF(resultats_francais!A451="","",resultats_francais!A451)</f>
        <v/>
      </c>
      <c r="B451" s="59" t="str">
        <f>IF(resultats_francais!B451="","",resultats_francais!B451)</f>
        <v/>
      </c>
      <c r="C451" s="59" t="str">
        <f>IF(resultats_francais!C451="","",resultats_francais!C451)</f>
        <v/>
      </c>
      <c r="D451" s="59" t="str">
        <f>IF(resultats_francais!D451="","",resultats_francais!D451)</f>
        <v/>
      </c>
      <c r="E451" s="59" t="str">
        <f>IF(resultats_francais!H451="","",resultats_francais!H451)</f>
        <v/>
      </c>
      <c r="F451" s="59" t="str">
        <f>IF(resultats_francais!I451="","",resultats_francais!I451)</f>
        <v/>
      </c>
      <c r="G451" s="59" t="str">
        <f>IF(resultats_francais!J451="","",resultats_francais!J451)</f>
        <v/>
      </c>
      <c r="H451" s="59" t="str">
        <f>IF(resultats_francais!M451="","",resultats_francais!M451)</f>
        <v/>
      </c>
      <c r="I451" s="59" t="str">
        <f>IF(resultats_francais!N451="","",resultats_francais!N451)</f>
        <v/>
      </c>
      <c r="J451" s="59" t="str">
        <f>IF(resultats_francais!O451="","",resultats_francais!O451)</f>
        <v/>
      </c>
      <c r="K451" s="59" t="str">
        <f>IF(resultats_francais!E451="","",resultats_francais!E451)</f>
        <v/>
      </c>
      <c r="L451" s="59" t="str">
        <f>IF(resultats_francais!F451="","",resultats_francais!F451)</f>
        <v/>
      </c>
      <c r="M451" s="59" t="str">
        <f>IF(resultats_francais!G451="","",resultats_francais!G451)</f>
        <v/>
      </c>
      <c r="N451" s="59" t="str">
        <f>IF(resultats_francais!K451="","",resultats_francais!K451)</f>
        <v/>
      </c>
      <c r="O451" s="59" t="str">
        <f>IF(resultats_francais!L451="","",resultats_francais!L451)</f>
        <v/>
      </c>
      <c r="P451" s="59" t="str">
        <f>IF(resultats_francais!P451="","",resultats_francais!P451)</f>
        <v/>
      </c>
      <c r="Q451" s="59" t="str">
        <f>IF(resultats_francais!Q451="","",resultats_francais!Q451)</f>
        <v/>
      </c>
      <c r="R451" s="59" t="str">
        <f>IF(resultats_francais!R451="","",resultats_francais!R451)</f>
        <v/>
      </c>
      <c r="S451" s="59" t="str">
        <f>IF(resultats_francais!S451="","",resultats_francais!S451)</f>
        <v/>
      </c>
      <c r="T451" s="59" t="str">
        <f>IF(resultats_francais!T451="","",resultats_francais!T451)</f>
        <v/>
      </c>
      <c r="U451" s="59" t="str">
        <f>IF(resultats_francais!U451="","",resultats_francais!U451)</f>
        <v/>
      </c>
    </row>
    <row r="452" spans="1:21" ht="20.100000000000001" customHeight="1" thickBot="1">
      <c r="A452" s="63" t="str">
        <f>IF(resultats_francais!A452="","",resultats_francais!A452)</f>
        <v/>
      </c>
      <c r="B452" s="59" t="str">
        <f>IF(resultats_francais!B452="","",resultats_francais!B452)</f>
        <v/>
      </c>
      <c r="C452" s="59" t="str">
        <f>IF(resultats_francais!C452="","",resultats_francais!C452)</f>
        <v/>
      </c>
      <c r="D452" s="59" t="str">
        <f>IF(resultats_francais!D452="","",resultats_francais!D452)</f>
        <v/>
      </c>
      <c r="E452" s="59" t="str">
        <f>IF(resultats_francais!H452="","",resultats_francais!H452)</f>
        <v/>
      </c>
      <c r="F452" s="59" t="str">
        <f>IF(resultats_francais!I452="","",resultats_francais!I452)</f>
        <v/>
      </c>
      <c r="G452" s="59" t="str">
        <f>IF(resultats_francais!J452="","",resultats_francais!J452)</f>
        <v/>
      </c>
      <c r="H452" s="59" t="str">
        <f>IF(resultats_francais!M452="","",resultats_francais!M452)</f>
        <v/>
      </c>
      <c r="I452" s="59" t="str">
        <f>IF(resultats_francais!N452="","",resultats_francais!N452)</f>
        <v/>
      </c>
      <c r="J452" s="59" t="str">
        <f>IF(resultats_francais!O452="","",resultats_francais!O452)</f>
        <v/>
      </c>
      <c r="K452" s="59" t="str">
        <f>IF(resultats_francais!E452="","",resultats_francais!E452)</f>
        <v/>
      </c>
      <c r="L452" s="59" t="str">
        <f>IF(resultats_francais!F452="","",resultats_francais!F452)</f>
        <v/>
      </c>
      <c r="M452" s="59" t="str">
        <f>IF(resultats_francais!G452="","",resultats_francais!G452)</f>
        <v/>
      </c>
      <c r="N452" s="59" t="str">
        <f>IF(resultats_francais!K452="","",resultats_francais!K452)</f>
        <v/>
      </c>
      <c r="O452" s="59" t="str">
        <f>IF(resultats_francais!L452="","",resultats_francais!L452)</f>
        <v/>
      </c>
      <c r="P452" s="59" t="str">
        <f>IF(resultats_francais!P452="","",resultats_francais!P452)</f>
        <v/>
      </c>
      <c r="Q452" s="59" t="str">
        <f>IF(resultats_francais!Q452="","",resultats_francais!Q452)</f>
        <v/>
      </c>
      <c r="R452" s="59" t="str">
        <f>IF(resultats_francais!R452="","",resultats_francais!R452)</f>
        <v/>
      </c>
      <c r="S452" s="59" t="str">
        <f>IF(resultats_francais!S452="","",resultats_francais!S452)</f>
        <v/>
      </c>
      <c r="T452" s="59" t="str">
        <f>IF(resultats_francais!T452="","",resultats_francais!T452)</f>
        <v/>
      </c>
      <c r="U452" s="59" t="str">
        <f>IF(resultats_francais!U452="","",resultats_francais!U452)</f>
        <v/>
      </c>
    </row>
    <row r="453" spans="1:21" ht="20.100000000000001" customHeight="1" thickBot="1">
      <c r="A453" s="63" t="str">
        <f>IF(resultats_francais!A453="","",resultats_francais!A453)</f>
        <v/>
      </c>
      <c r="B453" s="59" t="str">
        <f>IF(resultats_francais!B453="","",resultats_francais!B453)</f>
        <v/>
      </c>
      <c r="C453" s="59" t="str">
        <f>IF(resultats_francais!C453="","",resultats_francais!C453)</f>
        <v/>
      </c>
      <c r="D453" s="59" t="str">
        <f>IF(resultats_francais!D453="","",resultats_francais!D453)</f>
        <v/>
      </c>
      <c r="E453" s="59" t="str">
        <f>IF(resultats_francais!H453="","",resultats_francais!H453)</f>
        <v/>
      </c>
      <c r="F453" s="59" t="str">
        <f>IF(resultats_francais!I453="","",resultats_francais!I453)</f>
        <v/>
      </c>
      <c r="G453" s="59" t="str">
        <f>IF(resultats_francais!J453="","",resultats_francais!J453)</f>
        <v/>
      </c>
      <c r="H453" s="59" t="str">
        <f>IF(resultats_francais!M453="","",resultats_francais!M453)</f>
        <v/>
      </c>
      <c r="I453" s="59" t="str">
        <f>IF(resultats_francais!N453="","",resultats_francais!N453)</f>
        <v/>
      </c>
      <c r="J453" s="59" t="str">
        <f>IF(resultats_francais!O453="","",resultats_francais!O453)</f>
        <v/>
      </c>
      <c r="K453" s="59" t="str">
        <f>IF(resultats_francais!E453="","",resultats_francais!E453)</f>
        <v/>
      </c>
      <c r="L453" s="59" t="str">
        <f>IF(resultats_francais!F453="","",resultats_francais!F453)</f>
        <v/>
      </c>
      <c r="M453" s="59" t="str">
        <f>IF(resultats_francais!G453="","",resultats_francais!G453)</f>
        <v/>
      </c>
      <c r="N453" s="59" t="str">
        <f>IF(resultats_francais!K453="","",resultats_francais!K453)</f>
        <v/>
      </c>
      <c r="O453" s="59" t="str">
        <f>IF(resultats_francais!L453="","",resultats_francais!L453)</f>
        <v/>
      </c>
      <c r="P453" s="59" t="str">
        <f>IF(resultats_francais!P453="","",resultats_francais!P453)</f>
        <v/>
      </c>
      <c r="Q453" s="59" t="str">
        <f>IF(resultats_francais!Q453="","",resultats_francais!Q453)</f>
        <v/>
      </c>
      <c r="R453" s="59" t="str">
        <f>IF(resultats_francais!R453="","",resultats_francais!R453)</f>
        <v/>
      </c>
      <c r="S453" s="59" t="str">
        <f>IF(resultats_francais!S453="","",resultats_francais!S453)</f>
        <v/>
      </c>
      <c r="T453" s="59" t="str">
        <f>IF(resultats_francais!T453="","",resultats_francais!T453)</f>
        <v/>
      </c>
      <c r="U453" s="59" t="str">
        <f>IF(resultats_francais!U453="","",resultats_francais!U453)</f>
        <v/>
      </c>
    </row>
    <row r="454" spans="1:21" ht="20.100000000000001" customHeight="1" thickBot="1">
      <c r="A454" s="63" t="str">
        <f>IF(resultats_francais!A454="","",resultats_francais!A454)</f>
        <v/>
      </c>
      <c r="B454" s="59" t="str">
        <f>IF(resultats_francais!B454="","",resultats_francais!B454)</f>
        <v/>
      </c>
      <c r="C454" s="59" t="str">
        <f>IF(resultats_francais!C454="","",resultats_francais!C454)</f>
        <v/>
      </c>
      <c r="D454" s="59" t="str">
        <f>IF(resultats_francais!D454="","",resultats_francais!D454)</f>
        <v/>
      </c>
      <c r="E454" s="59" t="str">
        <f>IF(resultats_francais!H454="","",resultats_francais!H454)</f>
        <v/>
      </c>
      <c r="F454" s="59" t="str">
        <f>IF(resultats_francais!I454="","",resultats_francais!I454)</f>
        <v/>
      </c>
      <c r="G454" s="59" t="str">
        <f>IF(resultats_francais!J454="","",resultats_francais!J454)</f>
        <v/>
      </c>
      <c r="H454" s="59" t="str">
        <f>IF(resultats_francais!M454="","",resultats_francais!M454)</f>
        <v/>
      </c>
      <c r="I454" s="59" t="str">
        <f>IF(resultats_francais!N454="","",resultats_francais!N454)</f>
        <v/>
      </c>
      <c r="J454" s="59" t="str">
        <f>IF(resultats_francais!O454="","",resultats_francais!O454)</f>
        <v/>
      </c>
      <c r="K454" s="59" t="str">
        <f>IF(resultats_francais!E454="","",resultats_francais!E454)</f>
        <v/>
      </c>
      <c r="L454" s="59" t="str">
        <f>IF(resultats_francais!F454="","",resultats_francais!F454)</f>
        <v/>
      </c>
      <c r="M454" s="59" t="str">
        <f>IF(resultats_francais!G454="","",resultats_francais!G454)</f>
        <v/>
      </c>
      <c r="N454" s="59" t="str">
        <f>IF(resultats_francais!K454="","",resultats_francais!K454)</f>
        <v/>
      </c>
      <c r="O454" s="59" t="str">
        <f>IF(resultats_francais!L454="","",resultats_francais!L454)</f>
        <v/>
      </c>
      <c r="P454" s="59" t="str">
        <f>IF(resultats_francais!P454="","",resultats_francais!P454)</f>
        <v/>
      </c>
      <c r="Q454" s="59" t="str">
        <f>IF(resultats_francais!Q454="","",resultats_francais!Q454)</f>
        <v/>
      </c>
      <c r="R454" s="59" t="str">
        <f>IF(resultats_francais!R454="","",resultats_francais!R454)</f>
        <v/>
      </c>
      <c r="S454" s="59" t="str">
        <f>IF(resultats_francais!S454="","",resultats_francais!S454)</f>
        <v/>
      </c>
      <c r="T454" s="59" t="str">
        <f>IF(resultats_francais!T454="","",resultats_francais!T454)</f>
        <v/>
      </c>
      <c r="U454" s="59" t="str">
        <f>IF(resultats_francais!U454="","",resultats_francais!U454)</f>
        <v/>
      </c>
    </row>
    <row r="455" spans="1:21" ht="20.100000000000001" customHeight="1" thickBot="1">
      <c r="A455" s="63" t="str">
        <f>IF(resultats_francais!A455="","",resultats_francais!A455)</f>
        <v/>
      </c>
      <c r="B455" s="59" t="str">
        <f>IF(resultats_francais!B455="","",resultats_francais!B455)</f>
        <v/>
      </c>
      <c r="C455" s="59" t="str">
        <f>IF(resultats_francais!C455="","",resultats_francais!C455)</f>
        <v/>
      </c>
      <c r="D455" s="59" t="str">
        <f>IF(resultats_francais!D455="","",resultats_francais!D455)</f>
        <v/>
      </c>
      <c r="E455" s="59" t="str">
        <f>IF(resultats_francais!H455="","",resultats_francais!H455)</f>
        <v/>
      </c>
      <c r="F455" s="59" t="str">
        <f>IF(resultats_francais!I455="","",resultats_francais!I455)</f>
        <v/>
      </c>
      <c r="G455" s="59" t="str">
        <f>IF(resultats_francais!J455="","",resultats_francais!J455)</f>
        <v/>
      </c>
      <c r="H455" s="59" t="str">
        <f>IF(resultats_francais!M455="","",resultats_francais!M455)</f>
        <v/>
      </c>
      <c r="I455" s="59" t="str">
        <f>IF(resultats_francais!N455="","",resultats_francais!N455)</f>
        <v/>
      </c>
      <c r="J455" s="59" t="str">
        <f>IF(resultats_francais!O455="","",resultats_francais!O455)</f>
        <v/>
      </c>
      <c r="K455" s="59" t="str">
        <f>IF(resultats_francais!E455="","",resultats_francais!E455)</f>
        <v/>
      </c>
      <c r="L455" s="59" t="str">
        <f>IF(resultats_francais!F455="","",resultats_francais!F455)</f>
        <v/>
      </c>
      <c r="M455" s="59" t="str">
        <f>IF(resultats_francais!G455="","",resultats_francais!G455)</f>
        <v/>
      </c>
      <c r="N455" s="59" t="str">
        <f>IF(resultats_francais!K455="","",resultats_francais!K455)</f>
        <v/>
      </c>
      <c r="O455" s="59" t="str">
        <f>IF(resultats_francais!L455="","",resultats_francais!L455)</f>
        <v/>
      </c>
      <c r="P455" s="59" t="str">
        <f>IF(resultats_francais!P455="","",resultats_francais!P455)</f>
        <v/>
      </c>
      <c r="Q455" s="59" t="str">
        <f>IF(resultats_francais!Q455="","",resultats_francais!Q455)</f>
        <v/>
      </c>
      <c r="R455" s="59" t="str">
        <f>IF(resultats_francais!R455="","",resultats_francais!R455)</f>
        <v/>
      </c>
      <c r="S455" s="59" t="str">
        <f>IF(resultats_francais!S455="","",resultats_francais!S455)</f>
        <v/>
      </c>
      <c r="T455" s="59" t="str">
        <f>IF(resultats_francais!T455="","",resultats_francais!T455)</f>
        <v/>
      </c>
      <c r="U455" s="59" t="str">
        <f>IF(resultats_francais!U455="","",resultats_francais!U455)</f>
        <v/>
      </c>
    </row>
    <row r="456" spans="1:21" ht="20.100000000000001" customHeight="1" thickBot="1">
      <c r="A456" s="63" t="str">
        <f>IF(resultats_francais!A456="","",resultats_francais!A456)</f>
        <v/>
      </c>
      <c r="B456" s="59" t="str">
        <f>IF(resultats_francais!B456="","",resultats_francais!B456)</f>
        <v/>
      </c>
      <c r="C456" s="59" t="str">
        <f>IF(resultats_francais!C456="","",resultats_francais!C456)</f>
        <v/>
      </c>
      <c r="D456" s="59" t="str">
        <f>IF(resultats_francais!D456="","",resultats_francais!D456)</f>
        <v/>
      </c>
      <c r="E456" s="59" t="str">
        <f>IF(resultats_francais!H456="","",resultats_francais!H456)</f>
        <v/>
      </c>
      <c r="F456" s="59" t="str">
        <f>IF(resultats_francais!I456="","",resultats_francais!I456)</f>
        <v/>
      </c>
      <c r="G456" s="59" t="str">
        <f>IF(resultats_francais!J456="","",resultats_francais!J456)</f>
        <v/>
      </c>
      <c r="H456" s="59" t="str">
        <f>IF(resultats_francais!M456="","",resultats_francais!M456)</f>
        <v/>
      </c>
      <c r="I456" s="59" t="str">
        <f>IF(resultats_francais!N456="","",resultats_francais!N456)</f>
        <v/>
      </c>
      <c r="J456" s="59" t="str">
        <f>IF(resultats_francais!O456="","",resultats_francais!O456)</f>
        <v/>
      </c>
      <c r="K456" s="59" t="str">
        <f>IF(resultats_francais!E456="","",resultats_francais!E456)</f>
        <v/>
      </c>
      <c r="L456" s="59" t="str">
        <f>IF(resultats_francais!F456="","",resultats_francais!F456)</f>
        <v/>
      </c>
      <c r="M456" s="59" t="str">
        <f>IF(resultats_francais!G456="","",resultats_francais!G456)</f>
        <v/>
      </c>
      <c r="N456" s="59" t="str">
        <f>IF(resultats_francais!K456="","",resultats_francais!K456)</f>
        <v/>
      </c>
      <c r="O456" s="59" t="str">
        <f>IF(resultats_francais!L456="","",resultats_francais!L456)</f>
        <v/>
      </c>
      <c r="P456" s="59" t="str">
        <f>IF(resultats_francais!P456="","",resultats_francais!P456)</f>
        <v/>
      </c>
      <c r="Q456" s="59" t="str">
        <f>IF(resultats_francais!Q456="","",resultats_francais!Q456)</f>
        <v/>
      </c>
      <c r="R456" s="59" t="str">
        <f>IF(resultats_francais!R456="","",resultats_francais!R456)</f>
        <v/>
      </c>
      <c r="S456" s="59" t="str">
        <f>IF(resultats_francais!S456="","",resultats_francais!S456)</f>
        <v/>
      </c>
      <c r="T456" s="59" t="str">
        <f>IF(resultats_francais!T456="","",resultats_francais!T456)</f>
        <v/>
      </c>
      <c r="U456" s="59" t="str">
        <f>IF(resultats_francais!U456="","",resultats_francais!U456)</f>
        <v/>
      </c>
    </row>
    <row r="457" spans="1:21" ht="20.100000000000001" customHeight="1" thickBot="1">
      <c r="A457" s="63" t="str">
        <f>IF(resultats_francais!A457="","",resultats_francais!A457)</f>
        <v/>
      </c>
      <c r="B457" s="59" t="str">
        <f>IF(resultats_francais!B457="","",resultats_francais!B457)</f>
        <v/>
      </c>
      <c r="C457" s="59" t="str">
        <f>IF(resultats_francais!C457="","",resultats_francais!C457)</f>
        <v/>
      </c>
      <c r="D457" s="59" t="str">
        <f>IF(resultats_francais!D457="","",resultats_francais!D457)</f>
        <v/>
      </c>
      <c r="E457" s="59" t="str">
        <f>IF(resultats_francais!H457="","",resultats_francais!H457)</f>
        <v/>
      </c>
      <c r="F457" s="59" t="str">
        <f>IF(resultats_francais!I457="","",resultats_francais!I457)</f>
        <v/>
      </c>
      <c r="G457" s="59" t="str">
        <f>IF(resultats_francais!J457="","",resultats_francais!J457)</f>
        <v/>
      </c>
      <c r="H457" s="59" t="str">
        <f>IF(resultats_francais!M457="","",resultats_francais!M457)</f>
        <v/>
      </c>
      <c r="I457" s="59" t="str">
        <f>IF(resultats_francais!N457="","",resultats_francais!N457)</f>
        <v/>
      </c>
      <c r="J457" s="59" t="str">
        <f>IF(resultats_francais!O457="","",resultats_francais!O457)</f>
        <v/>
      </c>
      <c r="K457" s="59" t="str">
        <f>IF(resultats_francais!E457="","",resultats_francais!E457)</f>
        <v/>
      </c>
      <c r="L457" s="59" t="str">
        <f>IF(resultats_francais!F457="","",resultats_francais!F457)</f>
        <v/>
      </c>
      <c r="M457" s="59" t="str">
        <f>IF(resultats_francais!G457="","",resultats_francais!G457)</f>
        <v/>
      </c>
      <c r="N457" s="59" t="str">
        <f>IF(resultats_francais!K457="","",resultats_francais!K457)</f>
        <v/>
      </c>
      <c r="O457" s="59" t="str">
        <f>IF(resultats_francais!L457="","",resultats_francais!L457)</f>
        <v/>
      </c>
      <c r="P457" s="59" t="str">
        <f>IF(resultats_francais!P457="","",resultats_francais!P457)</f>
        <v/>
      </c>
      <c r="Q457" s="59" t="str">
        <f>IF(resultats_francais!Q457="","",resultats_francais!Q457)</f>
        <v/>
      </c>
      <c r="R457" s="59" t="str">
        <f>IF(resultats_francais!R457="","",resultats_francais!R457)</f>
        <v/>
      </c>
      <c r="S457" s="59" t="str">
        <f>IF(resultats_francais!S457="","",resultats_francais!S457)</f>
        <v/>
      </c>
      <c r="T457" s="59" t="str">
        <f>IF(resultats_francais!T457="","",resultats_francais!T457)</f>
        <v/>
      </c>
      <c r="U457" s="59" t="str">
        <f>IF(resultats_francais!U457="","",resultats_francais!U457)</f>
        <v/>
      </c>
    </row>
    <row r="458" spans="1:21" ht="20.100000000000001" customHeight="1" thickBot="1">
      <c r="A458" s="63" t="str">
        <f>IF(resultats_francais!A458="","",resultats_francais!A458)</f>
        <v/>
      </c>
      <c r="B458" s="59" t="str">
        <f>IF(resultats_francais!B458="","",resultats_francais!B458)</f>
        <v/>
      </c>
      <c r="C458" s="59" t="str">
        <f>IF(resultats_francais!C458="","",resultats_francais!C458)</f>
        <v/>
      </c>
      <c r="D458" s="59" t="str">
        <f>IF(resultats_francais!D458="","",resultats_francais!D458)</f>
        <v/>
      </c>
      <c r="E458" s="59" t="str">
        <f>IF(resultats_francais!H458="","",resultats_francais!H458)</f>
        <v/>
      </c>
      <c r="F458" s="59" t="str">
        <f>IF(resultats_francais!I458="","",resultats_francais!I458)</f>
        <v/>
      </c>
      <c r="G458" s="59" t="str">
        <f>IF(resultats_francais!J458="","",resultats_francais!J458)</f>
        <v/>
      </c>
      <c r="H458" s="59" t="str">
        <f>IF(resultats_francais!M458="","",resultats_francais!M458)</f>
        <v/>
      </c>
      <c r="I458" s="59" t="str">
        <f>IF(resultats_francais!N458="","",resultats_francais!N458)</f>
        <v/>
      </c>
      <c r="J458" s="59" t="str">
        <f>IF(resultats_francais!O458="","",resultats_francais!O458)</f>
        <v/>
      </c>
      <c r="K458" s="59" t="str">
        <f>IF(resultats_francais!E458="","",resultats_francais!E458)</f>
        <v/>
      </c>
      <c r="L458" s="59" t="str">
        <f>IF(resultats_francais!F458="","",resultats_francais!F458)</f>
        <v/>
      </c>
      <c r="M458" s="59" t="str">
        <f>IF(resultats_francais!G458="","",resultats_francais!G458)</f>
        <v/>
      </c>
      <c r="N458" s="59" t="str">
        <f>IF(resultats_francais!K458="","",resultats_francais!K458)</f>
        <v/>
      </c>
      <c r="O458" s="59" t="str">
        <f>IF(resultats_francais!L458="","",resultats_francais!L458)</f>
        <v/>
      </c>
      <c r="P458" s="59" t="str">
        <f>IF(resultats_francais!P458="","",resultats_francais!P458)</f>
        <v/>
      </c>
      <c r="Q458" s="59" t="str">
        <f>IF(resultats_francais!Q458="","",resultats_francais!Q458)</f>
        <v/>
      </c>
      <c r="R458" s="59" t="str">
        <f>IF(resultats_francais!R458="","",resultats_francais!R458)</f>
        <v/>
      </c>
      <c r="S458" s="59" t="str">
        <f>IF(resultats_francais!S458="","",resultats_francais!S458)</f>
        <v/>
      </c>
      <c r="T458" s="59" t="str">
        <f>IF(resultats_francais!T458="","",resultats_francais!T458)</f>
        <v/>
      </c>
      <c r="U458" s="59" t="str">
        <f>IF(resultats_francais!U458="","",resultats_francais!U458)</f>
        <v/>
      </c>
    </row>
    <row r="459" spans="1:21" ht="20.100000000000001" customHeight="1" thickBot="1">
      <c r="A459" s="63" t="str">
        <f>IF(resultats_francais!A459="","",resultats_francais!A459)</f>
        <v/>
      </c>
      <c r="B459" s="59" t="str">
        <f>IF(resultats_francais!B459="","",resultats_francais!B459)</f>
        <v/>
      </c>
      <c r="C459" s="59" t="str">
        <f>IF(resultats_francais!C459="","",resultats_francais!C459)</f>
        <v/>
      </c>
      <c r="D459" s="59" t="str">
        <f>IF(resultats_francais!D459="","",resultats_francais!D459)</f>
        <v/>
      </c>
      <c r="E459" s="59" t="str">
        <f>IF(resultats_francais!H459="","",resultats_francais!H459)</f>
        <v/>
      </c>
      <c r="F459" s="59" t="str">
        <f>IF(resultats_francais!I459="","",resultats_francais!I459)</f>
        <v/>
      </c>
      <c r="G459" s="59" t="str">
        <f>IF(resultats_francais!J459="","",resultats_francais!J459)</f>
        <v/>
      </c>
      <c r="H459" s="59" t="str">
        <f>IF(resultats_francais!M459="","",resultats_francais!M459)</f>
        <v/>
      </c>
      <c r="I459" s="59" t="str">
        <f>IF(resultats_francais!N459="","",resultats_francais!N459)</f>
        <v/>
      </c>
      <c r="J459" s="59" t="str">
        <f>IF(resultats_francais!O459="","",resultats_francais!O459)</f>
        <v/>
      </c>
      <c r="K459" s="59" t="str">
        <f>IF(resultats_francais!E459="","",resultats_francais!E459)</f>
        <v/>
      </c>
      <c r="L459" s="59" t="str">
        <f>IF(resultats_francais!F459="","",resultats_francais!F459)</f>
        <v/>
      </c>
      <c r="M459" s="59" t="str">
        <f>IF(resultats_francais!G459="","",resultats_francais!G459)</f>
        <v/>
      </c>
      <c r="N459" s="59" t="str">
        <f>IF(resultats_francais!K459="","",resultats_francais!K459)</f>
        <v/>
      </c>
      <c r="O459" s="59" t="str">
        <f>IF(resultats_francais!L459="","",resultats_francais!L459)</f>
        <v/>
      </c>
      <c r="P459" s="59" t="str">
        <f>IF(resultats_francais!P459="","",resultats_francais!P459)</f>
        <v/>
      </c>
      <c r="Q459" s="59" t="str">
        <f>IF(resultats_francais!Q459="","",resultats_francais!Q459)</f>
        <v/>
      </c>
      <c r="R459" s="59" t="str">
        <f>IF(resultats_francais!R459="","",resultats_francais!R459)</f>
        <v/>
      </c>
      <c r="S459" s="59" t="str">
        <f>IF(resultats_francais!S459="","",resultats_francais!S459)</f>
        <v/>
      </c>
      <c r="T459" s="59" t="str">
        <f>IF(resultats_francais!T459="","",resultats_francais!T459)</f>
        <v/>
      </c>
      <c r="U459" s="59" t="str">
        <f>IF(resultats_francais!U459="","",resultats_francais!U459)</f>
        <v/>
      </c>
    </row>
    <row r="460" spans="1:21" ht="20.100000000000001" customHeight="1" thickBot="1">
      <c r="A460" s="63" t="str">
        <f>IF(resultats_francais!A460="","",resultats_francais!A460)</f>
        <v/>
      </c>
      <c r="B460" s="59" t="str">
        <f>IF(resultats_francais!B460="","",resultats_francais!B460)</f>
        <v/>
      </c>
      <c r="C460" s="59" t="str">
        <f>IF(resultats_francais!C460="","",resultats_francais!C460)</f>
        <v/>
      </c>
      <c r="D460" s="59" t="str">
        <f>IF(resultats_francais!D460="","",resultats_francais!D460)</f>
        <v/>
      </c>
      <c r="E460" s="59" t="str">
        <f>IF(resultats_francais!H460="","",resultats_francais!H460)</f>
        <v/>
      </c>
      <c r="F460" s="59" t="str">
        <f>IF(resultats_francais!I460="","",resultats_francais!I460)</f>
        <v/>
      </c>
      <c r="G460" s="59" t="str">
        <f>IF(resultats_francais!J460="","",resultats_francais!J460)</f>
        <v/>
      </c>
      <c r="H460" s="59" t="str">
        <f>IF(resultats_francais!M460="","",resultats_francais!M460)</f>
        <v/>
      </c>
      <c r="I460" s="59" t="str">
        <f>IF(resultats_francais!N460="","",resultats_francais!N460)</f>
        <v/>
      </c>
      <c r="J460" s="59" t="str">
        <f>IF(resultats_francais!O460="","",resultats_francais!O460)</f>
        <v/>
      </c>
      <c r="K460" s="59" t="str">
        <f>IF(resultats_francais!E460="","",resultats_francais!E460)</f>
        <v/>
      </c>
      <c r="L460" s="59" t="str">
        <f>IF(resultats_francais!F460="","",resultats_francais!F460)</f>
        <v/>
      </c>
      <c r="M460" s="59" t="str">
        <f>IF(resultats_francais!G460="","",resultats_francais!G460)</f>
        <v/>
      </c>
      <c r="N460" s="59" t="str">
        <f>IF(resultats_francais!K460="","",resultats_francais!K460)</f>
        <v/>
      </c>
      <c r="O460" s="59" t="str">
        <f>IF(resultats_francais!L460="","",resultats_francais!L460)</f>
        <v/>
      </c>
      <c r="P460" s="59" t="str">
        <f>IF(resultats_francais!P460="","",resultats_francais!P460)</f>
        <v/>
      </c>
      <c r="Q460" s="59" t="str">
        <f>IF(resultats_francais!Q460="","",resultats_francais!Q460)</f>
        <v/>
      </c>
      <c r="R460" s="59" t="str">
        <f>IF(resultats_francais!R460="","",resultats_francais!R460)</f>
        <v/>
      </c>
      <c r="S460" s="59" t="str">
        <f>IF(resultats_francais!S460="","",resultats_francais!S460)</f>
        <v/>
      </c>
      <c r="T460" s="59" t="str">
        <f>IF(resultats_francais!T460="","",resultats_francais!T460)</f>
        <v/>
      </c>
      <c r="U460" s="59" t="str">
        <f>IF(resultats_francais!U460="","",resultats_francais!U460)</f>
        <v/>
      </c>
    </row>
    <row r="461" spans="1:21" ht="20.100000000000001" customHeight="1" thickBot="1">
      <c r="A461" s="63" t="str">
        <f>IF(resultats_francais!A461="","",resultats_francais!A461)</f>
        <v/>
      </c>
      <c r="B461" s="59" t="str">
        <f>IF(resultats_francais!B461="","",resultats_francais!B461)</f>
        <v/>
      </c>
      <c r="C461" s="59" t="str">
        <f>IF(resultats_francais!C461="","",resultats_francais!C461)</f>
        <v/>
      </c>
      <c r="D461" s="59" t="str">
        <f>IF(resultats_francais!D461="","",resultats_francais!D461)</f>
        <v/>
      </c>
      <c r="E461" s="59" t="str">
        <f>IF(resultats_francais!H461="","",resultats_francais!H461)</f>
        <v/>
      </c>
      <c r="F461" s="59" t="str">
        <f>IF(resultats_francais!I461="","",resultats_francais!I461)</f>
        <v/>
      </c>
      <c r="G461" s="59" t="str">
        <f>IF(resultats_francais!J461="","",resultats_francais!J461)</f>
        <v/>
      </c>
      <c r="H461" s="59" t="str">
        <f>IF(resultats_francais!M461="","",resultats_francais!M461)</f>
        <v/>
      </c>
      <c r="I461" s="59" t="str">
        <f>IF(resultats_francais!N461="","",resultats_francais!N461)</f>
        <v/>
      </c>
      <c r="J461" s="59" t="str">
        <f>IF(resultats_francais!O461="","",resultats_francais!O461)</f>
        <v/>
      </c>
      <c r="K461" s="59" t="str">
        <f>IF(resultats_francais!E461="","",resultats_francais!E461)</f>
        <v/>
      </c>
      <c r="L461" s="59" t="str">
        <f>IF(resultats_francais!F461="","",resultats_francais!F461)</f>
        <v/>
      </c>
      <c r="M461" s="59" t="str">
        <f>IF(resultats_francais!G461="","",resultats_francais!G461)</f>
        <v/>
      </c>
      <c r="N461" s="59" t="str">
        <f>IF(resultats_francais!K461="","",resultats_francais!K461)</f>
        <v/>
      </c>
      <c r="O461" s="59" t="str">
        <f>IF(resultats_francais!L461="","",resultats_francais!L461)</f>
        <v/>
      </c>
      <c r="P461" s="59" t="str">
        <f>IF(resultats_francais!P461="","",resultats_francais!P461)</f>
        <v/>
      </c>
      <c r="Q461" s="59" t="str">
        <f>IF(resultats_francais!Q461="","",resultats_francais!Q461)</f>
        <v/>
      </c>
      <c r="R461" s="59" t="str">
        <f>IF(resultats_francais!R461="","",resultats_francais!R461)</f>
        <v/>
      </c>
      <c r="S461" s="59" t="str">
        <f>IF(resultats_francais!S461="","",resultats_francais!S461)</f>
        <v/>
      </c>
      <c r="T461" s="59" t="str">
        <f>IF(resultats_francais!T461="","",resultats_francais!T461)</f>
        <v/>
      </c>
      <c r="U461" s="59" t="str">
        <f>IF(resultats_francais!U461="","",resultats_francais!U461)</f>
        <v/>
      </c>
    </row>
    <row r="462" spans="1:21" ht="20.100000000000001" customHeight="1" thickBot="1">
      <c r="A462" s="63" t="str">
        <f>IF(resultats_francais!A462="","",resultats_francais!A462)</f>
        <v/>
      </c>
      <c r="B462" s="59" t="str">
        <f>IF(resultats_francais!B462="","",resultats_francais!B462)</f>
        <v/>
      </c>
      <c r="C462" s="59" t="str">
        <f>IF(resultats_francais!C462="","",resultats_francais!C462)</f>
        <v/>
      </c>
      <c r="D462" s="59" t="str">
        <f>IF(resultats_francais!D462="","",resultats_francais!D462)</f>
        <v/>
      </c>
      <c r="E462" s="59" t="str">
        <f>IF(resultats_francais!H462="","",resultats_francais!H462)</f>
        <v/>
      </c>
      <c r="F462" s="59" t="str">
        <f>IF(resultats_francais!I462="","",resultats_francais!I462)</f>
        <v/>
      </c>
      <c r="G462" s="59" t="str">
        <f>IF(resultats_francais!J462="","",resultats_francais!J462)</f>
        <v/>
      </c>
      <c r="H462" s="59" t="str">
        <f>IF(resultats_francais!M462="","",resultats_francais!M462)</f>
        <v/>
      </c>
      <c r="I462" s="59" t="str">
        <f>IF(resultats_francais!N462="","",resultats_francais!N462)</f>
        <v/>
      </c>
      <c r="J462" s="59" t="str">
        <f>IF(resultats_francais!O462="","",resultats_francais!O462)</f>
        <v/>
      </c>
      <c r="K462" s="59" t="str">
        <f>IF(resultats_francais!E462="","",resultats_francais!E462)</f>
        <v/>
      </c>
      <c r="L462" s="59" t="str">
        <f>IF(resultats_francais!F462="","",resultats_francais!F462)</f>
        <v/>
      </c>
      <c r="M462" s="59" t="str">
        <f>IF(resultats_francais!G462="","",resultats_francais!G462)</f>
        <v/>
      </c>
      <c r="N462" s="59" t="str">
        <f>IF(resultats_francais!K462="","",resultats_francais!K462)</f>
        <v/>
      </c>
      <c r="O462" s="59" t="str">
        <f>IF(resultats_francais!L462="","",resultats_francais!L462)</f>
        <v/>
      </c>
      <c r="P462" s="59" t="str">
        <f>IF(resultats_francais!P462="","",resultats_francais!P462)</f>
        <v/>
      </c>
      <c r="Q462" s="59" t="str">
        <f>IF(resultats_francais!Q462="","",resultats_francais!Q462)</f>
        <v/>
      </c>
      <c r="R462" s="59" t="str">
        <f>IF(resultats_francais!R462="","",resultats_francais!R462)</f>
        <v/>
      </c>
      <c r="S462" s="59" t="str">
        <f>IF(resultats_francais!S462="","",resultats_francais!S462)</f>
        <v/>
      </c>
      <c r="T462" s="59" t="str">
        <f>IF(resultats_francais!T462="","",resultats_francais!T462)</f>
        <v/>
      </c>
      <c r="U462" s="59" t="str">
        <f>IF(resultats_francais!U462="","",resultats_francais!U462)</f>
        <v/>
      </c>
    </row>
    <row r="463" spans="1:21" ht="20.100000000000001" customHeight="1" thickBot="1">
      <c r="A463" s="63" t="str">
        <f>IF(resultats_francais!A463="","",resultats_francais!A463)</f>
        <v/>
      </c>
      <c r="B463" s="59" t="str">
        <f>IF(resultats_francais!B463="","",resultats_francais!B463)</f>
        <v/>
      </c>
      <c r="C463" s="59" t="str">
        <f>IF(resultats_francais!C463="","",resultats_francais!C463)</f>
        <v/>
      </c>
      <c r="D463" s="59" t="str">
        <f>IF(resultats_francais!D463="","",resultats_francais!D463)</f>
        <v/>
      </c>
      <c r="E463" s="59" t="str">
        <f>IF(resultats_francais!H463="","",resultats_francais!H463)</f>
        <v/>
      </c>
      <c r="F463" s="59" t="str">
        <f>IF(resultats_francais!I463="","",resultats_francais!I463)</f>
        <v/>
      </c>
      <c r="G463" s="59" t="str">
        <f>IF(resultats_francais!J463="","",resultats_francais!J463)</f>
        <v/>
      </c>
      <c r="H463" s="59" t="str">
        <f>IF(resultats_francais!M463="","",resultats_francais!M463)</f>
        <v/>
      </c>
      <c r="I463" s="59" t="str">
        <f>IF(resultats_francais!N463="","",resultats_francais!N463)</f>
        <v/>
      </c>
      <c r="J463" s="59" t="str">
        <f>IF(resultats_francais!O463="","",resultats_francais!O463)</f>
        <v/>
      </c>
      <c r="K463" s="59" t="str">
        <f>IF(resultats_francais!E463="","",resultats_francais!E463)</f>
        <v/>
      </c>
      <c r="L463" s="59" t="str">
        <f>IF(resultats_francais!F463="","",resultats_francais!F463)</f>
        <v/>
      </c>
      <c r="M463" s="59" t="str">
        <f>IF(resultats_francais!G463="","",resultats_francais!G463)</f>
        <v/>
      </c>
      <c r="N463" s="59" t="str">
        <f>IF(resultats_francais!K463="","",resultats_francais!K463)</f>
        <v/>
      </c>
      <c r="O463" s="59" t="str">
        <f>IF(resultats_francais!L463="","",resultats_francais!L463)</f>
        <v/>
      </c>
      <c r="P463" s="59" t="str">
        <f>IF(resultats_francais!P463="","",resultats_francais!P463)</f>
        <v/>
      </c>
      <c r="Q463" s="59" t="str">
        <f>IF(resultats_francais!Q463="","",resultats_francais!Q463)</f>
        <v/>
      </c>
      <c r="R463" s="59" t="str">
        <f>IF(resultats_francais!R463="","",resultats_francais!R463)</f>
        <v/>
      </c>
      <c r="S463" s="59" t="str">
        <f>IF(resultats_francais!S463="","",resultats_francais!S463)</f>
        <v/>
      </c>
      <c r="T463" s="59" t="str">
        <f>IF(resultats_francais!T463="","",resultats_francais!T463)</f>
        <v/>
      </c>
      <c r="U463" s="59" t="str">
        <f>IF(resultats_francais!U463="","",resultats_francais!U463)</f>
        <v/>
      </c>
    </row>
    <row r="464" spans="1:21" ht="20.100000000000001" customHeight="1" thickBot="1">
      <c r="A464" s="63" t="str">
        <f>IF(resultats_francais!A464="","",resultats_francais!A464)</f>
        <v/>
      </c>
      <c r="B464" s="59" t="str">
        <f>IF(resultats_francais!B464="","",resultats_francais!B464)</f>
        <v/>
      </c>
      <c r="C464" s="59" t="str">
        <f>IF(resultats_francais!C464="","",resultats_francais!C464)</f>
        <v/>
      </c>
      <c r="D464" s="59" t="str">
        <f>IF(resultats_francais!D464="","",resultats_francais!D464)</f>
        <v/>
      </c>
      <c r="E464" s="59" t="str">
        <f>IF(resultats_francais!H464="","",resultats_francais!H464)</f>
        <v/>
      </c>
      <c r="F464" s="59" t="str">
        <f>IF(resultats_francais!I464="","",resultats_francais!I464)</f>
        <v/>
      </c>
      <c r="G464" s="59" t="str">
        <f>IF(resultats_francais!J464="","",resultats_francais!J464)</f>
        <v/>
      </c>
      <c r="H464" s="59" t="str">
        <f>IF(resultats_francais!M464="","",resultats_francais!M464)</f>
        <v/>
      </c>
      <c r="I464" s="59" t="str">
        <f>IF(resultats_francais!N464="","",resultats_francais!N464)</f>
        <v/>
      </c>
      <c r="J464" s="59" t="str">
        <f>IF(resultats_francais!O464="","",resultats_francais!O464)</f>
        <v/>
      </c>
      <c r="K464" s="59" t="str">
        <f>IF(resultats_francais!E464="","",resultats_francais!E464)</f>
        <v/>
      </c>
      <c r="L464" s="59" t="str">
        <f>IF(resultats_francais!F464="","",resultats_francais!F464)</f>
        <v/>
      </c>
      <c r="M464" s="59" t="str">
        <f>IF(resultats_francais!G464="","",resultats_francais!G464)</f>
        <v/>
      </c>
      <c r="N464" s="59" t="str">
        <f>IF(resultats_francais!K464="","",resultats_francais!K464)</f>
        <v/>
      </c>
      <c r="O464" s="59" t="str">
        <f>IF(resultats_francais!L464="","",resultats_francais!L464)</f>
        <v/>
      </c>
      <c r="P464" s="59" t="str">
        <f>IF(resultats_francais!P464="","",resultats_francais!P464)</f>
        <v/>
      </c>
      <c r="Q464" s="59" t="str">
        <f>IF(resultats_francais!Q464="","",resultats_francais!Q464)</f>
        <v/>
      </c>
      <c r="R464" s="59" t="str">
        <f>IF(resultats_francais!R464="","",resultats_francais!R464)</f>
        <v/>
      </c>
      <c r="S464" s="59" t="str">
        <f>IF(resultats_francais!S464="","",resultats_francais!S464)</f>
        <v/>
      </c>
      <c r="T464" s="59" t="str">
        <f>IF(resultats_francais!T464="","",resultats_francais!T464)</f>
        <v/>
      </c>
      <c r="U464" s="59" t="str">
        <f>IF(resultats_francais!U464="","",resultats_francais!U464)</f>
        <v/>
      </c>
    </row>
    <row r="465" spans="1:21" ht="20.100000000000001" customHeight="1" thickBot="1">
      <c r="A465" s="63" t="str">
        <f>IF(resultats_francais!A465="","",resultats_francais!A465)</f>
        <v/>
      </c>
      <c r="B465" s="59" t="str">
        <f>IF(resultats_francais!B465="","",resultats_francais!B465)</f>
        <v/>
      </c>
      <c r="C465" s="59" t="str">
        <f>IF(resultats_francais!C465="","",resultats_francais!C465)</f>
        <v/>
      </c>
      <c r="D465" s="59" t="str">
        <f>IF(resultats_francais!D465="","",resultats_francais!D465)</f>
        <v/>
      </c>
      <c r="E465" s="59" t="str">
        <f>IF(resultats_francais!H465="","",resultats_francais!H465)</f>
        <v/>
      </c>
      <c r="F465" s="59" t="str">
        <f>IF(resultats_francais!I465="","",resultats_francais!I465)</f>
        <v/>
      </c>
      <c r="G465" s="59" t="str">
        <f>IF(resultats_francais!J465="","",resultats_francais!J465)</f>
        <v/>
      </c>
      <c r="H465" s="59" t="str">
        <f>IF(resultats_francais!M465="","",resultats_francais!M465)</f>
        <v/>
      </c>
      <c r="I465" s="59" t="str">
        <f>IF(resultats_francais!N465="","",resultats_francais!N465)</f>
        <v/>
      </c>
      <c r="J465" s="59" t="str">
        <f>IF(resultats_francais!O465="","",resultats_francais!O465)</f>
        <v/>
      </c>
      <c r="K465" s="59" t="str">
        <f>IF(resultats_francais!E465="","",resultats_francais!E465)</f>
        <v/>
      </c>
      <c r="L465" s="59" t="str">
        <f>IF(resultats_francais!F465="","",resultats_francais!F465)</f>
        <v/>
      </c>
      <c r="M465" s="59" t="str">
        <f>IF(resultats_francais!G465="","",resultats_francais!G465)</f>
        <v/>
      </c>
      <c r="N465" s="59" t="str">
        <f>IF(resultats_francais!K465="","",resultats_francais!K465)</f>
        <v/>
      </c>
      <c r="O465" s="59" t="str">
        <f>IF(resultats_francais!L465="","",resultats_francais!L465)</f>
        <v/>
      </c>
      <c r="P465" s="59" t="str">
        <f>IF(resultats_francais!P465="","",resultats_francais!P465)</f>
        <v/>
      </c>
      <c r="Q465" s="59" t="str">
        <f>IF(resultats_francais!Q465="","",resultats_francais!Q465)</f>
        <v/>
      </c>
      <c r="R465" s="59" t="str">
        <f>IF(resultats_francais!R465="","",resultats_francais!R465)</f>
        <v/>
      </c>
      <c r="S465" s="59" t="str">
        <f>IF(resultats_francais!S465="","",resultats_francais!S465)</f>
        <v/>
      </c>
      <c r="T465" s="59" t="str">
        <f>IF(resultats_francais!T465="","",resultats_francais!T465)</f>
        <v/>
      </c>
      <c r="U465" s="59" t="str">
        <f>IF(resultats_francais!U465="","",resultats_francais!U465)</f>
        <v/>
      </c>
    </row>
    <row r="466" spans="1:21" ht="20.100000000000001" customHeight="1" thickBot="1">
      <c r="A466" s="63" t="str">
        <f>IF(resultats_francais!A466="","",resultats_francais!A466)</f>
        <v/>
      </c>
      <c r="B466" s="59" t="str">
        <f>IF(resultats_francais!B466="","",resultats_francais!B466)</f>
        <v/>
      </c>
      <c r="C466" s="59" t="str">
        <f>IF(resultats_francais!C466="","",resultats_francais!C466)</f>
        <v/>
      </c>
      <c r="D466" s="59" t="str">
        <f>IF(resultats_francais!D466="","",resultats_francais!D466)</f>
        <v/>
      </c>
      <c r="E466" s="59" t="str">
        <f>IF(resultats_francais!H466="","",resultats_francais!H466)</f>
        <v/>
      </c>
      <c r="F466" s="59" t="str">
        <f>IF(resultats_francais!I466="","",resultats_francais!I466)</f>
        <v/>
      </c>
      <c r="G466" s="59" t="str">
        <f>IF(resultats_francais!J466="","",resultats_francais!J466)</f>
        <v/>
      </c>
      <c r="H466" s="59" t="str">
        <f>IF(resultats_francais!M466="","",resultats_francais!M466)</f>
        <v/>
      </c>
      <c r="I466" s="59" t="str">
        <f>IF(resultats_francais!N466="","",resultats_francais!N466)</f>
        <v/>
      </c>
      <c r="J466" s="59" t="str">
        <f>IF(resultats_francais!O466="","",resultats_francais!O466)</f>
        <v/>
      </c>
      <c r="K466" s="59" t="str">
        <f>IF(resultats_francais!E466="","",resultats_francais!E466)</f>
        <v/>
      </c>
      <c r="L466" s="59" t="str">
        <f>IF(resultats_francais!F466="","",resultats_francais!F466)</f>
        <v/>
      </c>
      <c r="M466" s="59" t="str">
        <f>IF(resultats_francais!G466="","",resultats_francais!G466)</f>
        <v/>
      </c>
      <c r="N466" s="59" t="str">
        <f>IF(resultats_francais!K466="","",resultats_francais!K466)</f>
        <v/>
      </c>
      <c r="O466" s="59" t="str">
        <f>IF(resultats_francais!L466="","",resultats_francais!L466)</f>
        <v/>
      </c>
      <c r="P466" s="59" t="str">
        <f>IF(resultats_francais!P466="","",resultats_francais!P466)</f>
        <v/>
      </c>
      <c r="Q466" s="59" t="str">
        <f>IF(resultats_francais!Q466="","",resultats_francais!Q466)</f>
        <v/>
      </c>
      <c r="R466" s="59" t="str">
        <f>IF(resultats_francais!R466="","",resultats_francais!R466)</f>
        <v/>
      </c>
      <c r="S466" s="59" t="str">
        <f>IF(resultats_francais!S466="","",resultats_francais!S466)</f>
        <v/>
      </c>
      <c r="T466" s="59" t="str">
        <f>IF(resultats_francais!T466="","",resultats_francais!T466)</f>
        <v/>
      </c>
      <c r="U466" s="59" t="str">
        <f>IF(resultats_francais!U466="","",resultats_francais!U466)</f>
        <v/>
      </c>
    </row>
    <row r="467" spans="1:21" ht="20.100000000000001" customHeight="1" thickBot="1">
      <c r="A467" s="63" t="str">
        <f>IF(resultats_francais!A467="","",resultats_francais!A467)</f>
        <v/>
      </c>
      <c r="B467" s="59" t="str">
        <f>IF(resultats_francais!B467="","",resultats_francais!B467)</f>
        <v/>
      </c>
      <c r="C467" s="59" t="str">
        <f>IF(resultats_francais!C467="","",resultats_francais!C467)</f>
        <v/>
      </c>
      <c r="D467" s="59" t="str">
        <f>IF(resultats_francais!D467="","",resultats_francais!D467)</f>
        <v/>
      </c>
      <c r="E467" s="59" t="str">
        <f>IF(resultats_francais!H467="","",resultats_francais!H467)</f>
        <v/>
      </c>
      <c r="F467" s="59" t="str">
        <f>IF(resultats_francais!I467="","",resultats_francais!I467)</f>
        <v/>
      </c>
      <c r="G467" s="59" t="str">
        <f>IF(resultats_francais!J467="","",resultats_francais!J467)</f>
        <v/>
      </c>
      <c r="H467" s="59" t="str">
        <f>IF(resultats_francais!M467="","",resultats_francais!M467)</f>
        <v/>
      </c>
      <c r="I467" s="59" t="str">
        <f>IF(resultats_francais!N467="","",resultats_francais!N467)</f>
        <v/>
      </c>
      <c r="J467" s="59" t="str">
        <f>IF(resultats_francais!O467="","",resultats_francais!O467)</f>
        <v/>
      </c>
      <c r="K467" s="59" t="str">
        <f>IF(resultats_francais!E467="","",resultats_francais!E467)</f>
        <v/>
      </c>
      <c r="L467" s="59" t="str">
        <f>IF(resultats_francais!F467="","",resultats_francais!F467)</f>
        <v/>
      </c>
      <c r="M467" s="59" t="str">
        <f>IF(resultats_francais!G467="","",resultats_francais!G467)</f>
        <v/>
      </c>
      <c r="N467" s="59" t="str">
        <f>IF(resultats_francais!K467="","",resultats_francais!K467)</f>
        <v/>
      </c>
      <c r="O467" s="59" t="str">
        <f>IF(resultats_francais!L467="","",resultats_francais!L467)</f>
        <v/>
      </c>
      <c r="P467" s="59" t="str">
        <f>IF(resultats_francais!P467="","",resultats_francais!P467)</f>
        <v/>
      </c>
      <c r="Q467" s="59" t="str">
        <f>IF(resultats_francais!Q467="","",resultats_francais!Q467)</f>
        <v/>
      </c>
      <c r="R467" s="59" t="str">
        <f>IF(resultats_francais!R467="","",resultats_francais!R467)</f>
        <v/>
      </c>
      <c r="S467" s="59" t="str">
        <f>IF(resultats_francais!S467="","",resultats_francais!S467)</f>
        <v/>
      </c>
      <c r="T467" s="59" t="str">
        <f>IF(resultats_francais!T467="","",resultats_francais!T467)</f>
        <v/>
      </c>
      <c r="U467" s="59" t="str">
        <f>IF(resultats_francais!U467="","",resultats_francais!U467)</f>
        <v/>
      </c>
    </row>
    <row r="468" spans="1:21" ht="20.100000000000001" customHeight="1" thickBot="1">
      <c r="A468" s="63" t="str">
        <f>IF(resultats_francais!A468="","",resultats_francais!A468)</f>
        <v/>
      </c>
      <c r="B468" s="59" t="str">
        <f>IF(resultats_francais!B468="","",resultats_francais!B468)</f>
        <v/>
      </c>
      <c r="C468" s="59" t="str">
        <f>IF(resultats_francais!C468="","",resultats_francais!C468)</f>
        <v/>
      </c>
      <c r="D468" s="59" t="str">
        <f>IF(resultats_francais!D468="","",resultats_francais!D468)</f>
        <v/>
      </c>
      <c r="E468" s="59" t="str">
        <f>IF(resultats_francais!H468="","",resultats_francais!H468)</f>
        <v/>
      </c>
      <c r="F468" s="59" t="str">
        <f>IF(resultats_francais!I468="","",resultats_francais!I468)</f>
        <v/>
      </c>
      <c r="G468" s="59" t="str">
        <f>IF(resultats_francais!J468="","",resultats_francais!J468)</f>
        <v/>
      </c>
      <c r="H468" s="59" t="str">
        <f>IF(resultats_francais!M468="","",resultats_francais!M468)</f>
        <v/>
      </c>
      <c r="I468" s="59" t="str">
        <f>IF(resultats_francais!N468="","",resultats_francais!N468)</f>
        <v/>
      </c>
      <c r="J468" s="59" t="str">
        <f>IF(resultats_francais!O468="","",resultats_francais!O468)</f>
        <v/>
      </c>
      <c r="K468" s="59" t="str">
        <f>IF(resultats_francais!E468="","",resultats_francais!E468)</f>
        <v/>
      </c>
      <c r="L468" s="59" t="str">
        <f>IF(resultats_francais!F468="","",resultats_francais!F468)</f>
        <v/>
      </c>
      <c r="M468" s="59" t="str">
        <f>IF(resultats_francais!G468="","",resultats_francais!G468)</f>
        <v/>
      </c>
      <c r="N468" s="59" t="str">
        <f>IF(resultats_francais!K468="","",resultats_francais!K468)</f>
        <v/>
      </c>
      <c r="O468" s="59" t="str">
        <f>IF(resultats_francais!L468="","",resultats_francais!L468)</f>
        <v/>
      </c>
      <c r="P468" s="59" t="str">
        <f>IF(resultats_francais!P468="","",resultats_francais!P468)</f>
        <v/>
      </c>
      <c r="Q468" s="59" t="str">
        <f>IF(resultats_francais!Q468="","",resultats_francais!Q468)</f>
        <v/>
      </c>
      <c r="R468" s="59" t="str">
        <f>IF(resultats_francais!R468="","",resultats_francais!R468)</f>
        <v/>
      </c>
      <c r="S468" s="59" t="str">
        <f>IF(resultats_francais!S468="","",resultats_francais!S468)</f>
        <v/>
      </c>
      <c r="T468" s="59" t="str">
        <f>IF(resultats_francais!T468="","",resultats_francais!T468)</f>
        <v/>
      </c>
      <c r="U468" s="59" t="str">
        <f>IF(resultats_francais!U468="","",resultats_francais!U468)</f>
        <v/>
      </c>
    </row>
    <row r="469" spans="1:21" ht="20.100000000000001" customHeight="1" thickBot="1">
      <c r="A469" s="63" t="str">
        <f>IF(resultats_francais!A469="","",resultats_francais!A469)</f>
        <v/>
      </c>
      <c r="B469" s="59" t="str">
        <f>IF(resultats_francais!B469="","",resultats_francais!B469)</f>
        <v/>
      </c>
      <c r="C469" s="59" t="str">
        <f>IF(resultats_francais!C469="","",resultats_francais!C469)</f>
        <v/>
      </c>
      <c r="D469" s="59" t="str">
        <f>IF(resultats_francais!D469="","",resultats_francais!D469)</f>
        <v/>
      </c>
      <c r="E469" s="59" t="str">
        <f>IF(resultats_francais!H469="","",resultats_francais!H469)</f>
        <v/>
      </c>
      <c r="F469" s="59" t="str">
        <f>IF(resultats_francais!I469="","",resultats_francais!I469)</f>
        <v/>
      </c>
      <c r="G469" s="59" t="str">
        <f>IF(resultats_francais!J469="","",resultats_francais!J469)</f>
        <v/>
      </c>
      <c r="H469" s="59" t="str">
        <f>IF(resultats_francais!M469="","",resultats_francais!M469)</f>
        <v/>
      </c>
      <c r="I469" s="59" t="str">
        <f>IF(resultats_francais!N469="","",resultats_francais!N469)</f>
        <v/>
      </c>
      <c r="J469" s="59" t="str">
        <f>IF(resultats_francais!O469="","",resultats_francais!O469)</f>
        <v/>
      </c>
      <c r="K469" s="59" t="str">
        <f>IF(resultats_francais!E469="","",resultats_francais!E469)</f>
        <v/>
      </c>
      <c r="L469" s="59" t="str">
        <f>IF(resultats_francais!F469="","",resultats_francais!F469)</f>
        <v/>
      </c>
      <c r="M469" s="59" t="str">
        <f>IF(resultats_francais!G469="","",resultats_francais!G469)</f>
        <v/>
      </c>
      <c r="N469" s="59" t="str">
        <f>IF(resultats_francais!K469="","",resultats_francais!K469)</f>
        <v/>
      </c>
      <c r="O469" s="59" t="str">
        <f>IF(resultats_francais!L469="","",resultats_francais!L469)</f>
        <v/>
      </c>
      <c r="P469" s="59" t="str">
        <f>IF(resultats_francais!P469="","",resultats_francais!P469)</f>
        <v/>
      </c>
      <c r="Q469" s="59" t="str">
        <f>IF(resultats_francais!Q469="","",resultats_francais!Q469)</f>
        <v/>
      </c>
      <c r="R469" s="59" t="str">
        <f>IF(resultats_francais!R469="","",resultats_francais!R469)</f>
        <v/>
      </c>
      <c r="S469" s="59" t="str">
        <f>IF(resultats_francais!S469="","",resultats_francais!S469)</f>
        <v/>
      </c>
      <c r="T469" s="59" t="str">
        <f>IF(resultats_francais!T469="","",resultats_francais!T469)</f>
        <v/>
      </c>
      <c r="U469" s="59" t="str">
        <f>IF(resultats_francais!U469="","",resultats_francais!U469)</f>
        <v/>
      </c>
    </row>
    <row r="470" spans="1:21" ht="20.100000000000001" customHeight="1" thickBot="1">
      <c r="A470" s="63" t="str">
        <f>IF(resultats_francais!A470="","",resultats_francais!A470)</f>
        <v/>
      </c>
      <c r="B470" s="59" t="str">
        <f>IF(resultats_francais!B470="","",resultats_francais!B470)</f>
        <v/>
      </c>
      <c r="C470" s="59" t="str">
        <f>IF(resultats_francais!C470="","",resultats_francais!C470)</f>
        <v/>
      </c>
      <c r="D470" s="59" t="str">
        <f>IF(resultats_francais!D470="","",resultats_francais!D470)</f>
        <v/>
      </c>
      <c r="E470" s="59" t="str">
        <f>IF(resultats_francais!H470="","",resultats_francais!H470)</f>
        <v/>
      </c>
      <c r="F470" s="59" t="str">
        <f>IF(resultats_francais!I470="","",resultats_francais!I470)</f>
        <v/>
      </c>
      <c r="G470" s="59" t="str">
        <f>IF(resultats_francais!J470="","",resultats_francais!J470)</f>
        <v/>
      </c>
      <c r="H470" s="59" t="str">
        <f>IF(resultats_francais!M470="","",resultats_francais!M470)</f>
        <v/>
      </c>
      <c r="I470" s="59" t="str">
        <f>IF(resultats_francais!N470="","",resultats_francais!N470)</f>
        <v/>
      </c>
      <c r="J470" s="59" t="str">
        <f>IF(resultats_francais!O470="","",resultats_francais!O470)</f>
        <v/>
      </c>
      <c r="K470" s="59" t="str">
        <f>IF(resultats_francais!E470="","",resultats_francais!E470)</f>
        <v/>
      </c>
      <c r="L470" s="59" t="str">
        <f>IF(resultats_francais!F470="","",resultats_francais!F470)</f>
        <v/>
      </c>
      <c r="M470" s="59" t="str">
        <f>IF(resultats_francais!G470="","",resultats_francais!G470)</f>
        <v/>
      </c>
      <c r="N470" s="59" t="str">
        <f>IF(resultats_francais!K470="","",resultats_francais!K470)</f>
        <v/>
      </c>
      <c r="O470" s="59" t="str">
        <f>IF(resultats_francais!L470="","",resultats_francais!L470)</f>
        <v/>
      </c>
      <c r="P470" s="59" t="str">
        <f>IF(resultats_francais!P470="","",resultats_francais!P470)</f>
        <v/>
      </c>
      <c r="Q470" s="59" t="str">
        <f>IF(resultats_francais!Q470="","",resultats_francais!Q470)</f>
        <v/>
      </c>
      <c r="R470" s="59" t="str">
        <f>IF(resultats_francais!R470="","",resultats_francais!R470)</f>
        <v/>
      </c>
      <c r="S470" s="59" t="str">
        <f>IF(resultats_francais!S470="","",resultats_francais!S470)</f>
        <v/>
      </c>
      <c r="T470" s="59" t="str">
        <f>IF(resultats_francais!T470="","",resultats_francais!T470)</f>
        <v/>
      </c>
      <c r="U470" s="59" t="str">
        <f>IF(resultats_francais!U470="","",resultats_francais!U470)</f>
        <v/>
      </c>
    </row>
    <row r="471" spans="1:21" ht="20.100000000000001" customHeight="1" thickBot="1">
      <c r="A471" s="63" t="str">
        <f>IF(resultats_francais!A471="","",resultats_francais!A471)</f>
        <v/>
      </c>
      <c r="B471" s="59" t="str">
        <f>IF(resultats_francais!B471="","",resultats_francais!B471)</f>
        <v/>
      </c>
      <c r="C471" s="59" t="str">
        <f>IF(resultats_francais!C471="","",resultats_francais!C471)</f>
        <v/>
      </c>
      <c r="D471" s="59" t="str">
        <f>IF(resultats_francais!D471="","",resultats_francais!D471)</f>
        <v/>
      </c>
      <c r="E471" s="59" t="str">
        <f>IF(resultats_francais!H471="","",resultats_francais!H471)</f>
        <v/>
      </c>
      <c r="F471" s="59" t="str">
        <f>IF(resultats_francais!I471="","",resultats_francais!I471)</f>
        <v/>
      </c>
      <c r="G471" s="59" t="str">
        <f>IF(resultats_francais!J471="","",resultats_francais!J471)</f>
        <v/>
      </c>
      <c r="H471" s="59" t="str">
        <f>IF(resultats_francais!M471="","",resultats_francais!M471)</f>
        <v/>
      </c>
      <c r="I471" s="59" t="str">
        <f>IF(resultats_francais!N471="","",resultats_francais!N471)</f>
        <v/>
      </c>
      <c r="J471" s="59" t="str">
        <f>IF(resultats_francais!O471="","",resultats_francais!O471)</f>
        <v/>
      </c>
      <c r="K471" s="59" t="str">
        <f>IF(resultats_francais!E471="","",resultats_francais!E471)</f>
        <v/>
      </c>
      <c r="L471" s="59" t="str">
        <f>IF(resultats_francais!F471="","",resultats_francais!F471)</f>
        <v/>
      </c>
      <c r="M471" s="59" t="str">
        <f>IF(resultats_francais!G471="","",resultats_francais!G471)</f>
        <v/>
      </c>
      <c r="N471" s="59" t="str">
        <f>IF(resultats_francais!K471="","",resultats_francais!K471)</f>
        <v/>
      </c>
      <c r="O471" s="59" t="str">
        <f>IF(resultats_francais!L471="","",resultats_francais!L471)</f>
        <v/>
      </c>
      <c r="P471" s="59" t="str">
        <f>IF(resultats_francais!P471="","",resultats_francais!P471)</f>
        <v/>
      </c>
      <c r="Q471" s="59" t="str">
        <f>IF(resultats_francais!Q471="","",resultats_francais!Q471)</f>
        <v/>
      </c>
      <c r="R471" s="59" t="str">
        <f>IF(resultats_francais!R471="","",resultats_francais!R471)</f>
        <v/>
      </c>
      <c r="S471" s="59" t="str">
        <f>IF(resultats_francais!S471="","",resultats_francais!S471)</f>
        <v/>
      </c>
      <c r="T471" s="59" t="str">
        <f>IF(resultats_francais!T471="","",resultats_francais!T471)</f>
        <v/>
      </c>
      <c r="U471" s="59" t="str">
        <f>IF(resultats_francais!U471="","",resultats_francais!U471)</f>
        <v/>
      </c>
    </row>
    <row r="472" spans="1:21" ht="20.100000000000001" customHeight="1" thickBot="1">
      <c r="A472" s="63" t="str">
        <f>IF(resultats_francais!A472="","",resultats_francais!A472)</f>
        <v/>
      </c>
      <c r="B472" s="59" t="str">
        <f>IF(resultats_francais!B472="","",resultats_francais!B472)</f>
        <v/>
      </c>
      <c r="C472" s="59" t="str">
        <f>IF(resultats_francais!C472="","",resultats_francais!C472)</f>
        <v/>
      </c>
      <c r="D472" s="59" t="str">
        <f>IF(resultats_francais!D472="","",resultats_francais!D472)</f>
        <v/>
      </c>
      <c r="E472" s="59" t="str">
        <f>IF(resultats_francais!H472="","",resultats_francais!H472)</f>
        <v/>
      </c>
      <c r="F472" s="59" t="str">
        <f>IF(resultats_francais!I472="","",resultats_francais!I472)</f>
        <v/>
      </c>
      <c r="G472" s="59" t="str">
        <f>IF(resultats_francais!J472="","",resultats_francais!J472)</f>
        <v/>
      </c>
      <c r="H472" s="59" t="str">
        <f>IF(resultats_francais!M472="","",resultats_francais!M472)</f>
        <v/>
      </c>
      <c r="I472" s="59" t="str">
        <f>IF(resultats_francais!N472="","",resultats_francais!N472)</f>
        <v/>
      </c>
      <c r="J472" s="59" t="str">
        <f>IF(resultats_francais!O472="","",resultats_francais!O472)</f>
        <v/>
      </c>
      <c r="K472" s="59" t="str">
        <f>IF(resultats_francais!E472="","",resultats_francais!E472)</f>
        <v/>
      </c>
      <c r="L472" s="59" t="str">
        <f>IF(resultats_francais!F472="","",resultats_francais!F472)</f>
        <v/>
      </c>
      <c r="M472" s="59" t="str">
        <f>IF(resultats_francais!G472="","",resultats_francais!G472)</f>
        <v/>
      </c>
      <c r="N472" s="59" t="str">
        <f>IF(resultats_francais!K472="","",resultats_francais!K472)</f>
        <v/>
      </c>
      <c r="O472" s="59" t="str">
        <f>IF(resultats_francais!L472="","",resultats_francais!L472)</f>
        <v/>
      </c>
      <c r="P472" s="59" t="str">
        <f>IF(resultats_francais!P472="","",resultats_francais!P472)</f>
        <v/>
      </c>
      <c r="Q472" s="59" t="str">
        <f>IF(resultats_francais!Q472="","",resultats_francais!Q472)</f>
        <v/>
      </c>
      <c r="R472" s="59" t="str">
        <f>IF(resultats_francais!R472="","",resultats_francais!R472)</f>
        <v/>
      </c>
      <c r="S472" s="59" t="str">
        <f>IF(resultats_francais!S472="","",resultats_francais!S472)</f>
        <v/>
      </c>
      <c r="T472" s="59" t="str">
        <f>IF(resultats_francais!T472="","",resultats_francais!T472)</f>
        <v/>
      </c>
      <c r="U472" s="59" t="str">
        <f>IF(resultats_francais!U472="","",resultats_francais!U472)</f>
        <v/>
      </c>
    </row>
    <row r="473" spans="1:21" ht="20.100000000000001" customHeight="1" thickBot="1">
      <c r="A473" s="63" t="str">
        <f>IF(resultats_francais!A473="","",resultats_francais!A473)</f>
        <v/>
      </c>
      <c r="B473" s="59" t="str">
        <f>IF(resultats_francais!B473="","",resultats_francais!B473)</f>
        <v/>
      </c>
      <c r="C473" s="59" t="str">
        <f>IF(resultats_francais!C473="","",resultats_francais!C473)</f>
        <v/>
      </c>
      <c r="D473" s="59" t="str">
        <f>IF(resultats_francais!D473="","",resultats_francais!D473)</f>
        <v/>
      </c>
      <c r="E473" s="59" t="str">
        <f>IF(resultats_francais!H473="","",resultats_francais!H473)</f>
        <v/>
      </c>
      <c r="F473" s="59" t="str">
        <f>IF(resultats_francais!I473="","",resultats_francais!I473)</f>
        <v/>
      </c>
      <c r="G473" s="59" t="str">
        <f>IF(resultats_francais!J473="","",resultats_francais!J473)</f>
        <v/>
      </c>
      <c r="H473" s="59" t="str">
        <f>IF(resultats_francais!M473="","",resultats_francais!M473)</f>
        <v/>
      </c>
      <c r="I473" s="59" t="str">
        <f>IF(resultats_francais!N473="","",resultats_francais!N473)</f>
        <v/>
      </c>
      <c r="J473" s="59" t="str">
        <f>IF(resultats_francais!O473="","",resultats_francais!O473)</f>
        <v/>
      </c>
      <c r="K473" s="59" t="str">
        <f>IF(resultats_francais!E473="","",resultats_francais!E473)</f>
        <v/>
      </c>
      <c r="L473" s="59" t="str">
        <f>IF(resultats_francais!F473="","",resultats_francais!F473)</f>
        <v/>
      </c>
      <c r="M473" s="59" t="str">
        <f>IF(resultats_francais!G473="","",resultats_francais!G473)</f>
        <v/>
      </c>
      <c r="N473" s="59" t="str">
        <f>IF(resultats_francais!K473="","",resultats_francais!K473)</f>
        <v/>
      </c>
      <c r="O473" s="59" t="str">
        <f>IF(resultats_francais!L473="","",resultats_francais!L473)</f>
        <v/>
      </c>
      <c r="P473" s="59" t="str">
        <f>IF(resultats_francais!P473="","",resultats_francais!P473)</f>
        <v/>
      </c>
      <c r="Q473" s="59" t="str">
        <f>IF(resultats_francais!Q473="","",resultats_francais!Q473)</f>
        <v/>
      </c>
      <c r="R473" s="59" t="str">
        <f>IF(resultats_francais!R473="","",resultats_francais!R473)</f>
        <v/>
      </c>
      <c r="S473" s="59" t="str">
        <f>IF(resultats_francais!S473="","",resultats_francais!S473)</f>
        <v/>
      </c>
      <c r="T473" s="59" t="str">
        <f>IF(resultats_francais!T473="","",resultats_francais!T473)</f>
        <v/>
      </c>
      <c r="U473" s="59" t="str">
        <f>IF(resultats_francais!U473="","",resultats_francais!U473)</f>
        <v/>
      </c>
    </row>
    <row r="474" spans="1:21" ht="20.100000000000001" customHeight="1" thickBot="1">
      <c r="A474" s="63" t="str">
        <f>IF(resultats_francais!A474="","",resultats_francais!A474)</f>
        <v/>
      </c>
      <c r="B474" s="59" t="str">
        <f>IF(resultats_francais!B474="","",resultats_francais!B474)</f>
        <v/>
      </c>
      <c r="C474" s="59" t="str">
        <f>IF(resultats_francais!C474="","",resultats_francais!C474)</f>
        <v/>
      </c>
      <c r="D474" s="59" t="str">
        <f>IF(resultats_francais!D474="","",resultats_francais!D474)</f>
        <v/>
      </c>
      <c r="E474" s="59" t="str">
        <f>IF(resultats_francais!H474="","",resultats_francais!H474)</f>
        <v/>
      </c>
      <c r="F474" s="59" t="str">
        <f>IF(resultats_francais!I474="","",resultats_francais!I474)</f>
        <v/>
      </c>
      <c r="G474" s="59" t="str">
        <f>IF(resultats_francais!J474="","",resultats_francais!J474)</f>
        <v/>
      </c>
      <c r="H474" s="59" t="str">
        <f>IF(resultats_francais!M474="","",resultats_francais!M474)</f>
        <v/>
      </c>
      <c r="I474" s="59" t="str">
        <f>IF(resultats_francais!N474="","",resultats_francais!N474)</f>
        <v/>
      </c>
      <c r="J474" s="59" t="str">
        <f>IF(resultats_francais!O474="","",resultats_francais!O474)</f>
        <v/>
      </c>
      <c r="K474" s="59" t="str">
        <f>IF(resultats_francais!E474="","",resultats_francais!E474)</f>
        <v/>
      </c>
      <c r="L474" s="59" t="str">
        <f>IF(resultats_francais!F474="","",resultats_francais!F474)</f>
        <v/>
      </c>
      <c r="M474" s="59" t="str">
        <f>IF(resultats_francais!G474="","",resultats_francais!G474)</f>
        <v/>
      </c>
      <c r="N474" s="59" t="str">
        <f>IF(resultats_francais!K474="","",resultats_francais!K474)</f>
        <v/>
      </c>
      <c r="O474" s="59" t="str">
        <f>IF(resultats_francais!L474="","",resultats_francais!L474)</f>
        <v/>
      </c>
      <c r="P474" s="59" t="str">
        <f>IF(resultats_francais!P474="","",resultats_francais!P474)</f>
        <v/>
      </c>
      <c r="Q474" s="59" t="str">
        <f>IF(resultats_francais!Q474="","",resultats_francais!Q474)</f>
        <v/>
      </c>
      <c r="R474" s="59" t="str">
        <f>IF(resultats_francais!R474="","",resultats_francais!R474)</f>
        <v/>
      </c>
      <c r="S474" s="59" t="str">
        <f>IF(resultats_francais!S474="","",resultats_francais!S474)</f>
        <v/>
      </c>
      <c r="T474" s="59" t="str">
        <f>IF(resultats_francais!T474="","",resultats_francais!T474)</f>
        <v/>
      </c>
      <c r="U474" s="59" t="str">
        <f>IF(resultats_francais!U474="","",resultats_francais!U474)</f>
        <v/>
      </c>
    </row>
    <row r="475" spans="1:21" ht="20.100000000000001" customHeight="1" thickBot="1">
      <c r="A475" s="63" t="str">
        <f>IF(resultats_francais!A475="","",resultats_francais!A475)</f>
        <v/>
      </c>
      <c r="B475" s="59" t="str">
        <f>IF(resultats_francais!B475="","",resultats_francais!B475)</f>
        <v/>
      </c>
      <c r="C475" s="59" t="str">
        <f>IF(resultats_francais!C475="","",resultats_francais!C475)</f>
        <v/>
      </c>
      <c r="D475" s="59" t="str">
        <f>IF(resultats_francais!D475="","",resultats_francais!D475)</f>
        <v/>
      </c>
      <c r="E475" s="59" t="str">
        <f>IF(resultats_francais!H475="","",resultats_francais!H475)</f>
        <v/>
      </c>
      <c r="F475" s="59" t="str">
        <f>IF(resultats_francais!I475="","",resultats_francais!I475)</f>
        <v/>
      </c>
      <c r="G475" s="59" t="str">
        <f>IF(resultats_francais!J475="","",resultats_francais!J475)</f>
        <v/>
      </c>
      <c r="H475" s="59" t="str">
        <f>IF(resultats_francais!M475="","",resultats_francais!M475)</f>
        <v/>
      </c>
      <c r="I475" s="59" t="str">
        <f>IF(resultats_francais!N475="","",resultats_francais!N475)</f>
        <v/>
      </c>
      <c r="J475" s="59" t="str">
        <f>IF(resultats_francais!O475="","",resultats_francais!O475)</f>
        <v/>
      </c>
      <c r="K475" s="59" t="str">
        <f>IF(resultats_francais!E475="","",resultats_francais!E475)</f>
        <v/>
      </c>
      <c r="L475" s="59" t="str">
        <f>IF(resultats_francais!F475="","",resultats_francais!F475)</f>
        <v/>
      </c>
      <c r="M475" s="59" t="str">
        <f>IF(resultats_francais!G475="","",resultats_francais!G475)</f>
        <v/>
      </c>
      <c r="N475" s="59" t="str">
        <f>IF(resultats_francais!K475="","",resultats_francais!K475)</f>
        <v/>
      </c>
      <c r="O475" s="59" t="str">
        <f>IF(resultats_francais!L475="","",resultats_francais!L475)</f>
        <v/>
      </c>
      <c r="P475" s="59" t="str">
        <f>IF(resultats_francais!P475="","",resultats_francais!P475)</f>
        <v/>
      </c>
      <c r="Q475" s="59" t="str">
        <f>IF(resultats_francais!Q475="","",resultats_francais!Q475)</f>
        <v/>
      </c>
      <c r="R475" s="59" t="str">
        <f>IF(resultats_francais!R475="","",resultats_francais!R475)</f>
        <v/>
      </c>
      <c r="S475" s="59" t="str">
        <f>IF(resultats_francais!S475="","",resultats_francais!S475)</f>
        <v/>
      </c>
      <c r="T475" s="59" t="str">
        <f>IF(resultats_francais!T475="","",resultats_francais!T475)</f>
        <v/>
      </c>
      <c r="U475" s="59" t="str">
        <f>IF(resultats_francais!U475="","",resultats_francais!U475)</f>
        <v/>
      </c>
    </row>
    <row r="476" spans="1:21" ht="20.100000000000001" customHeight="1" thickBot="1">
      <c r="A476" s="63" t="str">
        <f>IF(resultats_francais!A476="","",resultats_francais!A476)</f>
        <v/>
      </c>
      <c r="B476" s="59" t="str">
        <f>IF(resultats_francais!B476="","",resultats_francais!B476)</f>
        <v/>
      </c>
      <c r="C476" s="59" t="str">
        <f>IF(resultats_francais!C476="","",resultats_francais!C476)</f>
        <v/>
      </c>
      <c r="D476" s="59" t="str">
        <f>IF(resultats_francais!D476="","",resultats_francais!D476)</f>
        <v/>
      </c>
      <c r="E476" s="59" t="str">
        <f>IF(resultats_francais!H476="","",resultats_francais!H476)</f>
        <v/>
      </c>
      <c r="F476" s="59" t="str">
        <f>IF(resultats_francais!I476="","",resultats_francais!I476)</f>
        <v/>
      </c>
      <c r="G476" s="59" t="str">
        <f>IF(resultats_francais!J476="","",resultats_francais!J476)</f>
        <v/>
      </c>
      <c r="H476" s="59" t="str">
        <f>IF(resultats_francais!M476="","",resultats_francais!M476)</f>
        <v/>
      </c>
      <c r="I476" s="59" t="str">
        <f>IF(resultats_francais!N476="","",resultats_francais!N476)</f>
        <v/>
      </c>
      <c r="J476" s="59" t="str">
        <f>IF(resultats_francais!O476="","",resultats_francais!O476)</f>
        <v/>
      </c>
      <c r="K476" s="59" t="str">
        <f>IF(resultats_francais!E476="","",resultats_francais!E476)</f>
        <v/>
      </c>
      <c r="L476" s="59" t="str">
        <f>IF(resultats_francais!F476="","",resultats_francais!F476)</f>
        <v/>
      </c>
      <c r="M476" s="59" t="str">
        <f>IF(resultats_francais!G476="","",resultats_francais!G476)</f>
        <v/>
      </c>
      <c r="N476" s="59" t="str">
        <f>IF(resultats_francais!K476="","",resultats_francais!K476)</f>
        <v/>
      </c>
      <c r="O476" s="59" t="str">
        <f>IF(resultats_francais!L476="","",resultats_francais!L476)</f>
        <v/>
      </c>
      <c r="P476" s="59" t="str">
        <f>IF(resultats_francais!P476="","",resultats_francais!P476)</f>
        <v/>
      </c>
      <c r="Q476" s="59" t="str">
        <f>IF(resultats_francais!Q476="","",resultats_francais!Q476)</f>
        <v/>
      </c>
      <c r="R476" s="59" t="str">
        <f>IF(resultats_francais!R476="","",resultats_francais!R476)</f>
        <v/>
      </c>
      <c r="S476" s="59" t="str">
        <f>IF(resultats_francais!S476="","",resultats_francais!S476)</f>
        <v/>
      </c>
      <c r="T476" s="59" t="str">
        <f>IF(resultats_francais!T476="","",resultats_francais!T476)</f>
        <v/>
      </c>
      <c r="U476" s="59" t="str">
        <f>IF(resultats_francais!U476="","",resultats_francais!U476)</f>
        <v/>
      </c>
    </row>
    <row r="477" spans="1:21" ht="20.100000000000001" customHeight="1" thickBot="1">
      <c r="A477" s="63" t="str">
        <f>IF(resultats_francais!A477="","",resultats_francais!A477)</f>
        <v/>
      </c>
      <c r="B477" s="59" t="str">
        <f>IF(resultats_francais!B477="","",resultats_francais!B477)</f>
        <v/>
      </c>
      <c r="C477" s="59" t="str">
        <f>IF(resultats_francais!C477="","",resultats_francais!C477)</f>
        <v/>
      </c>
      <c r="D477" s="59" t="str">
        <f>IF(resultats_francais!D477="","",resultats_francais!D477)</f>
        <v/>
      </c>
      <c r="E477" s="59" t="str">
        <f>IF(resultats_francais!H477="","",resultats_francais!H477)</f>
        <v/>
      </c>
      <c r="F477" s="59" t="str">
        <f>IF(resultats_francais!I477="","",resultats_francais!I477)</f>
        <v/>
      </c>
      <c r="G477" s="59" t="str">
        <f>IF(resultats_francais!J477="","",resultats_francais!J477)</f>
        <v/>
      </c>
      <c r="H477" s="59" t="str">
        <f>IF(resultats_francais!M477="","",resultats_francais!M477)</f>
        <v/>
      </c>
      <c r="I477" s="59" t="str">
        <f>IF(resultats_francais!N477="","",resultats_francais!N477)</f>
        <v/>
      </c>
      <c r="J477" s="59" t="str">
        <f>IF(resultats_francais!O477="","",resultats_francais!O477)</f>
        <v/>
      </c>
      <c r="K477" s="59" t="str">
        <f>IF(resultats_francais!E477="","",resultats_francais!E477)</f>
        <v/>
      </c>
      <c r="L477" s="59" t="str">
        <f>IF(resultats_francais!F477="","",resultats_francais!F477)</f>
        <v/>
      </c>
      <c r="M477" s="59" t="str">
        <f>IF(resultats_francais!G477="","",resultats_francais!G477)</f>
        <v/>
      </c>
      <c r="N477" s="59" t="str">
        <f>IF(resultats_francais!K477="","",resultats_francais!K477)</f>
        <v/>
      </c>
      <c r="O477" s="59" t="str">
        <f>IF(resultats_francais!L477="","",resultats_francais!L477)</f>
        <v/>
      </c>
      <c r="P477" s="59" t="str">
        <f>IF(resultats_francais!P477="","",resultats_francais!P477)</f>
        <v/>
      </c>
      <c r="Q477" s="59" t="str">
        <f>IF(resultats_francais!Q477="","",resultats_francais!Q477)</f>
        <v/>
      </c>
      <c r="R477" s="59" t="str">
        <f>IF(resultats_francais!R477="","",resultats_francais!R477)</f>
        <v/>
      </c>
      <c r="S477" s="59" t="str">
        <f>IF(resultats_francais!S477="","",resultats_francais!S477)</f>
        <v/>
      </c>
      <c r="T477" s="59" t="str">
        <f>IF(resultats_francais!T477="","",resultats_francais!T477)</f>
        <v/>
      </c>
      <c r="U477" s="59" t="str">
        <f>IF(resultats_francais!U477="","",resultats_francais!U477)</f>
        <v/>
      </c>
    </row>
    <row r="478" spans="1:21" ht="20.100000000000001" customHeight="1" thickBot="1">
      <c r="A478" s="63" t="str">
        <f>IF(resultats_francais!A478="","",resultats_francais!A478)</f>
        <v/>
      </c>
      <c r="B478" s="59" t="str">
        <f>IF(resultats_francais!B478="","",resultats_francais!B478)</f>
        <v/>
      </c>
      <c r="C478" s="59" t="str">
        <f>IF(resultats_francais!C478="","",resultats_francais!C478)</f>
        <v/>
      </c>
      <c r="D478" s="59" t="str">
        <f>IF(resultats_francais!D478="","",resultats_francais!D478)</f>
        <v/>
      </c>
      <c r="E478" s="59" t="str">
        <f>IF(resultats_francais!H478="","",resultats_francais!H478)</f>
        <v/>
      </c>
      <c r="F478" s="59" t="str">
        <f>IF(resultats_francais!I478="","",resultats_francais!I478)</f>
        <v/>
      </c>
      <c r="G478" s="59" t="str">
        <f>IF(resultats_francais!J478="","",resultats_francais!J478)</f>
        <v/>
      </c>
      <c r="H478" s="59" t="str">
        <f>IF(resultats_francais!M478="","",resultats_francais!M478)</f>
        <v/>
      </c>
      <c r="I478" s="59" t="str">
        <f>IF(resultats_francais!N478="","",resultats_francais!N478)</f>
        <v/>
      </c>
      <c r="J478" s="59" t="str">
        <f>IF(resultats_francais!O478="","",resultats_francais!O478)</f>
        <v/>
      </c>
      <c r="K478" s="59" t="str">
        <f>IF(resultats_francais!E478="","",resultats_francais!E478)</f>
        <v/>
      </c>
      <c r="L478" s="59" t="str">
        <f>IF(resultats_francais!F478="","",resultats_francais!F478)</f>
        <v/>
      </c>
      <c r="M478" s="59" t="str">
        <f>IF(resultats_francais!G478="","",resultats_francais!G478)</f>
        <v/>
      </c>
      <c r="N478" s="59" t="str">
        <f>IF(resultats_francais!K478="","",resultats_francais!K478)</f>
        <v/>
      </c>
      <c r="O478" s="59" t="str">
        <f>IF(resultats_francais!L478="","",resultats_francais!L478)</f>
        <v/>
      </c>
      <c r="P478" s="59" t="str">
        <f>IF(resultats_francais!P478="","",resultats_francais!P478)</f>
        <v/>
      </c>
      <c r="Q478" s="59" t="str">
        <f>IF(resultats_francais!Q478="","",resultats_francais!Q478)</f>
        <v/>
      </c>
      <c r="R478" s="59" t="str">
        <f>IF(resultats_francais!R478="","",resultats_francais!R478)</f>
        <v/>
      </c>
      <c r="S478" s="59" t="str">
        <f>IF(resultats_francais!S478="","",resultats_francais!S478)</f>
        <v/>
      </c>
      <c r="T478" s="59" t="str">
        <f>IF(resultats_francais!T478="","",resultats_francais!T478)</f>
        <v/>
      </c>
      <c r="U478" s="59" t="str">
        <f>IF(resultats_francais!U478="","",resultats_francais!U478)</f>
        <v/>
      </c>
    </row>
    <row r="479" spans="1:21" ht="20.100000000000001" customHeight="1" thickBot="1">
      <c r="A479" s="63" t="str">
        <f>IF(resultats_francais!A479="","",resultats_francais!A479)</f>
        <v/>
      </c>
      <c r="B479" s="59" t="str">
        <f>IF(resultats_francais!B479="","",resultats_francais!B479)</f>
        <v/>
      </c>
      <c r="C479" s="59" t="str">
        <f>IF(resultats_francais!C479="","",resultats_francais!C479)</f>
        <v/>
      </c>
      <c r="D479" s="59" t="str">
        <f>IF(resultats_francais!D479="","",resultats_francais!D479)</f>
        <v/>
      </c>
      <c r="E479" s="59" t="str">
        <f>IF(resultats_francais!H479="","",resultats_francais!H479)</f>
        <v/>
      </c>
      <c r="F479" s="59" t="str">
        <f>IF(resultats_francais!I479="","",resultats_francais!I479)</f>
        <v/>
      </c>
      <c r="G479" s="59" t="str">
        <f>IF(resultats_francais!J479="","",resultats_francais!J479)</f>
        <v/>
      </c>
      <c r="H479" s="59" t="str">
        <f>IF(resultats_francais!M479="","",resultats_francais!M479)</f>
        <v/>
      </c>
      <c r="I479" s="59" t="str">
        <f>IF(resultats_francais!N479="","",resultats_francais!N479)</f>
        <v/>
      </c>
      <c r="J479" s="59" t="str">
        <f>IF(resultats_francais!O479="","",resultats_francais!O479)</f>
        <v/>
      </c>
      <c r="K479" s="59" t="str">
        <f>IF(resultats_francais!E479="","",resultats_francais!E479)</f>
        <v/>
      </c>
      <c r="L479" s="59" t="str">
        <f>IF(resultats_francais!F479="","",resultats_francais!F479)</f>
        <v/>
      </c>
      <c r="M479" s="59" t="str">
        <f>IF(resultats_francais!G479="","",resultats_francais!G479)</f>
        <v/>
      </c>
      <c r="N479" s="59" t="str">
        <f>IF(resultats_francais!K479="","",resultats_francais!K479)</f>
        <v/>
      </c>
      <c r="O479" s="59" t="str">
        <f>IF(resultats_francais!L479="","",resultats_francais!L479)</f>
        <v/>
      </c>
      <c r="P479" s="59" t="str">
        <f>IF(resultats_francais!P479="","",resultats_francais!P479)</f>
        <v/>
      </c>
      <c r="Q479" s="59" t="str">
        <f>IF(resultats_francais!Q479="","",resultats_francais!Q479)</f>
        <v/>
      </c>
      <c r="R479" s="59" t="str">
        <f>IF(resultats_francais!R479="","",resultats_francais!R479)</f>
        <v/>
      </c>
      <c r="S479" s="59" t="str">
        <f>IF(resultats_francais!S479="","",resultats_francais!S479)</f>
        <v/>
      </c>
      <c r="T479" s="59" t="str">
        <f>IF(resultats_francais!T479="","",resultats_francais!T479)</f>
        <v/>
      </c>
      <c r="U479" s="59" t="str">
        <f>IF(resultats_francais!U479="","",resultats_francais!U479)</f>
        <v/>
      </c>
    </row>
    <row r="480" spans="1:21" ht="20.100000000000001" customHeight="1" thickBot="1">
      <c r="A480" s="63" t="str">
        <f>IF(resultats_francais!A480="","",resultats_francais!A480)</f>
        <v/>
      </c>
      <c r="B480" s="59" t="str">
        <f>IF(resultats_francais!B480="","",resultats_francais!B480)</f>
        <v/>
      </c>
      <c r="C480" s="59" t="str">
        <f>IF(resultats_francais!C480="","",resultats_francais!C480)</f>
        <v/>
      </c>
      <c r="D480" s="59" t="str">
        <f>IF(resultats_francais!D480="","",resultats_francais!D480)</f>
        <v/>
      </c>
      <c r="E480" s="59" t="str">
        <f>IF(resultats_francais!H480="","",resultats_francais!H480)</f>
        <v/>
      </c>
      <c r="F480" s="59" t="str">
        <f>IF(resultats_francais!I480="","",resultats_francais!I480)</f>
        <v/>
      </c>
      <c r="G480" s="59" t="str">
        <f>IF(resultats_francais!J480="","",resultats_francais!J480)</f>
        <v/>
      </c>
      <c r="H480" s="59" t="str">
        <f>IF(resultats_francais!M480="","",resultats_francais!M480)</f>
        <v/>
      </c>
      <c r="I480" s="59" t="str">
        <f>IF(resultats_francais!N480="","",resultats_francais!N480)</f>
        <v/>
      </c>
      <c r="J480" s="59" t="str">
        <f>IF(resultats_francais!O480="","",resultats_francais!O480)</f>
        <v/>
      </c>
      <c r="K480" s="59" t="str">
        <f>IF(resultats_francais!E480="","",resultats_francais!E480)</f>
        <v/>
      </c>
      <c r="L480" s="59" t="str">
        <f>IF(resultats_francais!F480="","",resultats_francais!F480)</f>
        <v/>
      </c>
      <c r="M480" s="59" t="str">
        <f>IF(resultats_francais!G480="","",resultats_francais!G480)</f>
        <v/>
      </c>
      <c r="N480" s="59" t="str">
        <f>IF(resultats_francais!K480="","",resultats_francais!K480)</f>
        <v/>
      </c>
      <c r="O480" s="59" t="str">
        <f>IF(resultats_francais!L480="","",resultats_francais!L480)</f>
        <v/>
      </c>
      <c r="P480" s="59" t="str">
        <f>IF(resultats_francais!P480="","",resultats_francais!P480)</f>
        <v/>
      </c>
      <c r="Q480" s="59" t="str">
        <f>IF(resultats_francais!Q480="","",resultats_francais!Q480)</f>
        <v/>
      </c>
      <c r="R480" s="59" t="str">
        <f>IF(resultats_francais!R480="","",resultats_francais!R480)</f>
        <v/>
      </c>
      <c r="S480" s="59" t="str">
        <f>IF(resultats_francais!S480="","",resultats_francais!S480)</f>
        <v/>
      </c>
      <c r="T480" s="59" t="str">
        <f>IF(resultats_francais!T480="","",resultats_francais!T480)</f>
        <v/>
      </c>
      <c r="U480" s="59" t="str">
        <f>IF(resultats_francais!U480="","",resultats_francais!U480)</f>
        <v/>
      </c>
    </row>
    <row r="481" spans="1:21" ht="20.100000000000001" customHeight="1" thickBot="1">
      <c r="A481" s="63" t="str">
        <f>IF(resultats_francais!A481="","",resultats_francais!A481)</f>
        <v/>
      </c>
      <c r="B481" s="59" t="str">
        <f>IF(resultats_francais!B481="","",resultats_francais!B481)</f>
        <v/>
      </c>
      <c r="C481" s="59" t="str">
        <f>IF(resultats_francais!C481="","",resultats_francais!C481)</f>
        <v/>
      </c>
      <c r="D481" s="59" t="str">
        <f>IF(resultats_francais!D481="","",resultats_francais!D481)</f>
        <v/>
      </c>
      <c r="E481" s="59" t="str">
        <f>IF(resultats_francais!H481="","",resultats_francais!H481)</f>
        <v/>
      </c>
      <c r="F481" s="59" t="str">
        <f>IF(resultats_francais!I481="","",resultats_francais!I481)</f>
        <v/>
      </c>
      <c r="G481" s="59" t="str">
        <f>IF(resultats_francais!J481="","",resultats_francais!J481)</f>
        <v/>
      </c>
      <c r="H481" s="59" t="str">
        <f>IF(resultats_francais!M481="","",resultats_francais!M481)</f>
        <v/>
      </c>
      <c r="I481" s="59" t="str">
        <f>IF(resultats_francais!N481="","",resultats_francais!N481)</f>
        <v/>
      </c>
      <c r="J481" s="59" t="str">
        <f>IF(resultats_francais!O481="","",resultats_francais!O481)</f>
        <v/>
      </c>
      <c r="K481" s="59" t="str">
        <f>IF(resultats_francais!E481="","",resultats_francais!E481)</f>
        <v/>
      </c>
      <c r="L481" s="59" t="str">
        <f>IF(resultats_francais!F481="","",resultats_francais!F481)</f>
        <v/>
      </c>
      <c r="M481" s="59" t="str">
        <f>IF(resultats_francais!G481="","",resultats_francais!G481)</f>
        <v/>
      </c>
      <c r="N481" s="59" t="str">
        <f>IF(resultats_francais!K481="","",resultats_francais!K481)</f>
        <v/>
      </c>
      <c r="O481" s="59" t="str">
        <f>IF(resultats_francais!L481="","",resultats_francais!L481)</f>
        <v/>
      </c>
      <c r="P481" s="59" t="str">
        <f>IF(resultats_francais!P481="","",resultats_francais!P481)</f>
        <v/>
      </c>
      <c r="Q481" s="59" t="str">
        <f>IF(resultats_francais!Q481="","",resultats_francais!Q481)</f>
        <v/>
      </c>
      <c r="R481" s="59" t="str">
        <f>IF(resultats_francais!R481="","",resultats_francais!R481)</f>
        <v/>
      </c>
      <c r="S481" s="59" t="str">
        <f>IF(resultats_francais!S481="","",resultats_francais!S481)</f>
        <v/>
      </c>
      <c r="T481" s="59" t="str">
        <f>IF(resultats_francais!T481="","",resultats_francais!T481)</f>
        <v/>
      </c>
      <c r="U481" s="59" t="str">
        <f>IF(resultats_francais!U481="","",resultats_francais!U481)</f>
        <v/>
      </c>
    </row>
    <row r="482" spans="1:21" ht="20.100000000000001" customHeight="1" thickBot="1">
      <c r="A482" s="63" t="str">
        <f>IF(resultats_francais!A482="","",resultats_francais!A482)</f>
        <v/>
      </c>
      <c r="B482" s="59" t="str">
        <f>IF(resultats_francais!B482="","",resultats_francais!B482)</f>
        <v/>
      </c>
      <c r="C482" s="59" t="str">
        <f>IF(resultats_francais!C482="","",resultats_francais!C482)</f>
        <v/>
      </c>
      <c r="D482" s="59" t="str">
        <f>IF(resultats_francais!D482="","",resultats_francais!D482)</f>
        <v/>
      </c>
      <c r="E482" s="59" t="str">
        <f>IF(resultats_francais!H482="","",resultats_francais!H482)</f>
        <v/>
      </c>
      <c r="F482" s="59" t="str">
        <f>IF(resultats_francais!I482="","",resultats_francais!I482)</f>
        <v/>
      </c>
      <c r="G482" s="59" t="str">
        <f>IF(resultats_francais!J482="","",resultats_francais!J482)</f>
        <v/>
      </c>
      <c r="H482" s="59" t="str">
        <f>IF(resultats_francais!M482="","",resultats_francais!M482)</f>
        <v/>
      </c>
      <c r="I482" s="59" t="str">
        <f>IF(resultats_francais!N482="","",resultats_francais!N482)</f>
        <v/>
      </c>
      <c r="J482" s="59" t="str">
        <f>IF(resultats_francais!O482="","",resultats_francais!O482)</f>
        <v/>
      </c>
      <c r="K482" s="59" t="str">
        <f>IF(resultats_francais!E482="","",resultats_francais!E482)</f>
        <v/>
      </c>
      <c r="L482" s="59" t="str">
        <f>IF(resultats_francais!F482="","",resultats_francais!F482)</f>
        <v/>
      </c>
      <c r="M482" s="59" t="str">
        <f>IF(resultats_francais!G482="","",resultats_francais!G482)</f>
        <v/>
      </c>
      <c r="N482" s="59" t="str">
        <f>IF(resultats_francais!K482="","",resultats_francais!K482)</f>
        <v/>
      </c>
      <c r="O482" s="59" t="str">
        <f>IF(resultats_francais!L482="","",resultats_francais!L482)</f>
        <v/>
      </c>
      <c r="P482" s="59" t="str">
        <f>IF(resultats_francais!P482="","",resultats_francais!P482)</f>
        <v/>
      </c>
      <c r="Q482" s="59" t="str">
        <f>IF(resultats_francais!Q482="","",resultats_francais!Q482)</f>
        <v/>
      </c>
      <c r="R482" s="59" t="str">
        <f>IF(resultats_francais!R482="","",resultats_francais!R482)</f>
        <v/>
      </c>
      <c r="S482" s="59" t="str">
        <f>IF(resultats_francais!S482="","",resultats_francais!S482)</f>
        <v/>
      </c>
      <c r="T482" s="59" t="str">
        <f>IF(resultats_francais!T482="","",resultats_francais!T482)</f>
        <v/>
      </c>
      <c r="U482" s="59" t="str">
        <f>IF(resultats_francais!U482="","",resultats_francais!U482)</f>
        <v/>
      </c>
    </row>
    <row r="483" spans="1:21" ht="20.100000000000001" customHeight="1" thickBot="1">
      <c r="A483" s="63" t="str">
        <f>IF(resultats_francais!A483="","",resultats_francais!A483)</f>
        <v/>
      </c>
      <c r="B483" s="59" t="str">
        <f>IF(resultats_francais!B483="","",resultats_francais!B483)</f>
        <v/>
      </c>
      <c r="C483" s="59" t="str">
        <f>IF(resultats_francais!C483="","",resultats_francais!C483)</f>
        <v/>
      </c>
      <c r="D483" s="59" t="str">
        <f>IF(resultats_francais!D483="","",resultats_francais!D483)</f>
        <v/>
      </c>
      <c r="E483" s="59" t="str">
        <f>IF(resultats_francais!H483="","",resultats_francais!H483)</f>
        <v/>
      </c>
      <c r="F483" s="59" t="str">
        <f>IF(resultats_francais!I483="","",resultats_francais!I483)</f>
        <v/>
      </c>
      <c r="G483" s="59" t="str">
        <f>IF(resultats_francais!J483="","",resultats_francais!J483)</f>
        <v/>
      </c>
      <c r="H483" s="59" t="str">
        <f>IF(resultats_francais!M483="","",resultats_francais!M483)</f>
        <v/>
      </c>
      <c r="I483" s="59" t="str">
        <f>IF(resultats_francais!N483="","",resultats_francais!N483)</f>
        <v/>
      </c>
      <c r="J483" s="59" t="str">
        <f>IF(resultats_francais!O483="","",resultats_francais!O483)</f>
        <v/>
      </c>
      <c r="K483" s="59" t="str">
        <f>IF(resultats_francais!E483="","",resultats_francais!E483)</f>
        <v/>
      </c>
      <c r="L483" s="59" t="str">
        <f>IF(resultats_francais!F483="","",resultats_francais!F483)</f>
        <v/>
      </c>
      <c r="M483" s="59" t="str">
        <f>IF(resultats_francais!G483="","",resultats_francais!G483)</f>
        <v/>
      </c>
      <c r="N483" s="59" t="str">
        <f>IF(resultats_francais!K483="","",resultats_francais!K483)</f>
        <v/>
      </c>
      <c r="O483" s="59" t="str">
        <f>IF(resultats_francais!L483="","",resultats_francais!L483)</f>
        <v/>
      </c>
      <c r="P483" s="59" t="str">
        <f>IF(resultats_francais!P483="","",resultats_francais!P483)</f>
        <v/>
      </c>
      <c r="Q483" s="59" t="str">
        <f>IF(resultats_francais!Q483="","",resultats_francais!Q483)</f>
        <v/>
      </c>
      <c r="R483" s="59" t="str">
        <f>IF(resultats_francais!R483="","",resultats_francais!R483)</f>
        <v/>
      </c>
      <c r="S483" s="59" t="str">
        <f>IF(resultats_francais!S483="","",resultats_francais!S483)</f>
        <v/>
      </c>
      <c r="T483" s="59" t="str">
        <f>IF(resultats_francais!T483="","",resultats_francais!T483)</f>
        <v/>
      </c>
      <c r="U483" s="59" t="str">
        <f>IF(resultats_francais!U483="","",resultats_francais!U483)</f>
        <v/>
      </c>
    </row>
    <row r="484" spans="1:21" ht="20.100000000000001" customHeight="1" thickBot="1">
      <c r="A484" s="63" t="str">
        <f>IF(resultats_francais!A484="","",resultats_francais!A484)</f>
        <v/>
      </c>
      <c r="B484" s="59" t="str">
        <f>IF(resultats_francais!B484="","",resultats_francais!B484)</f>
        <v/>
      </c>
      <c r="C484" s="59" t="str">
        <f>IF(resultats_francais!C484="","",resultats_francais!C484)</f>
        <v/>
      </c>
      <c r="D484" s="59" t="str">
        <f>IF(resultats_francais!D484="","",resultats_francais!D484)</f>
        <v/>
      </c>
      <c r="E484" s="59" t="str">
        <f>IF(resultats_francais!H484="","",resultats_francais!H484)</f>
        <v/>
      </c>
      <c r="F484" s="59" t="str">
        <f>IF(resultats_francais!I484="","",resultats_francais!I484)</f>
        <v/>
      </c>
      <c r="G484" s="59" t="str">
        <f>IF(resultats_francais!J484="","",resultats_francais!J484)</f>
        <v/>
      </c>
      <c r="H484" s="59" t="str">
        <f>IF(resultats_francais!M484="","",resultats_francais!M484)</f>
        <v/>
      </c>
      <c r="I484" s="59" t="str">
        <f>IF(resultats_francais!N484="","",resultats_francais!N484)</f>
        <v/>
      </c>
      <c r="J484" s="59" t="str">
        <f>IF(resultats_francais!O484="","",resultats_francais!O484)</f>
        <v/>
      </c>
      <c r="K484" s="59" t="str">
        <f>IF(resultats_francais!E484="","",resultats_francais!E484)</f>
        <v/>
      </c>
      <c r="L484" s="59" t="str">
        <f>IF(resultats_francais!F484="","",resultats_francais!F484)</f>
        <v/>
      </c>
      <c r="M484" s="59" t="str">
        <f>IF(resultats_francais!G484="","",resultats_francais!G484)</f>
        <v/>
      </c>
      <c r="N484" s="59" t="str">
        <f>IF(resultats_francais!K484="","",resultats_francais!K484)</f>
        <v/>
      </c>
      <c r="O484" s="59" t="str">
        <f>IF(resultats_francais!L484="","",resultats_francais!L484)</f>
        <v/>
      </c>
      <c r="P484" s="59" t="str">
        <f>IF(resultats_francais!P484="","",resultats_francais!P484)</f>
        <v/>
      </c>
      <c r="Q484" s="59" t="str">
        <f>IF(resultats_francais!Q484="","",resultats_francais!Q484)</f>
        <v/>
      </c>
      <c r="R484" s="59" t="str">
        <f>IF(resultats_francais!R484="","",resultats_francais!R484)</f>
        <v/>
      </c>
      <c r="S484" s="59" t="str">
        <f>IF(resultats_francais!S484="","",resultats_francais!S484)</f>
        <v/>
      </c>
      <c r="T484" s="59" t="str">
        <f>IF(resultats_francais!T484="","",resultats_francais!T484)</f>
        <v/>
      </c>
      <c r="U484" s="59" t="str">
        <f>IF(resultats_francais!U484="","",resultats_francais!U484)</f>
        <v/>
      </c>
    </row>
    <row r="485" spans="1:21" ht="20.100000000000001" customHeight="1" thickBot="1">
      <c r="A485" s="63" t="str">
        <f>IF(resultats_francais!A485="","",resultats_francais!A485)</f>
        <v/>
      </c>
      <c r="B485" s="59" t="str">
        <f>IF(resultats_francais!B485="","",resultats_francais!B485)</f>
        <v/>
      </c>
      <c r="C485" s="59" t="str">
        <f>IF(resultats_francais!C485="","",resultats_francais!C485)</f>
        <v/>
      </c>
      <c r="D485" s="59" t="str">
        <f>IF(resultats_francais!D485="","",resultats_francais!D485)</f>
        <v/>
      </c>
      <c r="E485" s="59" t="str">
        <f>IF(resultats_francais!H485="","",resultats_francais!H485)</f>
        <v/>
      </c>
      <c r="F485" s="59" t="str">
        <f>IF(resultats_francais!I485="","",resultats_francais!I485)</f>
        <v/>
      </c>
      <c r="G485" s="59" t="str">
        <f>IF(resultats_francais!J485="","",resultats_francais!J485)</f>
        <v/>
      </c>
      <c r="H485" s="59" t="str">
        <f>IF(resultats_francais!M485="","",resultats_francais!M485)</f>
        <v/>
      </c>
      <c r="I485" s="59" t="str">
        <f>IF(resultats_francais!N485="","",resultats_francais!N485)</f>
        <v/>
      </c>
      <c r="J485" s="59" t="str">
        <f>IF(resultats_francais!O485="","",resultats_francais!O485)</f>
        <v/>
      </c>
      <c r="K485" s="59" t="str">
        <f>IF(resultats_francais!E485="","",resultats_francais!E485)</f>
        <v/>
      </c>
      <c r="L485" s="59" t="str">
        <f>IF(resultats_francais!F485="","",resultats_francais!F485)</f>
        <v/>
      </c>
      <c r="M485" s="59" t="str">
        <f>IF(resultats_francais!G485="","",resultats_francais!G485)</f>
        <v/>
      </c>
      <c r="N485" s="59" t="str">
        <f>IF(resultats_francais!K485="","",resultats_francais!K485)</f>
        <v/>
      </c>
      <c r="O485" s="59" t="str">
        <f>IF(resultats_francais!L485="","",resultats_francais!L485)</f>
        <v/>
      </c>
      <c r="P485" s="59" t="str">
        <f>IF(resultats_francais!P485="","",resultats_francais!P485)</f>
        <v/>
      </c>
      <c r="Q485" s="59" t="str">
        <f>IF(resultats_francais!Q485="","",resultats_francais!Q485)</f>
        <v/>
      </c>
      <c r="R485" s="59" t="str">
        <f>IF(resultats_francais!R485="","",resultats_francais!R485)</f>
        <v/>
      </c>
      <c r="S485" s="59" t="str">
        <f>IF(resultats_francais!S485="","",resultats_francais!S485)</f>
        <v/>
      </c>
      <c r="T485" s="59" t="str">
        <f>IF(resultats_francais!T485="","",resultats_francais!T485)</f>
        <v/>
      </c>
      <c r="U485" s="59" t="str">
        <f>IF(resultats_francais!U485="","",resultats_francais!U485)</f>
        <v/>
      </c>
    </row>
    <row r="486" spans="1:21" ht="20.100000000000001" customHeight="1" thickBot="1">
      <c r="A486" s="63" t="str">
        <f>IF(resultats_francais!A486="","",resultats_francais!A486)</f>
        <v/>
      </c>
      <c r="B486" s="59" t="str">
        <f>IF(resultats_francais!B486="","",resultats_francais!B486)</f>
        <v/>
      </c>
      <c r="C486" s="59" t="str">
        <f>IF(resultats_francais!C486="","",resultats_francais!C486)</f>
        <v/>
      </c>
      <c r="D486" s="59" t="str">
        <f>IF(resultats_francais!D486="","",resultats_francais!D486)</f>
        <v/>
      </c>
      <c r="E486" s="59" t="str">
        <f>IF(resultats_francais!H486="","",resultats_francais!H486)</f>
        <v/>
      </c>
      <c r="F486" s="59" t="str">
        <f>IF(resultats_francais!I486="","",resultats_francais!I486)</f>
        <v/>
      </c>
      <c r="G486" s="59" t="str">
        <f>IF(resultats_francais!J486="","",resultats_francais!J486)</f>
        <v/>
      </c>
      <c r="H486" s="59" t="str">
        <f>IF(resultats_francais!M486="","",resultats_francais!M486)</f>
        <v/>
      </c>
      <c r="I486" s="59" t="str">
        <f>IF(resultats_francais!N486="","",resultats_francais!N486)</f>
        <v/>
      </c>
      <c r="J486" s="59" t="str">
        <f>IF(resultats_francais!O486="","",resultats_francais!O486)</f>
        <v/>
      </c>
      <c r="K486" s="59" t="str">
        <f>IF(resultats_francais!E486="","",resultats_francais!E486)</f>
        <v/>
      </c>
      <c r="L486" s="59" t="str">
        <f>IF(resultats_francais!F486="","",resultats_francais!F486)</f>
        <v/>
      </c>
      <c r="M486" s="59" t="str">
        <f>IF(resultats_francais!G486="","",resultats_francais!G486)</f>
        <v/>
      </c>
      <c r="N486" s="59" t="str">
        <f>IF(resultats_francais!K486="","",resultats_francais!K486)</f>
        <v/>
      </c>
      <c r="O486" s="59" t="str">
        <f>IF(resultats_francais!L486="","",resultats_francais!L486)</f>
        <v/>
      </c>
      <c r="P486" s="59" t="str">
        <f>IF(resultats_francais!P486="","",resultats_francais!P486)</f>
        <v/>
      </c>
      <c r="Q486" s="59" t="str">
        <f>IF(resultats_francais!Q486="","",resultats_francais!Q486)</f>
        <v/>
      </c>
      <c r="R486" s="59" t="str">
        <f>IF(resultats_francais!R486="","",resultats_francais!R486)</f>
        <v/>
      </c>
      <c r="S486" s="59" t="str">
        <f>IF(resultats_francais!S486="","",resultats_francais!S486)</f>
        <v/>
      </c>
      <c r="T486" s="59" t="str">
        <f>IF(resultats_francais!T486="","",resultats_francais!T486)</f>
        <v/>
      </c>
      <c r="U486" s="59" t="str">
        <f>IF(resultats_francais!U486="","",resultats_francais!U486)</f>
        <v/>
      </c>
    </row>
    <row r="487" spans="1:21" ht="20.100000000000001" customHeight="1" thickBot="1">
      <c r="A487" s="63" t="str">
        <f>IF(resultats_francais!A487="","",resultats_francais!A487)</f>
        <v/>
      </c>
      <c r="B487" s="59" t="str">
        <f>IF(resultats_francais!B487="","",resultats_francais!B487)</f>
        <v/>
      </c>
      <c r="C487" s="59" t="str">
        <f>IF(resultats_francais!C487="","",resultats_francais!C487)</f>
        <v/>
      </c>
      <c r="D487" s="59" t="str">
        <f>IF(resultats_francais!D487="","",resultats_francais!D487)</f>
        <v/>
      </c>
      <c r="E487" s="59" t="str">
        <f>IF(resultats_francais!H487="","",resultats_francais!H487)</f>
        <v/>
      </c>
      <c r="F487" s="59" t="str">
        <f>IF(resultats_francais!I487="","",resultats_francais!I487)</f>
        <v/>
      </c>
      <c r="G487" s="59" t="str">
        <f>IF(resultats_francais!J487="","",resultats_francais!J487)</f>
        <v/>
      </c>
      <c r="H487" s="59" t="str">
        <f>IF(resultats_francais!M487="","",resultats_francais!M487)</f>
        <v/>
      </c>
      <c r="I487" s="59" t="str">
        <f>IF(resultats_francais!N487="","",resultats_francais!N487)</f>
        <v/>
      </c>
      <c r="J487" s="59" t="str">
        <f>IF(resultats_francais!O487="","",resultats_francais!O487)</f>
        <v/>
      </c>
      <c r="K487" s="59" t="str">
        <f>IF(resultats_francais!E487="","",resultats_francais!E487)</f>
        <v/>
      </c>
      <c r="L487" s="59" t="str">
        <f>IF(resultats_francais!F487="","",resultats_francais!F487)</f>
        <v/>
      </c>
      <c r="M487" s="59" t="str">
        <f>IF(resultats_francais!G487="","",resultats_francais!G487)</f>
        <v/>
      </c>
      <c r="N487" s="59" t="str">
        <f>IF(resultats_francais!K487="","",resultats_francais!K487)</f>
        <v/>
      </c>
      <c r="O487" s="59" t="str">
        <f>IF(resultats_francais!L487="","",resultats_francais!L487)</f>
        <v/>
      </c>
      <c r="P487" s="59" t="str">
        <f>IF(resultats_francais!P487="","",resultats_francais!P487)</f>
        <v/>
      </c>
      <c r="Q487" s="59" t="str">
        <f>IF(resultats_francais!Q487="","",resultats_francais!Q487)</f>
        <v/>
      </c>
      <c r="R487" s="59" t="str">
        <f>IF(resultats_francais!R487="","",resultats_francais!R487)</f>
        <v/>
      </c>
      <c r="S487" s="59" t="str">
        <f>IF(resultats_francais!S487="","",resultats_francais!S487)</f>
        <v/>
      </c>
      <c r="T487" s="59" t="str">
        <f>IF(resultats_francais!T487="","",resultats_francais!T487)</f>
        <v/>
      </c>
      <c r="U487" s="59" t="str">
        <f>IF(resultats_francais!U487="","",resultats_francais!U487)</f>
        <v/>
      </c>
    </row>
    <row r="488" spans="1:21" ht="20.100000000000001" customHeight="1" thickBot="1">
      <c r="A488" s="63" t="str">
        <f>IF(resultats_francais!A488="","",resultats_francais!A488)</f>
        <v/>
      </c>
      <c r="B488" s="59" t="str">
        <f>IF(resultats_francais!B488="","",resultats_francais!B488)</f>
        <v/>
      </c>
      <c r="C488" s="59" t="str">
        <f>IF(resultats_francais!C488="","",resultats_francais!C488)</f>
        <v/>
      </c>
      <c r="D488" s="59" t="str">
        <f>IF(resultats_francais!D488="","",resultats_francais!D488)</f>
        <v/>
      </c>
      <c r="E488" s="59" t="str">
        <f>IF(resultats_francais!H488="","",resultats_francais!H488)</f>
        <v/>
      </c>
      <c r="F488" s="59" t="str">
        <f>IF(resultats_francais!I488="","",resultats_francais!I488)</f>
        <v/>
      </c>
      <c r="G488" s="59" t="str">
        <f>IF(resultats_francais!J488="","",resultats_francais!J488)</f>
        <v/>
      </c>
      <c r="H488" s="59" t="str">
        <f>IF(resultats_francais!M488="","",resultats_francais!M488)</f>
        <v/>
      </c>
      <c r="I488" s="59" t="str">
        <f>IF(resultats_francais!N488="","",resultats_francais!N488)</f>
        <v/>
      </c>
      <c r="J488" s="59" t="str">
        <f>IF(resultats_francais!O488="","",resultats_francais!O488)</f>
        <v/>
      </c>
      <c r="K488" s="59" t="str">
        <f>IF(resultats_francais!E488="","",resultats_francais!E488)</f>
        <v/>
      </c>
      <c r="L488" s="59" t="str">
        <f>IF(resultats_francais!F488="","",resultats_francais!F488)</f>
        <v/>
      </c>
      <c r="M488" s="59" t="str">
        <f>IF(resultats_francais!G488="","",resultats_francais!G488)</f>
        <v/>
      </c>
      <c r="N488" s="59" t="str">
        <f>IF(resultats_francais!K488="","",resultats_francais!K488)</f>
        <v/>
      </c>
      <c r="O488" s="59" t="str">
        <f>IF(resultats_francais!L488="","",resultats_francais!L488)</f>
        <v/>
      </c>
      <c r="P488" s="59" t="str">
        <f>IF(resultats_francais!P488="","",resultats_francais!P488)</f>
        <v/>
      </c>
      <c r="Q488" s="59" t="str">
        <f>IF(resultats_francais!Q488="","",resultats_francais!Q488)</f>
        <v/>
      </c>
      <c r="R488" s="59" t="str">
        <f>IF(resultats_francais!R488="","",resultats_francais!R488)</f>
        <v/>
      </c>
      <c r="S488" s="59" t="str">
        <f>IF(resultats_francais!S488="","",resultats_francais!S488)</f>
        <v/>
      </c>
      <c r="T488" s="59" t="str">
        <f>IF(resultats_francais!T488="","",resultats_francais!T488)</f>
        <v/>
      </c>
      <c r="U488" s="59" t="str">
        <f>IF(resultats_francais!U488="","",resultats_francais!U488)</f>
        <v/>
      </c>
    </row>
    <row r="489" spans="1:21" ht="20.100000000000001" customHeight="1" thickBot="1">
      <c r="A489" s="63" t="str">
        <f>IF(resultats_francais!A489="","",resultats_francais!A489)</f>
        <v/>
      </c>
      <c r="B489" s="59" t="str">
        <f>IF(resultats_francais!B489="","",resultats_francais!B489)</f>
        <v/>
      </c>
      <c r="C489" s="59" t="str">
        <f>IF(resultats_francais!C489="","",resultats_francais!C489)</f>
        <v/>
      </c>
      <c r="D489" s="59" t="str">
        <f>IF(resultats_francais!D489="","",resultats_francais!D489)</f>
        <v/>
      </c>
      <c r="E489" s="59" t="str">
        <f>IF(resultats_francais!H489="","",resultats_francais!H489)</f>
        <v/>
      </c>
      <c r="F489" s="59" t="str">
        <f>IF(resultats_francais!I489="","",resultats_francais!I489)</f>
        <v/>
      </c>
      <c r="G489" s="59" t="str">
        <f>IF(resultats_francais!J489="","",resultats_francais!J489)</f>
        <v/>
      </c>
      <c r="H489" s="59" t="str">
        <f>IF(resultats_francais!M489="","",resultats_francais!M489)</f>
        <v/>
      </c>
      <c r="I489" s="59" t="str">
        <f>IF(resultats_francais!N489="","",resultats_francais!N489)</f>
        <v/>
      </c>
      <c r="J489" s="59" t="str">
        <f>IF(resultats_francais!O489="","",resultats_francais!O489)</f>
        <v/>
      </c>
      <c r="K489" s="59" t="str">
        <f>IF(resultats_francais!E489="","",resultats_francais!E489)</f>
        <v/>
      </c>
      <c r="L489" s="59" t="str">
        <f>IF(resultats_francais!F489="","",resultats_francais!F489)</f>
        <v/>
      </c>
      <c r="M489" s="59" t="str">
        <f>IF(resultats_francais!G489="","",resultats_francais!G489)</f>
        <v/>
      </c>
      <c r="N489" s="59" t="str">
        <f>IF(resultats_francais!K489="","",resultats_francais!K489)</f>
        <v/>
      </c>
      <c r="O489" s="59" t="str">
        <f>IF(resultats_francais!L489="","",resultats_francais!L489)</f>
        <v/>
      </c>
      <c r="P489" s="59" t="str">
        <f>IF(resultats_francais!P489="","",resultats_francais!P489)</f>
        <v/>
      </c>
      <c r="Q489" s="59" t="str">
        <f>IF(resultats_francais!Q489="","",resultats_francais!Q489)</f>
        <v/>
      </c>
      <c r="R489" s="59" t="str">
        <f>IF(resultats_francais!R489="","",resultats_francais!R489)</f>
        <v/>
      </c>
      <c r="S489" s="59" t="str">
        <f>IF(resultats_francais!S489="","",resultats_francais!S489)</f>
        <v/>
      </c>
      <c r="T489" s="59" t="str">
        <f>IF(resultats_francais!T489="","",resultats_francais!T489)</f>
        <v/>
      </c>
      <c r="U489" s="59" t="str">
        <f>IF(resultats_francais!U489="","",resultats_francais!U489)</f>
        <v/>
      </c>
    </row>
    <row r="490" spans="1:21" ht="20.100000000000001" customHeight="1" thickBot="1">
      <c r="A490" s="63" t="str">
        <f>IF(resultats_francais!A490="","",resultats_francais!A490)</f>
        <v/>
      </c>
      <c r="B490" s="59" t="str">
        <f>IF(resultats_francais!B490="","",resultats_francais!B490)</f>
        <v/>
      </c>
      <c r="C490" s="59" t="str">
        <f>IF(resultats_francais!C490="","",resultats_francais!C490)</f>
        <v/>
      </c>
      <c r="D490" s="59" t="str">
        <f>IF(resultats_francais!D490="","",resultats_francais!D490)</f>
        <v/>
      </c>
      <c r="E490" s="59" t="str">
        <f>IF(resultats_francais!H490="","",resultats_francais!H490)</f>
        <v/>
      </c>
      <c r="F490" s="59" t="str">
        <f>IF(resultats_francais!I490="","",resultats_francais!I490)</f>
        <v/>
      </c>
      <c r="G490" s="59" t="str">
        <f>IF(resultats_francais!J490="","",resultats_francais!J490)</f>
        <v/>
      </c>
      <c r="H490" s="59" t="str">
        <f>IF(resultats_francais!M490="","",resultats_francais!M490)</f>
        <v/>
      </c>
      <c r="I490" s="59" t="str">
        <f>IF(resultats_francais!N490="","",resultats_francais!N490)</f>
        <v/>
      </c>
      <c r="J490" s="59" t="str">
        <f>IF(resultats_francais!O490="","",resultats_francais!O490)</f>
        <v/>
      </c>
      <c r="K490" s="59" t="str">
        <f>IF(resultats_francais!E490="","",resultats_francais!E490)</f>
        <v/>
      </c>
      <c r="L490" s="59" t="str">
        <f>IF(resultats_francais!F490="","",resultats_francais!F490)</f>
        <v/>
      </c>
      <c r="M490" s="59" t="str">
        <f>IF(resultats_francais!G490="","",resultats_francais!G490)</f>
        <v/>
      </c>
      <c r="N490" s="59" t="str">
        <f>IF(resultats_francais!K490="","",resultats_francais!K490)</f>
        <v/>
      </c>
      <c r="O490" s="59" t="str">
        <f>IF(resultats_francais!L490="","",resultats_francais!L490)</f>
        <v/>
      </c>
      <c r="P490" s="59" t="str">
        <f>IF(resultats_francais!P490="","",resultats_francais!P490)</f>
        <v/>
      </c>
      <c r="Q490" s="59" t="str">
        <f>IF(resultats_francais!Q490="","",resultats_francais!Q490)</f>
        <v/>
      </c>
      <c r="R490" s="59" t="str">
        <f>IF(resultats_francais!R490="","",resultats_francais!R490)</f>
        <v/>
      </c>
      <c r="S490" s="59" t="str">
        <f>IF(resultats_francais!S490="","",resultats_francais!S490)</f>
        <v/>
      </c>
      <c r="T490" s="59" t="str">
        <f>IF(resultats_francais!T490="","",resultats_francais!T490)</f>
        <v/>
      </c>
      <c r="U490" s="59" t="str">
        <f>IF(resultats_francais!U490="","",resultats_francais!U490)</f>
        <v/>
      </c>
    </row>
    <row r="491" spans="1:21" ht="20.100000000000001" customHeight="1" thickBot="1">
      <c r="A491" s="63" t="str">
        <f>IF(resultats_francais!A491="","",resultats_francais!A491)</f>
        <v/>
      </c>
      <c r="B491" s="59" t="str">
        <f>IF(resultats_francais!B491="","",resultats_francais!B491)</f>
        <v/>
      </c>
      <c r="C491" s="59" t="str">
        <f>IF(resultats_francais!C491="","",resultats_francais!C491)</f>
        <v/>
      </c>
      <c r="D491" s="59" t="str">
        <f>IF(resultats_francais!D491="","",resultats_francais!D491)</f>
        <v/>
      </c>
      <c r="E491" s="59" t="str">
        <f>IF(resultats_francais!H491="","",resultats_francais!H491)</f>
        <v/>
      </c>
      <c r="F491" s="59" t="str">
        <f>IF(resultats_francais!I491="","",resultats_francais!I491)</f>
        <v/>
      </c>
      <c r="G491" s="59" t="str">
        <f>IF(resultats_francais!J491="","",resultats_francais!J491)</f>
        <v/>
      </c>
      <c r="H491" s="59" t="str">
        <f>IF(resultats_francais!M491="","",resultats_francais!M491)</f>
        <v/>
      </c>
      <c r="I491" s="59" t="str">
        <f>IF(resultats_francais!N491="","",resultats_francais!N491)</f>
        <v/>
      </c>
      <c r="J491" s="59" t="str">
        <f>IF(resultats_francais!O491="","",resultats_francais!O491)</f>
        <v/>
      </c>
      <c r="K491" s="59" t="str">
        <f>IF(resultats_francais!E491="","",resultats_francais!E491)</f>
        <v/>
      </c>
      <c r="L491" s="59" t="str">
        <f>IF(resultats_francais!F491="","",resultats_francais!F491)</f>
        <v/>
      </c>
      <c r="M491" s="59" t="str">
        <f>IF(resultats_francais!G491="","",resultats_francais!G491)</f>
        <v/>
      </c>
      <c r="N491" s="59" t="str">
        <f>IF(resultats_francais!K491="","",resultats_francais!K491)</f>
        <v/>
      </c>
      <c r="O491" s="59" t="str">
        <f>IF(resultats_francais!L491="","",resultats_francais!L491)</f>
        <v/>
      </c>
      <c r="P491" s="59" t="str">
        <f>IF(resultats_francais!P491="","",resultats_francais!P491)</f>
        <v/>
      </c>
      <c r="Q491" s="59" t="str">
        <f>IF(resultats_francais!Q491="","",resultats_francais!Q491)</f>
        <v/>
      </c>
      <c r="R491" s="59" t="str">
        <f>IF(resultats_francais!R491="","",resultats_francais!R491)</f>
        <v/>
      </c>
      <c r="S491" s="59" t="str">
        <f>IF(resultats_francais!S491="","",resultats_francais!S491)</f>
        <v/>
      </c>
      <c r="T491" s="59" t="str">
        <f>IF(resultats_francais!T491="","",resultats_francais!T491)</f>
        <v/>
      </c>
      <c r="U491" s="59" t="str">
        <f>IF(resultats_francais!U491="","",resultats_francais!U491)</f>
        <v/>
      </c>
    </row>
    <row r="492" spans="1:21" ht="20.100000000000001" customHeight="1" thickBot="1">
      <c r="A492" s="63" t="str">
        <f>IF(resultats_francais!A492="","",resultats_francais!A492)</f>
        <v/>
      </c>
      <c r="B492" s="59" t="str">
        <f>IF(resultats_francais!B492="","",resultats_francais!B492)</f>
        <v/>
      </c>
      <c r="C492" s="59" t="str">
        <f>IF(resultats_francais!C492="","",resultats_francais!C492)</f>
        <v/>
      </c>
      <c r="D492" s="59" t="str">
        <f>IF(resultats_francais!D492="","",resultats_francais!D492)</f>
        <v/>
      </c>
      <c r="E492" s="59" t="str">
        <f>IF(resultats_francais!H492="","",resultats_francais!H492)</f>
        <v/>
      </c>
      <c r="F492" s="59" t="str">
        <f>IF(resultats_francais!I492="","",resultats_francais!I492)</f>
        <v/>
      </c>
      <c r="G492" s="59" t="str">
        <f>IF(resultats_francais!J492="","",resultats_francais!J492)</f>
        <v/>
      </c>
      <c r="H492" s="59" t="str">
        <f>IF(resultats_francais!M492="","",resultats_francais!M492)</f>
        <v/>
      </c>
      <c r="I492" s="59" t="str">
        <f>IF(resultats_francais!N492="","",resultats_francais!N492)</f>
        <v/>
      </c>
      <c r="J492" s="59" t="str">
        <f>IF(resultats_francais!O492="","",resultats_francais!O492)</f>
        <v/>
      </c>
      <c r="K492" s="59" t="str">
        <f>IF(resultats_francais!E492="","",resultats_francais!E492)</f>
        <v/>
      </c>
      <c r="L492" s="59" t="str">
        <f>IF(resultats_francais!F492="","",resultats_francais!F492)</f>
        <v/>
      </c>
      <c r="M492" s="59" t="str">
        <f>IF(resultats_francais!G492="","",resultats_francais!G492)</f>
        <v/>
      </c>
      <c r="N492" s="59" t="str">
        <f>IF(resultats_francais!K492="","",resultats_francais!K492)</f>
        <v/>
      </c>
      <c r="O492" s="59" t="str">
        <f>IF(resultats_francais!L492="","",resultats_francais!L492)</f>
        <v/>
      </c>
      <c r="P492" s="59" t="str">
        <f>IF(resultats_francais!P492="","",resultats_francais!P492)</f>
        <v/>
      </c>
      <c r="Q492" s="59" t="str">
        <f>IF(resultats_francais!Q492="","",resultats_francais!Q492)</f>
        <v/>
      </c>
      <c r="R492" s="59" t="str">
        <f>IF(resultats_francais!R492="","",resultats_francais!R492)</f>
        <v/>
      </c>
      <c r="S492" s="59" t="str">
        <f>IF(resultats_francais!S492="","",resultats_francais!S492)</f>
        <v/>
      </c>
      <c r="T492" s="59" t="str">
        <f>IF(resultats_francais!T492="","",resultats_francais!T492)</f>
        <v/>
      </c>
      <c r="U492" s="59" t="str">
        <f>IF(resultats_francais!U492="","",resultats_francais!U492)</f>
        <v/>
      </c>
    </row>
    <row r="493" spans="1:21" ht="20.100000000000001" customHeight="1" thickBot="1">
      <c r="A493" s="63" t="str">
        <f>IF(resultats_francais!A493="","",resultats_francais!A493)</f>
        <v/>
      </c>
      <c r="B493" s="59" t="str">
        <f>IF(resultats_francais!B493="","",resultats_francais!B493)</f>
        <v/>
      </c>
      <c r="C493" s="59" t="str">
        <f>IF(resultats_francais!C493="","",resultats_francais!C493)</f>
        <v/>
      </c>
      <c r="D493" s="59" t="str">
        <f>IF(resultats_francais!D493="","",resultats_francais!D493)</f>
        <v/>
      </c>
      <c r="E493" s="59" t="str">
        <f>IF(resultats_francais!H493="","",resultats_francais!H493)</f>
        <v/>
      </c>
      <c r="F493" s="59" t="str">
        <f>IF(resultats_francais!I493="","",resultats_francais!I493)</f>
        <v/>
      </c>
      <c r="G493" s="59" t="str">
        <f>IF(resultats_francais!J493="","",resultats_francais!J493)</f>
        <v/>
      </c>
      <c r="H493" s="59" t="str">
        <f>IF(resultats_francais!M493="","",resultats_francais!M493)</f>
        <v/>
      </c>
      <c r="I493" s="59" t="str">
        <f>IF(resultats_francais!N493="","",resultats_francais!N493)</f>
        <v/>
      </c>
      <c r="J493" s="59" t="str">
        <f>IF(resultats_francais!O493="","",resultats_francais!O493)</f>
        <v/>
      </c>
      <c r="K493" s="59" t="str">
        <f>IF(resultats_francais!E493="","",resultats_francais!E493)</f>
        <v/>
      </c>
      <c r="L493" s="59" t="str">
        <f>IF(resultats_francais!F493="","",resultats_francais!F493)</f>
        <v/>
      </c>
      <c r="M493" s="59" t="str">
        <f>IF(resultats_francais!G493="","",resultats_francais!G493)</f>
        <v/>
      </c>
      <c r="N493" s="59" t="str">
        <f>IF(resultats_francais!K493="","",resultats_francais!K493)</f>
        <v/>
      </c>
      <c r="O493" s="59" t="str">
        <f>IF(resultats_francais!L493="","",resultats_francais!L493)</f>
        <v/>
      </c>
      <c r="P493" s="59" t="str">
        <f>IF(resultats_francais!P493="","",resultats_francais!P493)</f>
        <v/>
      </c>
      <c r="Q493" s="59" t="str">
        <f>IF(resultats_francais!Q493="","",resultats_francais!Q493)</f>
        <v/>
      </c>
      <c r="R493" s="59" t="str">
        <f>IF(resultats_francais!R493="","",resultats_francais!R493)</f>
        <v/>
      </c>
      <c r="S493" s="59" t="str">
        <f>IF(resultats_francais!S493="","",resultats_francais!S493)</f>
        <v/>
      </c>
      <c r="T493" s="59" t="str">
        <f>IF(resultats_francais!T493="","",resultats_francais!T493)</f>
        <v/>
      </c>
      <c r="U493" s="59" t="str">
        <f>IF(resultats_francais!U493="","",resultats_francais!U493)</f>
        <v/>
      </c>
    </row>
    <row r="494" spans="1:21" ht="20.100000000000001" customHeight="1" thickBot="1">
      <c r="A494" s="63" t="str">
        <f>IF(resultats_francais!A494="","",resultats_francais!A494)</f>
        <v/>
      </c>
      <c r="B494" s="59" t="str">
        <f>IF(resultats_francais!B494="","",resultats_francais!B494)</f>
        <v/>
      </c>
      <c r="C494" s="59" t="str">
        <f>IF(resultats_francais!C494="","",resultats_francais!C494)</f>
        <v/>
      </c>
      <c r="D494" s="59" t="str">
        <f>IF(resultats_francais!D494="","",resultats_francais!D494)</f>
        <v/>
      </c>
      <c r="E494" s="59" t="str">
        <f>IF(resultats_francais!H494="","",resultats_francais!H494)</f>
        <v/>
      </c>
      <c r="F494" s="59" t="str">
        <f>IF(resultats_francais!I494="","",resultats_francais!I494)</f>
        <v/>
      </c>
      <c r="G494" s="59" t="str">
        <f>IF(resultats_francais!J494="","",resultats_francais!J494)</f>
        <v/>
      </c>
      <c r="H494" s="59" t="str">
        <f>IF(resultats_francais!M494="","",resultats_francais!M494)</f>
        <v/>
      </c>
      <c r="I494" s="59" t="str">
        <f>IF(resultats_francais!N494="","",resultats_francais!N494)</f>
        <v/>
      </c>
      <c r="J494" s="59" t="str">
        <f>IF(resultats_francais!O494="","",resultats_francais!O494)</f>
        <v/>
      </c>
      <c r="K494" s="59" t="str">
        <f>IF(resultats_francais!E494="","",resultats_francais!E494)</f>
        <v/>
      </c>
      <c r="L494" s="59" t="str">
        <f>IF(resultats_francais!F494="","",resultats_francais!F494)</f>
        <v/>
      </c>
      <c r="M494" s="59" t="str">
        <f>IF(resultats_francais!G494="","",resultats_francais!G494)</f>
        <v/>
      </c>
      <c r="N494" s="59" t="str">
        <f>IF(resultats_francais!K494="","",resultats_francais!K494)</f>
        <v/>
      </c>
      <c r="O494" s="59" t="str">
        <f>IF(resultats_francais!L494="","",resultats_francais!L494)</f>
        <v/>
      </c>
      <c r="P494" s="59" t="str">
        <f>IF(resultats_francais!P494="","",resultats_francais!P494)</f>
        <v/>
      </c>
      <c r="Q494" s="59" t="str">
        <f>IF(resultats_francais!Q494="","",resultats_francais!Q494)</f>
        <v/>
      </c>
      <c r="R494" s="59" t="str">
        <f>IF(resultats_francais!R494="","",resultats_francais!R494)</f>
        <v/>
      </c>
      <c r="S494" s="59" t="str">
        <f>IF(resultats_francais!S494="","",resultats_francais!S494)</f>
        <v/>
      </c>
      <c r="T494" s="59" t="str">
        <f>IF(resultats_francais!T494="","",resultats_francais!T494)</f>
        <v/>
      </c>
      <c r="U494" s="59" t="str">
        <f>IF(resultats_francais!U494="","",resultats_francais!U494)</f>
        <v/>
      </c>
    </row>
    <row r="495" spans="1:21" ht="20.100000000000001" customHeight="1" thickBot="1">
      <c r="A495" s="63" t="str">
        <f>IF(resultats_francais!A495="","",resultats_francais!A495)</f>
        <v/>
      </c>
      <c r="B495" s="59" t="str">
        <f>IF(resultats_francais!B495="","",resultats_francais!B495)</f>
        <v/>
      </c>
      <c r="C495" s="59" t="str">
        <f>IF(resultats_francais!C495="","",resultats_francais!C495)</f>
        <v/>
      </c>
      <c r="D495" s="59" t="str">
        <f>IF(resultats_francais!D495="","",resultats_francais!D495)</f>
        <v/>
      </c>
      <c r="E495" s="59" t="str">
        <f>IF(resultats_francais!H495="","",resultats_francais!H495)</f>
        <v/>
      </c>
      <c r="F495" s="59" t="str">
        <f>IF(resultats_francais!I495="","",resultats_francais!I495)</f>
        <v/>
      </c>
      <c r="G495" s="59" t="str">
        <f>IF(resultats_francais!J495="","",resultats_francais!J495)</f>
        <v/>
      </c>
      <c r="H495" s="59" t="str">
        <f>IF(resultats_francais!M495="","",resultats_francais!M495)</f>
        <v/>
      </c>
      <c r="I495" s="59" t="str">
        <f>IF(resultats_francais!N495="","",resultats_francais!N495)</f>
        <v/>
      </c>
      <c r="J495" s="59" t="str">
        <f>IF(resultats_francais!O495="","",resultats_francais!O495)</f>
        <v/>
      </c>
      <c r="K495" s="59" t="str">
        <f>IF(resultats_francais!E495="","",resultats_francais!E495)</f>
        <v/>
      </c>
      <c r="L495" s="59" t="str">
        <f>IF(resultats_francais!F495="","",resultats_francais!F495)</f>
        <v/>
      </c>
      <c r="M495" s="59" t="str">
        <f>IF(resultats_francais!G495="","",resultats_francais!G495)</f>
        <v/>
      </c>
      <c r="N495" s="59" t="str">
        <f>IF(resultats_francais!K495="","",resultats_francais!K495)</f>
        <v/>
      </c>
      <c r="O495" s="59" t="str">
        <f>IF(resultats_francais!L495="","",resultats_francais!L495)</f>
        <v/>
      </c>
      <c r="P495" s="59" t="str">
        <f>IF(resultats_francais!P495="","",resultats_francais!P495)</f>
        <v/>
      </c>
      <c r="Q495" s="59" t="str">
        <f>IF(resultats_francais!Q495="","",resultats_francais!Q495)</f>
        <v/>
      </c>
      <c r="R495" s="59" t="str">
        <f>IF(resultats_francais!R495="","",resultats_francais!R495)</f>
        <v/>
      </c>
      <c r="S495" s="59" t="str">
        <f>IF(resultats_francais!S495="","",resultats_francais!S495)</f>
        <v/>
      </c>
      <c r="T495" s="59" t="str">
        <f>IF(resultats_francais!T495="","",resultats_francais!T495)</f>
        <v/>
      </c>
      <c r="U495" s="59" t="str">
        <f>IF(resultats_francais!U495="","",resultats_francais!U495)</f>
        <v/>
      </c>
    </row>
    <row r="496" spans="1:21" ht="20.100000000000001" customHeight="1" thickBot="1">
      <c r="A496" s="63" t="str">
        <f>IF(resultats_francais!A496="","",resultats_francais!A496)</f>
        <v/>
      </c>
      <c r="B496" s="59" t="str">
        <f>IF(resultats_francais!B496="","",resultats_francais!B496)</f>
        <v/>
      </c>
      <c r="C496" s="59" t="str">
        <f>IF(resultats_francais!C496="","",resultats_francais!C496)</f>
        <v/>
      </c>
      <c r="D496" s="59" t="str">
        <f>IF(resultats_francais!D496="","",resultats_francais!D496)</f>
        <v/>
      </c>
      <c r="E496" s="59" t="str">
        <f>IF(resultats_francais!H496="","",resultats_francais!H496)</f>
        <v/>
      </c>
      <c r="F496" s="59" t="str">
        <f>IF(resultats_francais!I496="","",resultats_francais!I496)</f>
        <v/>
      </c>
      <c r="G496" s="59" t="str">
        <f>IF(resultats_francais!J496="","",resultats_francais!J496)</f>
        <v/>
      </c>
      <c r="H496" s="59" t="str">
        <f>IF(resultats_francais!M496="","",resultats_francais!M496)</f>
        <v/>
      </c>
      <c r="I496" s="59" t="str">
        <f>IF(resultats_francais!N496="","",resultats_francais!N496)</f>
        <v/>
      </c>
      <c r="J496" s="59" t="str">
        <f>IF(resultats_francais!O496="","",resultats_francais!O496)</f>
        <v/>
      </c>
      <c r="K496" s="59" t="str">
        <f>IF(resultats_francais!E496="","",resultats_francais!E496)</f>
        <v/>
      </c>
      <c r="L496" s="59" t="str">
        <f>IF(resultats_francais!F496="","",resultats_francais!F496)</f>
        <v/>
      </c>
      <c r="M496" s="59" t="str">
        <f>IF(resultats_francais!G496="","",resultats_francais!G496)</f>
        <v/>
      </c>
      <c r="N496" s="59" t="str">
        <f>IF(resultats_francais!K496="","",resultats_francais!K496)</f>
        <v/>
      </c>
      <c r="O496" s="59" t="str">
        <f>IF(resultats_francais!L496="","",resultats_francais!L496)</f>
        <v/>
      </c>
      <c r="P496" s="59" t="str">
        <f>IF(resultats_francais!P496="","",resultats_francais!P496)</f>
        <v/>
      </c>
      <c r="Q496" s="59" t="str">
        <f>IF(resultats_francais!Q496="","",resultats_francais!Q496)</f>
        <v/>
      </c>
      <c r="R496" s="59" t="str">
        <f>IF(resultats_francais!R496="","",resultats_francais!R496)</f>
        <v/>
      </c>
      <c r="S496" s="59" t="str">
        <f>IF(resultats_francais!S496="","",resultats_francais!S496)</f>
        <v/>
      </c>
      <c r="T496" s="59" t="str">
        <f>IF(resultats_francais!T496="","",resultats_francais!T496)</f>
        <v/>
      </c>
      <c r="U496" s="59" t="str">
        <f>IF(resultats_francais!U496="","",resultats_francais!U496)</f>
        <v/>
      </c>
    </row>
    <row r="497" spans="1:21" ht="20.100000000000001" customHeight="1" thickBot="1">
      <c r="A497" s="63" t="str">
        <f>IF(resultats_francais!A497="","",resultats_francais!A497)</f>
        <v/>
      </c>
      <c r="B497" s="59" t="str">
        <f>IF(resultats_francais!B497="","",resultats_francais!B497)</f>
        <v/>
      </c>
      <c r="C497" s="59" t="str">
        <f>IF(resultats_francais!C497="","",resultats_francais!C497)</f>
        <v/>
      </c>
      <c r="D497" s="59" t="str">
        <f>IF(resultats_francais!D497="","",resultats_francais!D497)</f>
        <v/>
      </c>
      <c r="E497" s="59" t="str">
        <f>IF(resultats_francais!H497="","",resultats_francais!H497)</f>
        <v/>
      </c>
      <c r="F497" s="59" t="str">
        <f>IF(resultats_francais!I497="","",resultats_francais!I497)</f>
        <v/>
      </c>
      <c r="G497" s="59" t="str">
        <f>IF(resultats_francais!J497="","",resultats_francais!J497)</f>
        <v/>
      </c>
      <c r="H497" s="59" t="str">
        <f>IF(resultats_francais!M497="","",resultats_francais!M497)</f>
        <v/>
      </c>
      <c r="I497" s="59" t="str">
        <f>IF(resultats_francais!N497="","",resultats_francais!N497)</f>
        <v/>
      </c>
      <c r="J497" s="59" t="str">
        <f>IF(resultats_francais!O497="","",resultats_francais!O497)</f>
        <v/>
      </c>
      <c r="K497" s="59" t="str">
        <f>IF(resultats_francais!E497="","",resultats_francais!E497)</f>
        <v/>
      </c>
      <c r="L497" s="59" t="str">
        <f>IF(resultats_francais!F497="","",resultats_francais!F497)</f>
        <v/>
      </c>
      <c r="M497" s="59" t="str">
        <f>IF(resultats_francais!G497="","",resultats_francais!G497)</f>
        <v/>
      </c>
      <c r="N497" s="59" t="str">
        <f>IF(resultats_francais!K497="","",resultats_francais!K497)</f>
        <v/>
      </c>
      <c r="O497" s="59" t="str">
        <f>IF(resultats_francais!L497="","",resultats_francais!L497)</f>
        <v/>
      </c>
      <c r="P497" s="59" t="str">
        <f>IF(resultats_francais!P497="","",resultats_francais!P497)</f>
        <v/>
      </c>
      <c r="Q497" s="59" t="str">
        <f>IF(resultats_francais!Q497="","",resultats_francais!Q497)</f>
        <v/>
      </c>
      <c r="R497" s="59" t="str">
        <f>IF(resultats_francais!R497="","",resultats_francais!R497)</f>
        <v/>
      </c>
      <c r="S497" s="59" t="str">
        <f>IF(resultats_francais!S497="","",resultats_francais!S497)</f>
        <v/>
      </c>
      <c r="T497" s="59" t="str">
        <f>IF(resultats_francais!T497="","",resultats_francais!T497)</f>
        <v/>
      </c>
      <c r="U497" s="59" t="str">
        <f>IF(resultats_francais!U497="","",resultats_francais!U497)</f>
        <v/>
      </c>
    </row>
    <row r="498" spans="1:21" ht="20.100000000000001" customHeight="1" thickBot="1">
      <c r="A498" s="63" t="str">
        <f>IF(resultats_francais!A498="","",resultats_francais!A498)</f>
        <v/>
      </c>
      <c r="B498" s="59" t="str">
        <f>IF(resultats_francais!B498="","",resultats_francais!B498)</f>
        <v/>
      </c>
      <c r="C498" s="59" t="str">
        <f>IF(resultats_francais!C498="","",resultats_francais!C498)</f>
        <v/>
      </c>
      <c r="D498" s="59" t="str">
        <f>IF(resultats_francais!D498="","",resultats_francais!D498)</f>
        <v/>
      </c>
      <c r="E498" s="59" t="str">
        <f>IF(resultats_francais!H498="","",resultats_francais!H498)</f>
        <v/>
      </c>
      <c r="F498" s="59" t="str">
        <f>IF(resultats_francais!I498="","",resultats_francais!I498)</f>
        <v/>
      </c>
      <c r="G498" s="59" t="str">
        <f>IF(resultats_francais!J498="","",resultats_francais!J498)</f>
        <v/>
      </c>
      <c r="H498" s="59" t="str">
        <f>IF(resultats_francais!M498="","",resultats_francais!M498)</f>
        <v/>
      </c>
      <c r="I498" s="59" t="str">
        <f>IF(resultats_francais!N498="","",resultats_francais!N498)</f>
        <v/>
      </c>
      <c r="J498" s="59" t="str">
        <f>IF(resultats_francais!O498="","",resultats_francais!O498)</f>
        <v/>
      </c>
      <c r="K498" s="59" t="str">
        <f>IF(resultats_francais!E498="","",resultats_francais!E498)</f>
        <v/>
      </c>
      <c r="L498" s="59" t="str">
        <f>IF(resultats_francais!F498="","",resultats_francais!F498)</f>
        <v/>
      </c>
      <c r="M498" s="59" t="str">
        <f>IF(resultats_francais!G498="","",resultats_francais!G498)</f>
        <v/>
      </c>
      <c r="N498" s="59" t="str">
        <f>IF(resultats_francais!K498="","",resultats_francais!K498)</f>
        <v/>
      </c>
      <c r="O498" s="59" t="str">
        <f>IF(resultats_francais!L498="","",resultats_francais!L498)</f>
        <v/>
      </c>
      <c r="P498" s="59" t="str">
        <f>IF(resultats_francais!P498="","",resultats_francais!P498)</f>
        <v/>
      </c>
      <c r="Q498" s="59" t="str">
        <f>IF(resultats_francais!Q498="","",resultats_francais!Q498)</f>
        <v/>
      </c>
      <c r="R498" s="59" t="str">
        <f>IF(resultats_francais!R498="","",resultats_francais!R498)</f>
        <v/>
      </c>
      <c r="S498" s="59" t="str">
        <f>IF(resultats_francais!S498="","",resultats_francais!S498)</f>
        <v/>
      </c>
      <c r="T498" s="59" t="str">
        <f>IF(resultats_francais!T498="","",resultats_francais!T498)</f>
        <v/>
      </c>
      <c r="U498" s="59" t="str">
        <f>IF(resultats_francais!U498="","",resultats_francais!U498)</f>
        <v/>
      </c>
    </row>
    <row r="499" spans="1:21" ht="20.100000000000001" customHeight="1" thickBot="1">
      <c r="A499" s="63" t="str">
        <f>IF(resultats_francais!A499="","",resultats_francais!A499)</f>
        <v/>
      </c>
      <c r="B499" s="59" t="str">
        <f>IF(resultats_francais!B499="","",resultats_francais!B499)</f>
        <v/>
      </c>
      <c r="C499" s="59" t="str">
        <f>IF(resultats_francais!C499="","",resultats_francais!C499)</f>
        <v/>
      </c>
      <c r="D499" s="59" t="str">
        <f>IF(resultats_francais!D499="","",resultats_francais!D499)</f>
        <v/>
      </c>
      <c r="E499" s="59" t="str">
        <f>IF(resultats_francais!H499="","",resultats_francais!H499)</f>
        <v/>
      </c>
      <c r="F499" s="59" t="str">
        <f>IF(resultats_francais!I499="","",resultats_francais!I499)</f>
        <v/>
      </c>
      <c r="G499" s="59" t="str">
        <f>IF(resultats_francais!J499="","",resultats_francais!J499)</f>
        <v/>
      </c>
      <c r="H499" s="59" t="str">
        <f>IF(resultats_francais!M499="","",resultats_francais!M499)</f>
        <v/>
      </c>
      <c r="I499" s="59" t="str">
        <f>IF(resultats_francais!N499="","",resultats_francais!N499)</f>
        <v/>
      </c>
      <c r="J499" s="59" t="str">
        <f>IF(resultats_francais!O499="","",resultats_francais!O499)</f>
        <v/>
      </c>
      <c r="K499" s="59" t="str">
        <f>IF(resultats_francais!E499="","",resultats_francais!E499)</f>
        <v/>
      </c>
      <c r="L499" s="59" t="str">
        <f>IF(resultats_francais!F499="","",resultats_francais!F499)</f>
        <v/>
      </c>
      <c r="M499" s="59" t="str">
        <f>IF(resultats_francais!G499="","",resultats_francais!G499)</f>
        <v/>
      </c>
      <c r="N499" s="59" t="str">
        <f>IF(resultats_francais!K499="","",resultats_francais!K499)</f>
        <v/>
      </c>
      <c r="O499" s="59" t="str">
        <f>IF(resultats_francais!L499="","",resultats_francais!L499)</f>
        <v/>
      </c>
      <c r="P499" s="59" t="str">
        <f>IF(resultats_francais!P499="","",resultats_francais!P499)</f>
        <v/>
      </c>
      <c r="Q499" s="59" t="str">
        <f>IF(resultats_francais!Q499="","",resultats_francais!Q499)</f>
        <v/>
      </c>
      <c r="R499" s="59" t="str">
        <f>IF(resultats_francais!R499="","",resultats_francais!R499)</f>
        <v/>
      </c>
      <c r="S499" s="59" t="str">
        <f>IF(resultats_francais!S499="","",resultats_francais!S499)</f>
        <v/>
      </c>
      <c r="T499" s="59" t="str">
        <f>IF(resultats_francais!T499="","",resultats_francais!T499)</f>
        <v/>
      </c>
      <c r="U499" s="59" t="str">
        <f>IF(resultats_francais!U499="","",resultats_francais!U499)</f>
        <v/>
      </c>
    </row>
    <row r="500" spans="1:21" ht="20.100000000000001" customHeight="1" thickBot="1">
      <c r="A500" s="63" t="str">
        <f>IF(resultats_francais!A500="","",resultats_francais!A500)</f>
        <v/>
      </c>
      <c r="B500" s="59" t="str">
        <f>IF(resultats_francais!B500="","",resultats_francais!B500)</f>
        <v/>
      </c>
      <c r="C500" s="59" t="str">
        <f>IF(resultats_francais!C500="","",resultats_francais!C500)</f>
        <v/>
      </c>
      <c r="D500" s="59" t="str">
        <f>IF(resultats_francais!D500="","",resultats_francais!D500)</f>
        <v/>
      </c>
      <c r="E500" s="59" t="str">
        <f>IF(resultats_francais!H500="","",resultats_francais!H500)</f>
        <v/>
      </c>
      <c r="F500" s="59" t="str">
        <f>IF(resultats_francais!I500="","",resultats_francais!I500)</f>
        <v/>
      </c>
      <c r="G500" s="59" t="str">
        <f>IF(resultats_francais!J500="","",resultats_francais!J500)</f>
        <v/>
      </c>
      <c r="H500" s="59" t="str">
        <f>IF(resultats_francais!M500="","",resultats_francais!M500)</f>
        <v/>
      </c>
      <c r="I500" s="59" t="str">
        <f>IF(resultats_francais!N500="","",resultats_francais!N500)</f>
        <v/>
      </c>
      <c r="J500" s="59" t="str">
        <f>IF(resultats_francais!O500="","",resultats_francais!O500)</f>
        <v/>
      </c>
      <c r="K500" s="59" t="str">
        <f>IF(resultats_francais!E500="","",resultats_francais!E500)</f>
        <v/>
      </c>
      <c r="L500" s="59" t="str">
        <f>IF(resultats_francais!F500="","",resultats_francais!F500)</f>
        <v/>
      </c>
      <c r="M500" s="59" t="str">
        <f>IF(resultats_francais!G500="","",resultats_francais!G500)</f>
        <v/>
      </c>
      <c r="N500" s="59" t="str">
        <f>IF(resultats_francais!K500="","",resultats_francais!K500)</f>
        <v/>
      </c>
      <c r="O500" s="59" t="str">
        <f>IF(resultats_francais!L500="","",resultats_francais!L500)</f>
        <v/>
      </c>
      <c r="P500" s="59" t="str">
        <f>IF(resultats_francais!P500="","",resultats_francais!P500)</f>
        <v/>
      </c>
      <c r="Q500" s="59" t="str">
        <f>IF(resultats_francais!Q500="","",resultats_francais!Q500)</f>
        <v/>
      </c>
      <c r="R500" s="59" t="str">
        <f>IF(resultats_francais!R500="","",resultats_francais!R500)</f>
        <v/>
      </c>
      <c r="S500" s="59" t="str">
        <f>IF(resultats_francais!S500="","",resultats_francais!S500)</f>
        <v/>
      </c>
      <c r="T500" s="59" t="str">
        <f>IF(resultats_francais!T500="","",resultats_francais!T500)</f>
        <v/>
      </c>
      <c r="U500" s="59" t="str">
        <f>IF(resultats_francais!U500="","",resultats_francais!U500)</f>
        <v/>
      </c>
    </row>
    <row r="501" spans="1:21" ht="20.100000000000001" customHeight="1" thickBot="1">
      <c r="A501" s="63" t="str">
        <f>IF(resultats_francais!A501="","",resultats_francais!A501)</f>
        <v/>
      </c>
      <c r="B501" s="59" t="str">
        <f>IF(resultats_francais!B501="","",resultats_francais!B501)</f>
        <v/>
      </c>
      <c r="C501" s="59" t="str">
        <f>IF(resultats_francais!C501="","",resultats_francais!C501)</f>
        <v/>
      </c>
      <c r="D501" s="59" t="str">
        <f>IF(resultats_francais!D501="","",resultats_francais!D501)</f>
        <v/>
      </c>
      <c r="E501" s="59" t="str">
        <f>IF(resultats_francais!H501="","",resultats_francais!H501)</f>
        <v/>
      </c>
      <c r="F501" s="59" t="str">
        <f>IF(resultats_francais!I501="","",resultats_francais!I501)</f>
        <v/>
      </c>
      <c r="G501" s="59" t="str">
        <f>IF(resultats_francais!J501="","",resultats_francais!J501)</f>
        <v/>
      </c>
      <c r="H501" s="59" t="str">
        <f>IF(resultats_francais!M501="","",resultats_francais!M501)</f>
        <v/>
      </c>
      <c r="I501" s="59" t="str">
        <f>IF(resultats_francais!N501="","",resultats_francais!N501)</f>
        <v/>
      </c>
      <c r="J501" s="59" t="str">
        <f>IF(resultats_francais!O501="","",resultats_francais!O501)</f>
        <v/>
      </c>
      <c r="K501" s="59" t="str">
        <f>IF(resultats_francais!E501="","",resultats_francais!E501)</f>
        <v/>
      </c>
      <c r="L501" s="59" t="str">
        <f>IF(resultats_francais!F501="","",resultats_francais!F501)</f>
        <v/>
      </c>
      <c r="M501" s="59" t="str">
        <f>IF(resultats_francais!G501="","",resultats_francais!G501)</f>
        <v/>
      </c>
      <c r="N501" s="59" t="str">
        <f>IF(resultats_francais!K501="","",resultats_francais!K501)</f>
        <v/>
      </c>
      <c r="O501" s="59" t="str">
        <f>IF(resultats_francais!L501="","",resultats_francais!L501)</f>
        <v/>
      </c>
      <c r="P501" s="59" t="str">
        <f>IF(resultats_francais!P501="","",resultats_francais!P501)</f>
        <v/>
      </c>
      <c r="Q501" s="59" t="str">
        <f>IF(resultats_francais!Q501="","",resultats_francais!Q501)</f>
        <v/>
      </c>
      <c r="R501" s="59" t="str">
        <f>IF(resultats_francais!R501="","",resultats_francais!R501)</f>
        <v/>
      </c>
      <c r="S501" s="59" t="str">
        <f>IF(resultats_francais!S501="","",resultats_francais!S501)</f>
        <v/>
      </c>
      <c r="T501" s="59" t="str">
        <f>IF(resultats_francais!T501="","",resultats_francais!T501)</f>
        <v/>
      </c>
      <c r="U501" s="59" t="str">
        <f>IF(resultats_francais!U501="","",resultats_francais!U501)</f>
        <v/>
      </c>
    </row>
    <row r="502" spans="1:21" ht="20.100000000000001" customHeight="1" thickBot="1">
      <c r="A502" s="63" t="str">
        <f>IF(resultats_francais!A502="","",resultats_francais!A502)</f>
        <v/>
      </c>
      <c r="B502" s="59" t="str">
        <f>IF(resultats_francais!B502="","",resultats_francais!B502)</f>
        <v/>
      </c>
      <c r="C502" s="59" t="str">
        <f>IF(resultats_francais!C502="","",resultats_francais!C502)</f>
        <v/>
      </c>
      <c r="D502" s="59" t="str">
        <f>IF(resultats_francais!D502="","",resultats_francais!D502)</f>
        <v/>
      </c>
      <c r="E502" s="59" t="str">
        <f>IF(resultats_francais!H502="","",resultats_francais!H502)</f>
        <v/>
      </c>
      <c r="F502" s="59" t="str">
        <f>IF(resultats_francais!I502="","",resultats_francais!I502)</f>
        <v/>
      </c>
      <c r="G502" s="59" t="str">
        <f>IF(resultats_francais!J502="","",resultats_francais!J502)</f>
        <v/>
      </c>
      <c r="H502" s="59" t="str">
        <f>IF(resultats_francais!M502="","",resultats_francais!M502)</f>
        <v/>
      </c>
      <c r="I502" s="59" t="str">
        <f>IF(resultats_francais!N502="","",resultats_francais!N502)</f>
        <v/>
      </c>
      <c r="J502" s="59" t="str">
        <f>IF(resultats_francais!O502="","",resultats_francais!O502)</f>
        <v/>
      </c>
      <c r="K502" s="59" t="str">
        <f>IF(resultats_francais!E502="","",resultats_francais!E502)</f>
        <v/>
      </c>
      <c r="L502" s="59" t="str">
        <f>IF(resultats_francais!F502="","",resultats_francais!F502)</f>
        <v/>
      </c>
      <c r="M502" s="59" t="str">
        <f>IF(resultats_francais!G502="","",resultats_francais!G502)</f>
        <v/>
      </c>
      <c r="N502" s="59" t="str">
        <f>IF(resultats_francais!K502="","",resultats_francais!K502)</f>
        <v/>
      </c>
      <c r="O502" s="59" t="str">
        <f>IF(resultats_francais!L502="","",resultats_francais!L502)</f>
        <v/>
      </c>
      <c r="P502" s="59" t="str">
        <f>IF(resultats_francais!P502="","",resultats_francais!P502)</f>
        <v/>
      </c>
      <c r="Q502" s="59" t="str">
        <f>IF(resultats_francais!Q502="","",resultats_francais!Q502)</f>
        <v/>
      </c>
      <c r="R502" s="59" t="str">
        <f>IF(resultats_francais!R502="","",resultats_francais!R502)</f>
        <v/>
      </c>
      <c r="S502" s="59" t="str">
        <f>IF(resultats_francais!S502="","",resultats_francais!S502)</f>
        <v/>
      </c>
      <c r="T502" s="59" t="str">
        <f>IF(resultats_francais!T502="","",resultats_francais!T502)</f>
        <v/>
      </c>
      <c r="U502" s="59" t="str">
        <f>IF(resultats_francais!U502="","",resultats_francais!U502)</f>
        <v/>
      </c>
    </row>
    <row r="503" spans="1:21" ht="20.100000000000001" customHeight="1" thickBot="1">
      <c r="A503" s="63" t="str">
        <f>IF(resultats_francais!A503="","",resultats_francais!A503)</f>
        <v/>
      </c>
      <c r="B503" s="59" t="str">
        <f>IF(resultats_francais!B503="","",resultats_francais!B503)</f>
        <v/>
      </c>
      <c r="C503" s="59" t="str">
        <f>IF(resultats_francais!C503="","",resultats_francais!C503)</f>
        <v/>
      </c>
      <c r="D503" s="59" t="str">
        <f>IF(resultats_francais!D503="","",resultats_francais!D503)</f>
        <v/>
      </c>
      <c r="E503" s="59" t="str">
        <f>IF(resultats_francais!H503="","",resultats_francais!H503)</f>
        <v/>
      </c>
      <c r="F503" s="59" t="str">
        <f>IF(resultats_francais!I503="","",resultats_francais!I503)</f>
        <v/>
      </c>
      <c r="G503" s="59" t="str">
        <f>IF(resultats_francais!J503="","",resultats_francais!J503)</f>
        <v/>
      </c>
      <c r="H503" s="59" t="str">
        <f>IF(resultats_francais!M503="","",resultats_francais!M503)</f>
        <v/>
      </c>
      <c r="I503" s="59" t="str">
        <f>IF(resultats_francais!N503="","",resultats_francais!N503)</f>
        <v/>
      </c>
      <c r="J503" s="59" t="str">
        <f>IF(resultats_francais!O503="","",resultats_francais!O503)</f>
        <v/>
      </c>
      <c r="K503" s="59" t="str">
        <f>IF(resultats_francais!E503="","",resultats_francais!E503)</f>
        <v/>
      </c>
      <c r="L503" s="59" t="str">
        <f>IF(resultats_francais!F503="","",resultats_francais!F503)</f>
        <v/>
      </c>
      <c r="M503" s="59" t="str">
        <f>IF(resultats_francais!G503="","",resultats_francais!G503)</f>
        <v/>
      </c>
      <c r="N503" s="59" t="str">
        <f>IF(resultats_francais!K503="","",resultats_francais!K503)</f>
        <v/>
      </c>
      <c r="O503" s="59" t="str">
        <f>IF(resultats_francais!L503="","",resultats_francais!L503)</f>
        <v/>
      </c>
      <c r="P503" s="59" t="str">
        <f>IF(resultats_francais!P503="","",resultats_francais!P503)</f>
        <v/>
      </c>
      <c r="Q503" s="59" t="str">
        <f>IF(resultats_francais!Q503="","",resultats_francais!Q503)</f>
        <v/>
      </c>
      <c r="R503" s="59" t="str">
        <f>IF(resultats_francais!R503="","",resultats_francais!R503)</f>
        <v/>
      </c>
      <c r="S503" s="59" t="str">
        <f>IF(resultats_francais!S503="","",resultats_francais!S503)</f>
        <v/>
      </c>
      <c r="T503" s="59" t="str">
        <f>IF(resultats_francais!T503="","",resultats_francais!T503)</f>
        <v/>
      </c>
      <c r="U503" s="59" t="str">
        <f>IF(resultats_francais!U503="","",resultats_francais!U503)</f>
        <v/>
      </c>
    </row>
    <row r="504" spans="1:21" ht="20.100000000000001" customHeight="1" thickBot="1">
      <c r="A504" s="63" t="str">
        <f>IF(resultats_francais!A504="","",resultats_francais!A504)</f>
        <v/>
      </c>
      <c r="B504" s="59" t="str">
        <f>IF(resultats_francais!B504="","",resultats_francais!B504)</f>
        <v/>
      </c>
      <c r="C504" s="59" t="str">
        <f>IF(resultats_francais!C504="","",resultats_francais!C504)</f>
        <v/>
      </c>
      <c r="D504" s="59" t="str">
        <f>IF(resultats_francais!D504="","",resultats_francais!D504)</f>
        <v/>
      </c>
      <c r="E504" s="59" t="str">
        <f>IF(resultats_francais!H504="","",resultats_francais!H504)</f>
        <v/>
      </c>
      <c r="F504" s="59" t="str">
        <f>IF(resultats_francais!I504="","",resultats_francais!I504)</f>
        <v/>
      </c>
      <c r="G504" s="59" t="str">
        <f>IF(resultats_francais!J504="","",resultats_francais!J504)</f>
        <v/>
      </c>
      <c r="H504" s="59" t="str">
        <f>IF(resultats_francais!M504="","",resultats_francais!M504)</f>
        <v/>
      </c>
      <c r="I504" s="59" t="str">
        <f>IF(resultats_francais!N504="","",resultats_francais!N504)</f>
        <v/>
      </c>
      <c r="J504" s="59" t="str">
        <f>IF(resultats_francais!O504="","",resultats_francais!O504)</f>
        <v/>
      </c>
      <c r="K504" s="59" t="str">
        <f>IF(resultats_francais!E504="","",resultats_francais!E504)</f>
        <v/>
      </c>
      <c r="L504" s="59" t="str">
        <f>IF(resultats_francais!F504="","",resultats_francais!F504)</f>
        <v/>
      </c>
      <c r="M504" s="59" t="str">
        <f>IF(resultats_francais!G504="","",resultats_francais!G504)</f>
        <v/>
      </c>
      <c r="N504" s="59" t="str">
        <f>IF(resultats_francais!K504="","",resultats_francais!K504)</f>
        <v/>
      </c>
      <c r="O504" s="59" t="str">
        <f>IF(resultats_francais!L504="","",resultats_francais!L504)</f>
        <v/>
      </c>
      <c r="P504" s="59" t="str">
        <f>IF(resultats_francais!P504="","",resultats_francais!P504)</f>
        <v/>
      </c>
      <c r="Q504" s="59" t="str">
        <f>IF(resultats_francais!Q504="","",resultats_francais!Q504)</f>
        <v/>
      </c>
      <c r="R504" s="59" t="str">
        <f>IF(resultats_francais!R504="","",resultats_francais!R504)</f>
        <v/>
      </c>
      <c r="S504" s="59" t="str">
        <f>IF(resultats_francais!S504="","",resultats_francais!S504)</f>
        <v/>
      </c>
      <c r="T504" s="59" t="str">
        <f>IF(resultats_francais!T504="","",resultats_francais!T504)</f>
        <v/>
      </c>
      <c r="U504" s="59" t="str">
        <f>IF(resultats_francais!U504="","",resultats_francais!U504)</f>
        <v/>
      </c>
    </row>
    <row r="505" spans="1:21" ht="20.100000000000001" customHeight="1" thickBot="1">
      <c r="A505" s="63" t="str">
        <f>IF(resultats_francais!A505="","",resultats_francais!A505)</f>
        <v/>
      </c>
      <c r="B505" s="59" t="str">
        <f>IF(resultats_francais!B505="","",resultats_francais!B505)</f>
        <v/>
      </c>
      <c r="C505" s="59" t="str">
        <f>IF(resultats_francais!C505="","",resultats_francais!C505)</f>
        <v/>
      </c>
      <c r="D505" s="59" t="str">
        <f>IF(resultats_francais!D505="","",resultats_francais!D505)</f>
        <v/>
      </c>
      <c r="E505" s="59" t="str">
        <f>IF(resultats_francais!H505="","",resultats_francais!H505)</f>
        <v/>
      </c>
      <c r="F505" s="59" t="str">
        <f>IF(resultats_francais!I505="","",resultats_francais!I505)</f>
        <v/>
      </c>
      <c r="G505" s="59" t="str">
        <f>IF(resultats_francais!J505="","",resultats_francais!J505)</f>
        <v/>
      </c>
      <c r="H505" s="59" t="str">
        <f>IF(resultats_francais!M505="","",resultats_francais!M505)</f>
        <v/>
      </c>
      <c r="I505" s="59" t="str">
        <f>IF(resultats_francais!N505="","",resultats_francais!N505)</f>
        <v/>
      </c>
      <c r="J505" s="59" t="str">
        <f>IF(resultats_francais!O505="","",resultats_francais!O505)</f>
        <v/>
      </c>
      <c r="K505" s="59" t="str">
        <f>IF(resultats_francais!E505="","",resultats_francais!E505)</f>
        <v/>
      </c>
      <c r="L505" s="59" t="str">
        <f>IF(resultats_francais!F505="","",resultats_francais!F505)</f>
        <v/>
      </c>
      <c r="M505" s="59" t="str">
        <f>IF(resultats_francais!G505="","",resultats_francais!G505)</f>
        <v/>
      </c>
      <c r="N505" s="59" t="str">
        <f>IF(resultats_francais!K505="","",resultats_francais!K505)</f>
        <v/>
      </c>
      <c r="O505" s="59" t="str">
        <f>IF(resultats_francais!L505="","",resultats_francais!L505)</f>
        <v/>
      </c>
      <c r="P505" s="59" t="str">
        <f>IF(resultats_francais!P505="","",resultats_francais!P505)</f>
        <v/>
      </c>
      <c r="Q505" s="59" t="str">
        <f>IF(resultats_francais!Q505="","",resultats_francais!Q505)</f>
        <v/>
      </c>
      <c r="R505" s="59" t="str">
        <f>IF(resultats_francais!R505="","",resultats_francais!R505)</f>
        <v/>
      </c>
      <c r="S505" s="59" t="str">
        <f>IF(resultats_francais!S505="","",resultats_francais!S505)</f>
        <v/>
      </c>
      <c r="T505" s="59" t="str">
        <f>IF(resultats_francais!T505="","",resultats_francais!T505)</f>
        <v/>
      </c>
      <c r="U505" s="59" t="str">
        <f>IF(resultats_francais!U505="","",resultats_francais!U505)</f>
        <v/>
      </c>
    </row>
    <row r="506" spans="1:21" ht="20.100000000000001" customHeight="1" thickBot="1">
      <c r="A506" s="63" t="str">
        <f>IF(resultats_francais!A506="","",resultats_francais!A506)</f>
        <v/>
      </c>
      <c r="B506" s="59" t="str">
        <f>IF(resultats_francais!B506="","",resultats_francais!B506)</f>
        <v/>
      </c>
      <c r="C506" s="59" t="str">
        <f>IF(resultats_francais!C506="","",resultats_francais!C506)</f>
        <v/>
      </c>
      <c r="D506" s="59" t="str">
        <f>IF(resultats_francais!D506="","",resultats_francais!D506)</f>
        <v/>
      </c>
      <c r="E506" s="59" t="str">
        <f>IF(resultats_francais!H506="","",resultats_francais!H506)</f>
        <v/>
      </c>
      <c r="F506" s="59" t="str">
        <f>IF(resultats_francais!I506="","",resultats_francais!I506)</f>
        <v/>
      </c>
      <c r="G506" s="59" t="str">
        <f>IF(resultats_francais!J506="","",resultats_francais!J506)</f>
        <v/>
      </c>
      <c r="H506" s="59" t="str">
        <f>IF(resultats_francais!M506="","",resultats_francais!M506)</f>
        <v/>
      </c>
      <c r="I506" s="59" t="str">
        <f>IF(resultats_francais!N506="","",resultats_francais!N506)</f>
        <v/>
      </c>
      <c r="J506" s="59" t="str">
        <f>IF(resultats_francais!O506="","",resultats_francais!O506)</f>
        <v/>
      </c>
      <c r="K506" s="59" t="str">
        <f>IF(resultats_francais!E506="","",resultats_francais!E506)</f>
        <v/>
      </c>
      <c r="L506" s="59" t="str">
        <f>IF(resultats_francais!F506="","",resultats_francais!F506)</f>
        <v/>
      </c>
      <c r="M506" s="59" t="str">
        <f>IF(resultats_francais!G506="","",resultats_francais!G506)</f>
        <v/>
      </c>
      <c r="N506" s="59" t="str">
        <f>IF(resultats_francais!K506="","",resultats_francais!K506)</f>
        <v/>
      </c>
      <c r="O506" s="59" t="str">
        <f>IF(resultats_francais!L506="","",resultats_francais!L506)</f>
        <v/>
      </c>
      <c r="P506" s="59" t="str">
        <f>IF(resultats_francais!P506="","",resultats_francais!P506)</f>
        <v/>
      </c>
      <c r="Q506" s="59" t="str">
        <f>IF(resultats_francais!Q506="","",resultats_francais!Q506)</f>
        <v/>
      </c>
      <c r="R506" s="59" t="str">
        <f>IF(resultats_francais!R506="","",resultats_francais!R506)</f>
        <v/>
      </c>
      <c r="S506" s="59" t="str">
        <f>IF(resultats_francais!S506="","",resultats_francais!S506)</f>
        <v/>
      </c>
      <c r="T506" s="59" t="str">
        <f>IF(resultats_francais!T506="","",resultats_francais!T506)</f>
        <v/>
      </c>
      <c r="U506" s="59" t="str">
        <f>IF(resultats_francais!U506="","",resultats_francais!U506)</f>
        <v/>
      </c>
    </row>
    <row r="507" spans="1:21" ht="20.100000000000001" customHeight="1" thickBot="1">
      <c r="A507" s="63" t="str">
        <f>IF(resultats_francais!A507="","",resultats_francais!A507)</f>
        <v/>
      </c>
      <c r="B507" s="59" t="str">
        <f>IF(resultats_francais!B507="","",resultats_francais!B507)</f>
        <v/>
      </c>
      <c r="C507" s="59" t="str">
        <f>IF(resultats_francais!C507="","",resultats_francais!C507)</f>
        <v/>
      </c>
      <c r="D507" s="59" t="str">
        <f>IF(resultats_francais!D507="","",resultats_francais!D507)</f>
        <v/>
      </c>
      <c r="E507" s="59" t="str">
        <f>IF(resultats_francais!H507="","",resultats_francais!H507)</f>
        <v/>
      </c>
      <c r="F507" s="59" t="str">
        <f>IF(resultats_francais!I507="","",resultats_francais!I507)</f>
        <v/>
      </c>
      <c r="G507" s="59" t="str">
        <f>IF(resultats_francais!J507="","",resultats_francais!J507)</f>
        <v/>
      </c>
      <c r="H507" s="59" t="str">
        <f>IF(resultats_francais!M507="","",resultats_francais!M507)</f>
        <v/>
      </c>
      <c r="I507" s="59" t="str">
        <f>IF(resultats_francais!N507="","",resultats_francais!N507)</f>
        <v/>
      </c>
      <c r="J507" s="59" t="str">
        <f>IF(resultats_francais!O507="","",resultats_francais!O507)</f>
        <v/>
      </c>
      <c r="K507" s="59" t="str">
        <f>IF(resultats_francais!E507="","",resultats_francais!E507)</f>
        <v/>
      </c>
      <c r="L507" s="59" t="str">
        <f>IF(resultats_francais!F507="","",resultats_francais!F507)</f>
        <v/>
      </c>
      <c r="M507" s="59" t="str">
        <f>IF(resultats_francais!G507="","",resultats_francais!G507)</f>
        <v/>
      </c>
      <c r="N507" s="59" t="str">
        <f>IF(resultats_francais!K507="","",resultats_francais!K507)</f>
        <v/>
      </c>
      <c r="O507" s="59" t="str">
        <f>IF(resultats_francais!L507="","",resultats_francais!L507)</f>
        <v/>
      </c>
      <c r="P507" s="59" t="str">
        <f>IF(resultats_francais!P507="","",resultats_francais!P507)</f>
        <v/>
      </c>
      <c r="Q507" s="59" t="str">
        <f>IF(resultats_francais!Q507="","",resultats_francais!Q507)</f>
        <v/>
      </c>
      <c r="R507" s="59" t="str">
        <f>IF(resultats_francais!R507="","",resultats_francais!R507)</f>
        <v/>
      </c>
      <c r="S507" s="59" t="str">
        <f>IF(resultats_francais!S507="","",resultats_francais!S507)</f>
        <v/>
      </c>
      <c r="T507" s="59" t="str">
        <f>IF(resultats_francais!T507="","",resultats_francais!T507)</f>
        <v/>
      </c>
      <c r="U507" s="59" t="str">
        <f>IF(resultats_francais!U507="","",resultats_francais!U507)</f>
        <v/>
      </c>
    </row>
    <row r="508" spans="1:21" ht="20.100000000000001" customHeight="1" thickBot="1">
      <c r="A508" s="63" t="str">
        <f>IF(resultats_francais!A508="","",resultats_francais!A508)</f>
        <v/>
      </c>
      <c r="B508" s="59" t="str">
        <f>IF(resultats_francais!B508="","",resultats_francais!B508)</f>
        <v/>
      </c>
      <c r="C508" s="59" t="str">
        <f>IF(resultats_francais!C508="","",resultats_francais!C508)</f>
        <v/>
      </c>
      <c r="D508" s="59" t="str">
        <f>IF(resultats_francais!D508="","",resultats_francais!D508)</f>
        <v/>
      </c>
      <c r="E508" s="59" t="str">
        <f>IF(resultats_francais!H508="","",resultats_francais!H508)</f>
        <v/>
      </c>
      <c r="F508" s="59" t="str">
        <f>IF(resultats_francais!I508="","",resultats_francais!I508)</f>
        <v/>
      </c>
      <c r="G508" s="59" t="str">
        <f>IF(resultats_francais!J508="","",resultats_francais!J508)</f>
        <v/>
      </c>
      <c r="H508" s="59" t="str">
        <f>IF(resultats_francais!M508="","",resultats_francais!M508)</f>
        <v/>
      </c>
      <c r="I508" s="59" t="str">
        <f>IF(resultats_francais!N508="","",resultats_francais!N508)</f>
        <v/>
      </c>
      <c r="J508" s="59" t="str">
        <f>IF(resultats_francais!O508="","",resultats_francais!O508)</f>
        <v/>
      </c>
      <c r="K508" s="59" t="str">
        <f>IF(resultats_francais!E508="","",resultats_francais!E508)</f>
        <v/>
      </c>
      <c r="L508" s="59" t="str">
        <f>IF(resultats_francais!F508="","",resultats_francais!F508)</f>
        <v/>
      </c>
      <c r="M508" s="59" t="str">
        <f>IF(resultats_francais!G508="","",resultats_francais!G508)</f>
        <v/>
      </c>
      <c r="N508" s="59" t="str">
        <f>IF(resultats_francais!K508="","",resultats_francais!K508)</f>
        <v/>
      </c>
      <c r="O508" s="59" t="str">
        <f>IF(resultats_francais!L508="","",resultats_francais!L508)</f>
        <v/>
      </c>
      <c r="P508" s="59" t="str">
        <f>IF(resultats_francais!P508="","",resultats_francais!P508)</f>
        <v/>
      </c>
      <c r="Q508" s="59" t="str">
        <f>IF(resultats_francais!Q508="","",resultats_francais!Q508)</f>
        <v/>
      </c>
      <c r="R508" s="59" t="str">
        <f>IF(resultats_francais!R508="","",resultats_francais!R508)</f>
        <v/>
      </c>
      <c r="S508" s="59" t="str">
        <f>IF(resultats_francais!S508="","",resultats_francais!S508)</f>
        <v/>
      </c>
      <c r="T508" s="59" t="str">
        <f>IF(resultats_francais!T508="","",resultats_francais!T508)</f>
        <v/>
      </c>
      <c r="U508" s="59" t="str">
        <f>IF(resultats_francais!U508="","",resultats_francais!U508)</f>
        <v/>
      </c>
    </row>
    <row r="509" spans="1:21" ht="20.100000000000001" customHeight="1" thickBot="1">
      <c r="A509" s="63" t="str">
        <f>IF(resultats_francais!A509="","",resultats_francais!A509)</f>
        <v/>
      </c>
      <c r="B509" s="59" t="str">
        <f>IF(resultats_francais!B509="","",resultats_francais!B509)</f>
        <v/>
      </c>
      <c r="C509" s="59" t="str">
        <f>IF(resultats_francais!C509="","",resultats_francais!C509)</f>
        <v/>
      </c>
      <c r="D509" s="59" t="str">
        <f>IF(resultats_francais!D509="","",resultats_francais!D509)</f>
        <v/>
      </c>
      <c r="E509" s="59" t="str">
        <f>IF(resultats_francais!H509="","",resultats_francais!H509)</f>
        <v/>
      </c>
      <c r="F509" s="59" t="str">
        <f>IF(resultats_francais!I509="","",resultats_francais!I509)</f>
        <v/>
      </c>
      <c r="G509" s="59" t="str">
        <f>IF(resultats_francais!J509="","",resultats_francais!J509)</f>
        <v/>
      </c>
      <c r="H509" s="59" t="str">
        <f>IF(resultats_francais!M509="","",resultats_francais!M509)</f>
        <v/>
      </c>
      <c r="I509" s="59" t="str">
        <f>IF(resultats_francais!N509="","",resultats_francais!N509)</f>
        <v/>
      </c>
      <c r="J509" s="59" t="str">
        <f>IF(resultats_francais!O509="","",resultats_francais!O509)</f>
        <v/>
      </c>
      <c r="K509" s="59" t="str">
        <f>IF(resultats_francais!E509="","",resultats_francais!E509)</f>
        <v/>
      </c>
      <c r="L509" s="59" t="str">
        <f>IF(resultats_francais!F509="","",resultats_francais!F509)</f>
        <v/>
      </c>
      <c r="M509" s="59" t="str">
        <f>IF(resultats_francais!G509="","",resultats_francais!G509)</f>
        <v/>
      </c>
      <c r="N509" s="59" t="str">
        <f>IF(resultats_francais!K509="","",resultats_francais!K509)</f>
        <v/>
      </c>
      <c r="O509" s="59" t="str">
        <f>IF(resultats_francais!L509="","",resultats_francais!L509)</f>
        <v/>
      </c>
      <c r="P509" s="59" t="str">
        <f>IF(resultats_francais!P509="","",resultats_francais!P509)</f>
        <v/>
      </c>
      <c r="Q509" s="59" t="str">
        <f>IF(resultats_francais!Q509="","",resultats_francais!Q509)</f>
        <v/>
      </c>
      <c r="R509" s="59" t="str">
        <f>IF(resultats_francais!R509="","",resultats_francais!R509)</f>
        <v/>
      </c>
      <c r="S509" s="59" t="str">
        <f>IF(resultats_francais!S509="","",resultats_francais!S509)</f>
        <v/>
      </c>
      <c r="T509" s="59" t="str">
        <f>IF(resultats_francais!T509="","",resultats_francais!T509)</f>
        <v/>
      </c>
      <c r="U509" s="59" t="str">
        <f>IF(resultats_francais!U509="","",resultats_francais!U509)</f>
        <v/>
      </c>
    </row>
    <row r="510" spans="1:21" ht="20.100000000000001" customHeight="1" thickBot="1">
      <c r="A510" s="63" t="str">
        <f>IF(resultats_francais!A510="","",resultats_francais!A510)</f>
        <v/>
      </c>
      <c r="B510" s="59" t="str">
        <f>IF(resultats_francais!B510="","",resultats_francais!B510)</f>
        <v/>
      </c>
      <c r="C510" s="59" t="str">
        <f>IF(resultats_francais!C510="","",resultats_francais!C510)</f>
        <v/>
      </c>
      <c r="D510" s="59" t="str">
        <f>IF(resultats_francais!D510="","",resultats_francais!D510)</f>
        <v/>
      </c>
      <c r="E510" s="59" t="str">
        <f>IF(resultats_francais!H510="","",resultats_francais!H510)</f>
        <v/>
      </c>
      <c r="F510" s="59" t="str">
        <f>IF(resultats_francais!I510="","",resultats_francais!I510)</f>
        <v/>
      </c>
      <c r="G510" s="59" t="str">
        <f>IF(resultats_francais!J510="","",resultats_francais!J510)</f>
        <v/>
      </c>
      <c r="H510" s="59" t="str">
        <f>IF(resultats_francais!M510="","",resultats_francais!M510)</f>
        <v/>
      </c>
      <c r="I510" s="59" t="str">
        <f>IF(resultats_francais!N510="","",resultats_francais!N510)</f>
        <v/>
      </c>
      <c r="J510" s="59" t="str">
        <f>IF(resultats_francais!O510="","",resultats_francais!O510)</f>
        <v/>
      </c>
      <c r="K510" s="59" t="str">
        <f>IF(resultats_francais!E510="","",resultats_francais!E510)</f>
        <v/>
      </c>
      <c r="L510" s="59" t="str">
        <f>IF(resultats_francais!F510="","",resultats_francais!F510)</f>
        <v/>
      </c>
      <c r="M510" s="59" t="str">
        <f>IF(resultats_francais!G510="","",resultats_francais!G510)</f>
        <v/>
      </c>
      <c r="N510" s="59" t="str">
        <f>IF(resultats_francais!K510="","",resultats_francais!K510)</f>
        <v/>
      </c>
      <c r="O510" s="59" t="str">
        <f>IF(resultats_francais!L510="","",resultats_francais!L510)</f>
        <v/>
      </c>
      <c r="P510" s="59" t="str">
        <f>IF(resultats_francais!P510="","",resultats_francais!P510)</f>
        <v/>
      </c>
      <c r="Q510" s="59" t="str">
        <f>IF(resultats_francais!Q510="","",resultats_francais!Q510)</f>
        <v/>
      </c>
      <c r="R510" s="59" t="str">
        <f>IF(resultats_francais!R510="","",resultats_francais!R510)</f>
        <v/>
      </c>
      <c r="S510" s="59" t="str">
        <f>IF(resultats_francais!S510="","",resultats_francais!S510)</f>
        <v/>
      </c>
      <c r="T510" s="59" t="str">
        <f>IF(resultats_francais!T510="","",resultats_francais!T510)</f>
        <v/>
      </c>
      <c r="U510" s="59" t="str">
        <f>IF(resultats_francais!U510="","",resultats_francais!U510)</f>
        <v/>
      </c>
    </row>
    <row r="511" spans="1:21" ht="20.100000000000001" customHeight="1" thickBot="1">
      <c r="A511" s="63" t="str">
        <f>IF(resultats_francais!A511="","",resultats_francais!A511)</f>
        <v/>
      </c>
      <c r="B511" s="59" t="str">
        <f>IF(resultats_francais!B511="","",resultats_francais!B511)</f>
        <v/>
      </c>
      <c r="C511" s="59" t="str">
        <f>IF(resultats_francais!C511="","",resultats_francais!C511)</f>
        <v/>
      </c>
      <c r="D511" s="59" t="str">
        <f>IF(resultats_francais!D511="","",resultats_francais!D511)</f>
        <v/>
      </c>
      <c r="E511" s="59" t="str">
        <f>IF(resultats_francais!H511="","",resultats_francais!H511)</f>
        <v/>
      </c>
      <c r="F511" s="59" t="str">
        <f>IF(resultats_francais!I511="","",resultats_francais!I511)</f>
        <v/>
      </c>
      <c r="G511" s="59" t="str">
        <f>IF(resultats_francais!J511="","",resultats_francais!J511)</f>
        <v/>
      </c>
      <c r="H511" s="59" t="str">
        <f>IF(resultats_francais!M511="","",resultats_francais!M511)</f>
        <v/>
      </c>
      <c r="I511" s="59" t="str">
        <f>IF(resultats_francais!N511="","",resultats_francais!N511)</f>
        <v/>
      </c>
      <c r="J511" s="59" t="str">
        <f>IF(resultats_francais!O511="","",resultats_francais!O511)</f>
        <v/>
      </c>
      <c r="K511" s="59" t="str">
        <f>IF(resultats_francais!E511="","",resultats_francais!E511)</f>
        <v/>
      </c>
      <c r="L511" s="59" t="str">
        <f>IF(resultats_francais!F511="","",resultats_francais!F511)</f>
        <v/>
      </c>
      <c r="M511" s="59" t="str">
        <f>IF(resultats_francais!G511="","",resultats_francais!G511)</f>
        <v/>
      </c>
      <c r="N511" s="59" t="str">
        <f>IF(resultats_francais!K511="","",resultats_francais!K511)</f>
        <v/>
      </c>
      <c r="O511" s="59" t="str">
        <f>IF(resultats_francais!L511="","",resultats_francais!L511)</f>
        <v/>
      </c>
      <c r="P511" s="59" t="str">
        <f>IF(resultats_francais!P511="","",resultats_francais!P511)</f>
        <v/>
      </c>
      <c r="Q511" s="59" t="str">
        <f>IF(resultats_francais!Q511="","",resultats_francais!Q511)</f>
        <v/>
      </c>
      <c r="R511" s="59" t="str">
        <f>IF(resultats_francais!R511="","",resultats_francais!R511)</f>
        <v/>
      </c>
      <c r="S511" s="59" t="str">
        <f>IF(resultats_francais!S511="","",resultats_francais!S511)</f>
        <v/>
      </c>
      <c r="T511" s="59" t="str">
        <f>IF(resultats_francais!T511="","",resultats_francais!T511)</f>
        <v/>
      </c>
      <c r="U511" s="59" t="str">
        <f>IF(resultats_francais!U511="","",resultats_francais!U511)</f>
        <v/>
      </c>
    </row>
    <row r="512" spans="1:21" ht="20.100000000000001" customHeight="1" thickBot="1">
      <c r="A512" s="63" t="str">
        <f>IF(resultats_francais!A512="","",resultats_francais!A512)</f>
        <v/>
      </c>
      <c r="B512" s="59" t="str">
        <f>IF(resultats_francais!B512="","",resultats_francais!B512)</f>
        <v/>
      </c>
      <c r="C512" s="59" t="str">
        <f>IF(resultats_francais!C512="","",resultats_francais!C512)</f>
        <v/>
      </c>
      <c r="D512" s="59" t="str">
        <f>IF(resultats_francais!D512="","",resultats_francais!D512)</f>
        <v/>
      </c>
      <c r="E512" s="59" t="str">
        <f>IF(resultats_francais!H512="","",resultats_francais!H512)</f>
        <v/>
      </c>
      <c r="F512" s="59" t="str">
        <f>IF(resultats_francais!I512="","",resultats_francais!I512)</f>
        <v/>
      </c>
      <c r="G512" s="59" t="str">
        <f>IF(resultats_francais!J512="","",resultats_francais!J512)</f>
        <v/>
      </c>
      <c r="H512" s="59" t="str">
        <f>IF(resultats_francais!M512="","",resultats_francais!M512)</f>
        <v/>
      </c>
      <c r="I512" s="59" t="str">
        <f>IF(resultats_francais!N512="","",resultats_francais!N512)</f>
        <v/>
      </c>
      <c r="J512" s="59" t="str">
        <f>IF(resultats_francais!O512="","",resultats_francais!O512)</f>
        <v/>
      </c>
      <c r="K512" s="59" t="str">
        <f>IF(resultats_francais!E512="","",resultats_francais!E512)</f>
        <v/>
      </c>
      <c r="L512" s="59" t="str">
        <f>IF(resultats_francais!F512="","",resultats_francais!F512)</f>
        <v/>
      </c>
      <c r="M512" s="59" t="str">
        <f>IF(resultats_francais!G512="","",resultats_francais!G512)</f>
        <v/>
      </c>
      <c r="N512" s="59" t="str">
        <f>IF(resultats_francais!K512="","",resultats_francais!K512)</f>
        <v/>
      </c>
      <c r="O512" s="59" t="str">
        <f>IF(resultats_francais!L512="","",resultats_francais!L512)</f>
        <v/>
      </c>
      <c r="P512" s="59" t="str">
        <f>IF(resultats_francais!P512="","",resultats_francais!P512)</f>
        <v/>
      </c>
      <c r="Q512" s="59" t="str">
        <f>IF(resultats_francais!Q512="","",resultats_francais!Q512)</f>
        <v/>
      </c>
      <c r="R512" s="59" t="str">
        <f>IF(resultats_francais!R512="","",resultats_francais!R512)</f>
        <v/>
      </c>
      <c r="S512" s="59" t="str">
        <f>IF(resultats_francais!S512="","",resultats_francais!S512)</f>
        <v/>
      </c>
      <c r="T512" s="59" t="str">
        <f>IF(resultats_francais!T512="","",resultats_francais!T512)</f>
        <v/>
      </c>
      <c r="U512" s="59" t="str">
        <f>IF(resultats_francais!U512="","",resultats_francais!U512)</f>
        <v/>
      </c>
    </row>
    <row r="513" spans="1:21" ht="20.100000000000001" customHeight="1" thickBot="1">
      <c r="A513" s="63" t="str">
        <f>IF(resultats_francais!A513="","",resultats_francais!A513)</f>
        <v/>
      </c>
      <c r="B513" s="59" t="str">
        <f>IF(resultats_francais!B513="","",resultats_francais!B513)</f>
        <v/>
      </c>
      <c r="C513" s="59" t="str">
        <f>IF(resultats_francais!C513="","",resultats_francais!C513)</f>
        <v/>
      </c>
      <c r="D513" s="59" t="str">
        <f>IF(resultats_francais!D513="","",resultats_francais!D513)</f>
        <v/>
      </c>
      <c r="E513" s="59" t="str">
        <f>IF(resultats_francais!H513="","",resultats_francais!H513)</f>
        <v/>
      </c>
      <c r="F513" s="59" t="str">
        <f>IF(resultats_francais!I513="","",resultats_francais!I513)</f>
        <v/>
      </c>
      <c r="G513" s="59" t="str">
        <f>IF(resultats_francais!J513="","",resultats_francais!J513)</f>
        <v/>
      </c>
      <c r="H513" s="59" t="str">
        <f>IF(resultats_francais!M513="","",resultats_francais!M513)</f>
        <v/>
      </c>
      <c r="I513" s="59" t="str">
        <f>IF(resultats_francais!N513="","",resultats_francais!N513)</f>
        <v/>
      </c>
      <c r="J513" s="59" t="str">
        <f>IF(resultats_francais!O513="","",resultats_francais!O513)</f>
        <v/>
      </c>
      <c r="K513" s="59" t="str">
        <f>IF(resultats_francais!E513="","",resultats_francais!E513)</f>
        <v/>
      </c>
      <c r="L513" s="59" t="str">
        <f>IF(resultats_francais!F513="","",resultats_francais!F513)</f>
        <v/>
      </c>
      <c r="M513" s="59" t="str">
        <f>IF(resultats_francais!G513="","",resultats_francais!G513)</f>
        <v/>
      </c>
      <c r="N513" s="59" t="str">
        <f>IF(resultats_francais!K513="","",resultats_francais!K513)</f>
        <v/>
      </c>
      <c r="O513" s="59" t="str">
        <f>IF(resultats_francais!L513="","",resultats_francais!L513)</f>
        <v/>
      </c>
      <c r="P513" s="59" t="str">
        <f>IF(resultats_francais!P513="","",resultats_francais!P513)</f>
        <v/>
      </c>
      <c r="Q513" s="59" t="str">
        <f>IF(resultats_francais!Q513="","",resultats_francais!Q513)</f>
        <v/>
      </c>
      <c r="R513" s="59" t="str">
        <f>IF(resultats_francais!R513="","",resultats_francais!R513)</f>
        <v/>
      </c>
      <c r="S513" s="59" t="str">
        <f>IF(resultats_francais!S513="","",resultats_francais!S513)</f>
        <v/>
      </c>
      <c r="T513" s="59" t="str">
        <f>IF(resultats_francais!T513="","",resultats_francais!T513)</f>
        <v/>
      </c>
      <c r="U513" s="59" t="str">
        <f>IF(resultats_francais!U513="","",resultats_francais!U513)</f>
        <v/>
      </c>
    </row>
    <row r="514" spans="1:21" ht="20.100000000000001" customHeight="1" thickBot="1">
      <c r="A514" s="63" t="str">
        <f>IF(resultats_francais!A514="","",resultats_francais!A514)</f>
        <v/>
      </c>
      <c r="B514" s="59" t="str">
        <f>IF(resultats_francais!B514="","",resultats_francais!B514)</f>
        <v/>
      </c>
      <c r="C514" s="59" t="str">
        <f>IF(resultats_francais!C514="","",resultats_francais!C514)</f>
        <v/>
      </c>
      <c r="D514" s="59" t="str">
        <f>IF(resultats_francais!D514="","",resultats_francais!D514)</f>
        <v/>
      </c>
      <c r="E514" s="59" t="str">
        <f>IF(resultats_francais!H514="","",resultats_francais!H514)</f>
        <v/>
      </c>
      <c r="F514" s="59" t="str">
        <f>IF(resultats_francais!I514="","",resultats_francais!I514)</f>
        <v/>
      </c>
      <c r="G514" s="59" t="str">
        <f>IF(resultats_francais!J514="","",resultats_francais!J514)</f>
        <v/>
      </c>
      <c r="H514" s="59" t="str">
        <f>IF(resultats_francais!M514="","",resultats_francais!M514)</f>
        <v/>
      </c>
      <c r="I514" s="59" t="str">
        <f>IF(resultats_francais!N514="","",resultats_francais!N514)</f>
        <v/>
      </c>
      <c r="J514" s="59" t="str">
        <f>IF(resultats_francais!O514="","",resultats_francais!O514)</f>
        <v/>
      </c>
      <c r="K514" s="59" t="str">
        <f>IF(resultats_francais!E514="","",resultats_francais!E514)</f>
        <v/>
      </c>
      <c r="L514" s="59" t="str">
        <f>IF(resultats_francais!F514="","",resultats_francais!F514)</f>
        <v/>
      </c>
      <c r="M514" s="59" t="str">
        <f>IF(resultats_francais!G514="","",resultats_francais!G514)</f>
        <v/>
      </c>
      <c r="N514" s="59" t="str">
        <f>IF(resultats_francais!K514="","",resultats_francais!K514)</f>
        <v/>
      </c>
      <c r="O514" s="59" t="str">
        <f>IF(resultats_francais!L514="","",resultats_francais!L514)</f>
        <v/>
      </c>
      <c r="P514" s="59" t="str">
        <f>IF(resultats_francais!P514="","",resultats_francais!P514)</f>
        <v/>
      </c>
      <c r="Q514" s="59" t="str">
        <f>IF(resultats_francais!Q514="","",resultats_francais!Q514)</f>
        <v/>
      </c>
      <c r="R514" s="59" t="str">
        <f>IF(resultats_francais!R514="","",resultats_francais!R514)</f>
        <v/>
      </c>
      <c r="S514" s="59" t="str">
        <f>IF(resultats_francais!S514="","",resultats_francais!S514)</f>
        <v/>
      </c>
      <c r="T514" s="59" t="str">
        <f>IF(resultats_francais!T514="","",resultats_francais!T514)</f>
        <v/>
      </c>
      <c r="U514" s="59" t="str">
        <f>IF(resultats_francais!U514="","",resultats_francais!U514)</f>
        <v/>
      </c>
    </row>
    <row r="515" spans="1:21" ht="20.100000000000001" customHeight="1" thickBot="1">
      <c r="A515" s="63" t="str">
        <f>IF(resultats_francais!A515="","",resultats_francais!A515)</f>
        <v/>
      </c>
      <c r="B515" s="59" t="str">
        <f>IF(resultats_francais!B515="","",resultats_francais!B515)</f>
        <v/>
      </c>
      <c r="C515" s="59" t="str">
        <f>IF(resultats_francais!C515="","",resultats_francais!C515)</f>
        <v/>
      </c>
      <c r="D515" s="59" t="str">
        <f>IF(resultats_francais!D515="","",resultats_francais!D515)</f>
        <v/>
      </c>
      <c r="E515" s="59" t="str">
        <f>IF(resultats_francais!H515="","",resultats_francais!H515)</f>
        <v/>
      </c>
      <c r="F515" s="59" t="str">
        <f>IF(resultats_francais!I515="","",resultats_francais!I515)</f>
        <v/>
      </c>
      <c r="G515" s="59" t="str">
        <f>IF(resultats_francais!J515="","",resultats_francais!J515)</f>
        <v/>
      </c>
      <c r="H515" s="59" t="str">
        <f>IF(resultats_francais!M515="","",resultats_francais!M515)</f>
        <v/>
      </c>
      <c r="I515" s="59" t="str">
        <f>IF(resultats_francais!N515="","",resultats_francais!N515)</f>
        <v/>
      </c>
      <c r="J515" s="59" t="str">
        <f>IF(resultats_francais!O515="","",resultats_francais!O515)</f>
        <v/>
      </c>
      <c r="K515" s="59" t="str">
        <f>IF(resultats_francais!E515="","",resultats_francais!E515)</f>
        <v/>
      </c>
      <c r="L515" s="59" t="str">
        <f>IF(resultats_francais!F515="","",resultats_francais!F515)</f>
        <v/>
      </c>
      <c r="M515" s="59" t="str">
        <f>IF(resultats_francais!G515="","",resultats_francais!G515)</f>
        <v/>
      </c>
      <c r="N515" s="59" t="str">
        <f>IF(resultats_francais!K515="","",resultats_francais!K515)</f>
        <v/>
      </c>
      <c r="O515" s="59" t="str">
        <f>IF(resultats_francais!L515="","",resultats_francais!L515)</f>
        <v/>
      </c>
      <c r="P515" s="59" t="str">
        <f>IF(resultats_francais!P515="","",resultats_francais!P515)</f>
        <v/>
      </c>
      <c r="Q515" s="59" t="str">
        <f>IF(resultats_francais!Q515="","",resultats_francais!Q515)</f>
        <v/>
      </c>
      <c r="R515" s="59" t="str">
        <f>IF(resultats_francais!R515="","",resultats_francais!R515)</f>
        <v/>
      </c>
      <c r="S515" s="59" t="str">
        <f>IF(resultats_francais!S515="","",resultats_francais!S515)</f>
        <v/>
      </c>
      <c r="T515" s="59" t="str">
        <f>IF(resultats_francais!T515="","",resultats_francais!T515)</f>
        <v/>
      </c>
      <c r="U515" s="59" t="str">
        <f>IF(resultats_francais!U515="","",resultats_francais!U515)</f>
        <v/>
      </c>
    </row>
    <row r="516" spans="1:21" ht="20.100000000000001" customHeight="1" thickBot="1">
      <c r="A516" s="63" t="str">
        <f>IF(resultats_francais!A516="","",resultats_francais!A516)</f>
        <v/>
      </c>
      <c r="B516" s="59" t="str">
        <f>IF(resultats_francais!B516="","",resultats_francais!B516)</f>
        <v/>
      </c>
      <c r="C516" s="59" t="str">
        <f>IF(resultats_francais!C516="","",resultats_francais!C516)</f>
        <v/>
      </c>
      <c r="D516" s="59" t="str">
        <f>IF(resultats_francais!D516="","",resultats_francais!D516)</f>
        <v/>
      </c>
      <c r="E516" s="59" t="str">
        <f>IF(resultats_francais!H516="","",resultats_francais!H516)</f>
        <v/>
      </c>
      <c r="F516" s="59" t="str">
        <f>IF(resultats_francais!I516="","",resultats_francais!I516)</f>
        <v/>
      </c>
      <c r="G516" s="59" t="str">
        <f>IF(resultats_francais!J516="","",resultats_francais!J516)</f>
        <v/>
      </c>
      <c r="H516" s="59" t="str">
        <f>IF(resultats_francais!M516="","",resultats_francais!M516)</f>
        <v/>
      </c>
      <c r="I516" s="59" t="str">
        <f>IF(resultats_francais!N516="","",resultats_francais!N516)</f>
        <v/>
      </c>
      <c r="J516" s="59" t="str">
        <f>IF(resultats_francais!O516="","",resultats_francais!O516)</f>
        <v/>
      </c>
      <c r="K516" s="59" t="str">
        <f>IF(resultats_francais!E516="","",resultats_francais!E516)</f>
        <v/>
      </c>
      <c r="L516" s="59" t="str">
        <f>IF(resultats_francais!F516="","",resultats_francais!F516)</f>
        <v/>
      </c>
      <c r="M516" s="59" t="str">
        <f>IF(resultats_francais!G516="","",resultats_francais!G516)</f>
        <v/>
      </c>
      <c r="N516" s="59" t="str">
        <f>IF(resultats_francais!K516="","",resultats_francais!K516)</f>
        <v/>
      </c>
      <c r="O516" s="59" t="str">
        <f>IF(resultats_francais!L516="","",resultats_francais!L516)</f>
        <v/>
      </c>
      <c r="P516" s="59" t="str">
        <f>IF(resultats_francais!P516="","",resultats_francais!P516)</f>
        <v/>
      </c>
      <c r="Q516" s="59" t="str">
        <f>IF(resultats_francais!Q516="","",resultats_francais!Q516)</f>
        <v/>
      </c>
      <c r="R516" s="59" t="str">
        <f>IF(resultats_francais!R516="","",resultats_francais!R516)</f>
        <v/>
      </c>
      <c r="S516" s="59" t="str">
        <f>IF(resultats_francais!S516="","",resultats_francais!S516)</f>
        <v/>
      </c>
      <c r="T516" s="59" t="str">
        <f>IF(resultats_francais!T516="","",resultats_francais!T516)</f>
        <v/>
      </c>
      <c r="U516" s="59" t="str">
        <f>IF(resultats_francais!U516="","",resultats_francais!U516)</f>
        <v/>
      </c>
    </row>
    <row r="517" spans="1:21" ht="20.100000000000001" customHeight="1" thickBot="1">
      <c r="A517" s="63" t="str">
        <f>IF(resultats_francais!A517="","",resultats_francais!A517)</f>
        <v/>
      </c>
      <c r="B517" s="59" t="str">
        <f>IF(resultats_francais!B517="","",resultats_francais!B517)</f>
        <v/>
      </c>
      <c r="C517" s="59" t="str">
        <f>IF(resultats_francais!C517="","",resultats_francais!C517)</f>
        <v/>
      </c>
      <c r="D517" s="59" t="str">
        <f>IF(resultats_francais!D517="","",resultats_francais!D517)</f>
        <v/>
      </c>
      <c r="E517" s="59" t="str">
        <f>IF(resultats_francais!H517="","",resultats_francais!H517)</f>
        <v/>
      </c>
      <c r="F517" s="59" t="str">
        <f>IF(resultats_francais!I517="","",resultats_francais!I517)</f>
        <v/>
      </c>
      <c r="G517" s="59" t="str">
        <f>IF(resultats_francais!J517="","",resultats_francais!J517)</f>
        <v/>
      </c>
      <c r="H517" s="59" t="str">
        <f>IF(resultats_francais!M517="","",resultats_francais!M517)</f>
        <v/>
      </c>
      <c r="I517" s="59" t="str">
        <f>IF(resultats_francais!N517="","",resultats_francais!N517)</f>
        <v/>
      </c>
      <c r="J517" s="59" t="str">
        <f>IF(resultats_francais!O517="","",resultats_francais!O517)</f>
        <v/>
      </c>
      <c r="K517" s="59" t="str">
        <f>IF(resultats_francais!E517="","",resultats_francais!E517)</f>
        <v/>
      </c>
      <c r="L517" s="59" t="str">
        <f>IF(resultats_francais!F517="","",resultats_francais!F517)</f>
        <v/>
      </c>
      <c r="M517" s="59" t="str">
        <f>IF(resultats_francais!G517="","",resultats_francais!G517)</f>
        <v/>
      </c>
      <c r="N517" s="59" t="str">
        <f>IF(resultats_francais!K517="","",resultats_francais!K517)</f>
        <v/>
      </c>
      <c r="O517" s="59" t="str">
        <f>IF(resultats_francais!L517="","",resultats_francais!L517)</f>
        <v/>
      </c>
      <c r="P517" s="59" t="str">
        <f>IF(resultats_francais!P517="","",resultats_francais!P517)</f>
        <v/>
      </c>
      <c r="Q517" s="59" t="str">
        <f>IF(resultats_francais!Q517="","",resultats_francais!Q517)</f>
        <v/>
      </c>
      <c r="R517" s="59" t="str">
        <f>IF(resultats_francais!R517="","",resultats_francais!R517)</f>
        <v/>
      </c>
      <c r="S517" s="59" t="str">
        <f>IF(resultats_francais!S517="","",resultats_francais!S517)</f>
        <v/>
      </c>
      <c r="T517" s="59" t="str">
        <f>IF(resultats_francais!T517="","",resultats_francais!T517)</f>
        <v/>
      </c>
      <c r="U517" s="59" t="str">
        <f>IF(resultats_francais!U517="","",resultats_francais!U517)</f>
        <v/>
      </c>
    </row>
    <row r="518" spans="1:21" ht="20.100000000000001" customHeight="1" thickBot="1">
      <c r="A518" s="63" t="str">
        <f>IF(resultats_francais!A518="","",resultats_francais!A518)</f>
        <v/>
      </c>
      <c r="B518" s="59" t="str">
        <f>IF(resultats_francais!B518="","",resultats_francais!B518)</f>
        <v/>
      </c>
      <c r="C518" s="59" t="str">
        <f>IF(resultats_francais!C518="","",resultats_francais!C518)</f>
        <v/>
      </c>
      <c r="D518" s="59" t="str">
        <f>IF(resultats_francais!D518="","",resultats_francais!D518)</f>
        <v/>
      </c>
      <c r="E518" s="59" t="str">
        <f>IF(resultats_francais!H518="","",resultats_francais!H518)</f>
        <v/>
      </c>
      <c r="F518" s="59" t="str">
        <f>IF(resultats_francais!I518="","",resultats_francais!I518)</f>
        <v/>
      </c>
      <c r="G518" s="59" t="str">
        <f>IF(resultats_francais!J518="","",resultats_francais!J518)</f>
        <v/>
      </c>
      <c r="H518" s="59" t="str">
        <f>IF(resultats_francais!M518="","",resultats_francais!M518)</f>
        <v/>
      </c>
      <c r="I518" s="59" t="str">
        <f>IF(resultats_francais!N518="","",resultats_francais!N518)</f>
        <v/>
      </c>
      <c r="J518" s="59" t="str">
        <f>IF(resultats_francais!O518="","",resultats_francais!O518)</f>
        <v/>
      </c>
      <c r="K518" s="59" t="str">
        <f>IF(resultats_francais!E518="","",resultats_francais!E518)</f>
        <v/>
      </c>
      <c r="L518" s="59" t="str">
        <f>IF(resultats_francais!F518="","",resultats_francais!F518)</f>
        <v/>
      </c>
      <c r="M518" s="59" t="str">
        <f>IF(resultats_francais!G518="","",resultats_francais!G518)</f>
        <v/>
      </c>
      <c r="N518" s="59" t="str">
        <f>IF(resultats_francais!K518="","",resultats_francais!K518)</f>
        <v/>
      </c>
      <c r="O518" s="59" t="str">
        <f>IF(resultats_francais!L518="","",resultats_francais!L518)</f>
        <v/>
      </c>
      <c r="P518" s="59" t="str">
        <f>IF(resultats_francais!P518="","",resultats_francais!P518)</f>
        <v/>
      </c>
      <c r="Q518" s="59" t="str">
        <f>IF(resultats_francais!Q518="","",resultats_francais!Q518)</f>
        <v/>
      </c>
      <c r="R518" s="59" t="str">
        <f>IF(resultats_francais!R518="","",resultats_francais!R518)</f>
        <v/>
      </c>
      <c r="S518" s="59" t="str">
        <f>IF(resultats_francais!S518="","",resultats_francais!S518)</f>
        <v/>
      </c>
      <c r="T518" s="59" t="str">
        <f>IF(resultats_francais!T518="","",resultats_francais!T518)</f>
        <v/>
      </c>
      <c r="U518" s="59" t="str">
        <f>IF(resultats_francais!U518="","",resultats_francais!U518)</f>
        <v/>
      </c>
    </row>
    <row r="519" spans="1:21" ht="20.100000000000001" customHeight="1" thickBot="1">
      <c r="A519" s="63" t="str">
        <f>IF(resultats_francais!A519="","",resultats_francais!A519)</f>
        <v/>
      </c>
      <c r="B519" s="59" t="str">
        <f>IF(resultats_francais!B519="","",resultats_francais!B519)</f>
        <v/>
      </c>
      <c r="C519" s="59" t="str">
        <f>IF(resultats_francais!C519="","",resultats_francais!C519)</f>
        <v/>
      </c>
      <c r="D519" s="59" t="str">
        <f>IF(resultats_francais!D519="","",resultats_francais!D519)</f>
        <v/>
      </c>
      <c r="E519" s="59" t="str">
        <f>IF(resultats_francais!H519="","",resultats_francais!H519)</f>
        <v/>
      </c>
      <c r="F519" s="59" t="str">
        <f>IF(resultats_francais!I519="","",resultats_francais!I519)</f>
        <v/>
      </c>
      <c r="G519" s="59" t="str">
        <f>IF(resultats_francais!J519="","",resultats_francais!J519)</f>
        <v/>
      </c>
      <c r="H519" s="59" t="str">
        <f>IF(resultats_francais!M519="","",resultats_francais!M519)</f>
        <v/>
      </c>
      <c r="I519" s="59" t="str">
        <f>IF(resultats_francais!N519="","",resultats_francais!N519)</f>
        <v/>
      </c>
      <c r="J519" s="59" t="str">
        <f>IF(resultats_francais!O519="","",resultats_francais!O519)</f>
        <v/>
      </c>
      <c r="K519" s="59" t="str">
        <f>IF(resultats_francais!E519="","",resultats_francais!E519)</f>
        <v/>
      </c>
      <c r="L519" s="59" t="str">
        <f>IF(resultats_francais!F519="","",resultats_francais!F519)</f>
        <v/>
      </c>
      <c r="M519" s="59" t="str">
        <f>IF(resultats_francais!G519="","",resultats_francais!G519)</f>
        <v/>
      </c>
      <c r="N519" s="59" t="str">
        <f>IF(resultats_francais!K519="","",resultats_francais!K519)</f>
        <v/>
      </c>
      <c r="O519" s="59" t="str">
        <f>IF(resultats_francais!L519="","",resultats_francais!L519)</f>
        <v/>
      </c>
      <c r="P519" s="59" t="str">
        <f>IF(resultats_francais!P519="","",resultats_francais!P519)</f>
        <v/>
      </c>
      <c r="Q519" s="59" t="str">
        <f>IF(resultats_francais!Q519="","",resultats_francais!Q519)</f>
        <v/>
      </c>
      <c r="R519" s="59" t="str">
        <f>IF(resultats_francais!R519="","",resultats_francais!R519)</f>
        <v/>
      </c>
      <c r="S519" s="59" t="str">
        <f>IF(resultats_francais!S519="","",resultats_francais!S519)</f>
        <v/>
      </c>
      <c r="T519" s="59" t="str">
        <f>IF(resultats_francais!T519="","",resultats_francais!T519)</f>
        <v/>
      </c>
      <c r="U519" s="59" t="str">
        <f>IF(resultats_francais!U519="","",resultats_francais!U519)</f>
        <v/>
      </c>
    </row>
    <row r="520" spans="1:21" ht="20.100000000000001" customHeight="1" thickBot="1">
      <c r="A520" s="63" t="str">
        <f>IF(resultats_francais!A520="","",resultats_francais!A520)</f>
        <v/>
      </c>
      <c r="B520" s="59" t="str">
        <f>IF(resultats_francais!B520="","",resultats_francais!B520)</f>
        <v/>
      </c>
      <c r="C520" s="59" t="str">
        <f>IF(resultats_francais!C520="","",resultats_francais!C520)</f>
        <v/>
      </c>
      <c r="D520" s="59" t="str">
        <f>IF(resultats_francais!D520="","",resultats_francais!D520)</f>
        <v/>
      </c>
      <c r="E520" s="59" t="str">
        <f>IF(resultats_francais!H520="","",resultats_francais!H520)</f>
        <v/>
      </c>
      <c r="F520" s="59" t="str">
        <f>IF(resultats_francais!I520="","",resultats_francais!I520)</f>
        <v/>
      </c>
      <c r="G520" s="59" t="str">
        <f>IF(resultats_francais!J520="","",resultats_francais!J520)</f>
        <v/>
      </c>
      <c r="H520" s="59" t="str">
        <f>IF(resultats_francais!M520="","",resultats_francais!M520)</f>
        <v/>
      </c>
      <c r="I520" s="59" t="str">
        <f>IF(resultats_francais!N520="","",resultats_francais!N520)</f>
        <v/>
      </c>
      <c r="J520" s="59" t="str">
        <f>IF(resultats_francais!O520="","",resultats_francais!O520)</f>
        <v/>
      </c>
      <c r="K520" s="59" t="str">
        <f>IF(resultats_francais!E520="","",resultats_francais!E520)</f>
        <v/>
      </c>
      <c r="L520" s="59" t="str">
        <f>IF(resultats_francais!F520="","",resultats_francais!F520)</f>
        <v/>
      </c>
      <c r="M520" s="59" t="str">
        <f>IF(resultats_francais!G520="","",resultats_francais!G520)</f>
        <v/>
      </c>
      <c r="N520" s="59" t="str">
        <f>IF(resultats_francais!K520="","",resultats_francais!K520)</f>
        <v/>
      </c>
      <c r="O520" s="59" t="str">
        <f>IF(resultats_francais!L520="","",resultats_francais!L520)</f>
        <v/>
      </c>
      <c r="P520" s="59" t="str">
        <f>IF(resultats_francais!P520="","",resultats_francais!P520)</f>
        <v/>
      </c>
      <c r="Q520" s="59" t="str">
        <f>IF(resultats_francais!Q520="","",resultats_francais!Q520)</f>
        <v/>
      </c>
      <c r="R520" s="59" t="str">
        <f>IF(resultats_francais!R520="","",resultats_francais!R520)</f>
        <v/>
      </c>
      <c r="S520" s="59" t="str">
        <f>IF(resultats_francais!S520="","",resultats_francais!S520)</f>
        <v/>
      </c>
      <c r="T520" s="59" t="str">
        <f>IF(resultats_francais!T520="","",resultats_francais!T520)</f>
        <v/>
      </c>
      <c r="U520" s="59" t="str">
        <f>IF(resultats_francais!U520="","",resultats_francais!U520)</f>
        <v/>
      </c>
    </row>
    <row r="521" spans="1:21" ht="20.100000000000001" customHeight="1" thickBot="1">
      <c r="A521" s="63" t="str">
        <f>IF(resultats_francais!A521="","",resultats_francais!A521)</f>
        <v/>
      </c>
      <c r="B521" s="59" t="str">
        <f>IF(resultats_francais!B521="","",resultats_francais!B521)</f>
        <v/>
      </c>
      <c r="C521" s="59" t="str">
        <f>IF(resultats_francais!C521="","",resultats_francais!C521)</f>
        <v/>
      </c>
      <c r="D521" s="59" t="str">
        <f>IF(resultats_francais!D521="","",resultats_francais!D521)</f>
        <v/>
      </c>
      <c r="E521" s="59" t="str">
        <f>IF(resultats_francais!H521="","",resultats_francais!H521)</f>
        <v/>
      </c>
      <c r="F521" s="59" t="str">
        <f>IF(resultats_francais!I521="","",resultats_francais!I521)</f>
        <v/>
      </c>
      <c r="G521" s="59" t="str">
        <f>IF(resultats_francais!J521="","",resultats_francais!J521)</f>
        <v/>
      </c>
      <c r="H521" s="59" t="str">
        <f>IF(resultats_francais!M521="","",resultats_francais!M521)</f>
        <v/>
      </c>
      <c r="I521" s="59" t="str">
        <f>IF(resultats_francais!N521="","",resultats_francais!N521)</f>
        <v/>
      </c>
      <c r="J521" s="59" t="str">
        <f>IF(resultats_francais!O521="","",resultats_francais!O521)</f>
        <v/>
      </c>
      <c r="K521" s="59" t="str">
        <f>IF(resultats_francais!E521="","",resultats_francais!E521)</f>
        <v/>
      </c>
      <c r="L521" s="59" t="str">
        <f>IF(resultats_francais!F521="","",resultats_francais!F521)</f>
        <v/>
      </c>
      <c r="M521" s="59" t="str">
        <f>IF(resultats_francais!G521="","",resultats_francais!G521)</f>
        <v/>
      </c>
      <c r="N521" s="59" t="str">
        <f>IF(resultats_francais!K521="","",resultats_francais!K521)</f>
        <v/>
      </c>
      <c r="O521" s="59" t="str">
        <f>IF(resultats_francais!L521="","",resultats_francais!L521)</f>
        <v/>
      </c>
      <c r="P521" s="59" t="str">
        <f>IF(resultats_francais!P521="","",resultats_francais!P521)</f>
        <v/>
      </c>
      <c r="Q521" s="59" t="str">
        <f>IF(resultats_francais!Q521="","",resultats_francais!Q521)</f>
        <v/>
      </c>
      <c r="R521" s="59" t="str">
        <f>IF(resultats_francais!R521="","",resultats_francais!R521)</f>
        <v/>
      </c>
      <c r="S521" s="59" t="str">
        <f>IF(resultats_francais!S521="","",resultats_francais!S521)</f>
        <v/>
      </c>
      <c r="T521" s="59" t="str">
        <f>IF(resultats_francais!T521="","",resultats_francais!T521)</f>
        <v/>
      </c>
      <c r="U521" s="59" t="str">
        <f>IF(resultats_francais!U521="","",resultats_francais!U521)</f>
        <v/>
      </c>
    </row>
    <row r="522" spans="1:21" ht="20.100000000000001" customHeight="1" thickBot="1">
      <c r="A522" s="63" t="str">
        <f>IF(resultats_francais!A522="","",resultats_francais!A522)</f>
        <v/>
      </c>
      <c r="B522" s="59" t="str">
        <f>IF(resultats_francais!B522="","",resultats_francais!B522)</f>
        <v/>
      </c>
      <c r="C522" s="59" t="str">
        <f>IF(resultats_francais!C522="","",resultats_francais!C522)</f>
        <v/>
      </c>
      <c r="D522" s="59" t="str">
        <f>IF(resultats_francais!D522="","",resultats_francais!D522)</f>
        <v/>
      </c>
      <c r="E522" s="59" t="str">
        <f>IF(resultats_francais!H522="","",resultats_francais!H522)</f>
        <v/>
      </c>
      <c r="F522" s="59" t="str">
        <f>IF(resultats_francais!I522="","",resultats_francais!I522)</f>
        <v/>
      </c>
      <c r="G522" s="59" t="str">
        <f>IF(resultats_francais!J522="","",resultats_francais!J522)</f>
        <v/>
      </c>
      <c r="H522" s="59" t="str">
        <f>IF(resultats_francais!M522="","",resultats_francais!M522)</f>
        <v/>
      </c>
      <c r="I522" s="59" t="str">
        <f>IF(resultats_francais!N522="","",resultats_francais!N522)</f>
        <v/>
      </c>
      <c r="J522" s="59" t="str">
        <f>IF(resultats_francais!O522="","",resultats_francais!O522)</f>
        <v/>
      </c>
      <c r="K522" s="59" t="str">
        <f>IF(resultats_francais!E522="","",resultats_francais!E522)</f>
        <v/>
      </c>
      <c r="L522" s="59" t="str">
        <f>IF(resultats_francais!F522="","",resultats_francais!F522)</f>
        <v/>
      </c>
      <c r="M522" s="59" t="str">
        <f>IF(resultats_francais!G522="","",resultats_francais!G522)</f>
        <v/>
      </c>
      <c r="N522" s="59" t="str">
        <f>IF(resultats_francais!K522="","",resultats_francais!K522)</f>
        <v/>
      </c>
      <c r="O522" s="59" t="str">
        <f>IF(resultats_francais!L522="","",resultats_francais!L522)</f>
        <v/>
      </c>
      <c r="P522" s="59" t="str">
        <f>IF(resultats_francais!P522="","",resultats_francais!P522)</f>
        <v/>
      </c>
      <c r="Q522" s="59" t="str">
        <f>IF(resultats_francais!Q522="","",resultats_francais!Q522)</f>
        <v/>
      </c>
      <c r="R522" s="59" t="str">
        <f>IF(resultats_francais!R522="","",resultats_francais!R522)</f>
        <v/>
      </c>
      <c r="S522" s="59" t="str">
        <f>IF(resultats_francais!S522="","",resultats_francais!S522)</f>
        <v/>
      </c>
      <c r="T522" s="59" t="str">
        <f>IF(resultats_francais!T522="","",resultats_francais!T522)</f>
        <v/>
      </c>
      <c r="U522" s="59" t="str">
        <f>IF(resultats_francais!U522="","",resultats_francais!U522)</f>
        <v/>
      </c>
    </row>
    <row r="523" spans="1:21" ht="20.100000000000001" customHeight="1" thickBot="1">
      <c r="A523" s="63" t="str">
        <f>IF(resultats_francais!A523="","",resultats_francais!A523)</f>
        <v/>
      </c>
      <c r="B523" s="59" t="str">
        <f>IF(resultats_francais!B523="","",resultats_francais!B523)</f>
        <v/>
      </c>
      <c r="C523" s="59" t="str">
        <f>IF(resultats_francais!C523="","",resultats_francais!C523)</f>
        <v/>
      </c>
      <c r="D523" s="59" t="str">
        <f>IF(resultats_francais!D523="","",resultats_francais!D523)</f>
        <v/>
      </c>
      <c r="E523" s="59" t="str">
        <f>IF(resultats_francais!H523="","",resultats_francais!H523)</f>
        <v/>
      </c>
      <c r="F523" s="59" t="str">
        <f>IF(resultats_francais!I523="","",resultats_francais!I523)</f>
        <v/>
      </c>
      <c r="G523" s="59" t="str">
        <f>IF(resultats_francais!J523="","",resultats_francais!J523)</f>
        <v/>
      </c>
      <c r="H523" s="59" t="str">
        <f>IF(resultats_francais!M523="","",resultats_francais!M523)</f>
        <v/>
      </c>
      <c r="I523" s="59" t="str">
        <f>IF(resultats_francais!N523="","",resultats_francais!N523)</f>
        <v/>
      </c>
      <c r="J523" s="59" t="str">
        <f>IF(resultats_francais!O523="","",resultats_francais!O523)</f>
        <v/>
      </c>
      <c r="K523" s="59" t="str">
        <f>IF(resultats_francais!E523="","",resultats_francais!E523)</f>
        <v/>
      </c>
      <c r="L523" s="59" t="str">
        <f>IF(resultats_francais!F523="","",resultats_francais!F523)</f>
        <v/>
      </c>
      <c r="M523" s="59" t="str">
        <f>IF(resultats_francais!G523="","",resultats_francais!G523)</f>
        <v/>
      </c>
      <c r="N523" s="59" t="str">
        <f>IF(resultats_francais!K523="","",resultats_francais!K523)</f>
        <v/>
      </c>
      <c r="O523" s="59" t="str">
        <f>IF(resultats_francais!L523="","",resultats_francais!L523)</f>
        <v/>
      </c>
      <c r="P523" s="59" t="str">
        <f>IF(resultats_francais!P523="","",resultats_francais!P523)</f>
        <v/>
      </c>
      <c r="Q523" s="59" t="str">
        <f>IF(resultats_francais!Q523="","",resultats_francais!Q523)</f>
        <v/>
      </c>
      <c r="R523" s="59" t="str">
        <f>IF(resultats_francais!R523="","",resultats_francais!R523)</f>
        <v/>
      </c>
      <c r="S523" s="59" t="str">
        <f>IF(resultats_francais!S523="","",resultats_francais!S523)</f>
        <v/>
      </c>
      <c r="T523" s="59" t="str">
        <f>IF(resultats_francais!T523="","",resultats_francais!T523)</f>
        <v/>
      </c>
      <c r="U523" s="59" t="str">
        <f>IF(resultats_francais!U523="","",resultats_francais!U523)</f>
        <v/>
      </c>
    </row>
    <row r="524" spans="1:21" ht="20.100000000000001" customHeight="1" thickBot="1">
      <c r="A524" s="63" t="str">
        <f>IF(resultats_francais!A524="","",resultats_francais!A524)</f>
        <v/>
      </c>
      <c r="B524" s="59" t="str">
        <f>IF(resultats_francais!B524="","",resultats_francais!B524)</f>
        <v/>
      </c>
      <c r="C524" s="59" t="str">
        <f>IF(resultats_francais!C524="","",resultats_francais!C524)</f>
        <v/>
      </c>
      <c r="D524" s="59" t="str">
        <f>IF(resultats_francais!D524="","",resultats_francais!D524)</f>
        <v/>
      </c>
      <c r="E524" s="59" t="str">
        <f>IF(resultats_francais!H524="","",resultats_francais!H524)</f>
        <v/>
      </c>
      <c r="F524" s="59" t="str">
        <f>IF(resultats_francais!I524="","",resultats_francais!I524)</f>
        <v/>
      </c>
      <c r="G524" s="59" t="str">
        <f>IF(resultats_francais!J524="","",resultats_francais!J524)</f>
        <v/>
      </c>
      <c r="H524" s="59" t="str">
        <f>IF(resultats_francais!M524="","",resultats_francais!M524)</f>
        <v/>
      </c>
      <c r="I524" s="59" t="str">
        <f>IF(resultats_francais!N524="","",resultats_francais!N524)</f>
        <v/>
      </c>
      <c r="J524" s="59" t="str">
        <f>IF(resultats_francais!O524="","",resultats_francais!O524)</f>
        <v/>
      </c>
      <c r="K524" s="59" t="str">
        <f>IF(resultats_francais!E524="","",resultats_francais!E524)</f>
        <v/>
      </c>
      <c r="L524" s="59" t="str">
        <f>IF(resultats_francais!F524="","",resultats_francais!F524)</f>
        <v/>
      </c>
      <c r="M524" s="59" t="str">
        <f>IF(resultats_francais!G524="","",resultats_francais!G524)</f>
        <v/>
      </c>
      <c r="N524" s="59" t="str">
        <f>IF(resultats_francais!K524="","",resultats_francais!K524)</f>
        <v/>
      </c>
      <c r="O524" s="59" t="str">
        <f>IF(resultats_francais!L524="","",resultats_francais!L524)</f>
        <v/>
      </c>
      <c r="P524" s="59" t="str">
        <f>IF(resultats_francais!P524="","",resultats_francais!P524)</f>
        <v/>
      </c>
      <c r="Q524" s="59" t="str">
        <f>IF(resultats_francais!Q524="","",resultats_francais!Q524)</f>
        <v/>
      </c>
      <c r="R524" s="59" t="str">
        <f>IF(resultats_francais!R524="","",resultats_francais!R524)</f>
        <v/>
      </c>
      <c r="S524" s="59" t="str">
        <f>IF(resultats_francais!S524="","",resultats_francais!S524)</f>
        <v/>
      </c>
      <c r="T524" s="59" t="str">
        <f>IF(resultats_francais!T524="","",resultats_francais!T524)</f>
        <v/>
      </c>
      <c r="U524" s="59" t="str">
        <f>IF(resultats_francais!U524="","",resultats_francais!U524)</f>
        <v/>
      </c>
    </row>
    <row r="525" spans="1:21" ht="20.100000000000001" customHeight="1" thickBot="1">
      <c r="A525" s="63" t="str">
        <f>IF(resultats_francais!A525="","",resultats_francais!A525)</f>
        <v/>
      </c>
      <c r="B525" s="59" t="str">
        <f>IF(resultats_francais!B525="","",resultats_francais!B525)</f>
        <v/>
      </c>
      <c r="C525" s="59" t="str">
        <f>IF(resultats_francais!C525="","",resultats_francais!C525)</f>
        <v/>
      </c>
      <c r="D525" s="59" t="str">
        <f>IF(resultats_francais!D525="","",resultats_francais!D525)</f>
        <v/>
      </c>
      <c r="E525" s="59" t="str">
        <f>IF(resultats_francais!H525="","",resultats_francais!H525)</f>
        <v/>
      </c>
      <c r="F525" s="59" t="str">
        <f>IF(resultats_francais!I525="","",resultats_francais!I525)</f>
        <v/>
      </c>
      <c r="G525" s="59" t="str">
        <f>IF(resultats_francais!J525="","",resultats_francais!J525)</f>
        <v/>
      </c>
      <c r="H525" s="59" t="str">
        <f>IF(resultats_francais!M525="","",resultats_francais!M525)</f>
        <v/>
      </c>
      <c r="I525" s="59" t="str">
        <f>IF(resultats_francais!N525="","",resultats_francais!N525)</f>
        <v/>
      </c>
      <c r="J525" s="59" t="str">
        <f>IF(resultats_francais!O525="","",resultats_francais!O525)</f>
        <v/>
      </c>
      <c r="K525" s="59" t="str">
        <f>IF(resultats_francais!E525="","",resultats_francais!E525)</f>
        <v/>
      </c>
      <c r="L525" s="59" t="str">
        <f>IF(resultats_francais!F525="","",resultats_francais!F525)</f>
        <v/>
      </c>
      <c r="M525" s="59" t="str">
        <f>IF(resultats_francais!G525="","",resultats_francais!G525)</f>
        <v/>
      </c>
      <c r="N525" s="59" t="str">
        <f>IF(resultats_francais!K525="","",resultats_francais!K525)</f>
        <v/>
      </c>
      <c r="O525" s="59" t="str">
        <f>IF(resultats_francais!L525="","",resultats_francais!L525)</f>
        <v/>
      </c>
      <c r="P525" s="59" t="str">
        <f>IF(resultats_francais!P525="","",resultats_francais!P525)</f>
        <v/>
      </c>
      <c r="Q525" s="59" t="str">
        <f>IF(resultats_francais!Q525="","",resultats_francais!Q525)</f>
        <v/>
      </c>
      <c r="R525" s="59" t="str">
        <f>IF(resultats_francais!R525="","",resultats_francais!R525)</f>
        <v/>
      </c>
      <c r="S525" s="59" t="str">
        <f>IF(resultats_francais!S525="","",resultats_francais!S525)</f>
        <v/>
      </c>
      <c r="T525" s="59" t="str">
        <f>IF(resultats_francais!T525="","",resultats_francais!T525)</f>
        <v/>
      </c>
      <c r="U525" s="59" t="str">
        <f>IF(resultats_francais!U525="","",resultats_francais!U525)</f>
        <v/>
      </c>
    </row>
    <row r="526" spans="1:21" ht="20.100000000000001" customHeight="1" thickBot="1">
      <c r="A526" s="63" t="str">
        <f>IF(resultats_francais!A526="","",resultats_francais!A526)</f>
        <v/>
      </c>
      <c r="B526" s="59" t="str">
        <f>IF(resultats_francais!B526="","",resultats_francais!B526)</f>
        <v/>
      </c>
      <c r="C526" s="59" t="str">
        <f>IF(resultats_francais!C526="","",resultats_francais!C526)</f>
        <v/>
      </c>
      <c r="D526" s="59" t="str">
        <f>IF(resultats_francais!D526="","",resultats_francais!D526)</f>
        <v/>
      </c>
      <c r="E526" s="59" t="str">
        <f>IF(resultats_francais!H526="","",resultats_francais!H526)</f>
        <v/>
      </c>
      <c r="F526" s="59" t="str">
        <f>IF(resultats_francais!I526="","",resultats_francais!I526)</f>
        <v/>
      </c>
      <c r="G526" s="59" t="str">
        <f>IF(resultats_francais!J526="","",resultats_francais!J526)</f>
        <v/>
      </c>
      <c r="H526" s="59" t="str">
        <f>IF(resultats_francais!M526="","",resultats_francais!M526)</f>
        <v/>
      </c>
      <c r="I526" s="59" t="str">
        <f>IF(resultats_francais!N526="","",resultats_francais!N526)</f>
        <v/>
      </c>
      <c r="J526" s="59" t="str">
        <f>IF(resultats_francais!O526="","",resultats_francais!O526)</f>
        <v/>
      </c>
      <c r="K526" s="59" t="str">
        <f>IF(resultats_francais!E526="","",resultats_francais!E526)</f>
        <v/>
      </c>
      <c r="L526" s="59" t="str">
        <f>IF(resultats_francais!F526="","",resultats_francais!F526)</f>
        <v/>
      </c>
      <c r="M526" s="59" t="str">
        <f>IF(resultats_francais!G526="","",resultats_francais!G526)</f>
        <v/>
      </c>
      <c r="N526" s="59" t="str">
        <f>IF(resultats_francais!K526="","",resultats_francais!K526)</f>
        <v/>
      </c>
      <c r="O526" s="59" t="str">
        <f>IF(resultats_francais!L526="","",resultats_francais!L526)</f>
        <v/>
      </c>
      <c r="P526" s="59" t="str">
        <f>IF(resultats_francais!P526="","",resultats_francais!P526)</f>
        <v/>
      </c>
      <c r="Q526" s="59" t="str">
        <f>IF(resultats_francais!Q526="","",resultats_francais!Q526)</f>
        <v/>
      </c>
      <c r="R526" s="59" t="str">
        <f>IF(resultats_francais!R526="","",resultats_francais!R526)</f>
        <v/>
      </c>
      <c r="S526" s="59" t="str">
        <f>IF(resultats_francais!S526="","",resultats_francais!S526)</f>
        <v/>
      </c>
      <c r="T526" s="59" t="str">
        <f>IF(resultats_francais!T526="","",resultats_francais!T526)</f>
        <v/>
      </c>
      <c r="U526" s="59" t="str">
        <f>IF(resultats_francais!U526="","",resultats_francais!U526)</f>
        <v/>
      </c>
    </row>
    <row r="527" spans="1:21" ht="20.100000000000001" customHeight="1" thickBot="1">
      <c r="A527" s="63" t="str">
        <f>IF(resultats_francais!A527="","",resultats_francais!A527)</f>
        <v/>
      </c>
      <c r="B527" s="59" t="str">
        <f>IF(resultats_francais!B527="","",resultats_francais!B527)</f>
        <v/>
      </c>
      <c r="C527" s="59" t="str">
        <f>IF(resultats_francais!C527="","",resultats_francais!C527)</f>
        <v/>
      </c>
      <c r="D527" s="59" t="str">
        <f>IF(resultats_francais!D527="","",resultats_francais!D527)</f>
        <v/>
      </c>
      <c r="E527" s="59" t="str">
        <f>IF(resultats_francais!H527="","",resultats_francais!H527)</f>
        <v/>
      </c>
      <c r="F527" s="59" t="str">
        <f>IF(resultats_francais!I527="","",resultats_francais!I527)</f>
        <v/>
      </c>
      <c r="G527" s="59" t="str">
        <f>IF(resultats_francais!J527="","",resultats_francais!J527)</f>
        <v/>
      </c>
      <c r="H527" s="59" t="str">
        <f>IF(resultats_francais!M527="","",resultats_francais!M527)</f>
        <v/>
      </c>
      <c r="I527" s="59" t="str">
        <f>IF(resultats_francais!N527="","",resultats_francais!N527)</f>
        <v/>
      </c>
      <c r="J527" s="59" t="str">
        <f>IF(resultats_francais!O527="","",resultats_francais!O527)</f>
        <v/>
      </c>
      <c r="K527" s="59" t="str">
        <f>IF(resultats_francais!E527="","",resultats_francais!E527)</f>
        <v/>
      </c>
      <c r="L527" s="59" t="str">
        <f>IF(resultats_francais!F527="","",resultats_francais!F527)</f>
        <v/>
      </c>
      <c r="M527" s="59" t="str">
        <f>IF(resultats_francais!G527="","",resultats_francais!G527)</f>
        <v/>
      </c>
      <c r="N527" s="59" t="str">
        <f>IF(resultats_francais!K527="","",resultats_francais!K527)</f>
        <v/>
      </c>
      <c r="O527" s="59" t="str">
        <f>IF(resultats_francais!L527="","",resultats_francais!L527)</f>
        <v/>
      </c>
      <c r="P527" s="59" t="str">
        <f>IF(resultats_francais!P527="","",resultats_francais!P527)</f>
        <v/>
      </c>
      <c r="Q527" s="59" t="str">
        <f>IF(resultats_francais!Q527="","",resultats_francais!Q527)</f>
        <v/>
      </c>
      <c r="R527" s="59" t="str">
        <f>IF(resultats_francais!R527="","",resultats_francais!R527)</f>
        <v/>
      </c>
      <c r="S527" s="59" t="str">
        <f>IF(resultats_francais!S527="","",resultats_francais!S527)</f>
        <v/>
      </c>
      <c r="T527" s="59" t="str">
        <f>IF(resultats_francais!T527="","",resultats_francais!T527)</f>
        <v/>
      </c>
      <c r="U527" s="59" t="str">
        <f>IF(resultats_francais!U527="","",resultats_francais!U527)</f>
        <v/>
      </c>
    </row>
    <row r="528" spans="1:21" ht="20.100000000000001" customHeight="1" thickBot="1">
      <c r="A528" s="63" t="str">
        <f>IF(resultats_francais!A528="","",resultats_francais!A528)</f>
        <v/>
      </c>
      <c r="B528" s="59" t="str">
        <f>IF(resultats_francais!B528="","",resultats_francais!B528)</f>
        <v/>
      </c>
      <c r="C528" s="59" t="str">
        <f>IF(resultats_francais!C528="","",resultats_francais!C528)</f>
        <v/>
      </c>
      <c r="D528" s="59" t="str">
        <f>IF(resultats_francais!D528="","",resultats_francais!D528)</f>
        <v/>
      </c>
      <c r="E528" s="59" t="str">
        <f>IF(resultats_francais!H528="","",resultats_francais!H528)</f>
        <v/>
      </c>
      <c r="F528" s="59" t="str">
        <f>IF(resultats_francais!I528="","",resultats_francais!I528)</f>
        <v/>
      </c>
      <c r="G528" s="59" t="str">
        <f>IF(resultats_francais!J528="","",resultats_francais!J528)</f>
        <v/>
      </c>
      <c r="H528" s="59" t="str">
        <f>IF(resultats_francais!M528="","",resultats_francais!M528)</f>
        <v/>
      </c>
      <c r="I528" s="59" t="str">
        <f>IF(resultats_francais!N528="","",resultats_francais!N528)</f>
        <v/>
      </c>
      <c r="J528" s="59" t="str">
        <f>IF(resultats_francais!O528="","",resultats_francais!O528)</f>
        <v/>
      </c>
      <c r="K528" s="59" t="str">
        <f>IF(resultats_francais!E528="","",resultats_francais!E528)</f>
        <v/>
      </c>
      <c r="L528" s="59" t="str">
        <f>IF(resultats_francais!F528="","",resultats_francais!F528)</f>
        <v/>
      </c>
      <c r="M528" s="59" t="str">
        <f>IF(resultats_francais!G528="","",resultats_francais!G528)</f>
        <v/>
      </c>
      <c r="N528" s="59" t="str">
        <f>IF(resultats_francais!K528="","",resultats_francais!K528)</f>
        <v/>
      </c>
      <c r="O528" s="59" t="str">
        <f>IF(resultats_francais!L528="","",resultats_francais!L528)</f>
        <v/>
      </c>
      <c r="P528" s="59" t="str">
        <f>IF(resultats_francais!P528="","",resultats_francais!P528)</f>
        <v/>
      </c>
      <c r="Q528" s="59" t="str">
        <f>IF(resultats_francais!Q528="","",resultats_francais!Q528)</f>
        <v/>
      </c>
      <c r="R528" s="59" t="str">
        <f>IF(resultats_francais!R528="","",resultats_francais!R528)</f>
        <v/>
      </c>
      <c r="S528" s="59" t="str">
        <f>IF(resultats_francais!S528="","",resultats_francais!S528)</f>
        <v/>
      </c>
      <c r="T528" s="59" t="str">
        <f>IF(resultats_francais!T528="","",resultats_francais!T528)</f>
        <v/>
      </c>
      <c r="U528" s="59" t="str">
        <f>IF(resultats_francais!U528="","",resultats_francais!U528)</f>
        <v/>
      </c>
    </row>
    <row r="529" spans="1:21" ht="20.100000000000001" customHeight="1" thickBot="1">
      <c r="A529" s="63" t="str">
        <f>IF(resultats_francais!A529="","",resultats_francais!A529)</f>
        <v/>
      </c>
      <c r="B529" s="59" t="str">
        <f>IF(resultats_francais!B529="","",resultats_francais!B529)</f>
        <v/>
      </c>
      <c r="C529" s="59" t="str">
        <f>IF(resultats_francais!C529="","",resultats_francais!C529)</f>
        <v/>
      </c>
      <c r="D529" s="59" t="str">
        <f>IF(resultats_francais!D529="","",resultats_francais!D529)</f>
        <v/>
      </c>
      <c r="E529" s="59" t="str">
        <f>IF(resultats_francais!H529="","",resultats_francais!H529)</f>
        <v/>
      </c>
      <c r="F529" s="59" t="str">
        <f>IF(resultats_francais!I529="","",resultats_francais!I529)</f>
        <v/>
      </c>
      <c r="G529" s="59" t="str">
        <f>IF(resultats_francais!J529="","",resultats_francais!J529)</f>
        <v/>
      </c>
      <c r="H529" s="59" t="str">
        <f>IF(resultats_francais!M529="","",resultats_francais!M529)</f>
        <v/>
      </c>
      <c r="I529" s="59" t="str">
        <f>IF(resultats_francais!N529="","",resultats_francais!N529)</f>
        <v/>
      </c>
      <c r="J529" s="59" t="str">
        <f>IF(resultats_francais!O529="","",resultats_francais!O529)</f>
        <v/>
      </c>
      <c r="K529" s="59" t="str">
        <f>IF(resultats_francais!E529="","",resultats_francais!E529)</f>
        <v/>
      </c>
      <c r="L529" s="59" t="str">
        <f>IF(resultats_francais!F529="","",resultats_francais!F529)</f>
        <v/>
      </c>
      <c r="M529" s="59" t="str">
        <f>IF(resultats_francais!G529="","",resultats_francais!G529)</f>
        <v/>
      </c>
      <c r="N529" s="59" t="str">
        <f>IF(resultats_francais!K529="","",resultats_francais!K529)</f>
        <v/>
      </c>
      <c r="O529" s="59" t="str">
        <f>IF(resultats_francais!L529="","",resultats_francais!L529)</f>
        <v/>
      </c>
      <c r="P529" s="59" t="str">
        <f>IF(resultats_francais!P529="","",resultats_francais!P529)</f>
        <v/>
      </c>
      <c r="Q529" s="59" t="str">
        <f>IF(resultats_francais!Q529="","",resultats_francais!Q529)</f>
        <v/>
      </c>
      <c r="R529" s="59" t="str">
        <f>IF(resultats_francais!R529="","",resultats_francais!R529)</f>
        <v/>
      </c>
      <c r="S529" s="59" t="str">
        <f>IF(resultats_francais!S529="","",resultats_francais!S529)</f>
        <v/>
      </c>
      <c r="T529" s="59" t="str">
        <f>IF(resultats_francais!T529="","",resultats_francais!T529)</f>
        <v/>
      </c>
      <c r="U529" s="59" t="str">
        <f>IF(resultats_francais!U529="","",resultats_francais!U529)</f>
        <v/>
      </c>
    </row>
    <row r="530" spans="1:21" ht="20.100000000000001" customHeight="1" thickBot="1">
      <c r="A530" s="63" t="str">
        <f>IF(resultats_francais!A530="","",resultats_francais!A530)</f>
        <v/>
      </c>
      <c r="B530" s="59" t="str">
        <f>IF(resultats_francais!B530="","",resultats_francais!B530)</f>
        <v/>
      </c>
      <c r="C530" s="59" t="str">
        <f>IF(resultats_francais!C530="","",resultats_francais!C530)</f>
        <v/>
      </c>
      <c r="D530" s="59" t="str">
        <f>IF(resultats_francais!D530="","",resultats_francais!D530)</f>
        <v/>
      </c>
      <c r="E530" s="59" t="str">
        <f>IF(resultats_francais!H530="","",resultats_francais!H530)</f>
        <v/>
      </c>
      <c r="F530" s="59" t="str">
        <f>IF(resultats_francais!I530="","",resultats_francais!I530)</f>
        <v/>
      </c>
      <c r="G530" s="59" t="str">
        <f>IF(resultats_francais!J530="","",resultats_francais!J530)</f>
        <v/>
      </c>
      <c r="H530" s="59" t="str">
        <f>IF(resultats_francais!M530="","",resultats_francais!M530)</f>
        <v/>
      </c>
      <c r="I530" s="59" t="str">
        <f>IF(resultats_francais!N530="","",resultats_francais!N530)</f>
        <v/>
      </c>
      <c r="J530" s="59" t="str">
        <f>IF(resultats_francais!O530="","",resultats_francais!O530)</f>
        <v/>
      </c>
      <c r="K530" s="59" t="str">
        <f>IF(resultats_francais!E530="","",resultats_francais!E530)</f>
        <v/>
      </c>
      <c r="L530" s="59" t="str">
        <f>IF(resultats_francais!F530="","",resultats_francais!F530)</f>
        <v/>
      </c>
      <c r="M530" s="59" t="str">
        <f>IF(resultats_francais!G530="","",resultats_francais!G530)</f>
        <v/>
      </c>
      <c r="N530" s="59" t="str">
        <f>IF(resultats_francais!K530="","",resultats_francais!K530)</f>
        <v/>
      </c>
      <c r="O530" s="59" t="str">
        <f>IF(resultats_francais!L530="","",resultats_francais!L530)</f>
        <v/>
      </c>
      <c r="P530" s="59" t="str">
        <f>IF(resultats_francais!P530="","",resultats_francais!P530)</f>
        <v/>
      </c>
      <c r="Q530" s="59" t="str">
        <f>IF(resultats_francais!Q530="","",resultats_francais!Q530)</f>
        <v/>
      </c>
      <c r="R530" s="59" t="str">
        <f>IF(resultats_francais!R530="","",resultats_francais!R530)</f>
        <v/>
      </c>
      <c r="S530" s="59" t="str">
        <f>IF(resultats_francais!S530="","",resultats_francais!S530)</f>
        <v/>
      </c>
      <c r="T530" s="59" t="str">
        <f>IF(resultats_francais!T530="","",resultats_francais!T530)</f>
        <v/>
      </c>
      <c r="U530" s="59" t="str">
        <f>IF(resultats_francais!U530="","",resultats_francais!U530)</f>
        <v/>
      </c>
    </row>
    <row r="531" spans="1:21" ht="20.100000000000001" customHeight="1" thickBot="1">
      <c r="A531" s="63" t="str">
        <f>IF(resultats_francais!A531="","",resultats_francais!A531)</f>
        <v/>
      </c>
      <c r="B531" s="59" t="str">
        <f>IF(resultats_francais!B531="","",resultats_francais!B531)</f>
        <v/>
      </c>
      <c r="C531" s="59" t="str">
        <f>IF(resultats_francais!C531="","",resultats_francais!C531)</f>
        <v/>
      </c>
      <c r="D531" s="59" t="str">
        <f>IF(resultats_francais!D531="","",resultats_francais!D531)</f>
        <v/>
      </c>
      <c r="E531" s="59" t="str">
        <f>IF(resultats_francais!H531="","",resultats_francais!H531)</f>
        <v/>
      </c>
      <c r="F531" s="59" t="str">
        <f>IF(resultats_francais!I531="","",resultats_francais!I531)</f>
        <v/>
      </c>
      <c r="G531" s="59" t="str">
        <f>IF(resultats_francais!J531="","",resultats_francais!J531)</f>
        <v/>
      </c>
      <c r="H531" s="59" t="str">
        <f>IF(resultats_francais!M531="","",resultats_francais!M531)</f>
        <v/>
      </c>
      <c r="I531" s="59" t="str">
        <f>IF(resultats_francais!N531="","",resultats_francais!N531)</f>
        <v/>
      </c>
      <c r="J531" s="59" t="str">
        <f>IF(resultats_francais!O531="","",resultats_francais!O531)</f>
        <v/>
      </c>
      <c r="K531" s="59" t="str">
        <f>IF(resultats_francais!E531="","",resultats_francais!E531)</f>
        <v/>
      </c>
      <c r="L531" s="59" t="str">
        <f>IF(resultats_francais!F531="","",resultats_francais!F531)</f>
        <v/>
      </c>
      <c r="M531" s="59" t="str">
        <f>IF(resultats_francais!G531="","",resultats_francais!G531)</f>
        <v/>
      </c>
      <c r="N531" s="59" t="str">
        <f>IF(resultats_francais!K531="","",resultats_francais!K531)</f>
        <v/>
      </c>
      <c r="O531" s="59" t="str">
        <f>IF(resultats_francais!L531="","",resultats_francais!L531)</f>
        <v/>
      </c>
      <c r="P531" s="59" t="str">
        <f>IF(resultats_francais!P531="","",resultats_francais!P531)</f>
        <v/>
      </c>
      <c r="Q531" s="59" t="str">
        <f>IF(resultats_francais!Q531="","",resultats_francais!Q531)</f>
        <v/>
      </c>
      <c r="R531" s="59" t="str">
        <f>IF(resultats_francais!R531="","",resultats_francais!R531)</f>
        <v/>
      </c>
      <c r="S531" s="59" t="str">
        <f>IF(resultats_francais!S531="","",resultats_francais!S531)</f>
        <v/>
      </c>
      <c r="T531" s="59" t="str">
        <f>IF(resultats_francais!T531="","",resultats_francais!T531)</f>
        <v/>
      </c>
      <c r="U531" s="59" t="str">
        <f>IF(resultats_francais!U531="","",resultats_francais!U531)</f>
        <v/>
      </c>
    </row>
    <row r="532" spans="1:21" ht="20.100000000000001" customHeight="1" thickBot="1">
      <c r="A532" s="63" t="str">
        <f>IF(resultats_francais!A532="","",resultats_francais!A532)</f>
        <v/>
      </c>
      <c r="B532" s="59" t="str">
        <f>IF(resultats_francais!B532="","",resultats_francais!B532)</f>
        <v/>
      </c>
      <c r="C532" s="59" t="str">
        <f>IF(resultats_francais!C532="","",resultats_francais!C532)</f>
        <v/>
      </c>
      <c r="D532" s="59" t="str">
        <f>IF(resultats_francais!D532="","",resultats_francais!D532)</f>
        <v/>
      </c>
      <c r="E532" s="59" t="str">
        <f>IF(resultats_francais!H532="","",resultats_francais!H532)</f>
        <v/>
      </c>
      <c r="F532" s="59" t="str">
        <f>IF(resultats_francais!I532="","",resultats_francais!I532)</f>
        <v/>
      </c>
      <c r="G532" s="59" t="str">
        <f>IF(resultats_francais!J532="","",resultats_francais!J532)</f>
        <v/>
      </c>
      <c r="H532" s="59" t="str">
        <f>IF(resultats_francais!M532="","",resultats_francais!M532)</f>
        <v/>
      </c>
      <c r="I532" s="59" t="str">
        <f>IF(resultats_francais!N532="","",resultats_francais!N532)</f>
        <v/>
      </c>
      <c r="J532" s="59" t="str">
        <f>IF(resultats_francais!O532="","",resultats_francais!O532)</f>
        <v/>
      </c>
      <c r="K532" s="59" t="str">
        <f>IF(resultats_francais!E532="","",resultats_francais!E532)</f>
        <v/>
      </c>
      <c r="L532" s="59" t="str">
        <f>IF(resultats_francais!F532="","",resultats_francais!F532)</f>
        <v/>
      </c>
      <c r="M532" s="59" t="str">
        <f>IF(resultats_francais!G532="","",resultats_francais!G532)</f>
        <v/>
      </c>
      <c r="N532" s="59" t="str">
        <f>IF(resultats_francais!K532="","",resultats_francais!K532)</f>
        <v/>
      </c>
      <c r="O532" s="59" t="str">
        <f>IF(resultats_francais!L532="","",resultats_francais!L532)</f>
        <v/>
      </c>
      <c r="P532" s="59" t="str">
        <f>IF(resultats_francais!P532="","",resultats_francais!P532)</f>
        <v/>
      </c>
      <c r="Q532" s="59" t="str">
        <f>IF(resultats_francais!Q532="","",resultats_francais!Q532)</f>
        <v/>
      </c>
      <c r="R532" s="59" t="str">
        <f>IF(resultats_francais!R532="","",resultats_francais!R532)</f>
        <v/>
      </c>
      <c r="S532" s="59" t="str">
        <f>IF(resultats_francais!S532="","",resultats_francais!S532)</f>
        <v/>
      </c>
      <c r="T532" s="59" t="str">
        <f>IF(resultats_francais!T532="","",resultats_francais!T532)</f>
        <v/>
      </c>
      <c r="U532" s="59" t="str">
        <f>IF(resultats_francais!U532="","",resultats_francais!U532)</f>
        <v/>
      </c>
    </row>
    <row r="533" spans="1:21" ht="20.100000000000001" customHeight="1" thickBot="1">
      <c r="A533" s="63" t="str">
        <f>IF(resultats_francais!A533="","",resultats_francais!A533)</f>
        <v/>
      </c>
      <c r="B533" s="59" t="str">
        <f>IF(resultats_francais!B533="","",resultats_francais!B533)</f>
        <v/>
      </c>
      <c r="C533" s="59" t="str">
        <f>IF(resultats_francais!C533="","",resultats_francais!C533)</f>
        <v/>
      </c>
      <c r="D533" s="59" t="str">
        <f>IF(resultats_francais!D533="","",resultats_francais!D533)</f>
        <v/>
      </c>
      <c r="E533" s="59" t="str">
        <f>IF(resultats_francais!H533="","",resultats_francais!H533)</f>
        <v/>
      </c>
      <c r="F533" s="59" t="str">
        <f>IF(resultats_francais!I533="","",resultats_francais!I533)</f>
        <v/>
      </c>
      <c r="G533" s="59" t="str">
        <f>IF(resultats_francais!J533="","",resultats_francais!J533)</f>
        <v/>
      </c>
      <c r="H533" s="59" t="str">
        <f>IF(resultats_francais!M533="","",resultats_francais!M533)</f>
        <v/>
      </c>
      <c r="I533" s="59" t="str">
        <f>IF(resultats_francais!N533="","",resultats_francais!N533)</f>
        <v/>
      </c>
      <c r="J533" s="59" t="str">
        <f>IF(resultats_francais!O533="","",resultats_francais!O533)</f>
        <v/>
      </c>
      <c r="K533" s="59" t="str">
        <f>IF(resultats_francais!E533="","",resultats_francais!E533)</f>
        <v/>
      </c>
      <c r="L533" s="59" t="str">
        <f>IF(resultats_francais!F533="","",resultats_francais!F533)</f>
        <v/>
      </c>
      <c r="M533" s="59" t="str">
        <f>IF(resultats_francais!G533="","",resultats_francais!G533)</f>
        <v/>
      </c>
      <c r="N533" s="59" t="str">
        <f>IF(resultats_francais!K533="","",resultats_francais!K533)</f>
        <v/>
      </c>
      <c r="O533" s="59" t="str">
        <f>IF(resultats_francais!L533="","",resultats_francais!L533)</f>
        <v/>
      </c>
      <c r="P533" s="59" t="str">
        <f>IF(resultats_francais!P533="","",resultats_francais!P533)</f>
        <v/>
      </c>
      <c r="Q533" s="59" t="str">
        <f>IF(resultats_francais!Q533="","",resultats_francais!Q533)</f>
        <v/>
      </c>
      <c r="R533" s="59" t="str">
        <f>IF(resultats_francais!R533="","",resultats_francais!R533)</f>
        <v/>
      </c>
      <c r="S533" s="59" t="str">
        <f>IF(resultats_francais!S533="","",resultats_francais!S533)</f>
        <v/>
      </c>
      <c r="T533" s="59" t="str">
        <f>IF(resultats_francais!T533="","",resultats_francais!T533)</f>
        <v/>
      </c>
      <c r="U533" s="59" t="str">
        <f>IF(resultats_francais!U533="","",resultats_francais!U533)</f>
        <v/>
      </c>
    </row>
    <row r="534" spans="1:21" ht="20.100000000000001" customHeight="1" thickBot="1">
      <c r="A534" s="63" t="str">
        <f>IF(resultats_francais!A534="","",resultats_francais!A534)</f>
        <v/>
      </c>
      <c r="B534" s="59" t="str">
        <f>IF(resultats_francais!B534="","",resultats_francais!B534)</f>
        <v/>
      </c>
      <c r="C534" s="59" t="str">
        <f>IF(resultats_francais!C534="","",resultats_francais!C534)</f>
        <v/>
      </c>
      <c r="D534" s="59" t="str">
        <f>IF(resultats_francais!D534="","",resultats_francais!D534)</f>
        <v/>
      </c>
      <c r="E534" s="59" t="str">
        <f>IF(resultats_francais!H534="","",resultats_francais!H534)</f>
        <v/>
      </c>
      <c r="F534" s="59" t="str">
        <f>IF(resultats_francais!I534="","",resultats_francais!I534)</f>
        <v/>
      </c>
      <c r="G534" s="59" t="str">
        <f>IF(resultats_francais!J534="","",resultats_francais!J534)</f>
        <v/>
      </c>
      <c r="H534" s="59" t="str">
        <f>IF(resultats_francais!M534="","",resultats_francais!M534)</f>
        <v/>
      </c>
      <c r="I534" s="59" t="str">
        <f>IF(resultats_francais!N534="","",resultats_francais!N534)</f>
        <v/>
      </c>
      <c r="J534" s="59" t="str">
        <f>IF(resultats_francais!O534="","",resultats_francais!O534)</f>
        <v/>
      </c>
      <c r="K534" s="59" t="str">
        <f>IF(resultats_francais!E534="","",resultats_francais!E534)</f>
        <v/>
      </c>
      <c r="L534" s="59" t="str">
        <f>IF(resultats_francais!F534="","",resultats_francais!F534)</f>
        <v/>
      </c>
      <c r="M534" s="59" t="str">
        <f>IF(resultats_francais!G534="","",resultats_francais!G534)</f>
        <v/>
      </c>
      <c r="N534" s="59" t="str">
        <f>IF(resultats_francais!K534="","",resultats_francais!K534)</f>
        <v/>
      </c>
      <c r="O534" s="59" t="str">
        <f>IF(resultats_francais!L534="","",resultats_francais!L534)</f>
        <v/>
      </c>
      <c r="P534" s="59" t="str">
        <f>IF(resultats_francais!P534="","",resultats_francais!P534)</f>
        <v/>
      </c>
      <c r="Q534" s="59" t="str">
        <f>IF(resultats_francais!Q534="","",resultats_francais!Q534)</f>
        <v/>
      </c>
      <c r="R534" s="59" t="str">
        <f>IF(resultats_francais!R534="","",resultats_francais!R534)</f>
        <v/>
      </c>
      <c r="S534" s="59" t="str">
        <f>IF(resultats_francais!S534="","",resultats_francais!S534)</f>
        <v/>
      </c>
      <c r="T534" s="59" t="str">
        <f>IF(resultats_francais!T534="","",resultats_francais!T534)</f>
        <v/>
      </c>
      <c r="U534" s="59" t="str">
        <f>IF(resultats_francais!U534="","",resultats_francais!U534)</f>
        <v/>
      </c>
    </row>
    <row r="535" spans="1:21" ht="20.100000000000001" customHeight="1" thickBot="1">
      <c r="A535" s="63" t="str">
        <f>IF(resultats_francais!A535="","",resultats_francais!A535)</f>
        <v/>
      </c>
      <c r="B535" s="59" t="str">
        <f>IF(resultats_francais!B535="","",resultats_francais!B535)</f>
        <v/>
      </c>
      <c r="C535" s="59" t="str">
        <f>IF(resultats_francais!C535="","",resultats_francais!C535)</f>
        <v/>
      </c>
      <c r="D535" s="59" t="str">
        <f>IF(resultats_francais!D535="","",resultats_francais!D535)</f>
        <v/>
      </c>
      <c r="E535" s="59" t="str">
        <f>IF(resultats_francais!H535="","",resultats_francais!H535)</f>
        <v/>
      </c>
      <c r="F535" s="59" t="str">
        <f>IF(resultats_francais!I535="","",resultats_francais!I535)</f>
        <v/>
      </c>
      <c r="G535" s="59" t="str">
        <f>IF(resultats_francais!J535="","",resultats_francais!J535)</f>
        <v/>
      </c>
      <c r="H535" s="59" t="str">
        <f>IF(resultats_francais!M535="","",resultats_francais!M535)</f>
        <v/>
      </c>
      <c r="I535" s="59" t="str">
        <f>IF(resultats_francais!N535="","",resultats_francais!N535)</f>
        <v/>
      </c>
      <c r="J535" s="59" t="str">
        <f>IF(resultats_francais!O535="","",resultats_francais!O535)</f>
        <v/>
      </c>
      <c r="K535" s="59" t="str">
        <f>IF(resultats_francais!E535="","",resultats_francais!E535)</f>
        <v/>
      </c>
      <c r="L535" s="59" t="str">
        <f>IF(resultats_francais!F535="","",resultats_francais!F535)</f>
        <v/>
      </c>
      <c r="M535" s="59" t="str">
        <f>IF(resultats_francais!G535="","",resultats_francais!G535)</f>
        <v/>
      </c>
      <c r="N535" s="59" t="str">
        <f>IF(resultats_francais!K535="","",resultats_francais!K535)</f>
        <v/>
      </c>
      <c r="O535" s="59" t="str">
        <f>IF(resultats_francais!L535="","",resultats_francais!L535)</f>
        <v/>
      </c>
      <c r="P535" s="59" t="str">
        <f>IF(resultats_francais!P535="","",resultats_francais!P535)</f>
        <v/>
      </c>
      <c r="Q535" s="59" t="str">
        <f>IF(resultats_francais!Q535="","",resultats_francais!Q535)</f>
        <v/>
      </c>
      <c r="R535" s="59" t="str">
        <f>IF(resultats_francais!R535="","",resultats_francais!R535)</f>
        <v/>
      </c>
      <c r="S535" s="59" t="str">
        <f>IF(resultats_francais!S535="","",resultats_francais!S535)</f>
        <v/>
      </c>
      <c r="T535" s="59" t="str">
        <f>IF(resultats_francais!T535="","",resultats_francais!T535)</f>
        <v/>
      </c>
      <c r="U535" s="59" t="str">
        <f>IF(resultats_francais!U535="","",resultats_francais!U535)</f>
        <v/>
      </c>
    </row>
    <row r="536" spans="1:21" ht="20.100000000000001" customHeight="1" thickBot="1">
      <c r="A536" s="63" t="str">
        <f>IF(resultats_francais!A536="","",resultats_francais!A536)</f>
        <v/>
      </c>
      <c r="B536" s="59" t="str">
        <f>IF(resultats_francais!B536="","",resultats_francais!B536)</f>
        <v/>
      </c>
      <c r="C536" s="59" t="str">
        <f>IF(resultats_francais!C536="","",resultats_francais!C536)</f>
        <v/>
      </c>
      <c r="D536" s="59" t="str">
        <f>IF(resultats_francais!D536="","",resultats_francais!D536)</f>
        <v/>
      </c>
      <c r="E536" s="59" t="str">
        <f>IF(resultats_francais!H536="","",resultats_francais!H536)</f>
        <v/>
      </c>
      <c r="F536" s="59" t="str">
        <f>IF(resultats_francais!I536="","",resultats_francais!I536)</f>
        <v/>
      </c>
      <c r="G536" s="59" t="str">
        <f>IF(resultats_francais!J536="","",resultats_francais!J536)</f>
        <v/>
      </c>
      <c r="H536" s="59" t="str">
        <f>IF(resultats_francais!M536="","",resultats_francais!M536)</f>
        <v/>
      </c>
      <c r="I536" s="59" t="str">
        <f>IF(resultats_francais!N536="","",resultats_francais!N536)</f>
        <v/>
      </c>
      <c r="J536" s="59" t="str">
        <f>IF(resultats_francais!O536="","",resultats_francais!O536)</f>
        <v/>
      </c>
      <c r="K536" s="59" t="str">
        <f>IF(resultats_francais!E536="","",resultats_francais!E536)</f>
        <v/>
      </c>
      <c r="L536" s="59" t="str">
        <f>IF(resultats_francais!F536="","",resultats_francais!F536)</f>
        <v/>
      </c>
      <c r="M536" s="59" t="str">
        <f>IF(resultats_francais!G536="","",resultats_francais!G536)</f>
        <v/>
      </c>
      <c r="N536" s="59" t="str">
        <f>IF(resultats_francais!K536="","",resultats_francais!K536)</f>
        <v/>
      </c>
      <c r="O536" s="59" t="str">
        <f>IF(resultats_francais!L536="","",resultats_francais!L536)</f>
        <v/>
      </c>
      <c r="P536" s="59" t="str">
        <f>IF(resultats_francais!P536="","",resultats_francais!P536)</f>
        <v/>
      </c>
      <c r="Q536" s="59" t="str">
        <f>IF(resultats_francais!Q536="","",resultats_francais!Q536)</f>
        <v/>
      </c>
      <c r="R536" s="59" t="str">
        <f>IF(resultats_francais!R536="","",resultats_francais!R536)</f>
        <v/>
      </c>
      <c r="S536" s="59" t="str">
        <f>IF(resultats_francais!S536="","",resultats_francais!S536)</f>
        <v/>
      </c>
      <c r="T536" s="59" t="str">
        <f>IF(resultats_francais!T536="","",resultats_francais!T536)</f>
        <v/>
      </c>
      <c r="U536" s="59" t="str">
        <f>IF(resultats_francais!U536="","",resultats_francais!U536)</f>
        <v/>
      </c>
    </row>
    <row r="537" spans="1:21" ht="20.100000000000001" customHeight="1" thickBot="1">
      <c r="A537" s="63" t="str">
        <f>IF(resultats_francais!A537="","",resultats_francais!A537)</f>
        <v/>
      </c>
      <c r="B537" s="59" t="str">
        <f>IF(resultats_francais!B537="","",resultats_francais!B537)</f>
        <v/>
      </c>
      <c r="C537" s="59" t="str">
        <f>IF(resultats_francais!C537="","",resultats_francais!C537)</f>
        <v/>
      </c>
      <c r="D537" s="59" t="str">
        <f>IF(resultats_francais!D537="","",resultats_francais!D537)</f>
        <v/>
      </c>
      <c r="E537" s="59" t="str">
        <f>IF(resultats_francais!H537="","",resultats_francais!H537)</f>
        <v/>
      </c>
      <c r="F537" s="59" t="str">
        <f>IF(resultats_francais!I537="","",resultats_francais!I537)</f>
        <v/>
      </c>
      <c r="G537" s="59" t="str">
        <f>IF(resultats_francais!J537="","",resultats_francais!J537)</f>
        <v/>
      </c>
      <c r="H537" s="59" t="str">
        <f>IF(resultats_francais!M537="","",resultats_francais!M537)</f>
        <v/>
      </c>
      <c r="I537" s="59" t="str">
        <f>IF(resultats_francais!N537="","",resultats_francais!N537)</f>
        <v/>
      </c>
      <c r="J537" s="59" t="str">
        <f>IF(resultats_francais!O537="","",resultats_francais!O537)</f>
        <v/>
      </c>
      <c r="K537" s="59" t="str">
        <f>IF(resultats_francais!E537="","",resultats_francais!E537)</f>
        <v/>
      </c>
      <c r="L537" s="59" t="str">
        <f>IF(resultats_francais!F537="","",resultats_francais!F537)</f>
        <v/>
      </c>
      <c r="M537" s="59" t="str">
        <f>IF(resultats_francais!G537="","",resultats_francais!G537)</f>
        <v/>
      </c>
      <c r="N537" s="59" t="str">
        <f>IF(resultats_francais!K537="","",resultats_francais!K537)</f>
        <v/>
      </c>
      <c r="O537" s="59" t="str">
        <f>IF(resultats_francais!L537="","",resultats_francais!L537)</f>
        <v/>
      </c>
      <c r="P537" s="59" t="str">
        <f>IF(resultats_francais!P537="","",resultats_francais!P537)</f>
        <v/>
      </c>
      <c r="Q537" s="59" t="str">
        <f>IF(resultats_francais!Q537="","",resultats_francais!Q537)</f>
        <v/>
      </c>
      <c r="R537" s="59" t="str">
        <f>IF(resultats_francais!R537="","",resultats_francais!R537)</f>
        <v/>
      </c>
      <c r="S537" s="59" t="str">
        <f>IF(resultats_francais!S537="","",resultats_francais!S537)</f>
        <v/>
      </c>
      <c r="T537" s="59" t="str">
        <f>IF(resultats_francais!T537="","",resultats_francais!T537)</f>
        <v/>
      </c>
      <c r="U537" s="59" t="str">
        <f>IF(resultats_francais!U537="","",resultats_francais!U537)</f>
        <v/>
      </c>
    </row>
    <row r="538" spans="1:21" ht="20.100000000000001" customHeight="1" thickBot="1">
      <c r="A538" s="63" t="str">
        <f>IF(resultats_francais!A538="","",resultats_francais!A538)</f>
        <v/>
      </c>
      <c r="B538" s="59" t="str">
        <f>IF(resultats_francais!B538="","",resultats_francais!B538)</f>
        <v/>
      </c>
      <c r="C538" s="59" t="str">
        <f>IF(resultats_francais!C538="","",resultats_francais!C538)</f>
        <v/>
      </c>
      <c r="D538" s="59" t="str">
        <f>IF(resultats_francais!D538="","",resultats_francais!D538)</f>
        <v/>
      </c>
      <c r="E538" s="59" t="str">
        <f>IF(resultats_francais!H538="","",resultats_francais!H538)</f>
        <v/>
      </c>
      <c r="F538" s="59" t="str">
        <f>IF(resultats_francais!I538="","",resultats_francais!I538)</f>
        <v/>
      </c>
      <c r="G538" s="59" t="str">
        <f>IF(resultats_francais!J538="","",resultats_francais!J538)</f>
        <v/>
      </c>
      <c r="H538" s="59" t="str">
        <f>IF(resultats_francais!M538="","",resultats_francais!M538)</f>
        <v/>
      </c>
      <c r="I538" s="59" t="str">
        <f>IF(resultats_francais!N538="","",resultats_francais!N538)</f>
        <v/>
      </c>
      <c r="J538" s="59" t="str">
        <f>IF(resultats_francais!O538="","",resultats_francais!O538)</f>
        <v/>
      </c>
      <c r="K538" s="59" t="str">
        <f>IF(resultats_francais!E538="","",resultats_francais!E538)</f>
        <v/>
      </c>
      <c r="L538" s="59" t="str">
        <f>IF(resultats_francais!F538="","",resultats_francais!F538)</f>
        <v/>
      </c>
      <c r="M538" s="59" t="str">
        <f>IF(resultats_francais!G538="","",resultats_francais!G538)</f>
        <v/>
      </c>
      <c r="N538" s="59" t="str">
        <f>IF(resultats_francais!K538="","",resultats_francais!K538)</f>
        <v/>
      </c>
      <c r="O538" s="59" t="str">
        <f>IF(resultats_francais!L538="","",resultats_francais!L538)</f>
        <v/>
      </c>
      <c r="P538" s="59" t="str">
        <f>IF(resultats_francais!P538="","",resultats_francais!P538)</f>
        <v/>
      </c>
      <c r="Q538" s="59" t="str">
        <f>IF(resultats_francais!Q538="","",resultats_francais!Q538)</f>
        <v/>
      </c>
      <c r="R538" s="59" t="str">
        <f>IF(resultats_francais!R538="","",resultats_francais!R538)</f>
        <v/>
      </c>
      <c r="S538" s="59" t="str">
        <f>IF(resultats_francais!S538="","",resultats_francais!S538)</f>
        <v/>
      </c>
      <c r="T538" s="59" t="str">
        <f>IF(resultats_francais!T538="","",resultats_francais!T538)</f>
        <v/>
      </c>
      <c r="U538" s="59" t="str">
        <f>IF(resultats_francais!U538="","",resultats_francais!U538)</f>
        <v/>
      </c>
    </row>
    <row r="539" spans="1:21" ht="20.100000000000001" customHeight="1" thickBot="1">
      <c r="A539" s="63" t="str">
        <f>IF(resultats_francais!A539="","",resultats_francais!A539)</f>
        <v/>
      </c>
      <c r="B539" s="59" t="str">
        <f>IF(resultats_francais!B539="","",resultats_francais!B539)</f>
        <v/>
      </c>
      <c r="C539" s="59" t="str">
        <f>IF(resultats_francais!C539="","",resultats_francais!C539)</f>
        <v/>
      </c>
      <c r="D539" s="59" t="str">
        <f>IF(resultats_francais!D539="","",resultats_francais!D539)</f>
        <v/>
      </c>
      <c r="E539" s="59" t="str">
        <f>IF(resultats_francais!H539="","",resultats_francais!H539)</f>
        <v/>
      </c>
      <c r="F539" s="59" t="str">
        <f>IF(resultats_francais!I539="","",resultats_francais!I539)</f>
        <v/>
      </c>
      <c r="G539" s="59" t="str">
        <f>IF(resultats_francais!J539="","",resultats_francais!J539)</f>
        <v/>
      </c>
      <c r="H539" s="59" t="str">
        <f>IF(resultats_francais!M539="","",resultats_francais!M539)</f>
        <v/>
      </c>
      <c r="I539" s="59" t="str">
        <f>IF(resultats_francais!N539="","",resultats_francais!N539)</f>
        <v/>
      </c>
      <c r="J539" s="59" t="str">
        <f>IF(resultats_francais!O539="","",resultats_francais!O539)</f>
        <v/>
      </c>
      <c r="K539" s="59" t="str">
        <f>IF(resultats_francais!E539="","",resultats_francais!E539)</f>
        <v/>
      </c>
      <c r="L539" s="59" t="str">
        <f>IF(resultats_francais!F539="","",resultats_francais!F539)</f>
        <v/>
      </c>
      <c r="M539" s="59" t="str">
        <f>IF(resultats_francais!G539="","",resultats_francais!G539)</f>
        <v/>
      </c>
      <c r="N539" s="59" t="str">
        <f>IF(resultats_francais!K539="","",resultats_francais!K539)</f>
        <v/>
      </c>
      <c r="O539" s="59" t="str">
        <f>IF(resultats_francais!L539="","",resultats_francais!L539)</f>
        <v/>
      </c>
      <c r="P539" s="59" t="str">
        <f>IF(resultats_francais!P539="","",resultats_francais!P539)</f>
        <v/>
      </c>
      <c r="Q539" s="59" t="str">
        <f>IF(resultats_francais!Q539="","",resultats_francais!Q539)</f>
        <v/>
      </c>
      <c r="R539" s="59" t="str">
        <f>IF(resultats_francais!R539="","",resultats_francais!R539)</f>
        <v/>
      </c>
      <c r="S539" s="59" t="str">
        <f>IF(resultats_francais!S539="","",resultats_francais!S539)</f>
        <v/>
      </c>
      <c r="T539" s="59" t="str">
        <f>IF(resultats_francais!T539="","",resultats_francais!T539)</f>
        <v/>
      </c>
      <c r="U539" s="59" t="str">
        <f>IF(resultats_francais!U539="","",resultats_francais!U539)</f>
        <v/>
      </c>
    </row>
    <row r="540" spans="1:21" ht="20.100000000000001" customHeight="1" thickBot="1">
      <c r="A540" s="63" t="str">
        <f>IF(resultats_francais!A540="","",resultats_francais!A540)</f>
        <v/>
      </c>
      <c r="B540" s="59" t="str">
        <f>IF(resultats_francais!B540="","",resultats_francais!B540)</f>
        <v/>
      </c>
      <c r="C540" s="59" t="str">
        <f>IF(resultats_francais!C540="","",resultats_francais!C540)</f>
        <v/>
      </c>
      <c r="D540" s="59" t="str">
        <f>IF(resultats_francais!D540="","",resultats_francais!D540)</f>
        <v/>
      </c>
      <c r="E540" s="59" t="str">
        <f>IF(resultats_francais!H540="","",resultats_francais!H540)</f>
        <v/>
      </c>
      <c r="F540" s="59" t="str">
        <f>IF(resultats_francais!I540="","",resultats_francais!I540)</f>
        <v/>
      </c>
      <c r="G540" s="59" t="str">
        <f>IF(resultats_francais!J540="","",resultats_francais!J540)</f>
        <v/>
      </c>
      <c r="H540" s="59" t="str">
        <f>IF(resultats_francais!M540="","",resultats_francais!M540)</f>
        <v/>
      </c>
      <c r="I540" s="59" t="str">
        <f>IF(resultats_francais!N540="","",resultats_francais!N540)</f>
        <v/>
      </c>
      <c r="J540" s="59" t="str">
        <f>IF(resultats_francais!O540="","",resultats_francais!O540)</f>
        <v/>
      </c>
      <c r="K540" s="59" t="str">
        <f>IF(resultats_francais!E540="","",resultats_francais!E540)</f>
        <v/>
      </c>
      <c r="L540" s="59" t="str">
        <f>IF(resultats_francais!F540="","",resultats_francais!F540)</f>
        <v/>
      </c>
      <c r="M540" s="59" t="str">
        <f>IF(resultats_francais!G540="","",resultats_francais!G540)</f>
        <v/>
      </c>
      <c r="N540" s="59" t="str">
        <f>IF(resultats_francais!K540="","",resultats_francais!K540)</f>
        <v/>
      </c>
      <c r="O540" s="59" t="str">
        <f>IF(resultats_francais!L540="","",resultats_francais!L540)</f>
        <v/>
      </c>
      <c r="P540" s="59" t="str">
        <f>IF(resultats_francais!P540="","",resultats_francais!P540)</f>
        <v/>
      </c>
      <c r="Q540" s="59" t="str">
        <f>IF(resultats_francais!Q540="","",resultats_francais!Q540)</f>
        <v/>
      </c>
      <c r="R540" s="59" t="str">
        <f>IF(resultats_francais!R540="","",resultats_francais!R540)</f>
        <v/>
      </c>
      <c r="S540" s="59" t="str">
        <f>IF(resultats_francais!S540="","",resultats_francais!S540)</f>
        <v/>
      </c>
      <c r="T540" s="59" t="str">
        <f>IF(resultats_francais!T540="","",resultats_francais!T540)</f>
        <v/>
      </c>
      <c r="U540" s="59" t="str">
        <f>IF(resultats_francais!U540="","",resultats_francais!U540)</f>
        <v/>
      </c>
    </row>
    <row r="541" spans="1:21" ht="20.100000000000001" customHeight="1" thickBot="1">
      <c r="A541" s="63" t="str">
        <f>IF(resultats_francais!A541="","",resultats_francais!A541)</f>
        <v/>
      </c>
      <c r="B541" s="59" t="str">
        <f>IF(resultats_francais!B541="","",resultats_francais!B541)</f>
        <v/>
      </c>
      <c r="C541" s="59" t="str">
        <f>IF(resultats_francais!C541="","",resultats_francais!C541)</f>
        <v/>
      </c>
      <c r="D541" s="59" t="str">
        <f>IF(resultats_francais!D541="","",resultats_francais!D541)</f>
        <v/>
      </c>
      <c r="E541" s="59" t="str">
        <f>IF(resultats_francais!H541="","",resultats_francais!H541)</f>
        <v/>
      </c>
      <c r="F541" s="59" t="str">
        <f>IF(resultats_francais!I541="","",resultats_francais!I541)</f>
        <v/>
      </c>
      <c r="G541" s="59" t="str">
        <f>IF(resultats_francais!J541="","",resultats_francais!J541)</f>
        <v/>
      </c>
      <c r="H541" s="59" t="str">
        <f>IF(resultats_francais!M541="","",resultats_francais!M541)</f>
        <v/>
      </c>
      <c r="I541" s="59" t="str">
        <f>IF(resultats_francais!N541="","",resultats_francais!N541)</f>
        <v/>
      </c>
      <c r="J541" s="59" t="str">
        <f>IF(resultats_francais!O541="","",resultats_francais!O541)</f>
        <v/>
      </c>
      <c r="K541" s="59" t="str">
        <f>IF(resultats_francais!E541="","",resultats_francais!E541)</f>
        <v/>
      </c>
      <c r="L541" s="59" t="str">
        <f>IF(resultats_francais!F541="","",resultats_francais!F541)</f>
        <v/>
      </c>
      <c r="M541" s="59" t="str">
        <f>IF(resultats_francais!G541="","",resultats_francais!G541)</f>
        <v/>
      </c>
      <c r="N541" s="59" t="str">
        <f>IF(resultats_francais!K541="","",resultats_francais!K541)</f>
        <v/>
      </c>
      <c r="O541" s="59" t="str">
        <f>IF(resultats_francais!L541="","",resultats_francais!L541)</f>
        <v/>
      </c>
      <c r="P541" s="59" t="str">
        <f>IF(resultats_francais!P541="","",resultats_francais!P541)</f>
        <v/>
      </c>
      <c r="Q541" s="59" t="str">
        <f>IF(resultats_francais!Q541="","",resultats_francais!Q541)</f>
        <v/>
      </c>
      <c r="R541" s="59" t="str">
        <f>IF(resultats_francais!R541="","",resultats_francais!R541)</f>
        <v/>
      </c>
      <c r="S541" s="59" t="str">
        <f>IF(resultats_francais!S541="","",resultats_francais!S541)</f>
        <v/>
      </c>
      <c r="T541" s="59" t="str">
        <f>IF(resultats_francais!T541="","",resultats_francais!T541)</f>
        <v/>
      </c>
      <c r="U541" s="59" t="str">
        <f>IF(resultats_francais!U541="","",resultats_francais!U541)</f>
        <v/>
      </c>
    </row>
    <row r="542" spans="1:21" ht="20.100000000000001" customHeight="1" thickBot="1">
      <c r="A542" s="63" t="str">
        <f>IF(resultats_francais!A542="","",resultats_francais!A542)</f>
        <v/>
      </c>
      <c r="B542" s="59" t="str">
        <f>IF(resultats_francais!B542="","",resultats_francais!B542)</f>
        <v/>
      </c>
      <c r="C542" s="59" t="str">
        <f>IF(resultats_francais!C542="","",resultats_francais!C542)</f>
        <v/>
      </c>
      <c r="D542" s="59" t="str">
        <f>IF(resultats_francais!D542="","",resultats_francais!D542)</f>
        <v/>
      </c>
      <c r="E542" s="59" t="str">
        <f>IF(resultats_francais!H542="","",resultats_francais!H542)</f>
        <v/>
      </c>
      <c r="F542" s="59" t="str">
        <f>IF(resultats_francais!I542="","",resultats_francais!I542)</f>
        <v/>
      </c>
      <c r="G542" s="59" t="str">
        <f>IF(resultats_francais!J542="","",resultats_francais!J542)</f>
        <v/>
      </c>
      <c r="H542" s="59" t="str">
        <f>IF(resultats_francais!M542="","",resultats_francais!M542)</f>
        <v/>
      </c>
      <c r="I542" s="59" t="str">
        <f>IF(resultats_francais!N542="","",resultats_francais!N542)</f>
        <v/>
      </c>
      <c r="J542" s="59" t="str">
        <f>IF(resultats_francais!O542="","",resultats_francais!O542)</f>
        <v/>
      </c>
      <c r="K542" s="59" t="str">
        <f>IF(resultats_francais!E542="","",resultats_francais!E542)</f>
        <v/>
      </c>
      <c r="L542" s="59" t="str">
        <f>IF(resultats_francais!F542="","",resultats_francais!F542)</f>
        <v/>
      </c>
      <c r="M542" s="59" t="str">
        <f>IF(resultats_francais!G542="","",resultats_francais!G542)</f>
        <v/>
      </c>
      <c r="N542" s="59" t="str">
        <f>IF(resultats_francais!K542="","",resultats_francais!K542)</f>
        <v/>
      </c>
      <c r="O542" s="59" t="str">
        <f>IF(resultats_francais!L542="","",resultats_francais!L542)</f>
        <v/>
      </c>
      <c r="P542" s="59" t="str">
        <f>IF(resultats_francais!P542="","",resultats_francais!P542)</f>
        <v/>
      </c>
      <c r="Q542" s="59" t="str">
        <f>IF(resultats_francais!Q542="","",resultats_francais!Q542)</f>
        <v/>
      </c>
      <c r="R542" s="59" t="str">
        <f>IF(resultats_francais!R542="","",resultats_francais!R542)</f>
        <v/>
      </c>
      <c r="S542" s="59" t="str">
        <f>IF(resultats_francais!S542="","",resultats_francais!S542)</f>
        <v/>
      </c>
      <c r="T542" s="59" t="str">
        <f>IF(resultats_francais!T542="","",resultats_francais!T542)</f>
        <v/>
      </c>
      <c r="U542" s="59" t="str">
        <f>IF(resultats_francais!U542="","",resultats_francais!U542)</f>
        <v/>
      </c>
    </row>
    <row r="543" spans="1:21" ht="20.100000000000001" customHeight="1" thickBot="1">
      <c r="A543" s="63" t="str">
        <f>IF(resultats_francais!A543="","",resultats_francais!A543)</f>
        <v/>
      </c>
      <c r="B543" s="59" t="str">
        <f>IF(resultats_francais!B543="","",resultats_francais!B543)</f>
        <v/>
      </c>
      <c r="C543" s="59" t="str">
        <f>IF(resultats_francais!C543="","",resultats_francais!C543)</f>
        <v/>
      </c>
      <c r="D543" s="59" t="str">
        <f>IF(resultats_francais!D543="","",resultats_francais!D543)</f>
        <v/>
      </c>
      <c r="E543" s="59" t="str">
        <f>IF(resultats_francais!H543="","",resultats_francais!H543)</f>
        <v/>
      </c>
      <c r="F543" s="59" t="str">
        <f>IF(resultats_francais!I543="","",resultats_francais!I543)</f>
        <v/>
      </c>
      <c r="G543" s="59" t="str">
        <f>IF(resultats_francais!J543="","",resultats_francais!J543)</f>
        <v/>
      </c>
      <c r="H543" s="59" t="str">
        <f>IF(resultats_francais!M543="","",resultats_francais!M543)</f>
        <v/>
      </c>
      <c r="I543" s="59" t="str">
        <f>IF(resultats_francais!N543="","",resultats_francais!N543)</f>
        <v/>
      </c>
      <c r="J543" s="59" t="str">
        <f>IF(resultats_francais!O543="","",resultats_francais!O543)</f>
        <v/>
      </c>
      <c r="K543" s="59" t="str">
        <f>IF(resultats_francais!E543="","",resultats_francais!E543)</f>
        <v/>
      </c>
      <c r="L543" s="59" t="str">
        <f>IF(resultats_francais!F543="","",resultats_francais!F543)</f>
        <v/>
      </c>
      <c r="M543" s="59" t="str">
        <f>IF(resultats_francais!G543="","",resultats_francais!G543)</f>
        <v/>
      </c>
      <c r="N543" s="59" t="str">
        <f>IF(resultats_francais!K543="","",resultats_francais!K543)</f>
        <v/>
      </c>
      <c r="O543" s="59" t="str">
        <f>IF(resultats_francais!L543="","",resultats_francais!L543)</f>
        <v/>
      </c>
      <c r="P543" s="59" t="str">
        <f>IF(resultats_francais!P543="","",resultats_francais!P543)</f>
        <v/>
      </c>
      <c r="Q543" s="59" t="str">
        <f>IF(resultats_francais!Q543="","",resultats_francais!Q543)</f>
        <v/>
      </c>
      <c r="R543" s="59" t="str">
        <f>IF(resultats_francais!R543="","",resultats_francais!R543)</f>
        <v/>
      </c>
      <c r="S543" s="59" t="str">
        <f>IF(resultats_francais!S543="","",resultats_francais!S543)</f>
        <v/>
      </c>
      <c r="T543" s="59" t="str">
        <f>IF(resultats_francais!T543="","",resultats_francais!T543)</f>
        <v/>
      </c>
      <c r="U543" s="59" t="str">
        <f>IF(resultats_francais!U543="","",resultats_francais!U543)</f>
        <v/>
      </c>
    </row>
    <row r="544" spans="1:21" ht="20.100000000000001" customHeight="1" thickBot="1">
      <c r="A544" s="63" t="str">
        <f>IF(resultats_francais!A544="","",resultats_francais!A544)</f>
        <v/>
      </c>
      <c r="B544" s="59" t="str">
        <f>IF(resultats_francais!B544="","",resultats_francais!B544)</f>
        <v/>
      </c>
      <c r="C544" s="59" t="str">
        <f>IF(resultats_francais!C544="","",resultats_francais!C544)</f>
        <v/>
      </c>
      <c r="D544" s="59" t="str">
        <f>IF(resultats_francais!D544="","",resultats_francais!D544)</f>
        <v/>
      </c>
      <c r="E544" s="59" t="str">
        <f>IF(resultats_francais!H544="","",resultats_francais!H544)</f>
        <v/>
      </c>
      <c r="F544" s="59" t="str">
        <f>IF(resultats_francais!I544="","",resultats_francais!I544)</f>
        <v/>
      </c>
      <c r="G544" s="59" t="str">
        <f>IF(resultats_francais!J544="","",resultats_francais!J544)</f>
        <v/>
      </c>
      <c r="H544" s="59" t="str">
        <f>IF(resultats_francais!M544="","",resultats_francais!M544)</f>
        <v/>
      </c>
      <c r="I544" s="59" t="str">
        <f>IF(resultats_francais!N544="","",resultats_francais!N544)</f>
        <v/>
      </c>
      <c r="J544" s="59" t="str">
        <f>IF(resultats_francais!O544="","",resultats_francais!O544)</f>
        <v/>
      </c>
      <c r="K544" s="59" t="str">
        <f>IF(resultats_francais!E544="","",resultats_francais!E544)</f>
        <v/>
      </c>
      <c r="L544" s="59" t="str">
        <f>IF(resultats_francais!F544="","",resultats_francais!F544)</f>
        <v/>
      </c>
      <c r="M544" s="59" t="str">
        <f>IF(resultats_francais!G544="","",resultats_francais!G544)</f>
        <v/>
      </c>
      <c r="N544" s="59" t="str">
        <f>IF(resultats_francais!K544="","",resultats_francais!K544)</f>
        <v/>
      </c>
      <c r="O544" s="59" t="str">
        <f>IF(resultats_francais!L544="","",resultats_francais!L544)</f>
        <v/>
      </c>
      <c r="P544" s="59" t="str">
        <f>IF(resultats_francais!P544="","",resultats_francais!P544)</f>
        <v/>
      </c>
      <c r="Q544" s="59" t="str">
        <f>IF(resultats_francais!Q544="","",resultats_francais!Q544)</f>
        <v/>
      </c>
      <c r="R544" s="59" t="str">
        <f>IF(resultats_francais!R544="","",resultats_francais!R544)</f>
        <v/>
      </c>
      <c r="S544" s="59" t="str">
        <f>IF(resultats_francais!S544="","",resultats_francais!S544)</f>
        <v/>
      </c>
      <c r="T544" s="59" t="str">
        <f>IF(resultats_francais!T544="","",resultats_francais!T544)</f>
        <v/>
      </c>
      <c r="U544" s="59" t="str">
        <f>IF(resultats_francais!U544="","",resultats_francais!U544)</f>
        <v/>
      </c>
    </row>
    <row r="545" spans="1:21" ht="20.100000000000001" customHeight="1" thickBot="1">
      <c r="A545" s="63" t="str">
        <f>IF(resultats_francais!A545="","",resultats_francais!A545)</f>
        <v/>
      </c>
      <c r="B545" s="59" t="str">
        <f>IF(resultats_francais!B545="","",resultats_francais!B545)</f>
        <v/>
      </c>
      <c r="C545" s="59" t="str">
        <f>IF(resultats_francais!C545="","",resultats_francais!C545)</f>
        <v/>
      </c>
      <c r="D545" s="59" t="str">
        <f>IF(resultats_francais!D545="","",resultats_francais!D545)</f>
        <v/>
      </c>
      <c r="E545" s="59" t="str">
        <f>IF(resultats_francais!H545="","",resultats_francais!H545)</f>
        <v/>
      </c>
      <c r="F545" s="59" t="str">
        <f>IF(resultats_francais!I545="","",resultats_francais!I545)</f>
        <v/>
      </c>
      <c r="G545" s="59" t="str">
        <f>IF(resultats_francais!J545="","",resultats_francais!J545)</f>
        <v/>
      </c>
      <c r="H545" s="59" t="str">
        <f>IF(resultats_francais!M545="","",resultats_francais!M545)</f>
        <v/>
      </c>
      <c r="I545" s="59" t="str">
        <f>IF(resultats_francais!N545="","",resultats_francais!N545)</f>
        <v/>
      </c>
      <c r="J545" s="59" t="str">
        <f>IF(resultats_francais!O545="","",resultats_francais!O545)</f>
        <v/>
      </c>
      <c r="K545" s="59" t="str">
        <f>IF(resultats_francais!E545="","",resultats_francais!E545)</f>
        <v/>
      </c>
      <c r="L545" s="59" t="str">
        <f>IF(resultats_francais!F545="","",resultats_francais!F545)</f>
        <v/>
      </c>
      <c r="M545" s="59" t="str">
        <f>IF(resultats_francais!G545="","",resultats_francais!G545)</f>
        <v/>
      </c>
      <c r="N545" s="59" t="str">
        <f>IF(resultats_francais!K545="","",resultats_francais!K545)</f>
        <v/>
      </c>
      <c r="O545" s="59" t="str">
        <f>IF(resultats_francais!L545="","",resultats_francais!L545)</f>
        <v/>
      </c>
      <c r="P545" s="59" t="str">
        <f>IF(resultats_francais!P545="","",resultats_francais!P545)</f>
        <v/>
      </c>
      <c r="Q545" s="59" t="str">
        <f>IF(resultats_francais!Q545="","",resultats_francais!Q545)</f>
        <v/>
      </c>
      <c r="R545" s="59" t="str">
        <f>IF(resultats_francais!R545="","",resultats_francais!R545)</f>
        <v/>
      </c>
      <c r="S545" s="59" t="str">
        <f>IF(resultats_francais!S545="","",resultats_francais!S545)</f>
        <v/>
      </c>
      <c r="T545" s="59" t="str">
        <f>IF(resultats_francais!T545="","",resultats_francais!T545)</f>
        <v/>
      </c>
      <c r="U545" s="59" t="str">
        <f>IF(resultats_francais!U545="","",resultats_francais!U545)</f>
        <v/>
      </c>
    </row>
    <row r="546" spans="1:21" ht="20.100000000000001" customHeight="1" thickBot="1">
      <c r="A546" s="63" t="str">
        <f>IF(resultats_francais!A546="","",resultats_francais!A546)</f>
        <v/>
      </c>
      <c r="B546" s="59" t="str">
        <f>IF(resultats_francais!B546="","",resultats_francais!B546)</f>
        <v/>
      </c>
      <c r="C546" s="59" t="str">
        <f>IF(resultats_francais!C546="","",resultats_francais!C546)</f>
        <v/>
      </c>
      <c r="D546" s="59" t="str">
        <f>IF(resultats_francais!D546="","",resultats_francais!D546)</f>
        <v/>
      </c>
      <c r="E546" s="59" t="str">
        <f>IF(resultats_francais!H546="","",resultats_francais!H546)</f>
        <v/>
      </c>
      <c r="F546" s="59" t="str">
        <f>IF(resultats_francais!I546="","",resultats_francais!I546)</f>
        <v/>
      </c>
      <c r="G546" s="59" t="str">
        <f>IF(resultats_francais!J546="","",resultats_francais!J546)</f>
        <v/>
      </c>
      <c r="H546" s="59" t="str">
        <f>IF(resultats_francais!M546="","",resultats_francais!M546)</f>
        <v/>
      </c>
      <c r="I546" s="59" t="str">
        <f>IF(resultats_francais!N546="","",resultats_francais!N546)</f>
        <v/>
      </c>
      <c r="J546" s="59" t="str">
        <f>IF(resultats_francais!O546="","",resultats_francais!O546)</f>
        <v/>
      </c>
      <c r="K546" s="59" t="str">
        <f>IF(resultats_francais!E546="","",resultats_francais!E546)</f>
        <v/>
      </c>
      <c r="L546" s="59" t="str">
        <f>IF(resultats_francais!F546="","",resultats_francais!F546)</f>
        <v/>
      </c>
      <c r="M546" s="59" t="str">
        <f>IF(resultats_francais!G546="","",resultats_francais!G546)</f>
        <v/>
      </c>
      <c r="N546" s="59" t="str">
        <f>IF(resultats_francais!K546="","",resultats_francais!K546)</f>
        <v/>
      </c>
      <c r="O546" s="59" t="str">
        <f>IF(resultats_francais!L546="","",resultats_francais!L546)</f>
        <v/>
      </c>
      <c r="P546" s="59" t="str">
        <f>IF(resultats_francais!P546="","",resultats_francais!P546)</f>
        <v/>
      </c>
      <c r="Q546" s="59" t="str">
        <f>IF(resultats_francais!Q546="","",resultats_francais!Q546)</f>
        <v/>
      </c>
      <c r="R546" s="59" t="str">
        <f>IF(resultats_francais!R546="","",resultats_francais!R546)</f>
        <v/>
      </c>
      <c r="S546" s="59" t="str">
        <f>IF(resultats_francais!S546="","",resultats_francais!S546)</f>
        <v/>
      </c>
      <c r="T546" s="59" t="str">
        <f>IF(resultats_francais!T546="","",resultats_francais!T546)</f>
        <v/>
      </c>
      <c r="U546" s="59" t="str">
        <f>IF(resultats_francais!U546="","",resultats_francais!U546)</f>
        <v/>
      </c>
    </row>
    <row r="547" spans="1:21" ht="20.100000000000001" customHeight="1" thickBot="1">
      <c r="A547" s="63" t="str">
        <f>IF(resultats_francais!A547="","",resultats_francais!A547)</f>
        <v/>
      </c>
      <c r="B547" s="59" t="str">
        <f>IF(resultats_francais!B547="","",resultats_francais!B547)</f>
        <v/>
      </c>
      <c r="C547" s="59" t="str">
        <f>IF(resultats_francais!C547="","",resultats_francais!C547)</f>
        <v/>
      </c>
      <c r="D547" s="59" t="str">
        <f>IF(resultats_francais!D547="","",resultats_francais!D547)</f>
        <v/>
      </c>
      <c r="E547" s="59" t="str">
        <f>IF(resultats_francais!H547="","",resultats_francais!H547)</f>
        <v/>
      </c>
      <c r="F547" s="59" t="str">
        <f>IF(resultats_francais!I547="","",resultats_francais!I547)</f>
        <v/>
      </c>
      <c r="G547" s="59" t="str">
        <f>IF(resultats_francais!J547="","",resultats_francais!J547)</f>
        <v/>
      </c>
      <c r="H547" s="59" t="str">
        <f>IF(resultats_francais!M547="","",resultats_francais!M547)</f>
        <v/>
      </c>
      <c r="I547" s="59" t="str">
        <f>IF(resultats_francais!N547="","",resultats_francais!N547)</f>
        <v/>
      </c>
      <c r="J547" s="59" t="str">
        <f>IF(resultats_francais!O547="","",resultats_francais!O547)</f>
        <v/>
      </c>
      <c r="K547" s="59" t="str">
        <f>IF(resultats_francais!E547="","",resultats_francais!E547)</f>
        <v/>
      </c>
      <c r="L547" s="59" t="str">
        <f>IF(resultats_francais!F547="","",resultats_francais!F547)</f>
        <v/>
      </c>
      <c r="M547" s="59" t="str">
        <f>IF(resultats_francais!G547="","",resultats_francais!G547)</f>
        <v/>
      </c>
      <c r="N547" s="59" t="str">
        <f>IF(resultats_francais!K547="","",resultats_francais!K547)</f>
        <v/>
      </c>
      <c r="O547" s="59" t="str">
        <f>IF(resultats_francais!L547="","",resultats_francais!L547)</f>
        <v/>
      </c>
      <c r="P547" s="59" t="str">
        <f>IF(resultats_francais!P547="","",resultats_francais!P547)</f>
        <v/>
      </c>
      <c r="Q547" s="59" t="str">
        <f>IF(resultats_francais!Q547="","",resultats_francais!Q547)</f>
        <v/>
      </c>
      <c r="R547" s="59" t="str">
        <f>IF(resultats_francais!R547="","",resultats_francais!R547)</f>
        <v/>
      </c>
      <c r="S547" s="59" t="str">
        <f>IF(resultats_francais!S547="","",resultats_francais!S547)</f>
        <v/>
      </c>
      <c r="T547" s="59" t="str">
        <f>IF(resultats_francais!T547="","",resultats_francais!T547)</f>
        <v/>
      </c>
      <c r="U547" s="59" t="str">
        <f>IF(resultats_francais!U547="","",resultats_francais!U547)</f>
        <v/>
      </c>
    </row>
    <row r="548" spans="1:21" ht="20.100000000000001" customHeight="1" thickBot="1">
      <c r="A548" s="63" t="str">
        <f>IF(resultats_francais!A548="","",resultats_francais!A548)</f>
        <v/>
      </c>
      <c r="B548" s="59" t="str">
        <f>IF(resultats_francais!B548="","",resultats_francais!B548)</f>
        <v/>
      </c>
      <c r="C548" s="59" t="str">
        <f>IF(resultats_francais!C548="","",resultats_francais!C548)</f>
        <v/>
      </c>
      <c r="D548" s="59" t="str">
        <f>IF(resultats_francais!D548="","",resultats_francais!D548)</f>
        <v/>
      </c>
      <c r="E548" s="59" t="str">
        <f>IF(resultats_francais!H548="","",resultats_francais!H548)</f>
        <v/>
      </c>
      <c r="F548" s="59" t="str">
        <f>IF(resultats_francais!I548="","",resultats_francais!I548)</f>
        <v/>
      </c>
      <c r="G548" s="59" t="str">
        <f>IF(resultats_francais!J548="","",resultats_francais!J548)</f>
        <v/>
      </c>
      <c r="H548" s="59" t="str">
        <f>IF(resultats_francais!M548="","",resultats_francais!M548)</f>
        <v/>
      </c>
      <c r="I548" s="59" t="str">
        <f>IF(resultats_francais!N548="","",resultats_francais!N548)</f>
        <v/>
      </c>
      <c r="J548" s="59" t="str">
        <f>IF(resultats_francais!O548="","",resultats_francais!O548)</f>
        <v/>
      </c>
      <c r="K548" s="59" t="str">
        <f>IF(resultats_francais!E548="","",resultats_francais!E548)</f>
        <v/>
      </c>
      <c r="L548" s="59" t="str">
        <f>IF(resultats_francais!F548="","",resultats_francais!F548)</f>
        <v/>
      </c>
      <c r="M548" s="59" t="str">
        <f>IF(resultats_francais!G548="","",resultats_francais!G548)</f>
        <v/>
      </c>
      <c r="N548" s="59" t="str">
        <f>IF(resultats_francais!K548="","",resultats_francais!K548)</f>
        <v/>
      </c>
      <c r="O548" s="59" t="str">
        <f>IF(resultats_francais!L548="","",resultats_francais!L548)</f>
        <v/>
      </c>
      <c r="P548" s="59" t="str">
        <f>IF(resultats_francais!P548="","",resultats_francais!P548)</f>
        <v/>
      </c>
      <c r="Q548" s="59" t="str">
        <f>IF(resultats_francais!Q548="","",resultats_francais!Q548)</f>
        <v/>
      </c>
      <c r="R548" s="59" t="str">
        <f>IF(resultats_francais!R548="","",resultats_francais!R548)</f>
        <v/>
      </c>
      <c r="S548" s="59" t="str">
        <f>IF(resultats_francais!S548="","",resultats_francais!S548)</f>
        <v/>
      </c>
      <c r="T548" s="59" t="str">
        <f>IF(resultats_francais!T548="","",resultats_francais!T548)</f>
        <v/>
      </c>
      <c r="U548" s="59" t="str">
        <f>IF(resultats_francais!U548="","",resultats_francais!U548)</f>
        <v/>
      </c>
    </row>
    <row r="549" spans="1:21" ht="20.100000000000001" customHeight="1" thickBot="1">
      <c r="A549" s="63" t="str">
        <f>IF(resultats_francais!A549="","",resultats_francais!A549)</f>
        <v/>
      </c>
      <c r="B549" s="59" t="str">
        <f>IF(resultats_francais!B549="","",resultats_francais!B549)</f>
        <v/>
      </c>
      <c r="C549" s="59" t="str">
        <f>IF(resultats_francais!C549="","",resultats_francais!C549)</f>
        <v/>
      </c>
      <c r="D549" s="59" t="str">
        <f>IF(resultats_francais!D549="","",resultats_francais!D549)</f>
        <v/>
      </c>
      <c r="E549" s="59" t="str">
        <f>IF(resultats_francais!H549="","",resultats_francais!H549)</f>
        <v/>
      </c>
      <c r="F549" s="59" t="str">
        <f>IF(resultats_francais!I549="","",resultats_francais!I549)</f>
        <v/>
      </c>
      <c r="G549" s="59" t="str">
        <f>IF(resultats_francais!J549="","",resultats_francais!J549)</f>
        <v/>
      </c>
      <c r="H549" s="59" t="str">
        <f>IF(resultats_francais!M549="","",resultats_francais!M549)</f>
        <v/>
      </c>
      <c r="I549" s="59" t="str">
        <f>IF(resultats_francais!N549="","",resultats_francais!N549)</f>
        <v/>
      </c>
      <c r="J549" s="59" t="str">
        <f>IF(resultats_francais!O549="","",resultats_francais!O549)</f>
        <v/>
      </c>
      <c r="K549" s="59" t="str">
        <f>IF(resultats_francais!E549="","",resultats_francais!E549)</f>
        <v/>
      </c>
      <c r="L549" s="59" t="str">
        <f>IF(resultats_francais!F549="","",resultats_francais!F549)</f>
        <v/>
      </c>
      <c r="M549" s="59" t="str">
        <f>IF(resultats_francais!G549="","",resultats_francais!G549)</f>
        <v/>
      </c>
      <c r="N549" s="59" t="str">
        <f>IF(resultats_francais!K549="","",resultats_francais!K549)</f>
        <v/>
      </c>
      <c r="O549" s="59" t="str">
        <f>IF(resultats_francais!L549="","",resultats_francais!L549)</f>
        <v/>
      </c>
      <c r="P549" s="59" t="str">
        <f>IF(resultats_francais!P549="","",resultats_francais!P549)</f>
        <v/>
      </c>
      <c r="Q549" s="59" t="str">
        <f>IF(resultats_francais!Q549="","",resultats_francais!Q549)</f>
        <v/>
      </c>
      <c r="R549" s="59" t="str">
        <f>IF(resultats_francais!R549="","",resultats_francais!R549)</f>
        <v/>
      </c>
      <c r="S549" s="59" t="str">
        <f>IF(resultats_francais!S549="","",resultats_francais!S549)</f>
        <v/>
      </c>
      <c r="T549" s="59" t="str">
        <f>IF(resultats_francais!T549="","",resultats_francais!T549)</f>
        <v/>
      </c>
      <c r="U549" s="59" t="str">
        <f>IF(resultats_francais!U549="","",resultats_francais!U549)</f>
        <v/>
      </c>
    </row>
    <row r="550" spans="1:21" ht="20.100000000000001" customHeight="1" thickBot="1">
      <c r="A550" s="63" t="str">
        <f>IF(resultats_francais!A550="","",resultats_francais!A550)</f>
        <v/>
      </c>
      <c r="B550" s="59" t="str">
        <f>IF(resultats_francais!B550="","",resultats_francais!B550)</f>
        <v/>
      </c>
      <c r="C550" s="59" t="str">
        <f>IF(resultats_francais!C550="","",resultats_francais!C550)</f>
        <v/>
      </c>
      <c r="D550" s="59" t="str">
        <f>IF(resultats_francais!D550="","",resultats_francais!D550)</f>
        <v/>
      </c>
      <c r="E550" s="59" t="str">
        <f>IF(resultats_francais!H550="","",resultats_francais!H550)</f>
        <v/>
      </c>
      <c r="F550" s="59" t="str">
        <f>IF(resultats_francais!I550="","",resultats_francais!I550)</f>
        <v/>
      </c>
      <c r="G550" s="59" t="str">
        <f>IF(resultats_francais!J550="","",resultats_francais!J550)</f>
        <v/>
      </c>
      <c r="H550" s="59" t="str">
        <f>IF(resultats_francais!M550="","",resultats_francais!M550)</f>
        <v/>
      </c>
      <c r="I550" s="59" t="str">
        <f>IF(resultats_francais!N550="","",resultats_francais!N550)</f>
        <v/>
      </c>
      <c r="J550" s="59" t="str">
        <f>IF(resultats_francais!O550="","",resultats_francais!O550)</f>
        <v/>
      </c>
      <c r="K550" s="59" t="str">
        <f>IF(resultats_francais!E550="","",resultats_francais!E550)</f>
        <v/>
      </c>
      <c r="L550" s="59" t="str">
        <f>IF(resultats_francais!F550="","",resultats_francais!F550)</f>
        <v/>
      </c>
      <c r="M550" s="59" t="str">
        <f>IF(resultats_francais!G550="","",resultats_francais!G550)</f>
        <v/>
      </c>
      <c r="N550" s="59" t="str">
        <f>IF(resultats_francais!K550="","",resultats_francais!K550)</f>
        <v/>
      </c>
      <c r="O550" s="59" t="str">
        <f>IF(resultats_francais!L550="","",resultats_francais!L550)</f>
        <v/>
      </c>
      <c r="P550" s="59" t="str">
        <f>IF(resultats_francais!P550="","",resultats_francais!P550)</f>
        <v/>
      </c>
      <c r="Q550" s="59" t="str">
        <f>IF(resultats_francais!Q550="","",resultats_francais!Q550)</f>
        <v/>
      </c>
      <c r="R550" s="59" t="str">
        <f>IF(resultats_francais!R550="","",resultats_francais!R550)</f>
        <v/>
      </c>
      <c r="S550" s="59" t="str">
        <f>IF(resultats_francais!S550="","",resultats_francais!S550)</f>
        <v/>
      </c>
      <c r="T550" s="59" t="str">
        <f>IF(resultats_francais!T550="","",resultats_francais!T550)</f>
        <v/>
      </c>
      <c r="U550" s="59" t="str">
        <f>IF(resultats_francais!U550="","",resultats_francais!U550)</f>
        <v/>
      </c>
    </row>
    <row r="551" spans="1:21" ht="20.100000000000001" customHeight="1" thickBot="1">
      <c r="A551" s="63" t="str">
        <f>IF(resultats_francais!A551="","",resultats_francais!A551)</f>
        <v/>
      </c>
      <c r="B551" s="59" t="str">
        <f>IF(resultats_francais!B551="","",resultats_francais!B551)</f>
        <v/>
      </c>
      <c r="C551" s="59" t="str">
        <f>IF(resultats_francais!C551="","",resultats_francais!C551)</f>
        <v/>
      </c>
      <c r="D551" s="59" t="str">
        <f>IF(resultats_francais!D551="","",resultats_francais!D551)</f>
        <v/>
      </c>
      <c r="E551" s="59" t="str">
        <f>IF(resultats_francais!H551="","",resultats_francais!H551)</f>
        <v/>
      </c>
      <c r="F551" s="59" t="str">
        <f>IF(resultats_francais!I551="","",resultats_francais!I551)</f>
        <v/>
      </c>
      <c r="G551" s="59" t="str">
        <f>IF(resultats_francais!J551="","",resultats_francais!J551)</f>
        <v/>
      </c>
      <c r="H551" s="59" t="str">
        <f>IF(resultats_francais!M551="","",resultats_francais!M551)</f>
        <v/>
      </c>
      <c r="I551" s="59" t="str">
        <f>IF(resultats_francais!N551="","",resultats_francais!N551)</f>
        <v/>
      </c>
      <c r="J551" s="59" t="str">
        <f>IF(resultats_francais!O551="","",resultats_francais!O551)</f>
        <v/>
      </c>
      <c r="K551" s="59" t="str">
        <f>IF(resultats_francais!E551="","",resultats_francais!E551)</f>
        <v/>
      </c>
      <c r="L551" s="59" t="str">
        <f>IF(resultats_francais!F551="","",resultats_francais!F551)</f>
        <v/>
      </c>
      <c r="M551" s="59" t="str">
        <f>IF(resultats_francais!G551="","",resultats_francais!G551)</f>
        <v/>
      </c>
      <c r="N551" s="59" t="str">
        <f>IF(resultats_francais!K551="","",resultats_francais!K551)</f>
        <v/>
      </c>
      <c r="O551" s="59" t="str">
        <f>IF(resultats_francais!L551="","",resultats_francais!L551)</f>
        <v/>
      </c>
      <c r="P551" s="59" t="str">
        <f>IF(resultats_francais!P551="","",resultats_francais!P551)</f>
        <v/>
      </c>
      <c r="Q551" s="59" t="str">
        <f>IF(resultats_francais!Q551="","",resultats_francais!Q551)</f>
        <v/>
      </c>
      <c r="R551" s="59" t="str">
        <f>IF(resultats_francais!R551="","",resultats_francais!R551)</f>
        <v/>
      </c>
      <c r="S551" s="59" t="str">
        <f>IF(resultats_francais!S551="","",resultats_francais!S551)</f>
        <v/>
      </c>
      <c r="T551" s="59" t="str">
        <f>IF(resultats_francais!T551="","",resultats_francais!T551)</f>
        <v/>
      </c>
      <c r="U551" s="59" t="str">
        <f>IF(resultats_francais!U551="","",resultats_francais!U551)</f>
        <v/>
      </c>
    </row>
    <row r="552" spans="1:21" ht="20.100000000000001" customHeight="1" thickBot="1">
      <c r="A552" s="63" t="str">
        <f>IF(resultats_francais!A552="","",resultats_francais!A552)</f>
        <v/>
      </c>
      <c r="B552" s="59" t="str">
        <f>IF(resultats_francais!B552="","",resultats_francais!B552)</f>
        <v/>
      </c>
      <c r="C552" s="59" t="str">
        <f>IF(resultats_francais!C552="","",resultats_francais!C552)</f>
        <v/>
      </c>
      <c r="D552" s="59" t="str">
        <f>IF(resultats_francais!D552="","",resultats_francais!D552)</f>
        <v/>
      </c>
      <c r="E552" s="59" t="str">
        <f>IF(resultats_francais!H552="","",resultats_francais!H552)</f>
        <v/>
      </c>
      <c r="F552" s="59" t="str">
        <f>IF(resultats_francais!I552="","",resultats_francais!I552)</f>
        <v/>
      </c>
      <c r="G552" s="59" t="str">
        <f>IF(resultats_francais!J552="","",resultats_francais!J552)</f>
        <v/>
      </c>
      <c r="H552" s="59" t="str">
        <f>IF(resultats_francais!M552="","",resultats_francais!M552)</f>
        <v/>
      </c>
      <c r="I552" s="59" t="str">
        <f>IF(resultats_francais!N552="","",resultats_francais!N552)</f>
        <v/>
      </c>
      <c r="J552" s="59" t="str">
        <f>IF(resultats_francais!O552="","",resultats_francais!O552)</f>
        <v/>
      </c>
      <c r="K552" s="59" t="str">
        <f>IF(resultats_francais!E552="","",resultats_francais!E552)</f>
        <v/>
      </c>
      <c r="L552" s="59" t="str">
        <f>IF(resultats_francais!F552="","",resultats_francais!F552)</f>
        <v/>
      </c>
      <c r="M552" s="59" t="str">
        <f>IF(resultats_francais!G552="","",resultats_francais!G552)</f>
        <v/>
      </c>
      <c r="N552" s="59" t="str">
        <f>IF(resultats_francais!K552="","",resultats_francais!K552)</f>
        <v/>
      </c>
      <c r="O552" s="59" t="str">
        <f>IF(resultats_francais!L552="","",resultats_francais!L552)</f>
        <v/>
      </c>
      <c r="P552" s="59" t="str">
        <f>IF(resultats_francais!P552="","",resultats_francais!P552)</f>
        <v/>
      </c>
      <c r="Q552" s="59" t="str">
        <f>IF(resultats_francais!Q552="","",resultats_francais!Q552)</f>
        <v/>
      </c>
      <c r="R552" s="59" t="str">
        <f>IF(resultats_francais!R552="","",resultats_francais!R552)</f>
        <v/>
      </c>
      <c r="S552" s="59" t="str">
        <f>IF(resultats_francais!S552="","",resultats_francais!S552)</f>
        <v/>
      </c>
      <c r="T552" s="59" t="str">
        <f>IF(resultats_francais!T552="","",resultats_francais!T552)</f>
        <v/>
      </c>
      <c r="U552" s="59" t="str">
        <f>IF(resultats_francais!U552="","",resultats_francais!U552)</f>
        <v/>
      </c>
    </row>
    <row r="553" spans="1:21" ht="20.100000000000001" customHeight="1" thickBot="1">
      <c r="A553" s="63" t="str">
        <f>IF(resultats_francais!A553="","",resultats_francais!A553)</f>
        <v/>
      </c>
      <c r="B553" s="59" t="str">
        <f>IF(resultats_francais!B553="","",resultats_francais!B553)</f>
        <v/>
      </c>
      <c r="C553" s="59" t="str">
        <f>IF(resultats_francais!C553="","",resultats_francais!C553)</f>
        <v/>
      </c>
      <c r="D553" s="59" t="str">
        <f>IF(resultats_francais!D553="","",resultats_francais!D553)</f>
        <v/>
      </c>
      <c r="E553" s="59" t="str">
        <f>IF(resultats_francais!H553="","",resultats_francais!H553)</f>
        <v/>
      </c>
      <c r="F553" s="59" t="str">
        <f>IF(resultats_francais!I553="","",resultats_francais!I553)</f>
        <v/>
      </c>
      <c r="G553" s="59" t="str">
        <f>IF(resultats_francais!J553="","",resultats_francais!J553)</f>
        <v/>
      </c>
      <c r="H553" s="59" t="str">
        <f>IF(resultats_francais!M553="","",resultats_francais!M553)</f>
        <v/>
      </c>
      <c r="I553" s="59" t="str">
        <f>IF(resultats_francais!N553="","",resultats_francais!N553)</f>
        <v/>
      </c>
      <c r="J553" s="59" t="str">
        <f>IF(resultats_francais!O553="","",resultats_francais!O553)</f>
        <v/>
      </c>
      <c r="K553" s="59" t="str">
        <f>IF(resultats_francais!E553="","",resultats_francais!E553)</f>
        <v/>
      </c>
      <c r="L553" s="59" t="str">
        <f>IF(resultats_francais!F553="","",resultats_francais!F553)</f>
        <v/>
      </c>
      <c r="M553" s="59" t="str">
        <f>IF(resultats_francais!G553="","",resultats_francais!G553)</f>
        <v/>
      </c>
      <c r="N553" s="59" t="str">
        <f>IF(resultats_francais!K553="","",resultats_francais!K553)</f>
        <v/>
      </c>
      <c r="O553" s="59" t="str">
        <f>IF(resultats_francais!L553="","",resultats_francais!L553)</f>
        <v/>
      </c>
      <c r="P553" s="59" t="str">
        <f>IF(resultats_francais!P553="","",resultats_francais!P553)</f>
        <v/>
      </c>
      <c r="Q553" s="59" t="str">
        <f>IF(resultats_francais!Q553="","",resultats_francais!Q553)</f>
        <v/>
      </c>
      <c r="R553" s="59" t="str">
        <f>IF(resultats_francais!R553="","",resultats_francais!R553)</f>
        <v/>
      </c>
      <c r="S553" s="59" t="str">
        <f>IF(resultats_francais!S553="","",resultats_francais!S553)</f>
        <v/>
      </c>
      <c r="T553" s="59" t="str">
        <f>IF(resultats_francais!T553="","",resultats_francais!T553)</f>
        <v/>
      </c>
      <c r="U553" s="59" t="str">
        <f>IF(resultats_francais!U553="","",resultats_francais!U553)</f>
        <v/>
      </c>
    </row>
    <row r="554" spans="1:21" ht="20.100000000000001" customHeight="1" thickBot="1">
      <c r="A554" s="63" t="str">
        <f>IF(resultats_francais!A554="","",resultats_francais!A554)</f>
        <v/>
      </c>
      <c r="B554" s="59" t="str">
        <f>IF(resultats_francais!B554="","",resultats_francais!B554)</f>
        <v/>
      </c>
      <c r="C554" s="59" t="str">
        <f>IF(resultats_francais!C554="","",resultats_francais!C554)</f>
        <v/>
      </c>
      <c r="D554" s="59" t="str">
        <f>IF(resultats_francais!D554="","",resultats_francais!D554)</f>
        <v/>
      </c>
      <c r="E554" s="59" t="str">
        <f>IF(resultats_francais!H554="","",resultats_francais!H554)</f>
        <v/>
      </c>
      <c r="F554" s="59" t="str">
        <f>IF(resultats_francais!I554="","",resultats_francais!I554)</f>
        <v/>
      </c>
      <c r="G554" s="59" t="str">
        <f>IF(resultats_francais!J554="","",resultats_francais!J554)</f>
        <v/>
      </c>
      <c r="H554" s="59" t="str">
        <f>IF(resultats_francais!M554="","",resultats_francais!M554)</f>
        <v/>
      </c>
      <c r="I554" s="59" t="str">
        <f>IF(resultats_francais!N554="","",resultats_francais!N554)</f>
        <v/>
      </c>
      <c r="J554" s="59" t="str">
        <f>IF(resultats_francais!O554="","",resultats_francais!O554)</f>
        <v/>
      </c>
      <c r="K554" s="59" t="str">
        <f>IF(resultats_francais!E554="","",resultats_francais!E554)</f>
        <v/>
      </c>
      <c r="L554" s="59" t="str">
        <f>IF(resultats_francais!F554="","",resultats_francais!F554)</f>
        <v/>
      </c>
      <c r="M554" s="59" t="str">
        <f>IF(resultats_francais!G554="","",resultats_francais!G554)</f>
        <v/>
      </c>
      <c r="N554" s="59" t="str">
        <f>IF(resultats_francais!K554="","",resultats_francais!K554)</f>
        <v/>
      </c>
      <c r="O554" s="59" t="str">
        <f>IF(resultats_francais!L554="","",resultats_francais!L554)</f>
        <v/>
      </c>
      <c r="P554" s="59" t="str">
        <f>IF(resultats_francais!P554="","",resultats_francais!P554)</f>
        <v/>
      </c>
      <c r="Q554" s="59" t="str">
        <f>IF(resultats_francais!Q554="","",resultats_francais!Q554)</f>
        <v/>
      </c>
      <c r="R554" s="59" t="str">
        <f>IF(resultats_francais!R554="","",resultats_francais!R554)</f>
        <v/>
      </c>
      <c r="S554" s="59" t="str">
        <f>IF(resultats_francais!S554="","",resultats_francais!S554)</f>
        <v/>
      </c>
      <c r="T554" s="59" t="str">
        <f>IF(resultats_francais!T554="","",resultats_francais!T554)</f>
        <v/>
      </c>
      <c r="U554" s="59" t="str">
        <f>IF(resultats_francais!U554="","",resultats_francais!U554)</f>
        <v/>
      </c>
    </row>
    <row r="555" spans="1:21" ht="20.100000000000001" customHeight="1" thickBot="1">
      <c r="A555" s="63" t="str">
        <f>IF(resultats_francais!A555="","",resultats_francais!A555)</f>
        <v/>
      </c>
      <c r="B555" s="59" t="str">
        <f>IF(resultats_francais!B555="","",resultats_francais!B555)</f>
        <v/>
      </c>
      <c r="C555" s="59" t="str">
        <f>IF(resultats_francais!C555="","",resultats_francais!C555)</f>
        <v/>
      </c>
      <c r="D555" s="59" t="str">
        <f>IF(resultats_francais!D555="","",resultats_francais!D555)</f>
        <v/>
      </c>
      <c r="E555" s="59" t="str">
        <f>IF(resultats_francais!H555="","",resultats_francais!H555)</f>
        <v/>
      </c>
      <c r="F555" s="59" t="str">
        <f>IF(resultats_francais!I555="","",resultats_francais!I555)</f>
        <v/>
      </c>
      <c r="G555" s="59" t="str">
        <f>IF(resultats_francais!J555="","",resultats_francais!J555)</f>
        <v/>
      </c>
      <c r="H555" s="59" t="str">
        <f>IF(resultats_francais!M555="","",resultats_francais!M555)</f>
        <v/>
      </c>
      <c r="I555" s="59" t="str">
        <f>IF(resultats_francais!N555="","",resultats_francais!N555)</f>
        <v/>
      </c>
      <c r="J555" s="59" t="str">
        <f>IF(resultats_francais!O555="","",resultats_francais!O555)</f>
        <v/>
      </c>
      <c r="K555" s="59" t="str">
        <f>IF(resultats_francais!E555="","",resultats_francais!E555)</f>
        <v/>
      </c>
      <c r="L555" s="59" t="str">
        <f>IF(resultats_francais!F555="","",resultats_francais!F555)</f>
        <v/>
      </c>
      <c r="M555" s="59" t="str">
        <f>IF(resultats_francais!G555="","",resultats_francais!G555)</f>
        <v/>
      </c>
      <c r="N555" s="59" t="str">
        <f>IF(resultats_francais!K555="","",resultats_francais!K555)</f>
        <v/>
      </c>
      <c r="O555" s="59" t="str">
        <f>IF(resultats_francais!L555="","",resultats_francais!L555)</f>
        <v/>
      </c>
      <c r="P555" s="59" t="str">
        <f>IF(resultats_francais!P555="","",resultats_francais!P555)</f>
        <v/>
      </c>
      <c r="Q555" s="59" t="str">
        <f>IF(resultats_francais!Q555="","",resultats_francais!Q555)</f>
        <v/>
      </c>
      <c r="R555" s="59" t="str">
        <f>IF(resultats_francais!R555="","",resultats_francais!R555)</f>
        <v/>
      </c>
      <c r="S555" s="59" t="str">
        <f>IF(resultats_francais!S555="","",resultats_francais!S555)</f>
        <v/>
      </c>
      <c r="T555" s="59" t="str">
        <f>IF(resultats_francais!T555="","",resultats_francais!T555)</f>
        <v/>
      </c>
      <c r="U555" s="59" t="str">
        <f>IF(resultats_francais!U555="","",resultats_francais!U555)</f>
        <v/>
      </c>
    </row>
    <row r="556" spans="1:21" ht="20.100000000000001" customHeight="1" thickBot="1">
      <c r="A556" s="63" t="str">
        <f>IF(resultats_francais!A556="","",resultats_francais!A556)</f>
        <v/>
      </c>
      <c r="B556" s="59" t="str">
        <f>IF(resultats_francais!B556="","",resultats_francais!B556)</f>
        <v/>
      </c>
      <c r="C556" s="59" t="str">
        <f>IF(resultats_francais!C556="","",resultats_francais!C556)</f>
        <v/>
      </c>
      <c r="D556" s="59" t="str">
        <f>IF(resultats_francais!D556="","",resultats_francais!D556)</f>
        <v/>
      </c>
      <c r="E556" s="59" t="str">
        <f>IF(resultats_francais!H556="","",resultats_francais!H556)</f>
        <v/>
      </c>
      <c r="F556" s="59" t="str">
        <f>IF(resultats_francais!I556="","",resultats_francais!I556)</f>
        <v/>
      </c>
      <c r="G556" s="59" t="str">
        <f>IF(resultats_francais!J556="","",resultats_francais!J556)</f>
        <v/>
      </c>
      <c r="H556" s="59" t="str">
        <f>IF(resultats_francais!M556="","",resultats_francais!M556)</f>
        <v/>
      </c>
      <c r="I556" s="59" t="str">
        <f>IF(resultats_francais!N556="","",resultats_francais!N556)</f>
        <v/>
      </c>
      <c r="J556" s="59" t="str">
        <f>IF(resultats_francais!O556="","",resultats_francais!O556)</f>
        <v/>
      </c>
      <c r="K556" s="59" t="str">
        <f>IF(resultats_francais!E556="","",resultats_francais!E556)</f>
        <v/>
      </c>
      <c r="L556" s="59" t="str">
        <f>IF(resultats_francais!F556="","",resultats_francais!F556)</f>
        <v/>
      </c>
      <c r="M556" s="59" t="str">
        <f>IF(resultats_francais!G556="","",resultats_francais!G556)</f>
        <v/>
      </c>
      <c r="N556" s="59" t="str">
        <f>IF(resultats_francais!K556="","",resultats_francais!K556)</f>
        <v/>
      </c>
      <c r="O556" s="59" t="str">
        <f>IF(resultats_francais!L556="","",resultats_francais!L556)</f>
        <v/>
      </c>
      <c r="P556" s="59" t="str">
        <f>IF(resultats_francais!P556="","",resultats_francais!P556)</f>
        <v/>
      </c>
      <c r="Q556" s="59" t="str">
        <f>IF(resultats_francais!Q556="","",resultats_francais!Q556)</f>
        <v/>
      </c>
      <c r="R556" s="59" t="str">
        <f>IF(resultats_francais!R556="","",resultats_francais!R556)</f>
        <v/>
      </c>
      <c r="S556" s="59" t="str">
        <f>IF(resultats_francais!S556="","",resultats_francais!S556)</f>
        <v/>
      </c>
      <c r="T556" s="59" t="str">
        <f>IF(resultats_francais!T556="","",resultats_francais!T556)</f>
        <v/>
      </c>
      <c r="U556" s="59" t="str">
        <f>IF(resultats_francais!U556="","",resultats_francais!U556)</f>
        <v/>
      </c>
    </row>
    <row r="557" spans="1:21" ht="20.100000000000001" customHeight="1" thickBot="1">
      <c r="A557" s="63" t="str">
        <f>IF(resultats_francais!A557="","",resultats_francais!A557)</f>
        <v/>
      </c>
      <c r="B557" s="59" t="str">
        <f>IF(resultats_francais!B557="","",resultats_francais!B557)</f>
        <v/>
      </c>
      <c r="C557" s="59" t="str">
        <f>IF(resultats_francais!C557="","",resultats_francais!C557)</f>
        <v/>
      </c>
      <c r="D557" s="59" t="str">
        <f>IF(resultats_francais!D557="","",resultats_francais!D557)</f>
        <v/>
      </c>
      <c r="E557" s="59" t="str">
        <f>IF(resultats_francais!H557="","",resultats_francais!H557)</f>
        <v/>
      </c>
      <c r="F557" s="59" t="str">
        <f>IF(resultats_francais!I557="","",resultats_francais!I557)</f>
        <v/>
      </c>
      <c r="G557" s="59" t="str">
        <f>IF(resultats_francais!J557="","",resultats_francais!J557)</f>
        <v/>
      </c>
      <c r="H557" s="59" t="str">
        <f>IF(resultats_francais!M557="","",resultats_francais!M557)</f>
        <v/>
      </c>
      <c r="I557" s="59" t="str">
        <f>IF(resultats_francais!N557="","",resultats_francais!N557)</f>
        <v/>
      </c>
      <c r="J557" s="59" t="str">
        <f>IF(resultats_francais!O557="","",resultats_francais!O557)</f>
        <v/>
      </c>
      <c r="K557" s="59" t="str">
        <f>IF(resultats_francais!E557="","",resultats_francais!E557)</f>
        <v/>
      </c>
      <c r="L557" s="59" t="str">
        <f>IF(resultats_francais!F557="","",resultats_francais!F557)</f>
        <v/>
      </c>
      <c r="M557" s="59" t="str">
        <f>IF(resultats_francais!G557="","",resultats_francais!G557)</f>
        <v/>
      </c>
      <c r="N557" s="59" t="str">
        <f>IF(resultats_francais!K557="","",resultats_francais!K557)</f>
        <v/>
      </c>
      <c r="O557" s="59" t="str">
        <f>IF(resultats_francais!L557="","",resultats_francais!L557)</f>
        <v/>
      </c>
      <c r="P557" s="59" t="str">
        <f>IF(resultats_francais!P557="","",resultats_francais!P557)</f>
        <v/>
      </c>
      <c r="Q557" s="59" t="str">
        <f>IF(resultats_francais!Q557="","",resultats_francais!Q557)</f>
        <v/>
      </c>
      <c r="R557" s="59" t="str">
        <f>IF(resultats_francais!R557="","",resultats_francais!R557)</f>
        <v/>
      </c>
      <c r="S557" s="59" t="str">
        <f>IF(resultats_francais!S557="","",resultats_francais!S557)</f>
        <v/>
      </c>
      <c r="T557" s="59" t="str">
        <f>IF(resultats_francais!T557="","",resultats_francais!T557)</f>
        <v/>
      </c>
      <c r="U557" s="59" t="str">
        <f>IF(resultats_francais!U557="","",resultats_francais!U557)</f>
        <v/>
      </c>
    </row>
    <row r="558" spans="1:21" ht="20.100000000000001" customHeight="1" thickBot="1">
      <c r="A558" s="63" t="str">
        <f>IF(resultats_francais!A558="","",resultats_francais!A558)</f>
        <v/>
      </c>
      <c r="B558" s="59" t="str">
        <f>IF(resultats_francais!B558="","",resultats_francais!B558)</f>
        <v/>
      </c>
      <c r="C558" s="59" t="str">
        <f>IF(resultats_francais!C558="","",resultats_francais!C558)</f>
        <v/>
      </c>
      <c r="D558" s="59" t="str">
        <f>IF(resultats_francais!D558="","",resultats_francais!D558)</f>
        <v/>
      </c>
      <c r="E558" s="59" t="str">
        <f>IF(resultats_francais!H558="","",resultats_francais!H558)</f>
        <v/>
      </c>
      <c r="F558" s="59" t="str">
        <f>IF(resultats_francais!I558="","",resultats_francais!I558)</f>
        <v/>
      </c>
      <c r="G558" s="59" t="str">
        <f>IF(resultats_francais!J558="","",resultats_francais!J558)</f>
        <v/>
      </c>
      <c r="H558" s="59" t="str">
        <f>IF(resultats_francais!M558="","",resultats_francais!M558)</f>
        <v/>
      </c>
      <c r="I558" s="59" t="str">
        <f>IF(resultats_francais!N558="","",resultats_francais!N558)</f>
        <v/>
      </c>
      <c r="J558" s="59" t="str">
        <f>IF(resultats_francais!O558="","",resultats_francais!O558)</f>
        <v/>
      </c>
      <c r="K558" s="59" t="str">
        <f>IF(resultats_francais!E558="","",resultats_francais!E558)</f>
        <v/>
      </c>
      <c r="L558" s="59" t="str">
        <f>IF(resultats_francais!F558="","",resultats_francais!F558)</f>
        <v/>
      </c>
      <c r="M558" s="59" t="str">
        <f>IF(resultats_francais!G558="","",resultats_francais!G558)</f>
        <v/>
      </c>
      <c r="N558" s="59" t="str">
        <f>IF(resultats_francais!K558="","",resultats_francais!K558)</f>
        <v/>
      </c>
      <c r="O558" s="59" t="str">
        <f>IF(resultats_francais!L558="","",resultats_francais!L558)</f>
        <v/>
      </c>
      <c r="P558" s="59" t="str">
        <f>IF(resultats_francais!P558="","",resultats_francais!P558)</f>
        <v/>
      </c>
      <c r="Q558" s="59" t="str">
        <f>IF(resultats_francais!Q558="","",resultats_francais!Q558)</f>
        <v/>
      </c>
      <c r="R558" s="59" t="str">
        <f>IF(resultats_francais!R558="","",resultats_francais!R558)</f>
        <v/>
      </c>
      <c r="S558" s="59" t="str">
        <f>IF(resultats_francais!S558="","",resultats_francais!S558)</f>
        <v/>
      </c>
      <c r="T558" s="59" t="str">
        <f>IF(resultats_francais!T558="","",resultats_francais!T558)</f>
        <v/>
      </c>
      <c r="U558" s="59" t="str">
        <f>IF(resultats_francais!U558="","",resultats_francais!U558)</f>
        <v/>
      </c>
    </row>
    <row r="559" spans="1:21" ht="20.100000000000001" customHeight="1" thickBot="1">
      <c r="A559" s="63" t="str">
        <f>IF(resultats_francais!A559="","",resultats_francais!A559)</f>
        <v/>
      </c>
      <c r="B559" s="59" t="str">
        <f>IF(resultats_francais!B559="","",resultats_francais!B559)</f>
        <v/>
      </c>
      <c r="C559" s="59" t="str">
        <f>IF(resultats_francais!C559="","",resultats_francais!C559)</f>
        <v/>
      </c>
      <c r="D559" s="59" t="str">
        <f>IF(resultats_francais!D559="","",resultats_francais!D559)</f>
        <v/>
      </c>
      <c r="E559" s="59" t="str">
        <f>IF(resultats_francais!H559="","",resultats_francais!H559)</f>
        <v/>
      </c>
      <c r="F559" s="59" t="str">
        <f>IF(resultats_francais!I559="","",resultats_francais!I559)</f>
        <v/>
      </c>
      <c r="G559" s="59" t="str">
        <f>IF(resultats_francais!J559="","",resultats_francais!J559)</f>
        <v/>
      </c>
      <c r="H559" s="59" t="str">
        <f>IF(resultats_francais!M559="","",resultats_francais!M559)</f>
        <v/>
      </c>
      <c r="I559" s="59" t="str">
        <f>IF(resultats_francais!N559="","",resultats_francais!N559)</f>
        <v/>
      </c>
      <c r="J559" s="59" t="str">
        <f>IF(resultats_francais!O559="","",resultats_francais!O559)</f>
        <v/>
      </c>
      <c r="K559" s="59" t="str">
        <f>IF(resultats_francais!E559="","",resultats_francais!E559)</f>
        <v/>
      </c>
      <c r="L559" s="59" t="str">
        <f>IF(resultats_francais!F559="","",resultats_francais!F559)</f>
        <v/>
      </c>
      <c r="M559" s="59" t="str">
        <f>IF(resultats_francais!G559="","",resultats_francais!G559)</f>
        <v/>
      </c>
      <c r="N559" s="59" t="str">
        <f>IF(resultats_francais!K559="","",resultats_francais!K559)</f>
        <v/>
      </c>
      <c r="O559" s="59" t="str">
        <f>IF(resultats_francais!L559="","",resultats_francais!L559)</f>
        <v/>
      </c>
      <c r="P559" s="59" t="str">
        <f>IF(resultats_francais!P559="","",resultats_francais!P559)</f>
        <v/>
      </c>
      <c r="Q559" s="59" t="str">
        <f>IF(resultats_francais!Q559="","",resultats_francais!Q559)</f>
        <v/>
      </c>
      <c r="R559" s="59" t="str">
        <f>IF(resultats_francais!R559="","",resultats_francais!R559)</f>
        <v/>
      </c>
      <c r="S559" s="59" t="str">
        <f>IF(resultats_francais!S559="","",resultats_francais!S559)</f>
        <v/>
      </c>
      <c r="T559" s="59" t="str">
        <f>IF(resultats_francais!T559="","",resultats_francais!T559)</f>
        <v/>
      </c>
      <c r="U559" s="59" t="str">
        <f>IF(resultats_francais!U559="","",resultats_francais!U559)</f>
        <v/>
      </c>
    </row>
    <row r="560" spans="1:21" ht="20.100000000000001" customHeight="1" thickBot="1">
      <c r="A560" s="63" t="str">
        <f>IF(resultats_francais!A560="","",resultats_francais!A560)</f>
        <v/>
      </c>
      <c r="B560" s="59" t="str">
        <f>IF(resultats_francais!B560="","",resultats_francais!B560)</f>
        <v/>
      </c>
      <c r="C560" s="59" t="str">
        <f>IF(resultats_francais!C560="","",resultats_francais!C560)</f>
        <v/>
      </c>
      <c r="D560" s="59" t="str">
        <f>IF(resultats_francais!D560="","",resultats_francais!D560)</f>
        <v/>
      </c>
      <c r="E560" s="59" t="str">
        <f>IF(resultats_francais!H560="","",resultats_francais!H560)</f>
        <v/>
      </c>
      <c r="F560" s="59" t="str">
        <f>IF(resultats_francais!I560="","",resultats_francais!I560)</f>
        <v/>
      </c>
      <c r="G560" s="59" t="str">
        <f>IF(resultats_francais!J560="","",resultats_francais!J560)</f>
        <v/>
      </c>
      <c r="H560" s="59" t="str">
        <f>IF(resultats_francais!M560="","",resultats_francais!M560)</f>
        <v/>
      </c>
      <c r="I560" s="59" t="str">
        <f>IF(resultats_francais!N560="","",resultats_francais!N560)</f>
        <v/>
      </c>
      <c r="J560" s="59" t="str">
        <f>IF(resultats_francais!O560="","",resultats_francais!O560)</f>
        <v/>
      </c>
      <c r="K560" s="59" t="str">
        <f>IF(resultats_francais!E560="","",resultats_francais!E560)</f>
        <v/>
      </c>
      <c r="L560" s="59" t="str">
        <f>IF(resultats_francais!F560="","",resultats_francais!F560)</f>
        <v/>
      </c>
      <c r="M560" s="59" t="str">
        <f>IF(resultats_francais!G560="","",resultats_francais!G560)</f>
        <v/>
      </c>
      <c r="N560" s="59" t="str">
        <f>IF(resultats_francais!K560="","",resultats_francais!K560)</f>
        <v/>
      </c>
      <c r="O560" s="59" t="str">
        <f>IF(resultats_francais!L560="","",resultats_francais!L560)</f>
        <v/>
      </c>
      <c r="P560" s="59" t="str">
        <f>IF(resultats_francais!P560="","",resultats_francais!P560)</f>
        <v/>
      </c>
      <c r="Q560" s="59" t="str">
        <f>IF(resultats_francais!Q560="","",resultats_francais!Q560)</f>
        <v/>
      </c>
      <c r="R560" s="59" t="str">
        <f>IF(resultats_francais!R560="","",resultats_francais!R560)</f>
        <v/>
      </c>
      <c r="S560" s="59" t="str">
        <f>IF(resultats_francais!S560="","",resultats_francais!S560)</f>
        <v/>
      </c>
      <c r="T560" s="59" t="str">
        <f>IF(resultats_francais!T560="","",resultats_francais!T560)</f>
        <v/>
      </c>
      <c r="U560" s="59" t="str">
        <f>IF(resultats_francais!U560="","",resultats_francais!U560)</f>
        <v/>
      </c>
    </row>
    <row r="561" spans="1:21" ht="20.100000000000001" customHeight="1" thickBot="1">
      <c r="A561" s="63" t="str">
        <f>IF(resultats_francais!A561="","",resultats_francais!A561)</f>
        <v/>
      </c>
      <c r="B561" s="59" t="str">
        <f>IF(resultats_francais!B561="","",resultats_francais!B561)</f>
        <v/>
      </c>
      <c r="C561" s="59" t="str">
        <f>IF(resultats_francais!C561="","",resultats_francais!C561)</f>
        <v/>
      </c>
      <c r="D561" s="59" t="str">
        <f>IF(resultats_francais!D561="","",resultats_francais!D561)</f>
        <v/>
      </c>
      <c r="E561" s="59" t="str">
        <f>IF(resultats_francais!H561="","",resultats_francais!H561)</f>
        <v/>
      </c>
      <c r="F561" s="59" t="str">
        <f>IF(resultats_francais!I561="","",resultats_francais!I561)</f>
        <v/>
      </c>
      <c r="G561" s="59" t="str">
        <f>IF(resultats_francais!J561="","",resultats_francais!J561)</f>
        <v/>
      </c>
      <c r="H561" s="59" t="str">
        <f>IF(resultats_francais!M561="","",resultats_francais!M561)</f>
        <v/>
      </c>
      <c r="I561" s="59" t="str">
        <f>IF(resultats_francais!N561="","",resultats_francais!N561)</f>
        <v/>
      </c>
      <c r="J561" s="59" t="str">
        <f>IF(resultats_francais!O561="","",resultats_francais!O561)</f>
        <v/>
      </c>
      <c r="K561" s="59" t="str">
        <f>IF(resultats_francais!E561="","",resultats_francais!E561)</f>
        <v/>
      </c>
      <c r="L561" s="59" t="str">
        <f>IF(resultats_francais!F561="","",resultats_francais!F561)</f>
        <v/>
      </c>
      <c r="M561" s="59" t="str">
        <f>IF(resultats_francais!G561="","",resultats_francais!G561)</f>
        <v/>
      </c>
      <c r="N561" s="59" t="str">
        <f>IF(resultats_francais!K561="","",resultats_francais!K561)</f>
        <v/>
      </c>
      <c r="O561" s="59" t="str">
        <f>IF(resultats_francais!L561="","",resultats_francais!L561)</f>
        <v/>
      </c>
      <c r="P561" s="59" t="str">
        <f>IF(resultats_francais!P561="","",resultats_francais!P561)</f>
        <v/>
      </c>
      <c r="Q561" s="59" t="str">
        <f>IF(resultats_francais!Q561="","",resultats_francais!Q561)</f>
        <v/>
      </c>
      <c r="R561" s="59" t="str">
        <f>IF(resultats_francais!R561="","",resultats_francais!R561)</f>
        <v/>
      </c>
      <c r="S561" s="59" t="str">
        <f>IF(resultats_francais!S561="","",resultats_francais!S561)</f>
        <v/>
      </c>
      <c r="T561" s="59" t="str">
        <f>IF(resultats_francais!T561="","",resultats_francais!T561)</f>
        <v/>
      </c>
      <c r="U561" s="59" t="str">
        <f>IF(resultats_francais!U561="","",resultats_francais!U561)</f>
        <v/>
      </c>
    </row>
    <row r="562" spans="1:21" ht="20.100000000000001" customHeight="1" thickBot="1">
      <c r="A562" s="63" t="str">
        <f>IF(resultats_francais!A562="","",resultats_francais!A562)</f>
        <v/>
      </c>
      <c r="B562" s="59" t="str">
        <f>IF(resultats_francais!B562="","",resultats_francais!B562)</f>
        <v/>
      </c>
      <c r="C562" s="59" t="str">
        <f>IF(resultats_francais!C562="","",resultats_francais!C562)</f>
        <v/>
      </c>
      <c r="D562" s="59" t="str">
        <f>IF(resultats_francais!D562="","",resultats_francais!D562)</f>
        <v/>
      </c>
      <c r="E562" s="59" t="str">
        <f>IF(resultats_francais!H562="","",resultats_francais!H562)</f>
        <v/>
      </c>
      <c r="F562" s="59" t="str">
        <f>IF(resultats_francais!I562="","",resultats_francais!I562)</f>
        <v/>
      </c>
      <c r="G562" s="59" t="str">
        <f>IF(resultats_francais!J562="","",resultats_francais!J562)</f>
        <v/>
      </c>
      <c r="H562" s="59" t="str">
        <f>IF(resultats_francais!M562="","",resultats_francais!M562)</f>
        <v/>
      </c>
      <c r="I562" s="59" t="str">
        <f>IF(resultats_francais!N562="","",resultats_francais!N562)</f>
        <v/>
      </c>
      <c r="J562" s="59" t="str">
        <f>IF(resultats_francais!O562="","",resultats_francais!O562)</f>
        <v/>
      </c>
      <c r="K562" s="59" t="str">
        <f>IF(resultats_francais!E562="","",resultats_francais!E562)</f>
        <v/>
      </c>
      <c r="L562" s="59" t="str">
        <f>IF(resultats_francais!F562="","",resultats_francais!F562)</f>
        <v/>
      </c>
      <c r="M562" s="59" t="str">
        <f>IF(resultats_francais!G562="","",resultats_francais!G562)</f>
        <v/>
      </c>
      <c r="N562" s="59" t="str">
        <f>IF(resultats_francais!K562="","",resultats_francais!K562)</f>
        <v/>
      </c>
      <c r="O562" s="59" t="str">
        <f>IF(resultats_francais!L562="","",resultats_francais!L562)</f>
        <v/>
      </c>
      <c r="P562" s="59" t="str">
        <f>IF(resultats_francais!P562="","",resultats_francais!P562)</f>
        <v/>
      </c>
      <c r="Q562" s="59" t="str">
        <f>IF(resultats_francais!Q562="","",resultats_francais!Q562)</f>
        <v/>
      </c>
      <c r="R562" s="59" t="str">
        <f>IF(resultats_francais!R562="","",resultats_francais!R562)</f>
        <v/>
      </c>
      <c r="S562" s="59" t="str">
        <f>IF(resultats_francais!S562="","",resultats_francais!S562)</f>
        <v/>
      </c>
      <c r="T562" s="59" t="str">
        <f>IF(resultats_francais!T562="","",resultats_francais!T562)</f>
        <v/>
      </c>
      <c r="U562" s="59" t="str">
        <f>IF(resultats_francais!U562="","",resultats_francais!U562)</f>
        <v/>
      </c>
    </row>
    <row r="563" spans="1:21" ht="20.100000000000001" customHeight="1" thickBot="1">
      <c r="A563" s="63" t="str">
        <f>IF(resultats_francais!A563="","",resultats_francais!A563)</f>
        <v/>
      </c>
      <c r="B563" s="59" t="str">
        <f>IF(resultats_francais!B563="","",resultats_francais!B563)</f>
        <v/>
      </c>
      <c r="C563" s="59" t="str">
        <f>IF(resultats_francais!C563="","",resultats_francais!C563)</f>
        <v/>
      </c>
      <c r="D563" s="59" t="str">
        <f>IF(resultats_francais!D563="","",resultats_francais!D563)</f>
        <v/>
      </c>
      <c r="E563" s="59" t="str">
        <f>IF(resultats_francais!H563="","",resultats_francais!H563)</f>
        <v/>
      </c>
      <c r="F563" s="59" t="str">
        <f>IF(resultats_francais!I563="","",resultats_francais!I563)</f>
        <v/>
      </c>
      <c r="G563" s="59" t="str">
        <f>IF(resultats_francais!J563="","",resultats_francais!J563)</f>
        <v/>
      </c>
      <c r="H563" s="59" t="str">
        <f>IF(resultats_francais!M563="","",resultats_francais!M563)</f>
        <v/>
      </c>
      <c r="I563" s="59" t="str">
        <f>IF(resultats_francais!N563="","",resultats_francais!N563)</f>
        <v/>
      </c>
      <c r="J563" s="59" t="str">
        <f>IF(resultats_francais!O563="","",resultats_francais!O563)</f>
        <v/>
      </c>
      <c r="K563" s="59" t="str">
        <f>IF(resultats_francais!E563="","",resultats_francais!E563)</f>
        <v/>
      </c>
      <c r="L563" s="59" t="str">
        <f>IF(resultats_francais!F563="","",resultats_francais!F563)</f>
        <v/>
      </c>
      <c r="M563" s="59" t="str">
        <f>IF(resultats_francais!G563="","",resultats_francais!G563)</f>
        <v/>
      </c>
      <c r="N563" s="59" t="str">
        <f>IF(resultats_francais!K563="","",resultats_francais!K563)</f>
        <v/>
      </c>
      <c r="O563" s="59" t="str">
        <f>IF(resultats_francais!L563="","",resultats_francais!L563)</f>
        <v/>
      </c>
      <c r="P563" s="59" t="str">
        <f>IF(resultats_francais!P563="","",resultats_francais!P563)</f>
        <v/>
      </c>
      <c r="Q563" s="59" t="str">
        <f>IF(resultats_francais!Q563="","",resultats_francais!Q563)</f>
        <v/>
      </c>
      <c r="R563" s="59" t="str">
        <f>IF(resultats_francais!R563="","",resultats_francais!R563)</f>
        <v/>
      </c>
      <c r="S563" s="59" t="str">
        <f>IF(resultats_francais!S563="","",resultats_francais!S563)</f>
        <v/>
      </c>
      <c r="T563" s="59" t="str">
        <f>IF(resultats_francais!T563="","",resultats_francais!T563)</f>
        <v/>
      </c>
      <c r="U563" s="59" t="str">
        <f>IF(resultats_francais!U563="","",resultats_francais!U563)</f>
        <v/>
      </c>
    </row>
    <row r="564" spans="1:21" ht="20.100000000000001" customHeight="1" thickBot="1">
      <c r="A564" s="63" t="str">
        <f>IF(resultats_francais!A564="","",resultats_francais!A564)</f>
        <v/>
      </c>
      <c r="B564" s="59" t="str">
        <f>IF(resultats_francais!B564="","",resultats_francais!B564)</f>
        <v/>
      </c>
      <c r="C564" s="59" t="str">
        <f>IF(resultats_francais!C564="","",resultats_francais!C564)</f>
        <v/>
      </c>
      <c r="D564" s="59" t="str">
        <f>IF(resultats_francais!D564="","",resultats_francais!D564)</f>
        <v/>
      </c>
      <c r="E564" s="59" t="str">
        <f>IF(resultats_francais!H564="","",resultats_francais!H564)</f>
        <v/>
      </c>
      <c r="F564" s="59" t="str">
        <f>IF(resultats_francais!I564="","",resultats_francais!I564)</f>
        <v/>
      </c>
      <c r="G564" s="59" t="str">
        <f>IF(resultats_francais!J564="","",resultats_francais!J564)</f>
        <v/>
      </c>
      <c r="H564" s="59" t="str">
        <f>IF(resultats_francais!M564="","",resultats_francais!M564)</f>
        <v/>
      </c>
      <c r="I564" s="59" t="str">
        <f>IF(resultats_francais!N564="","",resultats_francais!N564)</f>
        <v/>
      </c>
      <c r="J564" s="59" t="str">
        <f>IF(resultats_francais!O564="","",resultats_francais!O564)</f>
        <v/>
      </c>
      <c r="K564" s="59" t="str">
        <f>IF(resultats_francais!E564="","",resultats_francais!E564)</f>
        <v/>
      </c>
      <c r="L564" s="59" t="str">
        <f>IF(resultats_francais!F564="","",resultats_francais!F564)</f>
        <v/>
      </c>
      <c r="M564" s="59" t="str">
        <f>IF(resultats_francais!G564="","",resultats_francais!G564)</f>
        <v/>
      </c>
      <c r="N564" s="59" t="str">
        <f>IF(resultats_francais!K564="","",resultats_francais!K564)</f>
        <v/>
      </c>
      <c r="O564" s="59" t="str">
        <f>IF(resultats_francais!L564="","",resultats_francais!L564)</f>
        <v/>
      </c>
      <c r="P564" s="59" t="str">
        <f>IF(resultats_francais!P564="","",resultats_francais!P564)</f>
        <v/>
      </c>
      <c r="Q564" s="59" t="str">
        <f>IF(resultats_francais!Q564="","",resultats_francais!Q564)</f>
        <v/>
      </c>
      <c r="R564" s="59" t="str">
        <f>IF(resultats_francais!R564="","",resultats_francais!R564)</f>
        <v/>
      </c>
      <c r="S564" s="59" t="str">
        <f>IF(resultats_francais!S564="","",resultats_francais!S564)</f>
        <v/>
      </c>
      <c r="T564" s="59" t="str">
        <f>IF(resultats_francais!T564="","",resultats_francais!T564)</f>
        <v/>
      </c>
      <c r="U564" s="59" t="str">
        <f>IF(resultats_francais!U564="","",resultats_francais!U564)</f>
        <v/>
      </c>
    </row>
    <row r="565" spans="1:21" ht="20.100000000000001" customHeight="1" thickBot="1">
      <c r="A565" s="63" t="str">
        <f>IF(resultats_francais!A565="","",resultats_francais!A565)</f>
        <v/>
      </c>
      <c r="B565" s="59" t="str">
        <f>IF(resultats_francais!B565="","",resultats_francais!B565)</f>
        <v/>
      </c>
      <c r="C565" s="59" t="str">
        <f>IF(resultats_francais!C565="","",resultats_francais!C565)</f>
        <v/>
      </c>
      <c r="D565" s="59" t="str">
        <f>IF(resultats_francais!D565="","",resultats_francais!D565)</f>
        <v/>
      </c>
      <c r="E565" s="59" t="str">
        <f>IF(resultats_francais!H565="","",resultats_francais!H565)</f>
        <v/>
      </c>
      <c r="F565" s="59" t="str">
        <f>IF(resultats_francais!I565="","",resultats_francais!I565)</f>
        <v/>
      </c>
      <c r="G565" s="59" t="str">
        <f>IF(resultats_francais!J565="","",resultats_francais!J565)</f>
        <v/>
      </c>
      <c r="H565" s="59" t="str">
        <f>IF(resultats_francais!M565="","",resultats_francais!M565)</f>
        <v/>
      </c>
      <c r="I565" s="59" t="str">
        <f>IF(resultats_francais!N565="","",resultats_francais!N565)</f>
        <v/>
      </c>
      <c r="J565" s="59" t="str">
        <f>IF(resultats_francais!O565="","",resultats_francais!O565)</f>
        <v/>
      </c>
      <c r="K565" s="59" t="str">
        <f>IF(resultats_francais!E565="","",resultats_francais!E565)</f>
        <v/>
      </c>
      <c r="L565" s="59" t="str">
        <f>IF(resultats_francais!F565="","",resultats_francais!F565)</f>
        <v/>
      </c>
      <c r="M565" s="59" t="str">
        <f>IF(resultats_francais!G565="","",resultats_francais!G565)</f>
        <v/>
      </c>
      <c r="N565" s="59" t="str">
        <f>IF(resultats_francais!K565="","",resultats_francais!K565)</f>
        <v/>
      </c>
      <c r="O565" s="59" t="str">
        <f>IF(resultats_francais!L565="","",resultats_francais!L565)</f>
        <v/>
      </c>
      <c r="P565" s="59" t="str">
        <f>IF(resultats_francais!P565="","",resultats_francais!P565)</f>
        <v/>
      </c>
      <c r="Q565" s="59" t="str">
        <f>IF(resultats_francais!Q565="","",resultats_francais!Q565)</f>
        <v/>
      </c>
      <c r="R565" s="59" t="str">
        <f>IF(resultats_francais!R565="","",resultats_francais!R565)</f>
        <v/>
      </c>
      <c r="S565" s="59" t="str">
        <f>IF(resultats_francais!S565="","",resultats_francais!S565)</f>
        <v/>
      </c>
      <c r="T565" s="59" t="str">
        <f>IF(resultats_francais!T565="","",resultats_francais!T565)</f>
        <v/>
      </c>
      <c r="U565" s="59" t="str">
        <f>IF(resultats_francais!U565="","",resultats_francais!U565)</f>
        <v/>
      </c>
    </row>
    <row r="566" spans="1:21" ht="20.100000000000001" customHeight="1" thickBot="1">
      <c r="A566" s="63" t="str">
        <f>IF(resultats_francais!A566="","",resultats_francais!A566)</f>
        <v/>
      </c>
      <c r="B566" s="59" t="str">
        <f>IF(resultats_francais!B566="","",resultats_francais!B566)</f>
        <v/>
      </c>
      <c r="C566" s="59" t="str">
        <f>IF(resultats_francais!C566="","",resultats_francais!C566)</f>
        <v/>
      </c>
      <c r="D566" s="59" t="str">
        <f>IF(resultats_francais!D566="","",resultats_francais!D566)</f>
        <v/>
      </c>
      <c r="E566" s="59" t="str">
        <f>IF(resultats_francais!H566="","",resultats_francais!H566)</f>
        <v/>
      </c>
      <c r="F566" s="59" t="str">
        <f>IF(resultats_francais!I566="","",resultats_francais!I566)</f>
        <v/>
      </c>
      <c r="G566" s="59" t="str">
        <f>IF(resultats_francais!J566="","",resultats_francais!J566)</f>
        <v/>
      </c>
      <c r="H566" s="59" t="str">
        <f>IF(resultats_francais!M566="","",resultats_francais!M566)</f>
        <v/>
      </c>
      <c r="I566" s="59" t="str">
        <f>IF(resultats_francais!N566="","",resultats_francais!N566)</f>
        <v/>
      </c>
      <c r="J566" s="59" t="str">
        <f>IF(resultats_francais!O566="","",resultats_francais!O566)</f>
        <v/>
      </c>
      <c r="K566" s="59" t="str">
        <f>IF(resultats_francais!E566="","",resultats_francais!E566)</f>
        <v/>
      </c>
      <c r="L566" s="59" t="str">
        <f>IF(resultats_francais!F566="","",resultats_francais!F566)</f>
        <v/>
      </c>
      <c r="M566" s="59" t="str">
        <f>IF(resultats_francais!G566="","",resultats_francais!G566)</f>
        <v/>
      </c>
      <c r="N566" s="59" t="str">
        <f>IF(resultats_francais!K566="","",resultats_francais!K566)</f>
        <v/>
      </c>
      <c r="O566" s="59" t="str">
        <f>IF(resultats_francais!L566="","",resultats_francais!L566)</f>
        <v/>
      </c>
      <c r="P566" s="59" t="str">
        <f>IF(resultats_francais!P566="","",resultats_francais!P566)</f>
        <v/>
      </c>
      <c r="Q566" s="59" t="str">
        <f>IF(resultats_francais!Q566="","",resultats_francais!Q566)</f>
        <v/>
      </c>
      <c r="R566" s="59" t="str">
        <f>IF(resultats_francais!R566="","",resultats_francais!R566)</f>
        <v/>
      </c>
      <c r="S566" s="59" t="str">
        <f>IF(resultats_francais!S566="","",resultats_francais!S566)</f>
        <v/>
      </c>
      <c r="T566" s="59" t="str">
        <f>IF(resultats_francais!T566="","",resultats_francais!T566)</f>
        <v/>
      </c>
      <c r="U566" s="59" t="str">
        <f>IF(resultats_francais!U566="","",resultats_francais!U566)</f>
        <v/>
      </c>
    </row>
    <row r="567" spans="1:21" ht="20.100000000000001" customHeight="1" thickBot="1">
      <c r="A567" s="63" t="str">
        <f>IF(resultats_francais!A567="","",resultats_francais!A567)</f>
        <v/>
      </c>
      <c r="B567" s="59" t="str">
        <f>IF(resultats_francais!B567="","",resultats_francais!B567)</f>
        <v/>
      </c>
      <c r="C567" s="59" t="str">
        <f>IF(resultats_francais!C567="","",resultats_francais!C567)</f>
        <v/>
      </c>
      <c r="D567" s="59" t="str">
        <f>IF(resultats_francais!D567="","",resultats_francais!D567)</f>
        <v/>
      </c>
      <c r="E567" s="59" t="str">
        <f>IF(resultats_francais!H567="","",resultats_francais!H567)</f>
        <v/>
      </c>
      <c r="F567" s="59" t="str">
        <f>IF(resultats_francais!I567="","",resultats_francais!I567)</f>
        <v/>
      </c>
      <c r="G567" s="59" t="str">
        <f>IF(resultats_francais!J567="","",resultats_francais!J567)</f>
        <v/>
      </c>
      <c r="H567" s="59" t="str">
        <f>IF(resultats_francais!M567="","",resultats_francais!M567)</f>
        <v/>
      </c>
      <c r="I567" s="59" t="str">
        <f>IF(resultats_francais!N567="","",resultats_francais!N567)</f>
        <v/>
      </c>
      <c r="J567" s="59" t="str">
        <f>IF(resultats_francais!O567="","",resultats_francais!O567)</f>
        <v/>
      </c>
      <c r="K567" s="59" t="str">
        <f>IF(resultats_francais!E567="","",resultats_francais!E567)</f>
        <v/>
      </c>
      <c r="L567" s="59" t="str">
        <f>IF(resultats_francais!F567="","",resultats_francais!F567)</f>
        <v/>
      </c>
      <c r="M567" s="59" t="str">
        <f>IF(resultats_francais!G567="","",resultats_francais!G567)</f>
        <v/>
      </c>
      <c r="N567" s="59" t="str">
        <f>IF(resultats_francais!K567="","",resultats_francais!K567)</f>
        <v/>
      </c>
      <c r="O567" s="59" t="str">
        <f>IF(resultats_francais!L567="","",resultats_francais!L567)</f>
        <v/>
      </c>
      <c r="P567" s="59" t="str">
        <f>IF(resultats_francais!P567="","",resultats_francais!P567)</f>
        <v/>
      </c>
      <c r="Q567" s="59" t="str">
        <f>IF(resultats_francais!Q567="","",resultats_francais!Q567)</f>
        <v/>
      </c>
      <c r="R567" s="59" t="str">
        <f>IF(resultats_francais!R567="","",resultats_francais!R567)</f>
        <v/>
      </c>
      <c r="S567" s="59" t="str">
        <f>IF(resultats_francais!S567="","",resultats_francais!S567)</f>
        <v/>
      </c>
      <c r="T567" s="59" t="str">
        <f>IF(resultats_francais!T567="","",resultats_francais!T567)</f>
        <v/>
      </c>
      <c r="U567" s="59" t="str">
        <f>IF(resultats_francais!U567="","",resultats_francais!U567)</f>
        <v/>
      </c>
    </row>
    <row r="568" spans="1:21" ht="20.100000000000001" customHeight="1" thickBot="1">
      <c r="A568" s="63" t="str">
        <f>IF(resultats_francais!A568="","",resultats_francais!A568)</f>
        <v/>
      </c>
      <c r="B568" s="59" t="str">
        <f>IF(resultats_francais!B568="","",resultats_francais!B568)</f>
        <v/>
      </c>
      <c r="C568" s="59" t="str">
        <f>IF(resultats_francais!C568="","",resultats_francais!C568)</f>
        <v/>
      </c>
      <c r="D568" s="59" t="str">
        <f>IF(resultats_francais!D568="","",resultats_francais!D568)</f>
        <v/>
      </c>
      <c r="E568" s="59" t="str">
        <f>IF(resultats_francais!H568="","",resultats_francais!H568)</f>
        <v/>
      </c>
      <c r="F568" s="59" t="str">
        <f>IF(resultats_francais!I568="","",resultats_francais!I568)</f>
        <v/>
      </c>
      <c r="G568" s="59" t="str">
        <f>IF(resultats_francais!J568="","",resultats_francais!J568)</f>
        <v/>
      </c>
      <c r="H568" s="59" t="str">
        <f>IF(resultats_francais!M568="","",resultats_francais!M568)</f>
        <v/>
      </c>
      <c r="I568" s="59" t="str">
        <f>IF(resultats_francais!N568="","",resultats_francais!N568)</f>
        <v/>
      </c>
      <c r="J568" s="59" t="str">
        <f>IF(resultats_francais!O568="","",resultats_francais!O568)</f>
        <v/>
      </c>
      <c r="K568" s="59" t="str">
        <f>IF(resultats_francais!E568="","",resultats_francais!E568)</f>
        <v/>
      </c>
      <c r="L568" s="59" t="str">
        <f>IF(resultats_francais!F568="","",resultats_francais!F568)</f>
        <v/>
      </c>
      <c r="M568" s="59" t="str">
        <f>IF(resultats_francais!G568="","",resultats_francais!G568)</f>
        <v/>
      </c>
      <c r="N568" s="59" t="str">
        <f>IF(resultats_francais!K568="","",resultats_francais!K568)</f>
        <v/>
      </c>
      <c r="O568" s="59" t="str">
        <f>IF(resultats_francais!L568="","",resultats_francais!L568)</f>
        <v/>
      </c>
      <c r="P568" s="59" t="str">
        <f>IF(resultats_francais!P568="","",resultats_francais!P568)</f>
        <v/>
      </c>
      <c r="Q568" s="59" t="str">
        <f>IF(resultats_francais!Q568="","",resultats_francais!Q568)</f>
        <v/>
      </c>
      <c r="R568" s="59" t="str">
        <f>IF(resultats_francais!R568="","",resultats_francais!R568)</f>
        <v/>
      </c>
      <c r="S568" s="59" t="str">
        <f>IF(resultats_francais!S568="","",resultats_francais!S568)</f>
        <v/>
      </c>
      <c r="T568" s="59" t="str">
        <f>IF(resultats_francais!T568="","",resultats_francais!T568)</f>
        <v/>
      </c>
      <c r="U568" s="59" t="str">
        <f>IF(resultats_francais!U568="","",resultats_francais!U568)</f>
        <v/>
      </c>
    </row>
    <row r="569" spans="1:21" ht="20.100000000000001" customHeight="1" thickBot="1">
      <c r="A569" s="63" t="str">
        <f>IF(resultats_francais!A569="","",resultats_francais!A569)</f>
        <v/>
      </c>
      <c r="B569" s="59" t="str">
        <f>IF(resultats_francais!B569="","",resultats_francais!B569)</f>
        <v/>
      </c>
      <c r="C569" s="59" t="str">
        <f>IF(resultats_francais!C569="","",resultats_francais!C569)</f>
        <v/>
      </c>
      <c r="D569" s="59" t="str">
        <f>IF(resultats_francais!D569="","",resultats_francais!D569)</f>
        <v/>
      </c>
      <c r="E569" s="59" t="str">
        <f>IF(resultats_francais!H569="","",resultats_francais!H569)</f>
        <v/>
      </c>
      <c r="F569" s="59" t="str">
        <f>IF(resultats_francais!I569="","",resultats_francais!I569)</f>
        <v/>
      </c>
      <c r="G569" s="59" t="str">
        <f>IF(resultats_francais!J569="","",resultats_francais!J569)</f>
        <v/>
      </c>
      <c r="H569" s="59" t="str">
        <f>IF(resultats_francais!M569="","",resultats_francais!M569)</f>
        <v/>
      </c>
      <c r="I569" s="59" t="str">
        <f>IF(resultats_francais!N569="","",resultats_francais!N569)</f>
        <v/>
      </c>
      <c r="J569" s="59" t="str">
        <f>IF(resultats_francais!O569="","",resultats_francais!O569)</f>
        <v/>
      </c>
      <c r="K569" s="59" t="str">
        <f>IF(resultats_francais!E569="","",resultats_francais!E569)</f>
        <v/>
      </c>
      <c r="L569" s="59" t="str">
        <f>IF(resultats_francais!F569="","",resultats_francais!F569)</f>
        <v/>
      </c>
      <c r="M569" s="59" t="str">
        <f>IF(resultats_francais!G569="","",resultats_francais!G569)</f>
        <v/>
      </c>
      <c r="N569" s="59" t="str">
        <f>IF(resultats_francais!K569="","",resultats_francais!K569)</f>
        <v/>
      </c>
      <c r="O569" s="59" t="str">
        <f>IF(resultats_francais!L569="","",resultats_francais!L569)</f>
        <v/>
      </c>
      <c r="P569" s="59" t="str">
        <f>IF(resultats_francais!P569="","",resultats_francais!P569)</f>
        <v/>
      </c>
      <c r="Q569" s="59" t="str">
        <f>IF(resultats_francais!Q569="","",resultats_francais!Q569)</f>
        <v/>
      </c>
      <c r="R569" s="59" t="str">
        <f>IF(resultats_francais!R569="","",resultats_francais!R569)</f>
        <v/>
      </c>
      <c r="S569" s="59" t="str">
        <f>IF(resultats_francais!S569="","",resultats_francais!S569)</f>
        <v/>
      </c>
      <c r="T569" s="59" t="str">
        <f>IF(resultats_francais!T569="","",resultats_francais!T569)</f>
        <v/>
      </c>
      <c r="U569" s="59" t="str">
        <f>IF(resultats_francais!U569="","",resultats_francais!U569)</f>
        <v/>
      </c>
    </row>
    <row r="570" spans="1:21" ht="20.100000000000001" customHeight="1" thickBot="1">
      <c r="A570" s="63" t="str">
        <f>IF(resultats_francais!A570="","",resultats_francais!A570)</f>
        <v/>
      </c>
      <c r="B570" s="59" t="str">
        <f>IF(resultats_francais!B570="","",resultats_francais!B570)</f>
        <v/>
      </c>
      <c r="C570" s="59" t="str">
        <f>IF(resultats_francais!C570="","",resultats_francais!C570)</f>
        <v/>
      </c>
      <c r="D570" s="59" t="str">
        <f>IF(resultats_francais!D570="","",resultats_francais!D570)</f>
        <v/>
      </c>
      <c r="E570" s="59" t="str">
        <f>IF(resultats_francais!H570="","",resultats_francais!H570)</f>
        <v/>
      </c>
      <c r="F570" s="59" t="str">
        <f>IF(resultats_francais!I570="","",resultats_francais!I570)</f>
        <v/>
      </c>
      <c r="G570" s="59" t="str">
        <f>IF(resultats_francais!J570="","",resultats_francais!J570)</f>
        <v/>
      </c>
      <c r="H570" s="59" t="str">
        <f>IF(resultats_francais!M570="","",resultats_francais!M570)</f>
        <v/>
      </c>
      <c r="I570" s="59" t="str">
        <f>IF(resultats_francais!N570="","",resultats_francais!N570)</f>
        <v/>
      </c>
      <c r="J570" s="59" t="str">
        <f>IF(resultats_francais!O570="","",resultats_francais!O570)</f>
        <v/>
      </c>
      <c r="K570" s="59" t="str">
        <f>IF(resultats_francais!E570="","",resultats_francais!E570)</f>
        <v/>
      </c>
      <c r="L570" s="59" t="str">
        <f>IF(resultats_francais!F570="","",resultats_francais!F570)</f>
        <v/>
      </c>
      <c r="M570" s="59" t="str">
        <f>IF(resultats_francais!G570="","",resultats_francais!G570)</f>
        <v/>
      </c>
      <c r="N570" s="59" t="str">
        <f>IF(resultats_francais!K570="","",resultats_francais!K570)</f>
        <v/>
      </c>
      <c r="O570" s="59" t="str">
        <f>IF(resultats_francais!L570="","",resultats_francais!L570)</f>
        <v/>
      </c>
      <c r="P570" s="59" t="str">
        <f>IF(resultats_francais!P570="","",resultats_francais!P570)</f>
        <v/>
      </c>
      <c r="Q570" s="59" t="str">
        <f>IF(resultats_francais!Q570="","",resultats_francais!Q570)</f>
        <v/>
      </c>
      <c r="R570" s="59" t="str">
        <f>IF(resultats_francais!R570="","",resultats_francais!R570)</f>
        <v/>
      </c>
      <c r="S570" s="59" t="str">
        <f>IF(resultats_francais!S570="","",resultats_francais!S570)</f>
        <v/>
      </c>
      <c r="T570" s="59" t="str">
        <f>IF(resultats_francais!T570="","",resultats_francais!T570)</f>
        <v/>
      </c>
      <c r="U570" s="59" t="str">
        <f>IF(resultats_francais!U570="","",resultats_francais!U570)</f>
        <v/>
      </c>
    </row>
    <row r="571" spans="1:21" ht="20.100000000000001" customHeight="1" thickBot="1">
      <c r="A571" s="63" t="str">
        <f>IF(resultats_francais!A571="","",resultats_francais!A571)</f>
        <v/>
      </c>
      <c r="B571" s="59" t="str">
        <f>IF(resultats_francais!B571="","",resultats_francais!B571)</f>
        <v/>
      </c>
      <c r="C571" s="59" t="str">
        <f>IF(resultats_francais!C571="","",resultats_francais!C571)</f>
        <v/>
      </c>
      <c r="D571" s="59" t="str">
        <f>IF(resultats_francais!D571="","",resultats_francais!D571)</f>
        <v/>
      </c>
      <c r="E571" s="59" t="str">
        <f>IF(resultats_francais!H571="","",resultats_francais!H571)</f>
        <v/>
      </c>
      <c r="F571" s="59" t="str">
        <f>IF(resultats_francais!I571="","",resultats_francais!I571)</f>
        <v/>
      </c>
      <c r="G571" s="59" t="str">
        <f>IF(resultats_francais!J571="","",resultats_francais!J571)</f>
        <v/>
      </c>
      <c r="H571" s="59" t="str">
        <f>IF(resultats_francais!M571="","",resultats_francais!M571)</f>
        <v/>
      </c>
      <c r="I571" s="59" t="str">
        <f>IF(resultats_francais!N571="","",resultats_francais!N571)</f>
        <v/>
      </c>
      <c r="J571" s="59" t="str">
        <f>IF(resultats_francais!O571="","",resultats_francais!O571)</f>
        <v/>
      </c>
      <c r="K571" s="59" t="str">
        <f>IF(resultats_francais!E571="","",resultats_francais!E571)</f>
        <v/>
      </c>
      <c r="L571" s="59" t="str">
        <f>IF(resultats_francais!F571="","",resultats_francais!F571)</f>
        <v/>
      </c>
      <c r="M571" s="59" t="str">
        <f>IF(resultats_francais!G571="","",resultats_francais!G571)</f>
        <v/>
      </c>
      <c r="N571" s="59" t="str">
        <f>IF(resultats_francais!K571="","",resultats_francais!K571)</f>
        <v/>
      </c>
      <c r="O571" s="59" t="str">
        <f>IF(resultats_francais!L571="","",resultats_francais!L571)</f>
        <v/>
      </c>
      <c r="P571" s="59" t="str">
        <f>IF(resultats_francais!P571="","",resultats_francais!P571)</f>
        <v/>
      </c>
      <c r="Q571" s="59" t="str">
        <f>IF(resultats_francais!Q571="","",resultats_francais!Q571)</f>
        <v/>
      </c>
      <c r="R571" s="59" t="str">
        <f>IF(resultats_francais!R571="","",resultats_francais!R571)</f>
        <v/>
      </c>
      <c r="S571" s="59" t="str">
        <f>IF(resultats_francais!S571="","",resultats_francais!S571)</f>
        <v/>
      </c>
      <c r="T571" s="59" t="str">
        <f>IF(resultats_francais!T571="","",resultats_francais!T571)</f>
        <v/>
      </c>
      <c r="U571" s="59" t="str">
        <f>IF(resultats_francais!U571="","",resultats_francais!U571)</f>
        <v/>
      </c>
    </row>
    <row r="572" spans="1:21" ht="20.100000000000001" customHeight="1" thickBot="1">
      <c r="A572" s="63" t="str">
        <f>IF(resultats_francais!A572="","",resultats_francais!A572)</f>
        <v/>
      </c>
      <c r="B572" s="59" t="str">
        <f>IF(resultats_francais!B572="","",resultats_francais!B572)</f>
        <v/>
      </c>
      <c r="C572" s="59" t="str">
        <f>IF(resultats_francais!C572="","",resultats_francais!C572)</f>
        <v/>
      </c>
      <c r="D572" s="59" t="str">
        <f>IF(resultats_francais!D572="","",resultats_francais!D572)</f>
        <v/>
      </c>
      <c r="E572" s="59" t="str">
        <f>IF(resultats_francais!H572="","",resultats_francais!H572)</f>
        <v/>
      </c>
      <c r="F572" s="59" t="str">
        <f>IF(resultats_francais!I572="","",resultats_francais!I572)</f>
        <v/>
      </c>
      <c r="G572" s="59" t="str">
        <f>IF(resultats_francais!J572="","",resultats_francais!J572)</f>
        <v/>
      </c>
      <c r="H572" s="59" t="str">
        <f>IF(resultats_francais!M572="","",resultats_francais!M572)</f>
        <v/>
      </c>
      <c r="I572" s="59" t="str">
        <f>IF(resultats_francais!N572="","",resultats_francais!N572)</f>
        <v/>
      </c>
      <c r="J572" s="59" t="str">
        <f>IF(resultats_francais!O572="","",resultats_francais!O572)</f>
        <v/>
      </c>
      <c r="K572" s="59" t="str">
        <f>IF(resultats_francais!E572="","",resultats_francais!E572)</f>
        <v/>
      </c>
      <c r="L572" s="59" t="str">
        <f>IF(resultats_francais!F572="","",resultats_francais!F572)</f>
        <v/>
      </c>
      <c r="M572" s="59" t="str">
        <f>IF(resultats_francais!G572="","",resultats_francais!G572)</f>
        <v/>
      </c>
      <c r="N572" s="59" t="str">
        <f>IF(resultats_francais!K572="","",resultats_francais!K572)</f>
        <v/>
      </c>
      <c r="O572" s="59" t="str">
        <f>IF(resultats_francais!L572="","",resultats_francais!L572)</f>
        <v/>
      </c>
      <c r="P572" s="59" t="str">
        <f>IF(resultats_francais!P572="","",resultats_francais!P572)</f>
        <v/>
      </c>
      <c r="Q572" s="59" t="str">
        <f>IF(resultats_francais!Q572="","",resultats_francais!Q572)</f>
        <v/>
      </c>
      <c r="R572" s="59" t="str">
        <f>IF(resultats_francais!R572="","",resultats_francais!R572)</f>
        <v/>
      </c>
      <c r="S572" s="59" t="str">
        <f>IF(resultats_francais!S572="","",resultats_francais!S572)</f>
        <v/>
      </c>
      <c r="T572" s="59" t="str">
        <f>IF(resultats_francais!T572="","",resultats_francais!T572)</f>
        <v/>
      </c>
      <c r="U572" s="59" t="str">
        <f>IF(resultats_francais!U572="","",resultats_francais!U572)</f>
        <v/>
      </c>
    </row>
    <row r="573" spans="1:21" ht="20.100000000000001" customHeight="1" thickBot="1">
      <c r="A573" s="63" t="str">
        <f>IF(resultats_francais!A573="","",resultats_francais!A573)</f>
        <v/>
      </c>
      <c r="B573" s="59" t="str">
        <f>IF(resultats_francais!B573="","",resultats_francais!B573)</f>
        <v/>
      </c>
      <c r="C573" s="59" t="str">
        <f>IF(resultats_francais!C573="","",resultats_francais!C573)</f>
        <v/>
      </c>
      <c r="D573" s="59" t="str">
        <f>IF(resultats_francais!D573="","",resultats_francais!D573)</f>
        <v/>
      </c>
      <c r="E573" s="59" t="str">
        <f>IF(resultats_francais!H573="","",resultats_francais!H573)</f>
        <v/>
      </c>
      <c r="F573" s="59" t="str">
        <f>IF(resultats_francais!I573="","",resultats_francais!I573)</f>
        <v/>
      </c>
      <c r="G573" s="59" t="str">
        <f>IF(resultats_francais!J573="","",resultats_francais!J573)</f>
        <v/>
      </c>
      <c r="H573" s="59" t="str">
        <f>IF(resultats_francais!M573="","",resultats_francais!M573)</f>
        <v/>
      </c>
      <c r="I573" s="59" t="str">
        <f>IF(resultats_francais!N573="","",resultats_francais!N573)</f>
        <v/>
      </c>
      <c r="J573" s="59" t="str">
        <f>IF(resultats_francais!O573="","",resultats_francais!O573)</f>
        <v/>
      </c>
      <c r="K573" s="59" t="str">
        <f>IF(resultats_francais!E573="","",resultats_francais!E573)</f>
        <v/>
      </c>
      <c r="L573" s="59" t="str">
        <f>IF(resultats_francais!F573="","",resultats_francais!F573)</f>
        <v/>
      </c>
      <c r="M573" s="59" t="str">
        <f>IF(resultats_francais!G573="","",resultats_francais!G573)</f>
        <v/>
      </c>
      <c r="N573" s="59" t="str">
        <f>IF(resultats_francais!K573="","",resultats_francais!K573)</f>
        <v/>
      </c>
      <c r="O573" s="59" t="str">
        <f>IF(resultats_francais!L573="","",resultats_francais!L573)</f>
        <v/>
      </c>
      <c r="P573" s="59" t="str">
        <f>IF(resultats_francais!P573="","",resultats_francais!P573)</f>
        <v/>
      </c>
      <c r="Q573" s="59" t="str">
        <f>IF(resultats_francais!Q573="","",resultats_francais!Q573)</f>
        <v/>
      </c>
      <c r="R573" s="59" t="str">
        <f>IF(resultats_francais!R573="","",resultats_francais!R573)</f>
        <v/>
      </c>
      <c r="S573" s="59" t="str">
        <f>IF(resultats_francais!S573="","",resultats_francais!S573)</f>
        <v/>
      </c>
      <c r="T573" s="59" t="str">
        <f>IF(resultats_francais!T573="","",resultats_francais!T573)</f>
        <v/>
      </c>
      <c r="U573" s="59" t="str">
        <f>IF(resultats_francais!U573="","",resultats_francais!U573)</f>
        <v/>
      </c>
    </row>
    <row r="574" spans="1:21" ht="20.100000000000001" customHeight="1" thickBot="1">
      <c r="A574" s="63" t="str">
        <f>IF(resultats_francais!A574="","",resultats_francais!A574)</f>
        <v/>
      </c>
      <c r="B574" s="59" t="str">
        <f>IF(resultats_francais!B574="","",resultats_francais!B574)</f>
        <v/>
      </c>
      <c r="C574" s="59" t="str">
        <f>IF(resultats_francais!C574="","",resultats_francais!C574)</f>
        <v/>
      </c>
      <c r="D574" s="59" t="str">
        <f>IF(resultats_francais!D574="","",resultats_francais!D574)</f>
        <v/>
      </c>
      <c r="E574" s="59" t="str">
        <f>IF(resultats_francais!H574="","",resultats_francais!H574)</f>
        <v/>
      </c>
      <c r="F574" s="59" t="str">
        <f>IF(resultats_francais!I574="","",resultats_francais!I574)</f>
        <v/>
      </c>
      <c r="G574" s="59" t="str">
        <f>IF(resultats_francais!J574="","",resultats_francais!J574)</f>
        <v/>
      </c>
      <c r="H574" s="59" t="str">
        <f>IF(resultats_francais!M574="","",resultats_francais!M574)</f>
        <v/>
      </c>
      <c r="I574" s="59" t="str">
        <f>IF(resultats_francais!N574="","",resultats_francais!N574)</f>
        <v/>
      </c>
      <c r="J574" s="59" t="str">
        <f>IF(resultats_francais!O574="","",resultats_francais!O574)</f>
        <v/>
      </c>
      <c r="K574" s="59" t="str">
        <f>IF(resultats_francais!E574="","",resultats_francais!E574)</f>
        <v/>
      </c>
      <c r="L574" s="59" t="str">
        <f>IF(resultats_francais!F574="","",resultats_francais!F574)</f>
        <v/>
      </c>
      <c r="M574" s="59" t="str">
        <f>IF(resultats_francais!G574="","",resultats_francais!G574)</f>
        <v/>
      </c>
      <c r="N574" s="59" t="str">
        <f>IF(resultats_francais!K574="","",resultats_francais!K574)</f>
        <v/>
      </c>
      <c r="O574" s="59" t="str">
        <f>IF(resultats_francais!L574="","",resultats_francais!L574)</f>
        <v/>
      </c>
      <c r="P574" s="59" t="str">
        <f>IF(resultats_francais!P574="","",resultats_francais!P574)</f>
        <v/>
      </c>
      <c r="Q574" s="59" t="str">
        <f>IF(resultats_francais!Q574="","",resultats_francais!Q574)</f>
        <v/>
      </c>
      <c r="R574" s="59" t="str">
        <f>IF(resultats_francais!R574="","",resultats_francais!R574)</f>
        <v/>
      </c>
      <c r="S574" s="59" t="str">
        <f>IF(resultats_francais!S574="","",resultats_francais!S574)</f>
        <v/>
      </c>
      <c r="T574" s="59" t="str">
        <f>IF(resultats_francais!T574="","",resultats_francais!T574)</f>
        <v/>
      </c>
      <c r="U574" s="59" t="str">
        <f>IF(resultats_francais!U574="","",resultats_francais!U574)</f>
        <v/>
      </c>
    </row>
    <row r="575" spans="1:21" ht="20.100000000000001" customHeight="1" thickBot="1">
      <c r="A575" s="63" t="str">
        <f>IF(resultats_francais!A575="","",resultats_francais!A575)</f>
        <v/>
      </c>
      <c r="B575" s="59" t="str">
        <f>IF(resultats_francais!B575="","",resultats_francais!B575)</f>
        <v/>
      </c>
      <c r="C575" s="59" t="str">
        <f>IF(resultats_francais!C575="","",resultats_francais!C575)</f>
        <v/>
      </c>
      <c r="D575" s="59" t="str">
        <f>IF(resultats_francais!D575="","",resultats_francais!D575)</f>
        <v/>
      </c>
      <c r="E575" s="59" t="str">
        <f>IF(resultats_francais!H575="","",resultats_francais!H575)</f>
        <v/>
      </c>
      <c r="F575" s="59" t="str">
        <f>IF(resultats_francais!I575="","",resultats_francais!I575)</f>
        <v/>
      </c>
      <c r="G575" s="59" t="str">
        <f>IF(resultats_francais!J575="","",resultats_francais!J575)</f>
        <v/>
      </c>
      <c r="H575" s="59" t="str">
        <f>IF(resultats_francais!M575="","",resultats_francais!M575)</f>
        <v/>
      </c>
      <c r="I575" s="59" t="str">
        <f>IF(resultats_francais!N575="","",resultats_francais!N575)</f>
        <v/>
      </c>
      <c r="J575" s="59" t="str">
        <f>IF(resultats_francais!O575="","",resultats_francais!O575)</f>
        <v/>
      </c>
      <c r="K575" s="59" t="str">
        <f>IF(resultats_francais!E575="","",resultats_francais!E575)</f>
        <v/>
      </c>
      <c r="L575" s="59" t="str">
        <f>IF(resultats_francais!F575="","",resultats_francais!F575)</f>
        <v/>
      </c>
      <c r="M575" s="59" t="str">
        <f>IF(resultats_francais!G575="","",resultats_francais!G575)</f>
        <v/>
      </c>
      <c r="N575" s="59" t="str">
        <f>IF(resultats_francais!K575="","",resultats_francais!K575)</f>
        <v/>
      </c>
      <c r="O575" s="59" t="str">
        <f>IF(resultats_francais!L575="","",resultats_francais!L575)</f>
        <v/>
      </c>
      <c r="P575" s="59" t="str">
        <f>IF(resultats_francais!P575="","",resultats_francais!P575)</f>
        <v/>
      </c>
      <c r="Q575" s="59" t="str">
        <f>IF(resultats_francais!Q575="","",resultats_francais!Q575)</f>
        <v/>
      </c>
      <c r="R575" s="59" t="str">
        <f>IF(resultats_francais!R575="","",resultats_francais!R575)</f>
        <v/>
      </c>
      <c r="S575" s="59" t="str">
        <f>IF(resultats_francais!S575="","",resultats_francais!S575)</f>
        <v/>
      </c>
      <c r="T575" s="59" t="str">
        <f>IF(resultats_francais!T575="","",resultats_francais!T575)</f>
        <v/>
      </c>
      <c r="U575" s="59" t="str">
        <f>IF(resultats_francais!U575="","",resultats_francais!U575)</f>
        <v/>
      </c>
    </row>
    <row r="576" spans="1:21" ht="20.100000000000001" customHeight="1" thickBot="1">
      <c r="A576" s="63" t="str">
        <f>IF(resultats_francais!A576="","",resultats_francais!A576)</f>
        <v/>
      </c>
      <c r="B576" s="59" t="str">
        <f>IF(resultats_francais!B576="","",resultats_francais!B576)</f>
        <v/>
      </c>
      <c r="C576" s="59" t="str">
        <f>IF(resultats_francais!C576="","",resultats_francais!C576)</f>
        <v/>
      </c>
      <c r="D576" s="59" t="str">
        <f>IF(resultats_francais!D576="","",resultats_francais!D576)</f>
        <v/>
      </c>
      <c r="E576" s="59" t="str">
        <f>IF(resultats_francais!H576="","",resultats_francais!H576)</f>
        <v/>
      </c>
      <c r="F576" s="59" t="str">
        <f>IF(resultats_francais!I576="","",resultats_francais!I576)</f>
        <v/>
      </c>
      <c r="G576" s="59" t="str">
        <f>IF(resultats_francais!J576="","",resultats_francais!J576)</f>
        <v/>
      </c>
      <c r="H576" s="59" t="str">
        <f>IF(resultats_francais!M576="","",resultats_francais!M576)</f>
        <v/>
      </c>
      <c r="I576" s="59" t="str">
        <f>IF(resultats_francais!N576="","",resultats_francais!N576)</f>
        <v/>
      </c>
      <c r="J576" s="59" t="str">
        <f>IF(resultats_francais!O576="","",resultats_francais!O576)</f>
        <v/>
      </c>
      <c r="K576" s="59" t="str">
        <f>IF(resultats_francais!E576="","",resultats_francais!E576)</f>
        <v/>
      </c>
      <c r="L576" s="59" t="str">
        <f>IF(resultats_francais!F576="","",resultats_francais!F576)</f>
        <v/>
      </c>
      <c r="M576" s="59" t="str">
        <f>IF(resultats_francais!G576="","",resultats_francais!G576)</f>
        <v/>
      </c>
      <c r="N576" s="59" t="str">
        <f>IF(resultats_francais!K576="","",resultats_francais!K576)</f>
        <v/>
      </c>
      <c r="O576" s="59" t="str">
        <f>IF(resultats_francais!L576="","",resultats_francais!L576)</f>
        <v/>
      </c>
      <c r="P576" s="59" t="str">
        <f>IF(resultats_francais!P576="","",resultats_francais!P576)</f>
        <v/>
      </c>
      <c r="Q576" s="59" t="str">
        <f>IF(resultats_francais!Q576="","",resultats_francais!Q576)</f>
        <v/>
      </c>
      <c r="R576" s="59" t="str">
        <f>IF(resultats_francais!R576="","",resultats_francais!R576)</f>
        <v/>
      </c>
      <c r="S576" s="59" t="str">
        <f>IF(resultats_francais!S576="","",resultats_francais!S576)</f>
        <v/>
      </c>
      <c r="T576" s="59" t="str">
        <f>IF(resultats_francais!T576="","",resultats_francais!T576)</f>
        <v/>
      </c>
      <c r="U576" s="59" t="str">
        <f>IF(resultats_francais!U576="","",resultats_francais!U576)</f>
        <v/>
      </c>
    </row>
    <row r="577" spans="1:21" ht="20.100000000000001" customHeight="1" thickBot="1">
      <c r="A577" s="63" t="str">
        <f>IF(resultats_francais!A577="","",resultats_francais!A577)</f>
        <v/>
      </c>
      <c r="B577" s="59" t="str">
        <f>IF(resultats_francais!B577="","",resultats_francais!B577)</f>
        <v/>
      </c>
      <c r="C577" s="59" t="str">
        <f>IF(resultats_francais!C577="","",resultats_francais!C577)</f>
        <v/>
      </c>
      <c r="D577" s="59" t="str">
        <f>IF(resultats_francais!D577="","",resultats_francais!D577)</f>
        <v/>
      </c>
      <c r="E577" s="59" t="str">
        <f>IF(resultats_francais!H577="","",resultats_francais!H577)</f>
        <v/>
      </c>
      <c r="F577" s="59" t="str">
        <f>IF(resultats_francais!I577="","",resultats_francais!I577)</f>
        <v/>
      </c>
      <c r="G577" s="59" t="str">
        <f>IF(resultats_francais!J577="","",resultats_francais!J577)</f>
        <v/>
      </c>
      <c r="H577" s="59" t="str">
        <f>IF(resultats_francais!M577="","",resultats_francais!M577)</f>
        <v/>
      </c>
      <c r="I577" s="59" t="str">
        <f>IF(resultats_francais!N577="","",resultats_francais!N577)</f>
        <v/>
      </c>
      <c r="J577" s="59" t="str">
        <f>IF(resultats_francais!O577="","",resultats_francais!O577)</f>
        <v/>
      </c>
      <c r="K577" s="59" t="str">
        <f>IF(resultats_francais!E577="","",resultats_francais!E577)</f>
        <v/>
      </c>
      <c r="L577" s="59" t="str">
        <f>IF(resultats_francais!F577="","",resultats_francais!F577)</f>
        <v/>
      </c>
      <c r="M577" s="59" t="str">
        <f>IF(resultats_francais!G577="","",resultats_francais!G577)</f>
        <v/>
      </c>
      <c r="N577" s="59" t="str">
        <f>IF(resultats_francais!K577="","",resultats_francais!K577)</f>
        <v/>
      </c>
      <c r="O577" s="59" t="str">
        <f>IF(resultats_francais!L577="","",resultats_francais!L577)</f>
        <v/>
      </c>
      <c r="P577" s="59" t="str">
        <f>IF(resultats_francais!P577="","",resultats_francais!P577)</f>
        <v/>
      </c>
      <c r="Q577" s="59" t="str">
        <f>IF(resultats_francais!Q577="","",resultats_francais!Q577)</f>
        <v/>
      </c>
      <c r="R577" s="59" t="str">
        <f>IF(resultats_francais!R577="","",resultats_francais!R577)</f>
        <v/>
      </c>
      <c r="S577" s="59" t="str">
        <f>IF(resultats_francais!S577="","",resultats_francais!S577)</f>
        <v/>
      </c>
      <c r="T577" s="59" t="str">
        <f>IF(resultats_francais!T577="","",resultats_francais!T577)</f>
        <v/>
      </c>
      <c r="U577" s="59" t="str">
        <f>IF(resultats_francais!U577="","",resultats_francais!U577)</f>
        <v/>
      </c>
    </row>
    <row r="578" spans="1:21" ht="20.100000000000001" customHeight="1" thickBot="1">
      <c r="A578" s="63" t="str">
        <f>IF(resultats_francais!A578="","",resultats_francais!A578)</f>
        <v/>
      </c>
      <c r="B578" s="59" t="str">
        <f>IF(resultats_francais!B578="","",resultats_francais!B578)</f>
        <v/>
      </c>
      <c r="C578" s="59" t="str">
        <f>IF(resultats_francais!C578="","",resultats_francais!C578)</f>
        <v/>
      </c>
      <c r="D578" s="59" t="str">
        <f>IF(resultats_francais!D578="","",resultats_francais!D578)</f>
        <v/>
      </c>
      <c r="E578" s="59" t="str">
        <f>IF(resultats_francais!H578="","",resultats_francais!H578)</f>
        <v/>
      </c>
      <c r="F578" s="59" t="str">
        <f>IF(resultats_francais!I578="","",resultats_francais!I578)</f>
        <v/>
      </c>
      <c r="G578" s="59" t="str">
        <f>IF(resultats_francais!J578="","",resultats_francais!J578)</f>
        <v/>
      </c>
      <c r="H578" s="59" t="str">
        <f>IF(resultats_francais!M578="","",resultats_francais!M578)</f>
        <v/>
      </c>
      <c r="I578" s="59" t="str">
        <f>IF(resultats_francais!N578="","",resultats_francais!N578)</f>
        <v/>
      </c>
      <c r="J578" s="59" t="str">
        <f>IF(resultats_francais!O578="","",resultats_francais!O578)</f>
        <v/>
      </c>
      <c r="K578" s="59" t="str">
        <f>IF(resultats_francais!E578="","",resultats_francais!E578)</f>
        <v/>
      </c>
      <c r="L578" s="59" t="str">
        <f>IF(resultats_francais!F578="","",resultats_francais!F578)</f>
        <v/>
      </c>
      <c r="M578" s="59" t="str">
        <f>IF(resultats_francais!G578="","",resultats_francais!G578)</f>
        <v/>
      </c>
      <c r="N578" s="59" t="str">
        <f>IF(resultats_francais!K578="","",resultats_francais!K578)</f>
        <v/>
      </c>
      <c r="O578" s="59" t="str">
        <f>IF(resultats_francais!L578="","",resultats_francais!L578)</f>
        <v/>
      </c>
      <c r="P578" s="59" t="str">
        <f>IF(resultats_francais!P578="","",resultats_francais!P578)</f>
        <v/>
      </c>
      <c r="Q578" s="59" t="str">
        <f>IF(resultats_francais!Q578="","",resultats_francais!Q578)</f>
        <v/>
      </c>
      <c r="R578" s="59" t="str">
        <f>IF(resultats_francais!R578="","",resultats_francais!R578)</f>
        <v/>
      </c>
      <c r="S578" s="59" t="str">
        <f>IF(resultats_francais!S578="","",resultats_francais!S578)</f>
        <v/>
      </c>
      <c r="T578" s="59" t="str">
        <f>IF(resultats_francais!T578="","",resultats_francais!T578)</f>
        <v/>
      </c>
      <c r="U578" s="59" t="str">
        <f>IF(resultats_francais!U578="","",resultats_francais!U578)</f>
        <v/>
      </c>
    </row>
    <row r="579" spans="1:21" ht="20.100000000000001" customHeight="1" thickBot="1">
      <c r="A579" s="63" t="str">
        <f>IF(resultats_francais!A579="","",resultats_francais!A579)</f>
        <v/>
      </c>
      <c r="B579" s="59" t="str">
        <f>IF(resultats_francais!B579="","",resultats_francais!B579)</f>
        <v/>
      </c>
      <c r="C579" s="59" t="str">
        <f>IF(resultats_francais!C579="","",resultats_francais!C579)</f>
        <v/>
      </c>
      <c r="D579" s="59" t="str">
        <f>IF(resultats_francais!D579="","",resultats_francais!D579)</f>
        <v/>
      </c>
      <c r="E579" s="59" t="str">
        <f>IF(resultats_francais!H579="","",resultats_francais!H579)</f>
        <v/>
      </c>
      <c r="F579" s="59" t="str">
        <f>IF(resultats_francais!I579="","",resultats_francais!I579)</f>
        <v/>
      </c>
      <c r="G579" s="59" t="str">
        <f>IF(resultats_francais!J579="","",resultats_francais!J579)</f>
        <v/>
      </c>
      <c r="H579" s="59" t="str">
        <f>IF(resultats_francais!M579="","",resultats_francais!M579)</f>
        <v/>
      </c>
      <c r="I579" s="59" t="str">
        <f>IF(resultats_francais!N579="","",resultats_francais!N579)</f>
        <v/>
      </c>
      <c r="J579" s="59" t="str">
        <f>IF(resultats_francais!O579="","",resultats_francais!O579)</f>
        <v/>
      </c>
      <c r="K579" s="59" t="str">
        <f>IF(resultats_francais!E579="","",resultats_francais!E579)</f>
        <v/>
      </c>
      <c r="L579" s="59" t="str">
        <f>IF(resultats_francais!F579="","",resultats_francais!F579)</f>
        <v/>
      </c>
      <c r="M579" s="59" t="str">
        <f>IF(resultats_francais!G579="","",resultats_francais!G579)</f>
        <v/>
      </c>
      <c r="N579" s="59" t="str">
        <f>IF(resultats_francais!K579="","",resultats_francais!K579)</f>
        <v/>
      </c>
      <c r="O579" s="59" t="str">
        <f>IF(resultats_francais!L579="","",resultats_francais!L579)</f>
        <v/>
      </c>
      <c r="P579" s="59" t="str">
        <f>IF(resultats_francais!P579="","",resultats_francais!P579)</f>
        <v/>
      </c>
      <c r="Q579" s="59" t="str">
        <f>IF(resultats_francais!Q579="","",resultats_francais!Q579)</f>
        <v/>
      </c>
      <c r="R579" s="59" t="str">
        <f>IF(resultats_francais!R579="","",resultats_francais!R579)</f>
        <v/>
      </c>
      <c r="S579" s="59" t="str">
        <f>IF(resultats_francais!S579="","",resultats_francais!S579)</f>
        <v/>
      </c>
      <c r="T579" s="59" t="str">
        <f>IF(resultats_francais!T579="","",resultats_francais!T579)</f>
        <v/>
      </c>
      <c r="U579" s="59" t="str">
        <f>IF(resultats_francais!U579="","",resultats_francais!U579)</f>
        <v/>
      </c>
    </row>
    <row r="580" spans="1:21" ht="20.100000000000001" customHeight="1" thickBot="1">
      <c r="A580" s="63" t="str">
        <f>IF(resultats_francais!A580="","",resultats_francais!A580)</f>
        <v/>
      </c>
      <c r="B580" s="59" t="str">
        <f>IF(resultats_francais!B580="","",resultats_francais!B580)</f>
        <v/>
      </c>
      <c r="C580" s="59" t="str">
        <f>IF(resultats_francais!C580="","",resultats_francais!C580)</f>
        <v/>
      </c>
      <c r="D580" s="59" t="str">
        <f>IF(resultats_francais!D580="","",resultats_francais!D580)</f>
        <v/>
      </c>
      <c r="E580" s="59" t="str">
        <f>IF(resultats_francais!H580="","",resultats_francais!H580)</f>
        <v/>
      </c>
      <c r="F580" s="59" t="str">
        <f>IF(resultats_francais!I580="","",resultats_francais!I580)</f>
        <v/>
      </c>
      <c r="G580" s="59" t="str">
        <f>IF(resultats_francais!J580="","",resultats_francais!J580)</f>
        <v/>
      </c>
      <c r="H580" s="59" t="str">
        <f>IF(resultats_francais!M580="","",resultats_francais!M580)</f>
        <v/>
      </c>
      <c r="I580" s="59" t="str">
        <f>IF(resultats_francais!N580="","",resultats_francais!N580)</f>
        <v/>
      </c>
      <c r="J580" s="59" t="str">
        <f>IF(resultats_francais!O580="","",resultats_francais!O580)</f>
        <v/>
      </c>
      <c r="K580" s="59" t="str">
        <f>IF(resultats_francais!E580="","",resultats_francais!E580)</f>
        <v/>
      </c>
      <c r="L580" s="59" t="str">
        <f>IF(resultats_francais!F580="","",resultats_francais!F580)</f>
        <v/>
      </c>
      <c r="M580" s="59" t="str">
        <f>IF(resultats_francais!G580="","",resultats_francais!G580)</f>
        <v/>
      </c>
      <c r="N580" s="59" t="str">
        <f>IF(resultats_francais!K580="","",resultats_francais!K580)</f>
        <v/>
      </c>
      <c r="O580" s="59" t="str">
        <f>IF(resultats_francais!L580="","",resultats_francais!L580)</f>
        <v/>
      </c>
      <c r="P580" s="59" t="str">
        <f>IF(resultats_francais!P580="","",resultats_francais!P580)</f>
        <v/>
      </c>
      <c r="Q580" s="59" t="str">
        <f>IF(resultats_francais!Q580="","",resultats_francais!Q580)</f>
        <v/>
      </c>
      <c r="R580" s="59" t="str">
        <f>IF(resultats_francais!R580="","",resultats_francais!R580)</f>
        <v/>
      </c>
      <c r="S580" s="59" t="str">
        <f>IF(resultats_francais!S580="","",resultats_francais!S580)</f>
        <v/>
      </c>
      <c r="T580" s="59" t="str">
        <f>IF(resultats_francais!T580="","",resultats_francais!T580)</f>
        <v/>
      </c>
      <c r="U580" s="59" t="str">
        <f>IF(resultats_francais!U580="","",resultats_francais!U580)</f>
        <v/>
      </c>
    </row>
    <row r="581" spans="1:21" ht="20.100000000000001" customHeight="1" thickBot="1">
      <c r="A581" s="63" t="str">
        <f>IF(resultats_francais!A581="","",resultats_francais!A581)</f>
        <v/>
      </c>
      <c r="B581" s="59" t="str">
        <f>IF(resultats_francais!B581="","",resultats_francais!B581)</f>
        <v/>
      </c>
      <c r="C581" s="59" t="str">
        <f>IF(resultats_francais!C581="","",resultats_francais!C581)</f>
        <v/>
      </c>
      <c r="D581" s="59" t="str">
        <f>IF(resultats_francais!D581="","",resultats_francais!D581)</f>
        <v/>
      </c>
      <c r="E581" s="59" t="str">
        <f>IF(resultats_francais!H581="","",resultats_francais!H581)</f>
        <v/>
      </c>
      <c r="F581" s="59" t="str">
        <f>IF(resultats_francais!I581="","",resultats_francais!I581)</f>
        <v/>
      </c>
      <c r="G581" s="59" t="str">
        <f>IF(resultats_francais!J581="","",resultats_francais!J581)</f>
        <v/>
      </c>
      <c r="H581" s="59" t="str">
        <f>IF(resultats_francais!M581="","",resultats_francais!M581)</f>
        <v/>
      </c>
      <c r="I581" s="59" t="str">
        <f>IF(resultats_francais!N581="","",resultats_francais!N581)</f>
        <v/>
      </c>
      <c r="J581" s="59" t="str">
        <f>IF(resultats_francais!O581="","",resultats_francais!O581)</f>
        <v/>
      </c>
      <c r="K581" s="59" t="str">
        <f>IF(resultats_francais!E581="","",resultats_francais!E581)</f>
        <v/>
      </c>
      <c r="L581" s="59" t="str">
        <f>IF(resultats_francais!F581="","",resultats_francais!F581)</f>
        <v/>
      </c>
      <c r="M581" s="59" t="str">
        <f>IF(resultats_francais!G581="","",resultats_francais!G581)</f>
        <v/>
      </c>
      <c r="N581" s="59" t="str">
        <f>IF(resultats_francais!K581="","",resultats_francais!K581)</f>
        <v/>
      </c>
      <c r="O581" s="59" t="str">
        <f>IF(resultats_francais!L581="","",resultats_francais!L581)</f>
        <v/>
      </c>
      <c r="P581" s="59" t="str">
        <f>IF(resultats_francais!P581="","",resultats_francais!P581)</f>
        <v/>
      </c>
      <c r="Q581" s="59" t="str">
        <f>IF(resultats_francais!Q581="","",resultats_francais!Q581)</f>
        <v/>
      </c>
      <c r="R581" s="59" t="str">
        <f>IF(resultats_francais!R581="","",resultats_francais!R581)</f>
        <v/>
      </c>
      <c r="S581" s="59" t="str">
        <f>IF(resultats_francais!S581="","",resultats_francais!S581)</f>
        <v/>
      </c>
      <c r="T581" s="59" t="str">
        <f>IF(resultats_francais!T581="","",resultats_francais!T581)</f>
        <v/>
      </c>
      <c r="U581" s="59" t="str">
        <f>IF(resultats_francais!U581="","",resultats_francais!U581)</f>
        <v/>
      </c>
    </row>
    <row r="582" spans="1:21" ht="20.100000000000001" customHeight="1" thickBot="1">
      <c r="A582" s="63" t="str">
        <f>IF(resultats_francais!A582="","",resultats_francais!A582)</f>
        <v/>
      </c>
      <c r="B582" s="59" t="str">
        <f>IF(resultats_francais!B582="","",resultats_francais!B582)</f>
        <v/>
      </c>
      <c r="C582" s="59" t="str">
        <f>IF(resultats_francais!C582="","",resultats_francais!C582)</f>
        <v/>
      </c>
      <c r="D582" s="59" t="str">
        <f>IF(resultats_francais!D582="","",resultats_francais!D582)</f>
        <v/>
      </c>
      <c r="E582" s="59" t="str">
        <f>IF(resultats_francais!H582="","",resultats_francais!H582)</f>
        <v/>
      </c>
      <c r="F582" s="59" t="str">
        <f>IF(resultats_francais!I582="","",resultats_francais!I582)</f>
        <v/>
      </c>
      <c r="G582" s="59" t="str">
        <f>IF(resultats_francais!J582="","",resultats_francais!J582)</f>
        <v/>
      </c>
      <c r="H582" s="59" t="str">
        <f>IF(resultats_francais!M582="","",resultats_francais!M582)</f>
        <v/>
      </c>
      <c r="I582" s="59" t="str">
        <f>IF(resultats_francais!N582="","",resultats_francais!N582)</f>
        <v/>
      </c>
      <c r="J582" s="59" t="str">
        <f>IF(resultats_francais!O582="","",resultats_francais!O582)</f>
        <v/>
      </c>
      <c r="K582" s="59" t="str">
        <f>IF(resultats_francais!E582="","",resultats_francais!E582)</f>
        <v/>
      </c>
      <c r="L582" s="59" t="str">
        <f>IF(resultats_francais!F582="","",resultats_francais!F582)</f>
        <v/>
      </c>
      <c r="M582" s="59" t="str">
        <f>IF(resultats_francais!G582="","",resultats_francais!G582)</f>
        <v/>
      </c>
      <c r="N582" s="59" t="str">
        <f>IF(resultats_francais!K582="","",resultats_francais!K582)</f>
        <v/>
      </c>
      <c r="O582" s="59" t="str">
        <f>IF(resultats_francais!L582="","",resultats_francais!L582)</f>
        <v/>
      </c>
      <c r="P582" s="59" t="str">
        <f>IF(resultats_francais!P582="","",resultats_francais!P582)</f>
        <v/>
      </c>
      <c r="Q582" s="59" t="str">
        <f>IF(resultats_francais!Q582="","",resultats_francais!Q582)</f>
        <v/>
      </c>
      <c r="R582" s="59" t="str">
        <f>IF(resultats_francais!R582="","",resultats_francais!R582)</f>
        <v/>
      </c>
      <c r="S582" s="59" t="str">
        <f>IF(resultats_francais!S582="","",resultats_francais!S582)</f>
        <v/>
      </c>
      <c r="T582" s="59" t="str">
        <f>IF(resultats_francais!T582="","",resultats_francais!T582)</f>
        <v/>
      </c>
      <c r="U582" s="59" t="str">
        <f>IF(resultats_francais!U582="","",resultats_francais!U582)</f>
        <v/>
      </c>
    </row>
    <row r="583" spans="1:21" ht="20.100000000000001" customHeight="1" thickBot="1">
      <c r="A583" s="63" t="str">
        <f>IF(resultats_francais!A583="","",resultats_francais!A583)</f>
        <v/>
      </c>
      <c r="B583" s="59" t="str">
        <f>IF(resultats_francais!B583="","",resultats_francais!B583)</f>
        <v/>
      </c>
      <c r="C583" s="59" t="str">
        <f>IF(resultats_francais!C583="","",resultats_francais!C583)</f>
        <v/>
      </c>
      <c r="D583" s="59" t="str">
        <f>IF(resultats_francais!D583="","",resultats_francais!D583)</f>
        <v/>
      </c>
      <c r="E583" s="59" t="str">
        <f>IF(resultats_francais!H583="","",resultats_francais!H583)</f>
        <v/>
      </c>
      <c r="F583" s="59" t="str">
        <f>IF(resultats_francais!I583="","",resultats_francais!I583)</f>
        <v/>
      </c>
      <c r="G583" s="59" t="str">
        <f>IF(resultats_francais!J583="","",resultats_francais!J583)</f>
        <v/>
      </c>
      <c r="H583" s="59" t="str">
        <f>IF(resultats_francais!M583="","",resultats_francais!M583)</f>
        <v/>
      </c>
      <c r="I583" s="59" t="str">
        <f>IF(resultats_francais!N583="","",resultats_francais!N583)</f>
        <v/>
      </c>
      <c r="J583" s="59" t="str">
        <f>IF(resultats_francais!O583="","",resultats_francais!O583)</f>
        <v/>
      </c>
      <c r="K583" s="59" t="str">
        <f>IF(resultats_francais!E583="","",resultats_francais!E583)</f>
        <v/>
      </c>
      <c r="L583" s="59" t="str">
        <f>IF(resultats_francais!F583="","",resultats_francais!F583)</f>
        <v/>
      </c>
      <c r="M583" s="59" t="str">
        <f>IF(resultats_francais!G583="","",resultats_francais!G583)</f>
        <v/>
      </c>
      <c r="N583" s="59" t="str">
        <f>IF(resultats_francais!K583="","",resultats_francais!K583)</f>
        <v/>
      </c>
      <c r="O583" s="59" t="str">
        <f>IF(resultats_francais!L583="","",resultats_francais!L583)</f>
        <v/>
      </c>
      <c r="P583" s="59" t="str">
        <f>IF(resultats_francais!P583="","",resultats_francais!P583)</f>
        <v/>
      </c>
      <c r="Q583" s="59" t="str">
        <f>IF(resultats_francais!Q583="","",resultats_francais!Q583)</f>
        <v/>
      </c>
      <c r="R583" s="59" t="str">
        <f>IF(resultats_francais!R583="","",resultats_francais!R583)</f>
        <v/>
      </c>
      <c r="S583" s="59" t="str">
        <f>IF(resultats_francais!S583="","",resultats_francais!S583)</f>
        <v/>
      </c>
      <c r="T583" s="59" t="str">
        <f>IF(resultats_francais!T583="","",resultats_francais!T583)</f>
        <v/>
      </c>
      <c r="U583" s="59" t="str">
        <f>IF(resultats_francais!U583="","",resultats_francais!U583)</f>
        <v/>
      </c>
    </row>
    <row r="584" spans="1:21" ht="20.100000000000001" customHeight="1" thickBot="1">
      <c r="A584" s="63" t="str">
        <f>IF(resultats_francais!A584="","",resultats_francais!A584)</f>
        <v/>
      </c>
      <c r="B584" s="59" t="str">
        <f>IF(resultats_francais!B584="","",resultats_francais!B584)</f>
        <v/>
      </c>
      <c r="C584" s="59" t="str">
        <f>IF(resultats_francais!C584="","",resultats_francais!C584)</f>
        <v/>
      </c>
      <c r="D584" s="59" t="str">
        <f>IF(resultats_francais!D584="","",resultats_francais!D584)</f>
        <v/>
      </c>
      <c r="E584" s="59" t="str">
        <f>IF(resultats_francais!H584="","",resultats_francais!H584)</f>
        <v/>
      </c>
      <c r="F584" s="59" t="str">
        <f>IF(resultats_francais!I584="","",resultats_francais!I584)</f>
        <v/>
      </c>
      <c r="G584" s="59" t="str">
        <f>IF(resultats_francais!J584="","",resultats_francais!J584)</f>
        <v/>
      </c>
      <c r="H584" s="59" t="str">
        <f>IF(resultats_francais!M584="","",resultats_francais!M584)</f>
        <v/>
      </c>
      <c r="I584" s="59" t="str">
        <f>IF(resultats_francais!N584="","",resultats_francais!N584)</f>
        <v/>
      </c>
      <c r="J584" s="59" t="str">
        <f>IF(resultats_francais!O584="","",resultats_francais!O584)</f>
        <v/>
      </c>
      <c r="K584" s="59" t="str">
        <f>IF(resultats_francais!E584="","",resultats_francais!E584)</f>
        <v/>
      </c>
      <c r="L584" s="59" t="str">
        <f>IF(resultats_francais!F584="","",resultats_francais!F584)</f>
        <v/>
      </c>
      <c r="M584" s="59" t="str">
        <f>IF(resultats_francais!G584="","",resultats_francais!G584)</f>
        <v/>
      </c>
      <c r="N584" s="59" t="str">
        <f>IF(resultats_francais!K584="","",resultats_francais!K584)</f>
        <v/>
      </c>
      <c r="O584" s="59" t="str">
        <f>IF(resultats_francais!L584="","",resultats_francais!L584)</f>
        <v/>
      </c>
      <c r="P584" s="59" t="str">
        <f>IF(resultats_francais!P584="","",resultats_francais!P584)</f>
        <v/>
      </c>
      <c r="Q584" s="59" t="str">
        <f>IF(resultats_francais!Q584="","",resultats_francais!Q584)</f>
        <v/>
      </c>
      <c r="R584" s="59" t="str">
        <f>IF(resultats_francais!R584="","",resultats_francais!R584)</f>
        <v/>
      </c>
      <c r="S584" s="59" t="str">
        <f>IF(resultats_francais!S584="","",resultats_francais!S584)</f>
        <v/>
      </c>
      <c r="T584" s="59" t="str">
        <f>IF(resultats_francais!T584="","",resultats_francais!T584)</f>
        <v/>
      </c>
      <c r="U584" s="59" t="str">
        <f>IF(resultats_francais!U584="","",resultats_francais!U584)</f>
        <v/>
      </c>
    </row>
    <row r="585" spans="1:21" ht="20.100000000000001" customHeight="1" thickBot="1">
      <c r="A585" s="63" t="str">
        <f>IF(resultats_francais!A585="","",resultats_francais!A585)</f>
        <v/>
      </c>
      <c r="B585" s="59" t="str">
        <f>IF(resultats_francais!B585="","",resultats_francais!B585)</f>
        <v/>
      </c>
      <c r="C585" s="59" t="str">
        <f>IF(resultats_francais!C585="","",resultats_francais!C585)</f>
        <v/>
      </c>
      <c r="D585" s="59" t="str">
        <f>IF(resultats_francais!D585="","",resultats_francais!D585)</f>
        <v/>
      </c>
      <c r="E585" s="59" t="str">
        <f>IF(resultats_francais!H585="","",resultats_francais!H585)</f>
        <v/>
      </c>
      <c r="F585" s="59" t="str">
        <f>IF(resultats_francais!I585="","",resultats_francais!I585)</f>
        <v/>
      </c>
      <c r="G585" s="59" t="str">
        <f>IF(resultats_francais!J585="","",resultats_francais!J585)</f>
        <v/>
      </c>
      <c r="H585" s="59" t="str">
        <f>IF(resultats_francais!M585="","",resultats_francais!M585)</f>
        <v/>
      </c>
      <c r="I585" s="59" t="str">
        <f>IF(resultats_francais!N585="","",resultats_francais!N585)</f>
        <v/>
      </c>
      <c r="J585" s="59" t="str">
        <f>IF(resultats_francais!O585="","",resultats_francais!O585)</f>
        <v/>
      </c>
      <c r="K585" s="59" t="str">
        <f>IF(resultats_francais!E585="","",resultats_francais!E585)</f>
        <v/>
      </c>
      <c r="L585" s="59" t="str">
        <f>IF(resultats_francais!F585="","",resultats_francais!F585)</f>
        <v/>
      </c>
      <c r="M585" s="59" t="str">
        <f>IF(resultats_francais!G585="","",resultats_francais!G585)</f>
        <v/>
      </c>
      <c r="N585" s="59" t="str">
        <f>IF(resultats_francais!K585="","",resultats_francais!K585)</f>
        <v/>
      </c>
      <c r="O585" s="59" t="str">
        <f>IF(resultats_francais!L585="","",resultats_francais!L585)</f>
        <v/>
      </c>
      <c r="P585" s="59" t="str">
        <f>IF(resultats_francais!P585="","",resultats_francais!P585)</f>
        <v/>
      </c>
      <c r="Q585" s="59" t="str">
        <f>IF(resultats_francais!Q585="","",resultats_francais!Q585)</f>
        <v/>
      </c>
      <c r="R585" s="59" t="str">
        <f>IF(resultats_francais!R585="","",resultats_francais!R585)</f>
        <v/>
      </c>
      <c r="S585" s="59" t="str">
        <f>IF(resultats_francais!S585="","",resultats_francais!S585)</f>
        <v/>
      </c>
      <c r="T585" s="59" t="str">
        <f>IF(resultats_francais!T585="","",resultats_francais!T585)</f>
        <v/>
      </c>
      <c r="U585" s="59" t="str">
        <f>IF(resultats_francais!U585="","",resultats_francais!U585)</f>
        <v/>
      </c>
    </row>
    <row r="586" spans="1:21" ht="20.100000000000001" customHeight="1" thickBot="1">
      <c r="A586" s="63" t="str">
        <f>IF(resultats_francais!A586="","",resultats_francais!A586)</f>
        <v/>
      </c>
      <c r="B586" s="59" t="str">
        <f>IF(resultats_francais!B586="","",resultats_francais!B586)</f>
        <v/>
      </c>
      <c r="C586" s="59" t="str">
        <f>IF(resultats_francais!C586="","",resultats_francais!C586)</f>
        <v/>
      </c>
      <c r="D586" s="59" t="str">
        <f>IF(resultats_francais!D586="","",resultats_francais!D586)</f>
        <v/>
      </c>
      <c r="E586" s="59" t="str">
        <f>IF(resultats_francais!H586="","",resultats_francais!H586)</f>
        <v/>
      </c>
      <c r="F586" s="59" t="str">
        <f>IF(resultats_francais!I586="","",resultats_francais!I586)</f>
        <v/>
      </c>
      <c r="G586" s="59" t="str">
        <f>IF(resultats_francais!J586="","",resultats_francais!J586)</f>
        <v/>
      </c>
      <c r="H586" s="59" t="str">
        <f>IF(resultats_francais!M586="","",resultats_francais!M586)</f>
        <v/>
      </c>
      <c r="I586" s="59" t="str">
        <f>IF(resultats_francais!N586="","",resultats_francais!N586)</f>
        <v/>
      </c>
      <c r="J586" s="59" t="str">
        <f>IF(resultats_francais!O586="","",resultats_francais!O586)</f>
        <v/>
      </c>
      <c r="K586" s="59" t="str">
        <f>IF(resultats_francais!E586="","",resultats_francais!E586)</f>
        <v/>
      </c>
      <c r="L586" s="59" t="str">
        <f>IF(resultats_francais!F586="","",resultats_francais!F586)</f>
        <v/>
      </c>
      <c r="M586" s="59" t="str">
        <f>IF(resultats_francais!G586="","",resultats_francais!G586)</f>
        <v/>
      </c>
      <c r="N586" s="59" t="str">
        <f>IF(resultats_francais!K586="","",resultats_francais!K586)</f>
        <v/>
      </c>
      <c r="O586" s="59" t="str">
        <f>IF(resultats_francais!L586="","",resultats_francais!L586)</f>
        <v/>
      </c>
      <c r="P586" s="59" t="str">
        <f>IF(resultats_francais!P586="","",resultats_francais!P586)</f>
        <v/>
      </c>
      <c r="Q586" s="59" t="str">
        <f>IF(resultats_francais!Q586="","",resultats_francais!Q586)</f>
        <v/>
      </c>
      <c r="R586" s="59" t="str">
        <f>IF(resultats_francais!R586="","",resultats_francais!R586)</f>
        <v/>
      </c>
      <c r="S586" s="59" t="str">
        <f>IF(resultats_francais!S586="","",resultats_francais!S586)</f>
        <v/>
      </c>
      <c r="T586" s="59" t="str">
        <f>IF(resultats_francais!T586="","",resultats_francais!T586)</f>
        <v/>
      </c>
      <c r="U586" s="59" t="str">
        <f>IF(resultats_francais!U586="","",resultats_francais!U586)</f>
        <v/>
      </c>
    </row>
    <row r="587" spans="1:21" ht="20.100000000000001" customHeight="1" thickBot="1">
      <c r="A587" s="63" t="str">
        <f>IF(resultats_francais!A587="","",resultats_francais!A587)</f>
        <v/>
      </c>
      <c r="B587" s="59" t="str">
        <f>IF(resultats_francais!B587="","",resultats_francais!B587)</f>
        <v/>
      </c>
      <c r="C587" s="59" t="str">
        <f>IF(resultats_francais!C587="","",resultats_francais!C587)</f>
        <v/>
      </c>
      <c r="D587" s="59" t="str">
        <f>IF(resultats_francais!D587="","",resultats_francais!D587)</f>
        <v/>
      </c>
      <c r="E587" s="59" t="str">
        <f>IF(resultats_francais!H587="","",resultats_francais!H587)</f>
        <v/>
      </c>
      <c r="F587" s="59" t="str">
        <f>IF(resultats_francais!I587="","",resultats_francais!I587)</f>
        <v/>
      </c>
      <c r="G587" s="59" t="str">
        <f>IF(resultats_francais!J587="","",resultats_francais!J587)</f>
        <v/>
      </c>
      <c r="H587" s="59" t="str">
        <f>IF(resultats_francais!M587="","",resultats_francais!M587)</f>
        <v/>
      </c>
      <c r="I587" s="59" t="str">
        <f>IF(resultats_francais!N587="","",resultats_francais!N587)</f>
        <v/>
      </c>
      <c r="J587" s="59" t="str">
        <f>IF(resultats_francais!O587="","",resultats_francais!O587)</f>
        <v/>
      </c>
      <c r="K587" s="59" t="str">
        <f>IF(resultats_francais!E587="","",resultats_francais!E587)</f>
        <v/>
      </c>
      <c r="L587" s="59" t="str">
        <f>IF(resultats_francais!F587="","",resultats_francais!F587)</f>
        <v/>
      </c>
      <c r="M587" s="59" t="str">
        <f>IF(resultats_francais!G587="","",resultats_francais!G587)</f>
        <v/>
      </c>
      <c r="N587" s="59" t="str">
        <f>IF(resultats_francais!K587="","",resultats_francais!K587)</f>
        <v/>
      </c>
      <c r="O587" s="59" t="str">
        <f>IF(resultats_francais!L587="","",resultats_francais!L587)</f>
        <v/>
      </c>
      <c r="P587" s="59" t="str">
        <f>IF(resultats_francais!P587="","",resultats_francais!P587)</f>
        <v/>
      </c>
      <c r="Q587" s="59" t="str">
        <f>IF(resultats_francais!Q587="","",resultats_francais!Q587)</f>
        <v/>
      </c>
      <c r="R587" s="59" t="str">
        <f>IF(resultats_francais!R587="","",resultats_francais!R587)</f>
        <v/>
      </c>
      <c r="S587" s="59" t="str">
        <f>IF(resultats_francais!S587="","",resultats_francais!S587)</f>
        <v/>
      </c>
      <c r="T587" s="59" t="str">
        <f>IF(resultats_francais!T587="","",resultats_francais!T587)</f>
        <v/>
      </c>
      <c r="U587" s="59" t="str">
        <f>IF(resultats_francais!U587="","",resultats_francais!U587)</f>
        <v/>
      </c>
    </row>
    <row r="588" spans="1:21" ht="20.100000000000001" customHeight="1" thickBot="1">
      <c r="A588" s="63" t="str">
        <f>IF(resultats_francais!A588="","",resultats_francais!A588)</f>
        <v/>
      </c>
      <c r="B588" s="59" t="str">
        <f>IF(resultats_francais!B588="","",resultats_francais!B588)</f>
        <v/>
      </c>
      <c r="C588" s="59" t="str">
        <f>IF(resultats_francais!C588="","",resultats_francais!C588)</f>
        <v/>
      </c>
      <c r="D588" s="59" t="str">
        <f>IF(resultats_francais!D588="","",resultats_francais!D588)</f>
        <v/>
      </c>
      <c r="E588" s="59" t="str">
        <f>IF(resultats_francais!H588="","",resultats_francais!H588)</f>
        <v/>
      </c>
      <c r="F588" s="59" t="str">
        <f>IF(resultats_francais!I588="","",resultats_francais!I588)</f>
        <v/>
      </c>
      <c r="G588" s="59" t="str">
        <f>IF(resultats_francais!J588="","",resultats_francais!J588)</f>
        <v/>
      </c>
      <c r="H588" s="59" t="str">
        <f>IF(resultats_francais!M588="","",resultats_francais!M588)</f>
        <v/>
      </c>
      <c r="I588" s="59" t="str">
        <f>IF(resultats_francais!N588="","",resultats_francais!N588)</f>
        <v/>
      </c>
      <c r="J588" s="59" t="str">
        <f>IF(resultats_francais!O588="","",resultats_francais!O588)</f>
        <v/>
      </c>
      <c r="K588" s="59" t="str">
        <f>IF(resultats_francais!E588="","",resultats_francais!E588)</f>
        <v/>
      </c>
      <c r="L588" s="59" t="str">
        <f>IF(resultats_francais!F588="","",resultats_francais!F588)</f>
        <v/>
      </c>
      <c r="M588" s="59" t="str">
        <f>IF(resultats_francais!G588="","",resultats_francais!G588)</f>
        <v/>
      </c>
      <c r="N588" s="59" t="str">
        <f>IF(resultats_francais!K588="","",resultats_francais!K588)</f>
        <v/>
      </c>
      <c r="O588" s="59" t="str">
        <f>IF(resultats_francais!L588="","",resultats_francais!L588)</f>
        <v/>
      </c>
      <c r="P588" s="59" t="str">
        <f>IF(resultats_francais!P588="","",resultats_francais!P588)</f>
        <v/>
      </c>
      <c r="Q588" s="59" t="str">
        <f>IF(resultats_francais!Q588="","",resultats_francais!Q588)</f>
        <v/>
      </c>
      <c r="R588" s="59" t="str">
        <f>IF(resultats_francais!R588="","",resultats_francais!R588)</f>
        <v/>
      </c>
      <c r="S588" s="59" t="str">
        <f>IF(resultats_francais!S588="","",resultats_francais!S588)</f>
        <v/>
      </c>
      <c r="T588" s="59" t="str">
        <f>IF(resultats_francais!T588="","",resultats_francais!T588)</f>
        <v/>
      </c>
      <c r="U588" s="59" t="str">
        <f>IF(resultats_francais!U588="","",resultats_francais!U588)</f>
        <v/>
      </c>
    </row>
    <row r="589" spans="1:21" ht="20.100000000000001" customHeight="1" thickBot="1">
      <c r="A589" s="63" t="str">
        <f>IF(resultats_francais!A589="","",resultats_francais!A589)</f>
        <v/>
      </c>
      <c r="B589" s="59" t="str">
        <f>IF(resultats_francais!B589="","",resultats_francais!B589)</f>
        <v/>
      </c>
      <c r="C589" s="59" t="str">
        <f>IF(resultats_francais!C589="","",resultats_francais!C589)</f>
        <v/>
      </c>
      <c r="D589" s="59" t="str">
        <f>IF(resultats_francais!D589="","",resultats_francais!D589)</f>
        <v/>
      </c>
      <c r="E589" s="59" t="str">
        <f>IF(resultats_francais!H589="","",resultats_francais!H589)</f>
        <v/>
      </c>
      <c r="F589" s="59" t="str">
        <f>IF(resultats_francais!I589="","",resultats_francais!I589)</f>
        <v/>
      </c>
      <c r="G589" s="59" t="str">
        <f>IF(resultats_francais!J589="","",resultats_francais!J589)</f>
        <v/>
      </c>
      <c r="H589" s="59" t="str">
        <f>IF(resultats_francais!M589="","",resultats_francais!M589)</f>
        <v/>
      </c>
      <c r="I589" s="59" t="str">
        <f>IF(resultats_francais!N589="","",resultats_francais!N589)</f>
        <v/>
      </c>
      <c r="J589" s="59" t="str">
        <f>IF(resultats_francais!O589="","",resultats_francais!O589)</f>
        <v/>
      </c>
      <c r="K589" s="59" t="str">
        <f>IF(resultats_francais!E589="","",resultats_francais!E589)</f>
        <v/>
      </c>
      <c r="L589" s="59" t="str">
        <f>IF(resultats_francais!F589="","",resultats_francais!F589)</f>
        <v/>
      </c>
      <c r="M589" s="59" t="str">
        <f>IF(resultats_francais!G589="","",resultats_francais!G589)</f>
        <v/>
      </c>
      <c r="N589" s="59" t="str">
        <f>IF(resultats_francais!K589="","",resultats_francais!K589)</f>
        <v/>
      </c>
      <c r="O589" s="59" t="str">
        <f>IF(resultats_francais!L589="","",resultats_francais!L589)</f>
        <v/>
      </c>
      <c r="P589" s="59" t="str">
        <f>IF(resultats_francais!P589="","",resultats_francais!P589)</f>
        <v/>
      </c>
      <c r="Q589" s="59" t="str">
        <f>IF(resultats_francais!Q589="","",resultats_francais!Q589)</f>
        <v/>
      </c>
      <c r="R589" s="59" t="str">
        <f>IF(resultats_francais!R589="","",resultats_francais!R589)</f>
        <v/>
      </c>
      <c r="S589" s="59" t="str">
        <f>IF(resultats_francais!S589="","",resultats_francais!S589)</f>
        <v/>
      </c>
      <c r="T589" s="59" t="str">
        <f>IF(resultats_francais!T589="","",resultats_francais!T589)</f>
        <v/>
      </c>
      <c r="U589" s="59" t="str">
        <f>IF(resultats_francais!U589="","",resultats_francais!U589)</f>
        <v/>
      </c>
    </row>
    <row r="590" spans="1:21" ht="20.100000000000001" customHeight="1" thickBot="1">
      <c r="A590" s="63" t="str">
        <f>IF(resultats_francais!A590="","",resultats_francais!A590)</f>
        <v/>
      </c>
      <c r="B590" s="59" t="str">
        <f>IF(resultats_francais!B590="","",resultats_francais!B590)</f>
        <v/>
      </c>
      <c r="C590" s="59" t="str">
        <f>IF(resultats_francais!C590="","",resultats_francais!C590)</f>
        <v/>
      </c>
      <c r="D590" s="59" t="str">
        <f>IF(resultats_francais!D590="","",resultats_francais!D590)</f>
        <v/>
      </c>
      <c r="E590" s="59" t="str">
        <f>IF(resultats_francais!H590="","",resultats_francais!H590)</f>
        <v/>
      </c>
      <c r="F590" s="59" t="str">
        <f>IF(resultats_francais!I590="","",resultats_francais!I590)</f>
        <v/>
      </c>
      <c r="G590" s="59" t="str">
        <f>IF(resultats_francais!J590="","",resultats_francais!J590)</f>
        <v/>
      </c>
      <c r="H590" s="59" t="str">
        <f>IF(resultats_francais!M590="","",resultats_francais!M590)</f>
        <v/>
      </c>
      <c r="I590" s="59" t="str">
        <f>IF(resultats_francais!N590="","",resultats_francais!N590)</f>
        <v/>
      </c>
      <c r="J590" s="59" t="str">
        <f>IF(resultats_francais!O590="","",resultats_francais!O590)</f>
        <v/>
      </c>
      <c r="K590" s="59" t="str">
        <f>IF(resultats_francais!E590="","",resultats_francais!E590)</f>
        <v/>
      </c>
      <c r="L590" s="59" t="str">
        <f>IF(resultats_francais!F590="","",resultats_francais!F590)</f>
        <v/>
      </c>
      <c r="M590" s="59" t="str">
        <f>IF(resultats_francais!G590="","",resultats_francais!G590)</f>
        <v/>
      </c>
      <c r="N590" s="59" t="str">
        <f>IF(resultats_francais!K590="","",resultats_francais!K590)</f>
        <v/>
      </c>
      <c r="O590" s="59" t="str">
        <f>IF(resultats_francais!L590="","",resultats_francais!L590)</f>
        <v/>
      </c>
      <c r="P590" s="59" t="str">
        <f>IF(resultats_francais!P590="","",resultats_francais!P590)</f>
        <v/>
      </c>
      <c r="Q590" s="59" t="str">
        <f>IF(resultats_francais!Q590="","",resultats_francais!Q590)</f>
        <v/>
      </c>
      <c r="R590" s="59" t="str">
        <f>IF(resultats_francais!R590="","",resultats_francais!R590)</f>
        <v/>
      </c>
      <c r="S590" s="59" t="str">
        <f>IF(resultats_francais!S590="","",resultats_francais!S590)</f>
        <v/>
      </c>
      <c r="T590" s="59" t="str">
        <f>IF(resultats_francais!T590="","",resultats_francais!T590)</f>
        <v/>
      </c>
      <c r="U590" s="59" t="str">
        <f>IF(resultats_francais!U590="","",resultats_francais!U590)</f>
        <v/>
      </c>
    </row>
    <row r="591" spans="1:21" ht="20.100000000000001" customHeight="1" thickBot="1">
      <c r="A591" s="63" t="str">
        <f>IF(resultats_francais!A591="","",resultats_francais!A591)</f>
        <v/>
      </c>
      <c r="B591" s="59" t="str">
        <f>IF(resultats_francais!B591="","",resultats_francais!B591)</f>
        <v/>
      </c>
      <c r="C591" s="59" t="str">
        <f>IF(resultats_francais!C591="","",resultats_francais!C591)</f>
        <v/>
      </c>
      <c r="D591" s="59" t="str">
        <f>IF(resultats_francais!D591="","",resultats_francais!D591)</f>
        <v/>
      </c>
      <c r="E591" s="59" t="str">
        <f>IF(resultats_francais!H591="","",resultats_francais!H591)</f>
        <v/>
      </c>
      <c r="F591" s="59" t="str">
        <f>IF(resultats_francais!I591="","",resultats_francais!I591)</f>
        <v/>
      </c>
      <c r="G591" s="59" t="str">
        <f>IF(resultats_francais!J591="","",resultats_francais!J591)</f>
        <v/>
      </c>
      <c r="H591" s="59" t="str">
        <f>IF(resultats_francais!M591="","",resultats_francais!M591)</f>
        <v/>
      </c>
      <c r="I591" s="59" t="str">
        <f>IF(resultats_francais!N591="","",resultats_francais!N591)</f>
        <v/>
      </c>
      <c r="J591" s="59" t="str">
        <f>IF(resultats_francais!O591="","",resultats_francais!O591)</f>
        <v/>
      </c>
      <c r="K591" s="59" t="str">
        <f>IF(resultats_francais!E591="","",resultats_francais!E591)</f>
        <v/>
      </c>
      <c r="L591" s="59" t="str">
        <f>IF(resultats_francais!F591="","",resultats_francais!F591)</f>
        <v/>
      </c>
      <c r="M591" s="59" t="str">
        <f>IF(resultats_francais!G591="","",resultats_francais!G591)</f>
        <v/>
      </c>
      <c r="N591" s="59" t="str">
        <f>IF(resultats_francais!K591="","",resultats_francais!K591)</f>
        <v/>
      </c>
      <c r="O591" s="59" t="str">
        <f>IF(resultats_francais!L591="","",resultats_francais!L591)</f>
        <v/>
      </c>
      <c r="P591" s="59" t="str">
        <f>IF(resultats_francais!P591="","",resultats_francais!P591)</f>
        <v/>
      </c>
      <c r="Q591" s="59" t="str">
        <f>IF(resultats_francais!Q591="","",resultats_francais!Q591)</f>
        <v/>
      </c>
      <c r="R591" s="59" t="str">
        <f>IF(resultats_francais!R591="","",resultats_francais!R591)</f>
        <v/>
      </c>
      <c r="S591" s="59" t="str">
        <f>IF(resultats_francais!S591="","",resultats_francais!S591)</f>
        <v/>
      </c>
      <c r="T591" s="59" t="str">
        <f>IF(resultats_francais!T591="","",resultats_francais!T591)</f>
        <v/>
      </c>
      <c r="U591" s="59" t="str">
        <f>IF(resultats_francais!U591="","",resultats_francais!U591)</f>
        <v/>
      </c>
    </row>
    <row r="592" spans="1:21" ht="20.100000000000001" customHeight="1" thickBot="1">
      <c r="A592" s="63" t="str">
        <f>IF(resultats_francais!A592="","",resultats_francais!A592)</f>
        <v/>
      </c>
      <c r="B592" s="59" t="str">
        <f>IF(resultats_francais!B592="","",resultats_francais!B592)</f>
        <v/>
      </c>
      <c r="C592" s="59" t="str">
        <f>IF(resultats_francais!C592="","",resultats_francais!C592)</f>
        <v/>
      </c>
      <c r="D592" s="59" t="str">
        <f>IF(resultats_francais!D592="","",resultats_francais!D592)</f>
        <v/>
      </c>
      <c r="E592" s="59" t="str">
        <f>IF(resultats_francais!H592="","",resultats_francais!H592)</f>
        <v/>
      </c>
      <c r="F592" s="59" t="str">
        <f>IF(resultats_francais!I592="","",resultats_francais!I592)</f>
        <v/>
      </c>
      <c r="G592" s="59" t="str">
        <f>IF(resultats_francais!J592="","",resultats_francais!J592)</f>
        <v/>
      </c>
      <c r="H592" s="59" t="str">
        <f>IF(resultats_francais!M592="","",resultats_francais!M592)</f>
        <v/>
      </c>
      <c r="I592" s="59" t="str">
        <f>IF(resultats_francais!N592="","",resultats_francais!N592)</f>
        <v/>
      </c>
      <c r="J592" s="59" t="str">
        <f>IF(resultats_francais!O592="","",resultats_francais!O592)</f>
        <v/>
      </c>
      <c r="K592" s="59" t="str">
        <f>IF(resultats_francais!E592="","",resultats_francais!E592)</f>
        <v/>
      </c>
      <c r="L592" s="59" t="str">
        <f>IF(resultats_francais!F592="","",resultats_francais!F592)</f>
        <v/>
      </c>
      <c r="M592" s="59" t="str">
        <f>IF(resultats_francais!G592="","",resultats_francais!G592)</f>
        <v/>
      </c>
      <c r="N592" s="59" t="str">
        <f>IF(resultats_francais!K592="","",resultats_francais!K592)</f>
        <v/>
      </c>
      <c r="O592" s="59" t="str">
        <f>IF(resultats_francais!L592="","",resultats_francais!L592)</f>
        <v/>
      </c>
      <c r="P592" s="59" t="str">
        <f>IF(resultats_francais!P592="","",resultats_francais!P592)</f>
        <v/>
      </c>
      <c r="Q592" s="59" t="str">
        <f>IF(resultats_francais!Q592="","",resultats_francais!Q592)</f>
        <v/>
      </c>
      <c r="R592" s="59" t="str">
        <f>IF(resultats_francais!R592="","",resultats_francais!R592)</f>
        <v/>
      </c>
      <c r="S592" s="59" t="str">
        <f>IF(resultats_francais!S592="","",resultats_francais!S592)</f>
        <v/>
      </c>
      <c r="T592" s="59" t="str">
        <f>IF(resultats_francais!T592="","",resultats_francais!T592)</f>
        <v/>
      </c>
      <c r="U592" s="59" t="str">
        <f>IF(resultats_francais!U592="","",resultats_francais!U592)</f>
        <v/>
      </c>
    </row>
    <row r="593" spans="1:21" ht="20.100000000000001" customHeight="1" thickBot="1">
      <c r="A593" s="63" t="str">
        <f>IF(resultats_francais!A593="","",resultats_francais!A593)</f>
        <v/>
      </c>
      <c r="B593" s="59" t="str">
        <f>IF(resultats_francais!B593="","",resultats_francais!B593)</f>
        <v/>
      </c>
      <c r="C593" s="59" t="str">
        <f>IF(resultats_francais!C593="","",resultats_francais!C593)</f>
        <v/>
      </c>
      <c r="D593" s="59" t="str">
        <f>IF(resultats_francais!D593="","",resultats_francais!D593)</f>
        <v/>
      </c>
      <c r="E593" s="59" t="str">
        <f>IF(resultats_francais!H593="","",resultats_francais!H593)</f>
        <v/>
      </c>
      <c r="F593" s="59" t="str">
        <f>IF(resultats_francais!I593="","",resultats_francais!I593)</f>
        <v/>
      </c>
      <c r="G593" s="59" t="str">
        <f>IF(resultats_francais!J593="","",resultats_francais!J593)</f>
        <v/>
      </c>
      <c r="H593" s="59" t="str">
        <f>IF(resultats_francais!M593="","",resultats_francais!M593)</f>
        <v/>
      </c>
      <c r="I593" s="59" t="str">
        <f>IF(resultats_francais!N593="","",resultats_francais!N593)</f>
        <v/>
      </c>
      <c r="J593" s="59" t="str">
        <f>IF(resultats_francais!O593="","",resultats_francais!O593)</f>
        <v/>
      </c>
      <c r="K593" s="59" t="str">
        <f>IF(resultats_francais!E593="","",resultats_francais!E593)</f>
        <v/>
      </c>
      <c r="L593" s="59" t="str">
        <f>IF(resultats_francais!F593="","",resultats_francais!F593)</f>
        <v/>
      </c>
      <c r="M593" s="59" t="str">
        <f>IF(resultats_francais!G593="","",resultats_francais!G593)</f>
        <v/>
      </c>
      <c r="N593" s="59" t="str">
        <f>IF(resultats_francais!K593="","",resultats_francais!K593)</f>
        <v/>
      </c>
      <c r="O593" s="59" t="str">
        <f>IF(resultats_francais!L593="","",resultats_francais!L593)</f>
        <v/>
      </c>
      <c r="P593" s="59" t="str">
        <f>IF(resultats_francais!P593="","",resultats_francais!P593)</f>
        <v/>
      </c>
      <c r="Q593" s="59" t="str">
        <f>IF(resultats_francais!Q593="","",resultats_francais!Q593)</f>
        <v/>
      </c>
      <c r="R593" s="59" t="str">
        <f>IF(resultats_francais!R593="","",resultats_francais!R593)</f>
        <v/>
      </c>
      <c r="S593" s="59" t="str">
        <f>IF(resultats_francais!S593="","",resultats_francais!S593)</f>
        <v/>
      </c>
      <c r="T593" s="59" t="str">
        <f>IF(resultats_francais!T593="","",resultats_francais!T593)</f>
        <v/>
      </c>
      <c r="U593" s="59" t="str">
        <f>IF(resultats_francais!U593="","",resultats_francais!U593)</f>
        <v/>
      </c>
    </row>
    <row r="594" spans="1:21" ht="20.100000000000001" customHeight="1" thickBot="1">
      <c r="A594" s="63" t="str">
        <f>IF(resultats_francais!A594="","",resultats_francais!A594)</f>
        <v/>
      </c>
      <c r="B594" s="59" t="str">
        <f>IF(resultats_francais!B594="","",resultats_francais!B594)</f>
        <v/>
      </c>
      <c r="C594" s="59" t="str">
        <f>IF(resultats_francais!C594="","",resultats_francais!C594)</f>
        <v/>
      </c>
      <c r="D594" s="59" t="str">
        <f>IF(resultats_francais!D594="","",resultats_francais!D594)</f>
        <v/>
      </c>
      <c r="E594" s="59" t="str">
        <f>IF(resultats_francais!H594="","",resultats_francais!H594)</f>
        <v/>
      </c>
      <c r="F594" s="59" t="str">
        <f>IF(resultats_francais!I594="","",resultats_francais!I594)</f>
        <v/>
      </c>
      <c r="G594" s="59" t="str">
        <f>IF(resultats_francais!J594="","",resultats_francais!J594)</f>
        <v/>
      </c>
      <c r="H594" s="59" t="str">
        <f>IF(resultats_francais!M594="","",resultats_francais!M594)</f>
        <v/>
      </c>
      <c r="I594" s="59" t="str">
        <f>IF(resultats_francais!N594="","",resultats_francais!N594)</f>
        <v/>
      </c>
      <c r="J594" s="59" t="str">
        <f>IF(resultats_francais!O594="","",resultats_francais!O594)</f>
        <v/>
      </c>
      <c r="K594" s="59" t="str">
        <f>IF(resultats_francais!E594="","",resultats_francais!E594)</f>
        <v/>
      </c>
      <c r="L594" s="59" t="str">
        <f>IF(resultats_francais!F594="","",resultats_francais!F594)</f>
        <v/>
      </c>
      <c r="M594" s="59" t="str">
        <f>IF(resultats_francais!G594="","",resultats_francais!G594)</f>
        <v/>
      </c>
      <c r="N594" s="59" t="str">
        <f>IF(resultats_francais!K594="","",resultats_francais!K594)</f>
        <v/>
      </c>
      <c r="O594" s="59" t="str">
        <f>IF(resultats_francais!L594="","",resultats_francais!L594)</f>
        <v/>
      </c>
      <c r="P594" s="59" t="str">
        <f>IF(resultats_francais!P594="","",resultats_francais!P594)</f>
        <v/>
      </c>
      <c r="Q594" s="59" t="str">
        <f>IF(resultats_francais!Q594="","",resultats_francais!Q594)</f>
        <v/>
      </c>
      <c r="R594" s="59" t="str">
        <f>IF(resultats_francais!R594="","",resultats_francais!R594)</f>
        <v/>
      </c>
      <c r="S594" s="59" t="str">
        <f>IF(resultats_francais!S594="","",resultats_francais!S594)</f>
        <v/>
      </c>
      <c r="T594" s="59" t="str">
        <f>IF(resultats_francais!T594="","",resultats_francais!T594)</f>
        <v/>
      </c>
      <c r="U594" s="59" t="str">
        <f>IF(resultats_francais!U594="","",resultats_francais!U594)</f>
        <v/>
      </c>
    </row>
    <row r="595" spans="1:21" ht="20.100000000000001" customHeight="1" thickBot="1">
      <c r="A595" s="63" t="str">
        <f>IF(resultats_francais!A595="","",resultats_francais!A595)</f>
        <v/>
      </c>
      <c r="B595" s="59" t="str">
        <f>IF(resultats_francais!B595="","",resultats_francais!B595)</f>
        <v/>
      </c>
      <c r="C595" s="59" t="str">
        <f>IF(resultats_francais!C595="","",resultats_francais!C595)</f>
        <v/>
      </c>
      <c r="D595" s="59" t="str">
        <f>IF(resultats_francais!D595="","",resultats_francais!D595)</f>
        <v/>
      </c>
      <c r="E595" s="59" t="str">
        <f>IF(resultats_francais!H595="","",resultats_francais!H595)</f>
        <v/>
      </c>
      <c r="F595" s="59" t="str">
        <f>IF(resultats_francais!I595="","",resultats_francais!I595)</f>
        <v/>
      </c>
      <c r="G595" s="59" t="str">
        <f>IF(resultats_francais!J595="","",resultats_francais!J595)</f>
        <v/>
      </c>
      <c r="H595" s="59" t="str">
        <f>IF(resultats_francais!M595="","",resultats_francais!M595)</f>
        <v/>
      </c>
      <c r="I595" s="59" t="str">
        <f>IF(resultats_francais!N595="","",resultats_francais!N595)</f>
        <v/>
      </c>
      <c r="J595" s="59" t="str">
        <f>IF(resultats_francais!O595="","",resultats_francais!O595)</f>
        <v/>
      </c>
      <c r="K595" s="59" t="str">
        <f>IF(resultats_francais!E595="","",resultats_francais!E595)</f>
        <v/>
      </c>
      <c r="L595" s="59" t="str">
        <f>IF(resultats_francais!F595="","",resultats_francais!F595)</f>
        <v/>
      </c>
      <c r="M595" s="59" t="str">
        <f>IF(resultats_francais!G595="","",resultats_francais!G595)</f>
        <v/>
      </c>
      <c r="N595" s="59" t="str">
        <f>IF(resultats_francais!K595="","",resultats_francais!K595)</f>
        <v/>
      </c>
      <c r="O595" s="59" t="str">
        <f>IF(resultats_francais!L595="","",resultats_francais!L595)</f>
        <v/>
      </c>
      <c r="P595" s="59" t="str">
        <f>IF(resultats_francais!P595="","",resultats_francais!P595)</f>
        <v/>
      </c>
      <c r="Q595" s="59" t="str">
        <f>IF(resultats_francais!Q595="","",resultats_francais!Q595)</f>
        <v/>
      </c>
      <c r="R595" s="59" t="str">
        <f>IF(resultats_francais!R595="","",resultats_francais!R595)</f>
        <v/>
      </c>
      <c r="S595" s="59" t="str">
        <f>IF(resultats_francais!S595="","",resultats_francais!S595)</f>
        <v/>
      </c>
      <c r="T595" s="59" t="str">
        <f>IF(resultats_francais!T595="","",resultats_francais!T595)</f>
        <v/>
      </c>
      <c r="U595" s="59" t="str">
        <f>IF(resultats_francais!U595="","",resultats_francais!U595)</f>
        <v/>
      </c>
    </row>
    <row r="596" spans="1:21" ht="20.100000000000001" customHeight="1" thickBot="1">
      <c r="A596" s="63" t="str">
        <f>IF(resultats_francais!A596="","",resultats_francais!A596)</f>
        <v/>
      </c>
      <c r="B596" s="59" t="str">
        <f>IF(resultats_francais!B596="","",resultats_francais!B596)</f>
        <v/>
      </c>
      <c r="C596" s="59" t="str">
        <f>IF(resultats_francais!C596="","",resultats_francais!C596)</f>
        <v/>
      </c>
      <c r="D596" s="59" t="str">
        <f>IF(resultats_francais!D596="","",resultats_francais!D596)</f>
        <v/>
      </c>
      <c r="E596" s="59" t="str">
        <f>IF(resultats_francais!H596="","",resultats_francais!H596)</f>
        <v/>
      </c>
      <c r="F596" s="59" t="str">
        <f>IF(resultats_francais!I596="","",resultats_francais!I596)</f>
        <v/>
      </c>
      <c r="G596" s="59" t="str">
        <f>IF(resultats_francais!J596="","",resultats_francais!J596)</f>
        <v/>
      </c>
      <c r="H596" s="59" t="str">
        <f>IF(resultats_francais!M596="","",resultats_francais!M596)</f>
        <v/>
      </c>
      <c r="I596" s="59" t="str">
        <f>IF(resultats_francais!N596="","",resultats_francais!N596)</f>
        <v/>
      </c>
      <c r="J596" s="59" t="str">
        <f>IF(resultats_francais!O596="","",resultats_francais!O596)</f>
        <v/>
      </c>
      <c r="K596" s="59" t="str">
        <f>IF(resultats_francais!E596="","",resultats_francais!E596)</f>
        <v/>
      </c>
      <c r="L596" s="59" t="str">
        <f>IF(resultats_francais!F596="","",resultats_francais!F596)</f>
        <v/>
      </c>
      <c r="M596" s="59" t="str">
        <f>IF(resultats_francais!G596="","",resultats_francais!G596)</f>
        <v/>
      </c>
      <c r="N596" s="59" t="str">
        <f>IF(resultats_francais!K596="","",resultats_francais!K596)</f>
        <v/>
      </c>
      <c r="O596" s="59" t="str">
        <f>IF(resultats_francais!L596="","",resultats_francais!L596)</f>
        <v/>
      </c>
      <c r="P596" s="59" t="str">
        <f>IF(resultats_francais!P596="","",resultats_francais!P596)</f>
        <v/>
      </c>
      <c r="Q596" s="59" t="str">
        <f>IF(resultats_francais!Q596="","",resultats_francais!Q596)</f>
        <v/>
      </c>
      <c r="R596" s="59" t="str">
        <f>IF(resultats_francais!R596="","",resultats_francais!R596)</f>
        <v/>
      </c>
      <c r="S596" s="59" t="str">
        <f>IF(resultats_francais!S596="","",resultats_francais!S596)</f>
        <v/>
      </c>
      <c r="T596" s="59" t="str">
        <f>IF(resultats_francais!T596="","",resultats_francais!T596)</f>
        <v/>
      </c>
      <c r="U596" s="59" t="str">
        <f>IF(resultats_francais!U596="","",resultats_francais!U596)</f>
        <v/>
      </c>
    </row>
    <row r="597" spans="1:21" ht="20.100000000000001" customHeight="1" thickBot="1">
      <c r="A597" s="63" t="str">
        <f>IF(resultats_francais!A597="","",resultats_francais!A597)</f>
        <v/>
      </c>
      <c r="B597" s="59" t="str">
        <f>IF(resultats_francais!B597="","",resultats_francais!B597)</f>
        <v/>
      </c>
      <c r="C597" s="59" t="str">
        <f>IF(resultats_francais!C597="","",resultats_francais!C597)</f>
        <v/>
      </c>
      <c r="D597" s="59" t="str">
        <f>IF(resultats_francais!D597="","",resultats_francais!D597)</f>
        <v/>
      </c>
      <c r="E597" s="59" t="str">
        <f>IF(resultats_francais!H597="","",resultats_francais!H597)</f>
        <v/>
      </c>
      <c r="F597" s="59" t="str">
        <f>IF(resultats_francais!I597="","",resultats_francais!I597)</f>
        <v/>
      </c>
      <c r="G597" s="59" t="str">
        <f>IF(resultats_francais!J597="","",resultats_francais!J597)</f>
        <v/>
      </c>
      <c r="H597" s="59" t="str">
        <f>IF(resultats_francais!M597="","",resultats_francais!M597)</f>
        <v/>
      </c>
      <c r="I597" s="59" t="str">
        <f>IF(resultats_francais!N597="","",resultats_francais!N597)</f>
        <v/>
      </c>
      <c r="J597" s="59" t="str">
        <f>IF(resultats_francais!O597="","",resultats_francais!O597)</f>
        <v/>
      </c>
      <c r="K597" s="59" t="str">
        <f>IF(resultats_francais!E597="","",resultats_francais!E597)</f>
        <v/>
      </c>
      <c r="L597" s="59" t="str">
        <f>IF(resultats_francais!F597="","",resultats_francais!F597)</f>
        <v/>
      </c>
      <c r="M597" s="59" t="str">
        <f>IF(resultats_francais!G597="","",resultats_francais!G597)</f>
        <v/>
      </c>
      <c r="N597" s="59" t="str">
        <f>IF(resultats_francais!K597="","",resultats_francais!K597)</f>
        <v/>
      </c>
      <c r="O597" s="59" t="str">
        <f>IF(resultats_francais!L597="","",resultats_francais!L597)</f>
        <v/>
      </c>
      <c r="P597" s="59" t="str">
        <f>IF(resultats_francais!P597="","",resultats_francais!P597)</f>
        <v/>
      </c>
      <c r="Q597" s="59" t="str">
        <f>IF(resultats_francais!Q597="","",resultats_francais!Q597)</f>
        <v/>
      </c>
      <c r="R597" s="59" t="str">
        <f>IF(resultats_francais!R597="","",resultats_francais!R597)</f>
        <v/>
      </c>
      <c r="S597" s="59" t="str">
        <f>IF(resultats_francais!S597="","",resultats_francais!S597)</f>
        <v/>
      </c>
      <c r="T597" s="59" t="str">
        <f>IF(resultats_francais!T597="","",resultats_francais!T597)</f>
        <v/>
      </c>
      <c r="U597" s="59" t="str">
        <f>IF(resultats_francais!U597="","",resultats_francais!U597)</f>
        <v/>
      </c>
    </row>
    <row r="598" spans="1:21" ht="20.100000000000001" customHeight="1" thickBot="1">
      <c r="A598" s="63" t="str">
        <f>IF(resultats_francais!A598="","",resultats_francais!A598)</f>
        <v/>
      </c>
      <c r="B598" s="59" t="str">
        <f>IF(resultats_francais!B598="","",resultats_francais!B598)</f>
        <v/>
      </c>
      <c r="C598" s="59" t="str">
        <f>IF(resultats_francais!C598="","",resultats_francais!C598)</f>
        <v/>
      </c>
      <c r="D598" s="59" t="str">
        <f>IF(resultats_francais!D598="","",resultats_francais!D598)</f>
        <v/>
      </c>
      <c r="E598" s="59" t="str">
        <f>IF(resultats_francais!H598="","",resultats_francais!H598)</f>
        <v/>
      </c>
      <c r="F598" s="59" t="str">
        <f>IF(resultats_francais!I598="","",resultats_francais!I598)</f>
        <v/>
      </c>
      <c r="G598" s="59" t="str">
        <f>IF(resultats_francais!J598="","",resultats_francais!J598)</f>
        <v/>
      </c>
      <c r="H598" s="59" t="str">
        <f>IF(resultats_francais!M598="","",resultats_francais!M598)</f>
        <v/>
      </c>
      <c r="I598" s="59" t="str">
        <f>IF(resultats_francais!N598="","",resultats_francais!N598)</f>
        <v/>
      </c>
      <c r="J598" s="59" t="str">
        <f>IF(resultats_francais!O598="","",resultats_francais!O598)</f>
        <v/>
      </c>
      <c r="K598" s="59" t="str">
        <f>IF(resultats_francais!E598="","",resultats_francais!E598)</f>
        <v/>
      </c>
      <c r="L598" s="59" t="str">
        <f>IF(resultats_francais!F598="","",resultats_francais!F598)</f>
        <v/>
      </c>
      <c r="M598" s="59" t="str">
        <f>IF(resultats_francais!G598="","",resultats_francais!G598)</f>
        <v/>
      </c>
      <c r="N598" s="59" t="str">
        <f>IF(resultats_francais!K598="","",resultats_francais!K598)</f>
        <v/>
      </c>
      <c r="O598" s="59" t="str">
        <f>IF(resultats_francais!L598="","",resultats_francais!L598)</f>
        <v/>
      </c>
      <c r="P598" s="59" t="str">
        <f>IF(resultats_francais!P598="","",resultats_francais!P598)</f>
        <v/>
      </c>
      <c r="Q598" s="59" t="str">
        <f>IF(resultats_francais!Q598="","",resultats_francais!Q598)</f>
        <v/>
      </c>
      <c r="R598" s="59" t="str">
        <f>IF(resultats_francais!R598="","",resultats_francais!R598)</f>
        <v/>
      </c>
      <c r="S598" s="59" t="str">
        <f>IF(resultats_francais!S598="","",resultats_francais!S598)</f>
        <v/>
      </c>
      <c r="T598" s="59" t="str">
        <f>IF(resultats_francais!T598="","",resultats_francais!T598)</f>
        <v/>
      </c>
      <c r="U598" s="59" t="str">
        <f>IF(resultats_francais!U598="","",resultats_francais!U598)</f>
        <v/>
      </c>
    </row>
    <row r="599" spans="1:21" ht="20.100000000000001" customHeight="1" thickBot="1">
      <c r="A599" s="63" t="str">
        <f>IF(resultats_francais!A599="","",resultats_francais!A599)</f>
        <v/>
      </c>
      <c r="B599" s="59" t="str">
        <f>IF(resultats_francais!B599="","",resultats_francais!B599)</f>
        <v/>
      </c>
      <c r="C599" s="59" t="str">
        <f>IF(resultats_francais!C599="","",resultats_francais!C599)</f>
        <v/>
      </c>
      <c r="D599" s="59" t="str">
        <f>IF(resultats_francais!D599="","",resultats_francais!D599)</f>
        <v/>
      </c>
      <c r="E599" s="59" t="str">
        <f>IF(resultats_francais!H599="","",resultats_francais!H599)</f>
        <v/>
      </c>
      <c r="F599" s="59" t="str">
        <f>IF(resultats_francais!I599="","",resultats_francais!I599)</f>
        <v/>
      </c>
      <c r="G599" s="59" t="str">
        <f>IF(resultats_francais!J599="","",resultats_francais!J599)</f>
        <v/>
      </c>
      <c r="H599" s="59" t="str">
        <f>IF(resultats_francais!M599="","",resultats_francais!M599)</f>
        <v/>
      </c>
      <c r="I599" s="59" t="str">
        <f>IF(resultats_francais!N599="","",resultats_francais!N599)</f>
        <v/>
      </c>
      <c r="J599" s="59" t="str">
        <f>IF(resultats_francais!O599="","",resultats_francais!O599)</f>
        <v/>
      </c>
      <c r="K599" s="59" t="str">
        <f>IF(resultats_francais!E599="","",resultats_francais!E599)</f>
        <v/>
      </c>
      <c r="L599" s="59" t="str">
        <f>IF(resultats_francais!F599="","",resultats_francais!F599)</f>
        <v/>
      </c>
      <c r="M599" s="59" t="str">
        <f>IF(resultats_francais!G599="","",resultats_francais!G599)</f>
        <v/>
      </c>
      <c r="N599" s="59" t="str">
        <f>IF(resultats_francais!K599="","",resultats_francais!K599)</f>
        <v/>
      </c>
      <c r="O599" s="59" t="str">
        <f>IF(resultats_francais!L599="","",resultats_francais!L599)</f>
        <v/>
      </c>
      <c r="P599" s="59" t="str">
        <f>IF(resultats_francais!P599="","",resultats_francais!P599)</f>
        <v/>
      </c>
      <c r="Q599" s="59" t="str">
        <f>IF(resultats_francais!Q599="","",resultats_francais!Q599)</f>
        <v/>
      </c>
      <c r="R599" s="59" t="str">
        <f>IF(resultats_francais!R599="","",resultats_francais!R599)</f>
        <v/>
      </c>
      <c r="S599" s="59" t="str">
        <f>IF(resultats_francais!S599="","",resultats_francais!S599)</f>
        <v/>
      </c>
      <c r="T599" s="59" t="str">
        <f>IF(resultats_francais!T599="","",resultats_francais!T599)</f>
        <v/>
      </c>
      <c r="U599" s="59" t="str">
        <f>IF(resultats_francais!U599="","",resultats_francais!U599)</f>
        <v/>
      </c>
    </row>
    <row r="600" spans="1:21" ht="20.100000000000001" customHeight="1" thickBot="1">
      <c r="A600" s="63" t="str">
        <f>IF(resultats_francais!A600="","",resultats_francais!A600)</f>
        <v/>
      </c>
      <c r="B600" s="59" t="str">
        <f>IF(resultats_francais!B600="","",resultats_francais!B600)</f>
        <v/>
      </c>
      <c r="C600" s="59" t="str">
        <f>IF(resultats_francais!C600="","",resultats_francais!C600)</f>
        <v/>
      </c>
      <c r="D600" s="59" t="str">
        <f>IF(resultats_francais!D600="","",resultats_francais!D600)</f>
        <v/>
      </c>
      <c r="E600" s="59" t="str">
        <f>IF(resultats_francais!H600="","",resultats_francais!H600)</f>
        <v/>
      </c>
      <c r="F600" s="59" t="str">
        <f>IF(resultats_francais!I600="","",resultats_francais!I600)</f>
        <v/>
      </c>
      <c r="G600" s="59" t="str">
        <f>IF(resultats_francais!J600="","",resultats_francais!J600)</f>
        <v/>
      </c>
      <c r="H600" s="59" t="str">
        <f>IF(resultats_francais!M600="","",resultats_francais!M600)</f>
        <v/>
      </c>
      <c r="I600" s="59" t="str">
        <f>IF(resultats_francais!N600="","",resultats_francais!N600)</f>
        <v/>
      </c>
      <c r="J600" s="59" t="str">
        <f>IF(resultats_francais!O600="","",resultats_francais!O600)</f>
        <v/>
      </c>
      <c r="K600" s="59" t="str">
        <f>IF(resultats_francais!E600="","",resultats_francais!E600)</f>
        <v/>
      </c>
      <c r="L600" s="59" t="str">
        <f>IF(resultats_francais!F600="","",resultats_francais!F600)</f>
        <v/>
      </c>
      <c r="M600" s="59" t="str">
        <f>IF(resultats_francais!G600="","",resultats_francais!G600)</f>
        <v/>
      </c>
      <c r="N600" s="59" t="str">
        <f>IF(resultats_francais!K600="","",resultats_francais!K600)</f>
        <v/>
      </c>
      <c r="O600" s="59" t="str">
        <f>IF(resultats_francais!L600="","",resultats_francais!L600)</f>
        <v/>
      </c>
      <c r="P600" s="59" t="str">
        <f>IF(resultats_francais!P600="","",resultats_francais!P600)</f>
        <v/>
      </c>
      <c r="Q600" s="59" t="str">
        <f>IF(resultats_francais!Q600="","",resultats_francais!Q600)</f>
        <v/>
      </c>
      <c r="R600" s="59" t="str">
        <f>IF(resultats_francais!R600="","",resultats_francais!R600)</f>
        <v/>
      </c>
      <c r="S600" s="59" t="str">
        <f>IF(resultats_francais!S600="","",resultats_francais!S600)</f>
        <v/>
      </c>
      <c r="T600" s="59" t="str">
        <f>IF(resultats_francais!T600="","",resultats_francais!T600)</f>
        <v/>
      </c>
      <c r="U600" s="59" t="str">
        <f>IF(resultats_francais!U600="","",resultats_francais!U600)</f>
        <v/>
      </c>
    </row>
    <row r="601" spans="1:21" ht="20.100000000000001" customHeight="1" thickBot="1">
      <c r="A601" s="63" t="str">
        <f>IF(resultats_francais!A601="","",resultats_francais!A601)</f>
        <v/>
      </c>
      <c r="B601" s="59" t="str">
        <f>IF(resultats_francais!B601="","",resultats_francais!B601)</f>
        <v/>
      </c>
      <c r="C601" s="59" t="str">
        <f>IF(resultats_francais!C601="","",resultats_francais!C601)</f>
        <v/>
      </c>
      <c r="D601" s="59" t="str">
        <f>IF(resultats_francais!D601="","",resultats_francais!D601)</f>
        <v/>
      </c>
      <c r="E601" s="59" t="str">
        <f>IF(resultats_francais!H601="","",resultats_francais!H601)</f>
        <v/>
      </c>
      <c r="F601" s="59" t="str">
        <f>IF(resultats_francais!I601="","",resultats_francais!I601)</f>
        <v/>
      </c>
      <c r="G601" s="59" t="str">
        <f>IF(resultats_francais!J601="","",resultats_francais!J601)</f>
        <v/>
      </c>
      <c r="H601" s="59" t="str">
        <f>IF(resultats_francais!M601="","",resultats_francais!M601)</f>
        <v/>
      </c>
      <c r="I601" s="59" t="str">
        <f>IF(resultats_francais!N601="","",resultats_francais!N601)</f>
        <v/>
      </c>
      <c r="J601" s="59" t="str">
        <f>IF(resultats_francais!O601="","",resultats_francais!O601)</f>
        <v/>
      </c>
      <c r="K601" s="59" t="str">
        <f>IF(resultats_francais!E601="","",resultats_francais!E601)</f>
        <v/>
      </c>
      <c r="L601" s="59" t="str">
        <f>IF(resultats_francais!F601="","",resultats_francais!F601)</f>
        <v/>
      </c>
      <c r="M601" s="59" t="str">
        <f>IF(resultats_francais!G601="","",resultats_francais!G601)</f>
        <v/>
      </c>
      <c r="N601" s="59" t="str">
        <f>IF(resultats_francais!K601="","",resultats_francais!K601)</f>
        <v/>
      </c>
      <c r="O601" s="59" t="str">
        <f>IF(resultats_francais!L601="","",resultats_francais!L601)</f>
        <v/>
      </c>
      <c r="P601" s="59" t="str">
        <f>IF(resultats_francais!P601="","",resultats_francais!P601)</f>
        <v/>
      </c>
      <c r="Q601" s="59" t="str">
        <f>IF(resultats_francais!Q601="","",resultats_francais!Q601)</f>
        <v/>
      </c>
      <c r="R601" s="59" t="str">
        <f>IF(resultats_francais!R601="","",resultats_francais!R601)</f>
        <v/>
      </c>
      <c r="S601" s="59" t="str">
        <f>IF(resultats_francais!S601="","",resultats_francais!S601)</f>
        <v/>
      </c>
      <c r="T601" s="59" t="str">
        <f>IF(resultats_francais!T601="","",resultats_francais!T601)</f>
        <v/>
      </c>
      <c r="U601" s="59" t="str">
        <f>IF(resultats_francais!U601="","",resultats_francais!U601)</f>
        <v/>
      </c>
    </row>
    <row r="602" spans="1:21" ht="20.100000000000001" customHeight="1" thickBot="1">
      <c r="A602" s="63" t="str">
        <f>IF(resultats_francais!A602="","",resultats_francais!A602)</f>
        <v/>
      </c>
      <c r="B602" s="59" t="str">
        <f>IF(resultats_francais!B602="","",resultats_francais!B602)</f>
        <v/>
      </c>
      <c r="C602" s="59" t="str">
        <f>IF(resultats_francais!C602="","",resultats_francais!C602)</f>
        <v/>
      </c>
      <c r="D602" s="59" t="str">
        <f>IF(resultats_francais!D602="","",resultats_francais!D602)</f>
        <v/>
      </c>
      <c r="E602" s="59" t="str">
        <f>IF(resultats_francais!H602="","",resultats_francais!H602)</f>
        <v/>
      </c>
      <c r="F602" s="59" t="str">
        <f>IF(resultats_francais!I602="","",resultats_francais!I602)</f>
        <v/>
      </c>
      <c r="G602" s="59" t="str">
        <f>IF(resultats_francais!J602="","",resultats_francais!J602)</f>
        <v/>
      </c>
      <c r="H602" s="59" t="str">
        <f>IF(resultats_francais!M602="","",resultats_francais!M602)</f>
        <v/>
      </c>
      <c r="I602" s="59" t="str">
        <f>IF(resultats_francais!N602="","",resultats_francais!N602)</f>
        <v/>
      </c>
      <c r="J602" s="59" t="str">
        <f>IF(resultats_francais!O602="","",resultats_francais!O602)</f>
        <v/>
      </c>
      <c r="K602" s="59" t="str">
        <f>IF(resultats_francais!E602="","",resultats_francais!E602)</f>
        <v/>
      </c>
      <c r="L602" s="59" t="str">
        <f>IF(resultats_francais!F602="","",resultats_francais!F602)</f>
        <v/>
      </c>
      <c r="M602" s="59" t="str">
        <f>IF(resultats_francais!G602="","",resultats_francais!G602)</f>
        <v/>
      </c>
      <c r="N602" s="59" t="str">
        <f>IF(resultats_francais!K602="","",resultats_francais!K602)</f>
        <v/>
      </c>
      <c r="O602" s="59" t="str">
        <f>IF(resultats_francais!L602="","",resultats_francais!L602)</f>
        <v/>
      </c>
      <c r="P602" s="59" t="str">
        <f>IF(resultats_francais!P602="","",resultats_francais!P602)</f>
        <v/>
      </c>
      <c r="Q602" s="59" t="str">
        <f>IF(resultats_francais!Q602="","",resultats_francais!Q602)</f>
        <v/>
      </c>
      <c r="R602" s="59" t="str">
        <f>IF(resultats_francais!R602="","",resultats_francais!R602)</f>
        <v/>
      </c>
      <c r="S602" s="59" t="str">
        <f>IF(resultats_francais!S602="","",resultats_francais!S602)</f>
        <v/>
      </c>
      <c r="T602" s="59" t="str">
        <f>IF(resultats_francais!T602="","",resultats_francais!T602)</f>
        <v/>
      </c>
      <c r="U602" s="59" t="str">
        <f>IF(resultats_francais!U602="","",resultats_francais!U602)</f>
        <v/>
      </c>
    </row>
    <row r="603" spans="1:21" ht="20.100000000000001" customHeight="1" thickBot="1">
      <c r="A603" s="63" t="str">
        <f>IF(resultats_francais!A603="","",resultats_francais!A603)</f>
        <v/>
      </c>
      <c r="B603" s="59" t="str">
        <f>IF(resultats_francais!B603="","",resultats_francais!B603)</f>
        <v/>
      </c>
      <c r="C603" s="59" t="str">
        <f>IF(resultats_francais!C603="","",resultats_francais!C603)</f>
        <v/>
      </c>
      <c r="D603" s="59" t="str">
        <f>IF(resultats_francais!D603="","",resultats_francais!D603)</f>
        <v/>
      </c>
      <c r="E603" s="59" t="str">
        <f>IF(resultats_francais!H603="","",resultats_francais!H603)</f>
        <v/>
      </c>
      <c r="F603" s="59" t="str">
        <f>IF(resultats_francais!I603="","",resultats_francais!I603)</f>
        <v/>
      </c>
      <c r="G603" s="59" t="str">
        <f>IF(resultats_francais!J603="","",resultats_francais!J603)</f>
        <v/>
      </c>
      <c r="H603" s="59" t="str">
        <f>IF(resultats_francais!M603="","",resultats_francais!M603)</f>
        <v/>
      </c>
      <c r="I603" s="59" t="str">
        <f>IF(resultats_francais!N603="","",resultats_francais!N603)</f>
        <v/>
      </c>
      <c r="J603" s="59" t="str">
        <f>IF(resultats_francais!O603="","",resultats_francais!O603)</f>
        <v/>
      </c>
      <c r="K603" s="59" t="str">
        <f>IF(resultats_francais!E603="","",resultats_francais!E603)</f>
        <v/>
      </c>
      <c r="L603" s="59" t="str">
        <f>IF(resultats_francais!F603="","",resultats_francais!F603)</f>
        <v/>
      </c>
      <c r="M603" s="59" t="str">
        <f>IF(resultats_francais!G603="","",resultats_francais!G603)</f>
        <v/>
      </c>
      <c r="N603" s="59" t="str">
        <f>IF(resultats_francais!K603="","",resultats_francais!K603)</f>
        <v/>
      </c>
      <c r="O603" s="59" t="str">
        <f>IF(resultats_francais!L603="","",resultats_francais!L603)</f>
        <v/>
      </c>
      <c r="P603" s="59" t="str">
        <f>IF(resultats_francais!P603="","",resultats_francais!P603)</f>
        <v/>
      </c>
      <c r="Q603" s="59" t="str">
        <f>IF(resultats_francais!Q603="","",resultats_francais!Q603)</f>
        <v/>
      </c>
      <c r="R603" s="59" t="str">
        <f>IF(resultats_francais!R603="","",resultats_francais!R603)</f>
        <v/>
      </c>
      <c r="S603" s="59" t="str">
        <f>IF(resultats_francais!S603="","",resultats_francais!S603)</f>
        <v/>
      </c>
      <c r="T603" s="59" t="str">
        <f>IF(resultats_francais!T603="","",resultats_francais!T603)</f>
        <v/>
      </c>
      <c r="U603" s="59" t="str">
        <f>IF(resultats_francais!U603="","",resultats_francais!U603)</f>
        <v/>
      </c>
    </row>
    <row r="604" spans="1:21" ht="20.100000000000001" customHeight="1" thickBot="1">
      <c r="A604" s="63" t="str">
        <f>IF(resultats_francais!A604="","",resultats_francais!A604)</f>
        <v/>
      </c>
      <c r="B604" s="59" t="str">
        <f>IF(resultats_francais!B604="","",resultats_francais!B604)</f>
        <v/>
      </c>
      <c r="C604" s="59" t="str">
        <f>IF(resultats_francais!C604="","",resultats_francais!C604)</f>
        <v/>
      </c>
      <c r="D604" s="59" t="str">
        <f>IF(resultats_francais!D604="","",resultats_francais!D604)</f>
        <v/>
      </c>
      <c r="E604" s="59" t="str">
        <f>IF(resultats_francais!H604="","",resultats_francais!H604)</f>
        <v/>
      </c>
      <c r="F604" s="59" t="str">
        <f>IF(resultats_francais!I604="","",resultats_francais!I604)</f>
        <v/>
      </c>
      <c r="G604" s="59" t="str">
        <f>IF(resultats_francais!J604="","",resultats_francais!J604)</f>
        <v/>
      </c>
      <c r="H604" s="59" t="str">
        <f>IF(resultats_francais!M604="","",resultats_francais!M604)</f>
        <v/>
      </c>
      <c r="I604" s="59" t="str">
        <f>IF(resultats_francais!N604="","",resultats_francais!N604)</f>
        <v/>
      </c>
      <c r="J604" s="59" t="str">
        <f>IF(resultats_francais!O604="","",resultats_francais!O604)</f>
        <v/>
      </c>
      <c r="K604" s="59" t="str">
        <f>IF(resultats_francais!E604="","",resultats_francais!E604)</f>
        <v/>
      </c>
      <c r="L604" s="59" t="str">
        <f>IF(resultats_francais!F604="","",resultats_francais!F604)</f>
        <v/>
      </c>
      <c r="M604" s="59" t="str">
        <f>IF(resultats_francais!G604="","",resultats_francais!G604)</f>
        <v/>
      </c>
      <c r="N604" s="59" t="str">
        <f>IF(resultats_francais!K604="","",resultats_francais!K604)</f>
        <v/>
      </c>
      <c r="O604" s="59" t="str">
        <f>IF(resultats_francais!L604="","",resultats_francais!L604)</f>
        <v/>
      </c>
      <c r="P604" s="59" t="str">
        <f>IF(resultats_francais!P604="","",resultats_francais!P604)</f>
        <v/>
      </c>
      <c r="Q604" s="59" t="str">
        <f>IF(resultats_francais!Q604="","",resultats_francais!Q604)</f>
        <v/>
      </c>
      <c r="R604" s="59" t="str">
        <f>IF(resultats_francais!R604="","",resultats_francais!R604)</f>
        <v/>
      </c>
      <c r="S604" s="59" t="str">
        <f>IF(resultats_francais!S604="","",resultats_francais!S604)</f>
        <v/>
      </c>
      <c r="T604" s="59" t="str">
        <f>IF(resultats_francais!T604="","",resultats_francais!T604)</f>
        <v/>
      </c>
      <c r="U604" s="59" t="str">
        <f>IF(resultats_francais!U604="","",resultats_francais!U604)</f>
        <v/>
      </c>
    </row>
    <row r="605" spans="1:21" ht="20.100000000000001" customHeight="1" thickBot="1">
      <c r="A605" s="63" t="str">
        <f>IF(resultats_francais!A605="","",resultats_francais!A605)</f>
        <v/>
      </c>
      <c r="B605" s="59" t="str">
        <f>IF(resultats_francais!B605="","",resultats_francais!B605)</f>
        <v/>
      </c>
      <c r="C605" s="59" t="str">
        <f>IF(resultats_francais!C605="","",resultats_francais!C605)</f>
        <v/>
      </c>
      <c r="D605" s="59" t="str">
        <f>IF(resultats_francais!D605="","",resultats_francais!D605)</f>
        <v/>
      </c>
      <c r="E605" s="59" t="str">
        <f>IF(resultats_francais!H605="","",resultats_francais!H605)</f>
        <v/>
      </c>
      <c r="F605" s="59" t="str">
        <f>IF(resultats_francais!I605="","",resultats_francais!I605)</f>
        <v/>
      </c>
      <c r="G605" s="59" t="str">
        <f>IF(resultats_francais!J605="","",resultats_francais!J605)</f>
        <v/>
      </c>
      <c r="H605" s="59" t="str">
        <f>IF(resultats_francais!M605="","",resultats_francais!M605)</f>
        <v/>
      </c>
      <c r="I605" s="59" t="str">
        <f>IF(resultats_francais!N605="","",resultats_francais!N605)</f>
        <v/>
      </c>
      <c r="J605" s="59" t="str">
        <f>IF(resultats_francais!O605="","",resultats_francais!O605)</f>
        <v/>
      </c>
      <c r="K605" s="59" t="str">
        <f>IF(resultats_francais!E605="","",resultats_francais!E605)</f>
        <v/>
      </c>
      <c r="L605" s="59" t="str">
        <f>IF(resultats_francais!F605="","",resultats_francais!F605)</f>
        <v/>
      </c>
      <c r="M605" s="59" t="str">
        <f>IF(resultats_francais!G605="","",resultats_francais!G605)</f>
        <v/>
      </c>
      <c r="N605" s="59" t="str">
        <f>IF(resultats_francais!K605="","",resultats_francais!K605)</f>
        <v/>
      </c>
      <c r="O605" s="59" t="str">
        <f>IF(resultats_francais!L605="","",resultats_francais!L605)</f>
        <v/>
      </c>
      <c r="P605" s="59" t="str">
        <f>IF(resultats_francais!P605="","",resultats_francais!P605)</f>
        <v/>
      </c>
      <c r="Q605" s="59" t="str">
        <f>IF(resultats_francais!Q605="","",resultats_francais!Q605)</f>
        <v/>
      </c>
      <c r="R605" s="59" t="str">
        <f>IF(resultats_francais!R605="","",resultats_francais!R605)</f>
        <v/>
      </c>
      <c r="S605" s="59" t="str">
        <f>IF(resultats_francais!S605="","",resultats_francais!S605)</f>
        <v/>
      </c>
      <c r="T605" s="59" t="str">
        <f>IF(resultats_francais!T605="","",resultats_francais!T605)</f>
        <v/>
      </c>
      <c r="U605" s="59" t="str">
        <f>IF(resultats_francais!U605="","",resultats_francais!U605)</f>
        <v/>
      </c>
    </row>
    <row r="606" spans="1:21" ht="20.100000000000001" customHeight="1" thickBot="1">
      <c r="A606" s="63" t="str">
        <f>IF(resultats_francais!A606="","",resultats_francais!A606)</f>
        <v/>
      </c>
      <c r="B606" s="59" t="str">
        <f>IF(resultats_francais!B606="","",resultats_francais!B606)</f>
        <v/>
      </c>
      <c r="C606" s="59" t="str">
        <f>IF(resultats_francais!C606="","",resultats_francais!C606)</f>
        <v/>
      </c>
      <c r="D606" s="59" t="str">
        <f>IF(resultats_francais!D606="","",resultats_francais!D606)</f>
        <v/>
      </c>
      <c r="E606" s="59" t="str">
        <f>IF(resultats_francais!H606="","",resultats_francais!H606)</f>
        <v/>
      </c>
      <c r="F606" s="59" t="str">
        <f>IF(resultats_francais!I606="","",resultats_francais!I606)</f>
        <v/>
      </c>
      <c r="G606" s="59" t="str">
        <f>IF(resultats_francais!J606="","",resultats_francais!J606)</f>
        <v/>
      </c>
      <c r="H606" s="59" t="str">
        <f>IF(resultats_francais!M606="","",resultats_francais!M606)</f>
        <v/>
      </c>
      <c r="I606" s="59" t="str">
        <f>IF(resultats_francais!N606="","",resultats_francais!N606)</f>
        <v/>
      </c>
      <c r="J606" s="59" t="str">
        <f>IF(resultats_francais!O606="","",resultats_francais!O606)</f>
        <v/>
      </c>
      <c r="K606" s="59" t="str">
        <f>IF(resultats_francais!E606="","",resultats_francais!E606)</f>
        <v/>
      </c>
      <c r="L606" s="59" t="str">
        <f>IF(resultats_francais!F606="","",resultats_francais!F606)</f>
        <v/>
      </c>
      <c r="M606" s="59" t="str">
        <f>IF(resultats_francais!G606="","",resultats_francais!G606)</f>
        <v/>
      </c>
      <c r="N606" s="59" t="str">
        <f>IF(resultats_francais!K606="","",resultats_francais!K606)</f>
        <v/>
      </c>
      <c r="O606" s="59" t="str">
        <f>IF(resultats_francais!L606="","",resultats_francais!L606)</f>
        <v/>
      </c>
      <c r="P606" s="59" t="str">
        <f>IF(resultats_francais!P606="","",resultats_francais!P606)</f>
        <v/>
      </c>
      <c r="Q606" s="59" t="str">
        <f>IF(resultats_francais!Q606="","",resultats_francais!Q606)</f>
        <v/>
      </c>
      <c r="R606" s="59" t="str">
        <f>IF(resultats_francais!R606="","",resultats_francais!R606)</f>
        <v/>
      </c>
      <c r="S606" s="59" t="str">
        <f>IF(resultats_francais!S606="","",resultats_francais!S606)</f>
        <v/>
      </c>
      <c r="T606" s="59" t="str">
        <f>IF(resultats_francais!T606="","",resultats_francais!T606)</f>
        <v/>
      </c>
      <c r="U606" s="59" t="str">
        <f>IF(resultats_francais!U606="","",resultats_francais!U606)</f>
        <v/>
      </c>
    </row>
    <row r="607" spans="1:21" ht="20.100000000000001" customHeight="1" thickBot="1">
      <c r="A607" s="63" t="str">
        <f>IF(resultats_francais!A607="","",resultats_francais!A607)</f>
        <v/>
      </c>
      <c r="B607" s="59" t="str">
        <f>IF(resultats_francais!B607="","",resultats_francais!B607)</f>
        <v/>
      </c>
      <c r="C607" s="59" t="str">
        <f>IF(resultats_francais!C607="","",resultats_francais!C607)</f>
        <v/>
      </c>
      <c r="D607" s="59" t="str">
        <f>IF(resultats_francais!D607="","",resultats_francais!D607)</f>
        <v/>
      </c>
      <c r="E607" s="59" t="str">
        <f>IF(resultats_francais!H607="","",resultats_francais!H607)</f>
        <v/>
      </c>
      <c r="F607" s="59" t="str">
        <f>IF(resultats_francais!I607="","",resultats_francais!I607)</f>
        <v/>
      </c>
      <c r="G607" s="59" t="str">
        <f>IF(resultats_francais!J607="","",resultats_francais!J607)</f>
        <v/>
      </c>
      <c r="H607" s="59" t="str">
        <f>IF(resultats_francais!M607="","",resultats_francais!M607)</f>
        <v/>
      </c>
      <c r="I607" s="59" t="str">
        <f>IF(resultats_francais!N607="","",resultats_francais!N607)</f>
        <v/>
      </c>
      <c r="J607" s="59" t="str">
        <f>IF(resultats_francais!O607="","",resultats_francais!O607)</f>
        <v/>
      </c>
      <c r="K607" s="59" t="str">
        <f>IF(resultats_francais!E607="","",resultats_francais!E607)</f>
        <v/>
      </c>
      <c r="L607" s="59" t="str">
        <f>IF(resultats_francais!F607="","",resultats_francais!F607)</f>
        <v/>
      </c>
      <c r="M607" s="59" t="str">
        <f>IF(resultats_francais!G607="","",resultats_francais!G607)</f>
        <v/>
      </c>
      <c r="N607" s="59" t="str">
        <f>IF(resultats_francais!K607="","",resultats_francais!K607)</f>
        <v/>
      </c>
      <c r="O607" s="59" t="str">
        <f>IF(resultats_francais!L607="","",resultats_francais!L607)</f>
        <v/>
      </c>
      <c r="P607" s="59" t="str">
        <f>IF(resultats_francais!P607="","",resultats_francais!P607)</f>
        <v/>
      </c>
      <c r="Q607" s="59" t="str">
        <f>IF(resultats_francais!Q607="","",resultats_francais!Q607)</f>
        <v/>
      </c>
      <c r="R607" s="59" t="str">
        <f>IF(resultats_francais!R607="","",resultats_francais!R607)</f>
        <v/>
      </c>
      <c r="S607" s="59" t="str">
        <f>IF(resultats_francais!S607="","",resultats_francais!S607)</f>
        <v/>
      </c>
      <c r="T607" s="59" t="str">
        <f>IF(resultats_francais!T607="","",resultats_francais!T607)</f>
        <v/>
      </c>
      <c r="U607" s="59" t="str">
        <f>IF(resultats_francais!U607="","",resultats_francais!U607)</f>
        <v/>
      </c>
    </row>
    <row r="608" spans="1:21" ht="20.100000000000001" customHeight="1" thickBot="1">
      <c r="A608" s="63" t="str">
        <f>IF(resultats_francais!A608="","",resultats_francais!A608)</f>
        <v/>
      </c>
      <c r="B608" s="59" t="str">
        <f>IF(resultats_francais!B608="","",resultats_francais!B608)</f>
        <v/>
      </c>
      <c r="C608" s="59" t="str">
        <f>IF(resultats_francais!C608="","",resultats_francais!C608)</f>
        <v/>
      </c>
      <c r="D608" s="59" t="str">
        <f>IF(resultats_francais!D608="","",resultats_francais!D608)</f>
        <v/>
      </c>
      <c r="E608" s="59" t="str">
        <f>IF(resultats_francais!H608="","",resultats_francais!H608)</f>
        <v/>
      </c>
      <c r="F608" s="59" t="str">
        <f>IF(resultats_francais!I608="","",resultats_francais!I608)</f>
        <v/>
      </c>
      <c r="G608" s="59" t="str">
        <f>IF(resultats_francais!J608="","",resultats_francais!J608)</f>
        <v/>
      </c>
      <c r="H608" s="59" t="str">
        <f>IF(resultats_francais!M608="","",resultats_francais!M608)</f>
        <v/>
      </c>
      <c r="I608" s="59" t="str">
        <f>IF(resultats_francais!N608="","",resultats_francais!N608)</f>
        <v/>
      </c>
      <c r="J608" s="59" t="str">
        <f>IF(resultats_francais!O608="","",resultats_francais!O608)</f>
        <v/>
      </c>
      <c r="K608" s="59" t="str">
        <f>IF(resultats_francais!E608="","",resultats_francais!E608)</f>
        <v/>
      </c>
      <c r="L608" s="59" t="str">
        <f>IF(resultats_francais!F608="","",resultats_francais!F608)</f>
        <v/>
      </c>
      <c r="M608" s="59" t="str">
        <f>IF(resultats_francais!G608="","",resultats_francais!G608)</f>
        <v/>
      </c>
      <c r="N608" s="59" t="str">
        <f>IF(resultats_francais!K608="","",resultats_francais!K608)</f>
        <v/>
      </c>
      <c r="O608" s="59" t="str">
        <f>IF(resultats_francais!L608="","",resultats_francais!L608)</f>
        <v/>
      </c>
      <c r="P608" s="59" t="str">
        <f>IF(resultats_francais!P608="","",resultats_francais!P608)</f>
        <v/>
      </c>
      <c r="Q608" s="59" t="str">
        <f>IF(resultats_francais!Q608="","",resultats_francais!Q608)</f>
        <v/>
      </c>
      <c r="R608" s="59" t="str">
        <f>IF(resultats_francais!R608="","",resultats_francais!R608)</f>
        <v/>
      </c>
      <c r="S608" s="59" t="str">
        <f>IF(resultats_francais!S608="","",resultats_francais!S608)</f>
        <v/>
      </c>
      <c r="T608" s="59" t="str">
        <f>IF(resultats_francais!T608="","",resultats_francais!T608)</f>
        <v/>
      </c>
      <c r="U608" s="59" t="str">
        <f>IF(resultats_francais!U608="","",resultats_francais!U608)</f>
        <v/>
      </c>
    </row>
    <row r="609" spans="1:21" ht="20.100000000000001" customHeight="1" thickBot="1">
      <c r="A609" s="63" t="str">
        <f>IF(resultats_francais!A609="","",resultats_francais!A609)</f>
        <v/>
      </c>
      <c r="B609" s="59" t="str">
        <f>IF(resultats_francais!B609="","",resultats_francais!B609)</f>
        <v/>
      </c>
      <c r="C609" s="59" t="str">
        <f>IF(resultats_francais!C609="","",resultats_francais!C609)</f>
        <v/>
      </c>
      <c r="D609" s="59" t="str">
        <f>IF(resultats_francais!D609="","",resultats_francais!D609)</f>
        <v/>
      </c>
      <c r="E609" s="59" t="str">
        <f>IF(resultats_francais!H609="","",resultats_francais!H609)</f>
        <v/>
      </c>
      <c r="F609" s="59" t="str">
        <f>IF(resultats_francais!I609="","",resultats_francais!I609)</f>
        <v/>
      </c>
      <c r="G609" s="59" t="str">
        <f>IF(resultats_francais!J609="","",resultats_francais!J609)</f>
        <v/>
      </c>
      <c r="H609" s="59" t="str">
        <f>IF(resultats_francais!M609="","",resultats_francais!M609)</f>
        <v/>
      </c>
      <c r="I609" s="59" t="str">
        <f>IF(resultats_francais!N609="","",resultats_francais!N609)</f>
        <v/>
      </c>
      <c r="J609" s="59" t="str">
        <f>IF(resultats_francais!O609="","",resultats_francais!O609)</f>
        <v/>
      </c>
      <c r="K609" s="59" t="str">
        <f>IF(resultats_francais!E609="","",resultats_francais!E609)</f>
        <v/>
      </c>
      <c r="L609" s="59" t="str">
        <f>IF(resultats_francais!F609="","",resultats_francais!F609)</f>
        <v/>
      </c>
      <c r="M609" s="59" t="str">
        <f>IF(resultats_francais!G609="","",resultats_francais!G609)</f>
        <v/>
      </c>
      <c r="N609" s="59" t="str">
        <f>IF(resultats_francais!K609="","",resultats_francais!K609)</f>
        <v/>
      </c>
      <c r="O609" s="59" t="str">
        <f>IF(resultats_francais!L609="","",resultats_francais!L609)</f>
        <v/>
      </c>
      <c r="P609" s="59" t="str">
        <f>IF(resultats_francais!P609="","",resultats_francais!P609)</f>
        <v/>
      </c>
      <c r="Q609" s="59" t="str">
        <f>IF(resultats_francais!Q609="","",resultats_francais!Q609)</f>
        <v/>
      </c>
      <c r="R609" s="59" t="str">
        <f>IF(resultats_francais!R609="","",resultats_francais!R609)</f>
        <v/>
      </c>
      <c r="S609" s="59" t="str">
        <f>IF(resultats_francais!S609="","",resultats_francais!S609)</f>
        <v/>
      </c>
      <c r="T609" s="59" t="str">
        <f>IF(resultats_francais!T609="","",resultats_francais!T609)</f>
        <v/>
      </c>
      <c r="U609" s="59" t="str">
        <f>IF(resultats_francais!U609="","",resultats_francais!U609)</f>
        <v/>
      </c>
    </row>
    <row r="610" spans="1:21" ht="20.100000000000001" customHeight="1" thickBot="1">
      <c r="A610" s="63" t="str">
        <f>IF(resultats_francais!A610="","",resultats_francais!A610)</f>
        <v/>
      </c>
      <c r="B610" s="59" t="str">
        <f>IF(resultats_francais!B610="","",resultats_francais!B610)</f>
        <v/>
      </c>
      <c r="C610" s="59" t="str">
        <f>IF(resultats_francais!C610="","",resultats_francais!C610)</f>
        <v/>
      </c>
      <c r="D610" s="59" t="str">
        <f>IF(resultats_francais!D610="","",resultats_francais!D610)</f>
        <v/>
      </c>
      <c r="E610" s="59" t="str">
        <f>IF(resultats_francais!H610="","",resultats_francais!H610)</f>
        <v/>
      </c>
      <c r="F610" s="59" t="str">
        <f>IF(resultats_francais!I610="","",resultats_francais!I610)</f>
        <v/>
      </c>
      <c r="G610" s="59" t="str">
        <f>IF(resultats_francais!J610="","",resultats_francais!J610)</f>
        <v/>
      </c>
      <c r="H610" s="59" t="str">
        <f>IF(resultats_francais!M610="","",resultats_francais!M610)</f>
        <v/>
      </c>
      <c r="I610" s="59" t="str">
        <f>IF(resultats_francais!N610="","",resultats_francais!N610)</f>
        <v/>
      </c>
      <c r="J610" s="59" t="str">
        <f>IF(resultats_francais!O610="","",resultats_francais!O610)</f>
        <v/>
      </c>
      <c r="K610" s="59" t="str">
        <f>IF(resultats_francais!E610="","",resultats_francais!E610)</f>
        <v/>
      </c>
      <c r="L610" s="59" t="str">
        <f>IF(resultats_francais!F610="","",resultats_francais!F610)</f>
        <v/>
      </c>
      <c r="M610" s="59" t="str">
        <f>IF(resultats_francais!G610="","",resultats_francais!G610)</f>
        <v/>
      </c>
      <c r="N610" s="59" t="str">
        <f>IF(resultats_francais!K610="","",resultats_francais!K610)</f>
        <v/>
      </c>
      <c r="O610" s="59" t="str">
        <f>IF(resultats_francais!L610="","",resultats_francais!L610)</f>
        <v/>
      </c>
      <c r="P610" s="59" t="str">
        <f>IF(resultats_francais!P610="","",resultats_francais!P610)</f>
        <v/>
      </c>
      <c r="Q610" s="59" t="str">
        <f>IF(resultats_francais!Q610="","",resultats_francais!Q610)</f>
        <v/>
      </c>
      <c r="R610" s="59" t="str">
        <f>IF(resultats_francais!R610="","",resultats_francais!R610)</f>
        <v/>
      </c>
      <c r="S610" s="59" t="str">
        <f>IF(resultats_francais!S610="","",resultats_francais!S610)</f>
        <v/>
      </c>
      <c r="T610" s="59" t="str">
        <f>IF(resultats_francais!T610="","",resultats_francais!T610)</f>
        <v/>
      </c>
      <c r="U610" s="59" t="str">
        <f>IF(resultats_francais!U610="","",resultats_francais!U610)</f>
        <v/>
      </c>
    </row>
    <row r="611" spans="1:21" ht="20.100000000000001" customHeight="1" thickBot="1">
      <c r="A611" s="63" t="str">
        <f>IF(resultats_francais!A611="","",resultats_francais!A611)</f>
        <v/>
      </c>
      <c r="B611" s="59" t="str">
        <f>IF(resultats_francais!B611="","",resultats_francais!B611)</f>
        <v/>
      </c>
      <c r="C611" s="59" t="str">
        <f>IF(resultats_francais!C611="","",resultats_francais!C611)</f>
        <v/>
      </c>
      <c r="D611" s="59" t="str">
        <f>IF(resultats_francais!D611="","",resultats_francais!D611)</f>
        <v/>
      </c>
      <c r="E611" s="59" t="str">
        <f>IF(resultats_francais!H611="","",resultats_francais!H611)</f>
        <v/>
      </c>
      <c r="F611" s="59" t="str">
        <f>IF(resultats_francais!I611="","",resultats_francais!I611)</f>
        <v/>
      </c>
      <c r="G611" s="59" t="str">
        <f>IF(resultats_francais!J611="","",resultats_francais!J611)</f>
        <v/>
      </c>
      <c r="H611" s="59" t="str">
        <f>IF(resultats_francais!M611="","",resultats_francais!M611)</f>
        <v/>
      </c>
      <c r="I611" s="59" t="str">
        <f>IF(resultats_francais!N611="","",resultats_francais!N611)</f>
        <v/>
      </c>
      <c r="J611" s="59" t="str">
        <f>IF(resultats_francais!O611="","",resultats_francais!O611)</f>
        <v/>
      </c>
      <c r="K611" s="59" t="str">
        <f>IF(resultats_francais!E611="","",resultats_francais!E611)</f>
        <v/>
      </c>
      <c r="L611" s="59" t="str">
        <f>IF(resultats_francais!F611="","",resultats_francais!F611)</f>
        <v/>
      </c>
      <c r="M611" s="59" t="str">
        <f>IF(resultats_francais!G611="","",resultats_francais!G611)</f>
        <v/>
      </c>
      <c r="N611" s="59" t="str">
        <f>IF(resultats_francais!K611="","",resultats_francais!K611)</f>
        <v/>
      </c>
      <c r="O611" s="59" t="str">
        <f>IF(resultats_francais!L611="","",resultats_francais!L611)</f>
        <v/>
      </c>
      <c r="P611" s="59" t="str">
        <f>IF(resultats_francais!P611="","",resultats_francais!P611)</f>
        <v/>
      </c>
      <c r="Q611" s="59" t="str">
        <f>IF(resultats_francais!Q611="","",resultats_francais!Q611)</f>
        <v/>
      </c>
      <c r="R611" s="59" t="str">
        <f>IF(resultats_francais!R611="","",resultats_francais!R611)</f>
        <v/>
      </c>
      <c r="S611" s="59" t="str">
        <f>IF(resultats_francais!S611="","",resultats_francais!S611)</f>
        <v/>
      </c>
      <c r="T611" s="59" t="str">
        <f>IF(resultats_francais!T611="","",resultats_francais!T611)</f>
        <v/>
      </c>
      <c r="U611" s="59" t="str">
        <f>IF(resultats_francais!U611="","",resultats_francais!U611)</f>
        <v/>
      </c>
    </row>
    <row r="612" spans="1:21" ht="20.100000000000001" customHeight="1" thickBot="1">
      <c r="A612" s="63" t="str">
        <f>IF(resultats_francais!A612="","",resultats_francais!A612)</f>
        <v/>
      </c>
      <c r="B612" s="59" t="str">
        <f>IF(resultats_francais!B612="","",resultats_francais!B612)</f>
        <v/>
      </c>
      <c r="C612" s="59" t="str">
        <f>IF(resultats_francais!C612="","",resultats_francais!C612)</f>
        <v/>
      </c>
      <c r="D612" s="59" t="str">
        <f>IF(resultats_francais!D612="","",resultats_francais!D612)</f>
        <v/>
      </c>
      <c r="E612" s="59" t="str">
        <f>IF(resultats_francais!H612="","",resultats_francais!H612)</f>
        <v/>
      </c>
      <c r="F612" s="59" t="str">
        <f>IF(resultats_francais!I612="","",resultats_francais!I612)</f>
        <v/>
      </c>
      <c r="G612" s="59" t="str">
        <f>IF(resultats_francais!J612="","",resultats_francais!J612)</f>
        <v/>
      </c>
      <c r="H612" s="59" t="str">
        <f>IF(resultats_francais!M612="","",resultats_francais!M612)</f>
        <v/>
      </c>
      <c r="I612" s="59" t="str">
        <f>IF(resultats_francais!N612="","",resultats_francais!N612)</f>
        <v/>
      </c>
      <c r="J612" s="59" t="str">
        <f>IF(resultats_francais!O612="","",resultats_francais!O612)</f>
        <v/>
      </c>
      <c r="K612" s="59" t="str">
        <f>IF(resultats_francais!E612="","",resultats_francais!E612)</f>
        <v/>
      </c>
      <c r="L612" s="59" t="str">
        <f>IF(resultats_francais!F612="","",resultats_francais!F612)</f>
        <v/>
      </c>
      <c r="M612" s="59" t="str">
        <f>IF(resultats_francais!G612="","",resultats_francais!G612)</f>
        <v/>
      </c>
      <c r="N612" s="59" t="str">
        <f>IF(resultats_francais!K612="","",resultats_francais!K612)</f>
        <v/>
      </c>
      <c r="O612" s="59" t="str">
        <f>IF(resultats_francais!L612="","",resultats_francais!L612)</f>
        <v/>
      </c>
      <c r="P612" s="59" t="str">
        <f>IF(resultats_francais!P612="","",resultats_francais!P612)</f>
        <v/>
      </c>
      <c r="Q612" s="59" t="str">
        <f>IF(resultats_francais!Q612="","",resultats_francais!Q612)</f>
        <v/>
      </c>
      <c r="R612" s="59" t="str">
        <f>IF(resultats_francais!R612="","",resultats_francais!R612)</f>
        <v/>
      </c>
      <c r="S612" s="59" t="str">
        <f>IF(resultats_francais!S612="","",resultats_francais!S612)</f>
        <v/>
      </c>
      <c r="T612" s="59" t="str">
        <f>IF(resultats_francais!T612="","",resultats_francais!T612)</f>
        <v/>
      </c>
      <c r="U612" s="59" t="str">
        <f>IF(resultats_francais!U612="","",resultats_francais!U612)</f>
        <v/>
      </c>
    </row>
    <row r="613" spans="1:21" ht="20.100000000000001" customHeight="1" thickBot="1">
      <c r="A613" s="63" t="str">
        <f>IF(resultats_francais!A613="","",resultats_francais!A613)</f>
        <v/>
      </c>
      <c r="B613" s="59" t="str">
        <f>IF(resultats_francais!B613="","",resultats_francais!B613)</f>
        <v/>
      </c>
      <c r="C613" s="59" t="str">
        <f>IF(resultats_francais!C613="","",resultats_francais!C613)</f>
        <v/>
      </c>
      <c r="D613" s="59" t="str">
        <f>IF(resultats_francais!D613="","",resultats_francais!D613)</f>
        <v/>
      </c>
      <c r="E613" s="59" t="str">
        <f>IF(resultats_francais!H613="","",resultats_francais!H613)</f>
        <v/>
      </c>
      <c r="F613" s="59" t="str">
        <f>IF(resultats_francais!I613="","",resultats_francais!I613)</f>
        <v/>
      </c>
      <c r="G613" s="59" t="str">
        <f>IF(resultats_francais!J613="","",resultats_francais!J613)</f>
        <v/>
      </c>
      <c r="H613" s="59" t="str">
        <f>IF(resultats_francais!M613="","",resultats_francais!M613)</f>
        <v/>
      </c>
      <c r="I613" s="59" t="str">
        <f>IF(resultats_francais!N613="","",resultats_francais!N613)</f>
        <v/>
      </c>
      <c r="J613" s="59" t="str">
        <f>IF(resultats_francais!O613="","",resultats_francais!O613)</f>
        <v/>
      </c>
      <c r="K613" s="59" t="str">
        <f>IF(resultats_francais!E613="","",resultats_francais!E613)</f>
        <v/>
      </c>
      <c r="L613" s="59" t="str">
        <f>IF(resultats_francais!F613="","",resultats_francais!F613)</f>
        <v/>
      </c>
      <c r="M613" s="59" t="str">
        <f>IF(resultats_francais!G613="","",resultats_francais!G613)</f>
        <v/>
      </c>
      <c r="N613" s="59" t="str">
        <f>IF(resultats_francais!K613="","",resultats_francais!K613)</f>
        <v/>
      </c>
      <c r="O613" s="59" t="str">
        <f>IF(resultats_francais!L613="","",resultats_francais!L613)</f>
        <v/>
      </c>
      <c r="P613" s="59" t="str">
        <f>IF(resultats_francais!P613="","",resultats_francais!P613)</f>
        <v/>
      </c>
      <c r="Q613" s="59" t="str">
        <f>IF(resultats_francais!Q613="","",resultats_francais!Q613)</f>
        <v/>
      </c>
      <c r="R613" s="59" t="str">
        <f>IF(resultats_francais!R613="","",resultats_francais!R613)</f>
        <v/>
      </c>
      <c r="S613" s="59" t="str">
        <f>IF(resultats_francais!S613="","",resultats_francais!S613)</f>
        <v/>
      </c>
      <c r="T613" s="59" t="str">
        <f>IF(resultats_francais!T613="","",resultats_francais!T613)</f>
        <v/>
      </c>
      <c r="U613" s="59" t="str">
        <f>IF(resultats_francais!U613="","",resultats_francais!U613)</f>
        <v/>
      </c>
    </row>
    <row r="614" spans="1:21" ht="20.100000000000001" customHeight="1" thickBot="1">
      <c r="A614" s="63" t="str">
        <f>IF(resultats_francais!A614="","",resultats_francais!A614)</f>
        <v/>
      </c>
      <c r="B614" s="59" t="str">
        <f>IF(resultats_francais!B614="","",resultats_francais!B614)</f>
        <v/>
      </c>
      <c r="C614" s="59" t="str">
        <f>IF(resultats_francais!C614="","",resultats_francais!C614)</f>
        <v/>
      </c>
      <c r="D614" s="59" t="str">
        <f>IF(resultats_francais!D614="","",resultats_francais!D614)</f>
        <v/>
      </c>
      <c r="E614" s="59" t="str">
        <f>IF(resultats_francais!H614="","",resultats_francais!H614)</f>
        <v/>
      </c>
      <c r="F614" s="59" t="str">
        <f>IF(resultats_francais!I614="","",resultats_francais!I614)</f>
        <v/>
      </c>
      <c r="G614" s="59" t="str">
        <f>IF(resultats_francais!J614="","",resultats_francais!J614)</f>
        <v/>
      </c>
      <c r="H614" s="59" t="str">
        <f>IF(resultats_francais!M614="","",resultats_francais!M614)</f>
        <v/>
      </c>
      <c r="I614" s="59" t="str">
        <f>IF(resultats_francais!N614="","",resultats_francais!N614)</f>
        <v/>
      </c>
      <c r="J614" s="59" t="str">
        <f>IF(resultats_francais!O614="","",resultats_francais!O614)</f>
        <v/>
      </c>
      <c r="K614" s="59" t="str">
        <f>IF(resultats_francais!E614="","",resultats_francais!E614)</f>
        <v/>
      </c>
      <c r="L614" s="59" t="str">
        <f>IF(resultats_francais!F614="","",resultats_francais!F614)</f>
        <v/>
      </c>
      <c r="M614" s="59" t="str">
        <f>IF(resultats_francais!G614="","",resultats_francais!G614)</f>
        <v/>
      </c>
      <c r="N614" s="59" t="str">
        <f>IF(resultats_francais!K614="","",resultats_francais!K614)</f>
        <v/>
      </c>
      <c r="O614" s="59" t="str">
        <f>IF(resultats_francais!L614="","",resultats_francais!L614)</f>
        <v/>
      </c>
      <c r="P614" s="59" t="str">
        <f>IF(resultats_francais!P614="","",resultats_francais!P614)</f>
        <v/>
      </c>
      <c r="Q614" s="59" t="str">
        <f>IF(resultats_francais!Q614="","",resultats_francais!Q614)</f>
        <v/>
      </c>
      <c r="R614" s="59" t="str">
        <f>IF(resultats_francais!R614="","",resultats_francais!R614)</f>
        <v/>
      </c>
      <c r="S614" s="59" t="str">
        <f>IF(resultats_francais!S614="","",resultats_francais!S614)</f>
        <v/>
      </c>
      <c r="T614" s="59" t="str">
        <f>IF(resultats_francais!T614="","",resultats_francais!T614)</f>
        <v/>
      </c>
      <c r="U614" s="59" t="str">
        <f>IF(resultats_francais!U614="","",resultats_francais!U614)</f>
        <v/>
      </c>
    </row>
    <row r="615" spans="1:21" ht="20.100000000000001" customHeight="1" thickBot="1">
      <c r="A615" s="63" t="str">
        <f>IF(resultats_francais!A615="","",resultats_francais!A615)</f>
        <v/>
      </c>
      <c r="B615" s="59" t="str">
        <f>IF(resultats_francais!B615="","",resultats_francais!B615)</f>
        <v/>
      </c>
      <c r="C615" s="59" t="str">
        <f>IF(resultats_francais!C615="","",resultats_francais!C615)</f>
        <v/>
      </c>
      <c r="D615" s="59" t="str">
        <f>IF(resultats_francais!D615="","",resultats_francais!D615)</f>
        <v/>
      </c>
      <c r="E615" s="59" t="str">
        <f>IF(resultats_francais!H615="","",resultats_francais!H615)</f>
        <v/>
      </c>
      <c r="F615" s="59" t="str">
        <f>IF(resultats_francais!I615="","",resultats_francais!I615)</f>
        <v/>
      </c>
      <c r="G615" s="59" t="str">
        <f>IF(resultats_francais!J615="","",resultats_francais!J615)</f>
        <v/>
      </c>
      <c r="H615" s="59" t="str">
        <f>IF(resultats_francais!M615="","",resultats_francais!M615)</f>
        <v/>
      </c>
      <c r="I615" s="59" t="str">
        <f>IF(resultats_francais!N615="","",resultats_francais!N615)</f>
        <v/>
      </c>
      <c r="J615" s="59" t="str">
        <f>IF(resultats_francais!O615="","",resultats_francais!O615)</f>
        <v/>
      </c>
      <c r="K615" s="59" t="str">
        <f>IF(resultats_francais!E615="","",resultats_francais!E615)</f>
        <v/>
      </c>
      <c r="L615" s="59" t="str">
        <f>IF(resultats_francais!F615="","",resultats_francais!F615)</f>
        <v/>
      </c>
      <c r="M615" s="59" t="str">
        <f>IF(resultats_francais!G615="","",resultats_francais!G615)</f>
        <v/>
      </c>
      <c r="N615" s="59" t="str">
        <f>IF(resultats_francais!K615="","",resultats_francais!K615)</f>
        <v/>
      </c>
      <c r="O615" s="59" t="str">
        <f>IF(resultats_francais!L615="","",resultats_francais!L615)</f>
        <v/>
      </c>
      <c r="P615" s="59" t="str">
        <f>IF(resultats_francais!P615="","",resultats_francais!P615)</f>
        <v/>
      </c>
      <c r="Q615" s="59" t="str">
        <f>IF(resultats_francais!Q615="","",resultats_francais!Q615)</f>
        <v/>
      </c>
      <c r="R615" s="59" t="str">
        <f>IF(resultats_francais!R615="","",resultats_francais!R615)</f>
        <v/>
      </c>
      <c r="S615" s="59" t="str">
        <f>IF(resultats_francais!S615="","",resultats_francais!S615)</f>
        <v/>
      </c>
      <c r="T615" s="59" t="str">
        <f>IF(resultats_francais!T615="","",resultats_francais!T615)</f>
        <v/>
      </c>
      <c r="U615" s="59" t="str">
        <f>IF(resultats_francais!U615="","",resultats_francais!U615)</f>
        <v/>
      </c>
    </row>
    <row r="616" spans="1:21" ht="20.100000000000001" customHeight="1" thickBot="1">
      <c r="A616" s="63" t="str">
        <f>IF(resultats_francais!A616="","",resultats_francais!A616)</f>
        <v/>
      </c>
      <c r="B616" s="59" t="str">
        <f>IF(resultats_francais!B616="","",resultats_francais!B616)</f>
        <v/>
      </c>
      <c r="C616" s="59" t="str">
        <f>IF(resultats_francais!C616="","",resultats_francais!C616)</f>
        <v/>
      </c>
      <c r="D616" s="59" t="str">
        <f>IF(resultats_francais!D616="","",resultats_francais!D616)</f>
        <v/>
      </c>
      <c r="E616" s="59" t="str">
        <f>IF(resultats_francais!H616="","",resultats_francais!H616)</f>
        <v/>
      </c>
      <c r="F616" s="59" t="str">
        <f>IF(resultats_francais!I616="","",resultats_francais!I616)</f>
        <v/>
      </c>
      <c r="G616" s="59" t="str">
        <f>IF(resultats_francais!J616="","",resultats_francais!J616)</f>
        <v/>
      </c>
      <c r="H616" s="59" t="str">
        <f>IF(resultats_francais!M616="","",resultats_francais!M616)</f>
        <v/>
      </c>
      <c r="I616" s="59" t="str">
        <f>IF(resultats_francais!N616="","",resultats_francais!N616)</f>
        <v/>
      </c>
      <c r="J616" s="59" t="str">
        <f>IF(resultats_francais!O616="","",resultats_francais!O616)</f>
        <v/>
      </c>
      <c r="K616" s="59" t="str">
        <f>IF(resultats_francais!E616="","",resultats_francais!E616)</f>
        <v/>
      </c>
      <c r="L616" s="59" t="str">
        <f>IF(resultats_francais!F616="","",resultats_francais!F616)</f>
        <v/>
      </c>
      <c r="M616" s="59" t="str">
        <f>IF(resultats_francais!G616="","",resultats_francais!G616)</f>
        <v/>
      </c>
      <c r="N616" s="59" t="str">
        <f>IF(resultats_francais!K616="","",resultats_francais!K616)</f>
        <v/>
      </c>
      <c r="O616" s="59" t="str">
        <f>IF(resultats_francais!L616="","",resultats_francais!L616)</f>
        <v/>
      </c>
      <c r="P616" s="59" t="str">
        <f>IF(resultats_francais!P616="","",resultats_francais!P616)</f>
        <v/>
      </c>
      <c r="Q616" s="59" t="str">
        <f>IF(resultats_francais!Q616="","",resultats_francais!Q616)</f>
        <v/>
      </c>
      <c r="R616" s="59" t="str">
        <f>IF(resultats_francais!R616="","",resultats_francais!R616)</f>
        <v/>
      </c>
      <c r="S616" s="59" t="str">
        <f>IF(resultats_francais!S616="","",resultats_francais!S616)</f>
        <v/>
      </c>
      <c r="T616" s="59" t="str">
        <f>IF(resultats_francais!T616="","",resultats_francais!T616)</f>
        <v/>
      </c>
      <c r="U616" s="59" t="str">
        <f>IF(resultats_francais!U616="","",resultats_francais!U616)</f>
        <v/>
      </c>
    </row>
    <row r="617" spans="1:21" ht="20.100000000000001" customHeight="1" thickBot="1">
      <c r="A617" s="63" t="str">
        <f>IF(resultats_francais!A617="","",resultats_francais!A617)</f>
        <v/>
      </c>
      <c r="B617" s="59" t="str">
        <f>IF(resultats_francais!B617="","",resultats_francais!B617)</f>
        <v/>
      </c>
      <c r="C617" s="59" t="str">
        <f>IF(resultats_francais!C617="","",resultats_francais!C617)</f>
        <v/>
      </c>
      <c r="D617" s="59" t="str">
        <f>IF(resultats_francais!D617="","",resultats_francais!D617)</f>
        <v/>
      </c>
      <c r="E617" s="59" t="str">
        <f>IF(resultats_francais!H617="","",resultats_francais!H617)</f>
        <v/>
      </c>
      <c r="F617" s="59" t="str">
        <f>IF(resultats_francais!I617="","",resultats_francais!I617)</f>
        <v/>
      </c>
      <c r="G617" s="59" t="str">
        <f>IF(resultats_francais!J617="","",resultats_francais!J617)</f>
        <v/>
      </c>
      <c r="H617" s="59" t="str">
        <f>IF(resultats_francais!M617="","",resultats_francais!M617)</f>
        <v/>
      </c>
      <c r="I617" s="59" t="str">
        <f>IF(resultats_francais!N617="","",resultats_francais!N617)</f>
        <v/>
      </c>
      <c r="J617" s="59" t="str">
        <f>IF(resultats_francais!O617="","",resultats_francais!O617)</f>
        <v/>
      </c>
      <c r="K617" s="59" t="str">
        <f>IF(resultats_francais!E617="","",resultats_francais!E617)</f>
        <v/>
      </c>
      <c r="L617" s="59" t="str">
        <f>IF(resultats_francais!F617="","",resultats_francais!F617)</f>
        <v/>
      </c>
      <c r="M617" s="59" t="str">
        <f>IF(resultats_francais!G617="","",resultats_francais!G617)</f>
        <v/>
      </c>
      <c r="N617" s="59" t="str">
        <f>IF(resultats_francais!K617="","",resultats_francais!K617)</f>
        <v/>
      </c>
      <c r="O617" s="59" t="str">
        <f>IF(resultats_francais!L617="","",resultats_francais!L617)</f>
        <v/>
      </c>
      <c r="P617" s="59" t="str">
        <f>IF(resultats_francais!P617="","",resultats_francais!P617)</f>
        <v/>
      </c>
      <c r="Q617" s="59" t="str">
        <f>IF(resultats_francais!Q617="","",resultats_francais!Q617)</f>
        <v/>
      </c>
      <c r="R617" s="59" t="str">
        <f>IF(resultats_francais!R617="","",resultats_francais!R617)</f>
        <v/>
      </c>
      <c r="S617" s="59" t="str">
        <f>IF(resultats_francais!S617="","",resultats_francais!S617)</f>
        <v/>
      </c>
      <c r="T617" s="59" t="str">
        <f>IF(resultats_francais!T617="","",resultats_francais!T617)</f>
        <v/>
      </c>
      <c r="U617" s="59" t="str">
        <f>IF(resultats_francais!U617="","",resultats_francais!U617)</f>
        <v/>
      </c>
    </row>
    <row r="618" spans="1:21" ht="20.100000000000001" customHeight="1" thickBot="1">
      <c r="A618" s="63" t="str">
        <f>IF(resultats_francais!A618="","",resultats_francais!A618)</f>
        <v/>
      </c>
      <c r="B618" s="59" t="str">
        <f>IF(resultats_francais!B618="","",resultats_francais!B618)</f>
        <v/>
      </c>
      <c r="C618" s="59" t="str">
        <f>IF(resultats_francais!C618="","",resultats_francais!C618)</f>
        <v/>
      </c>
      <c r="D618" s="59" t="str">
        <f>IF(resultats_francais!D618="","",resultats_francais!D618)</f>
        <v/>
      </c>
      <c r="E618" s="59" t="str">
        <f>IF(resultats_francais!H618="","",resultats_francais!H618)</f>
        <v/>
      </c>
      <c r="F618" s="59" t="str">
        <f>IF(resultats_francais!I618="","",resultats_francais!I618)</f>
        <v/>
      </c>
      <c r="G618" s="59" t="str">
        <f>IF(resultats_francais!J618="","",resultats_francais!J618)</f>
        <v/>
      </c>
      <c r="H618" s="59" t="str">
        <f>IF(resultats_francais!M618="","",resultats_francais!M618)</f>
        <v/>
      </c>
      <c r="I618" s="59" t="str">
        <f>IF(resultats_francais!N618="","",resultats_francais!N618)</f>
        <v/>
      </c>
      <c r="J618" s="59" t="str">
        <f>IF(resultats_francais!O618="","",resultats_francais!O618)</f>
        <v/>
      </c>
      <c r="K618" s="59" t="str">
        <f>IF(resultats_francais!E618="","",resultats_francais!E618)</f>
        <v/>
      </c>
      <c r="L618" s="59" t="str">
        <f>IF(resultats_francais!F618="","",resultats_francais!F618)</f>
        <v/>
      </c>
      <c r="M618" s="59" t="str">
        <f>IF(resultats_francais!G618="","",resultats_francais!G618)</f>
        <v/>
      </c>
      <c r="N618" s="59" t="str">
        <f>IF(resultats_francais!K618="","",resultats_francais!K618)</f>
        <v/>
      </c>
      <c r="O618" s="59" t="str">
        <f>IF(resultats_francais!L618="","",resultats_francais!L618)</f>
        <v/>
      </c>
      <c r="P618" s="59" t="str">
        <f>IF(resultats_francais!P618="","",resultats_francais!P618)</f>
        <v/>
      </c>
      <c r="Q618" s="59" t="str">
        <f>IF(resultats_francais!Q618="","",resultats_francais!Q618)</f>
        <v/>
      </c>
      <c r="R618" s="59" t="str">
        <f>IF(resultats_francais!R618="","",resultats_francais!R618)</f>
        <v/>
      </c>
      <c r="S618" s="59" t="str">
        <f>IF(resultats_francais!S618="","",resultats_francais!S618)</f>
        <v/>
      </c>
      <c r="T618" s="59" t="str">
        <f>IF(resultats_francais!T618="","",resultats_francais!T618)</f>
        <v/>
      </c>
      <c r="U618" s="59" t="str">
        <f>IF(resultats_francais!U618="","",resultats_francais!U618)</f>
        <v/>
      </c>
    </row>
    <row r="619" spans="1:21" ht="20.100000000000001" customHeight="1" thickBot="1">
      <c r="A619" s="63" t="str">
        <f>IF(resultats_francais!A619="","",resultats_francais!A619)</f>
        <v/>
      </c>
      <c r="B619" s="59" t="str">
        <f>IF(resultats_francais!B619="","",resultats_francais!B619)</f>
        <v/>
      </c>
      <c r="C619" s="59" t="str">
        <f>IF(resultats_francais!C619="","",resultats_francais!C619)</f>
        <v/>
      </c>
      <c r="D619" s="59" t="str">
        <f>IF(resultats_francais!D619="","",resultats_francais!D619)</f>
        <v/>
      </c>
      <c r="E619" s="59" t="str">
        <f>IF(resultats_francais!H619="","",resultats_francais!H619)</f>
        <v/>
      </c>
      <c r="F619" s="59" t="str">
        <f>IF(resultats_francais!I619="","",resultats_francais!I619)</f>
        <v/>
      </c>
      <c r="G619" s="59" t="str">
        <f>IF(resultats_francais!J619="","",resultats_francais!J619)</f>
        <v/>
      </c>
      <c r="H619" s="59" t="str">
        <f>IF(resultats_francais!M619="","",resultats_francais!M619)</f>
        <v/>
      </c>
      <c r="I619" s="59" t="str">
        <f>IF(resultats_francais!N619="","",resultats_francais!N619)</f>
        <v/>
      </c>
      <c r="J619" s="59" t="str">
        <f>IF(resultats_francais!O619="","",resultats_francais!O619)</f>
        <v/>
      </c>
      <c r="K619" s="59" t="str">
        <f>IF(resultats_francais!E619="","",resultats_francais!E619)</f>
        <v/>
      </c>
      <c r="L619" s="59" t="str">
        <f>IF(resultats_francais!F619="","",resultats_francais!F619)</f>
        <v/>
      </c>
      <c r="M619" s="59" t="str">
        <f>IF(resultats_francais!G619="","",resultats_francais!G619)</f>
        <v/>
      </c>
      <c r="N619" s="59" t="str">
        <f>IF(resultats_francais!K619="","",resultats_francais!K619)</f>
        <v/>
      </c>
      <c r="O619" s="59" t="str">
        <f>IF(resultats_francais!L619="","",resultats_francais!L619)</f>
        <v/>
      </c>
      <c r="P619" s="59" t="str">
        <f>IF(resultats_francais!P619="","",resultats_francais!P619)</f>
        <v/>
      </c>
      <c r="Q619" s="59" t="str">
        <f>IF(resultats_francais!Q619="","",resultats_francais!Q619)</f>
        <v/>
      </c>
      <c r="R619" s="59" t="str">
        <f>IF(resultats_francais!R619="","",resultats_francais!R619)</f>
        <v/>
      </c>
      <c r="S619" s="59" t="str">
        <f>IF(resultats_francais!S619="","",resultats_francais!S619)</f>
        <v/>
      </c>
      <c r="T619" s="59" t="str">
        <f>IF(resultats_francais!T619="","",resultats_francais!T619)</f>
        <v/>
      </c>
      <c r="U619" s="59" t="str">
        <f>IF(resultats_francais!U619="","",resultats_francais!U619)</f>
        <v/>
      </c>
    </row>
    <row r="620" spans="1:21" ht="20.100000000000001" customHeight="1" thickBot="1">
      <c r="A620" s="63" t="str">
        <f>IF(resultats_francais!A620="","",resultats_francais!A620)</f>
        <v/>
      </c>
      <c r="B620" s="59" t="str">
        <f>IF(resultats_francais!B620="","",resultats_francais!B620)</f>
        <v/>
      </c>
      <c r="C620" s="59" t="str">
        <f>IF(resultats_francais!C620="","",resultats_francais!C620)</f>
        <v/>
      </c>
      <c r="D620" s="59" t="str">
        <f>IF(resultats_francais!D620="","",resultats_francais!D620)</f>
        <v/>
      </c>
      <c r="E620" s="59" t="str">
        <f>IF(resultats_francais!H620="","",resultats_francais!H620)</f>
        <v/>
      </c>
      <c r="F620" s="59" t="str">
        <f>IF(resultats_francais!I620="","",resultats_francais!I620)</f>
        <v/>
      </c>
      <c r="G620" s="59" t="str">
        <f>IF(resultats_francais!J620="","",resultats_francais!J620)</f>
        <v/>
      </c>
      <c r="H620" s="59" t="str">
        <f>IF(resultats_francais!M620="","",resultats_francais!M620)</f>
        <v/>
      </c>
      <c r="I620" s="59" t="str">
        <f>IF(resultats_francais!N620="","",resultats_francais!N620)</f>
        <v/>
      </c>
      <c r="J620" s="59" t="str">
        <f>IF(resultats_francais!O620="","",resultats_francais!O620)</f>
        <v/>
      </c>
      <c r="K620" s="59" t="str">
        <f>IF(resultats_francais!E620="","",resultats_francais!E620)</f>
        <v/>
      </c>
      <c r="L620" s="59" t="str">
        <f>IF(resultats_francais!F620="","",resultats_francais!F620)</f>
        <v/>
      </c>
      <c r="M620" s="59" t="str">
        <f>IF(resultats_francais!G620="","",resultats_francais!G620)</f>
        <v/>
      </c>
      <c r="N620" s="59" t="str">
        <f>IF(resultats_francais!K620="","",resultats_francais!K620)</f>
        <v/>
      </c>
      <c r="O620" s="59" t="str">
        <f>IF(resultats_francais!L620="","",resultats_francais!L620)</f>
        <v/>
      </c>
      <c r="P620" s="59" t="str">
        <f>IF(resultats_francais!P620="","",resultats_francais!P620)</f>
        <v/>
      </c>
      <c r="Q620" s="59" t="str">
        <f>IF(resultats_francais!Q620="","",resultats_francais!Q620)</f>
        <v/>
      </c>
      <c r="R620" s="59" t="str">
        <f>IF(resultats_francais!R620="","",resultats_francais!R620)</f>
        <v/>
      </c>
      <c r="S620" s="59" t="str">
        <f>IF(resultats_francais!S620="","",resultats_francais!S620)</f>
        <v/>
      </c>
      <c r="T620" s="59" t="str">
        <f>IF(resultats_francais!T620="","",resultats_francais!T620)</f>
        <v/>
      </c>
      <c r="U620" s="59" t="str">
        <f>IF(resultats_francais!U620="","",resultats_francais!U620)</f>
        <v/>
      </c>
    </row>
    <row r="621" spans="1:21" ht="20.100000000000001" customHeight="1" thickBot="1">
      <c r="A621" s="63" t="str">
        <f>IF(resultats_francais!A621="","",resultats_francais!A621)</f>
        <v/>
      </c>
      <c r="B621" s="59" t="str">
        <f>IF(resultats_francais!B621="","",resultats_francais!B621)</f>
        <v/>
      </c>
      <c r="C621" s="59" t="str">
        <f>IF(resultats_francais!C621="","",resultats_francais!C621)</f>
        <v/>
      </c>
      <c r="D621" s="59" t="str">
        <f>IF(resultats_francais!D621="","",resultats_francais!D621)</f>
        <v/>
      </c>
      <c r="E621" s="59" t="str">
        <f>IF(resultats_francais!H621="","",resultats_francais!H621)</f>
        <v/>
      </c>
      <c r="F621" s="59" t="str">
        <f>IF(resultats_francais!I621="","",resultats_francais!I621)</f>
        <v/>
      </c>
      <c r="G621" s="59" t="str">
        <f>IF(resultats_francais!J621="","",resultats_francais!J621)</f>
        <v/>
      </c>
      <c r="H621" s="59" t="str">
        <f>IF(resultats_francais!M621="","",resultats_francais!M621)</f>
        <v/>
      </c>
      <c r="I621" s="59" t="str">
        <f>IF(resultats_francais!N621="","",resultats_francais!N621)</f>
        <v/>
      </c>
      <c r="J621" s="59" t="str">
        <f>IF(resultats_francais!O621="","",resultats_francais!O621)</f>
        <v/>
      </c>
      <c r="K621" s="59" t="str">
        <f>IF(resultats_francais!E621="","",resultats_francais!E621)</f>
        <v/>
      </c>
      <c r="L621" s="59" t="str">
        <f>IF(resultats_francais!F621="","",resultats_francais!F621)</f>
        <v/>
      </c>
      <c r="M621" s="59" t="str">
        <f>IF(resultats_francais!G621="","",resultats_francais!G621)</f>
        <v/>
      </c>
      <c r="N621" s="59" t="str">
        <f>IF(resultats_francais!K621="","",resultats_francais!K621)</f>
        <v/>
      </c>
      <c r="O621" s="59" t="str">
        <f>IF(resultats_francais!L621="","",resultats_francais!L621)</f>
        <v/>
      </c>
      <c r="P621" s="59" t="str">
        <f>IF(resultats_francais!P621="","",resultats_francais!P621)</f>
        <v/>
      </c>
      <c r="Q621" s="59" t="str">
        <f>IF(resultats_francais!Q621="","",resultats_francais!Q621)</f>
        <v/>
      </c>
      <c r="R621" s="59" t="str">
        <f>IF(resultats_francais!R621="","",resultats_francais!R621)</f>
        <v/>
      </c>
      <c r="S621" s="59" t="str">
        <f>IF(resultats_francais!S621="","",resultats_francais!S621)</f>
        <v/>
      </c>
      <c r="T621" s="59" t="str">
        <f>IF(resultats_francais!T621="","",resultats_francais!T621)</f>
        <v/>
      </c>
      <c r="U621" s="59" t="str">
        <f>IF(resultats_francais!U621="","",resultats_francais!U621)</f>
        <v/>
      </c>
    </row>
    <row r="622" spans="1:21" ht="20.100000000000001" customHeight="1" thickBot="1">
      <c r="A622" s="63" t="str">
        <f>IF(resultats_francais!A622="","",resultats_francais!A622)</f>
        <v/>
      </c>
      <c r="B622" s="59" t="str">
        <f>IF(resultats_francais!B622="","",resultats_francais!B622)</f>
        <v/>
      </c>
      <c r="C622" s="59" t="str">
        <f>IF(resultats_francais!C622="","",resultats_francais!C622)</f>
        <v/>
      </c>
      <c r="D622" s="59" t="str">
        <f>IF(resultats_francais!D622="","",resultats_francais!D622)</f>
        <v/>
      </c>
      <c r="E622" s="59" t="str">
        <f>IF(resultats_francais!H622="","",resultats_francais!H622)</f>
        <v/>
      </c>
      <c r="F622" s="59" t="str">
        <f>IF(resultats_francais!I622="","",resultats_francais!I622)</f>
        <v/>
      </c>
      <c r="G622" s="59" t="str">
        <f>IF(resultats_francais!J622="","",resultats_francais!J622)</f>
        <v/>
      </c>
      <c r="H622" s="59" t="str">
        <f>IF(resultats_francais!M622="","",resultats_francais!M622)</f>
        <v/>
      </c>
      <c r="I622" s="59" t="str">
        <f>IF(resultats_francais!N622="","",resultats_francais!N622)</f>
        <v/>
      </c>
      <c r="J622" s="59" t="str">
        <f>IF(resultats_francais!O622="","",resultats_francais!O622)</f>
        <v/>
      </c>
      <c r="K622" s="59" t="str">
        <f>IF(resultats_francais!E622="","",resultats_francais!E622)</f>
        <v/>
      </c>
      <c r="L622" s="59" t="str">
        <f>IF(resultats_francais!F622="","",resultats_francais!F622)</f>
        <v/>
      </c>
      <c r="M622" s="59" t="str">
        <f>IF(resultats_francais!G622="","",resultats_francais!G622)</f>
        <v/>
      </c>
      <c r="N622" s="59" t="str">
        <f>IF(resultats_francais!K622="","",resultats_francais!K622)</f>
        <v/>
      </c>
      <c r="O622" s="59" t="str">
        <f>IF(resultats_francais!L622="","",resultats_francais!L622)</f>
        <v/>
      </c>
      <c r="P622" s="59" t="str">
        <f>IF(resultats_francais!P622="","",resultats_francais!P622)</f>
        <v/>
      </c>
      <c r="Q622" s="59" t="str">
        <f>IF(resultats_francais!Q622="","",resultats_francais!Q622)</f>
        <v/>
      </c>
      <c r="R622" s="59" t="str">
        <f>IF(resultats_francais!R622="","",resultats_francais!R622)</f>
        <v/>
      </c>
      <c r="S622" s="59" t="str">
        <f>IF(resultats_francais!S622="","",resultats_francais!S622)</f>
        <v/>
      </c>
      <c r="T622" s="59" t="str">
        <f>IF(resultats_francais!T622="","",resultats_francais!T622)</f>
        <v/>
      </c>
      <c r="U622" s="59" t="str">
        <f>IF(resultats_francais!U622="","",resultats_francais!U622)</f>
        <v/>
      </c>
    </row>
    <row r="623" spans="1:21" ht="20.100000000000001" customHeight="1" thickBot="1">
      <c r="A623" s="63" t="str">
        <f>IF(resultats_francais!A623="","",resultats_francais!A623)</f>
        <v/>
      </c>
      <c r="B623" s="59" t="str">
        <f>IF(resultats_francais!B623="","",resultats_francais!B623)</f>
        <v/>
      </c>
      <c r="C623" s="59" t="str">
        <f>IF(resultats_francais!C623="","",resultats_francais!C623)</f>
        <v/>
      </c>
      <c r="D623" s="59" t="str">
        <f>IF(resultats_francais!D623="","",resultats_francais!D623)</f>
        <v/>
      </c>
      <c r="E623" s="59" t="str">
        <f>IF(resultats_francais!H623="","",resultats_francais!H623)</f>
        <v/>
      </c>
      <c r="F623" s="59" t="str">
        <f>IF(resultats_francais!I623="","",resultats_francais!I623)</f>
        <v/>
      </c>
      <c r="G623" s="59" t="str">
        <f>IF(resultats_francais!J623="","",resultats_francais!J623)</f>
        <v/>
      </c>
      <c r="H623" s="59" t="str">
        <f>IF(resultats_francais!M623="","",resultats_francais!M623)</f>
        <v/>
      </c>
      <c r="I623" s="59" t="str">
        <f>IF(resultats_francais!N623="","",resultats_francais!N623)</f>
        <v/>
      </c>
      <c r="J623" s="59" t="str">
        <f>IF(resultats_francais!O623="","",resultats_francais!O623)</f>
        <v/>
      </c>
      <c r="K623" s="59" t="str">
        <f>IF(resultats_francais!E623="","",resultats_francais!E623)</f>
        <v/>
      </c>
      <c r="L623" s="59" t="str">
        <f>IF(resultats_francais!F623="","",resultats_francais!F623)</f>
        <v/>
      </c>
      <c r="M623" s="59" t="str">
        <f>IF(resultats_francais!G623="","",resultats_francais!G623)</f>
        <v/>
      </c>
      <c r="N623" s="59" t="str">
        <f>IF(resultats_francais!K623="","",resultats_francais!K623)</f>
        <v/>
      </c>
      <c r="O623" s="59" t="str">
        <f>IF(resultats_francais!L623="","",resultats_francais!L623)</f>
        <v/>
      </c>
      <c r="P623" s="59" t="str">
        <f>IF(resultats_francais!P623="","",resultats_francais!P623)</f>
        <v/>
      </c>
      <c r="Q623" s="59" t="str">
        <f>IF(resultats_francais!Q623="","",resultats_francais!Q623)</f>
        <v/>
      </c>
      <c r="R623" s="59" t="str">
        <f>IF(resultats_francais!R623="","",resultats_francais!R623)</f>
        <v/>
      </c>
      <c r="S623" s="59" t="str">
        <f>IF(resultats_francais!S623="","",resultats_francais!S623)</f>
        <v/>
      </c>
      <c r="T623" s="59" t="str">
        <f>IF(resultats_francais!T623="","",resultats_francais!T623)</f>
        <v/>
      </c>
      <c r="U623" s="59" t="str">
        <f>IF(resultats_francais!U623="","",resultats_francais!U623)</f>
        <v/>
      </c>
    </row>
    <row r="624" spans="1:21" ht="20.100000000000001" customHeight="1" thickBot="1">
      <c r="A624" s="63" t="str">
        <f>IF(resultats_francais!A624="","",resultats_francais!A624)</f>
        <v/>
      </c>
      <c r="B624" s="59" t="str">
        <f>IF(resultats_francais!B624="","",resultats_francais!B624)</f>
        <v/>
      </c>
      <c r="C624" s="59" t="str">
        <f>IF(resultats_francais!C624="","",resultats_francais!C624)</f>
        <v/>
      </c>
      <c r="D624" s="59" t="str">
        <f>IF(resultats_francais!D624="","",resultats_francais!D624)</f>
        <v/>
      </c>
      <c r="E624" s="59" t="str">
        <f>IF(resultats_francais!H624="","",resultats_francais!H624)</f>
        <v/>
      </c>
      <c r="F624" s="59" t="str">
        <f>IF(resultats_francais!I624="","",resultats_francais!I624)</f>
        <v/>
      </c>
      <c r="G624" s="59" t="str">
        <f>IF(resultats_francais!J624="","",resultats_francais!J624)</f>
        <v/>
      </c>
      <c r="H624" s="59" t="str">
        <f>IF(resultats_francais!M624="","",resultats_francais!M624)</f>
        <v/>
      </c>
      <c r="I624" s="59" t="str">
        <f>IF(resultats_francais!N624="","",resultats_francais!N624)</f>
        <v/>
      </c>
      <c r="J624" s="59" t="str">
        <f>IF(resultats_francais!O624="","",resultats_francais!O624)</f>
        <v/>
      </c>
      <c r="K624" s="59" t="str">
        <f>IF(resultats_francais!E624="","",resultats_francais!E624)</f>
        <v/>
      </c>
      <c r="L624" s="59" t="str">
        <f>IF(resultats_francais!F624="","",resultats_francais!F624)</f>
        <v/>
      </c>
      <c r="M624" s="59" t="str">
        <f>IF(resultats_francais!G624="","",resultats_francais!G624)</f>
        <v/>
      </c>
      <c r="N624" s="59" t="str">
        <f>IF(resultats_francais!K624="","",resultats_francais!K624)</f>
        <v/>
      </c>
      <c r="O624" s="59" t="str">
        <f>IF(resultats_francais!L624="","",resultats_francais!L624)</f>
        <v/>
      </c>
      <c r="P624" s="59" t="str">
        <f>IF(resultats_francais!P624="","",resultats_francais!P624)</f>
        <v/>
      </c>
      <c r="Q624" s="59" t="str">
        <f>IF(resultats_francais!Q624="","",resultats_francais!Q624)</f>
        <v/>
      </c>
      <c r="R624" s="59" t="str">
        <f>IF(resultats_francais!R624="","",resultats_francais!R624)</f>
        <v/>
      </c>
      <c r="S624" s="59" t="str">
        <f>IF(resultats_francais!S624="","",resultats_francais!S624)</f>
        <v/>
      </c>
      <c r="T624" s="59" t="str">
        <f>IF(resultats_francais!T624="","",resultats_francais!T624)</f>
        <v/>
      </c>
      <c r="U624" s="59" t="str">
        <f>IF(resultats_francais!U624="","",resultats_francais!U624)</f>
        <v/>
      </c>
    </row>
    <row r="625" spans="1:21" ht="20.100000000000001" customHeight="1" thickBot="1">
      <c r="A625" s="63" t="str">
        <f>IF(resultats_francais!A625="","",resultats_francais!A625)</f>
        <v/>
      </c>
      <c r="B625" s="59" t="str">
        <f>IF(resultats_francais!B625="","",resultats_francais!B625)</f>
        <v/>
      </c>
      <c r="C625" s="59" t="str">
        <f>IF(resultats_francais!C625="","",resultats_francais!C625)</f>
        <v/>
      </c>
      <c r="D625" s="59" t="str">
        <f>IF(resultats_francais!D625="","",resultats_francais!D625)</f>
        <v/>
      </c>
      <c r="E625" s="59" t="str">
        <f>IF(resultats_francais!H625="","",resultats_francais!H625)</f>
        <v/>
      </c>
      <c r="F625" s="59" t="str">
        <f>IF(resultats_francais!I625="","",resultats_francais!I625)</f>
        <v/>
      </c>
      <c r="G625" s="59" t="str">
        <f>IF(resultats_francais!J625="","",resultats_francais!J625)</f>
        <v/>
      </c>
      <c r="H625" s="59" t="str">
        <f>IF(resultats_francais!M625="","",resultats_francais!M625)</f>
        <v/>
      </c>
      <c r="I625" s="59" t="str">
        <f>IF(resultats_francais!N625="","",resultats_francais!N625)</f>
        <v/>
      </c>
      <c r="J625" s="59" t="str">
        <f>IF(resultats_francais!O625="","",resultats_francais!O625)</f>
        <v/>
      </c>
      <c r="K625" s="59" t="str">
        <f>IF(resultats_francais!E625="","",resultats_francais!E625)</f>
        <v/>
      </c>
      <c r="L625" s="59" t="str">
        <f>IF(resultats_francais!F625="","",resultats_francais!F625)</f>
        <v/>
      </c>
      <c r="M625" s="59" t="str">
        <f>IF(resultats_francais!G625="","",resultats_francais!G625)</f>
        <v/>
      </c>
      <c r="N625" s="59" t="str">
        <f>IF(resultats_francais!K625="","",resultats_francais!K625)</f>
        <v/>
      </c>
      <c r="O625" s="59" t="str">
        <f>IF(resultats_francais!L625="","",resultats_francais!L625)</f>
        <v/>
      </c>
      <c r="P625" s="59" t="str">
        <f>IF(resultats_francais!P625="","",resultats_francais!P625)</f>
        <v/>
      </c>
      <c r="Q625" s="59" t="str">
        <f>IF(resultats_francais!Q625="","",resultats_francais!Q625)</f>
        <v/>
      </c>
      <c r="R625" s="59" t="str">
        <f>IF(resultats_francais!R625="","",resultats_francais!R625)</f>
        <v/>
      </c>
      <c r="S625" s="59" t="str">
        <f>IF(resultats_francais!S625="","",resultats_francais!S625)</f>
        <v/>
      </c>
      <c r="T625" s="59" t="str">
        <f>IF(resultats_francais!T625="","",resultats_francais!T625)</f>
        <v/>
      </c>
      <c r="U625" s="59" t="str">
        <f>IF(resultats_francais!U625="","",resultats_francais!U625)</f>
        <v/>
      </c>
    </row>
    <row r="626" spans="1:21" ht="20.100000000000001" customHeight="1" thickBot="1">
      <c r="A626" s="63" t="str">
        <f>IF(resultats_francais!A626="","",resultats_francais!A626)</f>
        <v/>
      </c>
      <c r="B626" s="59" t="str">
        <f>IF(resultats_francais!B626="","",resultats_francais!B626)</f>
        <v/>
      </c>
      <c r="C626" s="59" t="str">
        <f>IF(resultats_francais!C626="","",resultats_francais!C626)</f>
        <v/>
      </c>
      <c r="D626" s="59" t="str">
        <f>IF(resultats_francais!D626="","",resultats_francais!D626)</f>
        <v/>
      </c>
      <c r="E626" s="59" t="str">
        <f>IF(resultats_francais!H626="","",resultats_francais!H626)</f>
        <v/>
      </c>
      <c r="F626" s="59" t="str">
        <f>IF(resultats_francais!I626="","",resultats_francais!I626)</f>
        <v/>
      </c>
      <c r="G626" s="59" t="str">
        <f>IF(resultats_francais!J626="","",resultats_francais!J626)</f>
        <v/>
      </c>
      <c r="H626" s="59" t="str">
        <f>IF(resultats_francais!M626="","",resultats_francais!M626)</f>
        <v/>
      </c>
      <c r="I626" s="59" t="str">
        <f>IF(resultats_francais!N626="","",resultats_francais!N626)</f>
        <v/>
      </c>
      <c r="J626" s="59" t="str">
        <f>IF(resultats_francais!O626="","",resultats_francais!O626)</f>
        <v/>
      </c>
      <c r="K626" s="59" t="str">
        <f>IF(resultats_francais!E626="","",resultats_francais!E626)</f>
        <v/>
      </c>
      <c r="L626" s="59" t="str">
        <f>IF(resultats_francais!F626="","",resultats_francais!F626)</f>
        <v/>
      </c>
      <c r="M626" s="59" t="str">
        <f>IF(resultats_francais!G626="","",resultats_francais!G626)</f>
        <v/>
      </c>
      <c r="N626" s="59" t="str">
        <f>IF(resultats_francais!K626="","",resultats_francais!K626)</f>
        <v/>
      </c>
      <c r="O626" s="59" t="str">
        <f>IF(resultats_francais!L626="","",resultats_francais!L626)</f>
        <v/>
      </c>
      <c r="P626" s="59" t="str">
        <f>IF(resultats_francais!P626="","",resultats_francais!P626)</f>
        <v/>
      </c>
      <c r="Q626" s="59" t="str">
        <f>IF(resultats_francais!Q626="","",resultats_francais!Q626)</f>
        <v/>
      </c>
      <c r="R626" s="59" t="str">
        <f>IF(resultats_francais!R626="","",resultats_francais!R626)</f>
        <v/>
      </c>
      <c r="S626" s="59" t="str">
        <f>IF(resultats_francais!S626="","",resultats_francais!S626)</f>
        <v/>
      </c>
      <c r="T626" s="59" t="str">
        <f>IF(resultats_francais!T626="","",resultats_francais!T626)</f>
        <v/>
      </c>
      <c r="U626" s="59" t="str">
        <f>IF(resultats_francais!U626="","",resultats_francais!U626)</f>
        <v/>
      </c>
    </row>
    <row r="627" spans="1:21" ht="20.100000000000001" customHeight="1" thickBot="1">
      <c r="A627" s="63" t="str">
        <f>IF(resultats_francais!A627="","",resultats_francais!A627)</f>
        <v/>
      </c>
      <c r="B627" s="59" t="str">
        <f>IF(resultats_francais!B627="","",resultats_francais!B627)</f>
        <v/>
      </c>
      <c r="C627" s="59" t="str">
        <f>IF(resultats_francais!C627="","",resultats_francais!C627)</f>
        <v/>
      </c>
      <c r="D627" s="59" t="str">
        <f>IF(resultats_francais!D627="","",resultats_francais!D627)</f>
        <v/>
      </c>
      <c r="E627" s="59" t="str">
        <f>IF(resultats_francais!H627="","",resultats_francais!H627)</f>
        <v/>
      </c>
      <c r="F627" s="59" t="str">
        <f>IF(resultats_francais!I627="","",resultats_francais!I627)</f>
        <v/>
      </c>
      <c r="G627" s="59" t="str">
        <f>IF(resultats_francais!J627="","",resultats_francais!J627)</f>
        <v/>
      </c>
      <c r="H627" s="59" t="str">
        <f>IF(resultats_francais!M627="","",resultats_francais!M627)</f>
        <v/>
      </c>
      <c r="I627" s="59" t="str">
        <f>IF(resultats_francais!N627="","",resultats_francais!N627)</f>
        <v/>
      </c>
      <c r="J627" s="59" t="str">
        <f>IF(resultats_francais!O627="","",resultats_francais!O627)</f>
        <v/>
      </c>
      <c r="K627" s="59" t="str">
        <f>IF(resultats_francais!E627="","",resultats_francais!E627)</f>
        <v/>
      </c>
      <c r="L627" s="59" t="str">
        <f>IF(resultats_francais!F627="","",resultats_francais!F627)</f>
        <v/>
      </c>
      <c r="M627" s="59" t="str">
        <f>IF(resultats_francais!G627="","",resultats_francais!G627)</f>
        <v/>
      </c>
      <c r="N627" s="59" t="str">
        <f>IF(resultats_francais!K627="","",resultats_francais!K627)</f>
        <v/>
      </c>
      <c r="O627" s="59" t="str">
        <f>IF(resultats_francais!L627="","",resultats_francais!L627)</f>
        <v/>
      </c>
      <c r="P627" s="59" t="str">
        <f>IF(resultats_francais!P627="","",resultats_francais!P627)</f>
        <v/>
      </c>
      <c r="Q627" s="59" t="str">
        <f>IF(resultats_francais!Q627="","",resultats_francais!Q627)</f>
        <v/>
      </c>
      <c r="R627" s="59" t="str">
        <f>IF(resultats_francais!R627="","",resultats_francais!R627)</f>
        <v/>
      </c>
      <c r="S627" s="59" t="str">
        <f>IF(resultats_francais!S627="","",resultats_francais!S627)</f>
        <v/>
      </c>
      <c r="T627" s="59" t="str">
        <f>IF(resultats_francais!T627="","",resultats_francais!T627)</f>
        <v/>
      </c>
      <c r="U627" s="59" t="str">
        <f>IF(resultats_francais!U627="","",resultats_francais!U627)</f>
        <v/>
      </c>
    </row>
    <row r="628" spans="1:21" ht="20.100000000000001" customHeight="1" thickBot="1">
      <c r="A628" s="63" t="str">
        <f>IF(resultats_francais!A628="","",resultats_francais!A628)</f>
        <v/>
      </c>
      <c r="B628" s="59" t="str">
        <f>IF(resultats_francais!B628="","",resultats_francais!B628)</f>
        <v/>
      </c>
      <c r="C628" s="59" t="str">
        <f>IF(resultats_francais!C628="","",resultats_francais!C628)</f>
        <v/>
      </c>
      <c r="D628" s="59" t="str">
        <f>IF(resultats_francais!D628="","",resultats_francais!D628)</f>
        <v/>
      </c>
      <c r="E628" s="59" t="str">
        <f>IF(resultats_francais!H628="","",resultats_francais!H628)</f>
        <v/>
      </c>
      <c r="F628" s="59" t="str">
        <f>IF(resultats_francais!I628="","",resultats_francais!I628)</f>
        <v/>
      </c>
      <c r="G628" s="59" t="str">
        <f>IF(resultats_francais!J628="","",resultats_francais!J628)</f>
        <v/>
      </c>
      <c r="H628" s="59" t="str">
        <f>IF(resultats_francais!M628="","",resultats_francais!M628)</f>
        <v/>
      </c>
      <c r="I628" s="59" t="str">
        <f>IF(resultats_francais!N628="","",resultats_francais!N628)</f>
        <v/>
      </c>
      <c r="J628" s="59" t="str">
        <f>IF(resultats_francais!O628="","",resultats_francais!O628)</f>
        <v/>
      </c>
      <c r="K628" s="59" t="str">
        <f>IF(resultats_francais!E628="","",resultats_francais!E628)</f>
        <v/>
      </c>
      <c r="L628" s="59" t="str">
        <f>IF(resultats_francais!F628="","",resultats_francais!F628)</f>
        <v/>
      </c>
      <c r="M628" s="59" t="str">
        <f>IF(resultats_francais!G628="","",resultats_francais!G628)</f>
        <v/>
      </c>
      <c r="N628" s="59" t="str">
        <f>IF(resultats_francais!K628="","",resultats_francais!K628)</f>
        <v/>
      </c>
      <c r="O628" s="59" t="str">
        <f>IF(resultats_francais!L628="","",resultats_francais!L628)</f>
        <v/>
      </c>
      <c r="P628" s="59" t="str">
        <f>IF(resultats_francais!P628="","",resultats_francais!P628)</f>
        <v/>
      </c>
      <c r="Q628" s="59" t="str">
        <f>IF(resultats_francais!Q628="","",resultats_francais!Q628)</f>
        <v/>
      </c>
      <c r="R628" s="59" t="str">
        <f>IF(resultats_francais!R628="","",resultats_francais!R628)</f>
        <v/>
      </c>
      <c r="S628" s="59" t="str">
        <f>IF(resultats_francais!S628="","",resultats_francais!S628)</f>
        <v/>
      </c>
      <c r="T628" s="59" t="str">
        <f>IF(resultats_francais!T628="","",resultats_francais!T628)</f>
        <v/>
      </c>
      <c r="U628" s="59" t="str">
        <f>IF(resultats_francais!U628="","",resultats_francais!U628)</f>
        <v/>
      </c>
    </row>
    <row r="629" spans="1:21" ht="20.100000000000001" customHeight="1" thickBot="1">
      <c r="A629" s="63" t="str">
        <f>IF(resultats_francais!A629="","",resultats_francais!A629)</f>
        <v/>
      </c>
      <c r="B629" s="59" t="str">
        <f>IF(resultats_francais!B629="","",resultats_francais!B629)</f>
        <v/>
      </c>
      <c r="C629" s="59" t="str">
        <f>IF(resultats_francais!C629="","",resultats_francais!C629)</f>
        <v/>
      </c>
      <c r="D629" s="59" t="str">
        <f>IF(resultats_francais!D629="","",resultats_francais!D629)</f>
        <v/>
      </c>
      <c r="E629" s="59" t="str">
        <f>IF(resultats_francais!H629="","",resultats_francais!H629)</f>
        <v/>
      </c>
      <c r="F629" s="59" t="str">
        <f>IF(resultats_francais!I629="","",resultats_francais!I629)</f>
        <v/>
      </c>
      <c r="G629" s="59" t="str">
        <f>IF(resultats_francais!J629="","",resultats_francais!J629)</f>
        <v/>
      </c>
      <c r="H629" s="59" t="str">
        <f>IF(resultats_francais!M629="","",resultats_francais!M629)</f>
        <v/>
      </c>
      <c r="I629" s="59" t="str">
        <f>IF(resultats_francais!N629="","",resultats_francais!N629)</f>
        <v/>
      </c>
      <c r="J629" s="59" t="str">
        <f>IF(resultats_francais!O629="","",resultats_francais!O629)</f>
        <v/>
      </c>
      <c r="K629" s="59" t="str">
        <f>IF(resultats_francais!E629="","",resultats_francais!E629)</f>
        <v/>
      </c>
      <c r="L629" s="59" t="str">
        <f>IF(resultats_francais!F629="","",resultats_francais!F629)</f>
        <v/>
      </c>
      <c r="M629" s="59" t="str">
        <f>IF(resultats_francais!G629="","",resultats_francais!G629)</f>
        <v/>
      </c>
      <c r="N629" s="59" t="str">
        <f>IF(resultats_francais!K629="","",resultats_francais!K629)</f>
        <v/>
      </c>
      <c r="O629" s="59" t="str">
        <f>IF(resultats_francais!L629="","",resultats_francais!L629)</f>
        <v/>
      </c>
      <c r="P629" s="59" t="str">
        <f>IF(resultats_francais!P629="","",resultats_francais!P629)</f>
        <v/>
      </c>
      <c r="Q629" s="59" t="str">
        <f>IF(resultats_francais!Q629="","",resultats_francais!Q629)</f>
        <v/>
      </c>
      <c r="R629" s="59" t="str">
        <f>IF(resultats_francais!R629="","",resultats_francais!R629)</f>
        <v/>
      </c>
      <c r="S629" s="59" t="str">
        <f>IF(resultats_francais!S629="","",resultats_francais!S629)</f>
        <v/>
      </c>
      <c r="T629" s="59" t="str">
        <f>IF(resultats_francais!T629="","",resultats_francais!T629)</f>
        <v/>
      </c>
      <c r="U629" s="59" t="str">
        <f>IF(resultats_francais!U629="","",resultats_francais!U629)</f>
        <v/>
      </c>
    </row>
    <row r="630" spans="1:21" ht="20.100000000000001" customHeight="1" thickBot="1">
      <c r="A630" s="63" t="str">
        <f>IF(resultats_francais!A630="","",resultats_francais!A630)</f>
        <v/>
      </c>
      <c r="B630" s="59" t="str">
        <f>IF(resultats_francais!B630="","",resultats_francais!B630)</f>
        <v/>
      </c>
      <c r="C630" s="59" t="str">
        <f>IF(resultats_francais!C630="","",resultats_francais!C630)</f>
        <v/>
      </c>
      <c r="D630" s="59" t="str">
        <f>IF(resultats_francais!D630="","",resultats_francais!D630)</f>
        <v/>
      </c>
      <c r="E630" s="59" t="str">
        <f>IF(resultats_francais!H630="","",resultats_francais!H630)</f>
        <v/>
      </c>
      <c r="F630" s="59" t="str">
        <f>IF(resultats_francais!I630="","",resultats_francais!I630)</f>
        <v/>
      </c>
      <c r="G630" s="59" t="str">
        <f>IF(resultats_francais!J630="","",resultats_francais!J630)</f>
        <v/>
      </c>
      <c r="H630" s="59" t="str">
        <f>IF(resultats_francais!M630="","",resultats_francais!M630)</f>
        <v/>
      </c>
      <c r="I630" s="59" t="str">
        <f>IF(resultats_francais!N630="","",resultats_francais!N630)</f>
        <v/>
      </c>
      <c r="J630" s="59" t="str">
        <f>IF(resultats_francais!O630="","",resultats_francais!O630)</f>
        <v/>
      </c>
      <c r="K630" s="59" t="str">
        <f>IF(resultats_francais!E630="","",resultats_francais!E630)</f>
        <v/>
      </c>
      <c r="L630" s="59" t="str">
        <f>IF(resultats_francais!F630="","",resultats_francais!F630)</f>
        <v/>
      </c>
      <c r="M630" s="59" t="str">
        <f>IF(resultats_francais!G630="","",resultats_francais!G630)</f>
        <v/>
      </c>
      <c r="N630" s="59" t="str">
        <f>IF(resultats_francais!K630="","",resultats_francais!K630)</f>
        <v/>
      </c>
      <c r="O630" s="59" t="str">
        <f>IF(resultats_francais!L630="","",resultats_francais!L630)</f>
        <v/>
      </c>
      <c r="P630" s="59" t="str">
        <f>IF(resultats_francais!P630="","",resultats_francais!P630)</f>
        <v/>
      </c>
      <c r="Q630" s="59" t="str">
        <f>IF(resultats_francais!Q630="","",resultats_francais!Q630)</f>
        <v/>
      </c>
      <c r="R630" s="59" t="str">
        <f>IF(resultats_francais!R630="","",resultats_francais!R630)</f>
        <v/>
      </c>
      <c r="S630" s="59" t="str">
        <f>IF(resultats_francais!S630="","",resultats_francais!S630)</f>
        <v/>
      </c>
      <c r="T630" s="59" t="str">
        <f>IF(resultats_francais!T630="","",resultats_francais!T630)</f>
        <v/>
      </c>
      <c r="U630" s="59" t="str">
        <f>IF(resultats_francais!U630="","",resultats_francais!U630)</f>
        <v/>
      </c>
    </row>
    <row r="631" spans="1:21" ht="20.100000000000001" customHeight="1" thickBot="1">
      <c r="A631" s="63" t="str">
        <f>IF(resultats_francais!A631="","",resultats_francais!A631)</f>
        <v/>
      </c>
      <c r="B631" s="59" t="str">
        <f>IF(resultats_francais!B631="","",resultats_francais!B631)</f>
        <v/>
      </c>
      <c r="C631" s="59" t="str">
        <f>IF(resultats_francais!C631="","",resultats_francais!C631)</f>
        <v/>
      </c>
      <c r="D631" s="59" t="str">
        <f>IF(resultats_francais!D631="","",resultats_francais!D631)</f>
        <v/>
      </c>
      <c r="E631" s="59" t="str">
        <f>IF(resultats_francais!H631="","",resultats_francais!H631)</f>
        <v/>
      </c>
      <c r="F631" s="59" t="str">
        <f>IF(resultats_francais!I631="","",resultats_francais!I631)</f>
        <v/>
      </c>
      <c r="G631" s="59" t="str">
        <f>IF(resultats_francais!J631="","",resultats_francais!J631)</f>
        <v/>
      </c>
      <c r="H631" s="59" t="str">
        <f>IF(resultats_francais!M631="","",resultats_francais!M631)</f>
        <v/>
      </c>
      <c r="I631" s="59" t="str">
        <f>IF(resultats_francais!N631="","",resultats_francais!N631)</f>
        <v/>
      </c>
      <c r="J631" s="59" t="str">
        <f>IF(resultats_francais!O631="","",resultats_francais!O631)</f>
        <v/>
      </c>
      <c r="K631" s="59" t="str">
        <f>IF(resultats_francais!E631="","",resultats_francais!E631)</f>
        <v/>
      </c>
      <c r="L631" s="59" t="str">
        <f>IF(resultats_francais!F631="","",resultats_francais!F631)</f>
        <v/>
      </c>
      <c r="M631" s="59" t="str">
        <f>IF(resultats_francais!G631="","",resultats_francais!G631)</f>
        <v/>
      </c>
      <c r="N631" s="59" t="str">
        <f>IF(resultats_francais!K631="","",resultats_francais!K631)</f>
        <v/>
      </c>
      <c r="O631" s="59" t="str">
        <f>IF(resultats_francais!L631="","",resultats_francais!L631)</f>
        <v/>
      </c>
      <c r="P631" s="59" t="str">
        <f>IF(resultats_francais!P631="","",resultats_francais!P631)</f>
        <v/>
      </c>
      <c r="Q631" s="59" t="str">
        <f>IF(resultats_francais!Q631="","",resultats_francais!Q631)</f>
        <v/>
      </c>
      <c r="R631" s="59" t="str">
        <f>IF(resultats_francais!R631="","",resultats_francais!R631)</f>
        <v/>
      </c>
      <c r="S631" s="59" t="str">
        <f>IF(resultats_francais!S631="","",resultats_francais!S631)</f>
        <v/>
      </c>
      <c r="T631" s="59" t="str">
        <f>IF(resultats_francais!T631="","",resultats_francais!T631)</f>
        <v/>
      </c>
      <c r="U631" s="59" t="str">
        <f>IF(resultats_francais!U631="","",resultats_francais!U631)</f>
        <v/>
      </c>
    </row>
    <row r="632" spans="1:21" ht="20.100000000000001" customHeight="1" thickBot="1">
      <c r="A632" s="63" t="str">
        <f>IF(resultats_francais!A632="","",resultats_francais!A632)</f>
        <v/>
      </c>
      <c r="B632" s="59" t="str">
        <f>IF(resultats_francais!B632="","",resultats_francais!B632)</f>
        <v/>
      </c>
      <c r="C632" s="59" t="str">
        <f>IF(resultats_francais!C632="","",resultats_francais!C632)</f>
        <v/>
      </c>
      <c r="D632" s="59" t="str">
        <f>IF(resultats_francais!D632="","",resultats_francais!D632)</f>
        <v/>
      </c>
      <c r="E632" s="59" t="str">
        <f>IF(resultats_francais!H632="","",resultats_francais!H632)</f>
        <v/>
      </c>
      <c r="F632" s="59" t="str">
        <f>IF(resultats_francais!I632="","",resultats_francais!I632)</f>
        <v/>
      </c>
      <c r="G632" s="59" t="str">
        <f>IF(resultats_francais!J632="","",resultats_francais!J632)</f>
        <v/>
      </c>
      <c r="H632" s="59" t="str">
        <f>IF(resultats_francais!M632="","",resultats_francais!M632)</f>
        <v/>
      </c>
      <c r="I632" s="59" t="str">
        <f>IF(resultats_francais!N632="","",resultats_francais!N632)</f>
        <v/>
      </c>
      <c r="J632" s="59" t="str">
        <f>IF(resultats_francais!O632="","",resultats_francais!O632)</f>
        <v/>
      </c>
      <c r="K632" s="59" t="str">
        <f>IF(resultats_francais!E632="","",resultats_francais!E632)</f>
        <v/>
      </c>
      <c r="L632" s="59" t="str">
        <f>IF(resultats_francais!F632="","",resultats_francais!F632)</f>
        <v/>
      </c>
      <c r="M632" s="59" t="str">
        <f>IF(resultats_francais!G632="","",resultats_francais!G632)</f>
        <v/>
      </c>
      <c r="N632" s="59" t="str">
        <f>IF(resultats_francais!K632="","",resultats_francais!K632)</f>
        <v/>
      </c>
      <c r="O632" s="59" t="str">
        <f>IF(resultats_francais!L632="","",resultats_francais!L632)</f>
        <v/>
      </c>
      <c r="P632" s="59" t="str">
        <f>IF(resultats_francais!P632="","",resultats_francais!P632)</f>
        <v/>
      </c>
      <c r="Q632" s="59" t="str">
        <f>IF(resultats_francais!Q632="","",resultats_francais!Q632)</f>
        <v/>
      </c>
      <c r="R632" s="59" t="str">
        <f>IF(resultats_francais!R632="","",resultats_francais!R632)</f>
        <v/>
      </c>
      <c r="S632" s="59" t="str">
        <f>IF(resultats_francais!S632="","",resultats_francais!S632)</f>
        <v/>
      </c>
      <c r="T632" s="59" t="str">
        <f>IF(resultats_francais!T632="","",resultats_francais!T632)</f>
        <v/>
      </c>
      <c r="U632" s="59" t="str">
        <f>IF(resultats_francais!U632="","",resultats_francais!U632)</f>
        <v/>
      </c>
    </row>
    <row r="633" spans="1:21" ht="20.100000000000001" customHeight="1" thickBot="1">
      <c r="A633" s="63" t="str">
        <f>IF(resultats_francais!A633="","",resultats_francais!A633)</f>
        <v/>
      </c>
      <c r="B633" s="59" t="str">
        <f>IF(resultats_francais!B633="","",resultats_francais!B633)</f>
        <v/>
      </c>
      <c r="C633" s="59" t="str">
        <f>IF(resultats_francais!C633="","",resultats_francais!C633)</f>
        <v/>
      </c>
      <c r="D633" s="59" t="str">
        <f>IF(resultats_francais!D633="","",resultats_francais!D633)</f>
        <v/>
      </c>
      <c r="E633" s="59" t="str">
        <f>IF(resultats_francais!H633="","",resultats_francais!H633)</f>
        <v/>
      </c>
      <c r="F633" s="59" t="str">
        <f>IF(resultats_francais!I633="","",resultats_francais!I633)</f>
        <v/>
      </c>
      <c r="G633" s="59" t="str">
        <f>IF(resultats_francais!J633="","",resultats_francais!J633)</f>
        <v/>
      </c>
      <c r="H633" s="59" t="str">
        <f>IF(resultats_francais!M633="","",resultats_francais!M633)</f>
        <v/>
      </c>
      <c r="I633" s="59" t="str">
        <f>IF(resultats_francais!N633="","",resultats_francais!N633)</f>
        <v/>
      </c>
      <c r="J633" s="59" t="str">
        <f>IF(resultats_francais!O633="","",resultats_francais!O633)</f>
        <v/>
      </c>
      <c r="K633" s="59" t="str">
        <f>IF(resultats_francais!E633="","",resultats_francais!E633)</f>
        <v/>
      </c>
      <c r="L633" s="59" t="str">
        <f>IF(resultats_francais!F633="","",resultats_francais!F633)</f>
        <v/>
      </c>
      <c r="M633" s="59" t="str">
        <f>IF(resultats_francais!G633="","",resultats_francais!G633)</f>
        <v/>
      </c>
      <c r="N633" s="59" t="str">
        <f>IF(resultats_francais!K633="","",resultats_francais!K633)</f>
        <v/>
      </c>
      <c r="O633" s="59" t="str">
        <f>IF(resultats_francais!L633="","",resultats_francais!L633)</f>
        <v/>
      </c>
      <c r="P633" s="59" t="str">
        <f>IF(resultats_francais!P633="","",resultats_francais!P633)</f>
        <v/>
      </c>
      <c r="Q633" s="59" t="str">
        <f>IF(resultats_francais!Q633="","",resultats_francais!Q633)</f>
        <v/>
      </c>
      <c r="R633" s="59" t="str">
        <f>IF(resultats_francais!R633="","",resultats_francais!R633)</f>
        <v/>
      </c>
      <c r="S633" s="59" t="str">
        <f>IF(resultats_francais!S633="","",resultats_francais!S633)</f>
        <v/>
      </c>
      <c r="T633" s="59" t="str">
        <f>IF(resultats_francais!T633="","",resultats_francais!T633)</f>
        <v/>
      </c>
      <c r="U633" s="59" t="str">
        <f>IF(resultats_francais!U633="","",resultats_francais!U633)</f>
        <v/>
      </c>
    </row>
    <row r="634" spans="1:21" ht="20.100000000000001" customHeight="1" thickBot="1">
      <c r="A634" s="63" t="str">
        <f>IF(resultats_francais!A634="","",resultats_francais!A634)</f>
        <v/>
      </c>
      <c r="B634" s="59" t="str">
        <f>IF(resultats_francais!B634="","",resultats_francais!B634)</f>
        <v/>
      </c>
      <c r="C634" s="59" t="str">
        <f>IF(resultats_francais!C634="","",resultats_francais!C634)</f>
        <v/>
      </c>
      <c r="D634" s="59" t="str">
        <f>IF(resultats_francais!D634="","",resultats_francais!D634)</f>
        <v/>
      </c>
      <c r="E634" s="59" t="str">
        <f>IF(resultats_francais!H634="","",resultats_francais!H634)</f>
        <v/>
      </c>
      <c r="F634" s="59" t="str">
        <f>IF(resultats_francais!I634="","",resultats_francais!I634)</f>
        <v/>
      </c>
      <c r="G634" s="59" t="str">
        <f>IF(resultats_francais!J634="","",resultats_francais!J634)</f>
        <v/>
      </c>
      <c r="H634" s="59" t="str">
        <f>IF(resultats_francais!M634="","",resultats_francais!M634)</f>
        <v/>
      </c>
      <c r="I634" s="59" t="str">
        <f>IF(resultats_francais!N634="","",resultats_francais!N634)</f>
        <v/>
      </c>
      <c r="J634" s="59" t="str">
        <f>IF(resultats_francais!O634="","",resultats_francais!O634)</f>
        <v/>
      </c>
      <c r="K634" s="59" t="str">
        <f>IF(resultats_francais!E634="","",resultats_francais!E634)</f>
        <v/>
      </c>
      <c r="L634" s="59" t="str">
        <f>IF(resultats_francais!F634="","",resultats_francais!F634)</f>
        <v/>
      </c>
      <c r="M634" s="59" t="str">
        <f>IF(resultats_francais!G634="","",resultats_francais!G634)</f>
        <v/>
      </c>
      <c r="N634" s="59" t="str">
        <f>IF(resultats_francais!K634="","",resultats_francais!K634)</f>
        <v/>
      </c>
      <c r="O634" s="59" t="str">
        <f>IF(resultats_francais!L634="","",resultats_francais!L634)</f>
        <v/>
      </c>
      <c r="P634" s="59" t="str">
        <f>IF(resultats_francais!P634="","",resultats_francais!P634)</f>
        <v/>
      </c>
      <c r="Q634" s="59" t="str">
        <f>IF(resultats_francais!Q634="","",resultats_francais!Q634)</f>
        <v/>
      </c>
      <c r="R634" s="59" t="str">
        <f>IF(resultats_francais!R634="","",resultats_francais!R634)</f>
        <v/>
      </c>
      <c r="S634" s="59" t="str">
        <f>IF(resultats_francais!S634="","",resultats_francais!S634)</f>
        <v/>
      </c>
      <c r="T634" s="59" t="str">
        <f>IF(resultats_francais!T634="","",resultats_francais!T634)</f>
        <v/>
      </c>
      <c r="U634" s="59" t="str">
        <f>IF(resultats_francais!U634="","",resultats_francais!U634)</f>
        <v/>
      </c>
    </row>
    <row r="635" spans="1:21" ht="20.100000000000001" customHeight="1" thickBot="1">
      <c r="A635" s="63" t="str">
        <f>IF(resultats_francais!A635="","",resultats_francais!A635)</f>
        <v/>
      </c>
      <c r="B635" s="59" t="str">
        <f>IF(resultats_francais!B635="","",resultats_francais!B635)</f>
        <v/>
      </c>
      <c r="C635" s="59" t="str">
        <f>IF(resultats_francais!C635="","",resultats_francais!C635)</f>
        <v/>
      </c>
      <c r="D635" s="59" t="str">
        <f>IF(resultats_francais!D635="","",resultats_francais!D635)</f>
        <v/>
      </c>
      <c r="E635" s="59" t="str">
        <f>IF(resultats_francais!H635="","",resultats_francais!H635)</f>
        <v/>
      </c>
      <c r="F635" s="59" t="str">
        <f>IF(resultats_francais!I635="","",resultats_francais!I635)</f>
        <v/>
      </c>
      <c r="G635" s="59" t="str">
        <f>IF(resultats_francais!J635="","",resultats_francais!J635)</f>
        <v/>
      </c>
      <c r="H635" s="59" t="str">
        <f>IF(resultats_francais!M635="","",resultats_francais!M635)</f>
        <v/>
      </c>
      <c r="I635" s="59" t="str">
        <f>IF(resultats_francais!N635="","",resultats_francais!N635)</f>
        <v/>
      </c>
      <c r="J635" s="59" t="str">
        <f>IF(resultats_francais!O635="","",resultats_francais!O635)</f>
        <v/>
      </c>
      <c r="K635" s="59" t="str">
        <f>IF(resultats_francais!E635="","",resultats_francais!E635)</f>
        <v/>
      </c>
      <c r="L635" s="59" t="str">
        <f>IF(resultats_francais!F635="","",resultats_francais!F635)</f>
        <v/>
      </c>
      <c r="M635" s="59" t="str">
        <f>IF(resultats_francais!G635="","",resultats_francais!G635)</f>
        <v/>
      </c>
      <c r="N635" s="59" t="str">
        <f>IF(resultats_francais!K635="","",resultats_francais!K635)</f>
        <v/>
      </c>
      <c r="O635" s="59" t="str">
        <f>IF(resultats_francais!L635="","",resultats_francais!L635)</f>
        <v/>
      </c>
      <c r="P635" s="59" t="str">
        <f>IF(resultats_francais!P635="","",resultats_francais!P635)</f>
        <v/>
      </c>
      <c r="Q635" s="59" t="str">
        <f>IF(resultats_francais!Q635="","",resultats_francais!Q635)</f>
        <v/>
      </c>
      <c r="R635" s="59" t="str">
        <f>IF(resultats_francais!R635="","",resultats_francais!R635)</f>
        <v/>
      </c>
      <c r="S635" s="59" t="str">
        <f>IF(resultats_francais!S635="","",resultats_francais!S635)</f>
        <v/>
      </c>
      <c r="T635" s="59" t="str">
        <f>IF(resultats_francais!T635="","",resultats_francais!T635)</f>
        <v/>
      </c>
      <c r="U635" s="59" t="str">
        <f>IF(resultats_francais!U635="","",resultats_francais!U635)</f>
        <v/>
      </c>
    </row>
    <row r="636" spans="1:21" ht="20.100000000000001" customHeight="1" thickBot="1">
      <c r="A636" s="63" t="str">
        <f>IF(resultats_francais!A636="","",resultats_francais!A636)</f>
        <v/>
      </c>
      <c r="B636" s="59" t="str">
        <f>IF(resultats_francais!B636="","",resultats_francais!B636)</f>
        <v/>
      </c>
      <c r="C636" s="59" t="str">
        <f>IF(resultats_francais!C636="","",resultats_francais!C636)</f>
        <v/>
      </c>
      <c r="D636" s="59" t="str">
        <f>IF(resultats_francais!D636="","",resultats_francais!D636)</f>
        <v/>
      </c>
      <c r="E636" s="59" t="str">
        <f>IF(resultats_francais!H636="","",resultats_francais!H636)</f>
        <v/>
      </c>
      <c r="F636" s="59" t="str">
        <f>IF(resultats_francais!I636="","",resultats_francais!I636)</f>
        <v/>
      </c>
      <c r="G636" s="59" t="str">
        <f>IF(resultats_francais!J636="","",resultats_francais!J636)</f>
        <v/>
      </c>
      <c r="H636" s="59" t="str">
        <f>IF(resultats_francais!M636="","",resultats_francais!M636)</f>
        <v/>
      </c>
      <c r="I636" s="59" t="str">
        <f>IF(resultats_francais!N636="","",resultats_francais!N636)</f>
        <v/>
      </c>
      <c r="J636" s="59" t="str">
        <f>IF(resultats_francais!O636="","",resultats_francais!O636)</f>
        <v/>
      </c>
      <c r="K636" s="59" t="str">
        <f>IF(resultats_francais!E636="","",resultats_francais!E636)</f>
        <v/>
      </c>
      <c r="L636" s="59" t="str">
        <f>IF(resultats_francais!F636="","",resultats_francais!F636)</f>
        <v/>
      </c>
      <c r="M636" s="59" t="str">
        <f>IF(resultats_francais!G636="","",resultats_francais!G636)</f>
        <v/>
      </c>
      <c r="N636" s="59" t="str">
        <f>IF(resultats_francais!K636="","",resultats_francais!K636)</f>
        <v/>
      </c>
      <c r="O636" s="59" t="str">
        <f>IF(resultats_francais!L636="","",resultats_francais!L636)</f>
        <v/>
      </c>
      <c r="P636" s="59" t="str">
        <f>IF(resultats_francais!P636="","",resultats_francais!P636)</f>
        <v/>
      </c>
      <c r="Q636" s="59" t="str">
        <f>IF(resultats_francais!Q636="","",resultats_francais!Q636)</f>
        <v/>
      </c>
      <c r="R636" s="59" t="str">
        <f>IF(resultats_francais!R636="","",resultats_francais!R636)</f>
        <v/>
      </c>
      <c r="S636" s="59" t="str">
        <f>IF(resultats_francais!S636="","",resultats_francais!S636)</f>
        <v/>
      </c>
      <c r="T636" s="59" t="str">
        <f>IF(resultats_francais!T636="","",resultats_francais!T636)</f>
        <v/>
      </c>
      <c r="U636" s="59" t="str">
        <f>IF(resultats_francais!U636="","",resultats_francais!U636)</f>
        <v/>
      </c>
    </row>
    <row r="637" spans="1:21" ht="20.100000000000001" customHeight="1" thickBot="1">
      <c r="A637" s="63" t="str">
        <f>IF(resultats_francais!A637="","",resultats_francais!A637)</f>
        <v/>
      </c>
      <c r="B637" s="59" t="str">
        <f>IF(resultats_francais!B637="","",resultats_francais!B637)</f>
        <v/>
      </c>
      <c r="C637" s="59" t="str">
        <f>IF(resultats_francais!C637="","",resultats_francais!C637)</f>
        <v/>
      </c>
      <c r="D637" s="59" t="str">
        <f>IF(resultats_francais!D637="","",resultats_francais!D637)</f>
        <v/>
      </c>
      <c r="E637" s="59" t="str">
        <f>IF(resultats_francais!H637="","",resultats_francais!H637)</f>
        <v/>
      </c>
      <c r="F637" s="59" t="str">
        <f>IF(resultats_francais!I637="","",resultats_francais!I637)</f>
        <v/>
      </c>
      <c r="G637" s="59" t="str">
        <f>IF(resultats_francais!J637="","",resultats_francais!J637)</f>
        <v/>
      </c>
      <c r="H637" s="59" t="str">
        <f>IF(resultats_francais!M637="","",resultats_francais!M637)</f>
        <v/>
      </c>
      <c r="I637" s="59" t="str">
        <f>IF(resultats_francais!N637="","",resultats_francais!N637)</f>
        <v/>
      </c>
      <c r="J637" s="59" t="str">
        <f>IF(resultats_francais!O637="","",resultats_francais!O637)</f>
        <v/>
      </c>
      <c r="K637" s="59" t="str">
        <f>IF(resultats_francais!E637="","",resultats_francais!E637)</f>
        <v/>
      </c>
      <c r="L637" s="59" t="str">
        <f>IF(resultats_francais!F637="","",resultats_francais!F637)</f>
        <v/>
      </c>
      <c r="M637" s="59" t="str">
        <f>IF(resultats_francais!G637="","",resultats_francais!G637)</f>
        <v/>
      </c>
      <c r="N637" s="59" t="str">
        <f>IF(resultats_francais!K637="","",resultats_francais!K637)</f>
        <v/>
      </c>
      <c r="O637" s="59" t="str">
        <f>IF(resultats_francais!L637="","",resultats_francais!L637)</f>
        <v/>
      </c>
      <c r="P637" s="59" t="str">
        <f>IF(resultats_francais!P637="","",resultats_francais!P637)</f>
        <v/>
      </c>
      <c r="Q637" s="59" t="str">
        <f>IF(resultats_francais!Q637="","",resultats_francais!Q637)</f>
        <v/>
      </c>
      <c r="R637" s="59" t="str">
        <f>IF(resultats_francais!R637="","",resultats_francais!R637)</f>
        <v/>
      </c>
      <c r="S637" s="59" t="str">
        <f>IF(resultats_francais!S637="","",resultats_francais!S637)</f>
        <v/>
      </c>
      <c r="T637" s="59" t="str">
        <f>IF(resultats_francais!T637="","",resultats_francais!T637)</f>
        <v/>
      </c>
      <c r="U637" s="59" t="str">
        <f>IF(resultats_francais!U637="","",resultats_francais!U637)</f>
        <v/>
      </c>
    </row>
    <row r="638" spans="1:21" ht="20.100000000000001" customHeight="1" thickBot="1">
      <c r="A638" s="63" t="str">
        <f>IF(resultats_francais!A638="","",resultats_francais!A638)</f>
        <v/>
      </c>
      <c r="B638" s="59" t="str">
        <f>IF(resultats_francais!B638="","",resultats_francais!B638)</f>
        <v/>
      </c>
      <c r="C638" s="59" t="str">
        <f>IF(resultats_francais!C638="","",resultats_francais!C638)</f>
        <v/>
      </c>
      <c r="D638" s="59" t="str">
        <f>IF(resultats_francais!D638="","",resultats_francais!D638)</f>
        <v/>
      </c>
      <c r="E638" s="59" t="str">
        <f>IF(resultats_francais!H638="","",resultats_francais!H638)</f>
        <v/>
      </c>
      <c r="F638" s="59" t="str">
        <f>IF(resultats_francais!I638="","",resultats_francais!I638)</f>
        <v/>
      </c>
      <c r="G638" s="59" t="str">
        <f>IF(resultats_francais!J638="","",resultats_francais!J638)</f>
        <v/>
      </c>
      <c r="H638" s="59" t="str">
        <f>IF(resultats_francais!M638="","",resultats_francais!M638)</f>
        <v/>
      </c>
      <c r="I638" s="59" t="str">
        <f>IF(resultats_francais!N638="","",resultats_francais!N638)</f>
        <v/>
      </c>
      <c r="J638" s="59" t="str">
        <f>IF(resultats_francais!O638="","",resultats_francais!O638)</f>
        <v/>
      </c>
      <c r="K638" s="59" t="str">
        <f>IF(resultats_francais!E638="","",resultats_francais!E638)</f>
        <v/>
      </c>
      <c r="L638" s="59" t="str">
        <f>IF(resultats_francais!F638="","",resultats_francais!F638)</f>
        <v/>
      </c>
      <c r="M638" s="59" t="str">
        <f>IF(resultats_francais!G638="","",resultats_francais!G638)</f>
        <v/>
      </c>
      <c r="N638" s="59" t="str">
        <f>IF(resultats_francais!K638="","",resultats_francais!K638)</f>
        <v/>
      </c>
      <c r="O638" s="59" t="str">
        <f>IF(resultats_francais!L638="","",resultats_francais!L638)</f>
        <v/>
      </c>
      <c r="P638" s="59" t="str">
        <f>IF(resultats_francais!P638="","",resultats_francais!P638)</f>
        <v/>
      </c>
      <c r="Q638" s="59" t="str">
        <f>IF(resultats_francais!Q638="","",resultats_francais!Q638)</f>
        <v/>
      </c>
      <c r="R638" s="59" t="str">
        <f>IF(resultats_francais!R638="","",resultats_francais!R638)</f>
        <v/>
      </c>
      <c r="S638" s="59" t="str">
        <f>IF(resultats_francais!S638="","",resultats_francais!S638)</f>
        <v/>
      </c>
      <c r="T638" s="59" t="str">
        <f>IF(resultats_francais!T638="","",resultats_francais!T638)</f>
        <v/>
      </c>
      <c r="U638" s="59" t="str">
        <f>IF(resultats_francais!U638="","",resultats_francais!U638)</f>
        <v/>
      </c>
    </row>
    <row r="639" spans="1:21" ht="20.100000000000001" customHeight="1" thickBot="1">
      <c r="A639" s="63" t="str">
        <f>IF(resultats_francais!A639="","",resultats_francais!A639)</f>
        <v/>
      </c>
      <c r="B639" s="59" t="str">
        <f>IF(resultats_francais!B639="","",resultats_francais!B639)</f>
        <v/>
      </c>
      <c r="C639" s="59" t="str">
        <f>IF(resultats_francais!C639="","",resultats_francais!C639)</f>
        <v/>
      </c>
      <c r="D639" s="59" t="str">
        <f>IF(resultats_francais!D639="","",resultats_francais!D639)</f>
        <v/>
      </c>
      <c r="E639" s="59" t="str">
        <f>IF(resultats_francais!H639="","",resultats_francais!H639)</f>
        <v/>
      </c>
      <c r="F639" s="59" t="str">
        <f>IF(resultats_francais!I639="","",resultats_francais!I639)</f>
        <v/>
      </c>
      <c r="G639" s="59" t="str">
        <f>IF(resultats_francais!J639="","",resultats_francais!J639)</f>
        <v/>
      </c>
      <c r="H639" s="59" t="str">
        <f>IF(resultats_francais!M639="","",resultats_francais!M639)</f>
        <v/>
      </c>
      <c r="I639" s="59" t="str">
        <f>IF(resultats_francais!N639="","",resultats_francais!N639)</f>
        <v/>
      </c>
      <c r="J639" s="59" t="str">
        <f>IF(resultats_francais!O639="","",resultats_francais!O639)</f>
        <v/>
      </c>
      <c r="K639" s="59" t="str">
        <f>IF(resultats_francais!E639="","",resultats_francais!E639)</f>
        <v/>
      </c>
      <c r="L639" s="59" t="str">
        <f>IF(resultats_francais!F639="","",resultats_francais!F639)</f>
        <v/>
      </c>
      <c r="M639" s="59" t="str">
        <f>IF(resultats_francais!G639="","",resultats_francais!G639)</f>
        <v/>
      </c>
      <c r="N639" s="59" t="str">
        <f>IF(resultats_francais!K639="","",resultats_francais!K639)</f>
        <v/>
      </c>
      <c r="O639" s="59" t="str">
        <f>IF(resultats_francais!L639="","",resultats_francais!L639)</f>
        <v/>
      </c>
      <c r="P639" s="59" t="str">
        <f>IF(resultats_francais!P639="","",resultats_francais!P639)</f>
        <v/>
      </c>
      <c r="Q639" s="59" t="str">
        <f>IF(resultats_francais!Q639="","",resultats_francais!Q639)</f>
        <v/>
      </c>
      <c r="R639" s="59" t="str">
        <f>IF(resultats_francais!R639="","",resultats_francais!R639)</f>
        <v/>
      </c>
      <c r="S639" s="59" t="str">
        <f>IF(resultats_francais!S639="","",resultats_francais!S639)</f>
        <v/>
      </c>
      <c r="T639" s="59" t="str">
        <f>IF(resultats_francais!T639="","",resultats_francais!T639)</f>
        <v/>
      </c>
      <c r="U639" s="59" t="str">
        <f>IF(resultats_francais!U639="","",resultats_francais!U639)</f>
        <v/>
      </c>
    </row>
    <row r="640" spans="1:21" ht="20.100000000000001" customHeight="1" thickBot="1">
      <c r="A640" s="63" t="str">
        <f>IF(resultats_francais!A640="","",resultats_francais!A640)</f>
        <v/>
      </c>
      <c r="B640" s="59" t="str">
        <f>IF(resultats_francais!B640="","",resultats_francais!B640)</f>
        <v/>
      </c>
      <c r="C640" s="59" t="str">
        <f>IF(resultats_francais!C640="","",resultats_francais!C640)</f>
        <v/>
      </c>
      <c r="D640" s="59" t="str">
        <f>IF(resultats_francais!D640="","",resultats_francais!D640)</f>
        <v/>
      </c>
      <c r="E640" s="59" t="str">
        <f>IF(resultats_francais!H640="","",resultats_francais!H640)</f>
        <v/>
      </c>
      <c r="F640" s="59" t="str">
        <f>IF(resultats_francais!I640="","",resultats_francais!I640)</f>
        <v/>
      </c>
      <c r="G640" s="59" t="str">
        <f>IF(resultats_francais!J640="","",resultats_francais!J640)</f>
        <v/>
      </c>
      <c r="H640" s="59" t="str">
        <f>IF(resultats_francais!M640="","",resultats_francais!M640)</f>
        <v/>
      </c>
      <c r="I640" s="59" t="str">
        <f>IF(resultats_francais!N640="","",resultats_francais!N640)</f>
        <v/>
      </c>
      <c r="J640" s="59" t="str">
        <f>IF(resultats_francais!O640="","",resultats_francais!O640)</f>
        <v/>
      </c>
      <c r="K640" s="59" t="str">
        <f>IF(resultats_francais!E640="","",resultats_francais!E640)</f>
        <v/>
      </c>
      <c r="L640" s="59" t="str">
        <f>IF(resultats_francais!F640="","",resultats_francais!F640)</f>
        <v/>
      </c>
      <c r="M640" s="59" t="str">
        <f>IF(resultats_francais!G640="","",resultats_francais!G640)</f>
        <v/>
      </c>
      <c r="N640" s="59" t="str">
        <f>IF(resultats_francais!K640="","",resultats_francais!K640)</f>
        <v/>
      </c>
      <c r="O640" s="59" t="str">
        <f>IF(resultats_francais!L640="","",resultats_francais!L640)</f>
        <v/>
      </c>
      <c r="P640" s="59" t="str">
        <f>IF(resultats_francais!P640="","",resultats_francais!P640)</f>
        <v/>
      </c>
      <c r="Q640" s="59" t="str">
        <f>IF(resultats_francais!Q640="","",resultats_francais!Q640)</f>
        <v/>
      </c>
      <c r="R640" s="59" t="str">
        <f>IF(resultats_francais!R640="","",resultats_francais!R640)</f>
        <v/>
      </c>
      <c r="S640" s="59" t="str">
        <f>IF(resultats_francais!S640="","",resultats_francais!S640)</f>
        <v/>
      </c>
      <c r="T640" s="59" t="str">
        <f>IF(resultats_francais!T640="","",resultats_francais!T640)</f>
        <v/>
      </c>
      <c r="U640" s="59" t="str">
        <f>IF(resultats_francais!U640="","",resultats_francais!U640)</f>
        <v/>
      </c>
    </row>
    <row r="641" spans="1:21" ht="20.100000000000001" customHeight="1" thickBot="1">
      <c r="A641" s="63" t="str">
        <f>IF(resultats_francais!A641="","",resultats_francais!A641)</f>
        <v/>
      </c>
      <c r="B641" s="59" t="str">
        <f>IF(resultats_francais!B641="","",resultats_francais!B641)</f>
        <v/>
      </c>
      <c r="C641" s="59" t="str">
        <f>IF(resultats_francais!C641="","",resultats_francais!C641)</f>
        <v/>
      </c>
      <c r="D641" s="59" t="str">
        <f>IF(resultats_francais!D641="","",resultats_francais!D641)</f>
        <v/>
      </c>
      <c r="E641" s="59" t="str">
        <f>IF(resultats_francais!H641="","",resultats_francais!H641)</f>
        <v/>
      </c>
      <c r="F641" s="59" t="str">
        <f>IF(resultats_francais!I641="","",resultats_francais!I641)</f>
        <v/>
      </c>
      <c r="G641" s="59" t="str">
        <f>IF(resultats_francais!J641="","",resultats_francais!J641)</f>
        <v/>
      </c>
      <c r="H641" s="59" t="str">
        <f>IF(resultats_francais!M641="","",resultats_francais!M641)</f>
        <v/>
      </c>
      <c r="I641" s="59" t="str">
        <f>IF(resultats_francais!N641="","",resultats_francais!N641)</f>
        <v/>
      </c>
      <c r="J641" s="59" t="str">
        <f>IF(resultats_francais!O641="","",resultats_francais!O641)</f>
        <v/>
      </c>
      <c r="K641" s="59" t="str">
        <f>IF(resultats_francais!E641="","",resultats_francais!E641)</f>
        <v/>
      </c>
      <c r="L641" s="59" t="str">
        <f>IF(resultats_francais!F641="","",resultats_francais!F641)</f>
        <v/>
      </c>
      <c r="M641" s="59" t="str">
        <f>IF(resultats_francais!G641="","",resultats_francais!G641)</f>
        <v/>
      </c>
      <c r="N641" s="59" t="str">
        <f>IF(resultats_francais!K641="","",resultats_francais!K641)</f>
        <v/>
      </c>
      <c r="O641" s="59" t="str">
        <f>IF(resultats_francais!L641="","",resultats_francais!L641)</f>
        <v/>
      </c>
      <c r="P641" s="59" t="str">
        <f>IF(resultats_francais!P641="","",resultats_francais!P641)</f>
        <v/>
      </c>
      <c r="Q641" s="59" t="str">
        <f>IF(resultats_francais!Q641="","",resultats_francais!Q641)</f>
        <v/>
      </c>
      <c r="R641" s="59" t="str">
        <f>IF(resultats_francais!R641="","",resultats_francais!R641)</f>
        <v/>
      </c>
      <c r="S641" s="59" t="str">
        <f>IF(resultats_francais!S641="","",resultats_francais!S641)</f>
        <v/>
      </c>
      <c r="T641" s="59" t="str">
        <f>IF(resultats_francais!T641="","",resultats_francais!T641)</f>
        <v/>
      </c>
      <c r="U641" s="59" t="str">
        <f>IF(resultats_francais!U641="","",resultats_francais!U641)</f>
        <v/>
      </c>
    </row>
    <row r="642" spans="1:21" ht="20.100000000000001" customHeight="1" thickBot="1">
      <c r="A642" s="63" t="str">
        <f>IF(resultats_francais!A642="","",resultats_francais!A642)</f>
        <v/>
      </c>
      <c r="B642" s="59" t="str">
        <f>IF(resultats_francais!B642="","",resultats_francais!B642)</f>
        <v/>
      </c>
      <c r="C642" s="59" t="str">
        <f>IF(resultats_francais!C642="","",resultats_francais!C642)</f>
        <v/>
      </c>
      <c r="D642" s="59" t="str">
        <f>IF(resultats_francais!D642="","",resultats_francais!D642)</f>
        <v/>
      </c>
      <c r="E642" s="59" t="str">
        <f>IF(resultats_francais!H642="","",resultats_francais!H642)</f>
        <v/>
      </c>
      <c r="F642" s="59" t="str">
        <f>IF(resultats_francais!I642="","",resultats_francais!I642)</f>
        <v/>
      </c>
      <c r="G642" s="59" t="str">
        <f>IF(resultats_francais!J642="","",resultats_francais!J642)</f>
        <v/>
      </c>
      <c r="H642" s="59" t="str">
        <f>IF(resultats_francais!M642="","",resultats_francais!M642)</f>
        <v/>
      </c>
      <c r="I642" s="59" t="str">
        <f>IF(resultats_francais!N642="","",resultats_francais!N642)</f>
        <v/>
      </c>
      <c r="J642" s="59" t="str">
        <f>IF(resultats_francais!O642="","",resultats_francais!O642)</f>
        <v/>
      </c>
      <c r="K642" s="59" t="str">
        <f>IF(resultats_francais!E642="","",resultats_francais!E642)</f>
        <v/>
      </c>
      <c r="L642" s="59" t="str">
        <f>IF(resultats_francais!F642="","",resultats_francais!F642)</f>
        <v/>
      </c>
      <c r="M642" s="59" t="str">
        <f>IF(resultats_francais!G642="","",resultats_francais!G642)</f>
        <v/>
      </c>
      <c r="N642" s="59" t="str">
        <f>IF(resultats_francais!K642="","",resultats_francais!K642)</f>
        <v/>
      </c>
      <c r="O642" s="59" t="str">
        <f>IF(resultats_francais!L642="","",resultats_francais!L642)</f>
        <v/>
      </c>
      <c r="P642" s="59" t="str">
        <f>IF(resultats_francais!P642="","",resultats_francais!P642)</f>
        <v/>
      </c>
      <c r="Q642" s="59" t="str">
        <f>IF(resultats_francais!Q642="","",resultats_francais!Q642)</f>
        <v/>
      </c>
      <c r="R642" s="59" t="str">
        <f>IF(resultats_francais!R642="","",resultats_francais!R642)</f>
        <v/>
      </c>
      <c r="S642" s="59" t="str">
        <f>IF(resultats_francais!S642="","",resultats_francais!S642)</f>
        <v/>
      </c>
      <c r="T642" s="59" t="str">
        <f>IF(resultats_francais!T642="","",resultats_francais!T642)</f>
        <v/>
      </c>
      <c r="U642" s="59" t="str">
        <f>IF(resultats_francais!U642="","",resultats_francais!U642)</f>
        <v/>
      </c>
    </row>
    <row r="643" spans="1:21" ht="20.100000000000001" customHeight="1" thickBot="1">
      <c r="A643" s="63" t="str">
        <f>IF(resultats_francais!A643="","",resultats_francais!A643)</f>
        <v/>
      </c>
      <c r="B643" s="59" t="str">
        <f>IF(resultats_francais!B643="","",resultats_francais!B643)</f>
        <v/>
      </c>
      <c r="C643" s="59" t="str">
        <f>IF(resultats_francais!C643="","",resultats_francais!C643)</f>
        <v/>
      </c>
      <c r="D643" s="59" t="str">
        <f>IF(resultats_francais!D643="","",resultats_francais!D643)</f>
        <v/>
      </c>
      <c r="E643" s="59" t="str">
        <f>IF(resultats_francais!H643="","",resultats_francais!H643)</f>
        <v/>
      </c>
      <c r="F643" s="59" t="str">
        <f>IF(resultats_francais!I643="","",resultats_francais!I643)</f>
        <v/>
      </c>
      <c r="G643" s="59" t="str">
        <f>IF(resultats_francais!J643="","",resultats_francais!J643)</f>
        <v/>
      </c>
      <c r="H643" s="59" t="str">
        <f>IF(resultats_francais!M643="","",resultats_francais!M643)</f>
        <v/>
      </c>
      <c r="I643" s="59" t="str">
        <f>IF(resultats_francais!N643="","",resultats_francais!N643)</f>
        <v/>
      </c>
      <c r="J643" s="59" t="str">
        <f>IF(resultats_francais!O643="","",resultats_francais!O643)</f>
        <v/>
      </c>
      <c r="K643" s="59" t="str">
        <f>IF(resultats_francais!E643="","",resultats_francais!E643)</f>
        <v/>
      </c>
      <c r="L643" s="59" t="str">
        <f>IF(resultats_francais!F643="","",resultats_francais!F643)</f>
        <v/>
      </c>
      <c r="M643" s="59" t="str">
        <f>IF(resultats_francais!G643="","",resultats_francais!G643)</f>
        <v/>
      </c>
      <c r="N643" s="59" t="str">
        <f>IF(resultats_francais!K643="","",resultats_francais!K643)</f>
        <v/>
      </c>
      <c r="O643" s="59" t="str">
        <f>IF(resultats_francais!L643="","",resultats_francais!L643)</f>
        <v/>
      </c>
      <c r="P643" s="59" t="str">
        <f>IF(resultats_francais!P643="","",resultats_francais!P643)</f>
        <v/>
      </c>
      <c r="Q643" s="59" t="str">
        <f>IF(resultats_francais!Q643="","",resultats_francais!Q643)</f>
        <v/>
      </c>
      <c r="R643" s="59" t="str">
        <f>IF(resultats_francais!R643="","",resultats_francais!R643)</f>
        <v/>
      </c>
      <c r="S643" s="59" t="str">
        <f>IF(resultats_francais!S643="","",resultats_francais!S643)</f>
        <v/>
      </c>
      <c r="T643" s="59" t="str">
        <f>IF(resultats_francais!T643="","",resultats_francais!T643)</f>
        <v/>
      </c>
      <c r="U643" s="59" t="str">
        <f>IF(resultats_francais!U643="","",resultats_francais!U643)</f>
        <v/>
      </c>
    </row>
    <row r="644" spans="1:21" ht="20.100000000000001" customHeight="1" thickBot="1">
      <c r="A644" s="63" t="str">
        <f>IF(resultats_francais!A644="","",resultats_francais!A644)</f>
        <v/>
      </c>
      <c r="B644" s="59" t="str">
        <f>IF(resultats_francais!B644="","",resultats_francais!B644)</f>
        <v/>
      </c>
      <c r="C644" s="59" t="str">
        <f>IF(resultats_francais!C644="","",resultats_francais!C644)</f>
        <v/>
      </c>
      <c r="D644" s="59" t="str">
        <f>IF(resultats_francais!D644="","",resultats_francais!D644)</f>
        <v/>
      </c>
      <c r="E644" s="59" t="str">
        <f>IF(resultats_francais!H644="","",resultats_francais!H644)</f>
        <v/>
      </c>
      <c r="F644" s="59" t="str">
        <f>IF(resultats_francais!I644="","",resultats_francais!I644)</f>
        <v/>
      </c>
      <c r="G644" s="59" t="str">
        <f>IF(resultats_francais!J644="","",resultats_francais!J644)</f>
        <v/>
      </c>
      <c r="H644" s="59" t="str">
        <f>IF(resultats_francais!M644="","",resultats_francais!M644)</f>
        <v/>
      </c>
      <c r="I644" s="59" t="str">
        <f>IF(resultats_francais!N644="","",resultats_francais!N644)</f>
        <v/>
      </c>
      <c r="J644" s="59" t="str">
        <f>IF(resultats_francais!O644="","",resultats_francais!O644)</f>
        <v/>
      </c>
      <c r="K644" s="59" t="str">
        <f>IF(resultats_francais!E644="","",resultats_francais!E644)</f>
        <v/>
      </c>
      <c r="L644" s="59" t="str">
        <f>IF(resultats_francais!F644="","",resultats_francais!F644)</f>
        <v/>
      </c>
      <c r="M644" s="59" t="str">
        <f>IF(resultats_francais!G644="","",resultats_francais!G644)</f>
        <v/>
      </c>
      <c r="N644" s="59" t="str">
        <f>IF(resultats_francais!K644="","",resultats_francais!K644)</f>
        <v/>
      </c>
      <c r="O644" s="59" t="str">
        <f>IF(resultats_francais!L644="","",resultats_francais!L644)</f>
        <v/>
      </c>
      <c r="P644" s="59" t="str">
        <f>IF(resultats_francais!P644="","",resultats_francais!P644)</f>
        <v/>
      </c>
      <c r="Q644" s="59" t="str">
        <f>IF(resultats_francais!Q644="","",resultats_francais!Q644)</f>
        <v/>
      </c>
      <c r="R644" s="59" t="str">
        <f>IF(resultats_francais!R644="","",resultats_francais!R644)</f>
        <v/>
      </c>
      <c r="S644" s="59" t="str">
        <f>IF(resultats_francais!S644="","",resultats_francais!S644)</f>
        <v/>
      </c>
      <c r="T644" s="59" t="str">
        <f>IF(resultats_francais!T644="","",resultats_francais!T644)</f>
        <v/>
      </c>
      <c r="U644" s="59" t="str">
        <f>IF(resultats_francais!U644="","",resultats_francais!U644)</f>
        <v/>
      </c>
    </row>
    <row r="645" spans="1:21" ht="20.100000000000001" customHeight="1" thickBot="1">
      <c r="A645" s="63" t="str">
        <f>IF(resultats_francais!A645="","",resultats_francais!A645)</f>
        <v/>
      </c>
      <c r="B645" s="59" t="str">
        <f>IF(resultats_francais!B645="","",resultats_francais!B645)</f>
        <v/>
      </c>
      <c r="C645" s="59" t="str">
        <f>IF(resultats_francais!C645="","",resultats_francais!C645)</f>
        <v/>
      </c>
      <c r="D645" s="59" t="str">
        <f>IF(resultats_francais!D645="","",resultats_francais!D645)</f>
        <v/>
      </c>
      <c r="E645" s="59" t="str">
        <f>IF(resultats_francais!H645="","",resultats_francais!H645)</f>
        <v/>
      </c>
      <c r="F645" s="59" t="str">
        <f>IF(resultats_francais!I645="","",resultats_francais!I645)</f>
        <v/>
      </c>
      <c r="G645" s="59" t="str">
        <f>IF(resultats_francais!J645="","",resultats_francais!J645)</f>
        <v/>
      </c>
      <c r="H645" s="59" t="str">
        <f>IF(resultats_francais!M645="","",resultats_francais!M645)</f>
        <v/>
      </c>
      <c r="I645" s="59" t="str">
        <f>IF(resultats_francais!N645="","",resultats_francais!N645)</f>
        <v/>
      </c>
      <c r="J645" s="59" t="str">
        <f>IF(resultats_francais!O645="","",resultats_francais!O645)</f>
        <v/>
      </c>
      <c r="K645" s="59" t="str">
        <f>IF(resultats_francais!E645="","",resultats_francais!E645)</f>
        <v/>
      </c>
      <c r="L645" s="59" t="str">
        <f>IF(resultats_francais!F645="","",resultats_francais!F645)</f>
        <v/>
      </c>
      <c r="M645" s="59" t="str">
        <f>IF(resultats_francais!G645="","",resultats_francais!G645)</f>
        <v/>
      </c>
      <c r="N645" s="59" t="str">
        <f>IF(resultats_francais!K645="","",resultats_francais!K645)</f>
        <v/>
      </c>
      <c r="O645" s="59" t="str">
        <f>IF(resultats_francais!L645="","",resultats_francais!L645)</f>
        <v/>
      </c>
      <c r="P645" s="59" t="str">
        <f>IF(resultats_francais!P645="","",resultats_francais!P645)</f>
        <v/>
      </c>
      <c r="Q645" s="59" t="str">
        <f>IF(resultats_francais!Q645="","",resultats_francais!Q645)</f>
        <v/>
      </c>
      <c r="R645" s="59" t="str">
        <f>IF(resultats_francais!R645="","",resultats_francais!R645)</f>
        <v/>
      </c>
      <c r="S645" s="59" t="str">
        <f>IF(resultats_francais!S645="","",resultats_francais!S645)</f>
        <v/>
      </c>
      <c r="T645" s="59" t="str">
        <f>IF(resultats_francais!T645="","",resultats_francais!T645)</f>
        <v/>
      </c>
      <c r="U645" s="59" t="str">
        <f>IF(resultats_francais!U645="","",resultats_francais!U645)</f>
        <v/>
      </c>
    </row>
    <row r="646" spans="1:21" ht="20.100000000000001" customHeight="1" thickBot="1">
      <c r="A646" s="63" t="str">
        <f>IF(resultats_francais!A646="","",resultats_francais!A646)</f>
        <v/>
      </c>
      <c r="B646" s="59" t="str">
        <f>IF(resultats_francais!B646="","",resultats_francais!B646)</f>
        <v/>
      </c>
      <c r="C646" s="59" t="str">
        <f>IF(resultats_francais!C646="","",resultats_francais!C646)</f>
        <v/>
      </c>
      <c r="D646" s="59" t="str">
        <f>IF(resultats_francais!D646="","",resultats_francais!D646)</f>
        <v/>
      </c>
      <c r="E646" s="59" t="str">
        <f>IF(resultats_francais!H646="","",resultats_francais!H646)</f>
        <v/>
      </c>
      <c r="F646" s="59" t="str">
        <f>IF(resultats_francais!I646="","",resultats_francais!I646)</f>
        <v/>
      </c>
      <c r="G646" s="59" t="str">
        <f>IF(resultats_francais!J646="","",resultats_francais!J646)</f>
        <v/>
      </c>
      <c r="H646" s="59" t="str">
        <f>IF(resultats_francais!M646="","",resultats_francais!M646)</f>
        <v/>
      </c>
      <c r="I646" s="59" t="str">
        <f>IF(resultats_francais!N646="","",resultats_francais!N646)</f>
        <v/>
      </c>
      <c r="J646" s="59" t="str">
        <f>IF(resultats_francais!O646="","",resultats_francais!O646)</f>
        <v/>
      </c>
      <c r="K646" s="59" t="str">
        <f>IF(resultats_francais!E646="","",resultats_francais!E646)</f>
        <v/>
      </c>
      <c r="L646" s="59" t="str">
        <f>IF(resultats_francais!F646="","",resultats_francais!F646)</f>
        <v/>
      </c>
      <c r="M646" s="59" t="str">
        <f>IF(resultats_francais!G646="","",resultats_francais!G646)</f>
        <v/>
      </c>
      <c r="N646" s="59" t="str">
        <f>IF(resultats_francais!K646="","",resultats_francais!K646)</f>
        <v/>
      </c>
      <c r="O646" s="59" t="str">
        <f>IF(resultats_francais!L646="","",resultats_francais!L646)</f>
        <v/>
      </c>
      <c r="P646" s="59" t="str">
        <f>IF(resultats_francais!P646="","",resultats_francais!P646)</f>
        <v/>
      </c>
      <c r="Q646" s="59" t="str">
        <f>IF(resultats_francais!Q646="","",resultats_francais!Q646)</f>
        <v/>
      </c>
      <c r="R646" s="59" t="str">
        <f>IF(resultats_francais!R646="","",resultats_francais!R646)</f>
        <v/>
      </c>
      <c r="S646" s="59" t="str">
        <f>IF(resultats_francais!S646="","",resultats_francais!S646)</f>
        <v/>
      </c>
      <c r="T646" s="59" t="str">
        <f>IF(resultats_francais!T646="","",resultats_francais!T646)</f>
        <v/>
      </c>
      <c r="U646" s="59" t="str">
        <f>IF(resultats_francais!U646="","",resultats_francais!U646)</f>
        <v/>
      </c>
    </row>
    <row r="647" spans="1:21" ht="20.100000000000001" customHeight="1" thickBot="1">
      <c r="A647" s="63" t="str">
        <f>IF(resultats_francais!A647="","",resultats_francais!A647)</f>
        <v/>
      </c>
      <c r="B647" s="59" t="str">
        <f>IF(resultats_francais!B647="","",resultats_francais!B647)</f>
        <v/>
      </c>
      <c r="C647" s="59" t="str">
        <f>IF(resultats_francais!C647="","",resultats_francais!C647)</f>
        <v/>
      </c>
      <c r="D647" s="59" t="str">
        <f>IF(resultats_francais!D647="","",resultats_francais!D647)</f>
        <v/>
      </c>
      <c r="E647" s="59" t="str">
        <f>IF(resultats_francais!H647="","",resultats_francais!H647)</f>
        <v/>
      </c>
      <c r="F647" s="59" t="str">
        <f>IF(resultats_francais!I647="","",resultats_francais!I647)</f>
        <v/>
      </c>
      <c r="G647" s="59" t="str">
        <f>IF(resultats_francais!J647="","",resultats_francais!J647)</f>
        <v/>
      </c>
      <c r="H647" s="59" t="str">
        <f>IF(resultats_francais!M647="","",resultats_francais!M647)</f>
        <v/>
      </c>
      <c r="I647" s="59" t="str">
        <f>IF(resultats_francais!N647="","",resultats_francais!N647)</f>
        <v/>
      </c>
      <c r="J647" s="59" t="str">
        <f>IF(resultats_francais!O647="","",resultats_francais!O647)</f>
        <v/>
      </c>
      <c r="K647" s="59" t="str">
        <f>IF(resultats_francais!E647="","",resultats_francais!E647)</f>
        <v/>
      </c>
      <c r="L647" s="59" t="str">
        <f>IF(resultats_francais!F647="","",resultats_francais!F647)</f>
        <v/>
      </c>
      <c r="M647" s="59" t="str">
        <f>IF(resultats_francais!G647="","",resultats_francais!G647)</f>
        <v/>
      </c>
      <c r="N647" s="59" t="str">
        <f>IF(resultats_francais!K647="","",resultats_francais!K647)</f>
        <v/>
      </c>
      <c r="O647" s="59" t="str">
        <f>IF(resultats_francais!L647="","",resultats_francais!L647)</f>
        <v/>
      </c>
      <c r="P647" s="59" t="str">
        <f>IF(resultats_francais!P647="","",resultats_francais!P647)</f>
        <v/>
      </c>
      <c r="Q647" s="59" t="str">
        <f>IF(resultats_francais!Q647="","",resultats_francais!Q647)</f>
        <v/>
      </c>
      <c r="R647" s="59" t="str">
        <f>IF(resultats_francais!R647="","",resultats_francais!R647)</f>
        <v/>
      </c>
      <c r="S647" s="59" t="str">
        <f>IF(resultats_francais!S647="","",resultats_francais!S647)</f>
        <v/>
      </c>
      <c r="T647" s="59" t="str">
        <f>IF(resultats_francais!T647="","",resultats_francais!T647)</f>
        <v/>
      </c>
      <c r="U647" s="59" t="str">
        <f>IF(resultats_francais!U647="","",resultats_francais!U647)</f>
        <v/>
      </c>
    </row>
    <row r="648" spans="1:21" ht="20.100000000000001" customHeight="1" thickBot="1">
      <c r="A648" s="63" t="str">
        <f>IF(resultats_francais!A648="","",resultats_francais!A648)</f>
        <v/>
      </c>
      <c r="B648" s="59" t="str">
        <f>IF(resultats_francais!B648="","",resultats_francais!B648)</f>
        <v/>
      </c>
      <c r="C648" s="59" t="str">
        <f>IF(resultats_francais!C648="","",resultats_francais!C648)</f>
        <v/>
      </c>
      <c r="D648" s="59" t="str">
        <f>IF(resultats_francais!D648="","",resultats_francais!D648)</f>
        <v/>
      </c>
      <c r="E648" s="59" t="str">
        <f>IF(resultats_francais!H648="","",resultats_francais!H648)</f>
        <v/>
      </c>
      <c r="F648" s="59" t="str">
        <f>IF(resultats_francais!I648="","",resultats_francais!I648)</f>
        <v/>
      </c>
      <c r="G648" s="59" t="str">
        <f>IF(resultats_francais!J648="","",resultats_francais!J648)</f>
        <v/>
      </c>
      <c r="H648" s="59" t="str">
        <f>IF(resultats_francais!M648="","",resultats_francais!M648)</f>
        <v/>
      </c>
      <c r="I648" s="59" t="str">
        <f>IF(resultats_francais!N648="","",resultats_francais!N648)</f>
        <v/>
      </c>
      <c r="J648" s="59" t="str">
        <f>IF(resultats_francais!O648="","",resultats_francais!O648)</f>
        <v/>
      </c>
      <c r="K648" s="59" t="str">
        <f>IF(resultats_francais!E648="","",resultats_francais!E648)</f>
        <v/>
      </c>
      <c r="L648" s="59" t="str">
        <f>IF(resultats_francais!F648="","",resultats_francais!F648)</f>
        <v/>
      </c>
      <c r="M648" s="59" t="str">
        <f>IF(resultats_francais!G648="","",resultats_francais!G648)</f>
        <v/>
      </c>
      <c r="N648" s="59" t="str">
        <f>IF(resultats_francais!K648="","",resultats_francais!K648)</f>
        <v/>
      </c>
      <c r="O648" s="59" t="str">
        <f>IF(resultats_francais!L648="","",resultats_francais!L648)</f>
        <v/>
      </c>
      <c r="P648" s="59" t="str">
        <f>IF(resultats_francais!P648="","",resultats_francais!P648)</f>
        <v/>
      </c>
      <c r="Q648" s="59" t="str">
        <f>IF(resultats_francais!Q648="","",resultats_francais!Q648)</f>
        <v/>
      </c>
      <c r="R648" s="59" t="str">
        <f>IF(resultats_francais!R648="","",resultats_francais!R648)</f>
        <v/>
      </c>
      <c r="S648" s="59" t="str">
        <f>IF(resultats_francais!S648="","",resultats_francais!S648)</f>
        <v/>
      </c>
      <c r="T648" s="59" t="str">
        <f>IF(resultats_francais!T648="","",resultats_francais!T648)</f>
        <v/>
      </c>
      <c r="U648" s="59" t="str">
        <f>IF(resultats_francais!U648="","",resultats_francais!U648)</f>
        <v/>
      </c>
    </row>
    <row r="649" spans="1:21" ht="20.100000000000001" customHeight="1" thickBot="1">
      <c r="A649" s="63" t="str">
        <f>IF(resultats_francais!A649="","",resultats_francais!A649)</f>
        <v/>
      </c>
      <c r="B649" s="59" t="str">
        <f>IF(resultats_francais!B649="","",resultats_francais!B649)</f>
        <v/>
      </c>
      <c r="C649" s="59" t="str">
        <f>IF(resultats_francais!C649="","",resultats_francais!C649)</f>
        <v/>
      </c>
      <c r="D649" s="59" t="str">
        <f>IF(resultats_francais!D649="","",resultats_francais!D649)</f>
        <v/>
      </c>
      <c r="E649" s="59" t="str">
        <f>IF(resultats_francais!H649="","",resultats_francais!H649)</f>
        <v/>
      </c>
      <c r="F649" s="59" t="str">
        <f>IF(resultats_francais!I649="","",resultats_francais!I649)</f>
        <v/>
      </c>
      <c r="G649" s="59" t="str">
        <f>IF(resultats_francais!J649="","",resultats_francais!J649)</f>
        <v/>
      </c>
      <c r="H649" s="59" t="str">
        <f>IF(resultats_francais!M649="","",resultats_francais!M649)</f>
        <v/>
      </c>
      <c r="I649" s="59" t="str">
        <f>IF(resultats_francais!N649="","",resultats_francais!N649)</f>
        <v/>
      </c>
      <c r="J649" s="59" t="str">
        <f>IF(resultats_francais!O649="","",resultats_francais!O649)</f>
        <v/>
      </c>
      <c r="K649" s="59" t="str">
        <f>IF(resultats_francais!E649="","",resultats_francais!E649)</f>
        <v/>
      </c>
      <c r="L649" s="59" t="str">
        <f>IF(resultats_francais!F649="","",resultats_francais!F649)</f>
        <v/>
      </c>
      <c r="M649" s="59" t="str">
        <f>IF(resultats_francais!G649="","",resultats_francais!G649)</f>
        <v/>
      </c>
      <c r="N649" s="59" t="str">
        <f>IF(resultats_francais!K649="","",resultats_francais!K649)</f>
        <v/>
      </c>
      <c r="O649" s="59" t="str">
        <f>IF(resultats_francais!L649="","",resultats_francais!L649)</f>
        <v/>
      </c>
      <c r="P649" s="59" t="str">
        <f>IF(resultats_francais!P649="","",resultats_francais!P649)</f>
        <v/>
      </c>
      <c r="Q649" s="59" t="str">
        <f>IF(resultats_francais!Q649="","",resultats_francais!Q649)</f>
        <v/>
      </c>
      <c r="R649" s="59" t="str">
        <f>IF(resultats_francais!R649="","",resultats_francais!R649)</f>
        <v/>
      </c>
      <c r="S649" s="59" t="str">
        <f>IF(resultats_francais!S649="","",resultats_francais!S649)</f>
        <v/>
      </c>
      <c r="T649" s="59" t="str">
        <f>IF(resultats_francais!T649="","",resultats_francais!T649)</f>
        <v/>
      </c>
      <c r="U649" s="59" t="str">
        <f>IF(resultats_francais!U649="","",resultats_francais!U649)</f>
        <v/>
      </c>
    </row>
    <row r="650" spans="1:21" ht="20.100000000000001" customHeight="1" thickBot="1">
      <c r="A650" s="63" t="str">
        <f>IF(resultats_francais!A650="","",resultats_francais!A650)</f>
        <v/>
      </c>
      <c r="B650" s="59" t="str">
        <f>IF(resultats_francais!B650="","",resultats_francais!B650)</f>
        <v/>
      </c>
      <c r="C650" s="59" t="str">
        <f>IF(resultats_francais!C650="","",resultats_francais!C650)</f>
        <v/>
      </c>
      <c r="D650" s="59" t="str">
        <f>IF(resultats_francais!D650="","",resultats_francais!D650)</f>
        <v/>
      </c>
      <c r="E650" s="59" t="str">
        <f>IF(resultats_francais!H650="","",resultats_francais!H650)</f>
        <v/>
      </c>
      <c r="F650" s="59" t="str">
        <f>IF(resultats_francais!I650="","",resultats_francais!I650)</f>
        <v/>
      </c>
      <c r="G650" s="59" t="str">
        <f>IF(resultats_francais!J650="","",resultats_francais!J650)</f>
        <v/>
      </c>
      <c r="H650" s="59" t="str">
        <f>IF(resultats_francais!M650="","",resultats_francais!M650)</f>
        <v/>
      </c>
      <c r="I650" s="59" t="str">
        <f>IF(resultats_francais!N650="","",resultats_francais!N650)</f>
        <v/>
      </c>
      <c r="J650" s="59" t="str">
        <f>IF(resultats_francais!O650="","",resultats_francais!O650)</f>
        <v/>
      </c>
      <c r="K650" s="59" t="str">
        <f>IF(resultats_francais!E650="","",resultats_francais!E650)</f>
        <v/>
      </c>
      <c r="L650" s="59" t="str">
        <f>IF(resultats_francais!F650="","",resultats_francais!F650)</f>
        <v/>
      </c>
      <c r="M650" s="59" t="str">
        <f>IF(resultats_francais!G650="","",resultats_francais!G650)</f>
        <v/>
      </c>
      <c r="N650" s="59" t="str">
        <f>IF(resultats_francais!K650="","",resultats_francais!K650)</f>
        <v/>
      </c>
      <c r="O650" s="59" t="str">
        <f>IF(resultats_francais!L650="","",resultats_francais!L650)</f>
        <v/>
      </c>
      <c r="P650" s="59" t="str">
        <f>IF(resultats_francais!P650="","",resultats_francais!P650)</f>
        <v/>
      </c>
      <c r="Q650" s="59" t="str">
        <f>IF(resultats_francais!Q650="","",resultats_francais!Q650)</f>
        <v/>
      </c>
      <c r="R650" s="59" t="str">
        <f>IF(resultats_francais!R650="","",resultats_francais!R650)</f>
        <v/>
      </c>
      <c r="S650" s="59" t="str">
        <f>IF(resultats_francais!S650="","",resultats_francais!S650)</f>
        <v/>
      </c>
      <c r="T650" s="59" t="str">
        <f>IF(resultats_francais!T650="","",resultats_francais!T650)</f>
        <v/>
      </c>
      <c r="U650" s="59" t="str">
        <f>IF(resultats_francais!U650="","",resultats_francais!U650)</f>
        <v/>
      </c>
    </row>
    <row r="651" spans="1:21" ht="20.100000000000001" customHeight="1" thickBot="1">
      <c r="A651" s="63" t="str">
        <f>IF(resultats_francais!A651="","",resultats_francais!A651)</f>
        <v/>
      </c>
      <c r="B651" s="59" t="str">
        <f>IF(resultats_francais!B651="","",resultats_francais!B651)</f>
        <v/>
      </c>
      <c r="C651" s="59" t="str">
        <f>IF(resultats_francais!C651="","",resultats_francais!C651)</f>
        <v/>
      </c>
      <c r="D651" s="59" t="str">
        <f>IF(resultats_francais!D651="","",resultats_francais!D651)</f>
        <v/>
      </c>
      <c r="E651" s="59" t="str">
        <f>IF(resultats_francais!H651="","",resultats_francais!H651)</f>
        <v/>
      </c>
      <c r="F651" s="59" t="str">
        <f>IF(resultats_francais!I651="","",resultats_francais!I651)</f>
        <v/>
      </c>
      <c r="G651" s="59" t="str">
        <f>IF(resultats_francais!J651="","",resultats_francais!J651)</f>
        <v/>
      </c>
      <c r="H651" s="59" t="str">
        <f>IF(resultats_francais!M651="","",resultats_francais!M651)</f>
        <v/>
      </c>
      <c r="I651" s="59" t="str">
        <f>IF(resultats_francais!N651="","",resultats_francais!N651)</f>
        <v/>
      </c>
      <c r="J651" s="59" t="str">
        <f>IF(resultats_francais!O651="","",resultats_francais!O651)</f>
        <v/>
      </c>
      <c r="K651" s="59" t="str">
        <f>IF(resultats_francais!E651="","",resultats_francais!E651)</f>
        <v/>
      </c>
      <c r="L651" s="59" t="str">
        <f>IF(resultats_francais!F651="","",resultats_francais!F651)</f>
        <v/>
      </c>
      <c r="M651" s="59" t="str">
        <f>IF(resultats_francais!G651="","",resultats_francais!G651)</f>
        <v/>
      </c>
      <c r="N651" s="59" t="str">
        <f>IF(resultats_francais!K651="","",resultats_francais!K651)</f>
        <v/>
      </c>
      <c r="O651" s="59" t="str">
        <f>IF(resultats_francais!L651="","",resultats_francais!L651)</f>
        <v/>
      </c>
      <c r="P651" s="59" t="str">
        <f>IF(resultats_francais!P651="","",resultats_francais!P651)</f>
        <v/>
      </c>
      <c r="Q651" s="59" t="str">
        <f>IF(resultats_francais!Q651="","",resultats_francais!Q651)</f>
        <v/>
      </c>
      <c r="R651" s="59" t="str">
        <f>IF(resultats_francais!R651="","",resultats_francais!R651)</f>
        <v/>
      </c>
      <c r="S651" s="59" t="str">
        <f>IF(resultats_francais!S651="","",resultats_francais!S651)</f>
        <v/>
      </c>
      <c r="T651" s="59" t="str">
        <f>IF(resultats_francais!T651="","",resultats_francais!T651)</f>
        <v/>
      </c>
      <c r="U651" s="59" t="str">
        <f>IF(resultats_francais!U651="","",resultats_francais!U651)</f>
        <v/>
      </c>
    </row>
    <row r="652" spans="1:21" ht="20.100000000000001" customHeight="1" thickBot="1">
      <c r="A652" s="63" t="str">
        <f>IF(resultats_francais!A652="","",resultats_francais!A652)</f>
        <v/>
      </c>
      <c r="B652" s="59" t="str">
        <f>IF(resultats_francais!B652="","",resultats_francais!B652)</f>
        <v/>
      </c>
      <c r="C652" s="59" t="str">
        <f>IF(resultats_francais!C652="","",resultats_francais!C652)</f>
        <v/>
      </c>
      <c r="D652" s="59" t="str">
        <f>IF(resultats_francais!D652="","",resultats_francais!D652)</f>
        <v/>
      </c>
      <c r="E652" s="59" t="str">
        <f>IF(resultats_francais!H652="","",resultats_francais!H652)</f>
        <v/>
      </c>
      <c r="F652" s="59" t="str">
        <f>IF(resultats_francais!I652="","",resultats_francais!I652)</f>
        <v/>
      </c>
      <c r="G652" s="59" t="str">
        <f>IF(resultats_francais!J652="","",resultats_francais!J652)</f>
        <v/>
      </c>
      <c r="H652" s="59" t="str">
        <f>IF(resultats_francais!M652="","",resultats_francais!M652)</f>
        <v/>
      </c>
      <c r="I652" s="59" t="str">
        <f>IF(resultats_francais!N652="","",resultats_francais!N652)</f>
        <v/>
      </c>
      <c r="J652" s="59" t="str">
        <f>IF(resultats_francais!O652="","",resultats_francais!O652)</f>
        <v/>
      </c>
      <c r="K652" s="59" t="str">
        <f>IF(resultats_francais!E652="","",resultats_francais!E652)</f>
        <v/>
      </c>
      <c r="L652" s="59" t="str">
        <f>IF(resultats_francais!F652="","",resultats_francais!F652)</f>
        <v/>
      </c>
      <c r="M652" s="59" t="str">
        <f>IF(resultats_francais!G652="","",resultats_francais!G652)</f>
        <v/>
      </c>
      <c r="N652" s="59" t="str">
        <f>IF(resultats_francais!K652="","",resultats_francais!K652)</f>
        <v/>
      </c>
      <c r="O652" s="59" t="str">
        <f>IF(resultats_francais!L652="","",resultats_francais!L652)</f>
        <v/>
      </c>
      <c r="P652" s="59" t="str">
        <f>IF(resultats_francais!P652="","",resultats_francais!P652)</f>
        <v/>
      </c>
      <c r="Q652" s="59" t="str">
        <f>IF(resultats_francais!Q652="","",resultats_francais!Q652)</f>
        <v/>
      </c>
      <c r="R652" s="59" t="str">
        <f>IF(resultats_francais!R652="","",resultats_francais!R652)</f>
        <v/>
      </c>
      <c r="S652" s="59" t="str">
        <f>IF(resultats_francais!S652="","",resultats_francais!S652)</f>
        <v/>
      </c>
      <c r="T652" s="59" t="str">
        <f>IF(resultats_francais!T652="","",resultats_francais!T652)</f>
        <v/>
      </c>
      <c r="U652" s="59" t="str">
        <f>IF(resultats_francais!U652="","",resultats_francais!U652)</f>
        <v/>
      </c>
    </row>
    <row r="653" spans="1:21" ht="20.100000000000001" customHeight="1" thickBot="1">
      <c r="A653" s="63" t="str">
        <f>IF(resultats_francais!A653="","",resultats_francais!A653)</f>
        <v/>
      </c>
      <c r="B653" s="59" t="str">
        <f>IF(resultats_francais!B653="","",resultats_francais!B653)</f>
        <v/>
      </c>
      <c r="C653" s="59" t="str">
        <f>IF(resultats_francais!C653="","",resultats_francais!C653)</f>
        <v/>
      </c>
      <c r="D653" s="59" t="str">
        <f>IF(resultats_francais!D653="","",resultats_francais!D653)</f>
        <v/>
      </c>
      <c r="E653" s="59" t="str">
        <f>IF(resultats_francais!H653="","",resultats_francais!H653)</f>
        <v/>
      </c>
      <c r="F653" s="59" t="str">
        <f>IF(resultats_francais!I653="","",resultats_francais!I653)</f>
        <v/>
      </c>
      <c r="G653" s="59" t="str">
        <f>IF(resultats_francais!J653="","",resultats_francais!J653)</f>
        <v/>
      </c>
      <c r="H653" s="59" t="str">
        <f>IF(resultats_francais!M653="","",resultats_francais!M653)</f>
        <v/>
      </c>
      <c r="I653" s="59" t="str">
        <f>IF(resultats_francais!N653="","",resultats_francais!N653)</f>
        <v/>
      </c>
      <c r="J653" s="59" t="str">
        <f>IF(resultats_francais!O653="","",resultats_francais!O653)</f>
        <v/>
      </c>
      <c r="K653" s="59" t="str">
        <f>IF(resultats_francais!E653="","",resultats_francais!E653)</f>
        <v/>
      </c>
      <c r="L653" s="59" t="str">
        <f>IF(resultats_francais!F653="","",resultats_francais!F653)</f>
        <v/>
      </c>
      <c r="M653" s="59" t="str">
        <f>IF(resultats_francais!G653="","",resultats_francais!G653)</f>
        <v/>
      </c>
      <c r="N653" s="59" t="str">
        <f>IF(resultats_francais!K653="","",resultats_francais!K653)</f>
        <v/>
      </c>
      <c r="O653" s="59" t="str">
        <f>IF(resultats_francais!L653="","",resultats_francais!L653)</f>
        <v/>
      </c>
      <c r="P653" s="59" t="str">
        <f>IF(resultats_francais!P653="","",resultats_francais!P653)</f>
        <v/>
      </c>
      <c r="Q653" s="59" t="str">
        <f>IF(resultats_francais!Q653="","",resultats_francais!Q653)</f>
        <v/>
      </c>
      <c r="R653" s="59" t="str">
        <f>IF(resultats_francais!R653="","",resultats_francais!R653)</f>
        <v/>
      </c>
      <c r="S653" s="59" t="str">
        <f>IF(resultats_francais!S653="","",resultats_francais!S653)</f>
        <v/>
      </c>
      <c r="T653" s="59" t="str">
        <f>IF(resultats_francais!T653="","",resultats_francais!T653)</f>
        <v/>
      </c>
      <c r="U653" s="59" t="str">
        <f>IF(resultats_francais!U653="","",resultats_francais!U653)</f>
        <v/>
      </c>
    </row>
    <row r="654" spans="1:21" ht="20.100000000000001" customHeight="1" thickBot="1">
      <c r="A654" s="63" t="str">
        <f>IF(resultats_francais!A654="","",resultats_francais!A654)</f>
        <v/>
      </c>
      <c r="B654" s="59" t="str">
        <f>IF(resultats_francais!B654="","",resultats_francais!B654)</f>
        <v/>
      </c>
      <c r="C654" s="59" t="str">
        <f>IF(resultats_francais!C654="","",resultats_francais!C654)</f>
        <v/>
      </c>
      <c r="D654" s="59" t="str">
        <f>IF(resultats_francais!D654="","",resultats_francais!D654)</f>
        <v/>
      </c>
      <c r="E654" s="59" t="str">
        <f>IF(resultats_francais!H654="","",resultats_francais!H654)</f>
        <v/>
      </c>
      <c r="F654" s="59" t="str">
        <f>IF(resultats_francais!I654="","",resultats_francais!I654)</f>
        <v/>
      </c>
      <c r="G654" s="59" t="str">
        <f>IF(resultats_francais!J654="","",resultats_francais!J654)</f>
        <v/>
      </c>
      <c r="H654" s="59" t="str">
        <f>IF(resultats_francais!M654="","",resultats_francais!M654)</f>
        <v/>
      </c>
      <c r="I654" s="59" t="str">
        <f>IF(resultats_francais!N654="","",resultats_francais!N654)</f>
        <v/>
      </c>
      <c r="J654" s="59" t="str">
        <f>IF(resultats_francais!O654="","",resultats_francais!O654)</f>
        <v/>
      </c>
      <c r="K654" s="59" t="str">
        <f>IF(resultats_francais!E654="","",resultats_francais!E654)</f>
        <v/>
      </c>
      <c r="L654" s="59" t="str">
        <f>IF(resultats_francais!F654="","",resultats_francais!F654)</f>
        <v/>
      </c>
      <c r="M654" s="59" t="str">
        <f>IF(resultats_francais!G654="","",resultats_francais!G654)</f>
        <v/>
      </c>
      <c r="N654" s="59" t="str">
        <f>IF(resultats_francais!K654="","",resultats_francais!K654)</f>
        <v/>
      </c>
      <c r="O654" s="59" t="str">
        <f>IF(resultats_francais!L654="","",resultats_francais!L654)</f>
        <v/>
      </c>
      <c r="P654" s="59" t="str">
        <f>IF(resultats_francais!P654="","",resultats_francais!P654)</f>
        <v/>
      </c>
      <c r="Q654" s="59" t="str">
        <f>IF(resultats_francais!Q654="","",resultats_francais!Q654)</f>
        <v/>
      </c>
      <c r="R654" s="59" t="str">
        <f>IF(resultats_francais!R654="","",resultats_francais!R654)</f>
        <v/>
      </c>
      <c r="S654" s="59" t="str">
        <f>IF(resultats_francais!S654="","",resultats_francais!S654)</f>
        <v/>
      </c>
      <c r="T654" s="59" t="str">
        <f>IF(resultats_francais!T654="","",resultats_francais!T654)</f>
        <v/>
      </c>
      <c r="U654" s="59" t="str">
        <f>IF(resultats_francais!U654="","",resultats_francais!U654)</f>
        <v/>
      </c>
    </row>
    <row r="655" spans="1:21" ht="20.100000000000001" customHeight="1" thickBot="1">
      <c r="A655" s="63" t="str">
        <f>IF(resultats_francais!A655="","",resultats_francais!A655)</f>
        <v/>
      </c>
      <c r="B655" s="59" t="str">
        <f>IF(resultats_francais!B655="","",resultats_francais!B655)</f>
        <v/>
      </c>
      <c r="C655" s="59" t="str">
        <f>IF(resultats_francais!C655="","",resultats_francais!C655)</f>
        <v/>
      </c>
      <c r="D655" s="59" t="str">
        <f>IF(resultats_francais!D655="","",resultats_francais!D655)</f>
        <v/>
      </c>
      <c r="E655" s="59" t="str">
        <f>IF(resultats_francais!H655="","",resultats_francais!H655)</f>
        <v/>
      </c>
      <c r="F655" s="59" t="str">
        <f>IF(resultats_francais!I655="","",resultats_francais!I655)</f>
        <v/>
      </c>
      <c r="G655" s="59" t="str">
        <f>IF(resultats_francais!J655="","",resultats_francais!J655)</f>
        <v/>
      </c>
      <c r="H655" s="59" t="str">
        <f>IF(resultats_francais!M655="","",resultats_francais!M655)</f>
        <v/>
      </c>
      <c r="I655" s="59" t="str">
        <f>IF(resultats_francais!N655="","",resultats_francais!N655)</f>
        <v/>
      </c>
      <c r="J655" s="59" t="str">
        <f>IF(resultats_francais!O655="","",resultats_francais!O655)</f>
        <v/>
      </c>
      <c r="K655" s="59" t="str">
        <f>IF(resultats_francais!E655="","",resultats_francais!E655)</f>
        <v/>
      </c>
      <c r="L655" s="59" t="str">
        <f>IF(resultats_francais!F655="","",resultats_francais!F655)</f>
        <v/>
      </c>
      <c r="M655" s="59" t="str">
        <f>IF(resultats_francais!G655="","",resultats_francais!G655)</f>
        <v/>
      </c>
      <c r="N655" s="59" t="str">
        <f>IF(resultats_francais!K655="","",resultats_francais!K655)</f>
        <v/>
      </c>
      <c r="O655" s="59" t="str">
        <f>IF(resultats_francais!L655="","",resultats_francais!L655)</f>
        <v/>
      </c>
      <c r="P655" s="59" t="str">
        <f>IF(resultats_francais!P655="","",resultats_francais!P655)</f>
        <v/>
      </c>
      <c r="Q655" s="59" t="str">
        <f>IF(resultats_francais!Q655="","",resultats_francais!Q655)</f>
        <v/>
      </c>
      <c r="R655" s="59" t="str">
        <f>IF(resultats_francais!R655="","",resultats_francais!R655)</f>
        <v/>
      </c>
      <c r="S655" s="59" t="str">
        <f>IF(resultats_francais!S655="","",resultats_francais!S655)</f>
        <v/>
      </c>
      <c r="T655" s="59" t="str">
        <f>IF(resultats_francais!T655="","",resultats_francais!T655)</f>
        <v/>
      </c>
      <c r="U655" s="59" t="str">
        <f>IF(resultats_francais!U655="","",resultats_francais!U655)</f>
        <v/>
      </c>
    </row>
    <row r="656" spans="1:21" ht="20.100000000000001" customHeight="1" thickBot="1">
      <c r="A656" s="63" t="str">
        <f>IF(resultats_francais!A656="","",resultats_francais!A656)</f>
        <v/>
      </c>
      <c r="B656" s="59" t="str">
        <f>IF(resultats_francais!B656="","",resultats_francais!B656)</f>
        <v/>
      </c>
      <c r="C656" s="59" t="str">
        <f>IF(resultats_francais!C656="","",resultats_francais!C656)</f>
        <v/>
      </c>
      <c r="D656" s="59" t="str">
        <f>IF(resultats_francais!D656="","",resultats_francais!D656)</f>
        <v/>
      </c>
      <c r="E656" s="59" t="str">
        <f>IF(resultats_francais!H656="","",resultats_francais!H656)</f>
        <v/>
      </c>
      <c r="F656" s="59" t="str">
        <f>IF(resultats_francais!I656="","",resultats_francais!I656)</f>
        <v/>
      </c>
      <c r="G656" s="59" t="str">
        <f>IF(resultats_francais!J656="","",resultats_francais!J656)</f>
        <v/>
      </c>
      <c r="H656" s="59" t="str">
        <f>IF(resultats_francais!M656="","",resultats_francais!M656)</f>
        <v/>
      </c>
      <c r="I656" s="59" t="str">
        <f>IF(resultats_francais!N656="","",resultats_francais!N656)</f>
        <v/>
      </c>
      <c r="J656" s="59" t="str">
        <f>IF(resultats_francais!O656="","",resultats_francais!O656)</f>
        <v/>
      </c>
      <c r="K656" s="59" t="str">
        <f>IF(resultats_francais!E656="","",resultats_francais!E656)</f>
        <v/>
      </c>
      <c r="L656" s="59" t="str">
        <f>IF(resultats_francais!F656="","",resultats_francais!F656)</f>
        <v/>
      </c>
      <c r="M656" s="59" t="str">
        <f>IF(resultats_francais!G656="","",resultats_francais!G656)</f>
        <v/>
      </c>
      <c r="N656" s="59" t="str">
        <f>IF(resultats_francais!K656="","",resultats_francais!K656)</f>
        <v/>
      </c>
      <c r="O656" s="59" t="str">
        <f>IF(resultats_francais!L656="","",resultats_francais!L656)</f>
        <v/>
      </c>
      <c r="P656" s="59" t="str">
        <f>IF(resultats_francais!P656="","",resultats_francais!P656)</f>
        <v/>
      </c>
      <c r="Q656" s="59" t="str">
        <f>IF(resultats_francais!Q656="","",resultats_francais!Q656)</f>
        <v/>
      </c>
      <c r="R656" s="59" t="str">
        <f>IF(resultats_francais!R656="","",resultats_francais!R656)</f>
        <v/>
      </c>
      <c r="S656" s="59" t="str">
        <f>IF(resultats_francais!S656="","",resultats_francais!S656)</f>
        <v/>
      </c>
      <c r="T656" s="59" t="str">
        <f>IF(resultats_francais!T656="","",resultats_francais!T656)</f>
        <v/>
      </c>
      <c r="U656" s="59" t="str">
        <f>IF(resultats_francais!U656="","",resultats_francais!U656)</f>
        <v/>
      </c>
    </row>
    <row r="657" spans="1:21" ht="20.100000000000001" customHeight="1" thickBot="1">
      <c r="A657" s="63" t="str">
        <f>IF(resultats_francais!A657="","",resultats_francais!A657)</f>
        <v/>
      </c>
      <c r="B657" s="59" t="str">
        <f>IF(resultats_francais!B657="","",resultats_francais!B657)</f>
        <v/>
      </c>
      <c r="C657" s="59" t="str">
        <f>IF(resultats_francais!C657="","",resultats_francais!C657)</f>
        <v/>
      </c>
      <c r="D657" s="59" t="str">
        <f>IF(resultats_francais!D657="","",resultats_francais!D657)</f>
        <v/>
      </c>
      <c r="E657" s="59" t="str">
        <f>IF(resultats_francais!H657="","",resultats_francais!H657)</f>
        <v/>
      </c>
      <c r="F657" s="59" t="str">
        <f>IF(resultats_francais!I657="","",resultats_francais!I657)</f>
        <v/>
      </c>
      <c r="G657" s="59" t="str">
        <f>IF(resultats_francais!J657="","",resultats_francais!J657)</f>
        <v/>
      </c>
      <c r="H657" s="59" t="str">
        <f>IF(resultats_francais!M657="","",resultats_francais!M657)</f>
        <v/>
      </c>
      <c r="I657" s="59" t="str">
        <f>IF(resultats_francais!N657="","",resultats_francais!N657)</f>
        <v/>
      </c>
      <c r="J657" s="59" t="str">
        <f>IF(resultats_francais!O657="","",resultats_francais!O657)</f>
        <v/>
      </c>
      <c r="K657" s="59" t="str">
        <f>IF(resultats_francais!E657="","",resultats_francais!E657)</f>
        <v/>
      </c>
      <c r="L657" s="59" t="str">
        <f>IF(resultats_francais!F657="","",resultats_francais!F657)</f>
        <v/>
      </c>
      <c r="M657" s="59" t="str">
        <f>IF(resultats_francais!G657="","",resultats_francais!G657)</f>
        <v/>
      </c>
      <c r="N657" s="59" t="str">
        <f>IF(resultats_francais!K657="","",resultats_francais!K657)</f>
        <v/>
      </c>
      <c r="O657" s="59" t="str">
        <f>IF(resultats_francais!L657="","",resultats_francais!L657)</f>
        <v/>
      </c>
      <c r="P657" s="59" t="str">
        <f>IF(resultats_francais!P657="","",resultats_francais!P657)</f>
        <v/>
      </c>
      <c r="Q657" s="59" t="str">
        <f>IF(resultats_francais!Q657="","",resultats_francais!Q657)</f>
        <v/>
      </c>
      <c r="R657" s="59" t="str">
        <f>IF(resultats_francais!R657="","",resultats_francais!R657)</f>
        <v/>
      </c>
      <c r="S657" s="59" t="str">
        <f>IF(resultats_francais!S657="","",resultats_francais!S657)</f>
        <v/>
      </c>
      <c r="T657" s="59" t="str">
        <f>IF(resultats_francais!T657="","",resultats_francais!T657)</f>
        <v/>
      </c>
      <c r="U657" s="59" t="str">
        <f>IF(resultats_francais!U657="","",resultats_francais!U657)</f>
        <v/>
      </c>
    </row>
    <row r="658" spans="1:21" ht="20.100000000000001" customHeight="1" thickBot="1">
      <c r="A658" s="63" t="str">
        <f>IF(resultats_francais!A658="","",resultats_francais!A658)</f>
        <v/>
      </c>
      <c r="B658" s="59" t="str">
        <f>IF(resultats_francais!B658="","",resultats_francais!B658)</f>
        <v/>
      </c>
      <c r="C658" s="59" t="str">
        <f>IF(resultats_francais!C658="","",resultats_francais!C658)</f>
        <v/>
      </c>
      <c r="D658" s="59" t="str">
        <f>IF(resultats_francais!D658="","",resultats_francais!D658)</f>
        <v/>
      </c>
      <c r="E658" s="59" t="str">
        <f>IF(resultats_francais!H658="","",resultats_francais!H658)</f>
        <v/>
      </c>
      <c r="F658" s="59" t="str">
        <f>IF(resultats_francais!I658="","",resultats_francais!I658)</f>
        <v/>
      </c>
      <c r="G658" s="59" t="str">
        <f>IF(resultats_francais!J658="","",resultats_francais!J658)</f>
        <v/>
      </c>
      <c r="H658" s="59" t="str">
        <f>IF(resultats_francais!M658="","",resultats_francais!M658)</f>
        <v/>
      </c>
      <c r="I658" s="59" t="str">
        <f>IF(resultats_francais!N658="","",resultats_francais!N658)</f>
        <v/>
      </c>
      <c r="J658" s="59" t="str">
        <f>IF(resultats_francais!O658="","",resultats_francais!O658)</f>
        <v/>
      </c>
      <c r="K658" s="59" t="str">
        <f>IF(resultats_francais!E658="","",resultats_francais!E658)</f>
        <v/>
      </c>
      <c r="L658" s="59" t="str">
        <f>IF(resultats_francais!F658="","",resultats_francais!F658)</f>
        <v/>
      </c>
      <c r="M658" s="59" t="str">
        <f>IF(resultats_francais!G658="","",resultats_francais!G658)</f>
        <v/>
      </c>
      <c r="N658" s="59" t="str">
        <f>IF(resultats_francais!K658="","",resultats_francais!K658)</f>
        <v/>
      </c>
      <c r="O658" s="59" t="str">
        <f>IF(resultats_francais!L658="","",resultats_francais!L658)</f>
        <v/>
      </c>
      <c r="P658" s="59" t="str">
        <f>IF(resultats_francais!P658="","",resultats_francais!P658)</f>
        <v/>
      </c>
      <c r="Q658" s="59" t="str">
        <f>IF(resultats_francais!Q658="","",resultats_francais!Q658)</f>
        <v/>
      </c>
      <c r="R658" s="59" t="str">
        <f>IF(resultats_francais!R658="","",resultats_francais!R658)</f>
        <v/>
      </c>
      <c r="S658" s="59" t="str">
        <f>IF(resultats_francais!S658="","",resultats_francais!S658)</f>
        <v/>
      </c>
      <c r="T658" s="59" t="str">
        <f>IF(resultats_francais!T658="","",resultats_francais!T658)</f>
        <v/>
      </c>
      <c r="U658" s="59" t="str">
        <f>IF(resultats_francais!U658="","",resultats_francais!U658)</f>
        <v/>
      </c>
    </row>
    <row r="659" spans="1:21" ht="20.100000000000001" customHeight="1" thickBot="1">
      <c r="A659" s="63" t="str">
        <f>IF(resultats_francais!A659="","",resultats_francais!A659)</f>
        <v/>
      </c>
      <c r="B659" s="59" t="str">
        <f>IF(resultats_francais!B659="","",resultats_francais!B659)</f>
        <v/>
      </c>
      <c r="C659" s="59" t="str">
        <f>IF(resultats_francais!C659="","",resultats_francais!C659)</f>
        <v/>
      </c>
      <c r="D659" s="59" t="str">
        <f>IF(resultats_francais!D659="","",resultats_francais!D659)</f>
        <v/>
      </c>
      <c r="E659" s="59" t="str">
        <f>IF(resultats_francais!H659="","",resultats_francais!H659)</f>
        <v/>
      </c>
      <c r="F659" s="59" t="str">
        <f>IF(resultats_francais!I659="","",resultats_francais!I659)</f>
        <v/>
      </c>
      <c r="G659" s="59" t="str">
        <f>IF(resultats_francais!J659="","",resultats_francais!J659)</f>
        <v/>
      </c>
      <c r="H659" s="59" t="str">
        <f>IF(resultats_francais!M659="","",resultats_francais!M659)</f>
        <v/>
      </c>
      <c r="I659" s="59" t="str">
        <f>IF(resultats_francais!N659="","",resultats_francais!N659)</f>
        <v/>
      </c>
      <c r="J659" s="59" t="str">
        <f>IF(resultats_francais!O659="","",resultats_francais!O659)</f>
        <v/>
      </c>
      <c r="K659" s="59" t="str">
        <f>IF(resultats_francais!E659="","",resultats_francais!E659)</f>
        <v/>
      </c>
      <c r="L659" s="59" t="str">
        <f>IF(resultats_francais!F659="","",resultats_francais!F659)</f>
        <v/>
      </c>
      <c r="M659" s="59" t="str">
        <f>IF(resultats_francais!G659="","",resultats_francais!G659)</f>
        <v/>
      </c>
      <c r="N659" s="59" t="str">
        <f>IF(resultats_francais!K659="","",resultats_francais!K659)</f>
        <v/>
      </c>
      <c r="O659" s="59" t="str">
        <f>IF(resultats_francais!L659="","",resultats_francais!L659)</f>
        <v/>
      </c>
      <c r="P659" s="59" t="str">
        <f>IF(resultats_francais!P659="","",resultats_francais!P659)</f>
        <v/>
      </c>
      <c r="Q659" s="59" t="str">
        <f>IF(resultats_francais!Q659="","",resultats_francais!Q659)</f>
        <v/>
      </c>
      <c r="R659" s="59" t="str">
        <f>IF(resultats_francais!R659="","",resultats_francais!R659)</f>
        <v/>
      </c>
      <c r="S659" s="59" t="str">
        <f>IF(resultats_francais!S659="","",resultats_francais!S659)</f>
        <v/>
      </c>
      <c r="T659" s="59" t="str">
        <f>IF(resultats_francais!T659="","",resultats_francais!T659)</f>
        <v/>
      </c>
      <c r="U659" s="59" t="str">
        <f>IF(resultats_francais!U659="","",resultats_francais!U659)</f>
        <v/>
      </c>
    </row>
    <row r="660" spans="1:21" ht="20.100000000000001" customHeight="1" thickBot="1">
      <c r="A660" s="63" t="str">
        <f>IF(resultats_francais!A660="","",resultats_francais!A660)</f>
        <v/>
      </c>
      <c r="B660" s="59" t="str">
        <f>IF(resultats_francais!B660="","",resultats_francais!B660)</f>
        <v/>
      </c>
      <c r="C660" s="59" t="str">
        <f>IF(resultats_francais!C660="","",resultats_francais!C660)</f>
        <v/>
      </c>
      <c r="D660" s="59" t="str">
        <f>IF(resultats_francais!D660="","",resultats_francais!D660)</f>
        <v/>
      </c>
      <c r="E660" s="59" t="str">
        <f>IF(resultats_francais!H660="","",resultats_francais!H660)</f>
        <v/>
      </c>
      <c r="F660" s="59" t="str">
        <f>IF(resultats_francais!I660="","",resultats_francais!I660)</f>
        <v/>
      </c>
      <c r="G660" s="59" t="str">
        <f>IF(resultats_francais!J660="","",resultats_francais!J660)</f>
        <v/>
      </c>
      <c r="H660" s="59" t="str">
        <f>IF(resultats_francais!M660="","",resultats_francais!M660)</f>
        <v/>
      </c>
      <c r="I660" s="59" t="str">
        <f>IF(resultats_francais!N660="","",resultats_francais!N660)</f>
        <v/>
      </c>
      <c r="J660" s="59" t="str">
        <f>IF(resultats_francais!O660="","",resultats_francais!O660)</f>
        <v/>
      </c>
      <c r="K660" s="59" t="str">
        <f>IF(resultats_francais!E660="","",resultats_francais!E660)</f>
        <v/>
      </c>
      <c r="L660" s="59" t="str">
        <f>IF(resultats_francais!F660="","",resultats_francais!F660)</f>
        <v/>
      </c>
      <c r="M660" s="59" t="str">
        <f>IF(resultats_francais!G660="","",resultats_francais!G660)</f>
        <v/>
      </c>
      <c r="N660" s="59" t="str">
        <f>IF(resultats_francais!K660="","",resultats_francais!K660)</f>
        <v/>
      </c>
      <c r="O660" s="59" t="str">
        <f>IF(resultats_francais!L660="","",resultats_francais!L660)</f>
        <v/>
      </c>
      <c r="P660" s="59" t="str">
        <f>IF(resultats_francais!P660="","",resultats_francais!P660)</f>
        <v/>
      </c>
      <c r="Q660" s="59" t="str">
        <f>IF(resultats_francais!Q660="","",resultats_francais!Q660)</f>
        <v/>
      </c>
      <c r="R660" s="59" t="str">
        <f>IF(resultats_francais!R660="","",resultats_francais!R660)</f>
        <v/>
      </c>
      <c r="S660" s="59" t="str">
        <f>IF(resultats_francais!S660="","",resultats_francais!S660)</f>
        <v/>
      </c>
      <c r="T660" s="59" t="str">
        <f>IF(resultats_francais!T660="","",resultats_francais!T660)</f>
        <v/>
      </c>
      <c r="U660" s="59" t="str">
        <f>IF(resultats_francais!U660="","",resultats_francais!U660)</f>
        <v/>
      </c>
    </row>
    <row r="661" spans="1:21" ht="20.100000000000001" customHeight="1" thickBot="1">
      <c r="A661" s="63" t="str">
        <f>IF(resultats_francais!A661="","",resultats_francais!A661)</f>
        <v/>
      </c>
      <c r="B661" s="59" t="str">
        <f>IF(resultats_francais!B661="","",resultats_francais!B661)</f>
        <v/>
      </c>
      <c r="C661" s="59" t="str">
        <f>IF(resultats_francais!C661="","",resultats_francais!C661)</f>
        <v/>
      </c>
      <c r="D661" s="59" t="str">
        <f>IF(resultats_francais!D661="","",resultats_francais!D661)</f>
        <v/>
      </c>
      <c r="E661" s="59" t="str">
        <f>IF(resultats_francais!H661="","",resultats_francais!H661)</f>
        <v/>
      </c>
      <c r="F661" s="59" t="str">
        <f>IF(resultats_francais!I661="","",resultats_francais!I661)</f>
        <v/>
      </c>
      <c r="G661" s="59" t="str">
        <f>IF(resultats_francais!J661="","",resultats_francais!J661)</f>
        <v/>
      </c>
      <c r="H661" s="59" t="str">
        <f>IF(resultats_francais!M661="","",resultats_francais!M661)</f>
        <v/>
      </c>
      <c r="I661" s="59" t="str">
        <f>IF(resultats_francais!N661="","",resultats_francais!N661)</f>
        <v/>
      </c>
      <c r="J661" s="59" t="str">
        <f>IF(resultats_francais!O661="","",resultats_francais!O661)</f>
        <v/>
      </c>
      <c r="K661" s="59" t="str">
        <f>IF(resultats_francais!E661="","",resultats_francais!E661)</f>
        <v/>
      </c>
      <c r="L661" s="59" t="str">
        <f>IF(resultats_francais!F661="","",resultats_francais!F661)</f>
        <v/>
      </c>
      <c r="M661" s="59" t="str">
        <f>IF(resultats_francais!G661="","",resultats_francais!G661)</f>
        <v/>
      </c>
      <c r="N661" s="59" t="str">
        <f>IF(resultats_francais!K661="","",resultats_francais!K661)</f>
        <v/>
      </c>
      <c r="O661" s="59" t="str">
        <f>IF(resultats_francais!L661="","",resultats_francais!L661)</f>
        <v/>
      </c>
      <c r="P661" s="59" t="str">
        <f>IF(resultats_francais!P661="","",resultats_francais!P661)</f>
        <v/>
      </c>
      <c r="Q661" s="59" t="str">
        <f>IF(resultats_francais!Q661="","",resultats_francais!Q661)</f>
        <v/>
      </c>
      <c r="R661" s="59" t="str">
        <f>IF(resultats_francais!R661="","",resultats_francais!R661)</f>
        <v/>
      </c>
      <c r="S661" s="59" t="str">
        <f>IF(resultats_francais!S661="","",resultats_francais!S661)</f>
        <v/>
      </c>
      <c r="T661" s="59" t="str">
        <f>IF(resultats_francais!T661="","",resultats_francais!T661)</f>
        <v/>
      </c>
      <c r="U661" s="59" t="str">
        <f>IF(resultats_francais!U661="","",resultats_francais!U661)</f>
        <v/>
      </c>
    </row>
    <row r="662" spans="1:21" ht="20.100000000000001" customHeight="1" thickBot="1">
      <c r="A662" s="63" t="str">
        <f>IF(resultats_francais!A662="","",resultats_francais!A662)</f>
        <v/>
      </c>
      <c r="B662" s="59" t="str">
        <f>IF(resultats_francais!B662="","",resultats_francais!B662)</f>
        <v/>
      </c>
      <c r="C662" s="59" t="str">
        <f>IF(resultats_francais!C662="","",resultats_francais!C662)</f>
        <v/>
      </c>
      <c r="D662" s="59" t="str">
        <f>IF(resultats_francais!D662="","",resultats_francais!D662)</f>
        <v/>
      </c>
      <c r="E662" s="59" t="str">
        <f>IF(resultats_francais!H662="","",resultats_francais!H662)</f>
        <v/>
      </c>
      <c r="F662" s="59" t="str">
        <f>IF(resultats_francais!I662="","",resultats_francais!I662)</f>
        <v/>
      </c>
      <c r="G662" s="59" t="str">
        <f>IF(resultats_francais!J662="","",resultats_francais!J662)</f>
        <v/>
      </c>
      <c r="H662" s="59" t="str">
        <f>IF(resultats_francais!M662="","",resultats_francais!M662)</f>
        <v/>
      </c>
      <c r="I662" s="59" t="str">
        <f>IF(resultats_francais!N662="","",resultats_francais!N662)</f>
        <v/>
      </c>
      <c r="J662" s="59" t="str">
        <f>IF(resultats_francais!O662="","",resultats_francais!O662)</f>
        <v/>
      </c>
      <c r="K662" s="59" t="str">
        <f>IF(resultats_francais!E662="","",resultats_francais!E662)</f>
        <v/>
      </c>
      <c r="L662" s="59" t="str">
        <f>IF(resultats_francais!F662="","",resultats_francais!F662)</f>
        <v/>
      </c>
      <c r="M662" s="59" t="str">
        <f>IF(resultats_francais!G662="","",resultats_francais!G662)</f>
        <v/>
      </c>
      <c r="N662" s="59" t="str">
        <f>IF(resultats_francais!K662="","",resultats_francais!K662)</f>
        <v/>
      </c>
      <c r="O662" s="59" t="str">
        <f>IF(resultats_francais!L662="","",resultats_francais!L662)</f>
        <v/>
      </c>
      <c r="P662" s="59" t="str">
        <f>IF(resultats_francais!P662="","",resultats_francais!P662)</f>
        <v/>
      </c>
      <c r="Q662" s="59" t="str">
        <f>IF(resultats_francais!Q662="","",resultats_francais!Q662)</f>
        <v/>
      </c>
      <c r="R662" s="59" t="str">
        <f>IF(resultats_francais!R662="","",resultats_francais!R662)</f>
        <v/>
      </c>
      <c r="S662" s="59" t="str">
        <f>IF(resultats_francais!S662="","",resultats_francais!S662)</f>
        <v/>
      </c>
      <c r="T662" s="59" t="str">
        <f>IF(resultats_francais!T662="","",resultats_francais!T662)</f>
        <v/>
      </c>
      <c r="U662" s="59" t="str">
        <f>IF(resultats_francais!U662="","",resultats_francais!U662)</f>
        <v/>
      </c>
    </row>
    <row r="663" spans="1:21" ht="20.100000000000001" customHeight="1" thickBot="1">
      <c r="A663" s="63" t="str">
        <f>IF(resultats_francais!A663="","",resultats_francais!A663)</f>
        <v/>
      </c>
      <c r="B663" s="59" t="str">
        <f>IF(resultats_francais!B663="","",resultats_francais!B663)</f>
        <v/>
      </c>
      <c r="C663" s="59" t="str">
        <f>IF(resultats_francais!C663="","",resultats_francais!C663)</f>
        <v/>
      </c>
      <c r="D663" s="59" t="str">
        <f>IF(resultats_francais!D663="","",resultats_francais!D663)</f>
        <v/>
      </c>
      <c r="E663" s="59" t="str">
        <f>IF(resultats_francais!H663="","",resultats_francais!H663)</f>
        <v/>
      </c>
      <c r="F663" s="59" t="str">
        <f>IF(resultats_francais!I663="","",resultats_francais!I663)</f>
        <v/>
      </c>
      <c r="G663" s="59" t="str">
        <f>IF(resultats_francais!J663="","",resultats_francais!J663)</f>
        <v/>
      </c>
      <c r="H663" s="59" t="str">
        <f>IF(resultats_francais!M663="","",resultats_francais!M663)</f>
        <v/>
      </c>
      <c r="I663" s="59" t="str">
        <f>IF(resultats_francais!N663="","",resultats_francais!N663)</f>
        <v/>
      </c>
      <c r="J663" s="59" t="str">
        <f>IF(resultats_francais!O663="","",resultats_francais!O663)</f>
        <v/>
      </c>
      <c r="K663" s="59" t="str">
        <f>IF(resultats_francais!E663="","",resultats_francais!E663)</f>
        <v/>
      </c>
      <c r="L663" s="59" t="str">
        <f>IF(resultats_francais!F663="","",resultats_francais!F663)</f>
        <v/>
      </c>
      <c r="M663" s="59" t="str">
        <f>IF(resultats_francais!G663="","",resultats_francais!G663)</f>
        <v/>
      </c>
      <c r="N663" s="59" t="str">
        <f>IF(resultats_francais!K663="","",resultats_francais!K663)</f>
        <v/>
      </c>
      <c r="O663" s="59" t="str">
        <f>IF(resultats_francais!L663="","",resultats_francais!L663)</f>
        <v/>
      </c>
      <c r="P663" s="59" t="str">
        <f>IF(resultats_francais!P663="","",resultats_francais!P663)</f>
        <v/>
      </c>
      <c r="Q663" s="59" t="str">
        <f>IF(resultats_francais!Q663="","",resultats_francais!Q663)</f>
        <v/>
      </c>
      <c r="R663" s="59" t="str">
        <f>IF(resultats_francais!R663="","",resultats_francais!R663)</f>
        <v/>
      </c>
      <c r="S663" s="59" t="str">
        <f>IF(resultats_francais!S663="","",resultats_francais!S663)</f>
        <v/>
      </c>
      <c r="T663" s="59" t="str">
        <f>IF(resultats_francais!T663="","",resultats_francais!T663)</f>
        <v/>
      </c>
      <c r="U663" s="59" t="str">
        <f>IF(resultats_francais!U663="","",resultats_francais!U663)</f>
        <v/>
      </c>
    </row>
    <row r="664" spans="1:21" ht="20.100000000000001" customHeight="1" thickBot="1">
      <c r="A664" s="63" t="str">
        <f>IF(resultats_francais!A664="","",resultats_francais!A664)</f>
        <v/>
      </c>
      <c r="B664" s="59" t="str">
        <f>IF(resultats_francais!B664="","",resultats_francais!B664)</f>
        <v/>
      </c>
      <c r="C664" s="59" t="str">
        <f>IF(resultats_francais!C664="","",resultats_francais!C664)</f>
        <v/>
      </c>
      <c r="D664" s="59" t="str">
        <f>IF(resultats_francais!D664="","",resultats_francais!D664)</f>
        <v/>
      </c>
      <c r="E664" s="59" t="str">
        <f>IF(resultats_francais!H664="","",resultats_francais!H664)</f>
        <v/>
      </c>
      <c r="F664" s="59" t="str">
        <f>IF(resultats_francais!I664="","",resultats_francais!I664)</f>
        <v/>
      </c>
      <c r="G664" s="59" t="str">
        <f>IF(resultats_francais!J664="","",resultats_francais!J664)</f>
        <v/>
      </c>
      <c r="H664" s="59" t="str">
        <f>IF(resultats_francais!M664="","",resultats_francais!M664)</f>
        <v/>
      </c>
      <c r="I664" s="59" t="str">
        <f>IF(resultats_francais!N664="","",resultats_francais!N664)</f>
        <v/>
      </c>
      <c r="J664" s="59" t="str">
        <f>IF(resultats_francais!O664="","",resultats_francais!O664)</f>
        <v/>
      </c>
      <c r="K664" s="59" t="str">
        <f>IF(resultats_francais!E664="","",resultats_francais!E664)</f>
        <v/>
      </c>
      <c r="L664" s="59" t="str">
        <f>IF(resultats_francais!F664="","",resultats_francais!F664)</f>
        <v/>
      </c>
      <c r="M664" s="59" t="str">
        <f>IF(resultats_francais!G664="","",resultats_francais!G664)</f>
        <v/>
      </c>
      <c r="N664" s="59" t="str">
        <f>IF(resultats_francais!K664="","",resultats_francais!K664)</f>
        <v/>
      </c>
      <c r="O664" s="59" t="str">
        <f>IF(resultats_francais!L664="","",resultats_francais!L664)</f>
        <v/>
      </c>
      <c r="P664" s="59" t="str">
        <f>IF(resultats_francais!P664="","",resultats_francais!P664)</f>
        <v/>
      </c>
      <c r="Q664" s="59" t="str">
        <f>IF(resultats_francais!Q664="","",resultats_francais!Q664)</f>
        <v/>
      </c>
      <c r="R664" s="59" t="str">
        <f>IF(resultats_francais!R664="","",resultats_francais!R664)</f>
        <v/>
      </c>
      <c r="S664" s="59" t="str">
        <f>IF(resultats_francais!S664="","",resultats_francais!S664)</f>
        <v/>
      </c>
      <c r="T664" s="59" t="str">
        <f>IF(resultats_francais!T664="","",resultats_francais!T664)</f>
        <v/>
      </c>
      <c r="U664" s="59" t="str">
        <f>IF(resultats_francais!U664="","",resultats_francais!U664)</f>
        <v/>
      </c>
    </row>
    <row r="665" spans="1:21" ht="20.100000000000001" customHeight="1" thickBot="1">
      <c r="A665" s="63" t="str">
        <f>IF(resultats_francais!A665="","",resultats_francais!A665)</f>
        <v/>
      </c>
      <c r="B665" s="59" t="str">
        <f>IF(resultats_francais!B665="","",resultats_francais!B665)</f>
        <v/>
      </c>
      <c r="C665" s="59" t="str">
        <f>IF(resultats_francais!C665="","",resultats_francais!C665)</f>
        <v/>
      </c>
      <c r="D665" s="59" t="str">
        <f>IF(resultats_francais!D665="","",resultats_francais!D665)</f>
        <v/>
      </c>
      <c r="E665" s="59" t="str">
        <f>IF(resultats_francais!H665="","",resultats_francais!H665)</f>
        <v/>
      </c>
      <c r="F665" s="59" t="str">
        <f>IF(resultats_francais!I665="","",resultats_francais!I665)</f>
        <v/>
      </c>
      <c r="G665" s="59" t="str">
        <f>IF(resultats_francais!J665="","",resultats_francais!J665)</f>
        <v/>
      </c>
      <c r="H665" s="59" t="str">
        <f>IF(resultats_francais!M665="","",resultats_francais!M665)</f>
        <v/>
      </c>
      <c r="I665" s="59" t="str">
        <f>IF(resultats_francais!N665="","",resultats_francais!N665)</f>
        <v/>
      </c>
      <c r="J665" s="59" t="str">
        <f>IF(resultats_francais!O665="","",resultats_francais!O665)</f>
        <v/>
      </c>
      <c r="K665" s="59" t="str">
        <f>IF(resultats_francais!E665="","",resultats_francais!E665)</f>
        <v/>
      </c>
      <c r="L665" s="59" t="str">
        <f>IF(resultats_francais!F665="","",resultats_francais!F665)</f>
        <v/>
      </c>
      <c r="M665" s="59" t="str">
        <f>IF(resultats_francais!G665="","",resultats_francais!G665)</f>
        <v/>
      </c>
      <c r="N665" s="59" t="str">
        <f>IF(resultats_francais!K665="","",resultats_francais!K665)</f>
        <v/>
      </c>
      <c r="O665" s="59" t="str">
        <f>IF(resultats_francais!L665="","",resultats_francais!L665)</f>
        <v/>
      </c>
      <c r="P665" s="59" t="str">
        <f>IF(resultats_francais!P665="","",resultats_francais!P665)</f>
        <v/>
      </c>
      <c r="Q665" s="59" t="str">
        <f>IF(resultats_francais!Q665="","",resultats_francais!Q665)</f>
        <v/>
      </c>
      <c r="R665" s="59" t="str">
        <f>IF(resultats_francais!R665="","",resultats_francais!R665)</f>
        <v/>
      </c>
      <c r="S665" s="59" t="str">
        <f>IF(resultats_francais!S665="","",resultats_francais!S665)</f>
        <v/>
      </c>
      <c r="T665" s="59" t="str">
        <f>IF(resultats_francais!T665="","",resultats_francais!T665)</f>
        <v/>
      </c>
      <c r="U665" s="59" t="str">
        <f>IF(resultats_francais!U665="","",resultats_francais!U665)</f>
        <v/>
      </c>
    </row>
    <row r="666" spans="1:21" ht="20.100000000000001" customHeight="1" thickBot="1">
      <c r="A666" s="63" t="str">
        <f>IF(resultats_francais!A666="","",resultats_francais!A666)</f>
        <v/>
      </c>
      <c r="B666" s="59" t="str">
        <f>IF(resultats_francais!B666="","",resultats_francais!B666)</f>
        <v/>
      </c>
      <c r="C666" s="59" t="str">
        <f>IF(resultats_francais!C666="","",resultats_francais!C666)</f>
        <v/>
      </c>
      <c r="D666" s="59" t="str">
        <f>IF(resultats_francais!D666="","",resultats_francais!D666)</f>
        <v/>
      </c>
      <c r="E666" s="59" t="str">
        <f>IF(resultats_francais!H666="","",resultats_francais!H666)</f>
        <v/>
      </c>
      <c r="F666" s="59" t="str">
        <f>IF(resultats_francais!I666="","",resultats_francais!I666)</f>
        <v/>
      </c>
      <c r="G666" s="59" t="str">
        <f>IF(resultats_francais!J666="","",resultats_francais!J666)</f>
        <v/>
      </c>
      <c r="H666" s="59" t="str">
        <f>IF(resultats_francais!M666="","",resultats_francais!M666)</f>
        <v/>
      </c>
      <c r="I666" s="59" t="str">
        <f>IF(resultats_francais!N666="","",resultats_francais!N666)</f>
        <v/>
      </c>
      <c r="J666" s="59" t="str">
        <f>IF(resultats_francais!O666="","",resultats_francais!O666)</f>
        <v/>
      </c>
      <c r="K666" s="59" t="str">
        <f>IF(resultats_francais!E666="","",resultats_francais!E666)</f>
        <v/>
      </c>
      <c r="L666" s="59" t="str">
        <f>IF(resultats_francais!F666="","",resultats_francais!F666)</f>
        <v/>
      </c>
      <c r="M666" s="59" t="str">
        <f>IF(resultats_francais!G666="","",resultats_francais!G666)</f>
        <v/>
      </c>
      <c r="N666" s="59" t="str">
        <f>IF(resultats_francais!K666="","",resultats_francais!K666)</f>
        <v/>
      </c>
      <c r="O666" s="59" t="str">
        <f>IF(resultats_francais!L666="","",resultats_francais!L666)</f>
        <v/>
      </c>
      <c r="P666" s="59" t="str">
        <f>IF(resultats_francais!P666="","",resultats_francais!P666)</f>
        <v/>
      </c>
      <c r="Q666" s="59" t="str">
        <f>IF(resultats_francais!Q666="","",resultats_francais!Q666)</f>
        <v/>
      </c>
      <c r="R666" s="59" t="str">
        <f>IF(resultats_francais!R666="","",resultats_francais!R666)</f>
        <v/>
      </c>
      <c r="S666" s="59" t="str">
        <f>IF(resultats_francais!S666="","",resultats_francais!S666)</f>
        <v/>
      </c>
      <c r="T666" s="59" t="str">
        <f>IF(resultats_francais!T666="","",resultats_francais!T666)</f>
        <v/>
      </c>
      <c r="U666" s="59" t="str">
        <f>IF(resultats_francais!U666="","",resultats_francais!U666)</f>
        <v/>
      </c>
    </row>
    <row r="667" spans="1:21" ht="20.100000000000001" customHeight="1" thickBot="1">
      <c r="A667" s="63" t="str">
        <f>IF(resultats_francais!A667="","",resultats_francais!A667)</f>
        <v/>
      </c>
      <c r="B667" s="59" t="str">
        <f>IF(resultats_francais!B667="","",resultats_francais!B667)</f>
        <v/>
      </c>
      <c r="C667" s="59" t="str">
        <f>IF(resultats_francais!C667="","",resultats_francais!C667)</f>
        <v/>
      </c>
      <c r="D667" s="59" t="str">
        <f>IF(resultats_francais!D667="","",resultats_francais!D667)</f>
        <v/>
      </c>
      <c r="E667" s="59" t="str">
        <f>IF(resultats_francais!H667="","",resultats_francais!H667)</f>
        <v/>
      </c>
      <c r="F667" s="59" t="str">
        <f>IF(resultats_francais!I667="","",resultats_francais!I667)</f>
        <v/>
      </c>
      <c r="G667" s="59" t="str">
        <f>IF(resultats_francais!J667="","",resultats_francais!J667)</f>
        <v/>
      </c>
      <c r="H667" s="59" t="str">
        <f>IF(resultats_francais!M667="","",resultats_francais!M667)</f>
        <v/>
      </c>
      <c r="I667" s="59" t="str">
        <f>IF(resultats_francais!N667="","",resultats_francais!N667)</f>
        <v/>
      </c>
      <c r="J667" s="59" t="str">
        <f>IF(resultats_francais!O667="","",resultats_francais!O667)</f>
        <v/>
      </c>
      <c r="K667" s="59" t="str">
        <f>IF(resultats_francais!E667="","",resultats_francais!E667)</f>
        <v/>
      </c>
      <c r="L667" s="59" t="str">
        <f>IF(resultats_francais!F667="","",resultats_francais!F667)</f>
        <v/>
      </c>
      <c r="M667" s="59" t="str">
        <f>IF(resultats_francais!G667="","",resultats_francais!G667)</f>
        <v/>
      </c>
      <c r="N667" s="59" t="str">
        <f>IF(resultats_francais!K667="","",resultats_francais!K667)</f>
        <v/>
      </c>
      <c r="O667" s="59" t="str">
        <f>IF(resultats_francais!L667="","",resultats_francais!L667)</f>
        <v/>
      </c>
      <c r="P667" s="59" t="str">
        <f>IF(resultats_francais!P667="","",resultats_francais!P667)</f>
        <v/>
      </c>
      <c r="Q667" s="59" t="str">
        <f>IF(resultats_francais!Q667="","",resultats_francais!Q667)</f>
        <v/>
      </c>
      <c r="R667" s="59" t="str">
        <f>IF(resultats_francais!R667="","",resultats_francais!R667)</f>
        <v/>
      </c>
      <c r="S667" s="59" t="str">
        <f>IF(resultats_francais!S667="","",resultats_francais!S667)</f>
        <v/>
      </c>
      <c r="T667" s="59" t="str">
        <f>IF(resultats_francais!T667="","",resultats_francais!T667)</f>
        <v/>
      </c>
      <c r="U667" s="59" t="str">
        <f>IF(resultats_francais!U667="","",resultats_francais!U667)</f>
        <v/>
      </c>
    </row>
    <row r="668" spans="1:21" ht="20.100000000000001" customHeight="1" thickBot="1">
      <c r="A668" s="63" t="str">
        <f>IF(resultats_francais!A668="","",resultats_francais!A668)</f>
        <v/>
      </c>
      <c r="B668" s="59" t="str">
        <f>IF(resultats_francais!B668="","",resultats_francais!B668)</f>
        <v/>
      </c>
      <c r="C668" s="59" t="str">
        <f>IF(resultats_francais!C668="","",resultats_francais!C668)</f>
        <v/>
      </c>
      <c r="D668" s="59" t="str">
        <f>IF(resultats_francais!D668="","",resultats_francais!D668)</f>
        <v/>
      </c>
      <c r="E668" s="59" t="str">
        <f>IF(resultats_francais!H668="","",resultats_francais!H668)</f>
        <v/>
      </c>
      <c r="F668" s="59" t="str">
        <f>IF(resultats_francais!I668="","",resultats_francais!I668)</f>
        <v/>
      </c>
      <c r="G668" s="59" t="str">
        <f>IF(resultats_francais!J668="","",resultats_francais!J668)</f>
        <v/>
      </c>
      <c r="H668" s="59" t="str">
        <f>IF(resultats_francais!M668="","",resultats_francais!M668)</f>
        <v/>
      </c>
      <c r="I668" s="59" t="str">
        <f>IF(resultats_francais!N668="","",resultats_francais!N668)</f>
        <v/>
      </c>
      <c r="J668" s="59" t="str">
        <f>IF(resultats_francais!O668="","",resultats_francais!O668)</f>
        <v/>
      </c>
      <c r="K668" s="59" t="str">
        <f>IF(resultats_francais!E668="","",resultats_francais!E668)</f>
        <v/>
      </c>
      <c r="L668" s="59" t="str">
        <f>IF(resultats_francais!F668="","",resultats_francais!F668)</f>
        <v/>
      </c>
      <c r="M668" s="59" t="str">
        <f>IF(resultats_francais!G668="","",resultats_francais!G668)</f>
        <v/>
      </c>
      <c r="N668" s="59" t="str">
        <f>IF(resultats_francais!K668="","",resultats_francais!K668)</f>
        <v/>
      </c>
      <c r="O668" s="59" t="str">
        <f>IF(resultats_francais!L668="","",resultats_francais!L668)</f>
        <v/>
      </c>
      <c r="P668" s="59" t="str">
        <f>IF(resultats_francais!P668="","",resultats_francais!P668)</f>
        <v/>
      </c>
      <c r="Q668" s="59" t="str">
        <f>IF(resultats_francais!Q668="","",resultats_francais!Q668)</f>
        <v/>
      </c>
      <c r="R668" s="59" t="str">
        <f>IF(resultats_francais!R668="","",resultats_francais!R668)</f>
        <v/>
      </c>
      <c r="S668" s="59" t="str">
        <f>IF(resultats_francais!S668="","",resultats_francais!S668)</f>
        <v/>
      </c>
      <c r="T668" s="59" t="str">
        <f>IF(resultats_francais!T668="","",resultats_francais!T668)</f>
        <v/>
      </c>
      <c r="U668" s="59" t="str">
        <f>IF(resultats_francais!U668="","",resultats_francais!U668)</f>
        <v/>
      </c>
    </row>
    <row r="669" spans="1:21" ht="20.100000000000001" customHeight="1" thickBot="1">
      <c r="A669" s="63" t="str">
        <f>IF(resultats_francais!A669="","",resultats_francais!A669)</f>
        <v/>
      </c>
      <c r="B669" s="59" t="str">
        <f>IF(resultats_francais!B669="","",resultats_francais!B669)</f>
        <v/>
      </c>
      <c r="C669" s="59" t="str">
        <f>IF(resultats_francais!C669="","",resultats_francais!C669)</f>
        <v/>
      </c>
      <c r="D669" s="59" t="str">
        <f>IF(resultats_francais!D669="","",resultats_francais!D669)</f>
        <v/>
      </c>
      <c r="E669" s="59" t="str">
        <f>IF(resultats_francais!H669="","",resultats_francais!H669)</f>
        <v/>
      </c>
      <c r="F669" s="59" t="str">
        <f>IF(resultats_francais!I669="","",resultats_francais!I669)</f>
        <v/>
      </c>
      <c r="G669" s="59" t="str">
        <f>IF(resultats_francais!J669="","",resultats_francais!J669)</f>
        <v/>
      </c>
      <c r="H669" s="59" t="str">
        <f>IF(resultats_francais!M669="","",resultats_francais!M669)</f>
        <v/>
      </c>
      <c r="I669" s="59" t="str">
        <f>IF(resultats_francais!N669="","",resultats_francais!N669)</f>
        <v/>
      </c>
      <c r="J669" s="59" t="str">
        <f>IF(resultats_francais!O669="","",resultats_francais!O669)</f>
        <v/>
      </c>
      <c r="K669" s="59" t="str">
        <f>IF(resultats_francais!E669="","",resultats_francais!E669)</f>
        <v/>
      </c>
      <c r="L669" s="59" t="str">
        <f>IF(resultats_francais!F669="","",resultats_francais!F669)</f>
        <v/>
      </c>
      <c r="M669" s="59" t="str">
        <f>IF(resultats_francais!G669="","",resultats_francais!G669)</f>
        <v/>
      </c>
      <c r="N669" s="59" t="str">
        <f>IF(resultats_francais!K669="","",resultats_francais!K669)</f>
        <v/>
      </c>
      <c r="O669" s="59" t="str">
        <f>IF(resultats_francais!L669="","",resultats_francais!L669)</f>
        <v/>
      </c>
      <c r="P669" s="59" t="str">
        <f>IF(resultats_francais!P669="","",resultats_francais!P669)</f>
        <v/>
      </c>
      <c r="Q669" s="59" t="str">
        <f>IF(resultats_francais!Q669="","",resultats_francais!Q669)</f>
        <v/>
      </c>
      <c r="R669" s="59" t="str">
        <f>IF(resultats_francais!R669="","",resultats_francais!R669)</f>
        <v/>
      </c>
      <c r="S669" s="59" t="str">
        <f>IF(resultats_francais!S669="","",resultats_francais!S669)</f>
        <v/>
      </c>
      <c r="T669" s="59" t="str">
        <f>IF(resultats_francais!T669="","",resultats_francais!T669)</f>
        <v/>
      </c>
      <c r="U669" s="59" t="str">
        <f>IF(resultats_francais!U669="","",resultats_francais!U669)</f>
        <v/>
      </c>
    </row>
    <row r="670" spans="1:21" ht="20.100000000000001" customHeight="1" thickBot="1">
      <c r="A670" s="63" t="str">
        <f>IF(resultats_francais!A670="","",resultats_francais!A670)</f>
        <v/>
      </c>
      <c r="B670" s="59" t="str">
        <f>IF(resultats_francais!B670="","",resultats_francais!B670)</f>
        <v/>
      </c>
      <c r="C670" s="59" t="str">
        <f>IF(resultats_francais!C670="","",resultats_francais!C670)</f>
        <v/>
      </c>
      <c r="D670" s="59" t="str">
        <f>IF(resultats_francais!D670="","",resultats_francais!D670)</f>
        <v/>
      </c>
      <c r="E670" s="59" t="str">
        <f>IF(resultats_francais!H670="","",resultats_francais!H670)</f>
        <v/>
      </c>
      <c r="F670" s="59" t="str">
        <f>IF(resultats_francais!I670="","",resultats_francais!I670)</f>
        <v/>
      </c>
      <c r="G670" s="59" t="str">
        <f>IF(resultats_francais!J670="","",resultats_francais!J670)</f>
        <v/>
      </c>
      <c r="H670" s="59" t="str">
        <f>IF(resultats_francais!M670="","",resultats_francais!M670)</f>
        <v/>
      </c>
      <c r="I670" s="59" t="str">
        <f>IF(resultats_francais!N670="","",resultats_francais!N670)</f>
        <v/>
      </c>
      <c r="J670" s="59" t="str">
        <f>IF(resultats_francais!O670="","",resultats_francais!O670)</f>
        <v/>
      </c>
      <c r="K670" s="59" t="str">
        <f>IF(resultats_francais!E670="","",resultats_francais!E670)</f>
        <v/>
      </c>
      <c r="L670" s="59" t="str">
        <f>IF(resultats_francais!F670="","",resultats_francais!F670)</f>
        <v/>
      </c>
      <c r="M670" s="59" t="str">
        <f>IF(resultats_francais!G670="","",resultats_francais!G670)</f>
        <v/>
      </c>
      <c r="N670" s="59" t="str">
        <f>IF(resultats_francais!K670="","",resultats_francais!K670)</f>
        <v/>
      </c>
      <c r="O670" s="59" t="str">
        <f>IF(resultats_francais!L670="","",resultats_francais!L670)</f>
        <v/>
      </c>
      <c r="P670" s="59" t="str">
        <f>IF(resultats_francais!P670="","",resultats_francais!P670)</f>
        <v/>
      </c>
      <c r="Q670" s="59" t="str">
        <f>IF(resultats_francais!Q670="","",resultats_francais!Q670)</f>
        <v/>
      </c>
      <c r="R670" s="59" t="str">
        <f>IF(resultats_francais!R670="","",resultats_francais!R670)</f>
        <v/>
      </c>
      <c r="S670" s="59" t="str">
        <f>IF(resultats_francais!S670="","",resultats_francais!S670)</f>
        <v/>
      </c>
      <c r="T670" s="59" t="str">
        <f>IF(resultats_francais!T670="","",resultats_francais!T670)</f>
        <v/>
      </c>
      <c r="U670" s="59" t="str">
        <f>IF(resultats_francais!U670="","",resultats_francais!U670)</f>
        <v/>
      </c>
    </row>
    <row r="671" spans="1:21" ht="20.100000000000001" customHeight="1" thickBot="1">
      <c r="A671" s="63" t="str">
        <f>IF(resultats_francais!A671="","",resultats_francais!A671)</f>
        <v/>
      </c>
      <c r="B671" s="59" t="str">
        <f>IF(resultats_francais!B671="","",resultats_francais!B671)</f>
        <v/>
      </c>
      <c r="C671" s="59" t="str">
        <f>IF(resultats_francais!C671="","",resultats_francais!C671)</f>
        <v/>
      </c>
      <c r="D671" s="59" t="str">
        <f>IF(resultats_francais!D671="","",resultats_francais!D671)</f>
        <v/>
      </c>
      <c r="E671" s="59" t="str">
        <f>IF(resultats_francais!H671="","",resultats_francais!H671)</f>
        <v/>
      </c>
      <c r="F671" s="59" t="str">
        <f>IF(resultats_francais!I671="","",resultats_francais!I671)</f>
        <v/>
      </c>
      <c r="G671" s="59" t="str">
        <f>IF(resultats_francais!J671="","",resultats_francais!J671)</f>
        <v/>
      </c>
      <c r="H671" s="59" t="str">
        <f>IF(resultats_francais!M671="","",resultats_francais!M671)</f>
        <v/>
      </c>
      <c r="I671" s="59" t="str">
        <f>IF(resultats_francais!N671="","",resultats_francais!N671)</f>
        <v/>
      </c>
      <c r="J671" s="59" t="str">
        <f>IF(resultats_francais!O671="","",resultats_francais!O671)</f>
        <v/>
      </c>
      <c r="K671" s="59" t="str">
        <f>IF(resultats_francais!E671="","",resultats_francais!E671)</f>
        <v/>
      </c>
      <c r="L671" s="59" t="str">
        <f>IF(resultats_francais!F671="","",resultats_francais!F671)</f>
        <v/>
      </c>
      <c r="M671" s="59" t="str">
        <f>IF(resultats_francais!G671="","",resultats_francais!G671)</f>
        <v/>
      </c>
      <c r="N671" s="59" t="str">
        <f>IF(resultats_francais!K671="","",resultats_francais!K671)</f>
        <v/>
      </c>
      <c r="O671" s="59" t="str">
        <f>IF(resultats_francais!L671="","",resultats_francais!L671)</f>
        <v/>
      </c>
      <c r="P671" s="59" t="str">
        <f>IF(resultats_francais!P671="","",resultats_francais!P671)</f>
        <v/>
      </c>
      <c r="Q671" s="59" t="str">
        <f>IF(resultats_francais!Q671="","",resultats_francais!Q671)</f>
        <v/>
      </c>
      <c r="R671" s="59" t="str">
        <f>IF(resultats_francais!R671="","",resultats_francais!R671)</f>
        <v/>
      </c>
      <c r="S671" s="59" t="str">
        <f>IF(resultats_francais!S671="","",resultats_francais!S671)</f>
        <v/>
      </c>
      <c r="T671" s="59" t="str">
        <f>IF(resultats_francais!T671="","",resultats_francais!T671)</f>
        <v/>
      </c>
      <c r="U671" s="59" t="str">
        <f>IF(resultats_francais!U671="","",resultats_francais!U671)</f>
        <v/>
      </c>
    </row>
    <row r="672" spans="1:21" ht="20.100000000000001" customHeight="1" thickBot="1">
      <c r="A672" s="63" t="str">
        <f>IF(resultats_francais!A672="","",resultats_francais!A672)</f>
        <v/>
      </c>
      <c r="B672" s="59" t="str">
        <f>IF(resultats_francais!B672="","",resultats_francais!B672)</f>
        <v/>
      </c>
      <c r="C672" s="59" t="str">
        <f>IF(resultats_francais!C672="","",resultats_francais!C672)</f>
        <v/>
      </c>
      <c r="D672" s="59" t="str">
        <f>IF(resultats_francais!D672="","",resultats_francais!D672)</f>
        <v/>
      </c>
      <c r="E672" s="59" t="str">
        <f>IF(resultats_francais!H672="","",resultats_francais!H672)</f>
        <v/>
      </c>
      <c r="F672" s="59" t="str">
        <f>IF(resultats_francais!I672="","",resultats_francais!I672)</f>
        <v/>
      </c>
      <c r="G672" s="59" t="str">
        <f>IF(resultats_francais!J672="","",resultats_francais!J672)</f>
        <v/>
      </c>
      <c r="H672" s="59" t="str">
        <f>IF(resultats_francais!M672="","",resultats_francais!M672)</f>
        <v/>
      </c>
      <c r="I672" s="59" t="str">
        <f>IF(resultats_francais!N672="","",resultats_francais!N672)</f>
        <v/>
      </c>
      <c r="J672" s="59" t="str">
        <f>IF(resultats_francais!O672="","",resultats_francais!O672)</f>
        <v/>
      </c>
      <c r="K672" s="59" t="str">
        <f>IF(resultats_francais!E672="","",resultats_francais!E672)</f>
        <v/>
      </c>
      <c r="L672" s="59" t="str">
        <f>IF(resultats_francais!F672="","",resultats_francais!F672)</f>
        <v/>
      </c>
      <c r="M672" s="59" t="str">
        <f>IF(resultats_francais!G672="","",resultats_francais!G672)</f>
        <v/>
      </c>
      <c r="N672" s="59" t="str">
        <f>IF(resultats_francais!K672="","",resultats_francais!K672)</f>
        <v/>
      </c>
      <c r="O672" s="59" t="str">
        <f>IF(resultats_francais!L672="","",resultats_francais!L672)</f>
        <v/>
      </c>
      <c r="P672" s="59" t="str">
        <f>IF(resultats_francais!P672="","",resultats_francais!P672)</f>
        <v/>
      </c>
      <c r="Q672" s="59" t="str">
        <f>IF(resultats_francais!Q672="","",resultats_francais!Q672)</f>
        <v/>
      </c>
      <c r="R672" s="59" t="str">
        <f>IF(resultats_francais!R672="","",resultats_francais!R672)</f>
        <v/>
      </c>
      <c r="S672" s="59" t="str">
        <f>IF(resultats_francais!S672="","",resultats_francais!S672)</f>
        <v/>
      </c>
      <c r="T672" s="59" t="str">
        <f>IF(resultats_francais!T672="","",resultats_francais!T672)</f>
        <v/>
      </c>
      <c r="U672" s="59" t="str">
        <f>IF(resultats_francais!U672="","",resultats_francais!U672)</f>
        <v/>
      </c>
    </row>
    <row r="673" spans="1:21" ht="20.100000000000001" customHeight="1" thickBot="1">
      <c r="A673" s="63" t="str">
        <f>IF(resultats_francais!A673="","",resultats_francais!A673)</f>
        <v/>
      </c>
      <c r="B673" s="59" t="str">
        <f>IF(resultats_francais!B673="","",resultats_francais!B673)</f>
        <v/>
      </c>
      <c r="C673" s="59" t="str">
        <f>IF(resultats_francais!C673="","",resultats_francais!C673)</f>
        <v/>
      </c>
      <c r="D673" s="59" t="str">
        <f>IF(resultats_francais!D673="","",resultats_francais!D673)</f>
        <v/>
      </c>
      <c r="E673" s="59" t="str">
        <f>IF(resultats_francais!H673="","",resultats_francais!H673)</f>
        <v/>
      </c>
      <c r="F673" s="59" t="str">
        <f>IF(resultats_francais!I673="","",resultats_francais!I673)</f>
        <v/>
      </c>
      <c r="G673" s="59" t="str">
        <f>IF(resultats_francais!J673="","",resultats_francais!J673)</f>
        <v/>
      </c>
      <c r="H673" s="59" t="str">
        <f>IF(resultats_francais!M673="","",resultats_francais!M673)</f>
        <v/>
      </c>
      <c r="I673" s="59" t="str">
        <f>IF(resultats_francais!N673="","",resultats_francais!N673)</f>
        <v/>
      </c>
      <c r="J673" s="59" t="str">
        <f>IF(resultats_francais!O673="","",resultats_francais!O673)</f>
        <v/>
      </c>
      <c r="K673" s="59" t="str">
        <f>IF(resultats_francais!E673="","",resultats_francais!E673)</f>
        <v/>
      </c>
      <c r="L673" s="59" t="str">
        <f>IF(resultats_francais!F673="","",resultats_francais!F673)</f>
        <v/>
      </c>
      <c r="M673" s="59" t="str">
        <f>IF(resultats_francais!G673="","",resultats_francais!G673)</f>
        <v/>
      </c>
      <c r="N673" s="59" t="str">
        <f>IF(resultats_francais!K673="","",resultats_francais!K673)</f>
        <v/>
      </c>
      <c r="O673" s="59" t="str">
        <f>IF(resultats_francais!L673="","",resultats_francais!L673)</f>
        <v/>
      </c>
      <c r="P673" s="59" t="str">
        <f>IF(resultats_francais!P673="","",resultats_francais!P673)</f>
        <v/>
      </c>
      <c r="Q673" s="59" t="str">
        <f>IF(resultats_francais!Q673="","",resultats_francais!Q673)</f>
        <v/>
      </c>
      <c r="R673" s="59" t="str">
        <f>IF(resultats_francais!R673="","",resultats_francais!R673)</f>
        <v/>
      </c>
      <c r="S673" s="59" t="str">
        <f>IF(resultats_francais!S673="","",resultats_francais!S673)</f>
        <v/>
      </c>
      <c r="T673" s="59" t="str">
        <f>IF(resultats_francais!T673="","",resultats_francais!T673)</f>
        <v/>
      </c>
      <c r="U673" s="59" t="str">
        <f>IF(resultats_francais!U673="","",resultats_francais!U673)</f>
        <v/>
      </c>
    </row>
    <row r="674" spans="1:21" ht="20.100000000000001" customHeight="1" thickBot="1">
      <c r="A674" s="63" t="str">
        <f>IF(resultats_francais!A674="","",resultats_francais!A674)</f>
        <v/>
      </c>
      <c r="B674" s="59" t="str">
        <f>IF(resultats_francais!B674="","",resultats_francais!B674)</f>
        <v/>
      </c>
      <c r="C674" s="59" t="str">
        <f>IF(resultats_francais!C674="","",resultats_francais!C674)</f>
        <v/>
      </c>
      <c r="D674" s="59" t="str">
        <f>IF(resultats_francais!D674="","",resultats_francais!D674)</f>
        <v/>
      </c>
      <c r="E674" s="59" t="str">
        <f>IF(resultats_francais!H674="","",resultats_francais!H674)</f>
        <v/>
      </c>
      <c r="F674" s="59" t="str">
        <f>IF(resultats_francais!I674="","",resultats_francais!I674)</f>
        <v/>
      </c>
      <c r="G674" s="59" t="str">
        <f>IF(resultats_francais!J674="","",resultats_francais!J674)</f>
        <v/>
      </c>
      <c r="H674" s="59" t="str">
        <f>IF(resultats_francais!M674="","",resultats_francais!M674)</f>
        <v/>
      </c>
      <c r="I674" s="59" t="str">
        <f>IF(resultats_francais!N674="","",resultats_francais!N674)</f>
        <v/>
      </c>
      <c r="J674" s="59" t="str">
        <f>IF(resultats_francais!O674="","",resultats_francais!O674)</f>
        <v/>
      </c>
      <c r="K674" s="59" t="str">
        <f>IF(resultats_francais!E674="","",resultats_francais!E674)</f>
        <v/>
      </c>
      <c r="L674" s="59" t="str">
        <f>IF(resultats_francais!F674="","",resultats_francais!F674)</f>
        <v/>
      </c>
      <c r="M674" s="59" t="str">
        <f>IF(resultats_francais!G674="","",resultats_francais!G674)</f>
        <v/>
      </c>
      <c r="N674" s="59" t="str">
        <f>IF(resultats_francais!K674="","",resultats_francais!K674)</f>
        <v/>
      </c>
      <c r="O674" s="59" t="str">
        <f>IF(resultats_francais!L674="","",resultats_francais!L674)</f>
        <v/>
      </c>
      <c r="P674" s="59" t="str">
        <f>IF(resultats_francais!P674="","",resultats_francais!P674)</f>
        <v/>
      </c>
      <c r="Q674" s="59" t="str">
        <f>IF(resultats_francais!Q674="","",resultats_francais!Q674)</f>
        <v/>
      </c>
      <c r="R674" s="59" t="str">
        <f>IF(resultats_francais!R674="","",resultats_francais!R674)</f>
        <v/>
      </c>
      <c r="S674" s="59" t="str">
        <f>IF(resultats_francais!S674="","",resultats_francais!S674)</f>
        <v/>
      </c>
      <c r="T674" s="59" t="str">
        <f>IF(resultats_francais!T674="","",resultats_francais!T674)</f>
        <v/>
      </c>
      <c r="U674" s="59" t="str">
        <f>IF(resultats_francais!U674="","",resultats_francais!U674)</f>
        <v/>
      </c>
    </row>
    <row r="675" spans="1:21" ht="20.100000000000001" customHeight="1" thickBot="1">
      <c r="A675" s="63" t="str">
        <f>IF(resultats_francais!A675="","",resultats_francais!A675)</f>
        <v/>
      </c>
      <c r="B675" s="59" t="str">
        <f>IF(resultats_francais!B675="","",resultats_francais!B675)</f>
        <v/>
      </c>
      <c r="C675" s="59" t="str">
        <f>IF(resultats_francais!C675="","",resultats_francais!C675)</f>
        <v/>
      </c>
      <c r="D675" s="59" t="str">
        <f>IF(resultats_francais!D675="","",resultats_francais!D675)</f>
        <v/>
      </c>
      <c r="E675" s="59" t="str">
        <f>IF(resultats_francais!H675="","",resultats_francais!H675)</f>
        <v/>
      </c>
      <c r="F675" s="59" t="str">
        <f>IF(resultats_francais!I675="","",resultats_francais!I675)</f>
        <v/>
      </c>
      <c r="G675" s="59" t="str">
        <f>IF(resultats_francais!J675="","",resultats_francais!J675)</f>
        <v/>
      </c>
      <c r="H675" s="59" t="str">
        <f>IF(resultats_francais!M675="","",resultats_francais!M675)</f>
        <v/>
      </c>
      <c r="I675" s="59" t="str">
        <f>IF(resultats_francais!N675="","",resultats_francais!N675)</f>
        <v/>
      </c>
      <c r="J675" s="59" t="str">
        <f>IF(resultats_francais!O675="","",resultats_francais!O675)</f>
        <v/>
      </c>
      <c r="K675" s="59" t="str">
        <f>IF(resultats_francais!E675="","",resultats_francais!E675)</f>
        <v/>
      </c>
      <c r="L675" s="59" t="str">
        <f>IF(resultats_francais!F675="","",resultats_francais!F675)</f>
        <v/>
      </c>
      <c r="M675" s="59" t="str">
        <f>IF(resultats_francais!G675="","",resultats_francais!G675)</f>
        <v/>
      </c>
      <c r="N675" s="59" t="str">
        <f>IF(resultats_francais!K675="","",resultats_francais!K675)</f>
        <v/>
      </c>
      <c r="O675" s="59" t="str">
        <f>IF(resultats_francais!L675="","",resultats_francais!L675)</f>
        <v/>
      </c>
      <c r="P675" s="59" t="str">
        <f>IF(resultats_francais!P675="","",resultats_francais!P675)</f>
        <v/>
      </c>
      <c r="Q675" s="59" t="str">
        <f>IF(resultats_francais!Q675="","",resultats_francais!Q675)</f>
        <v/>
      </c>
      <c r="R675" s="59" t="str">
        <f>IF(resultats_francais!R675="","",resultats_francais!R675)</f>
        <v/>
      </c>
      <c r="S675" s="59" t="str">
        <f>IF(resultats_francais!S675="","",resultats_francais!S675)</f>
        <v/>
      </c>
      <c r="T675" s="59" t="str">
        <f>IF(resultats_francais!T675="","",resultats_francais!T675)</f>
        <v/>
      </c>
      <c r="U675" s="59" t="str">
        <f>IF(resultats_francais!U675="","",resultats_francais!U675)</f>
        <v/>
      </c>
    </row>
    <row r="676" spans="1:21" ht="20.100000000000001" customHeight="1" thickBot="1">
      <c r="A676" s="63" t="str">
        <f>IF(resultats_francais!A676="","",resultats_francais!A676)</f>
        <v/>
      </c>
      <c r="B676" s="59" t="str">
        <f>IF(resultats_francais!B676="","",resultats_francais!B676)</f>
        <v/>
      </c>
      <c r="C676" s="59" t="str">
        <f>IF(resultats_francais!C676="","",resultats_francais!C676)</f>
        <v/>
      </c>
      <c r="D676" s="59" t="str">
        <f>IF(resultats_francais!D676="","",resultats_francais!D676)</f>
        <v/>
      </c>
      <c r="E676" s="59" t="str">
        <f>IF(resultats_francais!H676="","",resultats_francais!H676)</f>
        <v/>
      </c>
      <c r="F676" s="59" t="str">
        <f>IF(resultats_francais!I676="","",resultats_francais!I676)</f>
        <v/>
      </c>
      <c r="G676" s="59" t="str">
        <f>IF(resultats_francais!J676="","",resultats_francais!J676)</f>
        <v/>
      </c>
      <c r="H676" s="59" t="str">
        <f>IF(resultats_francais!M676="","",resultats_francais!M676)</f>
        <v/>
      </c>
      <c r="I676" s="59" t="str">
        <f>IF(resultats_francais!N676="","",resultats_francais!N676)</f>
        <v/>
      </c>
      <c r="J676" s="59" t="str">
        <f>IF(resultats_francais!O676="","",resultats_francais!O676)</f>
        <v/>
      </c>
      <c r="K676" s="59" t="str">
        <f>IF(resultats_francais!E676="","",resultats_francais!E676)</f>
        <v/>
      </c>
      <c r="L676" s="59" t="str">
        <f>IF(resultats_francais!F676="","",resultats_francais!F676)</f>
        <v/>
      </c>
      <c r="M676" s="59" t="str">
        <f>IF(resultats_francais!G676="","",resultats_francais!G676)</f>
        <v/>
      </c>
      <c r="N676" s="59" t="str">
        <f>IF(resultats_francais!K676="","",resultats_francais!K676)</f>
        <v/>
      </c>
      <c r="O676" s="59" t="str">
        <f>IF(resultats_francais!L676="","",resultats_francais!L676)</f>
        <v/>
      </c>
      <c r="P676" s="59" t="str">
        <f>IF(resultats_francais!P676="","",resultats_francais!P676)</f>
        <v/>
      </c>
      <c r="Q676" s="59" t="str">
        <f>IF(resultats_francais!Q676="","",resultats_francais!Q676)</f>
        <v/>
      </c>
      <c r="R676" s="59" t="str">
        <f>IF(resultats_francais!R676="","",resultats_francais!R676)</f>
        <v/>
      </c>
      <c r="S676" s="59" t="str">
        <f>IF(resultats_francais!S676="","",resultats_francais!S676)</f>
        <v/>
      </c>
      <c r="T676" s="59" t="str">
        <f>IF(resultats_francais!T676="","",resultats_francais!T676)</f>
        <v/>
      </c>
      <c r="U676" s="59" t="str">
        <f>IF(resultats_francais!U676="","",resultats_francais!U676)</f>
        <v/>
      </c>
    </row>
    <row r="677" spans="1:21" ht="20.100000000000001" customHeight="1" thickBot="1">
      <c r="A677" s="63" t="str">
        <f>IF(resultats_francais!A677="","",resultats_francais!A677)</f>
        <v/>
      </c>
      <c r="B677" s="59" t="str">
        <f>IF(resultats_francais!B677="","",resultats_francais!B677)</f>
        <v/>
      </c>
      <c r="C677" s="59" t="str">
        <f>IF(resultats_francais!C677="","",resultats_francais!C677)</f>
        <v/>
      </c>
      <c r="D677" s="59" t="str">
        <f>IF(resultats_francais!D677="","",resultats_francais!D677)</f>
        <v/>
      </c>
      <c r="E677" s="59" t="str">
        <f>IF(resultats_francais!H677="","",resultats_francais!H677)</f>
        <v/>
      </c>
      <c r="F677" s="59" t="str">
        <f>IF(resultats_francais!I677="","",resultats_francais!I677)</f>
        <v/>
      </c>
      <c r="G677" s="59" t="str">
        <f>IF(resultats_francais!J677="","",resultats_francais!J677)</f>
        <v/>
      </c>
      <c r="H677" s="59" t="str">
        <f>IF(resultats_francais!M677="","",resultats_francais!M677)</f>
        <v/>
      </c>
      <c r="I677" s="59" t="str">
        <f>IF(resultats_francais!N677="","",resultats_francais!N677)</f>
        <v/>
      </c>
      <c r="J677" s="59" t="str">
        <f>IF(resultats_francais!O677="","",resultats_francais!O677)</f>
        <v/>
      </c>
      <c r="K677" s="59" t="str">
        <f>IF(resultats_francais!E677="","",resultats_francais!E677)</f>
        <v/>
      </c>
      <c r="L677" s="59" t="str">
        <f>IF(resultats_francais!F677="","",resultats_francais!F677)</f>
        <v/>
      </c>
      <c r="M677" s="59" t="str">
        <f>IF(resultats_francais!G677="","",resultats_francais!G677)</f>
        <v/>
      </c>
      <c r="N677" s="59" t="str">
        <f>IF(resultats_francais!K677="","",resultats_francais!K677)</f>
        <v/>
      </c>
      <c r="O677" s="59" t="str">
        <f>IF(resultats_francais!L677="","",resultats_francais!L677)</f>
        <v/>
      </c>
      <c r="P677" s="59" t="str">
        <f>IF(resultats_francais!P677="","",resultats_francais!P677)</f>
        <v/>
      </c>
      <c r="Q677" s="59" t="str">
        <f>IF(resultats_francais!Q677="","",resultats_francais!Q677)</f>
        <v/>
      </c>
      <c r="R677" s="59" t="str">
        <f>IF(resultats_francais!R677="","",resultats_francais!R677)</f>
        <v/>
      </c>
      <c r="S677" s="59" t="str">
        <f>IF(resultats_francais!S677="","",resultats_francais!S677)</f>
        <v/>
      </c>
      <c r="T677" s="59" t="str">
        <f>IF(resultats_francais!T677="","",resultats_francais!T677)</f>
        <v/>
      </c>
      <c r="U677" s="59" t="str">
        <f>IF(resultats_francais!U677="","",resultats_francais!U677)</f>
        <v/>
      </c>
    </row>
    <row r="678" spans="1:21" ht="20.100000000000001" customHeight="1" thickBot="1">
      <c r="A678" s="63" t="str">
        <f>IF(resultats_francais!A678="","",resultats_francais!A678)</f>
        <v/>
      </c>
      <c r="B678" s="59" t="str">
        <f>IF(resultats_francais!B678="","",resultats_francais!B678)</f>
        <v/>
      </c>
      <c r="C678" s="59" t="str">
        <f>IF(resultats_francais!C678="","",resultats_francais!C678)</f>
        <v/>
      </c>
      <c r="D678" s="59" t="str">
        <f>IF(resultats_francais!D678="","",resultats_francais!D678)</f>
        <v/>
      </c>
      <c r="E678" s="59" t="str">
        <f>IF(resultats_francais!H678="","",resultats_francais!H678)</f>
        <v/>
      </c>
      <c r="F678" s="59" t="str">
        <f>IF(resultats_francais!I678="","",resultats_francais!I678)</f>
        <v/>
      </c>
      <c r="G678" s="59" t="str">
        <f>IF(resultats_francais!J678="","",resultats_francais!J678)</f>
        <v/>
      </c>
      <c r="H678" s="59" t="str">
        <f>IF(resultats_francais!M678="","",resultats_francais!M678)</f>
        <v/>
      </c>
      <c r="I678" s="59" t="str">
        <f>IF(resultats_francais!N678="","",resultats_francais!N678)</f>
        <v/>
      </c>
      <c r="J678" s="59" t="str">
        <f>IF(resultats_francais!O678="","",resultats_francais!O678)</f>
        <v/>
      </c>
      <c r="K678" s="59" t="str">
        <f>IF(resultats_francais!E678="","",resultats_francais!E678)</f>
        <v/>
      </c>
      <c r="L678" s="59" t="str">
        <f>IF(resultats_francais!F678="","",resultats_francais!F678)</f>
        <v/>
      </c>
      <c r="M678" s="59" t="str">
        <f>IF(resultats_francais!G678="","",resultats_francais!G678)</f>
        <v/>
      </c>
      <c r="N678" s="59" t="str">
        <f>IF(resultats_francais!K678="","",resultats_francais!K678)</f>
        <v/>
      </c>
      <c r="O678" s="59" t="str">
        <f>IF(resultats_francais!L678="","",resultats_francais!L678)</f>
        <v/>
      </c>
      <c r="P678" s="59" t="str">
        <f>IF(resultats_francais!P678="","",resultats_francais!P678)</f>
        <v/>
      </c>
      <c r="Q678" s="59" t="str">
        <f>IF(resultats_francais!Q678="","",resultats_francais!Q678)</f>
        <v/>
      </c>
      <c r="R678" s="59" t="str">
        <f>IF(resultats_francais!R678="","",resultats_francais!R678)</f>
        <v/>
      </c>
      <c r="S678" s="59" t="str">
        <f>IF(resultats_francais!S678="","",resultats_francais!S678)</f>
        <v/>
      </c>
      <c r="T678" s="59" t="str">
        <f>IF(resultats_francais!T678="","",resultats_francais!T678)</f>
        <v/>
      </c>
      <c r="U678" s="59" t="str">
        <f>IF(resultats_francais!U678="","",resultats_francais!U678)</f>
        <v/>
      </c>
    </row>
    <row r="679" spans="1:21" ht="20.100000000000001" customHeight="1" thickBot="1">
      <c r="A679" s="63" t="str">
        <f>IF(resultats_francais!A679="","",resultats_francais!A679)</f>
        <v/>
      </c>
      <c r="B679" s="59" t="str">
        <f>IF(resultats_francais!B679="","",resultats_francais!B679)</f>
        <v/>
      </c>
      <c r="C679" s="59" t="str">
        <f>IF(resultats_francais!C679="","",resultats_francais!C679)</f>
        <v/>
      </c>
      <c r="D679" s="59" t="str">
        <f>IF(resultats_francais!D679="","",resultats_francais!D679)</f>
        <v/>
      </c>
      <c r="E679" s="59" t="str">
        <f>IF(resultats_francais!H679="","",resultats_francais!H679)</f>
        <v/>
      </c>
      <c r="F679" s="59" t="str">
        <f>IF(resultats_francais!I679="","",resultats_francais!I679)</f>
        <v/>
      </c>
      <c r="G679" s="59" t="str">
        <f>IF(resultats_francais!J679="","",resultats_francais!J679)</f>
        <v/>
      </c>
      <c r="H679" s="59" t="str">
        <f>IF(resultats_francais!M679="","",resultats_francais!M679)</f>
        <v/>
      </c>
      <c r="I679" s="59" t="str">
        <f>IF(resultats_francais!N679="","",resultats_francais!N679)</f>
        <v/>
      </c>
      <c r="J679" s="59" t="str">
        <f>IF(resultats_francais!O679="","",resultats_francais!O679)</f>
        <v/>
      </c>
      <c r="K679" s="59" t="str">
        <f>IF(resultats_francais!E679="","",resultats_francais!E679)</f>
        <v/>
      </c>
      <c r="L679" s="59" t="str">
        <f>IF(resultats_francais!F679="","",resultats_francais!F679)</f>
        <v/>
      </c>
      <c r="M679" s="59" t="str">
        <f>IF(resultats_francais!G679="","",resultats_francais!G679)</f>
        <v/>
      </c>
      <c r="N679" s="59" t="str">
        <f>IF(resultats_francais!K679="","",resultats_francais!K679)</f>
        <v/>
      </c>
      <c r="O679" s="59" t="str">
        <f>IF(resultats_francais!L679="","",resultats_francais!L679)</f>
        <v/>
      </c>
      <c r="P679" s="59" t="str">
        <f>IF(resultats_francais!P679="","",resultats_francais!P679)</f>
        <v/>
      </c>
      <c r="Q679" s="59" t="str">
        <f>IF(resultats_francais!Q679="","",resultats_francais!Q679)</f>
        <v/>
      </c>
      <c r="R679" s="59" t="str">
        <f>IF(resultats_francais!R679="","",resultats_francais!R679)</f>
        <v/>
      </c>
      <c r="S679" s="59" t="str">
        <f>IF(resultats_francais!S679="","",resultats_francais!S679)</f>
        <v/>
      </c>
      <c r="T679" s="59" t="str">
        <f>IF(resultats_francais!T679="","",resultats_francais!T679)</f>
        <v/>
      </c>
      <c r="U679" s="59" t="str">
        <f>IF(resultats_francais!U679="","",resultats_francais!U679)</f>
        <v/>
      </c>
    </row>
    <row r="680" spans="1:21" ht="20.100000000000001" customHeight="1" thickBot="1">
      <c r="A680" s="63" t="str">
        <f>IF(resultats_francais!A680="","",resultats_francais!A680)</f>
        <v/>
      </c>
      <c r="B680" s="59" t="str">
        <f>IF(resultats_francais!B680="","",resultats_francais!B680)</f>
        <v/>
      </c>
      <c r="C680" s="59" t="str">
        <f>IF(resultats_francais!C680="","",resultats_francais!C680)</f>
        <v/>
      </c>
      <c r="D680" s="59" t="str">
        <f>IF(resultats_francais!D680="","",resultats_francais!D680)</f>
        <v/>
      </c>
      <c r="E680" s="59" t="str">
        <f>IF(resultats_francais!H680="","",resultats_francais!H680)</f>
        <v/>
      </c>
      <c r="F680" s="59" t="str">
        <f>IF(resultats_francais!I680="","",resultats_francais!I680)</f>
        <v/>
      </c>
      <c r="G680" s="59" t="str">
        <f>IF(resultats_francais!J680="","",resultats_francais!J680)</f>
        <v/>
      </c>
      <c r="H680" s="59" t="str">
        <f>IF(resultats_francais!M680="","",resultats_francais!M680)</f>
        <v/>
      </c>
      <c r="I680" s="59" t="str">
        <f>IF(resultats_francais!N680="","",resultats_francais!N680)</f>
        <v/>
      </c>
      <c r="J680" s="59" t="str">
        <f>IF(resultats_francais!O680="","",resultats_francais!O680)</f>
        <v/>
      </c>
      <c r="K680" s="59" t="str">
        <f>IF(resultats_francais!E680="","",resultats_francais!E680)</f>
        <v/>
      </c>
      <c r="L680" s="59" t="str">
        <f>IF(resultats_francais!F680="","",resultats_francais!F680)</f>
        <v/>
      </c>
      <c r="M680" s="59" t="str">
        <f>IF(resultats_francais!G680="","",resultats_francais!G680)</f>
        <v/>
      </c>
      <c r="N680" s="59" t="str">
        <f>IF(resultats_francais!K680="","",resultats_francais!K680)</f>
        <v/>
      </c>
      <c r="O680" s="59" t="str">
        <f>IF(resultats_francais!L680="","",resultats_francais!L680)</f>
        <v/>
      </c>
      <c r="P680" s="59" t="str">
        <f>IF(resultats_francais!P680="","",resultats_francais!P680)</f>
        <v/>
      </c>
      <c r="Q680" s="59" t="str">
        <f>IF(resultats_francais!Q680="","",resultats_francais!Q680)</f>
        <v/>
      </c>
      <c r="R680" s="59" t="str">
        <f>IF(resultats_francais!R680="","",resultats_francais!R680)</f>
        <v/>
      </c>
      <c r="S680" s="59" t="str">
        <f>IF(resultats_francais!S680="","",resultats_francais!S680)</f>
        <v/>
      </c>
      <c r="T680" s="59" t="str">
        <f>IF(resultats_francais!T680="","",resultats_francais!T680)</f>
        <v/>
      </c>
      <c r="U680" s="59" t="str">
        <f>IF(resultats_francais!U680="","",resultats_francais!U680)</f>
        <v/>
      </c>
    </row>
    <row r="681" spans="1:21" ht="20.100000000000001" customHeight="1" thickBot="1">
      <c r="A681" s="63" t="str">
        <f>IF(resultats_francais!A681="","",resultats_francais!A681)</f>
        <v/>
      </c>
      <c r="B681" s="59" t="str">
        <f>IF(resultats_francais!B681="","",resultats_francais!B681)</f>
        <v/>
      </c>
      <c r="C681" s="59" t="str">
        <f>IF(resultats_francais!C681="","",resultats_francais!C681)</f>
        <v/>
      </c>
      <c r="D681" s="59" t="str">
        <f>IF(resultats_francais!D681="","",resultats_francais!D681)</f>
        <v/>
      </c>
      <c r="E681" s="59" t="str">
        <f>IF(resultats_francais!H681="","",resultats_francais!H681)</f>
        <v/>
      </c>
      <c r="F681" s="59" t="str">
        <f>IF(resultats_francais!I681="","",resultats_francais!I681)</f>
        <v/>
      </c>
      <c r="G681" s="59" t="str">
        <f>IF(resultats_francais!J681="","",resultats_francais!J681)</f>
        <v/>
      </c>
      <c r="H681" s="59" t="str">
        <f>IF(resultats_francais!M681="","",resultats_francais!M681)</f>
        <v/>
      </c>
      <c r="I681" s="59" t="str">
        <f>IF(resultats_francais!N681="","",resultats_francais!N681)</f>
        <v/>
      </c>
      <c r="J681" s="59" t="str">
        <f>IF(resultats_francais!O681="","",resultats_francais!O681)</f>
        <v/>
      </c>
      <c r="K681" s="59" t="str">
        <f>IF(resultats_francais!E681="","",resultats_francais!E681)</f>
        <v/>
      </c>
      <c r="L681" s="59" t="str">
        <f>IF(resultats_francais!F681="","",resultats_francais!F681)</f>
        <v/>
      </c>
      <c r="M681" s="59" t="str">
        <f>IF(resultats_francais!G681="","",resultats_francais!G681)</f>
        <v/>
      </c>
      <c r="N681" s="59" t="str">
        <f>IF(resultats_francais!K681="","",resultats_francais!K681)</f>
        <v/>
      </c>
      <c r="O681" s="59" t="str">
        <f>IF(resultats_francais!L681="","",resultats_francais!L681)</f>
        <v/>
      </c>
      <c r="P681" s="59" t="str">
        <f>IF(resultats_francais!P681="","",resultats_francais!P681)</f>
        <v/>
      </c>
      <c r="Q681" s="59" t="str">
        <f>IF(resultats_francais!Q681="","",resultats_francais!Q681)</f>
        <v/>
      </c>
      <c r="R681" s="59" t="str">
        <f>IF(resultats_francais!R681="","",resultats_francais!R681)</f>
        <v/>
      </c>
      <c r="S681" s="59" t="str">
        <f>IF(resultats_francais!S681="","",resultats_francais!S681)</f>
        <v/>
      </c>
      <c r="T681" s="59" t="str">
        <f>IF(resultats_francais!T681="","",resultats_francais!T681)</f>
        <v/>
      </c>
      <c r="U681" s="59" t="str">
        <f>IF(resultats_francais!U681="","",resultats_francais!U681)</f>
        <v/>
      </c>
    </row>
    <row r="682" spans="1:21" ht="20.100000000000001" customHeight="1" thickBot="1">
      <c r="A682" s="63" t="str">
        <f>IF(resultats_francais!A682="","",resultats_francais!A682)</f>
        <v/>
      </c>
      <c r="B682" s="59" t="str">
        <f>IF(resultats_francais!B682="","",resultats_francais!B682)</f>
        <v/>
      </c>
      <c r="C682" s="59" t="str">
        <f>IF(resultats_francais!C682="","",resultats_francais!C682)</f>
        <v/>
      </c>
      <c r="D682" s="59" t="str">
        <f>IF(resultats_francais!D682="","",resultats_francais!D682)</f>
        <v/>
      </c>
      <c r="E682" s="59" t="str">
        <f>IF(resultats_francais!H682="","",resultats_francais!H682)</f>
        <v/>
      </c>
      <c r="F682" s="59" t="str">
        <f>IF(resultats_francais!I682="","",resultats_francais!I682)</f>
        <v/>
      </c>
      <c r="G682" s="59" t="str">
        <f>IF(resultats_francais!J682="","",resultats_francais!J682)</f>
        <v/>
      </c>
      <c r="H682" s="59" t="str">
        <f>IF(resultats_francais!M682="","",resultats_francais!M682)</f>
        <v/>
      </c>
      <c r="I682" s="59" t="str">
        <f>IF(resultats_francais!N682="","",resultats_francais!N682)</f>
        <v/>
      </c>
      <c r="J682" s="59" t="str">
        <f>IF(resultats_francais!O682="","",resultats_francais!O682)</f>
        <v/>
      </c>
      <c r="K682" s="59" t="str">
        <f>IF(resultats_francais!E682="","",resultats_francais!E682)</f>
        <v/>
      </c>
      <c r="L682" s="59" t="str">
        <f>IF(resultats_francais!F682="","",resultats_francais!F682)</f>
        <v/>
      </c>
      <c r="M682" s="59" t="str">
        <f>IF(resultats_francais!G682="","",resultats_francais!G682)</f>
        <v/>
      </c>
      <c r="N682" s="59" t="str">
        <f>IF(resultats_francais!K682="","",resultats_francais!K682)</f>
        <v/>
      </c>
      <c r="O682" s="59" t="str">
        <f>IF(resultats_francais!L682="","",resultats_francais!L682)</f>
        <v/>
      </c>
      <c r="P682" s="59" t="str">
        <f>IF(resultats_francais!P682="","",resultats_francais!P682)</f>
        <v/>
      </c>
      <c r="Q682" s="59" t="str">
        <f>IF(resultats_francais!Q682="","",resultats_francais!Q682)</f>
        <v/>
      </c>
      <c r="R682" s="59" t="str">
        <f>IF(resultats_francais!R682="","",resultats_francais!R682)</f>
        <v/>
      </c>
      <c r="S682" s="59" t="str">
        <f>IF(resultats_francais!S682="","",resultats_francais!S682)</f>
        <v/>
      </c>
      <c r="T682" s="59" t="str">
        <f>IF(resultats_francais!T682="","",resultats_francais!T682)</f>
        <v/>
      </c>
      <c r="U682" s="59" t="str">
        <f>IF(resultats_francais!U682="","",resultats_francais!U682)</f>
        <v/>
      </c>
    </row>
    <row r="683" spans="1:21" ht="20.100000000000001" customHeight="1" thickBot="1">
      <c r="A683" s="63" t="str">
        <f>IF(resultats_francais!A683="","",resultats_francais!A683)</f>
        <v/>
      </c>
      <c r="B683" s="59" t="str">
        <f>IF(resultats_francais!B683="","",resultats_francais!B683)</f>
        <v/>
      </c>
      <c r="C683" s="59" t="str">
        <f>IF(resultats_francais!C683="","",resultats_francais!C683)</f>
        <v/>
      </c>
      <c r="D683" s="59" t="str">
        <f>IF(resultats_francais!D683="","",resultats_francais!D683)</f>
        <v/>
      </c>
      <c r="E683" s="59" t="str">
        <f>IF(resultats_francais!H683="","",resultats_francais!H683)</f>
        <v/>
      </c>
      <c r="F683" s="59" t="str">
        <f>IF(resultats_francais!I683="","",resultats_francais!I683)</f>
        <v/>
      </c>
      <c r="G683" s="59" t="str">
        <f>IF(resultats_francais!J683="","",resultats_francais!J683)</f>
        <v/>
      </c>
      <c r="H683" s="59" t="str">
        <f>IF(resultats_francais!M683="","",resultats_francais!M683)</f>
        <v/>
      </c>
      <c r="I683" s="59" t="str">
        <f>IF(resultats_francais!N683="","",resultats_francais!N683)</f>
        <v/>
      </c>
      <c r="J683" s="59" t="str">
        <f>IF(resultats_francais!O683="","",resultats_francais!O683)</f>
        <v/>
      </c>
      <c r="K683" s="59" t="str">
        <f>IF(resultats_francais!E683="","",resultats_francais!E683)</f>
        <v/>
      </c>
      <c r="L683" s="59" t="str">
        <f>IF(resultats_francais!F683="","",resultats_francais!F683)</f>
        <v/>
      </c>
      <c r="M683" s="59" t="str">
        <f>IF(resultats_francais!G683="","",resultats_francais!G683)</f>
        <v/>
      </c>
      <c r="N683" s="59" t="str">
        <f>IF(resultats_francais!K683="","",resultats_francais!K683)</f>
        <v/>
      </c>
      <c r="O683" s="59" t="str">
        <f>IF(resultats_francais!L683="","",resultats_francais!L683)</f>
        <v/>
      </c>
      <c r="P683" s="59" t="str">
        <f>IF(resultats_francais!P683="","",resultats_francais!P683)</f>
        <v/>
      </c>
      <c r="Q683" s="59" t="str">
        <f>IF(resultats_francais!Q683="","",resultats_francais!Q683)</f>
        <v/>
      </c>
      <c r="R683" s="59" t="str">
        <f>IF(resultats_francais!R683="","",resultats_francais!R683)</f>
        <v/>
      </c>
      <c r="S683" s="59" t="str">
        <f>IF(resultats_francais!S683="","",resultats_francais!S683)</f>
        <v/>
      </c>
      <c r="T683" s="59" t="str">
        <f>IF(resultats_francais!T683="","",resultats_francais!T683)</f>
        <v/>
      </c>
      <c r="U683" s="59" t="str">
        <f>IF(resultats_francais!U683="","",resultats_francais!U683)</f>
        <v/>
      </c>
    </row>
    <row r="684" spans="1:21" ht="20.100000000000001" customHeight="1" thickBot="1">
      <c r="A684" s="63" t="str">
        <f>IF(resultats_francais!A684="","",resultats_francais!A684)</f>
        <v/>
      </c>
      <c r="B684" s="59" t="str">
        <f>IF(resultats_francais!B684="","",resultats_francais!B684)</f>
        <v/>
      </c>
      <c r="C684" s="59" t="str">
        <f>IF(resultats_francais!C684="","",resultats_francais!C684)</f>
        <v/>
      </c>
      <c r="D684" s="59" t="str">
        <f>IF(resultats_francais!D684="","",resultats_francais!D684)</f>
        <v/>
      </c>
      <c r="E684" s="59" t="str">
        <f>IF(resultats_francais!H684="","",resultats_francais!H684)</f>
        <v/>
      </c>
      <c r="F684" s="59" t="str">
        <f>IF(resultats_francais!I684="","",resultats_francais!I684)</f>
        <v/>
      </c>
      <c r="G684" s="59" t="str">
        <f>IF(resultats_francais!J684="","",resultats_francais!J684)</f>
        <v/>
      </c>
      <c r="H684" s="59" t="str">
        <f>IF(resultats_francais!M684="","",resultats_francais!M684)</f>
        <v/>
      </c>
      <c r="I684" s="59" t="str">
        <f>IF(resultats_francais!N684="","",resultats_francais!N684)</f>
        <v/>
      </c>
      <c r="J684" s="59" t="str">
        <f>IF(resultats_francais!O684="","",resultats_francais!O684)</f>
        <v/>
      </c>
      <c r="K684" s="59" t="str">
        <f>IF(resultats_francais!E684="","",resultats_francais!E684)</f>
        <v/>
      </c>
      <c r="L684" s="59" t="str">
        <f>IF(resultats_francais!F684="","",resultats_francais!F684)</f>
        <v/>
      </c>
      <c r="M684" s="59" t="str">
        <f>IF(resultats_francais!G684="","",resultats_francais!G684)</f>
        <v/>
      </c>
      <c r="N684" s="59" t="str">
        <f>IF(resultats_francais!K684="","",resultats_francais!K684)</f>
        <v/>
      </c>
      <c r="O684" s="59" t="str">
        <f>IF(resultats_francais!L684="","",resultats_francais!L684)</f>
        <v/>
      </c>
      <c r="P684" s="59" t="str">
        <f>IF(resultats_francais!P684="","",resultats_francais!P684)</f>
        <v/>
      </c>
      <c r="Q684" s="59" t="str">
        <f>IF(resultats_francais!Q684="","",resultats_francais!Q684)</f>
        <v/>
      </c>
      <c r="R684" s="59" t="str">
        <f>IF(resultats_francais!R684="","",resultats_francais!R684)</f>
        <v/>
      </c>
      <c r="S684" s="59" t="str">
        <f>IF(resultats_francais!S684="","",resultats_francais!S684)</f>
        <v/>
      </c>
      <c r="T684" s="59" t="str">
        <f>IF(resultats_francais!T684="","",resultats_francais!T684)</f>
        <v/>
      </c>
      <c r="U684" s="59" t="str">
        <f>IF(resultats_francais!U684="","",resultats_francais!U684)</f>
        <v/>
      </c>
    </row>
    <row r="685" spans="1:21" ht="20.100000000000001" customHeight="1" thickBot="1">
      <c r="A685" s="63" t="str">
        <f>IF(resultats_francais!A685="","",resultats_francais!A685)</f>
        <v/>
      </c>
      <c r="B685" s="59" t="str">
        <f>IF(resultats_francais!B685="","",resultats_francais!B685)</f>
        <v/>
      </c>
      <c r="C685" s="59" t="str">
        <f>IF(resultats_francais!C685="","",resultats_francais!C685)</f>
        <v/>
      </c>
      <c r="D685" s="59" t="str">
        <f>IF(resultats_francais!D685="","",resultats_francais!D685)</f>
        <v/>
      </c>
      <c r="E685" s="59" t="str">
        <f>IF(resultats_francais!H685="","",resultats_francais!H685)</f>
        <v/>
      </c>
      <c r="F685" s="59" t="str">
        <f>IF(resultats_francais!I685="","",resultats_francais!I685)</f>
        <v/>
      </c>
      <c r="G685" s="59" t="str">
        <f>IF(resultats_francais!J685="","",resultats_francais!J685)</f>
        <v/>
      </c>
      <c r="H685" s="59" t="str">
        <f>IF(resultats_francais!M685="","",resultats_francais!M685)</f>
        <v/>
      </c>
      <c r="I685" s="59" t="str">
        <f>IF(resultats_francais!N685="","",resultats_francais!N685)</f>
        <v/>
      </c>
      <c r="J685" s="59" t="str">
        <f>IF(resultats_francais!O685="","",resultats_francais!O685)</f>
        <v/>
      </c>
      <c r="K685" s="59" t="str">
        <f>IF(resultats_francais!E685="","",resultats_francais!E685)</f>
        <v/>
      </c>
      <c r="L685" s="59" t="str">
        <f>IF(resultats_francais!F685="","",resultats_francais!F685)</f>
        <v/>
      </c>
      <c r="M685" s="59" t="str">
        <f>IF(resultats_francais!G685="","",resultats_francais!G685)</f>
        <v/>
      </c>
      <c r="N685" s="59" t="str">
        <f>IF(resultats_francais!K685="","",resultats_francais!K685)</f>
        <v/>
      </c>
      <c r="O685" s="59" t="str">
        <f>IF(resultats_francais!L685="","",resultats_francais!L685)</f>
        <v/>
      </c>
      <c r="P685" s="59" t="str">
        <f>IF(resultats_francais!P685="","",resultats_francais!P685)</f>
        <v/>
      </c>
      <c r="Q685" s="59" t="str">
        <f>IF(resultats_francais!Q685="","",resultats_francais!Q685)</f>
        <v/>
      </c>
      <c r="R685" s="59" t="str">
        <f>IF(resultats_francais!R685="","",resultats_francais!R685)</f>
        <v/>
      </c>
      <c r="S685" s="59" t="str">
        <f>IF(resultats_francais!S685="","",resultats_francais!S685)</f>
        <v/>
      </c>
      <c r="T685" s="59" t="str">
        <f>IF(resultats_francais!T685="","",resultats_francais!T685)</f>
        <v/>
      </c>
      <c r="U685" s="59" t="str">
        <f>IF(resultats_francais!U685="","",resultats_francais!U685)</f>
        <v/>
      </c>
    </row>
    <row r="686" spans="1:21" ht="20.100000000000001" customHeight="1" thickBot="1">
      <c r="A686" s="63" t="str">
        <f>IF(resultats_francais!A686="","",resultats_francais!A686)</f>
        <v/>
      </c>
      <c r="B686" s="59" t="str">
        <f>IF(resultats_francais!B686="","",resultats_francais!B686)</f>
        <v/>
      </c>
      <c r="C686" s="59" t="str">
        <f>IF(resultats_francais!C686="","",resultats_francais!C686)</f>
        <v/>
      </c>
      <c r="D686" s="59" t="str">
        <f>IF(resultats_francais!D686="","",resultats_francais!D686)</f>
        <v/>
      </c>
      <c r="E686" s="59" t="str">
        <f>IF(resultats_francais!H686="","",resultats_francais!H686)</f>
        <v/>
      </c>
      <c r="F686" s="59" t="str">
        <f>IF(resultats_francais!I686="","",resultats_francais!I686)</f>
        <v/>
      </c>
      <c r="G686" s="59" t="str">
        <f>IF(resultats_francais!J686="","",resultats_francais!J686)</f>
        <v/>
      </c>
      <c r="H686" s="59" t="str">
        <f>IF(resultats_francais!M686="","",resultats_francais!M686)</f>
        <v/>
      </c>
      <c r="I686" s="59" t="str">
        <f>IF(resultats_francais!N686="","",resultats_francais!N686)</f>
        <v/>
      </c>
      <c r="J686" s="59" t="str">
        <f>IF(resultats_francais!O686="","",resultats_francais!O686)</f>
        <v/>
      </c>
      <c r="K686" s="59" t="str">
        <f>IF(resultats_francais!E686="","",resultats_francais!E686)</f>
        <v/>
      </c>
      <c r="L686" s="59" t="str">
        <f>IF(resultats_francais!F686="","",resultats_francais!F686)</f>
        <v/>
      </c>
      <c r="M686" s="59" t="str">
        <f>IF(resultats_francais!G686="","",resultats_francais!G686)</f>
        <v/>
      </c>
      <c r="N686" s="59" t="str">
        <f>IF(resultats_francais!K686="","",resultats_francais!K686)</f>
        <v/>
      </c>
      <c r="O686" s="59" t="str">
        <f>IF(resultats_francais!L686="","",resultats_francais!L686)</f>
        <v/>
      </c>
      <c r="P686" s="59" t="str">
        <f>IF(resultats_francais!P686="","",resultats_francais!P686)</f>
        <v/>
      </c>
      <c r="Q686" s="59" t="str">
        <f>IF(resultats_francais!Q686="","",resultats_francais!Q686)</f>
        <v/>
      </c>
      <c r="R686" s="59" t="str">
        <f>IF(resultats_francais!R686="","",resultats_francais!R686)</f>
        <v/>
      </c>
      <c r="S686" s="59" t="str">
        <f>IF(resultats_francais!S686="","",resultats_francais!S686)</f>
        <v/>
      </c>
      <c r="T686" s="59" t="str">
        <f>IF(resultats_francais!T686="","",resultats_francais!T686)</f>
        <v/>
      </c>
      <c r="U686" s="59" t="str">
        <f>IF(resultats_francais!U686="","",resultats_francais!U686)</f>
        <v/>
      </c>
    </row>
    <row r="687" spans="1:21" ht="20.100000000000001" customHeight="1" thickBot="1">
      <c r="A687" s="63" t="str">
        <f>IF(resultats_francais!A687="","",resultats_francais!A687)</f>
        <v/>
      </c>
      <c r="B687" s="59" t="str">
        <f>IF(resultats_francais!B687="","",resultats_francais!B687)</f>
        <v/>
      </c>
      <c r="C687" s="59" t="str">
        <f>IF(resultats_francais!C687="","",resultats_francais!C687)</f>
        <v/>
      </c>
      <c r="D687" s="59" t="str">
        <f>IF(resultats_francais!D687="","",resultats_francais!D687)</f>
        <v/>
      </c>
      <c r="E687" s="59" t="str">
        <f>IF(resultats_francais!H687="","",resultats_francais!H687)</f>
        <v/>
      </c>
      <c r="F687" s="59" t="str">
        <f>IF(resultats_francais!I687="","",resultats_francais!I687)</f>
        <v/>
      </c>
      <c r="G687" s="59" t="str">
        <f>IF(resultats_francais!J687="","",resultats_francais!J687)</f>
        <v/>
      </c>
      <c r="H687" s="59" t="str">
        <f>IF(resultats_francais!M687="","",resultats_francais!M687)</f>
        <v/>
      </c>
      <c r="I687" s="59" t="str">
        <f>IF(resultats_francais!N687="","",resultats_francais!N687)</f>
        <v/>
      </c>
      <c r="J687" s="59" t="str">
        <f>IF(resultats_francais!O687="","",resultats_francais!O687)</f>
        <v/>
      </c>
      <c r="K687" s="59" t="str">
        <f>IF(resultats_francais!E687="","",resultats_francais!E687)</f>
        <v/>
      </c>
      <c r="L687" s="59" t="str">
        <f>IF(resultats_francais!F687="","",resultats_francais!F687)</f>
        <v/>
      </c>
      <c r="M687" s="59" t="str">
        <f>IF(resultats_francais!G687="","",resultats_francais!G687)</f>
        <v/>
      </c>
      <c r="N687" s="59" t="str">
        <f>IF(resultats_francais!K687="","",resultats_francais!K687)</f>
        <v/>
      </c>
      <c r="O687" s="59" t="str">
        <f>IF(resultats_francais!L687="","",resultats_francais!L687)</f>
        <v/>
      </c>
      <c r="P687" s="59" t="str">
        <f>IF(resultats_francais!P687="","",resultats_francais!P687)</f>
        <v/>
      </c>
      <c r="Q687" s="59" t="str">
        <f>IF(resultats_francais!Q687="","",resultats_francais!Q687)</f>
        <v/>
      </c>
      <c r="R687" s="59" t="str">
        <f>IF(resultats_francais!R687="","",resultats_francais!R687)</f>
        <v/>
      </c>
      <c r="S687" s="59" t="str">
        <f>IF(resultats_francais!S687="","",resultats_francais!S687)</f>
        <v/>
      </c>
      <c r="T687" s="59" t="str">
        <f>IF(resultats_francais!T687="","",resultats_francais!T687)</f>
        <v/>
      </c>
      <c r="U687" s="59" t="str">
        <f>IF(resultats_francais!U687="","",resultats_francais!U687)</f>
        <v/>
      </c>
    </row>
    <row r="688" spans="1:21" ht="20.100000000000001" customHeight="1" thickBot="1">
      <c r="A688" s="63" t="str">
        <f>IF(resultats_francais!A688="","",resultats_francais!A688)</f>
        <v/>
      </c>
      <c r="B688" s="59" t="str">
        <f>IF(resultats_francais!B688="","",resultats_francais!B688)</f>
        <v/>
      </c>
      <c r="C688" s="59" t="str">
        <f>IF(resultats_francais!C688="","",resultats_francais!C688)</f>
        <v/>
      </c>
      <c r="D688" s="59" t="str">
        <f>IF(resultats_francais!D688="","",resultats_francais!D688)</f>
        <v/>
      </c>
      <c r="E688" s="59" t="str">
        <f>IF(resultats_francais!H688="","",resultats_francais!H688)</f>
        <v/>
      </c>
      <c r="F688" s="59" t="str">
        <f>IF(resultats_francais!I688="","",resultats_francais!I688)</f>
        <v/>
      </c>
      <c r="G688" s="59" t="str">
        <f>IF(resultats_francais!J688="","",resultats_francais!J688)</f>
        <v/>
      </c>
      <c r="H688" s="59" t="str">
        <f>IF(resultats_francais!M688="","",resultats_francais!M688)</f>
        <v/>
      </c>
      <c r="I688" s="59" t="str">
        <f>IF(resultats_francais!N688="","",resultats_francais!N688)</f>
        <v/>
      </c>
      <c r="J688" s="59" t="str">
        <f>IF(resultats_francais!O688="","",resultats_francais!O688)</f>
        <v/>
      </c>
      <c r="K688" s="59" t="str">
        <f>IF(resultats_francais!E688="","",resultats_francais!E688)</f>
        <v/>
      </c>
      <c r="L688" s="59" t="str">
        <f>IF(resultats_francais!F688="","",resultats_francais!F688)</f>
        <v/>
      </c>
      <c r="M688" s="59" t="str">
        <f>IF(resultats_francais!G688="","",resultats_francais!G688)</f>
        <v/>
      </c>
      <c r="N688" s="59" t="str">
        <f>IF(resultats_francais!K688="","",resultats_francais!K688)</f>
        <v/>
      </c>
      <c r="O688" s="59" t="str">
        <f>IF(resultats_francais!L688="","",resultats_francais!L688)</f>
        <v/>
      </c>
      <c r="P688" s="59" t="str">
        <f>IF(resultats_francais!P688="","",resultats_francais!P688)</f>
        <v/>
      </c>
      <c r="Q688" s="59" t="str">
        <f>IF(resultats_francais!Q688="","",resultats_francais!Q688)</f>
        <v/>
      </c>
      <c r="R688" s="59" t="str">
        <f>IF(resultats_francais!R688="","",resultats_francais!R688)</f>
        <v/>
      </c>
      <c r="S688" s="59" t="str">
        <f>IF(resultats_francais!S688="","",resultats_francais!S688)</f>
        <v/>
      </c>
      <c r="T688" s="59" t="str">
        <f>IF(resultats_francais!T688="","",resultats_francais!T688)</f>
        <v/>
      </c>
      <c r="U688" s="59" t="str">
        <f>IF(resultats_francais!U688="","",resultats_francais!U688)</f>
        <v/>
      </c>
    </row>
    <row r="689" spans="1:21" ht="20.100000000000001" customHeight="1" thickBot="1">
      <c r="A689" s="63" t="str">
        <f>IF(resultats_francais!A689="","",resultats_francais!A689)</f>
        <v/>
      </c>
      <c r="B689" s="59" t="str">
        <f>IF(resultats_francais!B689="","",resultats_francais!B689)</f>
        <v/>
      </c>
      <c r="C689" s="59" t="str">
        <f>IF(resultats_francais!C689="","",resultats_francais!C689)</f>
        <v/>
      </c>
      <c r="D689" s="59" t="str">
        <f>IF(resultats_francais!D689="","",resultats_francais!D689)</f>
        <v/>
      </c>
      <c r="E689" s="59" t="str">
        <f>IF(resultats_francais!H689="","",resultats_francais!H689)</f>
        <v/>
      </c>
      <c r="F689" s="59" t="str">
        <f>IF(resultats_francais!I689="","",resultats_francais!I689)</f>
        <v/>
      </c>
      <c r="G689" s="59" t="str">
        <f>IF(resultats_francais!J689="","",resultats_francais!J689)</f>
        <v/>
      </c>
      <c r="H689" s="59" t="str">
        <f>IF(resultats_francais!M689="","",resultats_francais!M689)</f>
        <v/>
      </c>
      <c r="I689" s="59" t="str">
        <f>IF(resultats_francais!N689="","",resultats_francais!N689)</f>
        <v/>
      </c>
      <c r="J689" s="59" t="str">
        <f>IF(resultats_francais!O689="","",resultats_francais!O689)</f>
        <v/>
      </c>
      <c r="K689" s="59" t="str">
        <f>IF(resultats_francais!E689="","",resultats_francais!E689)</f>
        <v/>
      </c>
      <c r="L689" s="59" t="str">
        <f>IF(resultats_francais!F689="","",resultats_francais!F689)</f>
        <v/>
      </c>
      <c r="M689" s="59" t="str">
        <f>IF(resultats_francais!G689="","",resultats_francais!G689)</f>
        <v/>
      </c>
      <c r="N689" s="59" t="str">
        <f>IF(resultats_francais!K689="","",resultats_francais!K689)</f>
        <v/>
      </c>
      <c r="O689" s="59" t="str">
        <f>IF(resultats_francais!L689="","",resultats_francais!L689)</f>
        <v/>
      </c>
      <c r="P689" s="59" t="str">
        <f>IF(resultats_francais!P689="","",resultats_francais!P689)</f>
        <v/>
      </c>
      <c r="Q689" s="59" t="str">
        <f>IF(resultats_francais!Q689="","",resultats_francais!Q689)</f>
        <v/>
      </c>
      <c r="R689" s="59" t="str">
        <f>IF(resultats_francais!R689="","",resultats_francais!R689)</f>
        <v/>
      </c>
      <c r="S689" s="59" t="str">
        <f>IF(resultats_francais!S689="","",resultats_francais!S689)</f>
        <v/>
      </c>
      <c r="T689" s="59" t="str">
        <f>IF(resultats_francais!T689="","",resultats_francais!T689)</f>
        <v/>
      </c>
      <c r="U689" s="59" t="str">
        <f>IF(resultats_francais!U689="","",resultats_francais!U689)</f>
        <v/>
      </c>
    </row>
    <row r="690" spans="1:21" ht="20.100000000000001" customHeight="1" thickBot="1">
      <c r="A690" s="63" t="str">
        <f>IF(resultats_francais!A690="","",resultats_francais!A690)</f>
        <v/>
      </c>
      <c r="B690" s="59" t="str">
        <f>IF(resultats_francais!B690="","",resultats_francais!B690)</f>
        <v/>
      </c>
      <c r="C690" s="59" t="str">
        <f>IF(resultats_francais!C690="","",resultats_francais!C690)</f>
        <v/>
      </c>
      <c r="D690" s="59" t="str">
        <f>IF(resultats_francais!D690="","",resultats_francais!D690)</f>
        <v/>
      </c>
      <c r="E690" s="59" t="str">
        <f>IF(resultats_francais!H690="","",resultats_francais!H690)</f>
        <v/>
      </c>
      <c r="F690" s="59" t="str">
        <f>IF(resultats_francais!I690="","",resultats_francais!I690)</f>
        <v/>
      </c>
      <c r="G690" s="59" t="str">
        <f>IF(resultats_francais!J690="","",resultats_francais!J690)</f>
        <v/>
      </c>
      <c r="H690" s="59" t="str">
        <f>IF(resultats_francais!M690="","",resultats_francais!M690)</f>
        <v/>
      </c>
      <c r="I690" s="59" t="str">
        <f>IF(resultats_francais!N690="","",resultats_francais!N690)</f>
        <v/>
      </c>
      <c r="J690" s="59" t="str">
        <f>IF(resultats_francais!O690="","",resultats_francais!O690)</f>
        <v/>
      </c>
      <c r="K690" s="59" t="str">
        <f>IF(resultats_francais!E690="","",resultats_francais!E690)</f>
        <v/>
      </c>
      <c r="L690" s="59" t="str">
        <f>IF(resultats_francais!F690="","",resultats_francais!F690)</f>
        <v/>
      </c>
      <c r="M690" s="59" t="str">
        <f>IF(resultats_francais!G690="","",resultats_francais!G690)</f>
        <v/>
      </c>
      <c r="N690" s="59" t="str">
        <f>IF(resultats_francais!K690="","",resultats_francais!K690)</f>
        <v/>
      </c>
      <c r="O690" s="59" t="str">
        <f>IF(resultats_francais!L690="","",resultats_francais!L690)</f>
        <v/>
      </c>
      <c r="P690" s="59" t="str">
        <f>IF(resultats_francais!P690="","",resultats_francais!P690)</f>
        <v/>
      </c>
      <c r="Q690" s="59" t="str">
        <f>IF(resultats_francais!Q690="","",resultats_francais!Q690)</f>
        <v/>
      </c>
      <c r="R690" s="59" t="str">
        <f>IF(resultats_francais!R690="","",resultats_francais!R690)</f>
        <v/>
      </c>
      <c r="S690" s="59" t="str">
        <f>IF(resultats_francais!S690="","",resultats_francais!S690)</f>
        <v/>
      </c>
      <c r="T690" s="59" t="str">
        <f>IF(resultats_francais!T690="","",resultats_francais!T690)</f>
        <v/>
      </c>
      <c r="U690" s="59" t="str">
        <f>IF(resultats_francais!U690="","",resultats_francais!U690)</f>
        <v/>
      </c>
    </row>
    <row r="691" spans="1:21" ht="20.100000000000001" customHeight="1" thickBot="1">
      <c r="A691" s="63" t="str">
        <f>IF(resultats_francais!A691="","",resultats_francais!A691)</f>
        <v/>
      </c>
      <c r="B691" s="59" t="str">
        <f>IF(resultats_francais!B691="","",resultats_francais!B691)</f>
        <v/>
      </c>
      <c r="C691" s="59" t="str">
        <f>IF(resultats_francais!C691="","",resultats_francais!C691)</f>
        <v/>
      </c>
      <c r="D691" s="59" t="str">
        <f>IF(resultats_francais!D691="","",resultats_francais!D691)</f>
        <v/>
      </c>
      <c r="E691" s="59" t="str">
        <f>IF(resultats_francais!H691="","",resultats_francais!H691)</f>
        <v/>
      </c>
      <c r="F691" s="59" t="str">
        <f>IF(resultats_francais!I691="","",resultats_francais!I691)</f>
        <v/>
      </c>
      <c r="G691" s="59" t="str">
        <f>IF(resultats_francais!J691="","",resultats_francais!J691)</f>
        <v/>
      </c>
      <c r="H691" s="59" t="str">
        <f>IF(resultats_francais!M691="","",resultats_francais!M691)</f>
        <v/>
      </c>
      <c r="I691" s="59" t="str">
        <f>IF(resultats_francais!N691="","",resultats_francais!N691)</f>
        <v/>
      </c>
      <c r="J691" s="59" t="str">
        <f>IF(resultats_francais!O691="","",resultats_francais!O691)</f>
        <v/>
      </c>
      <c r="K691" s="59" t="str">
        <f>IF(resultats_francais!E691="","",resultats_francais!E691)</f>
        <v/>
      </c>
      <c r="L691" s="59" t="str">
        <f>IF(resultats_francais!F691="","",resultats_francais!F691)</f>
        <v/>
      </c>
      <c r="M691" s="59" t="str">
        <f>IF(resultats_francais!G691="","",resultats_francais!G691)</f>
        <v/>
      </c>
      <c r="N691" s="59" t="str">
        <f>IF(resultats_francais!K691="","",resultats_francais!K691)</f>
        <v/>
      </c>
      <c r="O691" s="59" t="str">
        <f>IF(resultats_francais!L691="","",resultats_francais!L691)</f>
        <v/>
      </c>
      <c r="P691" s="59" t="str">
        <f>IF(resultats_francais!P691="","",resultats_francais!P691)</f>
        <v/>
      </c>
      <c r="Q691" s="59" t="str">
        <f>IF(resultats_francais!Q691="","",resultats_francais!Q691)</f>
        <v/>
      </c>
      <c r="R691" s="59" t="str">
        <f>IF(resultats_francais!R691="","",resultats_francais!R691)</f>
        <v/>
      </c>
      <c r="S691" s="59" t="str">
        <f>IF(resultats_francais!S691="","",resultats_francais!S691)</f>
        <v/>
      </c>
      <c r="T691" s="59" t="str">
        <f>IF(resultats_francais!T691="","",resultats_francais!T691)</f>
        <v/>
      </c>
      <c r="U691" s="59" t="str">
        <f>IF(resultats_francais!U691="","",resultats_francais!U691)</f>
        <v/>
      </c>
    </row>
    <row r="692" spans="1:21" ht="20.100000000000001" customHeight="1" thickBot="1">
      <c r="A692" s="63" t="str">
        <f>IF(resultats_francais!A692="","",resultats_francais!A692)</f>
        <v/>
      </c>
      <c r="B692" s="59" t="str">
        <f>IF(resultats_francais!B692="","",resultats_francais!B692)</f>
        <v/>
      </c>
      <c r="C692" s="59" t="str">
        <f>IF(resultats_francais!C692="","",resultats_francais!C692)</f>
        <v/>
      </c>
      <c r="D692" s="59" t="str">
        <f>IF(resultats_francais!D692="","",resultats_francais!D692)</f>
        <v/>
      </c>
      <c r="E692" s="59" t="str">
        <f>IF(resultats_francais!H692="","",resultats_francais!H692)</f>
        <v/>
      </c>
      <c r="F692" s="59" t="str">
        <f>IF(resultats_francais!I692="","",resultats_francais!I692)</f>
        <v/>
      </c>
      <c r="G692" s="59" t="str">
        <f>IF(resultats_francais!J692="","",resultats_francais!J692)</f>
        <v/>
      </c>
      <c r="H692" s="59" t="str">
        <f>IF(resultats_francais!M692="","",resultats_francais!M692)</f>
        <v/>
      </c>
      <c r="I692" s="59" t="str">
        <f>IF(resultats_francais!N692="","",resultats_francais!N692)</f>
        <v/>
      </c>
      <c r="J692" s="59" t="str">
        <f>IF(resultats_francais!O692="","",resultats_francais!O692)</f>
        <v/>
      </c>
      <c r="K692" s="59" t="str">
        <f>IF(resultats_francais!E692="","",resultats_francais!E692)</f>
        <v/>
      </c>
      <c r="L692" s="59" t="str">
        <f>IF(resultats_francais!F692="","",resultats_francais!F692)</f>
        <v/>
      </c>
      <c r="M692" s="59" t="str">
        <f>IF(resultats_francais!G692="","",resultats_francais!G692)</f>
        <v/>
      </c>
      <c r="N692" s="59" t="str">
        <f>IF(resultats_francais!K692="","",resultats_francais!K692)</f>
        <v/>
      </c>
      <c r="O692" s="59" t="str">
        <f>IF(resultats_francais!L692="","",resultats_francais!L692)</f>
        <v/>
      </c>
      <c r="P692" s="59" t="str">
        <f>IF(resultats_francais!P692="","",resultats_francais!P692)</f>
        <v/>
      </c>
      <c r="Q692" s="59" t="str">
        <f>IF(resultats_francais!Q692="","",resultats_francais!Q692)</f>
        <v/>
      </c>
      <c r="R692" s="59" t="str">
        <f>IF(resultats_francais!R692="","",resultats_francais!R692)</f>
        <v/>
      </c>
      <c r="S692" s="59" t="str">
        <f>IF(resultats_francais!S692="","",resultats_francais!S692)</f>
        <v/>
      </c>
      <c r="T692" s="59" t="str">
        <f>IF(resultats_francais!T692="","",resultats_francais!T692)</f>
        <v/>
      </c>
      <c r="U692" s="59" t="str">
        <f>IF(resultats_francais!U692="","",resultats_francais!U692)</f>
        <v/>
      </c>
    </row>
    <row r="693" spans="1:21" ht="20.100000000000001" customHeight="1" thickBot="1">
      <c r="A693" s="63" t="str">
        <f>IF(resultats_francais!A693="","",resultats_francais!A693)</f>
        <v/>
      </c>
      <c r="B693" s="59" t="str">
        <f>IF(resultats_francais!B693="","",resultats_francais!B693)</f>
        <v/>
      </c>
      <c r="C693" s="59" t="str">
        <f>IF(resultats_francais!C693="","",resultats_francais!C693)</f>
        <v/>
      </c>
      <c r="D693" s="59" t="str">
        <f>IF(resultats_francais!D693="","",resultats_francais!D693)</f>
        <v/>
      </c>
      <c r="E693" s="59" t="str">
        <f>IF(resultats_francais!H693="","",resultats_francais!H693)</f>
        <v/>
      </c>
      <c r="F693" s="59" t="str">
        <f>IF(resultats_francais!I693="","",resultats_francais!I693)</f>
        <v/>
      </c>
      <c r="G693" s="59" t="str">
        <f>IF(resultats_francais!J693="","",resultats_francais!J693)</f>
        <v/>
      </c>
      <c r="H693" s="59" t="str">
        <f>IF(resultats_francais!M693="","",resultats_francais!M693)</f>
        <v/>
      </c>
      <c r="I693" s="59" t="str">
        <f>IF(resultats_francais!N693="","",resultats_francais!N693)</f>
        <v/>
      </c>
      <c r="J693" s="59" t="str">
        <f>IF(resultats_francais!O693="","",resultats_francais!O693)</f>
        <v/>
      </c>
      <c r="K693" s="59" t="str">
        <f>IF(resultats_francais!E693="","",resultats_francais!E693)</f>
        <v/>
      </c>
      <c r="L693" s="59" t="str">
        <f>IF(resultats_francais!F693="","",resultats_francais!F693)</f>
        <v/>
      </c>
      <c r="M693" s="59" t="str">
        <f>IF(resultats_francais!G693="","",resultats_francais!G693)</f>
        <v/>
      </c>
      <c r="N693" s="59" t="str">
        <f>IF(resultats_francais!K693="","",resultats_francais!K693)</f>
        <v/>
      </c>
      <c r="O693" s="59" t="str">
        <f>IF(resultats_francais!L693="","",resultats_francais!L693)</f>
        <v/>
      </c>
      <c r="P693" s="59" t="str">
        <f>IF(resultats_francais!P693="","",resultats_francais!P693)</f>
        <v/>
      </c>
      <c r="Q693" s="59" t="str">
        <f>IF(resultats_francais!Q693="","",resultats_francais!Q693)</f>
        <v/>
      </c>
      <c r="R693" s="59" t="str">
        <f>IF(resultats_francais!R693="","",resultats_francais!R693)</f>
        <v/>
      </c>
      <c r="S693" s="59" t="str">
        <f>IF(resultats_francais!S693="","",resultats_francais!S693)</f>
        <v/>
      </c>
      <c r="T693" s="59" t="str">
        <f>IF(resultats_francais!T693="","",resultats_francais!T693)</f>
        <v/>
      </c>
      <c r="U693" s="59" t="str">
        <f>IF(resultats_francais!U693="","",resultats_francais!U693)</f>
        <v/>
      </c>
    </row>
    <row r="694" spans="1:21" ht="20.100000000000001" customHeight="1" thickBot="1">
      <c r="A694" s="63" t="str">
        <f>IF(resultats_francais!A694="","",resultats_francais!A694)</f>
        <v/>
      </c>
      <c r="B694" s="59" t="str">
        <f>IF(resultats_francais!B694="","",resultats_francais!B694)</f>
        <v/>
      </c>
      <c r="C694" s="59" t="str">
        <f>IF(resultats_francais!C694="","",resultats_francais!C694)</f>
        <v/>
      </c>
      <c r="D694" s="59" t="str">
        <f>IF(resultats_francais!D694="","",resultats_francais!D694)</f>
        <v/>
      </c>
      <c r="E694" s="59" t="str">
        <f>IF(resultats_francais!H694="","",resultats_francais!H694)</f>
        <v/>
      </c>
      <c r="F694" s="59" t="str">
        <f>IF(resultats_francais!I694="","",resultats_francais!I694)</f>
        <v/>
      </c>
      <c r="G694" s="59" t="str">
        <f>IF(resultats_francais!J694="","",resultats_francais!J694)</f>
        <v/>
      </c>
      <c r="H694" s="59" t="str">
        <f>IF(resultats_francais!M694="","",resultats_francais!M694)</f>
        <v/>
      </c>
      <c r="I694" s="59" t="str">
        <f>IF(resultats_francais!N694="","",resultats_francais!N694)</f>
        <v/>
      </c>
      <c r="J694" s="59" t="str">
        <f>IF(resultats_francais!O694="","",resultats_francais!O694)</f>
        <v/>
      </c>
      <c r="K694" s="59" t="str">
        <f>IF(resultats_francais!E694="","",resultats_francais!E694)</f>
        <v/>
      </c>
      <c r="L694" s="59" t="str">
        <f>IF(resultats_francais!F694="","",resultats_francais!F694)</f>
        <v/>
      </c>
      <c r="M694" s="59" t="str">
        <f>IF(resultats_francais!G694="","",resultats_francais!G694)</f>
        <v/>
      </c>
      <c r="N694" s="59" t="str">
        <f>IF(resultats_francais!K694="","",resultats_francais!K694)</f>
        <v/>
      </c>
      <c r="O694" s="59" t="str">
        <f>IF(resultats_francais!L694="","",resultats_francais!L694)</f>
        <v/>
      </c>
      <c r="P694" s="59" t="str">
        <f>IF(resultats_francais!P694="","",resultats_francais!P694)</f>
        <v/>
      </c>
      <c r="Q694" s="59" t="str">
        <f>IF(resultats_francais!Q694="","",resultats_francais!Q694)</f>
        <v/>
      </c>
      <c r="R694" s="59" t="str">
        <f>IF(resultats_francais!R694="","",resultats_francais!R694)</f>
        <v/>
      </c>
      <c r="S694" s="59" t="str">
        <f>IF(resultats_francais!S694="","",resultats_francais!S694)</f>
        <v/>
      </c>
      <c r="T694" s="59" t="str">
        <f>IF(resultats_francais!T694="","",resultats_francais!T694)</f>
        <v/>
      </c>
      <c r="U694" s="59" t="str">
        <f>IF(resultats_francais!U694="","",resultats_francais!U694)</f>
        <v/>
      </c>
    </row>
    <row r="695" spans="1:21" ht="20.100000000000001" customHeight="1" thickBot="1">
      <c r="A695" s="63" t="str">
        <f>IF(resultats_francais!A695="","",resultats_francais!A695)</f>
        <v/>
      </c>
      <c r="B695" s="59" t="str">
        <f>IF(resultats_francais!B695="","",resultats_francais!B695)</f>
        <v/>
      </c>
      <c r="C695" s="59" t="str">
        <f>IF(resultats_francais!C695="","",resultats_francais!C695)</f>
        <v/>
      </c>
      <c r="D695" s="59" t="str">
        <f>IF(resultats_francais!D695="","",resultats_francais!D695)</f>
        <v/>
      </c>
      <c r="E695" s="59" t="str">
        <f>IF(resultats_francais!H695="","",resultats_francais!H695)</f>
        <v/>
      </c>
      <c r="F695" s="59" t="str">
        <f>IF(resultats_francais!I695="","",resultats_francais!I695)</f>
        <v/>
      </c>
      <c r="G695" s="59" t="str">
        <f>IF(resultats_francais!J695="","",resultats_francais!J695)</f>
        <v/>
      </c>
      <c r="H695" s="59" t="str">
        <f>IF(resultats_francais!M695="","",resultats_francais!M695)</f>
        <v/>
      </c>
      <c r="I695" s="59" t="str">
        <f>IF(resultats_francais!N695="","",resultats_francais!N695)</f>
        <v/>
      </c>
      <c r="J695" s="59" t="str">
        <f>IF(resultats_francais!O695="","",resultats_francais!O695)</f>
        <v/>
      </c>
      <c r="K695" s="59" t="str">
        <f>IF(resultats_francais!E695="","",resultats_francais!E695)</f>
        <v/>
      </c>
      <c r="L695" s="59" t="str">
        <f>IF(resultats_francais!F695="","",resultats_francais!F695)</f>
        <v/>
      </c>
      <c r="M695" s="59" t="str">
        <f>IF(resultats_francais!G695="","",resultats_francais!G695)</f>
        <v/>
      </c>
      <c r="N695" s="59" t="str">
        <f>IF(resultats_francais!K695="","",resultats_francais!K695)</f>
        <v/>
      </c>
      <c r="O695" s="59" t="str">
        <f>IF(resultats_francais!L695="","",resultats_francais!L695)</f>
        <v/>
      </c>
      <c r="P695" s="59" t="str">
        <f>IF(resultats_francais!P695="","",resultats_francais!P695)</f>
        <v/>
      </c>
      <c r="Q695" s="59" t="str">
        <f>IF(resultats_francais!Q695="","",resultats_francais!Q695)</f>
        <v/>
      </c>
      <c r="R695" s="59" t="str">
        <f>IF(resultats_francais!R695="","",resultats_francais!R695)</f>
        <v/>
      </c>
      <c r="S695" s="59" t="str">
        <f>IF(resultats_francais!S695="","",resultats_francais!S695)</f>
        <v/>
      </c>
      <c r="T695" s="59" t="str">
        <f>IF(resultats_francais!T695="","",resultats_francais!T695)</f>
        <v/>
      </c>
      <c r="U695" s="59" t="str">
        <f>IF(resultats_francais!U695="","",resultats_francais!U695)</f>
        <v/>
      </c>
    </row>
    <row r="696" spans="1:21" ht="20.100000000000001" customHeight="1" thickBot="1">
      <c r="A696" s="63" t="str">
        <f>IF(resultats_francais!A696="","",resultats_francais!A696)</f>
        <v/>
      </c>
      <c r="B696" s="59" t="str">
        <f>IF(resultats_francais!B696="","",resultats_francais!B696)</f>
        <v/>
      </c>
      <c r="C696" s="59" t="str">
        <f>IF(resultats_francais!C696="","",resultats_francais!C696)</f>
        <v/>
      </c>
      <c r="D696" s="59" t="str">
        <f>IF(resultats_francais!D696="","",resultats_francais!D696)</f>
        <v/>
      </c>
      <c r="E696" s="59" t="str">
        <f>IF(resultats_francais!H696="","",resultats_francais!H696)</f>
        <v/>
      </c>
      <c r="F696" s="59" t="str">
        <f>IF(resultats_francais!I696="","",resultats_francais!I696)</f>
        <v/>
      </c>
      <c r="G696" s="59" t="str">
        <f>IF(resultats_francais!J696="","",resultats_francais!J696)</f>
        <v/>
      </c>
      <c r="H696" s="59" t="str">
        <f>IF(resultats_francais!M696="","",resultats_francais!M696)</f>
        <v/>
      </c>
      <c r="I696" s="59" t="str">
        <f>IF(resultats_francais!N696="","",resultats_francais!N696)</f>
        <v/>
      </c>
      <c r="J696" s="59" t="str">
        <f>IF(resultats_francais!O696="","",resultats_francais!O696)</f>
        <v/>
      </c>
      <c r="K696" s="59" t="str">
        <f>IF(resultats_francais!E696="","",resultats_francais!E696)</f>
        <v/>
      </c>
      <c r="L696" s="59" t="str">
        <f>IF(resultats_francais!F696="","",resultats_francais!F696)</f>
        <v/>
      </c>
      <c r="M696" s="59" t="str">
        <f>IF(resultats_francais!G696="","",resultats_francais!G696)</f>
        <v/>
      </c>
      <c r="N696" s="59" t="str">
        <f>IF(resultats_francais!K696="","",resultats_francais!K696)</f>
        <v/>
      </c>
      <c r="O696" s="59" t="str">
        <f>IF(resultats_francais!L696="","",resultats_francais!L696)</f>
        <v/>
      </c>
      <c r="P696" s="59" t="str">
        <f>IF(resultats_francais!P696="","",resultats_francais!P696)</f>
        <v/>
      </c>
      <c r="Q696" s="59" t="str">
        <f>IF(resultats_francais!Q696="","",resultats_francais!Q696)</f>
        <v/>
      </c>
      <c r="R696" s="59" t="str">
        <f>IF(resultats_francais!R696="","",resultats_francais!R696)</f>
        <v/>
      </c>
      <c r="S696" s="59" t="str">
        <f>IF(resultats_francais!S696="","",resultats_francais!S696)</f>
        <v/>
      </c>
      <c r="T696" s="59" t="str">
        <f>IF(resultats_francais!T696="","",resultats_francais!T696)</f>
        <v/>
      </c>
      <c r="U696" s="59" t="str">
        <f>IF(resultats_francais!U696="","",resultats_francais!U696)</f>
        <v/>
      </c>
    </row>
    <row r="697" spans="1:21" ht="20.100000000000001" customHeight="1" thickBot="1">
      <c r="A697" s="63" t="str">
        <f>IF(resultats_francais!A697="","",resultats_francais!A697)</f>
        <v/>
      </c>
      <c r="B697" s="59" t="str">
        <f>IF(resultats_francais!B697="","",resultats_francais!B697)</f>
        <v/>
      </c>
      <c r="C697" s="59" t="str">
        <f>IF(resultats_francais!C697="","",resultats_francais!C697)</f>
        <v/>
      </c>
      <c r="D697" s="59" t="str">
        <f>IF(resultats_francais!D697="","",resultats_francais!D697)</f>
        <v/>
      </c>
      <c r="E697" s="59" t="str">
        <f>IF(resultats_francais!H697="","",resultats_francais!H697)</f>
        <v/>
      </c>
      <c r="F697" s="59" t="str">
        <f>IF(resultats_francais!I697="","",resultats_francais!I697)</f>
        <v/>
      </c>
      <c r="G697" s="59" t="str">
        <f>IF(resultats_francais!J697="","",resultats_francais!J697)</f>
        <v/>
      </c>
      <c r="H697" s="59" t="str">
        <f>IF(resultats_francais!M697="","",resultats_francais!M697)</f>
        <v/>
      </c>
      <c r="I697" s="59" t="str">
        <f>IF(resultats_francais!N697="","",resultats_francais!N697)</f>
        <v/>
      </c>
      <c r="J697" s="59" t="str">
        <f>IF(resultats_francais!O697="","",resultats_francais!O697)</f>
        <v/>
      </c>
      <c r="K697" s="59" t="str">
        <f>IF(resultats_francais!E697="","",resultats_francais!E697)</f>
        <v/>
      </c>
      <c r="L697" s="59" t="str">
        <f>IF(resultats_francais!F697="","",resultats_francais!F697)</f>
        <v/>
      </c>
      <c r="M697" s="59" t="str">
        <f>IF(resultats_francais!G697="","",resultats_francais!G697)</f>
        <v/>
      </c>
      <c r="N697" s="59" t="str">
        <f>IF(resultats_francais!K697="","",resultats_francais!K697)</f>
        <v/>
      </c>
      <c r="O697" s="59" t="str">
        <f>IF(resultats_francais!L697="","",resultats_francais!L697)</f>
        <v/>
      </c>
      <c r="P697" s="59" t="str">
        <f>IF(resultats_francais!P697="","",resultats_francais!P697)</f>
        <v/>
      </c>
      <c r="Q697" s="59" t="str">
        <f>IF(resultats_francais!Q697="","",resultats_francais!Q697)</f>
        <v/>
      </c>
      <c r="R697" s="59" t="str">
        <f>IF(resultats_francais!R697="","",resultats_francais!R697)</f>
        <v/>
      </c>
      <c r="S697" s="59" t="str">
        <f>IF(resultats_francais!S697="","",resultats_francais!S697)</f>
        <v/>
      </c>
      <c r="T697" s="59" t="str">
        <f>IF(resultats_francais!T697="","",resultats_francais!T697)</f>
        <v/>
      </c>
      <c r="U697" s="59" t="str">
        <f>IF(resultats_francais!U697="","",resultats_francais!U697)</f>
        <v/>
      </c>
    </row>
    <row r="698" spans="1:21" ht="20.100000000000001" customHeight="1" thickBot="1">
      <c r="A698" s="63" t="str">
        <f>IF(resultats_francais!A698="","",resultats_francais!A698)</f>
        <v/>
      </c>
      <c r="B698" s="59" t="str">
        <f>IF(resultats_francais!B698="","",resultats_francais!B698)</f>
        <v/>
      </c>
      <c r="C698" s="59" t="str">
        <f>IF(resultats_francais!C698="","",resultats_francais!C698)</f>
        <v/>
      </c>
      <c r="D698" s="59" t="str">
        <f>IF(resultats_francais!D698="","",resultats_francais!D698)</f>
        <v/>
      </c>
      <c r="E698" s="59" t="str">
        <f>IF(resultats_francais!H698="","",resultats_francais!H698)</f>
        <v/>
      </c>
      <c r="F698" s="59" t="str">
        <f>IF(resultats_francais!I698="","",resultats_francais!I698)</f>
        <v/>
      </c>
      <c r="G698" s="59" t="str">
        <f>IF(resultats_francais!J698="","",resultats_francais!J698)</f>
        <v/>
      </c>
      <c r="H698" s="59" t="str">
        <f>IF(resultats_francais!M698="","",resultats_francais!M698)</f>
        <v/>
      </c>
      <c r="I698" s="59" t="str">
        <f>IF(resultats_francais!N698="","",resultats_francais!N698)</f>
        <v/>
      </c>
      <c r="J698" s="59" t="str">
        <f>IF(resultats_francais!O698="","",resultats_francais!O698)</f>
        <v/>
      </c>
      <c r="K698" s="59" t="str">
        <f>IF(resultats_francais!E698="","",resultats_francais!E698)</f>
        <v/>
      </c>
      <c r="L698" s="59" t="str">
        <f>IF(resultats_francais!F698="","",resultats_francais!F698)</f>
        <v/>
      </c>
      <c r="M698" s="59" t="str">
        <f>IF(resultats_francais!G698="","",resultats_francais!G698)</f>
        <v/>
      </c>
      <c r="N698" s="59" t="str">
        <f>IF(resultats_francais!K698="","",resultats_francais!K698)</f>
        <v/>
      </c>
      <c r="O698" s="59" t="str">
        <f>IF(resultats_francais!L698="","",resultats_francais!L698)</f>
        <v/>
      </c>
      <c r="P698" s="59" t="str">
        <f>IF(resultats_francais!P698="","",resultats_francais!P698)</f>
        <v/>
      </c>
      <c r="Q698" s="59" t="str">
        <f>IF(resultats_francais!Q698="","",resultats_francais!Q698)</f>
        <v/>
      </c>
      <c r="R698" s="59" t="str">
        <f>IF(resultats_francais!R698="","",resultats_francais!R698)</f>
        <v/>
      </c>
      <c r="S698" s="59" t="str">
        <f>IF(resultats_francais!S698="","",resultats_francais!S698)</f>
        <v/>
      </c>
      <c r="T698" s="59" t="str">
        <f>IF(resultats_francais!T698="","",resultats_francais!T698)</f>
        <v/>
      </c>
      <c r="U698" s="59" t="str">
        <f>IF(resultats_francais!U698="","",resultats_francais!U698)</f>
        <v/>
      </c>
    </row>
    <row r="699" spans="1:21" ht="20.100000000000001" customHeight="1" thickBot="1">
      <c r="A699" s="63" t="str">
        <f>IF(resultats_francais!A699="","",resultats_francais!A699)</f>
        <v/>
      </c>
      <c r="B699" s="59" t="str">
        <f>IF(resultats_francais!B699="","",resultats_francais!B699)</f>
        <v/>
      </c>
      <c r="C699" s="59" t="str">
        <f>IF(resultats_francais!C699="","",resultats_francais!C699)</f>
        <v/>
      </c>
      <c r="D699" s="59" t="str">
        <f>IF(resultats_francais!D699="","",resultats_francais!D699)</f>
        <v/>
      </c>
      <c r="E699" s="59" t="str">
        <f>IF(resultats_francais!H699="","",resultats_francais!H699)</f>
        <v/>
      </c>
      <c r="F699" s="59" t="str">
        <f>IF(resultats_francais!I699="","",resultats_francais!I699)</f>
        <v/>
      </c>
      <c r="G699" s="59" t="str">
        <f>IF(resultats_francais!J699="","",resultats_francais!J699)</f>
        <v/>
      </c>
      <c r="H699" s="59" t="str">
        <f>IF(resultats_francais!M699="","",resultats_francais!M699)</f>
        <v/>
      </c>
      <c r="I699" s="59" t="str">
        <f>IF(resultats_francais!N699="","",resultats_francais!N699)</f>
        <v/>
      </c>
      <c r="J699" s="59" t="str">
        <f>IF(resultats_francais!O699="","",resultats_francais!O699)</f>
        <v/>
      </c>
      <c r="K699" s="59" t="str">
        <f>IF(resultats_francais!E699="","",resultats_francais!E699)</f>
        <v/>
      </c>
      <c r="L699" s="59" t="str">
        <f>IF(resultats_francais!F699="","",resultats_francais!F699)</f>
        <v/>
      </c>
      <c r="M699" s="59" t="str">
        <f>IF(resultats_francais!G699="","",resultats_francais!G699)</f>
        <v/>
      </c>
      <c r="N699" s="59" t="str">
        <f>IF(resultats_francais!K699="","",resultats_francais!K699)</f>
        <v/>
      </c>
      <c r="O699" s="59" t="str">
        <f>IF(resultats_francais!L699="","",resultats_francais!L699)</f>
        <v/>
      </c>
      <c r="P699" s="59" t="str">
        <f>IF(resultats_francais!P699="","",resultats_francais!P699)</f>
        <v/>
      </c>
      <c r="Q699" s="59" t="str">
        <f>IF(resultats_francais!Q699="","",resultats_francais!Q699)</f>
        <v/>
      </c>
      <c r="R699" s="59" t="str">
        <f>IF(resultats_francais!R699="","",resultats_francais!R699)</f>
        <v/>
      </c>
      <c r="S699" s="59" t="str">
        <f>IF(resultats_francais!S699="","",resultats_francais!S699)</f>
        <v/>
      </c>
      <c r="T699" s="59" t="str">
        <f>IF(resultats_francais!T699="","",resultats_francais!T699)</f>
        <v/>
      </c>
      <c r="U699" s="59" t="str">
        <f>IF(resultats_francais!U699="","",resultats_francais!U699)</f>
        <v/>
      </c>
    </row>
    <row r="700" spans="1:21" ht="20.100000000000001" customHeight="1" thickBot="1">
      <c r="A700" s="63" t="str">
        <f>IF(resultats_francais!A700="","",resultats_francais!A700)</f>
        <v/>
      </c>
      <c r="B700" s="59" t="str">
        <f>IF(resultats_francais!B700="","",resultats_francais!B700)</f>
        <v/>
      </c>
      <c r="C700" s="59" t="str">
        <f>IF(resultats_francais!C700="","",resultats_francais!C700)</f>
        <v/>
      </c>
      <c r="D700" s="59" t="str">
        <f>IF(resultats_francais!D700="","",resultats_francais!D700)</f>
        <v/>
      </c>
      <c r="E700" s="59" t="str">
        <f>IF(resultats_francais!H700="","",resultats_francais!H700)</f>
        <v/>
      </c>
      <c r="F700" s="59" t="str">
        <f>IF(resultats_francais!I700="","",resultats_francais!I700)</f>
        <v/>
      </c>
      <c r="G700" s="59" t="str">
        <f>IF(resultats_francais!J700="","",resultats_francais!J700)</f>
        <v/>
      </c>
      <c r="H700" s="59" t="str">
        <f>IF(resultats_francais!M700="","",resultats_francais!M700)</f>
        <v/>
      </c>
      <c r="I700" s="59" t="str">
        <f>IF(resultats_francais!N700="","",resultats_francais!N700)</f>
        <v/>
      </c>
      <c r="J700" s="59" t="str">
        <f>IF(resultats_francais!O700="","",resultats_francais!O700)</f>
        <v/>
      </c>
      <c r="K700" s="59" t="str">
        <f>IF(resultats_francais!E700="","",resultats_francais!E700)</f>
        <v/>
      </c>
      <c r="L700" s="59" t="str">
        <f>IF(resultats_francais!F700="","",resultats_francais!F700)</f>
        <v/>
      </c>
      <c r="M700" s="59" t="str">
        <f>IF(resultats_francais!G700="","",resultats_francais!G700)</f>
        <v/>
      </c>
      <c r="N700" s="59" t="str">
        <f>IF(resultats_francais!K700="","",resultats_francais!K700)</f>
        <v/>
      </c>
      <c r="O700" s="59" t="str">
        <f>IF(resultats_francais!L700="","",resultats_francais!L700)</f>
        <v/>
      </c>
      <c r="P700" s="59" t="str">
        <f>IF(resultats_francais!P700="","",resultats_francais!P700)</f>
        <v/>
      </c>
      <c r="Q700" s="59" t="str">
        <f>IF(resultats_francais!Q700="","",resultats_francais!Q700)</f>
        <v/>
      </c>
      <c r="R700" s="59" t="str">
        <f>IF(resultats_francais!R700="","",resultats_francais!R700)</f>
        <v/>
      </c>
      <c r="S700" s="59" t="str">
        <f>IF(resultats_francais!S700="","",resultats_francais!S700)</f>
        <v/>
      </c>
      <c r="T700" s="59" t="str">
        <f>IF(resultats_francais!T700="","",resultats_francais!T700)</f>
        <v/>
      </c>
      <c r="U700" s="59" t="str">
        <f>IF(resultats_francais!U700="","",resultats_francais!U700)</f>
        <v/>
      </c>
    </row>
    <row r="701" spans="1:21" ht="20.100000000000001" customHeight="1" thickBot="1">
      <c r="A701" s="63" t="str">
        <f>IF(resultats_francais!A701="","",resultats_francais!A701)</f>
        <v/>
      </c>
      <c r="B701" s="59" t="str">
        <f>IF(resultats_francais!B701="","",resultats_francais!B701)</f>
        <v/>
      </c>
      <c r="C701" s="59" t="str">
        <f>IF(resultats_francais!C701="","",resultats_francais!C701)</f>
        <v/>
      </c>
      <c r="D701" s="59" t="str">
        <f>IF(resultats_francais!D701="","",resultats_francais!D701)</f>
        <v/>
      </c>
      <c r="E701" s="59" t="str">
        <f>IF(resultats_francais!H701="","",resultats_francais!H701)</f>
        <v/>
      </c>
      <c r="F701" s="59" t="str">
        <f>IF(resultats_francais!I701="","",resultats_francais!I701)</f>
        <v/>
      </c>
      <c r="G701" s="59" t="str">
        <f>IF(resultats_francais!J701="","",resultats_francais!J701)</f>
        <v/>
      </c>
      <c r="H701" s="59" t="str">
        <f>IF(resultats_francais!M701="","",resultats_francais!M701)</f>
        <v/>
      </c>
      <c r="I701" s="59" t="str">
        <f>IF(resultats_francais!N701="","",resultats_francais!N701)</f>
        <v/>
      </c>
      <c r="J701" s="59" t="str">
        <f>IF(resultats_francais!O701="","",resultats_francais!O701)</f>
        <v/>
      </c>
      <c r="K701" s="59" t="str">
        <f>IF(resultats_francais!E701="","",resultats_francais!E701)</f>
        <v/>
      </c>
      <c r="L701" s="59" t="str">
        <f>IF(resultats_francais!F701="","",resultats_francais!F701)</f>
        <v/>
      </c>
      <c r="M701" s="59" t="str">
        <f>IF(resultats_francais!G701="","",resultats_francais!G701)</f>
        <v/>
      </c>
      <c r="N701" s="59" t="str">
        <f>IF(resultats_francais!K701="","",resultats_francais!K701)</f>
        <v/>
      </c>
      <c r="O701" s="59" t="str">
        <f>IF(resultats_francais!L701="","",resultats_francais!L701)</f>
        <v/>
      </c>
      <c r="P701" s="59" t="str">
        <f>IF(resultats_francais!P701="","",resultats_francais!P701)</f>
        <v/>
      </c>
      <c r="Q701" s="59" t="str">
        <f>IF(resultats_francais!Q701="","",resultats_francais!Q701)</f>
        <v/>
      </c>
      <c r="R701" s="59" t="str">
        <f>IF(resultats_francais!R701="","",resultats_francais!R701)</f>
        <v/>
      </c>
      <c r="S701" s="59" t="str">
        <f>IF(resultats_francais!S701="","",resultats_francais!S701)</f>
        <v/>
      </c>
      <c r="T701" s="59" t="str">
        <f>IF(resultats_francais!T701="","",resultats_francais!T701)</f>
        <v/>
      </c>
      <c r="U701" s="59" t="str">
        <f>IF(resultats_francais!U701="","",resultats_francais!U701)</f>
        <v/>
      </c>
    </row>
    <row r="702" spans="1:21" ht="20.100000000000001" customHeight="1" thickBot="1">
      <c r="A702" s="63" t="str">
        <f>IF(resultats_francais!A702="","",resultats_francais!A702)</f>
        <v/>
      </c>
      <c r="B702" s="59" t="str">
        <f>IF(resultats_francais!B702="","",resultats_francais!B702)</f>
        <v/>
      </c>
      <c r="C702" s="59" t="str">
        <f>IF(resultats_francais!C702="","",resultats_francais!C702)</f>
        <v/>
      </c>
      <c r="D702" s="59" t="str">
        <f>IF(resultats_francais!D702="","",resultats_francais!D702)</f>
        <v/>
      </c>
      <c r="E702" s="59" t="str">
        <f>IF(resultats_francais!H702="","",resultats_francais!H702)</f>
        <v/>
      </c>
      <c r="F702" s="59" t="str">
        <f>IF(resultats_francais!I702="","",resultats_francais!I702)</f>
        <v/>
      </c>
      <c r="G702" s="59" t="str">
        <f>IF(resultats_francais!J702="","",resultats_francais!J702)</f>
        <v/>
      </c>
      <c r="H702" s="59" t="str">
        <f>IF(resultats_francais!M702="","",resultats_francais!M702)</f>
        <v/>
      </c>
      <c r="I702" s="59" t="str">
        <f>IF(resultats_francais!N702="","",resultats_francais!N702)</f>
        <v/>
      </c>
      <c r="J702" s="59" t="str">
        <f>IF(resultats_francais!O702="","",resultats_francais!O702)</f>
        <v/>
      </c>
      <c r="K702" s="59" t="str">
        <f>IF(resultats_francais!E702="","",resultats_francais!E702)</f>
        <v/>
      </c>
      <c r="L702" s="59" t="str">
        <f>IF(resultats_francais!F702="","",resultats_francais!F702)</f>
        <v/>
      </c>
      <c r="M702" s="59" t="str">
        <f>IF(resultats_francais!G702="","",resultats_francais!G702)</f>
        <v/>
      </c>
      <c r="N702" s="59" t="str">
        <f>IF(resultats_francais!K702="","",resultats_francais!K702)</f>
        <v/>
      </c>
      <c r="O702" s="59" t="str">
        <f>IF(resultats_francais!L702="","",resultats_francais!L702)</f>
        <v/>
      </c>
      <c r="P702" s="59" t="str">
        <f>IF(resultats_francais!P702="","",resultats_francais!P702)</f>
        <v/>
      </c>
      <c r="Q702" s="59" t="str">
        <f>IF(resultats_francais!Q702="","",resultats_francais!Q702)</f>
        <v/>
      </c>
      <c r="R702" s="59" t="str">
        <f>IF(resultats_francais!R702="","",resultats_francais!R702)</f>
        <v/>
      </c>
      <c r="S702" s="59" t="str">
        <f>IF(resultats_francais!S702="","",resultats_francais!S702)</f>
        <v/>
      </c>
      <c r="T702" s="59" t="str">
        <f>IF(resultats_francais!T702="","",resultats_francais!T702)</f>
        <v/>
      </c>
      <c r="U702" s="59" t="str">
        <f>IF(resultats_francais!U702="","",resultats_francais!U702)</f>
        <v/>
      </c>
    </row>
    <row r="703" spans="1:21" ht="20.100000000000001" customHeight="1" thickBot="1">
      <c r="A703" s="63" t="str">
        <f>IF(resultats_francais!A703="","",resultats_francais!A703)</f>
        <v/>
      </c>
      <c r="B703" s="59" t="str">
        <f>IF(resultats_francais!B703="","",resultats_francais!B703)</f>
        <v/>
      </c>
      <c r="C703" s="59" t="str">
        <f>IF(resultats_francais!C703="","",resultats_francais!C703)</f>
        <v/>
      </c>
      <c r="D703" s="59" t="str">
        <f>IF(resultats_francais!D703="","",resultats_francais!D703)</f>
        <v/>
      </c>
      <c r="E703" s="59" t="str">
        <f>IF(resultats_francais!H703="","",resultats_francais!H703)</f>
        <v/>
      </c>
      <c r="F703" s="59" t="str">
        <f>IF(resultats_francais!I703="","",resultats_francais!I703)</f>
        <v/>
      </c>
      <c r="G703" s="59" t="str">
        <f>IF(resultats_francais!J703="","",resultats_francais!J703)</f>
        <v/>
      </c>
      <c r="H703" s="59" t="str">
        <f>IF(resultats_francais!M703="","",resultats_francais!M703)</f>
        <v/>
      </c>
      <c r="I703" s="59" t="str">
        <f>IF(resultats_francais!N703="","",resultats_francais!N703)</f>
        <v/>
      </c>
      <c r="J703" s="59" t="str">
        <f>IF(resultats_francais!O703="","",resultats_francais!O703)</f>
        <v/>
      </c>
      <c r="K703" s="59" t="str">
        <f>IF(resultats_francais!E703="","",resultats_francais!E703)</f>
        <v/>
      </c>
      <c r="L703" s="59" t="str">
        <f>IF(resultats_francais!F703="","",resultats_francais!F703)</f>
        <v/>
      </c>
      <c r="M703" s="59" t="str">
        <f>IF(resultats_francais!G703="","",resultats_francais!G703)</f>
        <v/>
      </c>
      <c r="N703" s="59" t="str">
        <f>IF(resultats_francais!K703="","",resultats_francais!K703)</f>
        <v/>
      </c>
      <c r="O703" s="59" t="str">
        <f>IF(resultats_francais!L703="","",resultats_francais!L703)</f>
        <v/>
      </c>
      <c r="P703" s="59" t="str">
        <f>IF(resultats_francais!P703="","",resultats_francais!P703)</f>
        <v/>
      </c>
      <c r="Q703" s="59" t="str">
        <f>IF(resultats_francais!Q703="","",resultats_francais!Q703)</f>
        <v/>
      </c>
      <c r="R703" s="59" t="str">
        <f>IF(resultats_francais!R703="","",resultats_francais!R703)</f>
        <v/>
      </c>
      <c r="S703" s="59" t="str">
        <f>IF(resultats_francais!S703="","",resultats_francais!S703)</f>
        <v/>
      </c>
      <c r="T703" s="59" t="str">
        <f>IF(resultats_francais!T703="","",resultats_francais!T703)</f>
        <v/>
      </c>
      <c r="U703" s="59" t="str">
        <f>IF(resultats_francais!U703="","",resultats_francais!U703)</f>
        <v/>
      </c>
    </row>
    <row r="704" spans="1:21" ht="20.100000000000001" customHeight="1" thickBot="1">
      <c r="A704" s="63" t="str">
        <f>IF(resultats_francais!A704="","",resultats_francais!A704)</f>
        <v/>
      </c>
      <c r="B704" s="59" t="str">
        <f>IF(resultats_francais!B704="","",resultats_francais!B704)</f>
        <v/>
      </c>
      <c r="C704" s="59" t="str">
        <f>IF(resultats_francais!C704="","",resultats_francais!C704)</f>
        <v/>
      </c>
      <c r="D704" s="59" t="str">
        <f>IF(resultats_francais!D704="","",resultats_francais!D704)</f>
        <v/>
      </c>
      <c r="E704" s="59" t="str">
        <f>IF(resultats_francais!H704="","",resultats_francais!H704)</f>
        <v/>
      </c>
      <c r="F704" s="59" t="str">
        <f>IF(resultats_francais!I704="","",resultats_francais!I704)</f>
        <v/>
      </c>
      <c r="G704" s="59" t="str">
        <f>IF(resultats_francais!J704="","",resultats_francais!J704)</f>
        <v/>
      </c>
      <c r="H704" s="59" t="str">
        <f>IF(resultats_francais!M704="","",resultats_francais!M704)</f>
        <v/>
      </c>
      <c r="I704" s="59" t="str">
        <f>IF(resultats_francais!N704="","",resultats_francais!N704)</f>
        <v/>
      </c>
      <c r="J704" s="59" t="str">
        <f>IF(resultats_francais!O704="","",resultats_francais!O704)</f>
        <v/>
      </c>
      <c r="K704" s="59" t="str">
        <f>IF(resultats_francais!E704="","",resultats_francais!E704)</f>
        <v/>
      </c>
      <c r="L704" s="59" t="str">
        <f>IF(resultats_francais!F704="","",resultats_francais!F704)</f>
        <v/>
      </c>
      <c r="M704" s="59" t="str">
        <f>IF(resultats_francais!G704="","",resultats_francais!G704)</f>
        <v/>
      </c>
      <c r="N704" s="59" t="str">
        <f>IF(resultats_francais!K704="","",resultats_francais!K704)</f>
        <v/>
      </c>
      <c r="O704" s="59" t="str">
        <f>IF(resultats_francais!L704="","",resultats_francais!L704)</f>
        <v/>
      </c>
      <c r="P704" s="59" t="str">
        <f>IF(resultats_francais!P704="","",resultats_francais!P704)</f>
        <v/>
      </c>
      <c r="Q704" s="59" t="str">
        <f>IF(resultats_francais!Q704="","",resultats_francais!Q704)</f>
        <v/>
      </c>
      <c r="R704" s="59" t="str">
        <f>IF(resultats_francais!R704="","",resultats_francais!R704)</f>
        <v/>
      </c>
      <c r="S704" s="59" t="str">
        <f>IF(resultats_francais!S704="","",resultats_francais!S704)</f>
        <v/>
      </c>
      <c r="T704" s="59" t="str">
        <f>IF(resultats_francais!T704="","",resultats_francais!T704)</f>
        <v/>
      </c>
      <c r="U704" s="59" t="str">
        <f>IF(resultats_francais!U704="","",resultats_francais!U704)</f>
        <v/>
      </c>
    </row>
    <row r="705" spans="1:21" ht="20.100000000000001" customHeight="1" thickBot="1">
      <c r="A705" s="63" t="str">
        <f>IF(resultats_francais!A705="","",resultats_francais!A705)</f>
        <v/>
      </c>
      <c r="B705" s="59" t="str">
        <f>IF(resultats_francais!B705="","",resultats_francais!B705)</f>
        <v/>
      </c>
      <c r="C705" s="59" t="str">
        <f>IF(resultats_francais!C705="","",resultats_francais!C705)</f>
        <v/>
      </c>
      <c r="D705" s="59" t="str">
        <f>IF(resultats_francais!D705="","",resultats_francais!D705)</f>
        <v/>
      </c>
      <c r="E705" s="59" t="str">
        <f>IF(resultats_francais!H705="","",resultats_francais!H705)</f>
        <v/>
      </c>
      <c r="F705" s="59" t="str">
        <f>IF(resultats_francais!I705="","",resultats_francais!I705)</f>
        <v/>
      </c>
      <c r="G705" s="59" t="str">
        <f>IF(resultats_francais!J705="","",resultats_francais!J705)</f>
        <v/>
      </c>
      <c r="H705" s="59" t="str">
        <f>IF(resultats_francais!M705="","",resultats_francais!M705)</f>
        <v/>
      </c>
      <c r="I705" s="59" t="str">
        <f>IF(resultats_francais!N705="","",resultats_francais!N705)</f>
        <v/>
      </c>
      <c r="J705" s="59" t="str">
        <f>IF(resultats_francais!O705="","",resultats_francais!O705)</f>
        <v/>
      </c>
      <c r="K705" s="59" t="str">
        <f>IF(resultats_francais!E705="","",resultats_francais!E705)</f>
        <v/>
      </c>
      <c r="L705" s="59" t="str">
        <f>IF(resultats_francais!F705="","",resultats_francais!F705)</f>
        <v/>
      </c>
      <c r="M705" s="59" t="str">
        <f>IF(resultats_francais!G705="","",resultats_francais!G705)</f>
        <v/>
      </c>
      <c r="N705" s="59" t="str">
        <f>IF(resultats_francais!K705="","",resultats_francais!K705)</f>
        <v/>
      </c>
      <c r="O705" s="59" t="str">
        <f>IF(resultats_francais!L705="","",resultats_francais!L705)</f>
        <v/>
      </c>
      <c r="P705" s="59" t="str">
        <f>IF(resultats_francais!P705="","",resultats_francais!P705)</f>
        <v/>
      </c>
      <c r="Q705" s="59" t="str">
        <f>IF(resultats_francais!Q705="","",resultats_francais!Q705)</f>
        <v/>
      </c>
      <c r="R705" s="59" t="str">
        <f>IF(resultats_francais!R705="","",resultats_francais!R705)</f>
        <v/>
      </c>
      <c r="S705" s="59" t="str">
        <f>IF(resultats_francais!S705="","",resultats_francais!S705)</f>
        <v/>
      </c>
      <c r="T705" s="59" t="str">
        <f>IF(resultats_francais!T705="","",resultats_francais!T705)</f>
        <v/>
      </c>
      <c r="U705" s="59" t="str">
        <f>IF(resultats_francais!U705="","",resultats_francais!U705)</f>
        <v/>
      </c>
    </row>
    <row r="706" spans="1:21" ht="20.100000000000001" customHeight="1" thickBot="1">
      <c r="A706" s="63" t="str">
        <f>IF(resultats_francais!A706="","",resultats_francais!A706)</f>
        <v/>
      </c>
      <c r="B706" s="59" t="str">
        <f>IF(resultats_francais!B706="","",resultats_francais!B706)</f>
        <v/>
      </c>
      <c r="C706" s="59" t="str">
        <f>IF(resultats_francais!C706="","",resultats_francais!C706)</f>
        <v/>
      </c>
      <c r="D706" s="59" t="str">
        <f>IF(resultats_francais!D706="","",resultats_francais!D706)</f>
        <v/>
      </c>
      <c r="E706" s="59" t="str">
        <f>IF(resultats_francais!H706="","",resultats_francais!H706)</f>
        <v/>
      </c>
      <c r="F706" s="59" t="str">
        <f>IF(resultats_francais!I706="","",resultats_francais!I706)</f>
        <v/>
      </c>
      <c r="G706" s="59" t="str">
        <f>IF(resultats_francais!J706="","",resultats_francais!J706)</f>
        <v/>
      </c>
      <c r="H706" s="59" t="str">
        <f>IF(resultats_francais!M706="","",resultats_francais!M706)</f>
        <v/>
      </c>
      <c r="I706" s="59" t="str">
        <f>IF(resultats_francais!N706="","",resultats_francais!N706)</f>
        <v/>
      </c>
      <c r="J706" s="59" t="str">
        <f>IF(resultats_francais!O706="","",resultats_francais!O706)</f>
        <v/>
      </c>
      <c r="K706" s="59" t="str">
        <f>IF(resultats_francais!E706="","",resultats_francais!E706)</f>
        <v/>
      </c>
      <c r="L706" s="59" t="str">
        <f>IF(resultats_francais!F706="","",resultats_francais!F706)</f>
        <v/>
      </c>
      <c r="M706" s="59" t="str">
        <f>IF(resultats_francais!G706="","",resultats_francais!G706)</f>
        <v/>
      </c>
      <c r="N706" s="59" t="str">
        <f>IF(resultats_francais!K706="","",resultats_francais!K706)</f>
        <v/>
      </c>
      <c r="O706" s="59" t="str">
        <f>IF(resultats_francais!L706="","",resultats_francais!L706)</f>
        <v/>
      </c>
      <c r="P706" s="59" t="str">
        <f>IF(resultats_francais!P706="","",resultats_francais!P706)</f>
        <v/>
      </c>
      <c r="Q706" s="59" t="str">
        <f>IF(resultats_francais!Q706="","",resultats_francais!Q706)</f>
        <v/>
      </c>
      <c r="R706" s="59" t="str">
        <f>IF(resultats_francais!R706="","",resultats_francais!R706)</f>
        <v/>
      </c>
      <c r="S706" s="59" t="str">
        <f>IF(resultats_francais!S706="","",resultats_francais!S706)</f>
        <v/>
      </c>
      <c r="T706" s="59" t="str">
        <f>IF(resultats_francais!T706="","",resultats_francais!T706)</f>
        <v/>
      </c>
      <c r="U706" s="59" t="str">
        <f>IF(resultats_francais!U706="","",resultats_francais!U706)</f>
        <v/>
      </c>
    </row>
    <row r="707" spans="1:21" ht="20.100000000000001" customHeight="1" thickBot="1">
      <c r="A707" s="63" t="str">
        <f>IF(resultats_francais!A707="","",resultats_francais!A707)</f>
        <v/>
      </c>
      <c r="B707" s="59" t="str">
        <f>IF(resultats_francais!B707="","",resultats_francais!B707)</f>
        <v/>
      </c>
      <c r="C707" s="59" t="str">
        <f>IF(resultats_francais!C707="","",resultats_francais!C707)</f>
        <v/>
      </c>
      <c r="D707" s="59" t="str">
        <f>IF(resultats_francais!D707="","",resultats_francais!D707)</f>
        <v/>
      </c>
      <c r="E707" s="59" t="str">
        <f>IF(resultats_francais!H707="","",resultats_francais!H707)</f>
        <v/>
      </c>
      <c r="F707" s="59" t="str">
        <f>IF(resultats_francais!I707="","",resultats_francais!I707)</f>
        <v/>
      </c>
      <c r="G707" s="59" t="str">
        <f>IF(resultats_francais!J707="","",resultats_francais!J707)</f>
        <v/>
      </c>
      <c r="H707" s="59" t="str">
        <f>IF(resultats_francais!M707="","",resultats_francais!M707)</f>
        <v/>
      </c>
      <c r="I707" s="59" t="str">
        <f>IF(resultats_francais!N707="","",resultats_francais!N707)</f>
        <v/>
      </c>
      <c r="J707" s="59" t="str">
        <f>IF(resultats_francais!O707="","",resultats_francais!O707)</f>
        <v/>
      </c>
      <c r="K707" s="59" t="str">
        <f>IF(resultats_francais!E707="","",resultats_francais!E707)</f>
        <v/>
      </c>
      <c r="L707" s="59" t="str">
        <f>IF(resultats_francais!F707="","",resultats_francais!F707)</f>
        <v/>
      </c>
      <c r="M707" s="59" t="str">
        <f>IF(resultats_francais!G707="","",resultats_francais!G707)</f>
        <v/>
      </c>
      <c r="N707" s="59" t="str">
        <f>IF(resultats_francais!K707="","",resultats_francais!K707)</f>
        <v/>
      </c>
      <c r="O707" s="59" t="str">
        <f>IF(resultats_francais!L707="","",resultats_francais!L707)</f>
        <v/>
      </c>
      <c r="P707" s="59" t="str">
        <f>IF(resultats_francais!P707="","",resultats_francais!P707)</f>
        <v/>
      </c>
      <c r="Q707" s="59" t="str">
        <f>IF(resultats_francais!Q707="","",resultats_francais!Q707)</f>
        <v/>
      </c>
      <c r="R707" s="59" t="str">
        <f>IF(resultats_francais!R707="","",resultats_francais!R707)</f>
        <v/>
      </c>
      <c r="S707" s="59" t="str">
        <f>IF(resultats_francais!S707="","",resultats_francais!S707)</f>
        <v/>
      </c>
      <c r="T707" s="59" t="str">
        <f>IF(resultats_francais!T707="","",resultats_francais!T707)</f>
        <v/>
      </c>
      <c r="U707" s="59" t="str">
        <f>IF(resultats_francais!U707="","",resultats_francais!U707)</f>
        <v/>
      </c>
    </row>
    <row r="708" spans="1:21" ht="20.100000000000001" customHeight="1" thickBot="1">
      <c r="A708" s="63" t="str">
        <f>IF(resultats_francais!A708="","",resultats_francais!A708)</f>
        <v/>
      </c>
      <c r="B708" s="59" t="str">
        <f>IF(resultats_francais!B708="","",resultats_francais!B708)</f>
        <v/>
      </c>
      <c r="C708" s="59" t="str">
        <f>IF(resultats_francais!C708="","",resultats_francais!C708)</f>
        <v/>
      </c>
      <c r="D708" s="59" t="str">
        <f>IF(resultats_francais!D708="","",resultats_francais!D708)</f>
        <v/>
      </c>
      <c r="E708" s="59" t="str">
        <f>IF(resultats_francais!H708="","",resultats_francais!H708)</f>
        <v/>
      </c>
      <c r="F708" s="59" t="str">
        <f>IF(resultats_francais!I708="","",resultats_francais!I708)</f>
        <v/>
      </c>
      <c r="G708" s="59" t="str">
        <f>IF(resultats_francais!J708="","",resultats_francais!J708)</f>
        <v/>
      </c>
      <c r="H708" s="59" t="str">
        <f>IF(resultats_francais!M708="","",resultats_francais!M708)</f>
        <v/>
      </c>
      <c r="I708" s="59" t="str">
        <f>IF(resultats_francais!N708="","",resultats_francais!N708)</f>
        <v/>
      </c>
      <c r="J708" s="59" t="str">
        <f>IF(resultats_francais!O708="","",resultats_francais!O708)</f>
        <v/>
      </c>
      <c r="K708" s="59" t="str">
        <f>IF(resultats_francais!E708="","",resultats_francais!E708)</f>
        <v/>
      </c>
      <c r="L708" s="59" t="str">
        <f>IF(resultats_francais!F708="","",resultats_francais!F708)</f>
        <v/>
      </c>
      <c r="M708" s="59" t="str">
        <f>IF(resultats_francais!G708="","",resultats_francais!G708)</f>
        <v/>
      </c>
      <c r="N708" s="59" t="str">
        <f>IF(resultats_francais!K708="","",resultats_francais!K708)</f>
        <v/>
      </c>
      <c r="O708" s="59" t="str">
        <f>IF(resultats_francais!L708="","",resultats_francais!L708)</f>
        <v/>
      </c>
      <c r="P708" s="59" t="str">
        <f>IF(resultats_francais!P708="","",resultats_francais!P708)</f>
        <v/>
      </c>
      <c r="Q708" s="59" t="str">
        <f>IF(resultats_francais!Q708="","",resultats_francais!Q708)</f>
        <v/>
      </c>
      <c r="R708" s="59" t="str">
        <f>IF(resultats_francais!R708="","",resultats_francais!R708)</f>
        <v/>
      </c>
      <c r="S708" s="59" t="str">
        <f>IF(resultats_francais!S708="","",resultats_francais!S708)</f>
        <v/>
      </c>
      <c r="T708" s="59" t="str">
        <f>IF(resultats_francais!T708="","",resultats_francais!T708)</f>
        <v/>
      </c>
      <c r="U708" s="59" t="str">
        <f>IF(resultats_francais!U708="","",resultats_francais!U708)</f>
        <v/>
      </c>
    </row>
    <row r="709" spans="1:21" ht="20.100000000000001" customHeight="1" thickBot="1">
      <c r="A709" s="63" t="str">
        <f>IF(resultats_francais!A709="","",resultats_francais!A709)</f>
        <v/>
      </c>
      <c r="B709" s="59" t="str">
        <f>IF(resultats_francais!B709="","",resultats_francais!B709)</f>
        <v/>
      </c>
      <c r="C709" s="59" t="str">
        <f>IF(resultats_francais!C709="","",resultats_francais!C709)</f>
        <v/>
      </c>
      <c r="D709" s="59" t="str">
        <f>IF(resultats_francais!D709="","",resultats_francais!D709)</f>
        <v/>
      </c>
      <c r="E709" s="59" t="str">
        <f>IF(resultats_francais!H709="","",resultats_francais!H709)</f>
        <v/>
      </c>
      <c r="F709" s="59" t="str">
        <f>IF(resultats_francais!I709="","",resultats_francais!I709)</f>
        <v/>
      </c>
      <c r="G709" s="59" t="str">
        <f>IF(resultats_francais!J709="","",resultats_francais!J709)</f>
        <v/>
      </c>
      <c r="H709" s="59" t="str">
        <f>IF(resultats_francais!M709="","",resultats_francais!M709)</f>
        <v/>
      </c>
      <c r="I709" s="59" t="str">
        <f>IF(resultats_francais!N709="","",resultats_francais!N709)</f>
        <v/>
      </c>
      <c r="J709" s="59" t="str">
        <f>IF(resultats_francais!O709="","",resultats_francais!O709)</f>
        <v/>
      </c>
      <c r="K709" s="59" t="str">
        <f>IF(resultats_francais!E709="","",resultats_francais!E709)</f>
        <v/>
      </c>
      <c r="L709" s="59" t="str">
        <f>IF(resultats_francais!F709="","",resultats_francais!F709)</f>
        <v/>
      </c>
      <c r="M709" s="59" t="str">
        <f>IF(resultats_francais!G709="","",resultats_francais!G709)</f>
        <v/>
      </c>
      <c r="N709" s="59" t="str">
        <f>IF(resultats_francais!K709="","",resultats_francais!K709)</f>
        <v/>
      </c>
      <c r="O709" s="59" t="str">
        <f>IF(resultats_francais!L709="","",resultats_francais!L709)</f>
        <v/>
      </c>
      <c r="P709" s="59" t="str">
        <f>IF(resultats_francais!P709="","",resultats_francais!P709)</f>
        <v/>
      </c>
      <c r="Q709" s="59" t="str">
        <f>IF(resultats_francais!Q709="","",resultats_francais!Q709)</f>
        <v/>
      </c>
      <c r="R709" s="59" t="str">
        <f>IF(resultats_francais!R709="","",resultats_francais!R709)</f>
        <v/>
      </c>
      <c r="S709" s="59" t="str">
        <f>IF(resultats_francais!S709="","",resultats_francais!S709)</f>
        <v/>
      </c>
      <c r="T709" s="59" t="str">
        <f>IF(resultats_francais!T709="","",resultats_francais!T709)</f>
        <v/>
      </c>
      <c r="U709" s="59" t="str">
        <f>IF(resultats_francais!U709="","",resultats_francais!U709)</f>
        <v/>
      </c>
    </row>
    <row r="710" spans="1:21" ht="20.100000000000001" customHeight="1" thickBot="1">
      <c r="A710" s="63" t="str">
        <f>IF(resultats_francais!A710="","",resultats_francais!A710)</f>
        <v/>
      </c>
      <c r="B710" s="59" t="str">
        <f>IF(resultats_francais!B710="","",resultats_francais!B710)</f>
        <v/>
      </c>
      <c r="C710" s="59" t="str">
        <f>IF(resultats_francais!C710="","",resultats_francais!C710)</f>
        <v/>
      </c>
      <c r="D710" s="59" t="str">
        <f>IF(resultats_francais!D710="","",resultats_francais!D710)</f>
        <v/>
      </c>
      <c r="E710" s="59" t="str">
        <f>IF(resultats_francais!H710="","",resultats_francais!H710)</f>
        <v/>
      </c>
      <c r="F710" s="59" t="str">
        <f>IF(resultats_francais!I710="","",resultats_francais!I710)</f>
        <v/>
      </c>
      <c r="G710" s="59" t="str">
        <f>IF(resultats_francais!J710="","",resultats_francais!J710)</f>
        <v/>
      </c>
      <c r="H710" s="59" t="str">
        <f>IF(resultats_francais!M710="","",resultats_francais!M710)</f>
        <v/>
      </c>
      <c r="I710" s="59" t="str">
        <f>IF(resultats_francais!N710="","",resultats_francais!N710)</f>
        <v/>
      </c>
      <c r="J710" s="59" t="str">
        <f>IF(resultats_francais!O710="","",resultats_francais!O710)</f>
        <v/>
      </c>
      <c r="K710" s="59" t="str">
        <f>IF(resultats_francais!E710="","",resultats_francais!E710)</f>
        <v/>
      </c>
      <c r="L710" s="59" t="str">
        <f>IF(resultats_francais!F710="","",resultats_francais!F710)</f>
        <v/>
      </c>
      <c r="M710" s="59" t="str">
        <f>IF(resultats_francais!G710="","",resultats_francais!G710)</f>
        <v/>
      </c>
      <c r="N710" s="59" t="str">
        <f>IF(resultats_francais!K710="","",resultats_francais!K710)</f>
        <v/>
      </c>
      <c r="O710" s="59" t="str">
        <f>IF(resultats_francais!L710="","",resultats_francais!L710)</f>
        <v/>
      </c>
      <c r="P710" s="59" t="str">
        <f>IF(resultats_francais!P710="","",resultats_francais!P710)</f>
        <v/>
      </c>
      <c r="Q710" s="59" t="str">
        <f>IF(resultats_francais!Q710="","",resultats_francais!Q710)</f>
        <v/>
      </c>
      <c r="R710" s="59" t="str">
        <f>IF(resultats_francais!R710="","",resultats_francais!R710)</f>
        <v/>
      </c>
      <c r="S710" s="59" t="str">
        <f>IF(resultats_francais!S710="","",resultats_francais!S710)</f>
        <v/>
      </c>
      <c r="T710" s="59" t="str">
        <f>IF(resultats_francais!T710="","",resultats_francais!T710)</f>
        <v/>
      </c>
      <c r="U710" s="59" t="str">
        <f>IF(resultats_francais!U710="","",resultats_francais!U710)</f>
        <v/>
      </c>
    </row>
    <row r="711" spans="1:21" ht="20.100000000000001" customHeight="1" thickBot="1">
      <c r="A711" s="63" t="str">
        <f>IF(resultats_francais!A711="","",resultats_francais!A711)</f>
        <v/>
      </c>
      <c r="B711" s="59" t="str">
        <f>IF(resultats_francais!B711="","",resultats_francais!B711)</f>
        <v/>
      </c>
      <c r="C711" s="59" t="str">
        <f>IF(resultats_francais!C711="","",resultats_francais!C711)</f>
        <v/>
      </c>
      <c r="D711" s="59" t="str">
        <f>IF(resultats_francais!D711="","",resultats_francais!D711)</f>
        <v/>
      </c>
      <c r="E711" s="59" t="str">
        <f>IF(resultats_francais!H711="","",resultats_francais!H711)</f>
        <v/>
      </c>
      <c r="F711" s="59" t="str">
        <f>IF(resultats_francais!I711="","",resultats_francais!I711)</f>
        <v/>
      </c>
      <c r="G711" s="59" t="str">
        <f>IF(resultats_francais!J711="","",resultats_francais!J711)</f>
        <v/>
      </c>
      <c r="H711" s="59" t="str">
        <f>IF(resultats_francais!M711="","",resultats_francais!M711)</f>
        <v/>
      </c>
      <c r="I711" s="59" t="str">
        <f>IF(resultats_francais!N711="","",resultats_francais!N711)</f>
        <v/>
      </c>
      <c r="J711" s="59" t="str">
        <f>IF(resultats_francais!O711="","",resultats_francais!O711)</f>
        <v/>
      </c>
      <c r="K711" s="59" t="str">
        <f>IF(resultats_francais!E711="","",resultats_francais!E711)</f>
        <v/>
      </c>
      <c r="L711" s="59" t="str">
        <f>IF(resultats_francais!F711="","",resultats_francais!F711)</f>
        <v/>
      </c>
      <c r="M711" s="59" t="str">
        <f>IF(resultats_francais!G711="","",resultats_francais!G711)</f>
        <v/>
      </c>
      <c r="N711" s="59" t="str">
        <f>IF(resultats_francais!K711="","",resultats_francais!K711)</f>
        <v/>
      </c>
      <c r="O711" s="59" t="str">
        <f>IF(resultats_francais!L711="","",resultats_francais!L711)</f>
        <v/>
      </c>
      <c r="P711" s="59" t="str">
        <f>IF(resultats_francais!P711="","",resultats_francais!P711)</f>
        <v/>
      </c>
      <c r="Q711" s="59" t="str">
        <f>IF(resultats_francais!Q711="","",resultats_francais!Q711)</f>
        <v/>
      </c>
      <c r="R711" s="59" t="str">
        <f>IF(resultats_francais!R711="","",resultats_francais!R711)</f>
        <v/>
      </c>
      <c r="S711" s="59" t="str">
        <f>IF(resultats_francais!S711="","",resultats_francais!S711)</f>
        <v/>
      </c>
      <c r="T711" s="59" t="str">
        <f>IF(resultats_francais!T711="","",resultats_francais!T711)</f>
        <v/>
      </c>
      <c r="U711" s="59" t="str">
        <f>IF(resultats_francais!U711="","",resultats_francais!U711)</f>
        <v/>
      </c>
    </row>
    <row r="712" spans="1:21" ht="20.100000000000001" customHeight="1" thickBot="1">
      <c r="A712" s="63" t="str">
        <f>IF(resultats_francais!A712="","",resultats_francais!A712)</f>
        <v/>
      </c>
      <c r="B712" s="59" t="str">
        <f>IF(resultats_francais!B712="","",resultats_francais!B712)</f>
        <v/>
      </c>
      <c r="C712" s="59" t="str">
        <f>IF(resultats_francais!C712="","",resultats_francais!C712)</f>
        <v/>
      </c>
      <c r="D712" s="59" t="str">
        <f>IF(resultats_francais!D712="","",resultats_francais!D712)</f>
        <v/>
      </c>
      <c r="E712" s="59" t="str">
        <f>IF(resultats_francais!H712="","",resultats_francais!H712)</f>
        <v/>
      </c>
      <c r="F712" s="59" t="str">
        <f>IF(resultats_francais!I712="","",resultats_francais!I712)</f>
        <v/>
      </c>
      <c r="G712" s="59" t="str">
        <f>IF(resultats_francais!J712="","",resultats_francais!J712)</f>
        <v/>
      </c>
      <c r="H712" s="59" t="str">
        <f>IF(resultats_francais!M712="","",resultats_francais!M712)</f>
        <v/>
      </c>
      <c r="I712" s="59" t="str">
        <f>IF(resultats_francais!N712="","",resultats_francais!N712)</f>
        <v/>
      </c>
      <c r="J712" s="59" t="str">
        <f>IF(resultats_francais!O712="","",resultats_francais!O712)</f>
        <v/>
      </c>
      <c r="K712" s="59" t="str">
        <f>IF(resultats_francais!E712="","",resultats_francais!E712)</f>
        <v/>
      </c>
      <c r="L712" s="59" t="str">
        <f>IF(resultats_francais!F712="","",resultats_francais!F712)</f>
        <v/>
      </c>
      <c r="M712" s="59" t="str">
        <f>IF(resultats_francais!G712="","",resultats_francais!G712)</f>
        <v/>
      </c>
      <c r="N712" s="59" t="str">
        <f>IF(resultats_francais!K712="","",resultats_francais!K712)</f>
        <v/>
      </c>
      <c r="O712" s="59" t="str">
        <f>IF(resultats_francais!L712="","",resultats_francais!L712)</f>
        <v/>
      </c>
      <c r="P712" s="59" t="str">
        <f>IF(resultats_francais!P712="","",resultats_francais!P712)</f>
        <v/>
      </c>
      <c r="Q712" s="59" t="str">
        <f>IF(resultats_francais!Q712="","",resultats_francais!Q712)</f>
        <v/>
      </c>
      <c r="R712" s="59" t="str">
        <f>IF(resultats_francais!R712="","",resultats_francais!R712)</f>
        <v/>
      </c>
      <c r="S712" s="59" t="str">
        <f>IF(resultats_francais!S712="","",resultats_francais!S712)</f>
        <v/>
      </c>
      <c r="T712" s="59" t="str">
        <f>IF(resultats_francais!T712="","",resultats_francais!T712)</f>
        <v/>
      </c>
      <c r="U712" s="59" t="str">
        <f>IF(resultats_francais!U712="","",resultats_francais!U712)</f>
        <v/>
      </c>
    </row>
    <row r="713" spans="1:21" ht="20.100000000000001" customHeight="1" thickBot="1">
      <c r="A713" s="63" t="str">
        <f>IF(resultats_francais!A713="","",resultats_francais!A713)</f>
        <v/>
      </c>
      <c r="B713" s="59" t="str">
        <f>IF(resultats_francais!B713="","",resultats_francais!B713)</f>
        <v/>
      </c>
      <c r="C713" s="59" t="str">
        <f>IF(resultats_francais!C713="","",resultats_francais!C713)</f>
        <v/>
      </c>
      <c r="D713" s="59" t="str">
        <f>IF(resultats_francais!D713="","",resultats_francais!D713)</f>
        <v/>
      </c>
      <c r="E713" s="59" t="str">
        <f>IF(resultats_francais!H713="","",resultats_francais!H713)</f>
        <v/>
      </c>
      <c r="F713" s="59" t="str">
        <f>IF(resultats_francais!I713="","",resultats_francais!I713)</f>
        <v/>
      </c>
      <c r="G713" s="59" t="str">
        <f>IF(resultats_francais!J713="","",resultats_francais!J713)</f>
        <v/>
      </c>
      <c r="H713" s="59" t="str">
        <f>IF(resultats_francais!M713="","",resultats_francais!M713)</f>
        <v/>
      </c>
      <c r="I713" s="59" t="str">
        <f>IF(resultats_francais!N713="","",resultats_francais!N713)</f>
        <v/>
      </c>
      <c r="J713" s="59" t="str">
        <f>IF(resultats_francais!O713="","",resultats_francais!O713)</f>
        <v/>
      </c>
      <c r="K713" s="59" t="str">
        <f>IF(resultats_francais!E713="","",resultats_francais!E713)</f>
        <v/>
      </c>
      <c r="L713" s="59" t="str">
        <f>IF(resultats_francais!F713="","",resultats_francais!F713)</f>
        <v/>
      </c>
      <c r="M713" s="59" t="str">
        <f>IF(resultats_francais!G713="","",resultats_francais!G713)</f>
        <v/>
      </c>
      <c r="N713" s="59" t="str">
        <f>IF(resultats_francais!K713="","",resultats_francais!K713)</f>
        <v/>
      </c>
      <c r="O713" s="59" t="str">
        <f>IF(resultats_francais!L713="","",resultats_francais!L713)</f>
        <v/>
      </c>
      <c r="P713" s="59" t="str">
        <f>IF(resultats_francais!P713="","",resultats_francais!P713)</f>
        <v/>
      </c>
      <c r="Q713" s="59" t="str">
        <f>IF(resultats_francais!Q713="","",resultats_francais!Q713)</f>
        <v/>
      </c>
      <c r="R713" s="59" t="str">
        <f>IF(resultats_francais!R713="","",resultats_francais!R713)</f>
        <v/>
      </c>
      <c r="S713" s="59" t="str">
        <f>IF(resultats_francais!S713="","",resultats_francais!S713)</f>
        <v/>
      </c>
      <c r="T713" s="59" t="str">
        <f>IF(resultats_francais!T713="","",resultats_francais!T713)</f>
        <v/>
      </c>
      <c r="U713" s="59" t="str">
        <f>IF(resultats_francais!U713="","",resultats_francais!U713)</f>
        <v/>
      </c>
    </row>
    <row r="714" spans="1:21" ht="20.100000000000001" customHeight="1" thickBot="1">
      <c r="A714" s="63" t="str">
        <f>IF(resultats_francais!A714="","",resultats_francais!A714)</f>
        <v/>
      </c>
      <c r="B714" s="59" t="str">
        <f>IF(resultats_francais!B714="","",resultats_francais!B714)</f>
        <v/>
      </c>
      <c r="C714" s="59" t="str">
        <f>IF(resultats_francais!C714="","",resultats_francais!C714)</f>
        <v/>
      </c>
      <c r="D714" s="59" t="str">
        <f>IF(resultats_francais!D714="","",resultats_francais!D714)</f>
        <v/>
      </c>
      <c r="E714" s="59" t="str">
        <f>IF(resultats_francais!H714="","",resultats_francais!H714)</f>
        <v/>
      </c>
      <c r="F714" s="59" t="str">
        <f>IF(resultats_francais!I714="","",resultats_francais!I714)</f>
        <v/>
      </c>
      <c r="G714" s="59" t="str">
        <f>IF(resultats_francais!J714="","",resultats_francais!J714)</f>
        <v/>
      </c>
      <c r="H714" s="59" t="str">
        <f>IF(resultats_francais!M714="","",resultats_francais!M714)</f>
        <v/>
      </c>
      <c r="I714" s="59" t="str">
        <f>IF(resultats_francais!N714="","",resultats_francais!N714)</f>
        <v/>
      </c>
      <c r="J714" s="59" t="str">
        <f>IF(resultats_francais!O714="","",resultats_francais!O714)</f>
        <v/>
      </c>
      <c r="K714" s="59" t="str">
        <f>IF(resultats_francais!E714="","",resultats_francais!E714)</f>
        <v/>
      </c>
      <c r="L714" s="59" t="str">
        <f>IF(resultats_francais!F714="","",resultats_francais!F714)</f>
        <v/>
      </c>
      <c r="M714" s="59" t="str">
        <f>IF(resultats_francais!G714="","",resultats_francais!G714)</f>
        <v/>
      </c>
      <c r="N714" s="59" t="str">
        <f>IF(resultats_francais!K714="","",resultats_francais!K714)</f>
        <v/>
      </c>
      <c r="O714" s="59" t="str">
        <f>IF(resultats_francais!L714="","",resultats_francais!L714)</f>
        <v/>
      </c>
      <c r="P714" s="59" t="str">
        <f>IF(resultats_francais!P714="","",resultats_francais!P714)</f>
        <v/>
      </c>
      <c r="Q714" s="59" t="str">
        <f>IF(resultats_francais!Q714="","",resultats_francais!Q714)</f>
        <v/>
      </c>
      <c r="R714" s="59" t="str">
        <f>IF(resultats_francais!R714="","",resultats_francais!R714)</f>
        <v/>
      </c>
      <c r="S714" s="59" t="str">
        <f>IF(resultats_francais!S714="","",resultats_francais!S714)</f>
        <v/>
      </c>
      <c r="T714" s="59" t="str">
        <f>IF(resultats_francais!T714="","",resultats_francais!T714)</f>
        <v/>
      </c>
      <c r="U714" s="59" t="str">
        <f>IF(resultats_francais!U714="","",resultats_francais!U714)</f>
        <v/>
      </c>
    </row>
    <row r="715" spans="1:21" ht="20.100000000000001" customHeight="1" thickBot="1">
      <c r="A715" s="63" t="str">
        <f>IF(resultats_francais!A715="","",resultats_francais!A715)</f>
        <v/>
      </c>
      <c r="B715" s="59" t="str">
        <f>IF(resultats_francais!B715="","",resultats_francais!B715)</f>
        <v/>
      </c>
      <c r="C715" s="59" t="str">
        <f>IF(resultats_francais!C715="","",resultats_francais!C715)</f>
        <v/>
      </c>
      <c r="D715" s="59" t="str">
        <f>IF(resultats_francais!D715="","",resultats_francais!D715)</f>
        <v/>
      </c>
      <c r="E715" s="59" t="str">
        <f>IF(resultats_francais!H715="","",resultats_francais!H715)</f>
        <v/>
      </c>
      <c r="F715" s="59" t="str">
        <f>IF(resultats_francais!I715="","",resultats_francais!I715)</f>
        <v/>
      </c>
      <c r="G715" s="59" t="str">
        <f>IF(resultats_francais!J715="","",resultats_francais!J715)</f>
        <v/>
      </c>
      <c r="H715" s="59" t="str">
        <f>IF(resultats_francais!M715="","",resultats_francais!M715)</f>
        <v/>
      </c>
      <c r="I715" s="59" t="str">
        <f>IF(resultats_francais!N715="","",resultats_francais!N715)</f>
        <v/>
      </c>
      <c r="J715" s="59" t="str">
        <f>IF(resultats_francais!O715="","",resultats_francais!O715)</f>
        <v/>
      </c>
      <c r="K715" s="59" t="str">
        <f>IF(resultats_francais!E715="","",resultats_francais!E715)</f>
        <v/>
      </c>
      <c r="L715" s="59" t="str">
        <f>IF(resultats_francais!F715="","",resultats_francais!F715)</f>
        <v/>
      </c>
      <c r="M715" s="59" t="str">
        <f>IF(resultats_francais!G715="","",resultats_francais!G715)</f>
        <v/>
      </c>
      <c r="N715" s="59" t="str">
        <f>IF(resultats_francais!K715="","",resultats_francais!K715)</f>
        <v/>
      </c>
      <c r="O715" s="59" t="str">
        <f>IF(resultats_francais!L715="","",resultats_francais!L715)</f>
        <v/>
      </c>
      <c r="P715" s="59" t="str">
        <f>IF(resultats_francais!P715="","",resultats_francais!P715)</f>
        <v/>
      </c>
      <c r="Q715" s="59" t="str">
        <f>IF(resultats_francais!Q715="","",resultats_francais!Q715)</f>
        <v/>
      </c>
      <c r="R715" s="59" t="str">
        <f>IF(resultats_francais!R715="","",resultats_francais!R715)</f>
        <v/>
      </c>
      <c r="S715" s="59" t="str">
        <f>IF(resultats_francais!S715="","",resultats_francais!S715)</f>
        <v/>
      </c>
      <c r="T715" s="59" t="str">
        <f>IF(resultats_francais!T715="","",resultats_francais!T715)</f>
        <v/>
      </c>
      <c r="U715" s="59" t="str">
        <f>IF(resultats_francais!U715="","",resultats_francais!U715)</f>
        <v/>
      </c>
    </row>
    <row r="716" spans="1:21" ht="20.100000000000001" customHeight="1" thickBot="1">
      <c r="A716" s="63" t="str">
        <f>IF(resultats_francais!A716="","",resultats_francais!A716)</f>
        <v/>
      </c>
      <c r="B716" s="59" t="str">
        <f>IF(resultats_francais!B716="","",resultats_francais!B716)</f>
        <v/>
      </c>
      <c r="C716" s="59" t="str">
        <f>IF(resultats_francais!C716="","",resultats_francais!C716)</f>
        <v/>
      </c>
      <c r="D716" s="59" t="str">
        <f>IF(resultats_francais!D716="","",resultats_francais!D716)</f>
        <v/>
      </c>
      <c r="E716" s="59" t="str">
        <f>IF(resultats_francais!H716="","",resultats_francais!H716)</f>
        <v/>
      </c>
      <c r="F716" s="59" t="str">
        <f>IF(resultats_francais!I716="","",resultats_francais!I716)</f>
        <v/>
      </c>
      <c r="G716" s="59" t="str">
        <f>IF(resultats_francais!J716="","",resultats_francais!J716)</f>
        <v/>
      </c>
      <c r="H716" s="59" t="str">
        <f>IF(resultats_francais!M716="","",resultats_francais!M716)</f>
        <v/>
      </c>
      <c r="I716" s="59" t="str">
        <f>IF(resultats_francais!N716="","",resultats_francais!N716)</f>
        <v/>
      </c>
      <c r="J716" s="59" t="str">
        <f>IF(resultats_francais!O716="","",resultats_francais!O716)</f>
        <v/>
      </c>
      <c r="K716" s="59" t="str">
        <f>IF(resultats_francais!E716="","",resultats_francais!E716)</f>
        <v/>
      </c>
      <c r="L716" s="59" t="str">
        <f>IF(resultats_francais!F716="","",resultats_francais!F716)</f>
        <v/>
      </c>
      <c r="M716" s="59" t="str">
        <f>IF(resultats_francais!G716="","",resultats_francais!G716)</f>
        <v/>
      </c>
      <c r="N716" s="59" t="str">
        <f>IF(resultats_francais!K716="","",resultats_francais!K716)</f>
        <v/>
      </c>
      <c r="O716" s="59" t="str">
        <f>IF(resultats_francais!L716="","",resultats_francais!L716)</f>
        <v/>
      </c>
      <c r="P716" s="59" t="str">
        <f>IF(resultats_francais!P716="","",resultats_francais!P716)</f>
        <v/>
      </c>
      <c r="Q716" s="59" t="str">
        <f>IF(resultats_francais!Q716="","",resultats_francais!Q716)</f>
        <v/>
      </c>
      <c r="R716" s="59" t="str">
        <f>IF(resultats_francais!R716="","",resultats_francais!R716)</f>
        <v/>
      </c>
      <c r="S716" s="59" t="str">
        <f>IF(resultats_francais!S716="","",resultats_francais!S716)</f>
        <v/>
      </c>
      <c r="T716" s="59" t="str">
        <f>IF(resultats_francais!T716="","",resultats_francais!T716)</f>
        <v/>
      </c>
      <c r="U716" s="59" t="str">
        <f>IF(resultats_francais!U716="","",resultats_francais!U716)</f>
        <v/>
      </c>
    </row>
    <row r="717" spans="1:21" ht="20.100000000000001" customHeight="1" thickBot="1">
      <c r="A717" s="63" t="str">
        <f>IF(resultats_francais!A717="","",resultats_francais!A717)</f>
        <v/>
      </c>
      <c r="B717" s="59" t="str">
        <f>IF(resultats_francais!B717="","",resultats_francais!B717)</f>
        <v/>
      </c>
      <c r="C717" s="59" t="str">
        <f>IF(resultats_francais!C717="","",resultats_francais!C717)</f>
        <v/>
      </c>
      <c r="D717" s="59" t="str">
        <f>IF(resultats_francais!D717="","",resultats_francais!D717)</f>
        <v/>
      </c>
      <c r="E717" s="59" t="str">
        <f>IF(resultats_francais!H717="","",resultats_francais!H717)</f>
        <v/>
      </c>
      <c r="F717" s="59" t="str">
        <f>IF(resultats_francais!I717="","",resultats_francais!I717)</f>
        <v/>
      </c>
      <c r="G717" s="59" t="str">
        <f>IF(resultats_francais!J717="","",resultats_francais!J717)</f>
        <v/>
      </c>
      <c r="H717" s="59" t="str">
        <f>IF(resultats_francais!M717="","",resultats_francais!M717)</f>
        <v/>
      </c>
      <c r="I717" s="59" t="str">
        <f>IF(resultats_francais!N717="","",resultats_francais!N717)</f>
        <v/>
      </c>
      <c r="J717" s="59" t="str">
        <f>IF(resultats_francais!O717="","",resultats_francais!O717)</f>
        <v/>
      </c>
      <c r="K717" s="59" t="str">
        <f>IF(resultats_francais!E717="","",resultats_francais!E717)</f>
        <v/>
      </c>
      <c r="L717" s="59" t="str">
        <f>IF(resultats_francais!F717="","",resultats_francais!F717)</f>
        <v/>
      </c>
      <c r="M717" s="59" t="str">
        <f>IF(resultats_francais!G717="","",resultats_francais!G717)</f>
        <v/>
      </c>
      <c r="N717" s="59" t="str">
        <f>IF(resultats_francais!K717="","",resultats_francais!K717)</f>
        <v/>
      </c>
      <c r="O717" s="59" t="str">
        <f>IF(resultats_francais!L717="","",resultats_francais!L717)</f>
        <v/>
      </c>
      <c r="P717" s="59" t="str">
        <f>IF(resultats_francais!P717="","",resultats_francais!P717)</f>
        <v/>
      </c>
      <c r="Q717" s="59" t="str">
        <f>IF(resultats_francais!Q717="","",resultats_francais!Q717)</f>
        <v/>
      </c>
      <c r="R717" s="59" t="str">
        <f>IF(resultats_francais!R717="","",resultats_francais!R717)</f>
        <v/>
      </c>
      <c r="S717" s="59" t="str">
        <f>IF(resultats_francais!S717="","",resultats_francais!S717)</f>
        <v/>
      </c>
      <c r="T717" s="59" t="str">
        <f>IF(resultats_francais!T717="","",resultats_francais!T717)</f>
        <v/>
      </c>
      <c r="U717" s="59" t="str">
        <f>IF(resultats_francais!U717="","",resultats_francais!U717)</f>
        <v/>
      </c>
    </row>
    <row r="718" spans="1:21" ht="20.100000000000001" customHeight="1" thickBot="1">
      <c r="A718" s="63" t="str">
        <f>IF(resultats_francais!A718="","",resultats_francais!A718)</f>
        <v/>
      </c>
      <c r="B718" s="59" t="str">
        <f>IF(resultats_francais!B718="","",resultats_francais!B718)</f>
        <v/>
      </c>
      <c r="C718" s="59" t="str">
        <f>IF(resultats_francais!C718="","",resultats_francais!C718)</f>
        <v/>
      </c>
      <c r="D718" s="59" t="str">
        <f>IF(resultats_francais!D718="","",resultats_francais!D718)</f>
        <v/>
      </c>
      <c r="E718" s="59" t="str">
        <f>IF(resultats_francais!H718="","",resultats_francais!H718)</f>
        <v/>
      </c>
      <c r="F718" s="59" t="str">
        <f>IF(resultats_francais!I718="","",resultats_francais!I718)</f>
        <v/>
      </c>
      <c r="G718" s="59" t="str">
        <f>IF(resultats_francais!J718="","",resultats_francais!J718)</f>
        <v/>
      </c>
      <c r="H718" s="59" t="str">
        <f>IF(resultats_francais!M718="","",resultats_francais!M718)</f>
        <v/>
      </c>
      <c r="I718" s="59" t="str">
        <f>IF(resultats_francais!N718="","",resultats_francais!N718)</f>
        <v/>
      </c>
      <c r="J718" s="59" t="str">
        <f>IF(resultats_francais!O718="","",resultats_francais!O718)</f>
        <v/>
      </c>
      <c r="K718" s="59" t="str">
        <f>IF(resultats_francais!E718="","",resultats_francais!E718)</f>
        <v/>
      </c>
      <c r="L718" s="59" t="str">
        <f>IF(resultats_francais!F718="","",resultats_francais!F718)</f>
        <v/>
      </c>
      <c r="M718" s="59" t="str">
        <f>IF(resultats_francais!G718="","",resultats_francais!G718)</f>
        <v/>
      </c>
      <c r="N718" s="59" t="str">
        <f>IF(resultats_francais!K718="","",resultats_francais!K718)</f>
        <v/>
      </c>
      <c r="O718" s="59" t="str">
        <f>IF(resultats_francais!L718="","",resultats_francais!L718)</f>
        <v/>
      </c>
      <c r="P718" s="59" t="str">
        <f>IF(resultats_francais!P718="","",resultats_francais!P718)</f>
        <v/>
      </c>
      <c r="Q718" s="59" t="str">
        <f>IF(resultats_francais!Q718="","",resultats_francais!Q718)</f>
        <v/>
      </c>
      <c r="R718" s="59" t="str">
        <f>IF(resultats_francais!R718="","",resultats_francais!R718)</f>
        <v/>
      </c>
      <c r="S718" s="59" t="str">
        <f>IF(resultats_francais!S718="","",resultats_francais!S718)</f>
        <v/>
      </c>
      <c r="T718" s="59" t="str">
        <f>IF(resultats_francais!T718="","",resultats_francais!T718)</f>
        <v/>
      </c>
      <c r="U718" s="59" t="str">
        <f>IF(resultats_francais!U718="","",resultats_francais!U718)</f>
        <v/>
      </c>
    </row>
    <row r="719" spans="1:21" ht="20.100000000000001" customHeight="1" thickBot="1">
      <c r="A719" s="63" t="str">
        <f>IF(resultats_francais!A719="","",resultats_francais!A719)</f>
        <v/>
      </c>
      <c r="B719" s="59" t="str">
        <f>IF(resultats_francais!B719="","",resultats_francais!B719)</f>
        <v/>
      </c>
      <c r="C719" s="59" t="str">
        <f>IF(resultats_francais!C719="","",resultats_francais!C719)</f>
        <v/>
      </c>
      <c r="D719" s="59" t="str">
        <f>IF(resultats_francais!D719="","",resultats_francais!D719)</f>
        <v/>
      </c>
      <c r="E719" s="59" t="str">
        <f>IF(resultats_francais!H719="","",resultats_francais!H719)</f>
        <v/>
      </c>
      <c r="F719" s="59" t="str">
        <f>IF(resultats_francais!I719="","",resultats_francais!I719)</f>
        <v/>
      </c>
      <c r="G719" s="59" t="str">
        <f>IF(resultats_francais!J719="","",resultats_francais!J719)</f>
        <v/>
      </c>
      <c r="H719" s="59" t="str">
        <f>IF(resultats_francais!M719="","",resultats_francais!M719)</f>
        <v/>
      </c>
      <c r="I719" s="59" t="str">
        <f>IF(resultats_francais!N719="","",resultats_francais!N719)</f>
        <v/>
      </c>
      <c r="J719" s="59" t="str">
        <f>IF(resultats_francais!O719="","",resultats_francais!O719)</f>
        <v/>
      </c>
      <c r="K719" s="59" t="str">
        <f>IF(resultats_francais!E719="","",resultats_francais!E719)</f>
        <v/>
      </c>
      <c r="L719" s="59" t="str">
        <f>IF(resultats_francais!F719="","",resultats_francais!F719)</f>
        <v/>
      </c>
      <c r="M719" s="59" t="str">
        <f>IF(resultats_francais!G719="","",resultats_francais!G719)</f>
        <v/>
      </c>
      <c r="N719" s="59" t="str">
        <f>IF(resultats_francais!K719="","",resultats_francais!K719)</f>
        <v/>
      </c>
      <c r="O719" s="59" t="str">
        <f>IF(resultats_francais!L719="","",resultats_francais!L719)</f>
        <v/>
      </c>
      <c r="P719" s="59" t="str">
        <f>IF(resultats_francais!P719="","",resultats_francais!P719)</f>
        <v/>
      </c>
      <c r="Q719" s="59" t="str">
        <f>IF(resultats_francais!Q719="","",resultats_francais!Q719)</f>
        <v/>
      </c>
      <c r="R719" s="59" t="str">
        <f>IF(resultats_francais!R719="","",resultats_francais!R719)</f>
        <v/>
      </c>
      <c r="S719" s="59" t="str">
        <f>IF(resultats_francais!S719="","",resultats_francais!S719)</f>
        <v/>
      </c>
      <c r="T719" s="59" t="str">
        <f>IF(resultats_francais!T719="","",resultats_francais!T719)</f>
        <v/>
      </c>
      <c r="U719" s="59" t="str">
        <f>IF(resultats_francais!U719="","",resultats_francais!U719)</f>
        <v/>
      </c>
    </row>
    <row r="720" spans="1:21" ht="20.100000000000001" customHeight="1" thickBot="1">
      <c r="A720" s="63" t="str">
        <f>IF(resultats_francais!A720="","",resultats_francais!A720)</f>
        <v/>
      </c>
      <c r="B720" s="59" t="str">
        <f>IF(resultats_francais!B720="","",resultats_francais!B720)</f>
        <v/>
      </c>
      <c r="C720" s="59" t="str">
        <f>IF(resultats_francais!C720="","",resultats_francais!C720)</f>
        <v/>
      </c>
      <c r="D720" s="59" t="str">
        <f>IF(resultats_francais!D720="","",resultats_francais!D720)</f>
        <v/>
      </c>
      <c r="E720" s="59" t="str">
        <f>IF(resultats_francais!H720="","",resultats_francais!H720)</f>
        <v/>
      </c>
      <c r="F720" s="59" t="str">
        <f>IF(resultats_francais!I720="","",resultats_francais!I720)</f>
        <v/>
      </c>
      <c r="G720" s="59" t="str">
        <f>IF(resultats_francais!J720="","",resultats_francais!J720)</f>
        <v/>
      </c>
      <c r="H720" s="59" t="str">
        <f>IF(resultats_francais!M720="","",resultats_francais!M720)</f>
        <v/>
      </c>
      <c r="I720" s="59" t="str">
        <f>IF(resultats_francais!N720="","",resultats_francais!N720)</f>
        <v/>
      </c>
      <c r="J720" s="59" t="str">
        <f>IF(resultats_francais!O720="","",resultats_francais!O720)</f>
        <v/>
      </c>
      <c r="K720" s="59" t="str">
        <f>IF(resultats_francais!E720="","",resultats_francais!E720)</f>
        <v/>
      </c>
      <c r="L720" s="59" t="str">
        <f>IF(resultats_francais!F720="","",resultats_francais!F720)</f>
        <v/>
      </c>
      <c r="M720" s="59" t="str">
        <f>IF(resultats_francais!G720="","",resultats_francais!G720)</f>
        <v/>
      </c>
      <c r="N720" s="59" t="str">
        <f>IF(resultats_francais!K720="","",resultats_francais!K720)</f>
        <v/>
      </c>
      <c r="O720" s="59" t="str">
        <f>IF(resultats_francais!L720="","",resultats_francais!L720)</f>
        <v/>
      </c>
      <c r="P720" s="59" t="str">
        <f>IF(resultats_francais!P720="","",resultats_francais!P720)</f>
        <v/>
      </c>
      <c r="Q720" s="59" t="str">
        <f>IF(resultats_francais!Q720="","",resultats_francais!Q720)</f>
        <v/>
      </c>
      <c r="R720" s="59" t="str">
        <f>IF(resultats_francais!R720="","",resultats_francais!R720)</f>
        <v/>
      </c>
      <c r="S720" s="59" t="str">
        <f>IF(resultats_francais!S720="","",resultats_francais!S720)</f>
        <v/>
      </c>
      <c r="T720" s="59" t="str">
        <f>IF(resultats_francais!T720="","",resultats_francais!T720)</f>
        <v/>
      </c>
      <c r="U720" s="59" t="str">
        <f>IF(resultats_francais!U720="","",resultats_francais!U720)</f>
        <v/>
      </c>
    </row>
    <row r="721" spans="1:21" ht="20.100000000000001" customHeight="1" thickBot="1">
      <c r="A721" s="63" t="str">
        <f>IF(resultats_francais!A721="","",resultats_francais!A721)</f>
        <v/>
      </c>
      <c r="B721" s="59" t="str">
        <f>IF(resultats_francais!B721="","",resultats_francais!B721)</f>
        <v/>
      </c>
      <c r="C721" s="59" t="str">
        <f>IF(resultats_francais!C721="","",resultats_francais!C721)</f>
        <v/>
      </c>
      <c r="D721" s="59" t="str">
        <f>IF(resultats_francais!D721="","",resultats_francais!D721)</f>
        <v/>
      </c>
      <c r="E721" s="59" t="str">
        <f>IF(resultats_francais!H721="","",resultats_francais!H721)</f>
        <v/>
      </c>
      <c r="F721" s="59" t="str">
        <f>IF(resultats_francais!I721="","",resultats_francais!I721)</f>
        <v/>
      </c>
      <c r="G721" s="59" t="str">
        <f>IF(resultats_francais!J721="","",resultats_francais!J721)</f>
        <v/>
      </c>
      <c r="H721" s="59" t="str">
        <f>IF(resultats_francais!M721="","",resultats_francais!M721)</f>
        <v/>
      </c>
      <c r="I721" s="59" t="str">
        <f>IF(resultats_francais!N721="","",resultats_francais!N721)</f>
        <v/>
      </c>
      <c r="J721" s="59" t="str">
        <f>IF(resultats_francais!O721="","",resultats_francais!O721)</f>
        <v/>
      </c>
      <c r="K721" s="59" t="str">
        <f>IF(resultats_francais!E721="","",resultats_francais!E721)</f>
        <v/>
      </c>
      <c r="L721" s="59" t="str">
        <f>IF(resultats_francais!F721="","",resultats_francais!F721)</f>
        <v/>
      </c>
      <c r="M721" s="59" t="str">
        <f>IF(resultats_francais!G721="","",resultats_francais!G721)</f>
        <v/>
      </c>
      <c r="N721" s="59" t="str">
        <f>IF(resultats_francais!K721="","",resultats_francais!K721)</f>
        <v/>
      </c>
      <c r="O721" s="59" t="str">
        <f>IF(resultats_francais!L721="","",resultats_francais!L721)</f>
        <v/>
      </c>
      <c r="P721" s="59" t="str">
        <f>IF(resultats_francais!P721="","",resultats_francais!P721)</f>
        <v/>
      </c>
      <c r="Q721" s="59" t="str">
        <f>IF(resultats_francais!Q721="","",resultats_francais!Q721)</f>
        <v/>
      </c>
      <c r="R721" s="59" t="str">
        <f>IF(resultats_francais!R721="","",resultats_francais!R721)</f>
        <v/>
      </c>
      <c r="S721" s="59" t="str">
        <f>IF(resultats_francais!S721="","",resultats_francais!S721)</f>
        <v/>
      </c>
      <c r="T721" s="59" t="str">
        <f>IF(resultats_francais!T721="","",resultats_francais!T721)</f>
        <v/>
      </c>
      <c r="U721" s="59" t="str">
        <f>IF(resultats_francais!U721="","",resultats_francais!U721)</f>
        <v/>
      </c>
    </row>
    <row r="722" spans="1:21" ht="20.100000000000001" customHeight="1" thickBot="1">
      <c r="A722" s="63" t="str">
        <f>IF(resultats_francais!A722="","",resultats_francais!A722)</f>
        <v/>
      </c>
      <c r="B722" s="59" t="str">
        <f>IF(resultats_francais!B722="","",resultats_francais!B722)</f>
        <v/>
      </c>
      <c r="C722" s="59" t="str">
        <f>IF(resultats_francais!C722="","",resultats_francais!C722)</f>
        <v/>
      </c>
      <c r="D722" s="59" t="str">
        <f>IF(resultats_francais!D722="","",resultats_francais!D722)</f>
        <v/>
      </c>
      <c r="E722" s="59" t="str">
        <f>IF(resultats_francais!H722="","",resultats_francais!H722)</f>
        <v/>
      </c>
      <c r="F722" s="59" t="str">
        <f>IF(resultats_francais!I722="","",resultats_francais!I722)</f>
        <v/>
      </c>
      <c r="G722" s="59" t="str">
        <f>IF(resultats_francais!J722="","",resultats_francais!J722)</f>
        <v/>
      </c>
      <c r="H722" s="59" t="str">
        <f>IF(resultats_francais!M722="","",resultats_francais!M722)</f>
        <v/>
      </c>
      <c r="I722" s="59" t="str">
        <f>IF(resultats_francais!N722="","",resultats_francais!N722)</f>
        <v/>
      </c>
      <c r="J722" s="59" t="str">
        <f>IF(resultats_francais!O722="","",resultats_francais!O722)</f>
        <v/>
      </c>
      <c r="K722" s="59" t="str">
        <f>IF(resultats_francais!E722="","",resultats_francais!E722)</f>
        <v/>
      </c>
      <c r="L722" s="59" t="str">
        <f>IF(resultats_francais!F722="","",resultats_francais!F722)</f>
        <v/>
      </c>
      <c r="M722" s="59" t="str">
        <f>IF(resultats_francais!G722="","",resultats_francais!G722)</f>
        <v/>
      </c>
      <c r="N722" s="59" t="str">
        <f>IF(resultats_francais!K722="","",resultats_francais!K722)</f>
        <v/>
      </c>
      <c r="O722" s="59" t="str">
        <f>IF(resultats_francais!L722="","",resultats_francais!L722)</f>
        <v/>
      </c>
      <c r="P722" s="59" t="str">
        <f>IF(resultats_francais!P722="","",resultats_francais!P722)</f>
        <v/>
      </c>
      <c r="Q722" s="59" t="str">
        <f>IF(resultats_francais!Q722="","",resultats_francais!Q722)</f>
        <v/>
      </c>
      <c r="R722" s="59" t="str">
        <f>IF(resultats_francais!R722="","",resultats_francais!R722)</f>
        <v/>
      </c>
      <c r="S722" s="59" t="str">
        <f>IF(resultats_francais!S722="","",resultats_francais!S722)</f>
        <v/>
      </c>
      <c r="T722" s="59" t="str">
        <f>IF(resultats_francais!T722="","",resultats_francais!T722)</f>
        <v/>
      </c>
      <c r="U722" s="59" t="str">
        <f>IF(resultats_francais!U722="","",resultats_francais!U722)</f>
        <v/>
      </c>
    </row>
    <row r="723" spans="1:21" ht="20.100000000000001" customHeight="1" thickBot="1">
      <c r="A723" s="63" t="str">
        <f>IF(resultats_francais!A723="","",resultats_francais!A723)</f>
        <v/>
      </c>
      <c r="B723" s="59" t="str">
        <f>IF(resultats_francais!B723="","",resultats_francais!B723)</f>
        <v/>
      </c>
      <c r="C723" s="59" t="str">
        <f>IF(resultats_francais!C723="","",resultats_francais!C723)</f>
        <v/>
      </c>
      <c r="D723" s="59" t="str">
        <f>IF(resultats_francais!D723="","",resultats_francais!D723)</f>
        <v/>
      </c>
      <c r="E723" s="59" t="str">
        <f>IF(resultats_francais!H723="","",resultats_francais!H723)</f>
        <v/>
      </c>
      <c r="F723" s="59" t="str">
        <f>IF(resultats_francais!I723="","",resultats_francais!I723)</f>
        <v/>
      </c>
      <c r="G723" s="59" t="str">
        <f>IF(resultats_francais!J723="","",resultats_francais!J723)</f>
        <v/>
      </c>
      <c r="H723" s="59" t="str">
        <f>IF(resultats_francais!M723="","",resultats_francais!M723)</f>
        <v/>
      </c>
      <c r="I723" s="59" t="str">
        <f>IF(resultats_francais!N723="","",resultats_francais!N723)</f>
        <v/>
      </c>
      <c r="J723" s="59" t="str">
        <f>IF(resultats_francais!O723="","",resultats_francais!O723)</f>
        <v/>
      </c>
      <c r="K723" s="59" t="str">
        <f>IF(resultats_francais!E723="","",resultats_francais!E723)</f>
        <v/>
      </c>
      <c r="L723" s="59" t="str">
        <f>IF(resultats_francais!F723="","",resultats_francais!F723)</f>
        <v/>
      </c>
      <c r="M723" s="59" t="str">
        <f>IF(resultats_francais!G723="","",resultats_francais!G723)</f>
        <v/>
      </c>
      <c r="N723" s="59" t="str">
        <f>IF(resultats_francais!K723="","",resultats_francais!K723)</f>
        <v/>
      </c>
      <c r="O723" s="59" t="str">
        <f>IF(resultats_francais!L723="","",resultats_francais!L723)</f>
        <v/>
      </c>
      <c r="P723" s="59" t="str">
        <f>IF(resultats_francais!P723="","",resultats_francais!P723)</f>
        <v/>
      </c>
      <c r="Q723" s="59" t="str">
        <f>IF(resultats_francais!Q723="","",resultats_francais!Q723)</f>
        <v/>
      </c>
      <c r="R723" s="59" t="str">
        <f>IF(resultats_francais!R723="","",resultats_francais!R723)</f>
        <v/>
      </c>
      <c r="S723" s="59" t="str">
        <f>IF(resultats_francais!S723="","",resultats_francais!S723)</f>
        <v/>
      </c>
      <c r="T723" s="59" t="str">
        <f>IF(resultats_francais!T723="","",resultats_francais!T723)</f>
        <v/>
      </c>
      <c r="U723" s="59" t="str">
        <f>IF(resultats_francais!U723="","",resultats_francais!U723)</f>
        <v/>
      </c>
    </row>
    <row r="724" spans="1:21" ht="20.100000000000001" customHeight="1" thickBot="1">
      <c r="A724" s="63" t="str">
        <f>IF(resultats_francais!A724="","",resultats_francais!A724)</f>
        <v/>
      </c>
      <c r="B724" s="59" t="str">
        <f>IF(resultats_francais!B724="","",resultats_francais!B724)</f>
        <v/>
      </c>
      <c r="C724" s="59" t="str">
        <f>IF(resultats_francais!C724="","",resultats_francais!C724)</f>
        <v/>
      </c>
      <c r="D724" s="59" t="str">
        <f>IF(resultats_francais!D724="","",resultats_francais!D724)</f>
        <v/>
      </c>
      <c r="E724" s="59" t="str">
        <f>IF(resultats_francais!H724="","",resultats_francais!H724)</f>
        <v/>
      </c>
      <c r="F724" s="59" t="str">
        <f>IF(resultats_francais!I724="","",resultats_francais!I724)</f>
        <v/>
      </c>
      <c r="G724" s="59" t="str">
        <f>IF(resultats_francais!J724="","",resultats_francais!J724)</f>
        <v/>
      </c>
      <c r="H724" s="59" t="str">
        <f>IF(resultats_francais!M724="","",resultats_francais!M724)</f>
        <v/>
      </c>
      <c r="I724" s="59" t="str">
        <f>IF(resultats_francais!N724="","",resultats_francais!N724)</f>
        <v/>
      </c>
      <c r="J724" s="59" t="str">
        <f>IF(resultats_francais!O724="","",resultats_francais!O724)</f>
        <v/>
      </c>
      <c r="K724" s="59" t="str">
        <f>IF(resultats_francais!E724="","",resultats_francais!E724)</f>
        <v/>
      </c>
      <c r="L724" s="59" t="str">
        <f>IF(resultats_francais!F724="","",resultats_francais!F724)</f>
        <v/>
      </c>
      <c r="M724" s="59" t="str">
        <f>IF(resultats_francais!G724="","",resultats_francais!G724)</f>
        <v/>
      </c>
      <c r="N724" s="59" t="str">
        <f>IF(resultats_francais!K724="","",resultats_francais!K724)</f>
        <v/>
      </c>
      <c r="O724" s="59" t="str">
        <f>IF(resultats_francais!L724="","",resultats_francais!L724)</f>
        <v/>
      </c>
      <c r="P724" s="59" t="str">
        <f>IF(resultats_francais!P724="","",resultats_francais!P724)</f>
        <v/>
      </c>
      <c r="Q724" s="59" t="str">
        <f>IF(resultats_francais!Q724="","",resultats_francais!Q724)</f>
        <v/>
      </c>
      <c r="R724" s="59" t="str">
        <f>IF(resultats_francais!R724="","",resultats_francais!R724)</f>
        <v/>
      </c>
      <c r="S724" s="59" t="str">
        <f>IF(resultats_francais!S724="","",resultats_francais!S724)</f>
        <v/>
      </c>
      <c r="T724" s="59" t="str">
        <f>IF(resultats_francais!T724="","",resultats_francais!T724)</f>
        <v/>
      </c>
      <c r="U724" s="59" t="str">
        <f>IF(resultats_francais!U724="","",resultats_francais!U724)</f>
        <v/>
      </c>
    </row>
    <row r="725" spans="1:21" ht="20.100000000000001" customHeight="1" thickBot="1">
      <c r="A725" s="63" t="str">
        <f>IF(resultats_francais!A725="","",resultats_francais!A725)</f>
        <v/>
      </c>
      <c r="B725" s="59" t="str">
        <f>IF(resultats_francais!B725="","",resultats_francais!B725)</f>
        <v/>
      </c>
      <c r="C725" s="59" t="str">
        <f>IF(resultats_francais!C725="","",resultats_francais!C725)</f>
        <v/>
      </c>
      <c r="D725" s="59" t="str">
        <f>IF(resultats_francais!D725="","",resultats_francais!D725)</f>
        <v/>
      </c>
      <c r="E725" s="59" t="str">
        <f>IF(resultats_francais!H725="","",resultats_francais!H725)</f>
        <v/>
      </c>
      <c r="F725" s="59" t="str">
        <f>IF(resultats_francais!I725="","",resultats_francais!I725)</f>
        <v/>
      </c>
      <c r="G725" s="59" t="str">
        <f>IF(resultats_francais!J725="","",resultats_francais!J725)</f>
        <v/>
      </c>
      <c r="H725" s="59" t="str">
        <f>IF(resultats_francais!M725="","",resultats_francais!M725)</f>
        <v/>
      </c>
      <c r="I725" s="59" t="str">
        <f>IF(resultats_francais!N725="","",resultats_francais!N725)</f>
        <v/>
      </c>
      <c r="J725" s="59" t="str">
        <f>IF(resultats_francais!O725="","",resultats_francais!O725)</f>
        <v/>
      </c>
      <c r="K725" s="59" t="str">
        <f>IF(resultats_francais!E725="","",resultats_francais!E725)</f>
        <v/>
      </c>
      <c r="L725" s="59" t="str">
        <f>IF(resultats_francais!F725="","",resultats_francais!F725)</f>
        <v/>
      </c>
      <c r="M725" s="59" t="str">
        <f>IF(resultats_francais!G725="","",resultats_francais!G725)</f>
        <v/>
      </c>
      <c r="N725" s="59" t="str">
        <f>IF(resultats_francais!K725="","",resultats_francais!K725)</f>
        <v/>
      </c>
      <c r="O725" s="59" t="str">
        <f>IF(resultats_francais!L725="","",resultats_francais!L725)</f>
        <v/>
      </c>
      <c r="P725" s="59" t="str">
        <f>IF(resultats_francais!P725="","",resultats_francais!P725)</f>
        <v/>
      </c>
      <c r="Q725" s="59" t="str">
        <f>IF(resultats_francais!Q725="","",resultats_francais!Q725)</f>
        <v/>
      </c>
      <c r="R725" s="59" t="str">
        <f>IF(resultats_francais!R725="","",resultats_francais!R725)</f>
        <v/>
      </c>
      <c r="S725" s="59" t="str">
        <f>IF(resultats_francais!S725="","",resultats_francais!S725)</f>
        <v/>
      </c>
      <c r="T725" s="59" t="str">
        <f>IF(resultats_francais!T725="","",resultats_francais!T725)</f>
        <v/>
      </c>
      <c r="U725" s="59" t="str">
        <f>IF(resultats_francais!U725="","",resultats_francais!U725)</f>
        <v/>
      </c>
    </row>
    <row r="726" spans="1:21" ht="20.100000000000001" customHeight="1" thickBot="1">
      <c r="A726" s="63" t="str">
        <f>IF(resultats_francais!A726="","",resultats_francais!A726)</f>
        <v/>
      </c>
      <c r="B726" s="59" t="str">
        <f>IF(resultats_francais!B726="","",resultats_francais!B726)</f>
        <v/>
      </c>
      <c r="C726" s="59" t="str">
        <f>IF(resultats_francais!C726="","",resultats_francais!C726)</f>
        <v/>
      </c>
      <c r="D726" s="59" t="str">
        <f>IF(resultats_francais!D726="","",resultats_francais!D726)</f>
        <v/>
      </c>
      <c r="E726" s="59" t="str">
        <f>IF(resultats_francais!H726="","",resultats_francais!H726)</f>
        <v/>
      </c>
      <c r="F726" s="59" t="str">
        <f>IF(resultats_francais!I726="","",resultats_francais!I726)</f>
        <v/>
      </c>
      <c r="G726" s="59" t="str">
        <f>IF(resultats_francais!J726="","",resultats_francais!J726)</f>
        <v/>
      </c>
      <c r="H726" s="59" t="str">
        <f>IF(resultats_francais!M726="","",resultats_francais!M726)</f>
        <v/>
      </c>
      <c r="I726" s="59" t="str">
        <f>IF(resultats_francais!N726="","",resultats_francais!N726)</f>
        <v/>
      </c>
      <c r="J726" s="59" t="str">
        <f>IF(resultats_francais!O726="","",resultats_francais!O726)</f>
        <v/>
      </c>
      <c r="K726" s="59" t="str">
        <f>IF(resultats_francais!E726="","",resultats_francais!E726)</f>
        <v/>
      </c>
      <c r="L726" s="59" t="str">
        <f>IF(resultats_francais!F726="","",resultats_francais!F726)</f>
        <v/>
      </c>
      <c r="M726" s="59" t="str">
        <f>IF(resultats_francais!G726="","",resultats_francais!G726)</f>
        <v/>
      </c>
      <c r="N726" s="59" t="str">
        <f>IF(resultats_francais!K726="","",resultats_francais!K726)</f>
        <v/>
      </c>
      <c r="O726" s="59" t="str">
        <f>IF(resultats_francais!L726="","",resultats_francais!L726)</f>
        <v/>
      </c>
      <c r="P726" s="59" t="str">
        <f>IF(resultats_francais!P726="","",resultats_francais!P726)</f>
        <v/>
      </c>
      <c r="Q726" s="59" t="str">
        <f>IF(resultats_francais!Q726="","",resultats_francais!Q726)</f>
        <v/>
      </c>
      <c r="R726" s="59" t="str">
        <f>IF(resultats_francais!R726="","",resultats_francais!R726)</f>
        <v/>
      </c>
      <c r="S726" s="59" t="str">
        <f>IF(resultats_francais!S726="","",resultats_francais!S726)</f>
        <v/>
      </c>
      <c r="T726" s="59" t="str">
        <f>IF(resultats_francais!T726="","",resultats_francais!T726)</f>
        <v/>
      </c>
      <c r="U726" s="59" t="str">
        <f>IF(resultats_francais!U726="","",resultats_francais!U726)</f>
        <v/>
      </c>
    </row>
    <row r="727" spans="1:21" ht="20.100000000000001" customHeight="1" thickBot="1">
      <c r="A727" s="63" t="str">
        <f>IF(resultats_francais!A727="","",resultats_francais!A727)</f>
        <v/>
      </c>
      <c r="B727" s="59" t="str">
        <f>IF(resultats_francais!B727="","",resultats_francais!B727)</f>
        <v/>
      </c>
      <c r="C727" s="59" t="str">
        <f>IF(resultats_francais!C727="","",resultats_francais!C727)</f>
        <v/>
      </c>
      <c r="D727" s="59" t="str">
        <f>IF(resultats_francais!D727="","",resultats_francais!D727)</f>
        <v/>
      </c>
      <c r="E727" s="59" t="str">
        <f>IF(resultats_francais!H727="","",resultats_francais!H727)</f>
        <v/>
      </c>
      <c r="F727" s="59" t="str">
        <f>IF(resultats_francais!I727="","",resultats_francais!I727)</f>
        <v/>
      </c>
      <c r="G727" s="59" t="str">
        <f>IF(resultats_francais!J727="","",resultats_francais!J727)</f>
        <v/>
      </c>
      <c r="H727" s="59" t="str">
        <f>IF(resultats_francais!M727="","",resultats_francais!M727)</f>
        <v/>
      </c>
      <c r="I727" s="59" t="str">
        <f>IF(resultats_francais!N727="","",resultats_francais!N727)</f>
        <v/>
      </c>
      <c r="J727" s="59" t="str">
        <f>IF(resultats_francais!O727="","",resultats_francais!O727)</f>
        <v/>
      </c>
      <c r="K727" s="59" t="str">
        <f>IF(resultats_francais!E727="","",resultats_francais!E727)</f>
        <v/>
      </c>
      <c r="L727" s="59" t="str">
        <f>IF(resultats_francais!F727="","",resultats_francais!F727)</f>
        <v/>
      </c>
      <c r="M727" s="59" t="str">
        <f>IF(resultats_francais!G727="","",resultats_francais!G727)</f>
        <v/>
      </c>
      <c r="N727" s="59" t="str">
        <f>IF(resultats_francais!K727="","",resultats_francais!K727)</f>
        <v/>
      </c>
      <c r="O727" s="59" t="str">
        <f>IF(resultats_francais!L727="","",resultats_francais!L727)</f>
        <v/>
      </c>
      <c r="P727" s="59" t="str">
        <f>IF(resultats_francais!P727="","",resultats_francais!P727)</f>
        <v/>
      </c>
      <c r="Q727" s="59" t="str">
        <f>IF(resultats_francais!Q727="","",resultats_francais!Q727)</f>
        <v/>
      </c>
      <c r="R727" s="59" t="str">
        <f>IF(resultats_francais!R727="","",resultats_francais!R727)</f>
        <v/>
      </c>
      <c r="S727" s="59" t="str">
        <f>IF(resultats_francais!S727="","",resultats_francais!S727)</f>
        <v/>
      </c>
      <c r="T727" s="59" t="str">
        <f>IF(resultats_francais!T727="","",resultats_francais!T727)</f>
        <v/>
      </c>
      <c r="U727" s="59" t="str">
        <f>IF(resultats_francais!U727="","",resultats_francais!U727)</f>
        <v/>
      </c>
    </row>
    <row r="728" spans="1:21" ht="20.100000000000001" customHeight="1" thickBot="1">
      <c r="A728" s="63" t="str">
        <f>IF(resultats_francais!A728="","",resultats_francais!A728)</f>
        <v/>
      </c>
      <c r="B728" s="59" t="str">
        <f>IF(resultats_francais!B728="","",resultats_francais!B728)</f>
        <v/>
      </c>
      <c r="C728" s="59" t="str">
        <f>IF(resultats_francais!C728="","",resultats_francais!C728)</f>
        <v/>
      </c>
      <c r="D728" s="59" t="str">
        <f>IF(resultats_francais!D728="","",resultats_francais!D728)</f>
        <v/>
      </c>
      <c r="E728" s="59" t="str">
        <f>IF(resultats_francais!H728="","",resultats_francais!H728)</f>
        <v/>
      </c>
      <c r="F728" s="59" t="str">
        <f>IF(resultats_francais!I728="","",resultats_francais!I728)</f>
        <v/>
      </c>
      <c r="G728" s="59" t="str">
        <f>IF(resultats_francais!J728="","",resultats_francais!J728)</f>
        <v/>
      </c>
      <c r="H728" s="59" t="str">
        <f>IF(resultats_francais!M728="","",resultats_francais!M728)</f>
        <v/>
      </c>
      <c r="I728" s="59" t="str">
        <f>IF(resultats_francais!N728="","",resultats_francais!N728)</f>
        <v/>
      </c>
      <c r="J728" s="59" t="str">
        <f>IF(resultats_francais!O728="","",resultats_francais!O728)</f>
        <v/>
      </c>
      <c r="K728" s="59" t="str">
        <f>IF(resultats_francais!E728="","",resultats_francais!E728)</f>
        <v/>
      </c>
      <c r="L728" s="59" t="str">
        <f>IF(resultats_francais!F728="","",resultats_francais!F728)</f>
        <v/>
      </c>
      <c r="M728" s="59" t="str">
        <f>IF(resultats_francais!G728="","",resultats_francais!G728)</f>
        <v/>
      </c>
      <c r="N728" s="59" t="str">
        <f>IF(resultats_francais!K728="","",resultats_francais!K728)</f>
        <v/>
      </c>
      <c r="O728" s="59" t="str">
        <f>IF(resultats_francais!L728="","",resultats_francais!L728)</f>
        <v/>
      </c>
      <c r="P728" s="59" t="str">
        <f>IF(resultats_francais!P728="","",resultats_francais!P728)</f>
        <v/>
      </c>
      <c r="Q728" s="59" t="str">
        <f>IF(resultats_francais!Q728="","",resultats_francais!Q728)</f>
        <v/>
      </c>
      <c r="R728" s="59" t="str">
        <f>IF(resultats_francais!R728="","",resultats_francais!R728)</f>
        <v/>
      </c>
      <c r="S728" s="59" t="str">
        <f>IF(resultats_francais!S728="","",resultats_francais!S728)</f>
        <v/>
      </c>
      <c r="T728" s="59" t="str">
        <f>IF(resultats_francais!T728="","",resultats_francais!T728)</f>
        <v/>
      </c>
      <c r="U728" s="59" t="str">
        <f>IF(resultats_francais!U728="","",resultats_francais!U728)</f>
        <v/>
      </c>
    </row>
    <row r="729" spans="1:21" ht="20.100000000000001" customHeight="1" thickBot="1">
      <c r="A729" s="63" t="str">
        <f>IF(resultats_francais!A729="","",resultats_francais!A729)</f>
        <v/>
      </c>
      <c r="B729" s="59" t="str">
        <f>IF(resultats_francais!B729="","",resultats_francais!B729)</f>
        <v/>
      </c>
      <c r="C729" s="59" t="str">
        <f>IF(resultats_francais!C729="","",resultats_francais!C729)</f>
        <v/>
      </c>
      <c r="D729" s="59" t="str">
        <f>IF(resultats_francais!D729="","",resultats_francais!D729)</f>
        <v/>
      </c>
      <c r="E729" s="59" t="str">
        <f>IF(resultats_francais!H729="","",resultats_francais!H729)</f>
        <v/>
      </c>
      <c r="F729" s="59" t="str">
        <f>IF(resultats_francais!I729="","",resultats_francais!I729)</f>
        <v/>
      </c>
      <c r="G729" s="59" t="str">
        <f>IF(resultats_francais!J729="","",resultats_francais!J729)</f>
        <v/>
      </c>
      <c r="H729" s="59" t="str">
        <f>IF(resultats_francais!M729="","",resultats_francais!M729)</f>
        <v/>
      </c>
      <c r="I729" s="59" t="str">
        <f>IF(resultats_francais!N729="","",resultats_francais!N729)</f>
        <v/>
      </c>
      <c r="J729" s="59" t="str">
        <f>IF(resultats_francais!O729="","",resultats_francais!O729)</f>
        <v/>
      </c>
      <c r="K729" s="59" t="str">
        <f>IF(resultats_francais!E729="","",resultats_francais!E729)</f>
        <v/>
      </c>
      <c r="L729" s="59" t="str">
        <f>IF(resultats_francais!F729="","",resultats_francais!F729)</f>
        <v/>
      </c>
      <c r="M729" s="59" t="str">
        <f>IF(resultats_francais!G729="","",resultats_francais!G729)</f>
        <v/>
      </c>
      <c r="N729" s="59" t="str">
        <f>IF(resultats_francais!K729="","",resultats_francais!K729)</f>
        <v/>
      </c>
      <c r="O729" s="59" t="str">
        <f>IF(resultats_francais!L729="","",resultats_francais!L729)</f>
        <v/>
      </c>
      <c r="P729" s="59" t="str">
        <f>IF(resultats_francais!P729="","",resultats_francais!P729)</f>
        <v/>
      </c>
      <c r="Q729" s="59" t="str">
        <f>IF(resultats_francais!Q729="","",resultats_francais!Q729)</f>
        <v/>
      </c>
      <c r="R729" s="59" t="str">
        <f>IF(resultats_francais!R729="","",resultats_francais!R729)</f>
        <v/>
      </c>
      <c r="S729" s="59" t="str">
        <f>IF(resultats_francais!S729="","",resultats_francais!S729)</f>
        <v/>
      </c>
      <c r="T729" s="59" t="str">
        <f>IF(resultats_francais!T729="","",resultats_francais!T729)</f>
        <v/>
      </c>
      <c r="U729" s="59" t="str">
        <f>IF(resultats_francais!U729="","",resultats_francais!U729)</f>
        <v/>
      </c>
    </row>
    <row r="730" spans="1:21" ht="20.100000000000001" customHeight="1" thickBot="1">
      <c r="A730" s="63" t="str">
        <f>IF(resultats_francais!A730="","",resultats_francais!A730)</f>
        <v/>
      </c>
      <c r="B730" s="59" t="str">
        <f>IF(resultats_francais!B730="","",resultats_francais!B730)</f>
        <v/>
      </c>
      <c r="C730" s="59" t="str">
        <f>IF(resultats_francais!C730="","",resultats_francais!C730)</f>
        <v/>
      </c>
      <c r="D730" s="59" t="str">
        <f>IF(resultats_francais!D730="","",resultats_francais!D730)</f>
        <v/>
      </c>
      <c r="E730" s="59" t="str">
        <f>IF(resultats_francais!H730="","",resultats_francais!H730)</f>
        <v/>
      </c>
      <c r="F730" s="59" t="str">
        <f>IF(resultats_francais!I730="","",resultats_francais!I730)</f>
        <v/>
      </c>
      <c r="G730" s="59" t="str">
        <f>IF(resultats_francais!J730="","",resultats_francais!J730)</f>
        <v/>
      </c>
      <c r="H730" s="59" t="str">
        <f>IF(resultats_francais!M730="","",resultats_francais!M730)</f>
        <v/>
      </c>
      <c r="I730" s="59" t="str">
        <f>IF(resultats_francais!N730="","",resultats_francais!N730)</f>
        <v/>
      </c>
      <c r="J730" s="59" t="str">
        <f>IF(resultats_francais!O730="","",resultats_francais!O730)</f>
        <v/>
      </c>
      <c r="K730" s="59" t="str">
        <f>IF(resultats_francais!E730="","",resultats_francais!E730)</f>
        <v/>
      </c>
      <c r="L730" s="59" t="str">
        <f>IF(resultats_francais!F730="","",resultats_francais!F730)</f>
        <v/>
      </c>
      <c r="M730" s="59" t="str">
        <f>IF(resultats_francais!G730="","",resultats_francais!G730)</f>
        <v/>
      </c>
      <c r="N730" s="59" t="str">
        <f>IF(resultats_francais!K730="","",resultats_francais!K730)</f>
        <v/>
      </c>
      <c r="O730" s="59" t="str">
        <f>IF(resultats_francais!L730="","",resultats_francais!L730)</f>
        <v/>
      </c>
      <c r="P730" s="59" t="str">
        <f>IF(resultats_francais!P730="","",resultats_francais!P730)</f>
        <v/>
      </c>
      <c r="Q730" s="59" t="str">
        <f>IF(resultats_francais!Q730="","",resultats_francais!Q730)</f>
        <v/>
      </c>
      <c r="R730" s="59" t="str">
        <f>IF(resultats_francais!R730="","",resultats_francais!R730)</f>
        <v/>
      </c>
      <c r="S730" s="59" t="str">
        <f>IF(resultats_francais!S730="","",resultats_francais!S730)</f>
        <v/>
      </c>
      <c r="T730" s="59" t="str">
        <f>IF(resultats_francais!T730="","",resultats_francais!T730)</f>
        <v/>
      </c>
      <c r="U730" s="59" t="str">
        <f>IF(resultats_francais!U730="","",resultats_francais!U730)</f>
        <v/>
      </c>
    </row>
    <row r="731" spans="1:21" ht="20.100000000000001" customHeight="1" thickBot="1">
      <c r="A731" s="63" t="str">
        <f>IF(resultats_francais!A731="","",resultats_francais!A731)</f>
        <v/>
      </c>
      <c r="B731" s="59" t="str">
        <f>IF(resultats_francais!B731="","",resultats_francais!B731)</f>
        <v/>
      </c>
      <c r="C731" s="59" t="str">
        <f>IF(resultats_francais!C731="","",resultats_francais!C731)</f>
        <v/>
      </c>
      <c r="D731" s="59" t="str">
        <f>IF(resultats_francais!D731="","",resultats_francais!D731)</f>
        <v/>
      </c>
      <c r="E731" s="59" t="str">
        <f>IF(resultats_francais!H731="","",resultats_francais!H731)</f>
        <v/>
      </c>
      <c r="F731" s="59" t="str">
        <f>IF(resultats_francais!I731="","",resultats_francais!I731)</f>
        <v/>
      </c>
      <c r="G731" s="59" t="str">
        <f>IF(resultats_francais!J731="","",resultats_francais!J731)</f>
        <v/>
      </c>
      <c r="H731" s="59" t="str">
        <f>IF(resultats_francais!M731="","",resultats_francais!M731)</f>
        <v/>
      </c>
      <c r="I731" s="59" t="str">
        <f>IF(resultats_francais!N731="","",resultats_francais!N731)</f>
        <v/>
      </c>
      <c r="J731" s="59" t="str">
        <f>IF(resultats_francais!O731="","",resultats_francais!O731)</f>
        <v/>
      </c>
      <c r="K731" s="59" t="str">
        <f>IF(resultats_francais!E731="","",resultats_francais!E731)</f>
        <v/>
      </c>
      <c r="L731" s="59" t="str">
        <f>IF(resultats_francais!F731="","",resultats_francais!F731)</f>
        <v/>
      </c>
      <c r="M731" s="59" t="str">
        <f>IF(resultats_francais!G731="","",resultats_francais!G731)</f>
        <v/>
      </c>
      <c r="N731" s="59" t="str">
        <f>IF(resultats_francais!K731="","",resultats_francais!K731)</f>
        <v/>
      </c>
      <c r="O731" s="59" t="str">
        <f>IF(resultats_francais!L731="","",resultats_francais!L731)</f>
        <v/>
      </c>
      <c r="P731" s="59" t="str">
        <f>IF(resultats_francais!P731="","",resultats_francais!P731)</f>
        <v/>
      </c>
      <c r="Q731" s="59" t="str">
        <f>IF(resultats_francais!Q731="","",resultats_francais!Q731)</f>
        <v/>
      </c>
      <c r="R731" s="59" t="str">
        <f>IF(resultats_francais!R731="","",resultats_francais!R731)</f>
        <v/>
      </c>
      <c r="S731" s="59" t="str">
        <f>IF(resultats_francais!S731="","",resultats_francais!S731)</f>
        <v/>
      </c>
      <c r="T731" s="59" t="str">
        <f>IF(resultats_francais!T731="","",resultats_francais!T731)</f>
        <v/>
      </c>
      <c r="U731" s="59" t="str">
        <f>IF(resultats_francais!U731="","",resultats_francais!U731)</f>
        <v/>
      </c>
    </row>
    <row r="732" spans="1:21" ht="20.100000000000001" customHeight="1" thickBot="1">
      <c r="A732" s="63" t="str">
        <f>IF(resultats_francais!A732="","",resultats_francais!A732)</f>
        <v/>
      </c>
      <c r="B732" s="59" t="str">
        <f>IF(resultats_francais!B732="","",resultats_francais!B732)</f>
        <v/>
      </c>
      <c r="C732" s="59" t="str">
        <f>IF(resultats_francais!C732="","",resultats_francais!C732)</f>
        <v/>
      </c>
      <c r="D732" s="59" t="str">
        <f>IF(resultats_francais!D732="","",resultats_francais!D732)</f>
        <v/>
      </c>
      <c r="E732" s="59" t="str">
        <f>IF(resultats_francais!H732="","",resultats_francais!H732)</f>
        <v/>
      </c>
      <c r="F732" s="59" t="str">
        <f>IF(resultats_francais!I732="","",resultats_francais!I732)</f>
        <v/>
      </c>
      <c r="G732" s="59" t="str">
        <f>IF(resultats_francais!J732="","",resultats_francais!J732)</f>
        <v/>
      </c>
      <c r="H732" s="59" t="str">
        <f>IF(resultats_francais!M732="","",resultats_francais!M732)</f>
        <v/>
      </c>
      <c r="I732" s="59" t="str">
        <f>IF(resultats_francais!N732="","",resultats_francais!N732)</f>
        <v/>
      </c>
      <c r="J732" s="59" t="str">
        <f>IF(resultats_francais!O732="","",resultats_francais!O732)</f>
        <v/>
      </c>
      <c r="K732" s="59" t="str">
        <f>IF(resultats_francais!E732="","",resultats_francais!E732)</f>
        <v/>
      </c>
      <c r="L732" s="59" t="str">
        <f>IF(resultats_francais!F732="","",resultats_francais!F732)</f>
        <v/>
      </c>
      <c r="M732" s="59" t="str">
        <f>IF(resultats_francais!G732="","",resultats_francais!G732)</f>
        <v/>
      </c>
      <c r="N732" s="59" t="str">
        <f>IF(resultats_francais!K732="","",resultats_francais!K732)</f>
        <v/>
      </c>
      <c r="O732" s="59" t="str">
        <f>IF(resultats_francais!L732="","",resultats_francais!L732)</f>
        <v/>
      </c>
      <c r="P732" s="59" t="str">
        <f>IF(resultats_francais!P732="","",resultats_francais!P732)</f>
        <v/>
      </c>
      <c r="Q732" s="59" t="str">
        <f>IF(resultats_francais!Q732="","",resultats_francais!Q732)</f>
        <v/>
      </c>
      <c r="R732" s="59" t="str">
        <f>IF(resultats_francais!R732="","",resultats_francais!R732)</f>
        <v/>
      </c>
      <c r="S732" s="59" t="str">
        <f>IF(resultats_francais!S732="","",resultats_francais!S732)</f>
        <v/>
      </c>
      <c r="T732" s="59" t="str">
        <f>IF(resultats_francais!T732="","",resultats_francais!T732)</f>
        <v/>
      </c>
      <c r="U732" s="59" t="str">
        <f>IF(resultats_francais!U732="","",resultats_francais!U732)</f>
        <v/>
      </c>
    </row>
    <row r="733" spans="1:21" ht="20.100000000000001" customHeight="1" thickBot="1">
      <c r="A733" s="63" t="str">
        <f>IF(resultats_francais!A733="","",resultats_francais!A733)</f>
        <v/>
      </c>
      <c r="B733" s="59" t="str">
        <f>IF(resultats_francais!B733="","",resultats_francais!B733)</f>
        <v/>
      </c>
      <c r="C733" s="59" t="str">
        <f>IF(resultats_francais!C733="","",resultats_francais!C733)</f>
        <v/>
      </c>
      <c r="D733" s="59" t="str">
        <f>IF(resultats_francais!D733="","",resultats_francais!D733)</f>
        <v/>
      </c>
      <c r="E733" s="59" t="str">
        <f>IF(resultats_francais!H733="","",resultats_francais!H733)</f>
        <v/>
      </c>
      <c r="F733" s="59" t="str">
        <f>IF(resultats_francais!I733="","",resultats_francais!I733)</f>
        <v/>
      </c>
      <c r="G733" s="59" t="str">
        <f>IF(resultats_francais!J733="","",resultats_francais!J733)</f>
        <v/>
      </c>
      <c r="H733" s="59" t="str">
        <f>IF(resultats_francais!M733="","",resultats_francais!M733)</f>
        <v/>
      </c>
      <c r="I733" s="59" t="str">
        <f>IF(resultats_francais!N733="","",resultats_francais!N733)</f>
        <v/>
      </c>
      <c r="J733" s="59" t="str">
        <f>IF(resultats_francais!O733="","",resultats_francais!O733)</f>
        <v/>
      </c>
      <c r="K733" s="59" t="str">
        <f>IF(resultats_francais!E733="","",resultats_francais!E733)</f>
        <v/>
      </c>
      <c r="L733" s="59" t="str">
        <f>IF(resultats_francais!F733="","",resultats_francais!F733)</f>
        <v/>
      </c>
      <c r="M733" s="59" t="str">
        <f>IF(resultats_francais!G733="","",resultats_francais!G733)</f>
        <v/>
      </c>
      <c r="N733" s="59" t="str">
        <f>IF(resultats_francais!K733="","",resultats_francais!K733)</f>
        <v/>
      </c>
      <c r="O733" s="59" t="str">
        <f>IF(resultats_francais!L733="","",resultats_francais!L733)</f>
        <v/>
      </c>
      <c r="P733" s="59" t="str">
        <f>IF(resultats_francais!P733="","",resultats_francais!P733)</f>
        <v/>
      </c>
      <c r="Q733" s="59" t="str">
        <f>IF(resultats_francais!Q733="","",resultats_francais!Q733)</f>
        <v/>
      </c>
      <c r="R733" s="59" t="str">
        <f>IF(resultats_francais!R733="","",resultats_francais!R733)</f>
        <v/>
      </c>
      <c r="S733" s="59" t="str">
        <f>IF(resultats_francais!S733="","",resultats_francais!S733)</f>
        <v/>
      </c>
      <c r="T733" s="59" t="str">
        <f>IF(resultats_francais!T733="","",resultats_francais!T733)</f>
        <v/>
      </c>
      <c r="U733" s="59" t="str">
        <f>IF(resultats_francais!U733="","",resultats_francais!U733)</f>
        <v/>
      </c>
    </row>
    <row r="734" spans="1:21" ht="20.100000000000001" customHeight="1" thickBot="1">
      <c r="A734" s="63" t="str">
        <f>IF(resultats_francais!A734="","",resultats_francais!A734)</f>
        <v/>
      </c>
      <c r="B734" s="59" t="str">
        <f>IF(resultats_francais!B734="","",resultats_francais!B734)</f>
        <v/>
      </c>
      <c r="C734" s="59" t="str">
        <f>IF(resultats_francais!C734="","",resultats_francais!C734)</f>
        <v/>
      </c>
      <c r="D734" s="59" t="str">
        <f>IF(resultats_francais!D734="","",resultats_francais!D734)</f>
        <v/>
      </c>
      <c r="E734" s="59" t="str">
        <f>IF(resultats_francais!H734="","",resultats_francais!H734)</f>
        <v/>
      </c>
      <c r="F734" s="59" t="str">
        <f>IF(resultats_francais!I734="","",resultats_francais!I734)</f>
        <v/>
      </c>
      <c r="G734" s="59" t="str">
        <f>IF(resultats_francais!J734="","",resultats_francais!J734)</f>
        <v/>
      </c>
      <c r="H734" s="59" t="str">
        <f>IF(resultats_francais!M734="","",resultats_francais!M734)</f>
        <v/>
      </c>
      <c r="I734" s="59" t="str">
        <f>IF(resultats_francais!N734="","",resultats_francais!N734)</f>
        <v/>
      </c>
      <c r="J734" s="59" t="str">
        <f>IF(resultats_francais!O734="","",resultats_francais!O734)</f>
        <v/>
      </c>
      <c r="K734" s="59" t="str">
        <f>IF(resultats_francais!E734="","",resultats_francais!E734)</f>
        <v/>
      </c>
      <c r="L734" s="59" t="str">
        <f>IF(resultats_francais!F734="","",resultats_francais!F734)</f>
        <v/>
      </c>
      <c r="M734" s="59" t="str">
        <f>IF(resultats_francais!G734="","",resultats_francais!G734)</f>
        <v/>
      </c>
      <c r="N734" s="59" t="str">
        <f>IF(resultats_francais!K734="","",resultats_francais!K734)</f>
        <v/>
      </c>
      <c r="O734" s="59" t="str">
        <f>IF(resultats_francais!L734="","",resultats_francais!L734)</f>
        <v/>
      </c>
      <c r="P734" s="59" t="str">
        <f>IF(resultats_francais!P734="","",resultats_francais!P734)</f>
        <v/>
      </c>
      <c r="Q734" s="59" t="str">
        <f>IF(resultats_francais!Q734="","",resultats_francais!Q734)</f>
        <v/>
      </c>
      <c r="R734" s="59" t="str">
        <f>IF(resultats_francais!R734="","",resultats_francais!R734)</f>
        <v/>
      </c>
      <c r="S734" s="59" t="str">
        <f>IF(resultats_francais!S734="","",resultats_francais!S734)</f>
        <v/>
      </c>
      <c r="T734" s="59" t="str">
        <f>IF(resultats_francais!T734="","",resultats_francais!T734)</f>
        <v/>
      </c>
      <c r="U734" s="59" t="str">
        <f>IF(resultats_francais!U734="","",resultats_francais!U734)</f>
        <v/>
      </c>
    </row>
    <row r="735" spans="1:21" ht="20.100000000000001" customHeight="1" thickBot="1">
      <c r="A735" s="63" t="str">
        <f>IF(resultats_francais!A735="","",resultats_francais!A735)</f>
        <v/>
      </c>
      <c r="B735" s="59" t="str">
        <f>IF(resultats_francais!B735="","",resultats_francais!B735)</f>
        <v/>
      </c>
      <c r="C735" s="59" t="str">
        <f>IF(resultats_francais!C735="","",resultats_francais!C735)</f>
        <v/>
      </c>
      <c r="D735" s="59" t="str">
        <f>IF(resultats_francais!D735="","",resultats_francais!D735)</f>
        <v/>
      </c>
      <c r="E735" s="59" t="str">
        <f>IF(resultats_francais!H735="","",resultats_francais!H735)</f>
        <v/>
      </c>
      <c r="F735" s="59" t="str">
        <f>IF(resultats_francais!I735="","",resultats_francais!I735)</f>
        <v/>
      </c>
      <c r="G735" s="59" t="str">
        <f>IF(resultats_francais!J735="","",resultats_francais!J735)</f>
        <v/>
      </c>
      <c r="H735" s="59" t="str">
        <f>IF(resultats_francais!M735="","",resultats_francais!M735)</f>
        <v/>
      </c>
      <c r="I735" s="59" t="str">
        <f>IF(resultats_francais!N735="","",resultats_francais!N735)</f>
        <v/>
      </c>
      <c r="J735" s="59" t="str">
        <f>IF(resultats_francais!O735="","",resultats_francais!O735)</f>
        <v/>
      </c>
      <c r="K735" s="59" t="str">
        <f>IF(resultats_francais!E735="","",resultats_francais!E735)</f>
        <v/>
      </c>
      <c r="L735" s="59" t="str">
        <f>IF(resultats_francais!F735="","",resultats_francais!F735)</f>
        <v/>
      </c>
      <c r="M735" s="59" t="str">
        <f>IF(resultats_francais!G735="","",resultats_francais!G735)</f>
        <v/>
      </c>
      <c r="N735" s="59" t="str">
        <f>IF(resultats_francais!K735="","",resultats_francais!K735)</f>
        <v/>
      </c>
      <c r="O735" s="59" t="str">
        <f>IF(resultats_francais!L735="","",resultats_francais!L735)</f>
        <v/>
      </c>
      <c r="P735" s="59" t="str">
        <f>IF(resultats_francais!P735="","",resultats_francais!P735)</f>
        <v/>
      </c>
      <c r="Q735" s="59" t="str">
        <f>IF(resultats_francais!Q735="","",resultats_francais!Q735)</f>
        <v/>
      </c>
      <c r="R735" s="59" t="str">
        <f>IF(resultats_francais!R735="","",resultats_francais!R735)</f>
        <v/>
      </c>
      <c r="S735" s="59" t="str">
        <f>IF(resultats_francais!S735="","",resultats_francais!S735)</f>
        <v/>
      </c>
      <c r="T735" s="59" t="str">
        <f>IF(resultats_francais!T735="","",resultats_francais!T735)</f>
        <v/>
      </c>
      <c r="U735" s="59" t="str">
        <f>IF(resultats_francais!U735="","",resultats_francais!U735)</f>
        <v/>
      </c>
    </row>
    <row r="736" spans="1:21" ht="20.100000000000001" customHeight="1" thickBot="1">
      <c r="A736" s="63" t="str">
        <f>IF(resultats_francais!A736="","",resultats_francais!A736)</f>
        <v/>
      </c>
      <c r="B736" s="59" t="str">
        <f>IF(resultats_francais!B736="","",resultats_francais!B736)</f>
        <v/>
      </c>
      <c r="C736" s="59" t="str">
        <f>IF(resultats_francais!C736="","",resultats_francais!C736)</f>
        <v/>
      </c>
      <c r="D736" s="59" t="str">
        <f>IF(resultats_francais!D736="","",resultats_francais!D736)</f>
        <v/>
      </c>
      <c r="E736" s="59" t="str">
        <f>IF(resultats_francais!H736="","",resultats_francais!H736)</f>
        <v/>
      </c>
      <c r="F736" s="59" t="str">
        <f>IF(resultats_francais!I736="","",resultats_francais!I736)</f>
        <v/>
      </c>
      <c r="G736" s="59" t="str">
        <f>IF(resultats_francais!J736="","",resultats_francais!J736)</f>
        <v/>
      </c>
      <c r="H736" s="59" t="str">
        <f>IF(resultats_francais!M736="","",resultats_francais!M736)</f>
        <v/>
      </c>
      <c r="I736" s="59" t="str">
        <f>IF(resultats_francais!N736="","",resultats_francais!N736)</f>
        <v/>
      </c>
      <c r="J736" s="59" t="str">
        <f>IF(resultats_francais!O736="","",resultats_francais!O736)</f>
        <v/>
      </c>
      <c r="K736" s="59" t="str">
        <f>IF(resultats_francais!E736="","",resultats_francais!E736)</f>
        <v/>
      </c>
      <c r="L736" s="59" t="str">
        <f>IF(resultats_francais!F736="","",resultats_francais!F736)</f>
        <v/>
      </c>
      <c r="M736" s="59" t="str">
        <f>IF(resultats_francais!G736="","",resultats_francais!G736)</f>
        <v/>
      </c>
      <c r="N736" s="59" t="str">
        <f>IF(resultats_francais!K736="","",resultats_francais!K736)</f>
        <v/>
      </c>
      <c r="O736" s="59" t="str">
        <f>IF(resultats_francais!L736="","",resultats_francais!L736)</f>
        <v/>
      </c>
      <c r="P736" s="59" t="str">
        <f>IF(resultats_francais!P736="","",resultats_francais!P736)</f>
        <v/>
      </c>
      <c r="Q736" s="59" t="str">
        <f>IF(resultats_francais!Q736="","",resultats_francais!Q736)</f>
        <v/>
      </c>
      <c r="R736" s="59" t="str">
        <f>IF(resultats_francais!R736="","",resultats_francais!R736)</f>
        <v/>
      </c>
      <c r="S736" s="59" t="str">
        <f>IF(resultats_francais!S736="","",resultats_francais!S736)</f>
        <v/>
      </c>
      <c r="T736" s="59" t="str">
        <f>IF(resultats_francais!T736="","",resultats_francais!T736)</f>
        <v/>
      </c>
      <c r="U736" s="59" t="str">
        <f>IF(resultats_francais!U736="","",resultats_francais!U736)</f>
        <v/>
      </c>
    </row>
    <row r="737" spans="1:21" ht="20.100000000000001" customHeight="1" thickBot="1">
      <c r="A737" s="63" t="str">
        <f>IF(resultats_francais!A737="","",resultats_francais!A737)</f>
        <v/>
      </c>
      <c r="B737" s="59" t="str">
        <f>IF(resultats_francais!B737="","",resultats_francais!B737)</f>
        <v/>
      </c>
      <c r="C737" s="59" t="str">
        <f>IF(resultats_francais!C737="","",resultats_francais!C737)</f>
        <v/>
      </c>
      <c r="D737" s="59" t="str">
        <f>IF(resultats_francais!D737="","",resultats_francais!D737)</f>
        <v/>
      </c>
      <c r="E737" s="59" t="str">
        <f>IF(resultats_francais!H737="","",resultats_francais!H737)</f>
        <v/>
      </c>
      <c r="F737" s="59" t="str">
        <f>IF(resultats_francais!I737="","",resultats_francais!I737)</f>
        <v/>
      </c>
      <c r="G737" s="59" t="str">
        <f>IF(resultats_francais!J737="","",resultats_francais!J737)</f>
        <v/>
      </c>
      <c r="H737" s="59" t="str">
        <f>IF(resultats_francais!M737="","",resultats_francais!M737)</f>
        <v/>
      </c>
      <c r="I737" s="59" t="str">
        <f>IF(resultats_francais!N737="","",resultats_francais!N737)</f>
        <v/>
      </c>
      <c r="J737" s="59" t="str">
        <f>IF(resultats_francais!O737="","",resultats_francais!O737)</f>
        <v/>
      </c>
      <c r="K737" s="59" t="str">
        <f>IF(resultats_francais!E737="","",resultats_francais!E737)</f>
        <v/>
      </c>
      <c r="L737" s="59" t="str">
        <f>IF(resultats_francais!F737="","",resultats_francais!F737)</f>
        <v/>
      </c>
      <c r="M737" s="59" t="str">
        <f>IF(resultats_francais!G737="","",resultats_francais!G737)</f>
        <v/>
      </c>
      <c r="N737" s="59" t="str">
        <f>IF(resultats_francais!K737="","",resultats_francais!K737)</f>
        <v/>
      </c>
      <c r="O737" s="59" t="str">
        <f>IF(resultats_francais!L737="","",resultats_francais!L737)</f>
        <v/>
      </c>
      <c r="P737" s="59" t="str">
        <f>IF(resultats_francais!P737="","",resultats_francais!P737)</f>
        <v/>
      </c>
      <c r="Q737" s="59" t="str">
        <f>IF(resultats_francais!Q737="","",resultats_francais!Q737)</f>
        <v/>
      </c>
      <c r="R737" s="59" t="str">
        <f>IF(resultats_francais!R737="","",resultats_francais!R737)</f>
        <v/>
      </c>
      <c r="S737" s="59" t="str">
        <f>IF(resultats_francais!S737="","",resultats_francais!S737)</f>
        <v/>
      </c>
      <c r="T737" s="59" t="str">
        <f>IF(resultats_francais!T737="","",resultats_francais!T737)</f>
        <v/>
      </c>
      <c r="U737" s="59" t="str">
        <f>IF(resultats_francais!U737="","",resultats_francais!U737)</f>
        <v/>
      </c>
    </row>
    <row r="738" spans="1:21" ht="20.100000000000001" customHeight="1" thickBot="1">
      <c r="A738" s="63" t="str">
        <f>IF(resultats_francais!A738="","",resultats_francais!A738)</f>
        <v/>
      </c>
      <c r="B738" s="59" t="str">
        <f>IF(resultats_francais!B738="","",resultats_francais!B738)</f>
        <v/>
      </c>
      <c r="C738" s="59" t="str">
        <f>IF(resultats_francais!C738="","",resultats_francais!C738)</f>
        <v/>
      </c>
      <c r="D738" s="59" t="str">
        <f>IF(resultats_francais!D738="","",resultats_francais!D738)</f>
        <v/>
      </c>
      <c r="E738" s="59" t="str">
        <f>IF(resultats_francais!H738="","",resultats_francais!H738)</f>
        <v/>
      </c>
      <c r="F738" s="59" t="str">
        <f>IF(resultats_francais!I738="","",resultats_francais!I738)</f>
        <v/>
      </c>
      <c r="G738" s="59" t="str">
        <f>IF(resultats_francais!J738="","",resultats_francais!J738)</f>
        <v/>
      </c>
      <c r="H738" s="59" t="str">
        <f>IF(resultats_francais!M738="","",resultats_francais!M738)</f>
        <v/>
      </c>
      <c r="I738" s="59" t="str">
        <f>IF(resultats_francais!N738="","",resultats_francais!N738)</f>
        <v/>
      </c>
      <c r="J738" s="59" t="str">
        <f>IF(resultats_francais!O738="","",resultats_francais!O738)</f>
        <v/>
      </c>
      <c r="K738" s="59" t="str">
        <f>IF(resultats_francais!E738="","",resultats_francais!E738)</f>
        <v/>
      </c>
      <c r="L738" s="59" t="str">
        <f>IF(resultats_francais!F738="","",resultats_francais!F738)</f>
        <v/>
      </c>
      <c r="M738" s="59" t="str">
        <f>IF(resultats_francais!G738="","",resultats_francais!G738)</f>
        <v/>
      </c>
      <c r="N738" s="59" t="str">
        <f>IF(resultats_francais!K738="","",resultats_francais!K738)</f>
        <v/>
      </c>
      <c r="O738" s="59" t="str">
        <f>IF(resultats_francais!L738="","",resultats_francais!L738)</f>
        <v/>
      </c>
      <c r="P738" s="59" t="str">
        <f>IF(resultats_francais!P738="","",resultats_francais!P738)</f>
        <v/>
      </c>
      <c r="Q738" s="59" t="str">
        <f>IF(resultats_francais!Q738="","",resultats_francais!Q738)</f>
        <v/>
      </c>
      <c r="R738" s="59" t="str">
        <f>IF(resultats_francais!R738="","",resultats_francais!R738)</f>
        <v/>
      </c>
      <c r="S738" s="59" t="str">
        <f>IF(resultats_francais!S738="","",resultats_francais!S738)</f>
        <v/>
      </c>
      <c r="T738" s="59" t="str">
        <f>IF(resultats_francais!T738="","",resultats_francais!T738)</f>
        <v/>
      </c>
      <c r="U738" s="59" t="str">
        <f>IF(resultats_francais!U738="","",resultats_francais!U738)</f>
        <v/>
      </c>
    </row>
    <row r="739" spans="1:21" ht="20.100000000000001" customHeight="1" thickBot="1">
      <c r="A739" s="63" t="str">
        <f>IF(resultats_francais!A739="","",resultats_francais!A739)</f>
        <v/>
      </c>
      <c r="B739" s="59" t="str">
        <f>IF(resultats_francais!B739="","",resultats_francais!B739)</f>
        <v/>
      </c>
      <c r="C739" s="59" t="str">
        <f>IF(resultats_francais!C739="","",resultats_francais!C739)</f>
        <v/>
      </c>
      <c r="D739" s="59" t="str">
        <f>IF(resultats_francais!D739="","",resultats_francais!D739)</f>
        <v/>
      </c>
      <c r="E739" s="59" t="str">
        <f>IF(resultats_francais!H739="","",resultats_francais!H739)</f>
        <v/>
      </c>
      <c r="F739" s="59" t="str">
        <f>IF(resultats_francais!I739="","",resultats_francais!I739)</f>
        <v/>
      </c>
      <c r="G739" s="59" t="str">
        <f>IF(resultats_francais!J739="","",resultats_francais!J739)</f>
        <v/>
      </c>
      <c r="H739" s="59" t="str">
        <f>IF(resultats_francais!M739="","",resultats_francais!M739)</f>
        <v/>
      </c>
      <c r="I739" s="59" t="str">
        <f>IF(resultats_francais!N739="","",resultats_francais!N739)</f>
        <v/>
      </c>
      <c r="J739" s="59" t="str">
        <f>IF(resultats_francais!O739="","",resultats_francais!O739)</f>
        <v/>
      </c>
      <c r="K739" s="59" t="str">
        <f>IF(resultats_francais!E739="","",resultats_francais!E739)</f>
        <v/>
      </c>
      <c r="L739" s="59" t="str">
        <f>IF(resultats_francais!F739="","",resultats_francais!F739)</f>
        <v/>
      </c>
      <c r="M739" s="59" t="str">
        <f>IF(resultats_francais!G739="","",resultats_francais!G739)</f>
        <v/>
      </c>
      <c r="N739" s="59" t="str">
        <f>IF(resultats_francais!K739="","",resultats_francais!K739)</f>
        <v/>
      </c>
      <c r="O739" s="59" t="str">
        <f>IF(resultats_francais!L739="","",resultats_francais!L739)</f>
        <v/>
      </c>
      <c r="P739" s="59" t="str">
        <f>IF(resultats_francais!P739="","",resultats_francais!P739)</f>
        <v/>
      </c>
      <c r="Q739" s="59" t="str">
        <f>IF(resultats_francais!Q739="","",resultats_francais!Q739)</f>
        <v/>
      </c>
      <c r="R739" s="59" t="str">
        <f>IF(resultats_francais!R739="","",resultats_francais!R739)</f>
        <v/>
      </c>
      <c r="S739" s="59" t="str">
        <f>IF(resultats_francais!S739="","",resultats_francais!S739)</f>
        <v/>
      </c>
      <c r="T739" s="59" t="str">
        <f>IF(resultats_francais!T739="","",resultats_francais!T739)</f>
        <v/>
      </c>
      <c r="U739" s="59" t="str">
        <f>IF(resultats_francais!U739="","",resultats_francais!U739)</f>
        <v/>
      </c>
    </row>
    <row r="740" spans="1:21" ht="20.100000000000001" customHeight="1" thickBot="1">
      <c r="A740" s="63" t="str">
        <f>IF(resultats_francais!A740="","",resultats_francais!A740)</f>
        <v/>
      </c>
      <c r="B740" s="59" t="str">
        <f>IF(resultats_francais!B740="","",resultats_francais!B740)</f>
        <v/>
      </c>
      <c r="C740" s="59" t="str">
        <f>IF(resultats_francais!C740="","",resultats_francais!C740)</f>
        <v/>
      </c>
      <c r="D740" s="59" t="str">
        <f>IF(resultats_francais!D740="","",resultats_francais!D740)</f>
        <v/>
      </c>
      <c r="E740" s="59" t="str">
        <f>IF(resultats_francais!H740="","",resultats_francais!H740)</f>
        <v/>
      </c>
      <c r="F740" s="59" t="str">
        <f>IF(resultats_francais!I740="","",resultats_francais!I740)</f>
        <v/>
      </c>
      <c r="G740" s="59" t="str">
        <f>IF(resultats_francais!J740="","",resultats_francais!J740)</f>
        <v/>
      </c>
      <c r="H740" s="59" t="str">
        <f>IF(resultats_francais!M740="","",resultats_francais!M740)</f>
        <v/>
      </c>
      <c r="I740" s="59" t="str">
        <f>IF(resultats_francais!N740="","",resultats_francais!N740)</f>
        <v/>
      </c>
      <c r="J740" s="59" t="str">
        <f>IF(resultats_francais!O740="","",resultats_francais!O740)</f>
        <v/>
      </c>
      <c r="K740" s="59" t="str">
        <f>IF(resultats_francais!E740="","",resultats_francais!E740)</f>
        <v/>
      </c>
      <c r="L740" s="59" t="str">
        <f>IF(resultats_francais!F740="","",resultats_francais!F740)</f>
        <v/>
      </c>
      <c r="M740" s="59" t="str">
        <f>IF(resultats_francais!G740="","",resultats_francais!G740)</f>
        <v/>
      </c>
      <c r="N740" s="59" t="str">
        <f>IF(resultats_francais!K740="","",resultats_francais!K740)</f>
        <v/>
      </c>
      <c r="O740" s="59" t="str">
        <f>IF(resultats_francais!L740="","",resultats_francais!L740)</f>
        <v/>
      </c>
      <c r="P740" s="59" t="str">
        <f>IF(resultats_francais!P740="","",resultats_francais!P740)</f>
        <v/>
      </c>
      <c r="Q740" s="59" t="str">
        <f>IF(resultats_francais!Q740="","",resultats_francais!Q740)</f>
        <v/>
      </c>
      <c r="R740" s="59" t="str">
        <f>IF(resultats_francais!R740="","",resultats_francais!R740)</f>
        <v/>
      </c>
      <c r="S740" s="59" t="str">
        <f>IF(resultats_francais!S740="","",resultats_francais!S740)</f>
        <v/>
      </c>
      <c r="T740" s="59" t="str">
        <f>IF(resultats_francais!T740="","",resultats_francais!T740)</f>
        <v/>
      </c>
      <c r="U740" s="59" t="str">
        <f>IF(resultats_francais!U740="","",resultats_francais!U740)</f>
        <v/>
      </c>
    </row>
    <row r="741" spans="1:21" ht="20.100000000000001" customHeight="1" thickBot="1">
      <c r="A741" s="63" t="str">
        <f>IF(resultats_francais!A741="","",resultats_francais!A741)</f>
        <v/>
      </c>
      <c r="B741" s="59" t="str">
        <f>IF(resultats_francais!B741="","",resultats_francais!B741)</f>
        <v/>
      </c>
      <c r="C741" s="59" t="str">
        <f>IF(resultats_francais!C741="","",resultats_francais!C741)</f>
        <v/>
      </c>
      <c r="D741" s="59" t="str">
        <f>IF(resultats_francais!D741="","",resultats_francais!D741)</f>
        <v/>
      </c>
      <c r="E741" s="59" t="str">
        <f>IF(resultats_francais!H741="","",resultats_francais!H741)</f>
        <v/>
      </c>
      <c r="F741" s="59" t="str">
        <f>IF(resultats_francais!I741="","",resultats_francais!I741)</f>
        <v/>
      </c>
      <c r="G741" s="59" t="str">
        <f>IF(resultats_francais!J741="","",resultats_francais!J741)</f>
        <v/>
      </c>
      <c r="H741" s="59" t="str">
        <f>IF(resultats_francais!M741="","",resultats_francais!M741)</f>
        <v/>
      </c>
      <c r="I741" s="59" t="str">
        <f>IF(resultats_francais!N741="","",resultats_francais!N741)</f>
        <v/>
      </c>
      <c r="J741" s="59" t="str">
        <f>IF(resultats_francais!O741="","",resultats_francais!O741)</f>
        <v/>
      </c>
      <c r="K741" s="59" t="str">
        <f>IF(resultats_francais!E741="","",resultats_francais!E741)</f>
        <v/>
      </c>
      <c r="L741" s="59" t="str">
        <f>IF(resultats_francais!F741="","",resultats_francais!F741)</f>
        <v/>
      </c>
      <c r="M741" s="59" t="str">
        <f>IF(resultats_francais!G741="","",resultats_francais!G741)</f>
        <v/>
      </c>
      <c r="N741" s="59" t="str">
        <f>IF(resultats_francais!K741="","",resultats_francais!K741)</f>
        <v/>
      </c>
      <c r="O741" s="59" t="str">
        <f>IF(resultats_francais!L741="","",resultats_francais!L741)</f>
        <v/>
      </c>
      <c r="P741" s="59" t="str">
        <f>IF(resultats_francais!P741="","",resultats_francais!P741)</f>
        <v/>
      </c>
      <c r="Q741" s="59" t="str">
        <f>IF(resultats_francais!Q741="","",resultats_francais!Q741)</f>
        <v/>
      </c>
      <c r="R741" s="59" t="str">
        <f>IF(resultats_francais!R741="","",resultats_francais!R741)</f>
        <v/>
      </c>
      <c r="S741" s="59" t="str">
        <f>IF(resultats_francais!S741="","",resultats_francais!S741)</f>
        <v/>
      </c>
      <c r="T741" s="59" t="str">
        <f>IF(resultats_francais!T741="","",resultats_francais!T741)</f>
        <v/>
      </c>
      <c r="U741" s="59" t="str">
        <f>IF(resultats_francais!U741="","",resultats_francais!U741)</f>
        <v/>
      </c>
    </row>
    <row r="742" spans="1:21" ht="20.100000000000001" customHeight="1" thickBot="1">
      <c r="A742" s="63" t="str">
        <f>IF(resultats_francais!A742="","",resultats_francais!A742)</f>
        <v/>
      </c>
      <c r="B742" s="59" t="str">
        <f>IF(resultats_francais!B742="","",resultats_francais!B742)</f>
        <v/>
      </c>
      <c r="C742" s="59" t="str">
        <f>IF(resultats_francais!C742="","",resultats_francais!C742)</f>
        <v/>
      </c>
      <c r="D742" s="59" t="str">
        <f>IF(resultats_francais!D742="","",resultats_francais!D742)</f>
        <v/>
      </c>
      <c r="E742" s="59" t="str">
        <f>IF(resultats_francais!H742="","",resultats_francais!H742)</f>
        <v/>
      </c>
      <c r="F742" s="59" t="str">
        <f>IF(resultats_francais!I742="","",resultats_francais!I742)</f>
        <v/>
      </c>
      <c r="G742" s="59" t="str">
        <f>IF(resultats_francais!J742="","",resultats_francais!J742)</f>
        <v/>
      </c>
      <c r="H742" s="59" t="str">
        <f>IF(resultats_francais!M742="","",resultats_francais!M742)</f>
        <v/>
      </c>
      <c r="I742" s="59" t="str">
        <f>IF(resultats_francais!N742="","",resultats_francais!N742)</f>
        <v/>
      </c>
      <c r="J742" s="59" t="str">
        <f>IF(resultats_francais!O742="","",resultats_francais!O742)</f>
        <v/>
      </c>
      <c r="K742" s="59" t="str">
        <f>IF(resultats_francais!E742="","",resultats_francais!E742)</f>
        <v/>
      </c>
      <c r="L742" s="59" t="str">
        <f>IF(resultats_francais!F742="","",resultats_francais!F742)</f>
        <v/>
      </c>
      <c r="M742" s="59" t="str">
        <f>IF(resultats_francais!G742="","",resultats_francais!G742)</f>
        <v/>
      </c>
      <c r="N742" s="59" t="str">
        <f>IF(resultats_francais!K742="","",resultats_francais!K742)</f>
        <v/>
      </c>
      <c r="O742" s="59" t="str">
        <f>IF(resultats_francais!L742="","",resultats_francais!L742)</f>
        <v/>
      </c>
      <c r="P742" s="59" t="str">
        <f>IF(resultats_francais!P742="","",resultats_francais!P742)</f>
        <v/>
      </c>
      <c r="Q742" s="59" t="str">
        <f>IF(resultats_francais!Q742="","",resultats_francais!Q742)</f>
        <v/>
      </c>
      <c r="R742" s="59" t="str">
        <f>IF(resultats_francais!R742="","",resultats_francais!R742)</f>
        <v/>
      </c>
      <c r="S742" s="59" t="str">
        <f>IF(resultats_francais!S742="","",resultats_francais!S742)</f>
        <v/>
      </c>
      <c r="T742" s="59" t="str">
        <f>IF(resultats_francais!T742="","",resultats_francais!T742)</f>
        <v/>
      </c>
      <c r="U742" s="59" t="str">
        <f>IF(resultats_francais!U742="","",resultats_francais!U742)</f>
        <v/>
      </c>
    </row>
    <row r="743" spans="1:21" ht="20.100000000000001" customHeight="1" thickBot="1">
      <c r="A743" s="63" t="str">
        <f>IF(resultats_francais!A743="","",resultats_francais!A743)</f>
        <v/>
      </c>
      <c r="B743" s="59" t="str">
        <f>IF(resultats_francais!B743="","",resultats_francais!B743)</f>
        <v/>
      </c>
      <c r="C743" s="59" t="str">
        <f>IF(resultats_francais!C743="","",resultats_francais!C743)</f>
        <v/>
      </c>
      <c r="D743" s="59" t="str">
        <f>IF(resultats_francais!D743="","",resultats_francais!D743)</f>
        <v/>
      </c>
      <c r="E743" s="59" t="str">
        <f>IF(resultats_francais!H743="","",resultats_francais!H743)</f>
        <v/>
      </c>
      <c r="F743" s="59" t="str">
        <f>IF(resultats_francais!I743="","",resultats_francais!I743)</f>
        <v/>
      </c>
      <c r="G743" s="59" t="str">
        <f>IF(resultats_francais!J743="","",resultats_francais!J743)</f>
        <v/>
      </c>
      <c r="H743" s="59" t="str">
        <f>IF(resultats_francais!M743="","",resultats_francais!M743)</f>
        <v/>
      </c>
      <c r="I743" s="59" t="str">
        <f>IF(resultats_francais!N743="","",resultats_francais!N743)</f>
        <v/>
      </c>
      <c r="J743" s="59" t="str">
        <f>IF(resultats_francais!O743="","",resultats_francais!O743)</f>
        <v/>
      </c>
      <c r="K743" s="59" t="str">
        <f>IF(resultats_francais!E743="","",resultats_francais!E743)</f>
        <v/>
      </c>
      <c r="L743" s="59" t="str">
        <f>IF(resultats_francais!F743="","",resultats_francais!F743)</f>
        <v/>
      </c>
      <c r="M743" s="59" t="str">
        <f>IF(resultats_francais!G743="","",resultats_francais!G743)</f>
        <v/>
      </c>
      <c r="N743" s="59" t="str">
        <f>IF(resultats_francais!K743="","",resultats_francais!K743)</f>
        <v/>
      </c>
      <c r="O743" s="59" t="str">
        <f>IF(resultats_francais!L743="","",resultats_francais!L743)</f>
        <v/>
      </c>
      <c r="P743" s="59" t="str">
        <f>IF(resultats_francais!P743="","",resultats_francais!P743)</f>
        <v/>
      </c>
      <c r="Q743" s="59" t="str">
        <f>IF(resultats_francais!Q743="","",resultats_francais!Q743)</f>
        <v/>
      </c>
      <c r="R743" s="59" t="str">
        <f>IF(resultats_francais!R743="","",resultats_francais!R743)</f>
        <v/>
      </c>
      <c r="S743" s="59" t="str">
        <f>IF(resultats_francais!S743="","",resultats_francais!S743)</f>
        <v/>
      </c>
      <c r="T743" s="59" t="str">
        <f>IF(resultats_francais!T743="","",resultats_francais!T743)</f>
        <v/>
      </c>
      <c r="U743" s="59" t="str">
        <f>IF(resultats_francais!U743="","",resultats_francais!U743)</f>
        <v/>
      </c>
    </row>
    <row r="744" spans="1:21" ht="20.100000000000001" customHeight="1" thickBot="1">
      <c r="A744" s="63" t="str">
        <f>IF(resultats_francais!A744="","",resultats_francais!A744)</f>
        <v/>
      </c>
      <c r="B744" s="59" t="str">
        <f>IF(resultats_francais!B744="","",resultats_francais!B744)</f>
        <v/>
      </c>
      <c r="C744" s="59" t="str">
        <f>IF(resultats_francais!C744="","",resultats_francais!C744)</f>
        <v/>
      </c>
      <c r="D744" s="59" t="str">
        <f>IF(resultats_francais!D744="","",resultats_francais!D744)</f>
        <v/>
      </c>
      <c r="E744" s="59" t="str">
        <f>IF(resultats_francais!H744="","",resultats_francais!H744)</f>
        <v/>
      </c>
      <c r="F744" s="59" t="str">
        <f>IF(resultats_francais!I744="","",resultats_francais!I744)</f>
        <v/>
      </c>
      <c r="G744" s="59" t="str">
        <f>IF(resultats_francais!J744="","",resultats_francais!J744)</f>
        <v/>
      </c>
      <c r="H744" s="59" t="str">
        <f>IF(resultats_francais!M744="","",resultats_francais!M744)</f>
        <v/>
      </c>
      <c r="I744" s="59" t="str">
        <f>IF(resultats_francais!N744="","",resultats_francais!N744)</f>
        <v/>
      </c>
      <c r="J744" s="59" t="str">
        <f>IF(resultats_francais!O744="","",resultats_francais!O744)</f>
        <v/>
      </c>
      <c r="K744" s="59" t="str">
        <f>IF(resultats_francais!E744="","",resultats_francais!E744)</f>
        <v/>
      </c>
      <c r="L744" s="59" t="str">
        <f>IF(resultats_francais!F744="","",resultats_francais!F744)</f>
        <v/>
      </c>
      <c r="M744" s="59" t="str">
        <f>IF(resultats_francais!G744="","",resultats_francais!G744)</f>
        <v/>
      </c>
      <c r="N744" s="59" t="str">
        <f>IF(resultats_francais!K744="","",resultats_francais!K744)</f>
        <v/>
      </c>
      <c r="O744" s="59" t="str">
        <f>IF(resultats_francais!L744="","",resultats_francais!L744)</f>
        <v/>
      </c>
      <c r="P744" s="59" t="str">
        <f>IF(resultats_francais!P744="","",resultats_francais!P744)</f>
        <v/>
      </c>
      <c r="Q744" s="59" t="str">
        <f>IF(resultats_francais!Q744="","",resultats_francais!Q744)</f>
        <v/>
      </c>
      <c r="R744" s="59" t="str">
        <f>IF(resultats_francais!R744="","",resultats_francais!R744)</f>
        <v/>
      </c>
      <c r="S744" s="59" t="str">
        <f>IF(resultats_francais!S744="","",resultats_francais!S744)</f>
        <v/>
      </c>
      <c r="T744" s="59" t="str">
        <f>IF(resultats_francais!T744="","",resultats_francais!T744)</f>
        <v/>
      </c>
      <c r="U744" s="59" t="str">
        <f>IF(resultats_francais!U744="","",resultats_francais!U744)</f>
        <v/>
      </c>
    </row>
    <row r="745" spans="1:21" ht="20.100000000000001" customHeight="1" thickBot="1">
      <c r="A745" s="63" t="str">
        <f>IF(resultats_francais!A745="","",resultats_francais!A745)</f>
        <v/>
      </c>
      <c r="B745" s="59" t="str">
        <f>IF(resultats_francais!B745="","",resultats_francais!B745)</f>
        <v/>
      </c>
      <c r="C745" s="59" t="str">
        <f>IF(resultats_francais!C745="","",resultats_francais!C745)</f>
        <v/>
      </c>
      <c r="D745" s="59" t="str">
        <f>IF(resultats_francais!D745="","",resultats_francais!D745)</f>
        <v/>
      </c>
      <c r="E745" s="59" t="str">
        <f>IF(resultats_francais!H745="","",resultats_francais!H745)</f>
        <v/>
      </c>
      <c r="F745" s="59" t="str">
        <f>IF(resultats_francais!I745="","",resultats_francais!I745)</f>
        <v/>
      </c>
      <c r="G745" s="59" t="str">
        <f>IF(resultats_francais!J745="","",resultats_francais!J745)</f>
        <v/>
      </c>
      <c r="H745" s="59" t="str">
        <f>IF(resultats_francais!M745="","",resultats_francais!M745)</f>
        <v/>
      </c>
      <c r="I745" s="59" t="str">
        <f>IF(resultats_francais!N745="","",resultats_francais!N745)</f>
        <v/>
      </c>
      <c r="J745" s="59" t="str">
        <f>IF(resultats_francais!O745="","",resultats_francais!O745)</f>
        <v/>
      </c>
      <c r="K745" s="59" t="str">
        <f>IF(resultats_francais!E745="","",resultats_francais!E745)</f>
        <v/>
      </c>
      <c r="L745" s="59" t="str">
        <f>IF(resultats_francais!F745="","",resultats_francais!F745)</f>
        <v/>
      </c>
      <c r="M745" s="59" t="str">
        <f>IF(resultats_francais!G745="","",resultats_francais!G745)</f>
        <v/>
      </c>
      <c r="N745" s="59" t="str">
        <f>IF(resultats_francais!K745="","",resultats_francais!K745)</f>
        <v/>
      </c>
      <c r="O745" s="59" t="str">
        <f>IF(resultats_francais!L745="","",resultats_francais!L745)</f>
        <v/>
      </c>
      <c r="P745" s="59" t="str">
        <f>IF(resultats_francais!P745="","",resultats_francais!P745)</f>
        <v/>
      </c>
      <c r="Q745" s="59" t="str">
        <f>IF(resultats_francais!Q745="","",resultats_francais!Q745)</f>
        <v/>
      </c>
      <c r="R745" s="59" t="str">
        <f>IF(resultats_francais!R745="","",resultats_francais!R745)</f>
        <v/>
      </c>
      <c r="S745" s="59" t="str">
        <f>IF(resultats_francais!S745="","",resultats_francais!S745)</f>
        <v/>
      </c>
      <c r="T745" s="59" t="str">
        <f>IF(resultats_francais!T745="","",resultats_francais!T745)</f>
        <v/>
      </c>
      <c r="U745" s="59" t="str">
        <f>IF(resultats_francais!U745="","",resultats_francais!U745)</f>
        <v/>
      </c>
    </row>
    <row r="746" spans="1:21" ht="20.100000000000001" customHeight="1" thickBot="1">
      <c r="A746" s="63" t="str">
        <f>IF(resultats_francais!A746="","",resultats_francais!A746)</f>
        <v/>
      </c>
      <c r="B746" s="59" t="str">
        <f>IF(resultats_francais!B746="","",resultats_francais!B746)</f>
        <v/>
      </c>
      <c r="C746" s="59" t="str">
        <f>IF(resultats_francais!C746="","",resultats_francais!C746)</f>
        <v/>
      </c>
      <c r="D746" s="59" t="str">
        <f>IF(resultats_francais!D746="","",resultats_francais!D746)</f>
        <v/>
      </c>
      <c r="E746" s="59" t="str">
        <f>IF(resultats_francais!H746="","",resultats_francais!H746)</f>
        <v/>
      </c>
      <c r="F746" s="59" t="str">
        <f>IF(resultats_francais!I746="","",resultats_francais!I746)</f>
        <v/>
      </c>
      <c r="G746" s="59" t="str">
        <f>IF(resultats_francais!J746="","",resultats_francais!J746)</f>
        <v/>
      </c>
      <c r="H746" s="59" t="str">
        <f>IF(resultats_francais!M746="","",resultats_francais!M746)</f>
        <v/>
      </c>
      <c r="I746" s="59" t="str">
        <f>IF(resultats_francais!N746="","",resultats_francais!N746)</f>
        <v/>
      </c>
      <c r="J746" s="59" t="str">
        <f>IF(resultats_francais!O746="","",resultats_francais!O746)</f>
        <v/>
      </c>
      <c r="K746" s="59" t="str">
        <f>IF(resultats_francais!E746="","",resultats_francais!E746)</f>
        <v/>
      </c>
      <c r="L746" s="59" t="str">
        <f>IF(resultats_francais!F746="","",resultats_francais!F746)</f>
        <v/>
      </c>
      <c r="M746" s="59" t="str">
        <f>IF(resultats_francais!G746="","",resultats_francais!G746)</f>
        <v/>
      </c>
      <c r="N746" s="59" t="str">
        <f>IF(resultats_francais!K746="","",resultats_francais!K746)</f>
        <v/>
      </c>
      <c r="O746" s="59" t="str">
        <f>IF(resultats_francais!L746="","",resultats_francais!L746)</f>
        <v/>
      </c>
      <c r="P746" s="59" t="str">
        <f>IF(resultats_francais!P746="","",resultats_francais!P746)</f>
        <v/>
      </c>
      <c r="Q746" s="59" t="str">
        <f>IF(resultats_francais!Q746="","",resultats_francais!Q746)</f>
        <v/>
      </c>
      <c r="R746" s="59" t="str">
        <f>IF(resultats_francais!R746="","",resultats_francais!R746)</f>
        <v/>
      </c>
      <c r="S746" s="59" t="str">
        <f>IF(resultats_francais!S746="","",resultats_francais!S746)</f>
        <v/>
      </c>
      <c r="T746" s="59" t="str">
        <f>IF(resultats_francais!T746="","",resultats_francais!T746)</f>
        <v/>
      </c>
      <c r="U746" s="59" t="str">
        <f>IF(resultats_francais!U746="","",resultats_francais!U746)</f>
        <v/>
      </c>
    </row>
    <row r="747" spans="1:21" ht="20.100000000000001" customHeight="1" thickBot="1">
      <c r="A747" s="63" t="str">
        <f>IF(resultats_francais!A747="","",resultats_francais!A747)</f>
        <v/>
      </c>
      <c r="B747" s="59" t="str">
        <f>IF(resultats_francais!B747="","",resultats_francais!B747)</f>
        <v/>
      </c>
      <c r="C747" s="59" t="str">
        <f>IF(resultats_francais!C747="","",resultats_francais!C747)</f>
        <v/>
      </c>
      <c r="D747" s="59" t="str">
        <f>IF(resultats_francais!D747="","",resultats_francais!D747)</f>
        <v/>
      </c>
      <c r="E747" s="59" t="str">
        <f>IF(resultats_francais!H747="","",resultats_francais!H747)</f>
        <v/>
      </c>
      <c r="F747" s="59" t="str">
        <f>IF(resultats_francais!I747="","",resultats_francais!I747)</f>
        <v/>
      </c>
      <c r="G747" s="59" t="str">
        <f>IF(resultats_francais!J747="","",resultats_francais!J747)</f>
        <v/>
      </c>
      <c r="H747" s="59" t="str">
        <f>IF(resultats_francais!M747="","",resultats_francais!M747)</f>
        <v/>
      </c>
      <c r="I747" s="59" t="str">
        <f>IF(resultats_francais!N747="","",resultats_francais!N747)</f>
        <v/>
      </c>
      <c r="J747" s="59" t="str">
        <f>IF(resultats_francais!O747="","",resultats_francais!O747)</f>
        <v/>
      </c>
      <c r="K747" s="59" t="str">
        <f>IF(resultats_francais!E747="","",resultats_francais!E747)</f>
        <v/>
      </c>
      <c r="L747" s="59" t="str">
        <f>IF(resultats_francais!F747="","",resultats_francais!F747)</f>
        <v/>
      </c>
      <c r="M747" s="59" t="str">
        <f>IF(resultats_francais!G747="","",resultats_francais!G747)</f>
        <v/>
      </c>
      <c r="N747" s="59" t="str">
        <f>IF(resultats_francais!K747="","",resultats_francais!K747)</f>
        <v/>
      </c>
      <c r="O747" s="59" t="str">
        <f>IF(resultats_francais!L747="","",resultats_francais!L747)</f>
        <v/>
      </c>
      <c r="P747" s="59" t="str">
        <f>IF(resultats_francais!P747="","",resultats_francais!P747)</f>
        <v/>
      </c>
      <c r="Q747" s="59" t="str">
        <f>IF(resultats_francais!Q747="","",resultats_francais!Q747)</f>
        <v/>
      </c>
      <c r="R747" s="59" t="str">
        <f>IF(resultats_francais!R747="","",resultats_francais!R747)</f>
        <v/>
      </c>
      <c r="S747" s="59" t="str">
        <f>IF(resultats_francais!S747="","",resultats_francais!S747)</f>
        <v/>
      </c>
      <c r="T747" s="59" t="str">
        <f>IF(resultats_francais!T747="","",resultats_francais!T747)</f>
        <v/>
      </c>
      <c r="U747" s="59" t="str">
        <f>IF(resultats_francais!U747="","",resultats_francais!U747)</f>
        <v/>
      </c>
    </row>
    <row r="748" spans="1:21" ht="20.100000000000001" customHeight="1" thickBot="1">
      <c r="A748" s="63" t="str">
        <f>IF(resultats_francais!A748="","",resultats_francais!A748)</f>
        <v/>
      </c>
      <c r="B748" s="59" t="str">
        <f>IF(resultats_francais!B748="","",resultats_francais!B748)</f>
        <v/>
      </c>
      <c r="C748" s="59" t="str">
        <f>IF(resultats_francais!C748="","",resultats_francais!C748)</f>
        <v/>
      </c>
      <c r="D748" s="59" t="str">
        <f>IF(resultats_francais!D748="","",resultats_francais!D748)</f>
        <v/>
      </c>
      <c r="E748" s="59" t="str">
        <f>IF(resultats_francais!H748="","",resultats_francais!H748)</f>
        <v/>
      </c>
      <c r="F748" s="59" t="str">
        <f>IF(resultats_francais!I748="","",resultats_francais!I748)</f>
        <v/>
      </c>
      <c r="G748" s="59" t="str">
        <f>IF(resultats_francais!J748="","",resultats_francais!J748)</f>
        <v/>
      </c>
      <c r="H748" s="59" t="str">
        <f>IF(resultats_francais!M748="","",resultats_francais!M748)</f>
        <v/>
      </c>
      <c r="I748" s="59" t="str">
        <f>IF(resultats_francais!N748="","",resultats_francais!N748)</f>
        <v/>
      </c>
      <c r="J748" s="59" t="str">
        <f>IF(resultats_francais!O748="","",resultats_francais!O748)</f>
        <v/>
      </c>
      <c r="K748" s="59" t="str">
        <f>IF(resultats_francais!E748="","",resultats_francais!E748)</f>
        <v/>
      </c>
      <c r="L748" s="59" t="str">
        <f>IF(resultats_francais!F748="","",resultats_francais!F748)</f>
        <v/>
      </c>
      <c r="M748" s="59" t="str">
        <f>IF(resultats_francais!G748="","",resultats_francais!G748)</f>
        <v/>
      </c>
      <c r="N748" s="59" t="str">
        <f>IF(resultats_francais!K748="","",resultats_francais!K748)</f>
        <v/>
      </c>
      <c r="O748" s="59" t="str">
        <f>IF(resultats_francais!L748="","",resultats_francais!L748)</f>
        <v/>
      </c>
      <c r="P748" s="59" t="str">
        <f>IF(resultats_francais!P748="","",resultats_francais!P748)</f>
        <v/>
      </c>
      <c r="Q748" s="59" t="str">
        <f>IF(resultats_francais!Q748="","",resultats_francais!Q748)</f>
        <v/>
      </c>
      <c r="R748" s="59" t="str">
        <f>IF(resultats_francais!R748="","",resultats_francais!R748)</f>
        <v/>
      </c>
      <c r="S748" s="59" t="str">
        <f>IF(resultats_francais!S748="","",resultats_francais!S748)</f>
        <v/>
      </c>
      <c r="T748" s="59" t="str">
        <f>IF(resultats_francais!T748="","",resultats_francais!T748)</f>
        <v/>
      </c>
      <c r="U748" s="59" t="str">
        <f>IF(resultats_francais!U748="","",resultats_francais!U748)</f>
        <v/>
      </c>
    </row>
    <row r="749" spans="1:21" ht="20.100000000000001" customHeight="1" thickBot="1">
      <c r="A749" s="63" t="str">
        <f>IF(resultats_francais!A749="","",resultats_francais!A749)</f>
        <v/>
      </c>
      <c r="B749" s="59" t="str">
        <f>IF(resultats_francais!B749="","",resultats_francais!B749)</f>
        <v/>
      </c>
      <c r="C749" s="59" t="str">
        <f>IF(resultats_francais!C749="","",resultats_francais!C749)</f>
        <v/>
      </c>
      <c r="D749" s="59" t="str">
        <f>IF(resultats_francais!D749="","",resultats_francais!D749)</f>
        <v/>
      </c>
      <c r="E749" s="59" t="str">
        <f>IF(resultats_francais!H749="","",resultats_francais!H749)</f>
        <v/>
      </c>
      <c r="F749" s="59" t="str">
        <f>IF(resultats_francais!I749="","",resultats_francais!I749)</f>
        <v/>
      </c>
      <c r="G749" s="59" t="str">
        <f>IF(resultats_francais!J749="","",resultats_francais!J749)</f>
        <v/>
      </c>
      <c r="H749" s="59" t="str">
        <f>IF(resultats_francais!M749="","",resultats_francais!M749)</f>
        <v/>
      </c>
      <c r="I749" s="59" t="str">
        <f>IF(resultats_francais!N749="","",resultats_francais!N749)</f>
        <v/>
      </c>
      <c r="J749" s="59" t="str">
        <f>IF(resultats_francais!O749="","",resultats_francais!O749)</f>
        <v/>
      </c>
      <c r="K749" s="59" t="str">
        <f>IF(resultats_francais!E749="","",resultats_francais!E749)</f>
        <v/>
      </c>
      <c r="L749" s="59" t="str">
        <f>IF(resultats_francais!F749="","",resultats_francais!F749)</f>
        <v/>
      </c>
      <c r="M749" s="59" t="str">
        <f>IF(resultats_francais!G749="","",resultats_francais!G749)</f>
        <v/>
      </c>
      <c r="N749" s="59" t="str">
        <f>IF(resultats_francais!K749="","",resultats_francais!K749)</f>
        <v/>
      </c>
      <c r="O749" s="59" t="str">
        <f>IF(resultats_francais!L749="","",resultats_francais!L749)</f>
        <v/>
      </c>
      <c r="P749" s="59" t="str">
        <f>IF(resultats_francais!P749="","",resultats_francais!P749)</f>
        <v/>
      </c>
      <c r="Q749" s="59" t="str">
        <f>IF(resultats_francais!Q749="","",resultats_francais!Q749)</f>
        <v/>
      </c>
      <c r="R749" s="59" t="str">
        <f>IF(resultats_francais!R749="","",resultats_francais!R749)</f>
        <v/>
      </c>
      <c r="S749" s="59" t="str">
        <f>IF(resultats_francais!S749="","",resultats_francais!S749)</f>
        <v/>
      </c>
      <c r="T749" s="59" t="str">
        <f>IF(resultats_francais!T749="","",resultats_francais!T749)</f>
        <v/>
      </c>
      <c r="U749" s="59" t="str">
        <f>IF(resultats_francais!U749="","",resultats_francais!U749)</f>
        <v/>
      </c>
    </row>
    <row r="750" spans="1:21" ht="20.100000000000001" customHeight="1" thickBot="1">
      <c r="A750" s="63" t="str">
        <f>IF(resultats_francais!A750="","",resultats_francais!A750)</f>
        <v/>
      </c>
      <c r="B750" s="59" t="str">
        <f>IF(resultats_francais!B750="","",resultats_francais!B750)</f>
        <v/>
      </c>
      <c r="C750" s="59" t="str">
        <f>IF(resultats_francais!C750="","",resultats_francais!C750)</f>
        <v/>
      </c>
      <c r="D750" s="59" t="str">
        <f>IF(resultats_francais!D750="","",resultats_francais!D750)</f>
        <v/>
      </c>
      <c r="E750" s="59" t="str">
        <f>IF(resultats_francais!H750="","",resultats_francais!H750)</f>
        <v/>
      </c>
      <c r="F750" s="59" t="str">
        <f>IF(resultats_francais!I750="","",resultats_francais!I750)</f>
        <v/>
      </c>
      <c r="G750" s="59" t="str">
        <f>IF(resultats_francais!J750="","",resultats_francais!J750)</f>
        <v/>
      </c>
      <c r="H750" s="59" t="str">
        <f>IF(resultats_francais!M750="","",resultats_francais!M750)</f>
        <v/>
      </c>
      <c r="I750" s="59" t="str">
        <f>IF(resultats_francais!N750="","",resultats_francais!N750)</f>
        <v/>
      </c>
      <c r="J750" s="59" t="str">
        <f>IF(resultats_francais!O750="","",resultats_francais!O750)</f>
        <v/>
      </c>
      <c r="K750" s="59" t="str">
        <f>IF(resultats_francais!E750="","",resultats_francais!E750)</f>
        <v/>
      </c>
      <c r="L750" s="59" t="str">
        <f>IF(resultats_francais!F750="","",resultats_francais!F750)</f>
        <v/>
      </c>
      <c r="M750" s="59" t="str">
        <f>IF(resultats_francais!G750="","",resultats_francais!G750)</f>
        <v/>
      </c>
      <c r="N750" s="59" t="str">
        <f>IF(resultats_francais!K750="","",resultats_francais!K750)</f>
        <v/>
      </c>
      <c r="O750" s="59" t="str">
        <f>IF(resultats_francais!L750="","",resultats_francais!L750)</f>
        <v/>
      </c>
      <c r="P750" s="59" t="str">
        <f>IF(resultats_francais!P750="","",resultats_francais!P750)</f>
        <v/>
      </c>
      <c r="Q750" s="59" t="str">
        <f>IF(resultats_francais!Q750="","",resultats_francais!Q750)</f>
        <v/>
      </c>
      <c r="R750" s="59" t="str">
        <f>IF(resultats_francais!R750="","",resultats_francais!R750)</f>
        <v/>
      </c>
      <c r="S750" s="59" t="str">
        <f>IF(resultats_francais!S750="","",resultats_francais!S750)</f>
        <v/>
      </c>
      <c r="T750" s="59" t="str">
        <f>IF(resultats_francais!T750="","",resultats_francais!T750)</f>
        <v/>
      </c>
      <c r="U750" s="59" t="str">
        <f>IF(resultats_francais!U750="","",resultats_francais!U750)</f>
        <v/>
      </c>
    </row>
    <row r="751" spans="1:21" ht="20.100000000000001" customHeight="1" thickBot="1">
      <c r="A751" s="63" t="str">
        <f>IF(resultats_francais!A751="","",resultats_francais!A751)</f>
        <v/>
      </c>
      <c r="B751" s="59" t="str">
        <f>IF(resultats_francais!B751="","",resultats_francais!B751)</f>
        <v/>
      </c>
      <c r="C751" s="59" t="str">
        <f>IF(resultats_francais!C751="","",resultats_francais!C751)</f>
        <v/>
      </c>
      <c r="D751" s="59" t="str">
        <f>IF(resultats_francais!D751="","",resultats_francais!D751)</f>
        <v/>
      </c>
      <c r="E751" s="59" t="str">
        <f>IF(resultats_francais!H751="","",resultats_francais!H751)</f>
        <v/>
      </c>
      <c r="F751" s="59" t="str">
        <f>IF(resultats_francais!I751="","",resultats_francais!I751)</f>
        <v/>
      </c>
      <c r="G751" s="59" t="str">
        <f>IF(resultats_francais!J751="","",resultats_francais!J751)</f>
        <v/>
      </c>
      <c r="H751" s="59" t="str">
        <f>IF(resultats_francais!M751="","",resultats_francais!M751)</f>
        <v/>
      </c>
      <c r="I751" s="59" t="str">
        <f>IF(resultats_francais!N751="","",resultats_francais!N751)</f>
        <v/>
      </c>
      <c r="J751" s="59" t="str">
        <f>IF(resultats_francais!O751="","",resultats_francais!O751)</f>
        <v/>
      </c>
      <c r="K751" s="59" t="str">
        <f>IF(resultats_francais!E751="","",resultats_francais!E751)</f>
        <v/>
      </c>
      <c r="L751" s="59" t="str">
        <f>IF(resultats_francais!F751="","",resultats_francais!F751)</f>
        <v/>
      </c>
      <c r="M751" s="59" t="str">
        <f>IF(resultats_francais!G751="","",resultats_francais!G751)</f>
        <v/>
      </c>
      <c r="N751" s="59" t="str">
        <f>IF(resultats_francais!K751="","",resultats_francais!K751)</f>
        <v/>
      </c>
      <c r="O751" s="59" t="str">
        <f>IF(resultats_francais!L751="","",resultats_francais!L751)</f>
        <v/>
      </c>
      <c r="P751" s="59" t="str">
        <f>IF(resultats_francais!P751="","",resultats_francais!P751)</f>
        <v/>
      </c>
      <c r="Q751" s="59" t="str">
        <f>IF(resultats_francais!Q751="","",resultats_francais!Q751)</f>
        <v/>
      </c>
      <c r="R751" s="59" t="str">
        <f>IF(resultats_francais!R751="","",resultats_francais!R751)</f>
        <v/>
      </c>
      <c r="S751" s="59" t="str">
        <f>IF(resultats_francais!S751="","",resultats_francais!S751)</f>
        <v/>
      </c>
      <c r="T751" s="59" t="str">
        <f>IF(resultats_francais!T751="","",resultats_francais!T751)</f>
        <v/>
      </c>
      <c r="U751" s="59" t="str">
        <f>IF(resultats_francais!U751="","",resultats_francais!U751)</f>
        <v/>
      </c>
    </row>
    <row r="752" spans="1:21" ht="20.100000000000001" customHeight="1" thickBot="1">
      <c r="A752" s="63" t="str">
        <f>IF(resultats_francais!A752="","",resultats_francais!A752)</f>
        <v/>
      </c>
      <c r="B752" s="59" t="str">
        <f>IF(resultats_francais!B752="","",resultats_francais!B752)</f>
        <v/>
      </c>
      <c r="C752" s="59" t="str">
        <f>IF(resultats_francais!C752="","",resultats_francais!C752)</f>
        <v/>
      </c>
      <c r="D752" s="59" t="str">
        <f>IF(resultats_francais!D752="","",resultats_francais!D752)</f>
        <v/>
      </c>
      <c r="E752" s="59" t="str">
        <f>IF(resultats_francais!H752="","",resultats_francais!H752)</f>
        <v/>
      </c>
      <c r="F752" s="59" t="str">
        <f>IF(resultats_francais!I752="","",resultats_francais!I752)</f>
        <v/>
      </c>
      <c r="G752" s="59" t="str">
        <f>IF(resultats_francais!J752="","",resultats_francais!J752)</f>
        <v/>
      </c>
      <c r="H752" s="59" t="str">
        <f>IF(resultats_francais!M752="","",resultats_francais!M752)</f>
        <v/>
      </c>
      <c r="I752" s="59" t="str">
        <f>IF(resultats_francais!N752="","",resultats_francais!N752)</f>
        <v/>
      </c>
      <c r="J752" s="59" t="str">
        <f>IF(resultats_francais!O752="","",resultats_francais!O752)</f>
        <v/>
      </c>
      <c r="K752" s="59" t="str">
        <f>IF(resultats_francais!E752="","",resultats_francais!E752)</f>
        <v/>
      </c>
      <c r="L752" s="59" t="str">
        <f>IF(resultats_francais!F752="","",resultats_francais!F752)</f>
        <v/>
      </c>
      <c r="M752" s="59" t="str">
        <f>IF(resultats_francais!G752="","",resultats_francais!G752)</f>
        <v/>
      </c>
      <c r="N752" s="59" t="str">
        <f>IF(resultats_francais!K752="","",resultats_francais!K752)</f>
        <v/>
      </c>
      <c r="O752" s="59" t="str">
        <f>IF(resultats_francais!L752="","",resultats_francais!L752)</f>
        <v/>
      </c>
      <c r="P752" s="59" t="str">
        <f>IF(resultats_francais!P752="","",resultats_francais!P752)</f>
        <v/>
      </c>
      <c r="Q752" s="59" t="str">
        <f>IF(resultats_francais!Q752="","",resultats_francais!Q752)</f>
        <v/>
      </c>
      <c r="R752" s="59" t="str">
        <f>IF(resultats_francais!R752="","",resultats_francais!R752)</f>
        <v/>
      </c>
      <c r="S752" s="59" t="str">
        <f>IF(resultats_francais!S752="","",resultats_francais!S752)</f>
        <v/>
      </c>
      <c r="T752" s="59" t="str">
        <f>IF(resultats_francais!T752="","",resultats_francais!T752)</f>
        <v/>
      </c>
      <c r="U752" s="59" t="str">
        <f>IF(resultats_francais!U752="","",resultats_francais!U752)</f>
        <v/>
      </c>
    </row>
    <row r="753" spans="1:21" ht="20.100000000000001" customHeight="1" thickBot="1">
      <c r="A753" s="63" t="str">
        <f>IF(resultats_francais!A753="","",resultats_francais!A753)</f>
        <v/>
      </c>
      <c r="B753" s="59" t="str">
        <f>IF(resultats_francais!B753="","",resultats_francais!B753)</f>
        <v/>
      </c>
      <c r="C753" s="59" t="str">
        <f>IF(resultats_francais!C753="","",resultats_francais!C753)</f>
        <v/>
      </c>
      <c r="D753" s="59" t="str">
        <f>IF(resultats_francais!D753="","",resultats_francais!D753)</f>
        <v/>
      </c>
      <c r="E753" s="59" t="str">
        <f>IF(resultats_francais!H753="","",resultats_francais!H753)</f>
        <v/>
      </c>
      <c r="F753" s="59" t="str">
        <f>IF(resultats_francais!I753="","",resultats_francais!I753)</f>
        <v/>
      </c>
      <c r="G753" s="59" t="str">
        <f>IF(resultats_francais!J753="","",resultats_francais!J753)</f>
        <v/>
      </c>
      <c r="H753" s="59" t="str">
        <f>IF(resultats_francais!M753="","",resultats_francais!M753)</f>
        <v/>
      </c>
      <c r="I753" s="59" t="str">
        <f>IF(resultats_francais!N753="","",resultats_francais!N753)</f>
        <v/>
      </c>
      <c r="J753" s="59" t="str">
        <f>IF(resultats_francais!O753="","",resultats_francais!O753)</f>
        <v/>
      </c>
      <c r="K753" s="59" t="str">
        <f>IF(resultats_francais!E753="","",resultats_francais!E753)</f>
        <v/>
      </c>
      <c r="L753" s="59" t="str">
        <f>IF(resultats_francais!F753="","",resultats_francais!F753)</f>
        <v/>
      </c>
      <c r="M753" s="59" t="str">
        <f>IF(resultats_francais!G753="","",resultats_francais!G753)</f>
        <v/>
      </c>
      <c r="N753" s="59" t="str">
        <f>IF(resultats_francais!K753="","",resultats_francais!K753)</f>
        <v/>
      </c>
      <c r="O753" s="59" t="str">
        <f>IF(resultats_francais!L753="","",resultats_francais!L753)</f>
        <v/>
      </c>
      <c r="P753" s="59" t="str">
        <f>IF(resultats_francais!P753="","",resultats_francais!P753)</f>
        <v/>
      </c>
      <c r="Q753" s="59" t="str">
        <f>IF(resultats_francais!Q753="","",resultats_francais!Q753)</f>
        <v/>
      </c>
      <c r="R753" s="59" t="str">
        <f>IF(resultats_francais!R753="","",resultats_francais!R753)</f>
        <v/>
      </c>
      <c r="S753" s="59" t="str">
        <f>IF(resultats_francais!S753="","",resultats_francais!S753)</f>
        <v/>
      </c>
      <c r="T753" s="59" t="str">
        <f>IF(resultats_francais!T753="","",resultats_francais!T753)</f>
        <v/>
      </c>
      <c r="U753" s="59" t="str">
        <f>IF(resultats_francais!U753="","",resultats_francais!U753)</f>
        <v/>
      </c>
    </row>
    <row r="754" spans="1:21" ht="20.100000000000001" customHeight="1" thickBot="1">
      <c r="A754" s="63" t="str">
        <f>IF(resultats_francais!A754="","",resultats_francais!A754)</f>
        <v/>
      </c>
      <c r="B754" s="59" t="str">
        <f>IF(resultats_francais!B754="","",resultats_francais!B754)</f>
        <v/>
      </c>
      <c r="C754" s="59" t="str">
        <f>IF(resultats_francais!C754="","",resultats_francais!C754)</f>
        <v/>
      </c>
      <c r="D754" s="59" t="str">
        <f>IF(resultats_francais!D754="","",resultats_francais!D754)</f>
        <v/>
      </c>
      <c r="E754" s="59" t="str">
        <f>IF(resultats_francais!H754="","",resultats_francais!H754)</f>
        <v/>
      </c>
      <c r="F754" s="59" t="str">
        <f>IF(resultats_francais!I754="","",resultats_francais!I754)</f>
        <v/>
      </c>
      <c r="G754" s="59" t="str">
        <f>IF(resultats_francais!J754="","",resultats_francais!J754)</f>
        <v/>
      </c>
      <c r="H754" s="59" t="str">
        <f>IF(resultats_francais!M754="","",resultats_francais!M754)</f>
        <v/>
      </c>
      <c r="I754" s="59" t="str">
        <f>IF(resultats_francais!N754="","",resultats_francais!N754)</f>
        <v/>
      </c>
      <c r="J754" s="59" t="str">
        <f>IF(resultats_francais!O754="","",resultats_francais!O754)</f>
        <v/>
      </c>
      <c r="K754" s="59" t="str">
        <f>IF(resultats_francais!E754="","",resultats_francais!E754)</f>
        <v/>
      </c>
      <c r="L754" s="59" t="str">
        <f>IF(resultats_francais!F754="","",resultats_francais!F754)</f>
        <v/>
      </c>
      <c r="M754" s="59" t="str">
        <f>IF(resultats_francais!G754="","",resultats_francais!G754)</f>
        <v/>
      </c>
      <c r="N754" s="59" t="str">
        <f>IF(resultats_francais!K754="","",resultats_francais!K754)</f>
        <v/>
      </c>
      <c r="O754" s="59" t="str">
        <f>IF(resultats_francais!L754="","",resultats_francais!L754)</f>
        <v/>
      </c>
      <c r="P754" s="59" t="str">
        <f>IF(resultats_francais!P754="","",resultats_francais!P754)</f>
        <v/>
      </c>
      <c r="Q754" s="59" t="str">
        <f>IF(resultats_francais!Q754="","",resultats_francais!Q754)</f>
        <v/>
      </c>
      <c r="R754" s="59" t="str">
        <f>IF(resultats_francais!R754="","",resultats_francais!R754)</f>
        <v/>
      </c>
      <c r="S754" s="59" t="str">
        <f>IF(resultats_francais!S754="","",resultats_francais!S754)</f>
        <v/>
      </c>
      <c r="T754" s="59" t="str">
        <f>IF(resultats_francais!T754="","",resultats_francais!T754)</f>
        <v/>
      </c>
      <c r="U754" s="59" t="str">
        <f>IF(resultats_francais!U754="","",resultats_francais!U754)</f>
        <v/>
      </c>
    </row>
    <row r="755" spans="1:21" ht="20.100000000000001" customHeight="1" thickBot="1">
      <c r="A755" s="63" t="str">
        <f>IF(resultats_francais!A755="","",resultats_francais!A755)</f>
        <v/>
      </c>
      <c r="B755" s="59" t="str">
        <f>IF(resultats_francais!B755="","",resultats_francais!B755)</f>
        <v/>
      </c>
      <c r="C755" s="59" t="str">
        <f>IF(resultats_francais!C755="","",resultats_francais!C755)</f>
        <v/>
      </c>
      <c r="D755" s="59" t="str">
        <f>IF(resultats_francais!D755="","",resultats_francais!D755)</f>
        <v/>
      </c>
      <c r="E755" s="59" t="str">
        <f>IF(resultats_francais!H755="","",resultats_francais!H755)</f>
        <v/>
      </c>
      <c r="F755" s="59" t="str">
        <f>IF(resultats_francais!I755="","",resultats_francais!I755)</f>
        <v/>
      </c>
      <c r="G755" s="59" t="str">
        <f>IF(resultats_francais!J755="","",resultats_francais!J755)</f>
        <v/>
      </c>
      <c r="H755" s="59" t="str">
        <f>IF(resultats_francais!M755="","",resultats_francais!M755)</f>
        <v/>
      </c>
      <c r="I755" s="59" t="str">
        <f>IF(resultats_francais!N755="","",resultats_francais!N755)</f>
        <v/>
      </c>
      <c r="J755" s="59" t="str">
        <f>IF(resultats_francais!O755="","",resultats_francais!O755)</f>
        <v/>
      </c>
      <c r="K755" s="59" t="str">
        <f>IF(resultats_francais!E755="","",resultats_francais!E755)</f>
        <v/>
      </c>
      <c r="L755" s="59" t="str">
        <f>IF(resultats_francais!F755="","",resultats_francais!F755)</f>
        <v/>
      </c>
      <c r="M755" s="59" t="str">
        <f>IF(resultats_francais!G755="","",resultats_francais!G755)</f>
        <v/>
      </c>
      <c r="N755" s="59" t="str">
        <f>IF(resultats_francais!K755="","",resultats_francais!K755)</f>
        <v/>
      </c>
      <c r="O755" s="59" t="str">
        <f>IF(resultats_francais!L755="","",resultats_francais!L755)</f>
        <v/>
      </c>
      <c r="P755" s="59" t="str">
        <f>IF(resultats_francais!P755="","",resultats_francais!P755)</f>
        <v/>
      </c>
      <c r="Q755" s="59" t="str">
        <f>IF(resultats_francais!Q755="","",resultats_francais!Q755)</f>
        <v/>
      </c>
      <c r="R755" s="59" t="str">
        <f>IF(resultats_francais!R755="","",resultats_francais!R755)</f>
        <v/>
      </c>
      <c r="S755" s="59" t="str">
        <f>IF(resultats_francais!S755="","",resultats_francais!S755)</f>
        <v/>
      </c>
      <c r="T755" s="59" t="str">
        <f>IF(resultats_francais!T755="","",resultats_francais!T755)</f>
        <v/>
      </c>
      <c r="U755" s="59" t="str">
        <f>IF(resultats_francais!U755="","",resultats_francais!U755)</f>
        <v/>
      </c>
    </row>
    <row r="756" spans="1:21" ht="20.100000000000001" customHeight="1" thickBot="1">
      <c r="A756" s="63" t="str">
        <f>IF(resultats_francais!A756="","",resultats_francais!A756)</f>
        <v/>
      </c>
      <c r="B756" s="59" t="str">
        <f>IF(resultats_francais!B756="","",resultats_francais!B756)</f>
        <v/>
      </c>
      <c r="C756" s="59" t="str">
        <f>IF(resultats_francais!C756="","",resultats_francais!C756)</f>
        <v/>
      </c>
      <c r="D756" s="59" t="str">
        <f>IF(resultats_francais!D756="","",resultats_francais!D756)</f>
        <v/>
      </c>
      <c r="E756" s="59" t="str">
        <f>IF(resultats_francais!H756="","",resultats_francais!H756)</f>
        <v/>
      </c>
      <c r="F756" s="59" t="str">
        <f>IF(resultats_francais!I756="","",resultats_francais!I756)</f>
        <v/>
      </c>
      <c r="G756" s="59" t="str">
        <f>IF(resultats_francais!J756="","",resultats_francais!J756)</f>
        <v/>
      </c>
      <c r="H756" s="59" t="str">
        <f>IF(resultats_francais!M756="","",resultats_francais!M756)</f>
        <v/>
      </c>
      <c r="I756" s="59" t="str">
        <f>IF(resultats_francais!N756="","",resultats_francais!N756)</f>
        <v/>
      </c>
      <c r="J756" s="59" t="str">
        <f>IF(resultats_francais!O756="","",resultats_francais!O756)</f>
        <v/>
      </c>
      <c r="K756" s="59" t="str">
        <f>IF(resultats_francais!E756="","",resultats_francais!E756)</f>
        <v/>
      </c>
      <c r="L756" s="59" t="str">
        <f>IF(resultats_francais!F756="","",resultats_francais!F756)</f>
        <v/>
      </c>
      <c r="M756" s="59" t="str">
        <f>IF(resultats_francais!G756="","",resultats_francais!G756)</f>
        <v/>
      </c>
      <c r="N756" s="59" t="str">
        <f>IF(resultats_francais!K756="","",resultats_francais!K756)</f>
        <v/>
      </c>
      <c r="O756" s="59" t="str">
        <f>IF(resultats_francais!L756="","",resultats_francais!L756)</f>
        <v/>
      </c>
      <c r="P756" s="59" t="str">
        <f>IF(resultats_francais!P756="","",resultats_francais!P756)</f>
        <v/>
      </c>
      <c r="Q756" s="59" t="str">
        <f>IF(resultats_francais!Q756="","",resultats_francais!Q756)</f>
        <v/>
      </c>
      <c r="R756" s="59" t="str">
        <f>IF(resultats_francais!R756="","",resultats_francais!R756)</f>
        <v/>
      </c>
      <c r="S756" s="59" t="str">
        <f>IF(resultats_francais!S756="","",resultats_francais!S756)</f>
        <v/>
      </c>
      <c r="T756" s="59" t="str">
        <f>IF(resultats_francais!T756="","",resultats_francais!T756)</f>
        <v/>
      </c>
      <c r="U756" s="59" t="str">
        <f>IF(resultats_francais!U756="","",resultats_francais!U756)</f>
        <v/>
      </c>
    </row>
    <row r="757" spans="1:21" ht="20.100000000000001" customHeight="1" thickBot="1">
      <c r="A757" s="63" t="str">
        <f>IF(resultats_francais!A757="","",resultats_francais!A757)</f>
        <v/>
      </c>
      <c r="B757" s="59" t="str">
        <f>IF(resultats_francais!B757="","",resultats_francais!B757)</f>
        <v/>
      </c>
      <c r="C757" s="59" t="str">
        <f>IF(resultats_francais!C757="","",resultats_francais!C757)</f>
        <v/>
      </c>
      <c r="D757" s="59" t="str">
        <f>IF(resultats_francais!D757="","",resultats_francais!D757)</f>
        <v/>
      </c>
      <c r="E757" s="59" t="str">
        <f>IF(resultats_francais!H757="","",resultats_francais!H757)</f>
        <v/>
      </c>
      <c r="F757" s="59" t="str">
        <f>IF(resultats_francais!I757="","",resultats_francais!I757)</f>
        <v/>
      </c>
      <c r="G757" s="59" t="str">
        <f>IF(resultats_francais!J757="","",resultats_francais!J757)</f>
        <v/>
      </c>
      <c r="H757" s="59" t="str">
        <f>IF(resultats_francais!M757="","",resultats_francais!M757)</f>
        <v/>
      </c>
      <c r="I757" s="59" t="str">
        <f>IF(resultats_francais!N757="","",resultats_francais!N757)</f>
        <v/>
      </c>
      <c r="J757" s="59" t="str">
        <f>IF(resultats_francais!O757="","",resultats_francais!O757)</f>
        <v/>
      </c>
      <c r="K757" s="59" t="str">
        <f>IF(resultats_francais!E757="","",resultats_francais!E757)</f>
        <v/>
      </c>
      <c r="L757" s="59" t="str">
        <f>IF(resultats_francais!F757="","",resultats_francais!F757)</f>
        <v/>
      </c>
      <c r="M757" s="59" t="str">
        <f>IF(resultats_francais!G757="","",resultats_francais!G757)</f>
        <v/>
      </c>
      <c r="N757" s="59" t="str">
        <f>IF(resultats_francais!K757="","",resultats_francais!K757)</f>
        <v/>
      </c>
      <c r="O757" s="59" t="str">
        <f>IF(resultats_francais!L757="","",resultats_francais!L757)</f>
        <v/>
      </c>
      <c r="P757" s="59" t="str">
        <f>IF(resultats_francais!P757="","",resultats_francais!P757)</f>
        <v/>
      </c>
      <c r="Q757" s="59" t="str">
        <f>IF(resultats_francais!Q757="","",resultats_francais!Q757)</f>
        <v/>
      </c>
      <c r="R757" s="59" t="str">
        <f>IF(resultats_francais!R757="","",resultats_francais!R757)</f>
        <v/>
      </c>
      <c r="S757" s="59" t="str">
        <f>IF(resultats_francais!S757="","",resultats_francais!S757)</f>
        <v/>
      </c>
      <c r="T757" s="59" t="str">
        <f>IF(resultats_francais!T757="","",resultats_francais!T757)</f>
        <v/>
      </c>
      <c r="U757" s="59" t="str">
        <f>IF(resultats_francais!U757="","",resultats_francais!U757)</f>
        <v/>
      </c>
    </row>
    <row r="758" spans="1:21" ht="20.100000000000001" customHeight="1" thickBot="1">
      <c r="A758" s="63" t="str">
        <f>IF(resultats_francais!A758="","",resultats_francais!A758)</f>
        <v/>
      </c>
      <c r="B758" s="59" t="str">
        <f>IF(resultats_francais!B758="","",resultats_francais!B758)</f>
        <v/>
      </c>
      <c r="C758" s="59" t="str">
        <f>IF(resultats_francais!C758="","",resultats_francais!C758)</f>
        <v/>
      </c>
      <c r="D758" s="59" t="str">
        <f>IF(resultats_francais!D758="","",resultats_francais!D758)</f>
        <v/>
      </c>
      <c r="E758" s="59" t="str">
        <f>IF(resultats_francais!H758="","",resultats_francais!H758)</f>
        <v/>
      </c>
      <c r="F758" s="59" t="str">
        <f>IF(resultats_francais!I758="","",resultats_francais!I758)</f>
        <v/>
      </c>
      <c r="G758" s="59" t="str">
        <f>IF(resultats_francais!J758="","",resultats_francais!J758)</f>
        <v/>
      </c>
      <c r="H758" s="59" t="str">
        <f>IF(resultats_francais!M758="","",resultats_francais!M758)</f>
        <v/>
      </c>
      <c r="I758" s="59" t="str">
        <f>IF(resultats_francais!N758="","",resultats_francais!N758)</f>
        <v/>
      </c>
      <c r="J758" s="59" t="str">
        <f>IF(resultats_francais!O758="","",resultats_francais!O758)</f>
        <v/>
      </c>
      <c r="K758" s="59" t="str">
        <f>IF(resultats_francais!E758="","",resultats_francais!E758)</f>
        <v/>
      </c>
      <c r="L758" s="59" t="str">
        <f>IF(resultats_francais!F758="","",resultats_francais!F758)</f>
        <v/>
      </c>
      <c r="M758" s="59" t="str">
        <f>IF(resultats_francais!G758="","",resultats_francais!G758)</f>
        <v/>
      </c>
      <c r="N758" s="59" t="str">
        <f>IF(resultats_francais!K758="","",resultats_francais!K758)</f>
        <v/>
      </c>
      <c r="O758" s="59" t="str">
        <f>IF(resultats_francais!L758="","",resultats_francais!L758)</f>
        <v/>
      </c>
      <c r="P758" s="59" t="str">
        <f>IF(resultats_francais!P758="","",resultats_francais!P758)</f>
        <v/>
      </c>
      <c r="Q758" s="59" t="str">
        <f>IF(resultats_francais!Q758="","",resultats_francais!Q758)</f>
        <v/>
      </c>
      <c r="R758" s="59" t="str">
        <f>IF(resultats_francais!R758="","",resultats_francais!R758)</f>
        <v/>
      </c>
      <c r="S758" s="59" t="str">
        <f>IF(resultats_francais!S758="","",resultats_francais!S758)</f>
        <v/>
      </c>
      <c r="T758" s="59" t="str">
        <f>IF(resultats_francais!T758="","",resultats_francais!T758)</f>
        <v/>
      </c>
      <c r="U758" s="59" t="str">
        <f>IF(resultats_francais!U758="","",resultats_francais!U758)</f>
        <v/>
      </c>
    </row>
    <row r="759" spans="1:21" ht="20.100000000000001" customHeight="1" thickBot="1">
      <c r="A759" s="63" t="str">
        <f>IF(resultats_francais!A759="","",resultats_francais!A759)</f>
        <v/>
      </c>
      <c r="B759" s="59" t="str">
        <f>IF(resultats_francais!B759="","",resultats_francais!B759)</f>
        <v/>
      </c>
      <c r="C759" s="59" t="str">
        <f>IF(resultats_francais!C759="","",resultats_francais!C759)</f>
        <v/>
      </c>
      <c r="D759" s="59" t="str">
        <f>IF(resultats_francais!D759="","",resultats_francais!D759)</f>
        <v/>
      </c>
      <c r="E759" s="59" t="str">
        <f>IF(resultats_francais!H759="","",resultats_francais!H759)</f>
        <v/>
      </c>
      <c r="F759" s="59" t="str">
        <f>IF(resultats_francais!I759="","",resultats_francais!I759)</f>
        <v/>
      </c>
      <c r="G759" s="59" t="str">
        <f>IF(resultats_francais!J759="","",resultats_francais!J759)</f>
        <v/>
      </c>
      <c r="H759" s="59" t="str">
        <f>IF(resultats_francais!M759="","",resultats_francais!M759)</f>
        <v/>
      </c>
      <c r="I759" s="59" t="str">
        <f>IF(resultats_francais!N759="","",resultats_francais!N759)</f>
        <v/>
      </c>
      <c r="J759" s="59" t="str">
        <f>IF(resultats_francais!O759="","",resultats_francais!O759)</f>
        <v/>
      </c>
      <c r="K759" s="59" t="str">
        <f>IF(resultats_francais!E759="","",resultats_francais!E759)</f>
        <v/>
      </c>
      <c r="L759" s="59" t="str">
        <f>IF(resultats_francais!F759="","",resultats_francais!F759)</f>
        <v/>
      </c>
      <c r="M759" s="59" t="str">
        <f>IF(resultats_francais!G759="","",resultats_francais!G759)</f>
        <v/>
      </c>
      <c r="N759" s="59" t="str">
        <f>IF(resultats_francais!K759="","",resultats_francais!K759)</f>
        <v/>
      </c>
      <c r="O759" s="59" t="str">
        <f>IF(resultats_francais!L759="","",resultats_francais!L759)</f>
        <v/>
      </c>
      <c r="P759" s="59" t="str">
        <f>IF(resultats_francais!P759="","",resultats_francais!P759)</f>
        <v/>
      </c>
      <c r="Q759" s="59" t="str">
        <f>IF(resultats_francais!Q759="","",resultats_francais!Q759)</f>
        <v/>
      </c>
      <c r="R759" s="59" t="str">
        <f>IF(resultats_francais!R759="","",resultats_francais!R759)</f>
        <v/>
      </c>
      <c r="S759" s="59" t="str">
        <f>IF(resultats_francais!S759="","",resultats_francais!S759)</f>
        <v/>
      </c>
      <c r="T759" s="59" t="str">
        <f>IF(resultats_francais!T759="","",resultats_francais!T759)</f>
        <v/>
      </c>
      <c r="U759" s="59" t="str">
        <f>IF(resultats_francais!U759="","",resultats_francais!U759)</f>
        <v/>
      </c>
    </row>
    <row r="760" spans="1:21" ht="20.100000000000001" customHeight="1" thickBot="1">
      <c r="A760" s="63" t="str">
        <f>IF(resultats_francais!A760="","",resultats_francais!A760)</f>
        <v/>
      </c>
      <c r="B760" s="59" t="str">
        <f>IF(resultats_francais!B760="","",resultats_francais!B760)</f>
        <v/>
      </c>
      <c r="C760" s="59" t="str">
        <f>IF(resultats_francais!C760="","",resultats_francais!C760)</f>
        <v/>
      </c>
      <c r="D760" s="59" t="str">
        <f>IF(resultats_francais!D760="","",resultats_francais!D760)</f>
        <v/>
      </c>
      <c r="E760" s="59" t="str">
        <f>IF(resultats_francais!H760="","",resultats_francais!H760)</f>
        <v/>
      </c>
      <c r="F760" s="59" t="str">
        <f>IF(resultats_francais!I760="","",resultats_francais!I760)</f>
        <v/>
      </c>
      <c r="G760" s="59" t="str">
        <f>IF(resultats_francais!J760="","",resultats_francais!J760)</f>
        <v/>
      </c>
      <c r="H760" s="59" t="str">
        <f>IF(resultats_francais!M760="","",resultats_francais!M760)</f>
        <v/>
      </c>
      <c r="I760" s="59" t="str">
        <f>IF(resultats_francais!N760="","",resultats_francais!N760)</f>
        <v/>
      </c>
      <c r="J760" s="59" t="str">
        <f>IF(resultats_francais!O760="","",resultats_francais!O760)</f>
        <v/>
      </c>
      <c r="K760" s="59" t="str">
        <f>IF(resultats_francais!E760="","",resultats_francais!E760)</f>
        <v/>
      </c>
      <c r="L760" s="59" t="str">
        <f>IF(resultats_francais!F760="","",resultats_francais!F760)</f>
        <v/>
      </c>
      <c r="M760" s="59" t="str">
        <f>IF(resultats_francais!G760="","",resultats_francais!G760)</f>
        <v/>
      </c>
      <c r="N760" s="59" t="str">
        <f>IF(resultats_francais!K760="","",resultats_francais!K760)</f>
        <v/>
      </c>
      <c r="O760" s="59" t="str">
        <f>IF(resultats_francais!L760="","",resultats_francais!L760)</f>
        <v/>
      </c>
      <c r="P760" s="59" t="str">
        <f>IF(resultats_francais!P760="","",resultats_francais!P760)</f>
        <v/>
      </c>
      <c r="Q760" s="59" t="str">
        <f>IF(resultats_francais!Q760="","",resultats_francais!Q760)</f>
        <v/>
      </c>
      <c r="R760" s="59" t="str">
        <f>IF(resultats_francais!R760="","",resultats_francais!R760)</f>
        <v/>
      </c>
      <c r="S760" s="59" t="str">
        <f>IF(resultats_francais!S760="","",resultats_francais!S760)</f>
        <v/>
      </c>
      <c r="T760" s="59" t="str">
        <f>IF(resultats_francais!T760="","",resultats_francais!T760)</f>
        <v/>
      </c>
      <c r="U760" s="59" t="str">
        <f>IF(resultats_francais!U760="","",resultats_francais!U760)</f>
        <v/>
      </c>
    </row>
    <row r="761" spans="1:21" ht="20.100000000000001" customHeight="1" thickBot="1">
      <c r="A761" s="63" t="str">
        <f>IF(resultats_francais!A761="","",resultats_francais!A761)</f>
        <v/>
      </c>
      <c r="B761" s="59" t="str">
        <f>IF(resultats_francais!B761="","",resultats_francais!B761)</f>
        <v/>
      </c>
      <c r="C761" s="59" t="str">
        <f>IF(resultats_francais!C761="","",resultats_francais!C761)</f>
        <v/>
      </c>
      <c r="D761" s="59" t="str">
        <f>IF(resultats_francais!D761="","",resultats_francais!D761)</f>
        <v/>
      </c>
      <c r="E761" s="59" t="str">
        <f>IF(resultats_francais!H761="","",resultats_francais!H761)</f>
        <v/>
      </c>
      <c r="F761" s="59" t="str">
        <f>IF(resultats_francais!I761="","",resultats_francais!I761)</f>
        <v/>
      </c>
      <c r="G761" s="59" t="str">
        <f>IF(resultats_francais!J761="","",resultats_francais!J761)</f>
        <v/>
      </c>
      <c r="H761" s="59" t="str">
        <f>IF(resultats_francais!M761="","",resultats_francais!M761)</f>
        <v/>
      </c>
      <c r="I761" s="59" t="str">
        <f>IF(resultats_francais!N761="","",resultats_francais!N761)</f>
        <v/>
      </c>
      <c r="J761" s="59" t="str">
        <f>IF(resultats_francais!O761="","",resultats_francais!O761)</f>
        <v/>
      </c>
      <c r="K761" s="59" t="str">
        <f>IF(resultats_francais!E761="","",resultats_francais!E761)</f>
        <v/>
      </c>
      <c r="L761" s="59" t="str">
        <f>IF(resultats_francais!F761="","",resultats_francais!F761)</f>
        <v/>
      </c>
      <c r="M761" s="59" t="str">
        <f>IF(resultats_francais!G761="","",resultats_francais!G761)</f>
        <v/>
      </c>
      <c r="N761" s="59" t="str">
        <f>IF(resultats_francais!K761="","",resultats_francais!K761)</f>
        <v/>
      </c>
      <c r="O761" s="59" t="str">
        <f>IF(resultats_francais!L761="","",resultats_francais!L761)</f>
        <v/>
      </c>
      <c r="P761" s="59" t="str">
        <f>IF(resultats_francais!P761="","",resultats_francais!P761)</f>
        <v/>
      </c>
      <c r="Q761" s="59" t="str">
        <f>IF(resultats_francais!Q761="","",resultats_francais!Q761)</f>
        <v/>
      </c>
      <c r="R761" s="59" t="str">
        <f>IF(resultats_francais!R761="","",resultats_francais!R761)</f>
        <v/>
      </c>
      <c r="S761" s="59" t="str">
        <f>IF(resultats_francais!S761="","",resultats_francais!S761)</f>
        <v/>
      </c>
      <c r="T761" s="59" t="str">
        <f>IF(resultats_francais!T761="","",resultats_francais!T761)</f>
        <v/>
      </c>
      <c r="U761" s="59" t="str">
        <f>IF(resultats_francais!U761="","",resultats_francais!U761)</f>
        <v/>
      </c>
    </row>
    <row r="762" spans="1:21" ht="20.100000000000001" customHeight="1" thickBot="1">
      <c r="A762" s="63" t="str">
        <f>IF(resultats_francais!A762="","",resultats_francais!A762)</f>
        <v/>
      </c>
      <c r="B762" s="59" t="str">
        <f>IF(resultats_francais!B762="","",resultats_francais!B762)</f>
        <v/>
      </c>
      <c r="C762" s="59" t="str">
        <f>IF(resultats_francais!C762="","",resultats_francais!C762)</f>
        <v/>
      </c>
      <c r="D762" s="59" t="str">
        <f>IF(resultats_francais!D762="","",resultats_francais!D762)</f>
        <v/>
      </c>
      <c r="E762" s="59" t="str">
        <f>IF(resultats_francais!H762="","",resultats_francais!H762)</f>
        <v/>
      </c>
      <c r="F762" s="59" t="str">
        <f>IF(resultats_francais!I762="","",resultats_francais!I762)</f>
        <v/>
      </c>
      <c r="G762" s="59" t="str">
        <f>IF(resultats_francais!J762="","",resultats_francais!J762)</f>
        <v/>
      </c>
      <c r="H762" s="59" t="str">
        <f>IF(resultats_francais!M762="","",resultats_francais!M762)</f>
        <v/>
      </c>
      <c r="I762" s="59" t="str">
        <f>IF(resultats_francais!N762="","",resultats_francais!N762)</f>
        <v/>
      </c>
      <c r="J762" s="59" t="str">
        <f>IF(resultats_francais!O762="","",resultats_francais!O762)</f>
        <v/>
      </c>
      <c r="K762" s="59" t="str">
        <f>IF(resultats_francais!E762="","",resultats_francais!E762)</f>
        <v/>
      </c>
      <c r="L762" s="59" t="str">
        <f>IF(resultats_francais!F762="","",resultats_francais!F762)</f>
        <v/>
      </c>
      <c r="M762" s="59" t="str">
        <f>IF(resultats_francais!G762="","",resultats_francais!G762)</f>
        <v/>
      </c>
      <c r="N762" s="59" t="str">
        <f>IF(resultats_francais!K762="","",resultats_francais!K762)</f>
        <v/>
      </c>
      <c r="O762" s="59" t="str">
        <f>IF(resultats_francais!L762="","",resultats_francais!L762)</f>
        <v/>
      </c>
      <c r="P762" s="59" t="str">
        <f>IF(resultats_francais!P762="","",resultats_francais!P762)</f>
        <v/>
      </c>
      <c r="Q762" s="59" t="str">
        <f>IF(resultats_francais!Q762="","",resultats_francais!Q762)</f>
        <v/>
      </c>
      <c r="R762" s="59" t="str">
        <f>IF(resultats_francais!R762="","",resultats_francais!R762)</f>
        <v/>
      </c>
      <c r="S762" s="59" t="str">
        <f>IF(resultats_francais!S762="","",resultats_francais!S762)</f>
        <v/>
      </c>
      <c r="T762" s="59" t="str">
        <f>IF(resultats_francais!T762="","",resultats_francais!T762)</f>
        <v/>
      </c>
      <c r="U762" s="59" t="str">
        <f>IF(resultats_francais!U762="","",resultats_francais!U762)</f>
        <v/>
      </c>
    </row>
    <row r="763" spans="1:21" ht="20.100000000000001" customHeight="1" thickBot="1">
      <c r="A763" s="63" t="str">
        <f>IF(resultats_francais!A763="","",resultats_francais!A763)</f>
        <v/>
      </c>
      <c r="B763" s="59" t="str">
        <f>IF(resultats_francais!B763="","",resultats_francais!B763)</f>
        <v/>
      </c>
      <c r="C763" s="59" t="str">
        <f>IF(resultats_francais!C763="","",resultats_francais!C763)</f>
        <v/>
      </c>
      <c r="D763" s="59" t="str">
        <f>IF(resultats_francais!D763="","",resultats_francais!D763)</f>
        <v/>
      </c>
      <c r="E763" s="59" t="str">
        <f>IF(resultats_francais!H763="","",resultats_francais!H763)</f>
        <v/>
      </c>
      <c r="F763" s="59" t="str">
        <f>IF(resultats_francais!I763="","",resultats_francais!I763)</f>
        <v/>
      </c>
      <c r="G763" s="59" t="str">
        <f>IF(resultats_francais!J763="","",resultats_francais!J763)</f>
        <v/>
      </c>
      <c r="H763" s="59" t="str">
        <f>IF(resultats_francais!M763="","",resultats_francais!M763)</f>
        <v/>
      </c>
      <c r="I763" s="59" t="str">
        <f>IF(resultats_francais!N763="","",resultats_francais!N763)</f>
        <v/>
      </c>
      <c r="J763" s="59" t="str">
        <f>IF(resultats_francais!O763="","",resultats_francais!O763)</f>
        <v/>
      </c>
      <c r="K763" s="59" t="str">
        <f>IF(resultats_francais!E763="","",resultats_francais!E763)</f>
        <v/>
      </c>
      <c r="L763" s="59" t="str">
        <f>IF(resultats_francais!F763="","",resultats_francais!F763)</f>
        <v/>
      </c>
      <c r="M763" s="59" t="str">
        <f>IF(resultats_francais!G763="","",resultats_francais!G763)</f>
        <v/>
      </c>
      <c r="N763" s="59" t="str">
        <f>IF(resultats_francais!K763="","",resultats_francais!K763)</f>
        <v/>
      </c>
      <c r="O763" s="59" t="str">
        <f>IF(resultats_francais!L763="","",resultats_francais!L763)</f>
        <v/>
      </c>
      <c r="P763" s="59" t="str">
        <f>IF(resultats_francais!P763="","",resultats_francais!P763)</f>
        <v/>
      </c>
      <c r="Q763" s="59" t="str">
        <f>IF(resultats_francais!Q763="","",resultats_francais!Q763)</f>
        <v/>
      </c>
      <c r="R763" s="59" t="str">
        <f>IF(resultats_francais!R763="","",resultats_francais!R763)</f>
        <v/>
      </c>
      <c r="S763" s="59" t="str">
        <f>IF(resultats_francais!S763="","",resultats_francais!S763)</f>
        <v/>
      </c>
      <c r="T763" s="59" t="str">
        <f>IF(resultats_francais!T763="","",resultats_francais!T763)</f>
        <v/>
      </c>
      <c r="U763" s="59" t="str">
        <f>IF(resultats_francais!U763="","",resultats_francais!U763)</f>
        <v/>
      </c>
    </row>
    <row r="764" spans="1:21" ht="20.100000000000001" customHeight="1" thickBot="1">
      <c r="A764" s="63" t="str">
        <f>IF(resultats_francais!A764="","",resultats_francais!A764)</f>
        <v/>
      </c>
      <c r="B764" s="59" t="str">
        <f>IF(resultats_francais!B764="","",resultats_francais!B764)</f>
        <v/>
      </c>
      <c r="C764" s="59" t="str">
        <f>IF(resultats_francais!C764="","",resultats_francais!C764)</f>
        <v/>
      </c>
      <c r="D764" s="59" t="str">
        <f>IF(resultats_francais!D764="","",resultats_francais!D764)</f>
        <v/>
      </c>
      <c r="E764" s="59" t="str">
        <f>IF(resultats_francais!H764="","",resultats_francais!H764)</f>
        <v/>
      </c>
      <c r="F764" s="59" t="str">
        <f>IF(resultats_francais!I764="","",resultats_francais!I764)</f>
        <v/>
      </c>
      <c r="G764" s="59" t="str">
        <f>IF(resultats_francais!J764="","",resultats_francais!J764)</f>
        <v/>
      </c>
      <c r="H764" s="59" t="str">
        <f>IF(resultats_francais!M764="","",resultats_francais!M764)</f>
        <v/>
      </c>
      <c r="I764" s="59" t="str">
        <f>IF(resultats_francais!N764="","",resultats_francais!N764)</f>
        <v/>
      </c>
      <c r="J764" s="59" t="str">
        <f>IF(resultats_francais!O764="","",resultats_francais!O764)</f>
        <v/>
      </c>
      <c r="K764" s="59" t="str">
        <f>IF(resultats_francais!E764="","",resultats_francais!E764)</f>
        <v/>
      </c>
      <c r="L764" s="59" t="str">
        <f>IF(resultats_francais!F764="","",resultats_francais!F764)</f>
        <v/>
      </c>
      <c r="M764" s="59" t="str">
        <f>IF(resultats_francais!G764="","",resultats_francais!G764)</f>
        <v/>
      </c>
      <c r="N764" s="59" t="str">
        <f>IF(resultats_francais!K764="","",resultats_francais!K764)</f>
        <v/>
      </c>
      <c r="O764" s="59" t="str">
        <f>IF(resultats_francais!L764="","",resultats_francais!L764)</f>
        <v/>
      </c>
      <c r="P764" s="59" t="str">
        <f>IF(resultats_francais!P764="","",resultats_francais!P764)</f>
        <v/>
      </c>
      <c r="Q764" s="59" t="str">
        <f>IF(resultats_francais!Q764="","",resultats_francais!Q764)</f>
        <v/>
      </c>
      <c r="R764" s="59" t="str">
        <f>IF(resultats_francais!R764="","",resultats_francais!R764)</f>
        <v/>
      </c>
      <c r="S764" s="59" t="str">
        <f>IF(resultats_francais!S764="","",resultats_francais!S764)</f>
        <v/>
      </c>
      <c r="T764" s="59" t="str">
        <f>IF(resultats_francais!T764="","",resultats_francais!T764)</f>
        <v/>
      </c>
      <c r="U764" s="59" t="str">
        <f>IF(resultats_francais!U764="","",resultats_francais!U764)</f>
        <v/>
      </c>
    </row>
    <row r="765" spans="1:21" ht="20.100000000000001" customHeight="1" thickBot="1">
      <c r="A765" s="63" t="str">
        <f>IF(resultats_francais!A765="","",resultats_francais!A765)</f>
        <v/>
      </c>
      <c r="B765" s="59" t="str">
        <f>IF(resultats_francais!B765="","",resultats_francais!B765)</f>
        <v/>
      </c>
      <c r="C765" s="59" t="str">
        <f>IF(resultats_francais!C765="","",resultats_francais!C765)</f>
        <v/>
      </c>
      <c r="D765" s="59" t="str">
        <f>IF(resultats_francais!D765="","",resultats_francais!D765)</f>
        <v/>
      </c>
      <c r="E765" s="59" t="str">
        <f>IF(resultats_francais!H765="","",resultats_francais!H765)</f>
        <v/>
      </c>
      <c r="F765" s="59" t="str">
        <f>IF(resultats_francais!I765="","",resultats_francais!I765)</f>
        <v/>
      </c>
      <c r="G765" s="59" t="str">
        <f>IF(resultats_francais!J765="","",resultats_francais!J765)</f>
        <v/>
      </c>
      <c r="H765" s="59" t="str">
        <f>IF(resultats_francais!M765="","",resultats_francais!M765)</f>
        <v/>
      </c>
      <c r="I765" s="59" t="str">
        <f>IF(resultats_francais!N765="","",resultats_francais!N765)</f>
        <v/>
      </c>
      <c r="J765" s="59" t="str">
        <f>IF(resultats_francais!O765="","",resultats_francais!O765)</f>
        <v/>
      </c>
      <c r="K765" s="59" t="str">
        <f>IF(resultats_francais!E765="","",resultats_francais!E765)</f>
        <v/>
      </c>
      <c r="L765" s="59" t="str">
        <f>IF(resultats_francais!F765="","",resultats_francais!F765)</f>
        <v/>
      </c>
      <c r="M765" s="59" t="str">
        <f>IF(resultats_francais!G765="","",resultats_francais!G765)</f>
        <v/>
      </c>
      <c r="N765" s="59" t="str">
        <f>IF(resultats_francais!K765="","",resultats_francais!K765)</f>
        <v/>
      </c>
      <c r="O765" s="59" t="str">
        <f>IF(resultats_francais!L765="","",resultats_francais!L765)</f>
        <v/>
      </c>
      <c r="P765" s="59" t="str">
        <f>IF(resultats_francais!P765="","",resultats_francais!P765)</f>
        <v/>
      </c>
      <c r="Q765" s="59" t="str">
        <f>IF(resultats_francais!Q765="","",resultats_francais!Q765)</f>
        <v/>
      </c>
      <c r="R765" s="59" t="str">
        <f>IF(resultats_francais!R765="","",resultats_francais!R765)</f>
        <v/>
      </c>
      <c r="S765" s="59" t="str">
        <f>IF(resultats_francais!S765="","",resultats_francais!S765)</f>
        <v/>
      </c>
      <c r="T765" s="59" t="str">
        <f>IF(resultats_francais!T765="","",resultats_francais!T765)</f>
        <v/>
      </c>
      <c r="U765" s="59" t="str">
        <f>IF(resultats_francais!U765="","",resultats_francais!U765)</f>
        <v/>
      </c>
    </row>
    <row r="766" spans="1:21" ht="20.100000000000001" customHeight="1" thickBot="1">
      <c r="A766" s="63" t="str">
        <f>IF(resultats_francais!A766="","",resultats_francais!A766)</f>
        <v/>
      </c>
      <c r="B766" s="59" t="str">
        <f>IF(resultats_francais!B766="","",resultats_francais!B766)</f>
        <v/>
      </c>
      <c r="C766" s="59" t="str">
        <f>IF(resultats_francais!C766="","",resultats_francais!C766)</f>
        <v/>
      </c>
      <c r="D766" s="59" t="str">
        <f>IF(resultats_francais!D766="","",resultats_francais!D766)</f>
        <v/>
      </c>
      <c r="E766" s="59" t="str">
        <f>IF(resultats_francais!H766="","",resultats_francais!H766)</f>
        <v/>
      </c>
      <c r="F766" s="59" t="str">
        <f>IF(resultats_francais!I766="","",resultats_francais!I766)</f>
        <v/>
      </c>
      <c r="G766" s="59" t="str">
        <f>IF(resultats_francais!J766="","",resultats_francais!J766)</f>
        <v/>
      </c>
      <c r="H766" s="59" t="str">
        <f>IF(resultats_francais!M766="","",resultats_francais!M766)</f>
        <v/>
      </c>
      <c r="I766" s="59" t="str">
        <f>IF(resultats_francais!N766="","",resultats_francais!N766)</f>
        <v/>
      </c>
      <c r="J766" s="59" t="str">
        <f>IF(resultats_francais!O766="","",resultats_francais!O766)</f>
        <v/>
      </c>
      <c r="K766" s="59" t="str">
        <f>IF(resultats_francais!E766="","",resultats_francais!E766)</f>
        <v/>
      </c>
      <c r="L766" s="59" t="str">
        <f>IF(resultats_francais!F766="","",resultats_francais!F766)</f>
        <v/>
      </c>
      <c r="M766" s="59" t="str">
        <f>IF(resultats_francais!G766="","",resultats_francais!G766)</f>
        <v/>
      </c>
      <c r="N766" s="59" t="str">
        <f>IF(resultats_francais!K766="","",resultats_francais!K766)</f>
        <v/>
      </c>
      <c r="O766" s="59" t="str">
        <f>IF(resultats_francais!L766="","",resultats_francais!L766)</f>
        <v/>
      </c>
      <c r="P766" s="59" t="str">
        <f>IF(resultats_francais!P766="","",resultats_francais!P766)</f>
        <v/>
      </c>
      <c r="Q766" s="59" t="str">
        <f>IF(resultats_francais!Q766="","",resultats_francais!Q766)</f>
        <v/>
      </c>
      <c r="R766" s="59" t="str">
        <f>IF(resultats_francais!R766="","",resultats_francais!R766)</f>
        <v/>
      </c>
      <c r="S766" s="59" t="str">
        <f>IF(resultats_francais!S766="","",resultats_francais!S766)</f>
        <v/>
      </c>
      <c r="T766" s="59" t="str">
        <f>IF(resultats_francais!T766="","",resultats_francais!T766)</f>
        <v/>
      </c>
      <c r="U766" s="59" t="str">
        <f>IF(resultats_francais!U766="","",resultats_francais!U766)</f>
        <v/>
      </c>
    </row>
    <row r="767" spans="1:21" ht="20.100000000000001" customHeight="1" thickBot="1">
      <c r="A767" s="63" t="str">
        <f>IF(resultats_francais!A767="","",resultats_francais!A767)</f>
        <v/>
      </c>
      <c r="B767" s="59" t="str">
        <f>IF(resultats_francais!B767="","",resultats_francais!B767)</f>
        <v/>
      </c>
      <c r="C767" s="59" t="str">
        <f>IF(resultats_francais!C767="","",resultats_francais!C767)</f>
        <v/>
      </c>
      <c r="D767" s="59" t="str">
        <f>IF(resultats_francais!D767="","",resultats_francais!D767)</f>
        <v/>
      </c>
      <c r="E767" s="59" t="str">
        <f>IF(resultats_francais!H767="","",resultats_francais!H767)</f>
        <v/>
      </c>
      <c r="F767" s="59" t="str">
        <f>IF(resultats_francais!I767="","",resultats_francais!I767)</f>
        <v/>
      </c>
      <c r="G767" s="59" t="str">
        <f>IF(resultats_francais!J767="","",resultats_francais!J767)</f>
        <v/>
      </c>
      <c r="H767" s="59" t="str">
        <f>IF(resultats_francais!M767="","",resultats_francais!M767)</f>
        <v/>
      </c>
      <c r="I767" s="59" t="str">
        <f>IF(resultats_francais!N767="","",resultats_francais!N767)</f>
        <v/>
      </c>
      <c r="J767" s="59" t="str">
        <f>IF(resultats_francais!O767="","",resultats_francais!O767)</f>
        <v/>
      </c>
      <c r="K767" s="59" t="str">
        <f>IF(resultats_francais!E767="","",resultats_francais!E767)</f>
        <v/>
      </c>
      <c r="L767" s="59" t="str">
        <f>IF(resultats_francais!F767="","",resultats_francais!F767)</f>
        <v/>
      </c>
      <c r="M767" s="59" t="str">
        <f>IF(resultats_francais!G767="","",resultats_francais!G767)</f>
        <v/>
      </c>
      <c r="N767" s="59" t="str">
        <f>IF(resultats_francais!K767="","",resultats_francais!K767)</f>
        <v/>
      </c>
      <c r="O767" s="59" t="str">
        <f>IF(resultats_francais!L767="","",resultats_francais!L767)</f>
        <v/>
      </c>
      <c r="P767" s="59" t="str">
        <f>IF(resultats_francais!P767="","",resultats_francais!P767)</f>
        <v/>
      </c>
      <c r="Q767" s="59" t="str">
        <f>IF(resultats_francais!Q767="","",resultats_francais!Q767)</f>
        <v/>
      </c>
      <c r="R767" s="59" t="str">
        <f>IF(resultats_francais!R767="","",resultats_francais!R767)</f>
        <v/>
      </c>
      <c r="S767" s="59" t="str">
        <f>IF(resultats_francais!S767="","",resultats_francais!S767)</f>
        <v/>
      </c>
      <c r="T767" s="59" t="str">
        <f>IF(resultats_francais!T767="","",resultats_francais!T767)</f>
        <v/>
      </c>
      <c r="U767" s="59" t="str">
        <f>IF(resultats_francais!U767="","",resultats_francais!U767)</f>
        <v/>
      </c>
    </row>
    <row r="768" spans="1:21" ht="20.100000000000001" customHeight="1" thickBot="1">
      <c r="A768" s="63" t="str">
        <f>IF(resultats_francais!A768="","",resultats_francais!A768)</f>
        <v/>
      </c>
      <c r="B768" s="59" t="str">
        <f>IF(resultats_francais!B768="","",resultats_francais!B768)</f>
        <v/>
      </c>
      <c r="C768" s="59" t="str">
        <f>IF(resultats_francais!C768="","",resultats_francais!C768)</f>
        <v/>
      </c>
      <c r="D768" s="59" t="str">
        <f>IF(resultats_francais!D768="","",resultats_francais!D768)</f>
        <v/>
      </c>
      <c r="E768" s="59" t="str">
        <f>IF(resultats_francais!H768="","",resultats_francais!H768)</f>
        <v/>
      </c>
      <c r="F768" s="59" t="str">
        <f>IF(resultats_francais!I768="","",resultats_francais!I768)</f>
        <v/>
      </c>
      <c r="G768" s="59" t="str">
        <f>IF(resultats_francais!J768="","",resultats_francais!J768)</f>
        <v/>
      </c>
      <c r="H768" s="59" t="str">
        <f>IF(resultats_francais!M768="","",resultats_francais!M768)</f>
        <v/>
      </c>
      <c r="I768" s="59" t="str">
        <f>IF(resultats_francais!N768="","",resultats_francais!N768)</f>
        <v/>
      </c>
      <c r="J768" s="59" t="str">
        <f>IF(resultats_francais!O768="","",resultats_francais!O768)</f>
        <v/>
      </c>
      <c r="K768" s="59" t="str">
        <f>IF(resultats_francais!E768="","",resultats_francais!E768)</f>
        <v/>
      </c>
      <c r="L768" s="59" t="str">
        <f>IF(resultats_francais!F768="","",resultats_francais!F768)</f>
        <v/>
      </c>
      <c r="M768" s="59" t="str">
        <f>IF(resultats_francais!G768="","",resultats_francais!G768)</f>
        <v/>
      </c>
      <c r="N768" s="59" t="str">
        <f>IF(resultats_francais!K768="","",resultats_francais!K768)</f>
        <v/>
      </c>
      <c r="O768" s="59" t="str">
        <f>IF(resultats_francais!L768="","",resultats_francais!L768)</f>
        <v/>
      </c>
      <c r="P768" s="59" t="str">
        <f>IF(resultats_francais!P768="","",resultats_francais!P768)</f>
        <v/>
      </c>
      <c r="Q768" s="59" t="str">
        <f>IF(resultats_francais!Q768="","",resultats_francais!Q768)</f>
        <v/>
      </c>
      <c r="R768" s="59" t="str">
        <f>IF(resultats_francais!R768="","",resultats_francais!R768)</f>
        <v/>
      </c>
      <c r="S768" s="59" t="str">
        <f>IF(resultats_francais!S768="","",resultats_francais!S768)</f>
        <v/>
      </c>
      <c r="T768" s="59" t="str">
        <f>IF(resultats_francais!T768="","",resultats_francais!T768)</f>
        <v/>
      </c>
      <c r="U768" s="59" t="str">
        <f>IF(resultats_francais!U768="","",resultats_francais!U768)</f>
        <v/>
      </c>
    </row>
    <row r="769" spans="1:21" ht="20.100000000000001" customHeight="1" thickBot="1">
      <c r="A769" s="63" t="str">
        <f>IF(resultats_francais!A769="","",resultats_francais!A769)</f>
        <v/>
      </c>
      <c r="B769" s="59" t="str">
        <f>IF(resultats_francais!B769="","",resultats_francais!B769)</f>
        <v/>
      </c>
      <c r="C769" s="59" t="str">
        <f>IF(resultats_francais!C769="","",resultats_francais!C769)</f>
        <v/>
      </c>
      <c r="D769" s="59" t="str">
        <f>IF(resultats_francais!D769="","",resultats_francais!D769)</f>
        <v/>
      </c>
      <c r="E769" s="59" t="str">
        <f>IF(resultats_francais!H769="","",resultats_francais!H769)</f>
        <v/>
      </c>
      <c r="F769" s="59" t="str">
        <f>IF(resultats_francais!I769="","",resultats_francais!I769)</f>
        <v/>
      </c>
      <c r="G769" s="59" t="str">
        <f>IF(resultats_francais!J769="","",resultats_francais!J769)</f>
        <v/>
      </c>
      <c r="H769" s="59" t="str">
        <f>IF(resultats_francais!M769="","",resultats_francais!M769)</f>
        <v/>
      </c>
      <c r="I769" s="59" t="str">
        <f>IF(resultats_francais!N769="","",resultats_francais!N769)</f>
        <v/>
      </c>
      <c r="J769" s="59" t="str">
        <f>IF(resultats_francais!O769="","",resultats_francais!O769)</f>
        <v/>
      </c>
      <c r="K769" s="59" t="str">
        <f>IF(resultats_francais!E769="","",resultats_francais!E769)</f>
        <v/>
      </c>
      <c r="L769" s="59" t="str">
        <f>IF(resultats_francais!F769="","",resultats_francais!F769)</f>
        <v/>
      </c>
      <c r="M769" s="59" t="str">
        <f>IF(resultats_francais!G769="","",resultats_francais!G769)</f>
        <v/>
      </c>
      <c r="N769" s="59" t="str">
        <f>IF(resultats_francais!K769="","",resultats_francais!K769)</f>
        <v/>
      </c>
      <c r="O769" s="59" t="str">
        <f>IF(resultats_francais!L769="","",resultats_francais!L769)</f>
        <v/>
      </c>
      <c r="P769" s="59" t="str">
        <f>IF(resultats_francais!P769="","",resultats_francais!P769)</f>
        <v/>
      </c>
      <c r="Q769" s="59" t="str">
        <f>IF(resultats_francais!Q769="","",resultats_francais!Q769)</f>
        <v/>
      </c>
      <c r="R769" s="59" t="str">
        <f>IF(resultats_francais!R769="","",resultats_francais!R769)</f>
        <v/>
      </c>
      <c r="S769" s="59" t="str">
        <f>IF(resultats_francais!S769="","",resultats_francais!S769)</f>
        <v/>
      </c>
      <c r="T769" s="59" t="str">
        <f>IF(resultats_francais!T769="","",resultats_francais!T769)</f>
        <v/>
      </c>
      <c r="U769" s="59" t="str">
        <f>IF(resultats_francais!U769="","",resultats_francais!U769)</f>
        <v/>
      </c>
    </row>
    <row r="770" spans="1:21" ht="20.100000000000001" customHeight="1" thickBot="1">
      <c r="A770" s="63" t="str">
        <f>IF(resultats_francais!A770="","",resultats_francais!A770)</f>
        <v/>
      </c>
      <c r="B770" s="59" t="str">
        <f>IF(resultats_francais!B770="","",resultats_francais!B770)</f>
        <v/>
      </c>
      <c r="C770" s="59" t="str">
        <f>IF(resultats_francais!C770="","",resultats_francais!C770)</f>
        <v/>
      </c>
      <c r="D770" s="59" t="str">
        <f>IF(resultats_francais!D770="","",resultats_francais!D770)</f>
        <v/>
      </c>
      <c r="E770" s="59" t="str">
        <f>IF(resultats_francais!H770="","",resultats_francais!H770)</f>
        <v/>
      </c>
      <c r="F770" s="59" t="str">
        <f>IF(resultats_francais!I770="","",resultats_francais!I770)</f>
        <v/>
      </c>
      <c r="G770" s="59" t="str">
        <f>IF(resultats_francais!J770="","",resultats_francais!J770)</f>
        <v/>
      </c>
      <c r="H770" s="59" t="str">
        <f>IF(resultats_francais!M770="","",resultats_francais!M770)</f>
        <v/>
      </c>
      <c r="I770" s="59" t="str">
        <f>IF(resultats_francais!N770="","",resultats_francais!N770)</f>
        <v/>
      </c>
      <c r="J770" s="59" t="str">
        <f>IF(resultats_francais!O770="","",resultats_francais!O770)</f>
        <v/>
      </c>
      <c r="K770" s="59" t="str">
        <f>IF(resultats_francais!E770="","",resultats_francais!E770)</f>
        <v/>
      </c>
      <c r="L770" s="59" t="str">
        <f>IF(resultats_francais!F770="","",resultats_francais!F770)</f>
        <v/>
      </c>
      <c r="M770" s="59" t="str">
        <f>IF(resultats_francais!G770="","",resultats_francais!G770)</f>
        <v/>
      </c>
      <c r="N770" s="59" t="str">
        <f>IF(resultats_francais!K770="","",resultats_francais!K770)</f>
        <v/>
      </c>
      <c r="O770" s="59" t="str">
        <f>IF(resultats_francais!L770="","",resultats_francais!L770)</f>
        <v/>
      </c>
      <c r="P770" s="59" t="str">
        <f>IF(resultats_francais!P770="","",resultats_francais!P770)</f>
        <v/>
      </c>
      <c r="Q770" s="59" t="str">
        <f>IF(resultats_francais!Q770="","",resultats_francais!Q770)</f>
        <v/>
      </c>
      <c r="R770" s="59" t="str">
        <f>IF(resultats_francais!R770="","",resultats_francais!R770)</f>
        <v/>
      </c>
      <c r="S770" s="59" t="str">
        <f>IF(resultats_francais!S770="","",resultats_francais!S770)</f>
        <v/>
      </c>
      <c r="T770" s="59" t="str">
        <f>IF(resultats_francais!T770="","",resultats_francais!T770)</f>
        <v/>
      </c>
      <c r="U770" s="59" t="str">
        <f>IF(resultats_francais!U770="","",resultats_francais!U770)</f>
        <v/>
      </c>
    </row>
    <row r="771" spans="1:21" ht="20.100000000000001" customHeight="1" thickBot="1">
      <c r="A771" s="63" t="str">
        <f>IF(resultats_francais!A771="","",resultats_francais!A771)</f>
        <v/>
      </c>
      <c r="B771" s="59" t="str">
        <f>IF(resultats_francais!B771="","",resultats_francais!B771)</f>
        <v/>
      </c>
      <c r="C771" s="59" t="str">
        <f>IF(resultats_francais!C771="","",resultats_francais!C771)</f>
        <v/>
      </c>
      <c r="D771" s="59" t="str">
        <f>IF(resultats_francais!D771="","",resultats_francais!D771)</f>
        <v/>
      </c>
      <c r="E771" s="59" t="str">
        <f>IF(resultats_francais!H771="","",resultats_francais!H771)</f>
        <v/>
      </c>
      <c r="F771" s="59" t="str">
        <f>IF(resultats_francais!I771="","",resultats_francais!I771)</f>
        <v/>
      </c>
      <c r="G771" s="59" t="str">
        <f>IF(resultats_francais!J771="","",resultats_francais!J771)</f>
        <v/>
      </c>
      <c r="H771" s="59" t="str">
        <f>IF(resultats_francais!M771="","",resultats_francais!M771)</f>
        <v/>
      </c>
      <c r="I771" s="59" t="str">
        <f>IF(resultats_francais!N771="","",resultats_francais!N771)</f>
        <v/>
      </c>
      <c r="J771" s="59" t="str">
        <f>IF(resultats_francais!O771="","",resultats_francais!O771)</f>
        <v/>
      </c>
      <c r="K771" s="59" t="str">
        <f>IF(resultats_francais!E771="","",resultats_francais!E771)</f>
        <v/>
      </c>
      <c r="L771" s="59" t="str">
        <f>IF(resultats_francais!F771="","",resultats_francais!F771)</f>
        <v/>
      </c>
      <c r="M771" s="59" t="str">
        <f>IF(resultats_francais!G771="","",resultats_francais!G771)</f>
        <v/>
      </c>
      <c r="N771" s="59" t="str">
        <f>IF(resultats_francais!K771="","",resultats_francais!K771)</f>
        <v/>
      </c>
      <c r="O771" s="59" t="str">
        <f>IF(resultats_francais!L771="","",resultats_francais!L771)</f>
        <v/>
      </c>
      <c r="P771" s="59" t="str">
        <f>IF(resultats_francais!P771="","",resultats_francais!P771)</f>
        <v/>
      </c>
      <c r="Q771" s="59" t="str">
        <f>IF(resultats_francais!Q771="","",resultats_francais!Q771)</f>
        <v/>
      </c>
      <c r="R771" s="59" t="str">
        <f>IF(resultats_francais!R771="","",resultats_francais!R771)</f>
        <v/>
      </c>
      <c r="S771" s="59" t="str">
        <f>IF(resultats_francais!S771="","",resultats_francais!S771)</f>
        <v/>
      </c>
      <c r="T771" s="59" t="str">
        <f>IF(resultats_francais!T771="","",resultats_francais!T771)</f>
        <v/>
      </c>
      <c r="U771" s="59" t="str">
        <f>IF(resultats_francais!U771="","",resultats_francais!U771)</f>
        <v/>
      </c>
    </row>
    <row r="772" spans="1:21" ht="20.100000000000001" customHeight="1" thickBot="1">
      <c r="A772" s="63" t="str">
        <f>IF(resultats_francais!A772="","",resultats_francais!A772)</f>
        <v/>
      </c>
      <c r="B772" s="59" t="str">
        <f>IF(resultats_francais!B772="","",resultats_francais!B772)</f>
        <v/>
      </c>
      <c r="C772" s="59" t="str">
        <f>IF(resultats_francais!C772="","",resultats_francais!C772)</f>
        <v/>
      </c>
      <c r="D772" s="59" t="str">
        <f>IF(resultats_francais!D772="","",resultats_francais!D772)</f>
        <v/>
      </c>
      <c r="E772" s="59" t="str">
        <f>IF(resultats_francais!H772="","",resultats_francais!H772)</f>
        <v/>
      </c>
      <c r="F772" s="59" t="str">
        <f>IF(resultats_francais!I772="","",resultats_francais!I772)</f>
        <v/>
      </c>
      <c r="G772" s="59" t="str">
        <f>IF(resultats_francais!J772="","",resultats_francais!J772)</f>
        <v/>
      </c>
      <c r="H772" s="59" t="str">
        <f>IF(resultats_francais!M772="","",resultats_francais!M772)</f>
        <v/>
      </c>
      <c r="I772" s="59" t="str">
        <f>IF(resultats_francais!N772="","",resultats_francais!N772)</f>
        <v/>
      </c>
      <c r="J772" s="59" t="str">
        <f>IF(resultats_francais!O772="","",resultats_francais!O772)</f>
        <v/>
      </c>
      <c r="K772" s="59" t="str">
        <f>IF(resultats_francais!E772="","",resultats_francais!E772)</f>
        <v/>
      </c>
      <c r="L772" s="59" t="str">
        <f>IF(resultats_francais!F772="","",resultats_francais!F772)</f>
        <v/>
      </c>
      <c r="M772" s="59" t="str">
        <f>IF(resultats_francais!G772="","",resultats_francais!G772)</f>
        <v/>
      </c>
      <c r="N772" s="59" t="str">
        <f>IF(resultats_francais!K772="","",resultats_francais!K772)</f>
        <v/>
      </c>
      <c r="O772" s="59" t="str">
        <f>IF(resultats_francais!L772="","",resultats_francais!L772)</f>
        <v/>
      </c>
      <c r="P772" s="59" t="str">
        <f>IF(resultats_francais!P772="","",resultats_francais!P772)</f>
        <v/>
      </c>
      <c r="Q772" s="59" t="str">
        <f>IF(resultats_francais!Q772="","",resultats_francais!Q772)</f>
        <v/>
      </c>
      <c r="R772" s="59" t="str">
        <f>IF(resultats_francais!R772="","",resultats_francais!R772)</f>
        <v/>
      </c>
      <c r="S772" s="59" t="str">
        <f>IF(resultats_francais!S772="","",resultats_francais!S772)</f>
        <v/>
      </c>
      <c r="T772" s="59" t="str">
        <f>IF(resultats_francais!T772="","",resultats_francais!T772)</f>
        <v/>
      </c>
      <c r="U772" s="59" t="str">
        <f>IF(resultats_francais!U772="","",resultats_francais!U772)</f>
        <v/>
      </c>
    </row>
    <row r="773" spans="1:21" ht="20.100000000000001" customHeight="1" thickBot="1">
      <c r="A773" s="63" t="str">
        <f>IF(resultats_francais!A773="","",resultats_francais!A773)</f>
        <v/>
      </c>
      <c r="B773" s="59" t="str">
        <f>IF(resultats_francais!B773="","",resultats_francais!B773)</f>
        <v/>
      </c>
      <c r="C773" s="59" t="str">
        <f>IF(resultats_francais!C773="","",resultats_francais!C773)</f>
        <v/>
      </c>
      <c r="D773" s="59" t="str">
        <f>IF(resultats_francais!D773="","",resultats_francais!D773)</f>
        <v/>
      </c>
      <c r="E773" s="59" t="str">
        <f>IF(resultats_francais!H773="","",resultats_francais!H773)</f>
        <v/>
      </c>
      <c r="F773" s="59" t="str">
        <f>IF(resultats_francais!I773="","",resultats_francais!I773)</f>
        <v/>
      </c>
      <c r="G773" s="59" t="str">
        <f>IF(resultats_francais!J773="","",resultats_francais!J773)</f>
        <v/>
      </c>
      <c r="H773" s="59" t="str">
        <f>IF(resultats_francais!M773="","",resultats_francais!M773)</f>
        <v/>
      </c>
      <c r="I773" s="59" t="str">
        <f>IF(resultats_francais!N773="","",resultats_francais!N773)</f>
        <v/>
      </c>
      <c r="J773" s="59" t="str">
        <f>IF(resultats_francais!O773="","",resultats_francais!O773)</f>
        <v/>
      </c>
      <c r="K773" s="59" t="str">
        <f>IF(resultats_francais!E773="","",resultats_francais!E773)</f>
        <v/>
      </c>
      <c r="L773" s="59" t="str">
        <f>IF(resultats_francais!F773="","",resultats_francais!F773)</f>
        <v/>
      </c>
      <c r="M773" s="59" t="str">
        <f>IF(resultats_francais!G773="","",resultats_francais!G773)</f>
        <v/>
      </c>
      <c r="N773" s="59" t="str">
        <f>IF(resultats_francais!K773="","",resultats_francais!K773)</f>
        <v/>
      </c>
      <c r="O773" s="59" t="str">
        <f>IF(resultats_francais!L773="","",resultats_francais!L773)</f>
        <v/>
      </c>
      <c r="P773" s="59" t="str">
        <f>IF(resultats_francais!P773="","",resultats_francais!P773)</f>
        <v/>
      </c>
      <c r="Q773" s="59" t="str">
        <f>IF(resultats_francais!Q773="","",resultats_francais!Q773)</f>
        <v/>
      </c>
      <c r="R773" s="59" t="str">
        <f>IF(resultats_francais!R773="","",resultats_francais!R773)</f>
        <v/>
      </c>
      <c r="S773" s="59" t="str">
        <f>IF(resultats_francais!S773="","",resultats_francais!S773)</f>
        <v/>
      </c>
      <c r="T773" s="59" t="str">
        <f>IF(resultats_francais!T773="","",resultats_francais!T773)</f>
        <v/>
      </c>
      <c r="U773" s="59" t="str">
        <f>IF(resultats_francais!U773="","",resultats_francais!U773)</f>
        <v/>
      </c>
    </row>
    <row r="774" spans="1:21" ht="20.100000000000001" customHeight="1" thickBot="1">
      <c r="A774" s="63" t="str">
        <f>IF(resultats_francais!A774="","",resultats_francais!A774)</f>
        <v/>
      </c>
      <c r="B774" s="59" t="str">
        <f>IF(resultats_francais!B774="","",resultats_francais!B774)</f>
        <v/>
      </c>
      <c r="C774" s="59" t="str">
        <f>IF(resultats_francais!C774="","",resultats_francais!C774)</f>
        <v/>
      </c>
      <c r="D774" s="59" t="str">
        <f>IF(resultats_francais!D774="","",resultats_francais!D774)</f>
        <v/>
      </c>
      <c r="E774" s="59" t="str">
        <f>IF(resultats_francais!H774="","",resultats_francais!H774)</f>
        <v/>
      </c>
      <c r="F774" s="59" t="str">
        <f>IF(resultats_francais!I774="","",resultats_francais!I774)</f>
        <v/>
      </c>
      <c r="G774" s="59" t="str">
        <f>IF(resultats_francais!J774="","",resultats_francais!J774)</f>
        <v/>
      </c>
      <c r="H774" s="59" t="str">
        <f>IF(resultats_francais!M774="","",resultats_francais!M774)</f>
        <v/>
      </c>
      <c r="I774" s="59" t="str">
        <f>IF(resultats_francais!N774="","",resultats_francais!N774)</f>
        <v/>
      </c>
      <c r="J774" s="59" t="str">
        <f>IF(resultats_francais!O774="","",resultats_francais!O774)</f>
        <v/>
      </c>
      <c r="K774" s="59" t="str">
        <f>IF(resultats_francais!E774="","",resultats_francais!E774)</f>
        <v/>
      </c>
      <c r="L774" s="59" t="str">
        <f>IF(resultats_francais!F774="","",resultats_francais!F774)</f>
        <v/>
      </c>
      <c r="M774" s="59" t="str">
        <f>IF(resultats_francais!G774="","",resultats_francais!G774)</f>
        <v/>
      </c>
      <c r="N774" s="59" t="str">
        <f>IF(resultats_francais!K774="","",resultats_francais!K774)</f>
        <v/>
      </c>
      <c r="O774" s="59" t="str">
        <f>IF(resultats_francais!L774="","",resultats_francais!L774)</f>
        <v/>
      </c>
      <c r="P774" s="59" t="str">
        <f>IF(resultats_francais!P774="","",resultats_francais!P774)</f>
        <v/>
      </c>
      <c r="Q774" s="59" t="str">
        <f>IF(resultats_francais!Q774="","",resultats_francais!Q774)</f>
        <v/>
      </c>
      <c r="R774" s="59" t="str">
        <f>IF(resultats_francais!R774="","",resultats_francais!R774)</f>
        <v/>
      </c>
      <c r="S774" s="59" t="str">
        <f>IF(resultats_francais!S774="","",resultats_francais!S774)</f>
        <v/>
      </c>
      <c r="T774" s="59" t="str">
        <f>IF(resultats_francais!T774="","",resultats_francais!T774)</f>
        <v/>
      </c>
      <c r="U774" s="59" t="str">
        <f>IF(resultats_francais!U774="","",resultats_francais!U774)</f>
        <v/>
      </c>
    </row>
    <row r="775" spans="1:21" ht="20.100000000000001" customHeight="1" thickBot="1">
      <c r="A775" s="63" t="str">
        <f>IF(resultats_francais!A775="","",resultats_francais!A775)</f>
        <v/>
      </c>
      <c r="B775" s="59" t="str">
        <f>IF(resultats_francais!B775="","",resultats_francais!B775)</f>
        <v/>
      </c>
      <c r="C775" s="59" t="str">
        <f>IF(resultats_francais!C775="","",resultats_francais!C775)</f>
        <v/>
      </c>
      <c r="D775" s="59" t="str">
        <f>IF(resultats_francais!D775="","",resultats_francais!D775)</f>
        <v/>
      </c>
      <c r="E775" s="59" t="str">
        <f>IF(resultats_francais!H775="","",resultats_francais!H775)</f>
        <v/>
      </c>
      <c r="F775" s="59" t="str">
        <f>IF(resultats_francais!I775="","",resultats_francais!I775)</f>
        <v/>
      </c>
      <c r="G775" s="59" t="str">
        <f>IF(resultats_francais!J775="","",resultats_francais!J775)</f>
        <v/>
      </c>
      <c r="H775" s="59" t="str">
        <f>IF(resultats_francais!M775="","",resultats_francais!M775)</f>
        <v/>
      </c>
      <c r="I775" s="59" t="str">
        <f>IF(resultats_francais!N775="","",resultats_francais!N775)</f>
        <v/>
      </c>
      <c r="J775" s="59" t="str">
        <f>IF(resultats_francais!O775="","",resultats_francais!O775)</f>
        <v/>
      </c>
      <c r="K775" s="59" t="str">
        <f>IF(resultats_francais!E775="","",resultats_francais!E775)</f>
        <v/>
      </c>
      <c r="L775" s="59" t="str">
        <f>IF(resultats_francais!F775="","",resultats_francais!F775)</f>
        <v/>
      </c>
      <c r="M775" s="59" t="str">
        <f>IF(resultats_francais!G775="","",resultats_francais!G775)</f>
        <v/>
      </c>
      <c r="N775" s="59" t="str">
        <f>IF(resultats_francais!K775="","",resultats_francais!K775)</f>
        <v/>
      </c>
      <c r="O775" s="59" t="str">
        <f>IF(resultats_francais!L775="","",resultats_francais!L775)</f>
        <v/>
      </c>
      <c r="P775" s="59" t="str">
        <f>IF(resultats_francais!P775="","",resultats_francais!P775)</f>
        <v/>
      </c>
      <c r="Q775" s="59" t="str">
        <f>IF(resultats_francais!Q775="","",resultats_francais!Q775)</f>
        <v/>
      </c>
      <c r="R775" s="59" t="str">
        <f>IF(resultats_francais!R775="","",resultats_francais!R775)</f>
        <v/>
      </c>
      <c r="S775" s="59" t="str">
        <f>IF(resultats_francais!S775="","",resultats_francais!S775)</f>
        <v/>
      </c>
      <c r="T775" s="59" t="str">
        <f>IF(resultats_francais!T775="","",resultats_francais!T775)</f>
        <v/>
      </c>
      <c r="U775" s="59" t="str">
        <f>IF(resultats_francais!U775="","",resultats_francais!U775)</f>
        <v/>
      </c>
    </row>
    <row r="776" spans="1:21" ht="20.100000000000001" customHeight="1" thickBot="1">
      <c r="A776" s="63" t="str">
        <f>IF(resultats_francais!A776="","",resultats_francais!A776)</f>
        <v/>
      </c>
      <c r="B776" s="59" t="str">
        <f>IF(resultats_francais!B776="","",resultats_francais!B776)</f>
        <v/>
      </c>
      <c r="C776" s="59" t="str">
        <f>IF(resultats_francais!C776="","",resultats_francais!C776)</f>
        <v/>
      </c>
      <c r="D776" s="59" t="str">
        <f>IF(resultats_francais!D776="","",resultats_francais!D776)</f>
        <v/>
      </c>
      <c r="E776" s="59" t="str">
        <f>IF(resultats_francais!H776="","",resultats_francais!H776)</f>
        <v/>
      </c>
      <c r="F776" s="59" t="str">
        <f>IF(resultats_francais!I776="","",resultats_francais!I776)</f>
        <v/>
      </c>
      <c r="G776" s="59" t="str">
        <f>IF(resultats_francais!J776="","",resultats_francais!J776)</f>
        <v/>
      </c>
      <c r="H776" s="59" t="str">
        <f>IF(resultats_francais!M776="","",resultats_francais!M776)</f>
        <v/>
      </c>
      <c r="I776" s="59" t="str">
        <f>IF(resultats_francais!N776="","",resultats_francais!N776)</f>
        <v/>
      </c>
      <c r="J776" s="59" t="str">
        <f>IF(resultats_francais!O776="","",resultats_francais!O776)</f>
        <v/>
      </c>
      <c r="K776" s="59" t="str">
        <f>IF(resultats_francais!E776="","",resultats_francais!E776)</f>
        <v/>
      </c>
      <c r="L776" s="59" t="str">
        <f>IF(resultats_francais!F776="","",resultats_francais!F776)</f>
        <v/>
      </c>
      <c r="M776" s="59" t="str">
        <f>IF(resultats_francais!G776="","",resultats_francais!G776)</f>
        <v/>
      </c>
      <c r="N776" s="59" t="str">
        <f>IF(resultats_francais!K776="","",resultats_francais!K776)</f>
        <v/>
      </c>
      <c r="O776" s="59" t="str">
        <f>IF(resultats_francais!L776="","",resultats_francais!L776)</f>
        <v/>
      </c>
      <c r="P776" s="59" t="str">
        <f>IF(resultats_francais!P776="","",resultats_francais!P776)</f>
        <v/>
      </c>
      <c r="Q776" s="59" t="str">
        <f>IF(resultats_francais!Q776="","",resultats_francais!Q776)</f>
        <v/>
      </c>
      <c r="R776" s="59" t="str">
        <f>IF(resultats_francais!R776="","",resultats_francais!R776)</f>
        <v/>
      </c>
      <c r="S776" s="59" t="str">
        <f>IF(resultats_francais!S776="","",resultats_francais!S776)</f>
        <v/>
      </c>
      <c r="T776" s="59" t="str">
        <f>IF(resultats_francais!T776="","",resultats_francais!T776)</f>
        <v/>
      </c>
      <c r="U776" s="59" t="str">
        <f>IF(resultats_francais!U776="","",resultats_francais!U776)</f>
        <v/>
      </c>
    </row>
    <row r="777" spans="1:21" ht="20.100000000000001" customHeight="1" thickBot="1">
      <c r="A777" s="63" t="str">
        <f>IF(resultats_francais!A777="","",resultats_francais!A777)</f>
        <v/>
      </c>
      <c r="B777" s="59" t="str">
        <f>IF(resultats_francais!B777="","",resultats_francais!B777)</f>
        <v/>
      </c>
      <c r="C777" s="59" t="str">
        <f>IF(resultats_francais!C777="","",resultats_francais!C777)</f>
        <v/>
      </c>
      <c r="D777" s="59" t="str">
        <f>IF(resultats_francais!D777="","",resultats_francais!D777)</f>
        <v/>
      </c>
      <c r="E777" s="59" t="str">
        <f>IF(resultats_francais!H777="","",resultats_francais!H777)</f>
        <v/>
      </c>
      <c r="F777" s="59" t="str">
        <f>IF(resultats_francais!I777="","",resultats_francais!I777)</f>
        <v/>
      </c>
      <c r="G777" s="59" t="str">
        <f>IF(resultats_francais!J777="","",resultats_francais!J777)</f>
        <v/>
      </c>
      <c r="H777" s="59" t="str">
        <f>IF(resultats_francais!M777="","",resultats_francais!M777)</f>
        <v/>
      </c>
      <c r="I777" s="59" t="str">
        <f>IF(resultats_francais!N777="","",resultats_francais!N777)</f>
        <v/>
      </c>
      <c r="J777" s="59" t="str">
        <f>IF(resultats_francais!O777="","",resultats_francais!O777)</f>
        <v/>
      </c>
      <c r="K777" s="59" t="str">
        <f>IF(resultats_francais!E777="","",resultats_francais!E777)</f>
        <v/>
      </c>
      <c r="L777" s="59" t="str">
        <f>IF(resultats_francais!F777="","",resultats_francais!F777)</f>
        <v/>
      </c>
      <c r="M777" s="59" t="str">
        <f>IF(resultats_francais!G777="","",resultats_francais!G777)</f>
        <v/>
      </c>
      <c r="N777" s="59" t="str">
        <f>IF(resultats_francais!K777="","",resultats_francais!K777)</f>
        <v/>
      </c>
      <c r="O777" s="59" t="str">
        <f>IF(resultats_francais!L777="","",resultats_francais!L777)</f>
        <v/>
      </c>
      <c r="P777" s="59" t="str">
        <f>IF(resultats_francais!P777="","",resultats_francais!P777)</f>
        <v/>
      </c>
      <c r="Q777" s="59" t="str">
        <f>IF(resultats_francais!Q777="","",resultats_francais!Q777)</f>
        <v/>
      </c>
      <c r="R777" s="59" t="str">
        <f>IF(resultats_francais!R777="","",resultats_francais!R777)</f>
        <v/>
      </c>
      <c r="S777" s="59" t="str">
        <f>IF(resultats_francais!S777="","",resultats_francais!S777)</f>
        <v/>
      </c>
      <c r="T777" s="59" t="str">
        <f>IF(resultats_francais!T777="","",resultats_francais!T777)</f>
        <v/>
      </c>
      <c r="U777" s="59" t="str">
        <f>IF(resultats_francais!U777="","",resultats_francais!U777)</f>
        <v/>
      </c>
    </row>
    <row r="778" spans="1:21" ht="20.100000000000001" customHeight="1" thickBot="1">
      <c r="A778" s="63" t="str">
        <f>IF(resultats_francais!A778="","",resultats_francais!A778)</f>
        <v/>
      </c>
      <c r="B778" s="59" t="str">
        <f>IF(resultats_francais!B778="","",resultats_francais!B778)</f>
        <v/>
      </c>
      <c r="C778" s="59" t="str">
        <f>IF(resultats_francais!C778="","",resultats_francais!C778)</f>
        <v/>
      </c>
      <c r="D778" s="59" t="str">
        <f>IF(resultats_francais!D778="","",resultats_francais!D778)</f>
        <v/>
      </c>
      <c r="E778" s="59" t="str">
        <f>IF(resultats_francais!H778="","",resultats_francais!H778)</f>
        <v/>
      </c>
      <c r="F778" s="59" t="str">
        <f>IF(resultats_francais!I778="","",resultats_francais!I778)</f>
        <v/>
      </c>
      <c r="G778" s="59" t="str">
        <f>IF(resultats_francais!J778="","",resultats_francais!J778)</f>
        <v/>
      </c>
      <c r="H778" s="59" t="str">
        <f>IF(resultats_francais!M778="","",resultats_francais!M778)</f>
        <v/>
      </c>
      <c r="I778" s="59" t="str">
        <f>IF(resultats_francais!N778="","",resultats_francais!N778)</f>
        <v/>
      </c>
      <c r="J778" s="59" t="str">
        <f>IF(resultats_francais!O778="","",resultats_francais!O778)</f>
        <v/>
      </c>
      <c r="K778" s="59" t="str">
        <f>IF(resultats_francais!E778="","",resultats_francais!E778)</f>
        <v/>
      </c>
      <c r="L778" s="59" t="str">
        <f>IF(resultats_francais!F778="","",resultats_francais!F778)</f>
        <v/>
      </c>
      <c r="M778" s="59" t="str">
        <f>IF(resultats_francais!G778="","",resultats_francais!G778)</f>
        <v/>
      </c>
      <c r="N778" s="59" t="str">
        <f>IF(resultats_francais!K778="","",resultats_francais!K778)</f>
        <v/>
      </c>
      <c r="O778" s="59" t="str">
        <f>IF(resultats_francais!L778="","",resultats_francais!L778)</f>
        <v/>
      </c>
      <c r="P778" s="59" t="str">
        <f>IF(resultats_francais!P778="","",resultats_francais!P778)</f>
        <v/>
      </c>
      <c r="Q778" s="59" t="str">
        <f>IF(resultats_francais!Q778="","",resultats_francais!Q778)</f>
        <v/>
      </c>
      <c r="R778" s="59" t="str">
        <f>IF(resultats_francais!R778="","",resultats_francais!R778)</f>
        <v/>
      </c>
      <c r="S778" s="59" t="str">
        <f>IF(resultats_francais!S778="","",resultats_francais!S778)</f>
        <v/>
      </c>
      <c r="T778" s="59" t="str">
        <f>IF(resultats_francais!T778="","",resultats_francais!T778)</f>
        <v/>
      </c>
      <c r="U778" s="59" t="str">
        <f>IF(resultats_francais!U778="","",resultats_francais!U778)</f>
        <v/>
      </c>
    </row>
    <row r="779" spans="1:21" ht="20.100000000000001" customHeight="1" thickBot="1">
      <c r="A779" s="63" t="str">
        <f>IF(resultats_francais!A779="","",resultats_francais!A779)</f>
        <v/>
      </c>
      <c r="B779" s="59" t="str">
        <f>IF(resultats_francais!B779="","",resultats_francais!B779)</f>
        <v/>
      </c>
      <c r="C779" s="59" t="str">
        <f>IF(resultats_francais!C779="","",resultats_francais!C779)</f>
        <v/>
      </c>
      <c r="D779" s="59" t="str">
        <f>IF(resultats_francais!D779="","",resultats_francais!D779)</f>
        <v/>
      </c>
      <c r="E779" s="59" t="str">
        <f>IF(resultats_francais!H779="","",resultats_francais!H779)</f>
        <v/>
      </c>
      <c r="F779" s="59" t="str">
        <f>IF(resultats_francais!I779="","",resultats_francais!I779)</f>
        <v/>
      </c>
      <c r="G779" s="59" t="str">
        <f>IF(resultats_francais!J779="","",resultats_francais!J779)</f>
        <v/>
      </c>
      <c r="H779" s="59" t="str">
        <f>IF(resultats_francais!M779="","",resultats_francais!M779)</f>
        <v/>
      </c>
      <c r="I779" s="59" t="str">
        <f>IF(resultats_francais!N779="","",resultats_francais!N779)</f>
        <v/>
      </c>
      <c r="J779" s="59" t="str">
        <f>IF(resultats_francais!O779="","",resultats_francais!O779)</f>
        <v/>
      </c>
      <c r="K779" s="59" t="str">
        <f>IF(resultats_francais!E779="","",resultats_francais!E779)</f>
        <v/>
      </c>
      <c r="L779" s="59" t="str">
        <f>IF(resultats_francais!F779="","",resultats_francais!F779)</f>
        <v/>
      </c>
      <c r="M779" s="59" t="str">
        <f>IF(resultats_francais!G779="","",resultats_francais!G779)</f>
        <v/>
      </c>
      <c r="N779" s="59" t="str">
        <f>IF(resultats_francais!K779="","",resultats_francais!K779)</f>
        <v/>
      </c>
      <c r="O779" s="59" t="str">
        <f>IF(resultats_francais!L779="","",resultats_francais!L779)</f>
        <v/>
      </c>
      <c r="P779" s="59" t="str">
        <f>IF(resultats_francais!P779="","",resultats_francais!P779)</f>
        <v/>
      </c>
      <c r="Q779" s="59" t="str">
        <f>IF(resultats_francais!Q779="","",resultats_francais!Q779)</f>
        <v/>
      </c>
      <c r="R779" s="59" t="str">
        <f>IF(resultats_francais!R779="","",resultats_francais!R779)</f>
        <v/>
      </c>
      <c r="S779" s="59" t="str">
        <f>IF(resultats_francais!S779="","",resultats_francais!S779)</f>
        <v/>
      </c>
      <c r="T779" s="59" t="str">
        <f>IF(resultats_francais!T779="","",resultats_francais!T779)</f>
        <v/>
      </c>
      <c r="U779" s="59" t="str">
        <f>IF(resultats_francais!U779="","",resultats_francais!U779)</f>
        <v/>
      </c>
    </row>
    <row r="780" spans="1:21" ht="20.100000000000001" customHeight="1" thickBot="1">
      <c r="A780" s="63" t="str">
        <f>IF(resultats_francais!A780="","",resultats_francais!A780)</f>
        <v/>
      </c>
      <c r="B780" s="59" t="str">
        <f>IF(resultats_francais!B780="","",resultats_francais!B780)</f>
        <v/>
      </c>
      <c r="C780" s="59" t="str">
        <f>IF(resultats_francais!C780="","",resultats_francais!C780)</f>
        <v/>
      </c>
      <c r="D780" s="59" t="str">
        <f>IF(resultats_francais!D780="","",resultats_francais!D780)</f>
        <v/>
      </c>
      <c r="E780" s="59" t="str">
        <f>IF(resultats_francais!H780="","",resultats_francais!H780)</f>
        <v/>
      </c>
      <c r="F780" s="59" t="str">
        <f>IF(resultats_francais!I780="","",resultats_francais!I780)</f>
        <v/>
      </c>
      <c r="G780" s="59" t="str">
        <f>IF(resultats_francais!J780="","",resultats_francais!J780)</f>
        <v/>
      </c>
      <c r="H780" s="59" t="str">
        <f>IF(resultats_francais!M780="","",resultats_francais!M780)</f>
        <v/>
      </c>
      <c r="I780" s="59" t="str">
        <f>IF(resultats_francais!N780="","",resultats_francais!N780)</f>
        <v/>
      </c>
      <c r="J780" s="59" t="str">
        <f>IF(resultats_francais!O780="","",resultats_francais!O780)</f>
        <v/>
      </c>
      <c r="K780" s="59" t="str">
        <f>IF(resultats_francais!E780="","",resultats_francais!E780)</f>
        <v/>
      </c>
      <c r="L780" s="59" t="str">
        <f>IF(resultats_francais!F780="","",resultats_francais!F780)</f>
        <v/>
      </c>
      <c r="M780" s="59" t="str">
        <f>IF(resultats_francais!G780="","",resultats_francais!G780)</f>
        <v/>
      </c>
      <c r="N780" s="59" t="str">
        <f>IF(resultats_francais!K780="","",resultats_francais!K780)</f>
        <v/>
      </c>
      <c r="O780" s="59" t="str">
        <f>IF(resultats_francais!L780="","",resultats_francais!L780)</f>
        <v/>
      </c>
      <c r="P780" s="59" t="str">
        <f>IF(resultats_francais!P780="","",resultats_francais!P780)</f>
        <v/>
      </c>
      <c r="Q780" s="59" t="str">
        <f>IF(resultats_francais!Q780="","",resultats_francais!Q780)</f>
        <v/>
      </c>
      <c r="R780" s="59" t="str">
        <f>IF(resultats_francais!R780="","",resultats_francais!R780)</f>
        <v/>
      </c>
      <c r="S780" s="59" t="str">
        <f>IF(resultats_francais!S780="","",resultats_francais!S780)</f>
        <v/>
      </c>
      <c r="T780" s="59" t="str">
        <f>IF(resultats_francais!T780="","",resultats_francais!T780)</f>
        <v/>
      </c>
      <c r="U780" s="59" t="str">
        <f>IF(resultats_francais!U780="","",resultats_francais!U780)</f>
        <v/>
      </c>
    </row>
    <row r="781" spans="1:21" ht="20.100000000000001" customHeight="1" thickBot="1">
      <c r="A781" s="63" t="str">
        <f>IF(resultats_francais!A781="","",resultats_francais!A781)</f>
        <v/>
      </c>
      <c r="B781" s="59" t="str">
        <f>IF(resultats_francais!B781="","",resultats_francais!B781)</f>
        <v/>
      </c>
      <c r="C781" s="59" t="str">
        <f>IF(resultats_francais!C781="","",resultats_francais!C781)</f>
        <v/>
      </c>
      <c r="D781" s="59" t="str">
        <f>IF(resultats_francais!D781="","",resultats_francais!D781)</f>
        <v/>
      </c>
      <c r="E781" s="59" t="str">
        <f>IF(resultats_francais!H781="","",resultats_francais!H781)</f>
        <v/>
      </c>
      <c r="F781" s="59" t="str">
        <f>IF(resultats_francais!I781="","",resultats_francais!I781)</f>
        <v/>
      </c>
      <c r="G781" s="59" t="str">
        <f>IF(resultats_francais!J781="","",resultats_francais!J781)</f>
        <v/>
      </c>
      <c r="H781" s="59" t="str">
        <f>IF(resultats_francais!M781="","",resultats_francais!M781)</f>
        <v/>
      </c>
      <c r="I781" s="59" t="str">
        <f>IF(resultats_francais!N781="","",resultats_francais!N781)</f>
        <v/>
      </c>
      <c r="J781" s="59" t="str">
        <f>IF(resultats_francais!O781="","",resultats_francais!O781)</f>
        <v/>
      </c>
      <c r="K781" s="59" t="str">
        <f>IF(resultats_francais!E781="","",resultats_francais!E781)</f>
        <v/>
      </c>
      <c r="L781" s="59" t="str">
        <f>IF(resultats_francais!F781="","",resultats_francais!F781)</f>
        <v/>
      </c>
      <c r="M781" s="59" t="str">
        <f>IF(resultats_francais!G781="","",resultats_francais!G781)</f>
        <v/>
      </c>
      <c r="N781" s="59" t="str">
        <f>IF(resultats_francais!K781="","",resultats_francais!K781)</f>
        <v/>
      </c>
      <c r="O781" s="59" t="str">
        <f>IF(resultats_francais!L781="","",resultats_francais!L781)</f>
        <v/>
      </c>
      <c r="P781" s="59" t="str">
        <f>IF(resultats_francais!P781="","",resultats_francais!P781)</f>
        <v/>
      </c>
      <c r="Q781" s="59" t="str">
        <f>IF(resultats_francais!Q781="","",resultats_francais!Q781)</f>
        <v/>
      </c>
      <c r="R781" s="59" t="str">
        <f>IF(resultats_francais!R781="","",resultats_francais!R781)</f>
        <v/>
      </c>
      <c r="S781" s="59" t="str">
        <f>IF(resultats_francais!S781="","",resultats_francais!S781)</f>
        <v/>
      </c>
      <c r="T781" s="59" t="str">
        <f>IF(resultats_francais!T781="","",resultats_francais!T781)</f>
        <v/>
      </c>
      <c r="U781" s="59" t="str">
        <f>IF(resultats_francais!U781="","",resultats_francais!U781)</f>
        <v/>
      </c>
    </row>
    <row r="782" spans="1:21" ht="20.100000000000001" customHeight="1" thickBot="1">
      <c r="A782" s="63" t="str">
        <f>IF(resultats_francais!A782="","",resultats_francais!A782)</f>
        <v/>
      </c>
      <c r="B782" s="59" t="str">
        <f>IF(resultats_francais!B782="","",resultats_francais!B782)</f>
        <v/>
      </c>
      <c r="C782" s="59" t="str">
        <f>IF(resultats_francais!C782="","",resultats_francais!C782)</f>
        <v/>
      </c>
      <c r="D782" s="59" t="str">
        <f>IF(resultats_francais!D782="","",resultats_francais!D782)</f>
        <v/>
      </c>
      <c r="E782" s="59" t="str">
        <f>IF(resultats_francais!H782="","",resultats_francais!H782)</f>
        <v/>
      </c>
      <c r="F782" s="59" t="str">
        <f>IF(resultats_francais!I782="","",resultats_francais!I782)</f>
        <v/>
      </c>
      <c r="G782" s="59" t="str">
        <f>IF(resultats_francais!J782="","",resultats_francais!J782)</f>
        <v/>
      </c>
      <c r="H782" s="59" t="str">
        <f>IF(resultats_francais!M782="","",resultats_francais!M782)</f>
        <v/>
      </c>
      <c r="I782" s="59" t="str">
        <f>IF(resultats_francais!N782="","",resultats_francais!N782)</f>
        <v/>
      </c>
      <c r="J782" s="59" t="str">
        <f>IF(resultats_francais!O782="","",resultats_francais!O782)</f>
        <v/>
      </c>
      <c r="K782" s="59" t="str">
        <f>IF(resultats_francais!E782="","",resultats_francais!E782)</f>
        <v/>
      </c>
      <c r="L782" s="59" t="str">
        <f>IF(resultats_francais!F782="","",resultats_francais!F782)</f>
        <v/>
      </c>
      <c r="M782" s="59" t="str">
        <f>IF(resultats_francais!G782="","",resultats_francais!G782)</f>
        <v/>
      </c>
      <c r="N782" s="59" t="str">
        <f>IF(resultats_francais!K782="","",resultats_francais!K782)</f>
        <v/>
      </c>
      <c r="O782" s="59" t="str">
        <f>IF(resultats_francais!L782="","",resultats_francais!L782)</f>
        <v/>
      </c>
      <c r="P782" s="59" t="str">
        <f>IF(resultats_francais!P782="","",resultats_francais!P782)</f>
        <v/>
      </c>
      <c r="Q782" s="59" t="str">
        <f>IF(resultats_francais!Q782="","",resultats_francais!Q782)</f>
        <v/>
      </c>
      <c r="R782" s="59" t="str">
        <f>IF(resultats_francais!R782="","",resultats_francais!R782)</f>
        <v/>
      </c>
      <c r="S782" s="59" t="str">
        <f>IF(resultats_francais!S782="","",resultats_francais!S782)</f>
        <v/>
      </c>
      <c r="T782" s="59" t="str">
        <f>IF(resultats_francais!T782="","",resultats_francais!T782)</f>
        <v/>
      </c>
      <c r="U782" s="59" t="str">
        <f>IF(resultats_francais!U782="","",resultats_francais!U782)</f>
        <v/>
      </c>
    </row>
    <row r="783" spans="1:21" ht="20.100000000000001" customHeight="1" thickBot="1">
      <c r="A783" s="63" t="str">
        <f>IF(resultats_francais!A783="","",resultats_francais!A783)</f>
        <v/>
      </c>
      <c r="B783" s="59" t="str">
        <f>IF(resultats_francais!B783="","",resultats_francais!B783)</f>
        <v/>
      </c>
      <c r="C783" s="59" t="str">
        <f>IF(resultats_francais!C783="","",resultats_francais!C783)</f>
        <v/>
      </c>
      <c r="D783" s="59" t="str">
        <f>IF(resultats_francais!D783="","",resultats_francais!D783)</f>
        <v/>
      </c>
      <c r="E783" s="59" t="str">
        <f>IF(resultats_francais!H783="","",resultats_francais!H783)</f>
        <v/>
      </c>
      <c r="F783" s="59" t="str">
        <f>IF(resultats_francais!I783="","",resultats_francais!I783)</f>
        <v/>
      </c>
      <c r="G783" s="59" t="str">
        <f>IF(resultats_francais!J783="","",resultats_francais!J783)</f>
        <v/>
      </c>
      <c r="H783" s="59" t="str">
        <f>IF(resultats_francais!M783="","",resultats_francais!M783)</f>
        <v/>
      </c>
      <c r="I783" s="59" t="str">
        <f>IF(resultats_francais!N783="","",resultats_francais!N783)</f>
        <v/>
      </c>
      <c r="J783" s="59" t="str">
        <f>IF(resultats_francais!O783="","",resultats_francais!O783)</f>
        <v/>
      </c>
      <c r="K783" s="59" t="str">
        <f>IF(resultats_francais!E783="","",resultats_francais!E783)</f>
        <v/>
      </c>
      <c r="L783" s="59" t="str">
        <f>IF(resultats_francais!F783="","",resultats_francais!F783)</f>
        <v/>
      </c>
      <c r="M783" s="59" t="str">
        <f>IF(resultats_francais!G783="","",resultats_francais!G783)</f>
        <v/>
      </c>
      <c r="N783" s="59" t="str">
        <f>IF(resultats_francais!K783="","",resultats_francais!K783)</f>
        <v/>
      </c>
      <c r="O783" s="59" t="str">
        <f>IF(resultats_francais!L783="","",resultats_francais!L783)</f>
        <v/>
      </c>
      <c r="P783" s="59" t="str">
        <f>IF(resultats_francais!P783="","",resultats_francais!P783)</f>
        <v/>
      </c>
      <c r="Q783" s="59" t="str">
        <f>IF(resultats_francais!Q783="","",resultats_francais!Q783)</f>
        <v/>
      </c>
      <c r="R783" s="59" t="str">
        <f>IF(resultats_francais!R783="","",resultats_francais!R783)</f>
        <v/>
      </c>
      <c r="S783" s="59" t="str">
        <f>IF(resultats_francais!S783="","",resultats_francais!S783)</f>
        <v/>
      </c>
      <c r="T783" s="59" t="str">
        <f>IF(resultats_francais!T783="","",resultats_francais!T783)</f>
        <v/>
      </c>
      <c r="U783" s="59" t="str">
        <f>IF(resultats_francais!U783="","",resultats_francais!U783)</f>
        <v/>
      </c>
    </row>
    <row r="784" spans="1:21" ht="20.100000000000001" customHeight="1" thickBot="1">
      <c r="A784" s="63" t="str">
        <f>IF(resultats_francais!A784="","",resultats_francais!A784)</f>
        <v/>
      </c>
      <c r="B784" s="59" t="str">
        <f>IF(resultats_francais!B784="","",resultats_francais!B784)</f>
        <v/>
      </c>
      <c r="C784" s="59" t="str">
        <f>IF(resultats_francais!C784="","",resultats_francais!C784)</f>
        <v/>
      </c>
      <c r="D784" s="59" t="str">
        <f>IF(resultats_francais!D784="","",resultats_francais!D784)</f>
        <v/>
      </c>
      <c r="E784" s="59" t="str">
        <f>IF(resultats_francais!H784="","",resultats_francais!H784)</f>
        <v/>
      </c>
      <c r="F784" s="59" t="str">
        <f>IF(resultats_francais!I784="","",resultats_francais!I784)</f>
        <v/>
      </c>
      <c r="G784" s="59" t="str">
        <f>IF(resultats_francais!J784="","",resultats_francais!J784)</f>
        <v/>
      </c>
      <c r="H784" s="59" t="str">
        <f>IF(resultats_francais!M784="","",resultats_francais!M784)</f>
        <v/>
      </c>
      <c r="I784" s="59" t="str">
        <f>IF(resultats_francais!N784="","",resultats_francais!N784)</f>
        <v/>
      </c>
      <c r="J784" s="59" t="str">
        <f>IF(resultats_francais!O784="","",resultats_francais!O784)</f>
        <v/>
      </c>
      <c r="K784" s="59" t="str">
        <f>IF(resultats_francais!E784="","",resultats_francais!E784)</f>
        <v/>
      </c>
      <c r="L784" s="59" t="str">
        <f>IF(resultats_francais!F784="","",resultats_francais!F784)</f>
        <v/>
      </c>
      <c r="M784" s="59" t="str">
        <f>IF(resultats_francais!G784="","",resultats_francais!G784)</f>
        <v/>
      </c>
      <c r="N784" s="59" t="str">
        <f>IF(resultats_francais!K784="","",resultats_francais!K784)</f>
        <v/>
      </c>
      <c r="O784" s="59" t="str">
        <f>IF(resultats_francais!L784="","",resultats_francais!L784)</f>
        <v/>
      </c>
      <c r="P784" s="59" t="str">
        <f>IF(resultats_francais!P784="","",resultats_francais!P784)</f>
        <v/>
      </c>
      <c r="Q784" s="59" t="str">
        <f>IF(resultats_francais!Q784="","",resultats_francais!Q784)</f>
        <v/>
      </c>
      <c r="R784" s="59" t="str">
        <f>IF(resultats_francais!R784="","",resultats_francais!R784)</f>
        <v/>
      </c>
      <c r="S784" s="59" t="str">
        <f>IF(resultats_francais!S784="","",resultats_francais!S784)</f>
        <v/>
      </c>
      <c r="T784" s="59" t="str">
        <f>IF(resultats_francais!T784="","",resultats_francais!T784)</f>
        <v/>
      </c>
      <c r="U784" s="59" t="str">
        <f>IF(resultats_francais!U784="","",resultats_francais!U784)</f>
        <v/>
      </c>
    </row>
    <row r="785" spans="1:21" ht="20.100000000000001" customHeight="1" thickBot="1">
      <c r="A785" s="63" t="str">
        <f>IF(resultats_francais!A785="","",resultats_francais!A785)</f>
        <v/>
      </c>
      <c r="B785" s="59" t="str">
        <f>IF(resultats_francais!B785="","",resultats_francais!B785)</f>
        <v/>
      </c>
      <c r="C785" s="59" t="str">
        <f>IF(resultats_francais!C785="","",resultats_francais!C785)</f>
        <v/>
      </c>
      <c r="D785" s="59" t="str">
        <f>IF(resultats_francais!D785="","",resultats_francais!D785)</f>
        <v/>
      </c>
      <c r="E785" s="59" t="str">
        <f>IF(resultats_francais!H785="","",resultats_francais!H785)</f>
        <v/>
      </c>
      <c r="F785" s="59" t="str">
        <f>IF(resultats_francais!I785="","",resultats_francais!I785)</f>
        <v/>
      </c>
      <c r="G785" s="59" t="str">
        <f>IF(resultats_francais!J785="","",resultats_francais!J785)</f>
        <v/>
      </c>
      <c r="H785" s="59" t="str">
        <f>IF(resultats_francais!M785="","",resultats_francais!M785)</f>
        <v/>
      </c>
      <c r="I785" s="59" t="str">
        <f>IF(resultats_francais!N785="","",resultats_francais!N785)</f>
        <v/>
      </c>
      <c r="J785" s="59" t="str">
        <f>IF(resultats_francais!O785="","",resultats_francais!O785)</f>
        <v/>
      </c>
      <c r="K785" s="59" t="str">
        <f>IF(resultats_francais!E785="","",resultats_francais!E785)</f>
        <v/>
      </c>
      <c r="L785" s="59" t="str">
        <f>IF(resultats_francais!F785="","",resultats_francais!F785)</f>
        <v/>
      </c>
      <c r="M785" s="59" t="str">
        <f>IF(resultats_francais!G785="","",resultats_francais!G785)</f>
        <v/>
      </c>
      <c r="N785" s="59" t="str">
        <f>IF(resultats_francais!K785="","",resultats_francais!K785)</f>
        <v/>
      </c>
      <c r="O785" s="59" t="str">
        <f>IF(resultats_francais!L785="","",resultats_francais!L785)</f>
        <v/>
      </c>
      <c r="P785" s="59" t="str">
        <f>IF(resultats_francais!P785="","",resultats_francais!P785)</f>
        <v/>
      </c>
      <c r="Q785" s="59" t="str">
        <f>IF(resultats_francais!Q785="","",resultats_francais!Q785)</f>
        <v/>
      </c>
      <c r="R785" s="59" t="str">
        <f>IF(resultats_francais!R785="","",resultats_francais!R785)</f>
        <v/>
      </c>
      <c r="S785" s="59" t="str">
        <f>IF(resultats_francais!S785="","",resultats_francais!S785)</f>
        <v/>
      </c>
      <c r="T785" s="59" t="str">
        <f>IF(resultats_francais!T785="","",resultats_francais!T785)</f>
        <v/>
      </c>
      <c r="U785" s="59" t="str">
        <f>IF(resultats_francais!U785="","",resultats_francais!U785)</f>
        <v/>
      </c>
    </row>
    <row r="786" spans="1:21" ht="20.100000000000001" customHeight="1" thickBot="1">
      <c r="A786" s="63" t="str">
        <f>IF(resultats_francais!A786="","",resultats_francais!A786)</f>
        <v/>
      </c>
      <c r="B786" s="59" t="str">
        <f>IF(resultats_francais!B786="","",resultats_francais!B786)</f>
        <v/>
      </c>
      <c r="C786" s="59" t="str">
        <f>IF(resultats_francais!C786="","",resultats_francais!C786)</f>
        <v/>
      </c>
      <c r="D786" s="59" t="str">
        <f>IF(resultats_francais!D786="","",resultats_francais!D786)</f>
        <v/>
      </c>
      <c r="E786" s="59" t="str">
        <f>IF(resultats_francais!H786="","",resultats_francais!H786)</f>
        <v/>
      </c>
      <c r="F786" s="59" t="str">
        <f>IF(resultats_francais!I786="","",resultats_francais!I786)</f>
        <v/>
      </c>
      <c r="G786" s="59" t="str">
        <f>IF(resultats_francais!J786="","",resultats_francais!J786)</f>
        <v/>
      </c>
      <c r="H786" s="59" t="str">
        <f>IF(resultats_francais!M786="","",resultats_francais!M786)</f>
        <v/>
      </c>
      <c r="I786" s="59" t="str">
        <f>IF(resultats_francais!N786="","",resultats_francais!N786)</f>
        <v/>
      </c>
      <c r="J786" s="59" t="str">
        <f>IF(resultats_francais!O786="","",resultats_francais!O786)</f>
        <v/>
      </c>
      <c r="K786" s="59" t="str">
        <f>IF(resultats_francais!E786="","",resultats_francais!E786)</f>
        <v/>
      </c>
      <c r="L786" s="59" t="str">
        <f>IF(resultats_francais!F786="","",resultats_francais!F786)</f>
        <v/>
      </c>
      <c r="M786" s="59" t="str">
        <f>IF(resultats_francais!G786="","",resultats_francais!G786)</f>
        <v/>
      </c>
      <c r="N786" s="59" t="str">
        <f>IF(resultats_francais!K786="","",resultats_francais!K786)</f>
        <v/>
      </c>
      <c r="O786" s="59" t="str">
        <f>IF(resultats_francais!L786="","",resultats_francais!L786)</f>
        <v/>
      </c>
      <c r="P786" s="59" t="str">
        <f>IF(resultats_francais!P786="","",resultats_francais!P786)</f>
        <v/>
      </c>
      <c r="Q786" s="59" t="str">
        <f>IF(resultats_francais!Q786="","",resultats_francais!Q786)</f>
        <v/>
      </c>
      <c r="R786" s="59" t="str">
        <f>IF(resultats_francais!R786="","",resultats_francais!R786)</f>
        <v/>
      </c>
      <c r="S786" s="59" t="str">
        <f>IF(resultats_francais!S786="","",resultats_francais!S786)</f>
        <v/>
      </c>
      <c r="T786" s="59" t="str">
        <f>IF(resultats_francais!T786="","",resultats_francais!T786)</f>
        <v/>
      </c>
      <c r="U786" s="59" t="str">
        <f>IF(resultats_francais!U786="","",resultats_francais!U786)</f>
        <v/>
      </c>
    </row>
    <row r="787" spans="1:21" ht="20.100000000000001" customHeight="1" thickBot="1">
      <c r="A787" s="63" t="str">
        <f>IF(resultats_francais!A787="","",resultats_francais!A787)</f>
        <v/>
      </c>
      <c r="B787" s="59" t="str">
        <f>IF(resultats_francais!B787="","",resultats_francais!B787)</f>
        <v/>
      </c>
      <c r="C787" s="59" t="str">
        <f>IF(resultats_francais!C787="","",resultats_francais!C787)</f>
        <v/>
      </c>
      <c r="D787" s="59" t="str">
        <f>IF(resultats_francais!D787="","",resultats_francais!D787)</f>
        <v/>
      </c>
      <c r="E787" s="59" t="str">
        <f>IF(resultats_francais!H787="","",resultats_francais!H787)</f>
        <v/>
      </c>
      <c r="F787" s="59" t="str">
        <f>IF(resultats_francais!I787="","",resultats_francais!I787)</f>
        <v/>
      </c>
      <c r="G787" s="59" t="str">
        <f>IF(resultats_francais!J787="","",resultats_francais!J787)</f>
        <v/>
      </c>
      <c r="H787" s="59" t="str">
        <f>IF(resultats_francais!M787="","",resultats_francais!M787)</f>
        <v/>
      </c>
      <c r="I787" s="59" t="str">
        <f>IF(resultats_francais!N787="","",resultats_francais!N787)</f>
        <v/>
      </c>
      <c r="J787" s="59" t="str">
        <f>IF(resultats_francais!O787="","",resultats_francais!O787)</f>
        <v/>
      </c>
      <c r="K787" s="59" t="str">
        <f>IF(resultats_francais!E787="","",resultats_francais!E787)</f>
        <v/>
      </c>
      <c r="L787" s="59" t="str">
        <f>IF(resultats_francais!F787="","",resultats_francais!F787)</f>
        <v/>
      </c>
      <c r="M787" s="59" t="str">
        <f>IF(resultats_francais!G787="","",resultats_francais!G787)</f>
        <v/>
      </c>
      <c r="N787" s="59" t="str">
        <f>IF(resultats_francais!K787="","",resultats_francais!K787)</f>
        <v/>
      </c>
      <c r="O787" s="59" t="str">
        <f>IF(resultats_francais!L787="","",resultats_francais!L787)</f>
        <v/>
      </c>
      <c r="P787" s="59" t="str">
        <f>IF(resultats_francais!P787="","",resultats_francais!P787)</f>
        <v/>
      </c>
      <c r="Q787" s="59" t="str">
        <f>IF(resultats_francais!Q787="","",resultats_francais!Q787)</f>
        <v/>
      </c>
      <c r="R787" s="59" t="str">
        <f>IF(resultats_francais!R787="","",resultats_francais!R787)</f>
        <v/>
      </c>
      <c r="S787" s="59" t="str">
        <f>IF(resultats_francais!S787="","",resultats_francais!S787)</f>
        <v/>
      </c>
      <c r="T787" s="59" t="str">
        <f>IF(resultats_francais!T787="","",resultats_francais!T787)</f>
        <v/>
      </c>
      <c r="U787" s="59" t="str">
        <f>IF(resultats_francais!U787="","",resultats_francais!U787)</f>
        <v/>
      </c>
    </row>
    <row r="788" spans="1:21" ht="20.100000000000001" customHeight="1" thickBot="1">
      <c r="A788" s="63" t="str">
        <f>IF(resultats_francais!A788="","",resultats_francais!A788)</f>
        <v/>
      </c>
      <c r="B788" s="59" t="str">
        <f>IF(resultats_francais!B788="","",resultats_francais!B788)</f>
        <v/>
      </c>
      <c r="C788" s="59" t="str">
        <f>IF(resultats_francais!C788="","",resultats_francais!C788)</f>
        <v/>
      </c>
      <c r="D788" s="59" t="str">
        <f>IF(resultats_francais!D788="","",resultats_francais!D788)</f>
        <v/>
      </c>
      <c r="E788" s="59" t="str">
        <f>IF(resultats_francais!H788="","",resultats_francais!H788)</f>
        <v/>
      </c>
      <c r="F788" s="59" t="str">
        <f>IF(resultats_francais!I788="","",resultats_francais!I788)</f>
        <v/>
      </c>
      <c r="G788" s="59" t="str">
        <f>IF(resultats_francais!J788="","",resultats_francais!J788)</f>
        <v/>
      </c>
      <c r="H788" s="59" t="str">
        <f>IF(resultats_francais!M788="","",resultats_francais!M788)</f>
        <v/>
      </c>
      <c r="I788" s="59" t="str">
        <f>IF(resultats_francais!N788="","",resultats_francais!N788)</f>
        <v/>
      </c>
      <c r="J788" s="59" t="str">
        <f>IF(resultats_francais!O788="","",resultats_francais!O788)</f>
        <v/>
      </c>
      <c r="K788" s="59" t="str">
        <f>IF(resultats_francais!E788="","",resultats_francais!E788)</f>
        <v/>
      </c>
      <c r="L788" s="59" t="str">
        <f>IF(resultats_francais!F788="","",resultats_francais!F788)</f>
        <v/>
      </c>
      <c r="M788" s="59" t="str">
        <f>IF(resultats_francais!G788="","",resultats_francais!G788)</f>
        <v/>
      </c>
      <c r="N788" s="59" t="str">
        <f>IF(resultats_francais!K788="","",resultats_francais!K788)</f>
        <v/>
      </c>
      <c r="O788" s="59" t="str">
        <f>IF(resultats_francais!L788="","",resultats_francais!L788)</f>
        <v/>
      </c>
      <c r="P788" s="59" t="str">
        <f>IF(resultats_francais!P788="","",resultats_francais!P788)</f>
        <v/>
      </c>
      <c r="Q788" s="59" t="str">
        <f>IF(resultats_francais!Q788="","",resultats_francais!Q788)</f>
        <v/>
      </c>
      <c r="R788" s="59" t="str">
        <f>IF(resultats_francais!R788="","",resultats_francais!R788)</f>
        <v/>
      </c>
      <c r="S788" s="59" t="str">
        <f>IF(resultats_francais!S788="","",resultats_francais!S788)</f>
        <v/>
      </c>
      <c r="T788" s="59" t="str">
        <f>IF(resultats_francais!T788="","",resultats_francais!T788)</f>
        <v/>
      </c>
      <c r="U788" s="59" t="str">
        <f>IF(resultats_francais!U788="","",resultats_francais!U788)</f>
        <v/>
      </c>
    </row>
    <row r="789" spans="1:21" ht="20.100000000000001" customHeight="1" thickBot="1">
      <c r="A789" s="63" t="str">
        <f>IF(resultats_francais!A789="","",resultats_francais!A789)</f>
        <v/>
      </c>
      <c r="B789" s="59" t="str">
        <f>IF(resultats_francais!B789="","",resultats_francais!B789)</f>
        <v/>
      </c>
      <c r="C789" s="59" t="str">
        <f>IF(resultats_francais!C789="","",resultats_francais!C789)</f>
        <v/>
      </c>
      <c r="D789" s="59" t="str">
        <f>IF(resultats_francais!D789="","",resultats_francais!D789)</f>
        <v/>
      </c>
      <c r="E789" s="59" t="str">
        <f>IF(resultats_francais!H789="","",resultats_francais!H789)</f>
        <v/>
      </c>
      <c r="F789" s="59" t="str">
        <f>IF(resultats_francais!I789="","",resultats_francais!I789)</f>
        <v/>
      </c>
      <c r="G789" s="59" t="str">
        <f>IF(resultats_francais!J789="","",resultats_francais!J789)</f>
        <v/>
      </c>
      <c r="H789" s="59" t="str">
        <f>IF(resultats_francais!M789="","",resultats_francais!M789)</f>
        <v/>
      </c>
      <c r="I789" s="59" t="str">
        <f>IF(resultats_francais!N789="","",resultats_francais!N789)</f>
        <v/>
      </c>
      <c r="J789" s="59" t="str">
        <f>IF(resultats_francais!O789="","",resultats_francais!O789)</f>
        <v/>
      </c>
      <c r="K789" s="59" t="str">
        <f>IF(resultats_francais!E789="","",resultats_francais!E789)</f>
        <v/>
      </c>
      <c r="L789" s="59" t="str">
        <f>IF(resultats_francais!F789="","",resultats_francais!F789)</f>
        <v/>
      </c>
      <c r="M789" s="59" t="str">
        <f>IF(resultats_francais!G789="","",resultats_francais!G789)</f>
        <v/>
      </c>
      <c r="N789" s="59" t="str">
        <f>IF(resultats_francais!K789="","",resultats_francais!K789)</f>
        <v/>
      </c>
      <c r="O789" s="59" t="str">
        <f>IF(resultats_francais!L789="","",resultats_francais!L789)</f>
        <v/>
      </c>
      <c r="P789" s="59" t="str">
        <f>IF(resultats_francais!P789="","",resultats_francais!P789)</f>
        <v/>
      </c>
      <c r="Q789" s="59" t="str">
        <f>IF(resultats_francais!Q789="","",resultats_francais!Q789)</f>
        <v/>
      </c>
      <c r="R789" s="59" t="str">
        <f>IF(resultats_francais!R789="","",resultats_francais!R789)</f>
        <v/>
      </c>
      <c r="S789" s="59" t="str">
        <f>IF(resultats_francais!S789="","",resultats_francais!S789)</f>
        <v/>
      </c>
      <c r="T789" s="59" t="str">
        <f>IF(resultats_francais!T789="","",resultats_francais!T789)</f>
        <v/>
      </c>
      <c r="U789" s="59" t="str">
        <f>IF(resultats_francais!U789="","",resultats_francais!U789)</f>
        <v/>
      </c>
    </row>
    <row r="790" spans="1:21" ht="20.100000000000001" customHeight="1" thickBot="1">
      <c r="A790" s="63" t="str">
        <f>IF(resultats_francais!A790="","",resultats_francais!A790)</f>
        <v/>
      </c>
      <c r="B790" s="59" t="str">
        <f>IF(resultats_francais!B790="","",resultats_francais!B790)</f>
        <v/>
      </c>
      <c r="C790" s="59" t="str">
        <f>IF(resultats_francais!C790="","",resultats_francais!C790)</f>
        <v/>
      </c>
      <c r="D790" s="59" t="str">
        <f>IF(resultats_francais!D790="","",resultats_francais!D790)</f>
        <v/>
      </c>
      <c r="E790" s="59" t="str">
        <f>IF(resultats_francais!H790="","",resultats_francais!H790)</f>
        <v/>
      </c>
      <c r="F790" s="59" t="str">
        <f>IF(resultats_francais!I790="","",resultats_francais!I790)</f>
        <v/>
      </c>
      <c r="G790" s="59" t="str">
        <f>IF(resultats_francais!J790="","",resultats_francais!J790)</f>
        <v/>
      </c>
      <c r="H790" s="59" t="str">
        <f>IF(resultats_francais!M790="","",resultats_francais!M790)</f>
        <v/>
      </c>
      <c r="I790" s="59" t="str">
        <f>IF(resultats_francais!N790="","",resultats_francais!N790)</f>
        <v/>
      </c>
      <c r="J790" s="59" t="str">
        <f>IF(resultats_francais!O790="","",resultats_francais!O790)</f>
        <v/>
      </c>
      <c r="K790" s="59" t="str">
        <f>IF(resultats_francais!E790="","",resultats_francais!E790)</f>
        <v/>
      </c>
      <c r="L790" s="59" t="str">
        <f>IF(resultats_francais!F790="","",resultats_francais!F790)</f>
        <v/>
      </c>
      <c r="M790" s="59" t="str">
        <f>IF(resultats_francais!G790="","",resultats_francais!G790)</f>
        <v/>
      </c>
      <c r="N790" s="59" t="str">
        <f>IF(resultats_francais!K790="","",resultats_francais!K790)</f>
        <v/>
      </c>
      <c r="O790" s="59" t="str">
        <f>IF(resultats_francais!L790="","",resultats_francais!L790)</f>
        <v/>
      </c>
      <c r="P790" s="59" t="str">
        <f>IF(resultats_francais!P790="","",resultats_francais!P790)</f>
        <v/>
      </c>
      <c r="Q790" s="59" t="str">
        <f>IF(resultats_francais!Q790="","",resultats_francais!Q790)</f>
        <v/>
      </c>
      <c r="R790" s="59" t="str">
        <f>IF(resultats_francais!R790="","",resultats_francais!R790)</f>
        <v/>
      </c>
      <c r="S790" s="59" t="str">
        <f>IF(resultats_francais!S790="","",resultats_francais!S790)</f>
        <v/>
      </c>
      <c r="T790" s="59" t="str">
        <f>IF(resultats_francais!T790="","",resultats_francais!T790)</f>
        <v/>
      </c>
      <c r="U790" s="59" t="str">
        <f>IF(resultats_francais!U790="","",resultats_francais!U790)</f>
        <v/>
      </c>
    </row>
    <row r="791" spans="1:21" ht="20.100000000000001" customHeight="1" thickBot="1">
      <c r="A791" s="63" t="str">
        <f>IF(resultats_francais!A791="","",resultats_francais!A791)</f>
        <v/>
      </c>
      <c r="B791" s="59" t="str">
        <f>IF(resultats_francais!B791="","",resultats_francais!B791)</f>
        <v/>
      </c>
      <c r="C791" s="59" t="str">
        <f>IF(resultats_francais!C791="","",resultats_francais!C791)</f>
        <v/>
      </c>
      <c r="D791" s="59" t="str">
        <f>IF(resultats_francais!D791="","",resultats_francais!D791)</f>
        <v/>
      </c>
      <c r="E791" s="59" t="str">
        <f>IF(resultats_francais!H791="","",resultats_francais!H791)</f>
        <v/>
      </c>
      <c r="F791" s="59" t="str">
        <f>IF(resultats_francais!I791="","",resultats_francais!I791)</f>
        <v/>
      </c>
      <c r="G791" s="59" t="str">
        <f>IF(resultats_francais!J791="","",resultats_francais!J791)</f>
        <v/>
      </c>
      <c r="H791" s="59" t="str">
        <f>IF(resultats_francais!M791="","",resultats_francais!M791)</f>
        <v/>
      </c>
      <c r="I791" s="59" t="str">
        <f>IF(resultats_francais!N791="","",resultats_francais!N791)</f>
        <v/>
      </c>
      <c r="J791" s="59" t="str">
        <f>IF(resultats_francais!O791="","",resultats_francais!O791)</f>
        <v/>
      </c>
      <c r="K791" s="59" t="str">
        <f>IF(resultats_francais!E791="","",resultats_francais!E791)</f>
        <v/>
      </c>
      <c r="L791" s="59" t="str">
        <f>IF(resultats_francais!F791="","",resultats_francais!F791)</f>
        <v/>
      </c>
      <c r="M791" s="59" t="str">
        <f>IF(resultats_francais!G791="","",resultats_francais!G791)</f>
        <v/>
      </c>
      <c r="N791" s="59" t="str">
        <f>IF(resultats_francais!K791="","",resultats_francais!K791)</f>
        <v/>
      </c>
      <c r="O791" s="59" t="str">
        <f>IF(resultats_francais!L791="","",resultats_francais!L791)</f>
        <v/>
      </c>
      <c r="P791" s="59" t="str">
        <f>IF(resultats_francais!P791="","",resultats_francais!P791)</f>
        <v/>
      </c>
      <c r="Q791" s="59" t="str">
        <f>IF(resultats_francais!Q791="","",resultats_francais!Q791)</f>
        <v/>
      </c>
      <c r="R791" s="59" t="str">
        <f>IF(resultats_francais!R791="","",resultats_francais!R791)</f>
        <v/>
      </c>
      <c r="S791" s="59" t="str">
        <f>IF(resultats_francais!S791="","",resultats_francais!S791)</f>
        <v/>
      </c>
      <c r="T791" s="59" t="str">
        <f>IF(resultats_francais!T791="","",resultats_francais!T791)</f>
        <v/>
      </c>
      <c r="U791" s="59" t="str">
        <f>IF(resultats_francais!U791="","",resultats_francais!U791)</f>
        <v/>
      </c>
    </row>
    <row r="792" spans="1:21" ht="20.100000000000001" customHeight="1" thickBot="1">
      <c r="A792" s="63" t="str">
        <f>IF(resultats_francais!A792="","",resultats_francais!A792)</f>
        <v/>
      </c>
      <c r="B792" s="59" t="str">
        <f>IF(resultats_francais!B792="","",resultats_francais!B792)</f>
        <v/>
      </c>
      <c r="C792" s="59" t="str">
        <f>IF(resultats_francais!C792="","",resultats_francais!C792)</f>
        <v/>
      </c>
      <c r="D792" s="59" t="str">
        <f>IF(resultats_francais!D792="","",resultats_francais!D792)</f>
        <v/>
      </c>
      <c r="E792" s="59" t="str">
        <f>IF(resultats_francais!H792="","",resultats_francais!H792)</f>
        <v/>
      </c>
      <c r="F792" s="59" t="str">
        <f>IF(resultats_francais!I792="","",resultats_francais!I792)</f>
        <v/>
      </c>
      <c r="G792" s="59" t="str">
        <f>IF(resultats_francais!J792="","",resultats_francais!J792)</f>
        <v/>
      </c>
      <c r="H792" s="59" t="str">
        <f>IF(resultats_francais!M792="","",resultats_francais!M792)</f>
        <v/>
      </c>
      <c r="I792" s="59" t="str">
        <f>IF(resultats_francais!N792="","",resultats_francais!N792)</f>
        <v/>
      </c>
      <c r="J792" s="59" t="str">
        <f>IF(resultats_francais!O792="","",resultats_francais!O792)</f>
        <v/>
      </c>
      <c r="K792" s="59" t="str">
        <f>IF(resultats_francais!E792="","",resultats_francais!E792)</f>
        <v/>
      </c>
      <c r="L792" s="59" t="str">
        <f>IF(resultats_francais!F792="","",resultats_francais!F792)</f>
        <v/>
      </c>
      <c r="M792" s="59" t="str">
        <f>IF(resultats_francais!G792="","",resultats_francais!G792)</f>
        <v/>
      </c>
      <c r="N792" s="59" t="str">
        <f>IF(resultats_francais!K792="","",resultats_francais!K792)</f>
        <v/>
      </c>
      <c r="O792" s="59" t="str">
        <f>IF(resultats_francais!L792="","",resultats_francais!L792)</f>
        <v/>
      </c>
      <c r="P792" s="59" t="str">
        <f>IF(resultats_francais!P792="","",resultats_francais!P792)</f>
        <v/>
      </c>
      <c r="Q792" s="59" t="str">
        <f>IF(resultats_francais!Q792="","",resultats_francais!Q792)</f>
        <v/>
      </c>
      <c r="R792" s="59" t="str">
        <f>IF(resultats_francais!R792="","",resultats_francais!R792)</f>
        <v/>
      </c>
      <c r="S792" s="59" t="str">
        <f>IF(resultats_francais!S792="","",resultats_francais!S792)</f>
        <v/>
      </c>
      <c r="T792" s="59" t="str">
        <f>IF(resultats_francais!T792="","",resultats_francais!T792)</f>
        <v/>
      </c>
      <c r="U792" s="59" t="str">
        <f>IF(resultats_francais!U792="","",resultats_francais!U792)</f>
        <v/>
      </c>
    </row>
    <row r="793" spans="1:21" ht="20.100000000000001" customHeight="1" thickBot="1">
      <c r="A793" s="63" t="str">
        <f>IF(resultats_francais!A793="","",resultats_francais!A793)</f>
        <v/>
      </c>
      <c r="B793" s="59" t="str">
        <f>IF(resultats_francais!B793="","",resultats_francais!B793)</f>
        <v/>
      </c>
      <c r="C793" s="59" t="str">
        <f>IF(resultats_francais!C793="","",resultats_francais!C793)</f>
        <v/>
      </c>
      <c r="D793" s="59" t="str">
        <f>IF(resultats_francais!D793="","",resultats_francais!D793)</f>
        <v/>
      </c>
      <c r="E793" s="59" t="str">
        <f>IF(resultats_francais!H793="","",resultats_francais!H793)</f>
        <v/>
      </c>
      <c r="F793" s="59" t="str">
        <f>IF(resultats_francais!I793="","",resultats_francais!I793)</f>
        <v/>
      </c>
      <c r="G793" s="59" t="str">
        <f>IF(resultats_francais!J793="","",resultats_francais!J793)</f>
        <v/>
      </c>
      <c r="H793" s="59" t="str">
        <f>IF(resultats_francais!M793="","",resultats_francais!M793)</f>
        <v/>
      </c>
      <c r="I793" s="59" t="str">
        <f>IF(resultats_francais!N793="","",resultats_francais!N793)</f>
        <v/>
      </c>
      <c r="J793" s="59" t="str">
        <f>IF(resultats_francais!O793="","",resultats_francais!O793)</f>
        <v/>
      </c>
      <c r="K793" s="59" t="str">
        <f>IF(resultats_francais!E793="","",resultats_francais!E793)</f>
        <v/>
      </c>
      <c r="L793" s="59" t="str">
        <f>IF(resultats_francais!F793="","",resultats_francais!F793)</f>
        <v/>
      </c>
      <c r="M793" s="59" t="str">
        <f>IF(resultats_francais!G793="","",resultats_francais!G793)</f>
        <v/>
      </c>
      <c r="N793" s="59" t="str">
        <f>IF(resultats_francais!K793="","",resultats_francais!K793)</f>
        <v/>
      </c>
      <c r="O793" s="59" t="str">
        <f>IF(resultats_francais!L793="","",resultats_francais!L793)</f>
        <v/>
      </c>
      <c r="P793" s="59" t="str">
        <f>IF(resultats_francais!P793="","",resultats_francais!P793)</f>
        <v/>
      </c>
      <c r="Q793" s="59" t="str">
        <f>IF(resultats_francais!Q793="","",resultats_francais!Q793)</f>
        <v/>
      </c>
      <c r="R793" s="59" t="str">
        <f>IF(resultats_francais!R793="","",resultats_francais!R793)</f>
        <v/>
      </c>
      <c r="S793" s="59" t="str">
        <f>IF(resultats_francais!S793="","",resultats_francais!S793)</f>
        <v/>
      </c>
      <c r="T793" s="59" t="str">
        <f>IF(resultats_francais!T793="","",resultats_francais!T793)</f>
        <v/>
      </c>
      <c r="U793" s="59" t="str">
        <f>IF(resultats_francais!U793="","",resultats_francais!U793)</f>
        <v/>
      </c>
    </row>
    <row r="794" spans="1:21" ht="20.100000000000001" customHeight="1" thickBot="1">
      <c r="A794" s="63" t="str">
        <f>IF(resultats_francais!A794="","",resultats_francais!A794)</f>
        <v/>
      </c>
      <c r="B794" s="59" t="str">
        <f>IF(resultats_francais!B794="","",resultats_francais!B794)</f>
        <v/>
      </c>
      <c r="C794" s="59" t="str">
        <f>IF(resultats_francais!C794="","",resultats_francais!C794)</f>
        <v/>
      </c>
      <c r="D794" s="59" t="str">
        <f>IF(resultats_francais!D794="","",resultats_francais!D794)</f>
        <v/>
      </c>
      <c r="E794" s="59" t="str">
        <f>IF(resultats_francais!H794="","",resultats_francais!H794)</f>
        <v/>
      </c>
      <c r="F794" s="59" t="str">
        <f>IF(resultats_francais!I794="","",resultats_francais!I794)</f>
        <v/>
      </c>
      <c r="G794" s="59" t="str">
        <f>IF(resultats_francais!J794="","",resultats_francais!J794)</f>
        <v/>
      </c>
      <c r="H794" s="59" t="str">
        <f>IF(resultats_francais!M794="","",resultats_francais!M794)</f>
        <v/>
      </c>
      <c r="I794" s="59" t="str">
        <f>IF(resultats_francais!N794="","",resultats_francais!N794)</f>
        <v/>
      </c>
      <c r="J794" s="59" t="str">
        <f>IF(resultats_francais!O794="","",resultats_francais!O794)</f>
        <v/>
      </c>
      <c r="K794" s="59" t="str">
        <f>IF(resultats_francais!E794="","",resultats_francais!E794)</f>
        <v/>
      </c>
      <c r="L794" s="59" t="str">
        <f>IF(resultats_francais!F794="","",resultats_francais!F794)</f>
        <v/>
      </c>
      <c r="M794" s="59" t="str">
        <f>IF(resultats_francais!G794="","",resultats_francais!G794)</f>
        <v/>
      </c>
      <c r="N794" s="59" t="str">
        <f>IF(resultats_francais!K794="","",resultats_francais!K794)</f>
        <v/>
      </c>
      <c r="O794" s="59" t="str">
        <f>IF(resultats_francais!L794="","",resultats_francais!L794)</f>
        <v/>
      </c>
      <c r="P794" s="59" t="str">
        <f>IF(resultats_francais!P794="","",resultats_francais!P794)</f>
        <v/>
      </c>
      <c r="Q794" s="59" t="str">
        <f>IF(resultats_francais!Q794="","",resultats_francais!Q794)</f>
        <v/>
      </c>
      <c r="R794" s="59" t="str">
        <f>IF(resultats_francais!R794="","",resultats_francais!R794)</f>
        <v/>
      </c>
      <c r="S794" s="59" t="str">
        <f>IF(resultats_francais!S794="","",resultats_francais!S794)</f>
        <v/>
      </c>
      <c r="T794" s="59" t="str">
        <f>IF(resultats_francais!T794="","",resultats_francais!T794)</f>
        <v/>
      </c>
      <c r="U794" s="59" t="str">
        <f>IF(resultats_francais!U794="","",resultats_francais!U794)</f>
        <v/>
      </c>
    </row>
    <row r="795" spans="1:21" ht="20.100000000000001" customHeight="1" thickBot="1">
      <c r="A795" s="63" t="str">
        <f>IF(resultats_francais!A795="","",resultats_francais!A795)</f>
        <v/>
      </c>
      <c r="B795" s="59" t="str">
        <f>IF(resultats_francais!B795="","",resultats_francais!B795)</f>
        <v/>
      </c>
      <c r="C795" s="59" t="str">
        <f>IF(resultats_francais!C795="","",resultats_francais!C795)</f>
        <v/>
      </c>
      <c r="D795" s="59" t="str">
        <f>IF(resultats_francais!D795="","",resultats_francais!D795)</f>
        <v/>
      </c>
      <c r="E795" s="59" t="str">
        <f>IF(resultats_francais!H795="","",resultats_francais!H795)</f>
        <v/>
      </c>
      <c r="F795" s="59" t="str">
        <f>IF(resultats_francais!I795="","",resultats_francais!I795)</f>
        <v/>
      </c>
      <c r="G795" s="59" t="str">
        <f>IF(resultats_francais!J795="","",resultats_francais!J795)</f>
        <v/>
      </c>
      <c r="H795" s="59" t="str">
        <f>IF(resultats_francais!M795="","",resultats_francais!M795)</f>
        <v/>
      </c>
      <c r="I795" s="59" t="str">
        <f>IF(resultats_francais!N795="","",resultats_francais!N795)</f>
        <v/>
      </c>
      <c r="J795" s="59" t="str">
        <f>IF(resultats_francais!O795="","",resultats_francais!O795)</f>
        <v/>
      </c>
      <c r="K795" s="59" t="str">
        <f>IF(resultats_francais!E795="","",resultats_francais!E795)</f>
        <v/>
      </c>
      <c r="L795" s="59" t="str">
        <f>IF(resultats_francais!F795="","",resultats_francais!F795)</f>
        <v/>
      </c>
      <c r="M795" s="59" t="str">
        <f>IF(resultats_francais!G795="","",resultats_francais!G795)</f>
        <v/>
      </c>
      <c r="N795" s="59" t="str">
        <f>IF(resultats_francais!K795="","",resultats_francais!K795)</f>
        <v/>
      </c>
      <c r="O795" s="59" t="str">
        <f>IF(resultats_francais!L795="","",resultats_francais!L795)</f>
        <v/>
      </c>
      <c r="P795" s="59" t="str">
        <f>IF(resultats_francais!P795="","",resultats_francais!P795)</f>
        <v/>
      </c>
      <c r="Q795" s="59" t="str">
        <f>IF(resultats_francais!Q795="","",resultats_francais!Q795)</f>
        <v/>
      </c>
      <c r="R795" s="59" t="str">
        <f>IF(resultats_francais!R795="","",resultats_francais!R795)</f>
        <v/>
      </c>
      <c r="S795" s="59" t="str">
        <f>IF(resultats_francais!S795="","",resultats_francais!S795)</f>
        <v/>
      </c>
      <c r="T795" s="59" t="str">
        <f>IF(resultats_francais!T795="","",resultats_francais!T795)</f>
        <v/>
      </c>
      <c r="U795" s="59" t="str">
        <f>IF(resultats_francais!U795="","",resultats_francais!U795)</f>
        <v/>
      </c>
    </row>
    <row r="796" spans="1:21" ht="20.100000000000001" customHeight="1" thickBot="1">
      <c r="A796" s="63" t="str">
        <f>IF(resultats_francais!A796="","",resultats_francais!A796)</f>
        <v/>
      </c>
      <c r="B796" s="59" t="str">
        <f>IF(resultats_francais!B796="","",resultats_francais!B796)</f>
        <v/>
      </c>
      <c r="C796" s="59" t="str">
        <f>IF(resultats_francais!C796="","",resultats_francais!C796)</f>
        <v/>
      </c>
      <c r="D796" s="59" t="str">
        <f>IF(resultats_francais!D796="","",resultats_francais!D796)</f>
        <v/>
      </c>
      <c r="E796" s="59" t="str">
        <f>IF(resultats_francais!H796="","",resultats_francais!H796)</f>
        <v/>
      </c>
      <c r="F796" s="59" t="str">
        <f>IF(resultats_francais!I796="","",resultats_francais!I796)</f>
        <v/>
      </c>
      <c r="G796" s="59" t="str">
        <f>IF(resultats_francais!J796="","",resultats_francais!J796)</f>
        <v/>
      </c>
      <c r="H796" s="59" t="str">
        <f>IF(resultats_francais!M796="","",resultats_francais!M796)</f>
        <v/>
      </c>
      <c r="I796" s="59" t="str">
        <f>IF(resultats_francais!N796="","",resultats_francais!N796)</f>
        <v/>
      </c>
      <c r="J796" s="59" t="str">
        <f>IF(resultats_francais!O796="","",resultats_francais!O796)</f>
        <v/>
      </c>
      <c r="K796" s="59" t="str">
        <f>IF(resultats_francais!E796="","",resultats_francais!E796)</f>
        <v/>
      </c>
      <c r="L796" s="59" t="str">
        <f>IF(resultats_francais!F796="","",resultats_francais!F796)</f>
        <v/>
      </c>
      <c r="M796" s="59" t="str">
        <f>IF(resultats_francais!G796="","",resultats_francais!G796)</f>
        <v/>
      </c>
      <c r="N796" s="59" t="str">
        <f>IF(resultats_francais!K796="","",resultats_francais!K796)</f>
        <v/>
      </c>
      <c r="O796" s="59" t="str">
        <f>IF(resultats_francais!L796="","",resultats_francais!L796)</f>
        <v/>
      </c>
      <c r="P796" s="59" t="str">
        <f>IF(resultats_francais!P796="","",resultats_francais!P796)</f>
        <v/>
      </c>
      <c r="Q796" s="59" t="str">
        <f>IF(resultats_francais!Q796="","",resultats_francais!Q796)</f>
        <v/>
      </c>
      <c r="R796" s="59" t="str">
        <f>IF(resultats_francais!R796="","",resultats_francais!R796)</f>
        <v/>
      </c>
      <c r="S796" s="59" t="str">
        <f>IF(resultats_francais!S796="","",resultats_francais!S796)</f>
        <v/>
      </c>
      <c r="T796" s="59" t="str">
        <f>IF(resultats_francais!T796="","",resultats_francais!T796)</f>
        <v/>
      </c>
      <c r="U796" s="59" t="str">
        <f>IF(resultats_francais!U796="","",resultats_francais!U796)</f>
        <v/>
      </c>
    </row>
    <row r="797" spans="1:21" ht="20.100000000000001" customHeight="1" thickBot="1">
      <c r="A797" s="63" t="str">
        <f>IF(resultats_francais!A797="","",resultats_francais!A797)</f>
        <v/>
      </c>
      <c r="B797" s="59" t="str">
        <f>IF(resultats_francais!B797="","",resultats_francais!B797)</f>
        <v/>
      </c>
      <c r="C797" s="59" t="str">
        <f>IF(resultats_francais!C797="","",resultats_francais!C797)</f>
        <v/>
      </c>
      <c r="D797" s="59" t="str">
        <f>IF(resultats_francais!D797="","",resultats_francais!D797)</f>
        <v/>
      </c>
      <c r="E797" s="59" t="str">
        <f>IF(resultats_francais!H797="","",resultats_francais!H797)</f>
        <v/>
      </c>
      <c r="F797" s="59" t="str">
        <f>IF(resultats_francais!I797="","",resultats_francais!I797)</f>
        <v/>
      </c>
      <c r="G797" s="59" t="str">
        <f>IF(resultats_francais!J797="","",resultats_francais!J797)</f>
        <v/>
      </c>
      <c r="H797" s="59" t="str">
        <f>IF(resultats_francais!M797="","",resultats_francais!M797)</f>
        <v/>
      </c>
      <c r="I797" s="59" t="str">
        <f>IF(resultats_francais!N797="","",resultats_francais!N797)</f>
        <v/>
      </c>
      <c r="J797" s="59" t="str">
        <f>IF(resultats_francais!O797="","",resultats_francais!O797)</f>
        <v/>
      </c>
      <c r="K797" s="59" t="str">
        <f>IF(resultats_francais!E797="","",resultats_francais!E797)</f>
        <v/>
      </c>
      <c r="L797" s="59" t="str">
        <f>IF(resultats_francais!F797="","",resultats_francais!F797)</f>
        <v/>
      </c>
      <c r="M797" s="59" t="str">
        <f>IF(resultats_francais!G797="","",resultats_francais!G797)</f>
        <v/>
      </c>
      <c r="N797" s="59" t="str">
        <f>IF(resultats_francais!K797="","",resultats_francais!K797)</f>
        <v/>
      </c>
      <c r="O797" s="59" t="str">
        <f>IF(resultats_francais!L797="","",resultats_francais!L797)</f>
        <v/>
      </c>
      <c r="P797" s="59" t="str">
        <f>IF(resultats_francais!P797="","",resultats_francais!P797)</f>
        <v/>
      </c>
      <c r="Q797" s="59" t="str">
        <f>IF(resultats_francais!Q797="","",resultats_francais!Q797)</f>
        <v/>
      </c>
      <c r="R797" s="59" t="str">
        <f>IF(resultats_francais!R797="","",resultats_francais!R797)</f>
        <v/>
      </c>
      <c r="S797" s="59" t="str">
        <f>IF(resultats_francais!S797="","",resultats_francais!S797)</f>
        <v/>
      </c>
      <c r="T797" s="59" t="str">
        <f>IF(resultats_francais!T797="","",resultats_francais!T797)</f>
        <v/>
      </c>
      <c r="U797" s="59" t="str">
        <f>IF(resultats_francais!U797="","",resultats_francais!U797)</f>
        <v/>
      </c>
    </row>
    <row r="798" spans="1:21" ht="20.100000000000001" customHeight="1" thickBot="1">
      <c r="A798" s="63" t="str">
        <f>IF(resultats_francais!A798="","",resultats_francais!A798)</f>
        <v/>
      </c>
      <c r="B798" s="59" t="str">
        <f>IF(resultats_francais!B798="","",resultats_francais!B798)</f>
        <v/>
      </c>
      <c r="C798" s="59" t="str">
        <f>IF(resultats_francais!C798="","",resultats_francais!C798)</f>
        <v/>
      </c>
      <c r="D798" s="59" t="str">
        <f>IF(resultats_francais!D798="","",resultats_francais!D798)</f>
        <v/>
      </c>
      <c r="E798" s="59" t="str">
        <f>IF(resultats_francais!H798="","",resultats_francais!H798)</f>
        <v/>
      </c>
      <c r="F798" s="59" t="str">
        <f>IF(resultats_francais!I798="","",resultats_francais!I798)</f>
        <v/>
      </c>
      <c r="G798" s="59" t="str">
        <f>IF(resultats_francais!J798="","",resultats_francais!J798)</f>
        <v/>
      </c>
      <c r="H798" s="59" t="str">
        <f>IF(resultats_francais!M798="","",resultats_francais!M798)</f>
        <v/>
      </c>
      <c r="I798" s="59" t="str">
        <f>IF(resultats_francais!N798="","",resultats_francais!N798)</f>
        <v/>
      </c>
      <c r="J798" s="59" t="str">
        <f>IF(resultats_francais!O798="","",resultats_francais!O798)</f>
        <v/>
      </c>
      <c r="K798" s="59" t="str">
        <f>IF(resultats_francais!E798="","",resultats_francais!E798)</f>
        <v/>
      </c>
      <c r="L798" s="59" t="str">
        <f>IF(resultats_francais!F798="","",resultats_francais!F798)</f>
        <v/>
      </c>
      <c r="M798" s="59" t="str">
        <f>IF(resultats_francais!G798="","",resultats_francais!G798)</f>
        <v/>
      </c>
      <c r="N798" s="59" t="str">
        <f>IF(resultats_francais!K798="","",resultats_francais!K798)</f>
        <v/>
      </c>
      <c r="O798" s="59" t="str">
        <f>IF(resultats_francais!L798="","",resultats_francais!L798)</f>
        <v/>
      </c>
      <c r="P798" s="59" t="str">
        <f>IF(resultats_francais!P798="","",resultats_francais!P798)</f>
        <v/>
      </c>
      <c r="Q798" s="59" t="str">
        <f>IF(resultats_francais!Q798="","",resultats_francais!Q798)</f>
        <v/>
      </c>
      <c r="R798" s="59" t="str">
        <f>IF(resultats_francais!R798="","",resultats_francais!R798)</f>
        <v/>
      </c>
      <c r="S798" s="59" t="str">
        <f>IF(resultats_francais!S798="","",resultats_francais!S798)</f>
        <v/>
      </c>
      <c r="T798" s="59" t="str">
        <f>IF(resultats_francais!T798="","",resultats_francais!T798)</f>
        <v/>
      </c>
      <c r="U798" s="59" t="str">
        <f>IF(resultats_francais!U798="","",resultats_francais!U798)</f>
        <v/>
      </c>
    </row>
    <row r="799" spans="1:21" ht="20.100000000000001" customHeight="1" thickBot="1">
      <c r="A799" s="63" t="str">
        <f>IF(resultats_francais!A799="","",resultats_francais!A799)</f>
        <v/>
      </c>
      <c r="B799" s="59" t="str">
        <f>IF(resultats_francais!B799="","",resultats_francais!B799)</f>
        <v/>
      </c>
      <c r="C799" s="59" t="str">
        <f>IF(resultats_francais!C799="","",resultats_francais!C799)</f>
        <v/>
      </c>
      <c r="D799" s="59" t="str">
        <f>IF(resultats_francais!D799="","",resultats_francais!D799)</f>
        <v/>
      </c>
      <c r="E799" s="59" t="str">
        <f>IF(resultats_francais!H799="","",resultats_francais!H799)</f>
        <v/>
      </c>
      <c r="F799" s="59" t="str">
        <f>IF(resultats_francais!I799="","",resultats_francais!I799)</f>
        <v/>
      </c>
      <c r="G799" s="59" t="str">
        <f>IF(resultats_francais!J799="","",resultats_francais!J799)</f>
        <v/>
      </c>
      <c r="H799" s="59" t="str">
        <f>IF(resultats_francais!M799="","",resultats_francais!M799)</f>
        <v/>
      </c>
      <c r="I799" s="59" t="str">
        <f>IF(resultats_francais!N799="","",resultats_francais!N799)</f>
        <v/>
      </c>
      <c r="J799" s="59" t="str">
        <f>IF(resultats_francais!O799="","",resultats_francais!O799)</f>
        <v/>
      </c>
      <c r="K799" s="59" t="str">
        <f>IF(resultats_francais!E799="","",resultats_francais!E799)</f>
        <v/>
      </c>
      <c r="L799" s="59" t="str">
        <f>IF(resultats_francais!F799="","",resultats_francais!F799)</f>
        <v/>
      </c>
      <c r="M799" s="59" t="str">
        <f>IF(resultats_francais!G799="","",resultats_francais!G799)</f>
        <v/>
      </c>
      <c r="N799" s="59" t="str">
        <f>IF(resultats_francais!K799="","",resultats_francais!K799)</f>
        <v/>
      </c>
      <c r="O799" s="59" t="str">
        <f>IF(resultats_francais!L799="","",resultats_francais!L799)</f>
        <v/>
      </c>
      <c r="P799" s="59" t="str">
        <f>IF(resultats_francais!P799="","",resultats_francais!P799)</f>
        <v/>
      </c>
      <c r="Q799" s="59" t="str">
        <f>IF(resultats_francais!Q799="","",resultats_francais!Q799)</f>
        <v/>
      </c>
      <c r="R799" s="59" t="str">
        <f>IF(resultats_francais!R799="","",resultats_francais!R799)</f>
        <v/>
      </c>
      <c r="S799" s="59" t="str">
        <f>IF(resultats_francais!S799="","",resultats_francais!S799)</f>
        <v/>
      </c>
      <c r="T799" s="59" t="str">
        <f>IF(resultats_francais!T799="","",resultats_francais!T799)</f>
        <v/>
      </c>
      <c r="U799" s="59" t="str">
        <f>IF(resultats_francais!U799="","",resultats_francais!U799)</f>
        <v/>
      </c>
    </row>
    <row r="800" spans="1:21" ht="20.100000000000001" customHeight="1" thickBot="1">
      <c r="A800" s="63" t="str">
        <f>IF(resultats_francais!A800="","",resultats_francais!A800)</f>
        <v/>
      </c>
      <c r="B800" s="59" t="str">
        <f>IF(resultats_francais!B800="","",resultats_francais!B800)</f>
        <v/>
      </c>
      <c r="C800" s="59" t="str">
        <f>IF(resultats_francais!C800="","",resultats_francais!C800)</f>
        <v/>
      </c>
      <c r="D800" s="59" t="str">
        <f>IF(resultats_francais!D800="","",resultats_francais!D800)</f>
        <v/>
      </c>
      <c r="E800" s="59" t="str">
        <f>IF(resultats_francais!H800="","",resultats_francais!H800)</f>
        <v/>
      </c>
      <c r="F800" s="59" t="str">
        <f>IF(resultats_francais!I800="","",resultats_francais!I800)</f>
        <v/>
      </c>
      <c r="G800" s="59" t="str">
        <f>IF(resultats_francais!J800="","",resultats_francais!J800)</f>
        <v/>
      </c>
      <c r="H800" s="59" t="str">
        <f>IF(resultats_francais!M800="","",resultats_francais!M800)</f>
        <v/>
      </c>
      <c r="I800" s="59" t="str">
        <f>IF(resultats_francais!N800="","",resultats_francais!N800)</f>
        <v/>
      </c>
      <c r="J800" s="59" t="str">
        <f>IF(resultats_francais!O800="","",resultats_francais!O800)</f>
        <v/>
      </c>
      <c r="K800" s="59" t="str">
        <f>IF(resultats_francais!E800="","",resultats_francais!E800)</f>
        <v/>
      </c>
      <c r="L800" s="59" t="str">
        <f>IF(resultats_francais!F800="","",resultats_francais!F800)</f>
        <v/>
      </c>
      <c r="M800" s="59" t="str">
        <f>IF(resultats_francais!G800="","",resultats_francais!G800)</f>
        <v/>
      </c>
      <c r="N800" s="59" t="str">
        <f>IF(resultats_francais!K800="","",resultats_francais!K800)</f>
        <v/>
      </c>
      <c r="O800" s="59" t="str">
        <f>IF(resultats_francais!L800="","",resultats_francais!L800)</f>
        <v/>
      </c>
      <c r="P800" s="59" t="str">
        <f>IF(resultats_francais!P800="","",resultats_francais!P800)</f>
        <v/>
      </c>
      <c r="Q800" s="59" t="str">
        <f>IF(resultats_francais!Q800="","",resultats_francais!Q800)</f>
        <v/>
      </c>
      <c r="R800" s="59" t="str">
        <f>IF(resultats_francais!R800="","",resultats_francais!R800)</f>
        <v/>
      </c>
      <c r="S800" s="59" t="str">
        <f>IF(resultats_francais!S800="","",resultats_francais!S800)</f>
        <v/>
      </c>
      <c r="T800" s="59" t="str">
        <f>IF(resultats_francais!T800="","",resultats_francais!T800)</f>
        <v/>
      </c>
      <c r="U800" s="59" t="str">
        <f>IF(resultats_francais!U800="","",resultats_francais!U800)</f>
        <v/>
      </c>
    </row>
    <row r="801" spans="1:21" ht="20.100000000000001" customHeight="1" thickBot="1">
      <c r="A801" s="63" t="str">
        <f>IF(resultats_francais!A801="","",resultats_francais!A801)</f>
        <v/>
      </c>
      <c r="B801" s="59" t="str">
        <f>IF(resultats_francais!B801="","",resultats_francais!B801)</f>
        <v/>
      </c>
      <c r="C801" s="59" t="str">
        <f>IF(resultats_francais!C801="","",resultats_francais!C801)</f>
        <v/>
      </c>
      <c r="D801" s="59" t="str">
        <f>IF(resultats_francais!D801="","",resultats_francais!D801)</f>
        <v/>
      </c>
      <c r="E801" s="59" t="str">
        <f>IF(resultats_francais!H801="","",resultats_francais!H801)</f>
        <v/>
      </c>
      <c r="F801" s="59" t="str">
        <f>IF(resultats_francais!I801="","",resultats_francais!I801)</f>
        <v/>
      </c>
      <c r="G801" s="59" t="str">
        <f>IF(resultats_francais!J801="","",resultats_francais!J801)</f>
        <v/>
      </c>
      <c r="H801" s="59" t="str">
        <f>IF(resultats_francais!M801="","",resultats_francais!M801)</f>
        <v/>
      </c>
      <c r="I801" s="59" t="str">
        <f>IF(resultats_francais!N801="","",resultats_francais!N801)</f>
        <v/>
      </c>
      <c r="J801" s="59" t="str">
        <f>IF(resultats_francais!O801="","",resultats_francais!O801)</f>
        <v/>
      </c>
      <c r="K801" s="59" t="str">
        <f>IF(resultats_francais!E801="","",resultats_francais!E801)</f>
        <v/>
      </c>
      <c r="L801" s="59" t="str">
        <f>IF(resultats_francais!F801="","",resultats_francais!F801)</f>
        <v/>
      </c>
      <c r="M801" s="59" t="str">
        <f>IF(resultats_francais!G801="","",resultats_francais!G801)</f>
        <v/>
      </c>
      <c r="N801" s="59" t="str">
        <f>IF(resultats_francais!K801="","",resultats_francais!K801)</f>
        <v/>
      </c>
      <c r="O801" s="59" t="str">
        <f>IF(resultats_francais!L801="","",resultats_francais!L801)</f>
        <v/>
      </c>
      <c r="P801" s="59" t="str">
        <f>IF(resultats_francais!P801="","",resultats_francais!P801)</f>
        <v/>
      </c>
      <c r="Q801" s="59" t="str">
        <f>IF(resultats_francais!Q801="","",resultats_francais!Q801)</f>
        <v/>
      </c>
      <c r="R801" s="59" t="str">
        <f>IF(resultats_francais!R801="","",resultats_francais!R801)</f>
        <v/>
      </c>
      <c r="S801" s="59" t="str">
        <f>IF(resultats_francais!S801="","",resultats_francais!S801)</f>
        <v/>
      </c>
      <c r="T801" s="59" t="str">
        <f>IF(resultats_francais!T801="","",resultats_francais!T801)</f>
        <v/>
      </c>
      <c r="U801" s="59" t="str">
        <f>IF(resultats_francais!U801="","",resultats_francais!U801)</f>
        <v/>
      </c>
    </row>
    <row r="802" spans="1:21" ht="20.100000000000001" customHeight="1" thickBot="1">
      <c r="A802" s="63" t="str">
        <f>IF(resultats_francais!A802="","",resultats_francais!A802)</f>
        <v/>
      </c>
      <c r="B802" s="59" t="str">
        <f>IF(resultats_francais!B802="","",resultats_francais!B802)</f>
        <v/>
      </c>
      <c r="C802" s="59" t="str">
        <f>IF(resultats_francais!C802="","",resultats_francais!C802)</f>
        <v/>
      </c>
      <c r="D802" s="59" t="str">
        <f>IF(resultats_francais!D802="","",resultats_francais!D802)</f>
        <v/>
      </c>
      <c r="E802" s="59" t="str">
        <f>IF(resultats_francais!H802="","",resultats_francais!H802)</f>
        <v/>
      </c>
      <c r="F802" s="59" t="str">
        <f>IF(resultats_francais!I802="","",resultats_francais!I802)</f>
        <v/>
      </c>
      <c r="G802" s="59" t="str">
        <f>IF(resultats_francais!J802="","",resultats_francais!J802)</f>
        <v/>
      </c>
      <c r="H802" s="59" t="str">
        <f>IF(resultats_francais!M802="","",resultats_francais!M802)</f>
        <v/>
      </c>
      <c r="I802" s="59" t="str">
        <f>IF(resultats_francais!N802="","",resultats_francais!N802)</f>
        <v/>
      </c>
      <c r="J802" s="59" t="str">
        <f>IF(resultats_francais!O802="","",resultats_francais!O802)</f>
        <v/>
      </c>
      <c r="K802" s="59" t="str">
        <f>IF(resultats_francais!E802="","",resultats_francais!E802)</f>
        <v/>
      </c>
      <c r="L802" s="59" t="str">
        <f>IF(resultats_francais!F802="","",resultats_francais!F802)</f>
        <v/>
      </c>
      <c r="M802" s="59" t="str">
        <f>IF(resultats_francais!G802="","",resultats_francais!G802)</f>
        <v/>
      </c>
      <c r="N802" s="59" t="str">
        <f>IF(resultats_francais!K802="","",resultats_francais!K802)</f>
        <v/>
      </c>
      <c r="O802" s="59" t="str">
        <f>IF(resultats_francais!L802="","",resultats_francais!L802)</f>
        <v/>
      </c>
      <c r="P802" s="59" t="str">
        <f>IF(resultats_francais!P802="","",resultats_francais!P802)</f>
        <v/>
      </c>
      <c r="Q802" s="59" t="str">
        <f>IF(resultats_francais!Q802="","",resultats_francais!Q802)</f>
        <v/>
      </c>
      <c r="R802" s="59" t="str">
        <f>IF(resultats_francais!R802="","",resultats_francais!R802)</f>
        <v/>
      </c>
      <c r="S802" s="59" t="str">
        <f>IF(resultats_francais!S802="","",resultats_francais!S802)</f>
        <v/>
      </c>
      <c r="T802" s="59" t="str">
        <f>IF(resultats_francais!T802="","",resultats_francais!T802)</f>
        <v/>
      </c>
      <c r="U802" s="59" t="str">
        <f>IF(resultats_francais!U802="","",resultats_francais!U802)</f>
        <v/>
      </c>
    </row>
    <row r="803" spans="1:21" ht="20.100000000000001" customHeight="1" thickBot="1">
      <c r="A803" s="63" t="str">
        <f>IF(resultats_francais!A803="","",resultats_francais!A803)</f>
        <v/>
      </c>
      <c r="B803" s="59" t="str">
        <f>IF(resultats_francais!B803="","",resultats_francais!B803)</f>
        <v/>
      </c>
      <c r="C803" s="59" t="str">
        <f>IF(resultats_francais!C803="","",resultats_francais!C803)</f>
        <v/>
      </c>
      <c r="D803" s="59" t="str">
        <f>IF(resultats_francais!D803="","",resultats_francais!D803)</f>
        <v/>
      </c>
      <c r="E803" s="59" t="str">
        <f>IF(resultats_francais!H803="","",resultats_francais!H803)</f>
        <v/>
      </c>
      <c r="F803" s="59" t="str">
        <f>IF(resultats_francais!I803="","",resultats_francais!I803)</f>
        <v/>
      </c>
      <c r="G803" s="59" t="str">
        <f>IF(resultats_francais!J803="","",resultats_francais!J803)</f>
        <v/>
      </c>
      <c r="H803" s="59" t="str">
        <f>IF(resultats_francais!M803="","",resultats_francais!M803)</f>
        <v/>
      </c>
      <c r="I803" s="59" t="str">
        <f>IF(resultats_francais!N803="","",resultats_francais!N803)</f>
        <v/>
      </c>
      <c r="J803" s="59" t="str">
        <f>IF(resultats_francais!O803="","",resultats_francais!O803)</f>
        <v/>
      </c>
      <c r="K803" s="59" t="str">
        <f>IF(resultats_francais!E803="","",resultats_francais!E803)</f>
        <v/>
      </c>
      <c r="L803" s="59" t="str">
        <f>IF(resultats_francais!F803="","",resultats_francais!F803)</f>
        <v/>
      </c>
      <c r="M803" s="59" t="str">
        <f>IF(resultats_francais!G803="","",resultats_francais!G803)</f>
        <v/>
      </c>
      <c r="N803" s="59" t="str">
        <f>IF(resultats_francais!K803="","",resultats_francais!K803)</f>
        <v/>
      </c>
      <c r="O803" s="59" t="str">
        <f>IF(resultats_francais!L803="","",resultats_francais!L803)</f>
        <v/>
      </c>
      <c r="P803" s="59" t="str">
        <f>IF(resultats_francais!P803="","",resultats_francais!P803)</f>
        <v/>
      </c>
      <c r="Q803" s="59" t="str">
        <f>IF(resultats_francais!Q803="","",resultats_francais!Q803)</f>
        <v/>
      </c>
      <c r="R803" s="59" t="str">
        <f>IF(resultats_francais!R803="","",resultats_francais!R803)</f>
        <v/>
      </c>
      <c r="S803" s="59" t="str">
        <f>IF(resultats_francais!S803="","",resultats_francais!S803)</f>
        <v/>
      </c>
      <c r="T803" s="59" t="str">
        <f>IF(resultats_francais!T803="","",resultats_francais!T803)</f>
        <v/>
      </c>
      <c r="U803" s="59" t="str">
        <f>IF(resultats_francais!U803="","",resultats_francais!U803)</f>
        <v/>
      </c>
    </row>
    <row r="804" spans="1:21" ht="20.100000000000001" customHeight="1" thickBot="1">
      <c r="A804" s="63" t="str">
        <f>IF(resultats_francais!A804="","",resultats_francais!A804)</f>
        <v/>
      </c>
      <c r="B804" s="59" t="str">
        <f>IF(resultats_francais!B804="","",resultats_francais!B804)</f>
        <v/>
      </c>
      <c r="C804" s="59" t="str">
        <f>IF(resultats_francais!C804="","",resultats_francais!C804)</f>
        <v/>
      </c>
      <c r="D804" s="59" t="str">
        <f>IF(resultats_francais!D804="","",resultats_francais!D804)</f>
        <v/>
      </c>
      <c r="E804" s="59" t="str">
        <f>IF(resultats_francais!H804="","",resultats_francais!H804)</f>
        <v/>
      </c>
      <c r="F804" s="59" t="str">
        <f>IF(resultats_francais!I804="","",resultats_francais!I804)</f>
        <v/>
      </c>
      <c r="G804" s="59" t="str">
        <f>IF(resultats_francais!J804="","",resultats_francais!J804)</f>
        <v/>
      </c>
      <c r="H804" s="59" t="str">
        <f>IF(resultats_francais!M804="","",resultats_francais!M804)</f>
        <v/>
      </c>
      <c r="I804" s="59" t="str">
        <f>IF(resultats_francais!N804="","",resultats_francais!N804)</f>
        <v/>
      </c>
      <c r="J804" s="59" t="str">
        <f>IF(resultats_francais!O804="","",resultats_francais!O804)</f>
        <v/>
      </c>
      <c r="K804" s="59" t="str">
        <f>IF(resultats_francais!E804="","",resultats_francais!E804)</f>
        <v/>
      </c>
      <c r="L804" s="59" t="str">
        <f>IF(resultats_francais!F804="","",resultats_francais!F804)</f>
        <v/>
      </c>
      <c r="M804" s="59" t="str">
        <f>IF(resultats_francais!G804="","",resultats_francais!G804)</f>
        <v/>
      </c>
      <c r="N804" s="59" t="str">
        <f>IF(resultats_francais!K804="","",resultats_francais!K804)</f>
        <v/>
      </c>
      <c r="O804" s="59" t="str">
        <f>IF(resultats_francais!L804="","",resultats_francais!L804)</f>
        <v/>
      </c>
      <c r="P804" s="59" t="str">
        <f>IF(resultats_francais!P804="","",resultats_francais!P804)</f>
        <v/>
      </c>
      <c r="Q804" s="59" t="str">
        <f>IF(resultats_francais!Q804="","",resultats_francais!Q804)</f>
        <v/>
      </c>
      <c r="R804" s="59" t="str">
        <f>IF(resultats_francais!R804="","",resultats_francais!R804)</f>
        <v/>
      </c>
      <c r="S804" s="59" t="str">
        <f>IF(resultats_francais!S804="","",resultats_francais!S804)</f>
        <v/>
      </c>
      <c r="T804" s="59" t="str">
        <f>IF(resultats_francais!T804="","",resultats_francais!T804)</f>
        <v/>
      </c>
      <c r="U804" s="59" t="str">
        <f>IF(resultats_francais!U804="","",resultats_francais!U804)</f>
        <v/>
      </c>
    </row>
    <row r="805" spans="1:21" ht="20.100000000000001" customHeight="1" thickBot="1">
      <c r="A805" s="63" t="str">
        <f>IF(resultats_francais!A805="","",resultats_francais!A805)</f>
        <v/>
      </c>
      <c r="B805" s="59" t="str">
        <f>IF(resultats_francais!B805="","",resultats_francais!B805)</f>
        <v/>
      </c>
      <c r="C805" s="59" t="str">
        <f>IF(resultats_francais!C805="","",resultats_francais!C805)</f>
        <v/>
      </c>
      <c r="D805" s="59" t="str">
        <f>IF(resultats_francais!D805="","",resultats_francais!D805)</f>
        <v/>
      </c>
      <c r="E805" s="59" t="str">
        <f>IF(resultats_francais!H805="","",resultats_francais!H805)</f>
        <v/>
      </c>
      <c r="F805" s="59" t="str">
        <f>IF(resultats_francais!I805="","",resultats_francais!I805)</f>
        <v/>
      </c>
      <c r="G805" s="59" t="str">
        <f>IF(resultats_francais!J805="","",resultats_francais!J805)</f>
        <v/>
      </c>
      <c r="H805" s="59" t="str">
        <f>IF(resultats_francais!M805="","",resultats_francais!M805)</f>
        <v/>
      </c>
      <c r="I805" s="59" t="str">
        <f>IF(resultats_francais!N805="","",resultats_francais!N805)</f>
        <v/>
      </c>
      <c r="J805" s="59" t="str">
        <f>IF(resultats_francais!O805="","",resultats_francais!O805)</f>
        <v/>
      </c>
      <c r="K805" s="59" t="str">
        <f>IF(resultats_francais!E805="","",resultats_francais!E805)</f>
        <v/>
      </c>
      <c r="L805" s="59" t="str">
        <f>IF(resultats_francais!F805="","",resultats_francais!F805)</f>
        <v/>
      </c>
      <c r="M805" s="59" t="str">
        <f>IF(resultats_francais!G805="","",resultats_francais!G805)</f>
        <v/>
      </c>
      <c r="N805" s="59" t="str">
        <f>IF(resultats_francais!K805="","",resultats_francais!K805)</f>
        <v/>
      </c>
      <c r="O805" s="59" t="str">
        <f>IF(resultats_francais!L805="","",resultats_francais!L805)</f>
        <v/>
      </c>
      <c r="P805" s="59" t="str">
        <f>IF(resultats_francais!P805="","",resultats_francais!P805)</f>
        <v/>
      </c>
      <c r="Q805" s="59" t="str">
        <f>IF(resultats_francais!Q805="","",resultats_francais!Q805)</f>
        <v/>
      </c>
      <c r="R805" s="59" t="str">
        <f>IF(resultats_francais!R805="","",resultats_francais!R805)</f>
        <v/>
      </c>
      <c r="S805" s="59" t="str">
        <f>IF(resultats_francais!S805="","",resultats_francais!S805)</f>
        <v/>
      </c>
      <c r="T805" s="59" t="str">
        <f>IF(resultats_francais!T805="","",resultats_francais!T805)</f>
        <v/>
      </c>
      <c r="U805" s="59" t="str">
        <f>IF(resultats_francais!U805="","",resultats_francais!U805)</f>
        <v/>
      </c>
    </row>
    <row r="806" spans="1:21" ht="20.100000000000001" customHeight="1" thickBot="1">
      <c r="A806" s="63" t="str">
        <f>IF(resultats_francais!A806="","",resultats_francais!A806)</f>
        <v/>
      </c>
      <c r="B806" s="59" t="str">
        <f>IF(resultats_francais!B806="","",resultats_francais!B806)</f>
        <v/>
      </c>
      <c r="C806" s="59" t="str">
        <f>IF(resultats_francais!C806="","",resultats_francais!C806)</f>
        <v/>
      </c>
      <c r="D806" s="59" t="str">
        <f>IF(resultats_francais!D806="","",resultats_francais!D806)</f>
        <v/>
      </c>
      <c r="E806" s="59" t="str">
        <f>IF(resultats_francais!H806="","",resultats_francais!H806)</f>
        <v/>
      </c>
      <c r="F806" s="59" t="str">
        <f>IF(resultats_francais!I806="","",resultats_francais!I806)</f>
        <v/>
      </c>
      <c r="G806" s="59" t="str">
        <f>IF(resultats_francais!J806="","",resultats_francais!J806)</f>
        <v/>
      </c>
      <c r="H806" s="59" t="str">
        <f>IF(resultats_francais!M806="","",resultats_francais!M806)</f>
        <v/>
      </c>
      <c r="I806" s="59" t="str">
        <f>IF(resultats_francais!N806="","",resultats_francais!N806)</f>
        <v/>
      </c>
      <c r="J806" s="59" t="str">
        <f>IF(resultats_francais!O806="","",resultats_francais!O806)</f>
        <v/>
      </c>
      <c r="K806" s="59" t="str">
        <f>IF(resultats_francais!E806="","",resultats_francais!E806)</f>
        <v/>
      </c>
      <c r="L806" s="59" t="str">
        <f>IF(resultats_francais!F806="","",resultats_francais!F806)</f>
        <v/>
      </c>
      <c r="M806" s="59" t="str">
        <f>IF(resultats_francais!G806="","",resultats_francais!G806)</f>
        <v/>
      </c>
      <c r="N806" s="59" t="str">
        <f>IF(resultats_francais!K806="","",resultats_francais!K806)</f>
        <v/>
      </c>
      <c r="O806" s="59" t="str">
        <f>IF(resultats_francais!L806="","",resultats_francais!L806)</f>
        <v/>
      </c>
      <c r="P806" s="59" t="str">
        <f>IF(resultats_francais!P806="","",resultats_francais!P806)</f>
        <v/>
      </c>
      <c r="Q806" s="59" t="str">
        <f>IF(resultats_francais!Q806="","",resultats_francais!Q806)</f>
        <v/>
      </c>
      <c r="R806" s="59" t="str">
        <f>IF(resultats_francais!R806="","",resultats_francais!R806)</f>
        <v/>
      </c>
      <c r="S806" s="59" t="str">
        <f>IF(resultats_francais!S806="","",resultats_francais!S806)</f>
        <v/>
      </c>
      <c r="T806" s="59" t="str">
        <f>IF(resultats_francais!T806="","",resultats_francais!T806)</f>
        <v/>
      </c>
      <c r="U806" s="59" t="str">
        <f>IF(resultats_francais!U806="","",resultats_francais!U806)</f>
        <v/>
      </c>
    </row>
    <row r="807" spans="1:21" ht="20.100000000000001" customHeight="1" thickBot="1">
      <c r="A807" s="63" t="str">
        <f>IF(resultats_francais!A807="","",resultats_francais!A807)</f>
        <v/>
      </c>
      <c r="B807" s="59" t="str">
        <f>IF(resultats_francais!B807="","",resultats_francais!B807)</f>
        <v/>
      </c>
      <c r="C807" s="59" t="str">
        <f>IF(resultats_francais!C807="","",resultats_francais!C807)</f>
        <v/>
      </c>
      <c r="D807" s="59" t="str">
        <f>IF(resultats_francais!D807="","",resultats_francais!D807)</f>
        <v/>
      </c>
      <c r="E807" s="59" t="str">
        <f>IF(resultats_francais!H807="","",resultats_francais!H807)</f>
        <v/>
      </c>
      <c r="F807" s="59" t="str">
        <f>IF(resultats_francais!I807="","",resultats_francais!I807)</f>
        <v/>
      </c>
      <c r="G807" s="59" t="str">
        <f>IF(resultats_francais!J807="","",resultats_francais!J807)</f>
        <v/>
      </c>
      <c r="H807" s="59" t="str">
        <f>IF(resultats_francais!M807="","",resultats_francais!M807)</f>
        <v/>
      </c>
      <c r="I807" s="59" t="str">
        <f>IF(resultats_francais!N807="","",resultats_francais!N807)</f>
        <v/>
      </c>
      <c r="J807" s="59" t="str">
        <f>IF(resultats_francais!O807="","",resultats_francais!O807)</f>
        <v/>
      </c>
      <c r="K807" s="59" t="str">
        <f>IF(resultats_francais!E807="","",resultats_francais!E807)</f>
        <v/>
      </c>
      <c r="L807" s="59" t="str">
        <f>IF(resultats_francais!F807="","",resultats_francais!F807)</f>
        <v/>
      </c>
      <c r="M807" s="59" t="str">
        <f>IF(resultats_francais!G807="","",resultats_francais!G807)</f>
        <v/>
      </c>
      <c r="N807" s="59" t="str">
        <f>IF(resultats_francais!K807="","",resultats_francais!K807)</f>
        <v/>
      </c>
      <c r="O807" s="59" t="str">
        <f>IF(resultats_francais!L807="","",resultats_francais!L807)</f>
        <v/>
      </c>
      <c r="P807" s="59" t="str">
        <f>IF(resultats_francais!P807="","",resultats_francais!P807)</f>
        <v/>
      </c>
      <c r="Q807" s="59" t="str">
        <f>IF(resultats_francais!Q807="","",resultats_francais!Q807)</f>
        <v/>
      </c>
      <c r="R807" s="59" t="str">
        <f>IF(resultats_francais!R807="","",resultats_francais!R807)</f>
        <v/>
      </c>
      <c r="S807" s="59" t="str">
        <f>IF(resultats_francais!S807="","",resultats_francais!S807)</f>
        <v/>
      </c>
      <c r="T807" s="59" t="str">
        <f>IF(resultats_francais!T807="","",resultats_francais!T807)</f>
        <v/>
      </c>
      <c r="U807" s="59" t="str">
        <f>IF(resultats_francais!U807="","",resultats_francais!U807)</f>
        <v/>
      </c>
    </row>
    <row r="808" spans="1:21" ht="20.100000000000001" customHeight="1" thickBot="1">
      <c r="A808" s="63" t="str">
        <f>IF(resultats_francais!A808="","",resultats_francais!A808)</f>
        <v/>
      </c>
      <c r="B808" s="59" t="str">
        <f>IF(resultats_francais!B808="","",resultats_francais!B808)</f>
        <v/>
      </c>
      <c r="C808" s="59" t="str">
        <f>IF(resultats_francais!C808="","",resultats_francais!C808)</f>
        <v/>
      </c>
      <c r="D808" s="59" t="str">
        <f>IF(resultats_francais!D808="","",resultats_francais!D808)</f>
        <v/>
      </c>
      <c r="E808" s="59" t="str">
        <f>IF(resultats_francais!H808="","",resultats_francais!H808)</f>
        <v/>
      </c>
      <c r="F808" s="59" t="str">
        <f>IF(resultats_francais!I808="","",resultats_francais!I808)</f>
        <v/>
      </c>
      <c r="G808" s="59" t="str">
        <f>IF(resultats_francais!J808="","",resultats_francais!J808)</f>
        <v/>
      </c>
      <c r="H808" s="59" t="str">
        <f>IF(resultats_francais!M808="","",resultats_francais!M808)</f>
        <v/>
      </c>
      <c r="I808" s="59" t="str">
        <f>IF(resultats_francais!N808="","",resultats_francais!N808)</f>
        <v/>
      </c>
      <c r="J808" s="59" t="str">
        <f>IF(resultats_francais!O808="","",resultats_francais!O808)</f>
        <v/>
      </c>
      <c r="K808" s="59" t="str">
        <f>IF(resultats_francais!E808="","",resultats_francais!E808)</f>
        <v/>
      </c>
      <c r="L808" s="59" t="str">
        <f>IF(resultats_francais!F808="","",resultats_francais!F808)</f>
        <v/>
      </c>
      <c r="M808" s="59" t="str">
        <f>IF(resultats_francais!G808="","",resultats_francais!G808)</f>
        <v/>
      </c>
      <c r="N808" s="59" t="str">
        <f>IF(resultats_francais!K808="","",resultats_francais!K808)</f>
        <v/>
      </c>
      <c r="O808" s="59" t="str">
        <f>IF(resultats_francais!L808="","",resultats_francais!L808)</f>
        <v/>
      </c>
      <c r="P808" s="59" t="str">
        <f>IF(resultats_francais!P808="","",resultats_francais!P808)</f>
        <v/>
      </c>
      <c r="Q808" s="59" t="str">
        <f>IF(resultats_francais!Q808="","",resultats_francais!Q808)</f>
        <v/>
      </c>
      <c r="R808" s="59" t="str">
        <f>IF(resultats_francais!R808="","",resultats_francais!R808)</f>
        <v/>
      </c>
      <c r="S808" s="59" t="str">
        <f>IF(resultats_francais!S808="","",resultats_francais!S808)</f>
        <v/>
      </c>
      <c r="T808" s="59" t="str">
        <f>IF(resultats_francais!T808="","",resultats_francais!T808)</f>
        <v/>
      </c>
      <c r="U808" s="59" t="str">
        <f>IF(resultats_francais!U808="","",resultats_francais!U808)</f>
        <v/>
      </c>
    </row>
    <row r="809" spans="1:21" ht="20.100000000000001" customHeight="1" thickBot="1">
      <c r="A809" s="63" t="str">
        <f>IF(resultats_francais!A809="","",resultats_francais!A809)</f>
        <v/>
      </c>
      <c r="B809" s="59" t="str">
        <f>IF(resultats_francais!B809="","",resultats_francais!B809)</f>
        <v/>
      </c>
      <c r="C809" s="59" t="str">
        <f>IF(resultats_francais!C809="","",resultats_francais!C809)</f>
        <v/>
      </c>
      <c r="D809" s="59" t="str">
        <f>IF(resultats_francais!D809="","",resultats_francais!D809)</f>
        <v/>
      </c>
      <c r="E809" s="59" t="str">
        <f>IF(resultats_francais!H809="","",resultats_francais!H809)</f>
        <v/>
      </c>
      <c r="F809" s="59" t="str">
        <f>IF(resultats_francais!I809="","",resultats_francais!I809)</f>
        <v/>
      </c>
      <c r="G809" s="59" t="str">
        <f>IF(resultats_francais!J809="","",resultats_francais!J809)</f>
        <v/>
      </c>
      <c r="H809" s="59" t="str">
        <f>IF(resultats_francais!M809="","",resultats_francais!M809)</f>
        <v/>
      </c>
      <c r="I809" s="59" t="str">
        <f>IF(resultats_francais!N809="","",resultats_francais!N809)</f>
        <v/>
      </c>
      <c r="J809" s="59" t="str">
        <f>IF(resultats_francais!O809="","",resultats_francais!O809)</f>
        <v/>
      </c>
      <c r="K809" s="59" t="str">
        <f>IF(resultats_francais!E809="","",resultats_francais!E809)</f>
        <v/>
      </c>
      <c r="L809" s="59" t="str">
        <f>IF(resultats_francais!F809="","",resultats_francais!F809)</f>
        <v/>
      </c>
      <c r="M809" s="59" t="str">
        <f>IF(resultats_francais!G809="","",resultats_francais!G809)</f>
        <v/>
      </c>
      <c r="N809" s="59" t="str">
        <f>IF(resultats_francais!K809="","",resultats_francais!K809)</f>
        <v/>
      </c>
      <c r="O809" s="59" t="str">
        <f>IF(resultats_francais!L809="","",resultats_francais!L809)</f>
        <v/>
      </c>
      <c r="P809" s="59" t="str">
        <f>IF(resultats_francais!P809="","",resultats_francais!P809)</f>
        <v/>
      </c>
      <c r="Q809" s="59" t="str">
        <f>IF(resultats_francais!Q809="","",resultats_francais!Q809)</f>
        <v/>
      </c>
      <c r="R809" s="59" t="str">
        <f>IF(resultats_francais!R809="","",resultats_francais!R809)</f>
        <v/>
      </c>
      <c r="S809" s="59" t="str">
        <f>IF(resultats_francais!S809="","",resultats_francais!S809)</f>
        <v/>
      </c>
      <c r="T809" s="59" t="str">
        <f>IF(resultats_francais!T809="","",resultats_francais!T809)</f>
        <v/>
      </c>
      <c r="U809" s="59" t="str">
        <f>IF(resultats_francais!U809="","",resultats_francais!U809)</f>
        <v/>
      </c>
    </row>
    <row r="810" spans="1:21" ht="20.100000000000001" customHeight="1" thickBot="1">
      <c r="A810" s="63" t="str">
        <f>IF(resultats_francais!A810="","",resultats_francais!A810)</f>
        <v/>
      </c>
      <c r="B810" s="59" t="str">
        <f>IF(resultats_francais!B810="","",resultats_francais!B810)</f>
        <v/>
      </c>
      <c r="C810" s="59" t="str">
        <f>IF(resultats_francais!C810="","",resultats_francais!C810)</f>
        <v/>
      </c>
      <c r="D810" s="59" t="str">
        <f>IF(resultats_francais!D810="","",resultats_francais!D810)</f>
        <v/>
      </c>
      <c r="E810" s="59" t="str">
        <f>IF(resultats_francais!H810="","",resultats_francais!H810)</f>
        <v/>
      </c>
      <c r="F810" s="59" t="str">
        <f>IF(resultats_francais!I810="","",resultats_francais!I810)</f>
        <v/>
      </c>
      <c r="G810" s="59" t="str">
        <f>IF(resultats_francais!J810="","",resultats_francais!J810)</f>
        <v/>
      </c>
      <c r="H810" s="59" t="str">
        <f>IF(resultats_francais!M810="","",resultats_francais!M810)</f>
        <v/>
      </c>
      <c r="I810" s="59" t="str">
        <f>IF(resultats_francais!N810="","",resultats_francais!N810)</f>
        <v/>
      </c>
      <c r="J810" s="59" t="str">
        <f>IF(resultats_francais!O810="","",resultats_francais!O810)</f>
        <v/>
      </c>
      <c r="K810" s="59" t="str">
        <f>IF(resultats_francais!E810="","",resultats_francais!E810)</f>
        <v/>
      </c>
      <c r="L810" s="59" t="str">
        <f>IF(resultats_francais!F810="","",resultats_francais!F810)</f>
        <v/>
      </c>
      <c r="M810" s="59" t="str">
        <f>IF(resultats_francais!G810="","",resultats_francais!G810)</f>
        <v/>
      </c>
      <c r="N810" s="59" t="str">
        <f>IF(resultats_francais!K810="","",resultats_francais!K810)</f>
        <v/>
      </c>
      <c r="O810" s="59" t="str">
        <f>IF(resultats_francais!L810="","",resultats_francais!L810)</f>
        <v/>
      </c>
      <c r="P810" s="59" t="str">
        <f>IF(resultats_francais!P810="","",resultats_francais!P810)</f>
        <v/>
      </c>
      <c r="Q810" s="59" t="str">
        <f>IF(resultats_francais!Q810="","",resultats_francais!Q810)</f>
        <v/>
      </c>
      <c r="R810" s="59" t="str">
        <f>IF(resultats_francais!R810="","",resultats_francais!R810)</f>
        <v/>
      </c>
      <c r="S810" s="59" t="str">
        <f>IF(resultats_francais!S810="","",resultats_francais!S810)</f>
        <v/>
      </c>
      <c r="T810" s="59" t="str">
        <f>IF(resultats_francais!T810="","",resultats_francais!T810)</f>
        <v/>
      </c>
      <c r="U810" s="59" t="str">
        <f>IF(resultats_francais!U810="","",resultats_francais!U810)</f>
        <v/>
      </c>
    </row>
    <row r="811" spans="1:21" ht="20.100000000000001" customHeight="1" thickBot="1">
      <c r="A811" s="63" t="str">
        <f>IF(resultats_francais!A811="","",resultats_francais!A811)</f>
        <v/>
      </c>
      <c r="B811" s="59" t="str">
        <f>IF(resultats_francais!B811="","",resultats_francais!B811)</f>
        <v/>
      </c>
      <c r="C811" s="59" t="str">
        <f>IF(resultats_francais!C811="","",resultats_francais!C811)</f>
        <v/>
      </c>
      <c r="D811" s="59" t="str">
        <f>IF(resultats_francais!D811="","",resultats_francais!D811)</f>
        <v/>
      </c>
      <c r="E811" s="59" t="str">
        <f>IF(resultats_francais!H811="","",resultats_francais!H811)</f>
        <v/>
      </c>
      <c r="F811" s="59" t="str">
        <f>IF(resultats_francais!I811="","",resultats_francais!I811)</f>
        <v/>
      </c>
      <c r="G811" s="59" t="str">
        <f>IF(resultats_francais!J811="","",resultats_francais!J811)</f>
        <v/>
      </c>
      <c r="H811" s="59" t="str">
        <f>IF(resultats_francais!M811="","",resultats_francais!M811)</f>
        <v/>
      </c>
      <c r="I811" s="59" t="str">
        <f>IF(resultats_francais!N811="","",resultats_francais!N811)</f>
        <v/>
      </c>
      <c r="J811" s="59" t="str">
        <f>IF(resultats_francais!O811="","",resultats_francais!O811)</f>
        <v/>
      </c>
      <c r="K811" s="59" t="str">
        <f>IF(resultats_francais!E811="","",resultats_francais!E811)</f>
        <v/>
      </c>
      <c r="L811" s="59" t="str">
        <f>IF(resultats_francais!F811="","",resultats_francais!F811)</f>
        <v/>
      </c>
      <c r="M811" s="59" t="str">
        <f>IF(resultats_francais!G811="","",resultats_francais!G811)</f>
        <v/>
      </c>
      <c r="N811" s="59" t="str">
        <f>IF(resultats_francais!K811="","",resultats_francais!K811)</f>
        <v/>
      </c>
      <c r="O811" s="59" t="str">
        <f>IF(resultats_francais!L811="","",resultats_francais!L811)</f>
        <v/>
      </c>
      <c r="P811" s="59" t="str">
        <f>IF(resultats_francais!P811="","",resultats_francais!P811)</f>
        <v/>
      </c>
      <c r="Q811" s="59" t="str">
        <f>IF(resultats_francais!Q811="","",resultats_francais!Q811)</f>
        <v/>
      </c>
      <c r="R811" s="59" t="str">
        <f>IF(resultats_francais!R811="","",resultats_francais!R811)</f>
        <v/>
      </c>
      <c r="S811" s="59" t="str">
        <f>IF(resultats_francais!S811="","",resultats_francais!S811)</f>
        <v/>
      </c>
      <c r="T811" s="59" t="str">
        <f>IF(resultats_francais!T811="","",resultats_francais!T811)</f>
        <v/>
      </c>
      <c r="U811" s="59" t="str">
        <f>IF(resultats_francais!U811="","",resultats_francais!U811)</f>
        <v/>
      </c>
    </row>
    <row r="812" spans="1:21" ht="20.100000000000001" customHeight="1" thickBot="1">
      <c r="A812" s="63" t="str">
        <f>IF(resultats_francais!A812="","",resultats_francais!A812)</f>
        <v/>
      </c>
      <c r="B812" s="59" t="str">
        <f>IF(resultats_francais!B812="","",resultats_francais!B812)</f>
        <v/>
      </c>
      <c r="C812" s="59" t="str">
        <f>IF(resultats_francais!C812="","",resultats_francais!C812)</f>
        <v/>
      </c>
      <c r="D812" s="59" t="str">
        <f>IF(resultats_francais!D812="","",resultats_francais!D812)</f>
        <v/>
      </c>
      <c r="E812" s="59" t="str">
        <f>IF(resultats_francais!H812="","",resultats_francais!H812)</f>
        <v/>
      </c>
      <c r="F812" s="59" t="str">
        <f>IF(resultats_francais!I812="","",resultats_francais!I812)</f>
        <v/>
      </c>
      <c r="G812" s="59" t="str">
        <f>IF(resultats_francais!J812="","",resultats_francais!J812)</f>
        <v/>
      </c>
      <c r="H812" s="59" t="str">
        <f>IF(resultats_francais!M812="","",resultats_francais!M812)</f>
        <v/>
      </c>
      <c r="I812" s="59" t="str">
        <f>IF(resultats_francais!N812="","",resultats_francais!N812)</f>
        <v/>
      </c>
      <c r="J812" s="59" t="str">
        <f>IF(resultats_francais!O812="","",resultats_francais!O812)</f>
        <v/>
      </c>
      <c r="K812" s="59" t="str">
        <f>IF(resultats_francais!E812="","",resultats_francais!E812)</f>
        <v/>
      </c>
      <c r="L812" s="59" t="str">
        <f>IF(resultats_francais!F812="","",resultats_francais!F812)</f>
        <v/>
      </c>
      <c r="M812" s="59" t="str">
        <f>IF(resultats_francais!G812="","",resultats_francais!G812)</f>
        <v/>
      </c>
      <c r="N812" s="59" t="str">
        <f>IF(resultats_francais!K812="","",resultats_francais!K812)</f>
        <v/>
      </c>
      <c r="O812" s="59" t="str">
        <f>IF(resultats_francais!L812="","",resultats_francais!L812)</f>
        <v/>
      </c>
      <c r="P812" s="59" t="str">
        <f>IF(resultats_francais!P812="","",resultats_francais!P812)</f>
        <v/>
      </c>
      <c r="Q812" s="59" t="str">
        <f>IF(resultats_francais!Q812="","",resultats_francais!Q812)</f>
        <v/>
      </c>
      <c r="R812" s="59" t="str">
        <f>IF(resultats_francais!R812="","",resultats_francais!R812)</f>
        <v/>
      </c>
      <c r="S812" s="59" t="str">
        <f>IF(resultats_francais!S812="","",resultats_francais!S812)</f>
        <v/>
      </c>
      <c r="T812" s="59" t="str">
        <f>IF(resultats_francais!T812="","",resultats_francais!T812)</f>
        <v/>
      </c>
      <c r="U812" s="59" t="str">
        <f>IF(resultats_francais!U812="","",resultats_francais!U812)</f>
        <v/>
      </c>
    </row>
    <row r="813" spans="1:21" ht="20.100000000000001" customHeight="1" thickBot="1">
      <c r="A813" s="63" t="str">
        <f>IF(resultats_francais!A813="","",resultats_francais!A813)</f>
        <v/>
      </c>
      <c r="B813" s="59" t="str">
        <f>IF(resultats_francais!B813="","",resultats_francais!B813)</f>
        <v/>
      </c>
      <c r="C813" s="59" t="str">
        <f>IF(resultats_francais!C813="","",resultats_francais!C813)</f>
        <v/>
      </c>
      <c r="D813" s="59" t="str">
        <f>IF(resultats_francais!D813="","",resultats_francais!D813)</f>
        <v/>
      </c>
      <c r="E813" s="59" t="str">
        <f>IF(resultats_francais!H813="","",resultats_francais!H813)</f>
        <v/>
      </c>
      <c r="F813" s="59" t="str">
        <f>IF(resultats_francais!I813="","",resultats_francais!I813)</f>
        <v/>
      </c>
      <c r="G813" s="59" t="str">
        <f>IF(resultats_francais!J813="","",resultats_francais!J813)</f>
        <v/>
      </c>
      <c r="H813" s="59" t="str">
        <f>IF(resultats_francais!M813="","",resultats_francais!M813)</f>
        <v/>
      </c>
      <c r="I813" s="59" t="str">
        <f>IF(resultats_francais!N813="","",resultats_francais!N813)</f>
        <v/>
      </c>
      <c r="J813" s="59" t="str">
        <f>IF(resultats_francais!O813="","",resultats_francais!O813)</f>
        <v/>
      </c>
      <c r="K813" s="59" t="str">
        <f>IF(resultats_francais!E813="","",resultats_francais!E813)</f>
        <v/>
      </c>
      <c r="L813" s="59" t="str">
        <f>IF(resultats_francais!F813="","",resultats_francais!F813)</f>
        <v/>
      </c>
      <c r="M813" s="59" t="str">
        <f>IF(resultats_francais!G813="","",resultats_francais!G813)</f>
        <v/>
      </c>
      <c r="N813" s="59" t="str">
        <f>IF(resultats_francais!K813="","",resultats_francais!K813)</f>
        <v/>
      </c>
      <c r="O813" s="59" t="str">
        <f>IF(resultats_francais!L813="","",resultats_francais!L813)</f>
        <v/>
      </c>
      <c r="P813" s="59" t="str">
        <f>IF(resultats_francais!P813="","",resultats_francais!P813)</f>
        <v/>
      </c>
      <c r="Q813" s="59" t="str">
        <f>IF(resultats_francais!Q813="","",resultats_francais!Q813)</f>
        <v/>
      </c>
      <c r="R813" s="59" t="str">
        <f>IF(resultats_francais!R813="","",resultats_francais!R813)</f>
        <v/>
      </c>
      <c r="S813" s="59" t="str">
        <f>IF(resultats_francais!S813="","",resultats_francais!S813)</f>
        <v/>
      </c>
      <c r="T813" s="59" t="str">
        <f>IF(resultats_francais!T813="","",resultats_francais!T813)</f>
        <v/>
      </c>
      <c r="U813" s="59" t="str">
        <f>IF(resultats_francais!U813="","",resultats_francais!U813)</f>
        <v/>
      </c>
    </row>
    <row r="814" spans="1:21" ht="20.100000000000001" customHeight="1" thickBot="1">
      <c r="A814" s="63" t="str">
        <f>IF(resultats_francais!A814="","",resultats_francais!A814)</f>
        <v/>
      </c>
      <c r="B814" s="59" t="str">
        <f>IF(resultats_francais!B814="","",resultats_francais!B814)</f>
        <v/>
      </c>
      <c r="C814" s="59" t="str">
        <f>IF(resultats_francais!C814="","",resultats_francais!C814)</f>
        <v/>
      </c>
      <c r="D814" s="59" t="str">
        <f>IF(resultats_francais!D814="","",resultats_francais!D814)</f>
        <v/>
      </c>
      <c r="E814" s="59" t="str">
        <f>IF(resultats_francais!H814="","",resultats_francais!H814)</f>
        <v/>
      </c>
      <c r="F814" s="59" t="str">
        <f>IF(resultats_francais!I814="","",resultats_francais!I814)</f>
        <v/>
      </c>
      <c r="G814" s="59" t="str">
        <f>IF(resultats_francais!J814="","",resultats_francais!J814)</f>
        <v/>
      </c>
      <c r="H814" s="59" t="str">
        <f>IF(resultats_francais!M814="","",resultats_francais!M814)</f>
        <v/>
      </c>
      <c r="I814" s="59" t="str">
        <f>IF(resultats_francais!N814="","",resultats_francais!N814)</f>
        <v/>
      </c>
      <c r="J814" s="59" t="str">
        <f>IF(resultats_francais!O814="","",resultats_francais!O814)</f>
        <v/>
      </c>
      <c r="K814" s="59" t="str">
        <f>IF(resultats_francais!E814="","",resultats_francais!E814)</f>
        <v/>
      </c>
      <c r="L814" s="59" t="str">
        <f>IF(resultats_francais!F814="","",resultats_francais!F814)</f>
        <v/>
      </c>
      <c r="M814" s="59" t="str">
        <f>IF(resultats_francais!G814="","",resultats_francais!G814)</f>
        <v/>
      </c>
      <c r="N814" s="59" t="str">
        <f>IF(resultats_francais!K814="","",resultats_francais!K814)</f>
        <v/>
      </c>
      <c r="O814" s="59" t="str">
        <f>IF(resultats_francais!L814="","",resultats_francais!L814)</f>
        <v/>
      </c>
      <c r="P814" s="59" t="str">
        <f>IF(resultats_francais!P814="","",resultats_francais!P814)</f>
        <v/>
      </c>
      <c r="Q814" s="59" t="str">
        <f>IF(resultats_francais!Q814="","",resultats_francais!Q814)</f>
        <v/>
      </c>
      <c r="R814" s="59" t="str">
        <f>IF(resultats_francais!R814="","",resultats_francais!R814)</f>
        <v/>
      </c>
      <c r="S814" s="59" t="str">
        <f>IF(resultats_francais!S814="","",resultats_francais!S814)</f>
        <v/>
      </c>
      <c r="T814" s="59" t="str">
        <f>IF(resultats_francais!T814="","",resultats_francais!T814)</f>
        <v/>
      </c>
      <c r="U814" s="59" t="str">
        <f>IF(resultats_francais!U814="","",resultats_francais!U814)</f>
        <v/>
      </c>
    </row>
    <row r="815" spans="1:21" ht="20.100000000000001" customHeight="1" thickBot="1">
      <c r="A815" s="63" t="str">
        <f>IF(resultats_francais!A815="","",resultats_francais!A815)</f>
        <v/>
      </c>
      <c r="B815" s="59" t="str">
        <f>IF(resultats_francais!B815="","",resultats_francais!B815)</f>
        <v/>
      </c>
      <c r="C815" s="59" t="str">
        <f>IF(resultats_francais!C815="","",resultats_francais!C815)</f>
        <v/>
      </c>
      <c r="D815" s="59" t="str">
        <f>IF(resultats_francais!D815="","",resultats_francais!D815)</f>
        <v/>
      </c>
      <c r="E815" s="59" t="str">
        <f>IF(resultats_francais!H815="","",resultats_francais!H815)</f>
        <v/>
      </c>
      <c r="F815" s="59" t="str">
        <f>IF(resultats_francais!I815="","",resultats_francais!I815)</f>
        <v/>
      </c>
      <c r="G815" s="59" t="str">
        <f>IF(resultats_francais!J815="","",resultats_francais!J815)</f>
        <v/>
      </c>
      <c r="H815" s="59" t="str">
        <f>IF(resultats_francais!M815="","",resultats_francais!M815)</f>
        <v/>
      </c>
      <c r="I815" s="59" t="str">
        <f>IF(resultats_francais!N815="","",resultats_francais!N815)</f>
        <v/>
      </c>
      <c r="J815" s="59" t="str">
        <f>IF(resultats_francais!O815="","",resultats_francais!O815)</f>
        <v/>
      </c>
      <c r="K815" s="59" t="str">
        <f>IF(resultats_francais!E815="","",resultats_francais!E815)</f>
        <v/>
      </c>
      <c r="L815" s="59" t="str">
        <f>IF(resultats_francais!F815="","",resultats_francais!F815)</f>
        <v/>
      </c>
      <c r="M815" s="59" t="str">
        <f>IF(resultats_francais!G815="","",resultats_francais!G815)</f>
        <v/>
      </c>
      <c r="N815" s="59" t="str">
        <f>IF(resultats_francais!K815="","",resultats_francais!K815)</f>
        <v/>
      </c>
      <c r="O815" s="59" t="str">
        <f>IF(resultats_francais!L815="","",resultats_francais!L815)</f>
        <v/>
      </c>
      <c r="P815" s="59" t="str">
        <f>IF(resultats_francais!P815="","",resultats_francais!P815)</f>
        <v/>
      </c>
      <c r="Q815" s="59" t="str">
        <f>IF(resultats_francais!Q815="","",resultats_francais!Q815)</f>
        <v/>
      </c>
      <c r="R815" s="59" t="str">
        <f>IF(resultats_francais!R815="","",resultats_francais!R815)</f>
        <v/>
      </c>
      <c r="S815" s="59" t="str">
        <f>IF(resultats_francais!S815="","",resultats_francais!S815)</f>
        <v/>
      </c>
      <c r="T815" s="59" t="str">
        <f>IF(resultats_francais!T815="","",resultats_francais!T815)</f>
        <v/>
      </c>
      <c r="U815" s="59" t="str">
        <f>IF(resultats_francais!U815="","",resultats_francais!U815)</f>
        <v/>
      </c>
    </row>
    <row r="816" spans="1:21" ht="20.100000000000001" customHeight="1" thickBot="1">
      <c r="A816" s="63" t="str">
        <f>IF(resultats_francais!A816="","",resultats_francais!A816)</f>
        <v/>
      </c>
      <c r="B816" s="59" t="str">
        <f>IF(resultats_francais!B816="","",resultats_francais!B816)</f>
        <v/>
      </c>
      <c r="C816" s="59" t="str">
        <f>IF(resultats_francais!C816="","",resultats_francais!C816)</f>
        <v/>
      </c>
      <c r="D816" s="59" t="str">
        <f>IF(resultats_francais!D816="","",resultats_francais!D816)</f>
        <v/>
      </c>
      <c r="E816" s="59" t="str">
        <f>IF(resultats_francais!H816="","",resultats_francais!H816)</f>
        <v/>
      </c>
      <c r="F816" s="59" t="str">
        <f>IF(resultats_francais!I816="","",resultats_francais!I816)</f>
        <v/>
      </c>
      <c r="G816" s="59" t="str">
        <f>IF(resultats_francais!J816="","",resultats_francais!J816)</f>
        <v/>
      </c>
      <c r="H816" s="59" t="str">
        <f>IF(resultats_francais!M816="","",resultats_francais!M816)</f>
        <v/>
      </c>
      <c r="I816" s="59" t="str">
        <f>IF(resultats_francais!N816="","",resultats_francais!N816)</f>
        <v/>
      </c>
      <c r="J816" s="59" t="str">
        <f>IF(resultats_francais!O816="","",resultats_francais!O816)</f>
        <v/>
      </c>
      <c r="K816" s="59" t="str">
        <f>IF(resultats_francais!E816="","",resultats_francais!E816)</f>
        <v/>
      </c>
      <c r="L816" s="59" t="str">
        <f>IF(resultats_francais!F816="","",resultats_francais!F816)</f>
        <v/>
      </c>
      <c r="M816" s="59" t="str">
        <f>IF(resultats_francais!G816="","",resultats_francais!G816)</f>
        <v/>
      </c>
      <c r="N816" s="59" t="str">
        <f>IF(resultats_francais!K816="","",resultats_francais!K816)</f>
        <v/>
      </c>
      <c r="O816" s="59" t="str">
        <f>IF(resultats_francais!L816="","",resultats_francais!L816)</f>
        <v/>
      </c>
      <c r="P816" s="59" t="str">
        <f>IF(resultats_francais!P816="","",resultats_francais!P816)</f>
        <v/>
      </c>
      <c r="Q816" s="59" t="str">
        <f>IF(resultats_francais!Q816="","",resultats_francais!Q816)</f>
        <v/>
      </c>
      <c r="R816" s="59" t="str">
        <f>IF(resultats_francais!R816="","",resultats_francais!R816)</f>
        <v/>
      </c>
      <c r="S816" s="59" t="str">
        <f>IF(resultats_francais!S816="","",resultats_francais!S816)</f>
        <v/>
      </c>
      <c r="T816" s="59" t="str">
        <f>IF(resultats_francais!T816="","",resultats_francais!T816)</f>
        <v/>
      </c>
      <c r="U816" s="59" t="str">
        <f>IF(resultats_francais!U816="","",resultats_francais!U816)</f>
        <v/>
      </c>
    </row>
    <row r="817" spans="1:21" ht="20.100000000000001" customHeight="1" thickBot="1">
      <c r="A817" s="63" t="str">
        <f>IF(resultats_francais!A817="","",resultats_francais!A817)</f>
        <v/>
      </c>
      <c r="B817" s="59" t="str">
        <f>IF(resultats_francais!B817="","",resultats_francais!B817)</f>
        <v/>
      </c>
      <c r="C817" s="59" t="str">
        <f>IF(resultats_francais!C817="","",resultats_francais!C817)</f>
        <v/>
      </c>
      <c r="D817" s="59" t="str">
        <f>IF(resultats_francais!D817="","",resultats_francais!D817)</f>
        <v/>
      </c>
      <c r="E817" s="59" t="str">
        <f>IF(resultats_francais!H817="","",resultats_francais!H817)</f>
        <v/>
      </c>
      <c r="F817" s="59" t="str">
        <f>IF(resultats_francais!I817="","",resultats_francais!I817)</f>
        <v/>
      </c>
      <c r="G817" s="59" t="str">
        <f>IF(resultats_francais!J817="","",resultats_francais!J817)</f>
        <v/>
      </c>
      <c r="H817" s="59" t="str">
        <f>IF(resultats_francais!M817="","",resultats_francais!M817)</f>
        <v/>
      </c>
      <c r="I817" s="59" t="str">
        <f>IF(resultats_francais!N817="","",resultats_francais!N817)</f>
        <v/>
      </c>
      <c r="J817" s="59" t="str">
        <f>IF(resultats_francais!O817="","",resultats_francais!O817)</f>
        <v/>
      </c>
      <c r="K817" s="59" t="str">
        <f>IF(resultats_francais!E817="","",resultats_francais!E817)</f>
        <v/>
      </c>
      <c r="L817" s="59" t="str">
        <f>IF(resultats_francais!F817="","",resultats_francais!F817)</f>
        <v/>
      </c>
      <c r="M817" s="59" t="str">
        <f>IF(resultats_francais!G817="","",resultats_francais!G817)</f>
        <v/>
      </c>
      <c r="N817" s="59" t="str">
        <f>IF(resultats_francais!K817="","",resultats_francais!K817)</f>
        <v/>
      </c>
      <c r="O817" s="59" t="str">
        <f>IF(resultats_francais!L817="","",resultats_francais!L817)</f>
        <v/>
      </c>
      <c r="P817" s="59" t="str">
        <f>IF(resultats_francais!P817="","",resultats_francais!P817)</f>
        <v/>
      </c>
      <c r="Q817" s="59" t="str">
        <f>IF(resultats_francais!Q817="","",resultats_francais!Q817)</f>
        <v/>
      </c>
      <c r="R817" s="59" t="str">
        <f>IF(resultats_francais!R817="","",resultats_francais!R817)</f>
        <v/>
      </c>
      <c r="S817" s="59" t="str">
        <f>IF(resultats_francais!S817="","",resultats_francais!S817)</f>
        <v/>
      </c>
      <c r="T817" s="59" t="str">
        <f>IF(resultats_francais!T817="","",resultats_francais!T817)</f>
        <v/>
      </c>
      <c r="U817" s="59" t="str">
        <f>IF(resultats_francais!U817="","",resultats_francais!U817)</f>
        <v/>
      </c>
    </row>
    <row r="818" spans="1:21" ht="20.100000000000001" customHeight="1" thickBot="1">
      <c r="A818" s="63" t="str">
        <f>IF(resultats_francais!A818="","",resultats_francais!A818)</f>
        <v/>
      </c>
      <c r="B818" s="59" t="str">
        <f>IF(resultats_francais!B818="","",resultats_francais!B818)</f>
        <v/>
      </c>
      <c r="C818" s="59" t="str">
        <f>IF(resultats_francais!C818="","",resultats_francais!C818)</f>
        <v/>
      </c>
      <c r="D818" s="59" t="str">
        <f>IF(resultats_francais!D818="","",resultats_francais!D818)</f>
        <v/>
      </c>
      <c r="E818" s="59" t="str">
        <f>IF(resultats_francais!H818="","",resultats_francais!H818)</f>
        <v/>
      </c>
      <c r="F818" s="59" t="str">
        <f>IF(resultats_francais!I818="","",resultats_francais!I818)</f>
        <v/>
      </c>
      <c r="G818" s="59" t="str">
        <f>IF(resultats_francais!J818="","",resultats_francais!J818)</f>
        <v/>
      </c>
      <c r="H818" s="59" t="str">
        <f>IF(resultats_francais!M818="","",resultats_francais!M818)</f>
        <v/>
      </c>
      <c r="I818" s="59" t="str">
        <f>IF(resultats_francais!N818="","",resultats_francais!N818)</f>
        <v/>
      </c>
      <c r="J818" s="59" t="str">
        <f>IF(resultats_francais!O818="","",resultats_francais!O818)</f>
        <v/>
      </c>
      <c r="K818" s="59" t="str">
        <f>IF(resultats_francais!E818="","",resultats_francais!E818)</f>
        <v/>
      </c>
      <c r="L818" s="59" t="str">
        <f>IF(resultats_francais!F818="","",resultats_francais!F818)</f>
        <v/>
      </c>
      <c r="M818" s="59" t="str">
        <f>IF(resultats_francais!G818="","",resultats_francais!G818)</f>
        <v/>
      </c>
      <c r="N818" s="59" t="str">
        <f>IF(resultats_francais!K818="","",resultats_francais!K818)</f>
        <v/>
      </c>
      <c r="O818" s="59" t="str">
        <f>IF(resultats_francais!L818="","",resultats_francais!L818)</f>
        <v/>
      </c>
      <c r="P818" s="59" t="str">
        <f>IF(resultats_francais!P818="","",resultats_francais!P818)</f>
        <v/>
      </c>
      <c r="Q818" s="59" t="str">
        <f>IF(resultats_francais!Q818="","",resultats_francais!Q818)</f>
        <v/>
      </c>
      <c r="R818" s="59" t="str">
        <f>IF(resultats_francais!R818="","",resultats_francais!R818)</f>
        <v/>
      </c>
      <c r="S818" s="59" t="str">
        <f>IF(resultats_francais!S818="","",resultats_francais!S818)</f>
        <v/>
      </c>
      <c r="T818" s="59" t="str">
        <f>IF(resultats_francais!T818="","",resultats_francais!T818)</f>
        <v/>
      </c>
      <c r="U818" s="59" t="str">
        <f>IF(resultats_francais!U818="","",resultats_francais!U818)</f>
        <v/>
      </c>
    </row>
    <row r="819" spans="1:21" ht="20.100000000000001" customHeight="1" thickBot="1">
      <c r="A819" s="63" t="str">
        <f>IF(resultats_francais!A819="","",resultats_francais!A819)</f>
        <v/>
      </c>
      <c r="B819" s="59" t="str">
        <f>IF(resultats_francais!B819="","",resultats_francais!B819)</f>
        <v/>
      </c>
      <c r="C819" s="59" t="str">
        <f>IF(resultats_francais!C819="","",resultats_francais!C819)</f>
        <v/>
      </c>
      <c r="D819" s="59" t="str">
        <f>IF(resultats_francais!D819="","",resultats_francais!D819)</f>
        <v/>
      </c>
      <c r="E819" s="59" t="str">
        <f>IF(resultats_francais!H819="","",resultats_francais!H819)</f>
        <v/>
      </c>
      <c r="F819" s="59" t="str">
        <f>IF(resultats_francais!I819="","",resultats_francais!I819)</f>
        <v/>
      </c>
      <c r="G819" s="59" t="str">
        <f>IF(resultats_francais!J819="","",resultats_francais!J819)</f>
        <v/>
      </c>
      <c r="H819" s="59" t="str">
        <f>IF(resultats_francais!M819="","",resultats_francais!M819)</f>
        <v/>
      </c>
      <c r="I819" s="59" t="str">
        <f>IF(resultats_francais!N819="","",resultats_francais!N819)</f>
        <v/>
      </c>
      <c r="J819" s="59" t="str">
        <f>IF(resultats_francais!O819="","",resultats_francais!O819)</f>
        <v/>
      </c>
      <c r="K819" s="59" t="str">
        <f>IF(resultats_francais!E819="","",resultats_francais!E819)</f>
        <v/>
      </c>
      <c r="L819" s="59" t="str">
        <f>IF(resultats_francais!F819="","",resultats_francais!F819)</f>
        <v/>
      </c>
      <c r="M819" s="59" t="str">
        <f>IF(resultats_francais!G819="","",resultats_francais!G819)</f>
        <v/>
      </c>
      <c r="N819" s="59" t="str">
        <f>IF(resultats_francais!K819="","",resultats_francais!K819)</f>
        <v/>
      </c>
      <c r="O819" s="59" t="str">
        <f>IF(resultats_francais!L819="","",resultats_francais!L819)</f>
        <v/>
      </c>
      <c r="P819" s="59" t="str">
        <f>IF(resultats_francais!P819="","",resultats_francais!P819)</f>
        <v/>
      </c>
      <c r="Q819" s="59" t="str">
        <f>IF(resultats_francais!Q819="","",resultats_francais!Q819)</f>
        <v/>
      </c>
      <c r="R819" s="59" t="str">
        <f>IF(resultats_francais!R819="","",resultats_francais!R819)</f>
        <v/>
      </c>
      <c r="S819" s="59" t="str">
        <f>IF(resultats_francais!S819="","",resultats_francais!S819)</f>
        <v/>
      </c>
      <c r="T819" s="59" t="str">
        <f>IF(resultats_francais!T819="","",resultats_francais!T819)</f>
        <v/>
      </c>
      <c r="U819" s="59" t="str">
        <f>IF(resultats_francais!U819="","",resultats_francais!U819)</f>
        <v/>
      </c>
    </row>
    <row r="820" spans="1:21" ht="20.100000000000001" customHeight="1" thickBot="1">
      <c r="A820" s="63" t="str">
        <f>IF(resultats_francais!A820="","",resultats_francais!A820)</f>
        <v/>
      </c>
      <c r="B820" s="59" t="str">
        <f>IF(resultats_francais!B820="","",resultats_francais!B820)</f>
        <v/>
      </c>
      <c r="C820" s="59" t="str">
        <f>IF(resultats_francais!C820="","",resultats_francais!C820)</f>
        <v/>
      </c>
      <c r="D820" s="59" t="str">
        <f>IF(resultats_francais!D820="","",resultats_francais!D820)</f>
        <v/>
      </c>
      <c r="E820" s="59" t="str">
        <f>IF(resultats_francais!H820="","",resultats_francais!H820)</f>
        <v/>
      </c>
      <c r="F820" s="59" t="str">
        <f>IF(resultats_francais!I820="","",resultats_francais!I820)</f>
        <v/>
      </c>
      <c r="G820" s="59" t="str">
        <f>IF(resultats_francais!J820="","",resultats_francais!J820)</f>
        <v/>
      </c>
      <c r="H820" s="59" t="str">
        <f>IF(resultats_francais!M820="","",resultats_francais!M820)</f>
        <v/>
      </c>
      <c r="I820" s="59" t="str">
        <f>IF(resultats_francais!N820="","",resultats_francais!N820)</f>
        <v/>
      </c>
      <c r="J820" s="59" t="str">
        <f>IF(resultats_francais!O820="","",resultats_francais!O820)</f>
        <v/>
      </c>
      <c r="K820" s="59" t="str">
        <f>IF(resultats_francais!E820="","",resultats_francais!E820)</f>
        <v/>
      </c>
      <c r="L820" s="59" t="str">
        <f>IF(resultats_francais!F820="","",resultats_francais!F820)</f>
        <v/>
      </c>
      <c r="M820" s="59" t="str">
        <f>IF(resultats_francais!G820="","",resultats_francais!G820)</f>
        <v/>
      </c>
      <c r="N820" s="59" t="str">
        <f>IF(resultats_francais!K820="","",resultats_francais!K820)</f>
        <v/>
      </c>
      <c r="O820" s="59" t="str">
        <f>IF(resultats_francais!L820="","",resultats_francais!L820)</f>
        <v/>
      </c>
      <c r="P820" s="59" t="str">
        <f>IF(resultats_francais!P820="","",resultats_francais!P820)</f>
        <v/>
      </c>
      <c r="Q820" s="59" t="str">
        <f>IF(resultats_francais!Q820="","",resultats_francais!Q820)</f>
        <v/>
      </c>
      <c r="R820" s="59" t="str">
        <f>IF(resultats_francais!R820="","",resultats_francais!R820)</f>
        <v/>
      </c>
      <c r="S820" s="59" t="str">
        <f>IF(resultats_francais!S820="","",resultats_francais!S820)</f>
        <v/>
      </c>
      <c r="T820" s="59" t="str">
        <f>IF(resultats_francais!T820="","",resultats_francais!T820)</f>
        <v/>
      </c>
      <c r="U820" s="59" t="str">
        <f>IF(resultats_francais!U820="","",resultats_francais!U820)</f>
        <v/>
      </c>
    </row>
    <row r="821" spans="1:21" ht="20.100000000000001" customHeight="1" thickBot="1">
      <c r="A821" s="63" t="str">
        <f>IF(resultats_francais!A821="","",resultats_francais!A821)</f>
        <v/>
      </c>
      <c r="B821" s="59" t="str">
        <f>IF(resultats_francais!B821="","",resultats_francais!B821)</f>
        <v/>
      </c>
      <c r="C821" s="59" t="str">
        <f>IF(resultats_francais!C821="","",resultats_francais!C821)</f>
        <v/>
      </c>
      <c r="D821" s="59" t="str">
        <f>IF(resultats_francais!D821="","",resultats_francais!D821)</f>
        <v/>
      </c>
      <c r="E821" s="59" t="str">
        <f>IF(resultats_francais!H821="","",resultats_francais!H821)</f>
        <v/>
      </c>
      <c r="F821" s="59" t="str">
        <f>IF(resultats_francais!I821="","",resultats_francais!I821)</f>
        <v/>
      </c>
      <c r="G821" s="59" t="str">
        <f>IF(resultats_francais!J821="","",resultats_francais!J821)</f>
        <v/>
      </c>
      <c r="H821" s="59" t="str">
        <f>IF(resultats_francais!M821="","",resultats_francais!M821)</f>
        <v/>
      </c>
      <c r="I821" s="59" t="str">
        <f>IF(resultats_francais!N821="","",resultats_francais!N821)</f>
        <v/>
      </c>
      <c r="J821" s="59" t="str">
        <f>IF(resultats_francais!O821="","",resultats_francais!O821)</f>
        <v/>
      </c>
      <c r="K821" s="59" t="str">
        <f>IF(resultats_francais!E821="","",resultats_francais!E821)</f>
        <v/>
      </c>
      <c r="L821" s="59" t="str">
        <f>IF(resultats_francais!F821="","",resultats_francais!F821)</f>
        <v/>
      </c>
      <c r="M821" s="59" t="str">
        <f>IF(resultats_francais!G821="","",resultats_francais!G821)</f>
        <v/>
      </c>
      <c r="N821" s="59" t="str">
        <f>IF(resultats_francais!K821="","",resultats_francais!K821)</f>
        <v/>
      </c>
      <c r="O821" s="59" t="str">
        <f>IF(resultats_francais!L821="","",resultats_francais!L821)</f>
        <v/>
      </c>
      <c r="P821" s="59" t="str">
        <f>IF(resultats_francais!P821="","",resultats_francais!P821)</f>
        <v/>
      </c>
      <c r="Q821" s="59" t="str">
        <f>IF(resultats_francais!Q821="","",resultats_francais!Q821)</f>
        <v/>
      </c>
      <c r="R821" s="59" t="str">
        <f>IF(resultats_francais!R821="","",resultats_francais!R821)</f>
        <v/>
      </c>
      <c r="S821" s="59" t="str">
        <f>IF(resultats_francais!S821="","",resultats_francais!S821)</f>
        <v/>
      </c>
      <c r="T821" s="59" t="str">
        <f>IF(resultats_francais!T821="","",resultats_francais!T821)</f>
        <v/>
      </c>
      <c r="U821" s="59" t="str">
        <f>IF(resultats_francais!U821="","",resultats_francais!U821)</f>
        <v/>
      </c>
    </row>
    <row r="822" spans="1:21" ht="20.100000000000001" customHeight="1" thickBot="1">
      <c r="A822" s="63" t="str">
        <f>IF(resultats_francais!A822="","",resultats_francais!A822)</f>
        <v/>
      </c>
      <c r="B822" s="59" t="str">
        <f>IF(resultats_francais!B822="","",resultats_francais!B822)</f>
        <v/>
      </c>
      <c r="C822" s="59" t="str">
        <f>IF(resultats_francais!C822="","",resultats_francais!C822)</f>
        <v/>
      </c>
      <c r="D822" s="59" t="str">
        <f>IF(resultats_francais!D822="","",resultats_francais!D822)</f>
        <v/>
      </c>
      <c r="E822" s="59" t="str">
        <f>IF(resultats_francais!H822="","",resultats_francais!H822)</f>
        <v/>
      </c>
      <c r="F822" s="59" t="str">
        <f>IF(resultats_francais!I822="","",resultats_francais!I822)</f>
        <v/>
      </c>
      <c r="G822" s="59" t="str">
        <f>IF(resultats_francais!J822="","",resultats_francais!J822)</f>
        <v/>
      </c>
      <c r="H822" s="59" t="str">
        <f>IF(resultats_francais!M822="","",resultats_francais!M822)</f>
        <v/>
      </c>
      <c r="I822" s="59" t="str">
        <f>IF(resultats_francais!N822="","",resultats_francais!N822)</f>
        <v/>
      </c>
      <c r="J822" s="59" t="str">
        <f>IF(resultats_francais!O822="","",resultats_francais!O822)</f>
        <v/>
      </c>
      <c r="K822" s="59" t="str">
        <f>IF(resultats_francais!E822="","",resultats_francais!E822)</f>
        <v/>
      </c>
      <c r="L822" s="59" t="str">
        <f>IF(resultats_francais!F822="","",resultats_francais!F822)</f>
        <v/>
      </c>
      <c r="M822" s="59" t="str">
        <f>IF(resultats_francais!G822="","",resultats_francais!G822)</f>
        <v/>
      </c>
      <c r="N822" s="59" t="str">
        <f>IF(resultats_francais!K822="","",resultats_francais!K822)</f>
        <v/>
      </c>
      <c r="O822" s="59" t="str">
        <f>IF(resultats_francais!L822="","",resultats_francais!L822)</f>
        <v/>
      </c>
      <c r="P822" s="59" t="str">
        <f>IF(resultats_francais!P822="","",resultats_francais!P822)</f>
        <v/>
      </c>
      <c r="Q822" s="59" t="str">
        <f>IF(resultats_francais!Q822="","",resultats_francais!Q822)</f>
        <v/>
      </c>
      <c r="R822" s="59" t="str">
        <f>IF(resultats_francais!R822="","",resultats_francais!R822)</f>
        <v/>
      </c>
      <c r="S822" s="59" t="str">
        <f>IF(resultats_francais!S822="","",resultats_francais!S822)</f>
        <v/>
      </c>
      <c r="T822" s="59" t="str">
        <f>IF(resultats_francais!T822="","",resultats_francais!T822)</f>
        <v/>
      </c>
      <c r="U822" s="59" t="str">
        <f>IF(resultats_francais!U822="","",resultats_francais!U822)</f>
        <v/>
      </c>
    </row>
    <row r="823" spans="1:21" ht="20.100000000000001" customHeight="1" thickBot="1">
      <c r="A823" s="63" t="str">
        <f>IF(resultats_francais!A823="","",resultats_francais!A823)</f>
        <v/>
      </c>
      <c r="B823" s="59" t="str">
        <f>IF(resultats_francais!B823="","",resultats_francais!B823)</f>
        <v/>
      </c>
      <c r="C823" s="59" t="str">
        <f>IF(resultats_francais!C823="","",resultats_francais!C823)</f>
        <v/>
      </c>
      <c r="D823" s="59" t="str">
        <f>IF(resultats_francais!D823="","",resultats_francais!D823)</f>
        <v/>
      </c>
      <c r="E823" s="59" t="str">
        <f>IF(resultats_francais!H823="","",resultats_francais!H823)</f>
        <v/>
      </c>
      <c r="F823" s="59" t="str">
        <f>IF(resultats_francais!I823="","",resultats_francais!I823)</f>
        <v/>
      </c>
      <c r="G823" s="59" t="str">
        <f>IF(resultats_francais!J823="","",resultats_francais!J823)</f>
        <v/>
      </c>
      <c r="H823" s="59" t="str">
        <f>IF(resultats_francais!M823="","",resultats_francais!M823)</f>
        <v/>
      </c>
      <c r="I823" s="59" t="str">
        <f>IF(resultats_francais!N823="","",resultats_francais!N823)</f>
        <v/>
      </c>
      <c r="J823" s="59" t="str">
        <f>IF(resultats_francais!O823="","",resultats_francais!O823)</f>
        <v/>
      </c>
      <c r="K823" s="59" t="str">
        <f>IF(resultats_francais!E823="","",resultats_francais!E823)</f>
        <v/>
      </c>
      <c r="L823" s="59" t="str">
        <f>IF(resultats_francais!F823="","",resultats_francais!F823)</f>
        <v/>
      </c>
      <c r="M823" s="59" t="str">
        <f>IF(resultats_francais!G823="","",resultats_francais!G823)</f>
        <v/>
      </c>
      <c r="N823" s="59" t="str">
        <f>IF(resultats_francais!K823="","",resultats_francais!K823)</f>
        <v/>
      </c>
      <c r="O823" s="59" t="str">
        <f>IF(resultats_francais!L823="","",resultats_francais!L823)</f>
        <v/>
      </c>
      <c r="P823" s="59" t="str">
        <f>IF(resultats_francais!P823="","",resultats_francais!P823)</f>
        <v/>
      </c>
      <c r="Q823" s="59" t="str">
        <f>IF(resultats_francais!Q823="","",resultats_francais!Q823)</f>
        <v/>
      </c>
      <c r="R823" s="59" t="str">
        <f>IF(resultats_francais!R823="","",resultats_francais!R823)</f>
        <v/>
      </c>
      <c r="S823" s="59" t="str">
        <f>IF(resultats_francais!S823="","",resultats_francais!S823)</f>
        <v/>
      </c>
      <c r="T823" s="59" t="str">
        <f>IF(resultats_francais!T823="","",resultats_francais!T823)</f>
        <v/>
      </c>
      <c r="U823" s="59" t="str">
        <f>IF(resultats_francais!U823="","",resultats_francais!U823)</f>
        <v/>
      </c>
    </row>
    <row r="824" spans="1:21" ht="20.100000000000001" customHeight="1" thickBot="1">
      <c r="A824" s="63" t="str">
        <f>IF(resultats_francais!A824="","",resultats_francais!A824)</f>
        <v/>
      </c>
      <c r="B824" s="59" t="str">
        <f>IF(resultats_francais!B824="","",resultats_francais!B824)</f>
        <v/>
      </c>
      <c r="C824" s="59" t="str">
        <f>IF(resultats_francais!C824="","",resultats_francais!C824)</f>
        <v/>
      </c>
      <c r="D824" s="59" t="str">
        <f>IF(resultats_francais!D824="","",resultats_francais!D824)</f>
        <v/>
      </c>
      <c r="E824" s="59" t="str">
        <f>IF(resultats_francais!H824="","",resultats_francais!H824)</f>
        <v/>
      </c>
      <c r="F824" s="59" t="str">
        <f>IF(resultats_francais!I824="","",resultats_francais!I824)</f>
        <v/>
      </c>
      <c r="G824" s="59" t="str">
        <f>IF(resultats_francais!J824="","",resultats_francais!J824)</f>
        <v/>
      </c>
      <c r="H824" s="59" t="str">
        <f>IF(resultats_francais!M824="","",resultats_francais!M824)</f>
        <v/>
      </c>
      <c r="I824" s="59" t="str">
        <f>IF(resultats_francais!N824="","",resultats_francais!N824)</f>
        <v/>
      </c>
      <c r="J824" s="59" t="str">
        <f>IF(resultats_francais!O824="","",resultats_francais!O824)</f>
        <v/>
      </c>
      <c r="K824" s="59" t="str">
        <f>IF(resultats_francais!E824="","",resultats_francais!E824)</f>
        <v/>
      </c>
      <c r="L824" s="59" t="str">
        <f>IF(resultats_francais!F824="","",resultats_francais!F824)</f>
        <v/>
      </c>
      <c r="M824" s="59" t="str">
        <f>IF(resultats_francais!G824="","",resultats_francais!G824)</f>
        <v/>
      </c>
      <c r="N824" s="59" t="str">
        <f>IF(resultats_francais!K824="","",resultats_francais!K824)</f>
        <v/>
      </c>
      <c r="O824" s="59" t="str">
        <f>IF(resultats_francais!L824="","",resultats_francais!L824)</f>
        <v/>
      </c>
      <c r="P824" s="59" t="str">
        <f>IF(resultats_francais!P824="","",resultats_francais!P824)</f>
        <v/>
      </c>
      <c r="Q824" s="59" t="str">
        <f>IF(resultats_francais!Q824="","",resultats_francais!Q824)</f>
        <v/>
      </c>
      <c r="R824" s="59" t="str">
        <f>IF(resultats_francais!R824="","",resultats_francais!R824)</f>
        <v/>
      </c>
      <c r="S824" s="59" t="str">
        <f>IF(resultats_francais!S824="","",resultats_francais!S824)</f>
        <v/>
      </c>
      <c r="T824" s="59" t="str">
        <f>IF(resultats_francais!T824="","",resultats_francais!T824)</f>
        <v/>
      </c>
      <c r="U824" s="59" t="str">
        <f>IF(resultats_francais!U824="","",resultats_francais!U824)</f>
        <v/>
      </c>
    </row>
    <row r="825" spans="1:21" ht="20.100000000000001" customHeight="1" thickBot="1">
      <c r="A825" s="63" t="str">
        <f>IF(resultats_francais!A825="","",resultats_francais!A825)</f>
        <v/>
      </c>
      <c r="B825" s="59" t="str">
        <f>IF(resultats_francais!B825="","",resultats_francais!B825)</f>
        <v/>
      </c>
      <c r="C825" s="59" t="str">
        <f>IF(resultats_francais!C825="","",resultats_francais!C825)</f>
        <v/>
      </c>
      <c r="D825" s="59" t="str">
        <f>IF(resultats_francais!D825="","",resultats_francais!D825)</f>
        <v/>
      </c>
      <c r="E825" s="59" t="str">
        <f>IF(resultats_francais!H825="","",resultats_francais!H825)</f>
        <v/>
      </c>
      <c r="F825" s="59" t="str">
        <f>IF(resultats_francais!I825="","",resultats_francais!I825)</f>
        <v/>
      </c>
      <c r="G825" s="59" t="str">
        <f>IF(resultats_francais!J825="","",resultats_francais!J825)</f>
        <v/>
      </c>
      <c r="H825" s="59" t="str">
        <f>IF(resultats_francais!M825="","",resultats_francais!M825)</f>
        <v/>
      </c>
      <c r="I825" s="59" t="str">
        <f>IF(resultats_francais!N825="","",resultats_francais!N825)</f>
        <v/>
      </c>
      <c r="J825" s="59" t="str">
        <f>IF(resultats_francais!O825="","",resultats_francais!O825)</f>
        <v/>
      </c>
      <c r="K825" s="59" t="str">
        <f>IF(resultats_francais!E825="","",resultats_francais!E825)</f>
        <v/>
      </c>
      <c r="L825" s="59" t="str">
        <f>IF(resultats_francais!F825="","",resultats_francais!F825)</f>
        <v/>
      </c>
      <c r="M825" s="59" t="str">
        <f>IF(resultats_francais!G825="","",resultats_francais!G825)</f>
        <v/>
      </c>
      <c r="N825" s="59" t="str">
        <f>IF(resultats_francais!K825="","",resultats_francais!K825)</f>
        <v/>
      </c>
      <c r="O825" s="59" t="str">
        <f>IF(resultats_francais!L825="","",resultats_francais!L825)</f>
        <v/>
      </c>
      <c r="P825" s="59" t="str">
        <f>IF(resultats_francais!P825="","",resultats_francais!P825)</f>
        <v/>
      </c>
      <c r="Q825" s="59" t="str">
        <f>IF(resultats_francais!Q825="","",resultats_francais!Q825)</f>
        <v/>
      </c>
      <c r="R825" s="59" t="str">
        <f>IF(resultats_francais!R825="","",resultats_francais!R825)</f>
        <v/>
      </c>
      <c r="S825" s="59" t="str">
        <f>IF(resultats_francais!S825="","",resultats_francais!S825)</f>
        <v/>
      </c>
      <c r="T825" s="59" t="str">
        <f>IF(resultats_francais!T825="","",resultats_francais!T825)</f>
        <v/>
      </c>
      <c r="U825" s="59" t="str">
        <f>IF(resultats_francais!U825="","",resultats_francais!U825)</f>
        <v/>
      </c>
    </row>
    <row r="826" spans="1:21" ht="20.100000000000001" customHeight="1" thickBot="1">
      <c r="A826" s="63" t="str">
        <f>IF(resultats_francais!A826="","",resultats_francais!A826)</f>
        <v/>
      </c>
      <c r="B826" s="59" t="str">
        <f>IF(resultats_francais!B826="","",resultats_francais!B826)</f>
        <v/>
      </c>
      <c r="C826" s="59" t="str">
        <f>IF(resultats_francais!C826="","",resultats_francais!C826)</f>
        <v/>
      </c>
      <c r="D826" s="59" t="str">
        <f>IF(resultats_francais!D826="","",resultats_francais!D826)</f>
        <v/>
      </c>
      <c r="E826" s="59" t="str">
        <f>IF(resultats_francais!H826="","",resultats_francais!H826)</f>
        <v/>
      </c>
      <c r="F826" s="59" t="str">
        <f>IF(resultats_francais!I826="","",resultats_francais!I826)</f>
        <v/>
      </c>
      <c r="G826" s="59" t="str">
        <f>IF(resultats_francais!J826="","",resultats_francais!J826)</f>
        <v/>
      </c>
      <c r="H826" s="59" t="str">
        <f>IF(resultats_francais!M826="","",resultats_francais!M826)</f>
        <v/>
      </c>
      <c r="I826" s="59" t="str">
        <f>IF(resultats_francais!N826="","",resultats_francais!N826)</f>
        <v/>
      </c>
      <c r="J826" s="59" t="str">
        <f>IF(resultats_francais!O826="","",resultats_francais!O826)</f>
        <v/>
      </c>
      <c r="K826" s="59" t="str">
        <f>IF(resultats_francais!E826="","",resultats_francais!E826)</f>
        <v/>
      </c>
      <c r="L826" s="59" t="str">
        <f>IF(resultats_francais!F826="","",resultats_francais!F826)</f>
        <v/>
      </c>
      <c r="M826" s="59" t="str">
        <f>IF(resultats_francais!G826="","",resultats_francais!G826)</f>
        <v/>
      </c>
      <c r="N826" s="59" t="str">
        <f>IF(resultats_francais!K826="","",resultats_francais!K826)</f>
        <v/>
      </c>
      <c r="O826" s="59" t="str">
        <f>IF(resultats_francais!L826="","",resultats_francais!L826)</f>
        <v/>
      </c>
      <c r="P826" s="59" t="str">
        <f>IF(resultats_francais!P826="","",resultats_francais!P826)</f>
        <v/>
      </c>
      <c r="Q826" s="59" t="str">
        <f>IF(resultats_francais!Q826="","",resultats_francais!Q826)</f>
        <v/>
      </c>
      <c r="R826" s="59" t="str">
        <f>IF(resultats_francais!R826="","",resultats_francais!R826)</f>
        <v/>
      </c>
      <c r="S826" s="59" t="str">
        <f>IF(resultats_francais!S826="","",resultats_francais!S826)</f>
        <v/>
      </c>
      <c r="T826" s="59" t="str">
        <f>IF(resultats_francais!T826="","",resultats_francais!T826)</f>
        <v/>
      </c>
      <c r="U826" s="59" t="str">
        <f>IF(resultats_francais!U826="","",resultats_francais!U826)</f>
        <v/>
      </c>
    </row>
    <row r="827" spans="1:21" ht="20.100000000000001" customHeight="1" thickBot="1">
      <c r="A827" s="63" t="str">
        <f>IF(resultats_francais!A827="","",resultats_francais!A827)</f>
        <v/>
      </c>
      <c r="B827" s="59" t="str">
        <f>IF(resultats_francais!B827="","",resultats_francais!B827)</f>
        <v/>
      </c>
      <c r="C827" s="59" t="str">
        <f>IF(resultats_francais!C827="","",resultats_francais!C827)</f>
        <v/>
      </c>
      <c r="D827" s="59" t="str">
        <f>IF(resultats_francais!D827="","",resultats_francais!D827)</f>
        <v/>
      </c>
      <c r="E827" s="59" t="str">
        <f>IF(resultats_francais!H827="","",resultats_francais!H827)</f>
        <v/>
      </c>
      <c r="F827" s="59" t="str">
        <f>IF(resultats_francais!I827="","",resultats_francais!I827)</f>
        <v/>
      </c>
      <c r="G827" s="59" t="str">
        <f>IF(resultats_francais!J827="","",resultats_francais!J827)</f>
        <v/>
      </c>
      <c r="H827" s="59" t="str">
        <f>IF(resultats_francais!M827="","",resultats_francais!M827)</f>
        <v/>
      </c>
      <c r="I827" s="59" t="str">
        <f>IF(resultats_francais!N827="","",resultats_francais!N827)</f>
        <v/>
      </c>
      <c r="J827" s="59" t="str">
        <f>IF(resultats_francais!O827="","",resultats_francais!O827)</f>
        <v/>
      </c>
      <c r="K827" s="59" t="str">
        <f>IF(resultats_francais!E827="","",resultats_francais!E827)</f>
        <v/>
      </c>
      <c r="L827" s="59" t="str">
        <f>IF(resultats_francais!F827="","",resultats_francais!F827)</f>
        <v/>
      </c>
      <c r="M827" s="59" t="str">
        <f>IF(resultats_francais!G827="","",resultats_francais!G827)</f>
        <v/>
      </c>
      <c r="N827" s="59" t="str">
        <f>IF(resultats_francais!K827="","",resultats_francais!K827)</f>
        <v/>
      </c>
      <c r="O827" s="59" t="str">
        <f>IF(resultats_francais!L827="","",resultats_francais!L827)</f>
        <v/>
      </c>
      <c r="P827" s="59" t="str">
        <f>IF(resultats_francais!P827="","",resultats_francais!P827)</f>
        <v/>
      </c>
      <c r="Q827" s="59" t="str">
        <f>IF(resultats_francais!Q827="","",resultats_francais!Q827)</f>
        <v/>
      </c>
      <c r="R827" s="59" t="str">
        <f>IF(resultats_francais!R827="","",resultats_francais!R827)</f>
        <v/>
      </c>
      <c r="S827" s="59" t="str">
        <f>IF(resultats_francais!S827="","",resultats_francais!S827)</f>
        <v/>
      </c>
      <c r="T827" s="59" t="str">
        <f>IF(resultats_francais!T827="","",resultats_francais!T827)</f>
        <v/>
      </c>
      <c r="U827" s="59" t="str">
        <f>IF(resultats_francais!U827="","",resultats_francais!U827)</f>
        <v/>
      </c>
    </row>
    <row r="828" spans="1:21" ht="20.100000000000001" customHeight="1" thickBot="1">
      <c r="A828" s="63" t="str">
        <f>IF(resultats_francais!A828="","",resultats_francais!A828)</f>
        <v/>
      </c>
      <c r="B828" s="59" t="str">
        <f>IF(resultats_francais!B828="","",resultats_francais!B828)</f>
        <v/>
      </c>
      <c r="C828" s="59" t="str">
        <f>IF(resultats_francais!C828="","",resultats_francais!C828)</f>
        <v/>
      </c>
      <c r="D828" s="59" t="str">
        <f>IF(resultats_francais!D828="","",resultats_francais!D828)</f>
        <v/>
      </c>
      <c r="E828" s="59" t="str">
        <f>IF(resultats_francais!H828="","",resultats_francais!H828)</f>
        <v/>
      </c>
      <c r="F828" s="59" t="str">
        <f>IF(resultats_francais!I828="","",resultats_francais!I828)</f>
        <v/>
      </c>
      <c r="G828" s="59" t="str">
        <f>IF(resultats_francais!J828="","",resultats_francais!J828)</f>
        <v/>
      </c>
      <c r="H828" s="59" t="str">
        <f>IF(resultats_francais!M828="","",resultats_francais!M828)</f>
        <v/>
      </c>
      <c r="I828" s="59" t="str">
        <f>IF(resultats_francais!N828="","",resultats_francais!N828)</f>
        <v/>
      </c>
      <c r="J828" s="59" t="str">
        <f>IF(resultats_francais!O828="","",resultats_francais!O828)</f>
        <v/>
      </c>
      <c r="K828" s="59" t="str">
        <f>IF(resultats_francais!E828="","",resultats_francais!E828)</f>
        <v/>
      </c>
      <c r="L828" s="59" t="str">
        <f>IF(resultats_francais!F828="","",resultats_francais!F828)</f>
        <v/>
      </c>
      <c r="M828" s="59" t="str">
        <f>IF(resultats_francais!G828="","",resultats_francais!G828)</f>
        <v/>
      </c>
      <c r="N828" s="59" t="str">
        <f>IF(resultats_francais!K828="","",resultats_francais!K828)</f>
        <v/>
      </c>
      <c r="O828" s="59" t="str">
        <f>IF(resultats_francais!L828="","",resultats_francais!L828)</f>
        <v/>
      </c>
      <c r="P828" s="59" t="str">
        <f>IF(resultats_francais!P828="","",resultats_francais!P828)</f>
        <v/>
      </c>
      <c r="Q828" s="59" t="str">
        <f>IF(resultats_francais!Q828="","",resultats_francais!Q828)</f>
        <v/>
      </c>
      <c r="R828" s="59" t="str">
        <f>IF(resultats_francais!R828="","",resultats_francais!R828)</f>
        <v/>
      </c>
      <c r="S828" s="59" t="str">
        <f>IF(resultats_francais!S828="","",resultats_francais!S828)</f>
        <v/>
      </c>
      <c r="T828" s="59" t="str">
        <f>IF(resultats_francais!T828="","",resultats_francais!T828)</f>
        <v/>
      </c>
      <c r="U828" s="59" t="str">
        <f>IF(resultats_francais!U828="","",resultats_francais!U828)</f>
        <v/>
      </c>
    </row>
    <row r="829" spans="1:21" ht="20.100000000000001" customHeight="1" thickBot="1">
      <c r="A829" s="63" t="str">
        <f>IF(resultats_francais!A829="","",resultats_francais!A829)</f>
        <v/>
      </c>
      <c r="B829" s="59" t="str">
        <f>IF(resultats_francais!B829="","",resultats_francais!B829)</f>
        <v/>
      </c>
      <c r="C829" s="59" t="str">
        <f>IF(resultats_francais!C829="","",resultats_francais!C829)</f>
        <v/>
      </c>
      <c r="D829" s="59" t="str">
        <f>IF(resultats_francais!D829="","",resultats_francais!D829)</f>
        <v/>
      </c>
      <c r="E829" s="59" t="str">
        <f>IF(resultats_francais!H829="","",resultats_francais!H829)</f>
        <v/>
      </c>
      <c r="F829" s="59" t="str">
        <f>IF(resultats_francais!I829="","",resultats_francais!I829)</f>
        <v/>
      </c>
      <c r="G829" s="59" t="str">
        <f>IF(resultats_francais!J829="","",resultats_francais!J829)</f>
        <v/>
      </c>
      <c r="H829" s="59" t="str">
        <f>IF(resultats_francais!M829="","",resultats_francais!M829)</f>
        <v/>
      </c>
      <c r="I829" s="59" t="str">
        <f>IF(resultats_francais!N829="","",resultats_francais!N829)</f>
        <v/>
      </c>
      <c r="J829" s="59" t="str">
        <f>IF(resultats_francais!O829="","",resultats_francais!O829)</f>
        <v/>
      </c>
      <c r="K829" s="59" t="str">
        <f>IF(resultats_francais!E829="","",resultats_francais!E829)</f>
        <v/>
      </c>
      <c r="L829" s="59" t="str">
        <f>IF(resultats_francais!F829="","",resultats_francais!F829)</f>
        <v/>
      </c>
      <c r="M829" s="59" t="str">
        <f>IF(resultats_francais!G829="","",resultats_francais!G829)</f>
        <v/>
      </c>
      <c r="N829" s="59" t="str">
        <f>IF(resultats_francais!K829="","",resultats_francais!K829)</f>
        <v/>
      </c>
      <c r="O829" s="59" t="str">
        <f>IF(resultats_francais!L829="","",resultats_francais!L829)</f>
        <v/>
      </c>
      <c r="P829" s="59" t="str">
        <f>IF(resultats_francais!P829="","",resultats_francais!P829)</f>
        <v/>
      </c>
      <c r="Q829" s="59" t="str">
        <f>IF(resultats_francais!Q829="","",resultats_francais!Q829)</f>
        <v/>
      </c>
      <c r="R829" s="59" t="str">
        <f>IF(resultats_francais!R829="","",resultats_francais!R829)</f>
        <v/>
      </c>
      <c r="S829" s="59" t="str">
        <f>IF(resultats_francais!S829="","",resultats_francais!S829)</f>
        <v/>
      </c>
      <c r="T829" s="59" t="str">
        <f>IF(resultats_francais!T829="","",resultats_francais!T829)</f>
        <v/>
      </c>
      <c r="U829" s="59" t="str">
        <f>IF(resultats_francais!U829="","",resultats_francais!U829)</f>
        <v/>
      </c>
    </row>
    <row r="830" spans="1:21" ht="20.100000000000001" customHeight="1" thickBot="1">
      <c r="A830" s="63" t="str">
        <f>IF(resultats_francais!A830="","",resultats_francais!A830)</f>
        <v/>
      </c>
      <c r="B830" s="59" t="str">
        <f>IF(resultats_francais!B830="","",resultats_francais!B830)</f>
        <v/>
      </c>
      <c r="C830" s="59" t="str">
        <f>IF(resultats_francais!C830="","",resultats_francais!C830)</f>
        <v/>
      </c>
      <c r="D830" s="59" t="str">
        <f>IF(resultats_francais!D830="","",resultats_francais!D830)</f>
        <v/>
      </c>
      <c r="E830" s="59" t="str">
        <f>IF(resultats_francais!H830="","",resultats_francais!H830)</f>
        <v/>
      </c>
      <c r="F830" s="59" t="str">
        <f>IF(resultats_francais!I830="","",resultats_francais!I830)</f>
        <v/>
      </c>
      <c r="G830" s="59" t="str">
        <f>IF(resultats_francais!J830="","",resultats_francais!J830)</f>
        <v/>
      </c>
      <c r="H830" s="59" t="str">
        <f>IF(resultats_francais!M830="","",resultats_francais!M830)</f>
        <v/>
      </c>
      <c r="I830" s="59" t="str">
        <f>IF(resultats_francais!N830="","",resultats_francais!N830)</f>
        <v/>
      </c>
      <c r="J830" s="59" t="str">
        <f>IF(resultats_francais!O830="","",resultats_francais!O830)</f>
        <v/>
      </c>
      <c r="K830" s="59" t="str">
        <f>IF(resultats_francais!E830="","",resultats_francais!E830)</f>
        <v/>
      </c>
      <c r="L830" s="59" t="str">
        <f>IF(resultats_francais!F830="","",resultats_francais!F830)</f>
        <v/>
      </c>
      <c r="M830" s="59" t="str">
        <f>IF(resultats_francais!G830="","",resultats_francais!G830)</f>
        <v/>
      </c>
      <c r="N830" s="59" t="str">
        <f>IF(resultats_francais!K830="","",resultats_francais!K830)</f>
        <v/>
      </c>
      <c r="O830" s="59" t="str">
        <f>IF(resultats_francais!L830="","",resultats_francais!L830)</f>
        <v/>
      </c>
      <c r="P830" s="59" t="str">
        <f>IF(resultats_francais!P830="","",resultats_francais!P830)</f>
        <v/>
      </c>
      <c r="Q830" s="59" t="str">
        <f>IF(resultats_francais!Q830="","",resultats_francais!Q830)</f>
        <v/>
      </c>
      <c r="R830" s="59" t="str">
        <f>IF(resultats_francais!R830="","",resultats_francais!R830)</f>
        <v/>
      </c>
      <c r="S830" s="59" t="str">
        <f>IF(resultats_francais!S830="","",resultats_francais!S830)</f>
        <v/>
      </c>
      <c r="T830" s="59" t="str">
        <f>IF(resultats_francais!T830="","",resultats_francais!T830)</f>
        <v/>
      </c>
      <c r="U830" s="59" t="str">
        <f>IF(resultats_francais!U830="","",resultats_francais!U830)</f>
        <v/>
      </c>
    </row>
    <row r="831" spans="1:21" ht="20.100000000000001" customHeight="1" thickBot="1">
      <c r="A831" s="63" t="str">
        <f>IF(resultats_francais!A831="","",resultats_francais!A831)</f>
        <v/>
      </c>
      <c r="B831" s="59" t="str">
        <f>IF(resultats_francais!B831="","",resultats_francais!B831)</f>
        <v/>
      </c>
      <c r="C831" s="59" t="str">
        <f>IF(resultats_francais!C831="","",resultats_francais!C831)</f>
        <v/>
      </c>
      <c r="D831" s="59" t="str">
        <f>IF(resultats_francais!D831="","",resultats_francais!D831)</f>
        <v/>
      </c>
      <c r="E831" s="59" t="str">
        <f>IF(resultats_francais!H831="","",resultats_francais!H831)</f>
        <v/>
      </c>
      <c r="F831" s="59" t="str">
        <f>IF(resultats_francais!I831="","",resultats_francais!I831)</f>
        <v/>
      </c>
      <c r="G831" s="59" t="str">
        <f>IF(resultats_francais!J831="","",resultats_francais!J831)</f>
        <v/>
      </c>
      <c r="H831" s="59" t="str">
        <f>IF(resultats_francais!M831="","",resultats_francais!M831)</f>
        <v/>
      </c>
      <c r="I831" s="59" t="str">
        <f>IF(resultats_francais!N831="","",resultats_francais!N831)</f>
        <v/>
      </c>
      <c r="J831" s="59" t="str">
        <f>IF(resultats_francais!O831="","",resultats_francais!O831)</f>
        <v/>
      </c>
      <c r="K831" s="59" t="str">
        <f>IF(resultats_francais!E831="","",resultats_francais!E831)</f>
        <v/>
      </c>
      <c r="L831" s="59" t="str">
        <f>IF(resultats_francais!F831="","",resultats_francais!F831)</f>
        <v/>
      </c>
      <c r="M831" s="59" t="str">
        <f>IF(resultats_francais!G831="","",resultats_francais!G831)</f>
        <v/>
      </c>
      <c r="N831" s="59" t="str">
        <f>IF(resultats_francais!K831="","",resultats_francais!K831)</f>
        <v/>
      </c>
      <c r="O831" s="59" t="str">
        <f>IF(resultats_francais!L831="","",resultats_francais!L831)</f>
        <v/>
      </c>
      <c r="P831" s="59" t="str">
        <f>IF(resultats_francais!P831="","",resultats_francais!P831)</f>
        <v/>
      </c>
      <c r="Q831" s="59" t="str">
        <f>IF(resultats_francais!Q831="","",resultats_francais!Q831)</f>
        <v/>
      </c>
      <c r="R831" s="59" t="str">
        <f>IF(resultats_francais!R831="","",resultats_francais!R831)</f>
        <v/>
      </c>
      <c r="S831" s="59" t="str">
        <f>IF(resultats_francais!S831="","",resultats_francais!S831)</f>
        <v/>
      </c>
      <c r="T831" s="59" t="str">
        <f>IF(resultats_francais!T831="","",resultats_francais!T831)</f>
        <v/>
      </c>
      <c r="U831" s="59" t="str">
        <f>IF(resultats_francais!U831="","",resultats_francais!U831)</f>
        <v/>
      </c>
    </row>
    <row r="832" spans="1:21" ht="20.100000000000001" customHeight="1" thickBot="1">
      <c r="A832" s="63" t="str">
        <f>IF(resultats_francais!A832="","",resultats_francais!A832)</f>
        <v/>
      </c>
      <c r="B832" s="59" t="str">
        <f>IF(resultats_francais!B832="","",resultats_francais!B832)</f>
        <v/>
      </c>
      <c r="C832" s="59" t="str">
        <f>IF(resultats_francais!C832="","",resultats_francais!C832)</f>
        <v/>
      </c>
      <c r="D832" s="59" t="str">
        <f>IF(resultats_francais!D832="","",resultats_francais!D832)</f>
        <v/>
      </c>
      <c r="E832" s="59" t="str">
        <f>IF(resultats_francais!H832="","",resultats_francais!H832)</f>
        <v/>
      </c>
      <c r="F832" s="59" t="str">
        <f>IF(resultats_francais!I832="","",resultats_francais!I832)</f>
        <v/>
      </c>
      <c r="G832" s="59" t="str">
        <f>IF(resultats_francais!J832="","",resultats_francais!J832)</f>
        <v/>
      </c>
      <c r="H832" s="59" t="str">
        <f>IF(resultats_francais!M832="","",resultats_francais!M832)</f>
        <v/>
      </c>
      <c r="I832" s="59" t="str">
        <f>IF(resultats_francais!N832="","",resultats_francais!N832)</f>
        <v/>
      </c>
      <c r="J832" s="59" t="str">
        <f>IF(resultats_francais!O832="","",resultats_francais!O832)</f>
        <v/>
      </c>
      <c r="K832" s="59" t="str">
        <f>IF(resultats_francais!E832="","",resultats_francais!E832)</f>
        <v/>
      </c>
      <c r="L832" s="59" t="str">
        <f>IF(resultats_francais!F832="","",resultats_francais!F832)</f>
        <v/>
      </c>
      <c r="M832" s="59" t="str">
        <f>IF(resultats_francais!G832="","",resultats_francais!G832)</f>
        <v/>
      </c>
      <c r="N832" s="59" t="str">
        <f>IF(resultats_francais!K832="","",resultats_francais!K832)</f>
        <v/>
      </c>
      <c r="O832" s="59" t="str">
        <f>IF(resultats_francais!L832="","",resultats_francais!L832)</f>
        <v/>
      </c>
      <c r="P832" s="59" t="str">
        <f>IF(resultats_francais!P832="","",resultats_francais!P832)</f>
        <v/>
      </c>
      <c r="Q832" s="59" t="str">
        <f>IF(resultats_francais!Q832="","",resultats_francais!Q832)</f>
        <v/>
      </c>
      <c r="R832" s="59" t="str">
        <f>IF(resultats_francais!R832="","",resultats_francais!R832)</f>
        <v/>
      </c>
      <c r="S832" s="59" t="str">
        <f>IF(resultats_francais!S832="","",resultats_francais!S832)</f>
        <v/>
      </c>
      <c r="T832" s="59" t="str">
        <f>IF(resultats_francais!T832="","",resultats_francais!T832)</f>
        <v/>
      </c>
      <c r="U832" s="59" t="str">
        <f>IF(resultats_francais!U832="","",resultats_francais!U832)</f>
        <v/>
      </c>
    </row>
    <row r="833" spans="1:21" ht="20.100000000000001" customHeight="1" thickBot="1">
      <c r="A833" s="63" t="str">
        <f>IF(resultats_francais!A833="","",resultats_francais!A833)</f>
        <v/>
      </c>
      <c r="B833" s="59" t="str">
        <f>IF(resultats_francais!B833="","",resultats_francais!B833)</f>
        <v/>
      </c>
      <c r="C833" s="59" t="str">
        <f>IF(resultats_francais!C833="","",resultats_francais!C833)</f>
        <v/>
      </c>
      <c r="D833" s="59" t="str">
        <f>IF(resultats_francais!D833="","",resultats_francais!D833)</f>
        <v/>
      </c>
      <c r="E833" s="59" t="str">
        <f>IF(resultats_francais!H833="","",resultats_francais!H833)</f>
        <v/>
      </c>
      <c r="F833" s="59" t="str">
        <f>IF(resultats_francais!I833="","",resultats_francais!I833)</f>
        <v/>
      </c>
      <c r="G833" s="59" t="str">
        <f>IF(resultats_francais!J833="","",resultats_francais!J833)</f>
        <v/>
      </c>
      <c r="H833" s="59" t="str">
        <f>IF(resultats_francais!M833="","",resultats_francais!M833)</f>
        <v/>
      </c>
      <c r="I833" s="59" t="str">
        <f>IF(resultats_francais!N833="","",resultats_francais!N833)</f>
        <v/>
      </c>
      <c r="J833" s="59" t="str">
        <f>IF(resultats_francais!O833="","",resultats_francais!O833)</f>
        <v/>
      </c>
      <c r="K833" s="59" t="str">
        <f>IF(resultats_francais!E833="","",resultats_francais!E833)</f>
        <v/>
      </c>
      <c r="L833" s="59" t="str">
        <f>IF(resultats_francais!F833="","",resultats_francais!F833)</f>
        <v/>
      </c>
      <c r="M833" s="59" t="str">
        <f>IF(resultats_francais!G833="","",resultats_francais!G833)</f>
        <v/>
      </c>
      <c r="N833" s="59" t="str">
        <f>IF(resultats_francais!K833="","",resultats_francais!K833)</f>
        <v/>
      </c>
      <c r="O833" s="59" t="str">
        <f>IF(resultats_francais!L833="","",resultats_francais!L833)</f>
        <v/>
      </c>
      <c r="P833" s="59" t="str">
        <f>IF(resultats_francais!P833="","",resultats_francais!P833)</f>
        <v/>
      </c>
      <c r="Q833" s="59" t="str">
        <f>IF(resultats_francais!Q833="","",resultats_francais!Q833)</f>
        <v/>
      </c>
      <c r="R833" s="59" t="str">
        <f>IF(resultats_francais!R833="","",resultats_francais!R833)</f>
        <v/>
      </c>
      <c r="S833" s="59" t="str">
        <f>IF(resultats_francais!S833="","",resultats_francais!S833)</f>
        <v/>
      </c>
      <c r="T833" s="59" t="str">
        <f>IF(resultats_francais!T833="","",resultats_francais!T833)</f>
        <v/>
      </c>
      <c r="U833" s="59" t="str">
        <f>IF(resultats_francais!U833="","",resultats_francais!U833)</f>
        <v/>
      </c>
    </row>
    <row r="834" spans="1:21" ht="20.100000000000001" customHeight="1" thickBot="1">
      <c r="A834" s="63" t="str">
        <f>IF(resultats_francais!A834="","",resultats_francais!A834)</f>
        <v/>
      </c>
      <c r="B834" s="59" t="str">
        <f>IF(resultats_francais!B834="","",resultats_francais!B834)</f>
        <v/>
      </c>
      <c r="C834" s="59" t="str">
        <f>IF(resultats_francais!C834="","",resultats_francais!C834)</f>
        <v/>
      </c>
      <c r="D834" s="59" t="str">
        <f>IF(resultats_francais!D834="","",resultats_francais!D834)</f>
        <v/>
      </c>
      <c r="E834" s="59" t="str">
        <f>IF(resultats_francais!H834="","",resultats_francais!H834)</f>
        <v/>
      </c>
      <c r="F834" s="59" t="str">
        <f>IF(resultats_francais!I834="","",resultats_francais!I834)</f>
        <v/>
      </c>
      <c r="G834" s="59" t="str">
        <f>IF(resultats_francais!J834="","",resultats_francais!J834)</f>
        <v/>
      </c>
      <c r="H834" s="59" t="str">
        <f>IF(resultats_francais!M834="","",resultats_francais!M834)</f>
        <v/>
      </c>
      <c r="I834" s="59" t="str">
        <f>IF(resultats_francais!N834="","",resultats_francais!N834)</f>
        <v/>
      </c>
      <c r="J834" s="59" t="str">
        <f>IF(resultats_francais!O834="","",resultats_francais!O834)</f>
        <v/>
      </c>
      <c r="K834" s="59" t="str">
        <f>IF(resultats_francais!E834="","",resultats_francais!E834)</f>
        <v/>
      </c>
      <c r="L834" s="59" t="str">
        <f>IF(resultats_francais!F834="","",resultats_francais!F834)</f>
        <v/>
      </c>
      <c r="M834" s="59" t="str">
        <f>IF(resultats_francais!G834="","",resultats_francais!G834)</f>
        <v/>
      </c>
      <c r="N834" s="59" t="str">
        <f>IF(resultats_francais!K834="","",resultats_francais!K834)</f>
        <v/>
      </c>
      <c r="O834" s="59" t="str">
        <f>IF(resultats_francais!L834="","",resultats_francais!L834)</f>
        <v/>
      </c>
      <c r="P834" s="59" t="str">
        <f>IF(resultats_francais!P834="","",resultats_francais!P834)</f>
        <v/>
      </c>
      <c r="Q834" s="59" t="str">
        <f>IF(resultats_francais!Q834="","",resultats_francais!Q834)</f>
        <v/>
      </c>
      <c r="R834" s="59" t="str">
        <f>IF(resultats_francais!R834="","",resultats_francais!R834)</f>
        <v/>
      </c>
      <c r="S834" s="59" t="str">
        <f>IF(resultats_francais!S834="","",resultats_francais!S834)</f>
        <v/>
      </c>
      <c r="T834" s="59" t="str">
        <f>IF(resultats_francais!T834="","",resultats_francais!T834)</f>
        <v/>
      </c>
      <c r="U834" s="59" t="str">
        <f>IF(resultats_francais!U834="","",resultats_francais!U834)</f>
        <v/>
      </c>
    </row>
    <row r="835" spans="1:21" ht="20.100000000000001" customHeight="1" thickBot="1">
      <c r="A835" s="63" t="str">
        <f>IF(resultats_francais!A835="","",resultats_francais!A835)</f>
        <v/>
      </c>
      <c r="B835" s="59" t="str">
        <f>IF(resultats_francais!B835="","",resultats_francais!B835)</f>
        <v/>
      </c>
      <c r="C835" s="59" t="str">
        <f>IF(resultats_francais!C835="","",resultats_francais!C835)</f>
        <v/>
      </c>
      <c r="D835" s="59" t="str">
        <f>IF(resultats_francais!D835="","",resultats_francais!D835)</f>
        <v/>
      </c>
      <c r="E835" s="59" t="str">
        <f>IF(resultats_francais!H835="","",resultats_francais!H835)</f>
        <v/>
      </c>
      <c r="F835" s="59" t="str">
        <f>IF(resultats_francais!I835="","",resultats_francais!I835)</f>
        <v/>
      </c>
      <c r="G835" s="59" t="str">
        <f>IF(resultats_francais!J835="","",resultats_francais!J835)</f>
        <v/>
      </c>
      <c r="H835" s="59" t="str">
        <f>IF(resultats_francais!M835="","",resultats_francais!M835)</f>
        <v/>
      </c>
      <c r="I835" s="59" t="str">
        <f>IF(resultats_francais!N835="","",resultats_francais!N835)</f>
        <v/>
      </c>
      <c r="J835" s="59" t="str">
        <f>IF(resultats_francais!O835="","",resultats_francais!O835)</f>
        <v/>
      </c>
      <c r="K835" s="59" t="str">
        <f>IF(resultats_francais!E835="","",resultats_francais!E835)</f>
        <v/>
      </c>
      <c r="L835" s="59" t="str">
        <f>IF(resultats_francais!F835="","",resultats_francais!F835)</f>
        <v/>
      </c>
      <c r="M835" s="59" t="str">
        <f>IF(resultats_francais!G835="","",resultats_francais!G835)</f>
        <v/>
      </c>
      <c r="N835" s="59" t="str">
        <f>IF(resultats_francais!K835="","",resultats_francais!K835)</f>
        <v/>
      </c>
      <c r="O835" s="59" t="str">
        <f>IF(resultats_francais!L835="","",resultats_francais!L835)</f>
        <v/>
      </c>
      <c r="P835" s="59" t="str">
        <f>IF(resultats_francais!P835="","",resultats_francais!P835)</f>
        <v/>
      </c>
      <c r="Q835" s="59" t="str">
        <f>IF(resultats_francais!Q835="","",resultats_francais!Q835)</f>
        <v/>
      </c>
      <c r="R835" s="59" t="str">
        <f>IF(resultats_francais!R835="","",resultats_francais!R835)</f>
        <v/>
      </c>
      <c r="S835" s="59" t="str">
        <f>IF(resultats_francais!S835="","",resultats_francais!S835)</f>
        <v/>
      </c>
      <c r="T835" s="59" t="str">
        <f>IF(resultats_francais!T835="","",resultats_francais!T835)</f>
        <v/>
      </c>
      <c r="U835" s="59" t="str">
        <f>IF(resultats_francais!U835="","",resultats_francais!U835)</f>
        <v/>
      </c>
    </row>
    <row r="836" spans="1:21" ht="20.100000000000001" customHeight="1" thickBot="1">
      <c r="A836" s="63" t="str">
        <f>IF(resultats_francais!A836="","",resultats_francais!A836)</f>
        <v/>
      </c>
      <c r="B836" s="59" t="str">
        <f>IF(resultats_francais!B836="","",resultats_francais!B836)</f>
        <v/>
      </c>
      <c r="C836" s="59" t="str">
        <f>IF(resultats_francais!C836="","",resultats_francais!C836)</f>
        <v/>
      </c>
      <c r="D836" s="59" t="str">
        <f>IF(resultats_francais!D836="","",resultats_francais!D836)</f>
        <v/>
      </c>
      <c r="E836" s="59" t="str">
        <f>IF(resultats_francais!H836="","",resultats_francais!H836)</f>
        <v/>
      </c>
      <c r="F836" s="59" t="str">
        <f>IF(resultats_francais!I836="","",resultats_francais!I836)</f>
        <v/>
      </c>
      <c r="G836" s="59" t="str">
        <f>IF(resultats_francais!J836="","",resultats_francais!J836)</f>
        <v/>
      </c>
      <c r="H836" s="59" t="str">
        <f>IF(resultats_francais!M836="","",resultats_francais!M836)</f>
        <v/>
      </c>
      <c r="I836" s="59" t="str">
        <f>IF(resultats_francais!N836="","",resultats_francais!N836)</f>
        <v/>
      </c>
      <c r="J836" s="59" t="str">
        <f>IF(resultats_francais!O836="","",resultats_francais!O836)</f>
        <v/>
      </c>
      <c r="K836" s="59" t="str">
        <f>IF(resultats_francais!E836="","",resultats_francais!E836)</f>
        <v/>
      </c>
      <c r="L836" s="59" t="str">
        <f>IF(resultats_francais!F836="","",resultats_francais!F836)</f>
        <v/>
      </c>
      <c r="M836" s="59" t="str">
        <f>IF(resultats_francais!G836="","",resultats_francais!G836)</f>
        <v/>
      </c>
      <c r="N836" s="59" t="str">
        <f>IF(resultats_francais!K836="","",resultats_francais!K836)</f>
        <v/>
      </c>
      <c r="O836" s="59" t="str">
        <f>IF(resultats_francais!L836="","",resultats_francais!L836)</f>
        <v/>
      </c>
      <c r="P836" s="59" t="str">
        <f>IF(resultats_francais!P836="","",resultats_francais!P836)</f>
        <v/>
      </c>
      <c r="Q836" s="59" t="str">
        <f>IF(resultats_francais!Q836="","",resultats_francais!Q836)</f>
        <v/>
      </c>
      <c r="R836" s="59" t="str">
        <f>IF(resultats_francais!R836="","",resultats_francais!R836)</f>
        <v/>
      </c>
      <c r="S836" s="59" t="str">
        <f>IF(resultats_francais!S836="","",resultats_francais!S836)</f>
        <v/>
      </c>
      <c r="T836" s="59" t="str">
        <f>IF(resultats_francais!T836="","",resultats_francais!T836)</f>
        <v/>
      </c>
      <c r="U836" s="59" t="str">
        <f>IF(resultats_francais!U836="","",resultats_francais!U836)</f>
        <v/>
      </c>
    </row>
    <row r="837" spans="1:21" ht="20.100000000000001" customHeight="1" thickBot="1">
      <c r="A837" s="63" t="str">
        <f>IF(resultats_francais!A837="","",resultats_francais!A837)</f>
        <v/>
      </c>
      <c r="B837" s="59" t="str">
        <f>IF(resultats_francais!B837="","",resultats_francais!B837)</f>
        <v/>
      </c>
      <c r="C837" s="59" t="str">
        <f>IF(resultats_francais!C837="","",resultats_francais!C837)</f>
        <v/>
      </c>
      <c r="D837" s="59" t="str">
        <f>IF(resultats_francais!D837="","",resultats_francais!D837)</f>
        <v/>
      </c>
      <c r="E837" s="59" t="str">
        <f>IF(resultats_francais!H837="","",resultats_francais!H837)</f>
        <v/>
      </c>
      <c r="F837" s="59" t="str">
        <f>IF(resultats_francais!I837="","",resultats_francais!I837)</f>
        <v/>
      </c>
      <c r="G837" s="59" t="str">
        <f>IF(resultats_francais!J837="","",resultats_francais!J837)</f>
        <v/>
      </c>
      <c r="H837" s="59" t="str">
        <f>IF(resultats_francais!M837="","",resultats_francais!M837)</f>
        <v/>
      </c>
      <c r="I837" s="59" t="str">
        <f>IF(resultats_francais!N837="","",resultats_francais!N837)</f>
        <v/>
      </c>
      <c r="J837" s="59" t="str">
        <f>IF(resultats_francais!O837="","",resultats_francais!O837)</f>
        <v/>
      </c>
      <c r="K837" s="59" t="str">
        <f>IF(resultats_francais!E837="","",resultats_francais!E837)</f>
        <v/>
      </c>
      <c r="L837" s="59" t="str">
        <f>IF(resultats_francais!F837="","",resultats_francais!F837)</f>
        <v/>
      </c>
      <c r="M837" s="59" t="str">
        <f>IF(resultats_francais!G837="","",resultats_francais!G837)</f>
        <v/>
      </c>
      <c r="N837" s="59" t="str">
        <f>IF(resultats_francais!K837="","",resultats_francais!K837)</f>
        <v/>
      </c>
      <c r="O837" s="59" t="str">
        <f>IF(resultats_francais!L837="","",resultats_francais!L837)</f>
        <v/>
      </c>
      <c r="P837" s="59" t="str">
        <f>IF(resultats_francais!P837="","",resultats_francais!P837)</f>
        <v/>
      </c>
      <c r="Q837" s="59" t="str">
        <f>IF(resultats_francais!Q837="","",resultats_francais!Q837)</f>
        <v/>
      </c>
      <c r="R837" s="59" t="str">
        <f>IF(resultats_francais!R837="","",resultats_francais!R837)</f>
        <v/>
      </c>
      <c r="S837" s="59" t="str">
        <f>IF(resultats_francais!S837="","",resultats_francais!S837)</f>
        <v/>
      </c>
      <c r="T837" s="59" t="str">
        <f>IF(resultats_francais!T837="","",resultats_francais!T837)</f>
        <v/>
      </c>
      <c r="U837" s="59" t="str">
        <f>IF(resultats_francais!U837="","",resultats_francais!U837)</f>
        <v/>
      </c>
    </row>
    <row r="838" spans="1:21" ht="20.100000000000001" customHeight="1" thickBot="1">
      <c r="A838" s="63" t="str">
        <f>IF(resultats_francais!A838="","",resultats_francais!A838)</f>
        <v/>
      </c>
      <c r="B838" s="59" t="str">
        <f>IF(resultats_francais!B838="","",resultats_francais!B838)</f>
        <v/>
      </c>
      <c r="C838" s="59" t="str">
        <f>IF(resultats_francais!C838="","",resultats_francais!C838)</f>
        <v/>
      </c>
      <c r="D838" s="59" t="str">
        <f>IF(resultats_francais!D838="","",resultats_francais!D838)</f>
        <v/>
      </c>
      <c r="E838" s="59" t="str">
        <f>IF(resultats_francais!H838="","",resultats_francais!H838)</f>
        <v/>
      </c>
      <c r="F838" s="59" t="str">
        <f>IF(resultats_francais!I838="","",resultats_francais!I838)</f>
        <v/>
      </c>
      <c r="G838" s="59" t="str">
        <f>IF(resultats_francais!J838="","",resultats_francais!J838)</f>
        <v/>
      </c>
      <c r="H838" s="59" t="str">
        <f>IF(resultats_francais!M838="","",resultats_francais!M838)</f>
        <v/>
      </c>
      <c r="I838" s="59" t="str">
        <f>IF(resultats_francais!N838="","",resultats_francais!N838)</f>
        <v/>
      </c>
      <c r="J838" s="59" t="str">
        <f>IF(resultats_francais!O838="","",resultats_francais!O838)</f>
        <v/>
      </c>
      <c r="K838" s="59" t="str">
        <f>IF(resultats_francais!E838="","",resultats_francais!E838)</f>
        <v/>
      </c>
      <c r="L838" s="59" t="str">
        <f>IF(resultats_francais!F838="","",resultats_francais!F838)</f>
        <v/>
      </c>
      <c r="M838" s="59" t="str">
        <f>IF(resultats_francais!G838="","",resultats_francais!G838)</f>
        <v/>
      </c>
      <c r="N838" s="59" t="str">
        <f>IF(resultats_francais!K838="","",resultats_francais!K838)</f>
        <v/>
      </c>
      <c r="O838" s="59" t="str">
        <f>IF(resultats_francais!L838="","",resultats_francais!L838)</f>
        <v/>
      </c>
      <c r="P838" s="59" t="str">
        <f>IF(resultats_francais!P838="","",resultats_francais!P838)</f>
        <v/>
      </c>
      <c r="Q838" s="59" t="str">
        <f>IF(resultats_francais!Q838="","",resultats_francais!Q838)</f>
        <v/>
      </c>
      <c r="R838" s="59" t="str">
        <f>IF(resultats_francais!R838="","",resultats_francais!R838)</f>
        <v/>
      </c>
      <c r="S838" s="59" t="str">
        <f>IF(resultats_francais!S838="","",resultats_francais!S838)</f>
        <v/>
      </c>
      <c r="T838" s="59" t="str">
        <f>IF(resultats_francais!T838="","",resultats_francais!T838)</f>
        <v/>
      </c>
      <c r="U838" s="59" t="str">
        <f>IF(resultats_francais!U838="","",resultats_francais!U838)</f>
        <v/>
      </c>
    </row>
    <row r="839" spans="1:21" ht="20.100000000000001" customHeight="1" thickBot="1">
      <c r="A839" s="63" t="str">
        <f>IF(resultats_francais!A839="","",resultats_francais!A839)</f>
        <v/>
      </c>
      <c r="B839" s="59" t="str">
        <f>IF(resultats_francais!B839="","",resultats_francais!B839)</f>
        <v/>
      </c>
      <c r="C839" s="59" t="str">
        <f>IF(resultats_francais!C839="","",resultats_francais!C839)</f>
        <v/>
      </c>
      <c r="D839" s="59" t="str">
        <f>IF(resultats_francais!D839="","",resultats_francais!D839)</f>
        <v/>
      </c>
      <c r="E839" s="59" t="str">
        <f>IF(resultats_francais!H839="","",resultats_francais!H839)</f>
        <v/>
      </c>
      <c r="F839" s="59" t="str">
        <f>IF(resultats_francais!I839="","",resultats_francais!I839)</f>
        <v/>
      </c>
      <c r="G839" s="59" t="str">
        <f>IF(resultats_francais!J839="","",resultats_francais!J839)</f>
        <v/>
      </c>
      <c r="H839" s="59" t="str">
        <f>IF(resultats_francais!M839="","",resultats_francais!M839)</f>
        <v/>
      </c>
      <c r="I839" s="59" t="str">
        <f>IF(resultats_francais!N839="","",resultats_francais!N839)</f>
        <v/>
      </c>
      <c r="J839" s="59" t="str">
        <f>IF(resultats_francais!O839="","",resultats_francais!O839)</f>
        <v/>
      </c>
      <c r="K839" s="59" t="str">
        <f>IF(resultats_francais!E839="","",resultats_francais!E839)</f>
        <v/>
      </c>
      <c r="L839" s="59" t="str">
        <f>IF(resultats_francais!F839="","",resultats_francais!F839)</f>
        <v/>
      </c>
      <c r="M839" s="59" t="str">
        <f>IF(resultats_francais!G839="","",resultats_francais!G839)</f>
        <v/>
      </c>
      <c r="N839" s="59" t="str">
        <f>IF(resultats_francais!K839="","",resultats_francais!K839)</f>
        <v/>
      </c>
      <c r="O839" s="59" t="str">
        <f>IF(resultats_francais!L839="","",resultats_francais!L839)</f>
        <v/>
      </c>
      <c r="P839" s="59" t="str">
        <f>IF(resultats_francais!P839="","",resultats_francais!P839)</f>
        <v/>
      </c>
      <c r="Q839" s="59" t="str">
        <f>IF(resultats_francais!Q839="","",resultats_francais!Q839)</f>
        <v/>
      </c>
      <c r="R839" s="59" t="str">
        <f>IF(resultats_francais!R839="","",resultats_francais!R839)</f>
        <v/>
      </c>
      <c r="S839" s="59" t="str">
        <f>IF(resultats_francais!S839="","",resultats_francais!S839)</f>
        <v/>
      </c>
      <c r="T839" s="59" t="str">
        <f>IF(resultats_francais!T839="","",resultats_francais!T839)</f>
        <v/>
      </c>
      <c r="U839" s="59" t="str">
        <f>IF(resultats_francais!U839="","",resultats_francais!U839)</f>
        <v/>
      </c>
    </row>
    <row r="840" spans="1:21" ht="20.100000000000001" customHeight="1" thickBot="1">
      <c r="A840" s="63" t="str">
        <f>IF(resultats_francais!A840="","",resultats_francais!A840)</f>
        <v/>
      </c>
      <c r="B840" s="59" t="str">
        <f>IF(resultats_francais!B840="","",resultats_francais!B840)</f>
        <v/>
      </c>
      <c r="C840" s="59" t="str">
        <f>IF(resultats_francais!C840="","",resultats_francais!C840)</f>
        <v/>
      </c>
      <c r="D840" s="59" t="str">
        <f>IF(resultats_francais!D840="","",resultats_francais!D840)</f>
        <v/>
      </c>
      <c r="E840" s="59" t="str">
        <f>IF(resultats_francais!H840="","",resultats_francais!H840)</f>
        <v/>
      </c>
      <c r="F840" s="59" t="str">
        <f>IF(resultats_francais!I840="","",resultats_francais!I840)</f>
        <v/>
      </c>
      <c r="G840" s="59" t="str">
        <f>IF(resultats_francais!J840="","",resultats_francais!J840)</f>
        <v/>
      </c>
      <c r="H840" s="59" t="str">
        <f>IF(resultats_francais!M840="","",resultats_francais!M840)</f>
        <v/>
      </c>
      <c r="I840" s="59" t="str">
        <f>IF(resultats_francais!N840="","",resultats_francais!N840)</f>
        <v/>
      </c>
      <c r="J840" s="59" t="str">
        <f>IF(resultats_francais!O840="","",resultats_francais!O840)</f>
        <v/>
      </c>
      <c r="K840" s="59" t="str">
        <f>IF(resultats_francais!E840="","",resultats_francais!E840)</f>
        <v/>
      </c>
      <c r="L840" s="59" t="str">
        <f>IF(resultats_francais!F840="","",resultats_francais!F840)</f>
        <v/>
      </c>
      <c r="M840" s="59" t="str">
        <f>IF(resultats_francais!G840="","",resultats_francais!G840)</f>
        <v/>
      </c>
      <c r="N840" s="59" t="str">
        <f>IF(resultats_francais!K840="","",resultats_francais!K840)</f>
        <v/>
      </c>
      <c r="O840" s="59" t="str">
        <f>IF(resultats_francais!L840="","",resultats_francais!L840)</f>
        <v/>
      </c>
      <c r="P840" s="59" t="str">
        <f>IF(resultats_francais!P840="","",resultats_francais!P840)</f>
        <v/>
      </c>
      <c r="Q840" s="59" t="str">
        <f>IF(resultats_francais!Q840="","",resultats_francais!Q840)</f>
        <v/>
      </c>
      <c r="R840" s="59" t="str">
        <f>IF(resultats_francais!R840="","",resultats_francais!R840)</f>
        <v/>
      </c>
      <c r="S840" s="59" t="str">
        <f>IF(resultats_francais!S840="","",resultats_francais!S840)</f>
        <v/>
      </c>
      <c r="T840" s="59" t="str">
        <f>IF(resultats_francais!T840="","",resultats_francais!T840)</f>
        <v/>
      </c>
      <c r="U840" s="59" t="str">
        <f>IF(resultats_francais!U840="","",resultats_francais!U840)</f>
        <v/>
      </c>
    </row>
    <row r="841" spans="1:21" ht="20.100000000000001" customHeight="1" thickBot="1">
      <c r="A841" s="63" t="str">
        <f>IF(resultats_francais!A841="","",resultats_francais!A841)</f>
        <v/>
      </c>
      <c r="B841" s="59" t="str">
        <f>IF(resultats_francais!B841="","",resultats_francais!B841)</f>
        <v/>
      </c>
      <c r="C841" s="59" t="str">
        <f>IF(resultats_francais!C841="","",resultats_francais!C841)</f>
        <v/>
      </c>
      <c r="D841" s="59" t="str">
        <f>IF(resultats_francais!D841="","",resultats_francais!D841)</f>
        <v/>
      </c>
      <c r="E841" s="59" t="str">
        <f>IF(resultats_francais!H841="","",resultats_francais!H841)</f>
        <v/>
      </c>
      <c r="F841" s="59" t="str">
        <f>IF(resultats_francais!I841="","",resultats_francais!I841)</f>
        <v/>
      </c>
      <c r="G841" s="59" t="str">
        <f>IF(resultats_francais!J841="","",resultats_francais!J841)</f>
        <v/>
      </c>
      <c r="H841" s="59" t="str">
        <f>IF(resultats_francais!M841="","",resultats_francais!M841)</f>
        <v/>
      </c>
      <c r="I841" s="59" t="str">
        <f>IF(resultats_francais!N841="","",resultats_francais!N841)</f>
        <v/>
      </c>
      <c r="J841" s="59" t="str">
        <f>IF(resultats_francais!O841="","",resultats_francais!O841)</f>
        <v/>
      </c>
      <c r="K841" s="59" t="str">
        <f>IF(resultats_francais!E841="","",resultats_francais!E841)</f>
        <v/>
      </c>
      <c r="L841" s="59" t="str">
        <f>IF(resultats_francais!F841="","",resultats_francais!F841)</f>
        <v/>
      </c>
      <c r="M841" s="59" t="str">
        <f>IF(resultats_francais!G841="","",resultats_francais!G841)</f>
        <v/>
      </c>
      <c r="N841" s="59" t="str">
        <f>IF(resultats_francais!K841="","",resultats_francais!K841)</f>
        <v/>
      </c>
      <c r="O841" s="59" t="str">
        <f>IF(resultats_francais!L841="","",resultats_francais!L841)</f>
        <v/>
      </c>
      <c r="P841" s="59" t="str">
        <f>IF(resultats_francais!P841="","",resultats_francais!P841)</f>
        <v/>
      </c>
      <c r="Q841" s="59" t="str">
        <f>IF(resultats_francais!Q841="","",resultats_francais!Q841)</f>
        <v/>
      </c>
      <c r="R841" s="59" t="str">
        <f>IF(resultats_francais!R841="","",resultats_francais!R841)</f>
        <v/>
      </c>
      <c r="S841" s="59" t="str">
        <f>IF(resultats_francais!S841="","",resultats_francais!S841)</f>
        <v/>
      </c>
      <c r="T841" s="59" t="str">
        <f>IF(resultats_francais!T841="","",resultats_francais!T841)</f>
        <v/>
      </c>
      <c r="U841" s="59" t="str">
        <f>IF(resultats_francais!U841="","",resultats_francais!U841)</f>
        <v/>
      </c>
    </row>
    <row r="842" spans="1:21" ht="20.100000000000001" customHeight="1" thickBot="1">
      <c r="A842" s="63" t="str">
        <f>IF(resultats_francais!A842="","",resultats_francais!A842)</f>
        <v/>
      </c>
      <c r="B842" s="59" t="str">
        <f>IF(resultats_francais!B842="","",resultats_francais!B842)</f>
        <v/>
      </c>
      <c r="C842" s="59" t="str">
        <f>IF(resultats_francais!C842="","",resultats_francais!C842)</f>
        <v/>
      </c>
      <c r="D842" s="59" t="str">
        <f>IF(resultats_francais!D842="","",resultats_francais!D842)</f>
        <v/>
      </c>
      <c r="E842" s="59" t="str">
        <f>IF(resultats_francais!H842="","",resultats_francais!H842)</f>
        <v/>
      </c>
      <c r="F842" s="59" t="str">
        <f>IF(resultats_francais!I842="","",resultats_francais!I842)</f>
        <v/>
      </c>
      <c r="G842" s="59" t="str">
        <f>IF(resultats_francais!J842="","",resultats_francais!J842)</f>
        <v/>
      </c>
      <c r="H842" s="59" t="str">
        <f>IF(resultats_francais!M842="","",resultats_francais!M842)</f>
        <v/>
      </c>
      <c r="I842" s="59" t="str">
        <f>IF(resultats_francais!N842="","",resultats_francais!N842)</f>
        <v/>
      </c>
      <c r="J842" s="59" t="str">
        <f>IF(resultats_francais!O842="","",resultats_francais!O842)</f>
        <v/>
      </c>
      <c r="K842" s="59" t="str">
        <f>IF(resultats_francais!E842="","",resultats_francais!E842)</f>
        <v/>
      </c>
      <c r="L842" s="59" t="str">
        <f>IF(resultats_francais!F842="","",resultats_francais!F842)</f>
        <v/>
      </c>
      <c r="M842" s="59" t="str">
        <f>IF(resultats_francais!G842="","",resultats_francais!G842)</f>
        <v/>
      </c>
      <c r="N842" s="59" t="str">
        <f>IF(resultats_francais!K842="","",resultats_francais!K842)</f>
        <v/>
      </c>
      <c r="O842" s="59" t="str">
        <f>IF(resultats_francais!L842="","",resultats_francais!L842)</f>
        <v/>
      </c>
      <c r="P842" s="59" t="str">
        <f>IF(resultats_francais!P842="","",resultats_francais!P842)</f>
        <v/>
      </c>
      <c r="Q842" s="59" t="str">
        <f>IF(resultats_francais!Q842="","",resultats_francais!Q842)</f>
        <v/>
      </c>
      <c r="R842" s="59" t="str">
        <f>IF(resultats_francais!R842="","",resultats_francais!R842)</f>
        <v/>
      </c>
      <c r="S842" s="59" t="str">
        <f>IF(resultats_francais!S842="","",resultats_francais!S842)</f>
        <v/>
      </c>
      <c r="T842" s="59" t="str">
        <f>IF(resultats_francais!T842="","",resultats_francais!T842)</f>
        <v/>
      </c>
      <c r="U842" s="59" t="str">
        <f>IF(resultats_francais!U842="","",resultats_francais!U842)</f>
        <v/>
      </c>
    </row>
    <row r="843" spans="1:21" ht="20.100000000000001" customHeight="1" thickBot="1">
      <c r="A843" s="63" t="str">
        <f>IF(resultats_francais!A843="","",resultats_francais!A843)</f>
        <v/>
      </c>
      <c r="B843" s="59" t="str">
        <f>IF(resultats_francais!B843="","",resultats_francais!B843)</f>
        <v/>
      </c>
      <c r="C843" s="59" t="str">
        <f>IF(resultats_francais!C843="","",resultats_francais!C843)</f>
        <v/>
      </c>
      <c r="D843" s="59" t="str">
        <f>IF(resultats_francais!D843="","",resultats_francais!D843)</f>
        <v/>
      </c>
      <c r="E843" s="59" t="str">
        <f>IF(resultats_francais!H843="","",resultats_francais!H843)</f>
        <v/>
      </c>
      <c r="F843" s="59" t="str">
        <f>IF(resultats_francais!I843="","",resultats_francais!I843)</f>
        <v/>
      </c>
      <c r="G843" s="59" t="str">
        <f>IF(resultats_francais!J843="","",resultats_francais!J843)</f>
        <v/>
      </c>
      <c r="H843" s="59" t="str">
        <f>IF(resultats_francais!M843="","",resultats_francais!M843)</f>
        <v/>
      </c>
      <c r="I843" s="59" t="str">
        <f>IF(resultats_francais!N843="","",resultats_francais!N843)</f>
        <v/>
      </c>
      <c r="J843" s="59" t="str">
        <f>IF(resultats_francais!O843="","",resultats_francais!O843)</f>
        <v/>
      </c>
      <c r="K843" s="59" t="str">
        <f>IF(resultats_francais!E843="","",resultats_francais!E843)</f>
        <v/>
      </c>
      <c r="L843" s="59" t="str">
        <f>IF(resultats_francais!F843="","",resultats_francais!F843)</f>
        <v/>
      </c>
      <c r="M843" s="59" t="str">
        <f>IF(resultats_francais!G843="","",resultats_francais!G843)</f>
        <v/>
      </c>
      <c r="N843" s="59" t="str">
        <f>IF(resultats_francais!K843="","",resultats_francais!K843)</f>
        <v/>
      </c>
      <c r="O843" s="59" t="str">
        <f>IF(resultats_francais!L843="","",resultats_francais!L843)</f>
        <v/>
      </c>
      <c r="P843" s="59" t="str">
        <f>IF(resultats_francais!P843="","",resultats_francais!P843)</f>
        <v/>
      </c>
      <c r="Q843" s="59" t="str">
        <f>IF(resultats_francais!Q843="","",resultats_francais!Q843)</f>
        <v/>
      </c>
      <c r="R843" s="59" t="str">
        <f>IF(resultats_francais!R843="","",resultats_francais!R843)</f>
        <v/>
      </c>
      <c r="S843" s="59" t="str">
        <f>IF(resultats_francais!S843="","",resultats_francais!S843)</f>
        <v/>
      </c>
      <c r="T843" s="59" t="str">
        <f>IF(resultats_francais!T843="","",resultats_francais!T843)</f>
        <v/>
      </c>
      <c r="U843" s="59" t="str">
        <f>IF(resultats_francais!U843="","",resultats_francais!U843)</f>
        <v/>
      </c>
    </row>
    <row r="844" spans="1:21" ht="20.100000000000001" customHeight="1" thickBot="1">
      <c r="A844" s="63" t="str">
        <f>IF(resultats_francais!A844="","",resultats_francais!A844)</f>
        <v/>
      </c>
      <c r="B844" s="59" t="str">
        <f>IF(resultats_francais!B844="","",resultats_francais!B844)</f>
        <v/>
      </c>
      <c r="C844" s="59" t="str">
        <f>IF(resultats_francais!C844="","",resultats_francais!C844)</f>
        <v/>
      </c>
      <c r="D844" s="59" t="str">
        <f>IF(resultats_francais!D844="","",resultats_francais!D844)</f>
        <v/>
      </c>
      <c r="E844" s="59" t="str">
        <f>IF(resultats_francais!H844="","",resultats_francais!H844)</f>
        <v/>
      </c>
      <c r="F844" s="59" t="str">
        <f>IF(resultats_francais!I844="","",resultats_francais!I844)</f>
        <v/>
      </c>
      <c r="G844" s="59" t="str">
        <f>IF(resultats_francais!J844="","",resultats_francais!J844)</f>
        <v/>
      </c>
      <c r="H844" s="59" t="str">
        <f>IF(resultats_francais!M844="","",resultats_francais!M844)</f>
        <v/>
      </c>
      <c r="I844" s="59" t="str">
        <f>IF(resultats_francais!N844="","",resultats_francais!N844)</f>
        <v/>
      </c>
      <c r="J844" s="59" t="str">
        <f>IF(resultats_francais!O844="","",resultats_francais!O844)</f>
        <v/>
      </c>
      <c r="K844" s="59" t="str">
        <f>IF(resultats_francais!E844="","",resultats_francais!E844)</f>
        <v/>
      </c>
      <c r="L844" s="59" t="str">
        <f>IF(resultats_francais!F844="","",resultats_francais!F844)</f>
        <v/>
      </c>
      <c r="M844" s="59" t="str">
        <f>IF(resultats_francais!G844="","",resultats_francais!G844)</f>
        <v/>
      </c>
      <c r="N844" s="59" t="str">
        <f>IF(resultats_francais!K844="","",resultats_francais!K844)</f>
        <v/>
      </c>
      <c r="O844" s="59" t="str">
        <f>IF(resultats_francais!L844="","",resultats_francais!L844)</f>
        <v/>
      </c>
      <c r="P844" s="59" t="str">
        <f>IF(resultats_francais!P844="","",resultats_francais!P844)</f>
        <v/>
      </c>
      <c r="Q844" s="59" t="str">
        <f>IF(resultats_francais!Q844="","",resultats_francais!Q844)</f>
        <v/>
      </c>
      <c r="R844" s="59" t="str">
        <f>IF(resultats_francais!R844="","",resultats_francais!R844)</f>
        <v/>
      </c>
      <c r="S844" s="59" t="str">
        <f>IF(resultats_francais!S844="","",resultats_francais!S844)</f>
        <v/>
      </c>
      <c r="T844" s="59" t="str">
        <f>IF(resultats_francais!T844="","",resultats_francais!T844)</f>
        <v/>
      </c>
      <c r="U844" s="59" t="str">
        <f>IF(resultats_francais!U844="","",resultats_francais!U844)</f>
        <v/>
      </c>
    </row>
    <row r="845" spans="1:21" ht="20.100000000000001" customHeight="1" thickBot="1">
      <c r="A845" s="63" t="str">
        <f>IF(resultats_francais!A845="","",resultats_francais!A845)</f>
        <v/>
      </c>
      <c r="B845" s="59" t="str">
        <f>IF(resultats_francais!B845="","",resultats_francais!B845)</f>
        <v/>
      </c>
      <c r="C845" s="59" t="str">
        <f>IF(resultats_francais!C845="","",resultats_francais!C845)</f>
        <v/>
      </c>
      <c r="D845" s="59" t="str">
        <f>IF(resultats_francais!D845="","",resultats_francais!D845)</f>
        <v/>
      </c>
      <c r="E845" s="59" t="str">
        <f>IF(resultats_francais!H845="","",resultats_francais!H845)</f>
        <v/>
      </c>
      <c r="F845" s="59" t="str">
        <f>IF(resultats_francais!I845="","",resultats_francais!I845)</f>
        <v/>
      </c>
      <c r="G845" s="59" t="str">
        <f>IF(resultats_francais!J845="","",resultats_francais!J845)</f>
        <v/>
      </c>
      <c r="H845" s="59" t="str">
        <f>IF(resultats_francais!M845="","",resultats_francais!M845)</f>
        <v/>
      </c>
      <c r="I845" s="59" t="str">
        <f>IF(resultats_francais!N845="","",resultats_francais!N845)</f>
        <v/>
      </c>
      <c r="J845" s="59" t="str">
        <f>IF(resultats_francais!O845="","",resultats_francais!O845)</f>
        <v/>
      </c>
      <c r="K845" s="59" t="str">
        <f>IF(resultats_francais!E845="","",resultats_francais!E845)</f>
        <v/>
      </c>
      <c r="L845" s="59" t="str">
        <f>IF(resultats_francais!F845="","",resultats_francais!F845)</f>
        <v/>
      </c>
      <c r="M845" s="59" t="str">
        <f>IF(resultats_francais!G845="","",resultats_francais!G845)</f>
        <v/>
      </c>
      <c r="N845" s="59" t="str">
        <f>IF(resultats_francais!K845="","",resultats_francais!K845)</f>
        <v/>
      </c>
      <c r="O845" s="59" t="str">
        <f>IF(resultats_francais!L845="","",resultats_francais!L845)</f>
        <v/>
      </c>
      <c r="P845" s="59" t="str">
        <f>IF(resultats_francais!P845="","",resultats_francais!P845)</f>
        <v/>
      </c>
      <c r="Q845" s="59" t="str">
        <f>IF(resultats_francais!Q845="","",resultats_francais!Q845)</f>
        <v/>
      </c>
      <c r="R845" s="59" t="str">
        <f>IF(resultats_francais!R845="","",resultats_francais!R845)</f>
        <v/>
      </c>
      <c r="S845" s="59" t="str">
        <f>IF(resultats_francais!S845="","",resultats_francais!S845)</f>
        <v/>
      </c>
      <c r="T845" s="59" t="str">
        <f>IF(resultats_francais!T845="","",resultats_francais!T845)</f>
        <v/>
      </c>
      <c r="U845" s="59" t="str">
        <f>IF(resultats_francais!U845="","",resultats_francais!U845)</f>
        <v/>
      </c>
    </row>
    <row r="846" spans="1:21" ht="20.100000000000001" customHeight="1" thickBot="1">
      <c r="A846" s="63" t="str">
        <f>IF(resultats_francais!A846="","",resultats_francais!A846)</f>
        <v/>
      </c>
      <c r="B846" s="59" t="str">
        <f>IF(resultats_francais!B846="","",resultats_francais!B846)</f>
        <v/>
      </c>
      <c r="C846" s="59" t="str">
        <f>IF(resultats_francais!C846="","",resultats_francais!C846)</f>
        <v/>
      </c>
      <c r="D846" s="59" t="str">
        <f>IF(resultats_francais!D846="","",resultats_francais!D846)</f>
        <v/>
      </c>
      <c r="E846" s="59" t="str">
        <f>IF(resultats_francais!H846="","",resultats_francais!H846)</f>
        <v/>
      </c>
      <c r="F846" s="59" t="str">
        <f>IF(resultats_francais!I846="","",resultats_francais!I846)</f>
        <v/>
      </c>
      <c r="G846" s="59" t="str">
        <f>IF(resultats_francais!J846="","",resultats_francais!J846)</f>
        <v/>
      </c>
      <c r="H846" s="59" t="str">
        <f>IF(resultats_francais!M846="","",resultats_francais!M846)</f>
        <v/>
      </c>
      <c r="I846" s="59" t="str">
        <f>IF(resultats_francais!N846="","",resultats_francais!N846)</f>
        <v/>
      </c>
      <c r="J846" s="59" t="str">
        <f>IF(resultats_francais!O846="","",resultats_francais!O846)</f>
        <v/>
      </c>
      <c r="K846" s="59" t="str">
        <f>IF(resultats_francais!E846="","",resultats_francais!E846)</f>
        <v/>
      </c>
      <c r="L846" s="59" t="str">
        <f>IF(resultats_francais!F846="","",resultats_francais!F846)</f>
        <v/>
      </c>
      <c r="M846" s="59" t="str">
        <f>IF(resultats_francais!G846="","",resultats_francais!G846)</f>
        <v/>
      </c>
      <c r="N846" s="59" t="str">
        <f>IF(resultats_francais!K846="","",resultats_francais!K846)</f>
        <v/>
      </c>
      <c r="O846" s="59" t="str">
        <f>IF(resultats_francais!L846="","",resultats_francais!L846)</f>
        <v/>
      </c>
      <c r="P846" s="59" t="str">
        <f>IF(resultats_francais!P846="","",resultats_francais!P846)</f>
        <v/>
      </c>
      <c r="Q846" s="59" t="str">
        <f>IF(resultats_francais!Q846="","",resultats_francais!Q846)</f>
        <v/>
      </c>
      <c r="R846" s="59" t="str">
        <f>IF(resultats_francais!R846="","",resultats_francais!R846)</f>
        <v/>
      </c>
      <c r="S846" s="59" t="str">
        <f>IF(resultats_francais!S846="","",resultats_francais!S846)</f>
        <v/>
      </c>
      <c r="T846" s="59" t="str">
        <f>IF(resultats_francais!T846="","",resultats_francais!T846)</f>
        <v/>
      </c>
      <c r="U846" s="59" t="str">
        <f>IF(resultats_francais!U846="","",resultats_francais!U846)</f>
        <v/>
      </c>
    </row>
    <row r="847" spans="1:21" ht="20.100000000000001" customHeight="1" thickBot="1">
      <c r="A847" s="63" t="str">
        <f>IF(resultats_francais!A847="","",resultats_francais!A847)</f>
        <v/>
      </c>
      <c r="B847" s="59" t="str">
        <f>IF(resultats_francais!B847="","",resultats_francais!B847)</f>
        <v/>
      </c>
      <c r="C847" s="59" t="str">
        <f>IF(resultats_francais!C847="","",resultats_francais!C847)</f>
        <v/>
      </c>
      <c r="D847" s="59" t="str">
        <f>IF(resultats_francais!D847="","",resultats_francais!D847)</f>
        <v/>
      </c>
      <c r="E847" s="59" t="str">
        <f>IF(resultats_francais!H847="","",resultats_francais!H847)</f>
        <v/>
      </c>
      <c r="F847" s="59" t="str">
        <f>IF(resultats_francais!I847="","",resultats_francais!I847)</f>
        <v/>
      </c>
      <c r="G847" s="59" t="str">
        <f>IF(resultats_francais!J847="","",resultats_francais!J847)</f>
        <v/>
      </c>
      <c r="H847" s="59" t="str">
        <f>IF(resultats_francais!M847="","",resultats_francais!M847)</f>
        <v/>
      </c>
      <c r="I847" s="59" t="str">
        <f>IF(resultats_francais!N847="","",resultats_francais!N847)</f>
        <v/>
      </c>
      <c r="J847" s="59" t="str">
        <f>IF(resultats_francais!O847="","",resultats_francais!O847)</f>
        <v/>
      </c>
      <c r="K847" s="59" t="str">
        <f>IF(resultats_francais!E847="","",resultats_francais!E847)</f>
        <v/>
      </c>
      <c r="L847" s="59" t="str">
        <f>IF(resultats_francais!F847="","",resultats_francais!F847)</f>
        <v/>
      </c>
      <c r="M847" s="59" t="str">
        <f>IF(resultats_francais!G847="","",resultats_francais!G847)</f>
        <v/>
      </c>
      <c r="N847" s="59" t="str">
        <f>IF(resultats_francais!K847="","",resultats_francais!K847)</f>
        <v/>
      </c>
      <c r="O847" s="59" t="str">
        <f>IF(resultats_francais!L847="","",resultats_francais!L847)</f>
        <v/>
      </c>
      <c r="P847" s="59" t="str">
        <f>IF(resultats_francais!P847="","",resultats_francais!P847)</f>
        <v/>
      </c>
      <c r="Q847" s="59" t="str">
        <f>IF(resultats_francais!Q847="","",resultats_francais!Q847)</f>
        <v/>
      </c>
      <c r="R847" s="59" t="str">
        <f>IF(resultats_francais!R847="","",resultats_francais!R847)</f>
        <v/>
      </c>
      <c r="S847" s="59" t="str">
        <f>IF(resultats_francais!S847="","",resultats_francais!S847)</f>
        <v/>
      </c>
      <c r="T847" s="59" t="str">
        <f>IF(resultats_francais!T847="","",resultats_francais!T847)</f>
        <v/>
      </c>
      <c r="U847" s="59" t="str">
        <f>IF(resultats_francais!U847="","",resultats_francais!U847)</f>
        <v/>
      </c>
    </row>
    <row r="848" spans="1:21" ht="20.100000000000001" customHeight="1" thickBot="1">
      <c r="A848" s="63" t="str">
        <f>IF(resultats_francais!A848="","",resultats_francais!A848)</f>
        <v/>
      </c>
      <c r="B848" s="59" t="str">
        <f>IF(resultats_francais!B848="","",resultats_francais!B848)</f>
        <v/>
      </c>
      <c r="C848" s="59" t="str">
        <f>IF(resultats_francais!C848="","",resultats_francais!C848)</f>
        <v/>
      </c>
      <c r="D848" s="59" t="str">
        <f>IF(resultats_francais!D848="","",resultats_francais!D848)</f>
        <v/>
      </c>
      <c r="E848" s="59" t="str">
        <f>IF(resultats_francais!H848="","",resultats_francais!H848)</f>
        <v/>
      </c>
      <c r="F848" s="59" t="str">
        <f>IF(resultats_francais!I848="","",resultats_francais!I848)</f>
        <v/>
      </c>
      <c r="G848" s="59" t="str">
        <f>IF(resultats_francais!J848="","",resultats_francais!J848)</f>
        <v/>
      </c>
      <c r="H848" s="59" t="str">
        <f>IF(resultats_francais!M848="","",resultats_francais!M848)</f>
        <v/>
      </c>
      <c r="I848" s="59" t="str">
        <f>IF(resultats_francais!N848="","",resultats_francais!N848)</f>
        <v/>
      </c>
      <c r="J848" s="59" t="str">
        <f>IF(resultats_francais!O848="","",resultats_francais!O848)</f>
        <v/>
      </c>
      <c r="K848" s="59" t="str">
        <f>IF(resultats_francais!E848="","",resultats_francais!E848)</f>
        <v/>
      </c>
      <c r="L848" s="59" t="str">
        <f>IF(resultats_francais!F848="","",resultats_francais!F848)</f>
        <v/>
      </c>
      <c r="M848" s="59" t="str">
        <f>IF(resultats_francais!G848="","",resultats_francais!G848)</f>
        <v/>
      </c>
      <c r="N848" s="59" t="str">
        <f>IF(resultats_francais!K848="","",resultats_francais!K848)</f>
        <v/>
      </c>
      <c r="O848" s="59" t="str">
        <f>IF(resultats_francais!L848="","",resultats_francais!L848)</f>
        <v/>
      </c>
      <c r="P848" s="59" t="str">
        <f>IF(resultats_francais!P848="","",resultats_francais!P848)</f>
        <v/>
      </c>
      <c r="Q848" s="59" t="str">
        <f>IF(resultats_francais!Q848="","",resultats_francais!Q848)</f>
        <v/>
      </c>
      <c r="R848" s="59" t="str">
        <f>IF(resultats_francais!R848="","",resultats_francais!R848)</f>
        <v/>
      </c>
      <c r="S848" s="59" t="str">
        <f>IF(resultats_francais!S848="","",resultats_francais!S848)</f>
        <v/>
      </c>
      <c r="T848" s="59" t="str">
        <f>IF(resultats_francais!T848="","",resultats_francais!T848)</f>
        <v/>
      </c>
      <c r="U848" s="59" t="str">
        <f>IF(resultats_francais!U848="","",resultats_francais!U848)</f>
        <v/>
      </c>
    </row>
    <row r="849" spans="1:21" ht="20.100000000000001" customHeight="1" thickBot="1">
      <c r="A849" s="63" t="str">
        <f>IF(resultats_francais!A849="","",resultats_francais!A849)</f>
        <v/>
      </c>
      <c r="B849" s="59" t="str">
        <f>IF(resultats_francais!B849="","",resultats_francais!B849)</f>
        <v/>
      </c>
      <c r="C849" s="59" t="str">
        <f>IF(resultats_francais!C849="","",resultats_francais!C849)</f>
        <v/>
      </c>
      <c r="D849" s="59" t="str">
        <f>IF(resultats_francais!D849="","",resultats_francais!D849)</f>
        <v/>
      </c>
      <c r="E849" s="59" t="str">
        <f>IF(resultats_francais!H849="","",resultats_francais!H849)</f>
        <v/>
      </c>
      <c r="F849" s="59" t="str">
        <f>IF(resultats_francais!I849="","",resultats_francais!I849)</f>
        <v/>
      </c>
      <c r="G849" s="59" t="str">
        <f>IF(resultats_francais!J849="","",resultats_francais!J849)</f>
        <v/>
      </c>
      <c r="H849" s="59" t="str">
        <f>IF(resultats_francais!M849="","",resultats_francais!M849)</f>
        <v/>
      </c>
      <c r="I849" s="59" t="str">
        <f>IF(resultats_francais!N849="","",resultats_francais!N849)</f>
        <v/>
      </c>
      <c r="J849" s="59" t="str">
        <f>IF(resultats_francais!O849="","",resultats_francais!O849)</f>
        <v/>
      </c>
      <c r="K849" s="59" t="str">
        <f>IF(resultats_francais!E849="","",resultats_francais!E849)</f>
        <v/>
      </c>
      <c r="L849" s="59" t="str">
        <f>IF(resultats_francais!F849="","",resultats_francais!F849)</f>
        <v/>
      </c>
      <c r="M849" s="59" t="str">
        <f>IF(resultats_francais!G849="","",resultats_francais!G849)</f>
        <v/>
      </c>
      <c r="N849" s="59" t="str">
        <f>IF(resultats_francais!K849="","",resultats_francais!K849)</f>
        <v/>
      </c>
      <c r="O849" s="59" t="str">
        <f>IF(resultats_francais!L849="","",resultats_francais!L849)</f>
        <v/>
      </c>
      <c r="P849" s="59" t="str">
        <f>IF(resultats_francais!P849="","",resultats_francais!P849)</f>
        <v/>
      </c>
      <c r="Q849" s="59" t="str">
        <f>IF(resultats_francais!Q849="","",resultats_francais!Q849)</f>
        <v/>
      </c>
      <c r="R849" s="59" t="str">
        <f>IF(resultats_francais!R849="","",resultats_francais!R849)</f>
        <v/>
      </c>
      <c r="S849" s="59" t="str">
        <f>IF(resultats_francais!S849="","",resultats_francais!S849)</f>
        <v/>
      </c>
      <c r="T849" s="59" t="str">
        <f>IF(resultats_francais!T849="","",resultats_francais!T849)</f>
        <v/>
      </c>
      <c r="U849" s="59" t="str">
        <f>IF(resultats_francais!U849="","",resultats_francais!U849)</f>
        <v/>
      </c>
    </row>
    <row r="850" spans="1:21" ht="20.100000000000001" customHeight="1" thickBot="1">
      <c r="A850" s="63" t="str">
        <f>IF(resultats_francais!A850="","",resultats_francais!A850)</f>
        <v/>
      </c>
      <c r="B850" s="59" t="str">
        <f>IF(resultats_francais!B850="","",resultats_francais!B850)</f>
        <v/>
      </c>
      <c r="C850" s="59" t="str">
        <f>IF(resultats_francais!C850="","",resultats_francais!C850)</f>
        <v/>
      </c>
      <c r="D850" s="59" t="str">
        <f>IF(resultats_francais!D850="","",resultats_francais!D850)</f>
        <v/>
      </c>
      <c r="E850" s="59" t="str">
        <f>IF(resultats_francais!H850="","",resultats_francais!H850)</f>
        <v/>
      </c>
      <c r="F850" s="59" t="str">
        <f>IF(resultats_francais!I850="","",resultats_francais!I850)</f>
        <v/>
      </c>
      <c r="G850" s="59" t="str">
        <f>IF(resultats_francais!J850="","",resultats_francais!J850)</f>
        <v/>
      </c>
      <c r="H850" s="59" t="str">
        <f>IF(resultats_francais!M850="","",resultats_francais!M850)</f>
        <v/>
      </c>
      <c r="I850" s="59" t="str">
        <f>IF(resultats_francais!N850="","",resultats_francais!N850)</f>
        <v/>
      </c>
      <c r="J850" s="59" t="str">
        <f>IF(resultats_francais!O850="","",resultats_francais!O850)</f>
        <v/>
      </c>
      <c r="K850" s="59" t="str">
        <f>IF(resultats_francais!E850="","",resultats_francais!E850)</f>
        <v/>
      </c>
      <c r="L850" s="59" t="str">
        <f>IF(resultats_francais!F850="","",resultats_francais!F850)</f>
        <v/>
      </c>
      <c r="M850" s="59" t="str">
        <f>IF(resultats_francais!G850="","",resultats_francais!G850)</f>
        <v/>
      </c>
      <c r="N850" s="59" t="str">
        <f>IF(resultats_francais!K850="","",resultats_francais!K850)</f>
        <v/>
      </c>
      <c r="O850" s="59" t="str">
        <f>IF(resultats_francais!L850="","",resultats_francais!L850)</f>
        <v/>
      </c>
      <c r="P850" s="59" t="str">
        <f>IF(resultats_francais!P850="","",resultats_francais!P850)</f>
        <v/>
      </c>
      <c r="Q850" s="59" t="str">
        <f>IF(resultats_francais!Q850="","",resultats_francais!Q850)</f>
        <v/>
      </c>
      <c r="R850" s="59" t="str">
        <f>IF(resultats_francais!R850="","",resultats_francais!R850)</f>
        <v/>
      </c>
      <c r="S850" s="59" t="str">
        <f>IF(resultats_francais!S850="","",resultats_francais!S850)</f>
        <v/>
      </c>
      <c r="T850" s="59" t="str">
        <f>IF(resultats_francais!T850="","",resultats_francais!T850)</f>
        <v/>
      </c>
      <c r="U850" s="59" t="str">
        <f>IF(resultats_francais!U850="","",resultats_francais!U850)</f>
        <v/>
      </c>
    </row>
    <row r="851" spans="1:21" ht="20.100000000000001" customHeight="1" thickBot="1">
      <c r="A851" s="63" t="str">
        <f>IF(resultats_francais!A851="","",resultats_francais!A851)</f>
        <v/>
      </c>
      <c r="B851" s="59" t="str">
        <f>IF(resultats_francais!B851="","",resultats_francais!B851)</f>
        <v/>
      </c>
      <c r="C851" s="59" t="str">
        <f>IF(resultats_francais!C851="","",resultats_francais!C851)</f>
        <v/>
      </c>
      <c r="D851" s="59" t="str">
        <f>IF(resultats_francais!D851="","",resultats_francais!D851)</f>
        <v/>
      </c>
      <c r="E851" s="59" t="str">
        <f>IF(resultats_francais!H851="","",resultats_francais!H851)</f>
        <v/>
      </c>
      <c r="F851" s="59" t="str">
        <f>IF(resultats_francais!I851="","",resultats_francais!I851)</f>
        <v/>
      </c>
      <c r="G851" s="59" t="str">
        <f>IF(resultats_francais!J851="","",resultats_francais!J851)</f>
        <v/>
      </c>
      <c r="H851" s="59" t="str">
        <f>IF(resultats_francais!M851="","",resultats_francais!M851)</f>
        <v/>
      </c>
      <c r="I851" s="59" t="str">
        <f>IF(resultats_francais!N851="","",resultats_francais!N851)</f>
        <v/>
      </c>
      <c r="J851" s="59" t="str">
        <f>IF(resultats_francais!O851="","",resultats_francais!O851)</f>
        <v/>
      </c>
      <c r="K851" s="59" t="str">
        <f>IF(resultats_francais!E851="","",resultats_francais!E851)</f>
        <v/>
      </c>
      <c r="L851" s="59" t="str">
        <f>IF(resultats_francais!F851="","",resultats_francais!F851)</f>
        <v/>
      </c>
      <c r="M851" s="59" t="str">
        <f>IF(resultats_francais!G851="","",resultats_francais!G851)</f>
        <v/>
      </c>
      <c r="N851" s="59" t="str">
        <f>IF(resultats_francais!K851="","",resultats_francais!K851)</f>
        <v/>
      </c>
      <c r="O851" s="59" t="str">
        <f>IF(resultats_francais!L851="","",resultats_francais!L851)</f>
        <v/>
      </c>
      <c r="P851" s="59" t="str">
        <f>IF(resultats_francais!P851="","",resultats_francais!P851)</f>
        <v/>
      </c>
      <c r="Q851" s="59" t="str">
        <f>IF(resultats_francais!Q851="","",resultats_francais!Q851)</f>
        <v/>
      </c>
      <c r="R851" s="59" t="str">
        <f>IF(resultats_francais!R851="","",resultats_francais!R851)</f>
        <v/>
      </c>
      <c r="S851" s="59" t="str">
        <f>IF(resultats_francais!S851="","",resultats_francais!S851)</f>
        <v/>
      </c>
      <c r="T851" s="59" t="str">
        <f>IF(resultats_francais!T851="","",resultats_francais!T851)</f>
        <v/>
      </c>
      <c r="U851" s="59" t="str">
        <f>IF(resultats_francais!U851="","",resultats_francais!U851)</f>
        <v/>
      </c>
    </row>
    <row r="852" spans="1:21" ht="20.100000000000001" customHeight="1" thickBot="1">
      <c r="A852" s="63" t="str">
        <f>IF(resultats_francais!A852="","",resultats_francais!A852)</f>
        <v/>
      </c>
      <c r="B852" s="59" t="str">
        <f>IF(resultats_francais!B852="","",resultats_francais!B852)</f>
        <v/>
      </c>
      <c r="C852" s="59" t="str">
        <f>IF(resultats_francais!C852="","",resultats_francais!C852)</f>
        <v/>
      </c>
      <c r="D852" s="59" t="str">
        <f>IF(resultats_francais!D852="","",resultats_francais!D852)</f>
        <v/>
      </c>
      <c r="E852" s="59" t="str">
        <f>IF(resultats_francais!H852="","",resultats_francais!H852)</f>
        <v/>
      </c>
      <c r="F852" s="59" t="str">
        <f>IF(resultats_francais!I852="","",resultats_francais!I852)</f>
        <v/>
      </c>
      <c r="G852" s="59" t="str">
        <f>IF(resultats_francais!J852="","",resultats_francais!J852)</f>
        <v/>
      </c>
      <c r="H852" s="59" t="str">
        <f>IF(resultats_francais!M852="","",resultats_francais!M852)</f>
        <v/>
      </c>
      <c r="I852" s="59" t="str">
        <f>IF(resultats_francais!N852="","",resultats_francais!N852)</f>
        <v/>
      </c>
      <c r="J852" s="59" t="str">
        <f>IF(resultats_francais!O852="","",resultats_francais!O852)</f>
        <v/>
      </c>
      <c r="K852" s="59" t="str">
        <f>IF(resultats_francais!E852="","",resultats_francais!E852)</f>
        <v/>
      </c>
      <c r="L852" s="59" t="str">
        <f>IF(resultats_francais!F852="","",resultats_francais!F852)</f>
        <v/>
      </c>
      <c r="M852" s="59" t="str">
        <f>IF(resultats_francais!G852="","",resultats_francais!G852)</f>
        <v/>
      </c>
      <c r="N852" s="59" t="str">
        <f>IF(resultats_francais!K852="","",resultats_francais!K852)</f>
        <v/>
      </c>
      <c r="O852" s="59" t="str">
        <f>IF(resultats_francais!L852="","",resultats_francais!L852)</f>
        <v/>
      </c>
      <c r="P852" s="59" t="str">
        <f>IF(resultats_francais!P852="","",resultats_francais!P852)</f>
        <v/>
      </c>
      <c r="Q852" s="59" t="str">
        <f>IF(resultats_francais!Q852="","",resultats_francais!Q852)</f>
        <v/>
      </c>
      <c r="R852" s="59" t="str">
        <f>IF(resultats_francais!R852="","",resultats_francais!R852)</f>
        <v/>
      </c>
      <c r="S852" s="59" t="str">
        <f>IF(resultats_francais!S852="","",resultats_francais!S852)</f>
        <v/>
      </c>
      <c r="T852" s="59" t="str">
        <f>IF(resultats_francais!T852="","",resultats_francais!T852)</f>
        <v/>
      </c>
      <c r="U852" s="59" t="str">
        <f>IF(resultats_francais!U852="","",resultats_francais!U852)</f>
        <v/>
      </c>
    </row>
    <row r="853" spans="1:21" ht="20.100000000000001" customHeight="1" thickBot="1">
      <c r="A853" s="63" t="str">
        <f>IF(resultats_francais!A853="","",resultats_francais!A853)</f>
        <v/>
      </c>
      <c r="B853" s="59" t="str">
        <f>IF(resultats_francais!B853="","",resultats_francais!B853)</f>
        <v/>
      </c>
      <c r="C853" s="59" t="str">
        <f>IF(resultats_francais!C853="","",resultats_francais!C853)</f>
        <v/>
      </c>
      <c r="D853" s="59" t="str">
        <f>IF(resultats_francais!D853="","",resultats_francais!D853)</f>
        <v/>
      </c>
      <c r="E853" s="59" t="str">
        <f>IF(resultats_francais!H853="","",resultats_francais!H853)</f>
        <v/>
      </c>
      <c r="F853" s="59" t="str">
        <f>IF(resultats_francais!I853="","",resultats_francais!I853)</f>
        <v/>
      </c>
      <c r="G853" s="59" t="str">
        <f>IF(resultats_francais!J853="","",resultats_francais!J853)</f>
        <v/>
      </c>
      <c r="H853" s="59" t="str">
        <f>IF(resultats_francais!M853="","",resultats_francais!M853)</f>
        <v/>
      </c>
      <c r="I853" s="59" t="str">
        <f>IF(resultats_francais!N853="","",resultats_francais!N853)</f>
        <v/>
      </c>
      <c r="J853" s="59" t="str">
        <f>IF(resultats_francais!O853="","",resultats_francais!O853)</f>
        <v/>
      </c>
      <c r="K853" s="59" t="str">
        <f>IF(resultats_francais!E853="","",resultats_francais!E853)</f>
        <v/>
      </c>
      <c r="L853" s="59" t="str">
        <f>IF(resultats_francais!F853="","",resultats_francais!F853)</f>
        <v/>
      </c>
      <c r="M853" s="59" t="str">
        <f>IF(resultats_francais!G853="","",resultats_francais!G853)</f>
        <v/>
      </c>
      <c r="N853" s="59" t="str">
        <f>IF(resultats_francais!K853="","",resultats_francais!K853)</f>
        <v/>
      </c>
      <c r="O853" s="59" t="str">
        <f>IF(resultats_francais!L853="","",resultats_francais!L853)</f>
        <v/>
      </c>
      <c r="P853" s="59" t="str">
        <f>IF(resultats_francais!P853="","",resultats_francais!P853)</f>
        <v/>
      </c>
      <c r="Q853" s="59" t="str">
        <f>IF(resultats_francais!Q853="","",resultats_francais!Q853)</f>
        <v/>
      </c>
      <c r="R853" s="59" t="str">
        <f>IF(resultats_francais!R853="","",resultats_francais!R853)</f>
        <v/>
      </c>
      <c r="S853" s="59" t="str">
        <f>IF(resultats_francais!S853="","",resultats_francais!S853)</f>
        <v/>
      </c>
      <c r="T853" s="59" t="str">
        <f>IF(resultats_francais!T853="","",resultats_francais!T853)</f>
        <v/>
      </c>
      <c r="U853" s="59" t="str">
        <f>IF(resultats_francais!U853="","",resultats_francais!U853)</f>
        <v/>
      </c>
    </row>
    <row r="854" spans="1:21" ht="20.100000000000001" customHeight="1" thickBot="1">
      <c r="A854" s="63" t="str">
        <f>IF(resultats_francais!A854="","",resultats_francais!A854)</f>
        <v/>
      </c>
      <c r="B854" s="59" t="str">
        <f>IF(resultats_francais!B854="","",resultats_francais!B854)</f>
        <v/>
      </c>
      <c r="C854" s="59" t="str">
        <f>IF(resultats_francais!C854="","",resultats_francais!C854)</f>
        <v/>
      </c>
      <c r="D854" s="59" t="str">
        <f>IF(resultats_francais!D854="","",resultats_francais!D854)</f>
        <v/>
      </c>
      <c r="E854" s="59" t="str">
        <f>IF(resultats_francais!H854="","",resultats_francais!H854)</f>
        <v/>
      </c>
      <c r="F854" s="59" t="str">
        <f>IF(resultats_francais!I854="","",resultats_francais!I854)</f>
        <v/>
      </c>
      <c r="G854" s="59" t="str">
        <f>IF(resultats_francais!J854="","",resultats_francais!J854)</f>
        <v/>
      </c>
      <c r="H854" s="59" t="str">
        <f>IF(resultats_francais!M854="","",resultats_francais!M854)</f>
        <v/>
      </c>
      <c r="I854" s="59" t="str">
        <f>IF(resultats_francais!N854="","",resultats_francais!N854)</f>
        <v/>
      </c>
      <c r="J854" s="59" t="str">
        <f>IF(resultats_francais!O854="","",resultats_francais!O854)</f>
        <v/>
      </c>
      <c r="K854" s="59" t="str">
        <f>IF(resultats_francais!E854="","",resultats_francais!E854)</f>
        <v/>
      </c>
      <c r="L854" s="59" t="str">
        <f>IF(resultats_francais!F854="","",resultats_francais!F854)</f>
        <v/>
      </c>
      <c r="M854" s="59" t="str">
        <f>IF(resultats_francais!G854="","",resultats_francais!G854)</f>
        <v/>
      </c>
      <c r="N854" s="59" t="str">
        <f>IF(resultats_francais!K854="","",resultats_francais!K854)</f>
        <v/>
      </c>
      <c r="O854" s="59" t="str">
        <f>IF(resultats_francais!L854="","",resultats_francais!L854)</f>
        <v/>
      </c>
      <c r="P854" s="59" t="str">
        <f>IF(resultats_francais!P854="","",resultats_francais!P854)</f>
        <v/>
      </c>
      <c r="Q854" s="59" t="str">
        <f>IF(resultats_francais!Q854="","",resultats_francais!Q854)</f>
        <v/>
      </c>
      <c r="R854" s="59" t="str">
        <f>IF(resultats_francais!R854="","",resultats_francais!R854)</f>
        <v/>
      </c>
      <c r="S854" s="59" t="str">
        <f>IF(resultats_francais!S854="","",resultats_francais!S854)</f>
        <v/>
      </c>
      <c r="T854" s="59" t="str">
        <f>IF(resultats_francais!T854="","",resultats_francais!T854)</f>
        <v/>
      </c>
      <c r="U854" s="59" t="str">
        <f>IF(resultats_francais!U854="","",resultats_francais!U854)</f>
        <v/>
      </c>
    </row>
    <row r="855" spans="1:21" ht="20.100000000000001" customHeight="1" thickBot="1">
      <c r="A855" s="63" t="str">
        <f>IF(resultats_francais!A855="","",resultats_francais!A855)</f>
        <v/>
      </c>
      <c r="B855" s="59" t="str">
        <f>IF(resultats_francais!B855="","",resultats_francais!B855)</f>
        <v/>
      </c>
      <c r="C855" s="59" t="str">
        <f>IF(resultats_francais!C855="","",resultats_francais!C855)</f>
        <v/>
      </c>
      <c r="D855" s="59" t="str">
        <f>IF(resultats_francais!D855="","",resultats_francais!D855)</f>
        <v/>
      </c>
      <c r="E855" s="59" t="str">
        <f>IF(resultats_francais!H855="","",resultats_francais!H855)</f>
        <v/>
      </c>
      <c r="F855" s="59" t="str">
        <f>IF(resultats_francais!I855="","",resultats_francais!I855)</f>
        <v/>
      </c>
      <c r="G855" s="59" t="str">
        <f>IF(resultats_francais!J855="","",resultats_francais!J855)</f>
        <v/>
      </c>
      <c r="H855" s="59" t="str">
        <f>IF(resultats_francais!M855="","",resultats_francais!M855)</f>
        <v/>
      </c>
      <c r="I855" s="59" t="str">
        <f>IF(resultats_francais!N855="","",resultats_francais!N855)</f>
        <v/>
      </c>
      <c r="J855" s="59" t="str">
        <f>IF(resultats_francais!O855="","",resultats_francais!O855)</f>
        <v/>
      </c>
      <c r="K855" s="59" t="str">
        <f>IF(resultats_francais!E855="","",resultats_francais!E855)</f>
        <v/>
      </c>
      <c r="L855" s="59" t="str">
        <f>IF(resultats_francais!F855="","",resultats_francais!F855)</f>
        <v/>
      </c>
      <c r="M855" s="59" t="str">
        <f>IF(resultats_francais!G855="","",resultats_francais!G855)</f>
        <v/>
      </c>
      <c r="N855" s="59" t="str">
        <f>IF(resultats_francais!K855="","",resultats_francais!K855)</f>
        <v/>
      </c>
      <c r="O855" s="59" t="str">
        <f>IF(resultats_francais!L855="","",resultats_francais!L855)</f>
        <v/>
      </c>
      <c r="P855" s="59" t="str">
        <f>IF(resultats_francais!P855="","",resultats_francais!P855)</f>
        <v/>
      </c>
      <c r="Q855" s="59" t="str">
        <f>IF(resultats_francais!Q855="","",resultats_francais!Q855)</f>
        <v/>
      </c>
      <c r="R855" s="59" t="str">
        <f>IF(resultats_francais!R855="","",resultats_francais!R855)</f>
        <v/>
      </c>
      <c r="S855" s="59" t="str">
        <f>IF(resultats_francais!S855="","",resultats_francais!S855)</f>
        <v/>
      </c>
      <c r="T855" s="59" t="str">
        <f>IF(resultats_francais!T855="","",resultats_francais!T855)</f>
        <v/>
      </c>
      <c r="U855" s="59" t="str">
        <f>IF(resultats_francais!U855="","",resultats_francais!U855)</f>
        <v/>
      </c>
    </row>
    <row r="856" spans="1:21" ht="20.100000000000001" customHeight="1" thickBot="1">
      <c r="A856" s="63" t="str">
        <f>IF(resultats_francais!A856="","",resultats_francais!A856)</f>
        <v/>
      </c>
      <c r="B856" s="59" t="str">
        <f>IF(resultats_francais!B856="","",resultats_francais!B856)</f>
        <v/>
      </c>
      <c r="C856" s="59" t="str">
        <f>IF(resultats_francais!C856="","",resultats_francais!C856)</f>
        <v/>
      </c>
      <c r="D856" s="59" t="str">
        <f>IF(resultats_francais!D856="","",resultats_francais!D856)</f>
        <v/>
      </c>
      <c r="E856" s="59" t="str">
        <f>IF(resultats_francais!H856="","",resultats_francais!H856)</f>
        <v/>
      </c>
      <c r="F856" s="59" t="str">
        <f>IF(resultats_francais!I856="","",resultats_francais!I856)</f>
        <v/>
      </c>
      <c r="G856" s="59" t="str">
        <f>IF(resultats_francais!J856="","",resultats_francais!J856)</f>
        <v/>
      </c>
      <c r="H856" s="59" t="str">
        <f>IF(resultats_francais!M856="","",resultats_francais!M856)</f>
        <v/>
      </c>
      <c r="I856" s="59" t="str">
        <f>IF(resultats_francais!N856="","",resultats_francais!N856)</f>
        <v/>
      </c>
      <c r="J856" s="59" t="str">
        <f>IF(resultats_francais!O856="","",resultats_francais!O856)</f>
        <v/>
      </c>
      <c r="K856" s="59" t="str">
        <f>IF(resultats_francais!E856="","",resultats_francais!E856)</f>
        <v/>
      </c>
      <c r="L856" s="59" t="str">
        <f>IF(resultats_francais!F856="","",resultats_francais!F856)</f>
        <v/>
      </c>
      <c r="M856" s="59" t="str">
        <f>IF(resultats_francais!G856="","",resultats_francais!G856)</f>
        <v/>
      </c>
      <c r="N856" s="59" t="str">
        <f>IF(resultats_francais!K856="","",resultats_francais!K856)</f>
        <v/>
      </c>
      <c r="O856" s="59" t="str">
        <f>IF(resultats_francais!L856="","",resultats_francais!L856)</f>
        <v/>
      </c>
      <c r="P856" s="59" t="str">
        <f>IF(resultats_francais!P856="","",resultats_francais!P856)</f>
        <v/>
      </c>
      <c r="Q856" s="59" t="str">
        <f>IF(resultats_francais!Q856="","",resultats_francais!Q856)</f>
        <v/>
      </c>
      <c r="R856" s="59" t="str">
        <f>IF(resultats_francais!R856="","",resultats_francais!R856)</f>
        <v/>
      </c>
      <c r="S856" s="59" t="str">
        <f>IF(resultats_francais!S856="","",resultats_francais!S856)</f>
        <v/>
      </c>
      <c r="T856" s="59" t="str">
        <f>IF(resultats_francais!T856="","",resultats_francais!T856)</f>
        <v/>
      </c>
      <c r="U856" s="59" t="str">
        <f>IF(resultats_francais!U856="","",resultats_francais!U856)</f>
        <v/>
      </c>
    </row>
    <row r="857" spans="1:21" ht="20.100000000000001" customHeight="1" thickBot="1">
      <c r="A857" s="63" t="str">
        <f>IF(resultats_francais!A857="","",resultats_francais!A857)</f>
        <v/>
      </c>
      <c r="B857" s="59" t="str">
        <f>IF(resultats_francais!B857="","",resultats_francais!B857)</f>
        <v/>
      </c>
      <c r="C857" s="59" t="str">
        <f>IF(resultats_francais!C857="","",resultats_francais!C857)</f>
        <v/>
      </c>
      <c r="D857" s="59" t="str">
        <f>IF(resultats_francais!D857="","",resultats_francais!D857)</f>
        <v/>
      </c>
      <c r="E857" s="59" t="str">
        <f>IF(resultats_francais!H857="","",resultats_francais!H857)</f>
        <v/>
      </c>
      <c r="F857" s="59" t="str">
        <f>IF(resultats_francais!I857="","",resultats_francais!I857)</f>
        <v/>
      </c>
      <c r="G857" s="59" t="str">
        <f>IF(resultats_francais!J857="","",resultats_francais!J857)</f>
        <v/>
      </c>
      <c r="H857" s="59" t="str">
        <f>IF(resultats_francais!M857="","",resultats_francais!M857)</f>
        <v/>
      </c>
      <c r="I857" s="59" t="str">
        <f>IF(resultats_francais!N857="","",resultats_francais!N857)</f>
        <v/>
      </c>
      <c r="J857" s="59" t="str">
        <f>IF(resultats_francais!O857="","",resultats_francais!O857)</f>
        <v/>
      </c>
      <c r="K857" s="59" t="str">
        <f>IF(resultats_francais!E857="","",resultats_francais!E857)</f>
        <v/>
      </c>
      <c r="L857" s="59" t="str">
        <f>IF(resultats_francais!F857="","",resultats_francais!F857)</f>
        <v/>
      </c>
      <c r="M857" s="59" t="str">
        <f>IF(resultats_francais!G857="","",resultats_francais!G857)</f>
        <v/>
      </c>
      <c r="N857" s="59" t="str">
        <f>IF(resultats_francais!K857="","",resultats_francais!K857)</f>
        <v/>
      </c>
      <c r="O857" s="59" t="str">
        <f>IF(resultats_francais!L857="","",resultats_francais!L857)</f>
        <v/>
      </c>
      <c r="P857" s="59" t="str">
        <f>IF(resultats_francais!P857="","",resultats_francais!P857)</f>
        <v/>
      </c>
      <c r="Q857" s="59" t="str">
        <f>IF(resultats_francais!Q857="","",resultats_francais!Q857)</f>
        <v/>
      </c>
      <c r="R857" s="59" t="str">
        <f>IF(resultats_francais!R857="","",resultats_francais!R857)</f>
        <v/>
      </c>
      <c r="S857" s="59" t="str">
        <f>IF(resultats_francais!S857="","",resultats_francais!S857)</f>
        <v/>
      </c>
      <c r="T857" s="59" t="str">
        <f>IF(resultats_francais!T857="","",resultats_francais!T857)</f>
        <v/>
      </c>
      <c r="U857" s="59" t="str">
        <f>IF(resultats_francais!U857="","",resultats_francais!U857)</f>
        <v/>
      </c>
    </row>
    <row r="858" spans="1:21" ht="20.100000000000001" customHeight="1" thickBot="1">
      <c r="A858" s="63" t="str">
        <f>IF(resultats_francais!A858="","",resultats_francais!A858)</f>
        <v/>
      </c>
      <c r="B858" s="59" t="str">
        <f>IF(resultats_francais!B858="","",resultats_francais!B858)</f>
        <v/>
      </c>
      <c r="C858" s="59" t="str">
        <f>IF(resultats_francais!C858="","",resultats_francais!C858)</f>
        <v/>
      </c>
      <c r="D858" s="59" t="str">
        <f>IF(resultats_francais!D858="","",resultats_francais!D858)</f>
        <v/>
      </c>
      <c r="E858" s="59" t="str">
        <f>IF(resultats_francais!H858="","",resultats_francais!H858)</f>
        <v/>
      </c>
      <c r="F858" s="59" t="str">
        <f>IF(resultats_francais!I858="","",resultats_francais!I858)</f>
        <v/>
      </c>
      <c r="G858" s="59" t="str">
        <f>IF(resultats_francais!J858="","",resultats_francais!J858)</f>
        <v/>
      </c>
      <c r="H858" s="59" t="str">
        <f>IF(resultats_francais!M858="","",resultats_francais!M858)</f>
        <v/>
      </c>
      <c r="I858" s="59" t="str">
        <f>IF(resultats_francais!N858="","",resultats_francais!N858)</f>
        <v/>
      </c>
      <c r="J858" s="59" t="str">
        <f>IF(resultats_francais!O858="","",resultats_francais!O858)</f>
        <v/>
      </c>
      <c r="K858" s="59" t="str">
        <f>IF(resultats_francais!E858="","",resultats_francais!E858)</f>
        <v/>
      </c>
      <c r="L858" s="59" t="str">
        <f>IF(resultats_francais!F858="","",resultats_francais!F858)</f>
        <v/>
      </c>
      <c r="M858" s="59" t="str">
        <f>IF(resultats_francais!G858="","",resultats_francais!G858)</f>
        <v/>
      </c>
      <c r="N858" s="59" t="str">
        <f>IF(resultats_francais!K858="","",resultats_francais!K858)</f>
        <v/>
      </c>
      <c r="O858" s="59" t="str">
        <f>IF(resultats_francais!L858="","",resultats_francais!L858)</f>
        <v/>
      </c>
      <c r="P858" s="59" t="str">
        <f>IF(resultats_francais!P858="","",resultats_francais!P858)</f>
        <v/>
      </c>
      <c r="Q858" s="59" t="str">
        <f>IF(resultats_francais!Q858="","",resultats_francais!Q858)</f>
        <v/>
      </c>
      <c r="R858" s="59" t="str">
        <f>IF(resultats_francais!R858="","",resultats_francais!R858)</f>
        <v/>
      </c>
      <c r="S858" s="59" t="str">
        <f>IF(resultats_francais!S858="","",resultats_francais!S858)</f>
        <v/>
      </c>
      <c r="T858" s="59" t="str">
        <f>IF(resultats_francais!T858="","",resultats_francais!T858)</f>
        <v/>
      </c>
      <c r="U858" s="59" t="str">
        <f>IF(resultats_francais!U858="","",resultats_francais!U858)</f>
        <v/>
      </c>
    </row>
    <row r="859" spans="1:21" ht="20.100000000000001" customHeight="1" thickBot="1">
      <c r="A859" s="63" t="str">
        <f>IF(resultats_francais!A859="","",resultats_francais!A859)</f>
        <v/>
      </c>
      <c r="B859" s="59" t="str">
        <f>IF(resultats_francais!B859="","",resultats_francais!B859)</f>
        <v/>
      </c>
      <c r="C859" s="59" t="str">
        <f>IF(resultats_francais!C859="","",resultats_francais!C859)</f>
        <v/>
      </c>
      <c r="D859" s="59" t="str">
        <f>IF(resultats_francais!D859="","",resultats_francais!D859)</f>
        <v/>
      </c>
      <c r="E859" s="59" t="str">
        <f>IF(resultats_francais!H859="","",resultats_francais!H859)</f>
        <v/>
      </c>
      <c r="F859" s="59" t="str">
        <f>IF(resultats_francais!I859="","",resultats_francais!I859)</f>
        <v/>
      </c>
      <c r="G859" s="59" t="str">
        <f>IF(resultats_francais!J859="","",resultats_francais!J859)</f>
        <v/>
      </c>
      <c r="H859" s="59" t="str">
        <f>IF(resultats_francais!M859="","",resultats_francais!M859)</f>
        <v/>
      </c>
      <c r="I859" s="59" t="str">
        <f>IF(resultats_francais!N859="","",resultats_francais!N859)</f>
        <v/>
      </c>
      <c r="J859" s="59" t="str">
        <f>IF(resultats_francais!O859="","",resultats_francais!O859)</f>
        <v/>
      </c>
      <c r="K859" s="59" t="str">
        <f>IF(resultats_francais!E859="","",resultats_francais!E859)</f>
        <v/>
      </c>
      <c r="L859" s="59" t="str">
        <f>IF(resultats_francais!F859="","",resultats_francais!F859)</f>
        <v/>
      </c>
      <c r="M859" s="59" t="str">
        <f>IF(resultats_francais!G859="","",resultats_francais!G859)</f>
        <v/>
      </c>
      <c r="N859" s="59" t="str">
        <f>IF(resultats_francais!K859="","",resultats_francais!K859)</f>
        <v/>
      </c>
      <c r="O859" s="59" t="str">
        <f>IF(resultats_francais!L859="","",resultats_francais!L859)</f>
        <v/>
      </c>
      <c r="P859" s="59" t="str">
        <f>IF(resultats_francais!P859="","",resultats_francais!P859)</f>
        <v/>
      </c>
      <c r="Q859" s="59" t="str">
        <f>IF(resultats_francais!Q859="","",resultats_francais!Q859)</f>
        <v/>
      </c>
      <c r="R859" s="59" t="str">
        <f>IF(resultats_francais!R859="","",resultats_francais!R859)</f>
        <v/>
      </c>
      <c r="S859" s="59" t="str">
        <f>IF(resultats_francais!S859="","",resultats_francais!S859)</f>
        <v/>
      </c>
      <c r="T859" s="59" t="str">
        <f>IF(resultats_francais!T859="","",resultats_francais!T859)</f>
        <v/>
      </c>
      <c r="U859" s="59" t="str">
        <f>IF(resultats_francais!U859="","",resultats_francais!U859)</f>
        <v/>
      </c>
    </row>
    <row r="860" spans="1:21" ht="20.100000000000001" customHeight="1" thickBot="1">
      <c r="A860" s="63" t="str">
        <f>IF(resultats_francais!A860="","",resultats_francais!A860)</f>
        <v/>
      </c>
      <c r="B860" s="59" t="str">
        <f>IF(resultats_francais!B860="","",resultats_francais!B860)</f>
        <v/>
      </c>
      <c r="C860" s="59" t="str">
        <f>IF(resultats_francais!C860="","",resultats_francais!C860)</f>
        <v/>
      </c>
      <c r="D860" s="59" t="str">
        <f>IF(resultats_francais!D860="","",resultats_francais!D860)</f>
        <v/>
      </c>
      <c r="E860" s="59" t="str">
        <f>IF(resultats_francais!H860="","",resultats_francais!H860)</f>
        <v/>
      </c>
      <c r="F860" s="59" t="str">
        <f>IF(resultats_francais!I860="","",resultats_francais!I860)</f>
        <v/>
      </c>
      <c r="G860" s="59" t="str">
        <f>IF(resultats_francais!J860="","",resultats_francais!J860)</f>
        <v/>
      </c>
      <c r="H860" s="59" t="str">
        <f>IF(resultats_francais!M860="","",resultats_francais!M860)</f>
        <v/>
      </c>
      <c r="I860" s="59" t="str">
        <f>IF(resultats_francais!N860="","",resultats_francais!N860)</f>
        <v/>
      </c>
      <c r="J860" s="59" t="str">
        <f>IF(resultats_francais!O860="","",resultats_francais!O860)</f>
        <v/>
      </c>
      <c r="K860" s="59" t="str">
        <f>IF(resultats_francais!E860="","",resultats_francais!E860)</f>
        <v/>
      </c>
      <c r="L860" s="59" t="str">
        <f>IF(resultats_francais!F860="","",resultats_francais!F860)</f>
        <v/>
      </c>
      <c r="M860" s="59" t="str">
        <f>IF(resultats_francais!G860="","",resultats_francais!G860)</f>
        <v/>
      </c>
      <c r="N860" s="59" t="str">
        <f>IF(resultats_francais!K860="","",resultats_francais!K860)</f>
        <v/>
      </c>
      <c r="O860" s="59" t="str">
        <f>IF(resultats_francais!L860="","",resultats_francais!L860)</f>
        <v/>
      </c>
      <c r="P860" s="59" t="str">
        <f>IF(resultats_francais!P860="","",resultats_francais!P860)</f>
        <v/>
      </c>
      <c r="Q860" s="59" t="str">
        <f>IF(resultats_francais!Q860="","",resultats_francais!Q860)</f>
        <v/>
      </c>
      <c r="R860" s="59" t="str">
        <f>IF(resultats_francais!R860="","",resultats_francais!R860)</f>
        <v/>
      </c>
      <c r="S860" s="59" t="str">
        <f>IF(resultats_francais!S860="","",resultats_francais!S860)</f>
        <v/>
      </c>
      <c r="T860" s="59" t="str">
        <f>IF(resultats_francais!T860="","",resultats_francais!T860)</f>
        <v/>
      </c>
      <c r="U860" s="59" t="str">
        <f>IF(resultats_francais!U860="","",resultats_francais!U860)</f>
        <v/>
      </c>
    </row>
    <row r="861" spans="1:21" ht="20.100000000000001" customHeight="1" thickBot="1">
      <c r="A861" s="63" t="str">
        <f>IF(resultats_francais!A861="","",resultats_francais!A861)</f>
        <v/>
      </c>
      <c r="B861" s="59" t="str">
        <f>IF(resultats_francais!B861="","",resultats_francais!B861)</f>
        <v/>
      </c>
      <c r="C861" s="59" t="str">
        <f>IF(resultats_francais!C861="","",resultats_francais!C861)</f>
        <v/>
      </c>
      <c r="D861" s="59" t="str">
        <f>IF(resultats_francais!D861="","",resultats_francais!D861)</f>
        <v/>
      </c>
      <c r="E861" s="59" t="str">
        <f>IF(resultats_francais!H861="","",resultats_francais!H861)</f>
        <v/>
      </c>
      <c r="F861" s="59" t="str">
        <f>IF(resultats_francais!I861="","",resultats_francais!I861)</f>
        <v/>
      </c>
      <c r="G861" s="59" t="str">
        <f>IF(resultats_francais!J861="","",resultats_francais!J861)</f>
        <v/>
      </c>
      <c r="H861" s="59" t="str">
        <f>IF(resultats_francais!M861="","",resultats_francais!M861)</f>
        <v/>
      </c>
      <c r="I861" s="59" t="str">
        <f>IF(resultats_francais!N861="","",resultats_francais!N861)</f>
        <v/>
      </c>
      <c r="J861" s="59" t="str">
        <f>IF(resultats_francais!O861="","",resultats_francais!O861)</f>
        <v/>
      </c>
      <c r="K861" s="59" t="str">
        <f>IF(resultats_francais!E861="","",resultats_francais!E861)</f>
        <v/>
      </c>
      <c r="L861" s="59" t="str">
        <f>IF(resultats_francais!F861="","",resultats_francais!F861)</f>
        <v/>
      </c>
      <c r="M861" s="59" t="str">
        <f>IF(resultats_francais!G861="","",resultats_francais!G861)</f>
        <v/>
      </c>
      <c r="N861" s="59" t="str">
        <f>IF(resultats_francais!K861="","",resultats_francais!K861)</f>
        <v/>
      </c>
      <c r="O861" s="59" t="str">
        <f>IF(resultats_francais!L861="","",resultats_francais!L861)</f>
        <v/>
      </c>
      <c r="P861" s="59" t="str">
        <f>IF(resultats_francais!P861="","",resultats_francais!P861)</f>
        <v/>
      </c>
      <c r="Q861" s="59" t="str">
        <f>IF(resultats_francais!Q861="","",resultats_francais!Q861)</f>
        <v/>
      </c>
      <c r="R861" s="59" t="str">
        <f>IF(resultats_francais!R861="","",resultats_francais!R861)</f>
        <v/>
      </c>
      <c r="S861" s="59" t="str">
        <f>IF(resultats_francais!S861="","",resultats_francais!S861)</f>
        <v/>
      </c>
      <c r="T861" s="59" t="str">
        <f>IF(resultats_francais!T861="","",resultats_francais!T861)</f>
        <v/>
      </c>
      <c r="U861" s="59" t="str">
        <f>IF(resultats_francais!U861="","",resultats_francais!U861)</f>
        <v/>
      </c>
    </row>
    <row r="862" spans="1:21" ht="20.100000000000001" customHeight="1" thickBot="1">
      <c r="A862" s="63" t="str">
        <f>IF(resultats_francais!A862="","",resultats_francais!A862)</f>
        <v/>
      </c>
      <c r="B862" s="59" t="str">
        <f>IF(resultats_francais!B862="","",resultats_francais!B862)</f>
        <v/>
      </c>
      <c r="C862" s="59" t="str">
        <f>IF(resultats_francais!C862="","",resultats_francais!C862)</f>
        <v/>
      </c>
      <c r="D862" s="59" t="str">
        <f>IF(resultats_francais!D862="","",resultats_francais!D862)</f>
        <v/>
      </c>
      <c r="E862" s="59" t="str">
        <f>IF(resultats_francais!H862="","",resultats_francais!H862)</f>
        <v/>
      </c>
      <c r="F862" s="59" t="str">
        <f>IF(resultats_francais!I862="","",resultats_francais!I862)</f>
        <v/>
      </c>
      <c r="G862" s="59" t="str">
        <f>IF(resultats_francais!J862="","",resultats_francais!J862)</f>
        <v/>
      </c>
      <c r="H862" s="59" t="str">
        <f>IF(resultats_francais!M862="","",resultats_francais!M862)</f>
        <v/>
      </c>
      <c r="I862" s="59" t="str">
        <f>IF(resultats_francais!N862="","",resultats_francais!N862)</f>
        <v/>
      </c>
      <c r="J862" s="59" t="str">
        <f>IF(resultats_francais!O862="","",resultats_francais!O862)</f>
        <v/>
      </c>
      <c r="K862" s="59" t="str">
        <f>IF(resultats_francais!E862="","",resultats_francais!E862)</f>
        <v/>
      </c>
      <c r="L862" s="59" t="str">
        <f>IF(resultats_francais!F862="","",resultats_francais!F862)</f>
        <v/>
      </c>
      <c r="M862" s="59" t="str">
        <f>IF(resultats_francais!G862="","",resultats_francais!G862)</f>
        <v/>
      </c>
      <c r="N862" s="59" t="str">
        <f>IF(resultats_francais!K862="","",resultats_francais!K862)</f>
        <v/>
      </c>
      <c r="O862" s="59" t="str">
        <f>IF(resultats_francais!L862="","",resultats_francais!L862)</f>
        <v/>
      </c>
      <c r="P862" s="59" t="str">
        <f>IF(resultats_francais!P862="","",resultats_francais!P862)</f>
        <v/>
      </c>
      <c r="Q862" s="59" t="str">
        <f>IF(resultats_francais!Q862="","",resultats_francais!Q862)</f>
        <v/>
      </c>
      <c r="R862" s="59" t="str">
        <f>IF(resultats_francais!R862="","",resultats_francais!R862)</f>
        <v/>
      </c>
      <c r="S862" s="59" t="str">
        <f>IF(resultats_francais!S862="","",resultats_francais!S862)</f>
        <v/>
      </c>
      <c r="T862" s="59" t="str">
        <f>IF(resultats_francais!T862="","",resultats_francais!T862)</f>
        <v/>
      </c>
      <c r="U862" s="59" t="str">
        <f>IF(resultats_francais!U862="","",resultats_francais!U862)</f>
        <v/>
      </c>
    </row>
    <row r="863" spans="1:21" ht="20.100000000000001" customHeight="1" thickBot="1">
      <c r="A863" s="63" t="str">
        <f>IF(resultats_francais!A863="","",resultats_francais!A863)</f>
        <v/>
      </c>
      <c r="B863" s="59" t="str">
        <f>IF(resultats_francais!B863="","",resultats_francais!B863)</f>
        <v/>
      </c>
      <c r="C863" s="59" t="str">
        <f>IF(resultats_francais!C863="","",resultats_francais!C863)</f>
        <v/>
      </c>
      <c r="D863" s="59" t="str">
        <f>IF(resultats_francais!D863="","",resultats_francais!D863)</f>
        <v/>
      </c>
      <c r="E863" s="59" t="str">
        <f>IF(resultats_francais!H863="","",resultats_francais!H863)</f>
        <v/>
      </c>
      <c r="F863" s="59" t="str">
        <f>IF(resultats_francais!I863="","",resultats_francais!I863)</f>
        <v/>
      </c>
      <c r="G863" s="59" t="str">
        <f>IF(resultats_francais!J863="","",resultats_francais!J863)</f>
        <v/>
      </c>
      <c r="H863" s="59" t="str">
        <f>IF(resultats_francais!M863="","",resultats_francais!M863)</f>
        <v/>
      </c>
      <c r="I863" s="59" t="str">
        <f>IF(resultats_francais!N863="","",resultats_francais!N863)</f>
        <v/>
      </c>
      <c r="J863" s="59" t="str">
        <f>IF(resultats_francais!O863="","",resultats_francais!O863)</f>
        <v/>
      </c>
      <c r="K863" s="59" t="str">
        <f>IF(resultats_francais!E863="","",resultats_francais!E863)</f>
        <v/>
      </c>
      <c r="L863" s="59" t="str">
        <f>IF(resultats_francais!F863="","",resultats_francais!F863)</f>
        <v/>
      </c>
      <c r="M863" s="59" t="str">
        <f>IF(resultats_francais!G863="","",resultats_francais!G863)</f>
        <v/>
      </c>
      <c r="N863" s="59" t="str">
        <f>IF(resultats_francais!K863="","",resultats_francais!K863)</f>
        <v/>
      </c>
      <c r="O863" s="59" t="str">
        <f>IF(resultats_francais!L863="","",resultats_francais!L863)</f>
        <v/>
      </c>
      <c r="P863" s="59" t="str">
        <f>IF(resultats_francais!P863="","",resultats_francais!P863)</f>
        <v/>
      </c>
      <c r="Q863" s="59" t="str">
        <f>IF(resultats_francais!Q863="","",resultats_francais!Q863)</f>
        <v/>
      </c>
      <c r="R863" s="59" t="str">
        <f>IF(resultats_francais!R863="","",resultats_francais!R863)</f>
        <v/>
      </c>
      <c r="S863" s="59" t="str">
        <f>IF(resultats_francais!S863="","",resultats_francais!S863)</f>
        <v/>
      </c>
      <c r="T863" s="59" t="str">
        <f>IF(resultats_francais!T863="","",resultats_francais!T863)</f>
        <v/>
      </c>
      <c r="U863" s="59" t="str">
        <f>IF(resultats_francais!U863="","",resultats_francais!U863)</f>
        <v/>
      </c>
    </row>
    <row r="864" spans="1:21" ht="20.100000000000001" customHeight="1" thickBot="1">
      <c r="A864" s="63" t="str">
        <f>IF(resultats_francais!A864="","",resultats_francais!A864)</f>
        <v/>
      </c>
      <c r="B864" s="59" t="str">
        <f>IF(resultats_francais!B864="","",resultats_francais!B864)</f>
        <v/>
      </c>
      <c r="C864" s="59" t="str">
        <f>IF(resultats_francais!C864="","",resultats_francais!C864)</f>
        <v/>
      </c>
      <c r="D864" s="59" t="str">
        <f>IF(resultats_francais!D864="","",resultats_francais!D864)</f>
        <v/>
      </c>
      <c r="E864" s="59" t="str">
        <f>IF(resultats_francais!H864="","",resultats_francais!H864)</f>
        <v/>
      </c>
      <c r="F864" s="59" t="str">
        <f>IF(resultats_francais!I864="","",resultats_francais!I864)</f>
        <v/>
      </c>
      <c r="G864" s="59" t="str">
        <f>IF(resultats_francais!J864="","",resultats_francais!J864)</f>
        <v/>
      </c>
      <c r="H864" s="59" t="str">
        <f>IF(resultats_francais!M864="","",resultats_francais!M864)</f>
        <v/>
      </c>
      <c r="I864" s="59" t="str">
        <f>IF(resultats_francais!N864="","",resultats_francais!N864)</f>
        <v/>
      </c>
      <c r="J864" s="59" t="str">
        <f>IF(resultats_francais!O864="","",resultats_francais!O864)</f>
        <v/>
      </c>
      <c r="K864" s="59" t="str">
        <f>IF(resultats_francais!E864="","",resultats_francais!E864)</f>
        <v/>
      </c>
      <c r="L864" s="59" t="str">
        <f>IF(resultats_francais!F864="","",resultats_francais!F864)</f>
        <v/>
      </c>
      <c r="M864" s="59" t="str">
        <f>IF(resultats_francais!G864="","",resultats_francais!G864)</f>
        <v/>
      </c>
      <c r="N864" s="59" t="str">
        <f>IF(resultats_francais!K864="","",resultats_francais!K864)</f>
        <v/>
      </c>
      <c r="O864" s="59" t="str">
        <f>IF(resultats_francais!L864="","",resultats_francais!L864)</f>
        <v/>
      </c>
      <c r="P864" s="59" t="str">
        <f>IF(resultats_francais!P864="","",resultats_francais!P864)</f>
        <v/>
      </c>
      <c r="Q864" s="59" t="str">
        <f>IF(resultats_francais!Q864="","",resultats_francais!Q864)</f>
        <v/>
      </c>
      <c r="R864" s="59" t="str">
        <f>IF(resultats_francais!R864="","",resultats_francais!R864)</f>
        <v/>
      </c>
      <c r="S864" s="59" t="str">
        <f>IF(resultats_francais!S864="","",resultats_francais!S864)</f>
        <v/>
      </c>
      <c r="T864" s="59" t="str">
        <f>IF(resultats_francais!T864="","",resultats_francais!T864)</f>
        <v/>
      </c>
      <c r="U864" s="59" t="str">
        <f>IF(resultats_francais!U864="","",resultats_francais!U864)</f>
        <v/>
      </c>
    </row>
    <row r="865" spans="1:21" ht="20.100000000000001" customHeight="1" thickBot="1">
      <c r="A865" s="63" t="str">
        <f>IF(resultats_francais!A865="","",resultats_francais!A865)</f>
        <v/>
      </c>
      <c r="B865" s="59" t="str">
        <f>IF(resultats_francais!B865="","",resultats_francais!B865)</f>
        <v/>
      </c>
      <c r="C865" s="59" t="str">
        <f>IF(resultats_francais!C865="","",resultats_francais!C865)</f>
        <v/>
      </c>
      <c r="D865" s="59" t="str">
        <f>IF(resultats_francais!D865="","",resultats_francais!D865)</f>
        <v/>
      </c>
      <c r="E865" s="59" t="str">
        <f>IF(resultats_francais!H865="","",resultats_francais!H865)</f>
        <v/>
      </c>
      <c r="F865" s="59" t="str">
        <f>IF(resultats_francais!I865="","",resultats_francais!I865)</f>
        <v/>
      </c>
      <c r="G865" s="59" t="str">
        <f>IF(resultats_francais!J865="","",resultats_francais!J865)</f>
        <v/>
      </c>
      <c r="H865" s="59" t="str">
        <f>IF(resultats_francais!M865="","",resultats_francais!M865)</f>
        <v/>
      </c>
      <c r="I865" s="59" t="str">
        <f>IF(resultats_francais!N865="","",resultats_francais!N865)</f>
        <v/>
      </c>
      <c r="J865" s="59" t="str">
        <f>IF(resultats_francais!O865="","",resultats_francais!O865)</f>
        <v/>
      </c>
      <c r="K865" s="59" t="str">
        <f>IF(resultats_francais!E865="","",resultats_francais!E865)</f>
        <v/>
      </c>
      <c r="L865" s="59" t="str">
        <f>IF(resultats_francais!F865="","",resultats_francais!F865)</f>
        <v/>
      </c>
      <c r="M865" s="59" t="str">
        <f>IF(resultats_francais!G865="","",resultats_francais!G865)</f>
        <v/>
      </c>
      <c r="N865" s="59" t="str">
        <f>IF(resultats_francais!K865="","",resultats_francais!K865)</f>
        <v/>
      </c>
      <c r="O865" s="59" t="str">
        <f>IF(resultats_francais!L865="","",resultats_francais!L865)</f>
        <v/>
      </c>
      <c r="P865" s="59" t="str">
        <f>IF(resultats_francais!P865="","",resultats_francais!P865)</f>
        <v/>
      </c>
      <c r="Q865" s="59" t="str">
        <f>IF(resultats_francais!Q865="","",resultats_francais!Q865)</f>
        <v/>
      </c>
      <c r="R865" s="59" t="str">
        <f>IF(resultats_francais!R865="","",resultats_francais!R865)</f>
        <v/>
      </c>
      <c r="S865" s="59" t="str">
        <f>IF(resultats_francais!S865="","",resultats_francais!S865)</f>
        <v/>
      </c>
      <c r="T865" s="59" t="str">
        <f>IF(resultats_francais!T865="","",resultats_francais!T865)</f>
        <v/>
      </c>
      <c r="U865" s="59" t="str">
        <f>IF(resultats_francais!U865="","",resultats_francais!U865)</f>
        <v/>
      </c>
    </row>
    <row r="866" spans="1:21" ht="20.100000000000001" customHeight="1" thickBot="1">
      <c r="A866" s="63" t="str">
        <f>IF(resultats_francais!A866="","",resultats_francais!A866)</f>
        <v/>
      </c>
      <c r="B866" s="59" t="str">
        <f>IF(resultats_francais!B866="","",resultats_francais!B866)</f>
        <v/>
      </c>
      <c r="C866" s="59" t="str">
        <f>IF(resultats_francais!C866="","",resultats_francais!C866)</f>
        <v/>
      </c>
      <c r="D866" s="59" t="str">
        <f>IF(resultats_francais!D866="","",resultats_francais!D866)</f>
        <v/>
      </c>
      <c r="E866" s="59" t="str">
        <f>IF(resultats_francais!H866="","",resultats_francais!H866)</f>
        <v/>
      </c>
      <c r="F866" s="59" t="str">
        <f>IF(resultats_francais!I866="","",resultats_francais!I866)</f>
        <v/>
      </c>
      <c r="G866" s="59" t="str">
        <f>IF(resultats_francais!J866="","",resultats_francais!J866)</f>
        <v/>
      </c>
      <c r="H866" s="59" t="str">
        <f>IF(resultats_francais!M866="","",resultats_francais!M866)</f>
        <v/>
      </c>
      <c r="I866" s="59" t="str">
        <f>IF(resultats_francais!N866="","",resultats_francais!N866)</f>
        <v/>
      </c>
      <c r="J866" s="59" t="str">
        <f>IF(resultats_francais!O866="","",resultats_francais!O866)</f>
        <v/>
      </c>
      <c r="K866" s="59" t="str">
        <f>IF(resultats_francais!E866="","",resultats_francais!E866)</f>
        <v/>
      </c>
      <c r="L866" s="59" t="str">
        <f>IF(resultats_francais!F866="","",resultats_francais!F866)</f>
        <v/>
      </c>
      <c r="M866" s="59" t="str">
        <f>IF(resultats_francais!G866="","",resultats_francais!G866)</f>
        <v/>
      </c>
      <c r="N866" s="59" t="str">
        <f>IF(resultats_francais!K866="","",resultats_francais!K866)</f>
        <v/>
      </c>
      <c r="O866" s="59" t="str">
        <f>IF(resultats_francais!L866="","",resultats_francais!L866)</f>
        <v/>
      </c>
      <c r="P866" s="59" t="str">
        <f>IF(resultats_francais!P866="","",resultats_francais!P866)</f>
        <v/>
      </c>
      <c r="Q866" s="59" t="str">
        <f>IF(resultats_francais!Q866="","",resultats_francais!Q866)</f>
        <v/>
      </c>
      <c r="R866" s="59" t="str">
        <f>IF(resultats_francais!R866="","",resultats_francais!R866)</f>
        <v/>
      </c>
      <c r="S866" s="59" t="str">
        <f>IF(resultats_francais!S866="","",resultats_francais!S866)</f>
        <v/>
      </c>
      <c r="T866" s="59" t="str">
        <f>IF(resultats_francais!T866="","",resultats_francais!T866)</f>
        <v/>
      </c>
      <c r="U866" s="59" t="str">
        <f>IF(resultats_francais!U866="","",resultats_francais!U866)</f>
        <v/>
      </c>
    </row>
    <row r="867" spans="1:21" ht="20.100000000000001" customHeight="1" thickBot="1">
      <c r="A867" s="63" t="str">
        <f>IF(resultats_francais!A867="","",resultats_francais!A867)</f>
        <v/>
      </c>
      <c r="B867" s="59" t="str">
        <f>IF(resultats_francais!B867="","",resultats_francais!B867)</f>
        <v/>
      </c>
      <c r="C867" s="59" t="str">
        <f>IF(resultats_francais!C867="","",resultats_francais!C867)</f>
        <v/>
      </c>
      <c r="D867" s="59" t="str">
        <f>IF(resultats_francais!D867="","",resultats_francais!D867)</f>
        <v/>
      </c>
      <c r="E867" s="59" t="str">
        <f>IF(resultats_francais!H867="","",resultats_francais!H867)</f>
        <v/>
      </c>
      <c r="F867" s="59" t="str">
        <f>IF(resultats_francais!I867="","",resultats_francais!I867)</f>
        <v/>
      </c>
      <c r="G867" s="59" t="str">
        <f>IF(resultats_francais!J867="","",resultats_francais!J867)</f>
        <v/>
      </c>
      <c r="H867" s="59" t="str">
        <f>IF(resultats_francais!M867="","",resultats_francais!M867)</f>
        <v/>
      </c>
      <c r="I867" s="59" t="str">
        <f>IF(resultats_francais!N867="","",resultats_francais!N867)</f>
        <v/>
      </c>
      <c r="J867" s="59" t="str">
        <f>IF(resultats_francais!O867="","",resultats_francais!O867)</f>
        <v/>
      </c>
      <c r="K867" s="59" t="str">
        <f>IF(resultats_francais!E867="","",resultats_francais!E867)</f>
        <v/>
      </c>
      <c r="L867" s="59" t="str">
        <f>IF(resultats_francais!F867="","",resultats_francais!F867)</f>
        <v/>
      </c>
      <c r="M867" s="59" t="str">
        <f>IF(resultats_francais!G867="","",resultats_francais!G867)</f>
        <v/>
      </c>
      <c r="N867" s="59" t="str">
        <f>IF(resultats_francais!K867="","",resultats_francais!K867)</f>
        <v/>
      </c>
      <c r="O867" s="59" t="str">
        <f>IF(resultats_francais!L867="","",resultats_francais!L867)</f>
        <v/>
      </c>
      <c r="P867" s="59" t="str">
        <f>IF(resultats_francais!P867="","",resultats_francais!P867)</f>
        <v/>
      </c>
      <c r="Q867" s="59" t="str">
        <f>IF(resultats_francais!Q867="","",resultats_francais!Q867)</f>
        <v/>
      </c>
      <c r="R867" s="59" t="str">
        <f>IF(resultats_francais!R867="","",resultats_francais!R867)</f>
        <v/>
      </c>
      <c r="S867" s="59" t="str">
        <f>IF(resultats_francais!S867="","",resultats_francais!S867)</f>
        <v/>
      </c>
      <c r="T867" s="59" t="str">
        <f>IF(resultats_francais!T867="","",resultats_francais!T867)</f>
        <v/>
      </c>
      <c r="U867" s="59" t="str">
        <f>IF(resultats_francais!U867="","",resultats_francais!U867)</f>
        <v/>
      </c>
    </row>
    <row r="868" spans="1:21" ht="20.100000000000001" customHeight="1" thickBot="1">
      <c r="A868" s="63" t="str">
        <f>IF(resultats_francais!A868="","",resultats_francais!A868)</f>
        <v/>
      </c>
      <c r="B868" s="59" t="str">
        <f>IF(resultats_francais!B868="","",resultats_francais!B868)</f>
        <v/>
      </c>
      <c r="C868" s="59" t="str">
        <f>IF(resultats_francais!C868="","",resultats_francais!C868)</f>
        <v/>
      </c>
      <c r="D868" s="59" t="str">
        <f>IF(resultats_francais!D868="","",resultats_francais!D868)</f>
        <v/>
      </c>
      <c r="E868" s="59" t="str">
        <f>IF(resultats_francais!H868="","",resultats_francais!H868)</f>
        <v/>
      </c>
      <c r="F868" s="59" t="str">
        <f>IF(resultats_francais!I868="","",resultats_francais!I868)</f>
        <v/>
      </c>
      <c r="G868" s="59" t="str">
        <f>IF(resultats_francais!J868="","",resultats_francais!J868)</f>
        <v/>
      </c>
      <c r="H868" s="59" t="str">
        <f>IF(resultats_francais!M868="","",resultats_francais!M868)</f>
        <v/>
      </c>
      <c r="I868" s="59" t="str">
        <f>IF(resultats_francais!N868="","",resultats_francais!N868)</f>
        <v/>
      </c>
      <c r="J868" s="59" t="str">
        <f>IF(resultats_francais!O868="","",resultats_francais!O868)</f>
        <v/>
      </c>
      <c r="K868" s="59" t="str">
        <f>IF(resultats_francais!E868="","",resultats_francais!E868)</f>
        <v/>
      </c>
      <c r="L868" s="59" t="str">
        <f>IF(resultats_francais!F868="","",resultats_francais!F868)</f>
        <v/>
      </c>
      <c r="M868" s="59" t="str">
        <f>IF(resultats_francais!G868="","",resultats_francais!G868)</f>
        <v/>
      </c>
      <c r="N868" s="59" t="str">
        <f>IF(resultats_francais!K868="","",resultats_francais!K868)</f>
        <v/>
      </c>
      <c r="O868" s="59" t="str">
        <f>IF(resultats_francais!L868="","",resultats_francais!L868)</f>
        <v/>
      </c>
      <c r="P868" s="59" t="str">
        <f>IF(resultats_francais!P868="","",resultats_francais!P868)</f>
        <v/>
      </c>
      <c r="Q868" s="59" t="str">
        <f>IF(resultats_francais!Q868="","",resultats_francais!Q868)</f>
        <v/>
      </c>
      <c r="R868" s="59" t="str">
        <f>IF(resultats_francais!R868="","",resultats_francais!R868)</f>
        <v/>
      </c>
      <c r="S868" s="59" t="str">
        <f>IF(resultats_francais!S868="","",resultats_francais!S868)</f>
        <v/>
      </c>
      <c r="T868" s="59" t="str">
        <f>IF(resultats_francais!T868="","",resultats_francais!T868)</f>
        <v/>
      </c>
      <c r="U868" s="59" t="str">
        <f>IF(resultats_francais!U868="","",resultats_francais!U868)</f>
        <v/>
      </c>
    </row>
    <row r="869" spans="1:21" ht="20.100000000000001" customHeight="1" thickBot="1">
      <c r="A869" s="63" t="str">
        <f>IF(resultats_francais!A869="","",resultats_francais!A869)</f>
        <v/>
      </c>
      <c r="B869" s="59" t="str">
        <f>IF(resultats_francais!B869="","",resultats_francais!B869)</f>
        <v/>
      </c>
      <c r="C869" s="59" t="str">
        <f>IF(resultats_francais!C869="","",resultats_francais!C869)</f>
        <v/>
      </c>
      <c r="D869" s="59" t="str">
        <f>IF(resultats_francais!D869="","",resultats_francais!D869)</f>
        <v/>
      </c>
      <c r="E869" s="59" t="str">
        <f>IF(resultats_francais!H869="","",resultats_francais!H869)</f>
        <v/>
      </c>
      <c r="F869" s="59" t="str">
        <f>IF(resultats_francais!I869="","",resultats_francais!I869)</f>
        <v/>
      </c>
      <c r="G869" s="59" t="str">
        <f>IF(resultats_francais!J869="","",resultats_francais!J869)</f>
        <v/>
      </c>
      <c r="H869" s="59" t="str">
        <f>IF(resultats_francais!M869="","",resultats_francais!M869)</f>
        <v/>
      </c>
      <c r="I869" s="59" t="str">
        <f>IF(resultats_francais!N869="","",resultats_francais!N869)</f>
        <v/>
      </c>
      <c r="J869" s="59" t="str">
        <f>IF(resultats_francais!O869="","",resultats_francais!O869)</f>
        <v/>
      </c>
      <c r="K869" s="59" t="str">
        <f>IF(resultats_francais!E869="","",resultats_francais!E869)</f>
        <v/>
      </c>
      <c r="L869" s="59" t="str">
        <f>IF(resultats_francais!F869="","",resultats_francais!F869)</f>
        <v/>
      </c>
      <c r="M869" s="59" t="str">
        <f>IF(resultats_francais!G869="","",resultats_francais!G869)</f>
        <v/>
      </c>
      <c r="N869" s="59" t="str">
        <f>IF(resultats_francais!K869="","",resultats_francais!K869)</f>
        <v/>
      </c>
      <c r="O869" s="59" t="str">
        <f>IF(resultats_francais!L869="","",resultats_francais!L869)</f>
        <v/>
      </c>
      <c r="P869" s="59" t="str">
        <f>IF(resultats_francais!P869="","",resultats_francais!P869)</f>
        <v/>
      </c>
      <c r="Q869" s="59" t="str">
        <f>IF(resultats_francais!Q869="","",resultats_francais!Q869)</f>
        <v/>
      </c>
      <c r="R869" s="59" t="str">
        <f>IF(resultats_francais!R869="","",resultats_francais!R869)</f>
        <v/>
      </c>
      <c r="S869" s="59" t="str">
        <f>IF(resultats_francais!S869="","",resultats_francais!S869)</f>
        <v/>
      </c>
      <c r="T869" s="59" t="str">
        <f>IF(resultats_francais!T869="","",resultats_francais!T869)</f>
        <v/>
      </c>
      <c r="U869" s="59" t="str">
        <f>IF(resultats_francais!U869="","",resultats_francais!U869)</f>
        <v/>
      </c>
    </row>
    <row r="870" spans="1:21" ht="20.100000000000001" customHeight="1" thickBot="1">
      <c r="A870" s="63" t="str">
        <f>IF(resultats_francais!A870="","",resultats_francais!A870)</f>
        <v/>
      </c>
      <c r="B870" s="59" t="str">
        <f>IF(resultats_francais!B870="","",resultats_francais!B870)</f>
        <v/>
      </c>
      <c r="C870" s="59" t="str">
        <f>IF(resultats_francais!C870="","",resultats_francais!C870)</f>
        <v/>
      </c>
      <c r="D870" s="59" t="str">
        <f>IF(resultats_francais!D870="","",resultats_francais!D870)</f>
        <v/>
      </c>
      <c r="E870" s="59" t="str">
        <f>IF(resultats_francais!H870="","",resultats_francais!H870)</f>
        <v/>
      </c>
      <c r="F870" s="59" t="str">
        <f>IF(resultats_francais!I870="","",resultats_francais!I870)</f>
        <v/>
      </c>
      <c r="G870" s="59" t="str">
        <f>IF(resultats_francais!J870="","",resultats_francais!J870)</f>
        <v/>
      </c>
      <c r="H870" s="59" t="str">
        <f>IF(resultats_francais!M870="","",resultats_francais!M870)</f>
        <v/>
      </c>
      <c r="I870" s="59" t="str">
        <f>IF(resultats_francais!N870="","",resultats_francais!N870)</f>
        <v/>
      </c>
      <c r="J870" s="59" t="str">
        <f>IF(resultats_francais!O870="","",resultats_francais!O870)</f>
        <v/>
      </c>
      <c r="K870" s="59" t="str">
        <f>IF(resultats_francais!E870="","",resultats_francais!E870)</f>
        <v/>
      </c>
      <c r="L870" s="59" t="str">
        <f>IF(resultats_francais!F870="","",resultats_francais!F870)</f>
        <v/>
      </c>
      <c r="M870" s="59" t="str">
        <f>IF(resultats_francais!G870="","",resultats_francais!G870)</f>
        <v/>
      </c>
      <c r="N870" s="59" t="str">
        <f>IF(resultats_francais!K870="","",resultats_francais!K870)</f>
        <v/>
      </c>
      <c r="O870" s="59" t="str">
        <f>IF(resultats_francais!L870="","",resultats_francais!L870)</f>
        <v/>
      </c>
      <c r="P870" s="59" t="str">
        <f>IF(resultats_francais!P870="","",resultats_francais!P870)</f>
        <v/>
      </c>
      <c r="Q870" s="59" t="str">
        <f>IF(resultats_francais!Q870="","",resultats_francais!Q870)</f>
        <v/>
      </c>
      <c r="R870" s="59" t="str">
        <f>IF(resultats_francais!R870="","",resultats_francais!R870)</f>
        <v/>
      </c>
      <c r="S870" s="59" t="str">
        <f>IF(resultats_francais!S870="","",resultats_francais!S870)</f>
        <v/>
      </c>
      <c r="T870" s="59" t="str">
        <f>IF(resultats_francais!T870="","",resultats_francais!T870)</f>
        <v/>
      </c>
      <c r="U870" s="59" t="str">
        <f>IF(resultats_francais!U870="","",resultats_francais!U870)</f>
        <v/>
      </c>
    </row>
    <row r="871" spans="1:21" ht="20.100000000000001" customHeight="1" thickBot="1">
      <c r="A871" s="63" t="str">
        <f>IF(resultats_francais!A871="","",resultats_francais!A871)</f>
        <v/>
      </c>
      <c r="B871" s="59" t="str">
        <f>IF(resultats_francais!B871="","",resultats_francais!B871)</f>
        <v/>
      </c>
      <c r="C871" s="59" t="str">
        <f>IF(resultats_francais!C871="","",resultats_francais!C871)</f>
        <v/>
      </c>
      <c r="D871" s="59" t="str">
        <f>IF(resultats_francais!D871="","",resultats_francais!D871)</f>
        <v/>
      </c>
      <c r="E871" s="59" t="str">
        <f>IF(resultats_francais!H871="","",resultats_francais!H871)</f>
        <v/>
      </c>
      <c r="F871" s="59" t="str">
        <f>IF(resultats_francais!I871="","",resultats_francais!I871)</f>
        <v/>
      </c>
      <c r="G871" s="59" t="str">
        <f>IF(resultats_francais!J871="","",resultats_francais!J871)</f>
        <v/>
      </c>
      <c r="H871" s="59" t="str">
        <f>IF(resultats_francais!M871="","",resultats_francais!M871)</f>
        <v/>
      </c>
      <c r="I871" s="59" t="str">
        <f>IF(resultats_francais!N871="","",resultats_francais!N871)</f>
        <v/>
      </c>
      <c r="J871" s="59" t="str">
        <f>IF(resultats_francais!O871="","",resultats_francais!O871)</f>
        <v/>
      </c>
      <c r="K871" s="59" t="str">
        <f>IF(resultats_francais!E871="","",resultats_francais!E871)</f>
        <v/>
      </c>
      <c r="L871" s="59" t="str">
        <f>IF(resultats_francais!F871="","",resultats_francais!F871)</f>
        <v/>
      </c>
      <c r="M871" s="59" t="str">
        <f>IF(resultats_francais!G871="","",resultats_francais!G871)</f>
        <v/>
      </c>
      <c r="N871" s="59" t="str">
        <f>IF(resultats_francais!K871="","",resultats_francais!K871)</f>
        <v/>
      </c>
      <c r="O871" s="59" t="str">
        <f>IF(resultats_francais!L871="","",resultats_francais!L871)</f>
        <v/>
      </c>
      <c r="P871" s="59" t="str">
        <f>IF(resultats_francais!P871="","",resultats_francais!P871)</f>
        <v/>
      </c>
      <c r="Q871" s="59" t="str">
        <f>IF(resultats_francais!Q871="","",resultats_francais!Q871)</f>
        <v/>
      </c>
      <c r="R871" s="59" t="str">
        <f>IF(resultats_francais!R871="","",resultats_francais!R871)</f>
        <v/>
      </c>
      <c r="S871" s="59" t="str">
        <f>IF(resultats_francais!S871="","",resultats_francais!S871)</f>
        <v/>
      </c>
      <c r="T871" s="59" t="str">
        <f>IF(resultats_francais!T871="","",resultats_francais!T871)</f>
        <v/>
      </c>
      <c r="U871" s="59" t="str">
        <f>IF(resultats_francais!U871="","",resultats_francais!U871)</f>
        <v/>
      </c>
    </row>
    <row r="872" spans="1:21" ht="20.100000000000001" customHeight="1" thickBot="1">
      <c r="A872" s="63" t="str">
        <f>IF(resultats_francais!A872="","",resultats_francais!A872)</f>
        <v/>
      </c>
      <c r="B872" s="59" t="str">
        <f>IF(resultats_francais!B872="","",resultats_francais!B872)</f>
        <v/>
      </c>
      <c r="C872" s="59" t="str">
        <f>IF(resultats_francais!C872="","",resultats_francais!C872)</f>
        <v/>
      </c>
      <c r="D872" s="59" t="str">
        <f>IF(resultats_francais!D872="","",resultats_francais!D872)</f>
        <v/>
      </c>
      <c r="E872" s="59" t="str">
        <f>IF(resultats_francais!H872="","",resultats_francais!H872)</f>
        <v/>
      </c>
      <c r="F872" s="59" t="str">
        <f>IF(resultats_francais!I872="","",resultats_francais!I872)</f>
        <v/>
      </c>
      <c r="G872" s="59" t="str">
        <f>IF(resultats_francais!J872="","",resultats_francais!J872)</f>
        <v/>
      </c>
      <c r="H872" s="59" t="str">
        <f>IF(resultats_francais!M872="","",resultats_francais!M872)</f>
        <v/>
      </c>
      <c r="I872" s="59" t="str">
        <f>IF(resultats_francais!N872="","",resultats_francais!N872)</f>
        <v/>
      </c>
      <c r="J872" s="59" t="str">
        <f>IF(resultats_francais!O872="","",resultats_francais!O872)</f>
        <v/>
      </c>
      <c r="K872" s="59" t="str">
        <f>IF(resultats_francais!E872="","",resultats_francais!E872)</f>
        <v/>
      </c>
      <c r="L872" s="59" t="str">
        <f>IF(resultats_francais!F872="","",resultats_francais!F872)</f>
        <v/>
      </c>
      <c r="M872" s="59" t="str">
        <f>IF(resultats_francais!G872="","",resultats_francais!G872)</f>
        <v/>
      </c>
      <c r="N872" s="59" t="str">
        <f>IF(resultats_francais!K872="","",resultats_francais!K872)</f>
        <v/>
      </c>
      <c r="O872" s="59" t="str">
        <f>IF(resultats_francais!L872="","",resultats_francais!L872)</f>
        <v/>
      </c>
      <c r="P872" s="59" t="str">
        <f>IF(resultats_francais!P872="","",resultats_francais!P872)</f>
        <v/>
      </c>
      <c r="Q872" s="59" t="str">
        <f>IF(resultats_francais!Q872="","",resultats_francais!Q872)</f>
        <v/>
      </c>
      <c r="R872" s="59" t="str">
        <f>IF(resultats_francais!R872="","",resultats_francais!R872)</f>
        <v/>
      </c>
      <c r="S872" s="59" t="str">
        <f>IF(resultats_francais!S872="","",resultats_francais!S872)</f>
        <v/>
      </c>
      <c r="T872" s="59" t="str">
        <f>IF(resultats_francais!T872="","",resultats_francais!T872)</f>
        <v/>
      </c>
      <c r="U872" s="59" t="str">
        <f>IF(resultats_francais!U872="","",resultats_francais!U872)</f>
        <v/>
      </c>
    </row>
    <row r="873" spans="1:21" ht="20.100000000000001" customHeight="1" thickBot="1">
      <c r="A873" s="63" t="str">
        <f>IF(resultats_francais!A873="","",resultats_francais!A873)</f>
        <v/>
      </c>
      <c r="B873" s="59" t="str">
        <f>IF(resultats_francais!B873="","",resultats_francais!B873)</f>
        <v/>
      </c>
      <c r="C873" s="59" t="str">
        <f>IF(resultats_francais!C873="","",resultats_francais!C873)</f>
        <v/>
      </c>
      <c r="D873" s="59" t="str">
        <f>IF(resultats_francais!D873="","",resultats_francais!D873)</f>
        <v/>
      </c>
      <c r="E873" s="59" t="str">
        <f>IF(resultats_francais!H873="","",resultats_francais!H873)</f>
        <v/>
      </c>
      <c r="F873" s="59" t="str">
        <f>IF(resultats_francais!I873="","",resultats_francais!I873)</f>
        <v/>
      </c>
      <c r="G873" s="59" t="str">
        <f>IF(resultats_francais!J873="","",resultats_francais!J873)</f>
        <v/>
      </c>
      <c r="H873" s="59" t="str">
        <f>IF(resultats_francais!M873="","",resultats_francais!M873)</f>
        <v/>
      </c>
      <c r="I873" s="59" t="str">
        <f>IF(resultats_francais!N873="","",resultats_francais!N873)</f>
        <v/>
      </c>
      <c r="J873" s="59" t="str">
        <f>IF(resultats_francais!O873="","",resultats_francais!O873)</f>
        <v/>
      </c>
      <c r="K873" s="59" t="str">
        <f>IF(resultats_francais!E873="","",resultats_francais!E873)</f>
        <v/>
      </c>
      <c r="L873" s="59" t="str">
        <f>IF(resultats_francais!F873="","",resultats_francais!F873)</f>
        <v/>
      </c>
      <c r="M873" s="59" t="str">
        <f>IF(resultats_francais!G873="","",resultats_francais!G873)</f>
        <v/>
      </c>
      <c r="N873" s="59" t="str">
        <f>IF(resultats_francais!K873="","",resultats_francais!K873)</f>
        <v/>
      </c>
      <c r="O873" s="59" t="str">
        <f>IF(resultats_francais!L873="","",resultats_francais!L873)</f>
        <v/>
      </c>
      <c r="P873" s="59" t="str">
        <f>IF(resultats_francais!P873="","",resultats_francais!P873)</f>
        <v/>
      </c>
      <c r="Q873" s="59" t="str">
        <f>IF(resultats_francais!Q873="","",resultats_francais!Q873)</f>
        <v/>
      </c>
      <c r="R873" s="59" t="str">
        <f>IF(resultats_francais!R873="","",resultats_francais!R873)</f>
        <v/>
      </c>
      <c r="S873" s="59" t="str">
        <f>IF(resultats_francais!S873="","",resultats_francais!S873)</f>
        <v/>
      </c>
      <c r="T873" s="59" t="str">
        <f>IF(resultats_francais!T873="","",resultats_francais!T873)</f>
        <v/>
      </c>
      <c r="U873" s="59" t="str">
        <f>IF(resultats_francais!U873="","",resultats_francais!U873)</f>
        <v/>
      </c>
    </row>
    <row r="874" spans="1:21" ht="20.100000000000001" customHeight="1" thickBot="1">
      <c r="A874" s="63" t="str">
        <f>IF(resultats_francais!A874="","",resultats_francais!A874)</f>
        <v/>
      </c>
      <c r="B874" s="59" t="str">
        <f>IF(resultats_francais!B874="","",resultats_francais!B874)</f>
        <v/>
      </c>
      <c r="C874" s="59" t="str">
        <f>IF(resultats_francais!C874="","",resultats_francais!C874)</f>
        <v/>
      </c>
      <c r="D874" s="59" t="str">
        <f>IF(resultats_francais!D874="","",resultats_francais!D874)</f>
        <v/>
      </c>
      <c r="E874" s="59" t="str">
        <f>IF(resultats_francais!H874="","",resultats_francais!H874)</f>
        <v/>
      </c>
      <c r="F874" s="59" t="str">
        <f>IF(resultats_francais!I874="","",resultats_francais!I874)</f>
        <v/>
      </c>
      <c r="G874" s="59" t="str">
        <f>IF(resultats_francais!J874="","",resultats_francais!J874)</f>
        <v/>
      </c>
      <c r="H874" s="59" t="str">
        <f>IF(resultats_francais!M874="","",resultats_francais!M874)</f>
        <v/>
      </c>
      <c r="I874" s="59" t="str">
        <f>IF(resultats_francais!N874="","",resultats_francais!N874)</f>
        <v/>
      </c>
      <c r="J874" s="59" t="str">
        <f>IF(resultats_francais!O874="","",resultats_francais!O874)</f>
        <v/>
      </c>
      <c r="K874" s="59" t="str">
        <f>IF(resultats_francais!E874="","",resultats_francais!E874)</f>
        <v/>
      </c>
      <c r="L874" s="59" t="str">
        <f>IF(resultats_francais!F874="","",resultats_francais!F874)</f>
        <v/>
      </c>
      <c r="M874" s="59" t="str">
        <f>IF(resultats_francais!G874="","",resultats_francais!G874)</f>
        <v/>
      </c>
      <c r="N874" s="59" t="str">
        <f>IF(resultats_francais!K874="","",resultats_francais!K874)</f>
        <v/>
      </c>
      <c r="O874" s="59" t="str">
        <f>IF(resultats_francais!L874="","",resultats_francais!L874)</f>
        <v/>
      </c>
      <c r="P874" s="59" t="str">
        <f>IF(resultats_francais!P874="","",resultats_francais!P874)</f>
        <v/>
      </c>
      <c r="Q874" s="59" t="str">
        <f>IF(resultats_francais!Q874="","",resultats_francais!Q874)</f>
        <v/>
      </c>
      <c r="R874" s="59" t="str">
        <f>IF(resultats_francais!R874="","",resultats_francais!R874)</f>
        <v/>
      </c>
      <c r="S874" s="59" t="str">
        <f>IF(resultats_francais!S874="","",resultats_francais!S874)</f>
        <v/>
      </c>
      <c r="T874" s="59" t="str">
        <f>IF(resultats_francais!T874="","",resultats_francais!T874)</f>
        <v/>
      </c>
      <c r="U874" s="59" t="str">
        <f>IF(resultats_francais!U874="","",resultats_francais!U874)</f>
        <v/>
      </c>
    </row>
    <row r="875" spans="1:21" ht="20.100000000000001" customHeight="1" thickBot="1">
      <c r="A875" s="63" t="str">
        <f>IF(resultats_francais!A875="","",resultats_francais!A875)</f>
        <v/>
      </c>
      <c r="B875" s="59" t="str">
        <f>IF(resultats_francais!B875="","",resultats_francais!B875)</f>
        <v/>
      </c>
      <c r="C875" s="59" t="str">
        <f>IF(resultats_francais!C875="","",resultats_francais!C875)</f>
        <v/>
      </c>
      <c r="D875" s="59" t="str">
        <f>IF(resultats_francais!D875="","",resultats_francais!D875)</f>
        <v/>
      </c>
      <c r="E875" s="59" t="str">
        <f>IF(resultats_francais!H875="","",resultats_francais!H875)</f>
        <v/>
      </c>
      <c r="F875" s="59" t="str">
        <f>IF(resultats_francais!I875="","",resultats_francais!I875)</f>
        <v/>
      </c>
      <c r="G875" s="59" t="str">
        <f>IF(resultats_francais!J875="","",resultats_francais!J875)</f>
        <v/>
      </c>
      <c r="H875" s="59" t="str">
        <f>IF(resultats_francais!M875="","",resultats_francais!M875)</f>
        <v/>
      </c>
      <c r="I875" s="59" t="str">
        <f>IF(resultats_francais!N875="","",resultats_francais!N875)</f>
        <v/>
      </c>
      <c r="J875" s="59" t="str">
        <f>IF(resultats_francais!O875="","",resultats_francais!O875)</f>
        <v/>
      </c>
      <c r="K875" s="59" t="str">
        <f>IF(resultats_francais!E875="","",resultats_francais!E875)</f>
        <v/>
      </c>
      <c r="L875" s="59" t="str">
        <f>IF(resultats_francais!F875="","",resultats_francais!F875)</f>
        <v/>
      </c>
      <c r="M875" s="59" t="str">
        <f>IF(resultats_francais!G875="","",resultats_francais!G875)</f>
        <v/>
      </c>
      <c r="N875" s="59" t="str">
        <f>IF(resultats_francais!K875="","",resultats_francais!K875)</f>
        <v/>
      </c>
      <c r="O875" s="59" t="str">
        <f>IF(resultats_francais!L875="","",resultats_francais!L875)</f>
        <v/>
      </c>
      <c r="P875" s="59" t="str">
        <f>IF(resultats_francais!P875="","",resultats_francais!P875)</f>
        <v/>
      </c>
      <c r="Q875" s="59" t="str">
        <f>IF(resultats_francais!Q875="","",resultats_francais!Q875)</f>
        <v/>
      </c>
      <c r="R875" s="59" t="str">
        <f>IF(resultats_francais!R875="","",resultats_francais!R875)</f>
        <v/>
      </c>
      <c r="S875" s="59" t="str">
        <f>IF(resultats_francais!S875="","",resultats_francais!S875)</f>
        <v/>
      </c>
      <c r="T875" s="59" t="str">
        <f>IF(resultats_francais!T875="","",resultats_francais!T875)</f>
        <v/>
      </c>
      <c r="U875" s="59" t="str">
        <f>IF(resultats_francais!U875="","",resultats_francais!U875)</f>
        <v/>
      </c>
    </row>
    <row r="876" spans="1:21" ht="20.100000000000001" customHeight="1" thickBot="1">
      <c r="A876" s="63" t="str">
        <f>IF(resultats_francais!A876="","",resultats_francais!A876)</f>
        <v/>
      </c>
      <c r="B876" s="59" t="str">
        <f>IF(resultats_francais!B876="","",resultats_francais!B876)</f>
        <v/>
      </c>
      <c r="C876" s="59" t="str">
        <f>IF(resultats_francais!C876="","",resultats_francais!C876)</f>
        <v/>
      </c>
      <c r="D876" s="59" t="str">
        <f>IF(resultats_francais!D876="","",resultats_francais!D876)</f>
        <v/>
      </c>
      <c r="E876" s="59" t="str">
        <f>IF(resultats_francais!H876="","",resultats_francais!H876)</f>
        <v/>
      </c>
      <c r="F876" s="59" t="str">
        <f>IF(resultats_francais!I876="","",resultats_francais!I876)</f>
        <v/>
      </c>
      <c r="G876" s="59" t="str">
        <f>IF(resultats_francais!J876="","",resultats_francais!J876)</f>
        <v/>
      </c>
      <c r="H876" s="59" t="str">
        <f>IF(resultats_francais!M876="","",resultats_francais!M876)</f>
        <v/>
      </c>
      <c r="I876" s="59" t="str">
        <f>IF(resultats_francais!N876="","",resultats_francais!N876)</f>
        <v/>
      </c>
      <c r="J876" s="59" t="str">
        <f>IF(resultats_francais!O876="","",resultats_francais!O876)</f>
        <v/>
      </c>
      <c r="K876" s="59" t="str">
        <f>IF(resultats_francais!E876="","",resultats_francais!E876)</f>
        <v/>
      </c>
      <c r="L876" s="59" t="str">
        <f>IF(resultats_francais!F876="","",resultats_francais!F876)</f>
        <v/>
      </c>
      <c r="M876" s="59" t="str">
        <f>IF(resultats_francais!G876="","",resultats_francais!G876)</f>
        <v/>
      </c>
      <c r="N876" s="59" t="str">
        <f>IF(resultats_francais!K876="","",resultats_francais!K876)</f>
        <v/>
      </c>
      <c r="O876" s="59" t="str">
        <f>IF(resultats_francais!L876="","",resultats_francais!L876)</f>
        <v/>
      </c>
      <c r="P876" s="59" t="str">
        <f>IF(resultats_francais!P876="","",resultats_francais!P876)</f>
        <v/>
      </c>
      <c r="Q876" s="59" t="str">
        <f>IF(resultats_francais!Q876="","",resultats_francais!Q876)</f>
        <v/>
      </c>
      <c r="R876" s="59" t="str">
        <f>IF(resultats_francais!R876="","",resultats_francais!R876)</f>
        <v/>
      </c>
      <c r="S876" s="59" t="str">
        <f>IF(resultats_francais!S876="","",resultats_francais!S876)</f>
        <v/>
      </c>
      <c r="T876" s="59" t="str">
        <f>IF(resultats_francais!T876="","",resultats_francais!T876)</f>
        <v/>
      </c>
      <c r="U876" s="59" t="str">
        <f>IF(resultats_francais!U876="","",resultats_francais!U876)</f>
        <v/>
      </c>
    </row>
    <row r="877" spans="1:21" ht="20.100000000000001" customHeight="1" thickBot="1">
      <c r="A877" s="63" t="str">
        <f>IF(resultats_francais!A877="","",resultats_francais!A877)</f>
        <v/>
      </c>
      <c r="B877" s="59" t="str">
        <f>IF(resultats_francais!B877="","",resultats_francais!B877)</f>
        <v/>
      </c>
      <c r="C877" s="59" t="str">
        <f>IF(resultats_francais!C877="","",resultats_francais!C877)</f>
        <v/>
      </c>
      <c r="D877" s="59" t="str">
        <f>IF(resultats_francais!D877="","",resultats_francais!D877)</f>
        <v/>
      </c>
      <c r="E877" s="59" t="str">
        <f>IF(resultats_francais!H877="","",resultats_francais!H877)</f>
        <v/>
      </c>
      <c r="F877" s="59" t="str">
        <f>IF(resultats_francais!I877="","",resultats_francais!I877)</f>
        <v/>
      </c>
      <c r="G877" s="59" t="str">
        <f>IF(resultats_francais!J877="","",resultats_francais!J877)</f>
        <v/>
      </c>
      <c r="H877" s="59" t="str">
        <f>IF(resultats_francais!M877="","",resultats_francais!M877)</f>
        <v/>
      </c>
      <c r="I877" s="59" t="str">
        <f>IF(resultats_francais!N877="","",resultats_francais!N877)</f>
        <v/>
      </c>
      <c r="J877" s="59" t="str">
        <f>IF(resultats_francais!O877="","",resultats_francais!O877)</f>
        <v/>
      </c>
      <c r="K877" s="59" t="str">
        <f>IF(resultats_francais!E877="","",resultats_francais!E877)</f>
        <v/>
      </c>
      <c r="L877" s="59" t="str">
        <f>IF(resultats_francais!F877="","",resultats_francais!F877)</f>
        <v/>
      </c>
      <c r="M877" s="59" t="str">
        <f>IF(resultats_francais!G877="","",resultats_francais!G877)</f>
        <v/>
      </c>
      <c r="N877" s="59" t="str">
        <f>IF(resultats_francais!K877="","",resultats_francais!K877)</f>
        <v/>
      </c>
      <c r="O877" s="59" t="str">
        <f>IF(resultats_francais!L877="","",resultats_francais!L877)</f>
        <v/>
      </c>
      <c r="P877" s="59" t="str">
        <f>IF(resultats_francais!P877="","",resultats_francais!P877)</f>
        <v/>
      </c>
      <c r="Q877" s="59" t="str">
        <f>IF(resultats_francais!Q877="","",resultats_francais!Q877)</f>
        <v/>
      </c>
      <c r="R877" s="59" t="str">
        <f>IF(resultats_francais!R877="","",resultats_francais!R877)</f>
        <v/>
      </c>
      <c r="S877" s="59" t="str">
        <f>IF(resultats_francais!S877="","",resultats_francais!S877)</f>
        <v/>
      </c>
      <c r="T877" s="59" t="str">
        <f>IF(resultats_francais!T877="","",resultats_francais!T877)</f>
        <v/>
      </c>
      <c r="U877" s="59" t="str">
        <f>IF(resultats_francais!U877="","",resultats_francais!U877)</f>
        <v/>
      </c>
    </row>
    <row r="878" spans="1:21" ht="20.100000000000001" customHeight="1" thickBot="1">
      <c r="A878" s="63" t="str">
        <f>IF(resultats_francais!A878="","",resultats_francais!A878)</f>
        <v/>
      </c>
      <c r="B878" s="59" t="str">
        <f>IF(resultats_francais!B878="","",resultats_francais!B878)</f>
        <v/>
      </c>
      <c r="C878" s="59" t="str">
        <f>IF(resultats_francais!C878="","",resultats_francais!C878)</f>
        <v/>
      </c>
      <c r="D878" s="59" t="str">
        <f>IF(resultats_francais!D878="","",resultats_francais!D878)</f>
        <v/>
      </c>
      <c r="E878" s="59" t="str">
        <f>IF(resultats_francais!H878="","",resultats_francais!H878)</f>
        <v/>
      </c>
      <c r="F878" s="59" t="str">
        <f>IF(resultats_francais!I878="","",resultats_francais!I878)</f>
        <v/>
      </c>
      <c r="G878" s="59" t="str">
        <f>IF(resultats_francais!J878="","",resultats_francais!J878)</f>
        <v/>
      </c>
      <c r="H878" s="59" t="str">
        <f>IF(resultats_francais!M878="","",resultats_francais!M878)</f>
        <v/>
      </c>
      <c r="I878" s="59" t="str">
        <f>IF(resultats_francais!N878="","",resultats_francais!N878)</f>
        <v/>
      </c>
      <c r="J878" s="59" t="str">
        <f>IF(resultats_francais!O878="","",resultats_francais!O878)</f>
        <v/>
      </c>
      <c r="K878" s="59" t="str">
        <f>IF(resultats_francais!E878="","",resultats_francais!E878)</f>
        <v/>
      </c>
      <c r="L878" s="59" t="str">
        <f>IF(resultats_francais!F878="","",resultats_francais!F878)</f>
        <v/>
      </c>
      <c r="M878" s="59" t="str">
        <f>IF(resultats_francais!G878="","",resultats_francais!G878)</f>
        <v/>
      </c>
      <c r="N878" s="59" t="str">
        <f>IF(resultats_francais!K878="","",resultats_francais!K878)</f>
        <v/>
      </c>
      <c r="O878" s="59" t="str">
        <f>IF(resultats_francais!L878="","",resultats_francais!L878)</f>
        <v/>
      </c>
      <c r="P878" s="59" t="str">
        <f>IF(resultats_francais!P878="","",resultats_francais!P878)</f>
        <v/>
      </c>
      <c r="Q878" s="59" t="str">
        <f>IF(resultats_francais!Q878="","",resultats_francais!Q878)</f>
        <v/>
      </c>
      <c r="R878" s="59" t="str">
        <f>IF(resultats_francais!R878="","",resultats_francais!R878)</f>
        <v/>
      </c>
      <c r="S878" s="59" t="str">
        <f>IF(resultats_francais!S878="","",resultats_francais!S878)</f>
        <v/>
      </c>
      <c r="T878" s="59" t="str">
        <f>IF(resultats_francais!T878="","",resultats_francais!T878)</f>
        <v/>
      </c>
      <c r="U878" s="59" t="str">
        <f>IF(resultats_francais!U878="","",resultats_francais!U878)</f>
        <v/>
      </c>
    </row>
    <row r="879" spans="1:21" ht="20.100000000000001" customHeight="1" thickBot="1">
      <c r="A879" s="63" t="str">
        <f>IF(resultats_francais!A879="","",resultats_francais!A879)</f>
        <v/>
      </c>
      <c r="B879" s="59" t="str">
        <f>IF(resultats_francais!B879="","",resultats_francais!B879)</f>
        <v/>
      </c>
      <c r="C879" s="59" t="str">
        <f>IF(resultats_francais!C879="","",resultats_francais!C879)</f>
        <v/>
      </c>
      <c r="D879" s="59" t="str">
        <f>IF(resultats_francais!D879="","",resultats_francais!D879)</f>
        <v/>
      </c>
      <c r="E879" s="59" t="str">
        <f>IF(resultats_francais!H879="","",resultats_francais!H879)</f>
        <v/>
      </c>
      <c r="F879" s="59" t="str">
        <f>IF(resultats_francais!I879="","",resultats_francais!I879)</f>
        <v/>
      </c>
      <c r="G879" s="59" t="str">
        <f>IF(resultats_francais!J879="","",resultats_francais!J879)</f>
        <v/>
      </c>
      <c r="H879" s="59" t="str">
        <f>IF(resultats_francais!M879="","",resultats_francais!M879)</f>
        <v/>
      </c>
      <c r="I879" s="59" t="str">
        <f>IF(resultats_francais!N879="","",resultats_francais!N879)</f>
        <v/>
      </c>
      <c r="J879" s="59" t="str">
        <f>IF(resultats_francais!O879="","",resultats_francais!O879)</f>
        <v/>
      </c>
      <c r="K879" s="59" t="str">
        <f>IF(resultats_francais!E879="","",resultats_francais!E879)</f>
        <v/>
      </c>
      <c r="L879" s="59" t="str">
        <f>IF(resultats_francais!F879="","",resultats_francais!F879)</f>
        <v/>
      </c>
      <c r="M879" s="59" t="str">
        <f>IF(resultats_francais!G879="","",resultats_francais!G879)</f>
        <v/>
      </c>
      <c r="N879" s="59" t="str">
        <f>IF(resultats_francais!K879="","",resultats_francais!K879)</f>
        <v/>
      </c>
      <c r="O879" s="59" t="str">
        <f>IF(resultats_francais!L879="","",resultats_francais!L879)</f>
        <v/>
      </c>
      <c r="P879" s="59" t="str">
        <f>IF(resultats_francais!P879="","",resultats_francais!P879)</f>
        <v/>
      </c>
      <c r="Q879" s="59" t="str">
        <f>IF(resultats_francais!Q879="","",resultats_francais!Q879)</f>
        <v/>
      </c>
      <c r="R879" s="59" t="str">
        <f>IF(resultats_francais!R879="","",resultats_francais!R879)</f>
        <v/>
      </c>
      <c r="S879" s="59" t="str">
        <f>IF(resultats_francais!S879="","",resultats_francais!S879)</f>
        <v/>
      </c>
      <c r="T879" s="59" t="str">
        <f>IF(resultats_francais!T879="","",resultats_francais!T879)</f>
        <v/>
      </c>
      <c r="U879" s="59" t="str">
        <f>IF(resultats_francais!U879="","",resultats_francais!U879)</f>
        <v/>
      </c>
    </row>
    <row r="880" spans="1:21" ht="20.100000000000001" customHeight="1" thickBot="1">
      <c r="A880" s="63" t="str">
        <f>IF(resultats_francais!A880="","",resultats_francais!A880)</f>
        <v/>
      </c>
      <c r="B880" s="59" t="str">
        <f>IF(resultats_francais!B880="","",resultats_francais!B880)</f>
        <v/>
      </c>
      <c r="C880" s="59" t="str">
        <f>IF(resultats_francais!C880="","",resultats_francais!C880)</f>
        <v/>
      </c>
      <c r="D880" s="59" t="str">
        <f>IF(resultats_francais!D880="","",resultats_francais!D880)</f>
        <v/>
      </c>
      <c r="E880" s="59" t="str">
        <f>IF(resultats_francais!H880="","",resultats_francais!H880)</f>
        <v/>
      </c>
      <c r="F880" s="59" t="str">
        <f>IF(resultats_francais!I880="","",resultats_francais!I880)</f>
        <v/>
      </c>
      <c r="G880" s="59" t="str">
        <f>IF(resultats_francais!J880="","",resultats_francais!J880)</f>
        <v/>
      </c>
      <c r="H880" s="59" t="str">
        <f>IF(resultats_francais!M880="","",resultats_francais!M880)</f>
        <v/>
      </c>
      <c r="I880" s="59" t="str">
        <f>IF(resultats_francais!N880="","",resultats_francais!N880)</f>
        <v/>
      </c>
      <c r="J880" s="59" t="str">
        <f>IF(resultats_francais!O880="","",resultats_francais!O880)</f>
        <v/>
      </c>
      <c r="K880" s="59" t="str">
        <f>IF(resultats_francais!E880="","",resultats_francais!E880)</f>
        <v/>
      </c>
      <c r="L880" s="59" t="str">
        <f>IF(resultats_francais!F880="","",resultats_francais!F880)</f>
        <v/>
      </c>
      <c r="M880" s="59" t="str">
        <f>IF(resultats_francais!G880="","",resultats_francais!G880)</f>
        <v/>
      </c>
      <c r="N880" s="59" t="str">
        <f>IF(resultats_francais!K880="","",resultats_francais!K880)</f>
        <v/>
      </c>
      <c r="O880" s="59" t="str">
        <f>IF(resultats_francais!L880="","",resultats_francais!L880)</f>
        <v/>
      </c>
      <c r="P880" s="59" t="str">
        <f>IF(resultats_francais!P880="","",resultats_francais!P880)</f>
        <v/>
      </c>
      <c r="Q880" s="59" t="str">
        <f>IF(resultats_francais!Q880="","",resultats_francais!Q880)</f>
        <v/>
      </c>
      <c r="R880" s="59" t="str">
        <f>IF(resultats_francais!R880="","",resultats_francais!R880)</f>
        <v/>
      </c>
      <c r="S880" s="59" t="str">
        <f>IF(resultats_francais!S880="","",resultats_francais!S880)</f>
        <v/>
      </c>
      <c r="T880" s="59" t="str">
        <f>IF(resultats_francais!T880="","",resultats_francais!T880)</f>
        <v/>
      </c>
      <c r="U880" s="59" t="str">
        <f>IF(resultats_francais!U880="","",resultats_francais!U880)</f>
        <v/>
      </c>
    </row>
    <row r="881" spans="1:21" ht="20.100000000000001" customHeight="1" thickBot="1">
      <c r="A881" s="63" t="str">
        <f>IF(resultats_francais!A881="","",resultats_francais!A881)</f>
        <v/>
      </c>
      <c r="B881" s="59" t="str">
        <f>IF(resultats_francais!B881="","",resultats_francais!B881)</f>
        <v/>
      </c>
      <c r="C881" s="59" t="str">
        <f>IF(resultats_francais!C881="","",resultats_francais!C881)</f>
        <v/>
      </c>
      <c r="D881" s="59" t="str">
        <f>IF(resultats_francais!D881="","",resultats_francais!D881)</f>
        <v/>
      </c>
      <c r="E881" s="59" t="str">
        <f>IF(resultats_francais!H881="","",resultats_francais!H881)</f>
        <v/>
      </c>
      <c r="F881" s="59" t="str">
        <f>IF(resultats_francais!I881="","",resultats_francais!I881)</f>
        <v/>
      </c>
      <c r="G881" s="59" t="str">
        <f>IF(resultats_francais!J881="","",resultats_francais!J881)</f>
        <v/>
      </c>
      <c r="H881" s="59" t="str">
        <f>IF(resultats_francais!M881="","",resultats_francais!M881)</f>
        <v/>
      </c>
      <c r="I881" s="59" t="str">
        <f>IF(resultats_francais!N881="","",resultats_francais!N881)</f>
        <v/>
      </c>
      <c r="J881" s="59" t="str">
        <f>IF(resultats_francais!O881="","",resultats_francais!O881)</f>
        <v/>
      </c>
      <c r="K881" s="59" t="str">
        <f>IF(resultats_francais!E881="","",resultats_francais!E881)</f>
        <v/>
      </c>
      <c r="L881" s="59" t="str">
        <f>IF(resultats_francais!F881="","",resultats_francais!F881)</f>
        <v/>
      </c>
      <c r="M881" s="59" t="str">
        <f>IF(resultats_francais!G881="","",resultats_francais!G881)</f>
        <v/>
      </c>
      <c r="N881" s="59" t="str">
        <f>IF(resultats_francais!K881="","",resultats_francais!K881)</f>
        <v/>
      </c>
      <c r="O881" s="59" t="str">
        <f>IF(resultats_francais!L881="","",resultats_francais!L881)</f>
        <v/>
      </c>
      <c r="P881" s="59" t="str">
        <f>IF(resultats_francais!P881="","",resultats_francais!P881)</f>
        <v/>
      </c>
      <c r="Q881" s="59" t="str">
        <f>IF(resultats_francais!Q881="","",resultats_francais!Q881)</f>
        <v/>
      </c>
      <c r="R881" s="59" t="str">
        <f>IF(resultats_francais!R881="","",resultats_francais!R881)</f>
        <v/>
      </c>
      <c r="S881" s="59" t="str">
        <f>IF(resultats_francais!S881="","",resultats_francais!S881)</f>
        <v/>
      </c>
      <c r="T881" s="59" t="str">
        <f>IF(resultats_francais!T881="","",resultats_francais!T881)</f>
        <v/>
      </c>
      <c r="U881" s="59" t="str">
        <f>IF(resultats_francais!U881="","",resultats_francais!U881)</f>
        <v/>
      </c>
    </row>
    <row r="882" spans="1:21" ht="20.100000000000001" customHeight="1" thickBot="1">
      <c r="A882" s="63" t="str">
        <f>IF(resultats_francais!A882="","",resultats_francais!A882)</f>
        <v/>
      </c>
      <c r="B882" s="59" t="str">
        <f>IF(resultats_francais!B882="","",resultats_francais!B882)</f>
        <v/>
      </c>
      <c r="C882" s="59" t="str">
        <f>IF(resultats_francais!C882="","",resultats_francais!C882)</f>
        <v/>
      </c>
      <c r="D882" s="59" t="str">
        <f>IF(resultats_francais!D882="","",resultats_francais!D882)</f>
        <v/>
      </c>
      <c r="E882" s="59" t="str">
        <f>IF(resultats_francais!H882="","",resultats_francais!H882)</f>
        <v/>
      </c>
      <c r="F882" s="59" t="str">
        <f>IF(resultats_francais!I882="","",resultats_francais!I882)</f>
        <v/>
      </c>
      <c r="G882" s="59" t="str">
        <f>IF(resultats_francais!J882="","",resultats_francais!J882)</f>
        <v/>
      </c>
      <c r="H882" s="59" t="str">
        <f>IF(resultats_francais!M882="","",resultats_francais!M882)</f>
        <v/>
      </c>
      <c r="I882" s="59" t="str">
        <f>IF(resultats_francais!N882="","",resultats_francais!N882)</f>
        <v/>
      </c>
      <c r="J882" s="59" t="str">
        <f>IF(resultats_francais!O882="","",resultats_francais!O882)</f>
        <v/>
      </c>
      <c r="K882" s="59" t="str">
        <f>IF(resultats_francais!E882="","",resultats_francais!E882)</f>
        <v/>
      </c>
      <c r="L882" s="59" t="str">
        <f>IF(resultats_francais!F882="","",resultats_francais!F882)</f>
        <v/>
      </c>
      <c r="M882" s="59" t="str">
        <f>IF(resultats_francais!G882="","",resultats_francais!G882)</f>
        <v/>
      </c>
      <c r="N882" s="59" t="str">
        <f>IF(resultats_francais!K882="","",resultats_francais!K882)</f>
        <v/>
      </c>
      <c r="O882" s="59" t="str">
        <f>IF(resultats_francais!L882="","",resultats_francais!L882)</f>
        <v/>
      </c>
      <c r="P882" s="59" t="str">
        <f>IF(resultats_francais!P882="","",resultats_francais!P882)</f>
        <v/>
      </c>
      <c r="Q882" s="59" t="str">
        <f>IF(resultats_francais!Q882="","",resultats_francais!Q882)</f>
        <v/>
      </c>
      <c r="R882" s="59" t="str">
        <f>IF(resultats_francais!R882="","",resultats_francais!R882)</f>
        <v/>
      </c>
      <c r="S882" s="59" t="str">
        <f>IF(resultats_francais!S882="","",resultats_francais!S882)</f>
        <v/>
      </c>
      <c r="T882" s="59" t="str">
        <f>IF(resultats_francais!T882="","",resultats_francais!T882)</f>
        <v/>
      </c>
      <c r="U882" s="59" t="str">
        <f>IF(resultats_francais!U882="","",resultats_francais!U882)</f>
        <v/>
      </c>
    </row>
    <row r="883" spans="1:21" ht="20.100000000000001" customHeight="1" thickBot="1">
      <c r="A883" s="63" t="str">
        <f>IF(resultats_francais!A883="","",resultats_francais!A883)</f>
        <v/>
      </c>
      <c r="B883" s="59" t="str">
        <f>IF(resultats_francais!B883="","",resultats_francais!B883)</f>
        <v/>
      </c>
      <c r="C883" s="59" t="str">
        <f>IF(resultats_francais!C883="","",resultats_francais!C883)</f>
        <v/>
      </c>
      <c r="D883" s="59" t="str">
        <f>IF(resultats_francais!D883="","",resultats_francais!D883)</f>
        <v/>
      </c>
      <c r="E883" s="59" t="str">
        <f>IF(resultats_francais!H883="","",resultats_francais!H883)</f>
        <v/>
      </c>
      <c r="F883" s="59" t="str">
        <f>IF(resultats_francais!I883="","",resultats_francais!I883)</f>
        <v/>
      </c>
      <c r="G883" s="59" t="str">
        <f>IF(resultats_francais!J883="","",resultats_francais!J883)</f>
        <v/>
      </c>
      <c r="H883" s="59" t="str">
        <f>IF(resultats_francais!M883="","",resultats_francais!M883)</f>
        <v/>
      </c>
      <c r="I883" s="59" t="str">
        <f>IF(resultats_francais!N883="","",resultats_francais!N883)</f>
        <v/>
      </c>
      <c r="J883" s="59" t="str">
        <f>IF(resultats_francais!O883="","",resultats_francais!O883)</f>
        <v/>
      </c>
      <c r="K883" s="59" t="str">
        <f>IF(resultats_francais!E883="","",resultats_francais!E883)</f>
        <v/>
      </c>
      <c r="L883" s="59" t="str">
        <f>IF(resultats_francais!F883="","",resultats_francais!F883)</f>
        <v/>
      </c>
      <c r="M883" s="59" t="str">
        <f>IF(resultats_francais!G883="","",resultats_francais!G883)</f>
        <v/>
      </c>
      <c r="N883" s="59" t="str">
        <f>IF(resultats_francais!K883="","",resultats_francais!K883)</f>
        <v/>
      </c>
      <c r="O883" s="59" t="str">
        <f>IF(resultats_francais!L883="","",resultats_francais!L883)</f>
        <v/>
      </c>
      <c r="P883" s="59" t="str">
        <f>IF(resultats_francais!P883="","",resultats_francais!P883)</f>
        <v/>
      </c>
      <c r="Q883" s="59" t="str">
        <f>IF(resultats_francais!Q883="","",resultats_francais!Q883)</f>
        <v/>
      </c>
      <c r="R883" s="59" t="str">
        <f>IF(resultats_francais!R883="","",resultats_francais!R883)</f>
        <v/>
      </c>
      <c r="S883" s="59" t="str">
        <f>IF(resultats_francais!S883="","",resultats_francais!S883)</f>
        <v/>
      </c>
      <c r="T883" s="59" t="str">
        <f>IF(resultats_francais!T883="","",resultats_francais!T883)</f>
        <v/>
      </c>
      <c r="U883" s="59" t="str">
        <f>IF(resultats_francais!U883="","",resultats_francais!U883)</f>
        <v/>
      </c>
    </row>
    <row r="884" spans="1:21" ht="20.100000000000001" customHeight="1" thickBot="1">
      <c r="A884" s="63" t="str">
        <f>IF(resultats_francais!A884="","",resultats_francais!A884)</f>
        <v/>
      </c>
      <c r="B884" s="59" t="str">
        <f>IF(resultats_francais!B884="","",resultats_francais!B884)</f>
        <v/>
      </c>
      <c r="C884" s="59" t="str">
        <f>IF(resultats_francais!C884="","",resultats_francais!C884)</f>
        <v/>
      </c>
      <c r="D884" s="59" t="str">
        <f>IF(resultats_francais!D884="","",resultats_francais!D884)</f>
        <v/>
      </c>
      <c r="E884" s="59" t="str">
        <f>IF(resultats_francais!H884="","",resultats_francais!H884)</f>
        <v/>
      </c>
      <c r="F884" s="59" t="str">
        <f>IF(resultats_francais!I884="","",resultats_francais!I884)</f>
        <v/>
      </c>
      <c r="G884" s="59" t="str">
        <f>IF(resultats_francais!J884="","",resultats_francais!J884)</f>
        <v/>
      </c>
      <c r="H884" s="59" t="str">
        <f>IF(resultats_francais!M884="","",resultats_francais!M884)</f>
        <v/>
      </c>
      <c r="I884" s="59" t="str">
        <f>IF(resultats_francais!N884="","",resultats_francais!N884)</f>
        <v/>
      </c>
      <c r="J884" s="59" t="str">
        <f>IF(resultats_francais!O884="","",resultats_francais!O884)</f>
        <v/>
      </c>
      <c r="K884" s="59" t="str">
        <f>IF(resultats_francais!E884="","",resultats_francais!E884)</f>
        <v/>
      </c>
      <c r="L884" s="59" t="str">
        <f>IF(resultats_francais!F884="","",resultats_francais!F884)</f>
        <v/>
      </c>
      <c r="M884" s="59" t="str">
        <f>IF(resultats_francais!G884="","",resultats_francais!G884)</f>
        <v/>
      </c>
      <c r="N884" s="59" t="str">
        <f>IF(resultats_francais!K884="","",resultats_francais!K884)</f>
        <v/>
      </c>
      <c r="O884" s="59" t="str">
        <f>IF(resultats_francais!L884="","",resultats_francais!L884)</f>
        <v/>
      </c>
      <c r="P884" s="59" t="str">
        <f>IF(resultats_francais!P884="","",resultats_francais!P884)</f>
        <v/>
      </c>
      <c r="Q884" s="59" t="str">
        <f>IF(resultats_francais!Q884="","",resultats_francais!Q884)</f>
        <v/>
      </c>
      <c r="R884" s="59" t="str">
        <f>IF(resultats_francais!R884="","",resultats_francais!R884)</f>
        <v/>
      </c>
      <c r="S884" s="59" t="str">
        <f>IF(resultats_francais!S884="","",resultats_francais!S884)</f>
        <v/>
      </c>
      <c r="T884" s="59" t="str">
        <f>IF(resultats_francais!T884="","",resultats_francais!T884)</f>
        <v/>
      </c>
      <c r="U884" s="59" t="str">
        <f>IF(resultats_francais!U884="","",resultats_francais!U884)</f>
        <v/>
      </c>
    </row>
    <row r="885" spans="1:21" ht="20.100000000000001" customHeight="1" thickBot="1">
      <c r="A885" s="63" t="str">
        <f>IF(resultats_francais!A885="","",resultats_francais!A885)</f>
        <v/>
      </c>
      <c r="B885" s="59" t="str">
        <f>IF(resultats_francais!B885="","",resultats_francais!B885)</f>
        <v/>
      </c>
      <c r="C885" s="59" t="str">
        <f>IF(resultats_francais!C885="","",resultats_francais!C885)</f>
        <v/>
      </c>
      <c r="D885" s="59" t="str">
        <f>IF(resultats_francais!D885="","",resultats_francais!D885)</f>
        <v/>
      </c>
      <c r="E885" s="59" t="str">
        <f>IF(resultats_francais!H885="","",resultats_francais!H885)</f>
        <v/>
      </c>
      <c r="F885" s="59" t="str">
        <f>IF(resultats_francais!I885="","",resultats_francais!I885)</f>
        <v/>
      </c>
      <c r="G885" s="59" t="str">
        <f>IF(resultats_francais!J885="","",resultats_francais!J885)</f>
        <v/>
      </c>
      <c r="H885" s="59" t="str">
        <f>IF(resultats_francais!M885="","",resultats_francais!M885)</f>
        <v/>
      </c>
      <c r="I885" s="59" t="str">
        <f>IF(resultats_francais!N885="","",resultats_francais!N885)</f>
        <v/>
      </c>
      <c r="J885" s="59" t="str">
        <f>IF(resultats_francais!O885="","",resultats_francais!O885)</f>
        <v/>
      </c>
      <c r="K885" s="59" t="str">
        <f>IF(resultats_francais!E885="","",resultats_francais!E885)</f>
        <v/>
      </c>
      <c r="L885" s="59" t="str">
        <f>IF(resultats_francais!F885="","",resultats_francais!F885)</f>
        <v/>
      </c>
      <c r="M885" s="59" t="str">
        <f>IF(resultats_francais!G885="","",resultats_francais!G885)</f>
        <v/>
      </c>
      <c r="N885" s="59" t="str">
        <f>IF(resultats_francais!K885="","",resultats_francais!K885)</f>
        <v/>
      </c>
      <c r="O885" s="59" t="str">
        <f>IF(resultats_francais!L885="","",resultats_francais!L885)</f>
        <v/>
      </c>
      <c r="P885" s="59" t="str">
        <f>IF(resultats_francais!P885="","",resultats_francais!P885)</f>
        <v/>
      </c>
      <c r="Q885" s="59" t="str">
        <f>IF(resultats_francais!Q885="","",resultats_francais!Q885)</f>
        <v/>
      </c>
      <c r="R885" s="59" t="str">
        <f>IF(resultats_francais!R885="","",resultats_francais!R885)</f>
        <v/>
      </c>
      <c r="S885" s="59" t="str">
        <f>IF(resultats_francais!S885="","",resultats_francais!S885)</f>
        <v/>
      </c>
      <c r="T885" s="59" t="str">
        <f>IF(resultats_francais!T885="","",resultats_francais!T885)</f>
        <v/>
      </c>
      <c r="U885" s="59" t="str">
        <f>IF(resultats_francais!U885="","",resultats_francais!U885)</f>
        <v/>
      </c>
    </row>
    <row r="886" spans="1:21" ht="20.100000000000001" customHeight="1" thickBot="1">
      <c r="A886" s="63" t="str">
        <f>IF(resultats_francais!A886="","",resultats_francais!A886)</f>
        <v/>
      </c>
      <c r="B886" s="59" t="str">
        <f>IF(resultats_francais!B886="","",resultats_francais!B886)</f>
        <v/>
      </c>
      <c r="C886" s="59" t="str">
        <f>IF(resultats_francais!C886="","",resultats_francais!C886)</f>
        <v/>
      </c>
      <c r="D886" s="59" t="str">
        <f>IF(resultats_francais!D886="","",resultats_francais!D886)</f>
        <v/>
      </c>
      <c r="E886" s="59" t="str">
        <f>IF(resultats_francais!H886="","",resultats_francais!H886)</f>
        <v/>
      </c>
      <c r="F886" s="59" t="str">
        <f>IF(resultats_francais!I886="","",resultats_francais!I886)</f>
        <v/>
      </c>
      <c r="G886" s="59" t="str">
        <f>IF(resultats_francais!J886="","",resultats_francais!J886)</f>
        <v/>
      </c>
      <c r="H886" s="59" t="str">
        <f>IF(resultats_francais!M886="","",resultats_francais!M886)</f>
        <v/>
      </c>
      <c r="I886" s="59" t="str">
        <f>IF(resultats_francais!N886="","",resultats_francais!N886)</f>
        <v/>
      </c>
      <c r="J886" s="59" t="str">
        <f>IF(resultats_francais!O886="","",resultats_francais!O886)</f>
        <v/>
      </c>
      <c r="K886" s="59" t="str">
        <f>IF(resultats_francais!E886="","",resultats_francais!E886)</f>
        <v/>
      </c>
      <c r="L886" s="59" t="str">
        <f>IF(resultats_francais!F886="","",resultats_francais!F886)</f>
        <v/>
      </c>
      <c r="M886" s="59" t="str">
        <f>IF(resultats_francais!G886="","",resultats_francais!G886)</f>
        <v/>
      </c>
      <c r="N886" s="59" t="str">
        <f>IF(resultats_francais!K886="","",resultats_francais!K886)</f>
        <v/>
      </c>
      <c r="O886" s="59" t="str">
        <f>IF(resultats_francais!L886="","",resultats_francais!L886)</f>
        <v/>
      </c>
      <c r="P886" s="59" t="str">
        <f>IF(resultats_francais!P886="","",resultats_francais!P886)</f>
        <v/>
      </c>
      <c r="Q886" s="59" t="str">
        <f>IF(resultats_francais!Q886="","",resultats_francais!Q886)</f>
        <v/>
      </c>
      <c r="R886" s="59" t="str">
        <f>IF(resultats_francais!R886="","",resultats_francais!R886)</f>
        <v/>
      </c>
      <c r="S886" s="59" t="str">
        <f>IF(resultats_francais!S886="","",resultats_francais!S886)</f>
        <v/>
      </c>
      <c r="T886" s="59" t="str">
        <f>IF(resultats_francais!T886="","",resultats_francais!T886)</f>
        <v/>
      </c>
      <c r="U886" s="59" t="str">
        <f>IF(resultats_francais!U886="","",resultats_francais!U886)</f>
        <v/>
      </c>
    </row>
    <row r="887" spans="1:21" ht="20.100000000000001" customHeight="1" thickBot="1">
      <c r="A887" s="63" t="str">
        <f>IF(resultats_francais!A887="","",resultats_francais!A887)</f>
        <v/>
      </c>
      <c r="B887" s="59" t="str">
        <f>IF(resultats_francais!B887="","",resultats_francais!B887)</f>
        <v/>
      </c>
      <c r="C887" s="59" t="str">
        <f>IF(resultats_francais!C887="","",resultats_francais!C887)</f>
        <v/>
      </c>
      <c r="D887" s="59" t="str">
        <f>IF(resultats_francais!D887="","",resultats_francais!D887)</f>
        <v/>
      </c>
      <c r="E887" s="59" t="str">
        <f>IF(resultats_francais!H887="","",resultats_francais!H887)</f>
        <v/>
      </c>
      <c r="F887" s="59" t="str">
        <f>IF(resultats_francais!I887="","",resultats_francais!I887)</f>
        <v/>
      </c>
      <c r="G887" s="59" t="str">
        <f>IF(resultats_francais!J887="","",resultats_francais!J887)</f>
        <v/>
      </c>
      <c r="H887" s="59" t="str">
        <f>IF(resultats_francais!M887="","",resultats_francais!M887)</f>
        <v/>
      </c>
      <c r="I887" s="59" t="str">
        <f>IF(resultats_francais!N887="","",resultats_francais!N887)</f>
        <v/>
      </c>
      <c r="J887" s="59" t="str">
        <f>IF(resultats_francais!O887="","",resultats_francais!O887)</f>
        <v/>
      </c>
      <c r="K887" s="59" t="str">
        <f>IF(resultats_francais!E887="","",resultats_francais!E887)</f>
        <v/>
      </c>
      <c r="L887" s="59" t="str">
        <f>IF(resultats_francais!F887="","",resultats_francais!F887)</f>
        <v/>
      </c>
      <c r="M887" s="59" t="str">
        <f>IF(resultats_francais!G887="","",resultats_francais!G887)</f>
        <v/>
      </c>
      <c r="N887" s="59" t="str">
        <f>IF(resultats_francais!K887="","",resultats_francais!K887)</f>
        <v/>
      </c>
      <c r="O887" s="59" t="str">
        <f>IF(resultats_francais!L887="","",resultats_francais!L887)</f>
        <v/>
      </c>
      <c r="P887" s="59" t="str">
        <f>IF(resultats_francais!P887="","",resultats_francais!P887)</f>
        <v/>
      </c>
      <c r="Q887" s="59" t="str">
        <f>IF(resultats_francais!Q887="","",resultats_francais!Q887)</f>
        <v/>
      </c>
      <c r="R887" s="59" t="str">
        <f>IF(resultats_francais!R887="","",resultats_francais!R887)</f>
        <v/>
      </c>
      <c r="S887" s="59" t="str">
        <f>IF(resultats_francais!S887="","",resultats_francais!S887)</f>
        <v/>
      </c>
      <c r="T887" s="59" t="str">
        <f>IF(resultats_francais!T887="","",resultats_francais!T887)</f>
        <v/>
      </c>
      <c r="U887" s="59" t="str">
        <f>IF(resultats_francais!U887="","",resultats_francais!U887)</f>
        <v/>
      </c>
    </row>
    <row r="888" spans="1:21" ht="20.100000000000001" customHeight="1" thickBot="1">
      <c r="A888" s="63" t="str">
        <f>IF(resultats_francais!A888="","",resultats_francais!A888)</f>
        <v/>
      </c>
      <c r="B888" s="59" t="str">
        <f>IF(resultats_francais!B888="","",resultats_francais!B888)</f>
        <v/>
      </c>
      <c r="C888" s="59" t="str">
        <f>IF(resultats_francais!C888="","",resultats_francais!C888)</f>
        <v/>
      </c>
      <c r="D888" s="59" t="str">
        <f>IF(resultats_francais!D888="","",resultats_francais!D888)</f>
        <v/>
      </c>
      <c r="E888" s="59" t="str">
        <f>IF(resultats_francais!H888="","",resultats_francais!H888)</f>
        <v/>
      </c>
      <c r="F888" s="59" t="str">
        <f>IF(resultats_francais!I888="","",resultats_francais!I888)</f>
        <v/>
      </c>
      <c r="G888" s="59" t="str">
        <f>IF(resultats_francais!J888="","",resultats_francais!J888)</f>
        <v/>
      </c>
      <c r="H888" s="59" t="str">
        <f>IF(resultats_francais!M888="","",resultats_francais!M888)</f>
        <v/>
      </c>
      <c r="I888" s="59" t="str">
        <f>IF(resultats_francais!N888="","",resultats_francais!N888)</f>
        <v/>
      </c>
      <c r="J888" s="59" t="str">
        <f>IF(resultats_francais!O888="","",resultats_francais!O888)</f>
        <v/>
      </c>
      <c r="K888" s="59" t="str">
        <f>IF(resultats_francais!E888="","",resultats_francais!E888)</f>
        <v/>
      </c>
      <c r="L888" s="59" t="str">
        <f>IF(resultats_francais!F888="","",resultats_francais!F888)</f>
        <v/>
      </c>
      <c r="M888" s="59" t="str">
        <f>IF(resultats_francais!G888="","",resultats_francais!G888)</f>
        <v/>
      </c>
      <c r="N888" s="59" t="str">
        <f>IF(resultats_francais!K888="","",resultats_francais!K888)</f>
        <v/>
      </c>
      <c r="O888" s="59" t="str">
        <f>IF(resultats_francais!L888="","",resultats_francais!L888)</f>
        <v/>
      </c>
      <c r="P888" s="59" t="str">
        <f>IF(resultats_francais!P888="","",resultats_francais!P888)</f>
        <v/>
      </c>
      <c r="Q888" s="59" t="str">
        <f>IF(resultats_francais!Q888="","",resultats_francais!Q888)</f>
        <v/>
      </c>
      <c r="R888" s="59" t="str">
        <f>IF(resultats_francais!R888="","",resultats_francais!R888)</f>
        <v/>
      </c>
      <c r="S888" s="59" t="str">
        <f>IF(resultats_francais!S888="","",resultats_francais!S888)</f>
        <v/>
      </c>
      <c r="T888" s="59" t="str">
        <f>IF(resultats_francais!T888="","",resultats_francais!T888)</f>
        <v/>
      </c>
      <c r="U888" s="59" t="str">
        <f>IF(resultats_francais!U888="","",resultats_francais!U888)</f>
        <v/>
      </c>
    </row>
    <row r="889" spans="1:21" ht="20.100000000000001" customHeight="1" thickBot="1">
      <c r="A889" s="63" t="str">
        <f>IF(resultats_francais!A889="","",resultats_francais!A889)</f>
        <v/>
      </c>
      <c r="B889" s="59" t="str">
        <f>IF(resultats_francais!B889="","",resultats_francais!B889)</f>
        <v/>
      </c>
      <c r="C889" s="59" t="str">
        <f>IF(resultats_francais!C889="","",resultats_francais!C889)</f>
        <v/>
      </c>
      <c r="D889" s="59" t="str">
        <f>IF(resultats_francais!D889="","",resultats_francais!D889)</f>
        <v/>
      </c>
      <c r="E889" s="59" t="str">
        <f>IF(resultats_francais!H889="","",resultats_francais!H889)</f>
        <v/>
      </c>
      <c r="F889" s="59" t="str">
        <f>IF(resultats_francais!I889="","",resultats_francais!I889)</f>
        <v/>
      </c>
      <c r="G889" s="59" t="str">
        <f>IF(resultats_francais!J889="","",resultats_francais!J889)</f>
        <v/>
      </c>
      <c r="H889" s="59" t="str">
        <f>IF(resultats_francais!M889="","",resultats_francais!M889)</f>
        <v/>
      </c>
      <c r="I889" s="59" t="str">
        <f>IF(resultats_francais!N889="","",resultats_francais!N889)</f>
        <v/>
      </c>
      <c r="J889" s="59" t="str">
        <f>IF(resultats_francais!O889="","",resultats_francais!O889)</f>
        <v/>
      </c>
      <c r="K889" s="59" t="str">
        <f>IF(resultats_francais!E889="","",resultats_francais!E889)</f>
        <v/>
      </c>
      <c r="L889" s="59" t="str">
        <f>IF(resultats_francais!F889="","",resultats_francais!F889)</f>
        <v/>
      </c>
      <c r="M889" s="59" t="str">
        <f>IF(resultats_francais!G889="","",resultats_francais!G889)</f>
        <v/>
      </c>
      <c r="N889" s="59" t="str">
        <f>IF(resultats_francais!K889="","",resultats_francais!K889)</f>
        <v/>
      </c>
      <c r="O889" s="59" t="str">
        <f>IF(resultats_francais!L889="","",resultats_francais!L889)</f>
        <v/>
      </c>
      <c r="P889" s="59" t="str">
        <f>IF(resultats_francais!P889="","",resultats_francais!P889)</f>
        <v/>
      </c>
      <c r="Q889" s="59" t="str">
        <f>IF(resultats_francais!Q889="","",resultats_francais!Q889)</f>
        <v/>
      </c>
      <c r="R889" s="59" t="str">
        <f>IF(resultats_francais!R889="","",resultats_francais!R889)</f>
        <v/>
      </c>
      <c r="S889" s="59" t="str">
        <f>IF(resultats_francais!S889="","",resultats_francais!S889)</f>
        <v/>
      </c>
      <c r="T889" s="59" t="str">
        <f>IF(resultats_francais!T889="","",resultats_francais!T889)</f>
        <v/>
      </c>
      <c r="U889" s="59" t="str">
        <f>IF(resultats_francais!U889="","",resultats_francais!U889)</f>
        <v/>
      </c>
    </row>
    <row r="890" spans="1:21" ht="20.100000000000001" customHeight="1" thickBot="1">
      <c r="A890" s="63" t="str">
        <f>IF(resultats_francais!A890="","",resultats_francais!A890)</f>
        <v/>
      </c>
      <c r="B890" s="59" t="str">
        <f>IF(resultats_francais!B890="","",resultats_francais!B890)</f>
        <v/>
      </c>
      <c r="C890" s="59" t="str">
        <f>IF(resultats_francais!C890="","",resultats_francais!C890)</f>
        <v/>
      </c>
      <c r="D890" s="59" t="str">
        <f>IF(resultats_francais!D890="","",resultats_francais!D890)</f>
        <v/>
      </c>
      <c r="E890" s="59" t="str">
        <f>IF(resultats_francais!H890="","",resultats_francais!H890)</f>
        <v/>
      </c>
      <c r="F890" s="59" t="str">
        <f>IF(resultats_francais!I890="","",resultats_francais!I890)</f>
        <v/>
      </c>
      <c r="G890" s="59" t="str">
        <f>IF(resultats_francais!J890="","",resultats_francais!J890)</f>
        <v/>
      </c>
      <c r="H890" s="59" t="str">
        <f>IF(resultats_francais!M890="","",resultats_francais!M890)</f>
        <v/>
      </c>
      <c r="I890" s="59" t="str">
        <f>IF(resultats_francais!N890="","",resultats_francais!N890)</f>
        <v/>
      </c>
      <c r="J890" s="59" t="str">
        <f>IF(resultats_francais!O890="","",resultats_francais!O890)</f>
        <v/>
      </c>
      <c r="K890" s="59" t="str">
        <f>IF(resultats_francais!E890="","",resultats_francais!E890)</f>
        <v/>
      </c>
      <c r="L890" s="59" t="str">
        <f>IF(resultats_francais!F890="","",resultats_francais!F890)</f>
        <v/>
      </c>
      <c r="M890" s="59" t="str">
        <f>IF(resultats_francais!G890="","",resultats_francais!G890)</f>
        <v/>
      </c>
      <c r="N890" s="59" t="str">
        <f>IF(resultats_francais!K890="","",resultats_francais!K890)</f>
        <v/>
      </c>
      <c r="O890" s="59" t="str">
        <f>IF(resultats_francais!L890="","",resultats_francais!L890)</f>
        <v/>
      </c>
      <c r="P890" s="59" t="str">
        <f>IF(resultats_francais!P890="","",resultats_francais!P890)</f>
        <v/>
      </c>
      <c r="Q890" s="59" t="str">
        <f>IF(resultats_francais!Q890="","",resultats_francais!Q890)</f>
        <v/>
      </c>
      <c r="R890" s="59" t="str">
        <f>IF(resultats_francais!R890="","",resultats_francais!R890)</f>
        <v/>
      </c>
      <c r="S890" s="59" t="str">
        <f>IF(resultats_francais!S890="","",resultats_francais!S890)</f>
        <v/>
      </c>
      <c r="T890" s="59" t="str">
        <f>IF(resultats_francais!T890="","",resultats_francais!T890)</f>
        <v/>
      </c>
      <c r="U890" s="59" t="str">
        <f>IF(resultats_francais!U890="","",resultats_francais!U890)</f>
        <v/>
      </c>
    </row>
    <row r="891" spans="1:21" ht="20.100000000000001" customHeight="1" thickBot="1">
      <c r="A891" s="63" t="str">
        <f>IF(resultats_francais!A891="","",resultats_francais!A891)</f>
        <v/>
      </c>
      <c r="B891" s="59" t="str">
        <f>IF(resultats_francais!B891="","",resultats_francais!B891)</f>
        <v/>
      </c>
      <c r="C891" s="59" t="str">
        <f>IF(resultats_francais!C891="","",resultats_francais!C891)</f>
        <v/>
      </c>
      <c r="D891" s="59" t="str">
        <f>IF(resultats_francais!D891="","",resultats_francais!D891)</f>
        <v/>
      </c>
      <c r="E891" s="59" t="str">
        <f>IF(resultats_francais!H891="","",resultats_francais!H891)</f>
        <v/>
      </c>
      <c r="F891" s="59" t="str">
        <f>IF(resultats_francais!I891="","",resultats_francais!I891)</f>
        <v/>
      </c>
      <c r="G891" s="59" t="str">
        <f>IF(resultats_francais!J891="","",resultats_francais!J891)</f>
        <v/>
      </c>
      <c r="H891" s="59" t="str">
        <f>IF(resultats_francais!M891="","",resultats_francais!M891)</f>
        <v/>
      </c>
      <c r="I891" s="59" t="str">
        <f>IF(resultats_francais!N891="","",resultats_francais!N891)</f>
        <v/>
      </c>
      <c r="J891" s="59" t="str">
        <f>IF(resultats_francais!O891="","",resultats_francais!O891)</f>
        <v/>
      </c>
      <c r="K891" s="59" t="str">
        <f>IF(resultats_francais!E891="","",resultats_francais!E891)</f>
        <v/>
      </c>
      <c r="L891" s="59" t="str">
        <f>IF(resultats_francais!F891="","",resultats_francais!F891)</f>
        <v/>
      </c>
      <c r="M891" s="59" t="str">
        <f>IF(resultats_francais!G891="","",resultats_francais!G891)</f>
        <v/>
      </c>
      <c r="N891" s="59" t="str">
        <f>IF(resultats_francais!K891="","",resultats_francais!K891)</f>
        <v/>
      </c>
      <c r="O891" s="59" t="str">
        <f>IF(resultats_francais!L891="","",resultats_francais!L891)</f>
        <v/>
      </c>
      <c r="P891" s="59" t="str">
        <f>IF(resultats_francais!P891="","",resultats_francais!P891)</f>
        <v/>
      </c>
      <c r="Q891" s="59" t="str">
        <f>IF(resultats_francais!Q891="","",resultats_francais!Q891)</f>
        <v/>
      </c>
      <c r="R891" s="59" t="str">
        <f>IF(resultats_francais!R891="","",resultats_francais!R891)</f>
        <v/>
      </c>
      <c r="S891" s="59" t="str">
        <f>IF(resultats_francais!S891="","",resultats_francais!S891)</f>
        <v/>
      </c>
      <c r="T891" s="59" t="str">
        <f>IF(resultats_francais!T891="","",resultats_francais!T891)</f>
        <v/>
      </c>
      <c r="U891" s="59" t="str">
        <f>IF(resultats_francais!U891="","",resultats_francais!U891)</f>
        <v/>
      </c>
    </row>
    <row r="892" spans="1:21" ht="20.100000000000001" customHeight="1" thickBot="1">
      <c r="A892" s="63" t="str">
        <f>IF(resultats_francais!A892="","",resultats_francais!A892)</f>
        <v/>
      </c>
      <c r="B892" s="59" t="str">
        <f>IF(resultats_francais!B892="","",resultats_francais!B892)</f>
        <v/>
      </c>
      <c r="C892" s="59" t="str">
        <f>IF(resultats_francais!C892="","",resultats_francais!C892)</f>
        <v/>
      </c>
      <c r="D892" s="59" t="str">
        <f>IF(resultats_francais!D892="","",resultats_francais!D892)</f>
        <v/>
      </c>
      <c r="E892" s="59" t="str">
        <f>IF(resultats_francais!H892="","",resultats_francais!H892)</f>
        <v/>
      </c>
      <c r="F892" s="59" t="str">
        <f>IF(resultats_francais!I892="","",resultats_francais!I892)</f>
        <v/>
      </c>
      <c r="G892" s="59" t="str">
        <f>IF(resultats_francais!J892="","",resultats_francais!J892)</f>
        <v/>
      </c>
      <c r="H892" s="59" t="str">
        <f>IF(resultats_francais!M892="","",resultats_francais!M892)</f>
        <v/>
      </c>
      <c r="I892" s="59" t="str">
        <f>IF(resultats_francais!N892="","",resultats_francais!N892)</f>
        <v/>
      </c>
      <c r="J892" s="59" t="str">
        <f>IF(resultats_francais!O892="","",resultats_francais!O892)</f>
        <v/>
      </c>
      <c r="K892" s="59" t="str">
        <f>IF(resultats_francais!E892="","",resultats_francais!E892)</f>
        <v/>
      </c>
      <c r="L892" s="59" t="str">
        <f>IF(resultats_francais!F892="","",resultats_francais!F892)</f>
        <v/>
      </c>
      <c r="M892" s="59" t="str">
        <f>IF(resultats_francais!G892="","",resultats_francais!G892)</f>
        <v/>
      </c>
      <c r="N892" s="59" t="str">
        <f>IF(resultats_francais!K892="","",resultats_francais!K892)</f>
        <v/>
      </c>
      <c r="O892" s="59" t="str">
        <f>IF(resultats_francais!L892="","",resultats_francais!L892)</f>
        <v/>
      </c>
      <c r="P892" s="59" t="str">
        <f>IF(resultats_francais!P892="","",resultats_francais!P892)</f>
        <v/>
      </c>
      <c r="Q892" s="59" t="str">
        <f>IF(resultats_francais!Q892="","",resultats_francais!Q892)</f>
        <v/>
      </c>
      <c r="R892" s="59" t="str">
        <f>IF(resultats_francais!R892="","",resultats_francais!R892)</f>
        <v/>
      </c>
      <c r="S892" s="59" t="str">
        <f>IF(resultats_francais!S892="","",resultats_francais!S892)</f>
        <v/>
      </c>
      <c r="T892" s="59" t="str">
        <f>IF(resultats_francais!T892="","",resultats_francais!T892)</f>
        <v/>
      </c>
      <c r="U892" s="59" t="str">
        <f>IF(resultats_francais!U892="","",resultats_francais!U892)</f>
        <v/>
      </c>
    </row>
    <row r="893" spans="1:21" ht="20.100000000000001" customHeight="1" thickBot="1">
      <c r="A893" s="63" t="str">
        <f>IF(resultats_francais!A893="","",resultats_francais!A893)</f>
        <v/>
      </c>
      <c r="B893" s="59" t="str">
        <f>IF(resultats_francais!B893="","",resultats_francais!B893)</f>
        <v/>
      </c>
      <c r="C893" s="59" t="str">
        <f>IF(resultats_francais!C893="","",resultats_francais!C893)</f>
        <v/>
      </c>
      <c r="D893" s="59" t="str">
        <f>IF(resultats_francais!D893="","",resultats_francais!D893)</f>
        <v/>
      </c>
      <c r="E893" s="59" t="str">
        <f>IF(resultats_francais!H893="","",resultats_francais!H893)</f>
        <v/>
      </c>
      <c r="F893" s="59" t="str">
        <f>IF(resultats_francais!I893="","",resultats_francais!I893)</f>
        <v/>
      </c>
      <c r="G893" s="59" t="str">
        <f>IF(resultats_francais!J893="","",resultats_francais!J893)</f>
        <v/>
      </c>
      <c r="H893" s="59" t="str">
        <f>IF(resultats_francais!M893="","",resultats_francais!M893)</f>
        <v/>
      </c>
      <c r="I893" s="59" t="str">
        <f>IF(resultats_francais!N893="","",resultats_francais!N893)</f>
        <v/>
      </c>
      <c r="J893" s="59" t="str">
        <f>IF(resultats_francais!O893="","",resultats_francais!O893)</f>
        <v/>
      </c>
      <c r="K893" s="59" t="str">
        <f>IF(resultats_francais!E893="","",resultats_francais!E893)</f>
        <v/>
      </c>
      <c r="L893" s="59" t="str">
        <f>IF(resultats_francais!F893="","",resultats_francais!F893)</f>
        <v/>
      </c>
      <c r="M893" s="59" t="str">
        <f>IF(resultats_francais!G893="","",resultats_francais!G893)</f>
        <v/>
      </c>
      <c r="N893" s="59" t="str">
        <f>IF(resultats_francais!K893="","",resultats_francais!K893)</f>
        <v/>
      </c>
      <c r="O893" s="59" t="str">
        <f>IF(resultats_francais!L893="","",resultats_francais!L893)</f>
        <v/>
      </c>
      <c r="P893" s="59" t="str">
        <f>IF(resultats_francais!P893="","",resultats_francais!P893)</f>
        <v/>
      </c>
      <c r="Q893" s="59" t="str">
        <f>IF(resultats_francais!Q893="","",resultats_francais!Q893)</f>
        <v/>
      </c>
      <c r="R893" s="59" t="str">
        <f>IF(resultats_francais!R893="","",resultats_francais!R893)</f>
        <v/>
      </c>
      <c r="S893" s="59" t="str">
        <f>IF(resultats_francais!S893="","",resultats_francais!S893)</f>
        <v/>
      </c>
      <c r="T893" s="59" t="str">
        <f>IF(resultats_francais!T893="","",resultats_francais!T893)</f>
        <v/>
      </c>
      <c r="U893" s="59" t="str">
        <f>IF(resultats_francais!U893="","",resultats_francais!U893)</f>
        <v/>
      </c>
    </row>
    <row r="894" spans="1:21" ht="20.100000000000001" customHeight="1" thickBot="1">
      <c r="A894" s="63" t="str">
        <f>IF(resultats_francais!A894="","",resultats_francais!A894)</f>
        <v/>
      </c>
      <c r="B894" s="59" t="str">
        <f>IF(resultats_francais!B894="","",resultats_francais!B894)</f>
        <v/>
      </c>
      <c r="C894" s="59" t="str">
        <f>IF(resultats_francais!C894="","",resultats_francais!C894)</f>
        <v/>
      </c>
      <c r="D894" s="59" t="str">
        <f>IF(resultats_francais!D894="","",resultats_francais!D894)</f>
        <v/>
      </c>
      <c r="E894" s="59" t="str">
        <f>IF(resultats_francais!H894="","",resultats_francais!H894)</f>
        <v/>
      </c>
      <c r="F894" s="59" t="str">
        <f>IF(resultats_francais!I894="","",resultats_francais!I894)</f>
        <v/>
      </c>
      <c r="G894" s="59" t="str">
        <f>IF(resultats_francais!J894="","",resultats_francais!J894)</f>
        <v/>
      </c>
      <c r="H894" s="59" t="str">
        <f>IF(resultats_francais!M894="","",resultats_francais!M894)</f>
        <v/>
      </c>
      <c r="I894" s="59" t="str">
        <f>IF(resultats_francais!N894="","",resultats_francais!N894)</f>
        <v/>
      </c>
      <c r="J894" s="59" t="str">
        <f>IF(resultats_francais!O894="","",resultats_francais!O894)</f>
        <v/>
      </c>
      <c r="K894" s="59" t="str">
        <f>IF(resultats_francais!E894="","",resultats_francais!E894)</f>
        <v/>
      </c>
      <c r="L894" s="59" t="str">
        <f>IF(resultats_francais!F894="","",resultats_francais!F894)</f>
        <v/>
      </c>
      <c r="M894" s="59" t="str">
        <f>IF(resultats_francais!G894="","",resultats_francais!G894)</f>
        <v/>
      </c>
      <c r="N894" s="59" t="str">
        <f>IF(resultats_francais!K894="","",resultats_francais!K894)</f>
        <v/>
      </c>
      <c r="O894" s="59" t="str">
        <f>IF(resultats_francais!L894="","",resultats_francais!L894)</f>
        <v/>
      </c>
      <c r="P894" s="59" t="str">
        <f>IF(resultats_francais!P894="","",resultats_francais!P894)</f>
        <v/>
      </c>
      <c r="Q894" s="59" t="str">
        <f>IF(resultats_francais!Q894="","",resultats_francais!Q894)</f>
        <v/>
      </c>
      <c r="R894" s="59" t="str">
        <f>IF(resultats_francais!R894="","",resultats_francais!R894)</f>
        <v/>
      </c>
      <c r="S894" s="59" t="str">
        <f>IF(resultats_francais!S894="","",resultats_francais!S894)</f>
        <v/>
      </c>
      <c r="T894" s="59" t="str">
        <f>IF(resultats_francais!T894="","",resultats_francais!T894)</f>
        <v/>
      </c>
      <c r="U894" s="59" t="str">
        <f>IF(resultats_francais!U894="","",resultats_francais!U894)</f>
        <v/>
      </c>
    </row>
    <row r="895" spans="1:21" ht="20.100000000000001" customHeight="1" thickBot="1">
      <c r="A895" s="63" t="str">
        <f>IF(resultats_francais!A895="","",resultats_francais!A895)</f>
        <v/>
      </c>
      <c r="B895" s="59" t="str">
        <f>IF(resultats_francais!B895="","",resultats_francais!B895)</f>
        <v/>
      </c>
      <c r="C895" s="59" t="str">
        <f>IF(resultats_francais!C895="","",resultats_francais!C895)</f>
        <v/>
      </c>
      <c r="D895" s="59" t="str">
        <f>IF(resultats_francais!D895="","",resultats_francais!D895)</f>
        <v/>
      </c>
      <c r="E895" s="59" t="str">
        <f>IF(resultats_francais!H895="","",resultats_francais!H895)</f>
        <v/>
      </c>
      <c r="F895" s="59" t="str">
        <f>IF(resultats_francais!I895="","",resultats_francais!I895)</f>
        <v/>
      </c>
      <c r="G895" s="59" t="str">
        <f>IF(resultats_francais!J895="","",resultats_francais!J895)</f>
        <v/>
      </c>
      <c r="H895" s="59" t="str">
        <f>IF(resultats_francais!M895="","",resultats_francais!M895)</f>
        <v/>
      </c>
      <c r="I895" s="59" t="str">
        <f>IF(resultats_francais!N895="","",resultats_francais!N895)</f>
        <v/>
      </c>
      <c r="J895" s="59" t="str">
        <f>IF(resultats_francais!O895="","",resultats_francais!O895)</f>
        <v/>
      </c>
      <c r="K895" s="59" t="str">
        <f>IF(resultats_francais!E895="","",resultats_francais!E895)</f>
        <v/>
      </c>
      <c r="L895" s="59" t="str">
        <f>IF(resultats_francais!F895="","",resultats_francais!F895)</f>
        <v/>
      </c>
      <c r="M895" s="59" t="str">
        <f>IF(resultats_francais!G895="","",resultats_francais!G895)</f>
        <v/>
      </c>
      <c r="N895" s="59" t="str">
        <f>IF(resultats_francais!K895="","",resultats_francais!K895)</f>
        <v/>
      </c>
      <c r="O895" s="59" t="str">
        <f>IF(resultats_francais!L895="","",resultats_francais!L895)</f>
        <v/>
      </c>
      <c r="P895" s="59" t="str">
        <f>IF(resultats_francais!P895="","",resultats_francais!P895)</f>
        <v/>
      </c>
      <c r="Q895" s="59" t="str">
        <f>IF(resultats_francais!Q895="","",resultats_francais!Q895)</f>
        <v/>
      </c>
      <c r="R895" s="59" t="str">
        <f>IF(resultats_francais!R895="","",resultats_francais!R895)</f>
        <v/>
      </c>
      <c r="S895" s="59" t="str">
        <f>IF(resultats_francais!S895="","",resultats_francais!S895)</f>
        <v/>
      </c>
      <c r="T895" s="59" t="str">
        <f>IF(resultats_francais!T895="","",resultats_francais!T895)</f>
        <v/>
      </c>
      <c r="U895" s="59" t="str">
        <f>IF(resultats_francais!U895="","",resultats_francais!U895)</f>
        <v/>
      </c>
    </row>
    <row r="896" spans="1:21" ht="20.100000000000001" customHeight="1" thickBot="1">
      <c r="A896" s="63" t="str">
        <f>IF(resultats_francais!A896="","",resultats_francais!A896)</f>
        <v/>
      </c>
      <c r="B896" s="59" t="str">
        <f>IF(resultats_francais!B896="","",resultats_francais!B896)</f>
        <v/>
      </c>
      <c r="C896" s="59" t="str">
        <f>IF(resultats_francais!C896="","",resultats_francais!C896)</f>
        <v/>
      </c>
      <c r="D896" s="59" t="str">
        <f>IF(resultats_francais!D896="","",resultats_francais!D896)</f>
        <v/>
      </c>
      <c r="E896" s="59" t="str">
        <f>IF(resultats_francais!H896="","",resultats_francais!H896)</f>
        <v/>
      </c>
      <c r="F896" s="59" t="str">
        <f>IF(resultats_francais!I896="","",resultats_francais!I896)</f>
        <v/>
      </c>
      <c r="G896" s="59" t="str">
        <f>IF(resultats_francais!J896="","",resultats_francais!J896)</f>
        <v/>
      </c>
      <c r="H896" s="59" t="str">
        <f>IF(resultats_francais!M896="","",resultats_francais!M896)</f>
        <v/>
      </c>
      <c r="I896" s="59" t="str">
        <f>IF(resultats_francais!N896="","",resultats_francais!N896)</f>
        <v/>
      </c>
      <c r="J896" s="59" t="str">
        <f>IF(resultats_francais!O896="","",resultats_francais!O896)</f>
        <v/>
      </c>
      <c r="K896" s="59" t="str">
        <f>IF(resultats_francais!E896="","",resultats_francais!E896)</f>
        <v/>
      </c>
      <c r="L896" s="59" t="str">
        <f>IF(resultats_francais!F896="","",resultats_francais!F896)</f>
        <v/>
      </c>
      <c r="M896" s="59" t="str">
        <f>IF(resultats_francais!G896="","",resultats_francais!G896)</f>
        <v/>
      </c>
      <c r="N896" s="59" t="str">
        <f>IF(resultats_francais!K896="","",resultats_francais!K896)</f>
        <v/>
      </c>
      <c r="O896" s="59" t="str">
        <f>IF(resultats_francais!L896="","",resultats_francais!L896)</f>
        <v/>
      </c>
      <c r="P896" s="59" t="str">
        <f>IF(resultats_francais!P896="","",resultats_francais!P896)</f>
        <v/>
      </c>
      <c r="Q896" s="59" t="str">
        <f>IF(resultats_francais!Q896="","",resultats_francais!Q896)</f>
        <v/>
      </c>
      <c r="R896" s="59" t="str">
        <f>IF(resultats_francais!R896="","",resultats_francais!R896)</f>
        <v/>
      </c>
      <c r="S896" s="59" t="str">
        <f>IF(resultats_francais!S896="","",resultats_francais!S896)</f>
        <v/>
      </c>
      <c r="T896" s="59" t="str">
        <f>IF(resultats_francais!T896="","",resultats_francais!T896)</f>
        <v/>
      </c>
      <c r="U896" s="59" t="str">
        <f>IF(resultats_francais!U896="","",resultats_francais!U896)</f>
        <v/>
      </c>
    </row>
    <row r="897" spans="1:21" ht="20.100000000000001" customHeight="1" thickBot="1">
      <c r="A897" s="63" t="str">
        <f>IF(resultats_francais!A897="","",resultats_francais!A897)</f>
        <v/>
      </c>
      <c r="B897" s="59" t="str">
        <f>IF(resultats_francais!B897="","",resultats_francais!B897)</f>
        <v/>
      </c>
      <c r="C897" s="59" t="str">
        <f>IF(resultats_francais!C897="","",resultats_francais!C897)</f>
        <v/>
      </c>
      <c r="D897" s="59" t="str">
        <f>IF(resultats_francais!D897="","",resultats_francais!D897)</f>
        <v/>
      </c>
      <c r="E897" s="59" t="str">
        <f>IF(resultats_francais!H897="","",resultats_francais!H897)</f>
        <v/>
      </c>
      <c r="F897" s="59" t="str">
        <f>IF(resultats_francais!I897="","",resultats_francais!I897)</f>
        <v/>
      </c>
      <c r="G897" s="59" t="str">
        <f>IF(resultats_francais!J897="","",resultats_francais!J897)</f>
        <v/>
      </c>
      <c r="H897" s="59" t="str">
        <f>IF(resultats_francais!M897="","",resultats_francais!M897)</f>
        <v/>
      </c>
      <c r="I897" s="59" t="str">
        <f>IF(resultats_francais!N897="","",resultats_francais!N897)</f>
        <v/>
      </c>
      <c r="J897" s="59" t="str">
        <f>IF(resultats_francais!O897="","",resultats_francais!O897)</f>
        <v/>
      </c>
      <c r="K897" s="59" t="str">
        <f>IF(resultats_francais!E897="","",resultats_francais!E897)</f>
        <v/>
      </c>
      <c r="L897" s="59" t="str">
        <f>IF(resultats_francais!F897="","",resultats_francais!F897)</f>
        <v/>
      </c>
      <c r="M897" s="59" t="str">
        <f>IF(resultats_francais!G897="","",resultats_francais!G897)</f>
        <v/>
      </c>
      <c r="N897" s="59" t="str">
        <f>IF(resultats_francais!K897="","",resultats_francais!K897)</f>
        <v/>
      </c>
      <c r="O897" s="59" t="str">
        <f>IF(resultats_francais!L897="","",resultats_francais!L897)</f>
        <v/>
      </c>
      <c r="P897" s="59" t="str">
        <f>IF(resultats_francais!P897="","",resultats_francais!P897)</f>
        <v/>
      </c>
      <c r="Q897" s="59" t="str">
        <f>IF(resultats_francais!Q897="","",resultats_francais!Q897)</f>
        <v/>
      </c>
      <c r="R897" s="59" t="str">
        <f>IF(resultats_francais!R897="","",resultats_francais!R897)</f>
        <v/>
      </c>
      <c r="S897" s="59" t="str">
        <f>IF(resultats_francais!S897="","",resultats_francais!S897)</f>
        <v/>
      </c>
      <c r="T897" s="59" t="str">
        <f>IF(resultats_francais!T897="","",resultats_francais!T897)</f>
        <v/>
      </c>
      <c r="U897" s="59" t="str">
        <f>IF(resultats_francais!U897="","",resultats_francais!U897)</f>
        <v/>
      </c>
    </row>
    <row r="898" spans="1:21" ht="20.100000000000001" customHeight="1" thickBot="1">
      <c r="A898" s="63" t="str">
        <f>IF(resultats_francais!A898="","",resultats_francais!A898)</f>
        <v/>
      </c>
      <c r="B898" s="59" t="str">
        <f>IF(resultats_francais!B898="","",resultats_francais!B898)</f>
        <v/>
      </c>
      <c r="C898" s="59" t="str">
        <f>IF(resultats_francais!C898="","",resultats_francais!C898)</f>
        <v/>
      </c>
      <c r="D898" s="59" t="str">
        <f>IF(resultats_francais!D898="","",resultats_francais!D898)</f>
        <v/>
      </c>
      <c r="E898" s="59" t="str">
        <f>IF(resultats_francais!H898="","",resultats_francais!H898)</f>
        <v/>
      </c>
      <c r="F898" s="59" t="str">
        <f>IF(resultats_francais!I898="","",resultats_francais!I898)</f>
        <v/>
      </c>
      <c r="G898" s="59" t="str">
        <f>IF(resultats_francais!J898="","",resultats_francais!J898)</f>
        <v/>
      </c>
      <c r="H898" s="59" t="str">
        <f>IF(resultats_francais!M898="","",resultats_francais!M898)</f>
        <v/>
      </c>
      <c r="I898" s="59" t="str">
        <f>IF(resultats_francais!N898="","",resultats_francais!N898)</f>
        <v/>
      </c>
      <c r="J898" s="59" t="str">
        <f>IF(resultats_francais!O898="","",resultats_francais!O898)</f>
        <v/>
      </c>
      <c r="K898" s="59" t="str">
        <f>IF(resultats_francais!E898="","",resultats_francais!E898)</f>
        <v/>
      </c>
      <c r="L898" s="59" t="str">
        <f>IF(resultats_francais!F898="","",resultats_francais!F898)</f>
        <v/>
      </c>
      <c r="M898" s="59" t="str">
        <f>IF(resultats_francais!G898="","",resultats_francais!G898)</f>
        <v/>
      </c>
      <c r="N898" s="59" t="str">
        <f>IF(resultats_francais!K898="","",resultats_francais!K898)</f>
        <v/>
      </c>
      <c r="O898" s="59" t="str">
        <f>IF(resultats_francais!L898="","",resultats_francais!L898)</f>
        <v/>
      </c>
      <c r="P898" s="59" t="str">
        <f>IF(resultats_francais!P898="","",resultats_francais!P898)</f>
        <v/>
      </c>
      <c r="Q898" s="59" t="str">
        <f>IF(resultats_francais!Q898="","",resultats_francais!Q898)</f>
        <v/>
      </c>
      <c r="R898" s="59" t="str">
        <f>IF(resultats_francais!R898="","",resultats_francais!R898)</f>
        <v/>
      </c>
      <c r="S898" s="59" t="str">
        <f>IF(resultats_francais!S898="","",resultats_francais!S898)</f>
        <v/>
      </c>
      <c r="T898" s="59" t="str">
        <f>IF(resultats_francais!T898="","",resultats_francais!T898)</f>
        <v/>
      </c>
      <c r="U898" s="59" t="str">
        <f>IF(resultats_francais!U898="","",resultats_francais!U898)</f>
        <v/>
      </c>
    </row>
    <row r="899" spans="1:21" ht="20.100000000000001" customHeight="1" thickBot="1">
      <c r="A899" s="63" t="str">
        <f>IF(resultats_francais!A899="","",resultats_francais!A899)</f>
        <v/>
      </c>
      <c r="B899" s="59" t="str">
        <f>IF(resultats_francais!B899="","",resultats_francais!B899)</f>
        <v/>
      </c>
      <c r="C899" s="59" t="str">
        <f>IF(resultats_francais!C899="","",resultats_francais!C899)</f>
        <v/>
      </c>
      <c r="D899" s="59" t="str">
        <f>IF(resultats_francais!D899="","",resultats_francais!D899)</f>
        <v/>
      </c>
      <c r="E899" s="59" t="str">
        <f>IF(resultats_francais!H899="","",resultats_francais!H899)</f>
        <v/>
      </c>
      <c r="F899" s="59" t="str">
        <f>IF(resultats_francais!I899="","",resultats_francais!I899)</f>
        <v/>
      </c>
      <c r="G899" s="59" t="str">
        <f>IF(resultats_francais!J899="","",resultats_francais!J899)</f>
        <v/>
      </c>
      <c r="H899" s="59" t="str">
        <f>IF(resultats_francais!M899="","",resultats_francais!M899)</f>
        <v/>
      </c>
      <c r="I899" s="59" t="str">
        <f>IF(resultats_francais!N899="","",resultats_francais!N899)</f>
        <v/>
      </c>
      <c r="J899" s="59" t="str">
        <f>IF(resultats_francais!O899="","",resultats_francais!O899)</f>
        <v/>
      </c>
      <c r="K899" s="59" t="str">
        <f>IF(resultats_francais!E899="","",resultats_francais!E899)</f>
        <v/>
      </c>
      <c r="L899" s="59" t="str">
        <f>IF(resultats_francais!F899="","",resultats_francais!F899)</f>
        <v/>
      </c>
      <c r="M899" s="59" t="str">
        <f>IF(resultats_francais!G899="","",resultats_francais!G899)</f>
        <v/>
      </c>
      <c r="N899" s="59" t="str">
        <f>IF(resultats_francais!K899="","",resultats_francais!K899)</f>
        <v/>
      </c>
      <c r="O899" s="59" t="str">
        <f>IF(resultats_francais!L899="","",resultats_francais!L899)</f>
        <v/>
      </c>
      <c r="P899" s="59" t="str">
        <f>IF(resultats_francais!P899="","",resultats_francais!P899)</f>
        <v/>
      </c>
      <c r="Q899" s="59" t="str">
        <f>IF(resultats_francais!Q899="","",resultats_francais!Q899)</f>
        <v/>
      </c>
      <c r="R899" s="59" t="str">
        <f>IF(resultats_francais!R899="","",resultats_francais!R899)</f>
        <v/>
      </c>
      <c r="S899" s="59" t="str">
        <f>IF(resultats_francais!S899="","",resultats_francais!S899)</f>
        <v/>
      </c>
      <c r="T899" s="59" t="str">
        <f>IF(resultats_francais!T899="","",resultats_francais!T899)</f>
        <v/>
      </c>
      <c r="U899" s="59" t="str">
        <f>IF(resultats_francais!U899="","",resultats_francais!U899)</f>
        <v/>
      </c>
    </row>
    <row r="900" spans="1:21" ht="20.100000000000001" customHeight="1" thickBot="1">
      <c r="A900" s="63" t="str">
        <f>IF(resultats_francais!A900="","",resultats_francais!A900)</f>
        <v/>
      </c>
      <c r="B900" s="59" t="str">
        <f>IF(resultats_francais!B900="","",resultats_francais!B900)</f>
        <v/>
      </c>
      <c r="C900" s="59" t="str">
        <f>IF(resultats_francais!C900="","",resultats_francais!C900)</f>
        <v/>
      </c>
      <c r="D900" s="59" t="str">
        <f>IF(resultats_francais!D900="","",resultats_francais!D900)</f>
        <v/>
      </c>
      <c r="E900" s="59" t="str">
        <f>IF(resultats_francais!H900="","",resultats_francais!H900)</f>
        <v/>
      </c>
      <c r="F900" s="59" t="str">
        <f>IF(resultats_francais!I900="","",resultats_francais!I900)</f>
        <v/>
      </c>
      <c r="G900" s="59" t="str">
        <f>IF(resultats_francais!J900="","",resultats_francais!J900)</f>
        <v/>
      </c>
      <c r="H900" s="59" t="str">
        <f>IF(resultats_francais!M900="","",resultats_francais!M900)</f>
        <v/>
      </c>
      <c r="I900" s="59" t="str">
        <f>IF(resultats_francais!N900="","",resultats_francais!N900)</f>
        <v/>
      </c>
      <c r="J900" s="59" t="str">
        <f>IF(resultats_francais!O900="","",resultats_francais!O900)</f>
        <v/>
      </c>
      <c r="K900" s="59" t="str">
        <f>IF(resultats_francais!E900="","",resultats_francais!E900)</f>
        <v/>
      </c>
      <c r="L900" s="59" t="str">
        <f>IF(resultats_francais!F900="","",resultats_francais!F900)</f>
        <v/>
      </c>
      <c r="M900" s="59" t="str">
        <f>IF(resultats_francais!G900="","",resultats_francais!G900)</f>
        <v/>
      </c>
      <c r="N900" s="59" t="str">
        <f>IF(resultats_francais!K900="","",resultats_francais!K900)</f>
        <v/>
      </c>
      <c r="O900" s="59" t="str">
        <f>IF(resultats_francais!L900="","",resultats_francais!L900)</f>
        <v/>
      </c>
      <c r="P900" s="59" t="str">
        <f>IF(resultats_francais!P900="","",resultats_francais!P900)</f>
        <v/>
      </c>
      <c r="Q900" s="59" t="str">
        <f>IF(resultats_francais!Q900="","",resultats_francais!Q900)</f>
        <v/>
      </c>
      <c r="R900" s="59" t="str">
        <f>IF(resultats_francais!R900="","",resultats_francais!R900)</f>
        <v/>
      </c>
      <c r="S900" s="59" t="str">
        <f>IF(resultats_francais!S900="","",resultats_francais!S900)</f>
        <v/>
      </c>
      <c r="T900" s="59" t="str">
        <f>IF(resultats_francais!T900="","",resultats_francais!T900)</f>
        <v/>
      </c>
      <c r="U900" s="59" t="str">
        <f>IF(resultats_francais!U900="","",resultats_francais!U900)</f>
        <v/>
      </c>
    </row>
    <row r="901" spans="1:21" ht="20.100000000000001" customHeight="1" thickBot="1">
      <c r="A901" s="63" t="str">
        <f>IF(resultats_francais!A901="","",resultats_francais!A901)</f>
        <v/>
      </c>
      <c r="B901" s="59" t="str">
        <f>IF(resultats_francais!B901="","",resultats_francais!B901)</f>
        <v/>
      </c>
      <c r="C901" s="59" t="str">
        <f>IF(resultats_francais!C901="","",resultats_francais!C901)</f>
        <v/>
      </c>
      <c r="D901" s="59" t="str">
        <f>IF(resultats_francais!D901="","",resultats_francais!D901)</f>
        <v/>
      </c>
      <c r="E901" s="59" t="str">
        <f>IF(resultats_francais!H901="","",resultats_francais!H901)</f>
        <v/>
      </c>
      <c r="F901" s="59" t="str">
        <f>IF(resultats_francais!I901="","",resultats_francais!I901)</f>
        <v/>
      </c>
      <c r="G901" s="59" t="str">
        <f>IF(resultats_francais!J901="","",resultats_francais!J901)</f>
        <v/>
      </c>
      <c r="H901" s="59" t="str">
        <f>IF(resultats_francais!M901="","",resultats_francais!M901)</f>
        <v/>
      </c>
      <c r="I901" s="59" t="str">
        <f>IF(resultats_francais!N901="","",resultats_francais!N901)</f>
        <v/>
      </c>
      <c r="J901" s="59" t="str">
        <f>IF(resultats_francais!O901="","",resultats_francais!O901)</f>
        <v/>
      </c>
      <c r="K901" s="59" t="str">
        <f>IF(resultats_francais!E901="","",resultats_francais!E901)</f>
        <v/>
      </c>
      <c r="L901" s="59" t="str">
        <f>IF(resultats_francais!F901="","",resultats_francais!F901)</f>
        <v/>
      </c>
      <c r="M901" s="59" t="str">
        <f>IF(resultats_francais!G901="","",resultats_francais!G901)</f>
        <v/>
      </c>
      <c r="N901" s="59" t="str">
        <f>IF(resultats_francais!K901="","",resultats_francais!K901)</f>
        <v/>
      </c>
      <c r="O901" s="59" t="str">
        <f>IF(resultats_francais!L901="","",resultats_francais!L901)</f>
        <v/>
      </c>
      <c r="P901" s="59" t="str">
        <f>IF(resultats_francais!P901="","",resultats_francais!P901)</f>
        <v/>
      </c>
      <c r="Q901" s="59" t="str">
        <f>IF(resultats_francais!Q901="","",resultats_francais!Q901)</f>
        <v/>
      </c>
      <c r="R901" s="59" t="str">
        <f>IF(resultats_francais!R901="","",resultats_francais!R901)</f>
        <v/>
      </c>
      <c r="S901" s="59" t="str">
        <f>IF(resultats_francais!S901="","",resultats_francais!S901)</f>
        <v/>
      </c>
      <c r="T901" s="59" t="str">
        <f>IF(resultats_francais!T901="","",resultats_francais!T901)</f>
        <v/>
      </c>
      <c r="U901" s="59" t="str">
        <f>IF(resultats_francais!U901="","",resultats_francais!U901)</f>
        <v/>
      </c>
    </row>
    <row r="902" spans="1:21" ht="20.100000000000001" customHeight="1" thickBot="1">
      <c r="A902" s="63" t="str">
        <f>IF(resultats_francais!A902="","",resultats_francais!A902)</f>
        <v/>
      </c>
      <c r="B902" s="59" t="str">
        <f>IF(resultats_francais!B902="","",resultats_francais!B902)</f>
        <v/>
      </c>
      <c r="C902" s="59" t="str">
        <f>IF(resultats_francais!C902="","",resultats_francais!C902)</f>
        <v/>
      </c>
      <c r="D902" s="59" t="str">
        <f>IF(resultats_francais!D902="","",resultats_francais!D902)</f>
        <v/>
      </c>
      <c r="E902" s="59" t="str">
        <f>IF(resultats_francais!H902="","",resultats_francais!H902)</f>
        <v/>
      </c>
      <c r="F902" s="59" t="str">
        <f>IF(resultats_francais!I902="","",resultats_francais!I902)</f>
        <v/>
      </c>
      <c r="G902" s="59" t="str">
        <f>IF(resultats_francais!J902="","",resultats_francais!J902)</f>
        <v/>
      </c>
      <c r="H902" s="59" t="str">
        <f>IF(resultats_francais!M902="","",resultats_francais!M902)</f>
        <v/>
      </c>
      <c r="I902" s="59" t="str">
        <f>IF(resultats_francais!N902="","",resultats_francais!N902)</f>
        <v/>
      </c>
      <c r="J902" s="59" t="str">
        <f>IF(resultats_francais!O902="","",resultats_francais!O902)</f>
        <v/>
      </c>
      <c r="K902" s="59" t="str">
        <f>IF(resultats_francais!E902="","",resultats_francais!E902)</f>
        <v/>
      </c>
      <c r="L902" s="59" t="str">
        <f>IF(resultats_francais!F902="","",resultats_francais!F902)</f>
        <v/>
      </c>
      <c r="M902" s="59" t="str">
        <f>IF(resultats_francais!G902="","",resultats_francais!G902)</f>
        <v/>
      </c>
      <c r="N902" s="59" t="str">
        <f>IF(resultats_francais!K902="","",resultats_francais!K902)</f>
        <v/>
      </c>
      <c r="O902" s="59" t="str">
        <f>IF(resultats_francais!L902="","",resultats_francais!L902)</f>
        <v/>
      </c>
      <c r="P902" s="59" t="str">
        <f>IF(resultats_francais!P902="","",resultats_francais!P902)</f>
        <v/>
      </c>
      <c r="Q902" s="59" t="str">
        <f>IF(resultats_francais!Q902="","",resultats_francais!Q902)</f>
        <v/>
      </c>
      <c r="R902" s="59" t="str">
        <f>IF(resultats_francais!R902="","",resultats_francais!R902)</f>
        <v/>
      </c>
      <c r="S902" s="59" t="str">
        <f>IF(resultats_francais!S902="","",resultats_francais!S902)</f>
        <v/>
      </c>
      <c r="T902" s="59" t="str">
        <f>IF(resultats_francais!T902="","",resultats_francais!T902)</f>
        <v/>
      </c>
      <c r="U902" s="59" t="str">
        <f>IF(resultats_francais!U902="","",resultats_francais!U902)</f>
        <v/>
      </c>
    </row>
    <row r="903" spans="1:21" ht="20.100000000000001" customHeight="1" thickBot="1">
      <c r="A903" s="63" t="str">
        <f>IF(resultats_francais!A903="","",resultats_francais!A903)</f>
        <v/>
      </c>
      <c r="B903" s="59" t="str">
        <f>IF(resultats_francais!B903="","",resultats_francais!B903)</f>
        <v/>
      </c>
      <c r="C903" s="59" t="str">
        <f>IF(resultats_francais!C903="","",resultats_francais!C903)</f>
        <v/>
      </c>
      <c r="D903" s="59" t="str">
        <f>IF(resultats_francais!D903="","",resultats_francais!D903)</f>
        <v/>
      </c>
      <c r="E903" s="59" t="str">
        <f>IF(resultats_francais!H903="","",resultats_francais!H903)</f>
        <v/>
      </c>
      <c r="F903" s="59" t="str">
        <f>IF(resultats_francais!I903="","",resultats_francais!I903)</f>
        <v/>
      </c>
      <c r="G903" s="59" t="str">
        <f>IF(resultats_francais!J903="","",resultats_francais!J903)</f>
        <v/>
      </c>
      <c r="H903" s="59" t="str">
        <f>IF(resultats_francais!M903="","",resultats_francais!M903)</f>
        <v/>
      </c>
      <c r="I903" s="59" t="str">
        <f>IF(resultats_francais!N903="","",resultats_francais!N903)</f>
        <v/>
      </c>
      <c r="J903" s="59" t="str">
        <f>IF(resultats_francais!O903="","",resultats_francais!O903)</f>
        <v/>
      </c>
      <c r="K903" s="59" t="str">
        <f>IF(resultats_francais!E903="","",resultats_francais!E903)</f>
        <v/>
      </c>
      <c r="L903" s="59" t="str">
        <f>IF(resultats_francais!F903="","",resultats_francais!F903)</f>
        <v/>
      </c>
      <c r="M903" s="59" t="str">
        <f>IF(resultats_francais!G903="","",resultats_francais!G903)</f>
        <v/>
      </c>
      <c r="N903" s="59" t="str">
        <f>IF(resultats_francais!K903="","",resultats_francais!K903)</f>
        <v/>
      </c>
      <c r="O903" s="59" t="str">
        <f>IF(resultats_francais!L903="","",resultats_francais!L903)</f>
        <v/>
      </c>
      <c r="P903" s="59" t="str">
        <f>IF(resultats_francais!P903="","",resultats_francais!P903)</f>
        <v/>
      </c>
      <c r="Q903" s="59" t="str">
        <f>IF(resultats_francais!Q903="","",resultats_francais!Q903)</f>
        <v/>
      </c>
      <c r="R903" s="59" t="str">
        <f>IF(resultats_francais!R903="","",resultats_francais!R903)</f>
        <v/>
      </c>
      <c r="S903" s="59" t="str">
        <f>IF(resultats_francais!S903="","",resultats_francais!S903)</f>
        <v/>
      </c>
      <c r="T903" s="59" t="str">
        <f>IF(resultats_francais!T903="","",resultats_francais!T903)</f>
        <v/>
      </c>
      <c r="U903" s="59" t="str">
        <f>IF(resultats_francais!U903="","",resultats_francais!U903)</f>
        <v/>
      </c>
    </row>
    <row r="904" spans="1:21" ht="20.100000000000001" customHeight="1" thickBot="1">
      <c r="A904" s="63" t="str">
        <f>IF(resultats_francais!A904="","",resultats_francais!A904)</f>
        <v/>
      </c>
      <c r="B904" s="59" t="str">
        <f>IF(resultats_francais!B904="","",resultats_francais!B904)</f>
        <v/>
      </c>
      <c r="C904" s="59" t="str">
        <f>IF(resultats_francais!C904="","",resultats_francais!C904)</f>
        <v/>
      </c>
      <c r="D904" s="59" t="str">
        <f>IF(resultats_francais!D904="","",resultats_francais!D904)</f>
        <v/>
      </c>
      <c r="E904" s="59" t="str">
        <f>IF(resultats_francais!H904="","",resultats_francais!H904)</f>
        <v/>
      </c>
      <c r="F904" s="59" t="str">
        <f>IF(resultats_francais!I904="","",resultats_francais!I904)</f>
        <v/>
      </c>
      <c r="G904" s="59" t="str">
        <f>IF(resultats_francais!J904="","",resultats_francais!J904)</f>
        <v/>
      </c>
      <c r="H904" s="59" t="str">
        <f>IF(resultats_francais!M904="","",resultats_francais!M904)</f>
        <v/>
      </c>
      <c r="I904" s="59" t="str">
        <f>IF(resultats_francais!N904="","",resultats_francais!N904)</f>
        <v/>
      </c>
      <c r="J904" s="59" t="str">
        <f>IF(resultats_francais!O904="","",resultats_francais!O904)</f>
        <v/>
      </c>
      <c r="K904" s="59" t="str">
        <f>IF(resultats_francais!E904="","",resultats_francais!E904)</f>
        <v/>
      </c>
      <c r="L904" s="59" t="str">
        <f>IF(resultats_francais!F904="","",resultats_francais!F904)</f>
        <v/>
      </c>
      <c r="M904" s="59" t="str">
        <f>IF(resultats_francais!G904="","",resultats_francais!G904)</f>
        <v/>
      </c>
      <c r="N904" s="59" t="str">
        <f>IF(resultats_francais!K904="","",resultats_francais!K904)</f>
        <v/>
      </c>
      <c r="O904" s="59" t="str">
        <f>IF(resultats_francais!L904="","",resultats_francais!L904)</f>
        <v/>
      </c>
      <c r="P904" s="59" t="str">
        <f>IF(resultats_francais!P904="","",resultats_francais!P904)</f>
        <v/>
      </c>
      <c r="Q904" s="59" t="str">
        <f>IF(resultats_francais!Q904="","",resultats_francais!Q904)</f>
        <v/>
      </c>
      <c r="R904" s="59" t="str">
        <f>IF(resultats_francais!R904="","",resultats_francais!R904)</f>
        <v/>
      </c>
      <c r="S904" s="59" t="str">
        <f>IF(resultats_francais!S904="","",resultats_francais!S904)</f>
        <v/>
      </c>
      <c r="T904" s="59" t="str">
        <f>IF(resultats_francais!T904="","",resultats_francais!T904)</f>
        <v/>
      </c>
      <c r="U904" s="59" t="str">
        <f>IF(resultats_francais!U904="","",resultats_francais!U904)</f>
        <v/>
      </c>
    </row>
    <row r="905" spans="1:21" ht="20.100000000000001" customHeight="1" thickBot="1">
      <c r="A905" s="63" t="str">
        <f>IF(resultats_francais!A905="","",resultats_francais!A905)</f>
        <v/>
      </c>
      <c r="B905" s="59" t="str">
        <f>IF(resultats_francais!B905="","",resultats_francais!B905)</f>
        <v/>
      </c>
      <c r="C905" s="59" t="str">
        <f>IF(resultats_francais!C905="","",resultats_francais!C905)</f>
        <v/>
      </c>
      <c r="D905" s="59" t="str">
        <f>IF(resultats_francais!D905="","",resultats_francais!D905)</f>
        <v/>
      </c>
      <c r="E905" s="59" t="str">
        <f>IF(resultats_francais!H905="","",resultats_francais!H905)</f>
        <v/>
      </c>
      <c r="F905" s="59" t="str">
        <f>IF(resultats_francais!I905="","",resultats_francais!I905)</f>
        <v/>
      </c>
      <c r="G905" s="59" t="str">
        <f>IF(resultats_francais!J905="","",resultats_francais!J905)</f>
        <v/>
      </c>
      <c r="H905" s="59" t="str">
        <f>IF(resultats_francais!M905="","",resultats_francais!M905)</f>
        <v/>
      </c>
      <c r="I905" s="59" t="str">
        <f>IF(resultats_francais!N905="","",resultats_francais!N905)</f>
        <v/>
      </c>
      <c r="J905" s="59" t="str">
        <f>IF(resultats_francais!O905="","",resultats_francais!O905)</f>
        <v/>
      </c>
      <c r="K905" s="59" t="str">
        <f>IF(resultats_francais!E905="","",resultats_francais!E905)</f>
        <v/>
      </c>
      <c r="L905" s="59" t="str">
        <f>IF(resultats_francais!F905="","",resultats_francais!F905)</f>
        <v/>
      </c>
      <c r="M905" s="59" t="str">
        <f>IF(resultats_francais!G905="","",resultats_francais!G905)</f>
        <v/>
      </c>
      <c r="N905" s="59" t="str">
        <f>IF(resultats_francais!K905="","",resultats_francais!K905)</f>
        <v/>
      </c>
      <c r="O905" s="59" t="str">
        <f>IF(resultats_francais!L905="","",resultats_francais!L905)</f>
        <v/>
      </c>
      <c r="P905" s="59" t="str">
        <f>IF(resultats_francais!P905="","",resultats_francais!P905)</f>
        <v/>
      </c>
      <c r="Q905" s="59" t="str">
        <f>IF(resultats_francais!Q905="","",resultats_francais!Q905)</f>
        <v/>
      </c>
      <c r="R905" s="59" t="str">
        <f>IF(resultats_francais!R905="","",resultats_francais!R905)</f>
        <v/>
      </c>
      <c r="S905" s="59" t="str">
        <f>IF(resultats_francais!S905="","",resultats_francais!S905)</f>
        <v/>
      </c>
      <c r="T905" s="59" t="str">
        <f>IF(resultats_francais!T905="","",resultats_francais!T905)</f>
        <v/>
      </c>
      <c r="U905" s="59" t="str">
        <f>IF(resultats_francais!U905="","",resultats_francais!U905)</f>
        <v/>
      </c>
    </row>
    <row r="906" spans="1:21" ht="20.100000000000001" customHeight="1" thickBot="1">
      <c r="A906" s="63" t="str">
        <f>IF(resultats_francais!A906="","",resultats_francais!A906)</f>
        <v/>
      </c>
      <c r="B906" s="59" t="str">
        <f>IF(resultats_francais!B906="","",resultats_francais!B906)</f>
        <v/>
      </c>
      <c r="C906" s="59" t="str">
        <f>IF(resultats_francais!C906="","",resultats_francais!C906)</f>
        <v/>
      </c>
      <c r="D906" s="59" t="str">
        <f>IF(resultats_francais!D906="","",resultats_francais!D906)</f>
        <v/>
      </c>
      <c r="E906" s="59" t="str">
        <f>IF(resultats_francais!H906="","",resultats_francais!H906)</f>
        <v/>
      </c>
      <c r="F906" s="59" t="str">
        <f>IF(resultats_francais!I906="","",resultats_francais!I906)</f>
        <v/>
      </c>
      <c r="G906" s="59" t="str">
        <f>IF(resultats_francais!J906="","",resultats_francais!J906)</f>
        <v/>
      </c>
      <c r="H906" s="59" t="str">
        <f>IF(resultats_francais!M906="","",resultats_francais!M906)</f>
        <v/>
      </c>
      <c r="I906" s="59" t="str">
        <f>IF(resultats_francais!N906="","",resultats_francais!N906)</f>
        <v/>
      </c>
      <c r="J906" s="59" t="str">
        <f>IF(resultats_francais!O906="","",resultats_francais!O906)</f>
        <v/>
      </c>
      <c r="K906" s="59" t="str">
        <f>IF(resultats_francais!E906="","",resultats_francais!E906)</f>
        <v/>
      </c>
      <c r="L906" s="59" t="str">
        <f>IF(resultats_francais!F906="","",resultats_francais!F906)</f>
        <v/>
      </c>
      <c r="M906" s="59" t="str">
        <f>IF(resultats_francais!G906="","",resultats_francais!G906)</f>
        <v/>
      </c>
      <c r="N906" s="59" t="str">
        <f>IF(resultats_francais!K906="","",resultats_francais!K906)</f>
        <v/>
      </c>
      <c r="O906" s="59" t="str">
        <f>IF(resultats_francais!L906="","",resultats_francais!L906)</f>
        <v/>
      </c>
      <c r="P906" s="59" t="str">
        <f>IF(resultats_francais!P906="","",resultats_francais!P906)</f>
        <v/>
      </c>
      <c r="Q906" s="59" t="str">
        <f>IF(resultats_francais!Q906="","",resultats_francais!Q906)</f>
        <v/>
      </c>
      <c r="R906" s="59" t="str">
        <f>IF(resultats_francais!R906="","",resultats_francais!R906)</f>
        <v/>
      </c>
      <c r="S906" s="59" t="str">
        <f>IF(resultats_francais!S906="","",resultats_francais!S906)</f>
        <v/>
      </c>
      <c r="T906" s="59" t="str">
        <f>IF(resultats_francais!T906="","",resultats_francais!T906)</f>
        <v/>
      </c>
      <c r="U906" s="59" t="str">
        <f>IF(resultats_francais!U906="","",resultats_francais!U906)</f>
        <v/>
      </c>
    </row>
    <row r="907" spans="1:21" ht="20.100000000000001" customHeight="1" thickBot="1">
      <c r="A907" s="63" t="str">
        <f>IF(resultats_francais!A907="","",resultats_francais!A907)</f>
        <v/>
      </c>
      <c r="B907" s="59" t="str">
        <f>IF(resultats_francais!B907="","",resultats_francais!B907)</f>
        <v/>
      </c>
      <c r="C907" s="59" t="str">
        <f>IF(resultats_francais!C907="","",resultats_francais!C907)</f>
        <v/>
      </c>
      <c r="D907" s="59" t="str">
        <f>IF(resultats_francais!D907="","",resultats_francais!D907)</f>
        <v/>
      </c>
      <c r="E907" s="59" t="str">
        <f>IF(resultats_francais!H907="","",resultats_francais!H907)</f>
        <v/>
      </c>
      <c r="F907" s="59" t="str">
        <f>IF(resultats_francais!I907="","",resultats_francais!I907)</f>
        <v/>
      </c>
      <c r="G907" s="59" t="str">
        <f>IF(resultats_francais!J907="","",resultats_francais!J907)</f>
        <v/>
      </c>
      <c r="H907" s="59" t="str">
        <f>IF(resultats_francais!M907="","",resultats_francais!M907)</f>
        <v/>
      </c>
      <c r="I907" s="59" t="str">
        <f>IF(resultats_francais!N907="","",resultats_francais!N907)</f>
        <v/>
      </c>
      <c r="J907" s="59" t="str">
        <f>IF(resultats_francais!O907="","",resultats_francais!O907)</f>
        <v/>
      </c>
      <c r="K907" s="59" t="str">
        <f>IF(resultats_francais!E907="","",resultats_francais!E907)</f>
        <v/>
      </c>
      <c r="L907" s="59" t="str">
        <f>IF(resultats_francais!F907="","",resultats_francais!F907)</f>
        <v/>
      </c>
      <c r="M907" s="59" t="str">
        <f>IF(resultats_francais!G907="","",resultats_francais!G907)</f>
        <v/>
      </c>
      <c r="N907" s="59" t="str">
        <f>IF(resultats_francais!K907="","",resultats_francais!K907)</f>
        <v/>
      </c>
      <c r="O907" s="59" t="str">
        <f>IF(resultats_francais!L907="","",resultats_francais!L907)</f>
        <v/>
      </c>
      <c r="P907" s="59" t="str">
        <f>IF(resultats_francais!P907="","",resultats_francais!P907)</f>
        <v/>
      </c>
      <c r="Q907" s="59" t="str">
        <f>IF(resultats_francais!Q907="","",resultats_francais!Q907)</f>
        <v/>
      </c>
      <c r="R907" s="59" t="str">
        <f>IF(resultats_francais!R907="","",resultats_francais!R907)</f>
        <v/>
      </c>
      <c r="S907" s="59" t="str">
        <f>IF(resultats_francais!S907="","",resultats_francais!S907)</f>
        <v/>
      </c>
      <c r="T907" s="59" t="str">
        <f>IF(resultats_francais!T907="","",resultats_francais!T907)</f>
        <v/>
      </c>
      <c r="U907" s="59" t="str">
        <f>IF(resultats_francais!U907="","",resultats_francais!U907)</f>
        <v/>
      </c>
    </row>
    <row r="908" spans="1:21" ht="20.100000000000001" customHeight="1" thickBot="1">
      <c r="A908" s="63" t="str">
        <f>IF(resultats_francais!A908="","",resultats_francais!A908)</f>
        <v/>
      </c>
      <c r="B908" s="59" t="str">
        <f>IF(resultats_francais!B908="","",resultats_francais!B908)</f>
        <v/>
      </c>
      <c r="C908" s="59" t="str">
        <f>IF(resultats_francais!C908="","",resultats_francais!C908)</f>
        <v/>
      </c>
      <c r="D908" s="59" t="str">
        <f>IF(resultats_francais!D908="","",resultats_francais!D908)</f>
        <v/>
      </c>
      <c r="E908" s="59" t="str">
        <f>IF(resultats_francais!H908="","",resultats_francais!H908)</f>
        <v/>
      </c>
      <c r="F908" s="59" t="str">
        <f>IF(resultats_francais!I908="","",resultats_francais!I908)</f>
        <v/>
      </c>
      <c r="G908" s="59" t="str">
        <f>IF(resultats_francais!J908="","",resultats_francais!J908)</f>
        <v/>
      </c>
      <c r="H908" s="59" t="str">
        <f>IF(resultats_francais!M908="","",resultats_francais!M908)</f>
        <v/>
      </c>
      <c r="I908" s="59" t="str">
        <f>IF(resultats_francais!N908="","",resultats_francais!N908)</f>
        <v/>
      </c>
      <c r="J908" s="59" t="str">
        <f>IF(resultats_francais!O908="","",resultats_francais!O908)</f>
        <v/>
      </c>
      <c r="K908" s="59" t="str">
        <f>IF(resultats_francais!E908="","",resultats_francais!E908)</f>
        <v/>
      </c>
      <c r="L908" s="59" t="str">
        <f>IF(resultats_francais!F908="","",resultats_francais!F908)</f>
        <v/>
      </c>
      <c r="M908" s="59" t="str">
        <f>IF(resultats_francais!G908="","",resultats_francais!G908)</f>
        <v/>
      </c>
      <c r="N908" s="59" t="str">
        <f>IF(resultats_francais!K908="","",resultats_francais!K908)</f>
        <v/>
      </c>
      <c r="O908" s="59" t="str">
        <f>IF(resultats_francais!L908="","",resultats_francais!L908)</f>
        <v/>
      </c>
      <c r="P908" s="59" t="str">
        <f>IF(resultats_francais!P908="","",resultats_francais!P908)</f>
        <v/>
      </c>
      <c r="Q908" s="59" t="str">
        <f>IF(resultats_francais!Q908="","",resultats_francais!Q908)</f>
        <v/>
      </c>
      <c r="R908" s="59" t="str">
        <f>IF(resultats_francais!R908="","",resultats_francais!R908)</f>
        <v/>
      </c>
      <c r="S908" s="59" t="str">
        <f>IF(resultats_francais!S908="","",resultats_francais!S908)</f>
        <v/>
      </c>
      <c r="T908" s="59" t="str">
        <f>IF(resultats_francais!T908="","",resultats_francais!T908)</f>
        <v/>
      </c>
      <c r="U908" s="59" t="str">
        <f>IF(resultats_francais!U908="","",resultats_francais!U908)</f>
        <v/>
      </c>
    </row>
    <row r="909" spans="1:21" ht="20.100000000000001" customHeight="1" thickBot="1">
      <c r="A909" s="63" t="str">
        <f>IF(resultats_francais!A909="","",resultats_francais!A909)</f>
        <v/>
      </c>
      <c r="B909" s="59" t="str">
        <f>IF(resultats_francais!B909="","",resultats_francais!B909)</f>
        <v/>
      </c>
      <c r="C909" s="59" t="str">
        <f>IF(resultats_francais!C909="","",resultats_francais!C909)</f>
        <v/>
      </c>
      <c r="D909" s="59" t="str">
        <f>IF(resultats_francais!D909="","",resultats_francais!D909)</f>
        <v/>
      </c>
      <c r="E909" s="59" t="str">
        <f>IF(resultats_francais!H909="","",resultats_francais!H909)</f>
        <v/>
      </c>
      <c r="F909" s="59" t="str">
        <f>IF(resultats_francais!I909="","",resultats_francais!I909)</f>
        <v/>
      </c>
      <c r="G909" s="59" t="str">
        <f>IF(resultats_francais!J909="","",resultats_francais!J909)</f>
        <v/>
      </c>
      <c r="H909" s="59" t="str">
        <f>IF(resultats_francais!M909="","",resultats_francais!M909)</f>
        <v/>
      </c>
      <c r="I909" s="59" t="str">
        <f>IF(resultats_francais!N909="","",resultats_francais!N909)</f>
        <v/>
      </c>
      <c r="J909" s="59" t="str">
        <f>IF(resultats_francais!O909="","",resultats_francais!O909)</f>
        <v/>
      </c>
      <c r="K909" s="59" t="str">
        <f>IF(resultats_francais!E909="","",resultats_francais!E909)</f>
        <v/>
      </c>
      <c r="L909" s="59" t="str">
        <f>IF(resultats_francais!F909="","",resultats_francais!F909)</f>
        <v/>
      </c>
      <c r="M909" s="59" t="str">
        <f>IF(resultats_francais!G909="","",resultats_francais!G909)</f>
        <v/>
      </c>
      <c r="N909" s="59" t="str">
        <f>IF(resultats_francais!K909="","",resultats_francais!K909)</f>
        <v/>
      </c>
      <c r="O909" s="59" t="str">
        <f>IF(resultats_francais!L909="","",resultats_francais!L909)</f>
        <v/>
      </c>
      <c r="P909" s="59" t="str">
        <f>IF(resultats_francais!P909="","",resultats_francais!P909)</f>
        <v/>
      </c>
      <c r="Q909" s="59" t="str">
        <f>IF(resultats_francais!Q909="","",resultats_francais!Q909)</f>
        <v/>
      </c>
      <c r="R909" s="59" t="str">
        <f>IF(resultats_francais!R909="","",resultats_francais!R909)</f>
        <v/>
      </c>
      <c r="S909" s="59" t="str">
        <f>IF(resultats_francais!S909="","",resultats_francais!S909)</f>
        <v/>
      </c>
      <c r="T909" s="59" t="str">
        <f>IF(resultats_francais!T909="","",resultats_francais!T909)</f>
        <v/>
      </c>
      <c r="U909" s="59" t="str">
        <f>IF(resultats_francais!U909="","",resultats_francais!U909)</f>
        <v/>
      </c>
    </row>
    <row r="910" spans="1:21" ht="20.100000000000001" customHeight="1" thickBot="1">
      <c r="A910" s="63" t="str">
        <f>IF(resultats_francais!A910="","",resultats_francais!A910)</f>
        <v/>
      </c>
      <c r="B910" s="59" t="str">
        <f>IF(resultats_francais!B910="","",resultats_francais!B910)</f>
        <v/>
      </c>
      <c r="C910" s="59" t="str">
        <f>IF(resultats_francais!C910="","",resultats_francais!C910)</f>
        <v/>
      </c>
      <c r="D910" s="59" t="str">
        <f>IF(resultats_francais!D910="","",resultats_francais!D910)</f>
        <v/>
      </c>
      <c r="E910" s="59" t="str">
        <f>IF(resultats_francais!H910="","",resultats_francais!H910)</f>
        <v/>
      </c>
      <c r="F910" s="59" t="str">
        <f>IF(resultats_francais!I910="","",resultats_francais!I910)</f>
        <v/>
      </c>
      <c r="G910" s="59" t="str">
        <f>IF(resultats_francais!J910="","",resultats_francais!J910)</f>
        <v/>
      </c>
      <c r="H910" s="59" t="str">
        <f>IF(resultats_francais!M910="","",resultats_francais!M910)</f>
        <v/>
      </c>
      <c r="I910" s="59" t="str">
        <f>IF(resultats_francais!N910="","",resultats_francais!N910)</f>
        <v/>
      </c>
      <c r="J910" s="59" t="str">
        <f>IF(resultats_francais!O910="","",resultats_francais!O910)</f>
        <v/>
      </c>
      <c r="K910" s="59" t="str">
        <f>IF(resultats_francais!E910="","",resultats_francais!E910)</f>
        <v/>
      </c>
      <c r="L910" s="59" t="str">
        <f>IF(resultats_francais!F910="","",resultats_francais!F910)</f>
        <v/>
      </c>
      <c r="M910" s="59" t="str">
        <f>IF(resultats_francais!G910="","",resultats_francais!G910)</f>
        <v/>
      </c>
      <c r="N910" s="59" t="str">
        <f>IF(resultats_francais!K910="","",resultats_francais!K910)</f>
        <v/>
      </c>
      <c r="O910" s="59" t="str">
        <f>IF(resultats_francais!L910="","",resultats_francais!L910)</f>
        <v/>
      </c>
      <c r="P910" s="59" t="str">
        <f>IF(resultats_francais!P910="","",resultats_francais!P910)</f>
        <v/>
      </c>
      <c r="Q910" s="59" t="str">
        <f>IF(resultats_francais!Q910="","",resultats_francais!Q910)</f>
        <v/>
      </c>
      <c r="R910" s="59" t="str">
        <f>IF(resultats_francais!R910="","",resultats_francais!R910)</f>
        <v/>
      </c>
      <c r="S910" s="59" t="str">
        <f>IF(resultats_francais!S910="","",resultats_francais!S910)</f>
        <v/>
      </c>
      <c r="T910" s="59" t="str">
        <f>IF(resultats_francais!T910="","",resultats_francais!T910)</f>
        <v/>
      </c>
      <c r="U910" s="59" t="str">
        <f>IF(resultats_francais!U910="","",resultats_francais!U910)</f>
        <v/>
      </c>
    </row>
    <row r="911" spans="1:21" ht="20.100000000000001" customHeight="1" thickBot="1">
      <c r="A911" s="63" t="str">
        <f>IF(resultats_francais!A911="","",resultats_francais!A911)</f>
        <v/>
      </c>
      <c r="B911" s="59" t="str">
        <f>IF(resultats_francais!B911="","",resultats_francais!B911)</f>
        <v/>
      </c>
      <c r="C911" s="59" t="str">
        <f>IF(resultats_francais!C911="","",resultats_francais!C911)</f>
        <v/>
      </c>
      <c r="D911" s="59" t="str">
        <f>IF(resultats_francais!D911="","",resultats_francais!D911)</f>
        <v/>
      </c>
      <c r="E911" s="59" t="str">
        <f>IF(resultats_francais!H911="","",resultats_francais!H911)</f>
        <v/>
      </c>
      <c r="F911" s="59" t="str">
        <f>IF(resultats_francais!I911="","",resultats_francais!I911)</f>
        <v/>
      </c>
      <c r="G911" s="59" t="str">
        <f>IF(resultats_francais!J911="","",resultats_francais!J911)</f>
        <v/>
      </c>
      <c r="H911" s="59" t="str">
        <f>IF(resultats_francais!M911="","",resultats_francais!M911)</f>
        <v/>
      </c>
      <c r="I911" s="59" t="str">
        <f>IF(resultats_francais!N911="","",resultats_francais!N911)</f>
        <v/>
      </c>
      <c r="J911" s="59" t="str">
        <f>IF(resultats_francais!O911="","",resultats_francais!O911)</f>
        <v/>
      </c>
      <c r="K911" s="59" t="str">
        <f>IF(resultats_francais!E911="","",resultats_francais!E911)</f>
        <v/>
      </c>
      <c r="L911" s="59" t="str">
        <f>IF(resultats_francais!F911="","",resultats_francais!F911)</f>
        <v/>
      </c>
      <c r="M911" s="59" t="str">
        <f>IF(resultats_francais!G911="","",resultats_francais!G911)</f>
        <v/>
      </c>
      <c r="N911" s="59" t="str">
        <f>IF(resultats_francais!K911="","",resultats_francais!K911)</f>
        <v/>
      </c>
      <c r="O911" s="59" t="str">
        <f>IF(resultats_francais!L911="","",resultats_francais!L911)</f>
        <v/>
      </c>
      <c r="P911" s="59" t="str">
        <f>IF(resultats_francais!P911="","",resultats_francais!P911)</f>
        <v/>
      </c>
      <c r="Q911" s="59" t="str">
        <f>IF(resultats_francais!Q911="","",resultats_francais!Q911)</f>
        <v/>
      </c>
      <c r="R911" s="59" t="str">
        <f>IF(resultats_francais!R911="","",resultats_francais!R911)</f>
        <v/>
      </c>
      <c r="S911" s="59" t="str">
        <f>IF(resultats_francais!S911="","",resultats_francais!S911)</f>
        <v/>
      </c>
      <c r="T911" s="59" t="str">
        <f>IF(resultats_francais!T911="","",resultats_francais!T911)</f>
        <v/>
      </c>
      <c r="U911" s="59" t="str">
        <f>IF(resultats_francais!U911="","",resultats_francais!U911)</f>
        <v/>
      </c>
    </row>
    <row r="912" spans="1:21" ht="20.100000000000001" customHeight="1" thickBot="1">
      <c r="A912" s="63" t="str">
        <f>IF(resultats_francais!A912="","",resultats_francais!A912)</f>
        <v/>
      </c>
      <c r="B912" s="59" t="str">
        <f>IF(resultats_francais!B912="","",resultats_francais!B912)</f>
        <v/>
      </c>
      <c r="C912" s="59" t="str">
        <f>IF(resultats_francais!C912="","",resultats_francais!C912)</f>
        <v/>
      </c>
      <c r="D912" s="59" t="str">
        <f>IF(resultats_francais!D912="","",resultats_francais!D912)</f>
        <v/>
      </c>
      <c r="E912" s="59" t="str">
        <f>IF(resultats_francais!H912="","",resultats_francais!H912)</f>
        <v/>
      </c>
      <c r="F912" s="59" t="str">
        <f>IF(resultats_francais!I912="","",resultats_francais!I912)</f>
        <v/>
      </c>
      <c r="G912" s="59" t="str">
        <f>IF(resultats_francais!J912="","",resultats_francais!J912)</f>
        <v/>
      </c>
      <c r="H912" s="59" t="str">
        <f>IF(resultats_francais!M912="","",resultats_francais!M912)</f>
        <v/>
      </c>
      <c r="I912" s="59" t="str">
        <f>IF(resultats_francais!N912="","",resultats_francais!N912)</f>
        <v/>
      </c>
      <c r="J912" s="59" t="str">
        <f>IF(resultats_francais!O912="","",resultats_francais!O912)</f>
        <v/>
      </c>
      <c r="K912" s="59" t="str">
        <f>IF(resultats_francais!E912="","",resultats_francais!E912)</f>
        <v/>
      </c>
      <c r="L912" s="59" t="str">
        <f>IF(resultats_francais!F912="","",resultats_francais!F912)</f>
        <v/>
      </c>
      <c r="M912" s="59" t="str">
        <f>IF(resultats_francais!G912="","",resultats_francais!G912)</f>
        <v/>
      </c>
      <c r="N912" s="59" t="str">
        <f>IF(resultats_francais!K912="","",resultats_francais!K912)</f>
        <v/>
      </c>
      <c r="O912" s="59" t="str">
        <f>IF(resultats_francais!L912="","",resultats_francais!L912)</f>
        <v/>
      </c>
      <c r="P912" s="59" t="str">
        <f>IF(resultats_francais!P912="","",resultats_francais!P912)</f>
        <v/>
      </c>
      <c r="Q912" s="59" t="str">
        <f>IF(resultats_francais!Q912="","",resultats_francais!Q912)</f>
        <v/>
      </c>
      <c r="R912" s="59" t="str">
        <f>IF(resultats_francais!R912="","",resultats_francais!R912)</f>
        <v/>
      </c>
      <c r="S912" s="59" t="str">
        <f>IF(resultats_francais!S912="","",resultats_francais!S912)</f>
        <v/>
      </c>
      <c r="T912" s="59" t="str">
        <f>IF(resultats_francais!T912="","",resultats_francais!T912)</f>
        <v/>
      </c>
      <c r="U912" s="59" t="str">
        <f>IF(resultats_francais!U912="","",resultats_francais!U912)</f>
        <v/>
      </c>
    </row>
    <row r="913" spans="1:21" ht="20.100000000000001" customHeight="1" thickBot="1">
      <c r="A913" s="63" t="str">
        <f>IF(resultats_francais!A913="","",resultats_francais!A913)</f>
        <v/>
      </c>
      <c r="B913" s="59" t="str">
        <f>IF(resultats_francais!B913="","",resultats_francais!B913)</f>
        <v/>
      </c>
      <c r="C913" s="59" t="str">
        <f>IF(resultats_francais!C913="","",resultats_francais!C913)</f>
        <v/>
      </c>
      <c r="D913" s="59" t="str">
        <f>IF(resultats_francais!D913="","",resultats_francais!D913)</f>
        <v/>
      </c>
      <c r="E913" s="59" t="str">
        <f>IF(resultats_francais!H913="","",resultats_francais!H913)</f>
        <v/>
      </c>
      <c r="F913" s="59" t="str">
        <f>IF(resultats_francais!I913="","",resultats_francais!I913)</f>
        <v/>
      </c>
      <c r="G913" s="59" t="str">
        <f>IF(resultats_francais!J913="","",resultats_francais!J913)</f>
        <v/>
      </c>
      <c r="H913" s="59" t="str">
        <f>IF(resultats_francais!M913="","",resultats_francais!M913)</f>
        <v/>
      </c>
      <c r="I913" s="59" t="str">
        <f>IF(resultats_francais!N913="","",resultats_francais!N913)</f>
        <v/>
      </c>
      <c r="J913" s="59" t="str">
        <f>IF(resultats_francais!O913="","",resultats_francais!O913)</f>
        <v/>
      </c>
      <c r="K913" s="59" t="str">
        <f>IF(resultats_francais!E913="","",resultats_francais!E913)</f>
        <v/>
      </c>
      <c r="L913" s="59" t="str">
        <f>IF(resultats_francais!F913="","",resultats_francais!F913)</f>
        <v/>
      </c>
      <c r="M913" s="59" t="str">
        <f>IF(resultats_francais!G913="","",resultats_francais!G913)</f>
        <v/>
      </c>
      <c r="N913" s="59" t="str">
        <f>IF(resultats_francais!K913="","",resultats_francais!K913)</f>
        <v/>
      </c>
      <c r="O913" s="59" t="str">
        <f>IF(resultats_francais!L913="","",resultats_francais!L913)</f>
        <v/>
      </c>
      <c r="P913" s="59" t="str">
        <f>IF(resultats_francais!P913="","",resultats_francais!P913)</f>
        <v/>
      </c>
      <c r="Q913" s="59" t="str">
        <f>IF(resultats_francais!Q913="","",resultats_francais!Q913)</f>
        <v/>
      </c>
      <c r="R913" s="59" t="str">
        <f>IF(resultats_francais!R913="","",resultats_francais!R913)</f>
        <v/>
      </c>
      <c r="S913" s="59" t="str">
        <f>IF(resultats_francais!S913="","",resultats_francais!S913)</f>
        <v/>
      </c>
      <c r="T913" s="59" t="str">
        <f>IF(resultats_francais!T913="","",resultats_francais!T913)</f>
        <v/>
      </c>
      <c r="U913" s="59" t="str">
        <f>IF(resultats_francais!U913="","",resultats_francais!U913)</f>
        <v/>
      </c>
    </row>
    <row r="914" spans="1:21" ht="20.100000000000001" customHeight="1" thickBot="1">
      <c r="A914" s="63" t="str">
        <f>IF(resultats_francais!A914="","",resultats_francais!A914)</f>
        <v/>
      </c>
      <c r="B914" s="59" t="str">
        <f>IF(resultats_francais!B914="","",resultats_francais!B914)</f>
        <v/>
      </c>
      <c r="C914" s="59" t="str">
        <f>IF(resultats_francais!C914="","",resultats_francais!C914)</f>
        <v/>
      </c>
      <c r="D914" s="59" t="str">
        <f>IF(resultats_francais!D914="","",resultats_francais!D914)</f>
        <v/>
      </c>
      <c r="E914" s="59" t="str">
        <f>IF(resultats_francais!H914="","",resultats_francais!H914)</f>
        <v/>
      </c>
      <c r="F914" s="59" t="str">
        <f>IF(resultats_francais!I914="","",resultats_francais!I914)</f>
        <v/>
      </c>
      <c r="G914" s="59" t="str">
        <f>IF(resultats_francais!J914="","",resultats_francais!J914)</f>
        <v/>
      </c>
      <c r="H914" s="59" t="str">
        <f>IF(resultats_francais!M914="","",resultats_francais!M914)</f>
        <v/>
      </c>
      <c r="I914" s="59" t="str">
        <f>IF(resultats_francais!N914="","",resultats_francais!N914)</f>
        <v/>
      </c>
      <c r="J914" s="59" t="str">
        <f>IF(resultats_francais!O914="","",resultats_francais!O914)</f>
        <v/>
      </c>
      <c r="K914" s="59" t="str">
        <f>IF(resultats_francais!E914="","",resultats_francais!E914)</f>
        <v/>
      </c>
      <c r="L914" s="59" t="str">
        <f>IF(resultats_francais!F914="","",resultats_francais!F914)</f>
        <v/>
      </c>
      <c r="M914" s="59" t="str">
        <f>IF(resultats_francais!G914="","",resultats_francais!G914)</f>
        <v/>
      </c>
      <c r="N914" s="59" t="str">
        <f>IF(resultats_francais!K914="","",resultats_francais!K914)</f>
        <v/>
      </c>
      <c r="O914" s="59" t="str">
        <f>IF(resultats_francais!L914="","",resultats_francais!L914)</f>
        <v/>
      </c>
      <c r="P914" s="59" t="str">
        <f>IF(resultats_francais!P914="","",resultats_francais!P914)</f>
        <v/>
      </c>
      <c r="Q914" s="59" t="str">
        <f>IF(resultats_francais!Q914="","",resultats_francais!Q914)</f>
        <v/>
      </c>
      <c r="R914" s="59" t="str">
        <f>IF(resultats_francais!R914="","",resultats_francais!R914)</f>
        <v/>
      </c>
      <c r="S914" s="59" t="str">
        <f>IF(resultats_francais!S914="","",resultats_francais!S914)</f>
        <v/>
      </c>
      <c r="T914" s="59" t="str">
        <f>IF(resultats_francais!T914="","",resultats_francais!T914)</f>
        <v/>
      </c>
      <c r="U914" s="59" t="str">
        <f>IF(resultats_francais!U914="","",resultats_francais!U914)</f>
        <v/>
      </c>
    </row>
    <row r="915" spans="1:21" ht="20.100000000000001" customHeight="1" thickBot="1">
      <c r="A915" s="63" t="str">
        <f>IF(resultats_francais!A915="","",resultats_francais!A915)</f>
        <v/>
      </c>
      <c r="B915" s="59" t="str">
        <f>IF(resultats_francais!B915="","",resultats_francais!B915)</f>
        <v/>
      </c>
      <c r="C915" s="59" t="str">
        <f>IF(resultats_francais!C915="","",resultats_francais!C915)</f>
        <v/>
      </c>
      <c r="D915" s="59" t="str">
        <f>IF(resultats_francais!D915="","",resultats_francais!D915)</f>
        <v/>
      </c>
      <c r="E915" s="59" t="str">
        <f>IF(resultats_francais!H915="","",resultats_francais!H915)</f>
        <v/>
      </c>
      <c r="F915" s="59" t="str">
        <f>IF(resultats_francais!I915="","",resultats_francais!I915)</f>
        <v/>
      </c>
      <c r="G915" s="59" t="str">
        <f>IF(resultats_francais!J915="","",resultats_francais!J915)</f>
        <v/>
      </c>
      <c r="H915" s="59" t="str">
        <f>IF(resultats_francais!M915="","",resultats_francais!M915)</f>
        <v/>
      </c>
      <c r="I915" s="59" t="str">
        <f>IF(resultats_francais!N915="","",resultats_francais!N915)</f>
        <v/>
      </c>
      <c r="J915" s="59" t="str">
        <f>IF(resultats_francais!O915="","",resultats_francais!O915)</f>
        <v/>
      </c>
      <c r="K915" s="59" t="str">
        <f>IF(resultats_francais!E915="","",resultats_francais!E915)</f>
        <v/>
      </c>
      <c r="L915" s="59" t="str">
        <f>IF(resultats_francais!F915="","",resultats_francais!F915)</f>
        <v/>
      </c>
      <c r="M915" s="59" t="str">
        <f>IF(resultats_francais!G915="","",resultats_francais!G915)</f>
        <v/>
      </c>
      <c r="N915" s="59" t="str">
        <f>IF(resultats_francais!K915="","",resultats_francais!K915)</f>
        <v/>
      </c>
      <c r="O915" s="59" t="str">
        <f>IF(resultats_francais!L915="","",resultats_francais!L915)</f>
        <v/>
      </c>
      <c r="P915" s="59" t="str">
        <f>IF(resultats_francais!P915="","",resultats_francais!P915)</f>
        <v/>
      </c>
      <c r="Q915" s="59" t="str">
        <f>IF(resultats_francais!Q915="","",resultats_francais!Q915)</f>
        <v/>
      </c>
      <c r="R915" s="59" t="str">
        <f>IF(resultats_francais!R915="","",resultats_francais!R915)</f>
        <v/>
      </c>
      <c r="S915" s="59" t="str">
        <f>IF(resultats_francais!S915="","",resultats_francais!S915)</f>
        <v/>
      </c>
      <c r="T915" s="59" t="str">
        <f>IF(resultats_francais!T915="","",resultats_francais!T915)</f>
        <v/>
      </c>
      <c r="U915" s="59" t="str">
        <f>IF(resultats_francais!U915="","",resultats_francais!U915)</f>
        <v/>
      </c>
    </row>
    <row r="916" spans="1:21" ht="20.100000000000001" customHeight="1" thickBot="1">
      <c r="A916" s="63" t="str">
        <f>IF(resultats_francais!A916="","",resultats_francais!A916)</f>
        <v/>
      </c>
      <c r="B916" s="59" t="str">
        <f>IF(resultats_francais!B916="","",resultats_francais!B916)</f>
        <v/>
      </c>
      <c r="C916" s="59" t="str">
        <f>IF(resultats_francais!C916="","",resultats_francais!C916)</f>
        <v/>
      </c>
      <c r="D916" s="59" t="str">
        <f>IF(resultats_francais!D916="","",resultats_francais!D916)</f>
        <v/>
      </c>
      <c r="E916" s="59" t="str">
        <f>IF(resultats_francais!H916="","",resultats_francais!H916)</f>
        <v/>
      </c>
      <c r="F916" s="59" t="str">
        <f>IF(resultats_francais!I916="","",resultats_francais!I916)</f>
        <v/>
      </c>
      <c r="G916" s="59" t="str">
        <f>IF(resultats_francais!J916="","",resultats_francais!J916)</f>
        <v/>
      </c>
      <c r="H916" s="59" t="str">
        <f>IF(resultats_francais!M916="","",resultats_francais!M916)</f>
        <v/>
      </c>
      <c r="I916" s="59" t="str">
        <f>IF(resultats_francais!N916="","",resultats_francais!N916)</f>
        <v/>
      </c>
      <c r="J916" s="59" t="str">
        <f>IF(resultats_francais!O916="","",resultats_francais!O916)</f>
        <v/>
      </c>
      <c r="K916" s="59" t="str">
        <f>IF(resultats_francais!E916="","",resultats_francais!E916)</f>
        <v/>
      </c>
      <c r="L916" s="59" t="str">
        <f>IF(resultats_francais!F916="","",resultats_francais!F916)</f>
        <v/>
      </c>
      <c r="M916" s="59" t="str">
        <f>IF(resultats_francais!G916="","",resultats_francais!G916)</f>
        <v/>
      </c>
      <c r="N916" s="59" t="str">
        <f>IF(resultats_francais!K916="","",resultats_francais!K916)</f>
        <v/>
      </c>
      <c r="O916" s="59" t="str">
        <f>IF(resultats_francais!L916="","",resultats_francais!L916)</f>
        <v/>
      </c>
      <c r="P916" s="59" t="str">
        <f>IF(resultats_francais!P916="","",resultats_francais!P916)</f>
        <v/>
      </c>
      <c r="Q916" s="59" t="str">
        <f>IF(resultats_francais!Q916="","",resultats_francais!Q916)</f>
        <v/>
      </c>
      <c r="R916" s="59" t="str">
        <f>IF(resultats_francais!R916="","",resultats_francais!R916)</f>
        <v/>
      </c>
      <c r="S916" s="59" t="str">
        <f>IF(resultats_francais!S916="","",resultats_francais!S916)</f>
        <v/>
      </c>
      <c r="T916" s="59" t="str">
        <f>IF(resultats_francais!T916="","",resultats_francais!T916)</f>
        <v/>
      </c>
      <c r="U916" s="59" t="str">
        <f>IF(resultats_francais!U916="","",resultats_francais!U916)</f>
        <v/>
      </c>
    </row>
    <row r="917" spans="1:21" ht="20.100000000000001" customHeight="1" thickBot="1">
      <c r="A917" s="63" t="str">
        <f>IF(resultats_francais!A917="","",resultats_francais!A917)</f>
        <v/>
      </c>
      <c r="B917" s="59" t="str">
        <f>IF(resultats_francais!B917="","",resultats_francais!B917)</f>
        <v/>
      </c>
      <c r="C917" s="59" t="str">
        <f>IF(resultats_francais!C917="","",resultats_francais!C917)</f>
        <v/>
      </c>
      <c r="D917" s="59" t="str">
        <f>IF(resultats_francais!D917="","",resultats_francais!D917)</f>
        <v/>
      </c>
      <c r="E917" s="59" t="str">
        <f>IF(resultats_francais!H917="","",resultats_francais!H917)</f>
        <v/>
      </c>
      <c r="F917" s="59" t="str">
        <f>IF(resultats_francais!I917="","",resultats_francais!I917)</f>
        <v/>
      </c>
      <c r="G917" s="59" t="str">
        <f>IF(resultats_francais!J917="","",resultats_francais!J917)</f>
        <v/>
      </c>
      <c r="H917" s="59" t="str">
        <f>IF(resultats_francais!M917="","",resultats_francais!M917)</f>
        <v/>
      </c>
      <c r="I917" s="59" t="str">
        <f>IF(resultats_francais!N917="","",resultats_francais!N917)</f>
        <v/>
      </c>
      <c r="J917" s="59" t="str">
        <f>IF(resultats_francais!O917="","",resultats_francais!O917)</f>
        <v/>
      </c>
      <c r="K917" s="59" t="str">
        <f>IF(resultats_francais!E917="","",resultats_francais!E917)</f>
        <v/>
      </c>
      <c r="L917" s="59" t="str">
        <f>IF(resultats_francais!F917="","",resultats_francais!F917)</f>
        <v/>
      </c>
      <c r="M917" s="59" t="str">
        <f>IF(resultats_francais!G917="","",resultats_francais!G917)</f>
        <v/>
      </c>
      <c r="N917" s="59" t="str">
        <f>IF(resultats_francais!K917="","",resultats_francais!K917)</f>
        <v/>
      </c>
      <c r="O917" s="59" t="str">
        <f>IF(resultats_francais!L917="","",resultats_francais!L917)</f>
        <v/>
      </c>
      <c r="P917" s="59" t="str">
        <f>IF(resultats_francais!P917="","",resultats_francais!P917)</f>
        <v/>
      </c>
      <c r="Q917" s="59" t="str">
        <f>IF(resultats_francais!Q917="","",resultats_francais!Q917)</f>
        <v/>
      </c>
      <c r="R917" s="59" t="str">
        <f>IF(resultats_francais!R917="","",resultats_francais!R917)</f>
        <v/>
      </c>
      <c r="S917" s="59" t="str">
        <f>IF(resultats_francais!S917="","",resultats_francais!S917)</f>
        <v/>
      </c>
      <c r="T917" s="59" t="str">
        <f>IF(resultats_francais!T917="","",resultats_francais!T917)</f>
        <v/>
      </c>
      <c r="U917" s="59" t="str">
        <f>IF(resultats_francais!U917="","",resultats_francais!U917)</f>
        <v/>
      </c>
    </row>
    <row r="918" spans="1:21" ht="20.100000000000001" customHeight="1" thickBot="1">
      <c r="A918" s="63" t="str">
        <f>IF(resultats_francais!A918="","",resultats_francais!A918)</f>
        <v/>
      </c>
      <c r="B918" s="59" t="str">
        <f>IF(resultats_francais!B918="","",resultats_francais!B918)</f>
        <v/>
      </c>
      <c r="C918" s="59" t="str">
        <f>IF(resultats_francais!C918="","",resultats_francais!C918)</f>
        <v/>
      </c>
      <c r="D918" s="59" t="str">
        <f>IF(resultats_francais!D918="","",resultats_francais!D918)</f>
        <v/>
      </c>
      <c r="E918" s="59" t="str">
        <f>IF(resultats_francais!H918="","",resultats_francais!H918)</f>
        <v/>
      </c>
      <c r="F918" s="59" t="str">
        <f>IF(resultats_francais!I918="","",resultats_francais!I918)</f>
        <v/>
      </c>
      <c r="G918" s="59" t="str">
        <f>IF(resultats_francais!J918="","",resultats_francais!J918)</f>
        <v/>
      </c>
      <c r="H918" s="59" t="str">
        <f>IF(resultats_francais!M918="","",resultats_francais!M918)</f>
        <v/>
      </c>
      <c r="I918" s="59" t="str">
        <f>IF(resultats_francais!N918="","",resultats_francais!N918)</f>
        <v/>
      </c>
      <c r="J918" s="59" t="str">
        <f>IF(resultats_francais!O918="","",resultats_francais!O918)</f>
        <v/>
      </c>
      <c r="K918" s="59" t="str">
        <f>IF(resultats_francais!E918="","",resultats_francais!E918)</f>
        <v/>
      </c>
      <c r="L918" s="59" t="str">
        <f>IF(resultats_francais!F918="","",resultats_francais!F918)</f>
        <v/>
      </c>
      <c r="M918" s="59" t="str">
        <f>IF(resultats_francais!G918="","",resultats_francais!G918)</f>
        <v/>
      </c>
      <c r="N918" s="59" t="str">
        <f>IF(resultats_francais!K918="","",resultats_francais!K918)</f>
        <v/>
      </c>
      <c r="O918" s="59" t="str">
        <f>IF(resultats_francais!L918="","",resultats_francais!L918)</f>
        <v/>
      </c>
      <c r="P918" s="59" t="str">
        <f>IF(resultats_francais!P918="","",resultats_francais!P918)</f>
        <v/>
      </c>
      <c r="Q918" s="59" t="str">
        <f>IF(resultats_francais!Q918="","",resultats_francais!Q918)</f>
        <v/>
      </c>
      <c r="R918" s="59" t="str">
        <f>IF(resultats_francais!R918="","",resultats_francais!R918)</f>
        <v/>
      </c>
      <c r="S918" s="59" t="str">
        <f>IF(resultats_francais!S918="","",resultats_francais!S918)</f>
        <v/>
      </c>
      <c r="T918" s="59" t="str">
        <f>IF(resultats_francais!T918="","",resultats_francais!T918)</f>
        <v/>
      </c>
      <c r="U918" s="59" t="str">
        <f>IF(resultats_francais!U918="","",resultats_francais!U918)</f>
        <v/>
      </c>
    </row>
    <row r="919" spans="1:21" ht="20.100000000000001" customHeight="1" thickBot="1">
      <c r="A919" s="63" t="str">
        <f>IF(resultats_francais!A919="","",resultats_francais!A919)</f>
        <v/>
      </c>
      <c r="B919" s="59" t="str">
        <f>IF(resultats_francais!B919="","",resultats_francais!B919)</f>
        <v/>
      </c>
      <c r="C919" s="59" t="str">
        <f>IF(resultats_francais!C919="","",resultats_francais!C919)</f>
        <v/>
      </c>
      <c r="D919" s="59" t="str">
        <f>IF(resultats_francais!D919="","",resultats_francais!D919)</f>
        <v/>
      </c>
      <c r="E919" s="59" t="str">
        <f>IF(resultats_francais!H919="","",resultats_francais!H919)</f>
        <v/>
      </c>
      <c r="F919" s="59" t="str">
        <f>IF(resultats_francais!I919="","",resultats_francais!I919)</f>
        <v/>
      </c>
      <c r="G919" s="59" t="str">
        <f>IF(resultats_francais!J919="","",resultats_francais!J919)</f>
        <v/>
      </c>
      <c r="H919" s="59" t="str">
        <f>IF(resultats_francais!M919="","",resultats_francais!M919)</f>
        <v/>
      </c>
      <c r="I919" s="59" t="str">
        <f>IF(resultats_francais!N919="","",resultats_francais!N919)</f>
        <v/>
      </c>
      <c r="J919" s="59" t="str">
        <f>IF(resultats_francais!O919="","",resultats_francais!O919)</f>
        <v/>
      </c>
      <c r="K919" s="59" t="str">
        <f>IF(resultats_francais!E919="","",resultats_francais!E919)</f>
        <v/>
      </c>
      <c r="L919" s="59" t="str">
        <f>IF(resultats_francais!F919="","",resultats_francais!F919)</f>
        <v/>
      </c>
      <c r="M919" s="59" t="str">
        <f>IF(resultats_francais!G919="","",resultats_francais!G919)</f>
        <v/>
      </c>
      <c r="N919" s="59" t="str">
        <f>IF(resultats_francais!K919="","",resultats_francais!K919)</f>
        <v/>
      </c>
      <c r="O919" s="59" t="str">
        <f>IF(resultats_francais!L919="","",resultats_francais!L919)</f>
        <v/>
      </c>
      <c r="P919" s="59" t="str">
        <f>IF(resultats_francais!P919="","",resultats_francais!P919)</f>
        <v/>
      </c>
      <c r="Q919" s="59" t="str">
        <f>IF(resultats_francais!Q919="","",resultats_francais!Q919)</f>
        <v/>
      </c>
      <c r="R919" s="59" t="str">
        <f>IF(resultats_francais!R919="","",resultats_francais!R919)</f>
        <v/>
      </c>
      <c r="S919" s="59" t="str">
        <f>IF(resultats_francais!S919="","",resultats_francais!S919)</f>
        <v/>
      </c>
      <c r="T919" s="59" t="str">
        <f>IF(resultats_francais!T919="","",resultats_francais!T919)</f>
        <v/>
      </c>
      <c r="U919" s="59" t="str">
        <f>IF(resultats_francais!U919="","",resultats_francais!U919)</f>
        <v/>
      </c>
    </row>
    <row r="920" spans="1:21" ht="20.100000000000001" customHeight="1" thickBot="1">
      <c r="A920" s="63" t="str">
        <f>IF(resultats_francais!A920="","",resultats_francais!A920)</f>
        <v/>
      </c>
      <c r="B920" s="59" t="str">
        <f>IF(resultats_francais!B920="","",resultats_francais!B920)</f>
        <v/>
      </c>
      <c r="C920" s="59" t="str">
        <f>IF(resultats_francais!C920="","",resultats_francais!C920)</f>
        <v/>
      </c>
      <c r="D920" s="59" t="str">
        <f>IF(resultats_francais!D920="","",resultats_francais!D920)</f>
        <v/>
      </c>
      <c r="E920" s="59" t="str">
        <f>IF(resultats_francais!H920="","",resultats_francais!H920)</f>
        <v/>
      </c>
      <c r="F920" s="59" t="str">
        <f>IF(resultats_francais!I920="","",resultats_francais!I920)</f>
        <v/>
      </c>
      <c r="G920" s="59" t="str">
        <f>IF(resultats_francais!J920="","",resultats_francais!J920)</f>
        <v/>
      </c>
      <c r="H920" s="59" t="str">
        <f>IF(resultats_francais!M920="","",resultats_francais!M920)</f>
        <v/>
      </c>
      <c r="I920" s="59" t="str">
        <f>IF(resultats_francais!N920="","",resultats_francais!N920)</f>
        <v/>
      </c>
      <c r="J920" s="59" t="str">
        <f>IF(resultats_francais!O920="","",resultats_francais!O920)</f>
        <v/>
      </c>
      <c r="K920" s="59" t="str">
        <f>IF(resultats_francais!E920="","",resultats_francais!E920)</f>
        <v/>
      </c>
      <c r="L920" s="59" t="str">
        <f>IF(resultats_francais!F920="","",resultats_francais!F920)</f>
        <v/>
      </c>
      <c r="M920" s="59" t="str">
        <f>IF(resultats_francais!G920="","",resultats_francais!G920)</f>
        <v/>
      </c>
      <c r="N920" s="59" t="str">
        <f>IF(resultats_francais!K920="","",resultats_francais!K920)</f>
        <v/>
      </c>
      <c r="O920" s="59" t="str">
        <f>IF(resultats_francais!L920="","",resultats_francais!L920)</f>
        <v/>
      </c>
      <c r="P920" s="59" t="str">
        <f>IF(resultats_francais!P920="","",resultats_francais!P920)</f>
        <v/>
      </c>
      <c r="Q920" s="59" t="str">
        <f>IF(resultats_francais!Q920="","",resultats_francais!Q920)</f>
        <v/>
      </c>
      <c r="R920" s="59" t="str">
        <f>IF(resultats_francais!R920="","",resultats_francais!R920)</f>
        <v/>
      </c>
      <c r="S920" s="59" t="str">
        <f>IF(resultats_francais!S920="","",resultats_francais!S920)</f>
        <v/>
      </c>
      <c r="T920" s="59" t="str">
        <f>IF(resultats_francais!T920="","",resultats_francais!T920)</f>
        <v/>
      </c>
      <c r="U920" s="59" t="str">
        <f>IF(resultats_francais!U920="","",resultats_francais!U920)</f>
        <v/>
      </c>
    </row>
    <row r="921" spans="1:21" ht="20.100000000000001" customHeight="1" thickBot="1">
      <c r="A921" s="63" t="str">
        <f>IF(resultats_francais!A921="","",resultats_francais!A921)</f>
        <v/>
      </c>
      <c r="B921" s="59" t="str">
        <f>IF(resultats_francais!B921="","",resultats_francais!B921)</f>
        <v/>
      </c>
      <c r="C921" s="59" t="str">
        <f>IF(resultats_francais!C921="","",resultats_francais!C921)</f>
        <v/>
      </c>
      <c r="D921" s="59" t="str">
        <f>IF(resultats_francais!D921="","",resultats_francais!D921)</f>
        <v/>
      </c>
      <c r="E921" s="59" t="str">
        <f>IF(resultats_francais!H921="","",resultats_francais!H921)</f>
        <v/>
      </c>
      <c r="F921" s="59" t="str">
        <f>IF(resultats_francais!I921="","",resultats_francais!I921)</f>
        <v/>
      </c>
      <c r="G921" s="59" t="str">
        <f>IF(resultats_francais!J921="","",resultats_francais!J921)</f>
        <v/>
      </c>
      <c r="H921" s="59" t="str">
        <f>IF(resultats_francais!M921="","",resultats_francais!M921)</f>
        <v/>
      </c>
      <c r="I921" s="59" t="str">
        <f>IF(resultats_francais!N921="","",resultats_francais!N921)</f>
        <v/>
      </c>
      <c r="J921" s="59" t="str">
        <f>IF(resultats_francais!O921="","",resultats_francais!O921)</f>
        <v/>
      </c>
      <c r="K921" s="59" t="str">
        <f>IF(resultats_francais!E921="","",resultats_francais!E921)</f>
        <v/>
      </c>
      <c r="L921" s="59" t="str">
        <f>IF(resultats_francais!F921="","",resultats_francais!F921)</f>
        <v/>
      </c>
      <c r="M921" s="59" t="str">
        <f>IF(resultats_francais!G921="","",resultats_francais!G921)</f>
        <v/>
      </c>
      <c r="N921" s="59" t="str">
        <f>IF(resultats_francais!K921="","",resultats_francais!K921)</f>
        <v/>
      </c>
      <c r="O921" s="59" t="str">
        <f>IF(resultats_francais!L921="","",resultats_francais!L921)</f>
        <v/>
      </c>
      <c r="P921" s="59" t="str">
        <f>IF(resultats_francais!P921="","",resultats_francais!P921)</f>
        <v/>
      </c>
      <c r="Q921" s="59" t="str">
        <f>IF(resultats_francais!Q921="","",resultats_francais!Q921)</f>
        <v/>
      </c>
      <c r="R921" s="59" t="str">
        <f>IF(resultats_francais!R921="","",resultats_francais!R921)</f>
        <v/>
      </c>
      <c r="S921" s="59" t="str">
        <f>IF(resultats_francais!S921="","",resultats_francais!S921)</f>
        <v/>
      </c>
      <c r="T921" s="59" t="str">
        <f>IF(resultats_francais!T921="","",resultats_francais!T921)</f>
        <v/>
      </c>
      <c r="U921" s="59" t="str">
        <f>IF(resultats_francais!U921="","",resultats_francais!U921)</f>
        <v/>
      </c>
    </row>
    <row r="922" spans="1:21" ht="20.100000000000001" customHeight="1" thickBot="1">
      <c r="A922" s="63" t="str">
        <f>IF(resultats_francais!A922="","",resultats_francais!A922)</f>
        <v/>
      </c>
      <c r="B922" s="59" t="str">
        <f>IF(resultats_francais!B922="","",resultats_francais!B922)</f>
        <v/>
      </c>
      <c r="C922" s="59" t="str">
        <f>IF(resultats_francais!C922="","",resultats_francais!C922)</f>
        <v/>
      </c>
      <c r="D922" s="59" t="str">
        <f>IF(resultats_francais!D922="","",resultats_francais!D922)</f>
        <v/>
      </c>
      <c r="E922" s="59" t="str">
        <f>IF(resultats_francais!H922="","",resultats_francais!H922)</f>
        <v/>
      </c>
      <c r="F922" s="59" t="str">
        <f>IF(resultats_francais!I922="","",resultats_francais!I922)</f>
        <v/>
      </c>
      <c r="G922" s="59" t="str">
        <f>IF(resultats_francais!J922="","",resultats_francais!J922)</f>
        <v/>
      </c>
      <c r="H922" s="59" t="str">
        <f>IF(resultats_francais!M922="","",resultats_francais!M922)</f>
        <v/>
      </c>
      <c r="I922" s="59" t="str">
        <f>IF(resultats_francais!N922="","",resultats_francais!N922)</f>
        <v/>
      </c>
      <c r="J922" s="59" t="str">
        <f>IF(resultats_francais!O922="","",resultats_francais!O922)</f>
        <v/>
      </c>
      <c r="K922" s="59" t="str">
        <f>IF(resultats_francais!E922="","",resultats_francais!E922)</f>
        <v/>
      </c>
      <c r="L922" s="59" t="str">
        <f>IF(resultats_francais!F922="","",resultats_francais!F922)</f>
        <v/>
      </c>
      <c r="M922" s="59" t="str">
        <f>IF(resultats_francais!G922="","",resultats_francais!G922)</f>
        <v/>
      </c>
      <c r="N922" s="59" t="str">
        <f>IF(resultats_francais!K922="","",resultats_francais!K922)</f>
        <v/>
      </c>
      <c r="O922" s="59" t="str">
        <f>IF(resultats_francais!L922="","",resultats_francais!L922)</f>
        <v/>
      </c>
      <c r="P922" s="59" t="str">
        <f>IF(resultats_francais!P922="","",resultats_francais!P922)</f>
        <v/>
      </c>
      <c r="Q922" s="59" t="str">
        <f>IF(resultats_francais!Q922="","",resultats_francais!Q922)</f>
        <v/>
      </c>
      <c r="R922" s="59" t="str">
        <f>IF(resultats_francais!R922="","",resultats_francais!R922)</f>
        <v/>
      </c>
      <c r="S922" s="59" t="str">
        <f>IF(resultats_francais!S922="","",resultats_francais!S922)</f>
        <v/>
      </c>
      <c r="T922" s="59" t="str">
        <f>IF(resultats_francais!T922="","",resultats_francais!T922)</f>
        <v/>
      </c>
      <c r="U922" s="59" t="str">
        <f>IF(resultats_francais!U922="","",resultats_francais!U922)</f>
        <v/>
      </c>
    </row>
    <row r="923" spans="1:21" ht="20.100000000000001" customHeight="1" thickBot="1">
      <c r="A923" s="63" t="str">
        <f>IF(resultats_francais!A923="","",resultats_francais!A923)</f>
        <v/>
      </c>
      <c r="B923" s="59" t="str">
        <f>IF(resultats_francais!B923="","",resultats_francais!B923)</f>
        <v/>
      </c>
      <c r="C923" s="59" t="str">
        <f>IF(resultats_francais!C923="","",resultats_francais!C923)</f>
        <v/>
      </c>
      <c r="D923" s="59" t="str">
        <f>IF(resultats_francais!D923="","",resultats_francais!D923)</f>
        <v/>
      </c>
      <c r="E923" s="59" t="str">
        <f>IF(resultats_francais!H923="","",resultats_francais!H923)</f>
        <v/>
      </c>
      <c r="F923" s="59" t="str">
        <f>IF(resultats_francais!I923="","",resultats_francais!I923)</f>
        <v/>
      </c>
      <c r="G923" s="59" t="str">
        <f>IF(resultats_francais!J923="","",resultats_francais!J923)</f>
        <v/>
      </c>
      <c r="H923" s="59" t="str">
        <f>IF(resultats_francais!M923="","",resultats_francais!M923)</f>
        <v/>
      </c>
      <c r="I923" s="59" t="str">
        <f>IF(resultats_francais!N923="","",resultats_francais!N923)</f>
        <v/>
      </c>
      <c r="J923" s="59" t="str">
        <f>IF(resultats_francais!O923="","",resultats_francais!O923)</f>
        <v/>
      </c>
      <c r="K923" s="59" t="str">
        <f>IF(resultats_francais!E923="","",resultats_francais!E923)</f>
        <v/>
      </c>
      <c r="L923" s="59" t="str">
        <f>IF(resultats_francais!F923="","",resultats_francais!F923)</f>
        <v/>
      </c>
      <c r="M923" s="59" t="str">
        <f>IF(resultats_francais!G923="","",resultats_francais!G923)</f>
        <v/>
      </c>
      <c r="N923" s="59" t="str">
        <f>IF(resultats_francais!K923="","",resultats_francais!K923)</f>
        <v/>
      </c>
      <c r="O923" s="59" t="str">
        <f>IF(resultats_francais!L923="","",resultats_francais!L923)</f>
        <v/>
      </c>
      <c r="P923" s="59" t="str">
        <f>IF(resultats_francais!P923="","",resultats_francais!P923)</f>
        <v/>
      </c>
      <c r="Q923" s="59" t="str">
        <f>IF(resultats_francais!Q923="","",resultats_francais!Q923)</f>
        <v/>
      </c>
      <c r="R923" s="59" t="str">
        <f>IF(resultats_francais!R923="","",resultats_francais!R923)</f>
        <v/>
      </c>
      <c r="S923" s="59" t="str">
        <f>IF(resultats_francais!S923="","",resultats_francais!S923)</f>
        <v/>
      </c>
      <c r="T923" s="59" t="str">
        <f>IF(resultats_francais!T923="","",resultats_francais!T923)</f>
        <v/>
      </c>
      <c r="U923" s="59" t="str">
        <f>IF(resultats_francais!U923="","",resultats_francais!U923)</f>
        <v/>
      </c>
    </row>
    <row r="924" spans="1:21" ht="20.100000000000001" customHeight="1" thickBot="1">
      <c r="A924" s="63" t="str">
        <f>IF(resultats_francais!A924="","",resultats_francais!A924)</f>
        <v/>
      </c>
      <c r="B924" s="59" t="str">
        <f>IF(resultats_francais!B924="","",resultats_francais!B924)</f>
        <v/>
      </c>
      <c r="C924" s="59" t="str">
        <f>IF(resultats_francais!C924="","",resultats_francais!C924)</f>
        <v/>
      </c>
      <c r="D924" s="59" t="str">
        <f>IF(resultats_francais!D924="","",resultats_francais!D924)</f>
        <v/>
      </c>
      <c r="E924" s="59" t="str">
        <f>IF(resultats_francais!H924="","",resultats_francais!H924)</f>
        <v/>
      </c>
      <c r="F924" s="59" t="str">
        <f>IF(resultats_francais!I924="","",resultats_francais!I924)</f>
        <v/>
      </c>
      <c r="G924" s="59" t="str">
        <f>IF(resultats_francais!J924="","",resultats_francais!J924)</f>
        <v/>
      </c>
      <c r="H924" s="59" t="str">
        <f>IF(resultats_francais!M924="","",resultats_francais!M924)</f>
        <v/>
      </c>
      <c r="I924" s="59" t="str">
        <f>IF(resultats_francais!N924="","",resultats_francais!N924)</f>
        <v/>
      </c>
      <c r="J924" s="59" t="str">
        <f>IF(resultats_francais!O924="","",resultats_francais!O924)</f>
        <v/>
      </c>
      <c r="K924" s="59" t="str">
        <f>IF(resultats_francais!E924="","",resultats_francais!E924)</f>
        <v/>
      </c>
      <c r="L924" s="59" t="str">
        <f>IF(resultats_francais!F924="","",resultats_francais!F924)</f>
        <v/>
      </c>
      <c r="M924" s="59" t="str">
        <f>IF(resultats_francais!G924="","",resultats_francais!G924)</f>
        <v/>
      </c>
      <c r="N924" s="59" t="str">
        <f>IF(resultats_francais!K924="","",resultats_francais!K924)</f>
        <v/>
      </c>
      <c r="O924" s="59" t="str">
        <f>IF(resultats_francais!L924="","",resultats_francais!L924)</f>
        <v/>
      </c>
      <c r="P924" s="59" t="str">
        <f>IF(resultats_francais!P924="","",resultats_francais!P924)</f>
        <v/>
      </c>
      <c r="Q924" s="59" t="str">
        <f>IF(resultats_francais!Q924="","",resultats_francais!Q924)</f>
        <v/>
      </c>
      <c r="R924" s="59" t="str">
        <f>IF(resultats_francais!R924="","",resultats_francais!R924)</f>
        <v/>
      </c>
      <c r="S924" s="59" t="str">
        <f>IF(resultats_francais!S924="","",resultats_francais!S924)</f>
        <v/>
      </c>
      <c r="T924" s="59" t="str">
        <f>IF(resultats_francais!T924="","",resultats_francais!T924)</f>
        <v/>
      </c>
      <c r="U924" s="59" t="str">
        <f>IF(resultats_francais!U924="","",resultats_francais!U924)</f>
        <v/>
      </c>
    </row>
    <row r="925" spans="1:21" ht="20.100000000000001" customHeight="1" thickBot="1">
      <c r="A925" s="63" t="str">
        <f>IF(resultats_francais!A925="","",resultats_francais!A925)</f>
        <v/>
      </c>
      <c r="B925" s="59" t="str">
        <f>IF(resultats_francais!B925="","",resultats_francais!B925)</f>
        <v/>
      </c>
      <c r="C925" s="59" t="str">
        <f>IF(resultats_francais!C925="","",resultats_francais!C925)</f>
        <v/>
      </c>
      <c r="D925" s="59" t="str">
        <f>IF(resultats_francais!D925="","",resultats_francais!D925)</f>
        <v/>
      </c>
      <c r="E925" s="59" t="str">
        <f>IF(resultats_francais!H925="","",resultats_francais!H925)</f>
        <v/>
      </c>
      <c r="F925" s="59" t="str">
        <f>IF(resultats_francais!I925="","",resultats_francais!I925)</f>
        <v/>
      </c>
      <c r="G925" s="59" t="str">
        <f>IF(resultats_francais!J925="","",resultats_francais!J925)</f>
        <v/>
      </c>
      <c r="H925" s="59" t="str">
        <f>IF(resultats_francais!M925="","",resultats_francais!M925)</f>
        <v/>
      </c>
      <c r="I925" s="59" t="str">
        <f>IF(resultats_francais!N925="","",resultats_francais!N925)</f>
        <v/>
      </c>
      <c r="J925" s="59" t="str">
        <f>IF(resultats_francais!O925="","",resultats_francais!O925)</f>
        <v/>
      </c>
      <c r="K925" s="59" t="str">
        <f>IF(resultats_francais!E925="","",resultats_francais!E925)</f>
        <v/>
      </c>
      <c r="L925" s="59" t="str">
        <f>IF(resultats_francais!F925="","",resultats_francais!F925)</f>
        <v/>
      </c>
      <c r="M925" s="59" t="str">
        <f>IF(resultats_francais!G925="","",resultats_francais!G925)</f>
        <v/>
      </c>
      <c r="N925" s="59" t="str">
        <f>IF(resultats_francais!K925="","",resultats_francais!K925)</f>
        <v/>
      </c>
      <c r="O925" s="59" t="str">
        <f>IF(resultats_francais!L925="","",resultats_francais!L925)</f>
        <v/>
      </c>
      <c r="P925" s="59" t="str">
        <f>IF(resultats_francais!P925="","",resultats_francais!P925)</f>
        <v/>
      </c>
      <c r="Q925" s="59" t="str">
        <f>IF(resultats_francais!Q925="","",resultats_francais!Q925)</f>
        <v/>
      </c>
      <c r="R925" s="59" t="str">
        <f>IF(resultats_francais!R925="","",resultats_francais!R925)</f>
        <v/>
      </c>
      <c r="S925" s="59" t="str">
        <f>IF(resultats_francais!S925="","",resultats_francais!S925)</f>
        <v/>
      </c>
      <c r="T925" s="59" t="str">
        <f>IF(resultats_francais!T925="","",resultats_francais!T925)</f>
        <v/>
      </c>
      <c r="U925" s="59" t="str">
        <f>IF(resultats_francais!U925="","",resultats_francais!U925)</f>
        <v/>
      </c>
    </row>
    <row r="926" spans="1:21" ht="20.100000000000001" customHeight="1" thickBot="1">
      <c r="A926" s="63" t="str">
        <f>IF(resultats_francais!A926="","",resultats_francais!A926)</f>
        <v/>
      </c>
      <c r="B926" s="59" t="str">
        <f>IF(resultats_francais!B926="","",resultats_francais!B926)</f>
        <v/>
      </c>
      <c r="C926" s="59" t="str">
        <f>IF(resultats_francais!C926="","",resultats_francais!C926)</f>
        <v/>
      </c>
      <c r="D926" s="59" t="str">
        <f>IF(resultats_francais!D926="","",resultats_francais!D926)</f>
        <v/>
      </c>
      <c r="E926" s="59" t="str">
        <f>IF(resultats_francais!H926="","",resultats_francais!H926)</f>
        <v/>
      </c>
      <c r="F926" s="59" t="str">
        <f>IF(resultats_francais!I926="","",resultats_francais!I926)</f>
        <v/>
      </c>
      <c r="G926" s="59" t="str">
        <f>IF(resultats_francais!J926="","",resultats_francais!J926)</f>
        <v/>
      </c>
      <c r="H926" s="59" t="str">
        <f>IF(resultats_francais!M926="","",resultats_francais!M926)</f>
        <v/>
      </c>
      <c r="I926" s="59" t="str">
        <f>IF(resultats_francais!N926="","",resultats_francais!N926)</f>
        <v/>
      </c>
      <c r="J926" s="59" t="str">
        <f>IF(resultats_francais!O926="","",resultats_francais!O926)</f>
        <v/>
      </c>
      <c r="K926" s="59" t="str">
        <f>IF(resultats_francais!E926="","",resultats_francais!E926)</f>
        <v/>
      </c>
      <c r="L926" s="59" t="str">
        <f>IF(resultats_francais!F926="","",resultats_francais!F926)</f>
        <v/>
      </c>
      <c r="M926" s="59" t="str">
        <f>IF(resultats_francais!G926="","",resultats_francais!G926)</f>
        <v/>
      </c>
      <c r="N926" s="59" t="str">
        <f>IF(resultats_francais!K926="","",resultats_francais!K926)</f>
        <v/>
      </c>
      <c r="O926" s="59" t="str">
        <f>IF(resultats_francais!L926="","",resultats_francais!L926)</f>
        <v/>
      </c>
      <c r="P926" s="59" t="str">
        <f>IF(resultats_francais!P926="","",resultats_francais!P926)</f>
        <v/>
      </c>
      <c r="Q926" s="59" t="str">
        <f>IF(resultats_francais!Q926="","",resultats_francais!Q926)</f>
        <v/>
      </c>
      <c r="R926" s="59" t="str">
        <f>IF(resultats_francais!R926="","",resultats_francais!R926)</f>
        <v/>
      </c>
      <c r="S926" s="59" t="str">
        <f>IF(resultats_francais!S926="","",resultats_francais!S926)</f>
        <v/>
      </c>
      <c r="T926" s="59" t="str">
        <f>IF(resultats_francais!T926="","",resultats_francais!T926)</f>
        <v/>
      </c>
      <c r="U926" s="59" t="str">
        <f>IF(resultats_francais!U926="","",resultats_francais!U926)</f>
        <v/>
      </c>
    </row>
    <row r="927" spans="1:21" ht="20.100000000000001" customHeight="1" thickBot="1">
      <c r="A927" s="63" t="str">
        <f>IF(resultats_francais!A927="","",resultats_francais!A927)</f>
        <v/>
      </c>
      <c r="B927" s="59" t="str">
        <f>IF(resultats_francais!B927="","",resultats_francais!B927)</f>
        <v/>
      </c>
      <c r="C927" s="59" t="str">
        <f>IF(resultats_francais!C927="","",resultats_francais!C927)</f>
        <v/>
      </c>
      <c r="D927" s="59" t="str">
        <f>IF(resultats_francais!D927="","",resultats_francais!D927)</f>
        <v/>
      </c>
      <c r="E927" s="59" t="str">
        <f>IF(resultats_francais!H927="","",resultats_francais!H927)</f>
        <v/>
      </c>
      <c r="F927" s="59" t="str">
        <f>IF(resultats_francais!I927="","",resultats_francais!I927)</f>
        <v/>
      </c>
      <c r="G927" s="59" t="str">
        <f>IF(resultats_francais!J927="","",resultats_francais!J927)</f>
        <v/>
      </c>
      <c r="H927" s="59" t="str">
        <f>IF(resultats_francais!M927="","",resultats_francais!M927)</f>
        <v/>
      </c>
      <c r="I927" s="59" t="str">
        <f>IF(resultats_francais!N927="","",resultats_francais!N927)</f>
        <v/>
      </c>
      <c r="J927" s="59" t="str">
        <f>IF(resultats_francais!O927="","",resultats_francais!O927)</f>
        <v/>
      </c>
      <c r="K927" s="59" t="str">
        <f>IF(resultats_francais!E927="","",resultats_francais!E927)</f>
        <v/>
      </c>
      <c r="L927" s="59" t="str">
        <f>IF(resultats_francais!F927="","",resultats_francais!F927)</f>
        <v/>
      </c>
      <c r="M927" s="59" t="str">
        <f>IF(resultats_francais!G927="","",resultats_francais!G927)</f>
        <v/>
      </c>
      <c r="N927" s="59" t="str">
        <f>IF(resultats_francais!K927="","",resultats_francais!K927)</f>
        <v/>
      </c>
      <c r="O927" s="59" t="str">
        <f>IF(resultats_francais!L927="","",resultats_francais!L927)</f>
        <v/>
      </c>
      <c r="P927" s="59" t="str">
        <f>IF(resultats_francais!P927="","",resultats_francais!P927)</f>
        <v/>
      </c>
      <c r="Q927" s="59" t="str">
        <f>IF(resultats_francais!Q927="","",resultats_francais!Q927)</f>
        <v/>
      </c>
      <c r="R927" s="59" t="str">
        <f>IF(resultats_francais!R927="","",resultats_francais!R927)</f>
        <v/>
      </c>
      <c r="S927" s="59" t="str">
        <f>IF(resultats_francais!S927="","",resultats_francais!S927)</f>
        <v/>
      </c>
      <c r="T927" s="59" t="str">
        <f>IF(resultats_francais!T927="","",resultats_francais!T927)</f>
        <v/>
      </c>
      <c r="U927" s="59" t="str">
        <f>IF(resultats_francais!U927="","",resultats_francais!U927)</f>
        <v/>
      </c>
    </row>
    <row r="928" spans="1:21" ht="20.100000000000001" customHeight="1" thickBot="1">
      <c r="A928" s="63" t="str">
        <f>IF(resultats_francais!A928="","",resultats_francais!A928)</f>
        <v/>
      </c>
      <c r="B928" s="59" t="str">
        <f>IF(resultats_francais!B928="","",resultats_francais!B928)</f>
        <v/>
      </c>
      <c r="C928" s="59" t="str">
        <f>IF(resultats_francais!C928="","",resultats_francais!C928)</f>
        <v/>
      </c>
      <c r="D928" s="59" t="str">
        <f>IF(resultats_francais!D928="","",resultats_francais!D928)</f>
        <v/>
      </c>
      <c r="E928" s="59" t="str">
        <f>IF(resultats_francais!H928="","",resultats_francais!H928)</f>
        <v/>
      </c>
      <c r="F928" s="59" t="str">
        <f>IF(resultats_francais!I928="","",resultats_francais!I928)</f>
        <v/>
      </c>
      <c r="G928" s="59" t="str">
        <f>IF(resultats_francais!J928="","",resultats_francais!J928)</f>
        <v/>
      </c>
      <c r="H928" s="59" t="str">
        <f>IF(resultats_francais!M928="","",resultats_francais!M928)</f>
        <v/>
      </c>
      <c r="I928" s="59" t="str">
        <f>IF(resultats_francais!N928="","",resultats_francais!N928)</f>
        <v/>
      </c>
      <c r="J928" s="59" t="str">
        <f>IF(resultats_francais!O928="","",resultats_francais!O928)</f>
        <v/>
      </c>
      <c r="K928" s="59" t="str">
        <f>IF(resultats_francais!E928="","",resultats_francais!E928)</f>
        <v/>
      </c>
      <c r="L928" s="59" t="str">
        <f>IF(resultats_francais!F928="","",resultats_francais!F928)</f>
        <v/>
      </c>
      <c r="M928" s="59" t="str">
        <f>IF(resultats_francais!G928="","",resultats_francais!G928)</f>
        <v/>
      </c>
      <c r="N928" s="59" t="str">
        <f>IF(resultats_francais!K928="","",resultats_francais!K928)</f>
        <v/>
      </c>
      <c r="O928" s="59" t="str">
        <f>IF(resultats_francais!L928="","",resultats_francais!L928)</f>
        <v/>
      </c>
      <c r="P928" s="59" t="str">
        <f>IF(resultats_francais!P928="","",resultats_francais!P928)</f>
        <v/>
      </c>
      <c r="Q928" s="59" t="str">
        <f>IF(resultats_francais!Q928="","",resultats_francais!Q928)</f>
        <v/>
      </c>
      <c r="R928" s="59" t="str">
        <f>IF(resultats_francais!R928="","",resultats_francais!R928)</f>
        <v/>
      </c>
      <c r="S928" s="59" t="str">
        <f>IF(resultats_francais!S928="","",resultats_francais!S928)</f>
        <v/>
      </c>
      <c r="T928" s="59" t="str">
        <f>IF(resultats_francais!T928="","",resultats_francais!T928)</f>
        <v/>
      </c>
      <c r="U928" s="59" t="str">
        <f>IF(resultats_francais!U928="","",resultats_francais!U928)</f>
        <v/>
      </c>
    </row>
    <row r="929" spans="1:21" ht="20.100000000000001" customHeight="1" thickBot="1">
      <c r="A929" s="63" t="str">
        <f>IF(resultats_francais!A929="","",resultats_francais!A929)</f>
        <v/>
      </c>
      <c r="B929" s="59" t="str">
        <f>IF(resultats_francais!B929="","",resultats_francais!B929)</f>
        <v/>
      </c>
      <c r="C929" s="59" t="str">
        <f>IF(resultats_francais!C929="","",resultats_francais!C929)</f>
        <v/>
      </c>
      <c r="D929" s="59" t="str">
        <f>IF(resultats_francais!D929="","",resultats_francais!D929)</f>
        <v/>
      </c>
      <c r="E929" s="59" t="str">
        <f>IF(resultats_francais!H929="","",resultats_francais!H929)</f>
        <v/>
      </c>
      <c r="F929" s="59" t="str">
        <f>IF(resultats_francais!I929="","",resultats_francais!I929)</f>
        <v/>
      </c>
      <c r="G929" s="59" t="str">
        <f>IF(resultats_francais!J929="","",resultats_francais!J929)</f>
        <v/>
      </c>
      <c r="H929" s="59" t="str">
        <f>IF(resultats_francais!M929="","",resultats_francais!M929)</f>
        <v/>
      </c>
      <c r="I929" s="59" t="str">
        <f>IF(resultats_francais!N929="","",resultats_francais!N929)</f>
        <v/>
      </c>
      <c r="J929" s="59" t="str">
        <f>IF(resultats_francais!O929="","",resultats_francais!O929)</f>
        <v/>
      </c>
      <c r="K929" s="59" t="str">
        <f>IF(resultats_francais!E929="","",resultats_francais!E929)</f>
        <v/>
      </c>
      <c r="L929" s="59" t="str">
        <f>IF(resultats_francais!F929="","",resultats_francais!F929)</f>
        <v/>
      </c>
      <c r="M929" s="59" t="str">
        <f>IF(resultats_francais!G929="","",resultats_francais!G929)</f>
        <v/>
      </c>
      <c r="N929" s="59" t="str">
        <f>IF(resultats_francais!K929="","",resultats_francais!K929)</f>
        <v/>
      </c>
      <c r="O929" s="59" t="str">
        <f>IF(resultats_francais!L929="","",resultats_francais!L929)</f>
        <v/>
      </c>
      <c r="P929" s="59" t="str">
        <f>IF(resultats_francais!P929="","",resultats_francais!P929)</f>
        <v/>
      </c>
      <c r="Q929" s="59" t="str">
        <f>IF(resultats_francais!Q929="","",resultats_francais!Q929)</f>
        <v/>
      </c>
      <c r="R929" s="59" t="str">
        <f>IF(resultats_francais!R929="","",resultats_francais!R929)</f>
        <v/>
      </c>
      <c r="S929" s="59" t="str">
        <f>IF(resultats_francais!S929="","",resultats_francais!S929)</f>
        <v/>
      </c>
      <c r="T929" s="59" t="str">
        <f>IF(resultats_francais!T929="","",resultats_francais!T929)</f>
        <v/>
      </c>
      <c r="U929" s="59" t="str">
        <f>IF(resultats_francais!U929="","",resultats_francais!U929)</f>
        <v/>
      </c>
    </row>
    <row r="930" spans="1:21" ht="20.100000000000001" customHeight="1" thickBot="1">
      <c r="A930" s="63" t="str">
        <f>IF(resultats_francais!A930="","",resultats_francais!A930)</f>
        <v/>
      </c>
      <c r="B930" s="59" t="str">
        <f>IF(resultats_francais!B930="","",resultats_francais!B930)</f>
        <v/>
      </c>
      <c r="C930" s="59" t="str">
        <f>IF(resultats_francais!C930="","",resultats_francais!C930)</f>
        <v/>
      </c>
      <c r="D930" s="59" t="str">
        <f>IF(resultats_francais!D930="","",resultats_francais!D930)</f>
        <v/>
      </c>
      <c r="E930" s="59" t="str">
        <f>IF(resultats_francais!H930="","",resultats_francais!H930)</f>
        <v/>
      </c>
      <c r="F930" s="59" t="str">
        <f>IF(resultats_francais!I930="","",resultats_francais!I930)</f>
        <v/>
      </c>
      <c r="G930" s="59" t="str">
        <f>IF(resultats_francais!J930="","",resultats_francais!J930)</f>
        <v/>
      </c>
      <c r="H930" s="59" t="str">
        <f>IF(resultats_francais!M930="","",resultats_francais!M930)</f>
        <v/>
      </c>
      <c r="I930" s="59" t="str">
        <f>IF(resultats_francais!N930="","",resultats_francais!N930)</f>
        <v/>
      </c>
      <c r="J930" s="59" t="str">
        <f>IF(resultats_francais!O930="","",resultats_francais!O930)</f>
        <v/>
      </c>
      <c r="K930" s="59" t="str">
        <f>IF(resultats_francais!E930="","",resultats_francais!E930)</f>
        <v/>
      </c>
      <c r="L930" s="59" t="str">
        <f>IF(resultats_francais!F930="","",resultats_francais!F930)</f>
        <v/>
      </c>
      <c r="M930" s="59" t="str">
        <f>IF(resultats_francais!G930="","",resultats_francais!G930)</f>
        <v/>
      </c>
      <c r="N930" s="59" t="str">
        <f>IF(resultats_francais!K930="","",resultats_francais!K930)</f>
        <v/>
      </c>
      <c r="O930" s="59" t="str">
        <f>IF(resultats_francais!L930="","",resultats_francais!L930)</f>
        <v/>
      </c>
      <c r="P930" s="59" t="str">
        <f>IF(resultats_francais!P930="","",resultats_francais!P930)</f>
        <v/>
      </c>
      <c r="Q930" s="59" t="str">
        <f>IF(resultats_francais!Q930="","",resultats_francais!Q930)</f>
        <v/>
      </c>
      <c r="R930" s="59" t="str">
        <f>IF(resultats_francais!R930="","",resultats_francais!R930)</f>
        <v/>
      </c>
      <c r="S930" s="59" t="str">
        <f>IF(resultats_francais!S930="","",resultats_francais!S930)</f>
        <v/>
      </c>
      <c r="T930" s="59" t="str">
        <f>IF(resultats_francais!T930="","",resultats_francais!T930)</f>
        <v/>
      </c>
      <c r="U930" s="59" t="str">
        <f>IF(resultats_francais!U930="","",resultats_francais!U930)</f>
        <v/>
      </c>
    </row>
    <row r="931" spans="1:21" ht="20.100000000000001" customHeight="1" thickBot="1">
      <c r="A931" s="63" t="str">
        <f>IF(resultats_francais!A931="","",resultats_francais!A931)</f>
        <v/>
      </c>
      <c r="B931" s="59" t="str">
        <f>IF(resultats_francais!B931="","",resultats_francais!B931)</f>
        <v/>
      </c>
      <c r="C931" s="59" t="str">
        <f>IF(resultats_francais!C931="","",resultats_francais!C931)</f>
        <v/>
      </c>
      <c r="D931" s="59" t="str">
        <f>IF(resultats_francais!D931="","",resultats_francais!D931)</f>
        <v/>
      </c>
      <c r="E931" s="59" t="str">
        <f>IF(resultats_francais!H931="","",resultats_francais!H931)</f>
        <v/>
      </c>
      <c r="F931" s="59" t="str">
        <f>IF(resultats_francais!I931="","",resultats_francais!I931)</f>
        <v/>
      </c>
      <c r="G931" s="59" t="str">
        <f>IF(resultats_francais!J931="","",resultats_francais!J931)</f>
        <v/>
      </c>
      <c r="H931" s="59" t="str">
        <f>IF(resultats_francais!M931="","",resultats_francais!M931)</f>
        <v/>
      </c>
      <c r="I931" s="59" t="str">
        <f>IF(resultats_francais!N931="","",resultats_francais!N931)</f>
        <v/>
      </c>
      <c r="J931" s="59" t="str">
        <f>IF(resultats_francais!O931="","",resultats_francais!O931)</f>
        <v/>
      </c>
      <c r="K931" s="59" t="str">
        <f>IF(resultats_francais!E931="","",resultats_francais!E931)</f>
        <v/>
      </c>
      <c r="L931" s="59" t="str">
        <f>IF(resultats_francais!F931="","",resultats_francais!F931)</f>
        <v/>
      </c>
      <c r="M931" s="59" t="str">
        <f>IF(resultats_francais!G931="","",resultats_francais!G931)</f>
        <v/>
      </c>
      <c r="N931" s="59" t="str">
        <f>IF(resultats_francais!K931="","",resultats_francais!K931)</f>
        <v/>
      </c>
      <c r="O931" s="59" t="str">
        <f>IF(resultats_francais!L931="","",resultats_francais!L931)</f>
        <v/>
      </c>
      <c r="P931" s="59" t="str">
        <f>IF(resultats_francais!P931="","",resultats_francais!P931)</f>
        <v/>
      </c>
      <c r="Q931" s="59" t="str">
        <f>IF(resultats_francais!Q931="","",resultats_francais!Q931)</f>
        <v/>
      </c>
      <c r="R931" s="59" t="str">
        <f>IF(resultats_francais!R931="","",resultats_francais!R931)</f>
        <v/>
      </c>
      <c r="S931" s="59" t="str">
        <f>IF(resultats_francais!S931="","",resultats_francais!S931)</f>
        <v/>
      </c>
      <c r="T931" s="59" t="str">
        <f>IF(resultats_francais!T931="","",resultats_francais!T931)</f>
        <v/>
      </c>
      <c r="U931" s="59" t="str">
        <f>IF(resultats_francais!U931="","",resultats_francais!U931)</f>
        <v/>
      </c>
    </row>
    <row r="932" spans="1:21" ht="20.100000000000001" customHeight="1" thickBot="1">
      <c r="A932" s="63" t="str">
        <f>IF(resultats_francais!A932="","",resultats_francais!A932)</f>
        <v/>
      </c>
      <c r="B932" s="59" t="str">
        <f>IF(resultats_francais!B932="","",resultats_francais!B932)</f>
        <v/>
      </c>
      <c r="C932" s="59" t="str">
        <f>IF(resultats_francais!C932="","",resultats_francais!C932)</f>
        <v/>
      </c>
      <c r="D932" s="59" t="str">
        <f>IF(resultats_francais!D932="","",resultats_francais!D932)</f>
        <v/>
      </c>
      <c r="E932" s="59" t="str">
        <f>IF(resultats_francais!H932="","",resultats_francais!H932)</f>
        <v/>
      </c>
      <c r="F932" s="59" t="str">
        <f>IF(resultats_francais!I932="","",resultats_francais!I932)</f>
        <v/>
      </c>
      <c r="G932" s="59" t="str">
        <f>IF(resultats_francais!J932="","",resultats_francais!J932)</f>
        <v/>
      </c>
      <c r="H932" s="59" t="str">
        <f>IF(resultats_francais!M932="","",resultats_francais!M932)</f>
        <v/>
      </c>
      <c r="I932" s="59" t="str">
        <f>IF(resultats_francais!N932="","",resultats_francais!N932)</f>
        <v/>
      </c>
      <c r="J932" s="59" t="str">
        <f>IF(resultats_francais!O932="","",resultats_francais!O932)</f>
        <v/>
      </c>
      <c r="K932" s="59" t="str">
        <f>IF(resultats_francais!E932="","",resultats_francais!E932)</f>
        <v/>
      </c>
      <c r="L932" s="59" t="str">
        <f>IF(resultats_francais!F932="","",resultats_francais!F932)</f>
        <v/>
      </c>
      <c r="M932" s="59" t="str">
        <f>IF(resultats_francais!G932="","",resultats_francais!G932)</f>
        <v/>
      </c>
      <c r="N932" s="59" t="str">
        <f>IF(resultats_francais!K932="","",resultats_francais!K932)</f>
        <v/>
      </c>
      <c r="O932" s="59" t="str">
        <f>IF(resultats_francais!L932="","",resultats_francais!L932)</f>
        <v/>
      </c>
      <c r="P932" s="59" t="str">
        <f>IF(resultats_francais!P932="","",resultats_francais!P932)</f>
        <v/>
      </c>
      <c r="Q932" s="59" t="str">
        <f>IF(resultats_francais!Q932="","",resultats_francais!Q932)</f>
        <v/>
      </c>
      <c r="R932" s="59" t="str">
        <f>IF(resultats_francais!R932="","",resultats_francais!R932)</f>
        <v/>
      </c>
      <c r="S932" s="59" t="str">
        <f>IF(resultats_francais!S932="","",resultats_francais!S932)</f>
        <v/>
      </c>
      <c r="T932" s="59" t="str">
        <f>IF(resultats_francais!T932="","",resultats_francais!T932)</f>
        <v/>
      </c>
      <c r="U932" s="59" t="str">
        <f>IF(resultats_francais!U932="","",resultats_francais!U932)</f>
        <v/>
      </c>
    </row>
    <row r="933" spans="1:21" ht="20.100000000000001" customHeight="1" thickBot="1">
      <c r="A933" s="63" t="str">
        <f>IF(resultats_francais!A933="","",resultats_francais!A933)</f>
        <v/>
      </c>
      <c r="B933" s="59" t="str">
        <f>IF(resultats_francais!B933="","",resultats_francais!B933)</f>
        <v/>
      </c>
      <c r="C933" s="59" t="str">
        <f>IF(resultats_francais!C933="","",resultats_francais!C933)</f>
        <v/>
      </c>
      <c r="D933" s="59" t="str">
        <f>IF(resultats_francais!D933="","",resultats_francais!D933)</f>
        <v/>
      </c>
      <c r="E933" s="59" t="str">
        <f>IF(resultats_francais!H933="","",resultats_francais!H933)</f>
        <v/>
      </c>
      <c r="F933" s="59" t="str">
        <f>IF(resultats_francais!I933="","",resultats_francais!I933)</f>
        <v/>
      </c>
      <c r="G933" s="59" t="str">
        <f>IF(resultats_francais!J933="","",resultats_francais!J933)</f>
        <v/>
      </c>
      <c r="H933" s="59" t="str">
        <f>IF(resultats_francais!M933="","",resultats_francais!M933)</f>
        <v/>
      </c>
      <c r="I933" s="59" t="str">
        <f>IF(resultats_francais!N933="","",resultats_francais!N933)</f>
        <v/>
      </c>
      <c r="J933" s="59" t="str">
        <f>IF(resultats_francais!O933="","",resultats_francais!O933)</f>
        <v/>
      </c>
      <c r="K933" s="59" t="str">
        <f>IF(resultats_francais!E933="","",resultats_francais!E933)</f>
        <v/>
      </c>
      <c r="L933" s="59" t="str">
        <f>IF(resultats_francais!F933="","",resultats_francais!F933)</f>
        <v/>
      </c>
      <c r="M933" s="59" t="str">
        <f>IF(resultats_francais!G933="","",resultats_francais!G933)</f>
        <v/>
      </c>
      <c r="N933" s="59" t="str">
        <f>IF(resultats_francais!K933="","",resultats_francais!K933)</f>
        <v/>
      </c>
      <c r="O933" s="59" t="str">
        <f>IF(resultats_francais!L933="","",resultats_francais!L933)</f>
        <v/>
      </c>
      <c r="P933" s="59" t="str">
        <f>IF(resultats_francais!P933="","",resultats_francais!P933)</f>
        <v/>
      </c>
      <c r="Q933" s="59" t="str">
        <f>IF(resultats_francais!Q933="","",resultats_francais!Q933)</f>
        <v/>
      </c>
      <c r="R933" s="59" t="str">
        <f>IF(resultats_francais!R933="","",resultats_francais!R933)</f>
        <v/>
      </c>
      <c r="S933" s="59" t="str">
        <f>IF(resultats_francais!S933="","",resultats_francais!S933)</f>
        <v/>
      </c>
      <c r="T933" s="59" t="str">
        <f>IF(resultats_francais!T933="","",resultats_francais!T933)</f>
        <v/>
      </c>
      <c r="U933" s="59" t="str">
        <f>IF(resultats_francais!U933="","",resultats_francais!U933)</f>
        <v/>
      </c>
    </row>
    <row r="934" spans="1:21" ht="20.100000000000001" customHeight="1" thickBot="1">
      <c r="A934" s="63" t="str">
        <f>IF(resultats_francais!A934="","",resultats_francais!A934)</f>
        <v/>
      </c>
      <c r="B934" s="59" t="str">
        <f>IF(resultats_francais!B934="","",resultats_francais!B934)</f>
        <v/>
      </c>
      <c r="C934" s="59" t="str">
        <f>IF(resultats_francais!C934="","",resultats_francais!C934)</f>
        <v/>
      </c>
      <c r="D934" s="59" t="str">
        <f>IF(resultats_francais!D934="","",resultats_francais!D934)</f>
        <v/>
      </c>
      <c r="E934" s="59" t="str">
        <f>IF(resultats_francais!H934="","",resultats_francais!H934)</f>
        <v/>
      </c>
      <c r="F934" s="59" t="str">
        <f>IF(resultats_francais!I934="","",resultats_francais!I934)</f>
        <v/>
      </c>
      <c r="G934" s="59" t="str">
        <f>IF(resultats_francais!J934="","",resultats_francais!J934)</f>
        <v/>
      </c>
      <c r="H934" s="59" t="str">
        <f>IF(resultats_francais!M934="","",resultats_francais!M934)</f>
        <v/>
      </c>
      <c r="I934" s="59" t="str">
        <f>IF(resultats_francais!N934="","",resultats_francais!N934)</f>
        <v/>
      </c>
      <c r="J934" s="59" t="str">
        <f>IF(resultats_francais!O934="","",resultats_francais!O934)</f>
        <v/>
      </c>
      <c r="K934" s="59" t="str">
        <f>IF(resultats_francais!E934="","",resultats_francais!E934)</f>
        <v/>
      </c>
      <c r="L934" s="59" t="str">
        <f>IF(resultats_francais!F934="","",resultats_francais!F934)</f>
        <v/>
      </c>
      <c r="M934" s="59" t="str">
        <f>IF(resultats_francais!G934="","",resultats_francais!G934)</f>
        <v/>
      </c>
      <c r="N934" s="59" t="str">
        <f>IF(resultats_francais!K934="","",resultats_francais!K934)</f>
        <v/>
      </c>
      <c r="O934" s="59" t="str">
        <f>IF(resultats_francais!L934="","",resultats_francais!L934)</f>
        <v/>
      </c>
      <c r="P934" s="59" t="str">
        <f>IF(resultats_francais!P934="","",resultats_francais!P934)</f>
        <v/>
      </c>
      <c r="Q934" s="59" t="str">
        <f>IF(resultats_francais!Q934="","",resultats_francais!Q934)</f>
        <v/>
      </c>
      <c r="R934" s="59" t="str">
        <f>IF(resultats_francais!R934="","",resultats_francais!R934)</f>
        <v/>
      </c>
      <c r="S934" s="59" t="str">
        <f>IF(resultats_francais!S934="","",resultats_francais!S934)</f>
        <v/>
      </c>
      <c r="T934" s="59" t="str">
        <f>IF(resultats_francais!T934="","",resultats_francais!T934)</f>
        <v/>
      </c>
      <c r="U934" s="59" t="str">
        <f>IF(resultats_francais!U934="","",resultats_francais!U934)</f>
        <v/>
      </c>
    </row>
    <row r="935" spans="1:21" ht="20.100000000000001" customHeight="1" thickBot="1">
      <c r="A935" s="63" t="str">
        <f>IF(resultats_francais!A935="","",resultats_francais!A935)</f>
        <v/>
      </c>
      <c r="B935" s="59" t="str">
        <f>IF(resultats_francais!B935="","",resultats_francais!B935)</f>
        <v/>
      </c>
      <c r="C935" s="59" t="str">
        <f>IF(resultats_francais!C935="","",resultats_francais!C935)</f>
        <v/>
      </c>
      <c r="D935" s="59" t="str">
        <f>IF(resultats_francais!D935="","",resultats_francais!D935)</f>
        <v/>
      </c>
      <c r="E935" s="59" t="str">
        <f>IF(resultats_francais!H935="","",resultats_francais!H935)</f>
        <v/>
      </c>
      <c r="F935" s="59" t="str">
        <f>IF(resultats_francais!I935="","",resultats_francais!I935)</f>
        <v/>
      </c>
      <c r="G935" s="59" t="str">
        <f>IF(resultats_francais!J935="","",resultats_francais!J935)</f>
        <v/>
      </c>
      <c r="H935" s="59" t="str">
        <f>IF(resultats_francais!M935="","",resultats_francais!M935)</f>
        <v/>
      </c>
      <c r="I935" s="59" t="str">
        <f>IF(resultats_francais!N935="","",resultats_francais!N935)</f>
        <v/>
      </c>
      <c r="J935" s="59" t="str">
        <f>IF(resultats_francais!O935="","",resultats_francais!O935)</f>
        <v/>
      </c>
      <c r="K935" s="59" t="str">
        <f>IF(resultats_francais!E935="","",resultats_francais!E935)</f>
        <v/>
      </c>
      <c r="L935" s="59" t="str">
        <f>IF(resultats_francais!F935="","",resultats_francais!F935)</f>
        <v/>
      </c>
      <c r="M935" s="59" t="str">
        <f>IF(resultats_francais!G935="","",resultats_francais!G935)</f>
        <v/>
      </c>
      <c r="N935" s="59" t="str">
        <f>IF(resultats_francais!K935="","",resultats_francais!K935)</f>
        <v/>
      </c>
      <c r="O935" s="59" t="str">
        <f>IF(resultats_francais!L935="","",resultats_francais!L935)</f>
        <v/>
      </c>
      <c r="P935" s="59" t="str">
        <f>IF(resultats_francais!P935="","",resultats_francais!P935)</f>
        <v/>
      </c>
      <c r="Q935" s="59" t="str">
        <f>IF(resultats_francais!Q935="","",resultats_francais!Q935)</f>
        <v/>
      </c>
      <c r="R935" s="59" t="str">
        <f>IF(resultats_francais!R935="","",resultats_francais!R935)</f>
        <v/>
      </c>
      <c r="S935" s="59" t="str">
        <f>IF(resultats_francais!S935="","",resultats_francais!S935)</f>
        <v/>
      </c>
      <c r="T935" s="59" t="str">
        <f>IF(resultats_francais!T935="","",resultats_francais!T935)</f>
        <v/>
      </c>
      <c r="U935" s="59" t="str">
        <f>IF(resultats_francais!U935="","",resultats_francais!U935)</f>
        <v/>
      </c>
    </row>
    <row r="936" spans="1:21" ht="20.100000000000001" customHeight="1" thickBot="1">
      <c r="A936" s="63" t="str">
        <f>IF(resultats_francais!A936="","",resultats_francais!A936)</f>
        <v/>
      </c>
      <c r="B936" s="59" t="str">
        <f>IF(resultats_francais!B936="","",resultats_francais!B936)</f>
        <v/>
      </c>
      <c r="C936" s="59" t="str">
        <f>IF(resultats_francais!C936="","",resultats_francais!C936)</f>
        <v/>
      </c>
      <c r="D936" s="59" t="str">
        <f>IF(resultats_francais!D936="","",resultats_francais!D936)</f>
        <v/>
      </c>
      <c r="E936" s="59" t="str">
        <f>IF(resultats_francais!H936="","",resultats_francais!H936)</f>
        <v/>
      </c>
      <c r="F936" s="59" t="str">
        <f>IF(resultats_francais!I936="","",resultats_francais!I936)</f>
        <v/>
      </c>
      <c r="G936" s="59" t="str">
        <f>IF(resultats_francais!J936="","",resultats_francais!J936)</f>
        <v/>
      </c>
      <c r="H936" s="59" t="str">
        <f>IF(resultats_francais!M936="","",resultats_francais!M936)</f>
        <v/>
      </c>
      <c r="I936" s="59" t="str">
        <f>IF(resultats_francais!N936="","",resultats_francais!N936)</f>
        <v/>
      </c>
      <c r="J936" s="59" t="str">
        <f>IF(resultats_francais!O936="","",resultats_francais!O936)</f>
        <v/>
      </c>
      <c r="K936" s="59" t="str">
        <f>IF(resultats_francais!E936="","",resultats_francais!E936)</f>
        <v/>
      </c>
      <c r="L936" s="59" t="str">
        <f>IF(resultats_francais!F936="","",resultats_francais!F936)</f>
        <v/>
      </c>
      <c r="M936" s="59" t="str">
        <f>IF(resultats_francais!G936="","",resultats_francais!G936)</f>
        <v/>
      </c>
      <c r="N936" s="59" t="str">
        <f>IF(resultats_francais!K936="","",resultats_francais!K936)</f>
        <v/>
      </c>
      <c r="O936" s="59" t="str">
        <f>IF(resultats_francais!L936="","",resultats_francais!L936)</f>
        <v/>
      </c>
      <c r="P936" s="59" t="str">
        <f>IF(resultats_francais!P936="","",resultats_francais!P936)</f>
        <v/>
      </c>
      <c r="Q936" s="59" t="str">
        <f>IF(resultats_francais!Q936="","",resultats_francais!Q936)</f>
        <v/>
      </c>
      <c r="R936" s="59" t="str">
        <f>IF(resultats_francais!R936="","",resultats_francais!R936)</f>
        <v/>
      </c>
      <c r="S936" s="59" t="str">
        <f>IF(resultats_francais!S936="","",resultats_francais!S936)</f>
        <v/>
      </c>
      <c r="T936" s="59" t="str">
        <f>IF(resultats_francais!T936="","",resultats_francais!T936)</f>
        <v/>
      </c>
      <c r="U936" s="59" t="str">
        <f>IF(resultats_francais!U936="","",resultats_francais!U936)</f>
        <v/>
      </c>
    </row>
    <row r="937" spans="1:21" ht="20.100000000000001" customHeight="1" thickBot="1">
      <c r="A937" s="63" t="str">
        <f>IF(resultats_francais!A937="","",resultats_francais!A937)</f>
        <v/>
      </c>
      <c r="B937" s="59" t="str">
        <f>IF(resultats_francais!B937="","",resultats_francais!B937)</f>
        <v/>
      </c>
      <c r="C937" s="59" t="str">
        <f>IF(resultats_francais!C937="","",resultats_francais!C937)</f>
        <v/>
      </c>
      <c r="D937" s="59" t="str">
        <f>IF(resultats_francais!D937="","",resultats_francais!D937)</f>
        <v/>
      </c>
      <c r="E937" s="59" t="str">
        <f>IF(resultats_francais!H937="","",resultats_francais!H937)</f>
        <v/>
      </c>
      <c r="F937" s="59" t="str">
        <f>IF(resultats_francais!I937="","",resultats_francais!I937)</f>
        <v/>
      </c>
      <c r="G937" s="59" t="str">
        <f>IF(resultats_francais!J937="","",resultats_francais!J937)</f>
        <v/>
      </c>
      <c r="H937" s="59" t="str">
        <f>IF(resultats_francais!M937="","",resultats_francais!M937)</f>
        <v/>
      </c>
      <c r="I937" s="59" t="str">
        <f>IF(resultats_francais!N937="","",resultats_francais!N937)</f>
        <v/>
      </c>
      <c r="J937" s="59" t="str">
        <f>IF(resultats_francais!O937="","",resultats_francais!O937)</f>
        <v/>
      </c>
      <c r="K937" s="59" t="str">
        <f>IF(resultats_francais!E937="","",resultats_francais!E937)</f>
        <v/>
      </c>
      <c r="L937" s="59" t="str">
        <f>IF(resultats_francais!F937="","",resultats_francais!F937)</f>
        <v/>
      </c>
      <c r="M937" s="59" t="str">
        <f>IF(resultats_francais!G937="","",resultats_francais!G937)</f>
        <v/>
      </c>
      <c r="N937" s="59" t="str">
        <f>IF(resultats_francais!K937="","",resultats_francais!K937)</f>
        <v/>
      </c>
      <c r="O937" s="59" t="str">
        <f>IF(resultats_francais!L937="","",resultats_francais!L937)</f>
        <v/>
      </c>
      <c r="P937" s="59" t="str">
        <f>IF(resultats_francais!P937="","",resultats_francais!P937)</f>
        <v/>
      </c>
      <c r="Q937" s="59" t="str">
        <f>IF(resultats_francais!Q937="","",resultats_francais!Q937)</f>
        <v/>
      </c>
      <c r="R937" s="59" t="str">
        <f>IF(resultats_francais!R937="","",resultats_francais!R937)</f>
        <v/>
      </c>
      <c r="S937" s="59" t="str">
        <f>IF(resultats_francais!S937="","",resultats_francais!S937)</f>
        <v/>
      </c>
      <c r="T937" s="59" t="str">
        <f>IF(resultats_francais!T937="","",resultats_francais!T937)</f>
        <v/>
      </c>
      <c r="U937" s="59" t="str">
        <f>IF(resultats_francais!U937="","",resultats_francais!U937)</f>
        <v/>
      </c>
    </row>
    <row r="938" spans="1:21" ht="20.100000000000001" customHeight="1" thickBot="1">
      <c r="A938" s="63" t="str">
        <f>IF(resultats_francais!A938="","",resultats_francais!A938)</f>
        <v/>
      </c>
      <c r="B938" s="59" t="str">
        <f>IF(resultats_francais!B938="","",resultats_francais!B938)</f>
        <v/>
      </c>
      <c r="C938" s="59" t="str">
        <f>IF(resultats_francais!C938="","",resultats_francais!C938)</f>
        <v/>
      </c>
      <c r="D938" s="59" t="str">
        <f>IF(resultats_francais!D938="","",resultats_francais!D938)</f>
        <v/>
      </c>
      <c r="E938" s="59" t="str">
        <f>IF(resultats_francais!H938="","",resultats_francais!H938)</f>
        <v/>
      </c>
      <c r="F938" s="59" t="str">
        <f>IF(resultats_francais!I938="","",resultats_francais!I938)</f>
        <v/>
      </c>
      <c r="G938" s="59" t="str">
        <f>IF(resultats_francais!J938="","",resultats_francais!J938)</f>
        <v/>
      </c>
      <c r="H938" s="59" t="str">
        <f>IF(resultats_francais!M938="","",resultats_francais!M938)</f>
        <v/>
      </c>
      <c r="I938" s="59" t="str">
        <f>IF(resultats_francais!N938="","",resultats_francais!N938)</f>
        <v/>
      </c>
      <c r="J938" s="59" t="str">
        <f>IF(resultats_francais!O938="","",resultats_francais!O938)</f>
        <v/>
      </c>
      <c r="K938" s="59" t="str">
        <f>IF(resultats_francais!E938="","",resultats_francais!E938)</f>
        <v/>
      </c>
      <c r="L938" s="59" t="str">
        <f>IF(resultats_francais!F938="","",resultats_francais!F938)</f>
        <v/>
      </c>
      <c r="M938" s="59" t="str">
        <f>IF(resultats_francais!G938="","",resultats_francais!G938)</f>
        <v/>
      </c>
      <c r="N938" s="59" t="str">
        <f>IF(resultats_francais!K938="","",resultats_francais!K938)</f>
        <v/>
      </c>
      <c r="O938" s="59" t="str">
        <f>IF(resultats_francais!L938="","",resultats_francais!L938)</f>
        <v/>
      </c>
      <c r="P938" s="59" t="str">
        <f>IF(resultats_francais!P938="","",resultats_francais!P938)</f>
        <v/>
      </c>
      <c r="Q938" s="59" t="str">
        <f>IF(resultats_francais!Q938="","",resultats_francais!Q938)</f>
        <v/>
      </c>
      <c r="R938" s="59" t="str">
        <f>IF(resultats_francais!R938="","",resultats_francais!R938)</f>
        <v/>
      </c>
      <c r="S938" s="59" t="str">
        <f>IF(resultats_francais!S938="","",resultats_francais!S938)</f>
        <v/>
      </c>
      <c r="T938" s="59" t="str">
        <f>IF(resultats_francais!T938="","",resultats_francais!T938)</f>
        <v/>
      </c>
      <c r="U938" s="59" t="str">
        <f>IF(resultats_francais!U938="","",resultats_francais!U938)</f>
        <v/>
      </c>
    </row>
    <row r="939" spans="1:21" ht="20.100000000000001" customHeight="1" thickBot="1">
      <c r="A939" s="63" t="str">
        <f>IF(resultats_francais!A939="","",resultats_francais!A939)</f>
        <v/>
      </c>
      <c r="B939" s="59" t="str">
        <f>IF(resultats_francais!B939="","",resultats_francais!B939)</f>
        <v/>
      </c>
      <c r="C939" s="59" t="str">
        <f>IF(resultats_francais!C939="","",resultats_francais!C939)</f>
        <v/>
      </c>
      <c r="D939" s="59" t="str">
        <f>IF(resultats_francais!D939="","",resultats_francais!D939)</f>
        <v/>
      </c>
      <c r="E939" s="59" t="str">
        <f>IF(resultats_francais!H939="","",resultats_francais!H939)</f>
        <v/>
      </c>
      <c r="F939" s="59" t="str">
        <f>IF(resultats_francais!I939="","",resultats_francais!I939)</f>
        <v/>
      </c>
      <c r="G939" s="59" t="str">
        <f>IF(resultats_francais!J939="","",resultats_francais!J939)</f>
        <v/>
      </c>
      <c r="H939" s="59" t="str">
        <f>IF(resultats_francais!M939="","",resultats_francais!M939)</f>
        <v/>
      </c>
      <c r="I939" s="59" t="str">
        <f>IF(resultats_francais!N939="","",resultats_francais!N939)</f>
        <v/>
      </c>
      <c r="J939" s="59" t="str">
        <f>IF(resultats_francais!O939="","",resultats_francais!O939)</f>
        <v/>
      </c>
      <c r="K939" s="59" t="str">
        <f>IF(resultats_francais!E939="","",resultats_francais!E939)</f>
        <v/>
      </c>
      <c r="L939" s="59" t="str">
        <f>IF(resultats_francais!F939="","",resultats_francais!F939)</f>
        <v/>
      </c>
      <c r="M939" s="59" t="str">
        <f>IF(resultats_francais!G939="","",resultats_francais!G939)</f>
        <v/>
      </c>
      <c r="N939" s="59" t="str">
        <f>IF(resultats_francais!K939="","",resultats_francais!K939)</f>
        <v/>
      </c>
      <c r="O939" s="59" t="str">
        <f>IF(resultats_francais!L939="","",resultats_francais!L939)</f>
        <v/>
      </c>
      <c r="P939" s="59" t="str">
        <f>IF(resultats_francais!P939="","",resultats_francais!P939)</f>
        <v/>
      </c>
      <c r="Q939" s="59" t="str">
        <f>IF(resultats_francais!Q939="","",resultats_francais!Q939)</f>
        <v/>
      </c>
      <c r="R939" s="59" t="str">
        <f>IF(resultats_francais!R939="","",resultats_francais!R939)</f>
        <v/>
      </c>
      <c r="S939" s="59" t="str">
        <f>IF(resultats_francais!S939="","",resultats_francais!S939)</f>
        <v/>
      </c>
      <c r="T939" s="59" t="str">
        <f>IF(resultats_francais!T939="","",resultats_francais!T939)</f>
        <v/>
      </c>
      <c r="U939" s="59" t="str">
        <f>IF(resultats_francais!U939="","",resultats_francais!U939)</f>
        <v/>
      </c>
    </row>
    <row r="940" spans="1:21" ht="20.100000000000001" customHeight="1" thickBot="1">
      <c r="A940" s="63" t="str">
        <f>IF(resultats_francais!A940="","",resultats_francais!A940)</f>
        <v/>
      </c>
      <c r="B940" s="59" t="str">
        <f>IF(resultats_francais!B940="","",resultats_francais!B940)</f>
        <v/>
      </c>
      <c r="C940" s="59" t="str">
        <f>IF(resultats_francais!C940="","",resultats_francais!C940)</f>
        <v/>
      </c>
      <c r="D940" s="59" t="str">
        <f>IF(resultats_francais!D940="","",resultats_francais!D940)</f>
        <v/>
      </c>
      <c r="E940" s="59" t="str">
        <f>IF(resultats_francais!H940="","",resultats_francais!H940)</f>
        <v/>
      </c>
      <c r="F940" s="59" t="str">
        <f>IF(resultats_francais!I940="","",resultats_francais!I940)</f>
        <v/>
      </c>
      <c r="G940" s="59" t="str">
        <f>IF(resultats_francais!J940="","",resultats_francais!J940)</f>
        <v/>
      </c>
      <c r="H940" s="59" t="str">
        <f>IF(resultats_francais!M940="","",resultats_francais!M940)</f>
        <v/>
      </c>
      <c r="I940" s="59" t="str">
        <f>IF(resultats_francais!N940="","",resultats_francais!N940)</f>
        <v/>
      </c>
      <c r="J940" s="59" t="str">
        <f>IF(resultats_francais!O940="","",resultats_francais!O940)</f>
        <v/>
      </c>
      <c r="K940" s="59" t="str">
        <f>IF(resultats_francais!E940="","",resultats_francais!E940)</f>
        <v/>
      </c>
      <c r="L940" s="59" t="str">
        <f>IF(resultats_francais!F940="","",resultats_francais!F940)</f>
        <v/>
      </c>
      <c r="M940" s="59" t="str">
        <f>IF(resultats_francais!G940="","",resultats_francais!G940)</f>
        <v/>
      </c>
      <c r="N940" s="59" t="str">
        <f>IF(resultats_francais!K940="","",resultats_francais!K940)</f>
        <v/>
      </c>
      <c r="O940" s="59" t="str">
        <f>IF(resultats_francais!L940="","",resultats_francais!L940)</f>
        <v/>
      </c>
      <c r="P940" s="59" t="str">
        <f>IF(resultats_francais!P940="","",resultats_francais!P940)</f>
        <v/>
      </c>
      <c r="Q940" s="59" t="str">
        <f>IF(resultats_francais!Q940="","",resultats_francais!Q940)</f>
        <v/>
      </c>
      <c r="R940" s="59" t="str">
        <f>IF(resultats_francais!R940="","",resultats_francais!R940)</f>
        <v/>
      </c>
      <c r="S940" s="59" t="str">
        <f>IF(resultats_francais!S940="","",resultats_francais!S940)</f>
        <v/>
      </c>
      <c r="T940" s="59" t="str">
        <f>IF(resultats_francais!T940="","",resultats_francais!T940)</f>
        <v/>
      </c>
      <c r="U940" s="59" t="str">
        <f>IF(resultats_francais!U940="","",resultats_francais!U940)</f>
        <v/>
      </c>
    </row>
    <row r="941" spans="1:21" ht="20.100000000000001" customHeight="1" thickBot="1">
      <c r="A941" s="63" t="str">
        <f>IF(resultats_francais!A941="","",resultats_francais!A941)</f>
        <v/>
      </c>
      <c r="B941" s="59" t="str">
        <f>IF(resultats_francais!B941="","",resultats_francais!B941)</f>
        <v/>
      </c>
      <c r="C941" s="59" t="str">
        <f>IF(resultats_francais!C941="","",resultats_francais!C941)</f>
        <v/>
      </c>
      <c r="D941" s="59" t="str">
        <f>IF(resultats_francais!D941="","",resultats_francais!D941)</f>
        <v/>
      </c>
      <c r="E941" s="59" t="str">
        <f>IF(resultats_francais!H941="","",resultats_francais!H941)</f>
        <v/>
      </c>
      <c r="F941" s="59" t="str">
        <f>IF(resultats_francais!I941="","",resultats_francais!I941)</f>
        <v/>
      </c>
      <c r="G941" s="59" t="str">
        <f>IF(resultats_francais!J941="","",resultats_francais!J941)</f>
        <v/>
      </c>
      <c r="H941" s="59" t="str">
        <f>IF(resultats_francais!M941="","",resultats_francais!M941)</f>
        <v/>
      </c>
      <c r="I941" s="59" t="str">
        <f>IF(resultats_francais!N941="","",resultats_francais!N941)</f>
        <v/>
      </c>
      <c r="J941" s="59" t="str">
        <f>IF(resultats_francais!O941="","",resultats_francais!O941)</f>
        <v/>
      </c>
      <c r="K941" s="59" t="str">
        <f>IF(resultats_francais!E941="","",resultats_francais!E941)</f>
        <v/>
      </c>
      <c r="L941" s="59" t="str">
        <f>IF(resultats_francais!F941="","",resultats_francais!F941)</f>
        <v/>
      </c>
      <c r="M941" s="59" t="str">
        <f>IF(resultats_francais!G941="","",resultats_francais!G941)</f>
        <v/>
      </c>
      <c r="N941" s="59" t="str">
        <f>IF(resultats_francais!K941="","",resultats_francais!K941)</f>
        <v/>
      </c>
      <c r="O941" s="59" t="str">
        <f>IF(resultats_francais!L941="","",resultats_francais!L941)</f>
        <v/>
      </c>
      <c r="P941" s="59" t="str">
        <f>IF(resultats_francais!P941="","",resultats_francais!P941)</f>
        <v/>
      </c>
      <c r="Q941" s="59" t="str">
        <f>IF(resultats_francais!Q941="","",resultats_francais!Q941)</f>
        <v/>
      </c>
      <c r="R941" s="59" t="str">
        <f>IF(resultats_francais!R941="","",resultats_francais!R941)</f>
        <v/>
      </c>
      <c r="S941" s="59" t="str">
        <f>IF(resultats_francais!S941="","",resultats_francais!S941)</f>
        <v/>
      </c>
      <c r="T941" s="59" t="str">
        <f>IF(resultats_francais!T941="","",resultats_francais!T941)</f>
        <v/>
      </c>
      <c r="U941" s="59" t="str">
        <f>IF(resultats_francais!U941="","",resultats_francais!U941)</f>
        <v/>
      </c>
    </row>
    <row r="942" spans="1:21" ht="20.100000000000001" customHeight="1" thickBot="1">
      <c r="A942" s="63" t="str">
        <f>IF(resultats_francais!A942="","",resultats_francais!A942)</f>
        <v/>
      </c>
      <c r="B942" s="59" t="str">
        <f>IF(resultats_francais!B942="","",resultats_francais!B942)</f>
        <v/>
      </c>
      <c r="C942" s="59" t="str">
        <f>IF(resultats_francais!C942="","",resultats_francais!C942)</f>
        <v/>
      </c>
      <c r="D942" s="59" t="str">
        <f>IF(resultats_francais!D942="","",resultats_francais!D942)</f>
        <v/>
      </c>
      <c r="E942" s="59" t="str">
        <f>IF(resultats_francais!H942="","",resultats_francais!H942)</f>
        <v/>
      </c>
      <c r="F942" s="59" t="str">
        <f>IF(resultats_francais!I942="","",resultats_francais!I942)</f>
        <v/>
      </c>
      <c r="G942" s="59" t="str">
        <f>IF(resultats_francais!J942="","",resultats_francais!J942)</f>
        <v/>
      </c>
      <c r="H942" s="59" t="str">
        <f>IF(resultats_francais!M942="","",resultats_francais!M942)</f>
        <v/>
      </c>
      <c r="I942" s="59" t="str">
        <f>IF(resultats_francais!N942="","",resultats_francais!N942)</f>
        <v/>
      </c>
      <c r="J942" s="59" t="str">
        <f>IF(resultats_francais!O942="","",resultats_francais!O942)</f>
        <v/>
      </c>
      <c r="K942" s="59" t="str">
        <f>IF(resultats_francais!E942="","",resultats_francais!E942)</f>
        <v/>
      </c>
      <c r="L942" s="59" t="str">
        <f>IF(resultats_francais!F942="","",resultats_francais!F942)</f>
        <v/>
      </c>
      <c r="M942" s="59" t="str">
        <f>IF(resultats_francais!G942="","",resultats_francais!G942)</f>
        <v/>
      </c>
      <c r="N942" s="59" t="str">
        <f>IF(resultats_francais!K942="","",resultats_francais!K942)</f>
        <v/>
      </c>
      <c r="O942" s="59" t="str">
        <f>IF(resultats_francais!L942="","",resultats_francais!L942)</f>
        <v/>
      </c>
      <c r="P942" s="59" t="str">
        <f>IF(resultats_francais!P942="","",resultats_francais!P942)</f>
        <v/>
      </c>
      <c r="Q942" s="59" t="str">
        <f>IF(resultats_francais!Q942="","",resultats_francais!Q942)</f>
        <v/>
      </c>
      <c r="R942" s="59" t="str">
        <f>IF(resultats_francais!R942="","",resultats_francais!R942)</f>
        <v/>
      </c>
      <c r="S942" s="59" t="str">
        <f>IF(resultats_francais!S942="","",resultats_francais!S942)</f>
        <v/>
      </c>
      <c r="T942" s="59" t="str">
        <f>IF(resultats_francais!T942="","",resultats_francais!T942)</f>
        <v/>
      </c>
      <c r="U942" s="59" t="str">
        <f>IF(resultats_francais!U942="","",resultats_francais!U942)</f>
        <v/>
      </c>
    </row>
    <row r="943" spans="1:21" ht="20.100000000000001" customHeight="1" thickBot="1">
      <c r="A943" s="63" t="str">
        <f>IF(resultats_francais!A943="","",resultats_francais!A943)</f>
        <v/>
      </c>
      <c r="B943" s="59" t="str">
        <f>IF(resultats_francais!B943="","",resultats_francais!B943)</f>
        <v/>
      </c>
      <c r="C943" s="59" t="str">
        <f>IF(resultats_francais!C943="","",resultats_francais!C943)</f>
        <v/>
      </c>
      <c r="D943" s="59" t="str">
        <f>IF(resultats_francais!D943="","",resultats_francais!D943)</f>
        <v/>
      </c>
      <c r="E943" s="59" t="str">
        <f>IF(resultats_francais!H943="","",resultats_francais!H943)</f>
        <v/>
      </c>
      <c r="F943" s="59" t="str">
        <f>IF(resultats_francais!I943="","",resultats_francais!I943)</f>
        <v/>
      </c>
      <c r="G943" s="59" t="str">
        <f>IF(resultats_francais!J943="","",resultats_francais!J943)</f>
        <v/>
      </c>
      <c r="H943" s="59" t="str">
        <f>IF(resultats_francais!M943="","",resultats_francais!M943)</f>
        <v/>
      </c>
      <c r="I943" s="59" t="str">
        <f>IF(resultats_francais!N943="","",resultats_francais!N943)</f>
        <v/>
      </c>
      <c r="J943" s="59" t="str">
        <f>IF(resultats_francais!O943="","",resultats_francais!O943)</f>
        <v/>
      </c>
      <c r="K943" s="59" t="str">
        <f>IF(resultats_francais!E943="","",resultats_francais!E943)</f>
        <v/>
      </c>
      <c r="L943" s="59" t="str">
        <f>IF(resultats_francais!F943="","",resultats_francais!F943)</f>
        <v/>
      </c>
      <c r="M943" s="59" t="str">
        <f>IF(resultats_francais!G943="","",resultats_francais!G943)</f>
        <v/>
      </c>
      <c r="N943" s="59" t="str">
        <f>IF(resultats_francais!K943="","",resultats_francais!K943)</f>
        <v/>
      </c>
      <c r="O943" s="59" t="str">
        <f>IF(resultats_francais!L943="","",resultats_francais!L943)</f>
        <v/>
      </c>
      <c r="P943" s="59" t="str">
        <f>IF(resultats_francais!P943="","",resultats_francais!P943)</f>
        <v/>
      </c>
      <c r="Q943" s="59" t="str">
        <f>IF(resultats_francais!Q943="","",resultats_francais!Q943)</f>
        <v/>
      </c>
      <c r="R943" s="59" t="str">
        <f>IF(resultats_francais!R943="","",resultats_francais!R943)</f>
        <v/>
      </c>
      <c r="S943" s="59" t="str">
        <f>IF(resultats_francais!S943="","",resultats_francais!S943)</f>
        <v/>
      </c>
      <c r="T943" s="59" t="str">
        <f>IF(resultats_francais!T943="","",resultats_francais!T943)</f>
        <v/>
      </c>
      <c r="U943" s="59" t="str">
        <f>IF(resultats_francais!U943="","",resultats_francais!U943)</f>
        <v/>
      </c>
    </row>
    <row r="944" spans="1:21" ht="20.100000000000001" customHeight="1" thickBot="1">
      <c r="A944" s="63" t="str">
        <f>IF(resultats_francais!A944="","",resultats_francais!A944)</f>
        <v/>
      </c>
      <c r="B944" s="59" t="str">
        <f>IF(resultats_francais!B944="","",resultats_francais!B944)</f>
        <v/>
      </c>
      <c r="C944" s="59" t="str">
        <f>IF(resultats_francais!C944="","",resultats_francais!C944)</f>
        <v/>
      </c>
      <c r="D944" s="59" t="str">
        <f>IF(resultats_francais!D944="","",resultats_francais!D944)</f>
        <v/>
      </c>
      <c r="E944" s="59" t="str">
        <f>IF(resultats_francais!H944="","",resultats_francais!H944)</f>
        <v/>
      </c>
      <c r="F944" s="59" t="str">
        <f>IF(resultats_francais!I944="","",resultats_francais!I944)</f>
        <v/>
      </c>
      <c r="G944" s="59" t="str">
        <f>IF(resultats_francais!J944="","",resultats_francais!J944)</f>
        <v/>
      </c>
      <c r="H944" s="59" t="str">
        <f>IF(resultats_francais!M944="","",resultats_francais!M944)</f>
        <v/>
      </c>
      <c r="I944" s="59" t="str">
        <f>IF(resultats_francais!N944="","",resultats_francais!N944)</f>
        <v/>
      </c>
      <c r="J944" s="59" t="str">
        <f>IF(resultats_francais!O944="","",resultats_francais!O944)</f>
        <v/>
      </c>
      <c r="K944" s="59" t="str">
        <f>IF(resultats_francais!E944="","",resultats_francais!E944)</f>
        <v/>
      </c>
      <c r="L944" s="59" t="str">
        <f>IF(resultats_francais!F944="","",resultats_francais!F944)</f>
        <v/>
      </c>
      <c r="M944" s="59" t="str">
        <f>IF(resultats_francais!G944="","",resultats_francais!G944)</f>
        <v/>
      </c>
      <c r="N944" s="59" t="str">
        <f>IF(resultats_francais!K944="","",resultats_francais!K944)</f>
        <v/>
      </c>
      <c r="O944" s="59" t="str">
        <f>IF(resultats_francais!L944="","",resultats_francais!L944)</f>
        <v/>
      </c>
      <c r="P944" s="59" t="str">
        <f>IF(resultats_francais!P944="","",resultats_francais!P944)</f>
        <v/>
      </c>
      <c r="Q944" s="59" t="str">
        <f>IF(resultats_francais!Q944="","",resultats_francais!Q944)</f>
        <v/>
      </c>
      <c r="R944" s="59" t="str">
        <f>IF(resultats_francais!R944="","",resultats_francais!R944)</f>
        <v/>
      </c>
      <c r="S944" s="59" t="str">
        <f>IF(resultats_francais!S944="","",resultats_francais!S944)</f>
        <v/>
      </c>
      <c r="T944" s="59" t="str">
        <f>IF(resultats_francais!T944="","",resultats_francais!T944)</f>
        <v/>
      </c>
      <c r="U944" s="59" t="str">
        <f>IF(resultats_francais!U944="","",resultats_francais!U944)</f>
        <v/>
      </c>
    </row>
    <row r="945" spans="1:21" ht="20.100000000000001" customHeight="1" thickBot="1">
      <c r="A945" s="63" t="str">
        <f>IF(resultats_francais!A945="","",resultats_francais!A945)</f>
        <v/>
      </c>
      <c r="B945" s="59" t="str">
        <f>IF(resultats_francais!B945="","",resultats_francais!B945)</f>
        <v/>
      </c>
      <c r="C945" s="59" t="str">
        <f>IF(resultats_francais!C945="","",resultats_francais!C945)</f>
        <v/>
      </c>
      <c r="D945" s="59" t="str">
        <f>IF(resultats_francais!D945="","",resultats_francais!D945)</f>
        <v/>
      </c>
      <c r="E945" s="59" t="str">
        <f>IF(resultats_francais!H945="","",resultats_francais!H945)</f>
        <v/>
      </c>
      <c r="F945" s="59" t="str">
        <f>IF(resultats_francais!I945="","",resultats_francais!I945)</f>
        <v/>
      </c>
      <c r="G945" s="59" t="str">
        <f>IF(resultats_francais!J945="","",resultats_francais!J945)</f>
        <v/>
      </c>
      <c r="H945" s="59" t="str">
        <f>IF(resultats_francais!M945="","",resultats_francais!M945)</f>
        <v/>
      </c>
      <c r="I945" s="59" t="str">
        <f>IF(resultats_francais!N945="","",resultats_francais!N945)</f>
        <v/>
      </c>
      <c r="J945" s="59" t="str">
        <f>IF(resultats_francais!O945="","",resultats_francais!O945)</f>
        <v/>
      </c>
      <c r="K945" s="59" t="str">
        <f>IF(resultats_francais!E945="","",resultats_francais!E945)</f>
        <v/>
      </c>
      <c r="L945" s="59" t="str">
        <f>IF(resultats_francais!F945="","",resultats_francais!F945)</f>
        <v/>
      </c>
      <c r="M945" s="59" t="str">
        <f>IF(resultats_francais!G945="","",resultats_francais!G945)</f>
        <v/>
      </c>
      <c r="N945" s="59" t="str">
        <f>IF(resultats_francais!K945="","",resultats_francais!K945)</f>
        <v/>
      </c>
      <c r="O945" s="59" t="str">
        <f>IF(resultats_francais!L945="","",resultats_francais!L945)</f>
        <v/>
      </c>
      <c r="P945" s="59" t="str">
        <f>IF(resultats_francais!P945="","",resultats_francais!P945)</f>
        <v/>
      </c>
      <c r="Q945" s="59" t="str">
        <f>IF(resultats_francais!Q945="","",resultats_francais!Q945)</f>
        <v/>
      </c>
      <c r="R945" s="59" t="str">
        <f>IF(resultats_francais!R945="","",resultats_francais!R945)</f>
        <v/>
      </c>
      <c r="S945" s="59" t="str">
        <f>IF(resultats_francais!S945="","",resultats_francais!S945)</f>
        <v/>
      </c>
      <c r="T945" s="59" t="str">
        <f>IF(resultats_francais!T945="","",resultats_francais!T945)</f>
        <v/>
      </c>
      <c r="U945" s="59" t="str">
        <f>IF(resultats_francais!U945="","",resultats_francais!U945)</f>
        <v/>
      </c>
    </row>
    <row r="946" spans="1:21" ht="20.100000000000001" customHeight="1" thickBot="1">
      <c r="A946" s="63" t="str">
        <f>IF(resultats_francais!A946="","",resultats_francais!A946)</f>
        <v/>
      </c>
      <c r="B946" s="59" t="str">
        <f>IF(resultats_francais!B946="","",resultats_francais!B946)</f>
        <v/>
      </c>
      <c r="C946" s="59" t="str">
        <f>IF(resultats_francais!C946="","",resultats_francais!C946)</f>
        <v/>
      </c>
      <c r="D946" s="59" t="str">
        <f>IF(resultats_francais!D946="","",resultats_francais!D946)</f>
        <v/>
      </c>
      <c r="E946" s="59" t="str">
        <f>IF(resultats_francais!H946="","",resultats_francais!H946)</f>
        <v/>
      </c>
      <c r="F946" s="59" t="str">
        <f>IF(resultats_francais!I946="","",resultats_francais!I946)</f>
        <v/>
      </c>
      <c r="G946" s="59" t="str">
        <f>IF(resultats_francais!J946="","",resultats_francais!J946)</f>
        <v/>
      </c>
      <c r="H946" s="59" t="str">
        <f>IF(resultats_francais!M946="","",resultats_francais!M946)</f>
        <v/>
      </c>
      <c r="I946" s="59" t="str">
        <f>IF(resultats_francais!N946="","",resultats_francais!N946)</f>
        <v/>
      </c>
      <c r="J946" s="59" t="str">
        <f>IF(resultats_francais!O946="","",resultats_francais!O946)</f>
        <v/>
      </c>
      <c r="K946" s="59" t="str">
        <f>IF(resultats_francais!E946="","",resultats_francais!E946)</f>
        <v/>
      </c>
      <c r="L946" s="59" t="str">
        <f>IF(resultats_francais!F946="","",resultats_francais!F946)</f>
        <v/>
      </c>
      <c r="M946" s="59" t="str">
        <f>IF(resultats_francais!G946="","",resultats_francais!G946)</f>
        <v/>
      </c>
      <c r="N946" s="59" t="str">
        <f>IF(resultats_francais!K946="","",resultats_francais!K946)</f>
        <v/>
      </c>
      <c r="O946" s="59" t="str">
        <f>IF(resultats_francais!L946="","",resultats_francais!L946)</f>
        <v/>
      </c>
      <c r="P946" s="59" t="str">
        <f>IF(resultats_francais!P946="","",resultats_francais!P946)</f>
        <v/>
      </c>
      <c r="Q946" s="59" t="str">
        <f>IF(resultats_francais!Q946="","",resultats_francais!Q946)</f>
        <v/>
      </c>
      <c r="R946" s="59" t="str">
        <f>IF(resultats_francais!R946="","",resultats_francais!R946)</f>
        <v/>
      </c>
      <c r="S946" s="59" t="str">
        <f>IF(resultats_francais!S946="","",resultats_francais!S946)</f>
        <v/>
      </c>
      <c r="T946" s="59" t="str">
        <f>IF(resultats_francais!T946="","",resultats_francais!T946)</f>
        <v/>
      </c>
      <c r="U946" s="59" t="str">
        <f>IF(resultats_francais!U946="","",resultats_francais!U946)</f>
        <v/>
      </c>
    </row>
    <row r="947" spans="1:21" ht="20.100000000000001" customHeight="1" thickBot="1">
      <c r="A947" s="63" t="str">
        <f>IF(resultats_francais!A947="","",resultats_francais!A947)</f>
        <v/>
      </c>
      <c r="B947" s="59" t="str">
        <f>IF(resultats_francais!B947="","",resultats_francais!B947)</f>
        <v/>
      </c>
      <c r="C947" s="59" t="str">
        <f>IF(resultats_francais!C947="","",resultats_francais!C947)</f>
        <v/>
      </c>
      <c r="D947" s="59" t="str">
        <f>IF(resultats_francais!D947="","",resultats_francais!D947)</f>
        <v/>
      </c>
      <c r="E947" s="59" t="str">
        <f>IF(resultats_francais!H947="","",resultats_francais!H947)</f>
        <v/>
      </c>
      <c r="F947" s="59" t="str">
        <f>IF(resultats_francais!I947="","",resultats_francais!I947)</f>
        <v/>
      </c>
      <c r="G947" s="59" t="str">
        <f>IF(resultats_francais!J947="","",resultats_francais!J947)</f>
        <v/>
      </c>
      <c r="H947" s="59" t="str">
        <f>IF(resultats_francais!M947="","",resultats_francais!M947)</f>
        <v/>
      </c>
      <c r="I947" s="59" t="str">
        <f>IF(resultats_francais!N947="","",resultats_francais!N947)</f>
        <v/>
      </c>
      <c r="J947" s="59" t="str">
        <f>IF(resultats_francais!O947="","",resultats_francais!O947)</f>
        <v/>
      </c>
      <c r="K947" s="59" t="str">
        <f>IF(resultats_francais!E947="","",resultats_francais!E947)</f>
        <v/>
      </c>
      <c r="L947" s="59" t="str">
        <f>IF(resultats_francais!F947="","",resultats_francais!F947)</f>
        <v/>
      </c>
      <c r="M947" s="59" t="str">
        <f>IF(resultats_francais!G947="","",resultats_francais!G947)</f>
        <v/>
      </c>
      <c r="N947" s="59" t="str">
        <f>IF(resultats_francais!K947="","",resultats_francais!K947)</f>
        <v/>
      </c>
      <c r="O947" s="59" t="str">
        <f>IF(resultats_francais!L947="","",resultats_francais!L947)</f>
        <v/>
      </c>
      <c r="P947" s="59" t="str">
        <f>IF(resultats_francais!P947="","",resultats_francais!P947)</f>
        <v/>
      </c>
      <c r="Q947" s="59" t="str">
        <f>IF(resultats_francais!Q947="","",resultats_francais!Q947)</f>
        <v/>
      </c>
      <c r="R947" s="59" t="str">
        <f>IF(resultats_francais!R947="","",resultats_francais!R947)</f>
        <v/>
      </c>
      <c r="S947" s="59" t="str">
        <f>IF(resultats_francais!S947="","",resultats_francais!S947)</f>
        <v/>
      </c>
      <c r="T947" s="59" t="str">
        <f>IF(resultats_francais!T947="","",resultats_francais!T947)</f>
        <v/>
      </c>
      <c r="U947" s="59" t="str">
        <f>IF(resultats_francais!U947="","",resultats_francais!U947)</f>
        <v/>
      </c>
    </row>
    <row r="948" spans="1:21" ht="20.100000000000001" customHeight="1" thickBot="1">
      <c r="A948" s="63" t="str">
        <f>IF(resultats_francais!A948="","",resultats_francais!A948)</f>
        <v/>
      </c>
      <c r="B948" s="59" t="str">
        <f>IF(resultats_francais!B948="","",resultats_francais!B948)</f>
        <v/>
      </c>
      <c r="C948" s="59" t="str">
        <f>IF(resultats_francais!C948="","",resultats_francais!C948)</f>
        <v/>
      </c>
      <c r="D948" s="59" t="str">
        <f>IF(resultats_francais!D948="","",resultats_francais!D948)</f>
        <v/>
      </c>
      <c r="E948" s="59" t="str">
        <f>IF(resultats_francais!H948="","",resultats_francais!H948)</f>
        <v/>
      </c>
      <c r="F948" s="59" t="str">
        <f>IF(resultats_francais!I948="","",resultats_francais!I948)</f>
        <v/>
      </c>
      <c r="G948" s="59" t="str">
        <f>IF(resultats_francais!J948="","",resultats_francais!J948)</f>
        <v/>
      </c>
      <c r="H948" s="59" t="str">
        <f>IF(resultats_francais!M948="","",resultats_francais!M948)</f>
        <v/>
      </c>
      <c r="I948" s="59" t="str">
        <f>IF(resultats_francais!N948="","",resultats_francais!N948)</f>
        <v/>
      </c>
      <c r="J948" s="59" t="str">
        <f>IF(resultats_francais!O948="","",resultats_francais!O948)</f>
        <v/>
      </c>
      <c r="K948" s="59" t="str">
        <f>IF(resultats_francais!E948="","",resultats_francais!E948)</f>
        <v/>
      </c>
      <c r="L948" s="59" t="str">
        <f>IF(resultats_francais!F948="","",resultats_francais!F948)</f>
        <v/>
      </c>
      <c r="M948" s="59" t="str">
        <f>IF(resultats_francais!G948="","",resultats_francais!G948)</f>
        <v/>
      </c>
      <c r="N948" s="59" t="str">
        <f>IF(resultats_francais!K948="","",resultats_francais!K948)</f>
        <v/>
      </c>
      <c r="O948" s="59" t="str">
        <f>IF(resultats_francais!L948="","",resultats_francais!L948)</f>
        <v/>
      </c>
      <c r="P948" s="59" t="str">
        <f>IF(resultats_francais!P948="","",resultats_francais!P948)</f>
        <v/>
      </c>
      <c r="Q948" s="59" t="str">
        <f>IF(resultats_francais!Q948="","",resultats_francais!Q948)</f>
        <v/>
      </c>
      <c r="R948" s="59" t="str">
        <f>IF(resultats_francais!R948="","",resultats_francais!R948)</f>
        <v/>
      </c>
      <c r="S948" s="59" t="str">
        <f>IF(resultats_francais!S948="","",resultats_francais!S948)</f>
        <v/>
      </c>
      <c r="T948" s="59" t="str">
        <f>IF(resultats_francais!T948="","",resultats_francais!T948)</f>
        <v/>
      </c>
      <c r="U948" s="59" t="str">
        <f>IF(resultats_francais!U948="","",resultats_francais!U948)</f>
        <v/>
      </c>
    </row>
    <row r="949" spans="1:21" ht="20.100000000000001" customHeight="1" thickBot="1">
      <c r="A949" s="63" t="str">
        <f>IF(resultats_francais!A949="","",resultats_francais!A949)</f>
        <v/>
      </c>
      <c r="B949" s="59" t="str">
        <f>IF(resultats_francais!B949="","",resultats_francais!B949)</f>
        <v/>
      </c>
      <c r="C949" s="59" t="str">
        <f>IF(resultats_francais!C949="","",resultats_francais!C949)</f>
        <v/>
      </c>
      <c r="D949" s="59" t="str">
        <f>IF(resultats_francais!D949="","",resultats_francais!D949)</f>
        <v/>
      </c>
      <c r="E949" s="59" t="str">
        <f>IF(resultats_francais!H949="","",resultats_francais!H949)</f>
        <v/>
      </c>
      <c r="F949" s="59" t="str">
        <f>IF(resultats_francais!I949="","",resultats_francais!I949)</f>
        <v/>
      </c>
      <c r="G949" s="59" t="str">
        <f>IF(resultats_francais!J949="","",resultats_francais!J949)</f>
        <v/>
      </c>
      <c r="H949" s="59" t="str">
        <f>IF(resultats_francais!M949="","",resultats_francais!M949)</f>
        <v/>
      </c>
      <c r="I949" s="59" t="str">
        <f>IF(resultats_francais!N949="","",resultats_francais!N949)</f>
        <v/>
      </c>
      <c r="J949" s="59" t="str">
        <f>IF(resultats_francais!O949="","",resultats_francais!O949)</f>
        <v/>
      </c>
      <c r="K949" s="59" t="str">
        <f>IF(resultats_francais!E949="","",resultats_francais!E949)</f>
        <v/>
      </c>
      <c r="L949" s="59" t="str">
        <f>IF(resultats_francais!F949="","",resultats_francais!F949)</f>
        <v/>
      </c>
      <c r="M949" s="59" t="str">
        <f>IF(resultats_francais!G949="","",resultats_francais!G949)</f>
        <v/>
      </c>
      <c r="N949" s="59" t="str">
        <f>IF(resultats_francais!K949="","",resultats_francais!K949)</f>
        <v/>
      </c>
      <c r="O949" s="59" t="str">
        <f>IF(resultats_francais!L949="","",resultats_francais!L949)</f>
        <v/>
      </c>
      <c r="P949" s="59" t="str">
        <f>IF(resultats_francais!P949="","",resultats_francais!P949)</f>
        <v/>
      </c>
      <c r="Q949" s="59" t="str">
        <f>IF(resultats_francais!Q949="","",resultats_francais!Q949)</f>
        <v/>
      </c>
      <c r="R949" s="59" t="str">
        <f>IF(resultats_francais!R949="","",resultats_francais!R949)</f>
        <v/>
      </c>
      <c r="S949" s="59" t="str">
        <f>IF(resultats_francais!S949="","",resultats_francais!S949)</f>
        <v/>
      </c>
      <c r="T949" s="59" t="str">
        <f>IF(resultats_francais!T949="","",resultats_francais!T949)</f>
        <v/>
      </c>
      <c r="U949" s="59" t="str">
        <f>IF(resultats_francais!U949="","",resultats_francais!U949)</f>
        <v/>
      </c>
    </row>
    <row r="950" spans="1:21" ht="20.100000000000001" customHeight="1" thickBot="1">
      <c r="A950" s="63" t="str">
        <f>IF(resultats_francais!A950="","",resultats_francais!A950)</f>
        <v/>
      </c>
      <c r="B950" s="59" t="str">
        <f>IF(resultats_francais!B950="","",resultats_francais!B950)</f>
        <v/>
      </c>
      <c r="C950" s="59" t="str">
        <f>IF(resultats_francais!C950="","",resultats_francais!C950)</f>
        <v/>
      </c>
      <c r="D950" s="59" t="str">
        <f>IF(resultats_francais!D950="","",resultats_francais!D950)</f>
        <v/>
      </c>
      <c r="E950" s="59" t="str">
        <f>IF(resultats_francais!H950="","",resultats_francais!H950)</f>
        <v/>
      </c>
      <c r="F950" s="59" t="str">
        <f>IF(resultats_francais!I950="","",resultats_francais!I950)</f>
        <v/>
      </c>
      <c r="G950" s="59" t="str">
        <f>IF(resultats_francais!J950="","",resultats_francais!J950)</f>
        <v/>
      </c>
      <c r="H950" s="59" t="str">
        <f>IF(resultats_francais!M950="","",resultats_francais!M950)</f>
        <v/>
      </c>
      <c r="I950" s="59" t="str">
        <f>IF(resultats_francais!N950="","",resultats_francais!N950)</f>
        <v/>
      </c>
      <c r="J950" s="59" t="str">
        <f>IF(resultats_francais!O950="","",resultats_francais!O950)</f>
        <v/>
      </c>
      <c r="K950" s="59" t="str">
        <f>IF(resultats_francais!E950="","",resultats_francais!E950)</f>
        <v/>
      </c>
      <c r="L950" s="59" t="str">
        <f>IF(resultats_francais!F950="","",resultats_francais!F950)</f>
        <v/>
      </c>
      <c r="M950" s="59" t="str">
        <f>IF(resultats_francais!G950="","",resultats_francais!G950)</f>
        <v/>
      </c>
      <c r="N950" s="59" t="str">
        <f>IF(resultats_francais!K950="","",resultats_francais!K950)</f>
        <v/>
      </c>
      <c r="O950" s="59" t="str">
        <f>IF(resultats_francais!L950="","",resultats_francais!L950)</f>
        <v/>
      </c>
      <c r="P950" s="59" t="str">
        <f>IF(resultats_francais!P950="","",resultats_francais!P950)</f>
        <v/>
      </c>
      <c r="Q950" s="59" t="str">
        <f>IF(resultats_francais!Q950="","",resultats_francais!Q950)</f>
        <v/>
      </c>
      <c r="R950" s="59" t="str">
        <f>IF(resultats_francais!R950="","",resultats_francais!R950)</f>
        <v/>
      </c>
      <c r="S950" s="59" t="str">
        <f>IF(resultats_francais!S950="","",resultats_francais!S950)</f>
        <v/>
      </c>
      <c r="T950" s="59" t="str">
        <f>IF(resultats_francais!T950="","",resultats_francais!T950)</f>
        <v/>
      </c>
      <c r="U950" s="59" t="str">
        <f>IF(resultats_francais!U950="","",resultats_francais!U950)</f>
        <v/>
      </c>
    </row>
    <row r="951" spans="1:21" ht="20.100000000000001" customHeight="1" thickBot="1">
      <c r="A951" s="63" t="str">
        <f>IF(resultats_francais!A951="","",resultats_francais!A951)</f>
        <v/>
      </c>
      <c r="B951" s="59" t="str">
        <f>IF(resultats_francais!B951="","",resultats_francais!B951)</f>
        <v/>
      </c>
      <c r="C951" s="59" t="str">
        <f>IF(resultats_francais!C951="","",resultats_francais!C951)</f>
        <v/>
      </c>
      <c r="D951" s="59" t="str">
        <f>IF(resultats_francais!D951="","",resultats_francais!D951)</f>
        <v/>
      </c>
      <c r="E951" s="59" t="str">
        <f>IF(resultats_francais!H951="","",resultats_francais!H951)</f>
        <v/>
      </c>
      <c r="F951" s="59" t="str">
        <f>IF(resultats_francais!I951="","",resultats_francais!I951)</f>
        <v/>
      </c>
      <c r="G951" s="59" t="str">
        <f>IF(resultats_francais!J951="","",resultats_francais!J951)</f>
        <v/>
      </c>
      <c r="H951" s="59" t="str">
        <f>IF(resultats_francais!M951="","",resultats_francais!M951)</f>
        <v/>
      </c>
      <c r="I951" s="59" t="str">
        <f>IF(resultats_francais!N951="","",resultats_francais!N951)</f>
        <v/>
      </c>
      <c r="J951" s="59" t="str">
        <f>IF(resultats_francais!O951="","",resultats_francais!O951)</f>
        <v/>
      </c>
      <c r="K951" s="59" t="str">
        <f>IF(resultats_francais!E951="","",resultats_francais!E951)</f>
        <v/>
      </c>
      <c r="L951" s="59" t="str">
        <f>IF(resultats_francais!F951="","",resultats_francais!F951)</f>
        <v/>
      </c>
      <c r="M951" s="59" t="str">
        <f>IF(resultats_francais!G951="","",resultats_francais!G951)</f>
        <v/>
      </c>
      <c r="N951" s="59" t="str">
        <f>IF(resultats_francais!K951="","",resultats_francais!K951)</f>
        <v/>
      </c>
      <c r="O951" s="59" t="str">
        <f>IF(resultats_francais!L951="","",resultats_francais!L951)</f>
        <v/>
      </c>
      <c r="P951" s="59" t="str">
        <f>IF(resultats_francais!P951="","",resultats_francais!P951)</f>
        <v/>
      </c>
      <c r="Q951" s="59" t="str">
        <f>IF(resultats_francais!Q951="","",resultats_francais!Q951)</f>
        <v/>
      </c>
      <c r="R951" s="59" t="str">
        <f>IF(resultats_francais!R951="","",resultats_francais!R951)</f>
        <v/>
      </c>
      <c r="S951" s="59" t="str">
        <f>IF(resultats_francais!S951="","",resultats_francais!S951)</f>
        <v/>
      </c>
      <c r="T951" s="59" t="str">
        <f>IF(resultats_francais!T951="","",resultats_francais!T951)</f>
        <v/>
      </c>
      <c r="U951" s="59" t="str">
        <f>IF(resultats_francais!U951="","",resultats_francais!U951)</f>
        <v/>
      </c>
    </row>
    <row r="952" spans="1:21" ht="20.100000000000001" customHeight="1" thickBot="1">
      <c r="A952" s="63" t="str">
        <f>IF(resultats_francais!A952="","",resultats_francais!A952)</f>
        <v/>
      </c>
      <c r="B952" s="59" t="str">
        <f>IF(resultats_francais!B952="","",resultats_francais!B952)</f>
        <v/>
      </c>
      <c r="C952" s="59" t="str">
        <f>IF(resultats_francais!C952="","",resultats_francais!C952)</f>
        <v/>
      </c>
      <c r="D952" s="59" t="str">
        <f>IF(resultats_francais!D952="","",resultats_francais!D952)</f>
        <v/>
      </c>
      <c r="E952" s="59" t="str">
        <f>IF(resultats_francais!H952="","",resultats_francais!H952)</f>
        <v/>
      </c>
      <c r="F952" s="59" t="str">
        <f>IF(resultats_francais!I952="","",resultats_francais!I952)</f>
        <v/>
      </c>
      <c r="G952" s="59" t="str">
        <f>IF(resultats_francais!J952="","",resultats_francais!J952)</f>
        <v/>
      </c>
      <c r="H952" s="59" t="str">
        <f>IF(resultats_francais!M952="","",resultats_francais!M952)</f>
        <v/>
      </c>
      <c r="I952" s="59" t="str">
        <f>IF(resultats_francais!N952="","",resultats_francais!N952)</f>
        <v/>
      </c>
      <c r="J952" s="59" t="str">
        <f>IF(resultats_francais!O952="","",resultats_francais!O952)</f>
        <v/>
      </c>
      <c r="K952" s="59" t="str">
        <f>IF(resultats_francais!E952="","",resultats_francais!E952)</f>
        <v/>
      </c>
      <c r="L952" s="59" t="str">
        <f>IF(resultats_francais!F952="","",resultats_francais!F952)</f>
        <v/>
      </c>
      <c r="M952" s="59" t="str">
        <f>IF(resultats_francais!G952="","",resultats_francais!G952)</f>
        <v/>
      </c>
      <c r="N952" s="59" t="str">
        <f>IF(resultats_francais!K952="","",resultats_francais!K952)</f>
        <v/>
      </c>
      <c r="O952" s="59" t="str">
        <f>IF(resultats_francais!L952="","",resultats_francais!L952)</f>
        <v/>
      </c>
      <c r="P952" s="59" t="str">
        <f>IF(resultats_francais!P952="","",resultats_francais!P952)</f>
        <v/>
      </c>
      <c r="Q952" s="59" t="str">
        <f>IF(resultats_francais!Q952="","",resultats_francais!Q952)</f>
        <v/>
      </c>
      <c r="R952" s="59" t="str">
        <f>IF(resultats_francais!R952="","",resultats_francais!R952)</f>
        <v/>
      </c>
      <c r="S952" s="59" t="str">
        <f>IF(resultats_francais!S952="","",resultats_francais!S952)</f>
        <v/>
      </c>
      <c r="T952" s="59" t="str">
        <f>IF(resultats_francais!T952="","",resultats_francais!T952)</f>
        <v/>
      </c>
      <c r="U952" s="59" t="str">
        <f>IF(resultats_francais!U952="","",resultats_francais!U952)</f>
        <v/>
      </c>
    </row>
    <row r="953" spans="1:21" ht="20.100000000000001" customHeight="1" thickBot="1">
      <c r="A953" s="63" t="str">
        <f>IF(resultats_francais!A953="","",resultats_francais!A953)</f>
        <v/>
      </c>
      <c r="B953" s="59" t="str">
        <f>IF(resultats_francais!B953="","",resultats_francais!B953)</f>
        <v/>
      </c>
      <c r="C953" s="59" t="str">
        <f>IF(resultats_francais!C953="","",resultats_francais!C953)</f>
        <v/>
      </c>
      <c r="D953" s="59" t="str">
        <f>IF(resultats_francais!D953="","",resultats_francais!D953)</f>
        <v/>
      </c>
      <c r="E953" s="59" t="str">
        <f>IF(resultats_francais!H953="","",resultats_francais!H953)</f>
        <v/>
      </c>
      <c r="F953" s="59" t="str">
        <f>IF(resultats_francais!I953="","",resultats_francais!I953)</f>
        <v/>
      </c>
      <c r="G953" s="59" t="str">
        <f>IF(resultats_francais!J953="","",resultats_francais!J953)</f>
        <v/>
      </c>
      <c r="H953" s="59" t="str">
        <f>IF(resultats_francais!M953="","",resultats_francais!M953)</f>
        <v/>
      </c>
      <c r="I953" s="59" t="str">
        <f>IF(resultats_francais!N953="","",resultats_francais!N953)</f>
        <v/>
      </c>
      <c r="J953" s="59" t="str">
        <f>IF(resultats_francais!O953="","",resultats_francais!O953)</f>
        <v/>
      </c>
      <c r="K953" s="59" t="str">
        <f>IF(resultats_francais!E953="","",resultats_francais!E953)</f>
        <v/>
      </c>
      <c r="L953" s="59" t="str">
        <f>IF(resultats_francais!F953="","",resultats_francais!F953)</f>
        <v/>
      </c>
      <c r="M953" s="59" t="str">
        <f>IF(resultats_francais!G953="","",resultats_francais!G953)</f>
        <v/>
      </c>
      <c r="N953" s="59" t="str">
        <f>IF(resultats_francais!K953="","",resultats_francais!K953)</f>
        <v/>
      </c>
      <c r="O953" s="59" t="str">
        <f>IF(resultats_francais!L953="","",resultats_francais!L953)</f>
        <v/>
      </c>
      <c r="P953" s="59" t="str">
        <f>IF(resultats_francais!P953="","",resultats_francais!P953)</f>
        <v/>
      </c>
      <c r="Q953" s="59" t="str">
        <f>IF(resultats_francais!Q953="","",resultats_francais!Q953)</f>
        <v/>
      </c>
      <c r="R953" s="59" t="str">
        <f>IF(resultats_francais!R953="","",resultats_francais!R953)</f>
        <v/>
      </c>
      <c r="S953" s="59" t="str">
        <f>IF(resultats_francais!S953="","",resultats_francais!S953)</f>
        <v/>
      </c>
      <c r="T953" s="59" t="str">
        <f>IF(resultats_francais!T953="","",resultats_francais!T953)</f>
        <v/>
      </c>
      <c r="U953" s="59" t="str">
        <f>IF(resultats_francais!U953="","",resultats_francais!U953)</f>
        <v/>
      </c>
    </row>
    <row r="954" spans="1:21" ht="20.100000000000001" customHeight="1" thickBot="1">
      <c r="A954" s="63" t="str">
        <f>IF(resultats_francais!A954="","",resultats_francais!A954)</f>
        <v/>
      </c>
      <c r="B954" s="59" t="str">
        <f>IF(resultats_francais!B954="","",resultats_francais!B954)</f>
        <v/>
      </c>
      <c r="C954" s="59" t="str">
        <f>IF(resultats_francais!C954="","",resultats_francais!C954)</f>
        <v/>
      </c>
      <c r="D954" s="59" t="str">
        <f>IF(resultats_francais!D954="","",resultats_francais!D954)</f>
        <v/>
      </c>
      <c r="E954" s="59" t="str">
        <f>IF(resultats_francais!H954="","",resultats_francais!H954)</f>
        <v/>
      </c>
      <c r="F954" s="59" t="str">
        <f>IF(resultats_francais!I954="","",resultats_francais!I954)</f>
        <v/>
      </c>
      <c r="G954" s="59" t="str">
        <f>IF(resultats_francais!J954="","",resultats_francais!J954)</f>
        <v/>
      </c>
      <c r="H954" s="59" t="str">
        <f>IF(resultats_francais!M954="","",resultats_francais!M954)</f>
        <v/>
      </c>
      <c r="I954" s="59" t="str">
        <f>IF(resultats_francais!N954="","",resultats_francais!N954)</f>
        <v/>
      </c>
      <c r="J954" s="59" t="str">
        <f>IF(resultats_francais!O954="","",resultats_francais!O954)</f>
        <v/>
      </c>
      <c r="K954" s="59" t="str">
        <f>IF(resultats_francais!E954="","",resultats_francais!E954)</f>
        <v/>
      </c>
      <c r="L954" s="59" t="str">
        <f>IF(resultats_francais!F954="","",resultats_francais!F954)</f>
        <v/>
      </c>
      <c r="M954" s="59" t="str">
        <f>IF(resultats_francais!G954="","",resultats_francais!G954)</f>
        <v/>
      </c>
      <c r="N954" s="59" t="str">
        <f>IF(resultats_francais!K954="","",resultats_francais!K954)</f>
        <v/>
      </c>
      <c r="O954" s="59" t="str">
        <f>IF(resultats_francais!L954="","",resultats_francais!L954)</f>
        <v/>
      </c>
      <c r="P954" s="59" t="str">
        <f>IF(resultats_francais!P954="","",resultats_francais!P954)</f>
        <v/>
      </c>
      <c r="Q954" s="59" t="str">
        <f>IF(resultats_francais!Q954="","",resultats_francais!Q954)</f>
        <v/>
      </c>
      <c r="R954" s="59" t="str">
        <f>IF(resultats_francais!R954="","",resultats_francais!R954)</f>
        <v/>
      </c>
      <c r="S954" s="59" t="str">
        <f>IF(resultats_francais!S954="","",resultats_francais!S954)</f>
        <v/>
      </c>
      <c r="T954" s="59" t="str">
        <f>IF(resultats_francais!T954="","",resultats_francais!T954)</f>
        <v/>
      </c>
      <c r="U954" s="59" t="str">
        <f>IF(resultats_francais!U954="","",resultats_francais!U954)</f>
        <v/>
      </c>
    </row>
    <row r="955" spans="1:21" ht="20.100000000000001" customHeight="1" thickBot="1">
      <c r="A955" s="63" t="str">
        <f>IF(resultats_francais!A955="","",resultats_francais!A955)</f>
        <v/>
      </c>
      <c r="B955" s="59" t="str">
        <f>IF(resultats_francais!B955="","",resultats_francais!B955)</f>
        <v/>
      </c>
      <c r="C955" s="59" t="str">
        <f>IF(resultats_francais!C955="","",resultats_francais!C955)</f>
        <v/>
      </c>
      <c r="D955" s="59" t="str">
        <f>IF(resultats_francais!D955="","",resultats_francais!D955)</f>
        <v/>
      </c>
      <c r="E955" s="59" t="str">
        <f>IF(resultats_francais!H955="","",resultats_francais!H955)</f>
        <v/>
      </c>
      <c r="F955" s="59" t="str">
        <f>IF(resultats_francais!I955="","",resultats_francais!I955)</f>
        <v/>
      </c>
      <c r="G955" s="59" t="str">
        <f>IF(resultats_francais!J955="","",resultats_francais!J955)</f>
        <v/>
      </c>
      <c r="H955" s="59" t="str">
        <f>IF(resultats_francais!M955="","",resultats_francais!M955)</f>
        <v/>
      </c>
      <c r="I955" s="59" t="str">
        <f>IF(resultats_francais!N955="","",resultats_francais!N955)</f>
        <v/>
      </c>
      <c r="J955" s="59" t="str">
        <f>IF(resultats_francais!O955="","",resultats_francais!O955)</f>
        <v/>
      </c>
      <c r="K955" s="59" t="str">
        <f>IF(resultats_francais!E955="","",resultats_francais!E955)</f>
        <v/>
      </c>
      <c r="L955" s="59" t="str">
        <f>IF(resultats_francais!F955="","",resultats_francais!F955)</f>
        <v/>
      </c>
      <c r="M955" s="59" t="str">
        <f>IF(resultats_francais!G955="","",resultats_francais!G955)</f>
        <v/>
      </c>
      <c r="N955" s="59" t="str">
        <f>IF(resultats_francais!K955="","",resultats_francais!K955)</f>
        <v/>
      </c>
      <c r="O955" s="59" t="str">
        <f>IF(resultats_francais!L955="","",resultats_francais!L955)</f>
        <v/>
      </c>
      <c r="P955" s="59" t="str">
        <f>IF(resultats_francais!P955="","",resultats_francais!P955)</f>
        <v/>
      </c>
      <c r="Q955" s="59" t="str">
        <f>IF(resultats_francais!Q955="","",resultats_francais!Q955)</f>
        <v/>
      </c>
      <c r="R955" s="59" t="str">
        <f>IF(resultats_francais!R955="","",resultats_francais!R955)</f>
        <v/>
      </c>
      <c r="S955" s="59" t="str">
        <f>IF(resultats_francais!S955="","",resultats_francais!S955)</f>
        <v/>
      </c>
      <c r="T955" s="59" t="str">
        <f>IF(resultats_francais!T955="","",resultats_francais!T955)</f>
        <v/>
      </c>
      <c r="U955" s="59" t="str">
        <f>IF(resultats_francais!U955="","",resultats_francais!U955)</f>
        <v/>
      </c>
    </row>
    <row r="956" spans="1:21" ht="20.100000000000001" customHeight="1" thickBot="1">
      <c r="A956" s="63" t="str">
        <f>IF(resultats_francais!A956="","",resultats_francais!A956)</f>
        <v/>
      </c>
      <c r="B956" s="59" t="str">
        <f>IF(resultats_francais!B956="","",resultats_francais!B956)</f>
        <v/>
      </c>
      <c r="C956" s="59" t="str">
        <f>IF(resultats_francais!C956="","",resultats_francais!C956)</f>
        <v/>
      </c>
      <c r="D956" s="59" t="str">
        <f>IF(resultats_francais!D956="","",resultats_francais!D956)</f>
        <v/>
      </c>
      <c r="E956" s="59" t="str">
        <f>IF(resultats_francais!H956="","",resultats_francais!H956)</f>
        <v/>
      </c>
      <c r="F956" s="59" t="str">
        <f>IF(resultats_francais!I956="","",resultats_francais!I956)</f>
        <v/>
      </c>
      <c r="G956" s="59" t="str">
        <f>IF(resultats_francais!J956="","",resultats_francais!J956)</f>
        <v/>
      </c>
      <c r="H956" s="59" t="str">
        <f>IF(resultats_francais!M956="","",resultats_francais!M956)</f>
        <v/>
      </c>
      <c r="I956" s="59" t="str">
        <f>IF(resultats_francais!N956="","",resultats_francais!N956)</f>
        <v/>
      </c>
      <c r="J956" s="59" t="str">
        <f>IF(resultats_francais!O956="","",resultats_francais!O956)</f>
        <v/>
      </c>
      <c r="K956" s="59" t="str">
        <f>IF(resultats_francais!E956="","",resultats_francais!E956)</f>
        <v/>
      </c>
      <c r="L956" s="59" t="str">
        <f>IF(resultats_francais!F956="","",resultats_francais!F956)</f>
        <v/>
      </c>
      <c r="M956" s="59" t="str">
        <f>IF(resultats_francais!G956="","",resultats_francais!G956)</f>
        <v/>
      </c>
      <c r="N956" s="59" t="str">
        <f>IF(resultats_francais!K956="","",resultats_francais!K956)</f>
        <v/>
      </c>
      <c r="O956" s="59" t="str">
        <f>IF(resultats_francais!L956="","",resultats_francais!L956)</f>
        <v/>
      </c>
      <c r="P956" s="59" t="str">
        <f>IF(resultats_francais!P956="","",resultats_francais!P956)</f>
        <v/>
      </c>
      <c r="Q956" s="59" t="str">
        <f>IF(resultats_francais!Q956="","",resultats_francais!Q956)</f>
        <v/>
      </c>
      <c r="R956" s="59" t="str">
        <f>IF(resultats_francais!R956="","",resultats_francais!R956)</f>
        <v/>
      </c>
      <c r="S956" s="59" t="str">
        <f>IF(resultats_francais!S956="","",resultats_francais!S956)</f>
        <v/>
      </c>
      <c r="T956" s="59" t="str">
        <f>IF(resultats_francais!T956="","",resultats_francais!T956)</f>
        <v/>
      </c>
      <c r="U956" s="59" t="str">
        <f>IF(resultats_francais!U956="","",resultats_francais!U956)</f>
        <v/>
      </c>
    </row>
    <row r="957" spans="1:21" ht="20.100000000000001" customHeight="1" thickBot="1">
      <c r="A957" s="63" t="str">
        <f>IF(resultats_francais!A957="","",resultats_francais!A957)</f>
        <v/>
      </c>
      <c r="B957" s="59" t="str">
        <f>IF(resultats_francais!B957="","",resultats_francais!B957)</f>
        <v/>
      </c>
      <c r="C957" s="59" t="str">
        <f>IF(resultats_francais!C957="","",resultats_francais!C957)</f>
        <v/>
      </c>
      <c r="D957" s="59" t="str">
        <f>IF(resultats_francais!D957="","",resultats_francais!D957)</f>
        <v/>
      </c>
      <c r="E957" s="59" t="str">
        <f>IF(resultats_francais!H957="","",resultats_francais!H957)</f>
        <v/>
      </c>
      <c r="F957" s="59" t="str">
        <f>IF(resultats_francais!I957="","",resultats_francais!I957)</f>
        <v/>
      </c>
      <c r="G957" s="59" t="str">
        <f>IF(resultats_francais!J957="","",resultats_francais!J957)</f>
        <v/>
      </c>
      <c r="H957" s="59" t="str">
        <f>IF(resultats_francais!M957="","",resultats_francais!M957)</f>
        <v/>
      </c>
      <c r="I957" s="59" t="str">
        <f>IF(resultats_francais!N957="","",resultats_francais!N957)</f>
        <v/>
      </c>
      <c r="J957" s="59" t="str">
        <f>IF(resultats_francais!O957="","",resultats_francais!O957)</f>
        <v/>
      </c>
      <c r="K957" s="59" t="str">
        <f>IF(resultats_francais!E957="","",resultats_francais!E957)</f>
        <v/>
      </c>
      <c r="L957" s="59" t="str">
        <f>IF(resultats_francais!F957="","",resultats_francais!F957)</f>
        <v/>
      </c>
      <c r="M957" s="59" t="str">
        <f>IF(resultats_francais!G957="","",resultats_francais!G957)</f>
        <v/>
      </c>
      <c r="N957" s="59" t="str">
        <f>IF(resultats_francais!K957="","",resultats_francais!K957)</f>
        <v/>
      </c>
      <c r="O957" s="59" t="str">
        <f>IF(resultats_francais!L957="","",resultats_francais!L957)</f>
        <v/>
      </c>
      <c r="P957" s="59" t="str">
        <f>IF(resultats_francais!P957="","",resultats_francais!P957)</f>
        <v/>
      </c>
      <c r="Q957" s="59" t="str">
        <f>IF(resultats_francais!Q957="","",resultats_francais!Q957)</f>
        <v/>
      </c>
      <c r="R957" s="59" t="str">
        <f>IF(resultats_francais!R957="","",resultats_francais!R957)</f>
        <v/>
      </c>
      <c r="S957" s="59" t="str">
        <f>IF(resultats_francais!S957="","",resultats_francais!S957)</f>
        <v/>
      </c>
      <c r="T957" s="59" t="str">
        <f>IF(resultats_francais!T957="","",resultats_francais!T957)</f>
        <v/>
      </c>
      <c r="U957" s="59" t="str">
        <f>IF(resultats_francais!U957="","",resultats_francais!U957)</f>
        <v/>
      </c>
    </row>
    <row r="958" spans="1:21" ht="20.100000000000001" customHeight="1" thickBot="1">
      <c r="A958" s="63" t="str">
        <f>IF(resultats_francais!A958="","",resultats_francais!A958)</f>
        <v/>
      </c>
      <c r="B958" s="59" t="str">
        <f>IF(resultats_francais!B958="","",resultats_francais!B958)</f>
        <v/>
      </c>
      <c r="C958" s="59" t="str">
        <f>IF(resultats_francais!C958="","",resultats_francais!C958)</f>
        <v/>
      </c>
      <c r="D958" s="59" t="str">
        <f>IF(resultats_francais!D958="","",resultats_francais!D958)</f>
        <v/>
      </c>
      <c r="E958" s="59" t="str">
        <f>IF(resultats_francais!H958="","",resultats_francais!H958)</f>
        <v/>
      </c>
      <c r="F958" s="59" t="str">
        <f>IF(resultats_francais!I958="","",resultats_francais!I958)</f>
        <v/>
      </c>
      <c r="G958" s="59" t="str">
        <f>IF(resultats_francais!J958="","",resultats_francais!J958)</f>
        <v/>
      </c>
      <c r="H958" s="59" t="str">
        <f>IF(resultats_francais!M958="","",resultats_francais!M958)</f>
        <v/>
      </c>
      <c r="I958" s="59" t="str">
        <f>IF(resultats_francais!N958="","",resultats_francais!N958)</f>
        <v/>
      </c>
      <c r="J958" s="59" t="str">
        <f>IF(resultats_francais!O958="","",resultats_francais!O958)</f>
        <v/>
      </c>
      <c r="K958" s="59" t="str">
        <f>IF(resultats_francais!E958="","",resultats_francais!E958)</f>
        <v/>
      </c>
      <c r="L958" s="59" t="str">
        <f>IF(resultats_francais!F958="","",resultats_francais!F958)</f>
        <v/>
      </c>
      <c r="M958" s="59" t="str">
        <f>IF(resultats_francais!G958="","",resultats_francais!G958)</f>
        <v/>
      </c>
      <c r="N958" s="59" t="str">
        <f>IF(resultats_francais!K958="","",resultats_francais!K958)</f>
        <v/>
      </c>
      <c r="O958" s="59" t="str">
        <f>IF(resultats_francais!L958="","",resultats_francais!L958)</f>
        <v/>
      </c>
      <c r="P958" s="59" t="str">
        <f>IF(resultats_francais!P958="","",resultats_francais!P958)</f>
        <v/>
      </c>
      <c r="Q958" s="59" t="str">
        <f>IF(resultats_francais!Q958="","",resultats_francais!Q958)</f>
        <v/>
      </c>
      <c r="R958" s="59" t="str">
        <f>IF(resultats_francais!R958="","",resultats_francais!R958)</f>
        <v/>
      </c>
      <c r="S958" s="59" t="str">
        <f>IF(resultats_francais!S958="","",resultats_francais!S958)</f>
        <v/>
      </c>
      <c r="T958" s="59" t="str">
        <f>IF(resultats_francais!T958="","",resultats_francais!T958)</f>
        <v/>
      </c>
      <c r="U958" s="59" t="str">
        <f>IF(resultats_francais!U958="","",resultats_francais!U958)</f>
        <v/>
      </c>
    </row>
    <row r="959" spans="1:21" ht="20.100000000000001" customHeight="1" thickBot="1">
      <c r="A959" s="63" t="str">
        <f>IF(resultats_francais!A959="","",resultats_francais!A959)</f>
        <v/>
      </c>
      <c r="B959" s="59" t="str">
        <f>IF(resultats_francais!B959="","",resultats_francais!B959)</f>
        <v/>
      </c>
      <c r="C959" s="59" t="str">
        <f>IF(resultats_francais!C959="","",resultats_francais!C959)</f>
        <v/>
      </c>
      <c r="D959" s="59" t="str">
        <f>IF(resultats_francais!D959="","",resultats_francais!D959)</f>
        <v/>
      </c>
      <c r="E959" s="59" t="str">
        <f>IF(resultats_francais!H959="","",resultats_francais!H959)</f>
        <v/>
      </c>
      <c r="F959" s="59" t="str">
        <f>IF(resultats_francais!I959="","",resultats_francais!I959)</f>
        <v/>
      </c>
      <c r="G959" s="59" t="str">
        <f>IF(resultats_francais!J959="","",resultats_francais!J959)</f>
        <v/>
      </c>
      <c r="H959" s="59" t="str">
        <f>IF(resultats_francais!M959="","",resultats_francais!M959)</f>
        <v/>
      </c>
      <c r="I959" s="59" t="str">
        <f>IF(resultats_francais!N959="","",resultats_francais!N959)</f>
        <v/>
      </c>
      <c r="J959" s="59" t="str">
        <f>IF(resultats_francais!O959="","",resultats_francais!O959)</f>
        <v/>
      </c>
      <c r="K959" s="59" t="str">
        <f>IF(resultats_francais!E959="","",resultats_francais!E959)</f>
        <v/>
      </c>
      <c r="L959" s="59" t="str">
        <f>IF(resultats_francais!F959="","",resultats_francais!F959)</f>
        <v/>
      </c>
      <c r="M959" s="59" t="str">
        <f>IF(resultats_francais!G959="","",resultats_francais!G959)</f>
        <v/>
      </c>
      <c r="N959" s="59" t="str">
        <f>IF(resultats_francais!K959="","",resultats_francais!K959)</f>
        <v/>
      </c>
      <c r="O959" s="59" t="str">
        <f>IF(resultats_francais!L959="","",resultats_francais!L959)</f>
        <v/>
      </c>
      <c r="P959" s="59" t="str">
        <f>IF(resultats_francais!P959="","",resultats_francais!P959)</f>
        <v/>
      </c>
      <c r="Q959" s="59" t="str">
        <f>IF(resultats_francais!Q959="","",resultats_francais!Q959)</f>
        <v/>
      </c>
      <c r="R959" s="59" t="str">
        <f>IF(resultats_francais!R959="","",resultats_francais!R959)</f>
        <v/>
      </c>
      <c r="S959" s="59" t="str">
        <f>IF(resultats_francais!S959="","",resultats_francais!S959)</f>
        <v/>
      </c>
      <c r="T959" s="59" t="str">
        <f>IF(resultats_francais!T959="","",resultats_francais!T959)</f>
        <v/>
      </c>
      <c r="U959" s="59" t="str">
        <f>IF(resultats_francais!U959="","",resultats_francais!U959)</f>
        <v/>
      </c>
    </row>
    <row r="960" spans="1:21" ht="20.100000000000001" customHeight="1" thickBot="1">
      <c r="A960" s="63" t="str">
        <f>IF(resultats_francais!A960="","",resultats_francais!A960)</f>
        <v/>
      </c>
      <c r="B960" s="59" t="str">
        <f>IF(resultats_francais!B960="","",resultats_francais!B960)</f>
        <v/>
      </c>
      <c r="C960" s="59" t="str">
        <f>IF(resultats_francais!C960="","",resultats_francais!C960)</f>
        <v/>
      </c>
      <c r="D960" s="59" t="str">
        <f>IF(resultats_francais!D960="","",resultats_francais!D960)</f>
        <v/>
      </c>
      <c r="E960" s="59" t="str">
        <f>IF(resultats_francais!H960="","",resultats_francais!H960)</f>
        <v/>
      </c>
      <c r="F960" s="59" t="str">
        <f>IF(resultats_francais!I960="","",resultats_francais!I960)</f>
        <v/>
      </c>
      <c r="G960" s="59" t="str">
        <f>IF(resultats_francais!J960="","",resultats_francais!J960)</f>
        <v/>
      </c>
      <c r="H960" s="59" t="str">
        <f>IF(resultats_francais!M960="","",resultats_francais!M960)</f>
        <v/>
      </c>
      <c r="I960" s="59" t="str">
        <f>IF(resultats_francais!N960="","",resultats_francais!N960)</f>
        <v/>
      </c>
      <c r="J960" s="59" t="str">
        <f>IF(resultats_francais!O960="","",resultats_francais!O960)</f>
        <v/>
      </c>
      <c r="K960" s="59" t="str">
        <f>IF(resultats_francais!E960="","",resultats_francais!E960)</f>
        <v/>
      </c>
      <c r="L960" s="59" t="str">
        <f>IF(resultats_francais!F960="","",resultats_francais!F960)</f>
        <v/>
      </c>
      <c r="M960" s="59" t="str">
        <f>IF(resultats_francais!G960="","",resultats_francais!G960)</f>
        <v/>
      </c>
      <c r="N960" s="59" t="str">
        <f>IF(resultats_francais!K960="","",resultats_francais!K960)</f>
        <v/>
      </c>
      <c r="O960" s="59" t="str">
        <f>IF(resultats_francais!L960="","",resultats_francais!L960)</f>
        <v/>
      </c>
      <c r="P960" s="59" t="str">
        <f>IF(resultats_francais!P960="","",resultats_francais!P960)</f>
        <v/>
      </c>
      <c r="Q960" s="59" t="str">
        <f>IF(resultats_francais!Q960="","",resultats_francais!Q960)</f>
        <v/>
      </c>
      <c r="R960" s="59" t="str">
        <f>IF(resultats_francais!R960="","",resultats_francais!R960)</f>
        <v/>
      </c>
      <c r="S960" s="59" t="str">
        <f>IF(resultats_francais!S960="","",resultats_francais!S960)</f>
        <v/>
      </c>
      <c r="T960" s="59" t="str">
        <f>IF(resultats_francais!T960="","",resultats_francais!T960)</f>
        <v/>
      </c>
      <c r="U960" s="59" t="str">
        <f>IF(resultats_francais!U960="","",resultats_francais!U960)</f>
        <v/>
      </c>
    </row>
    <row r="961" spans="1:21" ht="20.100000000000001" customHeight="1" thickBot="1">
      <c r="A961" s="63" t="str">
        <f>IF(resultats_francais!A961="","",resultats_francais!A961)</f>
        <v/>
      </c>
      <c r="B961" s="59" t="str">
        <f>IF(resultats_francais!B961="","",resultats_francais!B961)</f>
        <v/>
      </c>
      <c r="C961" s="59" t="str">
        <f>IF(resultats_francais!C961="","",resultats_francais!C961)</f>
        <v/>
      </c>
      <c r="D961" s="59" t="str">
        <f>IF(resultats_francais!D961="","",resultats_francais!D961)</f>
        <v/>
      </c>
      <c r="E961" s="59" t="str">
        <f>IF(resultats_francais!H961="","",resultats_francais!H961)</f>
        <v/>
      </c>
      <c r="F961" s="59" t="str">
        <f>IF(resultats_francais!I961="","",resultats_francais!I961)</f>
        <v/>
      </c>
      <c r="G961" s="59" t="str">
        <f>IF(resultats_francais!J961="","",resultats_francais!J961)</f>
        <v/>
      </c>
      <c r="H961" s="59" t="str">
        <f>IF(resultats_francais!M961="","",resultats_francais!M961)</f>
        <v/>
      </c>
      <c r="I961" s="59" t="str">
        <f>IF(resultats_francais!N961="","",resultats_francais!N961)</f>
        <v/>
      </c>
      <c r="J961" s="59" t="str">
        <f>IF(resultats_francais!O961="","",resultats_francais!O961)</f>
        <v/>
      </c>
      <c r="K961" s="59" t="str">
        <f>IF(resultats_francais!E961="","",resultats_francais!E961)</f>
        <v/>
      </c>
      <c r="L961" s="59" t="str">
        <f>IF(resultats_francais!F961="","",resultats_francais!F961)</f>
        <v/>
      </c>
      <c r="M961" s="59" t="str">
        <f>IF(resultats_francais!G961="","",resultats_francais!G961)</f>
        <v/>
      </c>
      <c r="N961" s="59" t="str">
        <f>IF(resultats_francais!K961="","",resultats_francais!K961)</f>
        <v/>
      </c>
      <c r="O961" s="59" t="str">
        <f>IF(resultats_francais!L961="","",resultats_francais!L961)</f>
        <v/>
      </c>
      <c r="P961" s="59" t="str">
        <f>IF(resultats_francais!P961="","",resultats_francais!P961)</f>
        <v/>
      </c>
      <c r="Q961" s="59" t="str">
        <f>IF(resultats_francais!Q961="","",resultats_francais!Q961)</f>
        <v/>
      </c>
      <c r="R961" s="59" t="str">
        <f>IF(resultats_francais!R961="","",resultats_francais!R961)</f>
        <v/>
      </c>
      <c r="S961" s="59" t="str">
        <f>IF(resultats_francais!S961="","",resultats_francais!S961)</f>
        <v/>
      </c>
      <c r="T961" s="59" t="str">
        <f>IF(resultats_francais!T961="","",resultats_francais!T961)</f>
        <v/>
      </c>
      <c r="U961" s="59" t="str">
        <f>IF(resultats_francais!U961="","",resultats_francais!U961)</f>
        <v/>
      </c>
    </row>
    <row r="962" spans="1:21" ht="20.100000000000001" customHeight="1" thickBot="1">
      <c r="A962" s="63" t="str">
        <f>IF(resultats_francais!A962="","",resultats_francais!A962)</f>
        <v/>
      </c>
      <c r="B962" s="59" t="str">
        <f>IF(resultats_francais!B962="","",resultats_francais!B962)</f>
        <v/>
      </c>
      <c r="C962" s="59" t="str">
        <f>IF(resultats_francais!C962="","",resultats_francais!C962)</f>
        <v/>
      </c>
      <c r="D962" s="59" t="str">
        <f>IF(resultats_francais!D962="","",resultats_francais!D962)</f>
        <v/>
      </c>
      <c r="E962" s="59" t="str">
        <f>IF(resultats_francais!H962="","",resultats_francais!H962)</f>
        <v/>
      </c>
      <c r="F962" s="59" t="str">
        <f>IF(resultats_francais!I962="","",resultats_francais!I962)</f>
        <v/>
      </c>
      <c r="G962" s="59" t="str">
        <f>IF(resultats_francais!J962="","",resultats_francais!J962)</f>
        <v/>
      </c>
      <c r="H962" s="59" t="str">
        <f>IF(resultats_francais!M962="","",resultats_francais!M962)</f>
        <v/>
      </c>
      <c r="I962" s="59" t="str">
        <f>IF(resultats_francais!N962="","",resultats_francais!N962)</f>
        <v/>
      </c>
      <c r="J962" s="59" t="str">
        <f>IF(resultats_francais!O962="","",resultats_francais!O962)</f>
        <v/>
      </c>
      <c r="K962" s="59" t="str">
        <f>IF(resultats_francais!E962="","",resultats_francais!E962)</f>
        <v/>
      </c>
      <c r="L962" s="59" t="str">
        <f>IF(resultats_francais!F962="","",resultats_francais!F962)</f>
        <v/>
      </c>
      <c r="M962" s="59" t="str">
        <f>IF(resultats_francais!G962="","",resultats_francais!G962)</f>
        <v/>
      </c>
      <c r="N962" s="59" t="str">
        <f>IF(resultats_francais!K962="","",resultats_francais!K962)</f>
        <v/>
      </c>
      <c r="O962" s="59" t="str">
        <f>IF(resultats_francais!L962="","",resultats_francais!L962)</f>
        <v/>
      </c>
      <c r="P962" s="59" t="str">
        <f>IF(resultats_francais!P962="","",resultats_francais!P962)</f>
        <v/>
      </c>
      <c r="Q962" s="59" t="str">
        <f>IF(resultats_francais!Q962="","",resultats_francais!Q962)</f>
        <v/>
      </c>
      <c r="R962" s="59" t="str">
        <f>IF(resultats_francais!R962="","",resultats_francais!R962)</f>
        <v/>
      </c>
      <c r="S962" s="59" t="str">
        <f>IF(resultats_francais!S962="","",resultats_francais!S962)</f>
        <v/>
      </c>
      <c r="T962" s="59" t="str">
        <f>IF(resultats_francais!T962="","",resultats_francais!T962)</f>
        <v/>
      </c>
      <c r="U962" s="59" t="str">
        <f>IF(resultats_francais!U962="","",resultats_francais!U962)</f>
        <v/>
      </c>
    </row>
    <row r="963" spans="1:21" ht="20.100000000000001" customHeight="1" thickBot="1">
      <c r="A963" s="63" t="str">
        <f>IF(resultats_francais!A963="","",resultats_francais!A963)</f>
        <v/>
      </c>
      <c r="B963" s="59" t="str">
        <f>IF(resultats_francais!B963="","",resultats_francais!B963)</f>
        <v/>
      </c>
      <c r="C963" s="59" t="str">
        <f>IF(resultats_francais!C963="","",resultats_francais!C963)</f>
        <v/>
      </c>
      <c r="D963" s="59" t="str">
        <f>IF(resultats_francais!D963="","",resultats_francais!D963)</f>
        <v/>
      </c>
      <c r="E963" s="59" t="str">
        <f>IF(resultats_francais!H963="","",resultats_francais!H963)</f>
        <v/>
      </c>
      <c r="F963" s="59" t="str">
        <f>IF(resultats_francais!I963="","",resultats_francais!I963)</f>
        <v/>
      </c>
      <c r="G963" s="59" t="str">
        <f>IF(resultats_francais!J963="","",resultats_francais!J963)</f>
        <v/>
      </c>
      <c r="H963" s="59" t="str">
        <f>IF(resultats_francais!M963="","",resultats_francais!M963)</f>
        <v/>
      </c>
      <c r="I963" s="59" t="str">
        <f>IF(resultats_francais!N963="","",resultats_francais!N963)</f>
        <v/>
      </c>
      <c r="J963" s="59" t="str">
        <f>IF(resultats_francais!O963="","",resultats_francais!O963)</f>
        <v/>
      </c>
      <c r="K963" s="59" t="str">
        <f>IF(resultats_francais!E963="","",resultats_francais!E963)</f>
        <v/>
      </c>
      <c r="L963" s="59" t="str">
        <f>IF(resultats_francais!F963="","",resultats_francais!F963)</f>
        <v/>
      </c>
      <c r="M963" s="59" t="str">
        <f>IF(resultats_francais!G963="","",resultats_francais!G963)</f>
        <v/>
      </c>
      <c r="N963" s="59" t="str">
        <f>IF(resultats_francais!K963="","",resultats_francais!K963)</f>
        <v/>
      </c>
      <c r="O963" s="59" t="str">
        <f>IF(resultats_francais!L963="","",resultats_francais!L963)</f>
        <v/>
      </c>
      <c r="P963" s="59" t="str">
        <f>IF(resultats_francais!P963="","",resultats_francais!P963)</f>
        <v/>
      </c>
      <c r="Q963" s="59" t="str">
        <f>IF(resultats_francais!Q963="","",resultats_francais!Q963)</f>
        <v/>
      </c>
      <c r="R963" s="59" t="str">
        <f>IF(resultats_francais!R963="","",resultats_francais!R963)</f>
        <v/>
      </c>
      <c r="S963" s="59" t="str">
        <f>IF(resultats_francais!S963="","",resultats_francais!S963)</f>
        <v/>
      </c>
      <c r="T963" s="59" t="str">
        <f>IF(resultats_francais!T963="","",resultats_francais!T963)</f>
        <v/>
      </c>
      <c r="U963" s="59" t="str">
        <f>IF(resultats_francais!U963="","",resultats_francais!U963)</f>
        <v/>
      </c>
    </row>
    <row r="964" spans="1:21" ht="20.100000000000001" customHeight="1" thickBot="1">
      <c r="A964" s="63" t="str">
        <f>IF(resultats_francais!A964="","",resultats_francais!A964)</f>
        <v/>
      </c>
      <c r="B964" s="59" t="str">
        <f>IF(resultats_francais!B964="","",resultats_francais!B964)</f>
        <v/>
      </c>
      <c r="C964" s="59" t="str">
        <f>IF(resultats_francais!C964="","",resultats_francais!C964)</f>
        <v/>
      </c>
      <c r="D964" s="59" t="str">
        <f>IF(resultats_francais!D964="","",resultats_francais!D964)</f>
        <v/>
      </c>
      <c r="E964" s="59" t="str">
        <f>IF(resultats_francais!H964="","",resultats_francais!H964)</f>
        <v/>
      </c>
      <c r="F964" s="59" t="str">
        <f>IF(resultats_francais!I964="","",resultats_francais!I964)</f>
        <v/>
      </c>
      <c r="G964" s="59" t="str">
        <f>IF(resultats_francais!J964="","",resultats_francais!J964)</f>
        <v/>
      </c>
      <c r="H964" s="59" t="str">
        <f>IF(resultats_francais!M964="","",resultats_francais!M964)</f>
        <v/>
      </c>
      <c r="I964" s="59" t="str">
        <f>IF(resultats_francais!N964="","",resultats_francais!N964)</f>
        <v/>
      </c>
      <c r="J964" s="59" t="str">
        <f>IF(resultats_francais!O964="","",resultats_francais!O964)</f>
        <v/>
      </c>
      <c r="K964" s="59" t="str">
        <f>IF(resultats_francais!E964="","",resultats_francais!E964)</f>
        <v/>
      </c>
      <c r="L964" s="59" t="str">
        <f>IF(resultats_francais!F964="","",resultats_francais!F964)</f>
        <v/>
      </c>
      <c r="M964" s="59" t="str">
        <f>IF(resultats_francais!G964="","",resultats_francais!G964)</f>
        <v/>
      </c>
      <c r="N964" s="59" t="str">
        <f>IF(resultats_francais!K964="","",resultats_francais!K964)</f>
        <v/>
      </c>
      <c r="O964" s="59" t="str">
        <f>IF(resultats_francais!L964="","",resultats_francais!L964)</f>
        <v/>
      </c>
      <c r="P964" s="59" t="str">
        <f>IF(resultats_francais!P964="","",resultats_francais!P964)</f>
        <v/>
      </c>
      <c r="Q964" s="59" t="str">
        <f>IF(resultats_francais!Q964="","",resultats_francais!Q964)</f>
        <v/>
      </c>
      <c r="R964" s="59" t="str">
        <f>IF(resultats_francais!R964="","",resultats_francais!R964)</f>
        <v/>
      </c>
      <c r="S964" s="59" t="str">
        <f>IF(resultats_francais!S964="","",resultats_francais!S964)</f>
        <v/>
      </c>
      <c r="T964" s="59" t="str">
        <f>IF(resultats_francais!T964="","",resultats_francais!T964)</f>
        <v/>
      </c>
      <c r="U964" s="59" t="str">
        <f>IF(resultats_francais!U964="","",resultats_francais!U964)</f>
        <v/>
      </c>
    </row>
    <row r="965" spans="1:21" ht="20.100000000000001" customHeight="1" thickBot="1">
      <c r="A965" s="63" t="str">
        <f>IF(resultats_francais!A965="","",resultats_francais!A965)</f>
        <v/>
      </c>
      <c r="B965" s="59" t="str">
        <f>IF(resultats_francais!B965="","",resultats_francais!B965)</f>
        <v/>
      </c>
      <c r="C965" s="59" t="str">
        <f>IF(resultats_francais!C965="","",resultats_francais!C965)</f>
        <v/>
      </c>
      <c r="D965" s="59" t="str">
        <f>IF(resultats_francais!D965="","",resultats_francais!D965)</f>
        <v/>
      </c>
      <c r="E965" s="59" t="str">
        <f>IF(resultats_francais!H965="","",resultats_francais!H965)</f>
        <v/>
      </c>
      <c r="F965" s="59" t="str">
        <f>IF(resultats_francais!I965="","",resultats_francais!I965)</f>
        <v/>
      </c>
      <c r="G965" s="59" t="str">
        <f>IF(resultats_francais!J965="","",resultats_francais!J965)</f>
        <v/>
      </c>
      <c r="H965" s="59" t="str">
        <f>IF(resultats_francais!M965="","",resultats_francais!M965)</f>
        <v/>
      </c>
      <c r="I965" s="59" t="str">
        <f>IF(resultats_francais!N965="","",resultats_francais!N965)</f>
        <v/>
      </c>
      <c r="J965" s="59" t="str">
        <f>IF(resultats_francais!O965="","",resultats_francais!O965)</f>
        <v/>
      </c>
      <c r="K965" s="59" t="str">
        <f>IF(resultats_francais!E965="","",resultats_francais!E965)</f>
        <v/>
      </c>
      <c r="L965" s="59" t="str">
        <f>IF(resultats_francais!F965="","",resultats_francais!F965)</f>
        <v/>
      </c>
      <c r="M965" s="59" t="str">
        <f>IF(resultats_francais!G965="","",resultats_francais!G965)</f>
        <v/>
      </c>
      <c r="N965" s="59" t="str">
        <f>IF(resultats_francais!K965="","",resultats_francais!K965)</f>
        <v/>
      </c>
      <c r="O965" s="59" t="str">
        <f>IF(resultats_francais!L965="","",resultats_francais!L965)</f>
        <v/>
      </c>
      <c r="P965" s="59" t="str">
        <f>IF(resultats_francais!P965="","",resultats_francais!P965)</f>
        <v/>
      </c>
      <c r="Q965" s="59" t="str">
        <f>IF(resultats_francais!Q965="","",resultats_francais!Q965)</f>
        <v/>
      </c>
      <c r="R965" s="59" t="str">
        <f>IF(resultats_francais!R965="","",resultats_francais!R965)</f>
        <v/>
      </c>
      <c r="S965" s="59" t="str">
        <f>IF(resultats_francais!S965="","",resultats_francais!S965)</f>
        <v/>
      </c>
      <c r="T965" s="59" t="str">
        <f>IF(resultats_francais!T965="","",resultats_francais!T965)</f>
        <v/>
      </c>
      <c r="U965" s="59" t="str">
        <f>IF(resultats_francais!U965="","",resultats_francais!U965)</f>
        <v/>
      </c>
    </row>
    <row r="966" spans="1:21" ht="20.100000000000001" customHeight="1" thickBot="1">
      <c r="A966" s="63" t="str">
        <f>IF(resultats_francais!A966="","",resultats_francais!A966)</f>
        <v/>
      </c>
      <c r="B966" s="59" t="str">
        <f>IF(resultats_francais!B966="","",resultats_francais!B966)</f>
        <v/>
      </c>
      <c r="C966" s="59" t="str">
        <f>IF(resultats_francais!C966="","",resultats_francais!C966)</f>
        <v/>
      </c>
      <c r="D966" s="59" t="str">
        <f>IF(resultats_francais!D966="","",resultats_francais!D966)</f>
        <v/>
      </c>
      <c r="E966" s="59" t="str">
        <f>IF(resultats_francais!H966="","",resultats_francais!H966)</f>
        <v/>
      </c>
      <c r="F966" s="59" t="str">
        <f>IF(resultats_francais!I966="","",resultats_francais!I966)</f>
        <v/>
      </c>
      <c r="G966" s="59" t="str">
        <f>IF(resultats_francais!J966="","",resultats_francais!J966)</f>
        <v/>
      </c>
      <c r="H966" s="59" t="str">
        <f>IF(resultats_francais!M966="","",resultats_francais!M966)</f>
        <v/>
      </c>
      <c r="I966" s="59" t="str">
        <f>IF(resultats_francais!N966="","",resultats_francais!N966)</f>
        <v/>
      </c>
      <c r="J966" s="59" t="str">
        <f>IF(resultats_francais!O966="","",resultats_francais!O966)</f>
        <v/>
      </c>
      <c r="K966" s="59" t="str">
        <f>IF(resultats_francais!E966="","",resultats_francais!E966)</f>
        <v/>
      </c>
      <c r="L966" s="59" t="str">
        <f>IF(resultats_francais!F966="","",resultats_francais!F966)</f>
        <v/>
      </c>
      <c r="M966" s="59" t="str">
        <f>IF(resultats_francais!G966="","",resultats_francais!G966)</f>
        <v/>
      </c>
      <c r="N966" s="59" t="str">
        <f>IF(resultats_francais!K966="","",resultats_francais!K966)</f>
        <v/>
      </c>
      <c r="O966" s="59" t="str">
        <f>IF(resultats_francais!L966="","",resultats_francais!L966)</f>
        <v/>
      </c>
      <c r="P966" s="59" t="str">
        <f>IF(resultats_francais!P966="","",resultats_francais!P966)</f>
        <v/>
      </c>
      <c r="Q966" s="59" t="str">
        <f>IF(resultats_francais!Q966="","",resultats_francais!Q966)</f>
        <v/>
      </c>
      <c r="R966" s="59" t="str">
        <f>IF(resultats_francais!R966="","",resultats_francais!R966)</f>
        <v/>
      </c>
      <c r="S966" s="59" t="str">
        <f>IF(resultats_francais!S966="","",resultats_francais!S966)</f>
        <v/>
      </c>
      <c r="T966" s="59" t="str">
        <f>IF(resultats_francais!T966="","",resultats_francais!T966)</f>
        <v/>
      </c>
      <c r="U966" s="59" t="str">
        <f>IF(resultats_francais!U966="","",resultats_francais!U966)</f>
        <v/>
      </c>
    </row>
    <row r="967" spans="1:21" ht="20.100000000000001" customHeight="1" thickBot="1">
      <c r="A967" s="63" t="str">
        <f>IF(resultats_francais!A967="","",resultats_francais!A967)</f>
        <v/>
      </c>
      <c r="B967" s="59" t="str">
        <f>IF(resultats_francais!B967="","",resultats_francais!B967)</f>
        <v/>
      </c>
      <c r="C967" s="59" t="str">
        <f>IF(resultats_francais!C967="","",resultats_francais!C967)</f>
        <v/>
      </c>
      <c r="D967" s="59" t="str">
        <f>IF(resultats_francais!D967="","",resultats_francais!D967)</f>
        <v/>
      </c>
      <c r="E967" s="59" t="str">
        <f>IF(resultats_francais!H967="","",resultats_francais!H967)</f>
        <v/>
      </c>
      <c r="F967" s="59" t="str">
        <f>IF(resultats_francais!I967="","",resultats_francais!I967)</f>
        <v/>
      </c>
      <c r="G967" s="59" t="str">
        <f>IF(resultats_francais!J967="","",resultats_francais!J967)</f>
        <v/>
      </c>
      <c r="H967" s="59" t="str">
        <f>IF(resultats_francais!M967="","",resultats_francais!M967)</f>
        <v/>
      </c>
      <c r="I967" s="59" t="str">
        <f>IF(resultats_francais!N967="","",resultats_francais!N967)</f>
        <v/>
      </c>
      <c r="J967" s="59" t="str">
        <f>IF(resultats_francais!O967="","",resultats_francais!O967)</f>
        <v/>
      </c>
      <c r="K967" s="59" t="str">
        <f>IF(resultats_francais!E967="","",resultats_francais!E967)</f>
        <v/>
      </c>
      <c r="L967" s="59" t="str">
        <f>IF(resultats_francais!F967="","",resultats_francais!F967)</f>
        <v/>
      </c>
      <c r="M967" s="59" t="str">
        <f>IF(resultats_francais!G967="","",resultats_francais!G967)</f>
        <v/>
      </c>
      <c r="N967" s="59" t="str">
        <f>IF(resultats_francais!K967="","",resultats_francais!K967)</f>
        <v/>
      </c>
      <c r="O967" s="59" t="str">
        <f>IF(resultats_francais!L967="","",resultats_francais!L967)</f>
        <v/>
      </c>
      <c r="P967" s="59" t="str">
        <f>IF(resultats_francais!P967="","",resultats_francais!P967)</f>
        <v/>
      </c>
      <c r="Q967" s="59" t="str">
        <f>IF(resultats_francais!Q967="","",resultats_francais!Q967)</f>
        <v/>
      </c>
      <c r="R967" s="59" t="str">
        <f>IF(resultats_francais!R967="","",resultats_francais!R967)</f>
        <v/>
      </c>
      <c r="S967" s="59" t="str">
        <f>IF(resultats_francais!S967="","",resultats_francais!S967)</f>
        <v/>
      </c>
      <c r="T967" s="59" t="str">
        <f>IF(resultats_francais!T967="","",resultats_francais!T967)</f>
        <v/>
      </c>
      <c r="U967" s="59" t="str">
        <f>IF(resultats_francais!U967="","",resultats_francais!U967)</f>
        <v/>
      </c>
    </row>
    <row r="968" spans="1:21" ht="20.100000000000001" customHeight="1" thickBot="1">
      <c r="A968" s="63" t="str">
        <f>IF(resultats_francais!A968="","",resultats_francais!A968)</f>
        <v/>
      </c>
      <c r="B968" s="59" t="str">
        <f>IF(resultats_francais!B968="","",resultats_francais!B968)</f>
        <v/>
      </c>
      <c r="C968" s="59" t="str">
        <f>IF(resultats_francais!C968="","",resultats_francais!C968)</f>
        <v/>
      </c>
      <c r="D968" s="59" t="str">
        <f>IF(resultats_francais!D968="","",resultats_francais!D968)</f>
        <v/>
      </c>
      <c r="E968" s="59" t="str">
        <f>IF(resultats_francais!H968="","",resultats_francais!H968)</f>
        <v/>
      </c>
      <c r="F968" s="59" t="str">
        <f>IF(resultats_francais!I968="","",resultats_francais!I968)</f>
        <v/>
      </c>
      <c r="G968" s="59" t="str">
        <f>IF(resultats_francais!J968="","",resultats_francais!J968)</f>
        <v/>
      </c>
      <c r="H968" s="59" t="str">
        <f>IF(resultats_francais!M968="","",resultats_francais!M968)</f>
        <v/>
      </c>
      <c r="I968" s="59" t="str">
        <f>IF(resultats_francais!N968="","",resultats_francais!N968)</f>
        <v/>
      </c>
      <c r="J968" s="59" t="str">
        <f>IF(resultats_francais!O968="","",resultats_francais!O968)</f>
        <v/>
      </c>
      <c r="K968" s="59" t="str">
        <f>IF(resultats_francais!E968="","",resultats_francais!E968)</f>
        <v/>
      </c>
      <c r="L968" s="59" t="str">
        <f>IF(resultats_francais!F968="","",resultats_francais!F968)</f>
        <v/>
      </c>
      <c r="M968" s="59" t="str">
        <f>IF(resultats_francais!G968="","",resultats_francais!G968)</f>
        <v/>
      </c>
      <c r="N968" s="59" t="str">
        <f>IF(resultats_francais!K968="","",resultats_francais!K968)</f>
        <v/>
      </c>
      <c r="O968" s="59" t="str">
        <f>IF(resultats_francais!L968="","",resultats_francais!L968)</f>
        <v/>
      </c>
      <c r="P968" s="59" t="str">
        <f>IF(resultats_francais!P968="","",resultats_francais!P968)</f>
        <v/>
      </c>
      <c r="Q968" s="59" t="str">
        <f>IF(resultats_francais!Q968="","",resultats_francais!Q968)</f>
        <v/>
      </c>
      <c r="R968" s="59" t="str">
        <f>IF(resultats_francais!R968="","",resultats_francais!R968)</f>
        <v/>
      </c>
      <c r="S968" s="59" t="str">
        <f>IF(resultats_francais!S968="","",resultats_francais!S968)</f>
        <v/>
      </c>
      <c r="T968" s="59" t="str">
        <f>IF(resultats_francais!T968="","",resultats_francais!T968)</f>
        <v/>
      </c>
      <c r="U968" s="59" t="str">
        <f>IF(resultats_francais!U968="","",resultats_francais!U968)</f>
        <v/>
      </c>
    </row>
    <row r="969" spans="1:21" ht="20.100000000000001" customHeight="1" thickBot="1">
      <c r="A969" s="63" t="str">
        <f>IF(resultats_francais!A969="","",resultats_francais!A969)</f>
        <v/>
      </c>
      <c r="B969" s="59" t="str">
        <f>IF(resultats_francais!B969="","",resultats_francais!B969)</f>
        <v/>
      </c>
      <c r="C969" s="59" t="str">
        <f>IF(resultats_francais!C969="","",resultats_francais!C969)</f>
        <v/>
      </c>
      <c r="D969" s="59" t="str">
        <f>IF(resultats_francais!D969="","",resultats_francais!D969)</f>
        <v/>
      </c>
      <c r="E969" s="59" t="str">
        <f>IF(resultats_francais!H969="","",resultats_francais!H969)</f>
        <v/>
      </c>
      <c r="F969" s="59" t="str">
        <f>IF(resultats_francais!I969="","",resultats_francais!I969)</f>
        <v/>
      </c>
      <c r="G969" s="59" t="str">
        <f>IF(resultats_francais!J969="","",resultats_francais!J969)</f>
        <v/>
      </c>
      <c r="H969" s="59" t="str">
        <f>IF(resultats_francais!M969="","",resultats_francais!M969)</f>
        <v/>
      </c>
      <c r="I969" s="59" t="str">
        <f>IF(resultats_francais!N969="","",resultats_francais!N969)</f>
        <v/>
      </c>
      <c r="J969" s="59" t="str">
        <f>IF(resultats_francais!O969="","",resultats_francais!O969)</f>
        <v/>
      </c>
      <c r="K969" s="59" t="str">
        <f>IF(resultats_francais!E969="","",resultats_francais!E969)</f>
        <v/>
      </c>
      <c r="L969" s="59" t="str">
        <f>IF(resultats_francais!F969="","",resultats_francais!F969)</f>
        <v/>
      </c>
      <c r="M969" s="59" t="str">
        <f>IF(resultats_francais!G969="","",resultats_francais!G969)</f>
        <v/>
      </c>
      <c r="N969" s="59" t="str">
        <f>IF(resultats_francais!K969="","",resultats_francais!K969)</f>
        <v/>
      </c>
      <c r="O969" s="59" t="str">
        <f>IF(resultats_francais!L969="","",resultats_francais!L969)</f>
        <v/>
      </c>
      <c r="P969" s="59" t="str">
        <f>IF(resultats_francais!P969="","",resultats_francais!P969)</f>
        <v/>
      </c>
      <c r="Q969" s="59" t="str">
        <f>IF(resultats_francais!Q969="","",resultats_francais!Q969)</f>
        <v/>
      </c>
      <c r="R969" s="59" t="str">
        <f>IF(resultats_francais!R969="","",resultats_francais!R969)</f>
        <v/>
      </c>
      <c r="S969" s="59" t="str">
        <f>IF(resultats_francais!S969="","",resultats_francais!S969)</f>
        <v/>
      </c>
      <c r="T969" s="59" t="str">
        <f>IF(resultats_francais!T969="","",resultats_francais!T969)</f>
        <v/>
      </c>
      <c r="U969" s="59" t="str">
        <f>IF(resultats_francais!U969="","",resultats_francais!U969)</f>
        <v/>
      </c>
    </row>
    <row r="970" spans="1:21" ht="20.100000000000001" customHeight="1" thickBot="1">
      <c r="A970" s="63" t="str">
        <f>IF(resultats_francais!A970="","",resultats_francais!A970)</f>
        <v/>
      </c>
      <c r="B970" s="59" t="str">
        <f>IF(resultats_francais!B970="","",resultats_francais!B970)</f>
        <v/>
      </c>
      <c r="C970" s="59" t="str">
        <f>IF(resultats_francais!C970="","",resultats_francais!C970)</f>
        <v/>
      </c>
      <c r="D970" s="59" t="str">
        <f>IF(resultats_francais!D970="","",resultats_francais!D970)</f>
        <v/>
      </c>
      <c r="E970" s="59" t="str">
        <f>IF(resultats_francais!H970="","",resultats_francais!H970)</f>
        <v/>
      </c>
      <c r="F970" s="59" t="str">
        <f>IF(resultats_francais!I970="","",resultats_francais!I970)</f>
        <v/>
      </c>
      <c r="G970" s="59" t="str">
        <f>IF(resultats_francais!J970="","",resultats_francais!J970)</f>
        <v/>
      </c>
      <c r="H970" s="59" t="str">
        <f>IF(resultats_francais!M970="","",resultats_francais!M970)</f>
        <v/>
      </c>
      <c r="I970" s="59" t="str">
        <f>IF(resultats_francais!N970="","",resultats_francais!N970)</f>
        <v/>
      </c>
      <c r="J970" s="59" t="str">
        <f>IF(resultats_francais!O970="","",resultats_francais!O970)</f>
        <v/>
      </c>
      <c r="K970" s="59" t="str">
        <f>IF(resultats_francais!E970="","",resultats_francais!E970)</f>
        <v/>
      </c>
      <c r="L970" s="59" t="str">
        <f>IF(resultats_francais!F970="","",resultats_francais!F970)</f>
        <v/>
      </c>
      <c r="M970" s="59" t="str">
        <f>IF(resultats_francais!G970="","",resultats_francais!G970)</f>
        <v/>
      </c>
      <c r="N970" s="59" t="str">
        <f>IF(resultats_francais!K970="","",resultats_francais!K970)</f>
        <v/>
      </c>
      <c r="O970" s="59" t="str">
        <f>IF(resultats_francais!L970="","",resultats_francais!L970)</f>
        <v/>
      </c>
      <c r="P970" s="59" t="str">
        <f>IF(resultats_francais!P970="","",resultats_francais!P970)</f>
        <v/>
      </c>
      <c r="Q970" s="59" t="str">
        <f>IF(resultats_francais!Q970="","",resultats_francais!Q970)</f>
        <v/>
      </c>
      <c r="R970" s="59" t="str">
        <f>IF(resultats_francais!R970="","",resultats_francais!R970)</f>
        <v/>
      </c>
      <c r="S970" s="59" t="str">
        <f>IF(resultats_francais!S970="","",resultats_francais!S970)</f>
        <v/>
      </c>
      <c r="T970" s="59" t="str">
        <f>IF(resultats_francais!T970="","",resultats_francais!T970)</f>
        <v/>
      </c>
      <c r="U970" s="59" t="str">
        <f>IF(resultats_francais!U970="","",resultats_francais!U970)</f>
        <v/>
      </c>
    </row>
    <row r="971" spans="1:21" ht="20.100000000000001" customHeight="1" thickBot="1">
      <c r="A971" s="63" t="str">
        <f>IF(resultats_francais!A971="","",resultats_francais!A971)</f>
        <v/>
      </c>
      <c r="B971" s="59" t="str">
        <f>IF(resultats_francais!B971="","",resultats_francais!B971)</f>
        <v/>
      </c>
      <c r="C971" s="59" t="str">
        <f>IF(resultats_francais!C971="","",resultats_francais!C971)</f>
        <v/>
      </c>
      <c r="D971" s="59" t="str">
        <f>IF(resultats_francais!D971="","",resultats_francais!D971)</f>
        <v/>
      </c>
      <c r="E971" s="59" t="str">
        <f>IF(resultats_francais!H971="","",resultats_francais!H971)</f>
        <v/>
      </c>
      <c r="F971" s="59" t="str">
        <f>IF(resultats_francais!I971="","",resultats_francais!I971)</f>
        <v/>
      </c>
      <c r="G971" s="59" t="str">
        <f>IF(resultats_francais!J971="","",resultats_francais!J971)</f>
        <v/>
      </c>
      <c r="H971" s="59" t="str">
        <f>IF(resultats_francais!M971="","",resultats_francais!M971)</f>
        <v/>
      </c>
      <c r="I971" s="59" t="str">
        <f>IF(resultats_francais!N971="","",resultats_francais!N971)</f>
        <v/>
      </c>
      <c r="J971" s="59" t="str">
        <f>IF(resultats_francais!O971="","",resultats_francais!O971)</f>
        <v/>
      </c>
      <c r="K971" s="59" t="str">
        <f>IF(resultats_francais!E971="","",resultats_francais!E971)</f>
        <v/>
      </c>
      <c r="L971" s="59" t="str">
        <f>IF(resultats_francais!F971="","",resultats_francais!F971)</f>
        <v/>
      </c>
      <c r="M971" s="59" t="str">
        <f>IF(resultats_francais!G971="","",resultats_francais!G971)</f>
        <v/>
      </c>
      <c r="N971" s="59" t="str">
        <f>IF(resultats_francais!K971="","",resultats_francais!K971)</f>
        <v/>
      </c>
      <c r="O971" s="59" t="str">
        <f>IF(resultats_francais!L971="","",resultats_francais!L971)</f>
        <v/>
      </c>
      <c r="P971" s="59" t="str">
        <f>IF(resultats_francais!P971="","",resultats_francais!P971)</f>
        <v/>
      </c>
      <c r="Q971" s="59" t="str">
        <f>IF(resultats_francais!Q971="","",resultats_francais!Q971)</f>
        <v/>
      </c>
      <c r="R971" s="59" t="str">
        <f>IF(resultats_francais!R971="","",resultats_francais!R971)</f>
        <v/>
      </c>
      <c r="S971" s="59" t="str">
        <f>IF(resultats_francais!S971="","",resultats_francais!S971)</f>
        <v/>
      </c>
      <c r="T971" s="59" t="str">
        <f>IF(resultats_francais!T971="","",resultats_francais!T971)</f>
        <v/>
      </c>
      <c r="U971" s="59" t="str">
        <f>IF(resultats_francais!U971="","",resultats_francais!U971)</f>
        <v/>
      </c>
    </row>
    <row r="972" spans="1:21" ht="20.100000000000001" customHeight="1" thickBot="1">
      <c r="A972" s="63" t="str">
        <f>IF(resultats_francais!A972="","",resultats_francais!A972)</f>
        <v/>
      </c>
      <c r="B972" s="59" t="str">
        <f>IF(resultats_francais!B972="","",resultats_francais!B972)</f>
        <v/>
      </c>
      <c r="C972" s="59" t="str">
        <f>IF(resultats_francais!C972="","",resultats_francais!C972)</f>
        <v/>
      </c>
      <c r="D972" s="59" t="str">
        <f>IF(resultats_francais!D972="","",resultats_francais!D972)</f>
        <v/>
      </c>
      <c r="E972" s="59" t="str">
        <f>IF(resultats_francais!H972="","",resultats_francais!H972)</f>
        <v/>
      </c>
      <c r="F972" s="59" t="str">
        <f>IF(resultats_francais!I972="","",resultats_francais!I972)</f>
        <v/>
      </c>
      <c r="G972" s="59" t="str">
        <f>IF(resultats_francais!J972="","",resultats_francais!J972)</f>
        <v/>
      </c>
      <c r="H972" s="59" t="str">
        <f>IF(resultats_francais!M972="","",resultats_francais!M972)</f>
        <v/>
      </c>
      <c r="I972" s="59" t="str">
        <f>IF(resultats_francais!N972="","",resultats_francais!N972)</f>
        <v/>
      </c>
      <c r="J972" s="59" t="str">
        <f>IF(resultats_francais!O972="","",resultats_francais!O972)</f>
        <v/>
      </c>
      <c r="K972" s="59" t="str">
        <f>IF(resultats_francais!E972="","",resultats_francais!E972)</f>
        <v/>
      </c>
      <c r="L972" s="59" t="str">
        <f>IF(resultats_francais!F972="","",resultats_francais!F972)</f>
        <v/>
      </c>
      <c r="M972" s="59" t="str">
        <f>IF(resultats_francais!G972="","",resultats_francais!G972)</f>
        <v/>
      </c>
      <c r="N972" s="59" t="str">
        <f>IF(resultats_francais!K972="","",resultats_francais!K972)</f>
        <v/>
      </c>
      <c r="O972" s="59" t="str">
        <f>IF(resultats_francais!L972="","",resultats_francais!L972)</f>
        <v/>
      </c>
      <c r="P972" s="59" t="str">
        <f>IF(resultats_francais!P972="","",resultats_francais!P972)</f>
        <v/>
      </c>
      <c r="Q972" s="59" t="str">
        <f>IF(resultats_francais!Q972="","",resultats_francais!Q972)</f>
        <v/>
      </c>
      <c r="R972" s="59" t="str">
        <f>IF(resultats_francais!R972="","",resultats_francais!R972)</f>
        <v/>
      </c>
      <c r="S972" s="59" t="str">
        <f>IF(resultats_francais!S972="","",resultats_francais!S972)</f>
        <v/>
      </c>
      <c r="T972" s="59" t="str">
        <f>IF(resultats_francais!T972="","",resultats_francais!T972)</f>
        <v/>
      </c>
      <c r="U972" s="59" t="str">
        <f>IF(resultats_francais!U972="","",resultats_francais!U972)</f>
        <v/>
      </c>
    </row>
    <row r="973" spans="1:21" ht="20.100000000000001" customHeight="1" thickBot="1">
      <c r="A973" s="63" t="str">
        <f>IF(resultats_francais!A973="","",resultats_francais!A973)</f>
        <v/>
      </c>
      <c r="B973" s="59" t="str">
        <f>IF(resultats_francais!B973="","",resultats_francais!B973)</f>
        <v/>
      </c>
      <c r="C973" s="59" t="str">
        <f>IF(resultats_francais!C973="","",resultats_francais!C973)</f>
        <v/>
      </c>
      <c r="D973" s="59" t="str">
        <f>IF(resultats_francais!D973="","",resultats_francais!D973)</f>
        <v/>
      </c>
      <c r="E973" s="59" t="str">
        <f>IF(resultats_francais!H973="","",resultats_francais!H973)</f>
        <v/>
      </c>
      <c r="F973" s="59" t="str">
        <f>IF(resultats_francais!I973="","",resultats_francais!I973)</f>
        <v/>
      </c>
      <c r="G973" s="59" t="str">
        <f>IF(resultats_francais!J973="","",resultats_francais!J973)</f>
        <v/>
      </c>
      <c r="H973" s="59" t="str">
        <f>IF(resultats_francais!M973="","",resultats_francais!M973)</f>
        <v/>
      </c>
      <c r="I973" s="59" t="str">
        <f>IF(resultats_francais!N973="","",resultats_francais!N973)</f>
        <v/>
      </c>
      <c r="J973" s="59" t="str">
        <f>IF(resultats_francais!O973="","",resultats_francais!O973)</f>
        <v/>
      </c>
      <c r="K973" s="59" t="str">
        <f>IF(resultats_francais!E973="","",resultats_francais!E973)</f>
        <v/>
      </c>
      <c r="L973" s="59" t="str">
        <f>IF(resultats_francais!F973="","",resultats_francais!F973)</f>
        <v/>
      </c>
      <c r="M973" s="59" t="str">
        <f>IF(resultats_francais!G973="","",resultats_francais!G973)</f>
        <v/>
      </c>
      <c r="N973" s="59" t="str">
        <f>IF(resultats_francais!K973="","",resultats_francais!K973)</f>
        <v/>
      </c>
      <c r="O973" s="59" t="str">
        <f>IF(resultats_francais!L973="","",resultats_francais!L973)</f>
        <v/>
      </c>
      <c r="P973" s="59" t="str">
        <f>IF(resultats_francais!P973="","",resultats_francais!P973)</f>
        <v/>
      </c>
      <c r="Q973" s="59" t="str">
        <f>IF(resultats_francais!Q973="","",resultats_francais!Q973)</f>
        <v/>
      </c>
      <c r="R973" s="59" t="str">
        <f>IF(resultats_francais!R973="","",resultats_francais!R973)</f>
        <v/>
      </c>
      <c r="S973" s="59" t="str">
        <f>IF(resultats_francais!S973="","",resultats_francais!S973)</f>
        <v/>
      </c>
      <c r="T973" s="59" t="str">
        <f>IF(resultats_francais!T973="","",resultats_francais!T973)</f>
        <v/>
      </c>
      <c r="U973" s="59" t="str">
        <f>IF(resultats_francais!U973="","",resultats_francais!U973)</f>
        <v/>
      </c>
    </row>
    <row r="974" spans="1:21" ht="20.100000000000001" customHeight="1" thickBot="1">
      <c r="A974" s="63" t="str">
        <f>IF(resultats_francais!A974="","",resultats_francais!A974)</f>
        <v/>
      </c>
      <c r="B974" s="59" t="str">
        <f>IF(resultats_francais!B974="","",resultats_francais!B974)</f>
        <v/>
      </c>
      <c r="C974" s="59" t="str">
        <f>IF(resultats_francais!C974="","",resultats_francais!C974)</f>
        <v/>
      </c>
      <c r="D974" s="59" t="str">
        <f>IF(resultats_francais!D974="","",resultats_francais!D974)</f>
        <v/>
      </c>
      <c r="E974" s="59" t="str">
        <f>IF(resultats_francais!H974="","",resultats_francais!H974)</f>
        <v/>
      </c>
      <c r="F974" s="59" t="str">
        <f>IF(resultats_francais!I974="","",resultats_francais!I974)</f>
        <v/>
      </c>
      <c r="G974" s="59" t="str">
        <f>IF(resultats_francais!J974="","",resultats_francais!J974)</f>
        <v/>
      </c>
      <c r="H974" s="59" t="str">
        <f>IF(resultats_francais!M974="","",resultats_francais!M974)</f>
        <v/>
      </c>
      <c r="I974" s="59" t="str">
        <f>IF(resultats_francais!N974="","",resultats_francais!N974)</f>
        <v/>
      </c>
      <c r="J974" s="59" t="str">
        <f>IF(resultats_francais!O974="","",resultats_francais!O974)</f>
        <v/>
      </c>
      <c r="K974" s="59" t="str">
        <f>IF(resultats_francais!E974="","",resultats_francais!E974)</f>
        <v/>
      </c>
      <c r="L974" s="59" t="str">
        <f>IF(resultats_francais!F974="","",resultats_francais!F974)</f>
        <v/>
      </c>
      <c r="M974" s="59" t="str">
        <f>IF(resultats_francais!G974="","",resultats_francais!G974)</f>
        <v/>
      </c>
      <c r="N974" s="59" t="str">
        <f>IF(resultats_francais!K974="","",resultats_francais!K974)</f>
        <v/>
      </c>
      <c r="O974" s="59" t="str">
        <f>IF(resultats_francais!L974="","",resultats_francais!L974)</f>
        <v/>
      </c>
      <c r="P974" s="59" t="str">
        <f>IF(resultats_francais!P974="","",resultats_francais!P974)</f>
        <v/>
      </c>
      <c r="Q974" s="59" t="str">
        <f>IF(resultats_francais!Q974="","",resultats_francais!Q974)</f>
        <v/>
      </c>
      <c r="R974" s="59" t="str">
        <f>IF(resultats_francais!R974="","",resultats_francais!R974)</f>
        <v/>
      </c>
      <c r="S974" s="59" t="str">
        <f>IF(resultats_francais!S974="","",resultats_francais!S974)</f>
        <v/>
      </c>
      <c r="T974" s="59" t="str">
        <f>IF(resultats_francais!T974="","",resultats_francais!T974)</f>
        <v/>
      </c>
      <c r="U974" s="59" t="str">
        <f>IF(resultats_francais!U974="","",resultats_francais!U974)</f>
        <v/>
      </c>
    </row>
    <row r="975" spans="1:21" ht="20.100000000000001" customHeight="1" thickBot="1">
      <c r="A975" s="63" t="str">
        <f>IF(resultats_francais!A975="","",resultats_francais!A975)</f>
        <v/>
      </c>
      <c r="B975" s="59" t="str">
        <f>IF(resultats_francais!B975="","",resultats_francais!B975)</f>
        <v/>
      </c>
      <c r="C975" s="59" t="str">
        <f>IF(resultats_francais!C975="","",resultats_francais!C975)</f>
        <v/>
      </c>
      <c r="D975" s="59" t="str">
        <f>IF(resultats_francais!D975="","",resultats_francais!D975)</f>
        <v/>
      </c>
      <c r="E975" s="59" t="str">
        <f>IF(resultats_francais!H975="","",resultats_francais!H975)</f>
        <v/>
      </c>
      <c r="F975" s="59" t="str">
        <f>IF(resultats_francais!I975="","",resultats_francais!I975)</f>
        <v/>
      </c>
      <c r="G975" s="59" t="str">
        <f>IF(resultats_francais!J975="","",resultats_francais!J975)</f>
        <v/>
      </c>
      <c r="H975" s="59" t="str">
        <f>IF(resultats_francais!M975="","",resultats_francais!M975)</f>
        <v/>
      </c>
      <c r="I975" s="59" t="str">
        <f>IF(resultats_francais!N975="","",resultats_francais!N975)</f>
        <v/>
      </c>
      <c r="J975" s="59" t="str">
        <f>IF(resultats_francais!O975="","",resultats_francais!O975)</f>
        <v/>
      </c>
      <c r="K975" s="59" t="str">
        <f>IF(resultats_francais!E975="","",resultats_francais!E975)</f>
        <v/>
      </c>
      <c r="L975" s="59" t="str">
        <f>IF(resultats_francais!F975="","",resultats_francais!F975)</f>
        <v/>
      </c>
      <c r="M975" s="59" t="str">
        <f>IF(resultats_francais!G975="","",resultats_francais!G975)</f>
        <v/>
      </c>
      <c r="N975" s="59" t="str">
        <f>IF(resultats_francais!K975="","",resultats_francais!K975)</f>
        <v/>
      </c>
      <c r="O975" s="59" t="str">
        <f>IF(resultats_francais!L975="","",resultats_francais!L975)</f>
        <v/>
      </c>
      <c r="P975" s="59" t="str">
        <f>IF(resultats_francais!P975="","",resultats_francais!P975)</f>
        <v/>
      </c>
      <c r="Q975" s="59" t="str">
        <f>IF(resultats_francais!Q975="","",resultats_francais!Q975)</f>
        <v/>
      </c>
      <c r="R975" s="59" t="str">
        <f>IF(resultats_francais!R975="","",resultats_francais!R975)</f>
        <v/>
      </c>
      <c r="S975" s="59" t="str">
        <f>IF(resultats_francais!S975="","",resultats_francais!S975)</f>
        <v/>
      </c>
      <c r="T975" s="59" t="str">
        <f>IF(resultats_francais!T975="","",resultats_francais!T975)</f>
        <v/>
      </c>
      <c r="U975" s="59" t="str">
        <f>IF(resultats_francais!U975="","",resultats_francais!U975)</f>
        <v/>
      </c>
    </row>
    <row r="976" spans="1:21" ht="20.100000000000001" customHeight="1" thickBot="1">
      <c r="A976" s="63" t="str">
        <f>IF(resultats_francais!A976="","",resultats_francais!A976)</f>
        <v/>
      </c>
      <c r="B976" s="59" t="str">
        <f>IF(resultats_francais!B976="","",resultats_francais!B976)</f>
        <v/>
      </c>
      <c r="C976" s="59" t="str">
        <f>IF(resultats_francais!C976="","",resultats_francais!C976)</f>
        <v/>
      </c>
      <c r="D976" s="59" t="str">
        <f>IF(resultats_francais!D976="","",resultats_francais!D976)</f>
        <v/>
      </c>
      <c r="E976" s="59" t="str">
        <f>IF(resultats_francais!H976="","",resultats_francais!H976)</f>
        <v/>
      </c>
      <c r="F976" s="59" t="str">
        <f>IF(resultats_francais!I976="","",resultats_francais!I976)</f>
        <v/>
      </c>
      <c r="G976" s="59" t="str">
        <f>IF(resultats_francais!J976="","",resultats_francais!J976)</f>
        <v/>
      </c>
      <c r="H976" s="59" t="str">
        <f>IF(resultats_francais!M976="","",resultats_francais!M976)</f>
        <v/>
      </c>
      <c r="I976" s="59" t="str">
        <f>IF(resultats_francais!N976="","",resultats_francais!N976)</f>
        <v/>
      </c>
      <c r="J976" s="59" t="str">
        <f>IF(resultats_francais!O976="","",resultats_francais!O976)</f>
        <v/>
      </c>
      <c r="K976" s="59" t="str">
        <f>IF(resultats_francais!E976="","",resultats_francais!E976)</f>
        <v/>
      </c>
      <c r="L976" s="59" t="str">
        <f>IF(resultats_francais!F976="","",resultats_francais!F976)</f>
        <v/>
      </c>
      <c r="M976" s="59" t="str">
        <f>IF(resultats_francais!G976="","",resultats_francais!G976)</f>
        <v/>
      </c>
      <c r="N976" s="59" t="str">
        <f>IF(resultats_francais!K976="","",resultats_francais!K976)</f>
        <v/>
      </c>
      <c r="O976" s="59" t="str">
        <f>IF(resultats_francais!L976="","",resultats_francais!L976)</f>
        <v/>
      </c>
      <c r="P976" s="59" t="str">
        <f>IF(resultats_francais!P976="","",resultats_francais!P976)</f>
        <v/>
      </c>
      <c r="Q976" s="59" t="str">
        <f>IF(resultats_francais!Q976="","",resultats_francais!Q976)</f>
        <v/>
      </c>
      <c r="R976" s="59" t="str">
        <f>IF(resultats_francais!R976="","",resultats_francais!R976)</f>
        <v/>
      </c>
      <c r="S976" s="59" t="str">
        <f>IF(resultats_francais!S976="","",resultats_francais!S976)</f>
        <v/>
      </c>
      <c r="T976" s="59" t="str">
        <f>IF(resultats_francais!T976="","",resultats_francais!T976)</f>
        <v/>
      </c>
      <c r="U976" s="59" t="str">
        <f>IF(resultats_francais!U976="","",resultats_francais!U976)</f>
        <v/>
      </c>
    </row>
    <row r="977" spans="1:21" ht="20.100000000000001" customHeight="1" thickBot="1">
      <c r="A977" s="63" t="str">
        <f>IF(resultats_francais!A977="","",resultats_francais!A977)</f>
        <v/>
      </c>
      <c r="B977" s="59" t="str">
        <f>IF(resultats_francais!B977="","",resultats_francais!B977)</f>
        <v/>
      </c>
      <c r="C977" s="59" t="str">
        <f>IF(resultats_francais!C977="","",resultats_francais!C977)</f>
        <v/>
      </c>
      <c r="D977" s="59" t="str">
        <f>IF(resultats_francais!D977="","",resultats_francais!D977)</f>
        <v/>
      </c>
      <c r="E977" s="59" t="str">
        <f>IF(resultats_francais!H977="","",resultats_francais!H977)</f>
        <v/>
      </c>
      <c r="F977" s="59" t="str">
        <f>IF(resultats_francais!I977="","",resultats_francais!I977)</f>
        <v/>
      </c>
      <c r="G977" s="59" t="str">
        <f>IF(resultats_francais!J977="","",resultats_francais!J977)</f>
        <v/>
      </c>
      <c r="H977" s="59" t="str">
        <f>IF(resultats_francais!M977="","",resultats_francais!M977)</f>
        <v/>
      </c>
      <c r="I977" s="59" t="str">
        <f>IF(resultats_francais!N977="","",resultats_francais!N977)</f>
        <v/>
      </c>
      <c r="J977" s="59" t="str">
        <f>IF(resultats_francais!O977="","",resultats_francais!O977)</f>
        <v/>
      </c>
      <c r="K977" s="59" t="str">
        <f>IF(resultats_francais!E977="","",resultats_francais!E977)</f>
        <v/>
      </c>
      <c r="L977" s="59" t="str">
        <f>IF(resultats_francais!F977="","",resultats_francais!F977)</f>
        <v/>
      </c>
      <c r="M977" s="59" t="str">
        <f>IF(resultats_francais!G977="","",resultats_francais!G977)</f>
        <v/>
      </c>
      <c r="N977" s="59" t="str">
        <f>IF(resultats_francais!K977="","",resultats_francais!K977)</f>
        <v/>
      </c>
      <c r="O977" s="59" t="str">
        <f>IF(resultats_francais!L977="","",resultats_francais!L977)</f>
        <v/>
      </c>
      <c r="P977" s="59" t="str">
        <f>IF(resultats_francais!P977="","",resultats_francais!P977)</f>
        <v/>
      </c>
      <c r="Q977" s="59" t="str">
        <f>IF(resultats_francais!Q977="","",resultats_francais!Q977)</f>
        <v/>
      </c>
      <c r="R977" s="59" t="str">
        <f>IF(resultats_francais!R977="","",resultats_francais!R977)</f>
        <v/>
      </c>
      <c r="S977" s="59" t="str">
        <f>IF(resultats_francais!S977="","",resultats_francais!S977)</f>
        <v/>
      </c>
      <c r="T977" s="59" t="str">
        <f>IF(resultats_francais!T977="","",resultats_francais!T977)</f>
        <v/>
      </c>
      <c r="U977" s="59" t="str">
        <f>IF(resultats_francais!U977="","",resultats_francais!U977)</f>
        <v/>
      </c>
    </row>
    <row r="978" spans="1:21" ht="20.100000000000001" customHeight="1" thickBot="1">
      <c r="A978" s="63" t="str">
        <f>IF(resultats_francais!A978="","",resultats_francais!A978)</f>
        <v/>
      </c>
      <c r="B978" s="59" t="str">
        <f>IF(resultats_francais!B978="","",resultats_francais!B978)</f>
        <v/>
      </c>
      <c r="C978" s="59" t="str">
        <f>IF(resultats_francais!C978="","",resultats_francais!C978)</f>
        <v/>
      </c>
      <c r="D978" s="59" t="str">
        <f>IF(resultats_francais!D978="","",resultats_francais!D978)</f>
        <v/>
      </c>
      <c r="E978" s="59" t="str">
        <f>IF(resultats_francais!H978="","",resultats_francais!H978)</f>
        <v/>
      </c>
      <c r="F978" s="59" t="str">
        <f>IF(resultats_francais!I978="","",resultats_francais!I978)</f>
        <v/>
      </c>
      <c r="G978" s="59" t="str">
        <f>IF(resultats_francais!J978="","",resultats_francais!J978)</f>
        <v/>
      </c>
      <c r="H978" s="59" t="str">
        <f>IF(resultats_francais!M978="","",resultats_francais!M978)</f>
        <v/>
      </c>
      <c r="I978" s="59" t="str">
        <f>IF(resultats_francais!N978="","",resultats_francais!N978)</f>
        <v/>
      </c>
      <c r="J978" s="59" t="str">
        <f>IF(resultats_francais!O978="","",resultats_francais!O978)</f>
        <v/>
      </c>
      <c r="K978" s="59" t="str">
        <f>IF(resultats_francais!E978="","",resultats_francais!E978)</f>
        <v/>
      </c>
      <c r="L978" s="59" t="str">
        <f>IF(resultats_francais!F978="","",resultats_francais!F978)</f>
        <v/>
      </c>
      <c r="M978" s="59" t="str">
        <f>IF(resultats_francais!G978="","",resultats_francais!G978)</f>
        <v/>
      </c>
      <c r="N978" s="59" t="str">
        <f>IF(resultats_francais!K978="","",resultats_francais!K978)</f>
        <v/>
      </c>
      <c r="O978" s="59" t="str">
        <f>IF(resultats_francais!L978="","",resultats_francais!L978)</f>
        <v/>
      </c>
      <c r="P978" s="59" t="str">
        <f>IF(resultats_francais!P978="","",resultats_francais!P978)</f>
        <v/>
      </c>
      <c r="Q978" s="59" t="str">
        <f>IF(resultats_francais!Q978="","",resultats_francais!Q978)</f>
        <v/>
      </c>
      <c r="R978" s="59" t="str">
        <f>IF(resultats_francais!R978="","",resultats_francais!R978)</f>
        <v/>
      </c>
      <c r="S978" s="59" t="str">
        <f>IF(resultats_francais!S978="","",resultats_francais!S978)</f>
        <v/>
      </c>
      <c r="T978" s="59" t="str">
        <f>IF(resultats_francais!T978="","",resultats_francais!T978)</f>
        <v/>
      </c>
      <c r="U978" s="59" t="str">
        <f>IF(resultats_francais!U978="","",resultats_francais!U978)</f>
        <v/>
      </c>
    </row>
    <row r="979" spans="1:21" ht="20.100000000000001" customHeight="1" thickBot="1">
      <c r="A979" s="63" t="str">
        <f>IF(resultats_francais!A979="","",resultats_francais!A979)</f>
        <v/>
      </c>
      <c r="B979" s="59" t="str">
        <f>IF(resultats_francais!B979="","",resultats_francais!B979)</f>
        <v/>
      </c>
      <c r="C979" s="59" t="str">
        <f>IF(resultats_francais!C979="","",resultats_francais!C979)</f>
        <v/>
      </c>
      <c r="D979" s="59" t="str">
        <f>IF(resultats_francais!D979="","",resultats_francais!D979)</f>
        <v/>
      </c>
      <c r="E979" s="59" t="str">
        <f>IF(resultats_francais!H979="","",resultats_francais!H979)</f>
        <v/>
      </c>
      <c r="F979" s="59" t="str">
        <f>IF(resultats_francais!I979="","",resultats_francais!I979)</f>
        <v/>
      </c>
      <c r="G979" s="59" t="str">
        <f>IF(resultats_francais!J979="","",resultats_francais!J979)</f>
        <v/>
      </c>
      <c r="H979" s="59" t="str">
        <f>IF(resultats_francais!M979="","",resultats_francais!M979)</f>
        <v/>
      </c>
      <c r="I979" s="59" t="str">
        <f>IF(resultats_francais!N979="","",resultats_francais!N979)</f>
        <v/>
      </c>
      <c r="J979" s="59" t="str">
        <f>IF(resultats_francais!O979="","",resultats_francais!O979)</f>
        <v/>
      </c>
      <c r="K979" s="59" t="str">
        <f>IF(resultats_francais!E979="","",resultats_francais!E979)</f>
        <v/>
      </c>
      <c r="L979" s="59" t="str">
        <f>IF(resultats_francais!F979="","",resultats_francais!F979)</f>
        <v/>
      </c>
      <c r="M979" s="59" t="str">
        <f>IF(resultats_francais!G979="","",resultats_francais!G979)</f>
        <v/>
      </c>
      <c r="N979" s="59" t="str">
        <f>IF(resultats_francais!K979="","",resultats_francais!K979)</f>
        <v/>
      </c>
      <c r="O979" s="59" t="str">
        <f>IF(resultats_francais!L979="","",resultats_francais!L979)</f>
        <v/>
      </c>
      <c r="P979" s="59" t="str">
        <f>IF(resultats_francais!P979="","",resultats_francais!P979)</f>
        <v/>
      </c>
      <c r="Q979" s="59" t="str">
        <f>IF(resultats_francais!Q979="","",resultats_francais!Q979)</f>
        <v/>
      </c>
      <c r="R979" s="59" t="str">
        <f>IF(resultats_francais!R979="","",resultats_francais!R979)</f>
        <v/>
      </c>
      <c r="S979" s="59" t="str">
        <f>IF(resultats_francais!S979="","",resultats_francais!S979)</f>
        <v/>
      </c>
      <c r="T979" s="59" t="str">
        <f>IF(resultats_francais!T979="","",resultats_francais!T979)</f>
        <v/>
      </c>
      <c r="U979" s="59" t="str">
        <f>IF(resultats_francais!U979="","",resultats_francais!U979)</f>
        <v/>
      </c>
    </row>
    <row r="980" spans="1:21" ht="20.100000000000001" customHeight="1" thickBot="1">
      <c r="A980" s="63" t="str">
        <f>IF(resultats_francais!A980="","",resultats_francais!A980)</f>
        <v/>
      </c>
      <c r="B980" s="59" t="str">
        <f>IF(resultats_francais!B980="","",resultats_francais!B980)</f>
        <v/>
      </c>
      <c r="C980" s="59" t="str">
        <f>IF(resultats_francais!C980="","",resultats_francais!C980)</f>
        <v/>
      </c>
      <c r="D980" s="59" t="str">
        <f>IF(resultats_francais!D980="","",resultats_francais!D980)</f>
        <v/>
      </c>
      <c r="E980" s="59" t="str">
        <f>IF(resultats_francais!H980="","",resultats_francais!H980)</f>
        <v/>
      </c>
      <c r="F980" s="59" t="str">
        <f>IF(resultats_francais!I980="","",resultats_francais!I980)</f>
        <v/>
      </c>
      <c r="G980" s="59" t="str">
        <f>IF(resultats_francais!J980="","",resultats_francais!J980)</f>
        <v/>
      </c>
      <c r="H980" s="59" t="str">
        <f>IF(resultats_francais!M980="","",resultats_francais!M980)</f>
        <v/>
      </c>
      <c r="I980" s="59" t="str">
        <f>IF(resultats_francais!N980="","",resultats_francais!N980)</f>
        <v/>
      </c>
      <c r="J980" s="59" t="str">
        <f>IF(resultats_francais!O980="","",resultats_francais!O980)</f>
        <v/>
      </c>
      <c r="K980" s="59" t="str">
        <f>IF(resultats_francais!E980="","",resultats_francais!E980)</f>
        <v/>
      </c>
      <c r="L980" s="59" t="str">
        <f>IF(resultats_francais!F980="","",resultats_francais!F980)</f>
        <v/>
      </c>
      <c r="M980" s="59" t="str">
        <f>IF(resultats_francais!G980="","",resultats_francais!G980)</f>
        <v/>
      </c>
      <c r="N980" s="59" t="str">
        <f>IF(resultats_francais!K980="","",resultats_francais!K980)</f>
        <v/>
      </c>
      <c r="O980" s="59" t="str">
        <f>IF(resultats_francais!L980="","",resultats_francais!L980)</f>
        <v/>
      </c>
      <c r="P980" s="59" t="str">
        <f>IF(resultats_francais!P980="","",resultats_francais!P980)</f>
        <v/>
      </c>
      <c r="Q980" s="59" t="str">
        <f>IF(resultats_francais!Q980="","",resultats_francais!Q980)</f>
        <v/>
      </c>
      <c r="R980" s="59" t="str">
        <f>IF(resultats_francais!R980="","",resultats_francais!R980)</f>
        <v/>
      </c>
      <c r="S980" s="59" t="str">
        <f>IF(resultats_francais!S980="","",resultats_francais!S980)</f>
        <v/>
      </c>
      <c r="T980" s="59" t="str">
        <f>IF(resultats_francais!T980="","",resultats_francais!T980)</f>
        <v/>
      </c>
      <c r="U980" s="59" t="str">
        <f>IF(resultats_francais!U980="","",resultats_francais!U980)</f>
        <v/>
      </c>
    </row>
    <row r="981" spans="1:21" ht="20.100000000000001" customHeight="1" thickBot="1">
      <c r="A981" s="63" t="str">
        <f>IF(resultats_francais!A981="","",resultats_francais!A981)</f>
        <v/>
      </c>
      <c r="B981" s="59" t="str">
        <f>IF(resultats_francais!B981="","",resultats_francais!B981)</f>
        <v/>
      </c>
      <c r="C981" s="59" t="str">
        <f>IF(resultats_francais!C981="","",resultats_francais!C981)</f>
        <v/>
      </c>
      <c r="D981" s="59" t="str">
        <f>IF(resultats_francais!D981="","",resultats_francais!D981)</f>
        <v/>
      </c>
      <c r="E981" s="59" t="str">
        <f>IF(resultats_francais!H981="","",resultats_francais!H981)</f>
        <v/>
      </c>
      <c r="F981" s="59" t="str">
        <f>IF(resultats_francais!I981="","",resultats_francais!I981)</f>
        <v/>
      </c>
      <c r="G981" s="59" t="str">
        <f>IF(resultats_francais!J981="","",resultats_francais!J981)</f>
        <v/>
      </c>
      <c r="H981" s="59" t="str">
        <f>IF(resultats_francais!M981="","",resultats_francais!M981)</f>
        <v/>
      </c>
      <c r="I981" s="59" t="str">
        <f>IF(resultats_francais!N981="","",resultats_francais!N981)</f>
        <v/>
      </c>
      <c r="J981" s="59" t="str">
        <f>IF(resultats_francais!O981="","",resultats_francais!O981)</f>
        <v/>
      </c>
      <c r="K981" s="59" t="str">
        <f>IF(resultats_francais!E981="","",resultats_francais!E981)</f>
        <v/>
      </c>
      <c r="L981" s="59" t="str">
        <f>IF(resultats_francais!F981="","",resultats_francais!F981)</f>
        <v/>
      </c>
      <c r="M981" s="59" t="str">
        <f>IF(resultats_francais!G981="","",resultats_francais!G981)</f>
        <v/>
      </c>
      <c r="N981" s="59" t="str">
        <f>IF(resultats_francais!K981="","",resultats_francais!K981)</f>
        <v/>
      </c>
      <c r="O981" s="59" t="str">
        <f>IF(resultats_francais!L981="","",resultats_francais!L981)</f>
        <v/>
      </c>
      <c r="P981" s="59" t="str">
        <f>IF(resultats_francais!P981="","",resultats_francais!P981)</f>
        <v/>
      </c>
      <c r="Q981" s="59" t="str">
        <f>IF(resultats_francais!Q981="","",resultats_francais!Q981)</f>
        <v/>
      </c>
      <c r="R981" s="59" t="str">
        <f>IF(resultats_francais!R981="","",resultats_francais!R981)</f>
        <v/>
      </c>
      <c r="S981" s="59" t="str">
        <f>IF(resultats_francais!S981="","",resultats_francais!S981)</f>
        <v/>
      </c>
      <c r="T981" s="59" t="str">
        <f>IF(resultats_francais!T981="","",resultats_francais!T981)</f>
        <v/>
      </c>
      <c r="U981" s="59" t="str">
        <f>IF(resultats_francais!U981="","",resultats_francais!U981)</f>
        <v/>
      </c>
    </row>
    <row r="982" spans="1:21" ht="20.100000000000001" customHeight="1" thickBot="1">
      <c r="A982" s="63" t="str">
        <f>IF(resultats_francais!A982="","",resultats_francais!A982)</f>
        <v/>
      </c>
      <c r="B982" s="59" t="str">
        <f>IF(resultats_francais!B982="","",resultats_francais!B982)</f>
        <v/>
      </c>
      <c r="C982" s="59" t="str">
        <f>IF(resultats_francais!C982="","",resultats_francais!C982)</f>
        <v/>
      </c>
      <c r="D982" s="59" t="str">
        <f>IF(resultats_francais!D982="","",resultats_francais!D982)</f>
        <v/>
      </c>
      <c r="E982" s="59" t="str">
        <f>IF(resultats_francais!H982="","",resultats_francais!H982)</f>
        <v/>
      </c>
      <c r="F982" s="59" t="str">
        <f>IF(resultats_francais!I982="","",resultats_francais!I982)</f>
        <v/>
      </c>
      <c r="G982" s="59" t="str">
        <f>IF(resultats_francais!J982="","",resultats_francais!J982)</f>
        <v/>
      </c>
      <c r="H982" s="59" t="str">
        <f>IF(resultats_francais!M982="","",resultats_francais!M982)</f>
        <v/>
      </c>
      <c r="I982" s="59" t="str">
        <f>IF(resultats_francais!N982="","",resultats_francais!N982)</f>
        <v/>
      </c>
      <c r="J982" s="59" t="str">
        <f>IF(resultats_francais!O982="","",resultats_francais!O982)</f>
        <v/>
      </c>
      <c r="K982" s="59" t="str">
        <f>IF(resultats_francais!E982="","",resultats_francais!E982)</f>
        <v/>
      </c>
      <c r="L982" s="59" t="str">
        <f>IF(resultats_francais!F982="","",resultats_francais!F982)</f>
        <v/>
      </c>
      <c r="M982" s="59" t="str">
        <f>IF(resultats_francais!G982="","",resultats_francais!G982)</f>
        <v/>
      </c>
      <c r="N982" s="59" t="str">
        <f>IF(resultats_francais!K982="","",resultats_francais!K982)</f>
        <v/>
      </c>
      <c r="O982" s="59" t="str">
        <f>IF(resultats_francais!L982="","",resultats_francais!L982)</f>
        <v/>
      </c>
      <c r="P982" s="59" t="str">
        <f>IF(resultats_francais!P982="","",resultats_francais!P982)</f>
        <v/>
      </c>
      <c r="Q982" s="59" t="str">
        <f>IF(resultats_francais!Q982="","",resultats_francais!Q982)</f>
        <v/>
      </c>
      <c r="R982" s="59" t="str">
        <f>IF(resultats_francais!R982="","",resultats_francais!R982)</f>
        <v/>
      </c>
      <c r="S982" s="59" t="str">
        <f>IF(resultats_francais!S982="","",resultats_francais!S982)</f>
        <v/>
      </c>
      <c r="T982" s="59" t="str">
        <f>IF(resultats_francais!T982="","",resultats_francais!T982)</f>
        <v/>
      </c>
      <c r="U982" s="59" t="str">
        <f>IF(resultats_francais!U982="","",resultats_francais!U982)</f>
        <v/>
      </c>
    </row>
    <row r="983" spans="1:21" ht="20.100000000000001" customHeight="1" thickBot="1">
      <c r="A983" s="63" t="str">
        <f>IF(resultats_francais!A983="","",resultats_francais!A983)</f>
        <v/>
      </c>
      <c r="B983" s="59" t="str">
        <f>IF(resultats_francais!B983="","",resultats_francais!B983)</f>
        <v/>
      </c>
      <c r="C983" s="59" t="str">
        <f>IF(resultats_francais!C983="","",resultats_francais!C983)</f>
        <v/>
      </c>
      <c r="D983" s="59" t="str">
        <f>IF(resultats_francais!D983="","",resultats_francais!D983)</f>
        <v/>
      </c>
      <c r="E983" s="59" t="str">
        <f>IF(resultats_francais!H983="","",resultats_francais!H983)</f>
        <v/>
      </c>
      <c r="F983" s="59" t="str">
        <f>IF(resultats_francais!I983="","",resultats_francais!I983)</f>
        <v/>
      </c>
      <c r="G983" s="59" t="str">
        <f>IF(resultats_francais!J983="","",resultats_francais!J983)</f>
        <v/>
      </c>
      <c r="H983" s="59" t="str">
        <f>IF(resultats_francais!M983="","",resultats_francais!M983)</f>
        <v/>
      </c>
      <c r="I983" s="59" t="str">
        <f>IF(resultats_francais!N983="","",resultats_francais!N983)</f>
        <v/>
      </c>
      <c r="J983" s="59" t="str">
        <f>IF(resultats_francais!O983="","",resultats_francais!O983)</f>
        <v/>
      </c>
      <c r="K983" s="59" t="str">
        <f>IF(resultats_francais!E983="","",resultats_francais!E983)</f>
        <v/>
      </c>
      <c r="L983" s="59" t="str">
        <f>IF(resultats_francais!F983="","",resultats_francais!F983)</f>
        <v/>
      </c>
      <c r="M983" s="59" t="str">
        <f>IF(resultats_francais!G983="","",resultats_francais!G983)</f>
        <v/>
      </c>
      <c r="N983" s="59" t="str">
        <f>IF(resultats_francais!K983="","",resultats_francais!K983)</f>
        <v/>
      </c>
      <c r="O983" s="59" t="str">
        <f>IF(resultats_francais!L983="","",resultats_francais!L983)</f>
        <v/>
      </c>
      <c r="P983" s="59" t="str">
        <f>IF(resultats_francais!P983="","",resultats_francais!P983)</f>
        <v/>
      </c>
      <c r="Q983" s="59" t="str">
        <f>IF(resultats_francais!Q983="","",resultats_francais!Q983)</f>
        <v/>
      </c>
      <c r="R983" s="59" t="str">
        <f>IF(resultats_francais!R983="","",resultats_francais!R983)</f>
        <v/>
      </c>
      <c r="S983" s="59" t="str">
        <f>IF(resultats_francais!S983="","",resultats_francais!S983)</f>
        <v/>
      </c>
      <c r="T983" s="59" t="str">
        <f>IF(resultats_francais!T983="","",resultats_francais!T983)</f>
        <v/>
      </c>
      <c r="U983" s="59" t="str">
        <f>IF(resultats_francais!U983="","",resultats_francais!U983)</f>
        <v/>
      </c>
    </row>
    <row r="984" spans="1:21" ht="20.100000000000001" customHeight="1" thickBot="1">
      <c r="A984" s="63" t="str">
        <f>IF(resultats_francais!A984="","",resultats_francais!A984)</f>
        <v/>
      </c>
      <c r="B984" s="59" t="str">
        <f>IF(resultats_francais!B984="","",resultats_francais!B984)</f>
        <v/>
      </c>
      <c r="C984" s="59" t="str">
        <f>IF(resultats_francais!C984="","",resultats_francais!C984)</f>
        <v/>
      </c>
      <c r="D984" s="59" t="str">
        <f>IF(resultats_francais!D984="","",resultats_francais!D984)</f>
        <v/>
      </c>
      <c r="E984" s="59" t="str">
        <f>IF(resultats_francais!H984="","",resultats_francais!H984)</f>
        <v/>
      </c>
      <c r="F984" s="59" t="str">
        <f>IF(resultats_francais!I984="","",resultats_francais!I984)</f>
        <v/>
      </c>
      <c r="G984" s="59" t="str">
        <f>IF(resultats_francais!J984="","",resultats_francais!J984)</f>
        <v/>
      </c>
      <c r="H984" s="59" t="str">
        <f>IF(resultats_francais!M984="","",resultats_francais!M984)</f>
        <v/>
      </c>
      <c r="I984" s="59" t="str">
        <f>IF(resultats_francais!N984="","",resultats_francais!N984)</f>
        <v/>
      </c>
      <c r="J984" s="59" t="str">
        <f>IF(resultats_francais!O984="","",resultats_francais!O984)</f>
        <v/>
      </c>
      <c r="K984" s="59" t="str">
        <f>IF(resultats_francais!E984="","",resultats_francais!E984)</f>
        <v/>
      </c>
      <c r="L984" s="59" t="str">
        <f>IF(resultats_francais!F984="","",resultats_francais!F984)</f>
        <v/>
      </c>
      <c r="M984" s="59" t="str">
        <f>IF(resultats_francais!G984="","",resultats_francais!G984)</f>
        <v/>
      </c>
      <c r="N984" s="59" t="str">
        <f>IF(resultats_francais!K984="","",resultats_francais!K984)</f>
        <v/>
      </c>
      <c r="O984" s="59" t="str">
        <f>IF(resultats_francais!L984="","",resultats_francais!L984)</f>
        <v/>
      </c>
      <c r="P984" s="59" t="str">
        <f>IF(resultats_francais!P984="","",resultats_francais!P984)</f>
        <v/>
      </c>
      <c r="Q984" s="59" t="str">
        <f>IF(resultats_francais!Q984="","",resultats_francais!Q984)</f>
        <v/>
      </c>
      <c r="R984" s="59" t="str">
        <f>IF(resultats_francais!R984="","",resultats_francais!R984)</f>
        <v/>
      </c>
      <c r="S984" s="59" t="str">
        <f>IF(resultats_francais!S984="","",resultats_francais!S984)</f>
        <v/>
      </c>
      <c r="T984" s="59" t="str">
        <f>IF(resultats_francais!T984="","",resultats_francais!T984)</f>
        <v/>
      </c>
      <c r="U984" s="59" t="str">
        <f>IF(resultats_francais!U984="","",resultats_francais!U984)</f>
        <v/>
      </c>
    </row>
    <row r="985" spans="1:21" ht="20.100000000000001" customHeight="1" thickBot="1">
      <c r="A985" s="63" t="str">
        <f>IF(resultats_francais!A985="","",resultats_francais!A985)</f>
        <v/>
      </c>
      <c r="B985" s="59" t="str">
        <f>IF(resultats_francais!B985="","",resultats_francais!B985)</f>
        <v/>
      </c>
      <c r="C985" s="59" t="str">
        <f>IF(resultats_francais!C985="","",resultats_francais!C985)</f>
        <v/>
      </c>
      <c r="D985" s="59" t="str">
        <f>IF(resultats_francais!D985="","",resultats_francais!D985)</f>
        <v/>
      </c>
      <c r="E985" s="59" t="str">
        <f>IF(resultats_francais!H985="","",resultats_francais!H985)</f>
        <v/>
      </c>
      <c r="F985" s="59" t="str">
        <f>IF(resultats_francais!I985="","",resultats_francais!I985)</f>
        <v/>
      </c>
      <c r="G985" s="59" t="str">
        <f>IF(resultats_francais!J985="","",resultats_francais!J985)</f>
        <v/>
      </c>
      <c r="H985" s="59" t="str">
        <f>IF(resultats_francais!M985="","",resultats_francais!M985)</f>
        <v/>
      </c>
      <c r="I985" s="59" t="str">
        <f>IF(resultats_francais!N985="","",resultats_francais!N985)</f>
        <v/>
      </c>
      <c r="J985" s="59" t="str">
        <f>IF(resultats_francais!O985="","",resultats_francais!O985)</f>
        <v/>
      </c>
      <c r="K985" s="59" t="str">
        <f>IF(resultats_francais!E985="","",resultats_francais!E985)</f>
        <v/>
      </c>
      <c r="L985" s="59" t="str">
        <f>IF(resultats_francais!F985="","",resultats_francais!F985)</f>
        <v/>
      </c>
      <c r="M985" s="59" t="str">
        <f>IF(resultats_francais!G985="","",resultats_francais!G985)</f>
        <v/>
      </c>
      <c r="N985" s="59" t="str">
        <f>IF(resultats_francais!K985="","",resultats_francais!K985)</f>
        <v/>
      </c>
      <c r="O985" s="59" t="str">
        <f>IF(resultats_francais!L985="","",resultats_francais!L985)</f>
        <v/>
      </c>
      <c r="P985" s="59" t="str">
        <f>IF(resultats_francais!P985="","",resultats_francais!P985)</f>
        <v/>
      </c>
      <c r="Q985" s="59" t="str">
        <f>IF(resultats_francais!Q985="","",resultats_francais!Q985)</f>
        <v/>
      </c>
      <c r="R985" s="59" t="str">
        <f>IF(resultats_francais!R985="","",resultats_francais!R985)</f>
        <v/>
      </c>
      <c r="S985" s="59" t="str">
        <f>IF(resultats_francais!S985="","",resultats_francais!S985)</f>
        <v/>
      </c>
      <c r="T985" s="59" t="str">
        <f>IF(resultats_francais!T985="","",resultats_francais!T985)</f>
        <v/>
      </c>
      <c r="U985" s="59" t="str">
        <f>IF(resultats_francais!U985="","",resultats_francais!U985)</f>
        <v/>
      </c>
    </row>
    <row r="986" spans="1:21" ht="20.100000000000001" customHeight="1" thickBot="1">
      <c r="A986" s="63" t="str">
        <f>IF(resultats_francais!A986="","",resultats_francais!A986)</f>
        <v/>
      </c>
      <c r="B986" s="59" t="str">
        <f>IF(resultats_francais!B986="","",resultats_francais!B986)</f>
        <v/>
      </c>
      <c r="C986" s="59" t="str">
        <f>IF(resultats_francais!C986="","",resultats_francais!C986)</f>
        <v/>
      </c>
      <c r="D986" s="59" t="str">
        <f>IF(resultats_francais!D986="","",resultats_francais!D986)</f>
        <v/>
      </c>
      <c r="E986" s="59" t="str">
        <f>IF(resultats_francais!H986="","",resultats_francais!H986)</f>
        <v/>
      </c>
      <c r="F986" s="59" t="str">
        <f>IF(resultats_francais!I986="","",resultats_francais!I986)</f>
        <v/>
      </c>
      <c r="G986" s="59" t="str">
        <f>IF(resultats_francais!J986="","",resultats_francais!J986)</f>
        <v/>
      </c>
      <c r="H986" s="59" t="str">
        <f>IF(resultats_francais!M986="","",resultats_francais!M986)</f>
        <v/>
      </c>
      <c r="I986" s="59" t="str">
        <f>IF(resultats_francais!N986="","",resultats_francais!N986)</f>
        <v/>
      </c>
      <c r="J986" s="59" t="str">
        <f>IF(resultats_francais!O986="","",resultats_francais!O986)</f>
        <v/>
      </c>
      <c r="K986" s="59" t="str">
        <f>IF(resultats_francais!E986="","",resultats_francais!E986)</f>
        <v/>
      </c>
      <c r="L986" s="59" t="str">
        <f>IF(resultats_francais!F986="","",resultats_francais!F986)</f>
        <v/>
      </c>
      <c r="M986" s="59" t="str">
        <f>IF(resultats_francais!G986="","",resultats_francais!G986)</f>
        <v/>
      </c>
      <c r="N986" s="59" t="str">
        <f>IF(resultats_francais!K986="","",resultats_francais!K986)</f>
        <v/>
      </c>
      <c r="O986" s="59" t="str">
        <f>IF(resultats_francais!L986="","",resultats_francais!L986)</f>
        <v/>
      </c>
      <c r="P986" s="59" t="str">
        <f>IF(resultats_francais!P986="","",resultats_francais!P986)</f>
        <v/>
      </c>
      <c r="Q986" s="59" t="str">
        <f>IF(resultats_francais!Q986="","",resultats_francais!Q986)</f>
        <v/>
      </c>
      <c r="R986" s="59" t="str">
        <f>IF(resultats_francais!R986="","",resultats_francais!R986)</f>
        <v/>
      </c>
      <c r="S986" s="59" t="str">
        <f>IF(resultats_francais!S986="","",resultats_francais!S986)</f>
        <v/>
      </c>
      <c r="T986" s="59" t="str">
        <f>IF(resultats_francais!T986="","",resultats_francais!T986)</f>
        <v/>
      </c>
      <c r="U986" s="59" t="str">
        <f>IF(resultats_francais!U986="","",resultats_francais!U986)</f>
        <v/>
      </c>
    </row>
    <row r="987" spans="1:21" ht="20.100000000000001" customHeight="1" thickBot="1">
      <c r="A987" s="63" t="str">
        <f>IF(resultats_francais!A987="","",resultats_francais!A987)</f>
        <v/>
      </c>
      <c r="B987" s="59" t="str">
        <f>IF(resultats_francais!B987="","",resultats_francais!B987)</f>
        <v/>
      </c>
      <c r="C987" s="59" t="str">
        <f>IF(resultats_francais!C987="","",resultats_francais!C987)</f>
        <v/>
      </c>
      <c r="D987" s="59" t="str">
        <f>IF(resultats_francais!D987="","",resultats_francais!D987)</f>
        <v/>
      </c>
      <c r="E987" s="59" t="str">
        <f>IF(resultats_francais!H987="","",resultats_francais!H987)</f>
        <v/>
      </c>
      <c r="F987" s="59" t="str">
        <f>IF(resultats_francais!I987="","",resultats_francais!I987)</f>
        <v/>
      </c>
      <c r="G987" s="59" t="str">
        <f>IF(resultats_francais!J987="","",resultats_francais!J987)</f>
        <v/>
      </c>
      <c r="H987" s="59" t="str">
        <f>IF(resultats_francais!M987="","",resultats_francais!M987)</f>
        <v/>
      </c>
      <c r="I987" s="59" t="str">
        <f>IF(resultats_francais!N987="","",resultats_francais!N987)</f>
        <v/>
      </c>
      <c r="J987" s="59" t="str">
        <f>IF(resultats_francais!O987="","",resultats_francais!O987)</f>
        <v/>
      </c>
      <c r="K987" s="59" t="str">
        <f>IF(resultats_francais!E987="","",resultats_francais!E987)</f>
        <v/>
      </c>
      <c r="L987" s="59" t="str">
        <f>IF(resultats_francais!F987="","",resultats_francais!F987)</f>
        <v/>
      </c>
      <c r="M987" s="59" t="str">
        <f>IF(resultats_francais!G987="","",resultats_francais!G987)</f>
        <v/>
      </c>
      <c r="N987" s="59" t="str">
        <f>IF(resultats_francais!K987="","",resultats_francais!K987)</f>
        <v/>
      </c>
      <c r="O987" s="59" t="str">
        <f>IF(resultats_francais!L987="","",resultats_francais!L987)</f>
        <v/>
      </c>
      <c r="P987" s="59" t="str">
        <f>IF(resultats_francais!P987="","",resultats_francais!P987)</f>
        <v/>
      </c>
      <c r="Q987" s="59" t="str">
        <f>IF(resultats_francais!Q987="","",resultats_francais!Q987)</f>
        <v/>
      </c>
      <c r="R987" s="59" t="str">
        <f>IF(resultats_francais!R987="","",resultats_francais!R987)</f>
        <v/>
      </c>
      <c r="S987" s="59" t="str">
        <f>IF(resultats_francais!S987="","",resultats_francais!S987)</f>
        <v/>
      </c>
      <c r="T987" s="59" t="str">
        <f>IF(resultats_francais!T987="","",resultats_francais!T987)</f>
        <v/>
      </c>
      <c r="U987" s="59" t="str">
        <f>IF(resultats_francais!U987="","",resultats_francais!U987)</f>
        <v/>
      </c>
    </row>
    <row r="988" spans="1:21" ht="20.100000000000001" customHeight="1" thickBot="1">
      <c r="A988" s="63" t="str">
        <f>IF(resultats_francais!A988="","",resultats_francais!A988)</f>
        <v/>
      </c>
      <c r="B988" s="59" t="str">
        <f>IF(resultats_francais!B988="","",resultats_francais!B988)</f>
        <v/>
      </c>
      <c r="C988" s="59" t="str">
        <f>IF(resultats_francais!C988="","",resultats_francais!C988)</f>
        <v/>
      </c>
      <c r="D988" s="59" t="str">
        <f>IF(resultats_francais!D988="","",resultats_francais!D988)</f>
        <v/>
      </c>
      <c r="E988" s="59" t="str">
        <f>IF(resultats_francais!H988="","",resultats_francais!H988)</f>
        <v/>
      </c>
      <c r="F988" s="59" t="str">
        <f>IF(resultats_francais!I988="","",resultats_francais!I988)</f>
        <v/>
      </c>
      <c r="G988" s="59" t="str">
        <f>IF(resultats_francais!J988="","",resultats_francais!J988)</f>
        <v/>
      </c>
      <c r="H988" s="59" t="str">
        <f>IF(resultats_francais!M988="","",resultats_francais!M988)</f>
        <v/>
      </c>
      <c r="I988" s="59" t="str">
        <f>IF(resultats_francais!N988="","",resultats_francais!N988)</f>
        <v/>
      </c>
      <c r="J988" s="59" t="str">
        <f>IF(resultats_francais!O988="","",resultats_francais!O988)</f>
        <v/>
      </c>
      <c r="K988" s="59" t="str">
        <f>IF(resultats_francais!E988="","",resultats_francais!E988)</f>
        <v/>
      </c>
      <c r="L988" s="59" t="str">
        <f>IF(resultats_francais!F988="","",resultats_francais!F988)</f>
        <v/>
      </c>
      <c r="M988" s="59" t="str">
        <f>IF(resultats_francais!G988="","",resultats_francais!G988)</f>
        <v/>
      </c>
      <c r="N988" s="59" t="str">
        <f>IF(resultats_francais!K988="","",resultats_francais!K988)</f>
        <v/>
      </c>
      <c r="O988" s="59" t="str">
        <f>IF(resultats_francais!L988="","",resultats_francais!L988)</f>
        <v/>
      </c>
      <c r="P988" s="59" t="str">
        <f>IF(resultats_francais!P988="","",resultats_francais!P988)</f>
        <v/>
      </c>
      <c r="Q988" s="59" t="str">
        <f>IF(resultats_francais!Q988="","",resultats_francais!Q988)</f>
        <v/>
      </c>
      <c r="R988" s="59" t="str">
        <f>IF(resultats_francais!R988="","",resultats_francais!R988)</f>
        <v/>
      </c>
      <c r="S988" s="59" t="str">
        <f>IF(resultats_francais!S988="","",resultats_francais!S988)</f>
        <v/>
      </c>
      <c r="T988" s="59" t="str">
        <f>IF(resultats_francais!T988="","",resultats_francais!T988)</f>
        <v/>
      </c>
      <c r="U988" s="59" t="str">
        <f>IF(resultats_francais!U988="","",resultats_francais!U988)</f>
        <v/>
      </c>
    </row>
    <row r="989" spans="1:21" ht="20.100000000000001" customHeight="1" thickBot="1">
      <c r="A989" s="63" t="str">
        <f>IF(resultats_francais!A989="","",resultats_francais!A989)</f>
        <v/>
      </c>
      <c r="B989" s="59" t="str">
        <f>IF(resultats_francais!B989="","",resultats_francais!B989)</f>
        <v/>
      </c>
      <c r="C989" s="59" t="str">
        <f>IF(resultats_francais!C989="","",resultats_francais!C989)</f>
        <v/>
      </c>
      <c r="D989" s="59" t="str">
        <f>IF(resultats_francais!D989="","",resultats_francais!D989)</f>
        <v/>
      </c>
      <c r="E989" s="59" t="str">
        <f>IF(resultats_francais!H989="","",resultats_francais!H989)</f>
        <v/>
      </c>
      <c r="F989" s="59" t="str">
        <f>IF(resultats_francais!I989="","",resultats_francais!I989)</f>
        <v/>
      </c>
      <c r="G989" s="59" t="str">
        <f>IF(resultats_francais!J989="","",resultats_francais!J989)</f>
        <v/>
      </c>
      <c r="H989" s="59" t="str">
        <f>IF(resultats_francais!M989="","",resultats_francais!M989)</f>
        <v/>
      </c>
      <c r="I989" s="59" t="str">
        <f>IF(resultats_francais!N989="","",resultats_francais!N989)</f>
        <v/>
      </c>
      <c r="J989" s="59" t="str">
        <f>IF(resultats_francais!O989="","",resultats_francais!O989)</f>
        <v/>
      </c>
      <c r="K989" s="59" t="str">
        <f>IF(resultats_francais!E989="","",resultats_francais!E989)</f>
        <v/>
      </c>
      <c r="L989" s="59" t="str">
        <f>IF(resultats_francais!F989="","",resultats_francais!F989)</f>
        <v/>
      </c>
      <c r="M989" s="59" t="str">
        <f>IF(resultats_francais!G989="","",resultats_francais!G989)</f>
        <v/>
      </c>
      <c r="N989" s="59" t="str">
        <f>IF(resultats_francais!K989="","",resultats_francais!K989)</f>
        <v/>
      </c>
      <c r="O989" s="59" t="str">
        <f>IF(resultats_francais!L989="","",resultats_francais!L989)</f>
        <v/>
      </c>
      <c r="P989" s="59" t="str">
        <f>IF(resultats_francais!P989="","",resultats_francais!P989)</f>
        <v/>
      </c>
      <c r="Q989" s="59" t="str">
        <f>IF(resultats_francais!Q989="","",resultats_francais!Q989)</f>
        <v/>
      </c>
      <c r="R989" s="59" t="str">
        <f>IF(resultats_francais!R989="","",resultats_francais!R989)</f>
        <v/>
      </c>
      <c r="S989" s="59" t="str">
        <f>IF(resultats_francais!S989="","",resultats_francais!S989)</f>
        <v/>
      </c>
      <c r="T989" s="59" t="str">
        <f>IF(resultats_francais!T989="","",resultats_francais!T989)</f>
        <v/>
      </c>
      <c r="U989" s="59" t="str">
        <f>IF(resultats_francais!U989="","",resultats_francais!U989)</f>
        <v/>
      </c>
    </row>
    <row r="990" spans="1:21" ht="20.100000000000001" customHeight="1" thickBot="1">
      <c r="A990" s="63" t="str">
        <f>IF(resultats_francais!A990="","",resultats_francais!A990)</f>
        <v/>
      </c>
      <c r="B990" s="59" t="str">
        <f>IF(resultats_francais!B990="","",resultats_francais!B990)</f>
        <v/>
      </c>
      <c r="C990" s="59" t="str">
        <f>IF(resultats_francais!C990="","",resultats_francais!C990)</f>
        <v/>
      </c>
      <c r="D990" s="59" t="str">
        <f>IF(resultats_francais!D990="","",resultats_francais!D990)</f>
        <v/>
      </c>
      <c r="E990" s="59" t="str">
        <f>IF(resultats_francais!H990="","",resultats_francais!H990)</f>
        <v/>
      </c>
      <c r="F990" s="59" t="str">
        <f>IF(resultats_francais!I990="","",resultats_francais!I990)</f>
        <v/>
      </c>
      <c r="G990" s="59" t="str">
        <f>IF(resultats_francais!J990="","",resultats_francais!J990)</f>
        <v/>
      </c>
      <c r="H990" s="59" t="str">
        <f>IF(resultats_francais!M990="","",resultats_francais!M990)</f>
        <v/>
      </c>
      <c r="I990" s="59" t="str">
        <f>IF(resultats_francais!N990="","",resultats_francais!N990)</f>
        <v/>
      </c>
      <c r="J990" s="59" t="str">
        <f>IF(resultats_francais!O990="","",resultats_francais!O990)</f>
        <v/>
      </c>
      <c r="K990" s="59" t="str">
        <f>IF(resultats_francais!E990="","",resultats_francais!E990)</f>
        <v/>
      </c>
      <c r="L990" s="59" t="str">
        <f>IF(resultats_francais!F990="","",resultats_francais!F990)</f>
        <v/>
      </c>
      <c r="M990" s="59" t="str">
        <f>IF(resultats_francais!G990="","",resultats_francais!G990)</f>
        <v/>
      </c>
      <c r="N990" s="59" t="str">
        <f>IF(resultats_francais!K990="","",resultats_francais!K990)</f>
        <v/>
      </c>
      <c r="O990" s="59" t="str">
        <f>IF(resultats_francais!L990="","",resultats_francais!L990)</f>
        <v/>
      </c>
      <c r="P990" s="59" t="str">
        <f>IF(resultats_francais!P990="","",resultats_francais!P990)</f>
        <v/>
      </c>
      <c r="Q990" s="59" t="str">
        <f>IF(resultats_francais!Q990="","",resultats_francais!Q990)</f>
        <v/>
      </c>
      <c r="R990" s="59" t="str">
        <f>IF(resultats_francais!R990="","",resultats_francais!R990)</f>
        <v/>
      </c>
      <c r="S990" s="59" t="str">
        <f>IF(resultats_francais!S990="","",resultats_francais!S990)</f>
        <v/>
      </c>
      <c r="T990" s="59" t="str">
        <f>IF(resultats_francais!T990="","",resultats_francais!T990)</f>
        <v/>
      </c>
      <c r="U990" s="59" t="str">
        <f>IF(resultats_francais!U990="","",resultats_francais!U990)</f>
        <v/>
      </c>
    </row>
    <row r="991" spans="1:21" ht="20.100000000000001" customHeight="1" thickBot="1">
      <c r="A991" s="63" t="str">
        <f>IF(resultats_francais!A991="","",resultats_francais!A991)</f>
        <v/>
      </c>
      <c r="B991" s="59" t="str">
        <f>IF(resultats_francais!B991="","",resultats_francais!B991)</f>
        <v/>
      </c>
      <c r="C991" s="59" t="str">
        <f>IF(resultats_francais!C991="","",resultats_francais!C991)</f>
        <v/>
      </c>
      <c r="D991" s="59" t="str">
        <f>IF(resultats_francais!D991="","",resultats_francais!D991)</f>
        <v/>
      </c>
      <c r="E991" s="59" t="str">
        <f>IF(resultats_francais!H991="","",resultats_francais!H991)</f>
        <v/>
      </c>
      <c r="F991" s="59" t="str">
        <f>IF(resultats_francais!I991="","",resultats_francais!I991)</f>
        <v/>
      </c>
      <c r="G991" s="59" t="str">
        <f>IF(resultats_francais!J991="","",resultats_francais!J991)</f>
        <v/>
      </c>
      <c r="H991" s="59" t="str">
        <f>IF(resultats_francais!M991="","",resultats_francais!M991)</f>
        <v/>
      </c>
      <c r="I991" s="59" t="str">
        <f>IF(resultats_francais!N991="","",resultats_francais!N991)</f>
        <v/>
      </c>
      <c r="J991" s="59" t="str">
        <f>IF(resultats_francais!O991="","",resultats_francais!O991)</f>
        <v/>
      </c>
      <c r="K991" s="59" t="str">
        <f>IF(resultats_francais!E991="","",resultats_francais!E991)</f>
        <v/>
      </c>
      <c r="L991" s="59" t="str">
        <f>IF(resultats_francais!F991="","",resultats_francais!F991)</f>
        <v/>
      </c>
      <c r="M991" s="59" t="str">
        <f>IF(resultats_francais!G991="","",resultats_francais!G991)</f>
        <v/>
      </c>
      <c r="N991" s="59" t="str">
        <f>IF(resultats_francais!K991="","",resultats_francais!K991)</f>
        <v/>
      </c>
      <c r="O991" s="59" t="str">
        <f>IF(resultats_francais!L991="","",resultats_francais!L991)</f>
        <v/>
      </c>
      <c r="P991" s="59" t="str">
        <f>IF(resultats_francais!P991="","",resultats_francais!P991)</f>
        <v/>
      </c>
      <c r="Q991" s="59" t="str">
        <f>IF(resultats_francais!Q991="","",resultats_francais!Q991)</f>
        <v/>
      </c>
      <c r="R991" s="59" t="str">
        <f>IF(resultats_francais!R991="","",resultats_francais!R991)</f>
        <v/>
      </c>
      <c r="S991" s="59" t="str">
        <f>IF(resultats_francais!S991="","",resultats_francais!S991)</f>
        <v/>
      </c>
      <c r="T991" s="59" t="str">
        <f>IF(resultats_francais!T991="","",resultats_francais!T991)</f>
        <v/>
      </c>
      <c r="U991" s="59" t="str">
        <f>IF(resultats_francais!U991="","",resultats_francais!U991)</f>
        <v/>
      </c>
    </row>
    <row r="992" spans="1:21" ht="20.100000000000001" customHeight="1" thickBot="1">
      <c r="A992" s="63" t="str">
        <f>IF(resultats_francais!A992="","",resultats_francais!A992)</f>
        <v/>
      </c>
      <c r="B992" s="59" t="str">
        <f>IF(resultats_francais!B992="","",resultats_francais!B992)</f>
        <v/>
      </c>
      <c r="C992" s="59" t="str">
        <f>IF(resultats_francais!C992="","",resultats_francais!C992)</f>
        <v/>
      </c>
      <c r="D992" s="59" t="str">
        <f>IF(resultats_francais!D992="","",resultats_francais!D992)</f>
        <v/>
      </c>
      <c r="E992" s="59" t="str">
        <f>IF(resultats_francais!H992="","",resultats_francais!H992)</f>
        <v/>
      </c>
      <c r="F992" s="59" t="str">
        <f>IF(resultats_francais!I992="","",resultats_francais!I992)</f>
        <v/>
      </c>
      <c r="G992" s="59" t="str">
        <f>IF(resultats_francais!J992="","",resultats_francais!J992)</f>
        <v/>
      </c>
      <c r="H992" s="59" t="str">
        <f>IF(resultats_francais!M992="","",resultats_francais!M992)</f>
        <v/>
      </c>
      <c r="I992" s="59" t="str">
        <f>IF(resultats_francais!N992="","",resultats_francais!N992)</f>
        <v/>
      </c>
      <c r="J992" s="59" t="str">
        <f>IF(resultats_francais!O992="","",resultats_francais!O992)</f>
        <v/>
      </c>
      <c r="K992" s="59" t="str">
        <f>IF(resultats_francais!E992="","",resultats_francais!E992)</f>
        <v/>
      </c>
      <c r="L992" s="59" t="str">
        <f>IF(resultats_francais!F992="","",resultats_francais!F992)</f>
        <v/>
      </c>
      <c r="M992" s="59" t="str">
        <f>IF(resultats_francais!G992="","",resultats_francais!G992)</f>
        <v/>
      </c>
      <c r="N992" s="59" t="str">
        <f>IF(resultats_francais!K992="","",resultats_francais!K992)</f>
        <v/>
      </c>
      <c r="O992" s="59" t="str">
        <f>IF(resultats_francais!L992="","",resultats_francais!L992)</f>
        <v/>
      </c>
      <c r="P992" s="59" t="str">
        <f>IF(resultats_francais!P992="","",resultats_francais!P992)</f>
        <v/>
      </c>
      <c r="Q992" s="59" t="str">
        <f>IF(resultats_francais!Q992="","",resultats_francais!Q992)</f>
        <v/>
      </c>
      <c r="R992" s="59" t="str">
        <f>IF(resultats_francais!R992="","",resultats_francais!R992)</f>
        <v/>
      </c>
      <c r="S992" s="59" t="str">
        <f>IF(resultats_francais!S992="","",resultats_francais!S992)</f>
        <v/>
      </c>
      <c r="T992" s="59" t="str">
        <f>IF(resultats_francais!T992="","",resultats_francais!T992)</f>
        <v/>
      </c>
      <c r="U992" s="59" t="str">
        <f>IF(resultats_francais!U992="","",resultats_francais!U992)</f>
        <v/>
      </c>
    </row>
    <row r="993" spans="1:21" ht="20.100000000000001" customHeight="1" thickBot="1">
      <c r="A993" s="63" t="str">
        <f>IF(resultats_francais!A993="","",resultats_francais!A993)</f>
        <v/>
      </c>
      <c r="B993" s="59" t="str">
        <f>IF(resultats_francais!B993="","",resultats_francais!B993)</f>
        <v/>
      </c>
      <c r="C993" s="59" t="str">
        <f>IF(resultats_francais!C993="","",resultats_francais!C993)</f>
        <v/>
      </c>
      <c r="D993" s="59" t="str">
        <f>IF(resultats_francais!D993="","",resultats_francais!D993)</f>
        <v/>
      </c>
      <c r="E993" s="59" t="str">
        <f>IF(resultats_francais!H993="","",resultats_francais!H993)</f>
        <v/>
      </c>
      <c r="F993" s="59" t="str">
        <f>IF(resultats_francais!I993="","",resultats_francais!I993)</f>
        <v/>
      </c>
      <c r="G993" s="59" t="str">
        <f>IF(resultats_francais!J993="","",resultats_francais!J993)</f>
        <v/>
      </c>
      <c r="H993" s="59" t="str">
        <f>IF(resultats_francais!M993="","",resultats_francais!M993)</f>
        <v/>
      </c>
      <c r="I993" s="59" t="str">
        <f>IF(resultats_francais!N993="","",resultats_francais!N993)</f>
        <v/>
      </c>
      <c r="J993" s="59" t="str">
        <f>IF(resultats_francais!O993="","",resultats_francais!O993)</f>
        <v/>
      </c>
      <c r="K993" s="59" t="str">
        <f>IF(resultats_francais!E993="","",resultats_francais!E993)</f>
        <v/>
      </c>
      <c r="L993" s="59" t="str">
        <f>IF(resultats_francais!F993="","",resultats_francais!F993)</f>
        <v/>
      </c>
      <c r="M993" s="59" t="str">
        <f>IF(resultats_francais!G993="","",resultats_francais!G993)</f>
        <v/>
      </c>
      <c r="N993" s="59" t="str">
        <f>IF(resultats_francais!K993="","",resultats_francais!K993)</f>
        <v/>
      </c>
      <c r="O993" s="59" t="str">
        <f>IF(resultats_francais!L993="","",resultats_francais!L993)</f>
        <v/>
      </c>
      <c r="P993" s="59" t="str">
        <f>IF(resultats_francais!P993="","",resultats_francais!P993)</f>
        <v/>
      </c>
      <c r="Q993" s="59" t="str">
        <f>IF(resultats_francais!Q993="","",resultats_francais!Q993)</f>
        <v/>
      </c>
      <c r="R993" s="59" t="str">
        <f>IF(resultats_francais!R993="","",resultats_francais!R993)</f>
        <v/>
      </c>
      <c r="S993" s="59" t="str">
        <f>IF(resultats_francais!S993="","",resultats_francais!S993)</f>
        <v/>
      </c>
      <c r="T993" s="59" t="str">
        <f>IF(resultats_francais!T993="","",resultats_francais!T993)</f>
        <v/>
      </c>
      <c r="U993" s="59" t="str">
        <f>IF(resultats_francais!U993="","",resultats_francais!U993)</f>
        <v/>
      </c>
    </row>
    <row r="994" spans="1:21" ht="20.100000000000001" customHeight="1" thickBot="1">
      <c r="A994" s="63" t="str">
        <f>IF(resultats_francais!A994="","",resultats_francais!A994)</f>
        <v/>
      </c>
      <c r="B994" s="59" t="str">
        <f>IF(resultats_francais!B994="","",resultats_francais!B994)</f>
        <v/>
      </c>
      <c r="C994" s="59" t="str">
        <f>IF(resultats_francais!C994="","",resultats_francais!C994)</f>
        <v/>
      </c>
      <c r="D994" s="59" t="str">
        <f>IF(resultats_francais!D994="","",resultats_francais!D994)</f>
        <v/>
      </c>
      <c r="E994" s="59" t="str">
        <f>IF(resultats_francais!H994="","",resultats_francais!H994)</f>
        <v/>
      </c>
      <c r="F994" s="59" t="str">
        <f>IF(resultats_francais!I994="","",resultats_francais!I994)</f>
        <v/>
      </c>
      <c r="G994" s="59" t="str">
        <f>IF(resultats_francais!J994="","",resultats_francais!J994)</f>
        <v/>
      </c>
      <c r="H994" s="59" t="str">
        <f>IF(resultats_francais!M994="","",resultats_francais!M994)</f>
        <v/>
      </c>
      <c r="I994" s="59" t="str">
        <f>IF(resultats_francais!N994="","",resultats_francais!N994)</f>
        <v/>
      </c>
      <c r="J994" s="59" t="str">
        <f>IF(resultats_francais!O994="","",resultats_francais!O994)</f>
        <v/>
      </c>
      <c r="K994" s="59" t="str">
        <f>IF(resultats_francais!E994="","",resultats_francais!E994)</f>
        <v/>
      </c>
      <c r="L994" s="59" t="str">
        <f>IF(resultats_francais!F994="","",resultats_francais!F994)</f>
        <v/>
      </c>
      <c r="M994" s="59" t="str">
        <f>IF(resultats_francais!G994="","",resultats_francais!G994)</f>
        <v/>
      </c>
      <c r="N994" s="59" t="str">
        <f>IF(resultats_francais!K994="","",resultats_francais!K994)</f>
        <v/>
      </c>
      <c r="O994" s="59" t="str">
        <f>IF(resultats_francais!L994="","",resultats_francais!L994)</f>
        <v/>
      </c>
      <c r="P994" s="59" t="str">
        <f>IF(resultats_francais!P994="","",resultats_francais!P994)</f>
        <v/>
      </c>
      <c r="Q994" s="59" t="str">
        <f>IF(resultats_francais!Q994="","",resultats_francais!Q994)</f>
        <v/>
      </c>
      <c r="R994" s="59" t="str">
        <f>IF(resultats_francais!R994="","",resultats_francais!R994)</f>
        <v/>
      </c>
      <c r="S994" s="59" t="str">
        <f>IF(resultats_francais!S994="","",resultats_francais!S994)</f>
        <v/>
      </c>
      <c r="T994" s="59" t="str">
        <f>IF(resultats_francais!T994="","",resultats_francais!T994)</f>
        <v/>
      </c>
      <c r="U994" s="59" t="str">
        <f>IF(resultats_francais!U994="","",resultats_francais!U994)</f>
        <v/>
      </c>
    </row>
    <row r="995" spans="1:21" ht="20.100000000000001" customHeight="1" thickBot="1">
      <c r="A995" s="63" t="str">
        <f>IF(resultats_francais!A995="","",resultats_francais!A995)</f>
        <v/>
      </c>
      <c r="B995" s="59" t="str">
        <f>IF(resultats_francais!B995="","",resultats_francais!B995)</f>
        <v/>
      </c>
      <c r="C995" s="59" t="str">
        <f>IF(resultats_francais!C995="","",resultats_francais!C995)</f>
        <v/>
      </c>
      <c r="D995" s="59" t="str">
        <f>IF(resultats_francais!D995="","",resultats_francais!D995)</f>
        <v/>
      </c>
      <c r="E995" s="59" t="str">
        <f>IF(resultats_francais!H995="","",resultats_francais!H995)</f>
        <v/>
      </c>
      <c r="F995" s="59" t="str">
        <f>IF(resultats_francais!I995="","",resultats_francais!I995)</f>
        <v/>
      </c>
      <c r="G995" s="59" t="str">
        <f>IF(resultats_francais!J995="","",resultats_francais!J995)</f>
        <v/>
      </c>
      <c r="H995" s="59" t="str">
        <f>IF(resultats_francais!M995="","",resultats_francais!M995)</f>
        <v/>
      </c>
      <c r="I995" s="59" t="str">
        <f>IF(resultats_francais!N995="","",resultats_francais!N995)</f>
        <v/>
      </c>
      <c r="J995" s="59" t="str">
        <f>IF(resultats_francais!O995="","",resultats_francais!O995)</f>
        <v/>
      </c>
      <c r="K995" s="59" t="str">
        <f>IF(resultats_francais!E995="","",resultats_francais!E995)</f>
        <v/>
      </c>
      <c r="L995" s="59" t="str">
        <f>IF(resultats_francais!F995="","",resultats_francais!F995)</f>
        <v/>
      </c>
      <c r="M995" s="59" t="str">
        <f>IF(resultats_francais!G995="","",resultats_francais!G995)</f>
        <v/>
      </c>
      <c r="N995" s="59" t="str">
        <f>IF(resultats_francais!K995="","",resultats_francais!K995)</f>
        <v/>
      </c>
      <c r="O995" s="59" t="str">
        <f>IF(resultats_francais!L995="","",resultats_francais!L995)</f>
        <v/>
      </c>
      <c r="P995" s="59" t="str">
        <f>IF(resultats_francais!P995="","",resultats_francais!P995)</f>
        <v/>
      </c>
      <c r="Q995" s="59" t="str">
        <f>IF(resultats_francais!Q995="","",resultats_francais!Q995)</f>
        <v/>
      </c>
      <c r="R995" s="59" t="str">
        <f>IF(resultats_francais!R995="","",resultats_francais!R995)</f>
        <v/>
      </c>
      <c r="S995" s="59" t="str">
        <f>IF(resultats_francais!S995="","",resultats_francais!S995)</f>
        <v/>
      </c>
      <c r="T995" s="59" t="str">
        <f>IF(resultats_francais!T995="","",resultats_francais!T995)</f>
        <v/>
      </c>
      <c r="U995" s="59" t="str">
        <f>IF(resultats_francais!U995="","",resultats_francais!U995)</f>
        <v/>
      </c>
    </row>
    <row r="996" spans="1:21" ht="20.100000000000001" customHeight="1" thickBot="1">
      <c r="A996" s="63" t="str">
        <f>IF(resultats_francais!A996="","",resultats_francais!A996)</f>
        <v/>
      </c>
      <c r="B996" s="59" t="str">
        <f>IF(resultats_francais!B996="","",resultats_francais!B996)</f>
        <v/>
      </c>
      <c r="C996" s="59" t="str">
        <f>IF(resultats_francais!C996="","",resultats_francais!C996)</f>
        <v/>
      </c>
      <c r="D996" s="59" t="str">
        <f>IF(resultats_francais!D996="","",resultats_francais!D996)</f>
        <v/>
      </c>
      <c r="E996" s="59" t="str">
        <f>IF(resultats_francais!H996="","",resultats_francais!H996)</f>
        <v/>
      </c>
      <c r="F996" s="59" t="str">
        <f>IF(resultats_francais!I996="","",resultats_francais!I996)</f>
        <v/>
      </c>
      <c r="G996" s="59" t="str">
        <f>IF(resultats_francais!J996="","",resultats_francais!J996)</f>
        <v/>
      </c>
      <c r="H996" s="59" t="str">
        <f>IF(resultats_francais!M996="","",resultats_francais!M996)</f>
        <v/>
      </c>
      <c r="I996" s="59" t="str">
        <f>IF(resultats_francais!N996="","",resultats_francais!N996)</f>
        <v/>
      </c>
      <c r="J996" s="59" t="str">
        <f>IF(resultats_francais!O996="","",resultats_francais!O996)</f>
        <v/>
      </c>
      <c r="K996" s="59" t="str">
        <f>IF(resultats_francais!E996="","",resultats_francais!E996)</f>
        <v/>
      </c>
      <c r="L996" s="59" t="str">
        <f>IF(resultats_francais!F996="","",resultats_francais!F996)</f>
        <v/>
      </c>
      <c r="M996" s="59" t="str">
        <f>IF(resultats_francais!G996="","",resultats_francais!G996)</f>
        <v/>
      </c>
      <c r="N996" s="59" t="str">
        <f>IF(resultats_francais!K996="","",resultats_francais!K996)</f>
        <v/>
      </c>
      <c r="O996" s="59" t="str">
        <f>IF(resultats_francais!L996="","",resultats_francais!L996)</f>
        <v/>
      </c>
      <c r="P996" s="59" t="str">
        <f>IF(resultats_francais!P996="","",resultats_francais!P996)</f>
        <v/>
      </c>
      <c r="Q996" s="59" t="str">
        <f>IF(resultats_francais!Q996="","",resultats_francais!Q996)</f>
        <v/>
      </c>
      <c r="R996" s="59" t="str">
        <f>IF(resultats_francais!R996="","",resultats_francais!R996)</f>
        <v/>
      </c>
      <c r="S996" s="59" t="str">
        <f>IF(resultats_francais!S996="","",resultats_francais!S996)</f>
        <v/>
      </c>
      <c r="T996" s="59" t="str">
        <f>IF(resultats_francais!T996="","",resultats_francais!T996)</f>
        <v/>
      </c>
      <c r="U996" s="59" t="str">
        <f>IF(resultats_francais!U996="","",resultats_francais!U996)</f>
        <v/>
      </c>
    </row>
    <row r="997" spans="1:21" ht="20.100000000000001" customHeight="1" thickBot="1">
      <c r="A997" s="63" t="str">
        <f>IF(resultats_francais!A997="","",resultats_francais!A997)</f>
        <v/>
      </c>
      <c r="B997" s="59" t="str">
        <f>IF(resultats_francais!B997="","",resultats_francais!B997)</f>
        <v/>
      </c>
      <c r="C997" s="59" t="str">
        <f>IF(resultats_francais!C997="","",resultats_francais!C997)</f>
        <v/>
      </c>
      <c r="D997" s="59" t="str">
        <f>IF(resultats_francais!D997="","",resultats_francais!D997)</f>
        <v/>
      </c>
      <c r="E997" s="59" t="str">
        <f>IF(resultats_francais!H997="","",resultats_francais!H997)</f>
        <v/>
      </c>
      <c r="F997" s="59" t="str">
        <f>IF(resultats_francais!I997="","",resultats_francais!I997)</f>
        <v/>
      </c>
      <c r="G997" s="59" t="str">
        <f>IF(resultats_francais!J997="","",resultats_francais!J997)</f>
        <v/>
      </c>
      <c r="H997" s="59" t="str">
        <f>IF(resultats_francais!M997="","",resultats_francais!M997)</f>
        <v/>
      </c>
      <c r="I997" s="59" t="str">
        <f>IF(resultats_francais!N997="","",resultats_francais!N997)</f>
        <v/>
      </c>
      <c r="J997" s="59" t="str">
        <f>IF(resultats_francais!O997="","",resultats_francais!O997)</f>
        <v/>
      </c>
      <c r="K997" s="59" t="str">
        <f>IF(resultats_francais!E997="","",resultats_francais!E997)</f>
        <v/>
      </c>
      <c r="L997" s="59" t="str">
        <f>IF(resultats_francais!F997="","",resultats_francais!F997)</f>
        <v/>
      </c>
      <c r="M997" s="59" t="str">
        <f>IF(resultats_francais!G997="","",resultats_francais!G997)</f>
        <v/>
      </c>
      <c r="N997" s="59" t="str">
        <f>IF(resultats_francais!K997="","",resultats_francais!K997)</f>
        <v/>
      </c>
      <c r="O997" s="59" t="str">
        <f>IF(resultats_francais!L997="","",resultats_francais!L997)</f>
        <v/>
      </c>
      <c r="P997" s="59" t="str">
        <f>IF(resultats_francais!P997="","",resultats_francais!P997)</f>
        <v/>
      </c>
      <c r="Q997" s="59" t="str">
        <f>IF(resultats_francais!Q997="","",resultats_francais!Q997)</f>
        <v/>
      </c>
      <c r="R997" s="59" t="str">
        <f>IF(resultats_francais!R997="","",resultats_francais!R997)</f>
        <v/>
      </c>
      <c r="S997" s="59" t="str">
        <f>IF(resultats_francais!S997="","",resultats_francais!S997)</f>
        <v/>
      </c>
      <c r="T997" s="59" t="str">
        <f>IF(resultats_francais!T997="","",resultats_francais!T997)</f>
        <v/>
      </c>
      <c r="U997" s="59" t="str">
        <f>IF(resultats_francais!U997="","",resultats_francais!U997)</f>
        <v/>
      </c>
    </row>
    <row r="998" spans="1:21" ht="20.100000000000001" customHeight="1" thickBot="1">
      <c r="A998" s="63" t="str">
        <f>IF(resultats_francais!A998="","",resultats_francais!A998)</f>
        <v/>
      </c>
      <c r="B998" s="59" t="str">
        <f>IF(resultats_francais!B998="","",resultats_francais!B998)</f>
        <v/>
      </c>
      <c r="C998" s="59" t="str">
        <f>IF(resultats_francais!C998="","",resultats_francais!C998)</f>
        <v/>
      </c>
      <c r="D998" s="59" t="str">
        <f>IF(resultats_francais!D998="","",resultats_francais!D998)</f>
        <v/>
      </c>
      <c r="E998" s="59" t="str">
        <f>IF(resultats_francais!H998="","",resultats_francais!H998)</f>
        <v/>
      </c>
      <c r="F998" s="59" t="str">
        <f>IF(resultats_francais!I998="","",resultats_francais!I998)</f>
        <v/>
      </c>
      <c r="G998" s="59" t="str">
        <f>IF(resultats_francais!J998="","",resultats_francais!J998)</f>
        <v/>
      </c>
      <c r="H998" s="59" t="str">
        <f>IF(resultats_francais!M998="","",resultats_francais!M998)</f>
        <v/>
      </c>
      <c r="I998" s="59" t="str">
        <f>IF(resultats_francais!N998="","",resultats_francais!N998)</f>
        <v/>
      </c>
      <c r="J998" s="59" t="str">
        <f>IF(resultats_francais!O998="","",resultats_francais!O998)</f>
        <v/>
      </c>
      <c r="K998" s="59" t="str">
        <f>IF(resultats_francais!E998="","",resultats_francais!E998)</f>
        <v/>
      </c>
      <c r="L998" s="59" t="str">
        <f>IF(resultats_francais!F998="","",resultats_francais!F998)</f>
        <v/>
      </c>
      <c r="M998" s="59" t="str">
        <f>IF(resultats_francais!G998="","",resultats_francais!G998)</f>
        <v/>
      </c>
      <c r="N998" s="59" t="str">
        <f>IF(resultats_francais!K998="","",resultats_francais!K998)</f>
        <v/>
      </c>
      <c r="O998" s="59" t="str">
        <f>IF(resultats_francais!L998="","",resultats_francais!L998)</f>
        <v/>
      </c>
      <c r="P998" s="59" t="str">
        <f>IF(resultats_francais!P998="","",resultats_francais!P998)</f>
        <v/>
      </c>
      <c r="Q998" s="59" t="str">
        <f>IF(resultats_francais!Q998="","",resultats_francais!Q998)</f>
        <v/>
      </c>
      <c r="R998" s="59" t="str">
        <f>IF(resultats_francais!R998="","",resultats_francais!R998)</f>
        <v/>
      </c>
      <c r="S998" s="59" t="str">
        <f>IF(resultats_francais!S998="","",resultats_francais!S998)</f>
        <v/>
      </c>
      <c r="T998" s="59" t="str">
        <f>IF(resultats_francais!T998="","",resultats_francais!T998)</f>
        <v/>
      </c>
      <c r="U998" s="59" t="str">
        <f>IF(resultats_francais!U998="","",resultats_francais!U998)</f>
        <v/>
      </c>
    </row>
    <row r="999" spans="1:21" ht="20.100000000000001" customHeight="1" thickBot="1">
      <c r="A999" s="63" t="str">
        <f>IF(resultats_francais!A999="","",resultats_francais!A999)</f>
        <v/>
      </c>
      <c r="B999" s="59" t="str">
        <f>IF(resultats_francais!B999="","",resultats_francais!B999)</f>
        <v/>
      </c>
      <c r="C999" s="59" t="str">
        <f>IF(resultats_francais!C999="","",resultats_francais!C999)</f>
        <v/>
      </c>
      <c r="D999" s="59" t="str">
        <f>IF(resultats_francais!D999="","",resultats_francais!D999)</f>
        <v/>
      </c>
      <c r="E999" s="59" t="str">
        <f>IF(resultats_francais!H999="","",resultats_francais!H999)</f>
        <v/>
      </c>
      <c r="F999" s="59" t="str">
        <f>IF(resultats_francais!I999="","",resultats_francais!I999)</f>
        <v/>
      </c>
      <c r="G999" s="59" t="str">
        <f>IF(resultats_francais!J999="","",resultats_francais!J999)</f>
        <v/>
      </c>
      <c r="H999" s="59" t="str">
        <f>IF(resultats_francais!M999="","",resultats_francais!M999)</f>
        <v/>
      </c>
      <c r="I999" s="59" t="str">
        <f>IF(resultats_francais!N999="","",resultats_francais!N999)</f>
        <v/>
      </c>
      <c r="J999" s="59" t="str">
        <f>IF(resultats_francais!O999="","",resultats_francais!O999)</f>
        <v/>
      </c>
      <c r="K999" s="59" t="str">
        <f>IF(resultats_francais!E999="","",resultats_francais!E999)</f>
        <v/>
      </c>
      <c r="L999" s="59" t="str">
        <f>IF(resultats_francais!F999="","",resultats_francais!F999)</f>
        <v/>
      </c>
      <c r="M999" s="59" t="str">
        <f>IF(resultats_francais!G999="","",resultats_francais!G999)</f>
        <v/>
      </c>
      <c r="N999" s="59" t="str">
        <f>IF(resultats_francais!K999="","",resultats_francais!K999)</f>
        <v/>
      </c>
      <c r="O999" s="59" t="str">
        <f>IF(resultats_francais!L999="","",resultats_francais!L999)</f>
        <v/>
      </c>
      <c r="P999" s="59" t="str">
        <f>IF(resultats_francais!P999="","",resultats_francais!P999)</f>
        <v/>
      </c>
      <c r="Q999" s="59" t="str">
        <f>IF(resultats_francais!Q999="","",resultats_francais!Q999)</f>
        <v/>
      </c>
      <c r="R999" s="59" t="str">
        <f>IF(resultats_francais!R999="","",resultats_francais!R999)</f>
        <v/>
      </c>
      <c r="S999" s="59" t="str">
        <f>IF(resultats_francais!S999="","",resultats_francais!S999)</f>
        <v/>
      </c>
      <c r="T999" s="59" t="str">
        <f>IF(resultats_francais!T999="","",resultats_francais!T999)</f>
        <v/>
      </c>
      <c r="U999" s="59" t="str">
        <f>IF(resultats_francais!U999="","",resultats_francais!U999)</f>
        <v/>
      </c>
    </row>
    <row r="1000" spans="1:21" ht="20.100000000000001" customHeight="1" thickBot="1">
      <c r="A1000" s="63" t="str">
        <f>IF(resultats_francais!A1000="","",resultats_francais!A1000)</f>
        <v/>
      </c>
      <c r="B1000" s="59" t="str">
        <f>IF(resultats_francais!B1000="","",resultats_francais!B1000)</f>
        <v/>
      </c>
      <c r="C1000" s="59" t="str">
        <f>IF(resultats_francais!C1000="","",resultats_francais!C1000)</f>
        <v/>
      </c>
      <c r="D1000" s="59" t="str">
        <f>IF(resultats_francais!D1000="","",resultats_francais!D1000)</f>
        <v/>
      </c>
      <c r="E1000" s="59" t="str">
        <f>IF(resultats_francais!H1000="","",resultats_francais!H1000)</f>
        <v/>
      </c>
      <c r="F1000" s="59" t="str">
        <f>IF(resultats_francais!I1000="","",resultats_francais!I1000)</f>
        <v/>
      </c>
      <c r="G1000" s="59" t="str">
        <f>IF(resultats_francais!J1000="","",resultats_francais!J1000)</f>
        <v/>
      </c>
      <c r="H1000" s="59" t="str">
        <f>IF(resultats_francais!M1000="","",resultats_francais!M1000)</f>
        <v/>
      </c>
      <c r="I1000" s="59" t="str">
        <f>IF(resultats_francais!N1000="","",resultats_francais!N1000)</f>
        <v/>
      </c>
      <c r="J1000" s="59" t="str">
        <f>IF(resultats_francais!O1000="","",resultats_francais!O1000)</f>
        <v/>
      </c>
      <c r="K1000" s="59" t="str">
        <f>IF(resultats_francais!E1000="","",resultats_francais!E1000)</f>
        <v/>
      </c>
      <c r="L1000" s="59" t="str">
        <f>IF(resultats_francais!F1000="","",resultats_francais!F1000)</f>
        <v/>
      </c>
      <c r="M1000" s="59" t="str">
        <f>IF(resultats_francais!G1000="","",resultats_francais!G1000)</f>
        <v/>
      </c>
      <c r="N1000" s="59" t="str">
        <f>IF(resultats_francais!K1000="","",resultats_francais!K1000)</f>
        <v/>
      </c>
      <c r="O1000" s="59" t="str">
        <f>IF(resultats_francais!L1000="","",resultats_francais!L1000)</f>
        <v/>
      </c>
      <c r="P1000" s="59" t="str">
        <f>IF(resultats_francais!P1000="","",resultats_francais!P1000)</f>
        <v/>
      </c>
      <c r="Q1000" s="59" t="str">
        <f>IF(resultats_francais!Q1000="","",resultats_francais!Q1000)</f>
        <v/>
      </c>
      <c r="R1000" s="59" t="str">
        <f>IF(resultats_francais!R1000="","",resultats_francais!R1000)</f>
        <v/>
      </c>
      <c r="S1000" s="59" t="str">
        <f>IF(resultats_francais!S1000="","",resultats_francais!S1000)</f>
        <v/>
      </c>
      <c r="T1000" s="59" t="str">
        <f>IF(resultats_francais!T1000="","",resultats_francais!T1000)</f>
        <v/>
      </c>
      <c r="U1000" s="59" t="str">
        <f>IF(resultats_francais!U1000="","",resultats_francais!U1000)</f>
        <v/>
      </c>
    </row>
    <row r="1001" spans="1:21" ht="20.100000000000001" customHeight="1" thickBot="1">
      <c r="A1001" s="63" t="str">
        <f>IF(resultats_francais!A1001="","",resultats_francais!A1001)</f>
        <v/>
      </c>
      <c r="B1001" s="59" t="str">
        <f>IF(resultats_francais!B1001="","",resultats_francais!B1001)</f>
        <v/>
      </c>
      <c r="C1001" s="59" t="str">
        <f>IF(resultats_francais!C1001="","",resultats_francais!C1001)</f>
        <v/>
      </c>
      <c r="D1001" s="59" t="str">
        <f>IF(resultats_francais!D1001="","",resultats_francais!D1001)</f>
        <v/>
      </c>
      <c r="E1001" s="59" t="str">
        <f>IF(resultats_francais!H1001="","",resultats_francais!H1001)</f>
        <v/>
      </c>
      <c r="F1001" s="59" t="str">
        <f>IF(resultats_francais!I1001="","",resultats_francais!I1001)</f>
        <v/>
      </c>
      <c r="G1001" s="59" t="str">
        <f>IF(resultats_francais!J1001="","",resultats_francais!J1001)</f>
        <v/>
      </c>
      <c r="H1001" s="59" t="str">
        <f>IF(resultats_francais!M1001="","",resultats_francais!M1001)</f>
        <v/>
      </c>
      <c r="I1001" s="59" t="str">
        <f>IF(resultats_francais!N1001="","",resultats_francais!N1001)</f>
        <v/>
      </c>
      <c r="J1001" s="59" t="str">
        <f>IF(resultats_francais!O1001="","",resultats_francais!O1001)</f>
        <v/>
      </c>
      <c r="K1001" s="59" t="str">
        <f>IF(resultats_francais!E1001="","",resultats_francais!E1001)</f>
        <v/>
      </c>
      <c r="L1001" s="59" t="str">
        <f>IF(resultats_francais!F1001="","",resultats_francais!F1001)</f>
        <v/>
      </c>
      <c r="M1001" s="59" t="str">
        <f>IF(resultats_francais!G1001="","",resultats_francais!G1001)</f>
        <v/>
      </c>
      <c r="N1001" s="59" t="str">
        <f>IF(resultats_francais!K1001="","",resultats_francais!K1001)</f>
        <v/>
      </c>
      <c r="O1001" s="59" t="str">
        <f>IF(resultats_francais!L1001="","",resultats_francais!L1001)</f>
        <v/>
      </c>
      <c r="P1001" s="59" t="str">
        <f>IF(resultats_francais!P1001="","",resultats_francais!P1001)</f>
        <v/>
      </c>
      <c r="Q1001" s="59" t="str">
        <f>IF(resultats_francais!Q1001="","",resultats_francais!Q1001)</f>
        <v/>
      </c>
      <c r="R1001" s="59" t="str">
        <f>IF(resultats_francais!R1001="","",resultats_francais!R1001)</f>
        <v/>
      </c>
      <c r="S1001" s="59" t="str">
        <f>IF(resultats_francais!S1001="","",resultats_francais!S1001)</f>
        <v/>
      </c>
      <c r="T1001" s="59" t="str">
        <f>IF(resultats_francais!T1001="","",resultats_francais!T1001)</f>
        <v/>
      </c>
      <c r="U1001" s="59" t="str">
        <f>IF(resultats_francais!U1001="","",resultats_francais!U1001)</f>
        <v/>
      </c>
    </row>
    <row r="1002" spans="1:21" ht="20.100000000000001" customHeight="1" thickBot="1">
      <c r="A1002" s="63" t="str">
        <f>IF(resultats_francais!A1002="","",resultats_francais!A1002)</f>
        <v/>
      </c>
      <c r="B1002" s="59" t="str">
        <f>IF(resultats_francais!B1002="","",resultats_francais!B1002)</f>
        <v/>
      </c>
      <c r="C1002" s="59" t="str">
        <f>IF(resultats_francais!C1002="","",resultats_francais!C1002)</f>
        <v/>
      </c>
      <c r="D1002" s="59" t="str">
        <f>IF(resultats_francais!D1002="","",resultats_francais!D1002)</f>
        <v/>
      </c>
      <c r="E1002" s="59" t="str">
        <f>IF(resultats_francais!H1002="","",resultats_francais!H1002)</f>
        <v/>
      </c>
      <c r="F1002" s="59" t="str">
        <f>IF(resultats_francais!I1002="","",resultats_francais!I1002)</f>
        <v/>
      </c>
      <c r="G1002" s="59" t="str">
        <f>IF(resultats_francais!J1002="","",resultats_francais!J1002)</f>
        <v/>
      </c>
      <c r="H1002" s="59" t="str">
        <f>IF(resultats_francais!M1002="","",resultats_francais!M1002)</f>
        <v/>
      </c>
      <c r="I1002" s="59" t="str">
        <f>IF(resultats_francais!N1002="","",resultats_francais!N1002)</f>
        <v/>
      </c>
      <c r="J1002" s="59" t="str">
        <f>IF(resultats_francais!O1002="","",resultats_francais!O1002)</f>
        <v/>
      </c>
      <c r="K1002" s="59" t="str">
        <f>IF(resultats_francais!E1002="","",resultats_francais!E1002)</f>
        <v/>
      </c>
      <c r="L1002" s="59" t="str">
        <f>IF(resultats_francais!F1002="","",resultats_francais!F1002)</f>
        <v/>
      </c>
      <c r="M1002" s="59" t="str">
        <f>IF(resultats_francais!G1002="","",resultats_francais!G1002)</f>
        <v/>
      </c>
      <c r="N1002" s="59" t="str">
        <f>IF(resultats_francais!K1002="","",resultats_francais!K1002)</f>
        <v/>
      </c>
      <c r="O1002" s="59" t="str">
        <f>IF(resultats_francais!L1002="","",resultats_francais!L1002)</f>
        <v/>
      </c>
      <c r="P1002" s="59" t="str">
        <f>IF(resultats_francais!P1002="","",resultats_francais!P1002)</f>
        <v/>
      </c>
      <c r="Q1002" s="59" t="str">
        <f>IF(resultats_francais!Q1002="","",resultats_francais!Q1002)</f>
        <v/>
      </c>
      <c r="R1002" s="59" t="str">
        <f>IF(resultats_francais!R1002="","",resultats_francais!R1002)</f>
        <v/>
      </c>
      <c r="S1002" s="59" t="str">
        <f>IF(resultats_francais!S1002="","",resultats_francais!S1002)</f>
        <v/>
      </c>
      <c r="T1002" s="59" t="str">
        <f>IF(resultats_francais!T1002="","",resultats_francais!T1002)</f>
        <v/>
      </c>
      <c r="U1002" s="59" t="str">
        <f>IF(resultats_francais!U1002="","",resultats_francais!U1002)</f>
        <v/>
      </c>
    </row>
    <row r="1003" spans="1:21" ht="20.100000000000001" customHeight="1" thickBot="1">
      <c r="A1003" s="63" t="str">
        <f>IF(resultats_francais!A1003="","",resultats_francais!A1003)</f>
        <v/>
      </c>
      <c r="B1003" s="59" t="str">
        <f>IF(resultats_francais!B1003="","",resultats_francais!B1003)</f>
        <v/>
      </c>
      <c r="C1003" s="59" t="str">
        <f>IF(resultats_francais!C1003="","",resultats_francais!C1003)</f>
        <v/>
      </c>
      <c r="D1003" s="59" t="str">
        <f>IF(resultats_francais!D1003="","",resultats_francais!D1003)</f>
        <v/>
      </c>
      <c r="E1003" s="59" t="str">
        <f>IF(resultats_francais!H1003="","",resultats_francais!H1003)</f>
        <v/>
      </c>
      <c r="F1003" s="59" t="str">
        <f>IF(resultats_francais!I1003="","",resultats_francais!I1003)</f>
        <v/>
      </c>
      <c r="G1003" s="59" t="str">
        <f>IF(resultats_francais!J1003="","",resultats_francais!J1003)</f>
        <v/>
      </c>
      <c r="H1003" s="59" t="str">
        <f>IF(resultats_francais!M1003="","",resultats_francais!M1003)</f>
        <v/>
      </c>
      <c r="I1003" s="59" t="str">
        <f>IF(resultats_francais!N1003="","",resultats_francais!N1003)</f>
        <v/>
      </c>
      <c r="J1003" s="59" t="str">
        <f>IF(resultats_francais!O1003="","",resultats_francais!O1003)</f>
        <v/>
      </c>
      <c r="K1003" s="59" t="str">
        <f>IF(resultats_francais!E1003="","",resultats_francais!E1003)</f>
        <v/>
      </c>
      <c r="L1003" s="59" t="str">
        <f>IF(resultats_francais!F1003="","",resultats_francais!F1003)</f>
        <v/>
      </c>
      <c r="M1003" s="59" t="str">
        <f>IF(resultats_francais!G1003="","",resultats_francais!G1003)</f>
        <v/>
      </c>
      <c r="N1003" s="59" t="str">
        <f>IF(resultats_francais!K1003="","",resultats_francais!K1003)</f>
        <v/>
      </c>
      <c r="O1003" s="59" t="str">
        <f>IF(resultats_francais!L1003="","",resultats_francais!L1003)</f>
        <v/>
      </c>
      <c r="P1003" s="59" t="str">
        <f>IF(resultats_francais!P1003="","",resultats_francais!P1003)</f>
        <v/>
      </c>
      <c r="Q1003" s="59" t="str">
        <f>IF(resultats_francais!Q1003="","",resultats_francais!Q1003)</f>
        <v/>
      </c>
      <c r="R1003" s="59" t="str">
        <f>IF(resultats_francais!R1003="","",resultats_francais!R1003)</f>
        <v/>
      </c>
      <c r="S1003" s="59" t="str">
        <f>IF(resultats_francais!S1003="","",resultats_francais!S1003)</f>
        <v/>
      </c>
      <c r="T1003" s="59" t="str">
        <f>IF(resultats_francais!T1003="","",resultats_francais!T1003)</f>
        <v/>
      </c>
      <c r="U1003" s="59" t="str">
        <f>IF(resultats_francais!U1003="","",resultats_francais!U1003)</f>
        <v/>
      </c>
    </row>
    <row r="1004" spans="1:21" ht="20.100000000000001" customHeight="1">
      <c r="A1004" s="63" t="str">
        <f>IF(resultats_francais!A1004="","",resultats_francais!A1004)</f>
        <v/>
      </c>
      <c r="B1004" s="59" t="str">
        <f>IF(resultats_francais!B1004="","",resultats_francais!B1004)</f>
        <v/>
      </c>
      <c r="C1004" s="59" t="str">
        <f>IF(resultats_francais!C1004="","",resultats_francais!C1004)</f>
        <v/>
      </c>
      <c r="D1004" s="59" t="str">
        <f>IF(resultats_francais!D1004="","",resultats_francais!D1004)</f>
        <v/>
      </c>
      <c r="E1004" s="59" t="str">
        <f>IF(resultats_francais!H1004="","",resultats_francais!H1004)</f>
        <v/>
      </c>
      <c r="F1004" s="59" t="str">
        <f>IF(resultats_francais!I1004="","",resultats_francais!I1004)</f>
        <v/>
      </c>
      <c r="G1004" s="59" t="str">
        <f>IF(resultats_francais!J1004="","",resultats_francais!J1004)</f>
        <v/>
      </c>
      <c r="H1004" s="59" t="str">
        <f>IF(resultats_francais!M1004="","",resultats_francais!M1004)</f>
        <v/>
      </c>
      <c r="I1004" s="59" t="str">
        <f>IF(resultats_francais!N1004="","",resultats_francais!N1004)</f>
        <v/>
      </c>
      <c r="J1004" s="59" t="str">
        <f>IF(resultats_francais!O1004="","",resultats_francais!O1004)</f>
        <v/>
      </c>
      <c r="K1004" s="59" t="str">
        <f>IF(resultats_francais!E1004="","",resultats_francais!E1004)</f>
        <v/>
      </c>
      <c r="L1004" s="59" t="str">
        <f>IF(resultats_francais!F1004="","",resultats_francais!F1004)</f>
        <v/>
      </c>
      <c r="M1004" s="59" t="str">
        <f>IF(resultats_francais!G1004="","",resultats_francais!G1004)</f>
        <v/>
      </c>
      <c r="N1004" s="59" t="str">
        <f>IF(resultats_francais!K1004="","",resultats_francais!K1004)</f>
        <v/>
      </c>
      <c r="O1004" s="59" t="str">
        <f>IF(resultats_francais!L1004="","",resultats_francais!L1004)</f>
        <v/>
      </c>
      <c r="P1004" s="59" t="str">
        <f>IF(resultats_francais!P1004="","",resultats_francais!P1004)</f>
        <v/>
      </c>
      <c r="Q1004" s="59" t="str">
        <f>IF(resultats_francais!Q1004="","",resultats_francais!Q1004)</f>
        <v/>
      </c>
      <c r="R1004" s="59" t="str">
        <f>IF(resultats_francais!R1004="","",resultats_francais!R1004)</f>
        <v/>
      </c>
      <c r="S1004" s="59" t="str">
        <f>IF(resultats_francais!S1004="","",resultats_francais!S1004)</f>
        <v/>
      </c>
      <c r="T1004" s="59" t="str">
        <f>IF(resultats_francais!T1004="","",resultats_francais!T1004)</f>
        <v/>
      </c>
      <c r="U1004" s="59" t="str">
        <f>IF(resultats_francais!U1004="","",resultats_francais!U1004)</f>
        <v/>
      </c>
    </row>
    <row r="1005" spans="1:21" ht="20.100000000000001" customHeight="1">
      <c r="A1005" s="63"/>
    </row>
  </sheetData>
  <sheetProtection password="C81E" sheet="1" objects="1" scenarios="1" selectLockedCells="1" selectUnlockedCells="1"/>
  <mergeCells count="3">
    <mergeCell ref="B2:J2"/>
    <mergeCell ref="K2:O2"/>
    <mergeCell ref="P2:U2"/>
  </mergeCells>
  <conditionalFormatting sqref="B5:U1004">
    <cfRule type="cellIs" dxfId="74" priority="1" stopIfTrue="1" operator="between">
      <formula>1</formula>
      <formula>2</formula>
    </cfRule>
    <cfRule type="cellIs" dxfId="73" priority="2" stopIfTrue="1" operator="equal">
      <formula>9</formula>
    </cfRule>
    <cfRule type="cellIs" dxfId="72" priority="3" stopIfTrue="1" operator="notEqual">
      <formula>0</formula>
    </cfRule>
  </conditionalFormatting>
  <printOptions gridLines="1"/>
  <pageMargins left="0.59027777777777779" right="0.59027777777777779" top="1.5" bottom="0.78749999999999998" header="0.5" footer="0.5"/>
  <pageSetup paperSize="9" scale="75" firstPageNumber="0" orientation="landscape" cellComments="asDisplayed" horizontalDpi="300" verticalDpi="300" r:id="rId1"/>
  <headerFooter alignWithMargins="0">
    <oddHeader xml:space="preserve">&amp;LEvaluation Langage oral
Maternelle&amp;C&amp;"Arial,Gras"&amp;14Ecole de &amp;"Arial,Normal"&amp;10
</oddHeader>
  </headerFooter>
</worksheet>
</file>

<file path=xl/worksheets/sheet3.xml><?xml version="1.0" encoding="utf-8"?>
<worksheet xmlns="http://schemas.openxmlformats.org/spreadsheetml/2006/main" xmlns:r="http://schemas.openxmlformats.org/officeDocument/2006/relationships">
  <sheetPr enableFormatConditionsCalculation="0">
    <tabColor indexed="45"/>
  </sheetPr>
  <dimension ref="A1:AH1004"/>
  <sheetViews>
    <sheetView showGridLines="0" showRowColHeaders="0" workbookViewId="0"/>
  </sheetViews>
  <sheetFormatPr baseColWidth="10" defaultRowHeight="12.75"/>
  <cols>
    <col min="1" max="1" width="4.28515625" customWidth="1"/>
    <col min="12" max="12" width="3.7109375" customWidth="1"/>
    <col min="23" max="23" width="4.28515625" customWidth="1"/>
    <col min="34" max="34" width="4.28515625" customWidth="1"/>
  </cols>
  <sheetData>
    <row r="1" spans="1:34" ht="14.25" thickTop="1" thickBot="1">
      <c r="A1" s="30"/>
      <c r="B1" s="79" t="s">
        <v>38</v>
      </c>
      <c r="C1" s="80"/>
      <c r="D1" s="80"/>
      <c r="E1" s="80"/>
      <c r="F1" s="81"/>
      <c r="G1" s="227"/>
      <c r="H1" s="31" t="s">
        <v>21</v>
      </c>
      <c r="I1" s="424" t="s">
        <v>34</v>
      </c>
      <c r="J1" s="29" t="s">
        <v>22</v>
      </c>
      <c r="K1" s="29" t="s">
        <v>21</v>
      </c>
      <c r="L1" s="57"/>
      <c r="M1" s="88" t="s">
        <v>52</v>
      </c>
      <c r="N1" s="89"/>
      <c r="O1" s="89"/>
      <c r="P1" s="89"/>
      <c r="Q1" s="90"/>
      <c r="R1" s="229"/>
      <c r="S1" s="31" t="s">
        <v>21</v>
      </c>
      <c r="T1" s="424" t="s">
        <v>34</v>
      </c>
      <c r="U1" s="29" t="s">
        <v>22</v>
      </c>
      <c r="V1" s="29" t="s">
        <v>21</v>
      </c>
      <c r="W1" s="30"/>
      <c r="X1" s="91" t="s">
        <v>36</v>
      </c>
      <c r="Y1" s="92"/>
      <c r="Z1" s="92"/>
      <c r="AA1" s="92"/>
      <c r="AB1" s="93"/>
      <c r="AC1" s="230"/>
      <c r="AD1" s="31" t="s">
        <v>21</v>
      </c>
      <c r="AE1" s="424" t="s">
        <v>34</v>
      </c>
      <c r="AF1" s="29" t="s">
        <v>22</v>
      </c>
      <c r="AG1" s="29" t="s">
        <v>21</v>
      </c>
      <c r="AH1" s="30"/>
    </row>
    <row r="2" spans="1:34" ht="14.25" thickTop="1" thickBot="1">
      <c r="A2" s="30"/>
      <c r="B2" s="32" t="s">
        <v>23</v>
      </c>
      <c r="C2" s="33" t="s">
        <v>24</v>
      </c>
      <c r="D2" s="33" t="s">
        <v>25</v>
      </c>
      <c r="E2" s="34" t="s">
        <v>26</v>
      </c>
      <c r="F2" s="34" t="s">
        <v>27</v>
      </c>
      <c r="G2" s="228" t="s">
        <v>92</v>
      </c>
      <c r="H2" s="36" t="s">
        <v>90</v>
      </c>
      <c r="I2" s="425"/>
      <c r="J2" s="35" t="s">
        <v>28</v>
      </c>
      <c r="K2" s="35" t="s">
        <v>29</v>
      </c>
      <c r="L2" s="57"/>
      <c r="M2" s="32" t="s">
        <v>23</v>
      </c>
      <c r="N2" s="33" t="s">
        <v>24</v>
      </c>
      <c r="O2" s="33" t="s">
        <v>25</v>
      </c>
      <c r="P2" s="34" t="s">
        <v>26</v>
      </c>
      <c r="Q2" s="34" t="s">
        <v>27</v>
      </c>
      <c r="R2" s="228" t="s">
        <v>92</v>
      </c>
      <c r="S2" s="36" t="s">
        <v>91</v>
      </c>
      <c r="T2" s="425"/>
      <c r="U2" s="35" t="s">
        <v>28</v>
      </c>
      <c r="V2" s="35" t="s">
        <v>29</v>
      </c>
      <c r="W2" s="30"/>
      <c r="X2" s="32" t="s">
        <v>23</v>
      </c>
      <c r="Y2" s="33" t="s">
        <v>24</v>
      </c>
      <c r="Z2" s="33" t="s">
        <v>25</v>
      </c>
      <c r="AA2" s="34" t="s">
        <v>26</v>
      </c>
      <c r="AB2" s="34" t="s">
        <v>27</v>
      </c>
      <c r="AC2" s="228" t="s">
        <v>92</v>
      </c>
      <c r="AD2" s="36" t="s">
        <v>90</v>
      </c>
      <c r="AE2" s="425"/>
      <c r="AF2" s="35" t="s">
        <v>28</v>
      </c>
      <c r="AG2" s="35" t="s">
        <v>29</v>
      </c>
      <c r="AH2" s="30"/>
    </row>
    <row r="3" spans="1:34" ht="14.25" thickTop="1" thickBot="1">
      <c r="A3" s="30"/>
      <c r="B3" s="82"/>
      <c r="C3" s="83"/>
      <c r="D3" s="83"/>
      <c r="E3" s="83"/>
      <c r="F3" s="84"/>
      <c r="G3" s="83"/>
      <c r="H3" s="426" t="s">
        <v>31</v>
      </c>
      <c r="I3" s="427"/>
      <c r="J3" s="427"/>
      <c r="K3" s="428"/>
      <c r="L3" s="48"/>
      <c r="M3" s="85"/>
      <c r="N3" s="86"/>
      <c r="O3" s="86"/>
      <c r="P3" s="86"/>
      <c r="Q3" s="87"/>
      <c r="R3" s="86"/>
      <c r="S3" s="426" t="s">
        <v>30</v>
      </c>
      <c r="T3" s="427"/>
      <c r="U3" s="427"/>
      <c r="V3" s="428"/>
      <c r="W3" s="30"/>
      <c r="X3" s="94"/>
      <c r="Y3" s="95"/>
      <c r="Z3" s="95"/>
      <c r="AA3" s="95"/>
      <c r="AB3" s="96"/>
      <c r="AC3" s="95"/>
      <c r="AD3" s="426" t="s">
        <v>35</v>
      </c>
      <c r="AE3" s="427"/>
      <c r="AF3" s="427"/>
      <c r="AG3" s="428"/>
      <c r="AH3" s="30"/>
    </row>
    <row r="4" spans="1:34" ht="13.5" thickBot="1">
      <c r="A4" s="224"/>
      <c r="B4" s="39">
        <f>COUNTIF(calculs_resultats_francais!B5:J5,1)</f>
        <v>0</v>
      </c>
      <c r="C4" s="225">
        <f>COUNTIF(calculs_resultats_francais!B5:J5,2)</f>
        <v>0</v>
      </c>
      <c r="D4" s="39">
        <f>COUNTIF(calculs_resultats_francais!B5:J5,9)</f>
        <v>0</v>
      </c>
      <c r="E4" s="226">
        <f>COUNTIF(calculs_resultats_francais!B5:J5,0)</f>
        <v>0</v>
      </c>
      <c r="F4" s="37" t="str">
        <f t="shared" ref="F4:F67" si="0">IF(SUM(B4:E4)=0,"",SUM(B4:E4))</f>
        <v/>
      </c>
      <c r="G4" s="225">
        <f>B4+C4</f>
        <v>0</v>
      </c>
      <c r="H4" s="38" t="str">
        <f>IF(F4="","",G4/F4)</f>
        <v/>
      </c>
      <c r="I4" s="38" t="str">
        <f t="shared" ref="I4:I67" si="1">IF(F4="","",C4/F4)</f>
        <v/>
      </c>
      <c r="J4" s="38" t="str">
        <f>IF(F4="","",(SUM(D4)/F4))</f>
        <v/>
      </c>
      <c r="K4" s="38" t="str">
        <f>IF(F4="","",E4/F4)</f>
        <v/>
      </c>
      <c r="L4" s="38"/>
      <c r="M4" s="39">
        <f>COUNTIF(calculs_resultats_francais!K5:O5,1)</f>
        <v>0</v>
      </c>
      <c r="N4" s="39">
        <f>COUNTIF(calculs_resultats_francais!K5:O5,2)</f>
        <v>0</v>
      </c>
      <c r="O4" s="39">
        <f>COUNTIF(calculs_resultats_francais!K5:O5,9)</f>
        <v>0</v>
      </c>
      <c r="P4" s="225">
        <f>COUNTIF(calculs_resultats_francais!K5:O5,0)</f>
        <v>0</v>
      </c>
      <c r="Q4" s="37" t="str">
        <f>IF(SUM(M4:P4)=0,"",SUM(M4:P4))</f>
        <v/>
      </c>
      <c r="R4" s="225">
        <f>M4+N4</f>
        <v>0</v>
      </c>
      <c r="S4" s="38" t="str">
        <f>IF(Q4="","",R4/Q4)</f>
        <v/>
      </c>
      <c r="T4" s="38" t="str">
        <f>IF(Q4="","",N4/Q4)</f>
        <v/>
      </c>
      <c r="U4" s="38" t="str">
        <f>IF(Q4="","",(SUM(O4)/Q4))</f>
        <v/>
      </c>
      <c r="V4" s="38" t="str">
        <f>IF(Q4="","",P4/Q4)</f>
        <v/>
      </c>
      <c r="W4" s="17"/>
      <c r="X4" s="39">
        <f>COUNTIF(calculs_resultats_francais!P5:U5,1)</f>
        <v>0</v>
      </c>
      <c r="Y4" s="39">
        <f>COUNTIF(calculs_resultats_francais!P5:U5,2)</f>
        <v>0</v>
      </c>
      <c r="Z4" s="39">
        <f>COUNTIF(calculs_resultats_francais!P5:U5,9)</f>
        <v>0</v>
      </c>
      <c r="AA4" s="39">
        <f>COUNTIF(calculs_resultats_francais!P5:U5,0)</f>
        <v>0</v>
      </c>
      <c r="AB4" s="37" t="str">
        <f>IF(SUM(X4:AA4)=0,"",SUM(X4:AA4))</f>
        <v/>
      </c>
      <c r="AC4" s="225">
        <f>X4+Y4</f>
        <v>0</v>
      </c>
      <c r="AD4" s="38" t="str">
        <f>IF(AB4="","",AC4/AB4)</f>
        <v/>
      </c>
      <c r="AE4" s="38" t="str">
        <f>IF(AB4="","",Y4/AB4)</f>
        <v/>
      </c>
      <c r="AF4" s="38" t="str">
        <f>IF(AB4="","",(SUM(Z4:Z4)/AB4))</f>
        <v/>
      </c>
      <c r="AG4" s="38" t="str">
        <f>IF(AB4="","",AA4/AB4)</f>
        <v/>
      </c>
      <c r="AH4" s="17"/>
    </row>
    <row r="5" spans="1:34" ht="13.5" thickBot="1">
      <c r="A5" s="58"/>
      <c r="B5" s="39">
        <f>COUNTIF(calculs_resultats_francais!B6:J6,1)</f>
        <v>0</v>
      </c>
      <c r="C5" s="39">
        <f>COUNTIF(calculs_resultats_francais!B6:J6,2)</f>
        <v>0</v>
      </c>
      <c r="D5" s="39">
        <f>COUNTIF(calculs_resultats_francais!B6:J6,9)</f>
        <v>0</v>
      </c>
      <c r="E5" s="226">
        <f>COUNTIF(calculs_resultats_francais!B6:J6,0)</f>
        <v>0</v>
      </c>
      <c r="F5" s="37" t="str">
        <f t="shared" si="0"/>
        <v/>
      </c>
      <c r="G5" s="225">
        <f t="shared" ref="G5:G68" si="2">B5+C5</f>
        <v>0</v>
      </c>
      <c r="H5" s="38" t="str">
        <f>IF(F5="","",G5/F5)</f>
        <v/>
      </c>
      <c r="I5" s="38" t="str">
        <f t="shared" si="1"/>
        <v/>
      </c>
      <c r="J5" s="38" t="str">
        <f t="shared" ref="J5:J68" si="3">IF(F5="","",(SUM(D5)/F5))</f>
        <v/>
      </c>
      <c r="K5" s="38" t="str">
        <f t="shared" ref="K5:K68" si="4">IF(F5="","",E5/F5)</f>
        <v/>
      </c>
      <c r="L5" s="38"/>
      <c r="M5" s="39">
        <f>COUNTIF(calculs_resultats_francais!K6:O6,1)</f>
        <v>0</v>
      </c>
      <c r="N5" s="39">
        <f>COUNTIF(calculs_resultats_francais!K6:O6,2)</f>
        <v>0</v>
      </c>
      <c r="O5" s="39">
        <f>COUNTIF(calculs_resultats_francais!K6:O6,9)</f>
        <v>0</v>
      </c>
      <c r="P5" s="225">
        <f>COUNTIF(calculs_resultats_francais!K6:O6,0)</f>
        <v>0</v>
      </c>
      <c r="Q5" s="37" t="str">
        <f t="shared" ref="Q5:Q68" si="5">IF(SUM(M5:P5)=0,"",SUM(M5:P5))</f>
        <v/>
      </c>
      <c r="R5" s="225">
        <f t="shared" ref="R5:R68" si="6">M5+N5</f>
        <v>0</v>
      </c>
      <c r="S5" s="38" t="str">
        <f t="shared" ref="S5:S68" si="7">IF(Q5="","",R5/Q5)</f>
        <v/>
      </c>
      <c r="T5" s="38" t="str">
        <f t="shared" ref="T5:T68" si="8">IF(Q5="","",N5/Q5)</f>
        <v/>
      </c>
      <c r="U5" s="38" t="str">
        <f t="shared" ref="U5:U68" si="9">IF(Q5="","",(SUM(O5)/Q5))</f>
        <v/>
      </c>
      <c r="V5" s="38" t="str">
        <f t="shared" ref="V5:V68" si="10">IF(Q5="","",P5/Q5)</f>
        <v/>
      </c>
      <c r="W5" s="30"/>
      <c r="X5" s="39">
        <f>COUNTIF(calculs_resultats_francais!P6:U6,1)</f>
        <v>0</v>
      </c>
      <c r="Y5" s="39">
        <f>COUNTIF(calculs_resultats_francais!P6:U6,2)</f>
        <v>0</v>
      </c>
      <c r="Z5" s="39">
        <f>COUNTIF(calculs_resultats_francais!P6:U6,9)</f>
        <v>0</v>
      </c>
      <c r="AA5" s="39">
        <f>COUNTIF(calculs_resultats_francais!P6:U6,0)</f>
        <v>0</v>
      </c>
      <c r="AB5" s="37" t="str">
        <f t="shared" ref="AB5:AB68" si="11">IF(SUM(X5:AA5)=0,"",SUM(X5:AA5))</f>
        <v/>
      </c>
      <c r="AC5" s="225">
        <f t="shared" ref="AC5:AC68" si="12">X5+Y5</f>
        <v>0</v>
      </c>
      <c r="AD5" s="38" t="str">
        <f t="shared" ref="AD5:AD68" si="13">IF(AB5="","",AC5/AB5)</f>
        <v/>
      </c>
      <c r="AE5" s="38" t="str">
        <f t="shared" ref="AE5:AE68" si="14">IF(AB5="","",Y5/AB5)</f>
        <v/>
      </c>
      <c r="AF5" s="38" t="str">
        <f t="shared" ref="AF5:AF68" si="15">IF(AB5="","",(SUM(Z5:Z5)/AB5))</f>
        <v/>
      </c>
      <c r="AG5" s="38" t="str">
        <f t="shared" ref="AG5:AG68" si="16">IF(AB5="","",AA5/AB5)</f>
        <v/>
      </c>
      <c r="AH5" s="30"/>
    </row>
    <row r="6" spans="1:34" ht="13.5" thickBot="1">
      <c r="A6" s="58"/>
      <c r="B6" s="39">
        <f>COUNTIF(calculs_resultats_francais!B7:J7,1)</f>
        <v>0</v>
      </c>
      <c r="C6" s="39">
        <f>COUNTIF(calculs_resultats_francais!B7:J7,2)</f>
        <v>0</v>
      </c>
      <c r="D6" s="39">
        <f>COUNTIF(calculs_resultats_francais!B7:J7,9)</f>
        <v>0</v>
      </c>
      <c r="E6" s="226">
        <f>COUNTIF(calculs_resultats_francais!B7:J7,0)</f>
        <v>0</v>
      </c>
      <c r="F6" s="37" t="str">
        <f t="shared" si="0"/>
        <v/>
      </c>
      <c r="G6" s="225">
        <f t="shared" si="2"/>
        <v>0</v>
      </c>
      <c r="H6" s="38" t="str">
        <f>IF(F6="","",G6/F6)</f>
        <v/>
      </c>
      <c r="I6" s="38" t="str">
        <f>IF(F6="","",C6/F6)</f>
        <v/>
      </c>
      <c r="J6" s="38" t="str">
        <f t="shared" si="3"/>
        <v/>
      </c>
      <c r="K6" s="38" t="str">
        <f t="shared" si="4"/>
        <v/>
      </c>
      <c r="L6" s="38"/>
      <c r="M6" s="39">
        <f>COUNTIF(calculs_resultats_francais!K7:O7,1)</f>
        <v>0</v>
      </c>
      <c r="N6" s="39">
        <f>COUNTIF(calculs_resultats_francais!K7:O7,2)</f>
        <v>0</v>
      </c>
      <c r="O6" s="39">
        <f>COUNTIF(calculs_resultats_francais!K7:O7,9)</f>
        <v>0</v>
      </c>
      <c r="P6" s="225">
        <f>COUNTIF(calculs_resultats_francais!K7:O7,0)</f>
        <v>0</v>
      </c>
      <c r="Q6" s="37" t="str">
        <f t="shared" si="5"/>
        <v/>
      </c>
      <c r="R6" s="225">
        <f t="shared" si="6"/>
        <v>0</v>
      </c>
      <c r="S6" s="38" t="str">
        <f t="shared" si="7"/>
        <v/>
      </c>
      <c r="T6" s="38" t="str">
        <f t="shared" si="8"/>
        <v/>
      </c>
      <c r="U6" s="38" t="str">
        <f t="shared" si="9"/>
        <v/>
      </c>
      <c r="V6" s="38" t="str">
        <f t="shared" si="10"/>
        <v/>
      </c>
      <c r="W6" s="30"/>
      <c r="X6" s="39">
        <f>COUNTIF(calculs_resultats_francais!P7:U7,1)</f>
        <v>0</v>
      </c>
      <c r="Y6" s="39">
        <f>COUNTIF(calculs_resultats_francais!P7:U7,2)</f>
        <v>0</v>
      </c>
      <c r="Z6" s="39">
        <f>COUNTIF(calculs_resultats_francais!P7:U7,9)</f>
        <v>0</v>
      </c>
      <c r="AA6" s="39">
        <f>COUNTIF(calculs_resultats_francais!P7:U7,0)</f>
        <v>0</v>
      </c>
      <c r="AB6" s="37" t="str">
        <f t="shared" si="11"/>
        <v/>
      </c>
      <c r="AC6" s="225">
        <f t="shared" si="12"/>
        <v>0</v>
      </c>
      <c r="AD6" s="38" t="str">
        <f t="shared" si="13"/>
        <v/>
      </c>
      <c r="AE6" s="38" t="str">
        <f t="shared" si="14"/>
        <v/>
      </c>
      <c r="AF6" s="38" t="str">
        <f t="shared" si="15"/>
        <v/>
      </c>
      <c r="AG6" s="38" t="str">
        <f t="shared" si="16"/>
        <v/>
      </c>
      <c r="AH6" s="30"/>
    </row>
    <row r="7" spans="1:34" ht="13.5" thickBot="1">
      <c r="A7" s="58"/>
      <c r="B7" s="39">
        <f>COUNTIF(calculs_resultats_francais!B8:J8,1)</f>
        <v>0</v>
      </c>
      <c r="C7" s="39">
        <f>COUNTIF(calculs_resultats_francais!B8:J8,2)</f>
        <v>0</v>
      </c>
      <c r="D7" s="39">
        <f>COUNTIF(calculs_resultats_francais!B8:J8,9)</f>
        <v>0</v>
      </c>
      <c r="E7" s="226">
        <f>COUNTIF(calculs_resultats_francais!B8:J8,0)</f>
        <v>0</v>
      </c>
      <c r="F7" s="37" t="str">
        <f t="shared" si="0"/>
        <v/>
      </c>
      <c r="G7" s="225">
        <f t="shared" si="2"/>
        <v>0</v>
      </c>
      <c r="H7" s="38" t="str">
        <f t="shared" ref="H7:H70" si="17">IF(F7="","",G7/F7)</f>
        <v/>
      </c>
      <c r="I7" s="38" t="str">
        <f t="shared" si="1"/>
        <v/>
      </c>
      <c r="J7" s="38" t="str">
        <f t="shared" si="3"/>
        <v/>
      </c>
      <c r="K7" s="38" t="str">
        <f t="shared" si="4"/>
        <v/>
      </c>
      <c r="L7" s="38"/>
      <c r="M7" s="39">
        <f>COUNTIF(calculs_resultats_francais!K8:O8,1)</f>
        <v>0</v>
      </c>
      <c r="N7" s="39">
        <f>COUNTIF(calculs_resultats_francais!K8:O8,2)</f>
        <v>0</v>
      </c>
      <c r="O7" s="39">
        <f>COUNTIF(calculs_resultats_francais!K8:O8,9)</f>
        <v>0</v>
      </c>
      <c r="P7" s="225">
        <f>COUNTIF(calculs_resultats_francais!K8:O8,0)</f>
        <v>0</v>
      </c>
      <c r="Q7" s="37" t="str">
        <f t="shared" si="5"/>
        <v/>
      </c>
      <c r="R7" s="225">
        <f t="shared" si="6"/>
        <v>0</v>
      </c>
      <c r="S7" s="38" t="str">
        <f t="shared" si="7"/>
        <v/>
      </c>
      <c r="T7" s="38" t="str">
        <f t="shared" si="8"/>
        <v/>
      </c>
      <c r="U7" s="38" t="str">
        <f t="shared" si="9"/>
        <v/>
      </c>
      <c r="V7" s="38" t="str">
        <f t="shared" si="10"/>
        <v/>
      </c>
      <c r="W7" s="30"/>
      <c r="X7" s="39">
        <f>COUNTIF(calculs_resultats_francais!P8:U8,1)</f>
        <v>0</v>
      </c>
      <c r="Y7" s="39">
        <f>COUNTIF(calculs_resultats_francais!P8:U8,2)</f>
        <v>0</v>
      </c>
      <c r="Z7" s="39">
        <f>COUNTIF(calculs_resultats_francais!P8:U8,9)</f>
        <v>0</v>
      </c>
      <c r="AA7" s="39">
        <f>COUNTIF(calculs_resultats_francais!P8:U8,0)</f>
        <v>0</v>
      </c>
      <c r="AB7" s="37" t="str">
        <f t="shared" si="11"/>
        <v/>
      </c>
      <c r="AC7" s="225">
        <f t="shared" si="12"/>
        <v>0</v>
      </c>
      <c r="AD7" s="38" t="str">
        <f t="shared" si="13"/>
        <v/>
      </c>
      <c r="AE7" s="38" t="str">
        <f t="shared" si="14"/>
        <v/>
      </c>
      <c r="AF7" s="38" t="str">
        <f t="shared" si="15"/>
        <v/>
      </c>
      <c r="AG7" s="38" t="str">
        <f t="shared" si="16"/>
        <v/>
      </c>
      <c r="AH7" s="30"/>
    </row>
    <row r="8" spans="1:34" ht="13.5" thickBot="1">
      <c r="A8" s="30"/>
      <c r="B8" s="39">
        <f>COUNTIF(calculs_resultats_francais!B9:J9,1)</f>
        <v>0</v>
      </c>
      <c r="C8" s="39">
        <f>COUNTIF(calculs_resultats_francais!B9:J9,2)</f>
        <v>0</v>
      </c>
      <c r="D8" s="39">
        <f>COUNTIF(calculs_resultats_francais!B9:J9,9)</f>
        <v>0</v>
      </c>
      <c r="E8" s="226">
        <f>COUNTIF(calculs_resultats_francais!B9:J9,0)</f>
        <v>0</v>
      </c>
      <c r="F8" s="37" t="str">
        <f t="shared" si="0"/>
        <v/>
      </c>
      <c r="G8" s="225">
        <f t="shared" si="2"/>
        <v>0</v>
      </c>
      <c r="H8" s="38" t="str">
        <f t="shared" si="17"/>
        <v/>
      </c>
      <c r="I8" s="38" t="str">
        <f t="shared" si="1"/>
        <v/>
      </c>
      <c r="J8" s="38" t="str">
        <f t="shared" si="3"/>
        <v/>
      </c>
      <c r="K8" s="38" t="str">
        <f t="shared" si="4"/>
        <v/>
      </c>
      <c r="L8" s="38"/>
      <c r="M8" s="39">
        <f>COUNTIF(calculs_resultats_francais!K9:O9,1)</f>
        <v>0</v>
      </c>
      <c r="N8" s="39">
        <f>COUNTIF(calculs_resultats_francais!K9:O9,2)</f>
        <v>0</v>
      </c>
      <c r="O8" s="39">
        <f>COUNTIF(calculs_resultats_francais!K9:O9,9)</f>
        <v>0</v>
      </c>
      <c r="P8" s="225">
        <f>COUNTIF(calculs_resultats_francais!K9:O9,0)</f>
        <v>0</v>
      </c>
      <c r="Q8" s="37" t="str">
        <f t="shared" si="5"/>
        <v/>
      </c>
      <c r="R8" s="225">
        <f t="shared" si="6"/>
        <v>0</v>
      </c>
      <c r="S8" s="38" t="str">
        <f t="shared" si="7"/>
        <v/>
      </c>
      <c r="T8" s="38" t="str">
        <f t="shared" si="8"/>
        <v/>
      </c>
      <c r="U8" s="38" t="str">
        <f t="shared" si="9"/>
        <v/>
      </c>
      <c r="V8" s="38" t="str">
        <f t="shared" si="10"/>
        <v/>
      </c>
      <c r="W8" s="30"/>
      <c r="X8" s="39">
        <f>COUNTIF(calculs_resultats_francais!P9:U9,1)</f>
        <v>0</v>
      </c>
      <c r="Y8" s="39">
        <f>COUNTIF(calculs_resultats_francais!P9:U9,2)</f>
        <v>0</v>
      </c>
      <c r="Z8" s="39">
        <f>COUNTIF(calculs_resultats_francais!P9:U9,9)</f>
        <v>0</v>
      </c>
      <c r="AA8" s="39">
        <f>COUNTIF(calculs_resultats_francais!P9:U9,0)</f>
        <v>0</v>
      </c>
      <c r="AB8" s="37" t="str">
        <f t="shared" si="11"/>
        <v/>
      </c>
      <c r="AC8" s="225">
        <f t="shared" si="12"/>
        <v>0</v>
      </c>
      <c r="AD8" s="38" t="str">
        <f t="shared" si="13"/>
        <v/>
      </c>
      <c r="AE8" s="38" t="str">
        <f t="shared" si="14"/>
        <v/>
      </c>
      <c r="AF8" s="38" t="str">
        <f t="shared" si="15"/>
        <v/>
      </c>
      <c r="AG8" s="38" t="str">
        <f t="shared" si="16"/>
        <v/>
      </c>
      <c r="AH8" s="30"/>
    </row>
    <row r="9" spans="1:34" ht="13.5" thickBot="1">
      <c r="A9" s="30"/>
      <c r="B9" s="39">
        <f>COUNTIF(calculs_resultats_francais!B10:J10,1)</f>
        <v>0</v>
      </c>
      <c r="C9" s="39">
        <f>COUNTIF(calculs_resultats_francais!B10:J10,2)</f>
        <v>0</v>
      </c>
      <c r="D9" s="39">
        <f>COUNTIF(calculs_resultats_francais!B10:J10,9)</f>
        <v>0</v>
      </c>
      <c r="E9" s="226">
        <f>COUNTIF(calculs_resultats_francais!B10:J10,0)</f>
        <v>0</v>
      </c>
      <c r="F9" s="37" t="str">
        <f t="shared" si="0"/>
        <v/>
      </c>
      <c r="G9" s="225">
        <f t="shared" si="2"/>
        <v>0</v>
      </c>
      <c r="H9" s="38" t="str">
        <f t="shared" si="17"/>
        <v/>
      </c>
      <c r="I9" s="38" t="str">
        <f t="shared" si="1"/>
        <v/>
      </c>
      <c r="J9" s="38" t="str">
        <f t="shared" si="3"/>
        <v/>
      </c>
      <c r="K9" s="38" t="str">
        <f t="shared" si="4"/>
        <v/>
      </c>
      <c r="L9" s="38"/>
      <c r="M9" s="39">
        <f>COUNTIF(calculs_resultats_francais!K10:O10,1)</f>
        <v>0</v>
      </c>
      <c r="N9" s="39">
        <f>COUNTIF(calculs_resultats_francais!K10:O10,2)</f>
        <v>0</v>
      </c>
      <c r="O9" s="39">
        <f>COUNTIF(calculs_resultats_francais!K10:O10,9)</f>
        <v>0</v>
      </c>
      <c r="P9" s="225">
        <f>COUNTIF(calculs_resultats_francais!K10:O10,0)</f>
        <v>0</v>
      </c>
      <c r="Q9" s="37" t="str">
        <f t="shared" si="5"/>
        <v/>
      </c>
      <c r="R9" s="225">
        <f t="shared" si="6"/>
        <v>0</v>
      </c>
      <c r="S9" s="38" t="str">
        <f t="shared" si="7"/>
        <v/>
      </c>
      <c r="T9" s="38" t="str">
        <f t="shared" si="8"/>
        <v/>
      </c>
      <c r="U9" s="38" t="str">
        <f t="shared" si="9"/>
        <v/>
      </c>
      <c r="V9" s="38" t="str">
        <f t="shared" si="10"/>
        <v/>
      </c>
      <c r="W9" s="30"/>
      <c r="X9" s="39">
        <f>COUNTIF(calculs_resultats_francais!P10:U10,1)</f>
        <v>0</v>
      </c>
      <c r="Y9" s="39">
        <f>COUNTIF(calculs_resultats_francais!P10:U10,2)</f>
        <v>0</v>
      </c>
      <c r="Z9" s="39">
        <f>COUNTIF(calculs_resultats_francais!P10:U10,9)</f>
        <v>0</v>
      </c>
      <c r="AA9" s="39">
        <f>COUNTIF(calculs_resultats_francais!P10:U10,0)</f>
        <v>0</v>
      </c>
      <c r="AB9" s="37" t="str">
        <f t="shared" si="11"/>
        <v/>
      </c>
      <c r="AC9" s="225">
        <f t="shared" si="12"/>
        <v>0</v>
      </c>
      <c r="AD9" s="38" t="str">
        <f t="shared" si="13"/>
        <v/>
      </c>
      <c r="AE9" s="38" t="str">
        <f t="shared" si="14"/>
        <v/>
      </c>
      <c r="AF9" s="38" t="str">
        <f t="shared" si="15"/>
        <v/>
      </c>
      <c r="AG9" s="38" t="str">
        <f t="shared" si="16"/>
        <v/>
      </c>
      <c r="AH9" s="30"/>
    </row>
    <row r="10" spans="1:34" ht="13.5" thickBot="1">
      <c r="A10" s="30"/>
      <c r="B10" s="39">
        <f>COUNTIF(calculs_resultats_francais!B11:J11,1)</f>
        <v>0</v>
      </c>
      <c r="C10" s="39">
        <f>COUNTIF(calculs_resultats_francais!B11:J11,2)</f>
        <v>0</v>
      </c>
      <c r="D10" s="39">
        <f>COUNTIF(calculs_resultats_francais!B11:J11,9)</f>
        <v>0</v>
      </c>
      <c r="E10" s="226">
        <f>COUNTIF(calculs_resultats_francais!B11:J11,0)</f>
        <v>0</v>
      </c>
      <c r="F10" s="37" t="str">
        <f t="shared" si="0"/>
        <v/>
      </c>
      <c r="G10" s="225">
        <f t="shared" si="2"/>
        <v>0</v>
      </c>
      <c r="H10" s="38" t="str">
        <f t="shared" si="17"/>
        <v/>
      </c>
      <c r="I10" s="38" t="str">
        <f t="shared" si="1"/>
        <v/>
      </c>
      <c r="J10" s="38" t="str">
        <f t="shared" si="3"/>
        <v/>
      </c>
      <c r="K10" s="38" t="str">
        <f t="shared" si="4"/>
        <v/>
      </c>
      <c r="L10" s="38"/>
      <c r="M10" s="39">
        <f>COUNTIF(calculs_resultats_francais!K11:O11,1)</f>
        <v>0</v>
      </c>
      <c r="N10" s="39">
        <f>COUNTIF(calculs_resultats_francais!K11:O11,2)</f>
        <v>0</v>
      </c>
      <c r="O10" s="39">
        <f>COUNTIF(calculs_resultats_francais!K11:O11,9)</f>
        <v>0</v>
      </c>
      <c r="P10" s="225">
        <f>COUNTIF(calculs_resultats_francais!K11:O11,0)</f>
        <v>0</v>
      </c>
      <c r="Q10" s="37" t="str">
        <f t="shared" si="5"/>
        <v/>
      </c>
      <c r="R10" s="225">
        <f t="shared" si="6"/>
        <v>0</v>
      </c>
      <c r="S10" s="38" t="str">
        <f t="shared" si="7"/>
        <v/>
      </c>
      <c r="T10" s="38" t="str">
        <f t="shared" si="8"/>
        <v/>
      </c>
      <c r="U10" s="38" t="str">
        <f t="shared" si="9"/>
        <v/>
      </c>
      <c r="V10" s="38" t="str">
        <f t="shared" si="10"/>
        <v/>
      </c>
      <c r="W10" s="30"/>
      <c r="X10" s="39">
        <f>COUNTIF(calculs_resultats_francais!P11:U11,1)</f>
        <v>0</v>
      </c>
      <c r="Y10" s="39">
        <f>COUNTIF(calculs_resultats_francais!P11:U11,2)</f>
        <v>0</v>
      </c>
      <c r="Z10" s="39">
        <f>COUNTIF(calculs_resultats_francais!P11:U11,9)</f>
        <v>0</v>
      </c>
      <c r="AA10" s="39">
        <f>COUNTIF(calculs_resultats_francais!P11:U11,0)</f>
        <v>0</v>
      </c>
      <c r="AB10" s="37" t="str">
        <f t="shared" si="11"/>
        <v/>
      </c>
      <c r="AC10" s="225">
        <f t="shared" si="12"/>
        <v>0</v>
      </c>
      <c r="AD10" s="38" t="str">
        <f t="shared" si="13"/>
        <v/>
      </c>
      <c r="AE10" s="38" t="str">
        <f t="shared" si="14"/>
        <v/>
      </c>
      <c r="AF10" s="38" t="str">
        <f t="shared" si="15"/>
        <v/>
      </c>
      <c r="AG10" s="38" t="str">
        <f t="shared" si="16"/>
        <v/>
      </c>
      <c r="AH10" s="30"/>
    </row>
    <row r="11" spans="1:34" ht="13.5" thickBot="1">
      <c r="A11" s="30"/>
      <c r="B11" s="39">
        <f>COUNTIF(calculs_resultats_francais!B12:J12,1)</f>
        <v>0</v>
      </c>
      <c r="C11" s="39">
        <f>COUNTIF(calculs_resultats_francais!B12:J12,2)</f>
        <v>0</v>
      </c>
      <c r="D11" s="39">
        <f>COUNTIF(calculs_resultats_francais!B12:J12,9)</f>
        <v>0</v>
      </c>
      <c r="E11" s="226">
        <f>COUNTIF(calculs_resultats_francais!B12:J12,0)</f>
        <v>0</v>
      </c>
      <c r="F11" s="37" t="str">
        <f t="shared" si="0"/>
        <v/>
      </c>
      <c r="G11" s="225">
        <f t="shared" si="2"/>
        <v>0</v>
      </c>
      <c r="H11" s="38" t="str">
        <f t="shared" si="17"/>
        <v/>
      </c>
      <c r="I11" s="38" t="str">
        <f t="shared" si="1"/>
        <v/>
      </c>
      <c r="J11" s="38" t="str">
        <f t="shared" si="3"/>
        <v/>
      </c>
      <c r="K11" s="38" t="str">
        <f t="shared" si="4"/>
        <v/>
      </c>
      <c r="L11" s="38"/>
      <c r="M11" s="39">
        <f>COUNTIF(calculs_resultats_francais!K12:O12,1)</f>
        <v>0</v>
      </c>
      <c r="N11" s="39">
        <f>COUNTIF(calculs_resultats_francais!K12:O12,2)</f>
        <v>0</v>
      </c>
      <c r="O11" s="39">
        <f>COUNTIF(calculs_resultats_francais!K12:O12,9)</f>
        <v>0</v>
      </c>
      <c r="P11" s="225">
        <f>COUNTIF(calculs_resultats_francais!K12:O12,0)</f>
        <v>0</v>
      </c>
      <c r="Q11" s="37" t="str">
        <f t="shared" si="5"/>
        <v/>
      </c>
      <c r="R11" s="225">
        <f t="shared" si="6"/>
        <v>0</v>
      </c>
      <c r="S11" s="38" t="str">
        <f t="shared" si="7"/>
        <v/>
      </c>
      <c r="T11" s="38" t="str">
        <f t="shared" si="8"/>
        <v/>
      </c>
      <c r="U11" s="38" t="str">
        <f t="shared" si="9"/>
        <v/>
      </c>
      <c r="V11" s="38" t="str">
        <f t="shared" si="10"/>
        <v/>
      </c>
      <c r="W11" s="30"/>
      <c r="X11" s="39">
        <f>COUNTIF(calculs_resultats_francais!P12:U12,1)</f>
        <v>0</v>
      </c>
      <c r="Y11" s="39">
        <f>COUNTIF(calculs_resultats_francais!P12:U12,2)</f>
        <v>0</v>
      </c>
      <c r="Z11" s="39">
        <f>COUNTIF(calculs_resultats_francais!P12:U12,9)</f>
        <v>0</v>
      </c>
      <c r="AA11" s="39">
        <f>COUNTIF(calculs_resultats_francais!P12:U12,0)</f>
        <v>0</v>
      </c>
      <c r="AB11" s="37" t="str">
        <f t="shared" si="11"/>
        <v/>
      </c>
      <c r="AC11" s="225">
        <f t="shared" si="12"/>
        <v>0</v>
      </c>
      <c r="AD11" s="38" t="str">
        <f t="shared" si="13"/>
        <v/>
      </c>
      <c r="AE11" s="38" t="str">
        <f t="shared" si="14"/>
        <v/>
      </c>
      <c r="AF11" s="38" t="str">
        <f t="shared" si="15"/>
        <v/>
      </c>
      <c r="AG11" s="38" t="str">
        <f t="shared" si="16"/>
        <v/>
      </c>
      <c r="AH11" s="30"/>
    </row>
    <row r="12" spans="1:34" ht="13.5" thickBot="1">
      <c r="A12" s="30"/>
      <c r="B12" s="39">
        <f>COUNTIF(calculs_resultats_francais!B13:J13,1)</f>
        <v>0</v>
      </c>
      <c r="C12" s="39">
        <f>COUNTIF(calculs_resultats_francais!B13:J13,2)</f>
        <v>0</v>
      </c>
      <c r="D12" s="39">
        <f>COUNTIF(calculs_resultats_francais!B13:J13,9)</f>
        <v>0</v>
      </c>
      <c r="E12" s="226">
        <f>COUNTIF(calculs_resultats_francais!B13:J13,0)</f>
        <v>0</v>
      </c>
      <c r="F12" s="37" t="str">
        <f t="shared" si="0"/>
        <v/>
      </c>
      <c r="G12" s="225">
        <f t="shared" si="2"/>
        <v>0</v>
      </c>
      <c r="H12" s="38" t="str">
        <f t="shared" si="17"/>
        <v/>
      </c>
      <c r="I12" s="38" t="str">
        <f t="shared" si="1"/>
        <v/>
      </c>
      <c r="J12" s="38" t="str">
        <f t="shared" si="3"/>
        <v/>
      </c>
      <c r="K12" s="38" t="str">
        <f t="shared" si="4"/>
        <v/>
      </c>
      <c r="L12" s="38"/>
      <c r="M12" s="39">
        <f>COUNTIF(calculs_resultats_francais!K13:O13,1)</f>
        <v>0</v>
      </c>
      <c r="N12" s="39">
        <f>COUNTIF(calculs_resultats_francais!K13:O13,2)</f>
        <v>0</v>
      </c>
      <c r="O12" s="39">
        <f>COUNTIF(calculs_resultats_francais!K13:O13,9)</f>
        <v>0</v>
      </c>
      <c r="P12" s="225">
        <f>COUNTIF(calculs_resultats_francais!K13:O13,0)</f>
        <v>0</v>
      </c>
      <c r="Q12" s="37" t="str">
        <f t="shared" si="5"/>
        <v/>
      </c>
      <c r="R12" s="225">
        <f t="shared" si="6"/>
        <v>0</v>
      </c>
      <c r="S12" s="38" t="str">
        <f t="shared" si="7"/>
        <v/>
      </c>
      <c r="T12" s="38" t="str">
        <f t="shared" si="8"/>
        <v/>
      </c>
      <c r="U12" s="38" t="str">
        <f t="shared" si="9"/>
        <v/>
      </c>
      <c r="V12" s="38" t="str">
        <f t="shared" si="10"/>
        <v/>
      </c>
      <c r="W12" s="30"/>
      <c r="X12" s="39">
        <f>COUNTIF(calculs_resultats_francais!P13:U13,1)</f>
        <v>0</v>
      </c>
      <c r="Y12" s="39">
        <f>COUNTIF(calculs_resultats_francais!P13:U13,2)</f>
        <v>0</v>
      </c>
      <c r="Z12" s="39">
        <f>COUNTIF(calculs_resultats_francais!P13:U13,9)</f>
        <v>0</v>
      </c>
      <c r="AA12" s="39">
        <f>COUNTIF(calculs_resultats_francais!P13:U13,0)</f>
        <v>0</v>
      </c>
      <c r="AB12" s="37" t="str">
        <f t="shared" si="11"/>
        <v/>
      </c>
      <c r="AC12" s="225">
        <f t="shared" si="12"/>
        <v>0</v>
      </c>
      <c r="AD12" s="38" t="str">
        <f t="shared" si="13"/>
        <v/>
      </c>
      <c r="AE12" s="38" t="str">
        <f t="shared" si="14"/>
        <v/>
      </c>
      <c r="AF12" s="38" t="str">
        <f t="shared" si="15"/>
        <v/>
      </c>
      <c r="AG12" s="38" t="str">
        <f t="shared" si="16"/>
        <v/>
      </c>
      <c r="AH12" s="30"/>
    </row>
    <row r="13" spans="1:34" ht="13.5" thickBot="1">
      <c r="A13" s="30"/>
      <c r="B13" s="39">
        <f>COUNTIF(calculs_resultats_francais!B14:J14,1)</f>
        <v>0</v>
      </c>
      <c r="C13" s="39">
        <f>COUNTIF(calculs_resultats_francais!B14:J14,2)</f>
        <v>0</v>
      </c>
      <c r="D13" s="39">
        <f>COUNTIF(calculs_resultats_francais!B14:J14,9)</f>
        <v>0</v>
      </c>
      <c r="E13" s="226">
        <f>COUNTIF(calculs_resultats_francais!B14:J14,0)</f>
        <v>0</v>
      </c>
      <c r="F13" s="37" t="str">
        <f t="shared" si="0"/>
        <v/>
      </c>
      <c r="G13" s="225">
        <f t="shared" si="2"/>
        <v>0</v>
      </c>
      <c r="H13" s="38" t="str">
        <f t="shared" si="17"/>
        <v/>
      </c>
      <c r="I13" s="38" t="str">
        <f t="shared" si="1"/>
        <v/>
      </c>
      <c r="J13" s="38" t="str">
        <f t="shared" si="3"/>
        <v/>
      </c>
      <c r="K13" s="38" t="str">
        <f t="shared" si="4"/>
        <v/>
      </c>
      <c r="L13" s="38"/>
      <c r="M13" s="39">
        <f>COUNTIF(calculs_resultats_francais!K14:O14,1)</f>
        <v>0</v>
      </c>
      <c r="N13" s="39">
        <f>COUNTIF(calculs_resultats_francais!K14:O14,2)</f>
        <v>0</v>
      </c>
      <c r="O13" s="39">
        <f>COUNTIF(calculs_resultats_francais!K14:O14,9)</f>
        <v>0</v>
      </c>
      <c r="P13" s="225">
        <f>COUNTIF(calculs_resultats_francais!K14:O14,0)</f>
        <v>0</v>
      </c>
      <c r="Q13" s="37" t="str">
        <f t="shared" si="5"/>
        <v/>
      </c>
      <c r="R13" s="225">
        <f t="shared" si="6"/>
        <v>0</v>
      </c>
      <c r="S13" s="38" t="str">
        <f t="shared" si="7"/>
        <v/>
      </c>
      <c r="T13" s="38" t="str">
        <f t="shared" si="8"/>
        <v/>
      </c>
      <c r="U13" s="38" t="str">
        <f t="shared" si="9"/>
        <v/>
      </c>
      <c r="V13" s="38" t="str">
        <f t="shared" si="10"/>
        <v/>
      </c>
      <c r="W13" s="30"/>
      <c r="X13" s="39">
        <f>COUNTIF(calculs_resultats_francais!P14:U14,1)</f>
        <v>0</v>
      </c>
      <c r="Y13" s="39">
        <f>COUNTIF(calculs_resultats_francais!P14:U14,2)</f>
        <v>0</v>
      </c>
      <c r="Z13" s="39">
        <f>COUNTIF(calculs_resultats_francais!P14:U14,9)</f>
        <v>0</v>
      </c>
      <c r="AA13" s="39">
        <f>COUNTIF(calculs_resultats_francais!P14:U14,0)</f>
        <v>0</v>
      </c>
      <c r="AB13" s="37" t="str">
        <f t="shared" si="11"/>
        <v/>
      </c>
      <c r="AC13" s="225">
        <f t="shared" si="12"/>
        <v>0</v>
      </c>
      <c r="AD13" s="38" t="str">
        <f t="shared" si="13"/>
        <v/>
      </c>
      <c r="AE13" s="38" t="str">
        <f t="shared" si="14"/>
        <v/>
      </c>
      <c r="AF13" s="38" t="str">
        <f t="shared" si="15"/>
        <v/>
      </c>
      <c r="AG13" s="38" t="str">
        <f t="shared" si="16"/>
        <v/>
      </c>
      <c r="AH13" s="30"/>
    </row>
    <row r="14" spans="1:34" ht="13.5" thickBot="1">
      <c r="A14" s="30"/>
      <c r="B14" s="39">
        <f>COUNTIF(calculs_resultats_francais!B15:J15,1)</f>
        <v>0</v>
      </c>
      <c r="C14" s="39">
        <f>COUNTIF(calculs_resultats_francais!B15:J15,2)</f>
        <v>0</v>
      </c>
      <c r="D14" s="39">
        <f>COUNTIF(calculs_resultats_francais!B15:J15,9)</f>
        <v>0</v>
      </c>
      <c r="E14" s="226">
        <f>COUNTIF(calculs_resultats_francais!B15:J15,0)</f>
        <v>0</v>
      </c>
      <c r="F14" s="37" t="str">
        <f t="shared" si="0"/>
        <v/>
      </c>
      <c r="G14" s="225">
        <f t="shared" si="2"/>
        <v>0</v>
      </c>
      <c r="H14" s="38" t="str">
        <f t="shared" si="17"/>
        <v/>
      </c>
      <c r="I14" s="38" t="str">
        <f t="shared" si="1"/>
        <v/>
      </c>
      <c r="J14" s="38" t="str">
        <f t="shared" si="3"/>
        <v/>
      </c>
      <c r="K14" s="38" t="str">
        <f t="shared" si="4"/>
        <v/>
      </c>
      <c r="L14" s="38"/>
      <c r="M14" s="39">
        <f>COUNTIF(calculs_resultats_francais!K15:O15,1)</f>
        <v>0</v>
      </c>
      <c r="N14" s="39">
        <f>COUNTIF(calculs_resultats_francais!K15:O15,2)</f>
        <v>0</v>
      </c>
      <c r="O14" s="39">
        <f>COUNTIF(calculs_resultats_francais!K15:O15,9)</f>
        <v>0</v>
      </c>
      <c r="P14" s="225">
        <f>COUNTIF(calculs_resultats_francais!K15:O15,0)</f>
        <v>0</v>
      </c>
      <c r="Q14" s="37" t="str">
        <f t="shared" si="5"/>
        <v/>
      </c>
      <c r="R14" s="225">
        <f t="shared" si="6"/>
        <v>0</v>
      </c>
      <c r="S14" s="38" t="str">
        <f t="shared" si="7"/>
        <v/>
      </c>
      <c r="T14" s="38" t="str">
        <f t="shared" si="8"/>
        <v/>
      </c>
      <c r="U14" s="38" t="str">
        <f t="shared" si="9"/>
        <v/>
      </c>
      <c r="V14" s="38" t="str">
        <f t="shared" si="10"/>
        <v/>
      </c>
      <c r="W14" s="30"/>
      <c r="X14" s="39">
        <f>COUNTIF(calculs_resultats_francais!P15:U15,1)</f>
        <v>0</v>
      </c>
      <c r="Y14" s="39">
        <f>COUNTIF(calculs_resultats_francais!P15:U15,2)</f>
        <v>0</v>
      </c>
      <c r="Z14" s="39">
        <f>COUNTIF(calculs_resultats_francais!P15:U15,9)</f>
        <v>0</v>
      </c>
      <c r="AA14" s="39">
        <f>COUNTIF(calculs_resultats_francais!P15:U15,0)</f>
        <v>0</v>
      </c>
      <c r="AB14" s="37" t="str">
        <f t="shared" si="11"/>
        <v/>
      </c>
      <c r="AC14" s="225">
        <f t="shared" si="12"/>
        <v>0</v>
      </c>
      <c r="AD14" s="38" t="str">
        <f t="shared" si="13"/>
        <v/>
      </c>
      <c r="AE14" s="38" t="str">
        <f t="shared" si="14"/>
        <v/>
      </c>
      <c r="AF14" s="38" t="str">
        <f t="shared" si="15"/>
        <v/>
      </c>
      <c r="AG14" s="38" t="str">
        <f t="shared" si="16"/>
        <v/>
      </c>
      <c r="AH14" s="30"/>
    </row>
    <row r="15" spans="1:34" ht="13.5" thickBot="1">
      <c r="A15" s="30"/>
      <c r="B15" s="39">
        <f>COUNTIF(calculs_resultats_francais!B16:J16,1)</f>
        <v>0</v>
      </c>
      <c r="C15" s="39">
        <f>COUNTIF(calculs_resultats_francais!B16:J16,2)</f>
        <v>0</v>
      </c>
      <c r="D15" s="39">
        <f>COUNTIF(calculs_resultats_francais!B16:J16,9)</f>
        <v>0</v>
      </c>
      <c r="E15" s="226">
        <f>COUNTIF(calculs_resultats_francais!B16:J16,0)</f>
        <v>0</v>
      </c>
      <c r="F15" s="37" t="str">
        <f t="shared" si="0"/>
        <v/>
      </c>
      <c r="G15" s="225">
        <f t="shared" si="2"/>
        <v>0</v>
      </c>
      <c r="H15" s="38" t="str">
        <f t="shared" si="17"/>
        <v/>
      </c>
      <c r="I15" s="38" t="str">
        <f t="shared" si="1"/>
        <v/>
      </c>
      <c r="J15" s="38" t="str">
        <f t="shared" si="3"/>
        <v/>
      </c>
      <c r="K15" s="38" t="str">
        <f t="shared" si="4"/>
        <v/>
      </c>
      <c r="L15" s="38"/>
      <c r="M15" s="39">
        <f>COUNTIF(calculs_resultats_francais!K16:O16,1)</f>
        <v>0</v>
      </c>
      <c r="N15" s="39">
        <f>COUNTIF(calculs_resultats_francais!K16:O16,2)</f>
        <v>0</v>
      </c>
      <c r="O15" s="39">
        <f>COUNTIF(calculs_resultats_francais!K16:O16,9)</f>
        <v>0</v>
      </c>
      <c r="P15" s="225">
        <f>COUNTIF(calculs_resultats_francais!K16:O16,0)</f>
        <v>0</v>
      </c>
      <c r="Q15" s="37" t="str">
        <f t="shared" si="5"/>
        <v/>
      </c>
      <c r="R15" s="225">
        <f t="shared" si="6"/>
        <v>0</v>
      </c>
      <c r="S15" s="38" t="str">
        <f t="shared" si="7"/>
        <v/>
      </c>
      <c r="T15" s="38" t="str">
        <f t="shared" si="8"/>
        <v/>
      </c>
      <c r="U15" s="38" t="str">
        <f t="shared" si="9"/>
        <v/>
      </c>
      <c r="V15" s="38" t="str">
        <f t="shared" si="10"/>
        <v/>
      </c>
      <c r="W15" s="30"/>
      <c r="X15" s="39">
        <f>COUNTIF(calculs_resultats_francais!P16:U16,1)</f>
        <v>0</v>
      </c>
      <c r="Y15" s="39">
        <f>COUNTIF(calculs_resultats_francais!P16:U16,2)</f>
        <v>0</v>
      </c>
      <c r="Z15" s="39">
        <f>COUNTIF(calculs_resultats_francais!P16:U16,9)</f>
        <v>0</v>
      </c>
      <c r="AA15" s="39">
        <f>COUNTIF(calculs_resultats_francais!P16:U16,0)</f>
        <v>0</v>
      </c>
      <c r="AB15" s="37" t="str">
        <f t="shared" si="11"/>
        <v/>
      </c>
      <c r="AC15" s="225">
        <f t="shared" si="12"/>
        <v>0</v>
      </c>
      <c r="AD15" s="38" t="str">
        <f t="shared" si="13"/>
        <v/>
      </c>
      <c r="AE15" s="38" t="str">
        <f t="shared" si="14"/>
        <v/>
      </c>
      <c r="AF15" s="38" t="str">
        <f t="shared" si="15"/>
        <v/>
      </c>
      <c r="AG15" s="38" t="str">
        <f t="shared" si="16"/>
        <v/>
      </c>
      <c r="AH15" s="30"/>
    </row>
    <row r="16" spans="1:34" ht="13.5" thickBot="1">
      <c r="A16" s="30"/>
      <c r="B16" s="39">
        <f>COUNTIF(calculs_resultats_francais!B17:J17,1)</f>
        <v>0</v>
      </c>
      <c r="C16" s="39">
        <f>COUNTIF(calculs_resultats_francais!B17:J17,2)</f>
        <v>0</v>
      </c>
      <c r="D16" s="39">
        <f>COUNTIF(calculs_resultats_francais!B17:J17,9)</f>
        <v>0</v>
      </c>
      <c r="E16" s="226">
        <f>COUNTIF(calculs_resultats_francais!B17:J17,0)</f>
        <v>0</v>
      </c>
      <c r="F16" s="37" t="str">
        <f t="shared" si="0"/>
        <v/>
      </c>
      <c r="G16" s="225">
        <f t="shared" si="2"/>
        <v>0</v>
      </c>
      <c r="H16" s="38" t="str">
        <f t="shared" si="17"/>
        <v/>
      </c>
      <c r="I16" s="38" t="str">
        <f t="shared" si="1"/>
        <v/>
      </c>
      <c r="J16" s="38" t="str">
        <f t="shared" si="3"/>
        <v/>
      </c>
      <c r="K16" s="38" t="str">
        <f t="shared" si="4"/>
        <v/>
      </c>
      <c r="L16" s="38"/>
      <c r="M16" s="39">
        <f>COUNTIF(calculs_resultats_francais!K17:O17,1)</f>
        <v>0</v>
      </c>
      <c r="N16" s="39">
        <f>COUNTIF(calculs_resultats_francais!K17:O17,2)</f>
        <v>0</v>
      </c>
      <c r="O16" s="39">
        <f>COUNTIF(calculs_resultats_francais!K17:O17,9)</f>
        <v>0</v>
      </c>
      <c r="P16" s="225">
        <f>COUNTIF(calculs_resultats_francais!K17:O17,0)</f>
        <v>0</v>
      </c>
      <c r="Q16" s="37" t="str">
        <f t="shared" si="5"/>
        <v/>
      </c>
      <c r="R16" s="225">
        <f t="shared" si="6"/>
        <v>0</v>
      </c>
      <c r="S16" s="38" t="str">
        <f t="shared" si="7"/>
        <v/>
      </c>
      <c r="T16" s="38" t="str">
        <f t="shared" si="8"/>
        <v/>
      </c>
      <c r="U16" s="38" t="str">
        <f t="shared" si="9"/>
        <v/>
      </c>
      <c r="V16" s="38" t="str">
        <f t="shared" si="10"/>
        <v/>
      </c>
      <c r="W16" s="30"/>
      <c r="X16" s="39">
        <f>COUNTIF(calculs_resultats_francais!P17:U17,1)</f>
        <v>0</v>
      </c>
      <c r="Y16" s="39">
        <f>COUNTIF(calculs_resultats_francais!P17:U17,2)</f>
        <v>0</v>
      </c>
      <c r="Z16" s="39">
        <f>COUNTIF(calculs_resultats_francais!P17:U17,9)</f>
        <v>0</v>
      </c>
      <c r="AA16" s="39">
        <f>COUNTIF(calculs_resultats_francais!P17:U17,0)</f>
        <v>0</v>
      </c>
      <c r="AB16" s="37" t="str">
        <f t="shared" si="11"/>
        <v/>
      </c>
      <c r="AC16" s="225">
        <f t="shared" si="12"/>
        <v>0</v>
      </c>
      <c r="AD16" s="38" t="str">
        <f t="shared" si="13"/>
        <v/>
      </c>
      <c r="AE16" s="38" t="str">
        <f t="shared" si="14"/>
        <v/>
      </c>
      <c r="AF16" s="38" t="str">
        <f t="shared" si="15"/>
        <v/>
      </c>
      <c r="AG16" s="38" t="str">
        <f t="shared" si="16"/>
        <v/>
      </c>
      <c r="AH16" s="30"/>
    </row>
    <row r="17" spans="1:34" ht="13.5" thickBot="1">
      <c r="A17" s="30"/>
      <c r="B17" s="39">
        <f>COUNTIF(calculs_resultats_francais!B18:J18,1)</f>
        <v>0</v>
      </c>
      <c r="C17" s="39">
        <f>COUNTIF(calculs_resultats_francais!B18:J18,2)</f>
        <v>0</v>
      </c>
      <c r="D17" s="39">
        <f>COUNTIF(calculs_resultats_francais!B18:J18,9)</f>
        <v>0</v>
      </c>
      <c r="E17" s="226">
        <f>COUNTIF(calculs_resultats_francais!B18:J18,0)</f>
        <v>0</v>
      </c>
      <c r="F17" s="37" t="str">
        <f t="shared" si="0"/>
        <v/>
      </c>
      <c r="G17" s="225">
        <f t="shared" si="2"/>
        <v>0</v>
      </c>
      <c r="H17" s="38" t="str">
        <f t="shared" si="17"/>
        <v/>
      </c>
      <c r="I17" s="38" t="str">
        <f t="shared" si="1"/>
        <v/>
      </c>
      <c r="J17" s="38" t="str">
        <f t="shared" si="3"/>
        <v/>
      </c>
      <c r="K17" s="38" t="str">
        <f t="shared" si="4"/>
        <v/>
      </c>
      <c r="L17" s="38"/>
      <c r="M17" s="39">
        <f>COUNTIF(calculs_resultats_francais!K18:O18,1)</f>
        <v>0</v>
      </c>
      <c r="N17" s="39">
        <f>COUNTIF(calculs_resultats_francais!K18:O18,2)</f>
        <v>0</v>
      </c>
      <c r="O17" s="39">
        <f>COUNTIF(calculs_resultats_francais!K18:O18,9)</f>
        <v>0</v>
      </c>
      <c r="P17" s="225">
        <f>COUNTIF(calculs_resultats_francais!K18:O18,0)</f>
        <v>0</v>
      </c>
      <c r="Q17" s="37" t="str">
        <f t="shared" si="5"/>
        <v/>
      </c>
      <c r="R17" s="225">
        <f t="shared" si="6"/>
        <v>0</v>
      </c>
      <c r="S17" s="38" t="str">
        <f t="shared" si="7"/>
        <v/>
      </c>
      <c r="T17" s="38" t="str">
        <f t="shared" si="8"/>
        <v/>
      </c>
      <c r="U17" s="38" t="str">
        <f t="shared" si="9"/>
        <v/>
      </c>
      <c r="V17" s="38" t="str">
        <f t="shared" si="10"/>
        <v/>
      </c>
      <c r="W17" s="30"/>
      <c r="X17" s="39">
        <f>COUNTIF(calculs_resultats_francais!P18:U18,1)</f>
        <v>0</v>
      </c>
      <c r="Y17" s="39">
        <f>COUNTIF(calculs_resultats_francais!P18:U18,2)</f>
        <v>0</v>
      </c>
      <c r="Z17" s="39">
        <f>COUNTIF(calculs_resultats_francais!P18:U18,9)</f>
        <v>0</v>
      </c>
      <c r="AA17" s="39">
        <f>COUNTIF(calculs_resultats_francais!P18:U18,0)</f>
        <v>0</v>
      </c>
      <c r="AB17" s="37" t="str">
        <f t="shared" si="11"/>
        <v/>
      </c>
      <c r="AC17" s="225">
        <f t="shared" si="12"/>
        <v>0</v>
      </c>
      <c r="AD17" s="38" t="str">
        <f t="shared" si="13"/>
        <v/>
      </c>
      <c r="AE17" s="38" t="str">
        <f t="shared" si="14"/>
        <v/>
      </c>
      <c r="AF17" s="38" t="str">
        <f t="shared" si="15"/>
        <v/>
      </c>
      <c r="AG17" s="38" t="str">
        <f t="shared" si="16"/>
        <v/>
      </c>
      <c r="AH17" s="30"/>
    </row>
    <row r="18" spans="1:34" ht="13.5" thickBot="1">
      <c r="A18" s="30"/>
      <c r="B18" s="39">
        <f>COUNTIF(calculs_resultats_francais!B19:J19,1)</f>
        <v>0</v>
      </c>
      <c r="C18" s="39">
        <f>COUNTIF(calculs_resultats_francais!B19:J19,2)</f>
        <v>0</v>
      </c>
      <c r="D18" s="39">
        <f>COUNTIF(calculs_resultats_francais!B19:J19,9)</f>
        <v>0</v>
      </c>
      <c r="E18" s="226">
        <f>COUNTIF(calculs_resultats_francais!B19:J19,0)</f>
        <v>0</v>
      </c>
      <c r="F18" s="37" t="str">
        <f t="shared" si="0"/>
        <v/>
      </c>
      <c r="G18" s="225">
        <f t="shared" si="2"/>
        <v>0</v>
      </c>
      <c r="H18" s="38" t="str">
        <f t="shared" si="17"/>
        <v/>
      </c>
      <c r="I18" s="38" t="str">
        <f t="shared" si="1"/>
        <v/>
      </c>
      <c r="J18" s="38" t="str">
        <f t="shared" si="3"/>
        <v/>
      </c>
      <c r="K18" s="38" t="str">
        <f t="shared" si="4"/>
        <v/>
      </c>
      <c r="L18" s="38"/>
      <c r="M18" s="39">
        <f>COUNTIF(calculs_resultats_francais!K19:O19,1)</f>
        <v>0</v>
      </c>
      <c r="N18" s="39">
        <f>COUNTIF(calculs_resultats_francais!K19:O19,2)</f>
        <v>0</v>
      </c>
      <c r="O18" s="39">
        <f>COUNTIF(calculs_resultats_francais!K19:O19,9)</f>
        <v>0</v>
      </c>
      <c r="P18" s="225">
        <f>COUNTIF(calculs_resultats_francais!K19:O19,0)</f>
        <v>0</v>
      </c>
      <c r="Q18" s="37" t="str">
        <f t="shared" si="5"/>
        <v/>
      </c>
      <c r="R18" s="225">
        <f t="shared" si="6"/>
        <v>0</v>
      </c>
      <c r="S18" s="38" t="str">
        <f t="shared" si="7"/>
        <v/>
      </c>
      <c r="T18" s="38" t="str">
        <f t="shared" si="8"/>
        <v/>
      </c>
      <c r="U18" s="38" t="str">
        <f t="shared" si="9"/>
        <v/>
      </c>
      <c r="V18" s="38" t="str">
        <f t="shared" si="10"/>
        <v/>
      </c>
      <c r="W18" s="30"/>
      <c r="X18" s="39">
        <f>COUNTIF(calculs_resultats_francais!P19:U19,1)</f>
        <v>0</v>
      </c>
      <c r="Y18" s="39">
        <f>COUNTIF(calculs_resultats_francais!P19:U19,2)</f>
        <v>0</v>
      </c>
      <c r="Z18" s="39">
        <f>COUNTIF(calculs_resultats_francais!P19:U19,9)</f>
        <v>0</v>
      </c>
      <c r="AA18" s="39">
        <f>COUNTIF(calculs_resultats_francais!P19:U19,0)</f>
        <v>0</v>
      </c>
      <c r="AB18" s="37" t="str">
        <f t="shared" si="11"/>
        <v/>
      </c>
      <c r="AC18" s="225">
        <f t="shared" si="12"/>
        <v>0</v>
      </c>
      <c r="AD18" s="38" t="str">
        <f t="shared" si="13"/>
        <v/>
      </c>
      <c r="AE18" s="38" t="str">
        <f t="shared" si="14"/>
        <v/>
      </c>
      <c r="AF18" s="38" t="str">
        <f t="shared" si="15"/>
        <v/>
      </c>
      <c r="AG18" s="38" t="str">
        <f t="shared" si="16"/>
        <v/>
      </c>
      <c r="AH18" s="30"/>
    </row>
    <row r="19" spans="1:34" ht="13.5" thickBot="1">
      <c r="A19" s="30"/>
      <c r="B19" s="39">
        <f>COUNTIF(calculs_resultats_francais!B20:J20,1)</f>
        <v>0</v>
      </c>
      <c r="C19" s="39">
        <f>COUNTIF(calculs_resultats_francais!B20:J20,2)</f>
        <v>0</v>
      </c>
      <c r="D19" s="39">
        <f>COUNTIF(calculs_resultats_francais!B20:J20,9)</f>
        <v>0</v>
      </c>
      <c r="E19" s="226">
        <f>COUNTIF(calculs_resultats_francais!B20:J20,0)</f>
        <v>0</v>
      </c>
      <c r="F19" s="37" t="str">
        <f t="shared" si="0"/>
        <v/>
      </c>
      <c r="G19" s="225">
        <f t="shared" si="2"/>
        <v>0</v>
      </c>
      <c r="H19" s="38" t="str">
        <f t="shared" si="17"/>
        <v/>
      </c>
      <c r="I19" s="38" t="str">
        <f t="shared" si="1"/>
        <v/>
      </c>
      <c r="J19" s="38" t="str">
        <f t="shared" si="3"/>
        <v/>
      </c>
      <c r="K19" s="38" t="str">
        <f t="shared" si="4"/>
        <v/>
      </c>
      <c r="L19" s="38"/>
      <c r="M19" s="39">
        <f>COUNTIF(calculs_resultats_francais!K20:O20,1)</f>
        <v>0</v>
      </c>
      <c r="N19" s="39">
        <f>COUNTIF(calculs_resultats_francais!K20:O20,2)</f>
        <v>0</v>
      </c>
      <c r="O19" s="39">
        <f>COUNTIF(calculs_resultats_francais!K20:O20,9)</f>
        <v>0</v>
      </c>
      <c r="P19" s="225">
        <f>COUNTIF(calculs_resultats_francais!K20:O20,0)</f>
        <v>0</v>
      </c>
      <c r="Q19" s="37" t="str">
        <f t="shared" si="5"/>
        <v/>
      </c>
      <c r="R19" s="225">
        <f t="shared" si="6"/>
        <v>0</v>
      </c>
      <c r="S19" s="38" t="str">
        <f t="shared" si="7"/>
        <v/>
      </c>
      <c r="T19" s="38" t="str">
        <f t="shared" si="8"/>
        <v/>
      </c>
      <c r="U19" s="38" t="str">
        <f t="shared" si="9"/>
        <v/>
      </c>
      <c r="V19" s="38" t="str">
        <f t="shared" si="10"/>
        <v/>
      </c>
      <c r="W19" s="30"/>
      <c r="X19" s="39">
        <f>COUNTIF(calculs_resultats_francais!P20:U20,1)</f>
        <v>0</v>
      </c>
      <c r="Y19" s="39">
        <f>COUNTIF(calculs_resultats_francais!P20:U20,2)</f>
        <v>0</v>
      </c>
      <c r="Z19" s="39">
        <f>COUNTIF(calculs_resultats_francais!P20:U20,9)</f>
        <v>0</v>
      </c>
      <c r="AA19" s="39">
        <f>COUNTIF(calculs_resultats_francais!P20:U20,0)</f>
        <v>0</v>
      </c>
      <c r="AB19" s="37" t="str">
        <f t="shared" si="11"/>
        <v/>
      </c>
      <c r="AC19" s="225">
        <f t="shared" si="12"/>
        <v>0</v>
      </c>
      <c r="AD19" s="38" t="str">
        <f t="shared" si="13"/>
        <v/>
      </c>
      <c r="AE19" s="38" t="str">
        <f t="shared" si="14"/>
        <v/>
      </c>
      <c r="AF19" s="38" t="str">
        <f t="shared" si="15"/>
        <v/>
      </c>
      <c r="AG19" s="38" t="str">
        <f t="shared" si="16"/>
        <v/>
      </c>
      <c r="AH19" s="30"/>
    </row>
    <row r="20" spans="1:34" ht="13.5" thickBot="1">
      <c r="A20" s="30"/>
      <c r="B20" s="39">
        <f>COUNTIF(calculs_resultats_francais!B21:J21,1)</f>
        <v>0</v>
      </c>
      <c r="C20" s="39">
        <f>COUNTIF(calculs_resultats_francais!B21:J21,2)</f>
        <v>0</v>
      </c>
      <c r="D20" s="39">
        <f>COUNTIF(calculs_resultats_francais!B21:J21,9)</f>
        <v>0</v>
      </c>
      <c r="E20" s="226">
        <f>COUNTIF(calculs_resultats_francais!B21:J21,0)</f>
        <v>0</v>
      </c>
      <c r="F20" s="37" t="str">
        <f t="shared" si="0"/>
        <v/>
      </c>
      <c r="G20" s="225">
        <f t="shared" si="2"/>
        <v>0</v>
      </c>
      <c r="H20" s="38" t="str">
        <f t="shared" si="17"/>
        <v/>
      </c>
      <c r="I20" s="38" t="str">
        <f t="shared" si="1"/>
        <v/>
      </c>
      <c r="J20" s="38" t="str">
        <f t="shared" si="3"/>
        <v/>
      </c>
      <c r="K20" s="38" t="str">
        <f t="shared" si="4"/>
        <v/>
      </c>
      <c r="L20" s="38"/>
      <c r="M20" s="39">
        <f>COUNTIF(calculs_resultats_francais!K21:O21,1)</f>
        <v>0</v>
      </c>
      <c r="N20" s="39">
        <f>COUNTIF(calculs_resultats_francais!K21:O21,2)</f>
        <v>0</v>
      </c>
      <c r="O20" s="39">
        <f>COUNTIF(calculs_resultats_francais!K21:O21,9)</f>
        <v>0</v>
      </c>
      <c r="P20" s="225">
        <f>COUNTIF(calculs_resultats_francais!K21:O21,0)</f>
        <v>0</v>
      </c>
      <c r="Q20" s="37" t="str">
        <f t="shared" si="5"/>
        <v/>
      </c>
      <c r="R20" s="225">
        <f t="shared" si="6"/>
        <v>0</v>
      </c>
      <c r="S20" s="38" t="str">
        <f t="shared" si="7"/>
        <v/>
      </c>
      <c r="T20" s="38" t="str">
        <f t="shared" si="8"/>
        <v/>
      </c>
      <c r="U20" s="38" t="str">
        <f t="shared" si="9"/>
        <v/>
      </c>
      <c r="V20" s="38" t="str">
        <f t="shared" si="10"/>
        <v/>
      </c>
      <c r="W20" s="30"/>
      <c r="X20" s="39">
        <f>COUNTIF(calculs_resultats_francais!P21:U21,1)</f>
        <v>0</v>
      </c>
      <c r="Y20" s="39">
        <f>COUNTIF(calculs_resultats_francais!P21:U21,2)</f>
        <v>0</v>
      </c>
      <c r="Z20" s="39">
        <f>COUNTIF(calculs_resultats_francais!P21:U21,9)</f>
        <v>0</v>
      </c>
      <c r="AA20" s="39">
        <f>COUNTIF(calculs_resultats_francais!P21:U21,0)</f>
        <v>0</v>
      </c>
      <c r="AB20" s="37" t="str">
        <f t="shared" si="11"/>
        <v/>
      </c>
      <c r="AC20" s="225">
        <f t="shared" si="12"/>
        <v>0</v>
      </c>
      <c r="AD20" s="38" t="str">
        <f t="shared" si="13"/>
        <v/>
      </c>
      <c r="AE20" s="38" t="str">
        <f t="shared" si="14"/>
        <v/>
      </c>
      <c r="AF20" s="38" t="str">
        <f t="shared" si="15"/>
        <v/>
      </c>
      <c r="AG20" s="38" t="str">
        <f t="shared" si="16"/>
        <v/>
      </c>
      <c r="AH20" s="30"/>
    </row>
    <row r="21" spans="1:34" ht="13.5" thickBot="1">
      <c r="A21" s="30"/>
      <c r="B21" s="39">
        <f>COUNTIF(calculs_resultats_francais!B22:J22,1)</f>
        <v>0</v>
      </c>
      <c r="C21" s="39">
        <f>COUNTIF(calculs_resultats_francais!B22:J22,2)</f>
        <v>0</v>
      </c>
      <c r="D21" s="39">
        <f>COUNTIF(calculs_resultats_francais!B22:J22,9)</f>
        <v>0</v>
      </c>
      <c r="E21" s="226">
        <f>COUNTIF(calculs_resultats_francais!B22:J22,0)</f>
        <v>0</v>
      </c>
      <c r="F21" s="37" t="str">
        <f t="shared" si="0"/>
        <v/>
      </c>
      <c r="G21" s="225">
        <f t="shared" si="2"/>
        <v>0</v>
      </c>
      <c r="H21" s="38" t="str">
        <f t="shared" si="17"/>
        <v/>
      </c>
      <c r="I21" s="38" t="str">
        <f t="shared" si="1"/>
        <v/>
      </c>
      <c r="J21" s="38" t="str">
        <f t="shared" si="3"/>
        <v/>
      </c>
      <c r="K21" s="38" t="str">
        <f t="shared" si="4"/>
        <v/>
      </c>
      <c r="L21" s="38"/>
      <c r="M21" s="39">
        <f>COUNTIF(calculs_resultats_francais!K22:O22,1)</f>
        <v>0</v>
      </c>
      <c r="N21" s="39">
        <f>COUNTIF(calculs_resultats_francais!K22:O22,2)</f>
        <v>0</v>
      </c>
      <c r="O21" s="39">
        <f>COUNTIF(calculs_resultats_francais!K22:O22,9)</f>
        <v>0</v>
      </c>
      <c r="P21" s="225">
        <f>COUNTIF(calculs_resultats_francais!K22:O22,0)</f>
        <v>0</v>
      </c>
      <c r="Q21" s="37" t="str">
        <f t="shared" si="5"/>
        <v/>
      </c>
      <c r="R21" s="225">
        <f t="shared" si="6"/>
        <v>0</v>
      </c>
      <c r="S21" s="38" t="str">
        <f t="shared" si="7"/>
        <v/>
      </c>
      <c r="T21" s="38" t="str">
        <f t="shared" si="8"/>
        <v/>
      </c>
      <c r="U21" s="38" t="str">
        <f t="shared" si="9"/>
        <v/>
      </c>
      <c r="V21" s="38" t="str">
        <f t="shared" si="10"/>
        <v/>
      </c>
      <c r="W21" s="30"/>
      <c r="X21" s="39">
        <f>COUNTIF(calculs_resultats_francais!P22:U22,1)</f>
        <v>0</v>
      </c>
      <c r="Y21" s="39">
        <f>COUNTIF(calculs_resultats_francais!P22:U22,2)</f>
        <v>0</v>
      </c>
      <c r="Z21" s="39">
        <f>COUNTIF(calculs_resultats_francais!P22:U22,9)</f>
        <v>0</v>
      </c>
      <c r="AA21" s="39">
        <f>COUNTIF(calculs_resultats_francais!P22:U22,0)</f>
        <v>0</v>
      </c>
      <c r="AB21" s="37" t="str">
        <f t="shared" si="11"/>
        <v/>
      </c>
      <c r="AC21" s="225">
        <f t="shared" si="12"/>
        <v>0</v>
      </c>
      <c r="AD21" s="38" t="str">
        <f t="shared" si="13"/>
        <v/>
      </c>
      <c r="AE21" s="38" t="str">
        <f t="shared" si="14"/>
        <v/>
      </c>
      <c r="AF21" s="38" t="str">
        <f t="shared" si="15"/>
        <v/>
      </c>
      <c r="AG21" s="38" t="str">
        <f t="shared" si="16"/>
        <v/>
      </c>
      <c r="AH21" s="30"/>
    </row>
    <row r="22" spans="1:34" ht="13.5" thickBot="1">
      <c r="A22" s="30"/>
      <c r="B22" s="39">
        <f>COUNTIF(calculs_resultats_francais!B23:J23,1)</f>
        <v>0</v>
      </c>
      <c r="C22" s="39">
        <f>COUNTIF(calculs_resultats_francais!B23:J23,2)</f>
        <v>0</v>
      </c>
      <c r="D22" s="39">
        <f>COUNTIF(calculs_resultats_francais!B23:J23,9)</f>
        <v>0</v>
      </c>
      <c r="E22" s="226">
        <f>COUNTIF(calculs_resultats_francais!B23:J23,0)</f>
        <v>0</v>
      </c>
      <c r="F22" s="37" t="str">
        <f t="shared" si="0"/>
        <v/>
      </c>
      <c r="G22" s="225">
        <f t="shared" si="2"/>
        <v>0</v>
      </c>
      <c r="H22" s="38" t="str">
        <f t="shared" si="17"/>
        <v/>
      </c>
      <c r="I22" s="38" t="str">
        <f t="shared" si="1"/>
        <v/>
      </c>
      <c r="J22" s="38" t="str">
        <f t="shared" si="3"/>
        <v/>
      </c>
      <c r="K22" s="38" t="str">
        <f t="shared" si="4"/>
        <v/>
      </c>
      <c r="L22" s="38"/>
      <c r="M22" s="39">
        <f>COUNTIF(calculs_resultats_francais!K23:O23,1)</f>
        <v>0</v>
      </c>
      <c r="N22" s="39">
        <f>COUNTIF(calculs_resultats_francais!K23:O23,2)</f>
        <v>0</v>
      </c>
      <c r="O22" s="39">
        <f>COUNTIF(calculs_resultats_francais!K23:O23,9)</f>
        <v>0</v>
      </c>
      <c r="P22" s="225">
        <f>COUNTIF(calculs_resultats_francais!K23:O23,0)</f>
        <v>0</v>
      </c>
      <c r="Q22" s="37" t="str">
        <f t="shared" si="5"/>
        <v/>
      </c>
      <c r="R22" s="225">
        <f t="shared" si="6"/>
        <v>0</v>
      </c>
      <c r="S22" s="38" t="str">
        <f t="shared" si="7"/>
        <v/>
      </c>
      <c r="T22" s="38" t="str">
        <f t="shared" si="8"/>
        <v/>
      </c>
      <c r="U22" s="38" t="str">
        <f t="shared" si="9"/>
        <v/>
      </c>
      <c r="V22" s="38" t="str">
        <f t="shared" si="10"/>
        <v/>
      </c>
      <c r="W22" s="30"/>
      <c r="X22" s="39">
        <f>COUNTIF(calculs_resultats_francais!P23:U23,1)</f>
        <v>0</v>
      </c>
      <c r="Y22" s="39">
        <f>COUNTIF(calculs_resultats_francais!P23:U23,2)</f>
        <v>0</v>
      </c>
      <c r="Z22" s="39">
        <f>COUNTIF(calculs_resultats_francais!P23:U23,9)</f>
        <v>0</v>
      </c>
      <c r="AA22" s="39">
        <f>COUNTIF(calculs_resultats_francais!P23:U23,0)</f>
        <v>0</v>
      </c>
      <c r="AB22" s="37" t="str">
        <f t="shared" si="11"/>
        <v/>
      </c>
      <c r="AC22" s="225">
        <f t="shared" si="12"/>
        <v>0</v>
      </c>
      <c r="AD22" s="38" t="str">
        <f t="shared" si="13"/>
        <v/>
      </c>
      <c r="AE22" s="38" t="str">
        <f t="shared" si="14"/>
        <v/>
      </c>
      <c r="AF22" s="38" t="str">
        <f t="shared" si="15"/>
        <v/>
      </c>
      <c r="AG22" s="38" t="str">
        <f t="shared" si="16"/>
        <v/>
      </c>
      <c r="AH22" s="30"/>
    </row>
    <row r="23" spans="1:34" ht="13.5" thickBot="1">
      <c r="A23" s="30"/>
      <c r="B23" s="39">
        <f>COUNTIF(calculs_resultats_francais!B24:J24,1)</f>
        <v>0</v>
      </c>
      <c r="C23" s="39">
        <f>COUNTIF(calculs_resultats_francais!B24:J24,2)</f>
        <v>0</v>
      </c>
      <c r="D23" s="39">
        <f>COUNTIF(calculs_resultats_francais!B24:J24,9)</f>
        <v>0</v>
      </c>
      <c r="E23" s="226">
        <f>COUNTIF(calculs_resultats_francais!B24:J24,0)</f>
        <v>0</v>
      </c>
      <c r="F23" s="37" t="str">
        <f t="shared" si="0"/>
        <v/>
      </c>
      <c r="G23" s="225">
        <f t="shared" si="2"/>
        <v>0</v>
      </c>
      <c r="H23" s="38" t="str">
        <f t="shared" si="17"/>
        <v/>
      </c>
      <c r="I23" s="38" t="str">
        <f t="shared" si="1"/>
        <v/>
      </c>
      <c r="J23" s="38" t="str">
        <f t="shared" si="3"/>
        <v/>
      </c>
      <c r="K23" s="38" t="str">
        <f t="shared" si="4"/>
        <v/>
      </c>
      <c r="L23" s="38"/>
      <c r="M23" s="39">
        <f>COUNTIF(calculs_resultats_francais!K24:O24,1)</f>
        <v>0</v>
      </c>
      <c r="N23" s="39">
        <f>COUNTIF(calculs_resultats_francais!K24:O24,2)</f>
        <v>0</v>
      </c>
      <c r="O23" s="39">
        <f>COUNTIF(calculs_resultats_francais!K24:O24,9)</f>
        <v>0</v>
      </c>
      <c r="P23" s="225">
        <f>COUNTIF(calculs_resultats_francais!K24:O24,0)</f>
        <v>0</v>
      </c>
      <c r="Q23" s="37" t="str">
        <f t="shared" si="5"/>
        <v/>
      </c>
      <c r="R23" s="225">
        <f t="shared" si="6"/>
        <v>0</v>
      </c>
      <c r="S23" s="38" t="str">
        <f t="shared" si="7"/>
        <v/>
      </c>
      <c r="T23" s="38" t="str">
        <f t="shared" si="8"/>
        <v/>
      </c>
      <c r="U23" s="38" t="str">
        <f t="shared" si="9"/>
        <v/>
      </c>
      <c r="V23" s="38" t="str">
        <f t="shared" si="10"/>
        <v/>
      </c>
      <c r="W23" s="30"/>
      <c r="X23" s="39">
        <f>COUNTIF(calculs_resultats_francais!P24:U24,1)</f>
        <v>0</v>
      </c>
      <c r="Y23" s="39">
        <f>COUNTIF(calculs_resultats_francais!P24:U24,2)</f>
        <v>0</v>
      </c>
      <c r="Z23" s="39">
        <f>COUNTIF(calculs_resultats_francais!P24:U24,9)</f>
        <v>0</v>
      </c>
      <c r="AA23" s="39">
        <f>COUNTIF(calculs_resultats_francais!P24:U24,0)</f>
        <v>0</v>
      </c>
      <c r="AB23" s="37" t="str">
        <f t="shared" si="11"/>
        <v/>
      </c>
      <c r="AC23" s="225">
        <f t="shared" si="12"/>
        <v>0</v>
      </c>
      <c r="AD23" s="38" t="str">
        <f t="shared" si="13"/>
        <v/>
      </c>
      <c r="AE23" s="38" t="str">
        <f t="shared" si="14"/>
        <v/>
      </c>
      <c r="AF23" s="38" t="str">
        <f t="shared" si="15"/>
        <v/>
      </c>
      <c r="AG23" s="38" t="str">
        <f t="shared" si="16"/>
        <v/>
      </c>
      <c r="AH23" s="30"/>
    </row>
    <row r="24" spans="1:34" ht="13.5" thickBot="1">
      <c r="A24" s="30"/>
      <c r="B24" s="39">
        <f>COUNTIF(calculs_resultats_francais!B25:J25,1)</f>
        <v>0</v>
      </c>
      <c r="C24" s="39">
        <f>COUNTIF(calculs_resultats_francais!B25:J25,2)</f>
        <v>0</v>
      </c>
      <c r="D24" s="39">
        <f>COUNTIF(calculs_resultats_francais!B25:J25,9)</f>
        <v>0</v>
      </c>
      <c r="E24" s="226">
        <f>COUNTIF(calculs_resultats_francais!B25:J25,0)</f>
        <v>0</v>
      </c>
      <c r="F24" s="37" t="str">
        <f t="shared" si="0"/>
        <v/>
      </c>
      <c r="G24" s="225">
        <f t="shared" si="2"/>
        <v>0</v>
      </c>
      <c r="H24" s="38" t="str">
        <f t="shared" si="17"/>
        <v/>
      </c>
      <c r="I24" s="38" t="str">
        <f t="shared" si="1"/>
        <v/>
      </c>
      <c r="J24" s="38" t="str">
        <f t="shared" si="3"/>
        <v/>
      </c>
      <c r="K24" s="38" t="str">
        <f t="shared" si="4"/>
        <v/>
      </c>
      <c r="L24" s="38"/>
      <c r="M24" s="39">
        <f>COUNTIF(calculs_resultats_francais!K25:O25,1)</f>
        <v>0</v>
      </c>
      <c r="N24" s="39">
        <f>COUNTIF(calculs_resultats_francais!K25:O25,2)</f>
        <v>0</v>
      </c>
      <c r="O24" s="39">
        <f>COUNTIF(calculs_resultats_francais!K25:O25,9)</f>
        <v>0</v>
      </c>
      <c r="P24" s="225">
        <f>COUNTIF(calculs_resultats_francais!K25:O25,0)</f>
        <v>0</v>
      </c>
      <c r="Q24" s="37" t="str">
        <f t="shared" si="5"/>
        <v/>
      </c>
      <c r="R24" s="225">
        <f t="shared" si="6"/>
        <v>0</v>
      </c>
      <c r="S24" s="38" t="str">
        <f t="shared" si="7"/>
        <v/>
      </c>
      <c r="T24" s="38" t="str">
        <f t="shared" si="8"/>
        <v/>
      </c>
      <c r="U24" s="38" t="str">
        <f t="shared" si="9"/>
        <v/>
      </c>
      <c r="V24" s="38" t="str">
        <f t="shared" si="10"/>
        <v/>
      </c>
      <c r="W24" s="30"/>
      <c r="X24" s="39">
        <f>COUNTIF(calculs_resultats_francais!P25:U25,1)</f>
        <v>0</v>
      </c>
      <c r="Y24" s="39">
        <f>COUNTIF(calculs_resultats_francais!P25:U25,2)</f>
        <v>0</v>
      </c>
      <c r="Z24" s="39">
        <f>COUNTIF(calculs_resultats_francais!P25:U25,9)</f>
        <v>0</v>
      </c>
      <c r="AA24" s="39">
        <f>COUNTIF(calculs_resultats_francais!P25:U25,0)</f>
        <v>0</v>
      </c>
      <c r="AB24" s="37" t="str">
        <f t="shared" si="11"/>
        <v/>
      </c>
      <c r="AC24" s="225">
        <f t="shared" si="12"/>
        <v>0</v>
      </c>
      <c r="AD24" s="38" t="str">
        <f t="shared" si="13"/>
        <v/>
      </c>
      <c r="AE24" s="38" t="str">
        <f t="shared" si="14"/>
        <v/>
      </c>
      <c r="AF24" s="38" t="str">
        <f t="shared" si="15"/>
        <v/>
      </c>
      <c r="AG24" s="38" t="str">
        <f t="shared" si="16"/>
        <v/>
      </c>
      <c r="AH24" s="30"/>
    </row>
    <row r="25" spans="1:34" ht="13.5" thickBot="1">
      <c r="A25" s="30"/>
      <c r="B25" s="39">
        <f>COUNTIF(calculs_resultats_francais!B26:J26,1)</f>
        <v>0</v>
      </c>
      <c r="C25" s="39">
        <f>COUNTIF(calculs_resultats_francais!B26:J26,2)</f>
        <v>0</v>
      </c>
      <c r="D25" s="39">
        <f>COUNTIF(calculs_resultats_francais!B26:J26,9)</f>
        <v>0</v>
      </c>
      <c r="E25" s="226">
        <f>COUNTIF(calculs_resultats_francais!B26:J26,0)</f>
        <v>0</v>
      </c>
      <c r="F25" s="37" t="str">
        <f t="shared" si="0"/>
        <v/>
      </c>
      <c r="G25" s="225">
        <f t="shared" si="2"/>
        <v>0</v>
      </c>
      <c r="H25" s="38" t="str">
        <f t="shared" si="17"/>
        <v/>
      </c>
      <c r="I25" s="38" t="str">
        <f t="shared" si="1"/>
        <v/>
      </c>
      <c r="J25" s="38" t="str">
        <f t="shared" si="3"/>
        <v/>
      </c>
      <c r="K25" s="38" t="str">
        <f t="shared" si="4"/>
        <v/>
      </c>
      <c r="L25" s="38"/>
      <c r="M25" s="39">
        <f>COUNTIF(calculs_resultats_francais!K26:O26,1)</f>
        <v>0</v>
      </c>
      <c r="N25" s="39">
        <f>COUNTIF(calculs_resultats_francais!K26:O26,2)</f>
        <v>0</v>
      </c>
      <c r="O25" s="39">
        <f>COUNTIF(calculs_resultats_francais!K26:O26,9)</f>
        <v>0</v>
      </c>
      <c r="P25" s="225">
        <f>COUNTIF(calculs_resultats_francais!K26:O26,0)</f>
        <v>0</v>
      </c>
      <c r="Q25" s="37" t="str">
        <f t="shared" si="5"/>
        <v/>
      </c>
      <c r="R25" s="225">
        <f t="shared" si="6"/>
        <v>0</v>
      </c>
      <c r="S25" s="38" t="str">
        <f t="shared" si="7"/>
        <v/>
      </c>
      <c r="T25" s="38" t="str">
        <f t="shared" si="8"/>
        <v/>
      </c>
      <c r="U25" s="38" t="str">
        <f t="shared" si="9"/>
        <v/>
      </c>
      <c r="V25" s="38" t="str">
        <f t="shared" si="10"/>
        <v/>
      </c>
      <c r="W25" s="30"/>
      <c r="X25" s="39">
        <f>COUNTIF(calculs_resultats_francais!P26:U26,1)</f>
        <v>0</v>
      </c>
      <c r="Y25" s="39">
        <f>COUNTIF(calculs_resultats_francais!P26:U26,2)</f>
        <v>0</v>
      </c>
      <c r="Z25" s="39">
        <f>COUNTIF(calculs_resultats_francais!P26:U26,9)</f>
        <v>0</v>
      </c>
      <c r="AA25" s="39">
        <f>COUNTIF(calculs_resultats_francais!P26:U26,0)</f>
        <v>0</v>
      </c>
      <c r="AB25" s="37" t="str">
        <f t="shared" si="11"/>
        <v/>
      </c>
      <c r="AC25" s="225">
        <f t="shared" si="12"/>
        <v>0</v>
      </c>
      <c r="AD25" s="38" t="str">
        <f t="shared" si="13"/>
        <v/>
      </c>
      <c r="AE25" s="38" t="str">
        <f t="shared" si="14"/>
        <v/>
      </c>
      <c r="AF25" s="38" t="str">
        <f t="shared" si="15"/>
        <v/>
      </c>
      <c r="AG25" s="38" t="str">
        <f t="shared" si="16"/>
        <v/>
      </c>
      <c r="AH25" s="30"/>
    </row>
    <row r="26" spans="1:34" ht="13.5" thickBot="1">
      <c r="A26" s="30"/>
      <c r="B26" s="39">
        <f>COUNTIF(calculs_resultats_francais!B27:J27,1)</f>
        <v>0</v>
      </c>
      <c r="C26" s="39">
        <f>COUNTIF(calculs_resultats_francais!B27:J27,2)</f>
        <v>0</v>
      </c>
      <c r="D26" s="39">
        <f>COUNTIF(calculs_resultats_francais!B27:J27,9)</f>
        <v>0</v>
      </c>
      <c r="E26" s="226">
        <f>COUNTIF(calculs_resultats_francais!B27:J27,0)</f>
        <v>0</v>
      </c>
      <c r="F26" s="37" t="str">
        <f t="shared" si="0"/>
        <v/>
      </c>
      <c r="G26" s="225">
        <f t="shared" si="2"/>
        <v>0</v>
      </c>
      <c r="H26" s="38" t="str">
        <f t="shared" si="17"/>
        <v/>
      </c>
      <c r="I26" s="38" t="str">
        <f t="shared" si="1"/>
        <v/>
      </c>
      <c r="J26" s="38" t="str">
        <f t="shared" si="3"/>
        <v/>
      </c>
      <c r="K26" s="38" t="str">
        <f t="shared" si="4"/>
        <v/>
      </c>
      <c r="L26" s="38"/>
      <c r="M26" s="39">
        <f>COUNTIF(calculs_resultats_francais!K27:O27,1)</f>
        <v>0</v>
      </c>
      <c r="N26" s="39">
        <f>COUNTIF(calculs_resultats_francais!K27:O27,2)</f>
        <v>0</v>
      </c>
      <c r="O26" s="39">
        <f>COUNTIF(calculs_resultats_francais!K27:O27,9)</f>
        <v>0</v>
      </c>
      <c r="P26" s="225">
        <f>COUNTIF(calculs_resultats_francais!K27:O27,0)</f>
        <v>0</v>
      </c>
      <c r="Q26" s="37" t="str">
        <f t="shared" si="5"/>
        <v/>
      </c>
      <c r="R26" s="225">
        <f t="shared" si="6"/>
        <v>0</v>
      </c>
      <c r="S26" s="38" t="str">
        <f t="shared" si="7"/>
        <v/>
      </c>
      <c r="T26" s="38" t="str">
        <f t="shared" si="8"/>
        <v/>
      </c>
      <c r="U26" s="38" t="str">
        <f t="shared" si="9"/>
        <v/>
      </c>
      <c r="V26" s="38" t="str">
        <f t="shared" si="10"/>
        <v/>
      </c>
      <c r="W26" s="30"/>
      <c r="X26" s="39">
        <f>COUNTIF(calculs_resultats_francais!P27:U27,1)</f>
        <v>0</v>
      </c>
      <c r="Y26" s="39">
        <f>COUNTIF(calculs_resultats_francais!P27:U27,2)</f>
        <v>0</v>
      </c>
      <c r="Z26" s="39">
        <f>COUNTIF(calculs_resultats_francais!P27:U27,9)</f>
        <v>0</v>
      </c>
      <c r="AA26" s="39">
        <f>COUNTIF(calculs_resultats_francais!P27:U27,0)</f>
        <v>0</v>
      </c>
      <c r="AB26" s="37" t="str">
        <f t="shared" si="11"/>
        <v/>
      </c>
      <c r="AC26" s="225">
        <f t="shared" si="12"/>
        <v>0</v>
      </c>
      <c r="AD26" s="38" t="str">
        <f t="shared" si="13"/>
        <v/>
      </c>
      <c r="AE26" s="38" t="str">
        <f t="shared" si="14"/>
        <v/>
      </c>
      <c r="AF26" s="38" t="str">
        <f t="shared" si="15"/>
        <v/>
      </c>
      <c r="AG26" s="38" t="str">
        <f t="shared" si="16"/>
        <v/>
      </c>
      <c r="AH26" s="30"/>
    </row>
    <row r="27" spans="1:34" ht="13.5" thickBot="1">
      <c r="A27" s="30"/>
      <c r="B27" s="39">
        <f>COUNTIF(calculs_resultats_francais!B28:J28,1)</f>
        <v>0</v>
      </c>
      <c r="C27" s="39">
        <f>COUNTIF(calculs_resultats_francais!B28:J28,2)</f>
        <v>0</v>
      </c>
      <c r="D27" s="39">
        <f>COUNTIF(calculs_resultats_francais!B28:J28,9)</f>
        <v>0</v>
      </c>
      <c r="E27" s="226">
        <f>COUNTIF(calculs_resultats_francais!B28:J28,0)</f>
        <v>0</v>
      </c>
      <c r="F27" s="37" t="str">
        <f t="shared" si="0"/>
        <v/>
      </c>
      <c r="G27" s="225">
        <f t="shared" si="2"/>
        <v>0</v>
      </c>
      <c r="H27" s="38" t="str">
        <f t="shared" si="17"/>
        <v/>
      </c>
      <c r="I27" s="38" t="str">
        <f t="shared" si="1"/>
        <v/>
      </c>
      <c r="J27" s="38" t="str">
        <f t="shared" si="3"/>
        <v/>
      </c>
      <c r="K27" s="38" t="str">
        <f t="shared" si="4"/>
        <v/>
      </c>
      <c r="L27" s="38"/>
      <c r="M27" s="39">
        <f>COUNTIF(calculs_resultats_francais!K28:O28,1)</f>
        <v>0</v>
      </c>
      <c r="N27" s="39">
        <f>COUNTIF(calculs_resultats_francais!K28:O28,2)</f>
        <v>0</v>
      </c>
      <c r="O27" s="39">
        <f>COUNTIF(calculs_resultats_francais!K28:O28,9)</f>
        <v>0</v>
      </c>
      <c r="P27" s="225">
        <f>COUNTIF(calculs_resultats_francais!K28:O28,0)</f>
        <v>0</v>
      </c>
      <c r="Q27" s="37" t="str">
        <f t="shared" si="5"/>
        <v/>
      </c>
      <c r="R27" s="225">
        <f t="shared" si="6"/>
        <v>0</v>
      </c>
      <c r="S27" s="38" t="str">
        <f t="shared" si="7"/>
        <v/>
      </c>
      <c r="T27" s="38" t="str">
        <f t="shared" si="8"/>
        <v/>
      </c>
      <c r="U27" s="38" t="str">
        <f t="shared" si="9"/>
        <v/>
      </c>
      <c r="V27" s="38" t="str">
        <f t="shared" si="10"/>
        <v/>
      </c>
      <c r="W27" s="30"/>
      <c r="X27" s="39">
        <f>COUNTIF(calculs_resultats_francais!P28:U28,1)</f>
        <v>0</v>
      </c>
      <c r="Y27" s="39">
        <f>COUNTIF(calculs_resultats_francais!P28:U28,2)</f>
        <v>0</v>
      </c>
      <c r="Z27" s="39">
        <f>COUNTIF(calculs_resultats_francais!P28:U28,9)</f>
        <v>0</v>
      </c>
      <c r="AA27" s="39">
        <f>COUNTIF(calculs_resultats_francais!P28:U28,0)</f>
        <v>0</v>
      </c>
      <c r="AB27" s="37" t="str">
        <f t="shared" si="11"/>
        <v/>
      </c>
      <c r="AC27" s="225">
        <f t="shared" si="12"/>
        <v>0</v>
      </c>
      <c r="AD27" s="38" t="str">
        <f t="shared" si="13"/>
        <v/>
      </c>
      <c r="AE27" s="38" t="str">
        <f t="shared" si="14"/>
        <v/>
      </c>
      <c r="AF27" s="38" t="str">
        <f t="shared" si="15"/>
        <v/>
      </c>
      <c r="AG27" s="38" t="str">
        <f t="shared" si="16"/>
        <v/>
      </c>
      <c r="AH27" s="30"/>
    </row>
    <row r="28" spans="1:34" ht="13.5" thickBot="1">
      <c r="A28" s="30"/>
      <c r="B28" s="39">
        <f>COUNTIF(calculs_resultats_francais!B29:J29,1)</f>
        <v>0</v>
      </c>
      <c r="C28" s="39">
        <f>COUNTIF(calculs_resultats_francais!B29:J29,2)</f>
        <v>0</v>
      </c>
      <c r="D28" s="39">
        <f>COUNTIF(calculs_resultats_francais!B29:J29,9)</f>
        <v>0</v>
      </c>
      <c r="E28" s="226">
        <f>COUNTIF(calculs_resultats_francais!B29:J29,0)</f>
        <v>0</v>
      </c>
      <c r="F28" s="37" t="str">
        <f t="shared" si="0"/>
        <v/>
      </c>
      <c r="G28" s="225">
        <f t="shared" si="2"/>
        <v>0</v>
      </c>
      <c r="H28" s="38" t="str">
        <f t="shared" si="17"/>
        <v/>
      </c>
      <c r="I28" s="38" t="str">
        <f t="shared" si="1"/>
        <v/>
      </c>
      <c r="J28" s="38" t="str">
        <f t="shared" si="3"/>
        <v/>
      </c>
      <c r="K28" s="38" t="str">
        <f t="shared" si="4"/>
        <v/>
      </c>
      <c r="L28" s="38"/>
      <c r="M28" s="39">
        <f>COUNTIF(calculs_resultats_francais!K29:O29,1)</f>
        <v>0</v>
      </c>
      <c r="N28" s="39">
        <f>COUNTIF(calculs_resultats_francais!K29:O29,2)</f>
        <v>0</v>
      </c>
      <c r="O28" s="39">
        <f>COUNTIF(calculs_resultats_francais!K29:O29,9)</f>
        <v>0</v>
      </c>
      <c r="P28" s="225">
        <f>COUNTIF(calculs_resultats_francais!K29:O29,0)</f>
        <v>0</v>
      </c>
      <c r="Q28" s="37" t="str">
        <f t="shared" si="5"/>
        <v/>
      </c>
      <c r="R28" s="225">
        <f t="shared" si="6"/>
        <v>0</v>
      </c>
      <c r="S28" s="38" t="str">
        <f t="shared" si="7"/>
        <v/>
      </c>
      <c r="T28" s="38" t="str">
        <f t="shared" si="8"/>
        <v/>
      </c>
      <c r="U28" s="38" t="str">
        <f t="shared" si="9"/>
        <v/>
      </c>
      <c r="V28" s="38" t="str">
        <f t="shared" si="10"/>
        <v/>
      </c>
      <c r="W28" s="30"/>
      <c r="X28" s="39">
        <f>COUNTIF(calculs_resultats_francais!P29:U29,1)</f>
        <v>0</v>
      </c>
      <c r="Y28" s="39">
        <f>COUNTIF(calculs_resultats_francais!P29:U29,2)</f>
        <v>0</v>
      </c>
      <c r="Z28" s="39">
        <f>COUNTIF(calculs_resultats_francais!P29:U29,9)</f>
        <v>0</v>
      </c>
      <c r="AA28" s="39">
        <f>COUNTIF(calculs_resultats_francais!P29:U29,0)</f>
        <v>0</v>
      </c>
      <c r="AB28" s="37" t="str">
        <f t="shared" si="11"/>
        <v/>
      </c>
      <c r="AC28" s="225">
        <f t="shared" si="12"/>
        <v>0</v>
      </c>
      <c r="AD28" s="38" t="str">
        <f t="shared" si="13"/>
        <v/>
      </c>
      <c r="AE28" s="38" t="str">
        <f t="shared" si="14"/>
        <v/>
      </c>
      <c r="AF28" s="38" t="str">
        <f t="shared" si="15"/>
        <v/>
      </c>
      <c r="AG28" s="38" t="str">
        <f t="shared" si="16"/>
        <v/>
      </c>
      <c r="AH28" s="30"/>
    </row>
    <row r="29" spans="1:34" ht="13.5" thickBot="1">
      <c r="A29" s="30"/>
      <c r="B29" s="39">
        <f>COUNTIF(calculs_resultats_francais!B30:J30,1)</f>
        <v>0</v>
      </c>
      <c r="C29" s="39">
        <f>COUNTIF(calculs_resultats_francais!B30:J30,2)</f>
        <v>0</v>
      </c>
      <c r="D29" s="39">
        <f>COUNTIF(calculs_resultats_francais!B30:J30,9)</f>
        <v>0</v>
      </c>
      <c r="E29" s="226">
        <f>COUNTIF(calculs_resultats_francais!B30:J30,0)</f>
        <v>0</v>
      </c>
      <c r="F29" s="37" t="str">
        <f t="shared" si="0"/>
        <v/>
      </c>
      <c r="G29" s="225">
        <f t="shared" si="2"/>
        <v>0</v>
      </c>
      <c r="H29" s="38" t="str">
        <f t="shared" si="17"/>
        <v/>
      </c>
      <c r="I29" s="38" t="str">
        <f t="shared" si="1"/>
        <v/>
      </c>
      <c r="J29" s="38" t="str">
        <f t="shared" si="3"/>
        <v/>
      </c>
      <c r="K29" s="38" t="str">
        <f t="shared" si="4"/>
        <v/>
      </c>
      <c r="L29" s="38"/>
      <c r="M29" s="39">
        <f>COUNTIF(calculs_resultats_francais!K30:O30,1)</f>
        <v>0</v>
      </c>
      <c r="N29" s="39">
        <f>COUNTIF(calculs_resultats_francais!K30:O30,2)</f>
        <v>0</v>
      </c>
      <c r="O29" s="39">
        <f>COUNTIF(calculs_resultats_francais!K30:O30,9)</f>
        <v>0</v>
      </c>
      <c r="P29" s="225">
        <f>COUNTIF(calculs_resultats_francais!K30:O30,0)</f>
        <v>0</v>
      </c>
      <c r="Q29" s="37" t="str">
        <f t="shared" si="5"/>
        <v/>
      </c>
      <c r="R29" s="225">
        <f t="shared" si="6"/>
        <v>0</v>
      </c>
      <c r="S29" s="38" t="str">
        <f t="shared" si="7"/>
        <v/>
      </c>
      <c r="T29" s="38" t="str">
        <f t="shared" si="8"/>
        <v/>
      </c>
      <c r="U29" s="38" t="str">
        <f t="shared" si="9"/>
        <v/>
      </c>
      <c r="V29" s="38" t="str">
        <f t="shared" si="10"/>
        <v/>
      </c>
      <c r="W29" s="30"/>
      <c r="X29" s="39">
        <f>COUNTIF(calculs_resultats_francais!P30:U30,1)</f>
        <v>0</v>
      </c>
      <c r="Y29" s="39">
        <f>COUNTIF(calculs_resultats_francais!P30:U30,2)</f>
        <v>0</v>
      </c>
      <c r="Z29" s="39">
        <f>COUNTIF(calculs_resultats_francais!P30:U30,9)</f>
        <v>0</v>
      </c>
      <c r="AA29" s="39">
        <f>COUNTIF(calculs_resultats_francais!P30:U30,0)</f>
        <v>0</v>
      </c>
      <c r="AB29" s="37" t="str">
        <f t="shared" si="11"/>
        <v/>
      </c>
      <c r="AC29" s="225">
        <f t="shared" si="12"/>
        <v>0</v>
      </c>
      <c r="AD29" s="38" t="str">
        <f t="shared" si="13"/>
        <v/>
      </c>
      <c r="AE29" s="38" t="str">
        <f t="shared" si="14"/>
        <v/>
      </c>
      <c r="AF29" s="38" t="str">
        <f t="shared" si="15"/>
        <v/>
      </c>
      <c r="AG29" s="38" t="str">
        <f t="shared" si="16"/>
        <v/>
      </c>
      <c r="AH29" s="30"/>
    </row>
    <row r="30" spans="1:34" ht="13.5" thickBot="1">
      <c r="A30" s="30"/>
      <c r="B30" s="39">
        <f>COUNTIF(calculs_resultats_francais!B31:J31,1)</f>
        <v>0</v>
      </c>
      <c r="C30" s="39">
        <f>COUNTIF(calculs_resultats_francais!B31:J31,2)</f>
        <v>0</v>
      </c>
      <c r="D30" s="39">
        <f>COUNTIF(calculs_resultats_francais!B31:J31,9)</f>
        <v>0</v>
      </c>
      <c r="E30" s="226">
        <f>COUNTIF(calculs_resultats_francais!B31:J31,0)</f>
        <v>0</v>
      </c>
      <c r="F30" s="37" t="str">
        <f t="shared" si="0"/>
        <v/>
      </c>
      <c r="G30" s="225">
        <f t="shared" si="2"/>
        <v>0</v>
      </c>
      <c r="H30" s="38" t="str">
        <f t="shared" si="17"/>
        <v/>
      </c>
      <c r="I30" s="38" t="str">
        <f t="shared" si="1"/>
        <v/>
      </c>
      <c r="J30" s="38" t="str">
        <f t="shared" si="3"/>
        <v/>
      </c>
      <c r="K30" s="38" t="str">
        <f t="shared" si="4"/>
        <v/>
      </c>
      <c r="L30" s="38"/>
      <c r="M30" s="39">
        <f>COUNTIF(calculs_resultats_francais!K31:O31,1)</f>
        <v>0</v>
      </c>
      <c r="N30" s="39">
        <f>COUNTIF(calculs_resultats_francais!K31:O31,2)</f>
        <v>0</v>
      </c>
      <c r="O30" s="39">
        <f>COUNTIF(calculs_resultats_francais!K31:O31,9)</f>
        <v>0</v>
      </c>
      <c r="P30" s="225">
        <f>COUNTIF(calculs_resultats_francais!K31:O31,0)</f>
        <v>0</v>
      </c>
      <c r="Q30" s="37" t="str">
        <f t="shared" si="5"/>
        <v/>
      </c>
      <c r="R30" s="225">
        <f t="shared" si="6"/>
        <v>0</v>
      </c>
      <c r="S30" s="38" t="str">
        <f t="shared" si="7"/>
        <v/>
      </c>
      <c r="T30" s="38" t="str">
        <f t="shared" si="8"/>
        <v/>
      </c>
      <c r="U30" s="38" t="str">
        <f t="shared" si="9"/>
        <v/>
      </c>
      <c r="V30" s="38" t="str">
        <f t="shared" si="10"/>
        <v/>
      </c>
      <c r="W30" s="30"/>
      <c r="X30" s="39">
        <f>COUNTIF(calculs_resultats_francais!P31:U31,1)</f>
        <v>0</v>
      </c>
      <c r="Y30" s="39">
        <f>COUNTIF(calculs_resultats_francais!P31:U31,2)</f>
        <v>0</v>
      </c>
      <c r="Z30" s="39">
        <f>COUNTIF(calculs_resultats_francais!P31:U31,9)</f>
        <v>0</v>
      </c>
      <c r="AA30" s="39">
        <f>COUNTIF(calculs_resultats_francais!P31:U31,0)</f>
        <v>0</v>
      </c>
      <c r="AB30" s="37" t="str">
        <f t="shared" si="11"/>
        <v/>
      </c>
      <c r="AC30" s="225">
        <f t="shared" si="12"/>
        <v>0</v>
      </c>
      <c r="AD30" s="38" t="str">
        <f t="shared" si="13"/>
        <v/>
      </c>
      <c r="AE30" s="38" t="str">
        <f t="shared" si="14"/>
        <v/>
      </c>
      <c r="AF30" s="38" t="str">
        <f t="shared" si="15"/>
        <v/>
      </c>
      <c r="AG30" s="38" t="str">
        <f t="shared" si="16"/>
        <v/>
      </c>
      <c r="AH30" s="30"/>
    </row>
    <row r="31" spans="1:34" ht="13.5" thickBot="1">
      <c r="A31" s="30"/>
      <c r="B31" s="39">
        <f>COUNTIF(calculs_resultats_francais!B32:J32,1)</f>
        <v>0</v>
      </c>
      <c r="C31" s="39">
        <f>COUNTIF(calculs_resultats_francais!B32:J32,2)</f>
        <v>0</v>
      </c>
      <c r="D31" s="39">
        <f>COUNTIF(calculs_resultats_francais!B32:J32,9)</f>
        <v>0</v>
      </c>
      <c r="E31" s="226">
        <f>COUNTIF(calculs_resultats_francais!B32:J32,0)</f>
        <v>0</v>
      </c>
      <c r="F31" s="37" t="str">
        <f t="shared" si="0"/>
        <v/>
      </c>
      <c r="G31" s="225">
        <f t="shared" si="2"/>
        <v>0</v>
      </c>
      <c r="H31" s="38" t="str">
        <f t="shared" si="17"/>
        <v/>
      </c>
      <c r="I31" s="38" t="str">
        <f t="shared" si="1"/>
        <v/>
      </c>
      <c r="J31" s="38" t="str">
        <f t="shared" si="3"/>
        <v/>
      </c>
      <c r="K31" s="38" t="str">
        <f t="shared" si="4"/>
        <v/>
      </c>
      <c r="L31" s="38"/>
      <c r="M31" s="39">
        <f>COUNTIF(calculs_resultats_francais!K32:O32,1)</f>
        <v>0</v>
      </c>
      <c r="N31" s="39">
        <f>COUNTIF(calculs_resultats_francais!K32:O32,2)</f>
        <v>0</v>
      </c>
      <c r="O31" s="39">
        <f>COUNTIF(calculs_resultats_francais!K32:O32,9)</f>
        <v>0</v>
      </c>
      <c r="P31" s="225">
        <f>COUNTIF(calculs_resultats_francais!K32:O32,0)</f>
        <v>0</v>
      </c>
      <c r="Q31" s="37" t="str">
        <f t="shared" si="5"/>
        <v/>
      </c>
      <c r="R31" s="225">
        <f t="shared" si="6"/>
        <v>0</v>
      </c>
      <c r="S31" s="38" t="str">
        <f t="shared" si="7"/>
        <v/>
      </c>
      <c r="T31" s="38" t="str">
        <f t="shared" si="8"/>
        <v/>
      </c>
      <c r="U31" s="38" t="str">
        <f t="shared" si="9"/>
        <v/>
      </c>
      <c r="V31" s="38" t="str">
        <f t="shared" si="10"/>
        <v/>
      </c>
      <c r="W31" s="30"/>
      <c r="X31" s="39">
        <f>COUNTIF(calculs_resultats_francais!P32:U32,1)</f>
        <v>0</v>
      </c>
      <c r="Y31" s="39">
        <f>COUNTIF(calculs_resultats_francais!P32:U32,2)</f>
        <v>0</v>
      </c>
      <c r="Z31" s="39">
        <f>COUNTIF(calculs_resultats_francais!P32:U32,9)</f>
        <v>0</v>
      </c>
      <c r="AA31" s="39">
        <f>COUNTIF(calculs_resultats_francais!P32:U32,0)</f>
        <v>0</v>
      </c>
      <c r="AB31" s="37" t="str">
        <f t="shared" si="11"/>
        <v/>
      </c>
      <c r="AC31" s="225">
        <f t="shared" si="12"/>
        <v>0</v>
      </c>
      <c r="AD31" s="38" t="str">
        <f t="shared" si="13"/>
        <v/>
      </c>
      <c r="AE31" s="38" t="str">
        <f t="shared" si="14"/>
        <v/>
      </c>
      <c r="AF31" s="38" t="str">
        <f t="shared" si="15"/>
        <v/>
      </c>
      <c r="AG31" s="38" t="str">
        <f t="shared" si="16"/>
        <v/>
      </c>
      <c r="AH31" s="30"/>
    </row>
    <row r="32" spans="1:34" ht="13.5" thickBot="1">
      <c r="A32" s="30"/>
      <c r="B32" s="39">
        <f>COUNTIF(calculs_resultats_francais!B33:J33,1)</f>
        <v>0</v>
      </c>
      <c r="C32" s="39">
        <f>COUNTIF(calculs_resultats_francais!B33:J33,2)</f>
        <v>0</v>
      </c>
      <c r="D32" s="39">
        <f>COUNTIF(calculs_resultats_francais!B33:J33,9)</f>
        <v>0</v>
      </c>
      <c r="E32" s="226">
        <f>COUNTIF(calculs_resultats_francais!B33:J33,0)</f>
        <v>0</v>
      </c>
      <c r="F32" s="37" t="str">
        <f t="shared" si="0"/>
        <v/>
      </c>
      <c r="G32" s="225">
        <f t="shared" si="2"/>
        <v>0</v>
      </c>
      <c r="H32" s="38" t="str">
        <f t="shared" si="17"/>
        <v/>
      </c>
      <c r="I32" s="38" t="str">
        <f t="shared" si="1"/>
        <v/>
      </c>
      <c r="J32" s="38" t="str">
        <f t="shared" si="3"/>
        <v/>
      </c>
      <c r="K32" s="38" t="str">
        <f t="shared" si="4"/>
        <v/>
      </c>
      <c r="L32" s="38"/>
      <c r="M32" s="39">
        <f>COUNTIF(calculs_resultats_francais!K33:O33,1)</f>
        <v>0</v>
      </c>
      <c r="N32" s="39">
        <f>COUNTIF(calculs_resultats_francais!K33:O33,2)</f>
        <v>0</v>
      </c>
      <c r="O32" s="39">
        <f>COUNTIF(calculs_resultats_francais!K33:O33,9)</f>
        <v>0</v>
      </c>
      <c r="P32" s="225">
        <f>COUNTIF(calculs_resultats_francais!K33:O33,0)</f>
        <v>0</v>
      </c>
      <c r="Q32" s="37" t="str">
        <f t="shared" si="5"/>
        <v/>
      </c>
      <c r="R32" s="225">
        <f t="shared" si="6"/>
        <v>0</v>
      </c>
      <c r="S32" s="38" t="str">
        <f t="shared" si="7"/>
        <v/>
      </c>
      <c r="T32" s="38" t="str">
        <f t="shared" si="8"/>
        <v/>
      </c>
      <c r="U32" s="38" t="str">
        <f t="shared" si="9"/>
        <v/>
      </c>
      <c r="V32" s="38" t="str">
        <f t="shared" si="10"/>
        <v/>
      </c>
      <c r="W32" s="30"/>
      <c r="X32" s="39">
        <f>COUNTIF(calculs_resultats_francais!P33:U33,1)</f>
        <v>0</v>
      </c>
      <c r="Y32" s="39">
        <f>COUNTIF(calculs_resultats_francais!P33:U33,2)</f>
        <v>0</v>
      </c>
      <c r="Z32" s="39">
        <f>COUNTIF(calculs_resultats_francais!P33:U33,9)</f>
        <v>0</v>
      </c>
      <c r="AA32" s="39">
        <f>COUNTIF(calculs_resultats_francais!P33:U33,0)</f>
        <v>0</v>
      </c>
      <c r="AB32" s="37" t="str">
        <f t="shared" si="11"/>
        <v/>
      </c>
      <c r="AC32" s="225">
        <f t="shared" si="12"/>
        <v>0</v>
      </c>
      <c r="AD32" s="38" t="str">
        <f t="shared" si="13"/>
        <v/>
      </c>
      <c r="AE32" s="38" t="str">
        <f t="shared" si="14"/>
        <v/>
      </c>
      <c r="AF32" s="38" t="str">
        <f t="shared" si="15"/>
        <v/>
      </c>
      <c r="AG32" s="38" t="str">
        <f t="shared" si="16"/>
        <v/>
      </c>
      <c r="AH32" s="30"/>
    </row>
    <row r="33" spans="1:34" ht="13.5" thickBot="1">
      <c r="A33" s="30"/>
      <c r="B33" s="39">
        <f>COUNTIF(calculs_resultats_francais!B34:J34,1)</f>
        <v>0</v>
      </c>
      <c r="C33" s="39">
        <f>COUNTIF(calculs_resultats_francais!B34:J34,2)</f>
        <v>0</v>
      </c>
      <c r="D33" s="39">
        <f>COUNTIF(calculs_resultats_francais!B34:J34,9)</f>
        <v>0</v>
      </c>
      <c r="E33" s="226">
        <f>COUNTIF(calculs_resultats_francais!B34:J34,0)</f>
        <v>0</v>
      </c>
      <c r="F33" s="37" t="str">
        <f t="shared" si="0"/>
        <v/>
      </c>
      <c r="G33" s="225">
        <f t="shared" si="2"/>
        <v>0</v>
      </c>
      <c r="H33" s="38" t="str">
        <f t="shared" si="17"/>
        <v/>
      </c>
      <c r="I33" s="38" t="str">
        <f t="shared" si="1"/>
        <v/>
      </c>
      <c r="J33" s="38" t="str">
        <f t="shared" si="3"/>
        <v/>
      </c>
      <c r="K33" s="38" t="str">
        <f t="shared" si="4"/>
        <v/>
      </c>
      <c r="L33" s="38"/>
      <c r="M33" s="39">
        <f>COUNTIF(calculs_resultats_francais!K34:O34,1)</f>
        <v>0</v>
      </c>
      <c r="N33" s="39">
        <f>COUNTIF(calculs_resultats_francais!K34:O34,2)</f>
        <v>0</v>
      </c>
      <c r="O33" s="39">
        <f>COUNTIF(calculs_resultats_francais!K34:O34,9)</f>
        <v>0</v>
      </c>
      <c r="P33" s="225">
        <f>COUNTIF(calculs_resultats_francais!K34:O34,0)</f>
        <v>0</v>
      </c>
      <c r="Q33" s="37" t="str">
        <f t="shared" si="5"/>
        <v/>
      </c>
      <c r="R33" s="225">
        <f t="shared" si="6"/>
        <v>0</v>
      </c>
      <c r="S33" s="38" t="str">
        <f t="shared" si="7"/>
        <v/>
      </c>
      <c r="T33" s="38" t="str">
        <f t="shared" si="8"/>
        <v/>
      </c>
      <c r="U33" s="38" t="str">
        <f t="shared" si="9"/>
        <v/>
      </c>
      <c r="V33" s="38" t="str">
        <f t="shared" si="10"/>
        <v/>
      </c>
      <c r="W33" s="30"/>
      <c r="X33" s="39">
        <f>COUNTIF(calculs_resultats_francais!P34:U34,1)</f>
        <v>0</v>
      </c>
      <c r="Y33" s="39">
        <f>COUNTIF(calculs_resultats_francais!P34:U34,2)</f>
        <v>0</v>
      </c>
      <c r="Z33" s="39">
        <f>COUNTIF(calculs_resultats_francais!P34:U34,9)</f>
        <v>0</v>
      </c>
      <c r="AA33" s="39">
        <f>COUNTIF(calculs_resultats_francais!P34:U34,0)</f>
        <v>0</v>
      </c>
      <c r="AB33" s="37" t="str">
        <f t="shared" si="11"/>
        <v/>
      </c>
      <c r="AC33" s="225">
        <f t="shared" si="12"/>
        <v>0</v>
      </c>
      <c r="AD33" s="38" t="str">
        <f t="shared" si="13"/>
        <v/>
      </c>
      <c r="AE33" s="38" t="str">
        <f t="shared" si="14"/>
        <v/>
      </c>
      <c r="AF33" s="38" t="str">
        <f t="shared" si="15"/>
        <v/>
      </c>
      <c r="AG33" s="38" t="str">
        <f t="shared" si="16"/>
        <v/>
      </c>
      <c r="AH33" s="30"/>
    </row>
    <row r="34" spans="1:34" ht="13.5" thickBot="1">
      <c r="A34" s="30"/>
      <c r="B34" s="39">
        <f>COUNTIF(calculs_resultats_francais!B35:J35,1)</f>
        <v>0</v>
      </c>
      <c r="C34" s="39">
        <f>COUNTIF(calculs_resultats_francais!B35:J35,2)</f>
        <v>0</v>
      </c>
      <c r="D34" s="39">
        <f>COUNTIF(calculs_resultats_francais!B35:J35,9)</f>
        <v>0</v>
      </c>
      <c r="E34" s="226">
        <f>COUNTIF(calculs_resultats_francais!B35:J35,0)</f>
        <v>0</v>
      </c>
      <c r="F34" s="37" t="str">
        <f t="shared" si="0"/>
        <v/>
      </c>
      <c r="G34" s="225">
        <f t="shared" si="2"/>
        <v>0</v>
      </c>
      <c r="H34" s="38" t="str">
        <f t="shared" si="17"/>
        <v/>
      </c>
      <c r="I34" s="38" t="str">
        <f t="shared" si="1"/>
        <v/>
      </c>
      <c r="J34" s="38" t="str">
        <f t="shared" si="3"/>
        <v/>
      </c>
      <c r="K34" s="38" t="str">
        <f t="shared" si="4"/>
        <v/>
      </c>
      <c r="L34" s="38"/>
      <c r="M34" s="39">
        <f>COUNTIF(calculs_resultats_francais!K35:O35,1)</f>
        <v>0</v>
      </c>
      <c r="N34" s="39">
        <f>COUNTIF(calculs_resultats_francais!K35:O35,2)</f>
        <v>0</v>
      </c>
      <c r="O34" s="39">
        <f>COUNTIF(calculs_resultats_francais!K35:O35,9)</f>
        <v>0</v>
      </c>
      <c r="P34" s="225">
        <f>COUNTIF(calculs_resultats_francais!K35:O35,0)</f>
        <v>0</v>
      </c>
      <c r="Q34" s="37" t="str">
        <f t="shared" si="5"/>
        <v/>
      </c>
      <c r="R34" s="225">
        <f t="shared" si="6"/>
        <v>0</v>
      </c>
      <c r="S34" s="38" t="str">
        <f t="shared" si="7"/>
        <v/>
      </c>
      <c r="T34" s="38" t="str">
        <f t="shared" si="8"/>
        <v/>
      </c>
      <c r="U34" s="38" t="str">
        <f t="shared" si="9"/>
        <v/>
      </c>
      <c r="V34" s="38" t="str">
        <f t="shared" si="10"/>
        <v/>
      </c>
      <c r="W34" s="30"/>
      <c r="X34" s="39">
        <f>COUNTIF(calculs_resultats_francais!P35:U35,1)</f>
        <v>0</v>
      </c>
      <c r="Y34" s="39">
        <f>COUNTIF(calculs_resultats_francais!P35:U35,2)</f>
        <v>0</v>
      </c>
      <c r="Z34" s="39">
        <f>COUNTIF(calculs_resultats_francais!P35:U35,9)</f>
        <v>0</v>
      </c>
      <c r="AA34" s="39">
        <f>COUNTIF(calculs_resultats_francais!P35:U35,0)</f>
        <v>0</v>
      </c>
      <c r="AB34" s="37" t="str">
        <f t="shared" si="11"/>
        <v/>
      </c>
      <c r="AC34" s="225">
        <f t="shared" si="12"/>
        <v>0</v>
      </c>
      <c r="AD34" s="38" t="str">
        <f t="shared" si="13"/>
        <v/>
      </c>
      <c r="AE34" s="38" t="str">
        <f t="shared" si="14"/>
        <v/>
      </c>
      <c r="AF34" s="38" t="str">
        <f t="shared" si="15"/>
        <v/>
      </c>
      <c r="AG34" s="38" t="str">
        <f t="shared" si="16"/>
        <v/>
      </c>
      <c r="AH34" s="30"/>
    </row>
    <row r="35" spans="1:34" ht="13.5" thickBot="1">
      <c r="A35" s="30"/>
      <c r="B35" s="39">
        <f>COUNTIF(calculs_resultats_francais!B36:J36,1)</f>
        <v>0</v>
      </c>
      <c r="C35" s="39">
        <f>COUNTIF(calculs_resultats_francais!B36:J36,2)</f>
        <v>0</v>
      </c>
      <c r="D35" s="39">
        <f>COUNTIF(calculs_resultats_francais!B36:J36,9)</f>
        <v>0</v>
      </c>
      <c r="E35" s="226">
        <f>COUNTIF(calculs_resultats_francais!B36:J36,0)</f>
        <v>0</v>
      </c>
      <c r="F35" s="37" t="str">
        <f t="shared" si="0"/>
        <v/>
      </c>
      <c r="G35" s="225">
        <f t="shared" si="2"/>
        <v>0</v>
      </c>
      <c r="H35" s="38" t="str">
        <f t="shared" si="17"/>
        <v/>
      </c>
      <c r="I35" s="38" t="str">
        <f t="shared" si="1"/>
        <v/>
      </c>
      <c r="J35" s="38" t="str">
        <f t="shared" si="3"/>
        <v/>
      </c>
      <c r="K35" s="38" t="str">
        <f t="shared" si="4"/>
        <v/>
      </c>
      <c r="L35" s="38"/>
      <c r="M35" s="39">
        <f>COUNTIF(calculs_resultats_francais!K36:O36,1)</f>
        <v>0</v>
      </c>
      <c r="N35" s="39">
        <f>COUNTIF(calculs_resultats_francais!K36:O36,2)</f>
        <v>0</v>
      </c>
      <c r="O35" s="39">
        <f>COUNTIF(calculs_resultats_francais!K36:O36,9)</f>
        <v>0</v>
      </c>
      <c r="P35" s="225">
        <f>COUNTIF(calculs_resultats_francais!K36:O36,0)</f>
        <v>0</v>
      </c>
      <c r="Q35" s="37" t="str">
        <f t="shared" si="5"/>
        <v/>
      </c>
      <c r="R35" s="225">
        <f t="shared" si="6"/>
        <v>0</v>
      </c>
      <c r="S35" s="38" t="str">
        <f t="shared" si="7"/>
        <v/>
      </c>
      <c r="T35" s="38" t="str">
        <f t="shared" si="8"/>
        <v/>
      </c>
      <c r="U35" s="38" t="str">
        <f t="shared" si="9"/>
        <v/>
      </c>
      <c r="V35" s="38" t="str">
        <f t="shared" si="10"/>
        <v/>
      </c>
      <c r="W35" s="30"/>
      <c r="X35" s="39">
        <f>COUNTIF(calculs_resultats_francais!P36:U36,1)</f>
        <v>0</v>
      </c>
      <c r="Y35" s="39">
        <f>COUNTIF(calculs_resultats_francais!P36:U36,2)</f>
        <v>0</v>
      </c>
      <c r="Z35" s="39">
        <f>COUNTIF(calculs_resultats_francais!P36:U36,9)</f>
        <v>0</v>
      </c>
      <c r="AA35" s="39">
        <f>COUNTIF(calculs_resultats_francais!P36:U36,0)</f>
        <v>0</v>
      </c>
      <c r="AB35" s="37" t="str">
        <f t="shared" si="11"/>
        <v/>
      </c>
      <c r="AC35" s="225">
        <f t="shared" si="12"/>
        <v>0</v>
      </c>
      <c r="AD35" s="38" t="str">
        <f t="shared" si="13"/>
        <v/>
      </c>
      <c r="AE35" s="38" t="str">
        <f t="shared" si="14"/>
        <v/>
      </c>
      <c r="AF35" s="38" t="str">
        <f t="shared" si="15"/>
        <v/>
      </c>
      <c r="AG35" s="38" t="str">
        <f t="shared" si="16"/>
        <v/>
      </c>
      <c r="AH35" s="30"/>
    </row>
    <row r="36" spans="1:34" ht="13.5" thickBot="1">
      <c r="A36" s="30"/>
      <c r="B36" s="39">
        <f>COUNTIF(calculs_resultats_francais!B37:J37,1)</f>
        <v>0</v>
      </c>
      <c r="C36" s="39">
        <f>COUNTIF(calculs_resultats_francais!B37:J37,2)</f>
        <v>0</v>
      </c>
      <c r="D36" s="39">
        <f>COUNTIF(calculs_resultats_francais!B37:J37,9)</f>
        <v>0</v>
      </c>
      <c r="E36" s="226">
        <f>COUNTIF(calculs_resultats_francais!B37:J37,0)</f>
        <v>0</v>
      </c>
      <c r="F36" s="37" t="str">
        <f t="shared" si="0"/>
        <v/>
      </c>
      <c r="G36" s="225">
        <f t="shared" si="2"/>
        <v>0</v>
      </c>
      <c r="H36" s="38" t="str">
        <f t="shared" si="17"/>
        <v/>
      </c>
      <c r="I36" s="38" t="str">
        <f t="shared" si="1"/>
        <v/>
      </c>
      <c r="J36" s="38" t="str">
        <f t="shared" si="3"/>
        <v/>
      </c>
      <c r="K36" s="38" t="str">
        <f t="shared" si="4"/>
        <v/>
      </c>
      <c r="L36" s="38"/>
      <c r="M36" s="39">
        <f>COUNTIF(calculs_resultats_francais!K37:O37,1)</f>
        <v>0</v>
      </c>
      <c r="N36" s="39">
        <f>COUNTIF(calculs_resultats_francais!K37:O37,2)</f>
        <v>0</v>
      </c>
      <c r="O36" s="39">
        <f>COUNTIF(calculs_resultats_francais!K37:O37,9)</f>
        <v>0</v>
      </c>
      <c r="P36" s="225">
        <f>COUNTIF(calculs_resultats_francais!K37:O37,0)</f>
        <v>0</v>
      </c>
      <c r="Q36" s="37" t="str">
        <f t="shared" si="5"/>
        <v/>
      </c>
      <c r="R36" s="225">
        <f t="shared" si="6"/>
        <v>0</v>
      </c>
      <c r="S36" s="38" t="str">
        <f t="shared" si="7"/>
        <v/>
      </c>
      <c r="T36" s="38" t="str">
        <f t="shared" si="8"/>
        <v/>
      </c>
      <c r="U36" s="38" t="str">
        <f t="shared" si="9"/>
        <v/>
      </c>
      <c r="V36" s="38" t="str">
        <f t="shared" si="10"/>
        <v/>
      </c>
      <c r="W36" s="30"/>
      <c r="X36" s="39">
        <f>COUNTIF(calculs_resultats_francais!P37:U37,1)</f>
        <v>0</v>
      </c>
      <c r="Y36" s="39">
        <f>COUNTIF(calculs_resultats_francais!P37:U37,2)</f>
        <v>0</v>
      </c>
      <c r="Z36" s="39">
        <f>COUNTIF(calculs_resultats_francais!P37:U37,9)</f>
        <v>0</v>
      </c>
      <c r="AA36" s="39">
        <f>COUNTIF(calculs_resultats_francais!P37:U37,0)</f>
        <v>0</v>
      </c>
      <c r="AB36" s="37" t="str">
        <f t="shared" si="11"/>
        <v/>
      </c>
      <c r="AC36" s="225">
        <f t="shared" si="12"/>
        <v>0</v>
      </c>
      <c r="AD36" s="38" t="str">
        <f t="shared" si="13"/>
        <v/>
      </c>
      <c r="AE36" s="38" t="str">
        <f t="shared" si="14"/>
        <v/>
      </c>
      <c r="AF36" s="38" t="str">
        <f t="shared" si="15"/>
        <v/>
      </c>
      <c r="AG36" s="38" t="str">
        <f t="shared" si="16"/>
        <v/>
      </c>
      <c r="AH36" s="30"/>
    </row>
    <row r="37" spans="1:34" ht="13.5" thickBot="1">
      <c r="A37" s="30"/>
      <c r="B37" s="39">
        <f>COUNTIF(calculs_resultats_francais!B38:J38,1)</f>
        <v>0</v>
      </c>
      <c r="C37" s="39">
        <f>COUNTIF(calculs_resultats_francais!B38:J38,2)</f>
        <v>0</v>
      </c>
      <c r="D37" s="39">
        <f>COUNTIF(calculs_resultats_francais!B38:J38,9)</f>
        <v>0</v>
      </c>
      <c r="E37" s="226">
        <f>COUNTIF(calculs_resultats_francais!B38:J38,0)</f>
        <v>0</v>
      </c>
      <c r="F37" s="37" t="str">
        <f t="shared" si="0"/>
        <v/>
      </c>
      <c r="G37" s="225">
        <f t="shared" si="2"/>
        <v>0</v>
      </c>
      <c r="H37" s="38" t="str">
        <f t="shared" si="17"/>
        <v/>
      </c>
      <c r="I37" s="38" t="str">
        <f t="shared" si="1"/>
        <v/>
      </c>
      <c r="J37" s="38" t="str">
        <f t="shared" si="3"/>
        <v/>
      </c>
      <c r="K37" s="38" t="str">
        <f t="shared" si="4"/>
        <v/>
      </c>
      <c r="L37" s="38"/>
      <c r="M37" s="39">
        <f>COUNTIF(calculs_resultats_francais!K38:O38,1)</f>
        <v>0</v>
      </c>
      <c r="N37" s="39">
        <f>COUNTIF(calculs_resultats_francais!K38:O38,2)</f>
        <v>0</v>
      </c>
      <c r="O37" s="39">
        <f>COUNTIF(calculs_resultats_francais!K38:O38,9)</f>
        <v>0</v>
      </c>
      <c r="P37" s="225">
        <f>COUNTIF(calculs_resultats_francais!K38:O38,0)</f>
        <v>0</v>
      </c>
      <c r="Q37" s="37" t="str">
        <f t="shared" si="5"/>
        <v/>
      </c>
      <c r="R37" s="225">
        <f t="shared" si="6"/>
        <v>0</v>
      </c>
      <c r="S37" s="38" t="str">
        <f t="shared" si="7"/>
        <v/>
      </c>
      <c r="T37" s="38" t="str">
        <f t="shared" si="8"/>
        <v/>
      </c>
      <c r="U37" s="38" t="str">
        <f t="shared" si="9"/>
        <v/>
      </c>
      <c r="V37" s="38" t="str">
        <f t="shared" si="10"/>
        <v/>
      </c>
      <c r="W37" s="30"/>
      <c r="X37" s="39">
        <f>COUNTIF(calculs_resultats_francais!P38:U38,1)</f>
        <v>0</v>
      </c>
      <c r="Y37" s="39">
        <f>COUNTIF(calculs_resultats_francais!P38:U38,2)</f>
        <v>0</v>
      </c>
      <c r="Z37" s="39">
        <f>COUNTIF(calculs_resultats_francais!P38:U38,9)</f>
        <v>0</v>
      </c>
      <c r="AA37" s="39">
        <f>COUNTIF(calculs_resultats_francais!P38:U38,0)</f>
        <v>0</v>
      </c>
      <c r="AB37" s="37" t="str">
        <f t="shared" si="11"/>
        <v/>
      </c>
      <c r="AC37" s="225">
        <f t="shared" si="12"/>
        <v>0</v>
      </c>
      <c r="AD37" s="38" t="str">
        <f t="shared" si="13"/>
        <v/>
      </c>
      <c r="AE37" s="38" t="str">
        <f t="shared" si="14"/>
        <v/>
      </c>
      <c r="AF37" s="38" t="str">
        <f t="shared" si="15"/>
        <v/>
      </c>
      <c r="AG37" s="38" t="str">
        <f t="shared" si="16"/>
        <v/>
      </c>
      <c r="AH37" s="30"/>
    </row>
    <row r="38" spans="1:34" ht="13.5" thickBot="1">
      <c r="A38" s="30"/>
      <c r="B38" s="39">
        <f>COUNTIF(calculs_resultats_francais!B39:J39,1)</f>
        <v>0</v>
      </c>
      <c r="C38" s="39">
        <f>COUNTIF(calculs_resultats_francais!B39:J39,2)</f>
        <v>0</v>
      </c>
      <c r="D38" s="39">
        <f>COUNTIF(calculs_resultats_francais!B39:J39,9)</f>
        <v>0</v>
      </c>
      <c r="E38" s="226">
        <f>COUNTIF(calculs_resultats_francais!B39:J39,0)</f>
        <v>0</v>
      </c>
      <c r="F38" s="37" t="str">
        <f t="shared" si="0"/>
        <v/>
      </c>
      <c r="G38" s="225">
        <f t="shared" si="2"/>
        <v>0</v>
      </c>
      <c r="H38" s="38" t="str">
        <f t="shared" si="17"/>
        <v/>
      </c>
      <c r="I38" s="38" t="str">
        <f t="shared" si="1"/>
        <v/>
      </c>
      <c r="J38" s="38" t="str">
        <f t="shared" si="3"/>
        <v/>
      </c>
      <c r="K38" s="38" t="str">
        <f t="shared" si="4"/>
        <v/>
      </c>
      <c r="L38" s="38"/>
      <c r="M38" s="39">
        <f>COUNTIF(calculs_resultats_francais!K39:O39,1)</f>
        <v>0</v>
      </c>
      <c r="N38" s="39">
        <f>COUNTIF(calculs_resultats_francais!K39:O39,2)</f>
        <v>0</v>
      </c>
      <c r="O38" s="39">
        <f>COUNTIF(calculs_resultats_francais!K39:O39,9)</f>
        <v>0</v>
      </c>
      <c r="P38" s="225">
        <f>COUNTIF(calculs_resultats_francais!K39:O39,0)</f>
        <v>0</v>
      </c>
      <c r="Q38" s="37" t="str">
        <f t="shared" si="5"/>
        <v/>
      </c>
      <c r="R38" s="225">
        <f t="shared" si="6"/>
        <v>0</v>
      </c>
      <c r="S38" s="38" t="str">
        <f t="shared" si="7"/>
        <v/>
      </c>
      <c r="T38" s="38" t="str">
        <f t="shared" si="8"/>
        <v/>
      </c>
      <c r="U38" s="38" t="str">
        <f t="shared" si="9"/>
        <v/>
      </c>
      <c r="V38" s="38" t="str">
        <f t="shared" si="10"/>
        <v/>
      </c>
      <c r="W38" s="30"/>
      <c r="X38" s="39">
        <f>COUNTIF(calculs_resultats_francais!P39:U39,1)</f>
        <v>0</v>
      </c>
      <c r="Y38" s="39">
        <f>COUNTIF(calculs_resultats_francais!P39:U39,2)</f>
        <v>0</v>
      </c>
      <c r="Z38" s="39">
        <f>COUNTIF(calculs_resultats_francais!P39:U39,9)</f>
        <v>0</v>
      </c>
      <c r="AA38" s="39">
        <f>COUNTIF(calculs_resultats_francais!P39:U39,0)</f>
        <v>0</v>
      </c>
      <c r="AB38" s="37" t="str">
        <f t="shared" si="11"/>
        <v/>
      </c>
      <c r="AC38" s="225">
        <f t="shared" si="12"/>
        <v>0</v>
      </c>
      <c r="AD38" s="38" t="str">
        <f t="shared" si="13"/>
        <v/>
      </c>
      <c r="AE38" s="38" t="str">
        <f t="shared" si="14"/>
        <v/>
      </c>
      <c r="AF38" s="38" t="str">
        <f t="shared" si="15"/>
        <v/>
      </c>
      <c r="AG38" s="38" t="str">
        <f t="shared" si="16"/>
        <v/>
      </c>
      <c r="AH38" s="30"/>
    </row>
    <row r="39" spans="1:34" ht="13.5" thickBot="1">
      <c r="A39" s="30"/>
      <c r="B39" s="39">
        <f>COUNTIF(calculs_resultats_francais!B40:J40,1)</f>
        <v>0</v>
      </c>
      <c r="C39" s="39">
        <f>COUNTIF(calculs_resultats_francais!B40:J40,2)</f>
        <v>0</v>
      </c>
      <c r="D39" s="39">
        <f>COUNTIF(calculs_resultats_francais!B40:J40,9)</f>
        <v>0</v>
      </c>
      <c r="E39" s="226">
        <f>COUNTIF(calculs_resultats_francais!B40:J40,0)</f>
        <v>0</v>
      </c>
      <c r="F39" s="37" t="str">
        <f t="shared" si="0"/>
        <v/>
      </c>
      <c r="G39" s="225">
        <f t="shared" si="2"/>
        <v>0</v>
      </c>
      <c r="H39" s="38" t="str">
        <f t="shared" si="17"/>
        <v/>
      </c>
      <c r="I39" s="38" t="str">
        <f t="shared" si="1"/>
        <v/>
      </c>
      <c r="J39" s="38" t="str">
        <f t="shared" si="3"/>
        <v/>
      </c>
      <c r="K39" s="38" t="str">
        <f t="shared" si="4"/>
        <v/>
      </c>
      <c r="L39" s="38"/>
      <c r="M39" s="39">
        <f>COUNTIF(calculs_resultats_francais!K40:O40,1)</f>
        <v>0</v>
      </c>
      <c r="N39" s="39">
        <f>COUNTIF(calculs_resultats_francais!K40:O40,2)</f>
        <v>0</v>
      </c>
      <c r="O39" s="39">
        <f>COUNTIF(calculs_resultats_francais!K40:O40,9)</f>
        <v>0</v>
      </c>
      <c r="P39" s="225">
        <f>COUNTIF(calculs_resultats_francais!K40:O40,0)</f>
        <v>0</v>
      </c>
      <c r="Q39" s="37" t="str">
        <f t="shared" si="5"/>
        <v/>
      </c>
      <c r="R39" s="225">
        <f t="shared" si="6"/>
        <v>0</v>
      </c>
      <c r="S39" s="38" t="str">
        <f t="shared" si="7"/>
        <v/>
      </c>
      <c r="T39" s="38" t="str">
        <f t="shared" si="8"/>
        <v/>
      </c>
      <c r="U39" s="38" t="str">
        <f t="shared" si="9"/>
        <v/>
      </c>
      <c r="V39" s="38" t="str">
        <f t="shared" si="10"/>
        <v/>
      </c>
      <c r="W39" s="30"/>
      <c r="X39" s="39">
        <f>COUNTIF(calculs_resultats_francais!P40:U40,1)</f>
        <v>0</v>
      </c>
      <c r="Y39" s="39">
        <f>COUNTIF(calculs_resultats_francais!P40:U40,2)</f>
        <v>0</v>
      </c>
      <c r="Z39" s="39">
        <f>COUNTIF(calculs_resultats_francais!P40:U40,9)</f>
        <v>0</v>
      </c>
      <c r="AA39" s="39">
        <f>COUNTIF(calculs_resultats_francais!P40:U40,0)</f>
        <v>0</v>
      </c>
      <c r="AB39" s="37" t="str">
        <f t="shared" si="11"/>
        <v/>
      </c>
      <c r="AC39" s="225">
        <f t="shared" si="12"/>
        <v>0</v>
      </c>
      <c r="AD39" s="38" t="str">
        <f t="shared" si="13"/>
        <v/>
      </c>
      <c r="AE39" s="38" t="str">
        <f t="shared" si="14"/>
        <v/>
      </c>
      <c r="AF39" s="38" t="str">
        <f t="shared" si="15"/>
        <v/>
      </c>
      <c r="AG39" s="38" t="str">
        <f t="shared" si="16"/>
        <v/>
      </c>
      <c r="AH39" s="30"/>
    </row>
    <row r="40" spans="1:34" ht="13.5" thickBot="1">
      <c r="A40" s="30"/>
      <c r="B40" s="39">
        <f>COUNTIF(calculs_resultats_francais!B41:J41,1)</f>
        <v>0</v>
      </c>
      <c r="C40" s="39">
        <f>COUNTIF(calculs_resultats_francais!B41:J41,2)</f>
        <v>0</v>
      </c>
      <c r="D40" s="39">
        <f>COUNTIF(calculs_resultats_francais!B41:J41,9)</f>
        <v>0</v>
      </c>
      <c r="E40" s="226">
        <f>COUNTIF(calculs_resultats_francais!B41:J41,0)</f>
        <v>0</v>
      </c>
      <c r="F40" s="37" t="str">
        <f t="shared" si="0"/>
        <v/>
      </c>
      <c r="G40" s="225">
        <f t="shared" si="2"/>
        <v>0</v>
      </c>
      <c r="H40" s="38" t="str">
        <f t="shared" si="17"/>
        <v/>
      </c>
      <c r="I40" s="38" t="str">
        <f t="shared" si="1"/>
        <v/>
      </c>
      <c r="J40" s="38" t="str">
        <f t="shared" si="3"/>
        <v/>
      </c>
      <c r="K40" s="38" t="str">
        <f t="shared" si="4"/>
        <v/>
      </c>
      <c r="L40" s="38"/>
      <c r="M40" s="39">
        <f>COUNTIF(calculs_resultats_francais!K41:O41,1)</f>
        <v>0</v>
      </c>
      <c r="N40" s="39">
        <f>COUNTIF(calculs_resultats_francais!K41:O41,2)</f>
        <v>0</v>
      </c>
      <c r="O40" s="39">
        <f>COUNTIF(calculs_resultats_francais!K41:O41,9)</f>
        <v>0</v>
      </c>
      <c r="P40" s="225">
        <f>COUNTIF(calculs_resultats_francais!K41:O41,0)</f>
        <v>0</v>
      </c>
      <c r="Q40" s="37" t="str">
        <f t="shared" si="5"/>
        <v/>
      </c>
      <c r="R40" s="225">
        <f t="shared" si="6"/>
        <v>0</v>
      </c>
      <c r="S40" s="38" t="str">
        <f t="shared" si="7"/>
        <v/>
      </c>
      <c r="T40" s="38" t="str">
        <f t="shared" si="8"/>
        <v/>
      </c>
      <c r="U40" s="38" t="str">
        <f t="shared" si="9"/>
        <v/>
      </c>
      <c r="V40" s="38" t="str">
        <f t="shared" si="10"/>
        <v/>
      </c>
      <c r="W40" s="30"/>
      <c r="X40" s="39">
        <f>COUNTIF(calculs_resultats_francais!P41:U41,1)</f>
        <v>0</v>
      </c>
      <c r="Y40" s="39">
        <f>COUNTIF(calculs_resultats_francais!P41:U41,2)</f>
        <v>0</v>
      </c>
      <c r="Z40" s="39">
        <f>COUNTIF(calculs_resultats_francais!P41:U41,9)</f>
        <v>0</v>
      </c>
      <c r="AA40" s="39">
        <f>COUNTIF(calculs_resultats_francais!P41:U41,0)</f>
        <v>0</v>
      </c>
      <c r="AB40" s="37" t="str">
        <f t="shared" si="11"/>
        <v/>
      </c>
      <c r="AC40" s="225">
        <f t="shared" si="12"/>
        <v>0</v>
      </c>
      <c r="AD40" s="38" t="str">
        <f t="shared" si="13"/>
        <v/>
      </c>
      <c r="AE40" s="38" t="str">
        <f t="shared" si="14"/>
        <v/>
      </c>
      <c r="AF40" s="38" t="str">
        <f t="shared" si="15"/>
        <v/>
      </c>
      <c r="AG40" s="38" t="str">
        <f t="shared" si="16"/>
        <v/>
      </c>
      <c r="AH40" s="30"/>
    </row>
    <row r="41" spans="1:34" ht="13.5" thickBot="1">
      <c r="A41" s="30"/>
      <c r="B41" s="39">
        <f>COUNTIF(calculs_resultats_francais!B42:J42,1)</f>
        <v>0</v>
      </c>
      <c r="C41" s="39">
        <f>COUNTIF(calculs_resultats_francais!B42:J42,2)</f>
        <v>0</v>
      </c>
      <c r="D41" s="39">
        <f>COUNTIF(calculs_resultats_francais!B42:J42,9)</f>
        <v>0</v>
      </c>
      <c r="E41" s="226">
        <f>COUNTIF(calculs_resultats_francais!B42:J42,0)</f>
        <v>0</v>
      </c>
      <c r="F41" s="37" t="str">
        <f t="shared" si="0"/>
        <v/>
      </c>
      <c r="G41" s="225">
        <f t="shared" si="2"/>
        <v>0</v>
      </c>
      <c r="H41" s="38" t="str">
        <f t="shared" si="17"/>
        <v/>
      </c>
      <c r="I41" s="38" t="str">
        <f t="shared" si="1"/>
        <v/>
      </c>
      <c r="J41" s="38" t="str">
        <f t="shared" si="3"/>
        <v/>
      </c>
      <c r="K41" s="38" t="str">
        <f t="shared" si="4"/>
        <v/>
      </c>
      <c r="L41" s="38"/>
      <c r="M41" s="39">
        <f>COUNTIF(calculs_resultats_francais!K42:O42,1)</f>
        <v>0</v>
      </c>
      <c r="N41" s="39">
        <f>COUNTIF(calculs_resultats_francais!K42:O42,2)</f>
        <v>0</v>
      </c>
      <c r="O41" s="39">
        <f>COUNTIF(calculs_resultats_francais!K42:O42,9)</f>
        <v>0</v>
      </c>
      <c r="P41" s="225">
        <f>COUNTIF(calculs_resultats_francais!K42:O42,0)</f>
        <v>0</v>
      </c>
      <c r="Q41" s="37" t="str">
        <f t="shared" si="5"/>
        <v/>
      </c>
      <c r="R41" s="225">
        <f t="shared" si="6"/>
        <v>0</v>
      </c>
      <c r="S41" s="38" t="str">
        <f t="shared" si="7"/>
        <v/>
      </c>
      <c r="T41" s="38" t="str">
        <f t="shared" si="8"/>
        <v/>
      </c>
      <c r="U41" s="38" t="str">
        <f t="shared" si="9"/>
        <v/>
      </c>
      <c r="V41" s="38" t="str">
        <f t="shared" si="10"/>
        <v/>
      </c>
      <c r="W41" s="30"/>
      <c r="X41" s="39">
        <f>COUNTIF(calculs_resultats_francais!P42:U42,1)</f>
        <v>0</v>
      </c>
      <c r="Y41" s="39">
        <f>COUNTIF(calculs_resultats_francais!P42:U42,2)</f>
        <v>0</v>
      </c>
      <c r="Z41" s="39">
        <f>COUNTIF(calculs_resultats_francais!P42:U42,9)</f>
        <v>0</v>
      </c>
      <c r="AA41" s="39">
        <f>COUNTIF(calculs_resultats_francais!P42:U42,0)</f>
        <v>0</v>
      </c>
      <c r="AB41" s="37" t="str">
        <f t="shared" si="11"/>
        <v/>
      </c>
      <c r="AC41" s="225">
        <f t="shared" si="12"/>
        <v>0</v>
      </c>
      <c r="AD41" s="38" t="str">
        <f t="shared" si="13"/>
        <v/>
      </c>
      <c r="AE41" s="38" t="str">
        <f t="shared" si="14"/>
        <v/>
      </c>
      <c r="AF41" s="38" t="str">
        <f t="shared" si="15"/>
        <v/>
      </c>
      <c r="AG41" s="38" t="str">
        <f t="shared" si="16"/>
        <v/>
      </c>
      <c r="AH41" s="30"/>
    </row>
    <row r="42" spans="1:34" ht="13.5" thickBot="1">
      <c r="A42" s="30"/>
      <c r="B42" s="39">
        <f>COUNTIF(calculs_resultats_francais!B43:J43,1)</f>
        <v>0</v>
      </c>
      <c r="C42" s="39">
        <f>COUNTIF(calculs_resultats_francais!B43:J43,2)</f>
        <v>0</v>
      </c>
      <c r="D42" s="39">
        <f>COUNTIF(calculs_resultats_francais!B43:J43,9)</f>
        <v>0</v>
      </c>
      <c r="E42" s="226">
        <f>COUNTIF(calculs_resultats_francais!B43:J43,0)</f>
        <v>0</v>
      </c>
      <c r="F42" s="37" t="str">
        <f t="shared" si="0"/>
        <v/>
      </c>
      <c r="G42" s="225">
        <f t="shared" si="2"/>
        <v>0</v>
      </c>
      <c r="H42" s="38" t="str">
        <f t="shared" si="17"/>
        <v/>
      </c>
      <c r="I42" s="38" t="str">
        <f t="shared" si="1"/>
        <v/>
      </c>
      <c r="J42" s="38" t="str">
        <f t="shared" si="3"/>
        <v/>
      </c>
      <c r="K42" s="38" t="str">
        <f t="shared" si="4"/>
        <v/>
      </c>
      <c r="L42" s="38"/>
      <c r="M42" s="39">
        <f>COUNTIF(calculs_resultats_francais!K43:O43,1)</f>
        <v>0</v>
      </c>
      <c r="N42" s="39">
        <f>COUNTIF(calculs_resultats_francais!K43:O43,2)</f>
        <v>0</v>
      </c>
      <c r="O42" s="39">
        <f>COUNTIF(calculs_resultats_francais!K43:O43,9)</f>
        <v>0</v>
      </c>
      <c r="P42" s="225">
        <f>COUNTIF(calculs_resultats_francais!K43:O43,0)</f>
        <v>0</v>
      </c>
      <c r="Q42" s="37" t="str">
        <f t="shared" si="5"/>
        <v/>
      </c>
      <c r="R42" s="225">
        <f t="shared" si="6"/>
        <v>0</v>
      </c>
      <c r="S42" s="38" t="str">
        <f t="shared" si="7"/>
        <v/>
      </c>
      <c r="T42" s="38" t="str">
        <f t="shared" si="8"/>
        <v/>
      </c>
      <c r="U42" s="38" t="str">
        <f t="shared" si="9"/>
        <v/>
      </c>
      <c r="V42" s="38" t="str">
        <f t="shared" si="10"/>
        <v/>
      </c>
      <c r="W42" s="30"/>
      <c r="X42" s="39">
        <f>COUNTIF(calculs_resultats_francais!P43:U43,1)</f>
        <v>0</v>
      </c>
      <c r="Y42" s="39">
        <f>COUNTIF(calculs_resultats_francais!P43:U43,2)</f>
        <v>0</v>
      </c>
      <c r="Z42" s="39">
        <f>COUNTIF(calculs_resultats_francais!P43:U43,9)</f>
        <v>0</v>
      </c>
      <c r="AA42" s="39">
        <f>COUNTIF(calculs_resultats_francais!P43:U43,0)</f>
        <v>0</v>
      </c>
      <c r="AB42" s="37" t="str">
        <f t="shared" si="11"/>
        <v/>
      </c>
      <c r="AC42" s="225">
        <f t="shared" si="12"/>
        <v>0</v>
      </c>
      <c r="AD42" s="38" t="str">
        <f t="shared" si="13"/>
        <v/>
      </c>
      <c r="AE42" s="38" t="str">
        <f t="shared" si="14"/>
        <v/>
      </c>
      <c r="AF42" s="38" t="str">
        <f t="shared" si="15"/>
        <v/>
      </c>
      <c r="AG42" s="38" t="str">
        <f t="shared" si="16"/>
        <v/>
      </c>
      <c r="AH42" s="30"/>
    </row>
    <row r="43" spans="1:34" ht="13.5" thickBot="1">
      <c r="A43" s="30"/>
      <c r="B43" s="39">
        <f>COUNTIF(calculs_resultats_francais!B44:J44,1)</f>
        <v>0</v>
      </c>
      <c r="C43" s="39">
        <f>COUNTIF(calculs_resultats_francais!B44:J44,2)</f>
        <v>0</v>
      </c>
      <c r="D43" s="39">
        <f>COUNTIF(calculs_resultats_francais!B44:J44,9)</f>
        <v>0</v>
      </c>
      <c r="E43" s="226">
        <f>COUNTIF(calculs_resultats_francais!B44:J44,0)</f>
        <v>0</v>
      </c>
      <c r="F43" s="37" t="str">
        <f t="shared" si="0"/>
        <v/>
      </c>
      <c r="G43" s="225">
        <f t="shared" si="2"/>
        <v>0</v>
      </c>
      <c r="H43" s="38" t="str">
        <f t="shared" si="17"/>
        <v/>
      </c>
      <c r="I43" s="38" t="str">
        <f t="shared" si="1"/>
        <v/>
      </c>
      <c r="J43" s="38" t="str">
        <f t="shared" si="3"/>
        <v/>
      </c>
      <c r="K43" s="38" t="str">
        <f t="shared" si="4"/>
        <v/>
      </c>
      <c r="L43" s="38"/>
      <c r="M43" s="39">
        <f>COUNTIF(calculs_resultats_francais!K44:O44,1)</f>
        <v>0</v>
      </c>
      <c r="N43" s="39">
        <f>COUNTIF(calculs_resultats_francais!K44:O44,2)</f>
        <v>0</v>
      </c>
      <c r="O43" s="39">
        <f>COUNTIF(calculs_resultats_francais!K44:O44,9)</f>
        <v>0</v>
      </c>
      <c r="P43" s="225">
        <f>COUNTIF(calculs_resultats_francais!K44:O44,0)</f>
        <v>0</v>
      </c>
      <c r="Q43" s="37" t="str">
        <f t="shared" si="5"/>
        <v/>
      </c>
      <c r="R43" s="225">
        <f t="shared" si="6"/>
        <v>0</v>
      </c>
      <c r="S43" s="38" t="str">
        <f t="shared" si="7"/>
        <v/>
      </c>
      <c r="T43" s="38" t="str">
        <f t="shared" si="8"/>
        <v/>
      </c>
      <c r="U43" s="38" t="str">
        <f t="shared" si="9"/>
        <v/>
      </c>
      <c r="V43" s="38" t="str">
        <f t="shared" si="10"/>
        <v/>
      </c>
      <c r="W43" s="30"/>
      <c r="X43" s="39">
        <f>COUNTIF(calculs_resultats_francais!P44:U44,1)</f>
        <v>0</v>
      </c>
      <c r="Y43" s="39">
        <f>COUNTIF(calculs_resultats_francais!P44:U44,2)</f>
        <v>0</v>
      </c>
      <c r="Z43" s="39">
        <f>COUNTIF(calculs_resultats_francais!P44:U44,9)</f>
        <v>0</v>
      </c>
      <c r="AA43" s="39">
        <f>COUNTIF(calculs_resultats_francais!P44:U44,0)</f>
        <v>0</v>
      </c>
      <c r="AB43" s="37" t="str">
        <f t="shared" si="11"/>
        <v/>
      </c>
      <c r="AC43" s="225">
        <f t="shared" si="12"/>
        <v>0</v>
      </c>
      <c r="AD43" s="38" t="str">
        <f t="shared" si="13"/>
        <v/>
      </c>
      <c r="AE43" s="38" t="str">
        <f t="shared" si="14"/>
        <v/>
      </c>
      <c r="AF43" s="38" t="str">
        <f t="shared" si="15"/>
        <v/>
      </c>
      <c r="AG43" s="38" t="str">
        <f t="shared" si="16"/>
        <v/>
      </c>
      <c r="AH43" s="30"/>
    </row>
    <row r="44" spans="1:34" ht="13.5" thickBot="1">
      <c r="A44" s="30"/>
      <c r="B44" s="39">
        <f>COUNTIF(calculs_resultats_francais!B45:J45,1)</f>
        <v>0</v>
      </c>
      <c r="C44" s="39">
        <f>COUNTIF(calculs_resultats_francais!B45:J45,2)</f>
        <v>0</v>
      </c>
      <c r="D44" s="39">
        <f>COUNTIF(calculs_resultats_francais!B45:J45,9)</f>
        <v>0</v>
      </c>
      <c r="E44" s="226">
        <f>COUNTIF(calculs_resultats_francais!B45:J45,0)</f>
        <v>0</v>
      </c>
      <c r="F44" s="37" t="str">
        <f t="shared" si="0"/>
        <v/>
      </c>
      <c r="G44" s="225">
        <f t="shared" si="2"/>
        <v>0</v>
      </c>
      <c r="H44" s="38" t="str">
        <f t="shared" si="17"/>
        <v/>
      </c>
      <c r="I44" s="38" t="str">
        <f t="shared" si="1"/>
        <v/>
      </c>
      <c r="J44" s="38" t="str">
        <f t="shared" si="3"/>
        <v/>
      </c>
      <c r="K44" s="38" t="str">
        <f t="shared" si="4"/>
        <v/>
      </c>
      <c r="L44" s="38"/>
      <c r="M44" s="39">
        <f>COUNTIF(calculs_resultats_francais!K45:O45,1)</f>
        <v>0</v>
      </c>
      <c r="N44" s="39">
        <f>COUNTIF(calculs_resultats_francais!K45:O45,2)</f>
        <v>0</v>
      </c>
      <c r="O44" s="39">
        <f>COUNTIF(calculs_resultats_francais!K45:O45,9)</f>
        <v>0</v>
      </c>
      <c r="P44" s="225">
        <f>COUNTIF(calculs_resultats_francais!K45:O45,0)</f>
        <v>0</v>
      </c>
      <c r="Q44" s="37" t="str">
        <f t="shared" si="5"/>
        <v/>
      </c>
      <c r="R44" s="225">
        <f t="shared" si="6"/>
        <v>0</v>
      </c>
      <c r="S44" s="38" t="str">
        <f t="shared" si="7"/>
        <v/>
      </c>
      <c r="T44" s="38" t="str">
        <f t="shared" si="8"/>
        <v/>
      </c>
      <c r="U44" s="38" t="str">
        <f t="shared" si="9"/>
        <v/>
      </c>
      <c r="V44" s="38" t="str">
        <f t="shared" si="10"/>
        <v/>
      </c>
      <c r="W44" s="30"/>
      <c r="X44" s="39">
        <f>COUNTIF(calculs_resultats_francais!P45:U45,1)</f>
        <v>0</v>
      </c>
      <c r="Y44" s="39">
        <f>COUNTIF(calculs_resultats_francais!P45:U45,2)</f>
        <v>0</v>
      </c>
      <c r="Z44" s="39">
        <f>COUNTIF(calculs_resultats_francais!P45:U45,9)</f>
        <v>0</v>
      </c>
      <c r="AA44" s="39">
        <f>COUNTIF(calculs_resultats_francais!P45:U45,0)</f>
        <v>0</v>
      </c>
      <c r="AB44" s="37" t="str">
        <f t="shared" si="11"/>
        <v/>
      </c>
      <c r="AC44" s="225">
        <f t="shared" si="12"/>
        <v>0</v>
      </c>
      <c r="AD44" s="38" t="str">
        <f t="shared" si="13"/>
        <v/>
      </c>
      <c r="AE44" s="38" t="str">
        <f t="shared" si="14"/>
        <v/>
      </c>
      <c r="AF44" s="38" t="str">
        <f t="shared" si="15"/>
        <v/>
      </c>
      <c r="AG44" s="38" t="str">
        <f t="shared" si="16"/>
        <v/>
      </c>
      <c r="AH44" s="30"/>
    </row>
    <row r="45" spans="1:34" ht="13.5" thickBot="1">
      <c r="A45" s="30"/>
      <c r="B45" s="39">
        <f>COUNTIF(calculs_resultats_francais!B46:J46,1)</f>
        <v>0</v>
      </c>
      <c r="C45" s="39">
        <f>COUNTIF(calculs_resultats_francais!B46:J46,2)</f>
        <v>0</v>
      </c>
      <c r="D45" s="39">
        <f>COUNTIF(calculs_resultats_francais!B46:J46,9)</f>
        <v>0</v>
      </c>
      <c r="E45" s="226">
        <f>COUNTIF(calculs_resultats_francais!B46:J46,0)</f>
        <v>0</v>
      </c>
      <c r="F45" s="37" t="str">
        <f t="shared" si="0"/>
        <v/>
      </c>
      <c r="G45" s="225">
        <f t="shared" si="2"/>
        <v>0</v>
      </c>
      <c r="H45" s="38" t="str">
        <f t="shared" si="17"/>
        <v/>
      </c>
      <c r="I45" s="38" t="str">
        <f t="shared" si="1"/>
        <v/>
      </c>
      <c r="J45" s="38" t="str">
        <f t="shared" si="3"/>
        <v/>
      </c>
      <c r="K45" s="38" t="str">
        <f t="shared" si="4"/>
        <v/>
      </c>
      <c r="L45" s="38"/>
      <c r="M45" s="39">
        <f>COUNTIF(calculs_resultats_francais!K46:O46,1)</f>
        <v>0</v>
      </c>
      <c r="N45" s="39">
        <f>COUNTIF(calculs_resultats_francais!K46:O46,2)</f>
        <v>0</v>
      </c>
      <c r="O45" s="39">
        <f>COUNTIF(calculs_resultats_francais!K46:O46,9)</f>
        <v>0</v>
      </c>
      <c r="P45" s="225">
        <f>COUNTIF(calculs_resultats_francais!K46:O46,0)</f>
        <v>0</v>
      </c>
      <c r="Q45" s="37" t="str">
        <f t="shared" si="5"/>
        <v/>
      </c>
      <c r="R45" s="225">
        <f t="shared" si="6"/>
        <v>0</v>
      </c>
      <c r="S45" s="38" t="str">
        <f t="shared" si="7"/>
        <v/>
      </c>
      <c r="T45" s="38" t="str">
        <f t="shared" si="8"/>
        <v/>
      </c>
      <c r="U45" s="38" t="str">
        <f t="shared" si="9"/>
        <v/>
      </c>
      <c r="V45" s="38" t="str">
        <f t="shared" si="10"/>
        <v/>
      </c>
      <c r="W45" s="30"/>
      <c r="X45" s="39">
        <f>COUNTIF(calculs_resultats_francais!P46:U46,1)</f>
        <v>0</v>
      </c>
      <c r="Y45" s="39">
        <f>COUNTIF(calculs_resultats_francais!P46:U46,2)</f>
        <v>0</v>
      </c>
      <c r="Z45" s="39">
        <f>COUNTIF(calculs_resultats_francais!P46:U46,9)</f>
        <v>0</v>
      </c>
      <c r="AA45" s="39">
        <f>COUNTIF(calculs_resultats_francais!P46:U46,0)</f>
        <v>0</v>
      </c>
      <c r="AB45" s="37" t="str">
        <f t="shared" si="11"/>
        <v/>
      </c>
      <c r="AC45" s="225">
        <f t="shared" si="12"/>
        <v>0</v>
      </c>
      <c r="AD45" s="38" t="str">
        <f t="shared" si="13"/>
        <v/>
      </c>
      <c r="AE45" s="38" t="str">
        <f t="shared" si="14"/>
        <v/>
      </c>
      <c r="AF45" s="38" t="str">
        <f t="shared" si="15"/>
        <v/>
      </c>
      <c r="AG45" s="38" t="str">
        <f t="shared" si="16"/>
        <v/>
      </c>
      <c r="AH45" s="30"/>
    </row>
    <row r="46" spans="1:34" ht="13.5" thickBot="1">
      <c r="A46" s="30"/>
      <c r="B46" s="39">
        <f>COUNTIF(calculs_resultats_francais!B47:J47,1)</f>
        <v>0</v>
      </c>
      <c r="C46" s="39">
        <f>COUNTIF(calculs_resultats_francais!B47:J47,2)</f>
        <v>0</v>
      </c>
      <c r="D46" s="39">
        <f>COUNTIF(calculs_resultats_francais!B47:J47,9)</f>
        <v>0</v>
      </c>
      <c r="E46" s="226">
        <f>COUNTIF(calculs_resultats_francais!B47:J47,0)</f>
        <v>0</v>
      </c>
      <c r="F46" s="37" t="str">
        <f t="shared" si="0"/>
        <v/>
      </c>
      <c r="G46" s="225">
        <f t="shared" si="2"/>
        <v>0</v>
      </c>
      <c r="H46" s="38" t="str">
        <f t="shared" si="17"/>
        <v/>
      </c>
      <c r="I46" s="38" t="str">
        <f t="shared" si="1"/>
        <v/>
      </c>
      <c r="J46" s="38" t="str">
        <f t="shared" si="3"/>
        <v/>
      </c>
      <c r="K46" s="38" t="str">
        <f t="shared" si="4"/>
        <v/>
      </c>
      <c r="L46" s="38"/>
      <c r="M46" s="39">
        <f>COUNTIF(calculs_resultats_francais!K47:O47,1)</f>
        <v>0</v>
      </c>
      <c r="N46" s="39">
        <f>COUNTIF(calculs_resultats_francais!K47:O47,2)</f>
        <v>0</v>
      </c>
      <c r="O46" s="39">
        <f>COUNTIF(calculs_resultats_francais!K47:O47,9)</f>
        <v>0</v>
      </c>
      <c r="P46" s="225">
        <f>COUNTIF(calculs_resultats_francais!K47:O47,0)</f>
        <v>0</v>
      </c>
      <c r="Q46" s="37" t="str">
        <f t="shared" si="5"/>
        <v/>
      </c>
      <c r="R46" s="225">
        <f t="shared" si="6"/>
        <v>0</v>
      </c>
      <c r="S46" s="38" t="str">
        <f t="shared" si="7"/>
        <v/>
      </c>
      <c r="T46" s="38" t="str">
        <f t="shared" si="8"/>
        <v/>
      </c>
      <c r="U46" s="38" t="str">
        <f t="shared" si="9"/>
        <v/>
      </c>
      <c r="V46" s="38" t="str">
        <f t="shared" si="10"/>
        <v/>
      </c>
      <c r="W46" s="30"/>
      <c r="X46" s="39">
        <f>COUNTIF(calculs_resultats_francais!P47:U47,1)</f>
        <v>0</v>
      </c>
      <c r="Y46" s="39">
        <f>COUNTIF(calculs_resultats_francais!P47:U47,2)</f>
        <v>0</v>
      </c>
      <c r="Z46" s="39">
        <f>COUNTIF(calculs_resultats_francais!P47:U47,9)</f>
        <v>0</v>
      </c>
      <c r="AA46" s="39">
        <f>COUNTIF(calculs_resultats_francais!P47:U47,0)</f>
        <v>0</v>
      </c>
      <c r="AB46" s="37" t="str">
        <f t="shared" si="11"/>
        <v/>
      </c>
      <c r="AC46" s="225">
        <f t="shared" si="12"/>
        <v>0</v>
      </c>
      <c r="AD46" s="38" t="str">
        <f t="shared" si="13"/>
        <v/>
      </c>
      <c r="AE46" s="38" t="str">
        <f t="shared" si="14"/>
        <v/>
      </c>
      <c r="AF46" s="38" t="str">
        <f t="shared" si="15"/>
        <v/>
      </c>
      <c r="AG46" s="38" t="str">
        <f t="shared" si="16"/>
        <v/>
      </c>
      <c r="AH46" s="30"/>
    </row>
    <row r="47" spans="1:34" ht="13.5" thickBot="1">
      <c r="A47" s="30"/>
      <c r="B47" s="39">
        <f>COUNTIF(calculs_resultats_francais!B48:J48,1)</f>
        <v>0</v>
      </c>
      <c r="C47" s="39">
        <f>COUNTIF(calculs_resultats_francais!B48:J48,2)</f>
        <v>0</v>
      </c>
      <c r="D47" s="39">
        <f>COUNTIF(calculs_resultats_francais!B48:J48,9)</f>
        <v>0</v>
      </c>
      <c r="E47" s="226">
        <f>COUNTIF(calculs_resultats_francais!B48:J48,0)</f>
        <v>0</v>
      </c>
      <c r="F47" s="37" t="str">
        <f t="shared" si="0"/>
        <v/>
      </c>
      <c r="G47" s="225">
        <f t="shared" si="2"/>
        <v>0</v>
      </c>
      <c r="H47" s="38" t="str">
        <f t="shared" si="17"/>
        <v/>
      </c>
      <c r="I47" s="38" t="str">
        <f t="shared" si="1"/>
        <v/>
      </c>
      <c r="J47" s="38" t="str">
        <f t="shared" si="3"/>
        <v/>
      </c>
      <c r="K47" s="38" t="str">
        <f t="shared" si="4"/>
        <v/>
      </c>
      <c r="L47" s="38"/>
      <c r="M47" s="39">
        <f>COUNTIF(calculs_resultats_francais!K48:O48,1)</f>
        <v>0</v>
      </c>
      <c r="N47" s="39">
        <f>COUNTIF(calculs_resultats_francais!K48:O48,2)</f>
        <v>0</v>
      </c>
      <c r="O47" s="39">
        <f>COUNTIF(calculs_resultats_francais!K48:O48,9)</f>
        <v>0</v>
      </c>
      <c r="P47" s="225">
        <f>COUNTIF(calculs_resultats_francais!K48:O48,0)</f>
        <v>0</v>
      </c>
      <c r="Q47" s="37" t="str">
        <f t="shared" si="5"/>
        <v/>
      </c>
      <c r="R47" s="225">
        <f t="shared" si="6"/>
        <v>0</v>
      </c>
      <c r="S47" s="38" t="str">
        <f t="shared" si="7"/>
        <v/>
      </c>
      <c r="T47" s="38" t="str">
        <f t="shared" si="8"/>
        <v/>
      </c>
      <c r="U47" s="38" t="str">
        <f t="shared" si="9"/>
        <v/>
      </c>
      <c r="V47" s="38" t="str">
        <f t="shared" si="10"/>
        <v/>
      </c>
      <c r="W47" s="30"/>
      <c r="X47" s="39">
        <f>COUNTIF(calculs_resultats_francais!P48:U48,1)</f>
        <v>0</v>
      </c>
      <c r="Y47" s="39">
        <f>COUNTIF(calculs_resultats_francais!P48:U48,2)</f>
        <v>0</v>
      </c>
      <c r="Z47" s="39">
        <f>COUNTIF(calculs_resultats_francais!P48:U48,9)</f>
        <v>0</v>
      </c>
      <c r="AA47" s="39">
        <f>COUNTIF(calculs_resultats_francais!P48:U48,0)</f>
        <v>0</v>
      </c>
      <c r="AB47" s="37" t="str">
        <f t="shared" si="11"/>
        <v/>
      </c>
      <c r="AC47" s="225">
        <f t="shared" si="12"/>
        <v>0</v>
      </c>
      <c r="AD47" s="38" t="str">
        <f t="shared" si="13"/>
        <v/>
      </c>
      <c r="AE47" s="38" t="str">
        <f t="shared" si="14"/>
        <v/>
      </c>
      <c r="AF47" s="38" t="str">
        <f t="shared" si="15"/>
        <v/>
      </c>
      <c r="AG47" s="38" t="str">
        <f t="shared" si="16"/>
        <v/>
      </c>
      <c r="AH47" s="30"/>
    </row>
    <row r="48" spans="1:34" ht="13.5" thickBot="1">
      <c r="A48" s="30"/>
      <c r="B48" s="39">
        <f>COUNTIF(calculs_resultats_francais!B49:J49,1)</f>
        <v>0</v>
      </c>
      <c r="C48" s="39">
        <f>COUNTIF(calculs_resultats_francais!B49:J49,2)</f>
        <v>0</v>
      </c>
      <c r="D48" s="39">
        <f>COUNTIF(calculs_resultats_francais!B49:J49,9)</f>
        <v>0</v>
      </c>
      <c r="E48" s="226">
        <f>COUNTIF(calculs_resultats_francais!B49:J49,0)</f>
        <v>0</v>
      </c>
      <c r="F48" s="37" t="str">
        <f t="shared" si="0"/>
        <v/>
      </c>
      <c r="G48" s="225">
        <f t="shared" si="2"/>
        <v>0</v>
      </c>
      <c r="H48" s="38" t="str">
        <f t="shared" si="17"/>
        <v/>
      </c>
      <c r="I48" s="38" t="str">
        <f t="shared" si="1"/>
        <v/>
      </c>
      <c r="J48" s="38" t="str">
        <f t="shared" si="3"/>
        <v/>
      </c>
      <c r="K48" s="38" t="str">
        <f t="shared" si="4"/>
        <v/>
      </c>
      <c r="L48" s="38"/>
      <c r="M48" s="39">
        <f>COUNTIF(calculs_resultats_francais!K49:O49,1)</f>
        <v>0</v>
      </c>
      <c r="N48" s="39">
        <f>COUNTIF(calculs_resultats_francais!K49:O49,2)</f>
        <v>0</v>
      </c>
      <c r="O48" s="39">
        <f>COUNTIF(calculs_resultats_francais!K49:O49,9)</f>
        <v>0</v>
      </c>
      <c r="P48" s="225">
        <f>COUNTIF(calculs_resultats_francais!K49:O49,0)</f>
        <v>0</v>
      </c>
      <c r="Q48" s="37" t="str">
        <f t="shared" si="5"/>
        <v/>
      </c>
      <c r="R48" s="225">
        <f t="shared" si="6"/>
        <v>0</v>
      </c>
      <c r="S48" s="38" t="str">
        <f t="shared" si="7"/>
        <v/>
      </c>
      <c r="T48" s="38" t="str">
        <f t="shared" si="8"/>
        <v/>
      </c>
      <c r="U48" s="38" t="str">
        <f t="shared" si="9"/>
        <v/>
      </c>
      <c r="V48" s="38" t="str">
        <f t="shared" si="10"/>
        <v/>
      </c>
      <c r="W48" s="30"/>
      <c r="X48" s="39">
        <f>COUNTIF(calculs_resultats_francais!P49:U49,1)</f>
        <v>0</v>
      </c>
      <c r="Y48" s="39">
        <f>COUNTIF(calculs_resultats_francais!P49:U49,2)</f>
        <v>0</v>
      </c>
      <c r="Z48" s="39">
        <f>COUNTIF(calculs_resultats_francais!P49:U49,9)</f>
        <v>0</v>
      </c>
      <c r="AA48" s="39">
        <f>COUNTIF(calculs_resultats_francais!P49:U49,0)</f>
        <v>0</v>
      </c>
      <c r="AB48" s="37" t="str">
        <f t="shared" si="11"/>
        <v/>
      </c>
      <c r="AC48" s="225">
        <f t="shared" si="12"/>
        <v>0</v>
      </c>
      <c r="AD48" s="38" t="str">
        <f t="shared" si="13"/>
        <v/>
      </c>
      <c r="AE48" s="38" t="str">
        <f t="shared" si="14"/>
        <v/>
      </c>
      <c r="AF48" s="38" t="str">
        <f t="shared" si="15"/>
        <v/>
      </c>
      <c r="AG48" s="38" t="str">
        <f t="shared" si="16"/>
        <v/>
      </c>
      <c r="AH48" s="30"/>
    </row>
    <row r="49" spans="1:34" ht="13.5" thickBot="1">
      <c r="A49" s="30"/>
      <c r="B49" s="39">
        <f>COUNTIF(calculs_resultats_francais!B50:J50,1)</f>
        <v>0</v>
      </c>
      <c r="C49" s="39">
        <f>COUNTIF(calculs_resultats_francais!B50:J50,2)</f>
        <v>0</v>
      </c>
      <c r="D49" s="39">
        <f>COUNTIF(calculs_resultats_francais!B50:J50,9)</f>
        <v>0</v>
      </c>
      <c r="E49" s="226">
        <f>COUNTIF(calculs_resultats_francais!B50:J50,0)</f>
        <v>0</v>
      </c>
      <c r="F49" s="37" t="str">
        <f t="shared" si="0"/>
        <v/>
      </c>
      <c r="G49" s="225">
        <f t="shared" si="2"/>
        <v>0</v>
      </c>
      <c r="H49" s="38" t="str">
        <f t="shared" si="17"/>
        <v/>
      </c>
      <c r="I49" s="38" t="str">
        <f t="shared" si="1"/>
        <v/>
      </c>
      <c r="J49" s="38" t="str">
        <f t="shared" si="3"/>
        <v/>
      </c>
      <c r="K49" s="38" t="str">
        <f t="shared" si="4"/>
        <v/>
      </c>
      <c r="L49" s="38"/>
      <c r="M49" s="39">
        <f>COUNTIF(calculs_resultats_francais!K50:O50,1)</f>
        <v>0</v>
      </c>
      <c r="N49" s="39">
        <f>COUNTIF(calculs_resultats_francais!K50:O50,2)</f>
        <v>0</v>
      </c>
      <c r="O49" s="39">
        <f>COUNTIF(calculs_resultats_francais!K50:O50,9)</f>
        <v>0</v>
      </c>
      <c r="P49" s="225">
        <f>COUNTIF(calculs_resultats_francais!K50:O50,0)</f>
        <v>0</v>
      </c>
      <c r="Q49" s="37" t="str">
        <f t="shared" si="5"/>
        <v/>
      </c>
      <c r="R49" s="225">
        <f t="shared" si="6"/>
        <v>0</v>
      </c>
      <c r="S49" s="38" t="str">
        <f t="shared" si="7"/>
        <v/>
      </c>
      <c r="T49" s="38" t="str">
        <f t="shared" si="8"/>
        <v/>
      </c>
      <c r="U49" s="38" t="str">
        <f t="shared" si="9"/>
        <v/>
      </c>
      <c r="V49" s="38" t="str">
        <f t="shared" si="10"/>
        <v/>
      </c>
      <c r="W49" s="30"/>
      <c r="X49" s="39">
        <f>COUNTIF(calculs_resultats_francais!P50:U50,1)</f>
        <v>0</v>
      </c>
      <c r="Y49" s="39">
        <f>COUNTIF(calculs_resultats_francais!P50:U50,2)</f>
        <v>0</v>
      </c>
      <c r="Z49" s="39">
        <f>COUNTIF(calculs_resultats_francais!P50:U50,9)</f>
        <v>0</v>
      </c>
      <c r="AA49" s="39">
        <f>COUNTIF(calculs_resultats_francais!P50:U50,0)</f>
        <v>0</v>
      </c>
      <c r="AB49" s="37" t="str">
        <f t="shared" si="11"/>
        <v/>
      </c>
      <c r="AC49" s="225">
        <f t="shared" si="12"/>
        <v>0</v>
      </c>
      <c r="AD49" s="38" t="str">
        <f t="shared" si="13"/>
        <v/>
      </c>
      <c r="AE49" s="38" t="str">
        <f t="shared" si="14"/>
        <v/>
      </c>
      <c r="AF49" s="38" t="str">
        <f t="shared" si="15"/>
        <v/>
      </c>
      <c r="AG49" s="38" t="str">
        <f t="shared" si="16"/>
        <v/>
      </c>
      <c r="AH49" s="30"/>
    </row>
    <row r="50" spans="1:34" ht="13.5" thickBot="1">
      <c r="A50" s="30"/>
      <c r="B50" s="39">
        <f>COUNTIF(calculs_resultats_francais!B51:J51,1)</f>
        <v>0</v>
      </c>
      <c r="C50" s="39">
        <f>COUNTIF(calculs_resultats_francais!B51:J51,2)</f>
        <v>0</v>
      </c>
      <c r="D50" s="39">
        <f>COUNTIF(calculs_resultats_francais!B51:J51,9)</f>
        <v>0</v>
      </c>
      <c r="E50" s="226">
        <f>COUNTIF(calculs_resultats_francais!B51:J51,0)</f>
        <v>0</v>
      </c>
      <c r="F50" s="37" t="str">
        <f t="shared" si="0"/>
        <v/>
      </c>
      <c r="G50" s="225">
        <f t="shared" si="2"/>
        <v>0</v>
      </c>
      <c r="H50" s="38" t="str">
        <f t="shared" si="17"/>
        <v/>
      </c>
      <c r="I50" s="38" t="str">
        <f t="shared" si="1"/>
        <v/>
      </c>
      <c r="J50" s="38" t="str">
        <f t="shared" si="3"/>
        <v/>
      </c>
      <c r="K50" s="38" t="str">
        <f t="shared" si="4"/>
        <v/>
      </c>
      <c r="L50" s="38"/>
      <c r="M50" s="39">
        <f>COUNTIF(calculs_resultats_francais!K51:O51,1)</f>
        <v>0</v>
      </c>
      <c r="N50" s="39">
        <f>COUNTIF(calculs_resultats_francais!K51:O51,2)</f>
        <v>0</v>
      </c>
      <c r="O50" s="39">
        <f>COUNTIF(calculs_resultats_francais!K51:O51,9)</f>
        <v>0</v>
      </c>
      <c r="P50" s="225">
        <f>COUNTIF(calculs_resultats_francais!K51:O51,0)</f>
        <v>0</v>
      </c>
      <c r="Q50" s="37" t="str">
        <f t="shared" si="5"/>
        <v/>
      </c>
      <c r="R50" s="225">
        <f t="shared" si="6"/>
        <v>0</v>
      </c>
      <c r="S50" s="38" t="str">
        <f t="shared" si="7"/>
        <v/>
      </c>
      <c r="T50" s="38" t="str">
        <f t="shared" si="8"/>
        <v/>
      </c>
      <c r="U50" s="38" t="str">
        <f t="shared" si="9"/>
        <v/>
      </c>
      <c r="V50" s="38" t="str">
        <f t="shared" si="10"/>
        <v/>
      </c>
      <c r="W50" s="30"/>
      <c r="X50" s="39">
        <f>COUNTIF(calculs_resultats_francais!P51:U51,1)</f>
        <v>0</v>
      </c>
      <c r="Y50" s="39">
        <f>COUNTIF(calculs_resultats_francais!P51:U51,2)</f>
        <v>0</v>
      </c>
      <c r="Z50" s="39">
        <f>COUNTIF(calculs_resultats_francais!P51:U51,9)</f>
        <v>0</v>
      </c>
      <c r="AA50" s="39">
        <f>COUNTIF(calculs_resultats_francais!P51:U51,0)</f>
        <v>0</v>
      </c>
      <c r="AB50" s="37" t="str">
        <f t="shared" si="11"/>
        <v/>
      </c>
      <c r="AC50" s="225">
        <f t="shared" si="12"/>
        <v>0</v>
      </c>
      <c r="AD50" s="38" t="str">
        <f t="shared" si="13"/>
        <v/>
      </c>
      <c r="AE50" s="38" t="str">
        <f t="shared" si="14"/>
        <v/>
      </c>
      <c r="AF50" s="38" t="str">
        <f t="shared" si="15"/>
        <v/>
      </c>
      <c r="AG50" s="38" t="str">
        <f t="shared" si="16"/>
        <v/>
      </c>
      <c r="AH50" s="30"/>
    </row>
    <row r="51" spans="1:34" ht="13.5" thickBot="1">
      <c r="A51" s="30"/>
      <c r="B51" s="39">
        <f>COUNTIF(calculs_resultats_francais!B52:J52,1)</f>
        <v>0</v>
      </c>
      <c r="C51" s="39">
        <f>COUNTIF(calculs_resultats_francais!B52:J52,2)</f>
        <v>0</v>
      </c>
      <c r="D51" s="39">
        <f>COUNTIF(calculs_resultats_francais!B52:J52,9)</f>
        <v>0</v>
      </c>
      <c r="E51" s="226">
        <f>COUNTIF(calculs_resultats_francais!B52:J52,0)</f>
        <v>0</v>
      </c>
      <c r="F51" s="37" t="str">
        <f t="shared" si="0"/>
        <v/>
      </c>
      <c r="G51" s="225">
        <f t="shared" si="2"/>
        <v>0</v>
      </c>
      <c r="H51" s="38" t="str">
        <f t="shared" si="17"/>
        <v/>
      </c>
      <c r="I51" s="38" t="str">
        <f t="shared" si="1"/>
        <v/>
      </c>
      <c r="J51" s="38" t="str">
        <f t="shared" si="3"/>
        <v/>
      </c>
      <c r="K51" s="38" t="str">
        <f t="shared" si="4"/>
        <v/>
      </c>
      <c r="L51" s="38"/>
      <c r="M51" s="39">
        <f>COUNTIF(calculs_resultats_francais!K52:O52,1)</f>
        <v>0</v>
      </c>
      <c r="N51" s="39">
        <f>COUNTIF(calculs_resultats_francais!K52:O52,2)</f>
        <v>0</v>
      </c>
      <c r="O51" s="39">
        <f>COUNTIF(calculs_resultats_francais!K52:O52,9)</f>
        <v>0</v>
      </c>
      <c r="P51" s="225">
        <f>COUNTIF(calculs_resultats_francais!K52:O52,0)</f>
        <v>0</v>
      </c>
      <c r="Q51" s="37" t="str">
        <f t="shared" si="5"/>
        <v/>
      </c>
      <c r="R51" s="225">
        <f t="shared" si="6"/>
        <v>0</v>
      </c>
      <c r="S51" s="38" t="str">
        <f t="shared" si="7"/>
        <v/>
      </c>
      <c r="T51" s="38" t="str">
        <f t="shared" si="8"/>
        <v/>
      </c>
      <c r="U51" s="38" t="str">
        <f t="shared" si="9"/>
        <v/>
      </c>
      <c r="V51" s="38" t="str">
        <f t="shared" si="10"/>
        <v/>
      </c>
      <c r="W51" s="30"/>
      <c r="X51" s="39">
        <f>COUNTIF(calculs_resultats_francais!P52:U52,1)</f>
        <v>0</v>
      </c>
      <c r="Y51" s="39">
        <f>COUNTIF(calculs_resultats_francais!P52:U52,2)</f>
        <v>0</v>
      </c>
      <c r="Z51" s="39">
        <f>COUNTIF(calculs_resultats_francais!P52:U52,9)</f>
        <v>0</v>
      </c>
      <c r="AA51" s="39">
        <f>COUNTIF(calculs_resultats_francais!P52:U52,0)</f>
        <v>0</v>
      </c>
      <c r="AB51" s="37" t="str">
        <f t="shared" si="11"/>
        <v/>
      </c>
      <c r="AC51" s="225">
        <f t="shared" si="12"/>
        <v>0</v>
      </c>
      <c r="AD51" s="38" t="str">
        <f t="shared" si="13"/>
        <v/>
      </c>
      <c r="AE51" s="38" t="str">
        <f t="shared" si="14"/>
        <v/>
      </c>
      <c r="AF51" s="38" t="str">
        <f t="shared" si="15"/>
        <v/>
      </c>
      <c r="AG51" s="38" t="str">
        <f t="shared" si="16"/>
        <v/>
      </c>
      <c r="AH51" s="30"/>
    </row>
    <row r="52" spans="1:34" ht="13.5" thickBot="1">
      <c r="A52" s="30"/>
      <c r="B52" s="39">
        <f>COUNTIF(calculs_resultats_francais!B53:J53,1)</f>
        <v>0</v>
      </c>
      <c r="C52" s="39">
        <f>COUNTIF(calculs_resultats_francais!B53:J53,2)</f>
        <v>0</v>
      </c>
      <c r="D52" s="39">
        <f>COUNTIF(calculs_resultats_francais!B53:J53,9)</f>
        <v>0</v>
      </c>
      <c r="E52" s="226">
        <f>COUNTIF(calculs_resultats_francais!B53:J53,0)</f>
        <v>0</v>
      </c>
      <c r="F52" s="37" t="str">
        <f t="shared" si="0"/>
        <v/>
      </c>
      <c r="G52" s="225">
        <f t="shared" si="2"/>
        <v>0</v>
      </c>
      <c r="H52" s="38" t="str">
        <f t="shared" si="17"/>
        <v/>
      </c>
      <c r="I52" s="38" t="str">
        <f t="shared" si="1"/>
        <v/>
      </c>
      <c r="J52" s="38" t="str">
        <f t="shared" si="3"/>
        <v/>
      </c>
      <c r="K52" s="38" t="str">
        <f t="shared" si="4"/>
        <v/>
      </c>
      <c r="L52" s="38"/>
      <c r="M52" s="39">
        <f>COUNTIF(calculs_resultats_francais!K53:O53,1)</f>
        <v>0</v>
      </c>
      <c r="N52" s="39">
        <f>COUNTIF(calculs_resultats_francais!K53:O53,2)</f>
        <v>0</v>
      </c>
      <c r="O52" s="39">
        <f>COUNTIF(calculs_resultats_francais!K53:O53,9)</f>
        <v>0</v>
      </c>
      <c r="P52" s="225">
        <f>COUNTIF(calculs_resultats_francais!K53:O53,0)</f>
        <v>0</v>
      </c>
      <c r="Q52" s="37" t="str">
        <f t="shared" si="5"/>
        <v/>
      </c>
      <c r="R52" s="225">
        <f t="shared" si="6"/>
        <v>0</v>
      </c>
      <c r="S52" s="38" t="str">
        <f t="shared" si="7"/>
        <v/>
      </c>
      <c r="T52" s="38" t="str">
        <f t="shared" si="8"/>
        <v/>
      </c>
      <c r="U52" s="38" t="str">
        <f t="shared" si="9"/>
        <v/>
      </c>
      <c r="V52" s="38" t="str">
        <f t="shared" si="10"/>
        <v/>
      </c>
      <c r="W52" s="30"/>
      <c r="X52" s="39">
        <f>COUNTIF(calculs_resultats_francais!P53:U53,1)</f>
        <v>0</v>
      </c>
      <c r="Y52" s="39">
        <f>COUNTIF(calculs_resultats_francais!P53:U53,2)</f>
        <v>0</v>
      </c>
      <c r="Z52" s="39">
        <f>COUNTIF(calculs_resultats_francais!P53:U53,9)</f>
        <v>0</v>
      </c>
      <c r="AA52" s="39">
        <f>COUNTIF(calculs_resultats_francais!P53:U53,0)</f>
        <v>0</v>
      </c>
      <c r="AB52" s="37" t="str">
        <f t="shared" si="11"/>
        <v/>
      </c>
      <c r="AC52" s="225">
        <f t="shared" si="12"/>
        <v>0</v>
      </c>
      <c r="AD52" s="38" t="str">
        <f t="shared" si="13"/>
        <v/>
      </c>
      <c r="AE52" s="38" t="str">
        <f t="shared" si="14"/>
        <v/>
      </c>
      <c r="AF52" s="38" t="str">
        <f t="shared" si="15"/>
        <v/>
      </c>
      <c r="AG52" s="38" t="str">
        <f t="shared" si="16"/>
        <v/>
      </c>
      <c r="AH52" s="30"/>
    </row>
    <row r="53" spans="1:34" ht="13.5" thickBot="1">
      <c r="A53" s="30"/>
      <c r="B53" s="39">
        <f>COUNTIF(calculs_resultats_francais!B54:J54,1)</f>
        <v>0</v>
      </c>
      <c r="C53" s="39">
        <f>COUNTIF(calculs_resultats_francais!B54:J54,2)</f>
        <v>0</v>
      </c>
      <c r="D53" s="39">
        <f>COUNTIF(calculs_resultats_francais!B54:J54,9)</f>
        <v>0</v>
      </c>
      <c r="E53" s="226">
        <f>COUNTIF(calculs_resultats_francais!B54:J54,0)</f>
        <v>0</v>
      </c>
      <c r="F53" s="37" t="str">
        <f t="shared" si="0"/>
        <v/>
      </c>
      <c r="G53" s="225">
        <f t="shared" si="2"/>
        <v>0</v>
      </c>
      <c r="H53" s="38" t="str">
        <f t="shared" si="17"/>
        <v/>
      </c>
      <c r="I53" s="38" t="str">
        <f t="shared" si="1"/>
        <v/>
      </c>
      <c r="J53" s="38" t="str">
        <f t="shared" si="3"/>
        <v/>
      </c>
      <c r="K53" s="38" t="str">
        <f t="shared" si="4"/>
        <v/>
      </c>
      <c r="L53" s="38"/>
      <c r="M53" s="39">
        <f>COUNTIF(calculs_resultats_francais!K54:O54,1)</f>
        <v>0</v>
      </c>
      <c r="N53" s="39">
        <f>COUNTIF(calculs_resultats_francais!K54:O54,2)</f>
        <v>0</v>
      </c>
      <c r="O53" s="39">
        <f>COUNTIF(calculs_resultats_francais!K54:O54,9)</f>
        <v>0</v>
      </c>
      <c r="P53" s="225">
        <f>COUNTIF(calculs_resultats_francais!K54:O54,0)</f>
        <v>0</v>
      </c>
      <c r="Q53" s="37" t="str">
        <f t="shared" si="5"/>
        <v/>
      </c>
      <c r="R53" s="225">
        <f t="shared" si="6"/>
        <v>0</v>
      </c>
      <c r="S53" s="38" t="str">
        <f t="shared" si="7"/>
        <v/>
      </c>
      <c r="T53" s="38" t="str">
        <f t="shared" si="8"/>
        <v/>
      </c>
      <c r="U53" s="38" t="str">
        <f t="shared" si="9"/>
        <v/>
      </c>
      <c r="V53" s="38" t="str">
        <f t="shared" si="10"/>
        <v/>
      </c>
      <c r="W53" s="30"/>
      <c r="X53" s="39">
        <f>COUNTIF(calculs_resultats_francais!P54:U54,1)</f>
        <v>0</v>
      </c>
      <c r="Y53" s="39">
        <f>COUNTIF(calculs_resultats_francais!P54:U54,2)</f>
        <v>0</v>
      </c>
      <c r="Z53" s="39">
        <f>COUNTIF(calculs_resultats_francais!P54:U54,9)</f>
        <v>0</v>
      </c>
      <c r="AA53" s="39">
        <f>COUNTIF(calculs_resultats_francais!P54:U54,0)</f>
        <v>0</v>
      </c>
      <c r="AB53" s="37" t="str">
        <f t="shared" si="11"/>
        <v/>
      </c>
      <c r="AC53" s="225">
        <f t="shared" si="12"/>
        <v>0</v>
      </c>
      <c r="AD53" s="38" t="str">
        <f t="shared" si="13"/>
        <v/>
      </c>
      <c r="AE53" s="38" t="str">
        <f t="shared" si="14"/>
        <v/>
      </c>
      <c r="AF53" s="38" t="str">
        <f t="shared" si="15"/>
        <v/>
      </c>
      <c r="AG53" s="38" t="str">
        <f t="shared" si="16"/>
        <v/>
      </c>
      <c r="AH53" s="30"/>
    </row>
    <row r="54" spans="1:34" ht="13.5" thickBot="1">
      <c r="A54" s="30"/>
      <c r="B54" s="39">
        <f>COUNTIF(calculs_resultats_francais!B55:J55,1)</f>
        <v>0</v>
      </c>
      <c r="C54" s="39">
        <f>COUNTIF(calculs_resultats_francais!B55:J55,2)</f>
        <v>0</v>
      </c>
      <c r="D54" s="39">
        <f>COUNTIF(calculs_resultats_francais!B55:J55,9)</f>
        <v>0</v>
      </c>
      <c r="E54" s="226">
        <f>COUNTIF(calculs_resultats_francais!B55:J55,0)</f>
        <v>0</v>
      </c>
      <c r="F54" s="37" t="str">
        <f t="shared" si="0"/>
        <v/>
      </c>
      <c r="G54" s="225">
        <f t="shared" si="2"/>
        <v>0</v>
      </c>
      <c r="H54" s="38" t="str">
        <f t="shared" si="17"/>
        <v/>
      </c>
      <c r="I54" s="38" t="str">
        <f t="shared" si="1"/>
        <v/>
      </c>
      <c r="J54" s="38" t="str">
        <f t="shared" si="3"/>
        <v/>
      </c>
      <c r="K54" s="38" t="str">
        <f t="shared" si="4"/>
        <v/>
      </c>
      <c r="L54" s="38"/>
      <c r="M54" s="39">
        <f>COUNTIF(calculs_resultats_francais!K55:O55,1)</f>
        <v>0</v>
      </c>
      <c r="N54" s="39">
        <f>COUNTIF(calculs_resultats_francais!K55:O55,2)</f>
        <v>0</v>
      </c>
      <c r="O54" s="39">
        <f>COUNTIF(calculs_resultats_francais!K55:O55,9)</f>
        <v>0</v>
      </c>
      <c r="P54" s="225">
        <f>COUNTIF(calculs_resultats_francais!K55:O55,0)</f>
        <v>0</v>
      </c>
      <c r="Q54" s="37" t="str">
        <f t="shared" si="5"/>
        <v/>
      </c>
      <c r="R54" s="225">
        <f t="shared" si="6"/>
        <v>0</v>
      </c>
      <c r="S54" s="38" t="str">
        <f t="shared" si="7"/>
        <v/>
      </c>
      <c r="T54" s="38" t="str">
        <f t="shared" si="8"/>
        <v/>
      </c>
      <c r="U54" s="38" t="str">
        <f t="shared" si="9"/>
        <v/>
      </c>
      <c r="V54" s="38" t="str">
        <f t="shared" si="10"/>
        <v/>
      </c>
      <c r="W54" s="30"/>
      <c r="X54" s="39">
        <f>COUNTIF(calculs_resultats_francais!P55:U55,1)</f>
        <v>0</v>
      </c>
      <c r="Y54" s="39">
        <f>COUNTIF(calculs_resultats_francais!P55:U55,2)</f>
        <v>0</v>
      </c>
      <c r="Z54" s="39">
        <f>COUNTIF(calculs_resultats_francais!P55:U55,9)</f>
        <v>0</v>
      </c>
      <c r="AA54" s="39">
        <f>COUNTIF(calculs_resultats_francais!P55:U55,0)</f>
        <v>0</v>
      </c>
      <c r="AB54" s="37" t="str">
        <f t="shared" si="11"/>
        <v/>
      </c>
      <c r="AC54" s="225">
        <f t="shared" si="12"/>
        <v>0</v>
      </c>
      <c r="AD54" s="38" t="str">
        <f t="shared" si="13"/>
        <v/>
      </c>
      <c r="AE54" s="38" t="str">
        <f t="shared" si="14"/>
        <v/>
      </c>
      <c r="AF54" s="38" t="str">
        <f t="shared" si="15"/>
        <v/>
      </c>
      <c r="AG54" s="38" t="str">
        <f t="shared" si="16"/>
        <v/>
      </c>
      <c r="AH54" s="30"/>
    </row>
    <row r="55" spans="1:34" ht="13.5" thickBot="1">
      <c r="A55" s="30"/>
      <c r="B55" s="39">
        <f>COUNTIF(calculs_resultats_francais!B56:J56,1)</f>
        <v>0</v>
      </c>
      <c r="C55" s="39">
        <f>COUNTIF(calculs_resultats_francais!B56:J56,2)</f>
        <v>0</v>
      </c>
      <c r="D55" s="39">
        <f>COUNTIF(calculs_resultats_francais!B56:J56,9)</f>
        <v>0</v>
      </c>
      <c r="E55" s="226">
        <f>COUNTIF(calculs_resultats_francais!B56:J56,0)</f>
        <v>0</v>
      </c>
      <c r="F55" s="37" t="str">
        <f t="shared" si="0"/>
        <v/>
      </c>
      <c r="G55" s="225">
        <f t="shared" si="2"/>
        <v>0</v>
      </c>
      <c r="H55" s="38" t="str">
        <f t="shared" si="17"/>
        <v/>
      </c>
      <c r="I55" s="38" t="str">
        <f t="shared" si="1"/>
        <v/>
      </c>
      <c r="J55" s="38" t="str">
        <f t="shared" si="3"/>
        <v/>
      </c>
      <c r="K55" s="38" t="str">
        <f t="shared" si="4"/>
        <v/>
      </c>
      <c r="L55" s="38"/>
      <c r="M55" s="39">
        <f>COUNTIF(calculs_resultats_francais!K56:O56,1)</f>
        <v>0</v>
      </c>
      <c r="N55" s="39">
        <f>COUNTIF(calculs_resultats_francais!K56:O56,2)</f>
        <v>0</v>
      </c>
      <c r="O55" s="39">
        <f>COUNTIF(calculs_resultats_francais!K56:O56,9)</f>
        <v>0</v>
      </c>
      <c r="P55" s="225">
        <f>COUNTIF(calculs_resultats_francais!K56:O56,0)</f>
        <v>0</v>
      </c>
      <c r="Q55" s="37" t="str">
        <f t="shared" si="5"/>
        <v/>
      </c>
      <c r="R55" s="225">
        <f t="shared" si="6"/>
        <v>0</v>
      </c>
      <c r="S55" s="38" t="str">
        <f t="shared" si="7"/>
        <v/>
      </c>
      <c r="T55" s="38" t="str">
        <f t="shared" si="8"/>
        <v/>
      </c>
      <c r="U55" s="38" t="str">
        <f t="shared" si="9"/>
        <v/>
      </c>
      <c r="V55" s="38" t="str">
        <f t="shared" si="10"/>
        <v/>
      </c>
      <c r="W55" s="30"/>
      <c r="X55" s="39">
        <f>COUNTIF(calculs_resultats_francais!P56:U56,1)</f>
        <v>0</v>
      </c>
      <c r="Y55" s="39">
        <f>COUNTIF(calculs_resultats_francais!P56:U56,2)</f>
        <v>0</v>
      </c>
      <c r="Z55" s="39">
        <f>COUNTIF(calculs_resultats_francais!P56:U56,9)</f>
        <v>0</v>
      </c>
      <c r="AA55" s="39">
        <f>COUNTIF(calculs_resultats_francais!P56:U56,0)</f>
        <v>0</v>
      </c>
      <c r="AB55" s="37" t="str">
        <f t="shared" si="11"/>
        <v/>
      </c>
      <c r="AC55" s="225">
        <f t="shared" si="12"/>
        <v>0</v>
      </c>
      <c r="AD55" s="38" t="str">
        <f t="shared" si="13"/>
        <v/>
      </c>
      <c r="AE55" s="38" t="str">
        <f t="shared" si="14"/>
        <v/>
      </c>
      <c r="AF55" s="38" t="str">
        <f t="shared" si="15"/>
        <v/>
      </c>
      <c r="AG55" s="38" t="str">
        <f t="shared" si="16"/>
        <v/>
      </c>
      <c r="AH55" s="30"/>
    </row>
    <row r="56" spans="1:34" ht="13.5" thickBot="1">
      <c r="A56" s="30"/>
      <c r="B56" s="39">
        <f>COUNTIF(calculs_resultats_francais!B57:J57,1)</f>
        <v>0</v>
      </c>
      <c r="C56" s="39">
        <f>COUNTIF(calculs_resultats_francais!B57:J57,2)</f>
        <v>0</v>
      </c>
      <c r="D56" s="39">
        <f>COUNTIF(calculs_resultats_francais!B57:J57,9)</f>
        <v>0</v>
      </c>
      <c r="E56" s="226">
        <f>COUNTIF(calculs_resultats_francais!B57:J57,0)</f>
        <v>0</v>
      </c>
      <c r="F56" s="37" t="str">
        <f t="shared" si="0"/>
        <v/>
      </c>
      <c r="G56" s="225">
        <f t="shared" si="2"/>
        <v>0</v>
      </c>
      <c r="H56" s="38" t="str">
        <f t="shared" si="17"/>
        <v/>
      </c>
      <c r="I56" s="38" t="str">
        <f t="shared" si="1"/>
        <v/>
      </c>
      <c r="J56" s="38" t="str">
        <f t="shared" si="3"/>
        <v/>
      </c>
      <c r="K56" s="38" t="str">
        <f t="shared" si="4"/>
        <v/>
      </c>
      <c r="L56" s="38"/>
      <c r="M56" s="39">
        <f>COUNTIF(calculs_resultats_francais!K57:O57,1)</f>
        <v>0</v>
      </c>
      <c r="N56" s="39">
        <f>COUNTIF(calculs_resultats_francais!K57:O57,2)</f>
        <v>0</v>
      </c>
      <c r="O56" s="39">
        <f>COUNTIF(calculs_resultats_francais!K57:O57,9)</f>
        <v>0</v>
      </c>
      <c r="P56" s="225">
        <f>COUNTIF(calculs_resultats_francais!K57:O57,0)</f>
        <v>0</v>
      </c>
      <c r="Q56" s="37" t="str">
        <f t="shared" si="5"/>
        <v/>
      </c>
      <c r="R56" s="225">
        <f t="shared" si="6"/>
        <v>0</v>
      </c>
      <c r="S56" s="38" t="str">
        <f t="shared" si="7"/>
        <v/>
      </c>
      <c r="T56" s="38" t="str">
        <f t="shared" si="8"/>
        <v/>
      </c>
      <c r="U56" s="38" t="str">
        <f t="shared" si="9"/>
        <v/>
      </c>
      <c r="V56" s="38" t="str">
        <f t="shared" si="10"/>
        <v/>
      </c>
      <c r="W56" s="30"/>
      <c r="X56" s="39">
        <f>COUNTIF(calculs_resultats_francais!P57:U57,1)</f>
        <v>0</v>
      </c>
      <c r="Y56" s="39">
        <f>COUNTIF(calculs_resultats_francais!P57:U57,2)</f>
        <v>0</v>
      </c>
      <c r="Z56" s="39">
        <f>COUNTIF(calculs_resultats_francais!P57:U57,9)</f>
        <v>0</v>
      </c>
      <c r="AA56" s="39">
        <f>COUNTIF(calculs_resultats_francais!P57:U57,0)</f>
        <v>0</v>
      </c>
      <c r="AB56" s="37" t="str">
        <f t="shared" si="11"/>
        <v/>
      </c>
      <c r="AC56" s="225">
        <f t="shared" si="12"/>
        <v>0</v>
      </c>
      <c r="AD56" s="38" t="str">
        <f t="shared" si="13"/>
        <v/>
      </c>
      <c r="AE56" s="38" t="str">
        <f t="shared" si="14"/>
        <v/>
      </c>
      <c r="AF56" s="38" t="str">
        <f t="shared" si="15"/>
        <v/>
      </c>
      <c r="AG56" s="38" t="str">
        <f t="shared" si="16"/>
        <v/>
      </c>
      <c r="AH56" s="30"/>
    </row>
    <row r="57" spans="1:34" ht="13.5" thickBot="1">
      <c r="A57" s="30"/>
      <c r="B57" s="39">
        <f>COUNTIF(calculs_resultats_francais!B58:J58,1)</f>
        <v>0</v>
      </c>
      <c r="C57" s="39">
        <f>COUNTIF(calculs_resultats_francais!B58:J58,2)</f>
        <v>0</v>
      </c>
      <c r="D57" s="39">
        <f>COUNTIF(calculs_resultats_francais!B58:J58,9)</f>
        <v>0</v>
      </c>
      <c r="E57" s="226">
        <f>COUNTIF(calculs_resultats_francais!B58:J58,0)</f>
        <v>0</v>
      </c>
      <c r="F57" s="37" t="str">
        <f t="shared" si="0"/>
        <v/>
      </c>
      <c r="G57" s="225">
        <f t="shared" si="2"/>
        <v>0</v>
      </c>
      <c r="H57" s="38" t="str">
        <f t="shared" si="17"/>
        <v/>
      </c>
      <c r="I57" s="38" t="str">
        <f t="shared" si="1"/>
        <v/>
      </c>
      <c r="J57" s="38" t="str">
        <f t="shared" si="3"/>
        <v/>
      </c>
      <c r="K57" s="38" t="str">
        <f t="shared" si="4"/>
        <v/>
      </c>
      <c r="L57" s="38"/>
      <c r="M57" s="39">
        <f>COUNTIF(calculs_resultats_francais!K58:O58,1)</f>
        <v>0</v>
      </c>
      <c r="N57" s="39">
        <f>COUNTIF(calculs_resultats_francais!K58:O58,2)</f>
        <v>0</v>
      </c>
      <c r="O57" s="39">
        <f>COUNTIF(calculs_resultats_francais!K58:O58,9)</f>
        <v>0</v>
      </c>
      <c r="P57" s="225">
        <f>COUNTIF(calculs_resultats_francais!K58:O58,0)</f>
        <v>0</v>
      </c>
      <c r="Q57" s="37" t="str">
        <f t="shared" si="5"/>
        <v/>
      </c>
      <c r="R57" s="225">
        <f t="shared" si="6"/>
        <v>0</v>
      </c>
      <c r="S57" s="38" t="str">
        <f t="shared" si="7"/>
        <v/>
      </c>
      <c r="T57" s="38" t="str">
        <f t="shared" si="8"/>
        <v/>
      </c>
      <c r="U57" s="38" t="str">
        <f t="shared" si="9"/>
        <v/>
      </c>
      <c r="V57" s="38" t="str">
        <f t="shared" si="10"/>
        <v/>
      </c>
      <c r="W57" s="30"/>
      <c r="X57" s="39">
        <f>COUNTIF(calculs_resultats_francais!P58:U58,1)</f>
        <v>0</v>
      </c>
      <c r="Y57" s="39">
        <f>COUNTIF(calculs_resultats_francais!P58:U58,2)</f>
        <v>0</v>
      </c>
      <c r="Z57" s="39">
        <f>COUNTIF(calculs_resultats_francais!P58:U58,9)</f>
        <v>0</v>
      </c>
      <c r="AA57" s="39">
        <f>COUNTIF(calculs_resultats_francais!P58:U58,0)</f>
        <v>0</v>
      </c>
      <c r="AB57" s="37" t="str">
        <f t="shared" si="11"/>
        <v/>
      </c>
      <c r="AC57" s="225">
        <f t="shared" si="12"/>
        <v>0</v>
      </c>
      <c r="AD57" s="38" t="str">
        <f t="shared" si="13"/>
        <v/>
      </c>
      <c r="AE57" s="38" t="str">
        <f t="shared" si="14"/>
        <v/>
      </c>
      <c r="AF57" s="38" t="str">
        <f t="shared" si="15"/>
        <v/>
      </c>
      <c r="AG57" s="38" t="str">
        <f t="shared" si="16"/>
        <v/>
      </c>
      <c r="AH57" s="30"/>
    </row>
    <row r="58" spans="1:34" ht="13.5" thickBot="1">
      <c r="A58" s="30"/>
      <c r="B58" s="39">
        <f>COUNTIF(calculs_resultats_francais!B59:J59,1)</f>
        <v>0</v>
      </c>
      <c r="C58" s="39">
        <f>COUNTIF(calculs_resultats_francais!B59:J59,2)</f>
        <v>0</v>
      </c>
      <c r="D58" s="39">
        <f>COUNTIF(calculs_resultats_francais!B59:J59,9)</f>
        <v>0</v>
      </c>
      <c r="E58" s="226">
        <f>COUNTIF(calculs_resultats_francais!B59:J59,0)</f>
        <v>0</v>
      </c>
      <c r="F58" s="37" t="str">
        <f t="shared" si="0"/>
        <v/>
      </c>
      <c r="G58" s="225">
        <f t="shared" si="2"/>
        <v>0</v>
      </c>
      <c r="H58" s="38" t="str">
        <f t="shared" si="17"/>
        <v/>
      </c>
      <c r="I58" s="38" t="str">
        <f t="shared" si="1"/>
        <v/>
      </c>
      <c r="J58" s="38" t="str">
        <f t="shared" si="3"/>
        <v/>
      </c>
      <c r="K58" s="38" t="str">
        <f t="shared" si="4"/>
        <v/>
      </c>
      <c r="L58" s="38"/>
      <c r="M58" s="39">
        <f>COUNTIF(calculs_resultats_francais!K59:O59,1)</f>
        <v>0</v>
      </c>
      <c r="N58" s="39">
        <f>COUNTIF(calculs_resultats_francais!K59:O59,2)</f>
        <v>0</v>
      </c>
      <c r="O58" s="39">
        <f>COUNTIF(calculs_resultats_francais!K59:O59,9)</f>
        <v>0</v>
      </c>
      <c r="P58" s="225">
        <f>COUNTIF(calculs_resultats_francais!K59:O59,0)</f>
        <v>0</v>
      </c>
      <c r="Q58" s="37" t="str">
        <f t="shared" si="5"/>
        <v/>
      </c>
      <c r="R58" s="225">
        <f t="shared" si="6"/>
        <v>0</v>
      </c>
      <c r="S58" s="38" t="str">
        <f t="shared" si="7"/>
        <v/>
      </c>
      <c r="T58" s="38" t="str">
        <f t="shared" si="8"/>
        <v/>
      </c>
      <c r="U58" s="38" t="str">
        <f t="shared" si="9"/>
        <v/>
      </c>
      <c r="V58" s="38" t="str">
        <f t="shared" si="10"/>
        <v/>
      </c>
      <c r="W58" s="30"/>
      <c r="X58" s="39">
        <f>COUNTIF(calculs_resultats_francais!P59:U59,1)</f>
        <v>0</v>
      </c>
      <c r="Y58" s="39">
        <f>COUNTIF(calculs_resultats_francais!P59:U59,2)</f>
        <v>0</v>
      </c>
      <c r="Z58" s="39">
        <f>COUNTIF(calculs_resultats_francais!P59:U59,9)</f>
        <v>0</v>
      </c>
      <c r="AA58" s="39">
        <f>COUNTIF(calculs_resultats_francais!P59:U59,0)</f>
        <v>0</v>
      </c>
      <c r="AB58" s="37" t="str">
        <f t="shared" si="11"/>
        <v/>
      </c>
      <c r="AC58" s="225">
        <f t="shared" si="12"/>
        <v>0</v>
      </c>
      <c r="AD58" s="38" t="str">
        <f t="shared" si="13"/>
        <v/>
      </c>
      <c r="AE58" s="38" t="str">
        <f t="shared" si="14"/>
        <v/>
      </c>
      <c r="AF58" s="38" t="str">
        <f t="shared" si="15"/>
        <v/>
      </c>
      <c r="AG58" s="38" t="str">
        <f t="shared" si="16"/>
        <v/>
      </c>
      <c r="AH58" s="30"/>
    </row>
    <row r="59" spans="1:34" ht="13.5" thickBot="1">
      <c r="A59" s="30"/>
      <c r="B59" s="39">
        <f>COUNTIF(calculs_resultats_francais!B60:J60,1)</f>
        <v>0</v>
      </c>
      <c r="C59" s="39">
        <f>COUNTIF(calculs_resultats_francais!B60:J60,2)</f>
        <v>0</v>
      </c>
      <c r="D59" s="39">
        <f>COUNTIF(calculs_resultats_francais!B60:J60,9)</f>
        <v>0</v>
      </c>
      <c r="E59" s="226">
        <f>COUNTIF(calculs_resultats_francais!B60:J60,0)</f>
        <v>0</v>
      </c>
      <c r="F59" s="37" t="str">
        <f t="shared" si="0"/>
        <v/>
      </c>
      <c r="G59" s="225">
        <f t="shared" si="2"/>
        <v>0</v>
      </c>
      <c r="H59" s="38" t="str">
        <f t="shared" si="17"/>
        <v/>
      </c>
      <c r="I59" s="38" t="str">
        <f t="shared" si="1"/>
        <v/>
      </c>
      <c r="J59" s="38" t="str">
        <f t="shared" si="3"/>
        <v/>
      </c>
      <c r="K59" s="38" t="str">
        <f t="shared" si="4"/>
        <v/>
      </c>
      <c r="L59" s="38"/>
      <c r="M59" s="39">
        <f>COUNTIF(calculs_resultats_francais!K60:O60,1)</f>
        <v>0</v>
      </c>
      <c r="N59" s="39">
        <f>COUNTIF(calculs_resultats_francais!K60:O60,2)</f>
        <v>0</v>
      </c>
      <c r="O59" s="39">
        <f>COUNTIF(calculs_resultats_francais!K60:O60,9)</f>
        <v>0</v>
      </c>
      <c r="P59" s="225">
        <f>COUNTIF(calculs_resultats_francais!K60:O60,0)</f>
        <v>0</v>
      </c>
      <c r="Q59" s="37" t="str">
        <f t="shared" si="5"/>
        <v/>
      </c>
      <c r="R59" s="225">
        <f t="shared" si="6"/>
        <v>0</v>
      </c>
      <c r="S59" s="38" t="str">
        <f t="shared" si="7"/>
        <v/>
      </c>
      <c r="T59" s="38" t="str">
        <f t="shared" si="8"/>
        <v/>
      </c>
      <c r="U59" s="38" t="str">
        <f t="shared" si="9"/>
        <v/>
      </c>
      <c r="V59" s="38" t="str">
        <f t="shared" si="10"/>
        <v/>
      </c>
      <c r="W59" s="30"/>
      <c r="X59" s="39">
        <f>COUNTIF(calculs_resultats_francais!P60:U60,1)</f>
        <v>0</v>
      </c>
      <c r="Y59" s="39">
        <f>COUNTIF(calculs_resultats_francais!P60:U60,2)</f>
        <v>0</v>
      </c>
      <c r="Z59" s="39">
        <f>COUNTIF(calculs_resultats_francais!P60:U60,9)</f>
        <v>0</v>
      </c>
      <c r="AA59" s="39">
        <f>COUNTIF(calculs_resultats_francais!P60:U60,0)</f>
        <v>0</v>
      </c>
      <c r="AB59" s="37" t="str">
        <f t="shared" si="11"/>
        <v/>
      </c>
      <c r="AC59" s="225">
        <f t="shared" si="12"/>
        <v>0</v>
      </c>
      <c r="AD59" s="38" t="str">
        <f t="shared" si="13"/>
        <v/>
      </c>
      <c r="AE59" s="38" t="str">
        <f t="shared" si="14"/>
        <v/>
      </c>
      <c r="AF59" s="38" t="str">
        <f t="shared" si="15"/>
        <v/>
      </c>
      <c r="AG59" s="38" t="str">
        <f t="shared" si="16"/>
        <v/>
      </c>
      <c r="AH59" s="30"/>
    </row>
    <row r="60" spans="1:34" ht="13.5" thickBot="1">
      <c r="A60" s="30"/>
      <c r="B60" s="39">
        <f>COUNTIF(calculs_resultats_francais!B61:J61,1)</f>
        <v>0</v>
      </c>
      <c r="C60" s="39">
        <f>COUNTIF(calculs_resultats_francais!B61:J61,2)</f>
        <v>0</v>
      </c>
      <c r="D60" s="39">
        <f>COUNTIF(calculs_resultats_francais!B61:J61,9)</f>
        <v>0</v>
      </c>
      <c r="E60" s="226">
        <f>COUNTIF(calculs_resultats_francais!B61:J61,0)</f>
        <v>0</v>
      </c>
      <c r="F60" s="37" t="str">
        <f t="shared" si="0"/>
        <v/>
      </c>
      <c r="G60" s="225">
        <f t="shared" si="2"/>
        <v>0</v>
      </c>
      <c r="H60" s="38" t="str">
        <f t="shared" si="17"/>
        <v/>
      </c>
      <c r="I60" s="38" t="str">
        <f t="shared" si="1"/>
        <v/>
      </c>
      <c r="J60" s="38" t="str">
        <f t="shared" si="3"/>
        <v/>
      </c>
      <c r="K60" s="38" t="str">
        <f t="shared" si="4"/>
        <v/>
      </c>
      <c r="L60" s="38"/>
      <c r="M60" s="39">
        <f>COUNTIF(calculs_resultats_francais!K61:O61,1)</f>
        <v>0</v>
      </c>
      <c r="N60" s="39">
        <f>COUNTIF(calculs_resultats_francais!K61:O61,2)</f>
        <v>0</v>
      </c>
      <c r="O60" s="39">
        <f>COUNTIF(calculs_resultats_francais!K61:O61,9)</f>
        <v>0</v>
      </c>
      <c r="P60" s="225">
        <f>COUNTIF(calculs_resultats_francais!K61:O61,0)</f>
        <v>0</v>
      </c>
      <c r="Q60" s="37" t="str">
        <f t="shared" si="5"/>
        <v/>
      </c>
      <c r="R60" s="225">
        <f t="shared" si="6"/>
        <v>0</v>
      </c>
      <c r="S60" s="38" t="str">
        <f t="shared" si="7"/>
        <v/>
      </c>
      <c r="T60" s="38" t="str">
        <f t="shared" si="8"/>
        <v/>
      </c>
      <c r="U60" s="38" t="str">
        <f t="shared" si="9"/>
        <v/>
      </c>
      <c r="V60" s="38" t="str">
        <f t="shared" si="10"/>
        <v/>
      </c>
      <c r="W60" s="30"/>
      <c r="X60" s="39">
        <f>COUNTIF(calculs_resultats_francais!P61:U61,1)</f>
        <v>0</v>
      </c>
      <c r="Y60" s="39">
        <f>COUNTIF(calculs_resultats_francais!P61:U61,2)</f>
        <v>0</v>
      </c>
      <c r="Z60" s="39">
        <f>COUNTIF(calculs_resultats_francais!P61:U61,9)</f>
        <v>0</v>
      </c>
      <c r="AA60" s="39">
        <f>COUNTIF(calculs_resultats_francais!P61:U61,0)</f>
        <v>0</v>
      </c>
      <c r="AB60" s="37" t="str">
        <f t="shared" si="11"/>
        <v/>
      </c>
      <c r="AC60" s="225">
        <f t="shared" si="12"/>
        <v>0</v>
      </c>
      <c r="AD60" s="38" t="str">
        <f t="shared" si="13"/>
        <v/>
      </c>
      <c r="AE60" s="38" t="str">
        <f t="shared" si="14"/>
        <v/>
      </c>
      <c r="AF60" s="38" t="str">
        <f t="shared" si="15"/>
        <v/>
      </c>
      <c r="AG60" s="38" t="str">
        <f t="shared" si="16"/>
        <v/>
      </c>
      <c r="AH60" s="30"/>
    </row>
    <row r="61" spans="1:34" ht="13.5" thickBot="1">
      <c r="A61" s="30"/>
      <c r="B61" s="39">
        <f>COUNTIF(calculs_resultats_francais!B62:J62,1)</f>
        <v>0</v>
      </c>
      <c r="C61" s="39">
        <f>COUNTIF(calculs_resultats_francais!B62:J62,2)</f>
        <v>0</v>
      </c>
      <c r="D61" s="39">
        <f>COUNTIF(calculs_resultats_francais!B62:J62,9)</f>
        <v>0</v>
      </c>
      <c r="E61" s="226">
        <f>COUNTIF(calculs_resultats_francais!B62:J62,0)</f>
        <v>0</v>
      </c>
      <c r="F61" s="37" t="str">
        <f t="shared" si="0"/>
        <v/>
      </c>
      <c r="G61" s="225">
        <f t="shared" si="2"/>
        <v>0</v>
      </c>
      <c r="H61" s="38" t="str">
        <f t="shared" si="17"/>
        <v/>
      </c>
      <c r="I61" s="38" t="str">
        <f t="shared" si="1"/>
        <v/>
      </c>
      <c r="J61" s="38" t="str">
        <f t="shared" si="3"/>
        <v/>
      </c>
      <c r="K61" s="38" t="str">
        <f t="shared" si="4"/>
        <v/>
      </c>
      <c r="L61" s="38"/>
      <c r="M61" s="39">
        <f>COUNTIF(calculs_resultats_francais!K62:O62,1)</f>
        <v>0</v>
      </c>
      <c r="N61" s="39">
        <f>COUNTIF(calculs_resultats_francais!K62:O62,2)</f>
        <v>0</v>
      </c>
      <c r="O61" s="39">
        <f>COUNTIF(calculs_resultats_francais!K62:O62,9)</f>
        <v>0</v>
      </c>
      <c r="P61" s="225">
        <f>COUNTIF(calculs_resultats_francais!K62:O62,0)</f>
        <v>0</v>
      </c>
      <c r="Q61" s="37" t="str">
        <f t="shared" si="5"/>
        <v/>
      </c>
      <c r="R61" s="225">
        <f t="shared" si="6"/>
        <v>0</v>
      </c>
      <c r="S61" s="38" t="str">
        <f t="shared" si="7"/>
        <v/>
      </c>
      <c r="T61" s="38" t="str">
        <f t="shared" si="8"/>
        <v/>
      </c>
      <c r="U61" s="38" t="str">
        <f t="shared" si="9"/>
        <v/>
      </c>
      <c r="V61" s="38" t="str">
        <f t="shared" si="10"/>
        <v/>
      </c>
      <c r="W61" s="30"/>
      <c r="X61" s="39">
        <f>COUNTIF(calculs_resultats_francais!P62:U62,1)</f>
        <v>0</v>
      </c>
      <c r="Y61" s="39">
        <f>COUNTIF(calculs_resultats_francais!P62:U62,2)</f>
        <v>0</v>
      </c>
      <c r="Z61" s="39">
        <f>COUNTIF(calculs_resultats_francais!P62:U62,9)</f>
        <v>0</v>
      </c>
      <c r="AA61" s="39">
        <f>COUNTIF(calculs_resultats_francais!P62:U62,0)</f>
        <v>0</v>
      </c>
      <c r="AB61" s="37" t="str">
        <f t="shared" si="11"/>
        <v/>
      </c>
      <c r="AC61" s="225">
        <f t="shared" si="12"/>
        <v>0</v>
      </c>
      <c r="AD61" s="38" t="str">
        <f t="shared" si="13"/>
        <v/>
      </c>
      <c r="AE61" s="38" t="str">
        <f t="shared" si="14"/>
        <v/>
      </c>
      <c r="AF61" s="38" t="str">
        <f t="shared" si="15"/>
        <v/>
      </c>
      <c r="AG61" s="38" t="str">
        <f t="shared" si="16"/>
        <v/>
      </c>
      <c r="AH61" s="30"/>
    </row>
    <row r="62" spans="1:34" ht="13.5" thickBot="1">
      <c r="A62" s="30"/>
      <c r="B62" s="39">
        <f>COUNTIF(calculs_resultats_francais!B63:J63,1)</f>
        <v>0</v>
      </c>
      <c r="C62" s="39">
        <f>COUNTIF(calculs_resultats_francais!B63:J63,2)</f>
        <v>0</v>
      </c>
      <c r="D62" s="39">
        <f>COUNTIF(calculs_resultats_francais!B63:J63,9)</f>
        <v>0</v>
      </c>
      <c r="E62" s="226">
        <f>COUNTIF(calculs_resultats_francais!B63:J63,0)</f>
        <v>0</v>
      </c>
      <c r="F62" s="37" t="str">
        <f t="shared" si="0"/>
        <v/>
      </c>
      <c r="G62" s="225">
        <f t="shared" si="2"/>
        <v>0</v>
      </c>
      <c r="H62" s="38" t="str">
        <f t="shared" si="17"/>
        <v/>
      </c>
      <c r="I62" s="38" t="str">
        <f t="shared" si="1"/>
        <v/>
      </c>
      <c r="J62" s="38" t="str">
        <f t="shared" si="3"/>
        <v/>
      </c>
      <c r="K62" s="38" t="str">
        <f t="shared" si="4"/>
        <v/>
      </c>
      <c r="L62" s="38"/>
      <c r="M62" s="39">
        <f>COUNTIF(calculs_resultats_francais!K63:O63,1)</f>
        <v>0</v>
      </c>
      <c r="N62" s="39">
        <f>COUNTIF(calculs_resultats_francais!K63:O63,2)</f>
        <v>0</v>
      </c>
      <c r="O62" s="39">
        <f>COUNTIF(calculs_resultats_francais!K63:O63,9)</f>
        <v>0</v>
      </c>
      <c r="P62" s="225">
        <f>COUNTIF(calculs_resultats_francais!K63:O63,0)</f>
        <v>0</v>
      </c>
      <c r="Q62" s="37" t="str">
        <f t="shared" si="5"/>
        <v/>
      </c>
      <c r="R62" s="225">
        <f t="shared" si="6"/>
        <v>0</v>
      </c>
      <c r="S62" s="38" t="str">
        <f t="shared" si="7"/>
        <v/>
      </c>
      <c r="T62" s="38" t="str">
        <f t="shared" si="8"/>
        <v/>
      </c>
      <c r="U62" s="38" t="str">
        <f t="shared" si="9"/>
        <v/>
      </c>
      <c r="V62" s="38" t="str">
        <f t="shared" si="10"/>
        <v/>
      </c>
      <c r="W62" s="30"/>
      <c r="X62" s="39">
        <f>COUNTIF(calculs_resultats_francais!P63:U63,1)</f>
        <v>0</v>
      </c>
      <c r="Y62" s="39">
        <f>COUNTIF(calculs_resultats_francais!P63:U63,2)</f>
        <v>0</v>
      </c>
      <c r="Z62" s="39">
        <f>COUNTIF(calculs_resultats_francais!P63:U63,9)</f>
        <v>0</v>
      </c>
      <c r="AA62" s="39">
        <f>COUNTIF(calculs_resultats_francais!P63:U63,0)</f>
        <v>0</v>
      </c>
      <c r="AB62" s="37" t="str">
        <f t="shared" si="11"/>
        <v/>
      </c>
      <c r="AC62" s="225">
        <f t="shared" si="12"/>
        <v>0</v>
      </c>
      <c r="AD62" s="38" t="str">
        <f t="shared" si="13"/>
        <v/>
      </c>
      <c r="AE62" s="38" t="str">
        <f t="shared" si="14"/>
        <v/>
      </c>
      <c r="AF62" s="38" t="str">
        <f t="shared" si="15"/>
        <v/>
      </c>
      <c r="AG62" s="38" t="str">
        <f t="shared" si="16"/>
        <v/>
      </c>
      <c r="AH62" s="30"/>
    </row>
    <row r="63" spans="1:34" ht="13.5" thickBot="1">
      <c r="A63" s="30"/>
      <c r="B63" s="39">
        <f>COUNTIF(calculs_resultats_francais!B64:J64,1)</f>
        <v>0</v>
      </c>
      <c r="C63" s="39">
        <f>COUNTIF(calculs_resultats_francais!B64:J64,2)</f>
        <v>0</v>
      </c>
      <c r="D63" s="39">
        <f>COUNTIF(calculs_resultats_francais!B64:J64,9)</f>
        <v>0</v>
      </c>
      <c r="E63" s="226">
        <f>COUNTIF(calculs_resultats_francais!B64:J64,0)</f>
        <v>0</v>
      </c>
      <c r="F63" s="37" t="str">
        <f t="shared" si="0"/>
        <v/>
      </c>
      <c r="G63" s="225">
        <f t="shared" si="2"/>
        <v>0</v>
      </c>
      <c r="H63" s="38" t="str">
        <f t="shared" si="17"/>
        <v/>
      </c>
      <c r="I63" s="38" t="str">
        <f t="shared" si="1"/>
        <v/>
      </c>
      <c r="J63" s="38" t="str">
        <f t="shared" si="3"/>
        <v/>
      </c>
      <c r="K63" s="38" t="str">
        <f t="shared" si="4"/>
        <v/>
      </c>
      <c r="L63" s="38"/>
      <c r="M63" s="39">
        <f>COUNTIF(calculs_resultats_francais!K64:O64,1)</f>
        <v>0</v>
      </c>
      <c r="N63" s="39">
        <f>COUNTIF(calculs_resultats_francais!K64:O64,2)</f>
        <v>0</v>
      </c>
      <c r="O63" s="39">
        <f>COUNTIF(calculs_resultats_francais!K64:O64,9)</f>
        <v>0</v>
      </c>
      <c r="P63" s="225">
        <f>COUNTIF(calculs_resultats_francais!K64:O64,0)</f>
        <v>0</v>
      </c>
      <c r="Q63" s="37" t="str">
        <f t="shared" si="5"/>
        <v/>
      </c>
      <c r="R63" s="225">
        <f t="shared" si="6"/>
        <v>0</v>
      </c>
      <c r="S63" s="38" t="str">
        <f t="shared" si="7"/>
        <v/>
      </c>
      <c r="T63" s="38" t="str">
        <f t="shared" si="8"/>
        <v/>
      </c>
      <c r="U63" s="38" t="str">
        <f t="shared" si="9"/>
        <v/>
      </c>
      <c r="V63" s="38" t="str">
        <f t="shared" si="10"/>
        <v/>
      </c>
      <c r="W63" s="30"/>
      <c r="X63" s="39">
        <f>COUNTIF(calculs_resultats_francais!P64:U64,1)</f>
        <v>0</v>
      </c>
      <c r="Y63" s="39">
        <f>COUNTIF(calculs_resultats_francais!P64:U64,2)</f>
        <v>0</v>
      </c>
      <c r="Z63" s="39">
        <f>COUNTIF(calculs_resultats_francais!P64:U64,9)</f>
        <v>0</v>
      </c>
      <c r="AA63" s="39">
        <f>COUNTIF(calculs_resultats_francais!P64:U64,0)</f>
        <v>0</v>
      </c>
      <c r="AB63" s="37" t="str">
        <f t="shared" si="11"/>
        <v/>
      </c>
      <c r="AC63" s="225">
        <f t="shared" si="12"/>
        <v>0</v>
      </c>
      <c r="AD63" s="38" t="str">
        <f t="shared" si="13"/>
        <v/>
      </c>
      <c r="AE63" s="38" t="str">
        <f t="shared" si="14"/>
        <v/>
      </c>
      <c r="AF63" s="38" t="str">
        <f t="shared" si="15"/>
        <v/>
      </c>
      <c r="AG63" s="38" t="str">
        <f t="shared" si="16"/>
        <v/>
      </c>
      <c r="AH63" s="30"/>
    </row>
    <row r="64" spans="1:34" ht="13.5" thickBot="1">
      <c r="A64" s="30"/>
      <c r="B64" s="39">
        <f>COUNTIF(calculs_resultats_francais!B65:J65,1)</f>
        <v>0</v>
      </c>
      <c r="C64" s="39">
        <f>COUNTIF(calculs_resultats_francais!B65:J65,2)</f>
        <v>0</v>
      </c>
      <c r="D64" s="39">
        <f>COUNTIF(calculs_resultats_francais!B65:J65,9)</f>
        <v>0</v>
      </c>
      <c r="E64" s="226">
        <f>COUNTIF(calculs_resultats_francais!B65:J65,0)</f>
        <v>0</v>
      </c>
      <c r="F64" s="37" t="str">
        <f t="shared" si="0"/>
        <v/>
      </c>
      <c r="G64" s="225">
        <f t="shared" si="2"/>
        <v>0</v>
      </c>
      <c r="H64" s="38" t="str">
        <f t="shared" si="17"/>
        <v/>
      </c>
      <c r="I64" s="38" t="str">
        <f t="shared" si="1"/>
        <v/>
      </c>
      <c r="J64" s="38" t="str">
        <f t="shared" si="3"/>
        <v/>
      </c>
      <c r="K64" s="38" t="str">
        <f t="shared" si="4"/>
        <v/>
      </c>
      <c r="L64" s="38"/>
      <c r="M64" s="39">
        <f>COUNTIF(calculs_resultats_francais!K65:O65,1)</f>
        <v>0</v>
      </c>
      <c r="N64" s="39">
        <f>COUNTIF(calculs_resultats_francais!K65:O65,2)</f>
        <v>0</v>
      </c>
      <c r="O64" s="39">
        <f>COUNTIF(calculs_resultats_francais!K65:O65,9)</f>
        <v>0</v>
      </c>
      <c r="P64" s="225">
        <f>COUNTIF(calculs_resultats_francais!K65:O65,0)</f>
        <v>0</v>
      </c>
      <c r="Q64" s="37" t="str">
        <f t="shared" si="5"/>
        <v/>
      </c>
      <c r="R64" s="225">
        <f t="shared" si="6"/>
        <v>0</v>
      </c>
      <c r="S64" s="38" t="str">
        <f t="shared" si="7"/>
        <v/>
      </c>
      <c r="T64" s="38" t="str">
        <f t="shared" si="8"/>
        <v/>
      </c>
      <c r="U64" s="38" t="str">
        <f t="shared" si="9"/>
        <v/>
      </c>
      <c r="V64" s="38" t="str">
        <f t="shared" si="10"/>
        <v/>
      </c>
      <c r="W64" s="30"/>
      <c r="X64" s="39">
        <f>COUNTIF(calculs_resultats_francais!P65:U65,1)</f>
        <v>0</v>
      </c>
      <c r="Y64" s="39">
        <f>COUNTIF(calculs_resultats_francais!P65:U65,2)</f>
        <v>0</v>
      </c>
      <c r="Z64" s="39">
        <f>COUNTIF(calculs_resultats_francais!P65:U65,9)</f>
        <v>0</v>
      </c>
      <c r="AA64" s="39">
        <f>COUNTIF(calculs_resultats_francais!P65:U65,0)</f>
        <v>0</v>
      </c>
      <c r="AB64" s="37" t="str">
        <f t="shared" si="11"/>
        <v/>
      </c>
      <c r="AC64" s="225">
        <f t="shared" si="12"/>
        <v>0</v>
      </c>
      <c r="AD64" s="38" t="str">
        <f t="shared" si="13"/>
        <v/>
      </c>
      <c r="AE64" s="38" t="str">
        <f t="shared" si="14"/>
        <v/>
      </c>
      <c r="AF64" s="38" t="str">
        <f t="shared" si="15"/>
        <v/>
      </c>
      <c r="AG64" s="38" t="str">
        <f t="shared" si="16"/>
        <v/>
      </c>
      <c r="AH64" s="30"/>
    </row>
    <row r="65" spans="1:34" ht="13.5" thickBot="1">
      <c r="A65" s="30"/>
      <c r="B65" s="39">
        <f>COUNTIF(calculs_resultats_francais!B66:J66,1)</f>
        <v>0</v>
      </c>
      <c r="C65" s="39">
        <f>COUNTIF(calculs_resultats_francais!B66:J66,2)</f>
        <v>0</v>
      </c>
      <c r="D65" s="39">
        <f>COUNTIF(calculs_resultats_francais!B66:J66,9)</f>
        <v>0</v>
      </c>
      <c r="E65" s="226">
        <f>COUNTIF(calculs_resultats_francais!B66:J66,0)</f>
        <v>0</v>
      </c>
      <c r="F65" s="37" t="str">
        <f t="shared" si="0"/>
        <v/>
      </c>
      <c r="G65" s="225">
        <f t="shared" si="2"/>
        <v>0</v>
      </c>
      <c r="H65" s="38" t="str">
        <f t="shared" si="17"/>
        <v/>
      </c>
      <c r="I65" s="38" t="str">
        <f t="shared" si="1"/>
        <v/>
      </c>
      <c r="J65" s="38" t="str">
        <f t="shared" si="3"/>
        <v/>
      </c>
      <c r="K65" s="38" t="str">
        <f t="shared" si="4"/>
        <v/>
      </c>
      <c r="L65" s="38"/>
      <c r="M65" s="39">
        <f>COUNTIF(calculs_resultats_francais!K66:O66,1)</f>
        <v>0</v>
      </c>
      <c r="N65" s="39">
        <f>COUNTIF(calculs_resultats_francais!K66:O66,2)</f>
        <v>0</v>
      </c>
      <c r="O65" s="39">
        <f>COUNTIF(calculs_resultats_francais!K66:O66,9)</f>
        <v>0</v>
      </c>
      <c r="P65" s="225">
        <f>COUNTIF(calculs_resultats_francais!K66:O66,0)</f>
        <v>0</v>
      </c>
      <c r="Q65" s="37" t="str">
        <f t="shared" si="5"/>
        <v/>
      </c>
      <c r="R65" s="225">
        <f t="shared" si="6"/>
        <v>0</v>
      </c>
      <c r="S65" s="38" t="str">
        <f t="shared" si="7"/>
        <v/>
      </c>
      <c r="T65" s="38" t="str">
        <f t="shared" si="8"/>
        <v/>
      </c>
      <c r="U65" s="38" t="str">
        <f t="shared" si="9"/>
        <v/>
      </c>
      <c r="V65" s="38" t="str">
        <f t="shared" si="10"/>
        <v/>
      </c>
      <c r="W65" s="30"/>
      <c r="X65" s="39">
        <f>COUNTIF(calculs_resultats_francais!P66:U66,1)</f>
        <v>0</v>
      </c>
      <c r="Y65" s="39">
        <f>COUNTIF(calculs_resultats_francais!P66:U66,2)</f>
        <v>0</v>
      </c>
      <c r="Z65" s="39">
        <f>COUNTIF(calculs_resultats_francais!P66:U66,9)</f>
        <v>0</v>
      </c>
      <c r="AA65" s="39">
        <f>COUNTIF(calculs_resultats_francais!P66:U66,0)</f>
        <v>0</v>
      </c>
      <c r="AB65" s="37" t="str">
        <f t="shared" si="11"/>
        <v/>
      </c>
      <c r="AC65" s="225">
        <f t="shared" si="12"/>
        <v>0</v>
      </c>
      <c r="AD65" s="38" t="str">
        <f t="shared" si="13"/>
        <v/>
      </c>
      <c r="AE65" s="38" t="str">
        <f t="shared" si="14"/>
        <v/>
      </c>
      <c r="AF65" s="38" t="str">
        <f t="shared" si="15"/>
        <v/>
      </c>
      <c r="AG65" s="38" t="str">
        <f t="shared" si="16"/>
        <v/>
      </c>
      <c r="AH65" s="30"/>
    </row>
    <row r="66" spans="1:34" ht="13.5" thickBot="1">
      <c r="A66" s="30"/>
      <c r="B66" s="39">
        <f>COUNTIF(calculs_resultats_francais!B67:J67,1)</f>
        <v>0</v>
      </c>
      <c r="C66" s="39">
        <f>COUNTIF(calculs_resultats_francais!B67:J67,2)</f>
        <v>0</v>
      </c>
      <c r="D66" s="39">
        <f>COUNTIF(calculs_resultats_francais!B67:J67,9)</f>
        <v>0</v>
      </c>
      <c r="E66" s="226">
        <f>COUNTIF(calculs_resultats_francais!B67:J67,0)</f>
        <v>0</v>
      </c>
      <c r="F66" s="37" t="str">
        <f t="shared" si="0"/>
        <v/>
      </c>
      <c r="G66" s="225">
        <f t="shared" si="2"/>
        <v>0</v>
      </c>
      <c r="H66" s="38" t="str">
        <f t="shared" si="17"/>
        <v/>
      </c>
      <c r="I66" s="38" t="str">
        <f t="shared" si="1"/>
        <v/>
      </c>
      <c r="J66" s="38" t="str">
        <f t="shared" si="3"/>
        <v/>
      </c>
      <c r="K66" s="38" t="str">
        <f t="shared" si="4"/>
        <v/>
      </c>
      <c r="L66" s="38"/>
      <c r="M66" s="39">
        <f>COUNTIF(calculs_resultats_francais!K67:O67,1)</f>
        <v>0</v>
      </c>
      <c r="N66" s="39">
        <f>COUNTIF(calculs_resultats_francais!K67:O67,2)</f>
        <v>0</v>
      </c>
      <c r="O66" s="39">
        <f>COUNTIF(calculs_resultats_francais!K67:O67,9)</f>
        <v>0</v>
      </c>
      <c r="P66" s="225">
        <f>COUNTIF(calculs_resultats_francais!K67:O67,0)</f>
        <v>0</v>
      </c>
      <c r="Q66" s="37" t="str">
        <f t="shared" si="5"/>
        <v/>
      </c>
      <c r="R66" s="225">
        <f t="shared" si="6"/>
        <v>0</v>
      </c>
      <c r="S66" s="38" t="str">
        <f t="shared" si="7"/>
        <v/>
      </c>
      <c r="T66" s="38" t="str">
        <f t="shared" si="8"/>
        <v/>
      </c>
      <c r="U66" s="38" t="str">
        <f t="shared" si="9"/>
        <v/>
      </c>
      <c r="V66" s="38" t="str">
        <f t="shared" si="10"/>
        <v/>
      </c>
      <c r="W66" s="30"/>
      <c r="X66" s="39">
        <f>COUNTIF(calculs_resultats_francais!P67:U67,1)</f>
        <v>0</v>
      </c>
      <c r="Y66" s="39">
        <f>COUNTIF(calculs_resultats_francais!P67:U67,2)</f>
        <v>0</v>
      </c>
      <c r="Z66" s="39">
        <f>COUNTIF(calculs_resultats_francais!P67:U67,9)</f>
        <v>0</v>
      </c>
      <c r="AA66" s="39">
        <f>COUNTIF(calculs_resultats_francais!P67:U67,0)</f>
        <v>0</v>
      </c>
      <c r="AB66" s="37" t="str">
        <f t="shared" si="11"/>
        <v/>
      </c>
      <c r="AC66" s="225">
        <f t="shared" si="12"/>
        <v>0</v>
      </c>
      <c r="AD66" s="38" t="str">
        <f t="shared" si="13"/>
        <v/>
      </c>
      <c r="AE66" s="38" t="str">
        <f t="shared" si="14"/>
        <v/>
      </c>
      <c r="AF66" s="38" t="str">
        <f t="shared" si="15"/>
        <v/>
      </c>
      <c r="AG66" s="38" t="str">
        <f t="shared" si="16"/>
        <v/>
      </c>
      <c r="AH66" s="30"/>
    </row>
    <row r="67" spans="1:34" ht="13.5" thickBot="1">
      <c r="A67" s="30"/>
      <c r="B67" s="39">
        <f>COUNTIF(calculs_resultats_francais!B68:J68,1)</f>
        <v>0</v>
      </c>
      <c r="C67" s="39">
        <f>COUNTIF(calculs_resultats_francais!B68:J68,2)</f>
        <v>0</v>
      </c>
      <c r="D67" s="39">
        <f>COUNTIF(calculs_resultats_francais!B68:J68,9)</f>
        <v>0</v>
      </c>
      <c r="E67" s="226">
        <f>COUNTIF(calculs_resultats_francais!B68:J68,0)</f>
        <v>0</v>
      </c>
      <c r="F67" s="37" t="str">
        <f t="shared" si="0"/>
        <v/>
      </c>
      <c r="G67" s="225">
        <f t="shared" si="2"/>
        <v>0</v>
      </c>
      <c r="H67" s="38" t="str">
        <f t="shared" si="17"/>
        <v/>
      </c>
      <c r="I67" s="38" t="str">
        <f t="shared" si="1"/>
        <v/>
      </c>
      <c r="J67" s="38" t="str">
        <f t="shared" si="3"/>
        <v/>
      </c>
      <c r="K67" s="38" t="str">
        <f t="shared" si="4"/>
        <v/>
      </c>
      <c r="L67" s="38"/>
      <c r="M67" s="39">
        <f>COUNTIF(calculs_resultats_francais!K68:O68,1)</f>
        <v>0</v>
      </c>
      <c r="N67" s="39">
        <f>COUNTIF(calculs_resultats_francais!K68:O68,2)</f>
        <v>0</v>
      </c>
      <c r="O67" s="39">
        <f>COUNTIF(calculs_resultats_francais!K68:O68,9)</f>
        <v>0</v>
      </c>
      <c r="P67" s="225">
        <f>COUNTIF(calculs_resultats_francais!K68:O68,0)</f>
        <v>0</v>
      </c>
      <c r="Q67" s="37" t="str">
        <f t="shared" si="5"/>
        <v/>
      </c>
      <c r="R67" s="225">
        <f t="shared" si="6"/>
        <v>0</v>
      </c>
      <c r="S67" s="38" t="str">
        <f t="shared" si="7"/>
        <v/>
      </c>
      <c r="T67" s="38" t="str">
        <f t="shared" si="8"/>
        <v/>
      </c>
      <c r="U67" s="38" t="str">
        <f t="shared" si="9"/>
        <v/>
      </c>
      <c r="V67" s="38" t="str">
        <f t="shared" si="10"/>
        <v/>
      </c>
      <c r="W67" s="30"/>
      <c r="X67" s="39">
        <f>COUNTIF(calculs_resultats_francais!P68:U68,1)</f>
        <v>0</v>
      </c>
      <c r="Y67" s="39">
        <f>COUNTIF(calculs_resultats_francais!P68:U68,2)</f>
        <v>0</v>
      </c>
      <c r="Z67" s="39">
        <f>COUNTIF(calculs_resultats_francais!P68:U68,9)</f>
        <v>0</v>
      </c>
      <c r="AA67" s="39">
        <f>COUNTIF(calculs_resultats_francais!P68:U68,0)</f>
        <v>0</v>
      </c>
      <c r="AB67" s="37" t="str">
        <f t="shared" si="11"/>
        <v/>
      </c>
      <c r="AC67" s="225">
        <f t="shared" si="12"/>
        <v>0</v>
      </c>
      <c r="AD67" s="38" t="str">
        <f t="shared" si="13"/>
        <v/>
      </c>
      <c r="AE67" s="38" t="str">
        <f t="shared" si="14"/>
        <v/>
      </c>
      <c r="AF67" s="38" t="str">
        <f t="shared" si="15"/>
        <v/>
      </c>
      <c r="AG67" s="38" t="str">
        <f t="shared" si="16"/>
        <v/>
      </c>
      <c r="AH67" s="30"/>
    </row>
    <row r="68" spans="1:34" ht="13.5" thickBot="1">
      <c r="A68" s="30"/>
      <c r="B68" s="39">
        <f>COUNTIF(calculs_resultats_francais!B69:J69,1)</f>
        <v>0</v>
      </c>
      <c r="C68" s="39">
        <f>COUNTIF(calculs_resultats_francais!B69:J69,2)</f>
        <v>0</v>
      </c>
      <c r="D68" s="39">
        <f>COUNTIF(calculs_resultats_francais!B69:J69,9)</f>
        <v>0</v>
      </c>
      <c r="E68" s="226">
        <f>COUNTIF(calculs_resultats_francais!B69:J69,0)</f>
        <v>0</v>
      </c>
      <c r="F68" s="37" t="str">
        <f t="shared" ref="F68:F131" si="18">IF(SUM(B68:E68)=0,"",SUM(B68:E68))</f>
        <v/>
      </c>
      <c r="G68" s="225">
        <f t="shared" si="2"/>
        <v>0</v>
      </c>
      <c r="H68" s="38" t="str">
        <f t="shared" si="17"/>
        <v/>
      </c>
      <c r="I68" s="38" t="str">
        <f t="shared" ref="I68:I131" si="19">IF(F68="","",C68/F68)</f>
        <v/>
      </c>
      <c r="J68" s="38" t="str">
        <f t="shared" si="3"/>
        <v/>
      </c>
      <c r="K68" s="38" t="str">
        <f t="shared" si="4"/>
        <v/>
      </c>
      <c r="L68" s="38"/>
      <c r="M68" s="39">
        <f>COUNTIF(calculs_resultats_francais!K69:O69,1)</f>
        <v>0</v>
      </c>
      <c r="N68" s="39">
        <f>COUNTIF(calculs_resultats_francais!K69:O69,2)</f>
        <v>0</v>
      </c>
      <c r="O68" s="39">
        <f>COUNTIF(calculs_resultats_francais!K69:O69,9)</f>
        <v>0</v>
      </c>
      <c r="P68" s="225">
        <f>COUNTIF(calculs_resultats_francais!K69:O69,0)</f>
        <v>0</v>
      </c>
      <c r="Q68" s="37" t="str">
        <f t="shared" si="5"/>
        <v/>
      </c>
      <c r="R68" s="225">
        <f t="shared" si="6"/>
        <v>0</v>
      </c>
      <c r="S68" s="38" t="str">
        <f t="shared" si="7"/>
        <v/>
      </c>
      <c r="T68" s="38" t="str">
        <f t="shared" si="8"/>
        <v/>
      </c>
      <c r="U68" s="38" t="str">
        <f t="shared" si="9"/>
        <v/>
      </c>
      <c r="V68" s="38" t="str">
        <f t="shared" si="10"/>
        <v/>
      </c>
      <c r="W68" s="30"/>
      <c r="X68" s="39">
        <f>COUNTIF(calculs_resultats_francais!P69:U69,1)</f>
        <v>0</v>
      </c>
      <c r="Y68" s="39">
        <f>COUNTIF(calculs_resultats_francais!P69:U69,2)</f>
        <v>0</v>
      </c>
      <c r="Z68" s="39">
        <f>COUNTIF(calculs_resultats_francais!P69:U69,9)</f>
        <v>0</v>
      </c>
      <c r="AA68" s="39">
        <f>COUNTIF(calculs_resultats_francais!P69:U69,0)</f>
        <v>0</v>
      </c>
      <c r="AB68" s="37" t="str">
        <f t="shared" si="11"/>
        <v/>
      </c>
      <c r="AC68" s="225">
        <f t="shared" si="12"/>
        <v>0</v>
      </c>
      <c r="AD68" s="38" t="str">
        <f t="shared" si="13"/>
        <v/>
      </c>
      <c r="AE68" s="38" t="str">
        <f t="shared" si="14"/>
        <v/>
      </c>
      <c r="AF68" s="38" t="str">
        <f t="shared" si="15"/>
        <v/>
      </c>
      <c r="AG68" s="38" t="str">
        <f t="shared" si="16"/>
        <v/>
      </c>
      <c r="AH68" s="30"/>
    </row>
    <row r="69" spans="1:34" ht="13.5" thickBot="1">
      <c r="A69" s="30"/>
      <c r="B69" s="39">
        <f>COUNTIF(calculs_resultats_francais!B70:J70,1)</f>
        <v>0</v>
      </c>
      <c r="C69" s="39">
        <f>COUNTIF(calculs_resultats_francais!B70:J70,2)</f>
        <v>0</v>
      </c>
      <c r="D69" s="39">
        <f>COUNTIF(calculs_resultats_francais!B70:J70,9)</f>
        <v>0</v>
      </c>
      <c r="E69" s="226">
        <f>COUNTIF(calculs_resultats_francais!B70:J70,0)</f>
        <v>0</v>
      </c>
      <c r="F69" s="37" t="str">
        <f t="shared" si="18"/>
        <v/>
      </c>
      <c r="G69" s="225">
        <f t="shared" ref="G69:G132" si="20">B69+C69</f>
        <v>0</v>
      </c>
      <c r="H69" s="38" t="str">
        <f t="shared" si="17"/>
        <v/>
      </c>
      <c r="I69" s="38" t="str">
        <f t="shared" si="19"/>
        <v/>
      </c>
      <c r="J69" s="38" t="str">
        <f t="shared" ref="J69:J132" si="21">IF(F69="","",(SUM(D69)/F69))</f>
        <v/>
      </c>
      <c r="K69" s="38" t="str">
        <f t="shared" ref="K69:K132" si="22">IF(F69="","",E69/F69)</f>
        <v/>
      </c>
      <c r="L69" s="38"/>
      <c r="M69" s="39">
        <f>COUNTIF(calculs_resultats_francais!K70:O70,1)</f>
        <v>0</v>
      </c>
      <c r="N69" s="39">
        <f>COUNTIF(calculs_resultats_francais!K70:O70,2)</f>
        <v>0</v>
      </c>
      <c r="O69" s="39">
        <f>COUNTIF(calculs_resultats_francais!K70:O70,9)</f>
        <v>0</v>
      </c>
      <c r="P69" s="225">
        <f>COUNTIF(calculs_resultats_francais!K70:O70,0)</f>
        <v>0</v>
      </c>
      <c r="Q69" s="37" t="str">
        <f t="shared" ref="Q69:Q132" si="23">IF(SUM(M69:P69)=0,"",SUM(M69:P69))</f>
        <v/>
      </c>
      <c r="R69" s="225">
        <f t="shared" ref="R69:R132" si="24">M69+N69</f>
        <v>0</v>
      </c>
      <c r="S69" s="38" t="str">
        <f t="shared" ref="S69:S132" si="25">IF(Q69="","",R69/Q69)</f>
        <v/>
      </c>
      <c r="T69" s="38" t="str">
        <f t="shared" ref="T69:T132" si="26">IF(Q69="","",N69/Q69)</f>
        <v/>
      </c>
      <c r="U69" s="38" t="str">
        <f t="shared" ref="U69:U132" si="27">IF(Q69="","",(SUM(O69)/Q69))</f>
        <v/>
      </c>
      <c r="V69" s="38" t="str">
        <f t="shared" ref="V69:V132" si="28">IF(Q69="","",P69/Q69)</f>
        <v/>
      </c>
      <c r="W69" s="30"/>
      <c r="X69" s="39">
        <f>COUNTIF(calculs_resultats_francais!P70:U70,1)</f>
        <v>0</v>
      </c>
      <c r="Y69" s="39">
        <f>COUNTIF(calculs_resultats_francais!P70:U70,2)</f>
        <v>0</v>
      </c>
      <c r="Z69" s="39">
        <f>COUNTIF(calculs_resultats_francais!P70:U70,9)</f>
        <v>0</v>
      </c>
      <c r="AA69" s="39">
        <f>COUNTIF(calculs_resultats_francais!P70:U70,0)</f>
        <v>0</v>
      </c>
      <c r="AB69" s="37" t="str">
        <f t="shared" ref="AB69:AB132" si="29">IF(SUM(X69:AA69)=0,"",SUM(X69:AA69))</f>
        <v/>
      </c>
      <c r="AC69" s="225">
        <f t="shared" ref="AC69:AC132" si="30">X69+Y69</f>
        <v>0</v>
      </c>
      <c r="AD69" s="38" t="str">
        <f t="shared" ref="AD69:AD132" si="31">IF(AB69="","",AC69/AB69)</f>
        <v/>
      </c>
      <c r="AE69" s="38" t="str">
        <f t="shared" ref="AE69:AE132" si="32">IF(AB69="","",Y69/AB69)</f>
        <v/>
      </c>
      <c r="AF69" s="38" t="str">
        <f t="shared" ref="AF69:AF132" si="33">IF(AB69="","",(SUM(Z69:Z69)/AB69))</f>
        <v/>
      </c>
      <c r="AG69" s="38" t="str">
        <f t="shared" ref="AG69:AG132" si="34">IF(AB69="","",AA69/AB69)</f>
        <v/>
      </c>
      <c r="AH69" s="30"/>
    </row>
    <row r="70" spans="1:34" ht="13.5" thickBot="1">
      <c r="A70" s="30"/>
      <c r="B70" s="39">
        <f>COUNTIF(calculs_resultats_francais!B71:J71,1)</f>
        <v>0</v>
      </c>
      <c r="C70" s="39">
        <f>COUNTIF(calculs_resultats_francais!B71:J71,2)</f>
        <v>0</v>
      </c>
      <c r="D70" s="39">
        <f>COUNTIF(calculs_resultats_francais!B71:J71,9)</f>
        <v>0</v>
      </c>
      <c r="E70" s="226">
        <f>COUNTIF(calculs_resultats_francais!B71:J71,0)</f>
        <v>0</v>
      </c>
      <c r="F70" s="37" t="str">
        <f t="shared" si="18"/>
        <v/>
      </c>
      <c r="G70" s="225">
        <f t="shared" si="20"/>
        <v>0</v>
      </c>
      <c r="H70" s="38" t="str">
        <f t="shared" si="17"/>
        <v/>
      </c>
      <c r="I70" s="38" t="str">
        <f t="shared" si="19"/>
        <v/>
      </c>
      <c r="J70" s="38" t="str">
        <f t="shared" si="21"/>
        <v/>
      </c>
      <c r="K70" s="38" t="str">
        <f t="shared" si="22"/>
        <v/>
      </c>
      <c r="L70" s="38"/>
      <c r="M70" s="39">
        <f>COUNTIF(calculs_resultats_francais!K71:O71,1)</f>
        <v>0</v>
      </c>
      <c r="N70" s="39">
        <f>COUNTIF(calculs_resultats_francais!K71:O71,2)</f>
        <v>0</v>
      </c>
      <c r="O70" s="39">
        <f>COUNTIF(calculs_resultats_francais!K71:O71,9)</f>
        <v>0</v>
      </c>
      <c r="P70" s="225">
        <f>COUNTIF(calculs_resultats_francais!K71:O71,0)</f>
        <v>0</v>
      </c>
      <c r="Q70" s="37" t="str">
        <f t="shared" si="23"/>
        <v/>
      </c>
      <c r="R70" s="225">
        <f t="shared" si="24"/>
        <v>0</v>
      </c>
      <c r="S70" s="38" t="str">
        <f t="shared" si="25"/>
        <v/>
      </c>
      <c r="T70" s="38" t="str">
        <f t="shared" si="26"/>
        <v/>
      </c>
      <c r="U70" s="38" t="str">
        <f t="shared" si="27"/>
        <v/>
      </c>
      <c r="V70" s="38" t="str">
        <f t="shared" si="28"/>
        <v/>
      </c>
      <c r="W70" s="30"/>
      <c r="X70" s="39">
        <f>COUNTIF(calculs_resultats_francais!P71:U71,1)</f>
        <v>0</v>
      </c>
      <c r="Y70" s="39">
        <f>COUNTIF(calculs_resultats_francais!P71:U71,2)</f>
        <v>0</v>
      </c>
      <c r="Z70" s="39">
        <f>COUNTIF(calculs_resultats_francais!P71:U71,9)</f>
        <v>0</v>
      </c>
      <c r="AA70" s="39">
        <f>COUNTIF(calculs_resultats_francais!P71:U71,0)</f>
        <v>0</v>
      </c>
      <c r="AB70" s="37" t="str">
        <f t="shared" si="29"/>
        <v/>
      </c>
      <c r="AC70" s="225">
        <f t="shared" si="30"/>
        <v>0</v>
      </c>
      <c r="AD70" s="38" t="str">
        <f t="shared" si="31"/>
        <v/>
      </c>
      <c r="AE70" s="38" t="str">
        <f t="shared" si="32"/>
        <v/>
      </c>
      <c r="AF70" s="38" t="str">
        <f t="shared" si="33"/>
        <v/>
      </c>
      <c r="AG70" s="38" t="str">
        <f t="shared" si="34"/>
        <v/>
      </c>
      <c r="AH70" s="30"/>
    </row>
    <row r="71" spans="1:34" ht="13.5" thickBot="1">
      <c r="A71" s="30"/>
      <c r="B71" s="39">
        <f>COUNTIF(calculs_resultats_francais!B72:J72,1)</f>
        <v>0</v>
      </c>
      <c r="C71" s="39">
        <f>COUNTIF(calculs_resultats_francais!B72:J72,2)</f>
        <v>0</v>
      </c>
      <c r="D71" s="39">
        <f>COUNTIF(calculs_resultats_francais!B72:J72,9)</f>
        <v>0</v>
      </c>
      <c r="E71" s="226">
        <f>COUNTIF(calculs_resultats_francais!B72:J72,0)</f>
        <v>0</v>
      </c>
      <c r="F71" s="37" t="str">
        <f t="shared" si="18"/>
        <v/>
      </c>
      <c r="G71" s="225">
        <f t="shared" si="20"/>
        <v>0</v>
      </c>
      <c r="H71" s="38" t="str">
        <f t="shared" ref="H71:H134" si="35">IF(F71="","",G71/F71)</f>
        <v/>
      </c>
      <c r="I71" s="38" t="str">
        <f t="shared" si="19"/>
        <v/>
      </c>
      <c r="J71" s="38" t="str">
        <f t="shared" si="21"/>
        <v/>
      </c>
      <c r="K71" s="38" t="str">
        <f t="shared" si="22"/>
        <v/>
      </c>
      <c r="L71" s="38"/>
      <c r="M71" s="39">
        <f>COUNTIF(calculs_resultats_francais!K72:O72,1)</f>
        <v>0</v>
      </c>
      <c r="N71" s="39">
        <f>COUNTIF(calculs_resultats_francais!K72:O72,2)</f>
        <v>0</v>
      </c>
      <c r="O71" s="39">
        <f>COUNTIF(calculs_resultats_francais!K72:O72,9)</f>
        <v>0</v>
      </c>
      <c r="P71" s="225">
        <f>COUNTIF(calculs_resultats_francais!K72:O72,0)</f>
        <v>0</v>
      </c>
      <c r="Q71" s="37" t="str">
        <f t="shared" si="23"/>
        <v/>
      </c>
      <c r="R71" s="225">
        <f t="shared" si="24"/>
        <v>0</v>
      </c>
      <c r="S71" s="38" t="str">
        <f t="shared" si="25"/>
        <v/>
      </c>
      <c r="T71" s="38" t="str">
        <f t="shared" si="26"/>
        <v/>
      </c>
      <c r="U71" s="38" t="str">
        <f t="shared" si="27"/>
        <v/>
      </c>
      <c r="V71" s="38" t="str">
        <f t="shared" si="28"/>
        <v/>
      </c>
      <c r="W71" s="30"/>
      <c r="X71" s="39">
        <f>COUNTIF(calculs_resultats_francais!P72:U72,1)</f>
        <v>0</v>
      </c>
      <c r="Y71" s="39">
        <f>COUNTIF(calculs_resultats_francais!P72:U72,2)</f>
        <v>0</v>
      </c>
      <c r="Z71" s="39">
        <f>COUNTIF(calculs_resultats_francais!P72:U72,9)</f>
        <v>0</v>
      </c>
      <c r="AA71" s="39">
        <f>COUNTIF(calculs_resultats_francais!P72:U72,0)</f>
        <v>0</v>
      </c>
      <c r="AB71" s="37" t="str">
        <f t="shared" si="29"/>
        <v/>
      </c>
      <c r="AC71" s="225">
        <f t="shared" si="30"/>
        <v>0</v>
      </c>
      <c r="AD71" s="38" t="str">
        <f t="shared" si="31"/>
        <v/>
      </c>
      <c r="AE71" s="38" t="str">
        <f t="shared" si="32"/>
        <v/>
      </c>
      <c r="AF71" s="38" t="str">
        <f t="shared" si="33"/>
        <v/>
      </c>
      <c r="AG71" s="38" t="str">
        <f t="shared" si="34"/>
        <v/>
      </c>
      <c r="AH71" s="30"/>
    </row>
    <row r="72" spans="1:34" ht="13.5" thickBot="1">
      <c r="A72" s="30"/>
      <c r="B72" s="39">
        <f>COUNTIF(calculs_resultats_francais!B73:J73,1)</f>
        <v>0</v>
      </c>
      <c r="C72" s="39">
        <f>COUNTIF(calculs_resultats_francais!B73:J73,2)</f>
        <v>0</v>
      </c>
      <c r="D72" s="39">
        <f>COUNTIF(calculs_resultats_francais!B73:J73,9)</f>
        <v>0</v>
      </c>
      <c r="E72" s="226">
        <f>COUNTIF(calculs_resultats_francais!B73:J73,0)</f>
        <v>0</v>
      </c>
      <c r="F72" s="37" t="str">
        <f t="shared" si="18"/>
        <v/>
      </c>
      <c r="G72" s="225">
        <f t="shared" si="20"/>
        <v>0</v>
      </c>
      <c r="H72" s="38" t="str">
        <f t="shared" si="35"/>
        <v/>
      </c>
      <c r="I72" s="38" t="str">
        <f t="shared" si="19"/>
        <v/>
      </c>
      <c r="J72" s="38" t="str">
        <f t="shared" si="21"/>
        <v/>
      </c>
      <c r="K72" s="38" t="str">
        <f t="shared" si="22"/>
        <v/>
      </c>
      <c r="L72" s="38"/>
      <c r="M72" s="39">
        <f>COUNTIF(calculs_resultats_francais!K73:O73,1)</f>
        <v>0</v>
      </c>
      <c r="N72" s="39">
        <f>COUNTIF(calculs_resultats_francais!K73:O73,2)</f>
        <v>0</v>
      </c>
      <c r="O72" s="39">
        <f>COUNTIF(calculs_resultats_francais!K73:O73,9)</f>
        <v>0</v>
      </c>
      <c r="P72" s="225">
        <f>COUNTIF(calculs_resultats_francais!K73:O73,0)</f>
        <v>0</v>
      </c>
      <c r="Q72" s="37" t="str">
        <f t="shared" si="23"/>
        <v/>
      </c>
      <c r="R72" s="225">
        <f t="shared" si="24"/>
        <v>0</v>
      </c>
      <c r="S72" s="38" t="str">
        <f t="shared" si="25"/>
        <v/>
      </c>
      <c r="T72" s="38" t="str">
        <f t="shared" si="26"/>
        <v/>
      </c>
      <c r="U72" s="38" t="str">
        <f t="shared" si="27"/>
        <v/>
      </c>
      <c r="V72" s="38" t="str">
        <f t="shared" si="28"/>
        <v/>
      </c>
      <c r="W72" s="30"/>
      <c r="X72" s="39">
        <f>COUNTIF(calculs_resultats_francais!P73:U73,1)</f>
        <v>0</v>
      </c>
      <c r="Y72" s="39">
        <f>COUNTIF(calculs_resultats_francais!P73:U73,2)</f>
        <v>0</v>
      </c>
      <c r="Z72" s="39">
        <f>COUNTIF(calculs_resultats_francais!P73:U73,9)</f>
        <v>0</v>
      </c>
      <c r="AA72" s="39">
        <f>COUNTIF(calculs_resultats_francais!P73:U73,0)</f>
        <v>0</v>
      </c>
      <c r="AB72" s="37" t="str">
        <f t="shared" si="29"/>
        <v/>
      </c>
      <c r="AC72" s="225">
        <f t="shared" si="30"/>
        <v>0</v>
      </c>
      <c r="AD72" s="38" t="str">
        <f t="shared" si="31"/>
        <v/>
      </c>
      <c r="AE72" s="38" t="str">
        <f t="shared" si="32"/>
        <v/>
      </c>
      <c r="AF72" s="38" t="str">
        <f t="shared" si="33"/>
        <v/>
      </c>
      <c r="AG72" s="38" t="str">
        <f t="shared" si="34"/>
        <v/>
      </c>
      <c r="AH72" s="30"/>
    </row>
    <row r="73" spans="1:34" ht="13.5" thickBot="1">
      <c r="A73" s="30"/>
      <c r="B73" s="39">
        <f>COUNTIF(calculs_resultats_francais!B74:J74,1)</f>
        <v>0</v>
      </c>
      <c r="C73" s="39">
        <f>COUNTIF(calculs_resultats_francais!B74:J74,2)</f>
        <v>0</v>
      </c>
      <c r="D73" s="39">
        <f>COUNTIF(calculs_resultats_francais!B74:J74,9)</f>
        <v>0</v>
      </c>
      <c r="E73" s="226">
        <f>COUNTIF(calculs_resultats_francais!B74:J74,0)</f>
        <v>0</v>
      </c>
      <c r="F73" s="37" t="str">
        <f t="shared" si="18"/>
        <v/>
      </c>
      <c r="G73" s="225">
        <f t="shared" si="20"/>
        <v>0</v>
      </c>
      <c r="H73" s="38" t="str">
        <f t="shared" si="35"/>
        <v/>
      </c>
      <c r="I73" s="38" t="str">
        <f t="shared" si="19"/>
        <v/>
      </c>
      <c r="J73" s="38" t="str">
        <f t="shared" si="21"/>
        <v/>
      </c>
      <c r="K73" s="38" t="str">
        <f t="shared" si="22"/>
        <v/>
      </c>
      <c r="L73" s="38"/>
      <c r="M73" s="39">
        <f>COUNTIF(calculs_resultats_francais!K74:O74,1)</f>
        <v>0</v>
      </c>
      <c r="N73" s="39">
        <f>COUNTIF(calculs_resultats_francais!K74:O74,2)</f>
        <v>0</v>
      </c>
      <c r="O73" s="39">
        <f>COUNTIF(calculs_resultats_francais!K74:O74,9)</f>
        <v>0</v>
      </c>
      <c r="P73" s="225">
        <f>COUNTIF(calculs_resultats_francais!K74:O74,0)</f>
        <v>0</v>
      </c>
      <c r="Q73" s="37" t="str">
        <f t="shared" si="23"/>
        <v/>
      </c>
      <c r="R73" s="225">
        <f t="shared" si="24"/>
        <v>0</v>
      </c>
      <c r="S73" s="38" t="str">
        <f t="shared" si="25"/>
        <v/>
      </c>
      <c r="T73" s="38" t="str">
        <f t="shared" si="26"/>
        <v/>
      </c>
      <c r="U73" s="38" t="str">
        <f t="shared" si="27"/>
        <v/>
      </c>
      <c r="V73" s="38" t="str">
        <f t="shared" si="28"/>
        <v/>
      </c>
      <c r="W73" s="30"/>
      <c r="X73" s="39">
        <f>COUNTIF(calculs_resultats_francais!P74:U74,1)</f>
        <v>0</v>
      </c>
      <c r="Y73" s="39">
        <f>COUNTIF(calculs_resultats_francais!P74:U74,2)</f>
        <v>0</v>
      </c>
      <c r="Z73" s="39">
        <f>COUNTIF(calculs_resultats_francais!P74:U74,9)</f>
        <v>0</v>
      </c>
      <c r="AA73" s="39">
        <f>COUNTIF(calculs_resultats_francais!P74:U74,0)</f>
        <v>0</v>
      </c>
      <c r="AB73" s="37" t="str">
        <f t="shared" si="29"/>
        <v/>
      </c>
      <c r="AC73" s="225">
        <f t="shared" si="30"/>
        <v>0</v>
      </c>
      <c r="AD73" s="38" t="str">
        <f t="shared" si="31"/>
        <v/>
      </c>
      <c r="AE73" s="38" t="str">
        <f t="shared" si="32"/>
        <v/>
      </c>
      <c r="AF73" s="38" t="str">
        <f t="shared" si="33"/>
        <v/>
      </c>
      <c r="AG73" s="38" t="str">
        <f t="shared" si="34"/>
        <v/>
      </c>
      <c r="AH73" s="30"/>
    </row>
    <row r="74" spans="1:34" ht="13.5" thickBot="1">
      <c r="A74" s="30"/>
      <c r="B74" s="39">
        <f>COUNTIF(calculs_resultats_francais!B75:J75,1)</f>
        <v>0</v>
      </c>
      <c r="C74" s="39">
        <f>COUNTIF(calculs_resultats_francais!B75:J75,2)</f>
        <v>0</v>
      </c>
      <c r="D74" s="39">
        <f>COUNTIF(calculs_resultats_francais!B75:J75,9)</f>
        <v>0</v>
      </c>
      <c r="E74" s="226">
        <f>COUNTIF(calculs_resultats_francais!B75:J75,0)</f>
        <v>0</v>
      </c>
      <c r="F74" s="37" t="str">
        <f t="shared" si="18"/>
        <v/>
      </c>
      <c r="G74" s="225">
        <f t="shared" si="20"/>
        <v>0</v>
      </c>
      <c r="H74" s="38" t="str">
        <f t="shared" si="35"/>
        <v/>
      </c>
      <c r="I74" s="38" t="str">
        <f t="shared" si="19"/>
        <v/>
      </c>
      <c r="J74" s="38" t="str">
        <f t="shared" si="21"/>
        <v/>
      </c>
      <c r="K74" s="38" t="str">
        <f t="shared" si="22"/>
        <v/>
      </c>
      <c r="L74" s="38"/>
      <c r="M74" s="39">
        <f>COUNTIF(calculs_resultats_francais!K75:O75,1)</f>
        <v>0</v>
      </c>
      <c r="N74" s="39">
        <f>COUNTIF(calculs_resultats_francais!K75:O75,2)</f>
        <v>0</v>
      </c>
      <c r="O74" s="39">
        <f>COUNTIF(calculs_resultats_francais!K75:O75,9)</f>
        <v>0</v>
      </c>
      <c r="P74" s="225">
        <f>COUNTIF(calculs_resultats_francais!K75:O75,0)</f>
        <v>0</v>
      </c>
      <c r="Q74" s="37" t="str">
        <f t="shared" si="23"/>
        <v/>
      </c>
      <c r="R74" s="225">
        <f t="shared" si="24"/>
        <v>0</v>
      </c>
      <c r="S74" s="38" t="str">
        <f t="shared" si="25"/>
        <v/>
      </c>
      <c r="T74" s="38" t="str">
        <f t="shared" si="26"/>
        <v/>
      </c>
      <c r="U74" s="38" t="str">
        <f t="shared" si="27"/>
        <v/>
      </c>
      <c r="V74" s="38" t="str">
        <f t="shared" si="28"/>
        <v/>
      </c>
      <c r="W74" s="30"/>
      <c r="X74" s="39">
        <f>COUNTIF(calculs_resultats_francais!P75:U75,1)</f>
        <v>0</v>
      </c>
      <c r="Y74" s="39">
        <f>COUNTIF(calculs_resultats_francais!P75:U75,2)</f>
        <v>0</v>
      </c>
      <c r="Z74" s="39">
        <f>COUNTIF(calculs_resultats_francais!P75:U75,9)</f>
        <v>0</v>
      </c>
      <c r="AA74" s="39">
        <f>COUNTIF(calculs_resultats_francais!P75:U75,0)</f>
        <v>0</v>
      </c>
      <c r="AB74" s="37" t="str">
        <f t="shared" si="29"/>
        <v/>
      </c>
      <c r="AC74" s="225">
        <f t="shared" si="30"/>
        <v>0</v>
      </c>
      <c r="AD74" s="38" t="str">
        <f t="shared" si="31"/>
        <v/>
      </c>
      <c r="AE74" s="38" t="str">
        <f t="shared" si="32"/>
        <v/>
      </c>
      <c r="AF74" s="38" t="str">
        <f t="shared" si="33"/>
        <v/>
      </c>
      <c r="AG74" s="38" t="str">
        <f t="shared" si="34"/>
        <v/>
      </c>
      <c r="AH74" s="30"/>
    </row>
    <row r="75" spans="1:34" ht="13.5" thickBot="1">
      <c r="A75" s="30"/>
      <c r="B75" s="39">
        <f>COUNTIF(calculs_resultats_francais!B76:J76,1)</f>
        <v>0</v>
      </c>
      <c r="C75" s="39">
        <f>COUNTIF(calculs_resultats_francais!B76:J76,2)</f>
        <v>0</v>
      </c>
      <c r="D75" s="39">
        <f>COUNTIF(calculs_resultats_francais!B76:J76,9)</f>
        <v>0</v>
      </c>
      <c r="E75" s="226">
        <f>COUNTIF(calculs_resultats_francais!B76:J76,0)</f>
        <v>0</v>
      </c>
      <c r="F75" s="37" t="str">
        <f t="shared" si="18"/>
        <v/>
      </c>
      <c r="G75" s="225">
        <f t="shared" si="20"/>
        <v>0</v>
      </c>
      <c r="H75" s="38" t="str">
        <f t="shared" si="35"/>
        <v/>
      </c>
      <c r="I75" s="38" t="str">
        <f t="shared" si="19"/>
        <v/>
      </c>
      <c r="J75" s="38" t="str">
        <f t="shared" si="21"/>
        <v/>
      </c>
      <c r="K75" s="38" t="str">
        <f t="shared" si="22"/>
        <v/>
      </c>
      <c r="L75" s="38"/>
      <c r="M75" s="39">
        <f>COUNTIF(calculs_resultats_francais!K76:O76,1)</f>
        <v>0</v>
      </c>
      <c r="N75" s="39">
        <f>COUNTIF(calculs_resultats_francais!K76:O76,2)</f>
        <v>0</v>
      </c>
      <c r="O75" s="39">
        <f>COUNTIF(calculs_resultats_francais!K76:O76,9)</f>
        <v>0</v>
      </c>
      <c r="P75" s="225">
        <f>COUNTIF(calculs_resultats_francais!K76:O76,0)</f>
        <v>0</v>
      </c>
      <c r="Q75" s="37" t="str">
        <f t="shared" si="23"/>
        <v/>
      </c>
      <c r="R75" s="225">
        <f t="shared" si="24"/>
        <v>0</v>
      </c>
      <c r="S75" s="38" t="str">
        <f t="shared" si="25"/>
        <v/>
      </c>
      <c r="T75" s="38" t="str">
        <f t="shared" si="26"/>
        <v/>
      </c>
      <c r="U75" s="38" t="str">
        <f t="shared" si="27"/>
        <v/>
      </c>
      <c r="V75" s="38" t="str">
        <f t="shared" si="28"/>
        <v/>
      </c>
      <c r="W75" s="30"/>
      <c r="X75" s="39">
        <f>COUNTIF(calculs_resultats_francais!P76:U76,1)</f>
        <v>0</v>
      </c>
      <c r="Y75" s="39">
        <f>COUNTIF(calculs_resultats_francais!P76:U76,2)</f>
        <v>0</v>
      </c>
      <c r="Z75" s="39">
        <f>COUNTIF(calculs_resultats_francais!P76:U76,9)</f>
        <v>0</v>
      </c>
      <c r="AA75" s="39">
        <f>COUNTIF(calculs_resultats_francais!P76:U76,0)</f>
        <v>0</v>
      </c>
      <c r="AB75" s="37" t="str">
        <f t="shared" si="29"/>
        <v/>
      </c>
      <c r="AC75" s="225">
        <f t="shared" si="30"/>
        <v>0</v>
      </c>
      <c r="AD75" s="38" t="str">
        <f t="shared" si="31"/>
        <v/>
      </c>
      <c r="AE75" s="38" t="str">
        <f t="shared" si="32"/>
        <v/>
      </c>
      <c r="AF75" s="38" t="str">
        <f t="shared" si="33"/>
        <v/>
      </c>
      <c r="AG75" s="38" t="str">
        <f t="shared" si="34"/>
        <v/>
      </c>
      <c r="AH75" s="30"/>
    </row>
    <row r="76" spans="1:34" ht="13.5" thickBot="1">
      <c r="A76" s="30"/>
      <c r="B76" s="39">
        <f>COUNTIF(calculs_resultats_francais!B77:J77,1)</f>
        <v>0</v>
      </c>
      <c r="C76" s="39">
        <f>COUNTIF(calculs_resultats_francais!B77:J77,2)</f>
        <v>0</v>
      </c>
      <c r="D76" s="39">
        <f>COUNTIF(calculs_resultats_francais!B77:J77,9)</f>
        <v>0</v>
      </c>
      <c r="E76" s="226">
        <f>COUNTIF(calculs_resultats_francais!B77:J77,0)</f>
        <v>0</v>
      </c>
      <c r="F76" s="37" t="str">
        <f t="shared" si="18"/>
        <v/>
      </c>
      <c r="G76" s="225">
        <f t="shared" si="20"/>
        <v>0</v>
      </c>
      <c r="H76" s="38" t="str">
        <f t="shared" si="35"/>
        <v/>
      </c>
      <c r="I76" s="38" t="str">
        <f t="shared" si="19"/>
        <v/>
      </c>
      <c r="J76" s="38" t="str">
        <f t="shared" si="21"/>
        <v/>
      </c>
      <c r="K76" s="38" t="str">
        <f t="shared" si="22"/>
        <v/>
      </c>
      <c r="L76" s="38"/>
      <c r="M76" s="39">
        <f>COUNTIF(calculs_resultats_francais!K77:O77,1)</f>
        <v>0</v>
      </c>
      <c r="N76" s="39">
        <f>COUNTIF(calculs_resultats_francais!K77:O77,2)</f>
        <v>0</v>
      </c>
      <c r="O76" s="39">
        <f>COUNTIF(calculs_resultats_francais!K77:O77,9)</f>
        <v>0</v>
      </c>
      <c r="P76" s="225">
        <f>COUNTIF(calculs_resultats_francais!K77:O77,0)</f>
        <v>0</v>
      </c>
      <c r="Q76" s="37" t="str">
        <f t="shared" si="23"/>
        <v/>
      </c>
      <c r="R76" s="225">
        <f t="shared" si="24"/>
        <v>0</v>
      </c>
      <c r="S76" s="38" t="str">
        <f t="shared" si="25"/>
        <v/>
      </c>
      <c r="T76" s="38" t="str">
        <f t="shared" si="26"/>
        <v/>
      </c>
      <c r="U76" s="38" t="str">
        <f t="shared" si="27"/>
        <v/>
      </c>
      <c r="V76" s="38" t="str">
        <f t="shared" si="28"/>
        <v/>
      </c>
      <c r="W76" s="30"/>
      <c r="X76" s="39">
        <f>COUNTIF(calculs_resultats_francais!P77:U77,1)</f>
        <v>0</v>
      </c>
      <c r="Y76" s="39">
        <f>COUNTIF(calculs_resultats_francais!P77:U77,2)</f>
        <v>0</v>
      </c>
      <c r="Z76" s="39">
        <f>COUNTIF(calculs_resultats_francais!P77:U77,9)</f>
        <v>0</v>
      </c>
      <c r="AA76" s="39">
        <f>COUNTIF(calculs_resultats_francais!P77:U77,0)</f>
        <v>0</v>
      </c>
      <c r="AB76" s="37" t="str">
        <f t="shared" si="29"/>
        <v/>
      </c>
      <c r="AC76" s="225">
        <f t="shared" si="30"/>
        <v>0</v>
      </c>
      <c r="AD76" s="38" t="str">
        <f t="shared" si="31"/>
        <v/>
      </c>
      <c r="AE76" s="38" t="str">
        <f t="shared" si="32"/>
        <v/>
      </c>
      <c r="AF76" s="38" t="str">
        <f t="shared" si="33"/>
        <v/>
      </c>
      <c r="AG76" s="38" t="str">
        <f t="shared" si="34"/>
        <v/>
      </c>
      <c r="AH76" s="30"/>
    </row>
    <row r="77" spans="1:34" ht="13.5" thickBot="1">
      <c r="A77" s="30"/>
      <c r="B77" s="39">
        <f>COUNTIF(calculs_resultats_francais!B78:J78,1)</f>
        <v>0</v>
      </c>
      <c r="C77" s="39">
        <f>COUNTIF(calculs_resultats_francais!B78:J78,2)</f>
        <v>0</v>
      </c>
      <c r="D77" s="39">
        <f>COUNTIF(calculs_resultats_francais!B78:J78,9)</f>
        <v>0</v>
      </c>
      <c r="E77" s="226">
        <f>COUNTIF(calculs_resultats_francais!B78:J78,0)</f>
        <v>0</v>
      </c>
      <c r="F77" s="37" t="str">
        <f t="shared" si="18"/>
        <v/>
      </c>
      <c r="G77" s="225">
        <f t="shared" si="20"/>
        <v>0</v>
      </c>
      <c r="H77" s="38" t="str">
        <f t="shared" si="35"/>
        <v/>
      </c>
      <c r="I77" s="38" t="str">
        <f t="shared" si="19"/>
        <v/>
      </c>
      <c r="J77" s="38" t="str">
        <f t="shared" si="21"/>
        <v/>
      </c>
      <c r="K77" s="38" t="str">
        <f t="shared" si="22"/>
        <v/>
      </c>
      <c r="L77" s="38"/>
      <c r="M77" s="39">
        <f>COUNTIF(calculs_resultats_francais!K78:O78,1)</f>
        <v>0</v>
      </c>
      <c r="N77" s="39">
        <f>COUNTIF(calculs_resultats_francais!K78:O78,2)</f>
        <v>0</v>
      </c>
      <c r="O77" s="39">
        <f>COUNTIF(calculs_resultats_francais!K78:O78,9)</f>
        <v>0</v>
      </c>
      <c r="P77" s="225">
        <f>COUNTIF(calculs_resultats_francais!K78:O78,0)</f>
        <v>0</v>
      </c>
      <c r="Q77" s="37" t="str">
        <f t="shared" si="23"/>
        <v/>
      </c>
      <c r="R77" s="225">
        <f t="shared" si="24"/>
        <v>0</v>
      </c>
      <c r="S77" s="38" t="str">
        <f t="shared" si="25"/>
        <v/>
      </c>
      <c r="T77" s="38" t="str">
        <f t="shared" si="26"/>
        <v/>
      </c>
      <c r="U77" s="38" t="str">
        <f t="shared" si="27"/>
        <v/>
      </c>
      <c r="V77" s="38" t="str">
        <f t="shared" si="28"/>
        <v/>
      </c>
      <c r="W77" s="30"/>
      <c r="X77" s="39">
        <f>COUNTIF(calculs_resultats_francais!P78:U78,1)</f>
        <v>0</v>
      </c>
      <c r="Y77" s="39">
        <f>COUNTIF(calculs_resultats_francais!P78:U78,2)</f>
        <v>0</v>
      </c>
      <c r="Z77" s="39">
        <f>COUNTIF(calculs_resultats_francais!P78:U78,9)</f>
        <v>0</v>
      </c>
      <c r="AA77" s="39">
        <f>COUNTIF(calculs_resultats_francais!P78:U78,0)</f>
        <v>0</v>
      </c>
      <c r="AB77" s="37" t="str">
        <f t="shared" si="29"/>
        <v/>
      </c>
      <c r="AC77" s="225">
        <f t="shared" si="30"/>
        <v>0</v>
      </c>
      <c r="AD77" s="38" t="str">
        <f t="shared" si="31"/>
        <v/>
      </c>
      <c r="AE77" s="38" t="str">
        <f t="shared" si="32"/>
        <v/>
      </c>
      <c r="AF77" s="38" t="str">
        <f t="shared" si="33"/>
        <v/>
      </c>
      <c r="AG77" s="38" t="str">
        <f t="shared" si="34"/>
        <v/>
      </c>
      <c r="AH77" s="30"/>
    </row>
    <row r="78" spans="1:34" ht="13.5" thickBot="1">
      <c r="A78" s="30"/>
      <c r="B78" s="39">
        <f>COUNTIF(calculs_resultats_francais!B79:J79,1)</f>
        <v>0</v>
      </c>
      <c r="C78" s="39">
        <f>COUNTIF(calculs_resultats_francais!B79:J79,2)</f>
        <v>0</v>
      </c>
      <c r="D78" s="39">
        <f>COUNTIF(calculs_resultats_francais!B79:J79,9)</f>
        <v>0</v>
      </c>
      <c r="E78" s="226">
        <f>COUNTIF(calculs_resultats_francais!B79:J79,0)</f>
        <v>0</v>
      </c>
      <c r="F78" s="37" t="str">
        <f t="shared" si="18"/>
        <v/>
      </c>
      <c r="G78" s="225">
        <f t="shared" si="20"/>
        <v>0</v>
      </c>
      <c r="H78" s="38" t="str">
        <f t="shared" si="35"/>
        <v/>
      </c>
      <c r="I78" s="38" t="str">
        <f t="shared" si="19"/>
        <v/>
      </c>
      <c r="J78" s="38" t="str">
        <f t="shared" si="21"/>
        <v/>
      </c>
      <c r="K78" s="38" t="str">
        <f t="shared" si="22"/>
        <v/>
      </c>
      <c r="L78" s="38"/>
      <c r="M78" s="39">
        <f>COUNTIF(calculs_resultats_francais!K79:O79,1)</f>
        <v>0</v>
      </c>
      <c r="N78" s="39">
        <f>COUNTIF(calculs_resultats_francais!K79:O79,2)</f>
        <v>0</v>
      </c>
      <c r="O78" s="39">
        <f>COUNTIF(calculs_resultats_francais!K79:O79,9)</f>
        <v>0</v>
      </c>
      <c r="P78" s="225">
        <f>COUNTIF(calculs_resultats_francais!K79:O79,0)</f>
        <v>0</v>
      </c>
      <c r="Q78" s="37" t="str">
        <f t="shared" si="23"/>
        <v/>
      </c>
      <c r="R78" s="225">
        <f t="shared" si="24"/>
        <v>0</v>
      </c>
      <c r="S78" s="38" t="str">
        <f t="shared" si="25"/>
        <v/>
      </c>
      <c r="T78" s="38" t="str">
        <f t="shared" si="26"/>
        <v/>
      </c>
      <c r="U78" s="38" t="str">
        <f t="shared" si="27"/>
        <v/>
      </c>
      <c r="V78" s="38" t="str">
        <f t="shared" si="28"/>
        <v/>
      </c>
      <c r="W78" s="30"/>
      <c r="X78" s="39">
        <f>COUNTIF(calculs_resultats_francais!P79:U79,1)</f>
        <v>0</v>
      </c>
      <c r="Y78" s="39">
        <f>COUNTIF(calculs_resultats_francais!P79:U79,2)</f>
        <v>0</v>
      </c>
      <c r="Z78" s="39">
        <f>COUNTIF(calculs_resultats_francais!P79:U79,9)</f>
        <v>0</v>
      </c>
      <c r="AA78" s="39">
        <f>COUNTIF(calculs_resultats_francais!P79:U79,0)</f>
        <v>0</v>
      </c>
      <c r="AB78" s="37" t="str">
        <f t="shared" si="29"/>
        <v/>
      </c>
      <c r="AC78" s="225">
        <f t="shared" si="30"/>
        <v>0</v>
      </c>
      <c r="AD78" s="38" t="str">
        <f t="shared" si="31"/>
        <v/>
      </c>
      <c r="AE78" s="38" t="str">
        <f t="shared" si="32"/>
        <v/>
      </c>
      <c r="AF78" s="38" t="str">
        <f t="shared" si="33"/>
        <v/>
      </c>
      <c r="AG78" s="38" t="str">
        <f t="shared" si="34"/>
        <v/>
      </c>
      <c r="AH78" s="30"/>
    </row>
    <row r="79" spans="1:34" ht="13.5" thickBot="1">
      <c r="A79" s="30"/>
      <c r="B79" s="39">
        <f>COUNTIF(calculs_resultats_francais!B80:J80,1)</f>
        <v>0</v>
      </c>
      <c r="C79" s="39">
        <f>COUNTIF(calculs_resultats_francais!B80:J80,2)</f>
        <v>0</v>
      </c>
      <c r="D79" s="39">
        <f>COUNTIF(calculs_resultats_francais!B80:J80,9)</f>
        <v>0</v>
      </c>
      <c r="E79" s="226">
        <f>COUNTIF(calculs_resultats_francais!B80:J80,0)</f>
        <v>0</v>
      </c>
      <c r="F79" s="37" t="str">
        <f t="shared" si="18"/>
        <v/>
      </c>
      <c r="G79" s="225">
        <f t="shared" si="20"/>
        <v>0</v>
      </c>
      <c r="H79" s="38" t="str">
        <f t="shared" si="35"/>
        <v/>
      </c>
      <c r="I79" s="38" t="str">
        <f t="shared" si="19"/>
        <v/>
      </c>
      <c r="J79" s="38" t="str">
        <f t="shared" si="21"/>
        <v/>
      </c>
      <c r="K79" s="38" t="str">
        <f t="shared" si="22"/>
        <v/>
      </c>
      <c r="L79" s="38"/>
      <c r="M79" s="39">
        <f>COUNTIF(calculs_resultats_francais!K80:O80,1)</f>
        <v>0</v>
      </c>
      <c r="N79" s="39">
        <f>COUNTIF(calculs_resultats_francais!K80:O80,2)</f>
        <v>0</v>
      </c>
      <c r="O79" s="39">
        <f>COUNTIF(calculs_resultats_francais!K80:O80,9)</f>
        <v>0</v>
      </c>
      <c r="P79" s="225">
        <f>COUNTIF(calculs_resultats_francais!K80:O80,0)</f>
        <v>0</v>
      </c>
      <c r="Q79" s="37" t="str">
        <f t="shared" si="23"/>
        <v/>
      </c>
      <c r="R79" s="225">
        <f t="shared" si="24"/>
        <v>0</v>
      </c>
      <c r="S79" s="38" t="str">
        <f t="shared" si="25"/>
        <v/>
      </c>
      <c r="T79" s="38" t="str">
        <f t="shared" si="26"/>
        <v/>
      </c>
      <c r="U79" s="38" t="str">
        <f t="shared" si="27"/>
        <v/>
      </c>
      <c r="V79" s="38" t="str">
        <f t="shared" si="28"/>
        <v/>
      </c>
      <c r="W79" s="30"/>
      <c r="X79" s="39">
        <f>COUNTIF(calculs_resultats_francais!P80:U80,1)</f>
        <v>0</v>
      </c>
      <c r="Y79" s="39">
        <f>COUNTIF(calculs_resultats_francais!P80:U80,2)</f>
        <v>0</v>
      </c>
      <c r="Z79" s="39">
        <f>COUNTIF(calculs_resultats_francais!P80:U80,9)</f>
        <v>0</v>
      </c>
      <c r="AA79" s="39">
        <f>COUNTIF(calculs_resultats_francais!P80:U80,0)</f>
        <v>0</v>
      </c>
      <c r="AB79" s="37" t="str">
        <f t="shared" si="29"/>
        <v/>
      </c>
      <c r="AC79" s="225">
        <f t="shared" si="30"/>
        <v>0</v>
      </c>
      <c r="AD79" s="38" t="str">
        <f t="shared" si="31"/>
        <v/>
      </c>
      <c r="AE79" s="38" t="str">
        <f t="shared" si="32"/>
        <v/>
      </c>
      <c r="AF79" s="38" t="str">
        <f t="shared" si="33"/>
        <v/>
      </c>
      <c r="AG79" s="38" t="str">
        <f t="shared" si="34"/>
        <v/>
      </c>
      <c r="AH79" s="30"/>
    </row>
    <row r="80" spans="1:34" ht="13.5" thickBot="1">
      <c r="A80" s="30"/>
      <c r="B80" s="39">
        <f>COUNTIF(calculs_resultats_francais!B81:J81,1)</f>
        <v>0</v>
      </c>
      <c r="C80" s="39">
        <f>COUNTIF(calculs_resultats_francais!B81:J81,2)</f>
        <v>0</v>
      </c>
      <c r="D80" s="39">
        <f>COUNTIF(calculs_resultats_francais!B81:J81,9)</f>
        <v>0</v>
      </c>
      <c r="E80" s="226">
        <f>COUNTIF(calculs_resultats_francais!B81:J81,0)</f>
        <v>0</v>
      </c>
      <c r="F80" s="37" t="str">
        <f t="shared" si="18"/>
        <v/>
      </c>
      <c r="G80" s="225">
        <f t="shared" si="20"/>
        <v>0</v>
      </c>
      <c r="H80" s="38" t="str">
        <f t="shared" si="35"/>
        <v/>
      </c>
      <c r="I80" s="38" t="str">
        <f t="shared" si="19"/>
        <v/>
      </c>
      <c r="J80" s="38" t="str">
        <f t="shared" si="21"/>
        <v/>
      </c>
      <c r="K80" s="38" t="str">
        <f t="shared" si="22"/>
        <v/>
      </c>
      <c r="L80" s="38"/>
      <c r="M80" s="39">
        <f>COUNTIF(calculs_resultats_francais!K81:O81,1)</f>
        <v>0</v>
      </c>
      <c r="N80" s="39">
        <f>COUNTIF(calculs_resultats_francais!K81:O81,2)</f>
        <v>0</v>
      </c>
      <c r="O80" s="39">
        <f>COUNTIF(calculs_resultats_francais!K81:O81,9)</f>
        <v>0</v>
      </c>
      <c r="P80" s="225">
        <f>COUNTIF(calculs_resultats_francais!K81:O81,0)</f>
        <v>0</v>
      </c>
      <c r="Q80" s="37" t="str">
        <f t="shared" si="23"/>
        <v/>
      </c>
      <c r="R80" s="225">
        <f t="shared" si="24"/>
        <v>0</v>
      </c>
      <c r="S80" s="38" t="str">
        <f t="shared" si="25"/>
        <v/>
      </c>
      <c r="T80" s="38" t="str">
        <f t="shared" si="26"/>
        <v/>
      </c>
      <c r="U80" s="38" t="str">
        <f t="shared" si="27"/>
        <v/>
      </c>
      <c r="V80" s="38" t="str">
        <f t="shared" si="28"/>
        <v/>
      </c>
      <c r="W80" s="30"/>
      <c r="X80" s="39">
        <f>COUNTIF(calculs_resultats_francais!P81:U81,1)</f>
        <v>0</v>
      </c>
      <c r="Y80" s="39">
        <f>COUNTIF(calculs_resultats_francais!P81:U81,2)</f>
        <v>0</v>
      </c>
      <c r="Z80" s="39">
        <f>COUNTIF(calculs_resultats_francais!P81:U81,9)</f>
        <v>0</v>
      </c>
      <c r="AA80" s="39">
        <f>COUNTIF(calculs_resultats_francais!P81:U81,0)</f>
        <v>0</v>
      </c>
      <c r="AB80" s="37" t="str">
        <f t="shared" si="29"/>
        <v/>
      </c>
      <c r="AC80" s="225">
        <f t="shared" si="30"/>
        <v>0</v>
      </c>
      <c r="AD80" s="38" t="str">
        <f t="shared" si="31"/>
        <v/>
      </c>
      <c r="AE80" s="38" t="str">
        <f t="shared" si="32"/>
        <v/>
      </c>
      <c r="AF80" s="38" t="str">
        <f t="shared" si="33"/>
        <v/>
      </c>
      <c r="AG80" s="38" t="str">
        <f t="shared" si="34"/>
        <v/>
      </c>
      <c r="AH80" s="30"/>
    </row>
    <row r="81" spans="1:34" ht="13.5" thickBot="1">
      <c r="A81" s="30"/>
      <c r="B81" s="39">
        <f>COUNTIF(calculs_resultats_francais!B82:J82,1)</f>
        <v>0</v>
      </c>
      <c r="C81" s="39">
        <f>COUNTIF(calculs_resultats_francais!B82:J82,2)</f>
        <v>0</v>
      </c>
      <c r="D81" s="39">
        <f>COUNTIF(calculs_resultats_francais!B82:J82,9)</f>
        <v>0</v>
      </c>
      <c r="E81" s="226">
        <f>COUNTIF(calculs_resultats_francais!B82:J82,0)</f>
        <v>0</v>
      </c>
      <c r="F81" s="37" t="str">
        <f t="shared" si="18"/>
        <v/>
      </c>
      <c r="G81" s="225">
        <f t="shared" si="20"/>
        <v>0</v>
      </c>
      <c r="H81" s="38" t="str">
        <f t="shared" si="35"/>
        <v/>
      </c>
      <c r="I81" s="38" t="str">
        <f t="shared" si="19"/>
        <v/>
      </c>
      <c r="J81" s="38" t="str">
        <f t="shared" si="21"/>
        <v/>
      </c>
      <c r="K81" s="38" t="str">
        <f t="shared" si="22"/>
        <v/>
      </c>
      <c r="L81" s="38"/>
      <c r="M81" s="39">
        <f>COUNTIF(calculs_resultats_francais!K82:O82,1)</f>
        <v>0</v>
      </c>
      <c r="N81" s="39">
        <f>COUNTIF(calculs_resultats_francais!K82:O82,2)</f>
        <v>0</v>
      </c>
      <c r="O81" s="39">
        <f>COUNTIF(calculs_resultats_francais!K82:O82,9)</f>
        <v>0</v>
      </c>
      <c r="P81" s="225">
        <f>COUNTIF(calculs_resultats_francais!K82:O82,0)</f>
        <v>0</v>
      </c>
      <c r="Q81" s="37" t="str">
        <f t="shared" si="23"/>
        <v/>
      </c>
      <c r="R81" s="225">
        <f t="shared" si="24"/>
        <v>0</v>
      </c>
      <c r="S81" s="38" t="str">
        <f t="shared" si="25"/>
        <v/>
      </c>
      <c r="T81" s="38" t="str">
        <f t="shared" si="26"/>
        <v/>
      </c>
      <c r="U81" s="38" t="str">
        <f t="shared" si="27"/>
        <v/>
      </c>
      <c r="V81" s="38" t="str">
        <f t="shared" si="28"/>
        <v/>
      </c>
      <c r="W81" s="30"/>
      <c r="X81" s="39">
        <f>COUNTIF(calculs_resultats_francais!P82:U82,1)</f>
        <v>0</v>
      </c>
      <c r="Y81" s="39">
        <f>COUNTIF(calculs_resultats_francais!P82:U82,2)</f>
        <v>0</v>
      </c>
      <c r="Z81" s="39">
        <f>COUNTIF(calculs_resultats_francais!P82:U82,9)</f>
        <v>0</v>
      </c>
      <c r="AA81" s="39">
        <f>COUNTIF(calculs_resultats_francais!P82:U82,0)</f>
        <v>0</v>
      </c>
      <c r="AB81" s="37" t="str">
        <f t="shared" si="29"/>
        <v/>
      </c>
      <c r="AC81" s="225">
        <f t="shared" si="30"/>
        <v>0</v>
      </c>
      <c r="AD81" s="38" t="str">
        <f t="shared" si="31"/>
        <v/>
      </c>
      <c r="AE81" s="38" t="str">
        <f t="shared" si="32"/>
        <v/>
      </c>
      <c r="AF81" s="38" t="str">
        <f t="shared" si="33"/>
        <v/>
      </c>
      <c r="AG81" s="38" t="str">
        <f t="shared" si="34"/>
        <v/>
      </c>
      <c r="AH81" s="30"/>
    </row>
    <row r="82" spans="1:34" ht="13.5" thickBot="1">
      <c r="A82" s="30"/>
      <c r="B82" s="39">
        <f>COUNTIF(calculs_resultats_francais!B83:J83,1)</f>
        <v>0</v>
      </c>
      <c r="C82" s="39">
        <f>COUNTIF(calculs_resultats_francais!B83:J83,2)</f>
        <v>0</v>
      </c>
      <c r="D82" s="39">
        <f>COUNTIF(calculs_resultats_francais!B83:J83,9)</f>
        <v>0</v>
      </c>
      <c r="E82" s="226">
        <f>COUNTIF(calculs_resultats_francais!B83:J83,0)</f>
        <v>0</v>
      </c>
      <c r="F82" s="37" t="str">
        <f t="shared" si="18"/>
        <v/>
      </c>
      <c r="G82" s="225">
        <f t="shared" si="20"/>
        <v>0</v>
      </c>
      <c r="H82" s="38" t="str">
        <f t="shared" si="35"/>
        <v/>
      </c>
      <c r="I82" s="38" t="str">
        <f t="shared" si="19"/>
        <v/>
      </c>
      <c r="J82" s="38" t="str">
        <f t="shared" si="21"/>
        <v/>
      </c>
      <c r="K82" s="38" t="str">
        <f t="shared" si="22"/>
        <v/>
      </c>
      <c r="L82" s="38"/>
      <c r="M82" s="39">
        <f>COUNTIF(calculs_resultats_francais!K83:O83,1)</f>
        <v>0</v>
      </c>
      <c r="N82" s="39">
        <f>COUNTIF(calculs_resultats_francais!K83:O83,2)</f>
        <v>0</v>
      </c>
      <c r="O82" s="39">
        <f>COUNTIF(calculs_resultats_francais!K83:O83,9)</f>
        <v>0</v>
      </c>
      <c r="P82" s="225">
        <f>COUNTIF(calculs_resultats_francais!K83:O83,0)</f>
        <v>0</v>
      </c>
      <c r="Q82" s="37" t="str">
        <f t="shared" si="23"/>
        <v/>
      </c>
      <c r="R82" s="225">
        <f t="shared" si="24"/>
        <v>0</v>
      </c>
      <c r="S82" s="38" t="str">
        <f t="shared" si="25"/>
        <v/>
      </c>
      <c r="T82" s="38" t="str">
        <f t="shared" si="26"/>
        <v/>
      </c>
      <c r="U82" s="38" t="str">
        <f t="shared" si="27"/>
        <v/>
      </c>
      <c r="V82" s="38" t="str">
        <f t="shared" si="28"/>
        <v/>
      </c>
      <c r="W82" s="30"/>
      <c r="X82" s="39">
        <f>COUNTIF(calculs_resultats_francais!P83:U83,1)</f>
        <v>0</v>
      </c>
      <c r="Y82" s="39">
        <f>COUNTIF(calculs_resultats_francais!P83:U83,2)</f>
        <v>0</v>
      </c>
      <c r="Z82" s="39">
        <f>COUNTIF(calculs_resultats_francais!P83:U83,9)</f>
        <v>0</v>
      </c>
      <c r="AA82" s="39">
        <f>COUNTIF(calculs_resultats_francais!P83:U83,0)</f>
        <v>0</v>
      </c>
      <c r="AB82" s="37" t="str">
        <f t="shared" si="29"/>
        <v/>
      </c>
      <c r="AC82" s="225">
        <f t="shared" si="30"/>
        <v>0</v>
      </c>
      <c r="AD82" s="38" t="str">
        <f t="shared" si="31"/>
        <v/>
      </c>
      <c r="AE82" s="38" t="str">
        <f t="shared" si="32"/>
        <v/>
      </c>
      <c r="AF82" s="38" t="str">
        <f t="shared" si="33"/>
        <v/>
      </c>
      <c r="AG82" s="38" t="str">
        <f t="shared" si="34"/>
        <v/>
      </c>
      <c r="AH82" s="30"/>
    </row>
    <row r="83" spans="1:34" ht="13.5" thickBot="1">
      <c r="A83" s="30"/>
      <c r="B83" s="39">
        <f>COUNTIF(calculs_resultats_francais!B84:J84,1)</f>
        <v>0</v>
      </c>
      <c r="C83" s="39">
        <f>COUNTIF(calculs_resultats_francais!B84:J84,2)</f>
        <v>0</v>
      </c>
      <c r="D83" s="39">
        <f>COUNTIF(calculs_resultats_francais!B84:J84,9)</f>
        <v>0</v>
      </c>
      <c r="E83" s="226">
        <f>COUNTIF(calculs_resultats_francais!B84:J84,0)</f>
        <v>0</v>
      </c>
      <c r="F83" s="37" t="str">
        <f t="shared" si="18"/>
        <v/>
      </c>
      <c r="G83" s="225">
        <f t="shared" si="20"/>
        <v>0</v>
      </c>
      <c r="H83" s="38" t="str">
        <f t="shared" si="35"/>
        <v/>
      </c>
      <c r="I83" s="38" t="str">
        <f t="shared" si="19"/>
        <v/>
      </c>
      <c r="J83" s="38" t="str">
        <f t="shared" si="21"/>
        <v/>
      </c>
      <c r="K83" s="38" t="str">
        <f t="shared" si="22"/>
        <v/>
      </c>
      <c r="L83" s="38"/>
      <c r="M83" s="39">
        <f>COUNTIF(calculs_resultats_francais!K84:O84,1)</f>
        <v>0</v>
      </c>
      <c r="N83" s="39">
        <f>COUNTIF(calculs_resultats_francais!K84:O84,2)</f>
        <v>0</v>
      </c>
      <c r="O83" s="39">
        <f>COUNTIF(calculs_resultats_francais!K84:O84,9)</f>
        <v>0</v>
      </c>
      <c r="P83" s="225">
        <f>COUNTIF(calculs_resultats_francais!K84:O84,0)</f>
        <v>0</v>
      </c>
      <c r="Q83" s="37" t="str">
        <f t="shared" si="23"/>
        <v/>
      </c>
      <c r="R83" s="225">
        <f t="shared" si="24"/>
        <v>0</v>
      </c>
      <c r="S83" s="38" t="str">
        <f t="shared" si="25"/>
        <v/>
      </c>
      <c r="T83" s="38" t="str">
        <f t="shared" si="26"/>
        <v/>
      </c>
      <c r="U83" s="38" t="str">
        <f t="shared" si="27"/>
        <v/>
      </c>
      <c r="V83" s="38" t="str">
        <f t="shared" si="28"/>
        <v/>
      </c>
      <c r="W83" s="30"/>
      <c r="X83" s="39">
        <f>COUNTIF(calculs_resultats_francais!P84:U84,1)</f>
        <v>0</v>
      </c>
      <c r="Y83" s="39">
        <f>COUNTIF(calculs_resultats_francais!P84:U84,2)</f>
        <v>0</v>
      </c>
      <c r="Z83" s="39">
        <f>COUNTIF(calculs_resultats_francais!P84:U84,9)</f>
        <v>0</v>
      </c>
      <c r="AA83" s="39">
        <f>COUNTIF(calculs_resultats_francais!P84:U84,0)</f>
        <v>0</v>
      </c>
      <c r="AB83" s="37" t="str">
        <f t="shared" si="29"/>
        <v/>
      </c>
      <c r="AC83" s="225">
        <f t="shared" si="30"/>
        <v>0</v>
      </c>
      <c r="AD83" s="38" t="str">
        <f t="shared" si="31"/>
        <v/>
      </c>
      <c r="AE83" s="38" t="str">
        <f t="shared" si="32"/>
        <v/>
      </c>
      <c r="AF83" s="38" t="str">
        <f t="shared" si="33"/>
        <v/>
      </c>
      <c r="AG83" s="38" t="str">
        <f t="shared" si="34"/>
        <v/>
      </c>
      <c r="AH83" s="30"/>
    </row>
    <row r="84" spans="1:34" ht="13.5" thickBot="1">
      <c r="A84" s="30"/>
      <c r="B84" s="39">
        <f>COUNTIF(calculs_resultats_francais!B85:J85,1)</f>
        <v>0</v>
      </c>
      <c r="C84" s="39">
        <f>COUNTIF(calculs_resultats_francais!B85:J85,2)</f>
        <v>0</v>
      </c>
      <c r="D84" s="39">
        <f>COUNTIF(calculs_resultats_francais!B85:J85,9)</f>
        <v>0</v>
      </c>
      <c r="E84" s="226">
        <f>COUNTIF(calculs_resultats_francais!B85:J85,0)</f>
        <v>0</v>
      </c>
      <c r="F84" s="37" t="str">
        <f t="shared" si="18"/>
        <v/>
      </c>
      <c r="G84" s="225">
        <f t="shared" si="20"/>
        <v>0</v>
      </c>
      <c r="H84" s="38" t="str">
        <f t="shared" si="35"/>
        <v/>
      </c>
      <c r="I84" s="38" t="str">
        <f t="shared" si="19"/>
        <v/>
      </c>
      <c r="J84" s="38" t="str">
        <f t="shared" si="21"/>
        <v/>
      </c>
      <c r="K84" s="38" t="str">
        <f t="shared" si="22"/>
        <v/>
      </c>
      <c r="L84" s="38"/>
      <c r="M84" s="39">
        <f>COUNTIF(calculs_resultats_francais!K85:O85,1)</f>
        <v>0</v>
      </c>
      <c r="N84" s="39">
        <f>COUNTIF(calculs_resultats_francais!K85:O85,2)</f>
        <v>0</v>
      </c>
      <c r="O84" s="39">
        <f>COUNTIF(calculs_resultats_francais!K85:O85,9)</f>
        <v>0</v>
      </c>
      <c r="P84" s="225">
        <f>COUNTIF(calculs_resultats_francais!K85:O85,0)</f>
        <v>0</v>
      </c>
      <c r="Q84" s="37" t="str">
        <f t="shared" si="23"/>
        <v/>
      </c>
      <c r="R84" s="225">
        <f t="shared" si="24"/>
        <v>0</v>
      </c>
      <c r="S84" s="38" t="str">
        <f t="shared" si="25"/>
        <v/>
      </c>
      <c r="T84" s="38" t="str">
        <f t="shared" si="26"/>
        <v/>
      </c>
      <c r="U84" s="38" t="str">
        <f t="shared" si="27"/>
        <v/>
      </c>
      <c r="V84" s="38" t="str">
        <f t="shared" si="28"/>
        <v/>
      </c>
      <c r="W84" s="30"/>
      <c r="X84" s="39">
        <f>COUNTIF(calculs_resultats_francais!P85:U85,1)</f>
        <v>0</v>
      </c>
      <c r="Y84" s="39">
        <f>COUNTIF(calculs_resultats_francais!P85:U85,2)</f>
        <v>0</v>
      </c>
      <c r="Z84" s="39">
        <f>COUNTIF(calculs_resultats_francais!P85:U85,9)</f>
        <v>0</v>
      </c>
      <c r="AA84" s="39">
        <f>COUNTIF(calculs_resultats_francais!P85:U85,0)</f>
        <v>0</v>
      </c>
      <c r="AB84" s="37" t="str">
        <f t="shared" si="29"/>
        <v/>
      </c>
      <c r="AC84" s="225">
        <f t="shared" si="30"/>
        <v>0</v>
      </c>
      <c r="AD84" s="38" t="str">
        <f t="shared" si="31"/>
        <v/>
      </c>
      <c r="AE84" s="38" t="str">
        <f t="shared" si="32"/>
        <v/>
      </c>
      <c r="AF84" s="38" t="str">
        <f t="shared" si="33"/>
        <v/>
      </c>
      <c r="AG84" s="38" t="str">
        <f t="shared" si="34"/>
        <v/>
      </c>
      <c r="AH84" s="30"/>
    </row>
    <row r="85" spans="1:34" ht="13.5" thickBot="1">
      <c r="A85" s="30"/>
      <c r="B85" s="39">
        <f>COUNTIF(calculs_resultats_francais!B86:J86,1)</f>
        <v>0</v>
      </c>
      <c r="C85" s="39">
        <f>COUNTIF(calculs_resultats_francais!B86:J86,2)</f>
        <v>0</v>
      </c>
      <c r="D85" s="39">
        <f>COUNTIF(calculs_resultats_francais!B86:J86,9)</f>
        <v>0</v>
      </c>
      <c r="E85" s="226">
        <f>COUNTIF(calculs_resultats_francais!B86:J86,0)</f>
        <v>0</v>
      </c>
      <c r="F85" s="37" t="str">
        <f t="shared" si="18"/>
        <v/>
      </c>
      <c r="G85" s="225">
        <f t="shared" si="20"/>
        <v>0</v>
      </c>
      <c r="H85" s="38" t="str">
        <f t="shared" si="35"/>
        <v/>
      </c>
      <c r="I85" s="38" t="str">
        <f t="shared" si="19"/>
        <v/>
      </c>
      <c r="J85" s="38" t="str">
        <f t="shared" si="21"/>
        <v/>
      </c>
      <c r="K85" s="38" t="str">
        <f t="shared" si="22"/>
        <v/>
      </c>
      <c r="L85" s="38"/>
      <c r="M85" s="39">
        <f>COUNTIF(calculs_resultats_francais!K86:O86,1)</f>
        <v>0</v>
      </c>
      <c r="N85" s="39">
        <f>COUNTIF(calculs_resultats_francais!K86:O86,2)</f>
        <v>0</v>
      </c>
      <c r="O85" s="39">
        <f>COUNTIF(calculs_resultats_francais!K86:O86,9)</f>
        <v>0</v>
      </c>
      <c r="P85" s="225">
        <f>COUNTIF(calculs_resultats_francais!K86:O86,0)</f>
        <v>0</v>
      </c>
      <c r="Q85" s="37" t="str">
        <f t="shared" si="23"/>
        <v/>
      </c>
      <c r="R85" s="225">
        <f t="shared" si="24"/>
        <v>0</v>
      </c>
      <c r="S85" s="38" t="str">
        <f t="shared" si="25"/>
        <v/>
      </c>
      <c r="T85" s="38" t="str">
        <f t="shared" si="26"/>
        <v/>
      </c>
      <c r="U85" s="38" t="str">
        <f t="shared" si="27"/>
        <v/>
      </c>
      <c r="V85" s="38" t="str">
        <f t="shared" si="28"/>
        <v/>
      </c>
      <c r="W85" s="30"/>
      <c r="X85" s="39">
        <f>COUNTIF(calculs_resultats_francais!P86:U86,1)</f>
        <v>0</v>
      </c>
      <c r="Y85" s="39">
        <f>COUNTIF(calculs_resultats_francais!P86:U86,2)</f>
        <v>0</v>
      </c>
      <c r="Z85" s="39">
        <f>COUNTIF(calculs_resultats_francais!P86:U86,9)</f>
        <v>0</v>
      </c>
      <c r="AA85" s="39">
        <f>COUNTIF(calculs_resultats_francais!P86:U86,0)</f>
        <v>0</v>
      </c>
      <c r="AB85" s="37" t="str">
        <f t="shared" si="29"/>
        <v/>
      </c>
      <c r="AC85" s="225">
        <f t="shared" si="30"/>
        <v>0</v>
      </c>
      <c r="AD85" s="38" t="str">
        <f t="shared" si="31"/>
        <v/>
      </c>
      <c r="AE85" s="38" t="str">
        <f t="shared" si="32"/>
        <v/>
      </c>
      <c r="AF85" s="38" t="str">
        <f t="shared" si="33"/>
        <v/>
      </c>
      <c r="AG85" s="38" t="str">
        <f t="shared" si="34"/>
        <v/>
      </c>
      <c r="AH85" s="30"/>
    </row>
    <row r="86" spans="1:34" ht="13.5" thickBot="1">
      <c r="A86" s="30"/>
      <c r="B86" s="39">
        <f>COUNTIF(calculs_resultats_francais!B87:J87,1)</f>
        <v>0</v>
      </c>
      <c r="C86" s="39">
        <f>COUNTIF(calculs_resultats_francais!B87:J87,2)</f>
        <v>0</v>
      </c>
      <c r="D86" s="39">
        <f>COUNTIF(calculs_resultats_francais!B87:J87,9)</f>
        <v>0</v>
      </c>
      <c r="E86" s="226">
        <f>COUNTIF(calculs_resultats_francais!B87:J87,0)</f>
        <v>0</v>
      </c>
      <c r="F86" s="37" t="str">
        <f t="shared" si="18"/>
        <v/>
      </c>
      <c r="G86" s="225">
        <f t="shared" si="20"/>
        <v>0</v>
      </c>
      <c r="H86" s="38" t="str">
        <f t="shared" si="35"/>
        <v/>
      </c>
      <c r="I86" s="38" t="str">
        <f t="shared" si="19"/>
        <v/>
      </c>
      <c r="J86" s="38" t="str">
        <f t="shared" si="21"/>
        <v/>
      </c>
      <c r="K86" s="38" t="str">
        <f t="shared" si="22"/>
        <v/>
      </c>
      <c r="L86" s="38"/>
      <c r="M86" s="39">
        <f>COUNTIF(calculs_resultats_francais!K87:O87,1)</f>
        <v>0</v>
      </c>
      <c r="N86" s="39">
        <f>COUNTIF(calculs_resultats_francais!K87:O87,2)</f>
        <v>0</v>
      </c>
      <c r="O86" s="39">
        <f>COUNTIF(calculs_resultats_francais!K87:O87,9)</f>
        <v>0</v>
      </c>
      <c r="P86" s="225">
        <f>COUNTIF(calculs_resultats_francais!K87:O87,0)</f>
        <v>0</v>
      </c>
      <c r="Q86" s="37" t="str">
        <f t="shared" si="23"/>
        <v/>
      </c>
      <c r="R86" s="225">
        <f t="shared" si="24"/>
        <v>0</v>
      </c>
      <c r="S86" s="38" t="str">
        <f t="shared" si="25"/>
        <v/>
      </c>
      <c r="T86" s="38" t="str">
        <f t="shared" si="26"/>
        <v/>
      </c>
      <c r="U86" s="38" t="str">
        <f t="shared" si="27"/>
        <v/>
      </c>
      <c r="V86" s="38" t="str">
        <f t="shared" si="28"/>
        <v/>
      </c>
      <c r="W86" s="30"/>
      <c r="X86" s="39">
        <f>COUNTIF(calculs_resultats_francais!P87:U87,1)</f>
        <v>0</v>
      </c>
      <c r="Y86" s="39">
        <f>COUNTIF(calculs_resultats_francais!P87:U87,2)</f>
        <v>0</v>
      </c>
      <c r="Z86" s="39">
        <f>COUNTIF(calculs_resultats_francais!P87:U87,9)</f>
        <v>0</v>
      </c>
      <c r="AA86" s="39">
        <f>COUNTIF(calculs_resultats_francais!P87:U87,0)</f>
        <v>0</v>
      </c>
      <c r="AB86" s="37" t="str">
        <f t="shared" si="29"/>
        <v/>
      </c>
      <c r="AC86" s="225">
        <f t="shared" si="30"/>
        <v>0</v>
      </c>
      <c r="AD86" s="38" t="str">
        <f t="shared" si="31"/>
        <v/>
      </c>
      <c r="AE86" s="38" t="str">
        <f t="shared" si="32"/>
        <v/>
      </c>
      <c r="AF86" s="38" t="str">
        <f t="shared" si="33"/>
        <v/>
      </c>
      <c r="AG86" s="38" t="str">
        <f t="shared" si="34"/>
        <v/>
      </c>
      <c r="AH86" s="30"/>
    </row>
    <row r="87" spans="1:34" ht="13.5" thickBot="1">
      <c r="A87" s="30"/>
      <c r="B87" s="39">
        <f>COUNTIF(calculs_resultats_francais!B88:J88,1)</f>
        <v>0</v>
      </c>
      <c r="C87" s="39">
        <f>COUNTIF(calculs_resultats_francais!B88:J88,2)</f>
        <v>0</v>
      </c>
      <c r="D87" s="39">
        <f>COUNTIF(calculs_resultats_francais!B88:J88,9)</f>
        <v>0</v>
      </c>
      <c r="E87" s="226">
        <f>COUNTIF(calculs_resultats_francais!B88:J88,0)</f>
        <v>0</v>
      </c>
      <c r="F87" s="37" t="str">
        <f t="shared" si="18"/>
        <v/>
      </c>
      <c r="G87" s="225">
        <f t="shared" si="20"/>
        <v>0</v>
      </c>
      <c r="H87" s="38" t="str">
        <f t="shared" si="35"/>
        <v/>
      </c>
      <c r="I87" s="38" t="str">
        <f t="shared" si="19"/>
        <v/>
      </c>
      <c r="J87" s="38" t="str">
        <f t="shared" si="21"/>
        <v/>
      </c>
      <c r="K87" s="38" t="str">
        <f t="shared" si="22"/>
        <v/>
      </c>
      <c r="L87" s="38"/>
      <c r="M87" s="39">
        <f>COUNTIF(calculs_resultats_francais!K88:O88,1)</f>
        <v>0</v>
      </c>
      <c r="N87" s="39">
        <f>COUNTIF(calculs_resultats_francais!K88:O88,2)</f>
        <v>0</v>
      </c>
      <c r="O87" s="39">
        <f>COUNTIF(calculs_resultats_francais!K88:O88,9)</f>
        <v>0</v>
      </c>
      <c r="P87" s="225">
        <f>COUNTIF(calculs_resultats_francais!K88:O88,0)</f>
        <v>0</v>
      </c>
      <c r="Q87" s="37" t="str">
        <f t="shared" si="23"/>
        <v/>
      </c>
      <c r="R87" s="225">
        <f t="shared" si="24"/>
        <v>0</v>
      </c>
      <c r="S87" s="38" t="str">
        <f t="shared" si="25"/>
        <v/>
      </c>
      <c r="T87" s="38" t="str">
        <f t="shared" si="26"/>
        <v/>
      </c>
      <c r="U87" s="38" t="str">
        <f t="shared" si="27"/>
        <v/>
      </c>
      <c r="V87" s="38" t="str">
        <f t="shared" si="28"/>
        <v/>
      </c>
      <c r="W87" s="30"/>
      <c r="X87" s="39">
        <f>COUNTIF(calculs_resultats_francais!P88:U88,1)</f>
        <v>0</v>
      </c>
      <c r="Y87" s="39">
        <f>COUNTIF(calculs_resultats_francais!P88:U88,2)</f>
        <v>0</v>
      </c>
      <c r="Z87" s="39">
        <f>COUNTIF(calculs_resultats_francais!P88:U88,9)</f>
        <v>0</v>
      </c>
      <c r="AA87" s="39">
        <f>COUNTIF(calculs_resultats_francais!P88:U88,0)</f>
        <v>0</v>
      </c>
      <c r="AB87" s="37" t="str">
        <f t="shared" si="29"/>
        <v/>
      </c>
      <c r="AC87" s="225">
        <f t="shared" si="30"/>
        <v>0</v>
      </c>
      <c r="AD87" s="38" t="str">
        <f t="shared" si="31"/>
        <v/>
      </c>
      <c r="AE87" s="38" t="str">
        <f t="shared" si="32"/>
        <v/>
      </c>
      <c r="AF87" s="38" t="str">
        <f t="shared" si="33"/>
        <v/>
      </c>
      <c r="AG87" s="38" t="str">
        <f t="shared" si="34"/>
        <v/>
      </c>
      <c r="AH87" s="30"/>
    </row>
    <row r="88" spans="1:34" ht="13.5" thickBot="1">
      <c r="A88" s="30"/>
      <c r="B88" s="39">
        <f>COUNTIF(calculs_resultats_francais!B89:J89,1)</f>
        <v>0</v>
      </c>
      <c r="C88" s="39">
        <f>COUNTIF(calculs_resultats_francais!B89:J89,2)</f>
        <v>0</v>
      </c>
      <c r="D88" s="39">
        <f>COUNTIF(calculs_resultats_francais!B89:J89,9)</f>
        <v>0</v>
      </c>
      <c r="E88" s="226">
        <f>COUNTIF(calculs_resultats_francais!B89:J89,0)</f>
        <v>0</v>
      </c>
      <c r="F88" s="37" t="str">
        <f t="shared" si="18"/>
        <v/>
      </c>
      <c r="G88" s="225">
        <f t="shared" si="20"/>
        <v>0</v>
      </c>
      <c r="H88" s="38" t="str">
        <f t="shared" si="35"/>
        <v/>
      </c>
      <c r="I88" s="38" t="str">
        <f t="shared" si="19"/>
        <v/>
      </c>
      <c r="J88" s="38" t="str">
        <f t="shared" si="21"/>
        <v/>
      </c>
      <c r="K88" s="38" t="str">
        <f t="shared" si="22"/>
        <v/>
      </c>
      <c r="L88" s="38"/>
      <c r="M88" s="39">
        <f>COUNTIF(calculs_resultats_francais!K89:O89,1)</f>
        <v>0</v>
      </c>
      <c r="N88" s="39">
        <f>COUNTIF(calculs_resultats_francais!K89:O89,2)</f>
        <v>0</v>
      </c>
      <c r="O88" s="39">
        <f>COUNTIF(calculs_resultats_francais!K89:O89,9)</f>
        <v>0</v>
      </c>
      <c r="P88" s="225">
        <f>COUNTIF(calculs_resultats_francais!K89:O89,0)</f>
        <v>0</v>
      </c>
      <c r="Q88" s="37" t="str">
        <f t="shared" si="23"/>
        <v/>
      </c>
      <c r="R88" s="225">
        <f t="shared" si="24"/>
        <v>0</v>
      </c>
      <c r="S88" s="38" t="str">
        <f t="shared" si="25"/>
        <v/>
      </c>
      <c r="T88" s="38" t="str">
        <f t="shared" si="26"/>
        <v/>
      </c>
      <c r="U88" s="38" t="str">
        <f t="shared" si="27"/>
        <v/>
      </c>
      <c r="V88" s="38" t="str">
        <f t="shared" si="28"/>
        <v/>
      </c>
      <c r="W88" s="30"/>
      <c r="X88" s="39">
        <f>COUNTIF(calculs_resultats_francais!P89:U89,1)</f>
        <v>0</v>
      </c>
      <c r="Y88" s="39">
        <f>COUNTIF(calculs_resultats_francais!P89:U89,2)</f>
        <v>0</v>
      </c>
      <c r="Z88" s="39">
        <f>COUNTIF(calculs_resultats_francais!P89:U89,9)</f>
        <v>0</v>
      </c>
      <c r="AA88" s="39">
        <f>COUNTIF(calculs_resultats_francais!P89:U89,0)</f>
        <v>0</v>
      </c>
      <c r="AB88" s="37" t="str">
        <f t="shared" si="29"/>
        <v/>
      </c>
      <c r="AC88" s="225">
        <f t="shared" si="30"/>
        <v>0</v>
      </c>
      <c r="AD88" s="38" t="str">
        <f t="shared" si="31"/>
        <v/>
      </c>
      <c r="AE88" s="38" t="str">
        <f t="shared" si="32"/>
        <v/>
      </c>
      <c r="AF88" s="38" t="str">
        <f t="shared" si="33"/>
        <v/>
      </c>
      <c r="AG88" s="38" t="str">
        <f t="shared" si="34"/>
        <v/>
      </c>
      <c r="AH88" s="30"/>
    </row>
    <row r="89" spans="1:34" ht="13.5" thickBot="1">
      <c r="A89" s="30"/>
      <c r="B89" s="39">
        <f>COUNTIF(calculs_resultats_francais!B90:J90,1)</f>
        <v>0</v>
      </c>
      <c r="C89" s="39">
        <f>COUNTIF(calculs_resultats_francais!B90:J90,2)</f>
        <v>0</v>
      </c>
      <c r="D89" s="39">
        <f>COUNTIF(calculs_resultats_francais!B90:J90,9)</f>
        <v>0</v>
      </c>
      <c r="E89" s="226">
        <f>COUNTIF(calculs_resultats_francais!B90:J90,0)</f>
        <v>0</v>
      </c>
      <c r="F89" s="37" t="str">
        <f t="shared" si="18"/>
        <v/>
      </c>
      <c r="G89" s="225">
        <f t="shared" si="20"/>
        <v>0</v>
      </c>
      <c r="H89" s="38" t="str">
        <f t="shared" si="35"/>
        <v/>
      </c>
      <c r="I89" s="38" t="str">
        <f t="shared" si="19"/>
        <v/>
      </c>
      <c r="J89" s="38" t="str">
        <f t="shared" si="21"/>
        <v/>
      </c>
      <c r="K89" s="38" t="str">
        <f t="shared" si="22"/>
        <v/>
      </c>
      <c r="L89" s="38"/>
      <c r="M89" s="39">
        <f>COUNTIF(calculs_resultats_francais!K90:O90,1)</f>
        <v>0</v>
      </c>
      <c r="N89" s="39">
        <f>COUNTIF(calculs_resultats_francais!K90:O90,2)</f>
        <v>0</v>
      </c>
      <c r="O89" s="39">
        <f>COUNTIF(calculs_resultats_francais!K90:O90,9)</f>
        <v>0</v>
      </c>
      <c r="P89" s="225">
        <f>COUNTIF(calculs_resultats_francais!K90:O90,0)</f>
        <v>0</v>
      </c>
      <c r="Q89" s="37" t="str">
        <f t="shared" si="23"/>
        <v/>
      </c>
      <c r="R89" s="225">
        <f t="shared" si="24"/>
        <v>0</v>
      </c>
      <c r="S89" s="38" t="str">
        <f t="shared" si="25"/>
        <v/>
      </c>
      <c r="T89" s="38" t="str">
        <f t="shared" si="26"/>
        <v/>
      </c>
      <c r="U89" s="38" t="str">
        <f t="shared" si="27"/>
        <v/>
      </c>
      <c r="V89" s="38" t="str">
        <f t="shared" si="28"/>
        <v/>
      </c>
      <c r="W89" s="30"/>
      <c r="X89" s="39">
        <f>COUNTIF(calculs_resultats_francais!P90:U90,1)</f>
        <v>0</v>
      </c>
      <c r="Y89" s="39">
        <f>COUNTIF(calculs_resultats_francais!P90:U90,2)</f>
        <v>0</v>
      </c>
      <c r="Z89" s="39">
        <f>COUNTIF(calculs_resultats_francais!P90:U90,9)</f>
        <v>0</v>
      </c>
      <c r="AA89" s="39">
        <f>COUNTIF(calculs_resultats_francais!P90:U90,0)</f>
        <v>0</v>
      </c>
      <c r="AB89" s="37" t="str">
        <f t="shared" si="29"/>
        <v/>
      </c>
      <c r="AC89" s="225">
        <f t="shared" si="30"/>
        <v>0</v>
      </c>
      <c r="AD89" s="38" t="str">
        <f t="shared" si="31"/>
        <v/>
      </c>
      <c r="AE89" s="38" t="str">
        <f t="shared" si="32"/>
        <v/>
      </c>
      <c r="AF89" s="38" t="str">
        <f t="shared" si="33"/>
        <v/>
      </c>
      <c r="AG89" s="38" t="str">
        <f t="shared" si="34"/>
        <v/>
      </c>
      <c r="AH89" s="30"/>
    </row>
    <row r="90" spans="1:34" ht="13.5" thickBot="1">
      <c r="A90" s="30"/>
      <c r="B90" s="39">
        <f>COUNTIF(calculs_resultats_francais!B91:J91,1)</f>
        <v>0</v>
      </c>
      <c r="C90" s="39">
        <f>COUNTIF(calculs_resultats_francais!B91:J91,2)</f>
        <v>0</v>
      </c>
      <c r="D90" s="39">
        <f>COUNTIF(calculs_resultats_francais!B91:J91,9)</f>
        <v>0</v>
      </c>
      <c r="E90" s="226">
        <f>COUNTIF(calculs_resultats_francais!B91:J91,0)</f>
        <v>0</v>
      </c>
      <c r="F90" s="37" t="str">
        <f t="shared" si="18"/>
        <v/>
      </c>
      <c r="G90" s="225">
        <f t="shared" si="20"/>
        <v>0</v>
      </c>
      <c r="H90" s="38" t="str">
        <f t="shared" si="35"/>
        <v/>
      </c>
      <c r="I90" s="38" t="str">
        <f t="shared" si="19"/>
        <v/>
      </c>
      <c r="J90" s="38" t="str">
        <f t="shared" si="21"/>
        <v/>
      </c>
      <c r="K90" s="38" t="str">
        <f t="shared" si="22"/>
        <v/>
      </c>
      <c r="L90" s="38"/>
      <c r="M90" s="39">
        <f>COUNTIF(calculs_resultats_francais!K91:O91,1)</f>
        <v>0</v>
      </c>
      <c r="N90" s="39">
        <f>COUNTIF(calculs_resultats_francais!K91:O91,2)</f>
        <v>0</v>
      </c>
      <c r="O90" s="39">
        <f>COUNTIF(calculs_resultats_francais!K91:O91,9)</f>
        <v>0</v>
      </c>
      <c r="P90" s="225">
        <f>COUNTIF(calculs_resultats_francais!K91:O91,0)</f>
        <v>0</v>
      </c>
      <c r="Q90" s="37" t="str">
        <f t="shared" si="23"/>
        <v/>
      </c>
      <c r="R90" s="225">
        <f t="shared" si="24"/>
        <v>0</v>
      </c>
      <c r="S90" s="38" t="str">
        <f t="shared" si="25"/>
        <v/>
      </c>
      <c r="T90" s="38" t="str">
        <f t="shared" si="26"/>
        <v/>
      </c>
      <c r="U90" s="38" t="str">
        <f t="shared" si="27"/>
        <v/>
      </c>
      <c r="V90" s="38" t="str">
        <f t="shared" si="28"/>
        <v/>
      </c>
      <c r="W90" s="30"/>
      <c r="X90" s="39">
        <f>COUNTIF(calculs_resultats_francais!P91:U91,1)</f>
        <v>0</v>
      </c>
      <c r="Y90" s="39">
        <f>COUNTIF(calculs_resultats_francais!P91:U91,2)</f>
        <v>0</v>
      </c>
      <c r="Z90" s="39">
        <f>COUNTIF(calculs_resultats_francais!P91:U91,9)</f>
        <v>0</v>
      </c>
      <c r="AA90" s="39">
        <f>COUNTIF(calculs_resultats_francais!P91:U91,0)</f>
        <v>0</v>
      </c>
      <c r="AB90" s="37" t="str">
        <f t="shared" si="29"/>
        <v/>
      </c>
      <c r="AC90" s="225">
        <f t="shared" si="30"/>
        <v>0</v>
      </c>
      <c r="AD90" s="38" t="str">
        <f t="shared" si="31"/>
        <v/>
      </c>
      <c r="AE90" s="38" t="str">
        <f t="shared" si="32"/>
        <v/>
      </c>
      <c r="AF90" s="38" t="str">
        <f t="shared" si="33"/>
        <v/>
      </c>
      <c r="AG90" s="38" t="str">
        <f t="shared" si="34"/>
        <v/>
      </c>
      <c r="AH90" s="30"/>
    </row>
    <row r="91" spans="1:34" ht="13.5" thickBot="1">
      <c r="A91" s="30"/>
      <c r="B91" s="39">
        <f>COUNTIF(calculs_resultats_francais!B92:J92,1)</f>
        <v>0</v>
      </c>
      <c r="C91" s="39">
        <f>COUNTIF(calculs_resultats_francais!B92:J92,2)</f>
        <v>0</v>
      </c>
      <c r="D91" s="39">
        <f>COUNTIF(calculs_resultats_francais!B92:J92,9)</f>
        <v>0</v>
      </c>
      <c r="E91" s="226">
        <f>COUNTIF(calculs_resultats_francais!B92:J92,0)</f>
        <v>0</v>
      </c>
      <c r="F91" s="37" t="str">
        <f t="shared" si="18"/>
        <v/>
      </c>
      <c r="G91" s="225">
        <f t="shared" si="20"/>
        <v>0</v>
      </c>
      <c r="H91" s="38" t="str">
        <f t="shared" si="35"/>
        <v/>
      </c>
      <c r="I91" s="38" t="str">
        <f t="shared" si="19"/>
        <v/>
      </c>
      <c r="J91" s="38" t="str">
        <f t="shared" si="21"/>
        <v/>
      </c>
      <c r="K91" s="38" t="str">
        <f t="shared" si="22"/>
        <v/>
      </c>
      <c r="L91" s="38"/>
      <c r="M91" s="39">
        <f>COUNTIF(calculs_resultats_francais!K92:O92,1)</f>
        <v>0</v>
      </c>
      <c r="N91" s="39">
        <f>COUNTIF(calculs_resultats_francais!K92:O92,2)</f>
        <v>0</v>
      </c>
      <c r="O91" s="39">
        <f>COUNTIF(calculs_resultats_francais!K92:O92,9)</f>
        <v>0</v>
      </c>
      <c r="P91" s="225">
        <f>COUNTIF(calculs_resultats_francais!K92:O92,0)</f>
        <v>0</v>
      </c>
      <c r="Q91" s="37" t="str">
        <f t="shared" si="23"/>
        <v/>
      </c>
      <c r="R91" s="225">
        <f t="shared" si="24"/>
        <v>0</v>
      </c>
      <c r="S91" s="38" t="str">
        <f t="shared" si="25"/>
        <v/>
      </c>
      <c r="T91" s="38" t="str">
        <f t="shared" si="26"/>
        <v/>
      </c>
      <c r="U91" s="38" t="str">
        <f t="shared" si="27"/>
        <v/>
      </c>
      <c r="V91" s="38" t="str">
        <f t="shared" si="28"/>
        <v/>
      </c>
      <c r="W91" s="30"/>
      <c r="X91" s="39">
        <f>COUNTIF(calculs_resultats_francais!P92:U92,1)</f>
        <v>0</v>
      </c>
      <c r="Y91" s="39">
        <f>COUNTIF(calculs_resultats_francais!P92:U92,2)</f>
        <v>0</v>
      </c>
      <c r="Z91" s="39">
        <f>COUNTIF(calculs_resultats_francais!P92:U92,9)</f>
        <v>0</v>
      </c>
      <c r="AA91" s="39">
        <f>COUNTIF(calculs_resultats_francais!P92:U92,0)</f>
        <v>0</v>
      </c>
      <c r="AB91" s="37" t="str">
        <f t="shared" si="29"/>
        <v/>
      </c>
      <c r="AC91" s="225">
        <f t="shared" si="30"/>
        <v>0</v>
      </c>
      <c r="AD91" s="38" t="str">
        <f t="shared" si="31"/>
        <v/>
      </c>
      <c r="AE91" s="38" t="str">
        <f t="shared" si="32"/>
        <v/>
      </c>
      <c r="AF91" s="38" t="str">
        <f t="shared" si="33"/>
        <v/>
      </c>
      <c r="AG91" s="38" t="str">
        <f t="shared" si="34"/>
        <v/>
      </c>
      <c r="AH91" s="30"/>
    </row>
    <row r="92" spans="1:34" ht="13.5" thickBot="1">
      <c r="A92" s="30"/>
      <c r="B92" s="39">
        <f>COUNTIF(calculs_resultats_francais!B93:J93,1)</f>
        <v>0</v>
      </c>
      <c r="C92" s="39">
        <f>COUNTIF(calculs_resultats_francais!B93:J93,2)</f>
        <v>0</v>
      </c>
      <c r="D92" s="39">
        <f>COUNTIF(calculs_resultats_francais!B93:J93,9)</f>
        <v>0</v>
      </c>
      <c r="E92" s="226">
        <f>COUNTIF(calculs_resultats_francais!B93:J93,0)</f>
        <v>0</v>
      </c>
      <c r="F92" s="37" t="str">
        <f t="shared" si="18"/>
        <v/>
      </c>
      <c r="G92" s="225">
        <f t="shared" si="20"/>
        <v>0</v>
      </c>
      <c r="H92" s="38" t="str">
        <f t="shared" si="35"/>
        <v/>
      </c>
      <c r="I92" s="38" t="str">
        <f t="shared" si="19"/>
        <v/>
      </c>
      <c r="J92" s="38" t="str">
        <f t="shared" si="21"/>
        <v/>
      </c>
      <c r="K92" s="38" t="str">
        <f t="shared" si="22"/>
        <v/>
      </c>
      <c r="L92" s="38"/>
      <c r="M92" s="39">
        <f>COUNTIF(calculs_resultats_francais!K93:O93,1)</f>
        <v>0</v>
      </c>
      <c r="N92" s="39">
        <f>COUNTIF(calculs_resultats_francais!K93:O93,2)</f>
        <v>0</v>
      </c>
      <c r="O92" s="39">
        <f>COUNTIF(calculs_resultats_francais!K93:O93,9)</f>
        <v>0</v>
      </c>
      <c r="P92" s="225">
        <f>COUNTIF(calculs_resultats_francais!K93:O93,0)</f>
        <v>0</v>
      </c>
      <c r="Q92" s="37" t="str">
        <f t="shared" si="23"/>
        <v/>
      </c>
      <c r="R92" s="225">
        <f t="shared" si="24"/>
        <v>0</v>
      </c>
      <c r="S92" s="38" t="str">
        <f t="shared" si="25"/>
        <v/>
      </c>
      <c r="T92" s="38" t="str">
        <f t="shared" si="26"/>
        <v/>
      </c>
      <c r="U92" s="38" t="str">
        <f t="shared" si="27"/>
        <v/>
      </c>
      <c r="V92" s="38" t="str">
        <f t="shared" si="28"/>
        <v/>
      </c>
      <c r="W92" s="30"/>
      <c r="X92" s="39">
        <f>COUNTIF(calculs_resultats_francais!P93:U93,1)</f>
        <v>0</v>
      </c>
      <c r="Y92" s="39">
        <f>COUNTIF(calculs_resultats_francais!P93:U93,2)</f>
        <v>0</v>
      </c>
      <c r="Z92" s="39">
        <f>COUNTIF(calculs_resultats_francais!P93:U93,9)</f>
        <v>0</v>
      </c>
      <c r="AA92" s="39">
        <f>COUNTIF(calculs_resultats_francais!P93:U93,0)</f>
        <v>0</v>
      </c>
      <c r="AB92" s="37" t="str">
        <f t="shared" si="29"/>
        <v/>
      </c>
      <c r="AC92" s="225">
        <f t="shared" si="30"/>
        <v>0</v>
      </c>
      <c r="AD92" s="38" t="str">
        <f t="shared" si="31"/>
        <v/>
      </c>
      <c r="AE92" s="38" t="str">
        <f t="shared" si="32"/>
        <v/>
      </c>
      <c r="AF92" s="38" t="str">
        <f t="shared" si="33"/>
        <v/>
      </c>
      <c r="AG92" s="38" t="str">
        <f t="shared" si="34"/>
        <v/>
      </c>
      <c r="AH92" s="30"/>
    </row>
    <row r="93" spans="1:34" ht="13.5" thickBot="1">
      <c r="A93" s="30"/>
      <c r="B93" s="39">
        <f>COUNTIF(calculs_resultats_francais!B94:J94,1)</f>
        <v>0</v>
      </c>
      <c r="C93" s="39">
        <f>COUNTIF(calculs_resultats_francais!B94:J94,2)</f>
        <v>0</v>
      </c>
      <c r="D93" s="39">
        <f>COUNTIF(calculs_resultats_francais!B94:J94,9)</f>
        <v>0</v>
      </c>
      <c r="E93" s="226">
        <f>COUNTIF(calculs_resultats_francais!B94:J94,0)</f>
        <v>0</v>
      </c>
      <c r="F93" s="37" t="str">
        <f t="shared" si="18"/>
        <v/>
      </c>
      <c r="G93" s="225">
        <f t="shared" si="20"/>
        <v>0</v>
      </c>
      <c r="H93" s="38" t="str">
        <f t="shared" si="35"/>
        <v/>
      </c>
      <c r="I93" s="38" t="str">
        <f t="shared" si="19"/>
        <v/>
      </c>
      <c r="J93" s="38" t="str">
        <f t="shared" si="21"/>
        <v/>
      </c>
      <c r="K93" s="38" t="str">
        <f t="shared" si="22"/>
        <v/>
      </c>
      <c r="L93" s="38"/>
      <c r="M93" s="39">
        <f>COUNTIF(calculs_resultats_francais!K94:O94,1)</f>
        <v>0</v>
      </c>
      <c r="N93" s="39">
        <f>COUNTIF(calculs_resultats_francais!K94:O94,2)</f>
        <v>0</v>
      </c>
      <c r="O93" s="39">
        <f>COUNTIF(calculs_resultats_francais!K94:O94,9)</f>
        <v>0</v>
      </c>
      <c r="P93" s="225">
        <f>COUNTIF(calculs_resultats_francais!K94:O94,0)</f>
        <v>0</v>
      </c>
      <c r="Q93" s="37" t="str">
        <f t="shared" si="23"/>
        <v/>
      </c>
      <c r="R93" s="225">
        <f t="shared" si="24"/>
        <v>0</v>
      </c>
      <c r="S93" s="38" t="str">
        <f t="shared" si="25"/>
        <v/>
      </c>
      <c r="T93" s="38" t="str">
        <f t="shared" si="26"/>
        <v/>
      </c>
      <c r="U93" s="38" t="str">
        <f t="shared" si="27"/>
        <v/>
      </c>
      <c r="V93" s="38" t="str">
        <f t="shared" si="28"/>
        <v/>
      </c>
      <c r="W93" s="30"/>
      <c r="X93" s="39">
        <f>COUNTIF(calculs_resultats_francais!P94:U94,1)</f>
        <v>0</v>
      </c>
      <c r="Y93" s="39">
        <f>COUNTIF(calculs_resultats_francais!P94:U94,2)</f>
        <v>0</v>
      </c>
      <c r="Z93" s="39">
        <f>COUNTIF(calculs_resultats_francais!P94:U94,9)</f>
        <v>0</v>
      </c>
      <c r="AA93" s="39">
        <f>COUNTIF(calculs_resultats_francais!P94:U94,0)</f>
        <v>0</v>
      </c>
      <c r="AB93" s="37" t="str">
        <f t="shared" si="29"/>
        <v/>
      </c>
      <c r="AC93" s="225">
        <f t="shared" si="30"/>
        <v>0</v>
      </c>
      <c r="AD93" s="38" t="str">
        <f t="shared" si="31"/>
        <v/>
      </c>
      <c r="AE93" s="38" t="str">
        <f t="shared" si="32"/>
        <v/>
      </c>
      <c r="AF93" s="38" t="str">
        <f t="shared" si="33"/>
        <v/>
      </c>
      <c r="AG93" s="38" t="str">
        <f t="shared" si="34"/>
        <v/>
      </c>
      <c r="AH93" s="30"/>
    </row>
    <row r="94" spans="1:34" ht="13.5" thickBot="1">
      <c r="A94" s="30"/>
      <c r="B94" s="39">
        <f>COUNTIF(calculs_resultats_francais!B95:J95,1)</f>
        <v>0</v>
      </c>
      <c r="C94" s="39">
        <f>COUNTIF(calculs_resultats_francais!B95:J95,2)</f>
        <v>0</v>
      </c>
      <c r="D94" s="39">
        <f>COUNTIF(calculs_resultats_francais!B95:J95,9)</f>
        <v>0</v>
      </c>
      <c r="E94" s="226">
        <f>COUNTIF(calculs_resultats_francais!B95:J95,0)</f>
        <v>0</v>
      </c>
      <c r="F94" s="37" t="str">
        <f t="shared" si="18"/>
        <v/>
      </c>
      <c r="G94" s="225">
        <f t="shared" si="20"/>
        <v>0</v>
      </c>
      <c r="H94" s="38" t="str">
        <f t="shared" si="35"/>
        <v/>
      </c>
      <c r="I94" s="38" t="str">
        <f t="shared" si="19"/>
        <v/>
      </c>
      <c r="J94" s="38" t="str">
        <f t="shared" si="21"/>
        <v/>
      </c>
      <c r="K94" s="38" t="str">
        <f t="shared" si="22"/>
        <v/>
      </c>
      <c r="L94" s="38"/>
      <c r="M94" s="39">
        <f>COUNTIF(calculs_resultats_francais!K95:O95,1)</f>
        <v>0</v>
      </c>
      <c r="N94" s="39">
        <f>COUNTIF(calculs_resultats_francais!K95:O95,2)</f>
        <v>0</v>
      </c>
      <c r="O94" s="39">
        <f>COUNTIF(calculs_resultats_francais!K95:O95,9)</f>
        <v>0</v>
      </c>
      <c r="P94" s="225">
        <f>COUNTIF(calculs_resultats_francais!K95:O95,0)</f>
        <v>0</v>
      </c>
      <c r="Q94" s="37" t="str">
        <f t="shared" si="23"/>
        <v/>
      </c>
      <c r="R94" s="225">
        <f t="shared" si="24"/>
        <v>0</v>
      </c>
      <c r="S94" s="38" t="str">
        <f t="shared" si="25"/>
        <v/>
      </c>
      <c r="T94" s="38" t="str">
        <f t="shared" si="26"/>
        <v/>
      </c>
      <c r="U94" s="38" t="str">
        <f t="shared" si="27"/>
        <v/>
      </c>
      <c r="V94" s="38" t="str">
        <f t="shared" si="28"/>
        <v/>
      </c>
      <c r="W94" s="30"/>
      <c r="X94" s="39">
        <f>COUNTIF(calculs_resultats_francais!P95:U95,1)</f>
        <v>0</v>
      </c>
      <c r="Y94" s="39">
        <f>COUNTIF(calculs_resultats_francais!P95:U95,2)</f>
        <v>0</v>
      </c>
      <c r="Z94" s="39">
        <f>COUNTIF(calculs_resultats_francais!P95:U95,9)</f>
        <v>0</v>
      </c>
      <c r="AA94" s="39">
        <f>COUNTIF(calculs_resultats_francais!P95:U95,0)</f>
        <v>0</v>
      </c>
      <c r="AB94" s="37" t="str">
        <f t="shared" si="29"/>
        <v/>
      </c>
      <c r="AC94" s="225">
        <f t="shared" si="30"/>
        <v>0</v>
      </c>
      <c r="AD94" s="38" t="str">
        <f t="shared" si="31"/>
        <v/>
      </c>
      <c r="AE94" s="38" t="str">
        <f t="shared" si="32"/>
        <v/>
      </c>
      <c r="AF94" s="38" t="str">
        <f t="shared" si="33"/>
        <v/>
      </c>
      <c r="AG94" s="38" t="str">
        <f t="shared" si="34"/>
        <v/>
      </c>
      <c r="AH94" s="30"/>
    </row>
    <row r="95" spans="1:34" ht="13.5" thickBot="1">
      <c r="A95" s="30"/>
      <c r="B95" s="39">
        <f>COUNTIF(calculs_resultats_francais!B96:J96,1)</f>
        <v>0</v>
      </c>
      <c r="C95" s="39">
        <f>COUNTIF(calculs_resultats_francais!B96:J96,2)</f>
        <v>0</v>
      </c>
      <c r="D95" s="39">
        <f>COUNTIF(calculs_resultats_francais!B96:J96,9)</f>
        <v>0</v>
      </c>
      <c r="E95" s="226">
        <f>COUNTIF(calculs_resultats_francais!B96:J96,0)</f>
        <v>0</v>
      </c>
      <c r="F95" s="37" t="str">
        <f t="shared" si="18"/>
        <v/>
      </c>
      <c r="G95" s="225">
        <f t="shared" si="20"/>
        <v>0</v>
      </c>
      <c r="H95" s="38" t="str">
        <f t="shared" si="35"/>
        <v/>
      </c>
      <c r="I95" s="38" t="str">
        <f t="shared" si="19"/>
        <v/>
      </c>
      <c r="J95" s="38" t="str">
        <f t="shared" si="21"/>
        <v/>
      </c>
      <c r="K95" s="38" t="str">
        <f t="shared" si="22"/>
        <v/>
      </c>
      <c r="L95" s="38"/>
      <c r="M95" s="39">
        <f>COUNTIF(calculs_resultats_francais!K96:O96,1)</f>
        <v>0</v>
      </c>
      <c r="N95" s="39">
        <f>COUNTIF(calculs_resultats_francais!K96:O96,2)</f>
        <v>0</v>
      </c>
      <c r="O95" s="39">
        <f>COUNTIF(calculs_resultats_francais!K96:O96,9)</f>
        <v>0</v>
      </c>
      <c r="P95" s="225">
        <f>COUNTIF(calculs_resultats_francais!K96:O96,0)</f>
        <v>0</v>
      </c>
      <c r="Q95" s="37" t="str">
        <f t="shared" si="23"/>
        <v/>
      </c>
      <c r="R95" s="225">
        <f t="shared" si="24"/>
        <v>0</v>
      </c>
      <c r="S95" s="38" t="str">
        <f t="shared" si="25"/>
        <v/>
      </c>
      <c r="T95" s="38" t="str">
        <f t="shared" si="26"/>
        <v/>
      </c>
      <c r="U95" s="38" t="str">
        <f t="shared" si="27"/>
        <v/>
      </c>
      <c r="V95" s="38" t="str">
        <f t="shared" si="28"/>
        <v/>
      </c>
      <c r="W95" s="30"/>
      <c r="X95" s="39">
        <f>COUNTIF(calculs_resultats_francais!P96:U96,1)</f>
        <v>0</v>
      </c>
      <c r="Y95" s="39">
        <f>COUNTIF(calculs_resultats_francais!P96:U96,2)</f>
        <v>0</v>
      </c>
      <c r="Z95" s="39">
        <f>COUNTIF(calculs_resultats_francais!P96:U96,9)</f>
        <v>0</v>
      </c>
      <c r="AA95" s="39">
        <f>COUNTIF(calculs_resultats_francais!P96:U96,0)</f>
        <v>0</v>
      </c>
      <c r="AB95" s="37" t="str">
        <f t="shared" si="29"/>
        <v/>
      </c>
      <c r="AC95" s="225">
        <f t="shared" si="30"/>
        <v>0</v>
      </c>
      <c r="AD95" s="38" t="str">
        <f t="shared" si="31"/>
        <v/>
      </c>
      <c r="AE95" s="38" t="str">
        <f t="shared" si="32"/>
        <v/>
      </c>
      <c r="AF95" s="38" t="str">
        <f t="shared" si="33"/>
        <v/>
      </c>
      <c r="AG95" s="38" t="str">
        <f t="shared" si="34"/>
        <v/>
      </c>
      <c r="AH95" s="30"/>
    </row>
    <row r="96" spans="1:34" ht="13.5" thickBot="1">
      <c r="A96" s="30"/>
      <c r="B96" s="39">
        <f>COUNTIF(calculs_resultats_francais!B97:J97,1)</f>
        <v>0</v>
      </c>
      <c r="C96" s="39">
        <f>COUNTIF(calculs_resultats_francais!B97:J97,2)</f>
        <v>0</v>
      </c>
      <c r="D96" s="39">
        <f>COUNTIF(calculs_resultats_francais!B97:J97,9)</f>
        <v>0</v>
      </c>
      <c r="E96" s="226">
        <f>COUNTIF(calculs_resultats_francais!B97:J97,0)</f>
        <v>0</v>
      </c>
      <c r="F96" s="37" t="str">
        <f t="shared" si="18"/>
        <v/>
      </c>
      <c r="G96" s="225">
        <f t="shared" si="20"/>
        <v>0</v>
      </c>
      <c r="H96" s="38" t="str">
        <f t="shared" si="35"/>
        <v/>
      </c>
      <c r="I96" s="38" t="str">
        <f t="shared" si="19"/>
        <v/>
      </c>
      <c r="J96" s="38" t="str">
        <f t="shared" si="21"/>
        <v/>
      </c>
      <c r="K96" s="38" t="str">
        <f t="shared" si="22"/>
        <v/>
      </c>
      <c r="L96" s="38"/>
      <c r="M96" s="39">
        <f>COUNTIF(calculs_resultats_francais!K97:O97,1)</f>
        <v>0</v>
      </c>
      <c r="N96" s="39">
        <f>COUNTIF(calculs_resultats_francais!K97:O97,2)</f>
        <v>0</v>
      </c>
      <c r="O96" s="39">
        <f>COUNTIF(calculs_resultats_francais!K97:O97,9)</f>
        <v>0</v>
      </c>
      <c r="P96" s="225">
        <f>COUNTIF(calculs_resultats_francais!K97:O97,0)</f>
        <v>0</v>
      </c>
      <c r="Q96" s="37" t="str">
        <f t="shared" si="23"/>
        <v/>
      </c>
      <c r="R96" s="225">
        <f t="shared" si="24"/>
        <v>0</v>
      </c>
      <c r="S96" s="38" t="str">
        <f t="shared" si="25"/>
        <v/>
      </c>
      <c r="T96" s="38" t="str">
        <f t="shared" si="26"/>
        <v/>
      </c>
      <c r="U96" s="38" t="str">
        <f t="shared" si="27"/>
        <v/>
      </c>
      <c r="V96" s="38" t="str">
        <f t="shared" si="28"/>
        <v/>
      </c>
      <c r="W96" s="30"/>
      <c r="X96" s="39">
        <f>COUNTIF(calculs_resultats_francais!P97:U97,1)</f>
        <v>0</v>
      </c>
      <c r="Y96" s="39">
        <f>COUNTIF(calculs_resultats_francais!P97:U97,2)</f>
        <v>0</v>
      </c>
      <c r="Z96" s="39">
        <f>COUNTIF(calculs_resultats_francais!P97:U97,9)</f>
        <v>0</v>
      </c>
      <c r="AA96" s="39">
        <f>COUNTIF(calculs_resultats_francais!P97:U97,0)</f>
        <v>0</v>
      </c>
      <c r="AB96" s="37" t="str">
        <f t="shared" si="29"/>
        <v/>
      </c>
      <c r="AC96" s="225">
        <f t="shared" si="30"/>
        <v>0</v>
      </c>
      <c r="AD96" s="38" t="str">
        <f t="shared" si="31"/>
        <v/>
      </c>
      <c r="AE96" s="38" t="str">
        <f t="shared" si="32"/>
        <v/>
      </c>
      <c r="AF96" s="38" t="str">
        <f t="shared" si="33"/>
        <v/>
      </c>
      <c r="AG96" s="38" t="str">
        <f t="shared" si="34"/>
        <v/>
      </c>
      <c r="AH96" s="30"/>
    </row>
    <row r="97" spans="1:34" ht="13.5" thickBot="1">
      <c r="A97" s="30"/>
      <c r="B97" s="39">
        <f>COUNTIF(calculs_resultats_francais!B98:J98,1)</f>
        <v>0</v>
      </c>
      <c r="C97" s="39">
        <f>COUNTIF(calculs_resultats_francais!B98:J98,2)</f>
        <v>0</v>
      </c>
      <c r="D97" s="39">
        <f>COUNTIF(calculs_resultats_francais!B98:J98,9)</f>
        <v>0</v>
      </c>
      <c r="E97" s="226">
        <f>COUNTIF(calculs_resultats_francais!B98:J98,0)</f>
        <v>0</v>
      </c>
      <c r="F97" s="37" t="str">
        <f t="shared" si="18"/>
        <v/>
      </c>
      <c r="G97" s="225">
        <f t="shared" si="20"/>
        <v>0</v>
      </c>
      <c r="H97" s="38" t="str">
        <f t="shared" si="35"/>
        <v/>
      </c>
      <c r="I97" s="38" t="str">
        <f t="shared" si="19"/>
        <v/>
      </c>
      <c r="J97" s="38" t="str">
        <f t="shared" si="21"/>
        <v/>
      </c>
      <c r="K97" s="38" t="str">
        <f t="shared" si="22"/>
        <v/>
      </c>
      <c r="L97" s="38"/>
      <c r="M97" s="39">
        <f>COUNTIF(calculs_resultats_francais!K98:O98,1)</f>
        <v>0</v>
      </c>
      <c r="N97" s="39">
        <f>COUNTIF(calculs_resultats_francais!K98:O98,2)</f>
        <v>0</v>
      </c>
      <c r="O97" s="39">
        <f>COUNTIF(calculs_resultats_francais!K98:O98,9)</f>
        <v>0</v>
      </c>
      <c r="P97" s="225">
        <f>COUNTIF(calculs_resultats_francais!K98:O98,0)</f>
        <v>0</v>
      </c>
      <c r="Q97" s="37" t="str">
        <f t="shared" si="23"/>
        <v/>
      </c>
      <c r="R97" s="225">
        <f t="shared" si="24"/>
        <v>0</v>
      </c>
      <c r="S97" s="38" t="str">
        <f t="shared" si="25"/>
        <v/>
      </c>
      <c r="T97" s="38" t="str">
        <f t="shared" si="26"/>
        <v/>
      </c>
      <c r="U97" s="38" t="str">
        <f t="shared" si="27"/>
        <v/>
      </c>
      <c r="V97" s="38" t="str">
        <f t="shared" si="28"/>
        <v/>
      </c>
      <c r="W97" s="30"/>
      <c r="X97" s="39">
        <f>COUNTIF(calculs_resultats_francais!P98:U98,1)</f>
        <v>0</v>
      </c>
      <c r="Y97" s="39">
        <f>COUNTIF(calculs_resultats_francais!P98:U98,2)</f>
        <v>0</v>
      </c>
      <c r="Z97" s="39">
        <f>COUNTIF(calculs_resultats_francais!P98:U98,9)</f>
        <v>0</v>
      </c>
      <c r="AA97" s="39">
        <f>COUNTIF(calculs_resultats_francais!P98:U98,0)</f>
        <v>0</v>
      </c>
      <c r="AB97" s="37" t="str">
        <f t="shared" si="29"/>
        <v/>
      </c>
      <c r="AC97" s="225">
        <f t="shared" si="30"/>
        <v>0</v>
      </c>
      <c r="AD97" s="38" t="str">
        <f t="shared" si="31"/>
        <v/>
      </c>
      <c r="AE97" s="38" t="str">
        <f t="shared" si="32"/>
        <v/>
      </c>
      <c r="AF97" s="38" t="str">
        <f t="shared" si="33"/>
        <v/>
      </c>
      <c r="AG97" s="38" t="str">
        <f t="shared" si="34"/>
        <v/>
      </c>
      <c r="AH97" s="30"/>
    </row>
    <row r="98" spans="1:34" ht="13.5" thickBot="1">
      <c r="A98" s="30"/>
      <c r="B98" s="39">
        <f>COUNTIF(calculs_resultats_francais!B99:J99,1)</f>
        <v>0</v>
      </c>
      <c r="C98" s="39">
        <f>COUNTIF(calculs_resultats_francais!B99:J99,2)</f>
        <v>0</v>
      </c>
      <c r="D98" s="39">
        <f>COUNTIF(calculs_resultats_francais!B99:J99,9)</f>
        <v>0</v>
      </c>
      <c r="E98" s="226">
        <f>COUNTIF(calculs_resultats_francais!B99:J99,0)</f>
        <v>0</v>
      </c>
      <c r="F98" s="37" t="str">
        <f t="shared" si="18"/>
        <v/>
      </c>
      <c r="G98" s="225">
        <f t="shared" si="20"/>
        <v>0</v>
      </c>
      <c r="H98" s="38" t="str">
        <f t="shared" si="35"/>
        <v/>
      </c>
      <c r="I98" s="38" t="str">
        <f t="shared" si="19"/>
        <v/>
      </c>
      <c r="J98" s="38" t="str">
        <f t="shared" si="21"/>
        <v/>
      </c>
      <c r="K98" s="38" t="str">
        <f t="shared" si="22"/>
        <v/>
      </c>
      <c r="L98" s="38"/>
      <c r="M98" s="39">
        <f>COUNTIF(calculs_resultats_francais!K99:O99,1)</f>
        <v>0</v>
      </c>
      <c r="N98" s="39">
        <f>COUNTIF(calculs_resultats_francais!K99:O99,2)</f>
        <v>0</v>
      </c>
      <c r="O98" s="39">
        <f>COUNTIF(calculs_resultats_francais!K99:O99,9)</f>
        <v>0</v>
      </c>
      <c r="P98" s="225">
        <f>COUNTIF(calculs_resultats_francais!K99:O99,0)</f>
        <v>0</v>
      </c>
      <c r="Q98" s="37" t="str">
        <f t="shared" si="23"/>
        <v/>
      </c>
      <c r="R98" s="225">
        <f t="shared" si="24"/>
        <v>0</v>
      </c>
      <c r="S98" s="38" t="str">
        <f t="shared" si="25"/>
        <v/>
      </c>
      <c r="T98" s="38" t="str">
        <f t="shared" si="26"/>
        <v/>
      </c>
      <c r="U98" s="38" t="str">
        <f t="shared" si="27"/>
        <v/>
      </c>
      <c r="V98" s="38" t="str">
        <f t="shared" si="28"/>
        <v/>
      </c>
      <c r="W98" s="30"/>
      <c r="X98" s="39">
        <f>COUNTIF(calculs_resultats_francais!P99:U99,1)</f>
        <v>0</v>
      </c>
      <c r="Y98" s="39">
        <f>COUNTIF(calculs_resultats_francais!P99:U99,2)</f>
        <v>0</v>
      </c>
      <c r="Z98" s="39">
        <f>COUNTIF(calculs_resultats_francais!P99:U99,9)</f>
        <v>0</v>
      </c>
      <c r="AA98" s="39">
        <f>COUNTIF(calculs_resultats_francais!P99:U99,0)</f>
        <v>0</v>
      </c>
      <c r="AB98" s="37" t="str">
        <f t="shared" si="29"/>
        <v/>
      </c>
      <c r="AC98" s="225">
        <f t="shared" si="30"/>
        <v>0</v>
      </c>
      <c r="AD98" s="38" t="str">
        <f t="shared" si="31"/>
        <v/>
      </c>
      <c r="AE98" s="38" t="str">
        <f t="shared" si="32"/>
        <v/>
      </c>
      <c r="AF98" s="38" t="str">
        <f t="shared" si="33"/>
        <v/>
      </c>
      <c r="AG98" s="38" t="str">
        <f t="shared" si="34"/>
        <v/>
      </c>
      <c r="AH98" s="30"/>
    </row>
    <row r="99" spans="1:34" ht="13.5" thickBot="1">
      <c r="A99" s="30"/>
      <c r="B99" s="39">
        <f>COUNTIF(calculs_resultats_francais!B100:J100,1)</f>
        <v>0</v>
      </c>
      <c r="C99" s="39">
        <f>COUNTIF(calculs_resultats_francais!B100:J100,2)</f>
        <v>0</v>
      </c>
      <c r="D99" s="39">
        <f>COUNTIF(calculs_resultats_francais!B100:J100,9)</f>
        <v>0</v>
      </c>
      <c r="E99" s="226">
        <f>COUNTIF(calculs_resultats_francais!B100:J100,0)</f>
        <v>0</v>
      </c>
      <c r="F99" s="37" t="str">
        <f t="shared" si="18"/>
        <v/>
      </c>
      <c r="G99" s="225">
        <f t="shared" si="20"/>
        <v>0</v>
      </c>
      <c r="H99" s="38" t="str">
        <f t="shared" si="35"/>
        <v/>
      </c>
      <c r="I99" s="38" t="str">
        <f t="shared" si="19"/>
        <v/>
      </c>
      <c r="J99" s="38" t="str">
        <f t="shared" si="21"/>
        <v/>
      </c>
      <c r="K99" s="38" t="str">
        <f t="shared" si="22"/>
        <v/>
      </c>
      <c r="L99" s="38"/>
      <c r="M99" s="39">
        <f>COUNTIF(calculs_resultats_francais!K100:O100,1)</f>
        <v>0</v>
      </c>
      <c r="N99" s="39">
        <f>COUNTIF(calculs_resultats_francais!K100:O100,2)</f>
        <v>0</v>
      </c>
      <c r="O99" s="39">
        <f>COUNTIF(calculs_resultats_francais!K100:O100,9)</f>
        <v>0</v>
      </c>
      <c r="P99" s="225">
        <f>COUNTIF(calculs_resultats_francais!K100:O100,0)</f>
        <v>0</v>
      </c>
      <c r="Q99" s="37" t="str">
        <f t="shared" si="23"/>
        <v/>
      </c>
      <c r="R99" s="225">
        <f t="shared" si="24"/>
        <v>0</v>
      </c>
      <c r="S99" s="38" t="str">
        <f t="shared" si="25"/>
        <v/>
      </c>
      <c r="T99" s="38" t="str">
        <f t="shared" si="26"/>
        <v/>
      </c>
      <c r="U99" s="38" t="str">
        <f t="shared" si="27"/>
        <v/>
      </c>
      <c r="V99" s="38" t="str">
        <f t="shared" si="28"/>
        <v/>
      </c>
      <c r="W99" s="30"/>
      <c r="X99" s="39">
        <f>COUNTIF(calculs_resultats_francais!P100:U100,1)</f>
        <v>0</v>
      </c>
      <c r="Y99" s="39">
        <f>COUNTIF(calculs_resultats_francais!P100:U100,2)</f>
        <v>0</v>
      </c>
      <c r="Z99" s="39">
        <f>COUNTIF(calculs_resultats_francais!P100:U100,9)</f>
        <v>0</v>
      </c>
      <c r="AA99" s="39">
        <f>COUNTIF(calculs_resultats_francais!P100:U100,0)</f>
        <v>0</v>
      </c>
      <c r="AB99" s="37" t="str">
        <f t="shared" si="29"/>
        <v/>
      </c>
      <c r="AC99" s="225">
        <f t="shared" si="30"/>
        <v>0</v>
      </c>
      <c r="AD99" s="38" t="str">
        <f t="shared" si="31"/>
        <v/>
      </c>
      <c r="AE99" s="38" t="str">
        <f t="shared" si="32"/>
        <v/>
      </c>
      <c r="AF99" s="38" t="str">
        <f t="shared" si="33"/>
        <v/>
      </c>
      <c r="AG99" s="38" t="str">
        <f t="shared" si="34"/>
        <v/>
      </c>
      <c r="AH99" s="30"/>
    </row>
    <row r="100" spans="1:34" ht="13.5" thickBot="1">
      <c r="A100" s="30"/>
      <c r="B100" s="39">
        <f>COUNTIF(calculs_resultats_francais!B101:J101,1)</f>
        <v>0</v>
      </c>
      <c r="C100" s="39">
        <f>COUNTIF(calculs_resultats_francais!B101:J101,2)</f>
        <v>0</v>
      </c>
      <c r="D100" s="39">
        <f>COUNTIF(calculs_resultats_francais!B101:J101,9)</f>
        <v>0</v>
      </c>
      <c r="E100" s="226">
        <f>COUNTIF(calculs_resultats_francais!B101:J101,0)</f>
        <v>0</v>
      </c>
      <c r="F100" s="37" t="str">
        <f t="shared" si="18"/>
        <v/>
      </c>
      <c r="G100" s="225">
        <f t="shared" si="20"/>
        <v>0</v>
      </c>
      <c r="H100" s="38" t="str">
        <f t="shared" si="35"/>
        <v/>
      </c>
      <c r="I100" s="38" t="str">
        <f t="shared" si="19"/>
        <v/>
      </c>
      <c r="J100" s="38" t="str">
        <f t="shared" si="21"/>
        <v/>
      </c>
      <c r="K100" s="38" t="str">
        <f t="shared" si="22"/>
        <v/>
      </c>
      <c r="L100" s="38"/>
      <c r="M100" s="39">
        <f>COUNTIF(calculs_resultats_francais!K101:O101,1)</f>
        <v>0</v>
      </c>
      <c r="N100" s="39">
        <f>COUNTIF(calculs_resultats_francais!K101:O101,2)</f>
        <v>0</v>
      </c>
      <c r="O100" s="39">
        <f>COUNTIF(calculs_resultats_francais!K101:O101,9)</f>
        <v>0</v>
      </c>
      <c r="P100" s="225">
        <f>COUNTIF(calculs_resultats_francais!K101:O101,0)</f>
        <v>0</v>
      </c>
      <c r="Q100" s="37" t="str">
        <f t="shared" si="23"/>
        <v/>
      </c>
      <c r="R100" s="225">
        <f t="shared" si="24"/>
        <v>0</v>
      </c>
      <c r="S100" s="38" t="str">
        <f t="shared" si="25"/>
        <v/>
      </c>
      <c r="T100" s="38" t="str">
        <f t="shared" si="26"/>
        <v/>
      </c>
      <c r="U100" s="38" t="str">
        <f t="shared" si="27"/>
        <v/>
      </c>
      <c r="V100" s="38" t="str">
        <f t="shared" si="28"/>
        <v/>
      </c>
      <c r="W100" s="30"/>
      <c r="X100" s="39">
        <f>COUNTIF(calculs_resultats_francais!P101:U101,1)</f>
        <v>0</v>
      </c>
      <c r="Y100" s="39">
        <f>COUNTIF(calculs_resultats_francais!P101:U101,2)</f>
        <v>0</v>
      </c>
      <c r="Z100" s="39">
        <f>COUNTIF(calculs_resultats_francais!P101:U101,9)</f>
        <v>0</v>
      </c>
      <c r="AA100" s="39">
        <f>COUNTIF(calculs_resultats_francais!P101:U101,0)</f>
        <v>0</v>
      </c>
      <c r="AB100" s="37" t="str">
        <f t="shared" si="29"/>
        <v/>
      </c>
      <c r="AC100" s="225">
        <f t="shared" si="30"/>
        <v>0</v>
      </c>
      <c r="AD100" s="38" t="str">
        <f t="shared" si="31"/>
        <v/>
      </c>
      <c r="AE100" s="38" t="str">
        <f t="shared" si="32"/>
        <v/>
      </c>
      <c r="AF100" s="38" t="str">
        <f t="shared" si="33"/>
        <v/>
      </c>
      <c r="AG100" s="38" t="str">
        <f t="shared" si="34"/>
        <v/>
      </c>
      <c r="AH100" s="30"/>
    </row>
    <row r="101" spans="1:34" ht="13.5" thickBot="1">
      <c r="A101" s="30"/>
      <c r="B101" s="39">
        <f>COUNTIF(calculs_resultats_francais!B102:J102,1)</f>
        <v>0</v>
      </c>
      <c r="C101" s="39">
        <f>COUNTIF(calculs_resultats_francais!B102:J102,2)</f>
        <v>0</v>
      </c>
      <c r="D101" s="39">
        <f>COUNTIF(calculs_resultats_francais!B102:J102,9)</f>
        <v>0</v>
      </c>
      <c r="E101" s="226">
        <f>COUNTIF(calculs_resultats_francais!B102:J102,0)</f>
        <v>0</v>
      </c>
      <c r="F101" s="37" t="str">
        <f t="shared" si="18"/>
        <v/>
      </c>
      <c r="G101" s="225">
        <f t="shared" si="20"/>
        <v>0</v>
      </c>
      <c r="H101" s="38" t="str">
        <f t="shared" si="35"/>
        <v/>
      </c>
      <c r="I101" s="38" t="str">
        <f t="shared" si="19"/>
        <v/>
      </c>
      <c r="J101" s="38" t="str">
        <f t="shared" si="21"/>
        <v/>
      </c>
      <c r="K101" s="38" t="str">
        <f t="shared" si="22"/>
        <v/>
      </c>
      <c r="L101" s="38"/>
      <c r="M101" s="39">
        <f>COUNTIF(calculs_resultats_francais!K102:O102,1)</f>
        <v>0</v>
      </c>
      <c r="N101" s="39">
        <f>COUNTIF(calculs_resultats_francais!K102:O102,2)</f>
        <v>0</v>
      </c>
      <c r="O101" s="39">
        <f>COUNTIF(calculs_resultats_francais!K102:O102,9)</f>
        <v>0</v>
      </c>
      <c r="P101" s="225">
        <f>COUNTIF(calculs_resultats_francais!K102:O102,0)</f>
        <v>0</v>
      </c>
      <c r="Q101" s="37" t="str">
        <f t="shared" si="23"/>
        <v/>
      </c>
      <c r="R101" s="225">
        <f t="shared" si="24"/>
        <v>0</v>
      </c>
      <c r="S101" s="38" t="str">
        <f t="shared" si="25"/>
        <v/>
      </c>
      <c r="T101" s="38" t="str">
        <f t="shared" si="26"/>
        <v/>
      </c>
      <c r="U101" s="38" t="str">
        <f t="shared" si="27"/>
        <v/>
      </c>
      <c r="V101" s="38" t="str">
        <f t="shared" si="28"/>
        <v/>
      </c>
      <c r="W101" s="30"/>
      <c r="X101" s="39">
        <f>COUNTIF(calculs_resultats_francais!P102:U102,1)</f>
        <v>0</v>
      </c>
      <c r="Y101" s="39">
        <f>COUNTIF(calculs_resultats_francais!P102:U102,2)</f>
        <v>0</v>
      </c>
      <c r="Z101" s="39">
        <f>COUNTIF(calculs_resultats_francais!P102:U102,9)</f>
        <v>0</v>
      </c>
      <c r="AA101" s="39">
        <f>COUNTIF(calculs_resultats_francais!P102:U102,0)</f>
        <v>0</v>
      </c>
      <c r="AB101" s="37" t="str">
        <f t="shared" si="29"/>
        <v/>
      </c>
      <c r="AC101" s="225">
        <f t="shared" si="30"/>
        <v>0</v>
      </c>
      <c r="AD101" s="38" t="str">
        <f t="shared" si="31"/>
        <v/>
      </c>
      <c r="AE101" s="38" t="str">
        <f t="shared" si="32"/>
        <v/>
      </c>
      <c r="AF101" s="38" t="str">
        <f t="shared" si="33"/>
        <v/>
      </c>
      <c r="AG101" s="38" t="str">
        <f t="shared" si="34"/>
        <v/>
      </c>
      <c r="AH101" s="30"/>
    </row>
    <row r="102" spans="1:34" ht="13.5" thickBot="1">
      <c r="A102" s="30"/>
      <c r="B102" s="39">
        <f>COUNTIF(calculs_resultats_francais!B103:J103,1)</f>
        <v>0</v>
      </c>
      <c r="C102" s="39">
        <f>COUNTIF(calculs_resultats_francais!B103:J103,2)</f>
        <v>0</v>
      </c>
      <c r="D102" s="39">
        <f>COUNTIF(calculs_resultats_francais!B103:J103,9)</f>
        <v>0</v>
      </c>
      <c r="E102" s="226">
        <f>COUNTIF(calculs_resultats_francais!B103:J103,0)</f>
        <v>0</v>
      </c>
      <c r="F102" s="37" t="str">
        <f t="shared" si="18"/>
        <v/>
      </c>
      <c r="G102" s="225">
        <f t="shared" si="20"/>
        <v>0</v>
      </c>
      <c r="H102" s="38" t="str">
        <f t="shared" si="35"/>
        <v/>
      </c>
      <c r="I102" s="38" t="str">
        <f t="shared" si="19"/>
        <v/>
      </c>
      <c r="J102" s="38" t="str">
        <f t="shared" si="21"/>
        <v/>
      </c>
      <c r="K102" s="38" t="str">
        <f t="shared" si="22"/>
        <v/>
      </c>
      <c r="L102" s="38"/>
      <c r="M102" s="39">
        <f>COUNTIF(calculs_resultats_francais!K103:O103,1)</f>
        <v>0</v>
      </c>
      <c r="N102" s="39">
        <f>COUNTIF(calculs_resultats_francais!K103:O103,2)</f>
        <v>0</v>
      </c>
      <c r="O102" s="39">
        <f>COUNTIF(calculs_resultats_francais!K103:O103,9)</f>
        <v>0</v>
      </c>
      <c r="P102" s="225">
        <f>COUNTIF(calculs_resultats_francais!K103:O103,0)</f>
        <v>0</v>
      </c>
      <c r="Q102" s="37" t="str">
        <f t="shared" si="23"/>
        <v/>
      </c>
      <c r="R102" s="225">
        <f t="shared" si="24"/>
        <v>0</v>
      </c>
      <c r="S102" s="38" t="str">
        <f t="shared" si="25"/>
        <v/>
      </c>
      <c r="T102" s="38" t="str">
        <f t="shared" si="26"/>
        <v/>
      </c>
      <c r="U102" s="38" t="str">
        <f t="shared" si="27"/>
        <v/>
      </c>
      <c r="V102" s="38" t="str">
        <f t="shared" si="28"/>
        <v/>
      </c>
      <c r="W102" s="30"/>
      <c r="X102" s="39">
        <f>COUNTIF(calculs_resultats_francais!P103:U103,1)</f>
        <v>0</v>
      </c>
      <c r="Y102" s="39">
        <f>COUNTIF(calculs_resultats_francais!P103:U103,2)</f>
        <v>0</v>
      </c>
      <c r="Z102" s="39">
        <f>COUNTIF(calculs_resultats_francais!P103:U103,9)</f>
        <v>0</v>
      </c>
      <c r="AA102" s="39">
        <f>COUNTIF(calculs_resultats_francais!P103:U103,0)</f>
        <v>0</v>
      </c>
      <c r="AB102" s="37" t="str">
        <f t="shared" si="29"/>
        <v/>
      </c>
      <c r="AC102" s="225">
        <f t="shared" si="30"/>
        <v>0</v>
      </c>
      <c r="AD102" s="38" t="str">
        <f t="shared" si="31"/>
        <v/>
      </c>
      <c r="AE102" s="38" t="str">
        <f t="shared" si="32"/>
        <v/>
      </c>
      <c r="AF102" s="38" t="str">
        <f t="shared" si="33"/>
        <v/>
      </c>
      <c r="AG102" s="38" t="str">
        <f t="shared" si="34"/>
        <v/>
      </c>
      <c r="AH102" s="30"/>
    </row>
    <row r="103" spans="1:34" ht="13.5" thickBot="1">
      <c r="A103" s="30"/>
      <c r="B103" s="39">
        <f>COUNTIF(calculs_resultats_francais!B104:J104,1)</f>
        <v>0</v>
      </c>
      <c r="C103" s="39">
        <f>COUNTIF(calculs_resultats_francais!B104:J104,2)</f>
        <v>0</v>
      </c>
      <c r="D103" s="39">
        <f>COUNTIF(calculs_resultats_francais!B104:J104,9)</f>
        <v>0</v>
      </c>
      <c r="E103" s="226">
        <f>COUNTIF(calculs_resultats_francais!B104:J104,0)</f>
        <v>0</v>
      </c>
      <c r="F103" s="37" t="str">
        <f t="shared" si="18"/>
        <v/>
      </c>
      <c r="G103" s="225">
        <f t="shared" si="20"/>
        <v>0</v>
      </c>
      <c r="H103" s="38" t="str">
        <f t="shared" si="35"/>
        <v/>
      </c>
      <c r="I103" s="38" t="str">
        <f t="shared" si="19"/>
        <v/>
      </c>
      <c r="J103" s="38" t="str">
        <f t="shared" si="21"/>
        <v/>
      </c>
      <c r="K103" s="38" t="str">
        <f t="shared" si="22"/>
        <v/>
      </c>
      <c r="L103" s="38"/>
      <c r="M103" s="39">
        <f>COUNTIF(calculs_resultats_francais!K104:O104,1)</f>
        <v>0</v>
      </c>
      <c r="N103" s="39">
        <f>COUNTIF(calculs_resultats_francais!K104:O104,2)</f>
        <v>0</v>
      </c>
      <c r="O103" s="39">
        <f>COUNTIF(calculs_resultats_francais!K104:O104,9)</f>
        <v>0</v>
      </c>
      <c r="P103" s="225">
        <f>COUNTIF(calculs_resultats_francais!K104:O104,0)</f>
        <v>0</v>
      </c>
      <c r="Q103" s="37" t="str">
        <f t="shared" si="23"/>
        <v/>
      </c>
      <c r="R103" s="225">
        <f t="shared" si="24"/>
        <v>0</v>
      </c>
      <c r="S103" s="38" t="str">
        <f t="shared" si="25"/>
        <v/>
      </c>
      <c r="T103" s="38" t="str">
        <f t="shared" si="26"/>
        <v/>
      </c>
      <c r="U103" s="38" t="str">
        <f t="shared" si="27"/>
        <v/>
      </c>
      <c r="V103" s="38" t="str">
        <f t="shared" si="28"/>
        <v/>
      </c>
      <c r="W103" s="30"/>
      <c r="X103" s="39">
        <f>COUNTIF(calculs_resultats_francais!P104:U104,1)</f>
        <v>0</v>
      </c>
      <c r="Y103" s="39">
        <f>COUNTIF(calculs_resultats_francais!P104:U104,2)</f>
        <v>0</v>
      </c>
      <c r="Z103" s="39">
        <f>COUNTIF(calculs_resultats_francais!P104:U104,9)</f>
        <v>0</v>
      </c>
      <c r="AA103" s="39">
        <f>COUNTIF(calculs_resultats_francais!P104:U104,0)</f>
        <v>0</v>
      </c>
      <c r="AB103" s="37" t="str">
        <f t="shared" si="29"/>
        <v/>
      </c>
      <c r="AC103" s="225">
        <f t="shared" si="30"/>
        <v>0</v>
      </c>
      <c r="AD103" s="38" t="str">
        <f t="shared" si="31"/>
        <v/>
      </c>
      <c r="AE103" s="38" t="str">
        <f t="shared" si="32"/>
        <v/>
      </c>
      <c r="AF103" s="38" t="str">
        <f t="shared" si="33"/>
        <v/>
      </c>
      <c r="AG103" s="38" t="str">
        <f t="shared" si="34"/>
        <v/>
      </c>
      <c r="AH103" s="30"/>
    </row>
    <row r="104" spans="1:34" ht="13.5" thickBot="1">
      <c r="A104" s="58"/>
      <c r="B104" s="39">
        <f>COUNTIF(calculs_resultats_francais!B105:J105,1)</f>
        <v>0</v>
      </c>
      <c r="C104" s="39">
        <f>COUNTIF(calculs_resultats_francais!B105:J105,2)</f>
        <v>0</v>
      </c>
      <c r="D104" s="39">
        <f>COUNTIF(calculs_resultats_francais!B105:J105,9)</f>
        <v>0</v>
      </c>
      <c r="E104" s="226">
        <f>COUNTIF(calculs_resultats_francais!B105:J105,0)</f>
        <v>0</v>
      </c>
      <c r="F104" s="37" t="str">
        <f t="shared" si="18"/>
        <v/>
      </c>
      <c r="G104" s="225">
        <f t="shared" si="20"/>
        <v>0</v>
      </c>
      <c r="H104" s="38" t="str">
        <f t="shared" si="35"/>
        <v/>
      </c>
      <c r="I104" s="38" t="str">
        <f t="shared" si="19"/>
        <v/>
      </c>
      <c r="J104" s="38" t="str">
        <f t="shared" si="21"/>
        <v/>
      </c>
      <c r="K104" s="38" t="str">
        <f t="shared" si="22"/>
        <v/>
      </c>
      <c r="L104" s="38"/>
      <c r="M104" s="39">
        <f>COUNTIF(calculs_resultats_francais!K105:O105,1)</f>
        <v>0</v>
      </c>
      <c r="N104" s="39">
        <f>COUNTIF(calculs_resultats_francais!K105:O105,2)</f>
        <v>0</v>
      </c>
      <c r="O104" s="39">
        <f>COUNTIF(calculs_resultats_francais!K105:O105,9)</f>
        <v>0</v>
      </c>
      <c r="P104" s="225">
        <f>COUNTIF(calculs_resultats_francais!K105:O105,0)</f>
        <v>0</v>
      </c>
      <c r="Q104" s="37" t="str">
        <f t="shared" si="23"/>
        <v/>
      </c>
      <c r="R104" s="225">
        <f t="shared" si="24"/>
        <v>0</v>
      </c>
      <c r="S104" s="38" t="str">
        <f t="shared" si="25"/>
        <v/>
      </c>
      <c r="T104" s="38" t="str">
        <f t="shared" si="26"/>
        <v/>
      </c>
      <c r="U104" s="38" t="str">
        <f t="shared" si="27"/>
        <v/>
      </c>
      <c r="V104" s="38" t="str">
        <f t="shared" si="28"/>
        <v/>
      </c>
      <c r="W104" s="30"/>
      <c r="X104" s="39">
        <f>COUNTIF(calculs_resultats_francais!P105:U105,1)</f>
        <v>0</v>
      </c>
      <c r="Y104" s="39">
        <f>COUNTIF(calculs_resultats_francais!P105:U105,2)</f>
        <v>0</v>
      </c>
      <c r="Z104" s="39">
        <f>COUNTIF(calculs_resultats_francais!P105:U105,9)</f>
        <v>0</v>
      </c>
      <c r="AA104" s="39">
        <f>COUNTIF(calculs_resultats_francais!P105:U105,0)</f>
        <v>0</v>
      </c>
      <c r="AB104" s="37" t="str">
        <f t="shared" si="29"/>
        <v/>
      </c>
      <c r="AC104" s="225">
        <f t="shared" si="30"/>
        <v>0</v>
      </c>
      <c r="AD104" s="38" t="str">
        <f t="shared" si="31"/>
        <v/>
      </c>
      <c r="AE104" s="38" t="str">
        <f t="shared" si="32"/>
        <v/>
      </c>
      <c r="AF104" s="38" t="str">
        <f t="shared" si="33"/>
        <v/>
      </c>
      <c r="AG104" s="38" t="str">
        <f t="shared" si="34"/>
        <v/>
      </c>
      <c r="AH104" s="30"/>
    </row>
    <row r="105" spans="1:34" ht="13.5" thickBot="1">
      <c r="A105" s="30"/>
      <c r="B105" s="39">
        <f>COUNTIF(calculs_resultats_francais!B106:J106,1)</f>
        <v>0</v>
      </c>
      <c r="C105" s="39">
        <f>COUNTIF(calculs_resultats_francais!B106:J106,2)</f>
        <v>0</v>
      </c>
      <c r="D105" s="39">
        <f>COUNTIF(calculs_resultats_francais!B106:J106,9)</f>
        <v>0</v>
      </c>
      <c r="E105" s="226">
        <f>COUNTIF(calculs_resultats_francais!B106:J106,0)</f>
        <v>0</v>
      </c>
      <c r="F105" s="37" t="str">
        <f t="shared" si="18"/>
        <v/>
      </c>
      <c r="G105" s="225">
        <f t="shared" si="20"/>
        <v>0</v>
      </c>
      <c r="H105" s="38" t="str">
        <f t="shared" si="35"/>
        <v/>
      </c>
      <c r="I105" s="38" t="str">
        <f t="shared" si="19"/>
        <v/>
      </c>
      <c r="J105" s="38" t="str">
        <f t="shared" si="21"/>
        <v/>
      </c>
      <c r="K105" s="38" t="str">
        <f t="shared" si="22"/>
        <v/>
      </c>
      <c r="L105" s="38"/>
      <c r="M105" s="39">
        <f>COUNTIF(calculs_resultats_francais!K106:O106,1)</f>
        <v>0</v>
      </c>
      <c r="N105" s="39">
        <f>COUNTIF(calculs_resultats_francais!K106:O106,2)</f>
        <v>0</v>
      </c>
      <c r="O105" s="39">
        <f>COUNTIF(calculs_resultats_francais!K106:O106,9)</f>
        <v>0</v>
      </c>
      <c r="P105" s="225">
        <f>COUNTIF(calculs_resultats_francais!K106:O106,0)</f>
        <v>0</v>
      </c>
      <c r="Q105" s="37" t="str">
        <f t="shared" si="23"/>
        <v/>
      </c>
      <c r="R105" s="225">
        <f t="shared" si="24"/>
        <v>0</v>
      </c>
      <c r="S105" s="38" t="str">
        <f t="shared" si="25"/>
        <v/>
      </c>
      <c r="T105" s="38" t="str">
        <f t="shared" si="26"/>
        <v/>
      </c>
      <c r="U105" s="38" t="str">
        <f t="shared" si="27"/>
        <v/>
      </c>
      <c r="V105" s="38" t="str">
        <f t="shared" si="28"/>
        <v/>
      </c>
      <c r="W105" s="30"/>
      <c r="X105" s="39">
        <f>COUNTIF(calculs_resultats_francais!P106:U106,1)</f>
        <v>0</v>
      </c>
      <c r="Y105" s="39">
        <f>COUNTIF(calculs_resultats_francais!P106:U106,2)</f>
        <v>0</v>
      </c>
      <c r="Z105" s="39">
        <f>COUNTIF(calculs_resultats_francais!P106:U106,9)</f>
        <v>0</v>
      </c>
      <c r="AA105" s="39">
        <f>COUNTIF(calculs_resultats_francais!P106:U106,0)</f>
        <v>0</v>
      </c>
      <c r="AB105" s="37" t="str">
        <f t="shared" si="29"/>
        <v/>
      </c>
      <c r="AC105" s="225">
        <f t="shared" si="30"/>
        <v>0</v>
      </c>
      <c r="AD105" s="38" t="str">
        <f t="shared" si="31"/>
        <v/>
      </c>
      <c r="AE105" s="38" t="str">
        <f t="shared" si="32"/>
        <v/>
      </c>
      <c r="AF105" s="38" t="str">
        <f t="shared" si="33"/>
        <v/>
      </c>
      <c r="AG105" s="38" t="str">
        <f t="shared" si="34"/>
        <v/>
      </c>
      <c r="AH105" s="30"/>
    </row>
    <row r="106" spans="1:34" ht="13.5" thickBot="1">
      <c r="A106" s="30"/>
      <c r="B106" s="39">
        <f>COUNTIF(calculs_resultats_francais!B107:J107,1)</f>
        <v>0</v>
      </c>
      <c r="C106" s="39">
        <f>COUNTIF(calculs_resultats_francais!B107:J107,2)</f>
        <v>0</v>
      </c>
      <c r="D106" s="39">
        <f>COUNTIF(calculs_resultats_francais!B107:J107,9)</f>
        <v>0</v>
      </c>
      <c r="E106" s="226">
        <f>COUNTIF(calculs_resultats_francais!B107:J107,0)</f>
        <v>0</v>
      </c>
      <c r="F106" s="37" t="str">
        <f t="shared" si="18"/>
        <v/>
      </c>
      <c r="G106" s="225">
        <f t="shared" si="20"/>
        <v>0</v>
      </c>
      <c r="H106" s="38" t="str">
        <f t="shared" si="35"/>
        <v/>
      </c>
      <c r="I106" s="38" t="str">
        <f t="shared" si="19"/>
        <v/>
      </c>
      <c r="J106" s="38" t="str">
        <f t="shared" si="21"/>
        <v/>
      </c>
      <c r="K106" s="38" t="str">
        <f t="shared" si="22"/>
        <v/>
      </c>
      <c r="L106" s="38"/>
      <c r="M106" s="39">
        <f>COUNTIF(calculs_resultats_francais!K107:O107,1)</f>
        <v>0</v>
      </c>
      <c r="N106" s="39">
        <f>COUNTIF(calculs_resultats_francais!K107:O107,2)</f>
        <v>0</v>
      </c>
      <c r="O106" s="39">
        <f>COUNTIF(calculs_resultats_francais!K107:O107,9)</f>
        <v>0</v>
      </c>
      <c r="P106" s="225">
        <f>COUNTIF(calculs_resultats_francais!K107:O107,0)</f>
        <v>0</v>
      </c>
      <c r="Q106" s="37" t="str">
        <f t="shared" si="23"/>
        <v/>
      </c>
      <c r="R106" s="225">
        <f t="shared" si="24"/>
        <v>0</v>
      </c>
      <c r="S106" s="38" t="str">
        <f t="shared" si="25"/>
        <v/>
      </c>
      <c r="T106" s="38" t="str">
        <f t="shared" si="26"/>
        <v/>
      </c>
      <c r="U106" s="38" t="str">
        <f t="shared" si="27"/>
        <v/>
      </c>
      <c r="V106" s="38" t="str">
        <f t="shared" si="28"/>
        <v/>
      </c>
      <c r="W106" s="30"/>
      <c r="X106" s="39">
        <f>COUNTIF(calculs_resultats_francais!P107:U107,1)</f>
        <v>0</v>
      </c>
      <c r="Y106" s="39">
        <f>COUNTIF(calculs_resultats_francais!P107:U107,2)</f>
        <v>0</v>
      </c>
      <c r="Z106" s="39">
        <f>COUNTIF(calculs_resultats_francais!P107:U107,9)</f>
        <v>0</v>
      </c>
      <c r="AA106" s="39">
        <f>COUNTIF(calculs_resultats_francais!P107:U107,0)</f>
        <v>0</v>
      </c>
      <c r="AB106" s="37" t="str">
        <f t="shared" si="29"/>
        <v/>
      </c>
      <c r="AC106" s="225">
        <f t="shared" si="30"/>
        <v>0</v>
      </c>
      <c r="AD106" s="38" t="str">
        <f t="shared" si="31"/>
        <v/>
      </c>
      <c r="AE106" s="38" t="str">
        <f t="shared" si="32"/>
        <v/>
      </c>
      <c r="AF106" s="38" t="str">
        <f t="shared" si="33"/>
        <v/>
      </c>
      <c r="AG106" s="38" t="str">
        <f t="shared" si="34"/>
        <v/>
      </c>
      <c r="AH106" s="30"/>
    </row>
    <row r="107" spans="1:34" ht="13.5" thickBot="1">
      <c r="A107" s="30"/>
      <c r="B107" s="39">
        <f>COUNTIF(calculs_resultats_francais!B108:J108,1)</f>
        <v>0</v>
      </c>
      <c r="C107" s="39">
        <f>COUNTIF(calculs_resultats_francais!B108:J108,2)</f>
        <v>0</v>
      </c>
      <c r="D107" s="39">
        <f>COUNTIF(calculs_resultats_francais!B108:J108,9)</f>
        <v>0</v>
      </c>
      <c r="E107" s="226">
        <f>COUNTIF(calculs_resultats_francais!B108:J108,0)</f>
        <v>0</v>
      </c>
      <c r="F107" s="37" t="str">
        <f t="shared" si="18"/>
        <v/>
      </c>
      <c r="G107" s="225">
        <f t="shared" si="20"/>
        <v>0</v>
      </c>
      <c r="H107" s="38" t="str">
        <f t="shared" si="35"/>
        <v/>
      </c>
      <c r="I107" s="38" t="str">
        <f t="shared" si="19"/>
        <v/>
      </c>
      <c r="J107" s="38" t="str">
        <f t="shared" si="21"/>
        <v/>
      </c>
      <c r="K107" s="38" t="str">
        <f t="shared" si="22"/>
        <v/>
      </c>
      <c r="L107" s="38"/>
      <c r="M107" s="39">
        <f>COUNTIF(calculs_resultats_francais!K108:O108,1)</f>
        <v>0</v>
      </c>
      <c r="N107" s="39">
        <f>COUNTIF(calculs_resultats_francais!K108:O108,2)</f>
        <v>0</v>
      </c>
      <c r="O107" s="39">
        <f>COUNTIF(calculs_resultats_francais!K108:O108,9)</f>
        <v>0</v>
      </c>
      <c r="P107" s="225">
        <f>COUNTIF(calculs_resultats_francais!K108:O108,0)</f>
        <v>0</v>
      </c>
      <c r="Q107" s="37" t="str">
        <f t="shared" si="23"/>
        <v/>
      </c>
      <c r="R107" s="225">
        <f t="shared" si="24"/>
        <v>0</v>
      </c>
      <c r="S107" s="38" t="str">
        <f t="shared" si="25"/>
        <v/>
      </c>
      <c r="T107" s="38" t="str">
        <f t="shared" si="26"/>
        <v/>
      </c>
      <c r="U107" s="38" t="str">
        <f t="shared" si="27"/>
        <v/>
      </c>
      <c r="V107" s="38" t="str">
        <f t="shared" si="28"/>
        <v/>
      </c>
      <c r="W107" s="30"/>
      <c r="X107" s="39">
        <f>COUNTIF(calculs_resultats_francais!P108:U108,1)</f>
        <v>0</v>
      </c>
      <c r="Y107" s="39">
        <f>COUNTIF(calculs_resultats_francais!P108:U108,2)</f>
        <v>0</v>
      </c>
      <c r="Z107" s="39">
        <f>COUNTIF(calculs_resultats_francais!P108:U108,9)</f>
        <v>0</v>
      </c>
      <c r="AA107" s="39">
        <f>COUNTIF(calculs_resultats_francais!P108:U108,0)</f>
        <v>0</v>
      </c>
      <c r="AB107" s="37" t="str">
        <f t="shared" si="29"/>
        <v/>
      </c>
      <c r="AC107" s="225">
        <f t="shared" si="30"/>
        <v>0</v>
      </c>
      <c r="AD107" s="38" t="str">
        <f t="shared" si="31"/>
        <v/>
      </c>
      <c r="AE107" s="38" t="str">
        <f t="shared" si="32"/>
        <v/>
      </c>
      <c r="AF107" s="38" t="str">
        <f t="shared" si="33"/>
        <v/>
      </c>
      <c r="AG107" s="38" t="str">
        <f t="shared" si="34"/>
        <v/>
      </c>
      <c r="AH107" s="30"/>
    </row>
    <row r="108" spans="1:34" ht="13.5" thickBot="1">
      <c r="A108" s="30"/>
      <c r="B108" s="39">
        <f>COUNTIF(calculs_resultats_francais!B109:J109,1)</f>
        <v>0</v>
      </c>
      <c r="C108" s="39">
        <f>COUNTIF(calculs_resultats_francais!B109:J109,2)</f>
        <v>0</v>
      </c>
      <c r="D108" s="39">
        <f>COUNTIF(calculs_resultats_francais!B109:J109,9)</f>
        <v>0</v>
      </c>
      <c r="E108" s="226">
        <f>COUNTIF(calculs_resultats_francais!B109:J109,0)</f>
        <v>0</v>
      </c>
      <c r="F108" s="37" t="str">
        <f t="shared" si="18"/>
        <v/>
      </c>
      <c r="G108" s="225">
        <f t="shared" si="20"/>
        <v>0</v>
      </c>
      <c r="H108" s="38" t="str">
        <f t="shared" si="35"/>
        <v/>
      </c>
      <c r="I108" s="38" t="str">
        <f t="shared" si="19"/>
        <v/>
      </c>
      <c r="J108" s="38" t="str">
        <f t="shared" si="21"/>
        <v/>
      </c>
      <c r="K108" s="38" t="str">
        <f t="shared" si="22"/>
        <v/>
      </c>
      <c r="L108" s="38"/>
      <c r="M108" s="39">
        <f>COUNTIF(calculs_resultats_francais!K109:O109,1)</f>
        <v>0</v>
      </c>
      <c r="N108" s="39">
        <f>COUNTIF(calculs_resultats_francais!K109:O109,2)</f>
        <v>0</v>
      </c>
      <c r="O108" s="39">
        <f>COUNTIF(calculs_resultats_francais!K109:O109,9)</f>
        <v>0</v>
      </c>
      <c r="P108" s="225">
        <f>COUNTIF(calculs_resultats_francais!K109:O109,0)</f>
        <v>0</v>
      </c>
      <c r="Q108" s="37" t="str">
        <f t="shared" si="23"/>
        <v/>
      </c>
      <c r="R108" s="225">
        <f t="shared" si="24"/>
        <v>0</v>
      </c>
      <c r="S108" s="38" t="str">
        <f t="shared" si="25"/>
        <v/>
      </c>
      <c r="T108" s="38" t="str">
        <f t="shared" si="26"/>
        <v/>
      </c>
      <c r="U108" s="38" t="str">
        <f t="shared" si="27"/>
        <v/>
      </c>
      <c r="V108" s="38" t="str">
        <f t="shared" si="28"/>
        <v/>
      </c>
      <c r="W108" s="30"/>
      <c r="X108" s="39">
        <f>COUNTIF(calculs_resultats_francais!P109:U109,1)</f>
        <v>0</v>
      </c>
      <c r="Y108" s="39">
        <f>COUNTIF(calculs_resultats_francais!P109:U109,2)</f>
        <v>0</v>
      </c>
      <c r="Z108" s="39">
        <f>COUNTIF(calculs_resultats_francais!P109:U109,9)</f>
        <v>0</v>
      </c>
      <c r="AA108" s="39">
        <f>COUNTIF(calculs_resultats_francais!P109:U109,0)</f>
        <v>0</v>
      </c>
      <c r="AB108" s="37" t="str">
        <f t="shared" si="29"/>
        <v/>
      </c>
      <c r="AC108" s="225">
        <f t="shared" si="30"/>
        <v>0</v>
      </c>
      <c r="AD108" s="38" t="str">
        <f t="shared" si="31"/>
        <v/>
      </c>
      <c r="AE108" s="38" t="str">
        <f t="shared" si="32"/>
        <v/>
      </c>
      <c r="AF108" s="38" t="str">
        <f t="shared" si="33"/>
        <v/>
      </c>
      <c r="AG108" s="38" t="str">
        <f t="shared" si="34"/>
        <v/>
      </c>
      <c r="AH108" s="30"/>
    </row>
    <row r="109" spans="1:34" ht="13.5" thickBot="1">
      <c r="A109" s="30"/>
      <c r="B109" s="39">
        <f>COUNTIF(calculs_resultats_francais!B110:J110,1)</f>
        <v>0</v>
      </c>
      <c r="C109" s="39">
        <f>COUNTIF(calculs_resultats_francais!B110:J110,2)</f>
        <v>0</v>
      </c>
      <c r="D109" s="39">
        <f>COUNTIF(calculs_resultats_francais!B110:J110,9)</f>
        <v>0</v>
      </c>
      <c r="E109" s="226">
        <f>COUNTIF(calculs_resultats_francais!B110:J110,0)</f>
        <v>0</v>
      </c>
      <c r="F109" s="37" t="str">
        <f t="shared" si="18"/>
        <v/>
      </c>
      <c r="G109" s="225">
        <f t="shared" si="20"/>
        <v>0</v>
      </c>
      <c r="H109" s="38" t="str">
        <f t="shared" si="35"/>
        <v/>
      </c>
      <c r="I109" s="38" t="str">
        <f t="shared" si="19"/>
        <v/>
      </c>
      <c r="J109" s="38" t="str">
        <f t="shared" si="21"/>
        <v/>
      </c>
      <c r="K109" s="38" t="str">
        <f t="shared" si="22"/>
        <v/>
      </c>
      <c r="L109" s="38"/>
      <c r="M109" s="39">
        <f>COUNTIF(calculs_resultats_francais!K110:O110,1)</f>
        <v>0</v>
      </c>
      <c r="N109" s="39">
        <f>COUNTIF(calculs_resultats_francais!K110:O110,2)</f>
        <v>0</v>
      </c>
      <c r="O109" s="39">
        <f>COUNTIF(calculs_resultats_francais!K110:O110,9)</f>
        <v>0</v>
      </c>
      <c r="P109" s="225">
        <f>COUNTIF(calculs_resultats_francais!K110:O110,0)</f>
        <v>0</v>
      </c>
      <c r="Q109" s="37" t="str">
        <f t="shared" si="23"/>
        <v/>
      </c>
      <c r="R109" s="225">
        <f t="shared" si="24"/>
        <v>0</v>
      </c>
      <c r="S109" s="38" t="str">
        <f t="shared" si="25"/>
        <v/>
      </c>
      <c r="T109" s="38" t="str">
        <f t="shared" si="26"/>
        <v/>
      </c>
      <c r="U109" s="38" t="str">
        <f t="shared" si="27"/>
        <v/>
      </c>
      <c r="V109" s="38" t="str">
        <f t="shared" si="28"/>
        <v/>
      </c>
      <c r="W109" s="30"/>
      <c r="X109" s="39">
        <f>COUNTIF(calculs_resultats_francais!P110:U110,1)</f>
        <v>0</v>
      </c>
      <c r="Y109" s="39">
        <f>COUNTIF(calculs_resultats_francais!P110:U110,2)</f>
        <v>0</v>
      </c>
      <c r="Z109" s="39">
        <f>COUNTIF(calculs_resultats_francais!P110:U110,9)</f>
        <v>0</v>
      </c>
      <c r="AA109" s="39">
        <f>COUNTIF(calculs_resultats_francais!P110:U110,0)</f>
        <v>0</v>
      </c>
      <c r="AB109" s="37" t="str">
        <f t="shared" si="29"/>
        <v/>
      </c>
      <c r="AC109" s="225">
        <f t="shared" si="30"/>
        <v>0</v>
      </c>
      <c r="AD109" s="38" t="str">
        <f t="shared" si="31"/>
        <v/>
      </c>
      <c r="AE109" s="38" t="str">
        <f t="shared" si="32"/>
        <v/>
      </c>
      <c r="AF109" s="38" t="str">
        <f t="shared" si="33"/>
        <v/>
      </c>
      <c r="AG109" s="38" t="str">
        <f t="shared" si="34"/>
        <v/>
      </c>
      <c r="AH109" s="30"/>
    </row>
    <row r="110" spans="1:34" ht="13.5" thickBot="1">
      <c r="A110" s="30"/>
      <c r="B110" s="39">
        <f>COUNTIF(calculs_resultats_francais!B111:J111,1)</f>
        <v>0</v>
      </c>
      <c r="C110" s="39">
        <f>COUNTIF(calculs_resultats_francais!B111:J111,2)</f>
        <v>0</v>
      </c>
      <c r="D110" s="39">
        <f>COUNTIF(calculs_resultats_francais!B111:J111,9)</f>
        <v>0</v>
      </c>
      <c r="E110" s="226">
        <f>COUNTIF(calculs_resultats_francais!B111:J111,0)</f>
        <v>0</v>
      </c>
      <c r="F110" s="37" t="str">
        <f t="shared" si="18"/>
        <v/>
      </c>
      <c r="G110" s="225">
        <f t="shared" si="20"/>
        <v>0</v>
      </c>
      <c r="H110" s="38" t="str">
        <f t="shared" si="35"/>
        <v/>
      </c>
      <c r="I110" s="38" t="str">
        <f t="shared" si="19"/>
        <v/>
      </c>
      <c r="J110" s="38" t="str">
        <f t="shared" si="21"/>
        <v/>
      </c>
      <c r="K110" s="38" t="str">
        <f t="shared" si="22"/>
        <v/>
      </c>
      <c r="L110" s="38"/>
      <c r="M110" s="39">
        <f>COUNTIF(calculs_resultats_francais!K111:O111,1)</f>
        <v>0</v>
      </c>
      <c r="N110" s="39">
        <f>COUNTIF(calculs_resultats_francais!K111:O111,2)</f>
        <v>0</v>
      </c>
      <c r="O110" s="39">
        <f>COUNTIF(calculs_resultats_francais!K111:O111,9)</f>
        <v>0</v>
      </c>
      <c r="P110" s="225">
        <f>COUNTIF(calculs_resultats_francais!K111:O111,0)</f>
        <v>0</v>
      </c>
      <c r="Q110" s="37" t="str">
        <f t="shared" si="23"/>
        <v/>
      </c>
      <c r="R110" s="225">
        <f t="shared" si="24"/>
        <v>0</v>
      </c>
      <c r="S110" s="38" t="str">
        <f t="shared" si="25"/>
        <v/>
      </c>
      <c r="T110" s="38" t="str">
        <f t="shared" si="26"/>
        <v/>
      </c>
      <c r="U110" s="38" t="str">
        <f t="shared" si="27"/>
        <v/>
      </c>
      <c r="V110" s="38" t="str">
        <f t="shared" si="28"/>
        <v/>
      </c>
      <c r="W110" s="30"/>
      <c r="X110" s="39">
        <f>COUNTIF(calculs_resultats_francais!P111:U111,1)</f>
        <v>0</v>
      </c>
      <c r="Y110" s="39">
        <f>COUNTIF(calculs_resultats_francais!P111:U111,2)</f>
        <v>0</v>
      </c>
      <c r="Z110" s="39">
        <f>COUNTIF(calculs_resultats_francais!P111:U111,9)</f>
        <v>0</v>
      </c>
      <c r="AA110" s="39">
        <f>COUNTIF(calculs_resultats_francais!P111:U111,0)</f>
        <v>0</v>
      </c>
      <c r="AB110" s="37" t="str">
        <f t="shared" si="29"/>
        <v/>
      </c>
      <c r="AC110" s="225">
        <f t="shared" si="30"/>
        <v>0</v>
      </c>
      <c r="AD110" s="38" t="str">
        <f t="shared" si="31"/>
        <v/>
      </c>
      <c r="AE110" s="38" t="str">
        <f t="shared" si="32"/>
        <v/>
      </c>
      <c r="AF110" s="38" t="str">
        <f t="shared" si="33"/>
        <v/>
      </c>
      <c r="AG110" s="38" t="str">
        <f t="shared" si="34"/>
        <v/>
      </c>
      <c r="AH110" s="30"/>
    </row>
    <row r="111" spans="1:34" ht="13.5" thickBot="1">
      <c r="A111" s="30"/>
      <c r="B111" s="39">
        <f>COUNTIF(calculs_resultats_francais!B112:J112,1)</f>
        <v>0</v>
      </c>
      <c r="C111" s="39">
        <f>COUNTIF(calculs_resultats_francais!B112:J112,2)</f>
        <v>0</v>
      </c>
      <c r="D111" s="39">
        <f>COUNTIF(calculs_resultats_francais!B112:J112,9)</f>
        <v>0</v>
      </c>
      <c r="E111" s="226">
        <f>COUNTIF(calculs_resultats_francais!B112:J112,0)</f>
        <v>0</v>
      </c>
      <c r="F111" s="37" t="str">
        <f t="shared" si="18"/>
        <v/>
      </c>
      <c r="G111" s="225">
        <f t="shared" si="20"/>
        <v>0</v>
      </c>
      <c r="H111" s="38" t="str">
        <f t="shared" si="35"/>
        <v/>
      </c>
      <c r="I111" s="38" t="str">
        <f t="shared" si="19"/>
        <v/>
      </c>
      <c r="J111" s="38" t="str">
        <f t="shared" si="21"/>
        <v/>
      </c>
      <c r="K111" s="38" t="str">
        <f t="shared" si="22"/>
        <v/>
      </c>
      <c r="L111" s="38"/>
      <c r="M111" s="39">
        <f>COUNTIF(calculs_resultats_francais!K112:O112,1)</f>
        <v>0</v>
      </c>
      <c r="N111" s="39">
        <f>COUNTIF(calculs_resultats_francais!K112:O112,2)</f>
        <v>0</v>
      </c>
      <c r="O111" s="39">
        <f>COUNTIF(calculs_resultats_francais!K112:O112,9)</f>
        <v>0</v>
      </c>
      <c r="P111" s="225">
        <f>COUNTIF(calculs_resultats_francais!K112:O112,0)</f>
        <v>0</v>
      </c>
      <c r="Q111" s="37" t="str">
        <f t="shared" si="23"/>
        <v/>
      </c>
      <c r="R111" s="225">
        <f t="shared" si="24"/>
        <v>0</v>
      </c>
      <c r="S111" s="38" t="str">
        <f t="shared" si="25"/>
        <v/>
      </c>
      <c r="T111" s="38" t="str">
        <f t="shared" si="26"/>
        <v/>
      </c>
      <c r="U111" s="38" t="str">
        <f t="shared" si="27"/>
        <v/>
      </c>
      <c r="V111" s="38" t="str">
        <f t="shared" si="28"/>
        <v/>
      </c>
      <c r="W111" s="30"/>
      <c r="X111" s="39">
        <f>COUNTIF(calculs_resultats_francais!P112:U112,1)</f>
        <v>0</v>
      </c>
      <c r="Y111" s="39">
        <f>COUNTIF(calculs_resultats_francais!P112:U112,2)</f>
        <v>0</v>
      </c>
      <c r="Z111" s="39">
        <f>COUNTIF(calculs_resultats_francais!P112:U112,9)</f>
        <v>0</v>
      </c>
      <c r="AA111" s="39">
        <f>COUNTIF(calculs_resultats_francais!P112:U112,0)</f>
        <v>0</v>
      </c>
      <c r="AB111" s="37" t="str">
        <f t="shared" si="29"/>
        <v/>
      </c>
      <c r="AC111" s="225">
        <f t="shared" si="30"/>
        <v>0</v>
      </c>
      <c r="AD111" s="38" t="str">
        <f t="shared" si="31"/>
        <v/>
      </c>
      <c r="AE111" s="38" t="str">
        <f t="shared" si="32"/>
        <v/>
      </c>
      <c r="AF111" s="38" t="str">
        <f t="shared" si="33"/>
        <v/>
      </c>
      <c r="AG111" s="38" t="str">
        <f t="shared" si="34"/>
        <v/>
      </c>
      <c r="AH111" s="30"/>
    </row>
    <row r="112" spans="1:34" ht="13.5" thickBot="1">
      <c r="A112" s="30"/>
      <c r="B112" s="39">
        <f>COUNTIF(calculs_resultats_francais!B113:J113,1)</f>
        <v>0</v>
      </c>
      <c r="C112" s="39">
        <f>COUNTIF(calculs_resultats_francais!B113:J113,2)</f>
        <v>0</v>
      </c>
      <c r="D112" s="39">
        <f>COUNTIF(calculs_resultats_francais!B113:J113,9)</f>
        <v>0</v>
      </c>
      <c r="E112" s="226">
        <f>COUNTIF(calculs_resultats_francais!B113:J113,0)</f>
        <v>0</v>
      </c>
      <c r="F112" s="37" t="str">
        <f t="shared" si="18"/>
        <v/>
      </c>
      <c r="G112" s="225">
        <f t="shared" si="20"/>
        <v>0</v>
      </c>
      <c r="H112" s="38" t="str">
        <f t="shared" si="35"/>
        <v/>
      </c>
      <c r="I112" s="38" t="str">
        <f t="shared" si="19"/>
        <v/>
      </c>
      <c r="J112" s="38" t="str">
        <f t="shared" si="21"/>
        <v/>
      </c>
      <c r="K112" s="38" t="str">
        <f t="shared" si="22"/>
        <v/>
      </c>
      <c r="L112" s="38"/>
      <c r="M112" s="39">
        <f>COUNTIF(calculs_resultats_francais!K113:O113,1)</f>
        <v>0</v>
      </c>
      <c r="N112" s="39">
        <f>COUNTIF(calculs_resultats_francais!K113:O113,2)</f>
        <v>0</v>
      </c>
      <c r="O112" s="39">
        <f>COUNTIF(calculs_resultats_francais!K113:O113,9)</f>
        <v>0</v>
      </c>
      <c r="P112" s="225">
        <f>COUNTIF(calculs_resultats_francais!K113:O113,0)</f>
        <v>0</v>
      </c>
      <c r="Q112" s="37" t="str">
        <f t="shared" si="23"/>
        <v/>
      </c>
      <c r="R112" s="225">
        <f t="shared" si="24"/>
        <v>0</v>
      </c>
      <c r="S112" s="38" t="str">
        <f t="shared" si="25"/>
        <v/>
      </c>
      <c r="T112" s="38" t="str">
        <f t="shared" si="26"/>
        <v/>
      </c>
      <c r="U112" s="38" t="str">
        <f t="shared" si="27"/>
        <v/>
      </c>
      <c r="V112" s="38" t="str">
        <f t="shared" si="28"/>
        <v/>
      </c>
      <c r="W112" s="30"/>
      <c r="X112" s="39">
        <f>COUNTIF(calculs_resultats_francais!P113:U113,1)</f>
        <v>0</v>
      </c>
      <c r="Y112" s="39">
        <f>COUNTIF(calculs_resultats_francais!P113:U113,2)</f>
        <v>0</v>
      </c>
      <c r="Z112" s="39">
        <f>COUNTIF(calculs_resultats_francais!P113:U113,9)</f>
        <v>0</v>
      </c>
      <c r="AA112" s="39">
        <f>COUNTIF(calculs_resultats_francais!P113:U113,0)</f>
        <v>0</v>
      </c>
      <c r="AB112" s="37" t="str">
        <f t="shared" si="29"/>
        <v/>
      </c>
      <c r="AC112" s="225">
        <f t="shared" si="30"/>
        <v>0</v>
      </c>
      <c r="AD112" s="38" t="str">
        <f t="shared" si="31"/>
        <v/>
      </c>
      <c r="AE112" s="38" t="str">
        <f t="shared" si="32"/>
        <v/>
      </c>
      <c r="AF112" s="38" t="str">
        <f t="shared" si="33"/>
        <v/>
      </c>
      <c r="AG112" s="38" t="str">
        <f t="shared" si="34"/>
        <v/>
      </c>
      <c r="AH112" s="30"/>
    </row>
    <row r="113" spans="1:34" ht="13.5" thickBot="1">
      <c r="A113" s="30"/>
      <c r="B113" s="39">
        <f>COUNTIF(calculs_resultats_francais!B114:J114,1)</f>
        <v>0</v>
      </c>
      <c r="C113" s="39">
        <f>COUNTIF(calculs_resultats_francais!B114:J114,2)</f>
        <v>0</v>
      </c>
      <c r="D113" s="39">
        <f>COUNTIF(calculs_resultats_francais!B114:J114,9)</f>
        <v>0</v>
      </c>
      <c r="E113" s="226">
        <f>COUNTIF(calculs_resultats_francais!B114:J114,0)</f>
        <v>0</v>
      </c>
      <c r="F113" s="37" t="str">
        <f t="shared" si="18"/>
        <v/>
      </c>
      <c r="G113" s="225">
        <f t="shared" si="20"/>
        <v>0</v>
      </c>
      <c r="H113" s="38" t="str">
        <f t="shared" si="35"/>
        <v/>
      </c>
      <c r="I113" s="38" t="str">
        <f t="shared" si="19"/>
        <v/>
      </c>
      <c r="J113" s="38" t="str">
        <f t="shared" si="21"/>
        <v/>
      </c>
      <c r="K113" s="38" t="str">
        <f t="shared" si="22"/>
        <v/>
      </c>
      <c r="L113" s="38"/>
      <c r="M113" s="39">
        <f>COUNTIF(calculs_resultats_francais!K114:O114,1)</f>
        <v>0</v>
      </c>
      <c r="N113" s="39">
        <f>COUNTIF(calculs_resultats_francais!K114:O114,2)</f>
        <v>0</v>
      </c>
      <c r="O113" s="39">
        <f>COUNTIF(calculs_resultats_francais!K114:O114,9)</f>
        <v>0</v>
      </c>
      <c r="P113" s="225">
        <f>COUNTIF(calculs_resultats_francais!K114:O114,0)</f>
        <v>0</v>
      </c>
      <c r="Q113" s="37" t="str">
        <f t="shared" si="23"/>
        <v/>
      </c>
      <c r="R113" s="225">
        <f t="shared" si="24"/>
        <v>0</v>
      </c>
      <c r="S113" s="38" t="str">
        <f t="shared" si="25"/>
        <v/>
      </c>
      <c r="T113" s="38" t="str">
        <f t="shared" si="26"/>
        <v/>
      </c>
      <c r="U113" s="38" t="str">
        <f t="shared" si="27"/>
        <v/>
      </c>
      <c r="V113" s="38" t="str">
        <f t="shared" si="28"/>
        <v/>
      </c>
      <c r="W113" s="30"/>
      <c r="X113" s="39">
        <f>COUNTIF(calculs_resultats_francais!P114:U114,1)</f>
        <v>0</v>
      </c>
      <c r="Y113" s="39">
        <f>COUNTIF(calculs_resultats_francais!P114:U114,2)</f>
        <v>0</v>
      </c>
      <c r="Z113" s="39">
        <f>COUNTIF(calculs_resultats_francais!P114:U114,9)</f>
        <v>0</v>
      </c>
      <c r="AA113" s="39">
        <f>COUNTIF(calculs_resultats_francais!P114:U114,0)</f>
        <v>0</v>
      </c>
      <c r="AB113" s="37" t="str">
        <f t="shared" si="29"/>
        <v/>
      </c>
      <c r="AC113" s="225">
        <f t="shared" si="30"/>
        <v>0</v>
      </c>
      <c r="AD113" s="38" t="str">
        <f t="shared" si="31"/>
        <v/>
      </c>
      <c r="AE113" s="38" t="str">
        <f t="shared" si="32"/>
        <v/>
      </c>
      <c r="AF113" s="38" t="str">
        <f t="shared" si="33"/>
        <v/>
      </c>
      <c r="AG113" s="38" t="str">
        <f t="shared" si="34"/>
        <v/>
      </c>
      <c r="AH113" s="30"/>
    </row>
    <row r="114" spans="1:34" ht="13.5" thickBot="1">
      <c r="A114" s="30"/>
      <c r="B114" s="39">
        <f>COUNTIF(calculs_resultats_francais!B115:J115,1)</f>
        <v>0</v>
      </c>
      <c r="C114" s="39">
        <f>COUNTIF(calculs_resultats_francais!B115:J115,2)</f>
        <v>0</v>
      </c>
      <c r="D114" s="39">
        <f>COUNTIF(calculs_resultats_francais!B115:J115,9)</f>
        <v>0</v>
      </c>
      <c r="E114" s="226">
        <f>COUNTIF(calculs_resultats_francais!B115:J115,0)</f>
        <v>0</v>
      </c>
      <c r="F114" s="37" t="str">
        <f t="shared" si="18"/>
        <v/>
      </c>
      <c r="G114" s="225">
        <f t="shared" si="20"/>
        <v>0</v>
      </c>
      <c r="H114" s="38" t="str">
        <f t="shared" si="35"/>
        <v/>
      </c>
      <c r="I114" s="38" t="str">
        <f t="shared" si="19"/>
        <v/>
      </c>
      <c r="J114" s="38" t="str">
        <f t="shared" si="21"/>
        <v/>
      </c>
      <c r="K114" s="38" t="str">
        <f t="shared" si="22"/>
        <v/>
      </c>
      <c r="L114" s="38"/>
      <c r="M114" s="39">
        <f>COUNTIF(calculs_resultats_francais!K115:O115,1)</f>
        <v>0</v>
      </c>
      <c r="N114" s="39">
        <f>COUNTIF(calculs_resultats_francais!K115:O115,2)</f>
        <v>0</v>
      </c>
      <c r="O114" s="39">
        <f>COUNTIF(calculs_resultats_francais!K115:O115,9)</f>
        <v>0</v>
      </c>
      <c r="P114" s="225">
        <f>COUNTIF(calculs_resultats_francais!K115:O115,0)</f>
        <v>0</v>
      </c>
      <c r="Q114" s="37" t="str">
        <f t="shared" si="23"/>
        <v/>
      </c>
      <c r="R114" s="225">
        <f t="shared" si="24"/>
        <v>0</v>
      </c>
      <c r="S114" s="38" t="str">
        <f t="shared" si="25"/>
        <v/>
      </c>
      <c r="T114" s="38" t="str">
        <f t="shared" si="26"/>
        <v/>
      </c>
      <c r="U114" s="38" t="str">
        <f t="shared" si="27"/>
        <v/>
      </c>
      <c r="V114" s="38" t="str">
        <f t="shared" si="28"/>
        <v/>
      </c>
      <c r="W114" s="30"/>
      <c r="X114" s="39">
        <f>COUNTIF(calculs_resultats_francais!P115:U115,1)</f>
        <v>0</v>
      </c>
      <c r="Y114" s="39">
        <f>COUNTIF(calculs_resultats_francais!P115:U115,2)</f>
        <v>0</v>
      </c>
      <c r="Z114" s="39">
        <f>COUNTIF(calculs_resultats_francais!P115:U115,9)</f>
        <v>0</v>
      </c>
      <c r="AA114" s="39">
        <f>COUNTIF(calculs_resultats_francais!P115:U115,0)</f>
        <v>0</v>
      </c>
      <c r="AB114" s="37" t="str">
        <f t="shared" si="29"/>
        <v/>
      </c>
      <c r="AC114" s="225">
        <f t="shared" si="30"/>
        <v>0</v>
      </c>
      <c r="AD114" s="38" t="str">
        <f t="shared" si="31"/>
        <v/>
      </c>
      <c r="AE114" s="38" t="str">
        <f t="shared" si="32"/>
        <v/>
      </c>
      <c r="AF114" s="38" t="str">
        <f t="shared" si="33"/>
        <v/>
      </c>
      <c r="AG114" s="38" t="str">
        <f t="shared" si="34"/>
        <v/>
      </c>
      <c r="AH114" s="30"/>
    </row>
    <row r="115" spans="1:34" ht="13.5" thickBot="1">
      <c r="A115" s="30"/>
      <c r="B115" s="39">
        <f>COUNTIF(calculs_resultats_francais!B116:J116,1)</f>
        <v>0</v>
      </c>
      <c r="C115" s="39">
        <f>COUNTIF(calculs_resultats_francais!B116:J116,2)</f>
        <v>0</v>
      </c>
      <c r="D115" s="39">
        <f>COUNTIF(calculs_resultats_francais!B116:J116,9)</f>
        <v>0</v>
      </c>
      <c r="E115" s="226">
        <f>COUNTIF(calculs_resultats_francais!B116:J116,0)</f>
        <v>0</v>
      </c>
      <c r="F115" s="37" t="str">
        <f t="shared" si="18"/>
        <v/>
      </c>
      <c r="G115" s="225">
        <f t="shared" si="20"/>
        <v>0</v>
      </c>
      <c r="H115" s="38" t="str">
        <f t="shared" si="35"/>
        <v/>
      </c>
      <c r="I115" s="38" t="str">
        <f t="shared" si="19"/>
        <v/>
      </c>
      <c r="J115" s="38" t="str">
        <f t="shared" si="21"/>
        <v/>
      </c>
      <c r="K115" s="38" t="str">
        <f t="shared" si="22"/>
        <v/>
      </c>
      <c r="L115" s="38"/>
      <c r="M115" s="39">
        <f>COUNTIF(calculs_resultats_francais!K116:O116,1)</f>
        <v>0</v>
      </c>
      <c r="N115" s="39">
        <f>COUNTIF(calculs_resultats_francais!K116:O116,2)</f>
        <v>0</v>
      </c>
      <c r="O115" s="39">
        <f>COUNTIF(calculs_resultats_francais!K116:O116,9)</f>
        <v>0</v>
      </c>
      <c r="P115" s="225">
        <f>COUNTIF(calculs_resultats_francais!K116:O116,0)</f>
        <v>0</v>
      </c>
      <c r="Q115" s="37" t="str">
        <f t="shared" si="23"/>
        <v/>
      </c>
      <c r="R115" s="225">
        <f t="shared" si="24"/>
        <v>0</v>
      </c>
      <c r="S115" s="38" t="str">
        <f t="shared" si="25"/>
        <v/>
      </c>
      <c r="T115" s="38" t="str">
        <f t="shared" si="26"/>
        <v/>
      </c>
      <c r="U115" s="38" t="str">
        <f t="shared" si="27"/>
        <v/>
      </c>
      <c r="V115" s="38" t="str">
        <f t="shared" si="28"/>
        <v/>
      </c>
      <c r="W115" s="30"/>
      <c r="X115" s="39">
        <f>COUNTIF(calculs_resultats_francais!P116:U116,1)</f>
        <v>0</v>
      </c>
      <c r="Y115" s="39">
        <f>COUNTIF(calculs_resultats_francais!P116:U116,2)</f>
        <v>0</v>
      </c>
      <c r="Z115" s="39">
        <f>COUNTIF(calculs_resultats_francais!P116:U116,9)</f>
        <v>0</v>
      </c>
      <c r="AA115" s="39">
        <f>COUNTIF(calculs_resultats_francais!P116:U116,0)</f>
        <v>0</v>
      </c>
      <c r="AB115" s="37" t="str">
        <f t="shared" si="29"/>
        <v/>
      </c>
      <c r="AC115" s="225">
        <f t="shared" si="30"/>
        <v>0</v>
      </c>
      <c r="AD115" s="38" t="str">
        <f t="shared" si="31"/>
        <v/>
      </c>
      <c r="AE115" s="38" t="str">
        <f t="shared" si="32"/>
        <v/>
      </c>
      <c r="AF115" s="38" t="str">
        <f t="shared" si="33"/>
        <v/>
      </c>
      <c r="AG115" s="38" t="str">
        <f t="shared" si="34"/>
        <v/>
      </c>
      <c r="AH115" s="30"/>
    </row>
    <row r="116" spans="1:34" ht="13.5" thickBot="1">
      <c r="A116" s="30"/>
      <c r="B116" s="39">
        <f>COUNTIF(calculs_resultats_francais!B117:J117,1)</f>
        <v>0</v>
      </c>
      <c r="C116" s="39">
        <f>COUNTIF(calculs_resultats_francais!B117:J117,2)</f>
        <v>0</v>
      </c>
      <c r="D116" s="39">
        <f>COUNTIF(calculs_resultats_francais!B117:J117,9)</f>
        <v>0</v>
      </c>
      <c r="E116" s="226">
        <f>COUNTIF(calculs_resultats_francais!B117:J117,0)</f>
        <v>0</v>
      </c>
      <c r="F116" s="37" t="str">
        <f t="shared" si="18"/>
        <v/>
      </c>
      <c r="G116" s="225">
        <f t="shared" si="20"/>
        <v>0</v>
      </c>
      <c r="H116" s="38" t="str">
        <f t="shared" si="35"/>
        <v/>
      </c>
      <c r="I116" s="38" t="str">
        <f t="shared" si="19"/>
        <v/>
      </c>
      <c r="J116" s="38" t="str">
        <f t="shared" si="21"/>
        <v/>
      </c>
      <c r="K116" s="38" t="str">
        <f t="shared" si="22"/>
        <v/>
      </c>
      <c r="L116" s="38"/>
      <c r="M116" s="39">
        <f>COUNTIF(calculs_resultats_francais!K117:O117,1)</f>
        <v>0</v>
      </c>
      <c r="N116" s="39">
        <f>COUNTIF(calculs_resultats_francais!K117:O117,2)</f>
        <v>0</v>
      </c>
      <c r="O116" s="39">
        <f>COUNTIF(calculs_resultats_francais!K117:O117,9)</f>
        <v>0</v>
      </c>
      <c r="P116" s="225">
        <f>COUNTIF(calculs_resultats_francais!K117:O117,0)</f>
        <v>0</v>
      </c>
      <c r="Q116" s="37" t="str">
        <f t="shared" si="23"/>
        <v/>
      </c>
      <c r="R116" s="225">
        <f t="shared" si="24"/>
        <v>0</v>
      </c>
      <c r="S116" s="38" t="str">
        <f t="shared" si="25"/>
        <v/>
      </c>
      <c r="T116" s="38" t="str">
        <f t="shared" si="26"/>
        <v/>
      </c>
      <c r="U116" s="38" t="str">
        <f t="shared" si="27"/>
        <v/>
      </c>
      <c r="V116" s="38" t="str">
        <f t="shared" si="28"/>
        <v/>
      </c>
      <c r="W116" s="30"/>
      <c r="X116" s="39">
        <f>COUNTIF(calculs_resultats_francais!P117:U117,1)</f>
        <v>0</v>
      </c>
      <c r="Y116" s="39">
        <f>COUNTIF(calculs_resultats_francais!P117:U117,2)</f>
        <v>0</v>
      </c>
      <c r="Z116" s="39">
        <f>COUNTIF(calculs_resultats_francais!P117:U117,9)</f>
        <v>0</v>
      </c>
      <c r="AA116" s="39">
        <f>COUNTIF(calculs_resultats_francais!P117:U117,0)</f>
        <v>0</v>
      </c>
      <c r="AB116" s="37" t="str">
        <f t="shared" si="29"/>
        <v/>
      </c>
      <c r="AC116" s="225">
        <f t="shared" si="30"/>
        <v>0</v>
      </c>
      <c r="AD116" s="38" t="str">
        <f t="shared" si="31"/>
        <v/>
      </c>
      <c r="AE116" s="38" t="str">
        <f t="shared" si="32"/>
        <v/>
      </c>
      <c r="AF116" s="38" t="str">
        <f t="shared" si="33"/>
        <v/>
      </c>
      <c r="AG116" s="38" t="str">
        <f t="shared" si="34"/>
        <v/>
      </c>
      <c r="AH116" s="30"/>
    </row>
    <row r="117" spans="1:34" ht="13.5" thickBot="1">
      <c r="A117" s="30"/>
      <c r="B117" s="39">
        <f>COUNTIF(calculs_resultats_francais!B118:J118,1)</f>
        <v>0</v>
      </c>
      <c r="C117" s="39">
        <f>COUNTIF(calculs_resultats_francais!B118:J118,2)</f>
        <v>0</v>
      </c>
      <c r="D117" s="39">
        <f>COUNTIF(calculs_resultats_francais!B118:J118,9)</f>
        <v>0</v>
      </c>
      <c r="E117" s="226">
        <f>COUNTIF(calculs_resultats_francais!B118:J118,0)</f>
        <v>0</v>
      </c>
      <c r="F117" s="37" t="str">
        <f t="shared" si="18"/>
        <v/>
      </c>
      <c r="G117" s="225">
        <f t="shared" si="20"/>
        <v>0</v>
      </c>
      <c r="H117" s="38" t="str">
        <f t="shared" si="35"/>
        <v/>
      </c>
      <c r="I117" s="38" t="str">
        <f t="shared" si="19"/>
        <v/>
      </c>
      <c r="J117" s="38" t="str">
        <f t="shared" si="21"/>
        <v/>
      </c>
      <c r="K117" s="38" t="str">
        <f t="shared" si="22"/>
        <v/>
      </c>
      <c r="L117" s="38"/>
      <c r="M117" s="39">
        <f>COUNTIF(calculs_resultats_francais!K118:O118,1)</f>
        <v>0</v>
      </c>
      <c r="N117" s="39">
        <f>COUNTIF(calculs_resultats_francais!K118:O118,2)</f>
        <v>0</v>
      </c>
      <c r="O117" s="39">
        <f>COUNTIF(calculs_resultats_francais!K118:O118,9)</f>
        <v>0</v>
      </c>
      <c r="P117" s="225">
        <f>COUNTIF(calculs_resultats_francais!K118:O118,0)</f>
        <v>0</v>
      </c>
      <c r="Q117" s="37" t="str">
        <f t="shared" si="23"/>
        <v/>
      </c>
      <c r="R117" s="225">
        <f t="shared" si="24"/>
        <v>0</v>
      </c>
      <c r="S117" s="38" t="str">
        <f t="shared" si="25"/>
        <v/>
      </c>
      <c r="T117" s="38" t="str">
        <f t="shared" si="26"/>
        <v/>
      </c>
      <c r="U117" s="38" t="str">
        <f t="shared" si="27"/>
        <v/>
      </c>
      <c r="V117" s="38" t="str">
        <f t="shared" si="28"/>
        <v/>
      </c>
      <c r="W117" s="30"/>
      <c r="X117" s="39">
        <f>COUNTIF(calculs_resultats_francais!P118:U118,1)</f>
        <v>0</v>
      </c>
      <c r="Y117" s="39">
        <f>COUNTIF(calculs_resultats_francais!P118:U118,2)</f>
        <v>0</v>
      </c>
      <c r="Z117" s="39">
        <f>COUNTIF(calculs_resultats_francais!P118:U118,9)</f>
        <v>0</v>
      </c>
      <c r="AA117" s="39">
        <f>COUNTIF(calculs_resultats_francais!P118:U118,0)</f>
        <v>0</v>
      </c>
      <c r="AB117" s="37" t="str">
        <f t="shared" si="29"/>
        <v/>
      </c>
      <c r="AC117" s="225">
        <f t="shared" si="30"/>
        <v>0</v>
      </c>
      <c r="AD117" s="38" t="str">
        <f t="shared" si="31"/>
        <v/>
      </c>
      <c r="AE117" s="38" t="str">
        <f t="shared" si="32"/>
        <v/>
      </c>
      <c r="AF117" s="38" t="str">
        <f t="shared" si="33"/>
        <v/>
      </c>
      <c r="AG117" s="38" t="str">
        <f t="shared" si="34"/>
        <v/>
      </c>
      <c r="AH117" s="30"/>
    </row>
    <row r="118" spans="1:34" ht="13.5" thickBot="1">
      <c r="A118" s="30"/>
      <c r="B118" s="39">
        <f>COUNTIF(calculs_resultats_francais!B119:J119,1)</f>
        <v>0</v>
      </c>
      <c r="C118" s="39">
        <f>COUNTIF(calculs_resultats_francais!B119:J119,2)</f>
        <v>0</v>
      </c>
      <c r="D118" s="39">
        <f>COUNTIF(calculs_resultats_francais!B119:J119,9)</f>
        <v>0</v>
      </c>
      <c r="E118" s="226">
        <f>COUNTIF(calculs_resultats_francais!B119:J119,0)</f>
        <v>0</v>
      </c>
      <c r="F118" s="37" t="str">
        <f t="shared" si="18"/>
        <v/>
      </c>
      <c r="G118" s="225">
        <f t="shared" si="20"/>
        <v>0</v>
      </c>
      <c r="H118" s="38" t="str">
        <f t="shared" si="35"/>
        <v/>
      </c>
      <c r="I118" s="38" t="str">
        <f t="shared" si="19"/>
        <v/>
      </c>
      <c r="J118" s="38" t="str">
        <f t="shared" si="21"/>
        <v/>
      </c>
      <c r="K118" s="38" t="str">
        <f t="shared" si="22"/>
        <v/>
      </c>
      <c r="L118" s="38"/>
      <c r="M118" s="39">
        <f>COUNTIF(calculs_resultats_francais!K119:O119,1)</f>
        <v>0</v>
      </c>
      <c r="N118" s="39">
        <f>COUNTIF(calculs_resultats_francais!K119:O119,2)</f>
        <v>0</v>
      </c>
      <c r="O118" s="39">
        <f>COUNTIF(calculs_resultats_francais!K119:O119,9)</f>
        <v>0</v>
      </c>
      <c r="P118" s="225">
        <f>COUNTIF(calculs_resultats_francais!K119:O119,0)</f>
        <v>0</v>
      </c>
      <c r="Q118" s="37" t="str">
        <f t="shared" si="23"/>
        <v/>
      </c>
      <c r="R118" s="225">
        <f t="shared" si="24"/>
        <v>0</v>
      </c>
      <c r="S118" s="38" t="str">
        <f t="shared" si="25"/>
        <v/>
      </c>
      <c r="T118" s="38" t="str">
        <f t="shared" si="26"/>
        <v/>
      </c>
      <c r="U118" s="38" t="str">
        <f t="shared" si="27"/>
        <v/>
      </c>
      <c r="V118" s="38" t="str">
        <f t="shared" si="28"/>
        <v/>
      </c>
      <c r="W118" s="30"/>
      <c r="X118" s="39">
        <f>COUNTIF(calculs_resultats_francais!P119:U119,1)</f>
        <v>0</v>
      </c>
      <c r="Y118" s="39">
        <f>COUNTIF(calculs_resultats_francais!P119:U119,2)</f>
        <v>0</v>
      </c>
      <c r="Z118" s="39">
        <f>COUNTIF(calculs_resultats_francais!P119:U119,9)</f>
        <v>0</v>
      </c>
      <c r="AA118" s="39">
        <f>COUNTIF(calculs_resultats_francais!P119:U119,0)</f>
        <v>0</v>
      </c>
      <c r="AB118" s="37" t="str">
        <f t="shared" si="29"/>
        <v/>
      </c>
      <c r="AC118" s="225">
        <f t="shared" si="30"/>
        <v>0</v>
      </c>
      <c r="AD118" s="38" t="str">
        <f t="shared" si="31"/>
        <v/>
      </c>
      <c r="AE118" s="38" t="str">
        <f t="shared" si="32"/>
        <v/>
      </c>
      <c r="AF118" s="38" t="str">
        <f t="shared" si="33"/>
        <v/>
      </c>
      <c r="AG118" s="38" t="str">
        <f t="shared" si="34"/>
        <v/>
      </c>
      <c r="AH118" s="30"/>
    </row>
    <row r="119" spans="1:34" ht="13.5" thickBot="1">
      <c r="A119" s="30"/>
      <c r="B119" s="39">
        <f>COUNTIF(calculs_resultats_francais!B120:J120,1)</f>
        <v>0</v>
      </c>
      <c r="C119" s="39">
        <f>COUNTIF(calculs_resultats_francais!B120:J120,2)</f>
        <v>0</v>
      </c>
      <c r="D119" s="39">
        <f>COUNTIF(calculs_resultats_francais!B120:J120,9)</f>
        <v>0</v>
      </c>
      <c r="E119" s="226">
        <f>COUNTIF(calculs_resultats_francais!B120:J120,0)</f>
        <v>0</v>
      </c>
      <c r="F119" s="37" t="str">
        <f t="shared" si="18"/>
        <v/>
      </c>
      <c r="G119" s="225">
        <f t="shared" si="20"/>
        <v>0</v>
      </c>
      <c r="H119" s="38" t="str">
        <f t="shared" si="35"/>
        <v/>
      </c>
      <c r="I119" s="38" t="str">
        <f t="shared" si="19"/>
        <v/>
      </c>
      <c r="J119" s="38" t="str">
        <f t="shared" si="21"/>
        <v/>
      </c>
      <c r="K119" s="38" t="str">
        <f t="shared" si="22"/>
        <v/>
      </c>
      <c r="L119" s="38"/>
      <c r="M119" s="39">
        <f>COUNTIF(calculs_resultats_francais!K120:O120,1)</f>
        <v>0</v>
      </c>
      <c r="N119" s="39">
        <f>COUNTIF(calculs_resultats_francais!K120:O120,2)</f>
        <v>0</v>
      </c>
      <c r="O119" s="39">
        <f>COUNTIF(calculs_resultats_francais!K120:O120,9)</f>
        <v>0</v>
      </c>
      <c r="P119" s="225">
        <f>COUNTIF(calculs_resultats_francais!K120:O120,0)</f>
        <v>0</v>
      </c>
      <c r="Q119" s="37" t="str">
        <f t="shared" si="23"/>
        <v/>
      </c>
      <c r="R119" s="225">
        <f t="shared" si="24"/>
        <v>0</v>
      </c>
      <c r="S119" s="38" t="str">
        <f t="shared" si="25"/>
        <v/>
      </c>
      <c r="T119" s="38" t="str">
        <f t="shared" si="26"/>
        <v/>
      </c>
      <c r="U119" s="38" t="str">
        <f t="shared" si="27"/>
        <v/>
      </c>
      <c r="V119" s="38" t="str">
        <f t="shared" si="28"/>
        <v/>
      </c>
      <c r="W119" s="30"/>
      <c r="X119" s="39">
        <f>COUNTIF(calculs_resultats_francais!P120:U120,1)</f>
        <v>0</v>
      </c>
      <c r="Y119" s="39">
        <f>COUNTIF(calculs_resultats_francais!P120:U120,2)</f>
        <v>0</v>
      </c>
      <c r="Z119" s="39">
        <f>COUNTIF(calculs_resultats_francais!P120:U120,9)</f>
        <v>0</v>
      </c>
      <c r="AA119" s="39">
        <f>COUNTIF(calculs_resultats_francais!P120:U120,0)</f>
        <v>0</v>
      </c>
      <c r="AB119" s="37" t="str">
        <f t="shared" si="29"/>
        <v/>
      </c>
      <c r="AC119" s="225">
        <f t="shared" si="30"/>
        <v>0</v>
      </c>
      <c r="AD119" s="38" t="str">
        <f t="shared" si="31"/>
        <v/>
      </c>
      <c r="AE119" s="38" t="str">
        <f t="shared" si="32"/>
        <v/>
      </c>
      <c r="AF119" s="38" t="str">
        <f t="shared" si="33"/>
        <v/>
      </c>
      <c r="AG119" s="38" t="str">
        <f t="shared" si="34"/>
        <v/>
      </c>
      <c r="AH119" s="30"/>
    </row>
    <row r="120" spans="1:34" ht="13.5" thickBot="1">
      <c r="A120" s="30"/>
      <c r="B120" s="39">
        <f>COUNTIF(calculs_resultats_francais!B121:J121,1)</f>
        <v>0</v>
      </c>
      <c r="C120" s="39">
        <f>COUNTIF(calculs_resultats_francais!B121:J121,2)</f>
        <v>0</v>
      </c>
      <c r="D120" s="39">
        <f>COUNTIF(calculs_resultats_francais!B121:J121,9)</f>
        <v>0</v>
      </c>
      <c r="E120" s="226">
        <f>COUNTIF(calculs_resultats_francais!B121:J121,0)</f>
        <v>0</v>
      </c>
      <c r="F120" s="37" t="str">
        <f t="shared" si="18"/>
        <v/>
      </c>
      <c r="G120" s="225">
        <f t="shared" si="20"/>
        <v>0</v>
      </c>
      <c r="H120" s="38" t="str">
        <f t="shared" si="35"/>
        <v/>
      </c>
      <c r="I120" s="38" t="str">
        <f t="shared" si="19"/>
        <v/>
      </c>
      <c r="J120" s="38" t="str">
        <f t="shared" si="21"/>
        <v/>
      </c>
      <c r="K120" s="38" t="str">
        <f t="shared" si="22"/>
        <v/>
      </c>
      <c r="L120" s="38"/>
      <c r="M120" s="39">
        <f>COUNTIF(calculs_resultats_francais!K121:O121,1)</f>
        <v>0</v>
      </c>
      <c r="N120" s="39">
        <f>COUNTIF(calculs_resultats_francais!K121:O121,2)</f>
        <v>0</v>
      </c>
      <c r="O120" s="39">
        <f>COUNTIF(calculs_resultats_francais!K121:O121,9)</f>
        <v>0</v>
      </c>
      <c r="P120" s="225">
        <f>COUNTIF(calculs_resultats_francais!K121:O121,0)</f>
        <v>0</v>
      </c>
      <c r="Q120" s="37" t="str">
        <f t="shared" si="23"/>
        <v/>
      </c>
      <c r="R120" s="225">
        <f t="shared" si="24"/>
        <v>0</v>
      </c>
      <c r="S120" s="38" t="str">
        <f t="shared" si="25"/>
        <v/>
      </c>
      <c r="T120" s="38" t="str">
        <f t="shared" si="26"/>
        <v/>
      </c>
      <c r="U120" s="38" t="str">
        <f t="shared" si="27"/>
        <v/>
      </c>
      <c r="V120" s="38" t="str">
        <f t="shared" si="28"/>
        <v/>
      </c>
      <c r="W120" s="30"/>
      <c r="X120" s="39">
        <f>COUNTIF(calculs_resultats_francais!P121:U121,1)</f>
        <v>0</v>
      </c>
      <c r="Y120" s="39">
        <f>COUNTIF(calculs_resultats_francais!P121:U121,2)</f>
        <v>0</v>
      </c>
      <c r="Z120" s="39">
        <f>COUNTIF(calculs_resultats_francais!P121:U121,9)</f>
        <v>0</v>
      </c>
      <c r="AA120" s="39">
        <f>COUNTIF(calculs_resultats_francais!P121:U121,0)</f>
        <v>0</v>
      </c>
      <c r="AB120" s="37" t="str">
        <f t="shared" si="29"/>
        <v/>
      </c>
      <c r="AC120" s="225">
        <f t="shared" si="30"/>
        <v>0</v>
      </c>
      <c r="AD120" s="38" t="str">
        <f t="shared" si="31"/>
        <v/>
      </c>
      <c r="AE120" s="38" t="str">
        <f t="shared" si="32"/>
        <v/>
      </c>
      <c r="AF120" s="38" t="str">
        <f t="shared" si="33"/>
        <v/>
      </c>
      <c r="AG120" s="38" t="str">
        <f t="shared" si="34"/>
        <v/>
      </c>
      <c r="AH120" s="30"/>
    </row>
    <row r="121" spans="1:34" ht="13.5" thickBot="1">
      <c r="A121" s="30"/>
      <c r="B121" s="39">
        <f>COUNTIF(calculs_resultats_francais!B122:J122,1)</f>
        <v>0</v>
      </c>
      <c r="C121" s="39">
        <f>COUNTIF(calculs_resultats_francais!B122:J122,2)</f>
        <v>0</v>
      </c>
      <c r="D121" s="39">
        <f>COUNTIF(calculs_resultats_francais!B122:J122,9)</f>
        <v>0</v>
      </c>
      <c r="E121" s="226">
        <f>COUNTIF(calculs_resultats_francais!B122:J122,0)</f>
        <v>0</v>
      </c>
      <c r="F121" s="37" t="str">
        <f t="shared" si="18"/>
        <v/>
      </c>
      <c r="G121" s="225">
        <f t="shared" si="20"/>
        <v>0</v>
      </c>
      <c r="H121" s="38" t="str">
        <f t="shared" si="35"/>
        <v/>
      </c>
      <c r="I121" s="38" t="str">
        <f t="shared" si="19"/>
        <v/>
      </c>
      <c r="J121" s="38" t="str">
        <f t="shared" si="21"/>
        <v/>
      </c>
      <c r="K121" s="38" t="str">
        <f t="shared" si="22"/>
        <v/>
      </c>
      <c r="L121" s="38"/>
      <c r="M121" s="39">
        <f>COUNTIF(calculs_resultats_francais!K122:O122,1)</f>
        <v>0</v>
      </c>
      <c r="N121" s="39">
        <f>COUNTIF(calculs_resultats_francais!K122:O122,2)</f>
        <v>0</v>
      </c>
      <c r="O121" s="39">
        <f>COUNTIF(calculs_resultats_francais!K122:O122,9)</f>
        <v>0</v>
      </c>
      <c r="P121" s="225">
        <f>COUNTIF(calculs_resultats_francais!K122:O122,0)</f>
        <v>0</v>
      </c>
      <c r="Q121" s="37" t="str">
        <f t="shared" si="23"/>
        <v/>
      </c>
      <c r="R121" s="225">
        <f t="shared" si="24"/>
        <v>0</v>
      </c>
      <c r="S121" s="38" t="str">
        <f t="shared" si="25"/>
        <v/>
      </c>
      <c r="T121" s="38" t="str">
        <f t="shared" si="26"/>
        <v/>
      </c>
      <c r="U121" s="38" t="str">
        <f t="shared" si="27"/>
        <v/>
      </c>
      <c r="V121" s="38" t="str">
        <f t="shared" si="28"/>
        <v/>
      </c>
      <c r="W121" s="30"/>
      <c r="X121" s="39">
        <f>COUNTIF(calculs_resultats_francais!P122:U122,1)</f>
        <v>0</v>
      </c>
      <c r="Y121" s="39">
        <f>COUNTIF(calculs_resultats_francais!P122:U122,2)</f>
        <v>0</v>
      </c>
      <c r="Z121" s="39">
        <f>COUNTIF(calculs_resultats_francais!P122:U122,9)</f>
        <v>0</v>
      </c>
      <c r="AA121" s="39">
        <f>COUNTIF(calculs_resultats_francais!P122:U122,0)</f>
        <v>0</v>
      </c>
      <c r="AB121" s="37" t="str">
        <f t="shared" si="29"/>
        <v/>
      </c>
      <c r="AC121" s="225">
        <f t="shared" si="30"/>
        <v>0</v>
      </c>
      <c r="AD121" s="38" t="str">
        <f t="shared" si="31"/>
        <v/>
      </c>
      <c r="AE121" s="38" t="str">
        <f t="shared" si="32"/>
        <v/>
      </c>
      <c r="AF121" s="38" t="str">
        <f t="shared" si="33"/>
        <v/>
      </c>
      <c r="AG121" s="38" t="str">
        <f t="shared" si="34"/>
        <v/>
      </c>
      <c r="AH121" s="30"/>
    </row>
    <row r="122" spans="1:34" ht="13.5" thickBot="1">
      <c r="A122" s="30"/>
      <c r="B122" s="39">
        <f>COUNTIF(calculs_resultats_francais!B123:J123,1)</f>
        <v>0</v>
      </c>
      <c r="C122" s="39">
        <f>COUNTIF(calculs_resultats_francais!B123:J123,2)</f>
        <v>0</v>
      </c>
      <c r="D122" s="39">
        <f>COUNTIF(calculs_resultats_francais!B123:J123,9)</f>
        <v>0</v>
      </c>
      <c r="E122" s="226">
        <f>COUNTIF(calculs_resultats_francais!B123:J123,0)</f>
        <v>0</v>
      </c>
      <c r="F122" s="37" t="str">
        <f t="shared" si="18"/>
        <v/>
      </c>
      <c r="G122" s="225">
        <f t="shared" si="20"/>
        <v>0</v>
      </c>
      <c r="H122" s="38" t="str">
        <f t="shared" si="35"/>
        <v/>
      </c>
      <c r="I122" s="38" t="str">
        <f t="shared" si="19"/>
        <v/>
      </c>
      <c r="J122" s="38" t="str">
        <f t="shared" si="21"/>
        <v/>
      </c>
      <c r="K122" s="38" t="str">
        <f t="shared" si="22"/>
        <v/>
      </c>
      <c r="L122" s="38"/>
      <c r="M122" s="39">
        <f>COUNTIF(calculs_resultats_francais!K123:O123,1)</f>
        <v>0</v>
      </c>
      <c r="N122" s="39">
        <f>COUNTIF(calculs_resultats_francais!K123:O123,2)</f>
        <v>0</v>
      </c>
      <c r="O122" s="39">
        <f>COUNTIF(calculs_resultats_francais!K123:O123,9)</f>
        <v>0</v>
      </c>
      <c r="P122" s="225">
        <f>COUNTIF(calculs_resultats_francais!K123:O123,0)</f>
        <v>0</v>
      </c>
      <c r="Q122" s="37" t="str">
        <f t="shared" si="23"/>
        <v/>
      </c>
      <c r="R122" s="225">
        <f t="shared" si="24"/>
        <v>0</v>
      </c>
      <c r="S122" s="38" t="str">
        <f t="shared" si="25"/>
        <v/>
      </c>
      <c r="T122" s="38" t="str">
        <f t="shared" si="26"/>
        <v/>
      </c>
      <c r="U122" s="38" t="str">
        <f t="shared" si="27"/>
        <v/>
      </c>
      <c r="V122" s="38" t="str">
        <f t="shared" si="28"/>
        <v/>
      </c>
      <c r="W122" s="30"/>
      <c r="X122" s="39">
        <f>COUNTIF(calculs_resultats_francais!P123:U123,1)</f>
        <v>0</v>
      </c>
      <c r="Y122" s="39">
        <f>COUNTIF(calculs_resultats_francais!P123:U123,2)</f>
        <v>0</v>
      </c>
      <c r="Z122" s="39">
        <f>COUNTIF(calculs_resultats_francais!P123:U123,9)</f>
        <v>0</v>
      </c>
      <c r="AA122" s="39">
        <f>COUNTIF(calculs_resultats_francais!P123:U123,0)</f>
        <v>0</v>
      </c>
      <c r="AB122" s="37" t="str">
        <f t="shared" si="29"/>
        <v/>
      </c>
      <c r="AC122" s="225">
        <f t="shared" si="30"/>
        <v>0</v>
      </c>
      <c r="AD122" s="38" t="str">
        <f t="shared" si="31"/>
        <v/>
      </c>
      <c r="AE122" s="38" t="str">
        <f t="shared" si="32"/>
        <v/>
      </c>
      <c r="AF122" s="38" t="str">
        <f t="shared" si="33"/>
        <v/>
      </c>
      <c r="AG122" s="38" t="str">
        <f t="shared" si="34"/>
        <v/>
      </c>
      <c r="AH122" s="30"/>
    </row>
    <row r="123" spans="1:34" ht="13.5" thickBot="1">
      <c r="A123" s="30"/>
      <c r="B123" s="39">
        <f>COUNTIF(calculs_resultats_francais!B124:J124,1)</f>
        <v>0</v>
      </c>
      <c r="C123" s="39">
        <f>COUNTIF(calculs_resultats_francais!B124:J124,2)</f>
        <v>0</v>
      </c>
      <c r="D123" s="39">
        <f>COUNTIF(calculs_resultats_francais!B124:J124,9)</f>
        <v>0</v>
      </c>
      <c r="E123" s="226">
        <f>COUNTIF(calculs_resultats_francais!B124:J124,0)</f>
        <v>0</v>
      </c>
      <c r="F123" s="37" t="str">
        <f t="shared" si="18"/>
        <v/>
      </c>
      <c r="G123" s="225">
        <f t="shared" si="20"/>
        <v>0</v>
      </c>
      <c r="H123" s="38" t="str">
        <f t="shared" si="35"/>
        <v/>
      </c>
      <c r="I123" s="38" t="str">
        <f t="shared" si="19"/>
        <v/>
      </c>
      <c r="J123" s="38" t="str">
        <f t="shared" si="21"/>
        <v/>
      </c>
      <c r="K123" s="38" t="str">
        <f t="shared" si="22"/>
        <v/>
      </c>
      <c r="L123" s="38"/>
      <c r="M123" s="39">
        <f>COUNTIF(calculs_resultats_francais!K124:O124,1)</f>
        <v>0</v>
      </c>
      <c r="N123" s="39">
        <f>COUNTIF(calculs_resultats_francais!K124:O124,2)</f>
        <v>0</v>
      </c>
      <c r="O123" s="39">
        <f>COUNTIF(calculs_resultats_francais!K124:O124,9)</f>
        <v>0</v>
      </c>
      <c r="P123" s="225">
        <f>COUNTIF(calculs_resultats_francais!K124:O124,0)</f>
        <v>0</v>
      </c>
      <c r="Q123" s="37" t="str">
        <f t="shared" si="23"/>
        <v/>
      </c>
      <c r="R123" s="225">
        <f t="shared" si="24"/>
        <v>0</v>
      </c>
      <c r="S123" s="38" t="str">
        <f t="shared" si="25"/>
        <v/>
      </c>
      <c r="T123" s="38" t="str">
        <f t="shared" si="26"/>
        <v/>
      </c>
      <c r="U123" s="38" t="str">
        <f t="shared" si="27"/>
        <v/>
      </c>
      <c r="V123" s="38" t="str">
        <f t="shared" si="28"/>
        <v/>
      </c>
      <c r="W123" s="30"/>
      <c r="X123" s="39">
        <f>COUNTIF(calculs_resultats_francais!P124:U124,1)</f>
        <v>0</v>
      </c>
      <c r="Y123" s="39">
        <f>COUNTIF(calculs_resultats_francais!P124:U124,2)</f>
        <v>0</v>
      </c>
      <c r="Z123" s="39">
        <f>COUNTIF(calculs_resultats_francais!P124:U124,9)</f>
        <v>0</v>
      </c>
      <c r="AA123" s="39">
        <f>COUNTIF(calculs_resultats_francais!P124:U124,0)</f>
        <v>0</v>
      </c>
      <c r="AB123" s="37" t="str">
        <f t="shared" si="29"/>
        <v/>
      </c>
      <c r="AC123" s="225">
        <f t="shared" si="30"/>
        <v>0</v>
      </c>
      <c r="AD123" s="38" t="str">
        <f t="shared" si="31"/>
        <v/>
      </c>
      <c r="AE123" s="38" t="str">
        <f t="shared" si="32"/>
        <v/>
      </c>
      <c r="AF123" s="38" t="str">
        <f t="shared" si="33"/>
        <v/>
      </c>
      <c r="AG123" s="38" t="str">
        <f t="shared" si="34"/>
        <v/>
      </c>
      <c r="AH123" s="30"/>
    </row>
    <row r="124" spans="1:34" ht="13.5" thickBot="1">
      <c r="A124" s="30"/>
      <c r="B124" s="39">
        <f>COUNTIF(calculs_resultats_francais!B125:J125,1)</f>
        <v>0</v>
      </c>
      <c r="C124" s="39">
        <f>COUNTIF(calculs_resultats_francais!B125:J125,2)</f>
        <v>0</v>
      </c>
      <c r="D124" s="39">
        <f>COUNTIF(calculs_resultats_francais!B125:J125,9)</f>
        <v>0</v>
      </c>
      <c r="E124" s="226">
        <f>COUNTIF(calculs_resultats_francais!B125:J125,0)</f>
        <v>0</v>
      </c>
      <c r="F124" s="37" t="str">
        <f t="shared" si="18"/>
        <v/>
      </c>
      <c r="G124" s="225">
        <f t="shared" si="20"/>
        <v>0</v>
      </c>
      <c r="H124" s="38" t="str">
        <f t="shared" si="35"/>
        <v/>
      </c>
      <c r="I124" s="38" t="str">
        <f t="shared" si="19"/>
        <v/>
      </c>
      <c r="J124" s="38" t="str">
        <f t="shared" si="21"/>
        <v/>
      </c>
      <c r="K124" s="38" t="str">
        <f t="shared" si="22"/>
        <v/>
      </c>
      <c r="L124" s="38"/>
      <c r="M124" s="39">
        <f>COUNTIF(calculs_resultats_francais!K125:O125,1)</f>
        <v>0</v>
      </c>
      <c r="N124" s="39">
        <f>COUNTIF(calculs_resultats_francais!K125:O125,2)</f>
        <v>0</v>
      </c>
      <c r="O124" s="39">
        <f>COUNTIF(calculs_resultats_francais!K125:O125,9)</f>
        <v>0</v>
      </c>
      <c r="P124" s="225">
        <f>COUNTIF(calculs_resultats_francais!K125:O125,0)</f>
        <v>0</v>
      </c>
      <c r="Q124" s="37" t="str">
        <f t="shared" si="23"/>
        <v/>
      </c>
      <c r="R124" s="225">
        <f t="shared" si="24"/>
        <v>0</v>
      </c>
      <c r="S124" s="38" t="str">
        <f t="shared" si="25"/>
        <v/>
      </c>
      <c r="T124" s="38" t="str">
        <f t="shared" si="26"/>
        <v/>
      </c>
      <c r="U124" s="38" t="str">
        <f t="shared" si="27"/>
        <v/>
      </c>
      <c r="V124" s="38" t="str">
        <f t="shared" si="28"/>
        <v/>
      </c>
      <c r="W124" s="30"/>
      <c r="X124" s="39">
        <f>COUNTIF(calculs_resultats_francais!P125:U125,1)</f>
        <v>0</v>
      </c>
      <c r="Y124" s="39">
        <f>COUNTIF(calculs_resultats_francais!P125:U125,2)</f>
        <v>0</v>
      </c>
      <c r="Z124" s="39">
        <f>COUNTIF(calculs_resultats_francais!P125:U125,9)</f>
        <v>0</v>
      </c>
      <c r="AA124" s="39">
        <f>COUNTIF(calculs_resultats_francais!P125:U125,0)</f>
        <v>0</v>
      </c>
      <c r="AB124" s="37" t="str">
        <f t="shared" si="29"/>
        <v/>
      </c>
      <c r="AC124" s="225">
        <f t="shared" si="30"/>
        <v>0</v>
      </c>
      <c r="AD124" s="38" t="str">
        <f t="shared" si="31"/>
        <v/>
      </c>
      <c r="AE124" s="38" t="str">
        <f t="shared" si="32"/>
        <v/>
      </c>
      <c r="AF124" s="38" t="str">
        <f t="shared" si="33"/>
        <v/>
      </c>
      <c r="AG124" s="38" t="str">
        <f t="shared" si="34"/>
        <v/>
      </c>
      <c r="AH124" s="30"/>
    </row>
    <row r="125" spans="1:34" ht="13.5" thickBot="1">
      <c r="A125" s="30"/>
      <c r="B125" s="39">
        <f>COUNTIF(calculs_resultats_francais!B126:J126,1)</f>
        <v>0</v>
      </c>
      <c r="C125" s="39">
        <f>COUNTIF(calculs_resultats_francais!B126:J126,2)</f>
        <v>0</v>
      </c>
      <c r="D125" s="39">
        <f>COUNTIF(calculs_resultats_francais!B126:J126,9)</f>
        <v>0</v>
      </c>
      <c r="E125" s="226">
        <f>COUNTIF(calculs_resultats_francais!B126:J126,0)</f>
        <v>0</v>
      </c>
      <c r="F125" s="37" t="str">
        <f t="shared" si="18"/>
        <v/>
      </c>
      <c r="G125" s="225">
        <f t="shared" si="20"/>
        <v>0</v>
      </c>
      <c r="H125" s="38" t="str">
        <f t="shared" si="35"/>
        <v/>
      </c>
      <c r="I125" s="38" t="str">
        <f t="shared" si="19"/>
        <v/>
      </c>
      <c r="J125" s="38" t="str">
        <f t="shared" si="21"/>
        <v/>
      </c>
      <c r="K125" s="38" t="str">
        <f t="shared" si="22"/>
        <v/>
      </c>
      <c r="L125" s="38"/>
      <c r="M125" s="39">
        <f>COUNTIF(calculs_resultats_francais!K126:O126,1)</f>
        <v>0</v>
      </c>
      <c r="N125" s="39">
        <f>COUNTIF(calculs_resultats_francais!K126:O126,2)</f>
        <v>0</v>
      </c>
      <c r="O125" s="39">
        <f>COUNTIF(calculs_resultats_francais!K126:O126,9)</f>
        <v>0</v>
      </c>
      <c r="P125" s="225">
        <f>COUNTIF(calculs_resultats_francais!K126:O126,0)</f>
        <v>0</v>
      </c>
      <c r="Q125" s="37" t="str">
        <f t="shared" si="23"/>
        <v/>
      </c>
      <c r="R125" s="225">
        <f t="shared" si="24"/>
        <v>0</v>
      </c>
      <c r="S125" s="38" t="str">
        <f t="shared" si="25"/>
        <v/>
      </c>
      <c r="T125" s="38" t="str">
        <f t="shared" si="26"/>
        <v/>
      </c>
      <c r="U125" s="38" t="str">
        <f t="shared" si="27"/>
        <v/>
      </c>
      <c r="V125" s="38" t="str">
        <f t="shared" si="28"/>
        <v/>
      </c>
      <c r="W125" s="30"/>
      <c r="X125" s="39">
        <f>COUNTIF(calculs_resultats_francais!P126:U126,1)</f>
        <v>0</v>
      </c>
      <c r="Y125" s="39">
        <f>COUNTIF(calculs_resultats_francais!P126:U126,2)</f>
        <v>0</v>
      </c>
      <c r="Z125" s="39">
        <f>COUNTIF(calculs_resultats_francais!P126:U126,9)</f>
        <v>0</v>
      </c>
      <c r="AA125" s="39">
        <f>COUNTIF(calculs_resultats_francais!P126:U126,0)</f>
        <v>0</v>
      </c>
      <c r="AB125" s="37" t="str">
        <f t="shared" si="29"/>
        <v/>
      </c>
      <c r="AC125" s="225">
        <f t="shared" si="30"/>
        <v>0</v>
      </c>
      <c r="AD125" s="38" t="str">
        <f t="shared" si="31"/>
        <v/>
      </c>
      <c r="AE125" s="38" t="str">
        <f t="shared" si="32"/>
        <v/>
      </c>
      <c r="AF125" s="38" t="str">
        <f t="shared" si="33"/>
        <v/>
      </c>
      <c r="AG125" s="38" t="str">
        <f t="shared" si="34"/>
        <v/>
      </c>
      <c r="AH125" s="30"/>
    </row>
    <row r="126" spans="1:34" ht="13.5" thickBot="1">
      <c r="A126" s="30"/>
      <c r="B126" s="39">
        <f>COUNTIF(calculs_resultats_francais!B127:J127,1)</f>
        <v>0</v>
      </c>
      <c r="C126" s="39">
        <f>COUNTIF(calculs_resultats_francais!B127:J127,2)</f>
        <v>0</v>
      </c>
      <c r="D126" s="39">
        <f>COUNTIF(calculs_resultats_francais!B127:J127,9)</f>
        <v>0</v>
      </c>
      <c r="E126" s="226">
        <f>COUNTIF(calculs_resultats_francais!B127:J127,0)</f>
        <v>0</v>
      </c>
      <c r="F126" s="37" t="str">
        <f t="shared" si="18"/>
        <v/>
      </c>
      <c r="G126" s="225">
        <f t="shared" si="20"/>
        <v>0</v>
      </c>
      <c r="H126" s="38" t="str">
        <f t="shared" si="35"/>
        <v/>
      </c>
      <c r="I126" s="38" t="str">
        <f t="shared" si="19"/>
        <v/>
      </c>
      <c r="J126" s="38" t="str">
        <f t="shared" si="21"/>
        <v/>
      </c>
      <c r="K126" s="38" t="str">
        <f t="shared" si="22"/>
        <v/>
      </c>
      <c r="L126" s="38"/>
      <c r="M126" s="39">
        <f>COUNTIF(calculs_resultats_francais!K127:O127,1)</f>
        <v>0</v>
      </c>
      <c r="N126" s="39">
        <f>COUNTIF(calculs_resultats_francais!K127:O127,2)</f>
        <v>0</v>
      </c>
      <c r="O126" s="39">
        <f>COUNTIF(calculs_resultats_francais!K127:O127,9)</f>
        <v>0</v>
      </c>
      <c r="P126" s="225">
        <f>COUNTIF(calculs_resultats_francais!K127:O127,0)</f>
        <v>0</v>
      </c>
      <c r="Q126" s="37" t="str">
        <f t="shared" si="23"/>
        <v/>
      </c>
      <c r="R126" s="225">
        <f t="shared" si="24"/>
        <v>0</v>
      </c>
      <c r="S126" s="38" t="str">
        <f t="shared" si="25"/>
        <v/>
      </c>
      <c r="T126" s="38" t="str">
        <f t="shared" si="26"/>
        <v/>
      </c>
      <c r="U126" s="38" t="str">
        <f t="shared" si="27"/>
        <v/>
      </c>
      <c r="V126" s="38" t="str">
        <f t="shared" si="28"/>
        <v/>
      </c>
      <c r="W126" s="30"/>
      <c r="X126" s="39">
        <f>COUNTIF(calculs_resultats_francais!P127:U127,1)</f>
        <v>0</v>
      </c>
      <c r="Y126" s="39">
        <f>COUNTIF(calculs_resultats_francais!P127:U127,2)</f>
        <v>0</v>
      </c>
      <c r="Z126" s="39">
        <f>COUNTIF(calculs_resultats_francais!P127:U127,9)</f>
        <v>0</v>
      </c>
      <c r="AA126" s="39">
        <f>COUNTIF(calculs_resultats_francais!P127:U127,0)</f>
        <v>0</v>
      </c>
      <c r="AB126" s="37" t="str">
        <f t="shared" si="29"/>
        <v/>
      </c>
      <c r="AC126" s="225">
        <f t="shared" si="30"/>
        <v>0</v>
      </c>
      <c r="AD126" s="38" t="str">
        <f t="shared" si="31"/>
        <v/>
      </c>
      <c r="AE126" s="38" t="str">
        <f t="shared" si="32"/>
        <v/>
      </c>
      <c r="AF126" s="38" t="str">
        <f t="shared" si="33"/>
        <v/>
      </c>
      <c r="AG126" s="38" t="str">
        <f t="shared" si="34"/>
        <v/>
      </c>
      <c r="AH126" s="30"/>
    </row>
    <row r="127" spans="1:34" ht="13.5" thickBot="1">
      <c r="A127" s="30"/>
      <c r="B127" s="39">
        <f>COUNTIF(calculs_resultats_francais!B128:J128,1)</f>
        <v>0</v>
      </c>
      <c r="C127" s="39">
        <f>COUNTIF(calculs_resultats_francais!B128:J128,2)</f>
        <v>0</v>
      </c>
      <c r="D127" s="39">
        <f>COUNTIF(calculs_resultats_francais!B128:J128,9)</f>
        <v>0</v>
      </c>
      <c r="E127" s="226">
        <f>COUNTIF(calculs_resultats_francais!B128:J128,0)</f>
        <v>0</v>
      </c>
      <c r="F127" s="37" t="str">
        <f t="shared" si="18"/>
        <v/>
      </c>
      <c r="G127" s="225">
        <f t="shared" si="20"/>
        <v>0</v>
      </c>
      <c r="H127" s="38" t="str">
        <f t="shared" si="35"/>
        <v/>
      </c>
      <c r="I127" s="38" t="str">
        <f t="shared" si="19"/>
        <v/>
      </c>
      <c r="J127" s="38" t="str">
        <f t="shared" si="21"/>
        <v/>
      </c>
      <c r="K127" s="38" t="str">
        <f t="shared" si="22"/>
        <v/>
      </c>
      <c r="L127" s="38"/>
      <c r="M127" s="39">
        <f>COUNTIF(calculs_resultats_francais!K128:O128,1)</f>
        <v>0</v>
      </c>
      <c r="N127" s="39">
        <f>COUNTIF(calculs_resultats_francais!K128:O128,2)</f>
        <v>0</v>
      </c>
      <c r="O127" s="39">
        <f>COUNTIF(calculs_resultats_francais!K128:O128,9)</f>
        <v>0</v>
      </c>
      <c r="P127" s="225">
        <f>COUNTIF(calculs_resultats_francais!K128:O128,0)</f>
        <v>0</v>
      </c>
      <c r="Q127" s="37" t="str">
        <f t="shared" si="23"/>
        <v/>
      </c>
      <c r="R127" s="225">
        <f t="shared" si="24"/>
        <v>0</v>
      </c>
      <c r="S127" s="38" t="str">
        <f t="shared" si="25"/>
        <v/>
      </c>
      <c r="T127" s="38" t="str">
        <f t="shared" si="26"/>
        <v/>
      </c>
      <c r="U127" s="38" t="str">
        <f t="shared" si="27"/>
        <v/>
      </c>
      <c r="V127" s="38" t="str">
        <f t="shared" si="28"/>
        <v/>
      </c>
      <c r="W127" s="30"/>
      <c r="X127" s="39">
        <f>COUNTIF(calculs_resultats_francais!P128:U128,1)</f>
        <v>0</v>
      </c>
      <c r="Y127" s="39">
        <f>COUNTIF(calculs_resultats_francais!P128:U128,2)</f>
        <v>0</v>
      </c>
      <c r="Z127" s="39">
        <f>COUNTIF(calculs_resultats_francais!P128:U128,9)</f>
        <v>0</v>
      </c>
      <c r="AA127" s="39">
        <f>COUNTIF(calculs_resultats_francais!P128:U128,0)</f>
        <v>0</v>
      </c>
      <c r="AB127" s="37" t="str">
        <f t="shared" si="29"/>
        <v/>
      </c>
      <c r="AC127" s="225">
        <f t="shared" si="30"/>
        <v>0</v>
      </c>
      <c r="AD127" s="38" t="str">
        <f t="shared" si="31"/>
        <v/>
      </c>
      <c r="AE127" s="38" t="str">
        <f t="shared" si="32"/>
        <v/>
      </c>
      <c r="AF127" s="38" t="str">
        <f t="shared" si="33"/>
        <v/>
      </c>
      <c r="AG127" s="38" t="str">
        <f t="shared" si="34"/>
        <v/>
      </c>
      <c r="AH127" s="30"/>
    </row>
    <row r="128" spans="1:34" ht="13.5" thickBot="1">
      <c r="A128" s="30"/>
      <c r="B128" s="39">
        <f>COUNTIF(calculs_resultats_francais!B129:J129,1)</f>
        <v>0</v>
      </c>
      <c r="C128" s="39">
        <f>COUNTIF(calculs_resultats_francais!B129:J129,2)</f>
        <v>0</v>
      </c>
      <c r="D128" s="39">
        <f>COUNTIF(calculs_resultats_francais!B129:J129,9)</f>
        <v>0</v>
      </c>
      <c r="E128" s="226">
        <f>COUNTIF(calculs_resultats_francais!B129:J129,0)</f>
        <v>0</v>
      </c>
      <c r="F128" s="37" t="str">
        <f t="shared" si="18"/>
        <v/>
      </c>
      <c r="G128" s="225">
        <f t="shared" si="20"/>
        <v>0</v>
      </c>
      <c r="H128" s="38" t="str">
        <f t="shared" si="35"/>
        <v/>
      </c>
      <c r="I128" s="38" t="str">
        <f t="shared" si="19"/>
        <v/>
      </c>
      <c r="J128" s="38" t="str">
        <f t="shared" si="21"/>
        <v/>
      </c>
      <c r="K128" s="38" t="str">
        <f t="shared" si="22"/>
        <v/>
      </c>
      <c r="L128" s="38"/>
      <c r="M128" s="39">
        <f>COUNTIF(calculs_resultats_francais!K129:O129,1)</f>
        <v>0</v>
      </c>
      <c r="N128" s="39">
        <f>COUNTIF(calculs_resultats_francais!K129:O129,2)</f>
        <v>0</v>
      </c>
      <c r="O128" s="39">
        <f>COUNTIF(calculs_resultats_francais!K129:O129,9)</f>
        <v>0</v>
      </c>
      <c r="P128" s="225">
        <f>COUNTIF(calculs_resultats_francais!K129:O129,0)</f>
        <v>0</v>
      </c>
      <c r="Q128" s="37" t="str">
        <f t="shared" si="23"/>
        <v/>
      </c>
      <c r="R128" s="225">
        <f t="shared" si="24"/>
        <v>0</v>
      </c>
      <c r="S128" s="38" t="str">
        <f t="shared" si="25"/>
        <v/>
      </c>
      <c r="T128" s="38" t="str">
        <f t="shared" si="26"/>
        <v/>
      </c>
      <c r="U128" s="38" t="str">
        <f t="shared" si="27"/>
        <v/>
      </c>
      <c r="V128" s="38" t="str">
        <f t="shared" si="28"/>
        <v/>
      </c>
      <c r="W128" s="30"/>
      <c r="X128" s="39">
        <f>COUNTIF(calculs_resultats_francais!P129:U129,1)</f>
        <v>0</v>
      </c>
      <c r="Y128" s="39">
        <f>COUNTIF(calculs_resultats_francais!P129:U129,2)</f>
        <v>0</v>
      </c>
      <c r="Z128" s="39">
        <f>COUNTIF(calculs_resultats_francais!P129:U129,9)</f>
        <v>0</v>
      </c>
      <c r="AA128" s="39">
        <f>COUNTIF(calculs_resultats_francais!P129:U129,0)</f>
        <v>0</v>
      </c>
      <c r="AB128" s="37" t="str">
        <f t="shared" si="29"/>
        <v/>
      </c>
      <c r="AC128" s="225">
        <f t="shared" si="30"/>
        <v>0</v>
      </c>
      <c r="AD128" s="38" t="str">
        <f t="shared" si="31"/>
        <v/>
      </c>
      <c r="AE128" s="38" t="str">
        <f t="shared" si="32"/>
        <v/>
      </c>
      <c r="AF128" s="38" t="str">
        <f t="shared" si="33"/>
        <v/>
      </c>
      <c r="AG128" s="38" t="str">
        <f t="shared" si="34"/>
        <v/>
      </c>
      <c r="AH128" s="30"/>
    </row>
    <row r="129" spans="1:34" ht="13.5" thickBot="1">
      <c r="A129" s="30"/>
      <c r="B129" s="39">
        <f>COUNTIF(calculs_resultats_francais!B130:J130,1)</f>
        <v>0</v>
      </c>
      <c r="C129" s="39">
        <f>COUNTIF(calculs_resultats_francais!B130:J130,2)</f>
        <v>0</v>
      </c>
      <c r="D129" s="39">
        <f>COUNTIF(calculs_resultats_francais!B130:J130,9)</f>
        <v>0</v>
      </c>
      <c r="E129" s="226">
        <f>COUNTIF(calculs_resultats_francais!B130:J130,0)</f>
        <v>0</v>
      </c>
      <c r="F129" s="37" t="str">
        <f t="shared" si="18"/>
        <v/>
      </c>
      <c r="G129" s="225">
        <f t="shared" si="20"/>
        <v>0</v>
      </c>
      <c r="H129" s="38" t="str">
        <f t="shared" si="35"/>
        <v/>
      </c>
      <c r="I129" s="38" t="str">
        <f t="shared" si="19"/>
        <v/>
      </c>
      <c r="J129" s="38" t="str">
        <f t="shared" si="21"/>
        <v/>
      </c>
      <c r="K129" s="38" t="str">
        <f t="shared" si="22"/>
        <v/>
      </c>
      <c r="L129" s="38"/>
      <c r="M129" s="39">
        <f>COUNTIF(calculs_resultats_francais!K130:O130,1)</f>
        <v>0</v>
      </c>
      <c r="N129" s="39">
        <f>COUNTIF(calculs_resultats_francais!K130:O130,2)</f>
        <v>0</v>
      </c>
      <c r="O129" s="39">
        <f>COUNTIF(calculs_resultats_francais!K130:O130,9)</f>
        <v>0</v>
      </c>
      <c r="P129" s="225">
        <f>COUNTIF(calculs_resultats_francais!K130:O130,0)</f>
        <v>0</v>
      </c>
      <c r="Q129" s="37" t="str">
        <f t="shared" si="23"/>
        <v/>
      </c>
      <c r="R129" s="225">
        <f t="shared" si="24"/>
        <v>0</v>
      </c>
      <c r="S129" s="38" t="str">
        <f t="shared" si="25"/>
        <v/>
      </c>
      <c r="T129" s="38" t="str">
        <f t="shared" si="26"/>
        <v/>
      </c>
      <c r="U129" s="38" t="str">
        <f t="shared" si="27"/>
        <v/>
      </c>
      <c r="V129" s="38" t="str">
        <f t="shared" si="28"/>
        <v/>
      </c>
      <c r="W129" s="30"/>
      <c r="X129" s="39">
        <f>COUNTIF(calculs_resultats_francais!P130:U130,1)</f>
        <v>0</v>
      </c>
      <c r="Y129" s="39">
        <f>COUNTIF(calculs_resultats_francais!P130:U130,2)</f>
        <v>0</v>
      </c>
      <c r="Z129" s="39">
        <f>COUNTIF(calculs_resultats_francais!P130:U130,9)</f>
        <v>0</v>
      </c>
      <c r="AA129" s="39">
        <f>COUNTIF(calculs_resultats_francais!P130:U130,0)</f>
        <v>0</v>
      </c>
      <c r="AB129" s="37" t="str">
        <f t="shared" si="29"/>
        <v/>
      </c>
      <c r="AC129" s="225">
        <f t="shared" si="30"/>
        <v>0</v>
      </c>
      <c r="AD129" s="38" t="str">
        <f t="shared" si="31"/>
        <v/>
      </c>
      <c r="AE129" s="38" t="str">
        <f t="shared" si="32"/>
        <v/>
      </c>
      <c r="AF129" s="38" t="str">
        <f t="shared" si="33"/>
        <v/>
      </c>
      <c r="AG129" s="38" t="str">
        <f t="shared" si="34"/>
        <v/>
      </c>
      <c r="AH129" s="30"/>
    </row>
    <row r="130" spans="1:34" ht="13.5" thickBot="1">
      <c r="A130" s="30"/>
      <c r="B130" s="39">
        <f>COUNTIF(calculs_resultats_francais!B131:J131,1)</f>
        <v>0</v>
      </c>
      <c r="C130" s="39">
        <f>COUNTIF(calculs_resultats_francais!B131:J131,2)</f>
        <v>0</v>
      </c>
      <c r="D130" s="39">
        <f>COUNTIF(calculs_resultats_francais!B131:J131,9)</f>
        <v>0</v>
      </c>
      <c r="E130" s="226">
        <f>COUNTIF(calculs_resultats_francais!B131:J131,0)</f>
        <v>0</v>
      </c>
      <c r="F130" s="37" t="str">
        <f t="shared" si="18"/>
        <v/>
      </c>
      <c r="G130" s="225">
        <f t="shared" si="20"/>
        <v>0</v>
      </c>
      <c r="H130" s="38" t="str">
        <f t="shared" si="35"/>
        <v/>
      </c>
      <c r="I130" s="38" t="str">
        <f t="shared" si="19"/>
        <v/>
      </c>
      <c r="J130" s="38" t="str">
        <f t="shared" si="21"/>
        <v/>
      </c>
      <c r="K130" s="38" t="str">
        <f t="shared" si="22"/>
        <v/>
      </c>
      <c r="L130" s="38"/>
      <c r="M130" s="39">
        <f>COUNTIF(calculs_resultats_francais!K131:O131,1)</f>
        <v>0</v>
      </c>
      <c r="N130" s="39">
        <f>COUNTIF(calculs_resultats_francais!K131:O131,2)</f>
        <v>0</v>
      </c>
      <c r="O130" s="39">
        <f>COUNTIF(calculs_resultats_francais!K131:O131,9)</f>
        <v>0</v>
      </c>
      <c r="P130" s="225">
        <f>COUNTIF(calculs_resultats_francais!K131:O131,0)</f>
        <v>0</v>
      </c>
      <c r="Q130" s="37" t="str">
        <f t="shared" si="23"/>
        <v/>
      </c>
      <c r="R130" s="225">
        <f t="shared" si="24"/>
        <v>0</v>
      </c>
      <c r="S130" s="38" t="str">
        <f t="shared" si="25"/>
        <v/>
      </c>
      <c r="T130" s="38" t="str">
        <f t="shared" si="26"/>
        <v/>
      </c>
      <c r="U130" s="38" t="str">
        <f t="shared" si="27"/>
        <v/>
      </c>
      <c r="V130" s="38" t="str">
        <f t="shared" si="28"/>
        <v/>
      </c>
      <c r="W130" s="30"/>
      <c r="X130" s="39">
        <f>COUNTIF(calculs_resultats_francais!P131:U131,1)</f>
        <v>0</v>
      </c>
      <c r="Y130" s="39">
        <f>COUNTIF(calculs_resultats_francais!P131:U131,2)</f>
        <v>0</v>
      </c>
      <c r="Z130" s="39">
        <f>COUNTIF(calculs_resultats_francais!P131:U131,9)</f>
        <v>0</v>
      </c>
      <c r="AA130" s="39">
        <f>COUNTIF(calculs_resultats_francais!P131:U131,0)</f>
        <v>0</v>
      </c>
      <c r="AB130" s="37" t="str">
        <f t="shared" si="29"/>
        <v/>
      </c>
      <c r="AC130" s="225">
        <f t="shared" si="30"/>
        <v>0</v>
      </c>
      <c r="AD130" s="38" t="str">
        <f t="shared" si="31"/>
        <v/>
      </c>
      <c r="AE130" s="38" t="str">
        <f t="shared" si="32"/>
        <v/>
      </c>
      <c r="AF130" s="38" t="str">
        <f t="shared" si="33"/>
        <v/>
      </c>
      <c r="AG130" s="38" t="str">
        <f t="shared" si="34"/>
        <v/>
      </c>
      <c r="AH130" s="30"/>
    </row>
    <row r="131" spans="1:34" ht="13.5" thickBot="1">
      <c r="A131" s="30"/>
      <c r="B131" s="39">
        <f>COUNTIF(calculs_resultats_francais!B132:J132,1)</f>
        <v>0</v>
      </c>
      <c r="C131" s="39">
        <f>COUNTIF(calculs_resultats_francais!B132:J132,2)</f>
        <v>0</v>
      </c>
      <c r="D131" s="39">
        <f>COUNTIF(calculs_resultats_francais!B132:J132,9)</f>
        <v>0</v>
      </c>
      <c r="E131" s="226">
        <f>COUNTIF(calculs_resultats_francais!B132:J132,0)</f>
        <v>0</v>
      </c>
      <c r="F131" s="37" t="str">
        <f t="shared" si="18"/>
        <v/>
      </c>
      <c r="G131" s="225">
        <f t="shared" si="20"/>
        <v>0</v>
      </c>
      <c r="H131" s="38" t="str">
        <f t="shared" si="35"/>
        <v/>
      </c>
      <c r="I131" s="38" t="str">
        <f t="shared" si="19"/>
        <v/>
      </c>
      <c r="J131" s="38" t="str">
        <f t="shared" si="21"/>
        <v/>
      </c>
      <c r="K131" s="38" t="str">
        <f t="shared" si="22"/>
        <v/>
      </c>
      <c r="L131" s="38"/>
      <c r="M131" s="39">
        <f>COUNTIF(calculs_resultats_francais!K132:O132,1)</f>
        <v>0</v>
      </c>
      <c r="N131" s="39">
        <f>COUNTIF(calculs_resultats_francais!K132:O132,2)</f>
        <v>0</v>
      </c>
      <c r="O131" s="39">
        <f>COUNTIF(calculs_resultats_francais!K132:O132,9)</f>
        <v>0</v>
      </c>
      <c r="P131" s="225">
        <f>COUNTIF(calculs_resultats_francais!K132:O132,0)</f>
        <v>0</v>
      </c>
      <c r="Q131" s="37" t="str">
        <f t="shared" si="23"/>
        <v/>
      </c>
      <c r="R131" s="225">
        <f t="shared" si="24"/>
        <v>0</v>
      </c>
      <c r="S131" s="38" t="str">
        <f t="shared" si="25"/>
        <v/>
      </c>
      <c r="T131" s="38" t="str">
        <f t="shared" si="26"/>
        <v/>
      </c>
      <c r="U131" s="38" t="str">
        <f t="shared" si="27"/>
        <v/>
      </c>
      <c r="V131" s="38" t="str">
        <f t="shared" si="28"/>
        <v/>
      </c>
      <c r="W131" s="30"/>
      <c r="X131" s="39">
        <f>COUNTIF(calculs_resultats_francais!P132:U132,1)</f>
        <v>0</v>
      </c>
      <c r="Y131" s="39">
        <f>COUNTIF(calculs_resultats_francais!P132:U132,2)</f>
        <v>0</v>
      </c>
      <c r="Z131" s="39">
        <f>COUNTIF(calculs_resultats_francais!P132:U132,9)</f>
        <v>0</v>
      </c>
      <c r="AA131" s="39">
        <f>COUNTIF(calculs_resultats_francais!P132:U132,0)</f>
        <v>0</v>
      </c>
      <c r="AB131" s="37" t="str">
        <f t="shared" si="29"/>
        <v/>
      </c>
      <c r="AC131" s="225">
        <f t="shared" si="30"/>
        <v>0</v>
      </c>
      <c r="AD131" s="38" t="str">
        <f t="shared" si="31"/>
        <v/>
      </c>
      <c r="AE131" s="38" t="str">
        <f t="shared" si="32"/>
        <v/>
      </c>
      <c r="AF131" s="38" t="str">
        <f t="shared" si="33"/>
        <v/>
      </c>
      <c r="AG131" s="38" t="str">
        <f t="shared" si="34"/>
        <v/>
      </c>
      <c r="AH131" s="30"/>
    </row>
    <row r="132" spans="1:34" ht="13.5" thickBot="1">
      <c r="A132" s="30"/>
      <c r="B132" s="39">
        <f>COUNTIF(calculs_resultats_francais!B133:J133,1)</f>
        <v>0</v>
      </c>
      <c r="C132" s="39">
        <f>COUNTIF(calculs_resultats_francais!B133:J133,2)</f>
        <v>0</v>
      </c>
      <c r="D132" s="39">
        <f>COUNTIF(calculs_resultats_francais!B133:J133,9)</f>
        <v>0</v>
      </c>
      <c r="E132" s="226">
        <f>COUNTIF(calculs_resultats_francais!B133:J133,0)</f>
        <v>0</v>
      </c>
      <c r="F132" s="37" t="str">
        <f t="shared" ref="F132:F195" si="36">IF(SUM(B132:E132)=0,"",SUM(B132:E132))</f>
        <v/>
      </c>
      <c r="G132" s="225">
        <f t="shared" si="20"/>
        <v>0</v>
      </c>
      <c r="H132" s="38" t="str">
        <f t="shared" si="35"/>
        <v/>
      </c>
      <c r="I132" s="38" t="str">
        <f t="shared" ref="I132:I195" si="37">IF(F132="","",C132/F132)</f>
        <v/>
      </c>
      <c r="J132" s="38" t="str">
        <f t="shared" si="21"/>
        <v/>
      </c>
      <c r="K132" s="38" t="str">
        <f t="shared" si="22"/>
        <v/>
      </c>
      <c r="L132" s="38"/>
      <c r="M132" s="39">
        <f>COUNTIF(calculs_resultats_francais!K133:O133,1)</f>
        <v>0</v>
      </c>
      <c r="N132" s="39">
        <f>COUNTIF(calculs_resultats_francais!K133:O133,2)</f>
        <v>0</v>
      </c>
      <c r="O132" s="39">
        <f>COUNTIF(calculs_resultats_francais!K133:O133,9)</f>
        <v>0</v>
      </c>
      <c r="P132" s="225">
        <f>COUNTIF(calculs_resultats_francais!K133:O133,0)</f>
        <v>0</v>
      </c>
      <c r="Q132" s="37" t="str">
        <f t="shared" si="23"/>
        <v/>
      </c>
      <c r="R132" s="225">
        <f t="shared" si="24"/>
        <v>0</v>
      </c>
      <c r="S132" s="38" t="str">
        <f t="shared" si="25"/>
        <v/>
      </c>
      <c r="T132" s="38" t="str">
        <f t="shared" si="26"/>
        <v/>
      </c>
      <c r="U132" s="38" t="str">
        <f t="shared" si="27"/>
        <v/>
      </c>
      <c r="V132" s="38" t="str">
        <f t="shared" si="28"/>
        <v/>
      </c>
      <c r="W132" s="30"/>
      <c r="X132" s="39">
        <f>COUNTIF(calculs_resultats_francais!P133:U133,1)</f>
        <v>0</v>
      </c>
      <c r="Y132" s="39">
        <f>COUNTIF(calculs_resultats_francais!P133:U133,2)</f>
        <v>0</v>
      </c>
      <c r="Z132" s="39">
        <f>COUNTIF(calculs_resultats_francais!P133:U133,9)</f>
        <v>0</v>
      </c>
      <c r="AA132" s="39">
        <f>COUNTIF(calculs_resultats_francais!P133:U133,0)</f>
        <v>0</v>
      </c>
      <c r="AB132" s="37" t="str">
        <f t="shared" si="29"/>
        <v/>
      </c>
      <c r="AC132" s="225">
        <f t="shared" si="30"/>
        <v>0</v>
      </c>
      <c r="AD132" s="38" t="str">
        <f t="shared" si="31"/>
        <v/>
      </c>
      <c r="AE132" s="38" t="str">
        <f t="shared" si="32"/>
        <v/>
      </c>
      <c r="AF132" s="38" t="str">
        <f t="shared" si="33"/>
        <v/>
      </c>
      <c r="AG132" s="38" t="str">
        <f t="shared" si="34"/>
        <v/>
      </c>
      <c r="AH132" s="30"/>
    </row>
    <row r="133" spans="1:34" ht="13.5" thickBot="1">
      <c r="A133" s="30"/>
      <c r="B133" s="39">
        <f>COUNTIF(calculs_resultats_francais!B134:J134,1)</f>
        <v>0</v>
      </c>
      <c r="C133" s="39">
        <f>COUNTIF(calculs_resultats_francais!B134:J134,2)</f>
        <v>0</v>
      </c>
      <c r="D133" s="39">
        <f>COUNTIF(calculs_resultats_francais!B134:J134,9)</f>
        <v>0</v>
      </c>
      <c r="E133" s="226">
        <f>COUNTIF(calculs_resultats_francais!B134:J134,0)</f>
        <v>0</v>
      </c>
      <c r="F133" s="37" t="str">
        <f t="shared" si="36"/>
        <v/>
      </c>
      <c r="G133" s="225">
        <f t="shared" ref="G133:G196" si="38">B133+C133</f>
        <v>0</v>
      </c>
      <c r="H133" s="38" t="str">
        <f t="shared" si="35"/>
        <v/>
      </c>
      <c r="I133" s="38" t="str">
        <f t="shared" si="37"/>
        <v/>
      </c>
      <c r="J133" s="38" t="str">
        <f t="shared" ref="J133:J196" si="39">IF(F133="","",(SUM(D133)/F133))</f>
        <v/>
      </c>
      <c r="K133" s="38" t="str">
        <f t="shared" ref="K133:K196" si="40">IF(F133="","",E133/F133)</f>
        <v/>
      </c>
      <c r="L133" s="38"/>
      <c r="M133" s="39">
        <f>COUNTIF(calculs_resultats_francais!K134:O134,1)</f>
        <v>0</v>
      </c>
      <c r="N133" s="39">
        <f>COUNTIF(calculs_resultats_francais!K134:O134,2)</f>
        <v>0</v>
      </c>
      <c r="O133" s="39">
        <f>COUNTIF(calculs_resultats_francais!K134:O134,9)</f>
        <v>0</v>
      </c>
      <c r="P133" s="225">
        <f>COUNTIF(calculs_resultats_francais!K134:O134,0)</f>
        <v>0</v>
      </c>
      <c r="Q133" s="37" t="str">
        <f t="shared" ref="Q133:Q196" si="41">IF(SUM(M133:P133)=0,"",SUM(M133:P133))</f>
        <v/>
      </c>
      <c r="R133" s="225">
        <f t="shared" ref="R133:R196" si="42">M133+N133</f>
        <v>0</v>
      </c>
      <c r="S133" s="38" t="str">
        <f t="shared" ref="S133:S196" si="43">IF(Q133="","",R133/Q133)</f>
        <v/>
      </c>
      <c r="T133" s="38" t="str">
        <f t="shared" ref="T133:T196" si="44">IF(Q133="","",N133/Q133)</f>
        <v/>
      </c>
      <c r="U133" s="38" t="str">
        <f t="shared" ref="U133:U196" si="45">IF(Q133="","",(SUM(O133)/Q133))</f>
        <v/>
      </c>
      <c r="V133" s="38" t="str">
        <f t="shared" ref="V133:V196" si="46">IF(Q133="","",P133/Q133)</f>
        <v/>
      </c>
      <c r="W133" s="30"/>
      <c r="X133" s="39">
        <f>COUNTIF(calculs_resultats_francais!P134:U134,1)</f>
        <v>0</v>
      </c>
      <c r="Y133" s="39">
        <f>COUNTIF(calculs_resultats_francais!P134:U134,2)</f>
        <v>0</v>
      </c>
      <c r="Z133" s="39">
        <f>COUNTIF(calculs_resultats_francais!P134:U134,9)</f>
        <v>0</v>
      </c>
      <c r="AA133" s="39">
        <f>COUNTIF(calculs_resultats_francais!P134:U134,0)</f>
        <v>0</v>
      </c>
      <c r="AB133" s="37" t="str">
        <f t="shared" ref="AB133:AB196" si="47">IF(SUM(X133:AA133)=0,"",SUM(X133:AA133))</f>
        <v/>
      </c>
      <c r="AC133" s="225">
        <f t="shared" ref="AC133:AC196" si="48">X133+Y133</f>
        <v>0</v>
      </c>
      <c r="AD133" s="38" t="str">
        <f t="shared" ref="AD133:AD196" si="49">IF(AB133="","",AC133/AB133)</f>
        <v/>
      </c>
      <c r="AE133" s="38" t="str">
        <f t="shared" ref="AE133:AE196" si="50">IF(AB133="","",Y133/AB133)</f>
        <v/>
      </c>
      <c r="AF133" s="38" t="str">
        <f t="shared" ref="AF133:AF196" si="51">IF(AB133="","",(SUM(Z133:Z133)/AB133))</f>
        <v/>
      </c>
      <c r="AG133" s="38" t="str">
        <f t="shared" ref="AG133:AG196" si="52">IF(AB133="","",AA133/AB133)</f>
        <v/>
      </c>
      <c r="AH133" s="30"/>
    </row>
    <row r="134" spans="1:34" ht="13.5" thickBot="1">
      <c r="A134" s="30"/>
      <c r="B134" s="39">
        <f>COUNTIF(calculs_resultats_francais!B135:J135,1)</f>
        <v>0</v>
      </c>
      <c r="C134" s="39">
        <f>COUNTIF(calculs_resultats_francais!B135:J135,2)</f>
        <v>0</v>
      </c>
      <c r="D134" s="39">
        <f>COUNTIF(calculs_resultats_francais!B135:J135,9)</f>
        <v>0</v>
      </c>
      <c r="E134" s="226">
        <f>COUNTIF(calculs_resultats_francais!B135:J135,0)</f>
        <v>0</v>
      </c>
      <c r="F134" s="37" t="str">
        <f t="shared" si="36"/>
        <v/>
      </c>
      <c r="G134" s="225">
        <f t="shared" si="38"/>
        <v>0</v>
      </c>
      <c r="H134" s="38" t="str">
        <f t="shared" si="35"/>
        <v/>
      </c>
      <c r="I134" s="38" t="str">
        <f t="shared" si="37"/>
        <v/>
      </c>
      <c r="J134" s="38" t="str">
        <f t="shared" si="39"/>
        <v/>
      </c>
      <c r="K134" s="38" t="str">
        <f t="shared" si="40"/>
        <v/>
      </c>
      <c r="L134" s="38"/>
      <c r="M134" s="39">
        <f>COUNTIF(calculs_resultats_francais!K135:O135,1)</f>
        <v>0</v>
      </c>
      <c r="N134" s="39">
        <f>COUNTIF(calculs_resultats_francais!K135:O135,2)</f>
        <v>0</v>
      </c>
      <c r="O134" s="39">
        <f>COUNTIF(calculs_resultats_francais!K135:O135,9)</f>
        <v>0</v>
      </c>
      <c r="P134" s="225">
        <f>COUNTIF(calculs_resultats_francais!K135:O135,0)</f>
        <v>0</v>
      </c>
      <c r="Q134" s="37" t="str">
        <f t="shared" si="41"/>
        <v/>
      </c>
      <c r="R134" s="225">
        <f t="shared" si="42"/>
        <v>0</v>
      </c>
      <c r="S134" s="38" t="str">
        <f t="shared" si="43"/>
        <v/>
      </c>
      <c r="T134" s="38" t="str">
        <f t="shared" si="44"/>
        <v/>
      </c>
      <c r="U134" s="38" t="str">
        <f t="shared" si="45"/>
        <v/>
      </c>
      <c r="V134" s="38" t="str">
        <f t="shared" si="46"/>
        <v/>
      </c>
      <c r="W134" s="30"/>
      <c r="X134" s="39">
        <f>COUNTIF(calculs_resultats_francais!P135:U135,1)</f>
        <v>0</v>
      </c>
      <c r="Y134" s="39">
        <f>COUNTIF(calculs_resultats_francais!P135:U135,2)</f>
        <v>0</v>
      </c>
      <c r="Z134" s="39">
        <f>COUNTIF(calculs_resultats_francais!P135:U135,9)</f>
        <v>0</v>
      </c>
      <c r="AA134" s="39">
        <f>COUNTIF(calculs_resultats_francais!P135:U135,0)</f>
        <v>0</v>
      </c>
      <c r="AB134" s="37" t="str">
        <f t="shared" si="47"/>
        <v/>
      </c>
      <c r="AC134" s="225">
        <f t="shared" si="48"/>
        <v>0</v>
      </c>
      <c r="AD134" s="38" t="str">
        <f t="shared" si="49"/>
        <v/>
      </c>
      <c r="AE134" s="38" t="str">
        <f t="shared" si="50"/>
        <v/>
      </c>
      <c r="AF134" s="38" t="str">
        <f t="shared" si="51"/>
        <v/>
      </c>
      <c r="AG134" s="38" t="str">
        <f t="shared" si="52"/>
        <v/>
      </c>
      <c r="AH134" s="30"/>
    </row>
    <row r="135" spans="1:34" ht="13.5" thickBot="1">
      <c r="A135" s="30"/>
      <c r="B135" s="39">
        <f>COUNTIF(calculs_resultats_francais!B136:J136,1)</f>
        <v>0</v>
      </c>
      <c r="C135" s="39">
        <f>COUNTIF(calculs_resultats_francais!B136:J136,2)</f>
        <v>0</v>
      </c>
      <c r="D135" s="39">
        <f>COUNTIF(calculs_resultats_francais!B136:J136,9)</f>
        <v>0</v>
      </c>
      <c r="E135" s="226">
        <f>COUNTIF(calculs_resultats_francais!B136:J136,0)</f>
        <v>0</v>
      </c>
      <c r="F135" s="37" t="str">
        <f t="shared" si="36"/>
        <v/>
      </c>
      <c r="G135" s="225">
        <f t="shared" si="38"/>
        <v>0</v>
      </c>
      <c r="H135" s="38" t="str">
        <f t="shared" ref="H135:H198" si="53">IF(F135="","",G135/F135)</f>
        <v/>
      </c>
      <c r="I135" s="38" t="str">
        <f t="shared" si="37"/>
        <v/>
      </c>
      <c r="J135" s="38" t="str">
        <f t="shared" si="39"/>
        <v/>
      </c>
      <c r="K135" s="38" t="str">
        <f t="shared" si="40"/>
        <v/>
      </c>
      <c r="L135" s="38"/>
      <c r="M135" s="39">
        <f>COUNTIF(calculs_resultats_francais!K136:O136,1)</f>
        <v>0</v>
      </c>
      <c r="N135" s="39">
        <f>COUNTIF(calculs_resultats_francais!K136:O136,2)</f>
        <v>0</v>
      </c>
      <c r="O135" s="39">
        <f>COUNTIF(calculs_resultats_francais!K136:O136,9)</f>
        <v>0</v>
      </c>
      <c r="P135" s="225">
        <f>COUNTIF(calculs_resultats_francais!K136:O136,0)</f>
        <v>0</v>
      </c>
      <c r="Q135" s="37" t="str">
        <f t="shared" si="41"/>
        <v/>
      </c>
      <c r="R135" s="225">
        <f t="shared" si="42"/>
        <v>0</v>
      </c>
      <c r="S135" s="38" t="str">
        <f t="shared" si="43"/>
        <v/>
      </c>
      <c r="T135" s="38" t="str">
        <f t="shared" si="44"/>
        <v/>
      </c>
      <c r="U135" s="38" t="str">
        <f t="shared" si="45"/>
        <v/>
      </c>
      <c r="V135" s="38" t="str">
        <f t="shared" si="46"/>
        <v/>
      </c>
      <c r="W135" s="30"/>
      <c r="X135" s="39">
        <f>COUNTIF(calculs_resultats_francais!P136:U136,1)</f>
        <v>0</v>
      </c>
      <c r="Y135" s="39">
        <f>COUNTIF(calculs_resultats_francais!P136:U136,2)</f>
        <v>0</v>
      </c>
      <c r="Z135" s="39">
        <f>COUNTIF(calculs_resultats_francais!P136:U136,9)</f>
        <v>0</v>
      </c>
      <c r="AA135" s="39">
        <f>COUNTIF(calculs_resultats_francais!P136:U136,0)</f>
        <v>0</v>
      </c>
      <c r="AB135" s="37" t="str">
        <f t="shared" si="47"/>
        <v/>
      </c>
      <c r="AC135" s="225">
        <f t="shared" si="48"/>
        <v>0</v>
      </c>
      <c r="AD135" s="38" t="str">
        <f t="shared" si="49"/>
        <v/>
      </c>
      <c r="AE135" s="38" t="str">
        <f t="shared" si="50"/>
        <v/>
      </c>
      <c r="AF135" s="38" t="str">
        <f t="shared" si="51"/>
        <v/>
      </c>
      <c r="AG135" s="38" t="str">
        <f t="shared" si="52"/>
        <v/>
      </c>
      <c r="AH135" s="30"/>
    </row>
    <row r="136" spans="1:34" ht="13.5" thickBot="1">
      <c r="A136" s="30"/>
      <c r="B136" s="39">
        <f>COUNTIF(calculs_resultats_francais!B137:J137,1)</f>
        <v>0</v>
      </c>
      <c r="C136" s="39">
        <f>COUNTIF(calculs_resultats_francais!B137:J137,2)</f>
        <v>0</v>
      </c>
      <c r="D136" s="39">
        <f>COUNTIF(calculs_resultats_francais!B137:J137,9)</f>
        <v>0</v>
      </c>
      <c r="E136" s="226">
        <f>COUNTIF(calculs_resultats_francais!B137:J137,0)</f>
        <v>0</v>
      </c>
      <c r="F136" s="37" t="str">
        <f t="shared" si="36"/>
        <v/>
      </c>
      <c r="G136" s="225">
        <f t="shared" si="38"/>
        <v>0</v>
      </c>
      <c r="H136" s="38" t="str">
        <f t="shared" si="53"/>
        <v/>
      </c>
      <c r="I136" s="38" t="str">
        <f t="shared" si="37"/>
        <v/>
      </c>
      <c r="J136" s="38" t="str">
        <f t="shared" si="39"/>
        <v/>
      </c>
      <c r="K136" s="38" t="str">
        <f t="shared" si="40"/>
        <v/>
      </c>
      <c r="L136" s="38"/>
      <c r="M136" s="39">
        <f>COUNTIF(calculs_resultats_francais!K137:O137,1)</f>
        <v>0</v>
      </c>
      <c r="N136" s="39">
        <f>COUNTIF(calculs_resultats_francais!K137:O137,2)</f>
        <v>0</v>
      </c>
      <c r="O136" s="39">
        <f>COUNTIF(calculs_resultats_francais!K137:O137,9)</f>
        <v>0</v>
      </c>
      <c r="P136" s="225">
        <f>COUNTIF(calculs_resultats_francais!K137:O137,0)</f>
        <v>0</v>
      </c>
      <c r="Q136" s="37" t="str">
        <f t="shared" si="41"/>
        <v/>
      </c>
      <c r="R136" s="225">
        <f t="shared" si="42"/>
        <v>0</v>
      </c>
      <c r="S136" s="38" t="str">
        <f t="shared" si="43"/>
        <v/>
      </c>
      <c r="T136" s="38" t="str">
        <f t="shared" si="44"/>
        <v/>
      </c>
      <c r="U136" s="38" t="str">
        <f t="shared" si="45"/>
        <v/>
      </c>
      <c r="V136" s="38" t="str">
        <f t="shared" si="46"/>
        <v/>
      </c>
      <c r="W136" s="30"/>
      <c r="X136" s="39">
        <f>COUNTIF(calculs_resultats_francais!P137:U137,1)</f>
        <v>0</v>
      </c>
      <c r="Y136" s="39">
        <f>COUNTIF(calculs_resultats_francais!P137:U137,2)</f>
        <v>0</v>
      </c>
      <c r="Z136" s="39">
        <f>COUNTIF(calculs_resultats_francais!P137:U137,9)</f>
        <v>0</v>
      </c>
      <c r="AA136" s="39">
        <f>COUNTIF(calculs_resultats_francais!P137:U137,0)</f>
        <v>0</v>
      </c>
      <c r="AB136" s="37" t="str">
        <f t="shared" si="47"/>
        <v/>
      </c>
      <c r="AC136" s="225">
        <f t="shared" si="48"/>
        <v>0</v>
      </c>
      <c r="AD136" s="38" t="str">
        <f t="shared" si="49"/>
        <v/>
      </c>
      <c r="AE136" s="38" t="str">
        <f t="shared" si="50"/>
        <v/>
      </c>
      <c r="AF136" s="38" t="str">
        <f t="shared" si="51"/>
        <v/>
      </c>
      <c r="AG136" s="38" t="str">
        <f t="shared" si="52"/>
        <v/>
      </c>
      <c r="AH136" s="30"/>
    </row>
    <row r="137" spans="1:34" ht="13.5" thickBot="1">
      <c r="A137" s="30"/>
      <c r="B137" s="39">
        <f>COUNTIF(calculs_resultats_francais!B138:J138,1)</f>
        <v>0</v>
      </c>
      <c r="C137" s="39">
        <f>COUNTIF(calculs_resultats_francais!B138:J138,2)</f>
        <v>0</v>
      </c>
      <c r="D137" s="39">
        <f>COUNTIF(calculs_resultats_francais!B138:J138,9)</f>
        <v>0</v>
      </c>
      <c r="E137" s="226">
        <f>COUNTIF(calculs_resultats_francais!B138:J138,0)</f>
        <v>0</v>
      </c>
      <c r="F137" s="37" t="str">
        <f t="shared" si="36"/>
        <v/>
      </c>
      <c r="G137" s="225">
        <f t="shared" si="38"/>
        <v>0</v>
      </c>
      <c r="H137" s="38" t="str">
        <f t="shared" si="53"/>
        <v/>
      </c>
      <c r="I137" s="38" t="str">
        <f t="shared" si="37"/>
        <v/>
      </c>
      <c r="J137" s="38" t="str">
        <f t="shared" si="39"/>
        <v/>
      </c>
      <c r="K137" s="38" t="str">
        <f t="shared" si="40"/>
        <v/>
      </c>
      <c r="L137" s="38"/>
      <c r="M137" s="39">
        <f>COUNTIF(calculs_resultats_francais!K138:O138,1)</f>
        <v>0</v>
      </c>
      <c r="N137" s="39">
        <f>COUNTIF(calculs_resultats_francais!K138:O138,2)</f>
        <v>0</v>
      </c>
      <c r="O137" s="39">
        <f>COUNTIF(calculs_resultats_francais!K138:O138,9)</f>
        <v>0</v>
      </c>
      <c r="P137" s="225">
        <f>COUNTIF(calculs_resultats_francais!K138:O138,0)</f>
        <v>0</v>
      </c>
      <c r="Q137" s="37" t="str">
        <f t="shared" si="41"/>
        <v/>
      </c>
      <c r="R137" s="225">
        <f t="shared" si="42"/>
        <v>0</v>
      </c>
      <c r="S137" s="38" t="str">
        <f t="shared" si="43"/>
        <v/>
      </c>
      <c r="T137" s="38" t="str">
        <f t="shared" si="44"/>
        <v/>
      </c>
      <c r="U137" s="38" t="str">
        <f t="shared" si="45"/>
        <v/>
      </c>
      <c r="V137" s="38" t="str">
        <f t="shared" si="46"/>
        <v/>
      </c>
      <c r="W137" s="30"/>
      <c r="X137" s="39">
        <f>COUNTIF(calculs_resultats_francais!P138:U138,1)</f>
        <v>0</v>
      </c>
      <c r="Y137" s="39">
        <f>COUNTIF(calculs_resultats_francais!P138:U138,2)</f>
        <v>0</v>
      </c>
      <c r="Z137" s="39">
        <f>COUNTIF(calculs_resultats_francais!P138:U138,9)</f>
        <v>0</v>
      </c>
      <c r="AA137" s="39">
        <f>COUNTIF(calculs_resultats_francais!P138:U138,0)</f>
        <v>0</v>
      </c>
      <c r="AB137" s="37" t="str">
        <f t="shared" si="47"/>
        <v/>
      </c>
      <c r="AC137" s="225">
        <f t="shared" si="48"/>
        <v>0</v>
      </c>
      <c r="AD137" s="38" t="str">
        <f t="shared" si="49"/>
        <v/>
      </c>
      <c r="AE137" s="38" t="str">
        <f t="shared" si="50"/>
        <v/>
      </c>
      <c r="AF137" s="38" t="str">
        <f t="shared" si="51"/>
        <v/>
      </c>
      <c r="AG137" s="38" t="str">
        <f t="shared" si="52"/>
        <v/>
      </c>
      <c r="AH137" s="30"/>
    </row>
    <row r="138" spans="1:34" ht="13.5" thickBot="1">
      <c r="A138" s="30"/>
      <c r="B138" s="39">
        <f>COUNTIF(calculs_resultats_francais!B139:J139,1)</f>
        <v>0</v>
      </c>
      <c r="C138" s="39">
        <f>COUNTIF(calculs_resultats_francais!B139:J139,2)</f>
        <v>0</v>
      </c>
      <c r="D138" s="39">
        <f>COUNTIF(calculs_resultats_francais!B139:J139,9)</f>
        <v>0</v>
      </c>
      <c r="E138" s="226">
        <f>COUNTIF(calculs_resultats_francais!B139:J139,0)</f>
        <v>0</v>
      </c>
      <c r="F138" s="37" t="str">
        <f t="shared" si="36"/>
        <v/>
      </c>
      <c r="G138" s="225">
        <f t="shared" si="38"/>
        <v>0</v>
      </c>
      <c r="H138" s="38" t="str">
        <f t="shared" si="53"/>
        <v/>
      </c>
      <c r="I138" s="38" t="str">
        <f t="shared" si="37"/>
        <v/>
      </c>
      <c r="J138" s="38" t="str">
        <f t="shared" si="39"/>
        <v/>
      </c>
      <c r="K138" s="38" t="str">
        <f t="shared" si="40"/>
        <v/>
      </c>
      <c r="L138" s="38"/>
      <c r="M138" s="39">
        <f>COUNTIF(calculs_resultats_francais!K139:O139,1)</f>
        <v>0</v>
      </c>
      <c r="N138" s="39">
        <f>COUNTIF(calculs_resultats_francais!K139:O139,2)</f>
        <v>0</v>
      </c>
      <c r="O138" s="39">
        <f>COUNTIF(calculs_resultats_francais!K139:O139,9)</f>
        <v>0</v>
      </c>
      <c r="P138" s="225">
        <f>COUNTIF(calculs_resultats_francais!K139:O139,0)</f>
        <v>0</v>
      </c>
      <c r="Q138" s="37" t="str">
        <f t="shared" si="41"/>
        <v/>
      </c>
      <c r="R138" s="225">
        <f t="shared" si="42"/>
        <v>0</v>
      </c>
      <c r="S138" s="38" t="str">
        <f t="shared" si="43"/>
        <v/>
      </c>
      <c r="T138" s="38" t="str">
        <f t="shared" si="44"/>
        <v/>
      </c>
      <c r="U138" s="38" t="str">
        <f t="shared" si="45"/>
        <v/>
      </c>
      <c r="V138" s="38" t="str">
        <f t="shared" si="46"/>
        <v/>
      </c>
      <c r="W138" s="30"/>
      <c r="X138" s="39">
        <f>COUNTIF(calculs_resultats_francais!P139:U139,1)</f>
        <v>0</v>
      </c>
      <c r="Y138" s="39">
        <f>COUNTIF(calculs_resultats_francais!P139:U139,2)</f>
        <v>0</v>
      </c>
      <c r="Z138" s="39">
        <f>COUNTIF(calculs_resultats_francais!P139:U139,9)</f>
        <v>0</v>
      </c>
      <c r="AA138" s="39">
        <f>COUNTIF(calculs_resultats_francais!P139:U139,0)</f>
        <v>0</v>
      </c>
      <c r="AB138" s="37" t="str">
        <f t="shared" si="47"/>
        <v/>
      </c>
      <c r="AC138" s="225">
        <f t="shared" si="48"/>
        <v>0</v>
      </c>
      <c r="AD138" s="38" t="str">
        <f t="shared" si="49"/>
        <v/>
      </c>
      <c r="AE138" s="38" t="str">
        <f t="shared" si="50"/>
        <v/>
      </c>
      <c r="AF138" s="38" t="str">
        <f t="shared" si="51"/>
        <v/>
      </c>
      <c r="AG138" s="38" t="str">
        <f t="shared" si="52"/>
        <v/>
      </c>
      <c r="AH138" s="30"/>
    </row>
    <row r="139" spans="1:34" ht="13.5" thickBot="1">
      <c r="A139" s="30"/>
      <c r="B139" s="39">
        <f>COUNTIF(calculs_resultats_francais!B140:J140,1)</f>
        <v>0</v>
      </c>
      <c r="C139" s="39">
        <f>COUNTIF(calculs_resultats_francais!B140:J140,2)</f>
        <v>0</v>
      </c>
      <c r="D139" s="39">
        <f>COUNTIF(calculs_resultats_francais!B140:J140,9)</f>
        <v>0</v>
      </c>
      <c r="E139" s="226">
        <f>COUNTIF(calculs_resultats_francais!B140:J140,0)</f>
        <v>0</v>
      </c>
      <c r="F139" s="37" t="str">
        <f t="shared" si="36"/>
        <v/>
      </c>
      <c r="G139" s="225">
        <f t="shared" si="38"/>
        <v>0</v>
      </c>
      <c r="H139" s="38" t="str">
        <f t="shared" si="53"/>
        <v/>
      </c>
      <c r="I139" s="38" t="str">
        <f t="shared" si="37"/>
        <v/>
      </c>
      <c r="J139" s="38" t="str">
        <f t="shared" si="39"/>
        <v/>
      </c>
      <c r="K139" s="38" t="str">
        <f t="shared" si="40"/>
        <v/>
      </c>
      <c r="L139" s="38"/>
      <c r="M139" s="39">
        <f>COUNTIF(calculs_resultats_francais!K140:O140,1)</f>
        <v>0</v>
      </c>
      <c r="N139" s="39">
        <f>COUNTIF(calculs_resultats_francais!K140:O140,2)</f>
        <v>0</v>
      </c>
      <c r="O139" s="39">
        <f>COUNTIF(calculs_resultats_francais!K140:O140,9)</f>
        <v>0</v>
      </c>
      <c r="P139" s="225">
        <f>COUNTIF(calculs_resultats_francais!K140:O140,0)</f>
        <v>0</v>
      </c>
      <c r="Q139" s="37" t="str">
        <f t="shared" si="41"/>
        <v/>
      </c>
      <c r="R139" s="225">
        <f t="shared" si="42"/>
        <v>0</v>
      </c>
      <c r="S139" s="38" t="str">
        <f t="shared" si="43"/>
        <v/>
      </c>
      <c r="T139" s="38" t="str">
        <f t="shared" si="44"/>
        <v/>
      </c>
      <c r="U139" s="38" t="str">
        <f t="shared" si="45"/>
        <v/>
      </c>
      <c r="V139" s="38" t="str">
        <f t="shared" si="46"/>
        <v/>
      </c>
      <c r="W139" s="30"/>
      <c r="X139" s="39">
        <f>COUNTIF(calculs_resultats_francais!P140:U140,1)</f>
        <v>0</v>
      </c>
      <c r="Y139" s="39">
        <f>COUNTIF(calculs_resultats_francais!P140:U140,2)</f>
        <v>0</v>
      </c>
      <c r="Z139" s="39">
        <f>COUNTIF(calculs_resultats_francais!P140:U140,9)</f>
        <v>0</v>
      </c>
      <c r="AA139" s="39">
        <f>COUNTIF(calculs_resultats_francais!P140:U140,0)</f>
        <v>0</v>
      </c>
      <c r="AB139" s="37" t="str">
        <f t="shared" si="47"/>
        <v/>
      </c>
      <c r="AC139" s="225">
        <f t="shared" si="48"/>
        <v>0</v>
      </c>
      <c r="AD139" s="38" t="str">
        <f t="shared" si="49"/>
        <v/>
      </c>
      <c r="AE139" s="38" t="str">
        <f t="shared" si="50"/>
        <v/>
      </c>
      <c r="AF139" s="38" t="str">
        <f t="shared" si="51"/>
        <v/>
      </c>
      <c r="AG139" s="38" t="str">
        <f t="shared" si="52"/>
        <v/>
      </c>
      <c r="AH139" s="30"/>
    </row>
    <row r="140" spans="1:34" ht="13.5" thickBot="1">
      <c r="A140" s="30"/>
      <c r="B140" s="39">
        <f>COUNTIF(calculs_resultats_francais!B141:J141,1)</f>
        <v>0</v>
      </c>
      <c r="C140" s="39">
        <f>COUNTIF(calculs_resultats_francais!B141:J141,2)</f>
        <v>0</v>
      </c>
      <c r="D140" s="39">
        <f>COUNTIF(calculs_resultats_francais!B141:J141,9)</f>
        <v>0</v>
      </c>
      <c r="E140" s="226">
        <f>COUNTIF(calculs_resultats_francais!B141:J141,0)</f>
        <v>0</v>
      </c>
      <c r="F140" s="37" t="str">
        <f t="shared" si="36"/>
        <v/>
      </c>
      <c r="G140" s="225">
        <f t="shared" si="38"/>
        <v>0</v>
      </c>
      <c r="H140" s="38" t="str">
        <f t="shared" si="53"/>
        <v/>
      </c>
      <c r="I140" s="38" t="str">
        <f t="shared" si="37"/>
        <v/>
      </c>
      <c r="J140" s="38" t="str">
        <f t="shared" si="39"/>
        <v/>
      </c>
      <c r="K140" s="38" t="str">
        <f t="shared" si="40"/>
        <v/>
      </c>
      <c r="L140" s="38"/>
      <c r="M140" s="39">
        <f>COUNTIF(calculs_resultats_francais!K141:O141,1)</f>
        <v>0</v>
      </c>
      <c r="N140" s="39">
        <f>COUNTIF(calculs_resultats_francais!K141:O141,2)</f>
        <v>0</v>
      </c>
      <c r="O140" s="39">
        <f>COUNTIF(calculs_resultats_francais!K141:O141,9)</f>
        <v>0</v>
      </c>
      <c r="P140" s="225">
        <f>COUNTIF(calculs_resultats_francais!K141:O141,0)</f>
        <v>0</v>
      </c>
      <c r="Q140" s="37" t="str">
        <f t="shared" si="41"/>
        <v/>
      </c>
      <c r="R140" s="225">
        <f t="shared" si="42"/>
        <v>0</v>
      </c>
      <c r="S140" s="38" t="str">
        <f t="shared" si="43"/>
        <v/>
      </c>
      <c r="T140" s="38" t="str">
        <f t="shared" si="44"/>
        <v/>
      </c>
      <c r="U140" s="38" t="str">
        <f t="shared" si="45"/>
        <v/>
      </c>
      <c r="V140" s="38" t="str">
        <f t="shared" si="46"/>
        <v/>
      </c>
      <c r="W140" s="30"/>
      <c r="X140" s="39">
        <f>COUNTIF(calculs_resultats_francais!P141:U141,1)</f>
        <v>0</v>
      </c>
      <c r="Y140" s="39">
        <f>COUNTIF(calculs_resultats_francais!P141:U141,2)</f>
        <v>0</v>
      </c>
      <c r="Z140" s="39">
        <f>COUNTIF(calculs_resultats_francais!P141:U141,9)</f>
        <v>0</v>
      </c>
      <c r="AA140" s="39">
        <f>COUNTIF(calculs_resultats_francais!P141:U141,0)</f>
        <v>0</v>
      </c>
      <c r="AB140" s="37" t="str">
        <f t="shared" si="47"/>
        <v/>
      </c>
      <c r="AC140" s="225">
        <f t="shared" si="48"/>
        <v>0</v>
      </c>
      <c r="AD140" s="38" t="str">
        <f t="shared" si="49"/>
        <v/>
      </c>
      <c r="AE140" s="38" t="str">
        <f t="shared" si="50"/>
        <v/>
      </c>
      <c r="AF140" s="38" t="str">
        <f t="shared" si="51"/>
        <v/>
      </c>
      <c r="AG140" s="38" t="str">
        <f t="shared" si="52"/>
        <v/>
      </c>
      <c r="AH140" s="30"/>
    </row>
    <row r="141" spans="1:34" ht="13.5" thickBot="1">
      <c r="A141" s="30"/>
      <c r="B141" s="39">
        <f>COUNTIF(calculs_resultats_francais!B142:J142,1)</f>
        <v>0</v>
      </c>
      <c r="C141" s="39">
        <f>COUNTIF(calculs_resultats_francais!B142:J142,2)</f>
        <v>0</v>
      </c>
      <c r="D141" s="39">
        <f>COUNTIF(calculs_resultats_francais!B142:J142,9)</f>
        <v>0</v>
      </c>
      <c r="E141" s="226">
        <f>COUNTIF(calculs_resultats_francais!B142:J142,0)</f>
        <v>0</v>
      </c>
      <c r="F141" s="37" t="str">
        <f t="shared" si="36"/>
        <v/>
      </c>
      <c r="G141" s="225">
        <f t="shared" si="38"/>
        <v>0</v>
      </c>
      <c r="H141" s="38" t="str">
        <f t="shared" si="53"/>
        <v/>
      </c>
      <c r="I141" s="38" t="str">
        <f t="shared" si="37"/>
        <v/>
      </c>
      <c r="J141" s="38" t="str">
        <f t="shared" si="39"/>
        <v/>
      </c>
      <c r="K141" s="38" t="str">
        <f t="shared" si="40"/>
        <v/>
      </c>
      <c r="L141" s="38"/>
      <c r="M141" s="39">
        <f>COUNTIF(calculs_resultats_francais!K142:O142,1)</f>
        <v>0</v>
      </c>
      <c r="N141" s="39">
        <f>COUNTIF(calculs_resultats_francais!K142:O142,2)</f>
        <v>0</v>
      </c>
      <c r="O141" s="39">
        <f>COUNTIF(calculs_resultats_francais!K142:O142,9)</f>
        <v>0</v>
      </c>
      <c r="P141" s="225">
        <f>COUNTIF(calculs_resultats_francais!K142:O142,0)</f>
        <v>0</v>
      </c>
      <c r="Q141" s="37" t="str">
        <f t="shared" si="41"/>
        <v/>
      </c>
      <c r="R141" s="225">
        <f t="shared" si="42"/>
        <v>0</v>
      </c>
      <c r="S141" s="38" t="str">
        <f t="shared" si="43"/>
        <v/>
      </c>
      <c r="T141" s="38" t="str">
        <f t="shared" si="44"/>
        <v/>
      </c>
      <c r="U141" s="38" t="str">
        <f t="shared" si="45"/>
        <v/>
      </c>
      <c r="V141" s="38" t="str">
        <f t="shared" si="46"/>
        <v/>
      </c>
      <c r="W141" s="30"/>
      <c r="X141" s="39">
        <f>COUNTIF(calculs_resultats_francais!P142:U142,1)</f>
        <v>0</v>
      </c>
      <c r="Y141" s="39">
        <f>COUNTIF(calculs_resultats_francais!P142:U142,2)</f>
        <v>0</v>
      </c>
      <c r="Z141" s="39">
        <f>COUNTIF(calculs_resultats_francais!P142:U142,9)</f>
        <v>0</v>
      </c>
      <c r="AA141" s="39">
        <f>COUNTIF(calculs_resultats_francais!P142:U142,0)</f>
        <v>0</v>
      </c>
      <c r="AB141" s="37" t="str">
        <f t="shared" si="47"/>
        <v/>
      </c>
      <c r="AC141" s="225">
        <f t="shared" si="48"/>
        <v>0</v>
      </c>
      <c r="AD141" s="38" t="str">
        <f t="shared" si="49"/>
        <v/>
      </c>
      <c r="AE141" s="38" t="str">
        <f t="shared" si="50"/>
        <v/>
      </c>
      <c r="AF141" s="38" t="str">
        <f t="shared" si="51"/>
        <v/>
      </c>
      <c r="AG141" s="38" t="str">
        <f t="shared" si="52"/>
        <v/>
      </c>
      <c r="AH141" s="30"/>
    </row>
    <row r="142" spans="1:34" ht="13.5" thickBot="1">
      <c r="A142" s="30"/>
      <c r="B142" s="39">
        <f>COUNTIF(calculs_resultats_francais!B143:J143,1)</f>
        <v>0</v>
      </c>
      <c r="C142" s="39">
        <f>COUNTIF(calculs_resultats_francais!B143:J143,2)</f>
        <v>0</v>
      </c>
      <c r="D142" s="39">
        <f>COUNTIF(calculs_resultats_francais!B143:J143,9)</f>
        <v>0</v>
      </c>
      <c r="E142" s="226">
        <f>COUNTIF(calculs_resultats_francais!B143:J143,0)</f>
        <v>0</v>
      </c>
      <c r="F142" s="37" t="str">
        <f t="shared" si="36"/>
        <v/>
      </c>
      <c r="G142" s="225">
        <f t="shared" si="38"/>
        <v>0</v>
      </c>
      <c r="H142" s="38" t="str">
        <f t="shared" si="53"/>
        <v/>
      </c>
      <c r="I142" s="38" t="str">
        <f t="shared" si="37"/>
        <v/>
      </c>
      <c r="J142" s="38" t="str">
        <f t="shared" si="39"/>
        <v/>
      </c>
      <c r="K142" s="38" t="str">
        <f t="shared" si="40"/>
        <v/>
      </c>
      <c r="L142" s="38"/>
      <c r="M142" s="39">
        <f>COUNTIF(calculs_resultats_francais!K143:O143,1)</f>
        <v>0</v>
      </c>
      <c r="N142" s="39">
        <f>COUNTIF(calculs_resultats_francais!K143:O143,2)</f>
        <v>0</v>
      </c>
      <c r="O142" s="39">
        <f>COUNTIF(calculs_resultats_francais!K143:O143,9)</f>
        <v>0</v>
      </c>
      <c r="P142" s="225">
        <f>COUNTIF(calculs_resultats_francais!K143:O143,0)</f>
        <v>0</v>
      </c>
      <c r="Q142" s="37" t="str">
        <f t="shared" si="41"/>
        <v/>
      </c>
      <c r="R142" s="225">
        <f t="shared" si="42"/>
        <v>0</v>
      </c>
      <c r="S142" s="38" t="str">
        <f t="shared" si="43"/>
        <v/>
      </c>
      <c r="T142" s="38" t="str">
        <f t="shared" si="44"/>
        <v/>
      </c>
      <c r="U142" s="38" t="str">
        <f t="shared" si="45"/>
        <v/>
      </c>
      <c r="V142" s="38" t="str">
        <f t="shared" si="46"/>
        <v/>
      </c>
      <c r="W142" s="30"/>
      <c r="X142" s="39">
        <f>COUNTIF(calculs_resultats_francais!P143:U143,1)</f>
        <v>0</v>
      </c>
      <c r="Y142" s="39">
        <f>COUNTIF(calculs_resultats_francais!P143:U143,2)</f>
        <v>0</v>
      </c>
      <c r="Z142" s="39">
        <f>COUNTIF(calculs_resultats_francais!P143:U143,9)</f>
        <v>0</v>
      </c>
      <c r="AA142" s="39">
        <f>COUNTIF(calculs_resultats_francais!P143:U143,0)</f>
        <v>0</v>
      </c>
      <c r="AB142" s="37" t="str">
        <f t="shared" si="47"/>
        <v/>
      </c>
      <c r="AC142" s="225">
        <f t="shared" si="48"/>
        <v>0</v>
      </c>
      <c r="AD142" s="38" t="str">
        <f t="shared" si="49"/>
        <v/>
      </c>
      <c r="AE142" s="38" t="str">
        <f t="shared" si="50"/>
        <v/>
      </c>
      <c r="AF142" s="38" t="str">
        <f t="shared" si="51"/>
        <v/>
      </c>
      <c r="AG142" s="38" t="str">
        <f t="shared" si="52"/>
        <v/>
      </c>
      <c r="AH142" s="30"/>
    </row>
    <row r="143" spans="1:34" ht="13.5" thickBot="1">
      <c r="A143" s="30"/>
      <c r="B143" s="39">
        <f>COUNTIF(calculs_resultats_francais!B144:J144,1)</f>
        <v>0</v>
      </c>
      <c r="C143" s="39">
        <f>COUNTIF(calculs_resultats_francais!B144:J144,2)</f>
        <v>0</v>
      </c>
      <c r="D143" s="39">
        <f>COUNTIF(calculs_resultats_francais!B144:J144,9)</f>
        <v>0</v>
      </c>
      <c r="E143" s="226">
        <f>COUNTIF(calculs_resultats_francais!B144:J144,0)</f>
        <v>0</v>
      </c>
      <c r="F143" s="37" t="str">
        <f t="shared" si="36"/>
        <v/>
      </c>
      <c r="G143" s="225">
        <f t="shared" si="38"/>
        <v>0</v>
      </c>
      <c r="H143" s="38" t="str">
        <f t="shared" si="53"/>
        <v/>
      </c>
      <c r="I143" s="38" t="str">
        <f t="shared" si="37"/>
        <v/>
      </c>
      <c r="J143" s="38" t="str">
        <f t="shared" si="39"/>
        <v/>
      </c>
      <c r="K143" s="38" t="str">
        <f t="shared" si="40"/>
        <v/>
      </c>
      <c r="L143" s="38"/>
      <c r="M143" s="39">
        <f>COUNTIF(calculs_resultats_francais!K144:O144,1)</f>
        <v>0</v>
      </c>
      <c r="N143" s="39">
        <f>COUNTIF(calculs_resultats_francais!K144:O144,2)</f>
        <v>0</v>
      </c>
      <c r="O143" s="39">
        <f>COUNTIF(calculs_resultats_francais!K144:O144,9)</f>
        <v>0</v>
      </c>
      <c r="P143" s="225">
        <f>COUNTIF(calculs_resultats_francais!K144:O144,0)</f>
        <v>0</v>
      </c>
      <c r="Q143" s="37" t="str">
        <f t="shared" si="41"/>
        <v/>
      </c>
      <c r="R143" s="225">
        <f t="shared" si="42"/>
        <v>0</v>
      </c>
      <c r="S143" s="38" t="str">
        <f t="shared" si="43"/>
        <v/>
      </c>
      <c r="T143" s="38" t="str">
        <f t="shared" si="44"/>
        <v/>
      </c>
      <c r="U143" s="38" t="str">
        <f t="shared" si="45"/>
        <v/>
      </c>
      <c r="V143" s="38" t="str">
        <f t="shared" si="46"/>
        <v/>
      </c>
      <c r="W143" s="30"/>
      <c r="X143" s="39">
        <f>COUNTIF(calculs_resultats_francais!P144:U144,1)</f>
        <v>0</v>
      </c>
      <c r="Y143" s="39">
        <f>COUNTIF(calculs_resultats_francais!P144:U144,2)</f>
        <v>0</v>
      </c>
      <c r="Z143" s="39">
        <f>COUNTIF(calculs_resultats_francais!P144:U144,9)</f>
        <v>0</v>
      </c>
      <c r="AA143" s="39">
        <f>COUNTIF(calculs_resultats_francais!P144:U144,0)</f>
        <v>0</v>
      </c>
      <c r="AB143" s="37" t="str">
        <f t="shared" si="47"/>
        <v/>
      </c>
      <c r="AC143" s="225">
        <f t="shared" si="48"/>
        <v>0</v>
      </c>
      <c r="AD143" s="38" t="str">
        <f t="shared" si="49"/>
        <v/>
      </c>
      <c r="AE143" s="38" t="str">
        <f t="shared" si="50"/>
        <v/>
      </c>
      <c r="AF143" s="38" t="str">
        <f t="shared" si="51"/>
        <v/>
      </c>
      <c r="AG143" s="38" t="str">
        <f t="shared" si="52"/>
        <v/>
      </c>
      <c r="AH143" s="30"/>
    </row>
    <row r="144" spans="1:34" ht="13.5" thickBot="1">
      <c r="A144" s="30"/>
      <c r="B144" s="39">
        <f>COUNTIF(calculs_resultats_francais!B145:J145,1)</f>
        <v>0</v>
      </c>
      <c r="C144" s="39">
        <f>COUNTIF(calculs_resultats_francais!B145:J145,2)</f>
        <v>0</v>
      </c>
      <c r="D144" s="39">
        <f>COUNTIF(calculs_resultats_francais!B145:J145,9)</f>
        <v>0</v>
      </c>
      <c r="E144" s="226">
        <f>COUNTIF(calculs_resultats_francais!B145:J145,0)</f>
        <v>0</v>
      </c>
      <c r="F144" s="37" t="str">
        <f t="shared" si="36"/>
        <v/>
      </c>
      <c r="G144" s="225">
        <f t="shared" si="38"/>
        <v>0</v>
      </c>
      <c r="H144" s="38" t="str">
        <f t="shared" si="53"/>
        <v/>
      </c>
      <c r="I144" s="38" t="str">
        <f t="shared" si="37"/>
        <v/>
      </c>
      <c r="J144" s="38" t="str">
        <f t="shared" si="39"/>
        <v/>
      </c>
      <c r="K144" s="38" t="str">
        <f t="shared" si="40"/>
        <v/>
      </c>
      <c r="L144" s="38"/>
      <c r="M144" s="39">
        <f>COUNTIF(calculs_resultats_francais!K145:O145,1)</f>
        <v>0</v>
      </c>
      <c r="N144" s="39">
        <f>COUNTIF(calculs_resultats_francais!K145:O145,2)</f>
        <v>0</v>
      </c>
      <c r="O144" s="39">
        <f>COUNTIF(calculs_resultats_francais!K145:O145,9)</f>
        <v>0</v>
      </c>
      <c r="P144" s="225">
        <f>COUNTIF(calculs_resultats_francais!K145:O145,0)</f>
        <v>0</v>
      </c>
      <c r="Q144" s="37" t="str">
        <f t="shared" si="41"/>
        <v/>
      </c>
      <c r="R144" s="225">
        <f t="shared" si="42"/>
        <v>0</v>
      </c>
      <c r="S144" s="38" t="str">
        <f t="shared" si="43"/>
        <v/>
      </c>
      <c r="T144" s="38" t="str">
        <f t="shared" si="44"/>
        <v/>
      </c>
      <c r="U144" s="38" t="str">
        <f t="shared" si="45"/>
        <v/>
      </c>
      <c r="V144" s="38" t="str">
        <f t="shared" si="46"/>
        <v/>
      </c>
      <c r="W144" s="30"/>
      <c r="X144" s="39">
        <f>COUNTIF(calculs_resultats_francais!P145:U145,1)</f>
        <v>0</v>
      </c>
      <c r="Y144" s="39">
        <f>COUNTIF(calculs_resultats_francais!P145:U145,2)</f>
        <v>0</v>
      </c>
      <c r="Z144" s="39">
        <f>COUNTIF(calculs_resultats_francais!P145:U145,9)</f>
        <v>0</v>
      </c>
      <c r="AA144" s="39">
        <f>COUNTIF(calculs_resultats_francais!P145:U145,0)</f>
        <v>0</v>
      </c>
      <c r="AB144" s="37" t="str">
        <f t="shared" si="47"/>
        <v/>
      </c>
      <c r="AC144" s="225">
        <f t="shared" si="48"/>
        <v>0</v>
      </c>
      <c r="AD144" s="38" t="str">
        <f t="shared" si="49"/>
        <v/>
      </c>
      <c r="AE144" s="38" t="str">
        <f t="shared" si="50"/>
        <v/>
      </c>
      <c r="AF144" s="38" t="str">
        <f t="shared" si="51"/>
        <v/>
      </c>
      <c r="AG144" s="38" t="str">
        <f t="shared" si="52"/>
        <v/>
      </c>
      <c r="AH144" s="30"/>
    </row>
    <row r="145" spans="1:34" ht="13.5" thickBot="1">
      <c r="A145" s="30"/>
      <c r="B145" s="39">
        <f>COUNTIF(calculs_resultats_francais!B146:J146,1)</f>
        <v>0</v>
      </c>
      <c r="C145" s="39">
        <f>COUNTIF(calculs_resultats_francais!B146:J146,2)</f>
        <v>0</v>
      </c>
      <c r="D145" s="39">
        <f>COUNTIF(calculs_resultats_francais!B146:J146,9)</f>
        <v>0</v>
      </c>
      <c r="E145" s="226">
        <f>COUNTIF(calculs_resultats_francais!B146:J146,0)</f>
        <v>0</v>
      </c>
      <c r="F145" s="37" t="str">
        <f t="shared" si="36"/>
        <v/>
      </c>
      <c r="G145" s="225">
        <f t="shared" si="38"/>
        <v>0</v>
      </c>
      <c r="H145" s="38" t="str">
        <f t="shared" si="53"/>
        <v/>
      </c>
      <c r="I145" s="38" t="str">
        <f t="shared" si="37"/>
        <v/>
      </c>
      <c r="J145" s="38" t="str">
        <f t="shared" si="39"/>
        <v/>
      </c>
      <c r="K145" s="38" t="str">
        <f t="shared" si="40"/>
        <v/>
      </c>
      <c r="L145" s="38"/>
      <c r="M145" s="39">
        <f>COUNTIF(calculs_resultats_francais!K146:O146,1)</f>
        <v>0</v>
      </c>
      <c r="N145" s="39">
        <f>COUNTIF(calculs_resultats_francais!K146:O146,2)</f>
        <v>0</v>
      </c>
      <c r="O145" s="39">
        <f>COUNTIF(calculs_resultats_francais!K146:O146,9)</f>
        <v>0</v>
      </c>
      <c r="P145" s="225">
        <f>COUNTIF(calculs_resultats_francais!K146:O146,0)</f>
        <v>0</v>
      </c>
      <c r="Q145" s="37" t="str">
        <f t="shared" si="41"/>
        <v/>
      </c>
      <c r="R145" s="225">
        <f t="shared" si="42"/>
        <v>0</v>
      </c>
      <c r="S145" s="38" t="str">
        <f t="shared" si="43"/>
        <v/>
      </c>
      <c r="T145" s="38" t="str">
        <f t="shared" si="44"/>
        <v/>
      </c>
      <c r="U145" s="38" t="str">
        <f t="shared" si="45"/>
        <v/>
      </c>
      <c r="V145" s="38" t="str">
        <f t="shared" si="46"/>
        <v/>
      </c>
      <c r="W145" s="30"/>
      <c r="X145" s="39">
        <f>COUNTIF(calculs_resultats_francais!P146:U146,1)</f>
        <v>0</v>
      </c>
      <c r="Y145" s="39">
        <f>COUNTIF(calculs_resultats_francais!P146:U146,2)</f>
        <v>0</v>
      </c>
      <c r="Z145" s="39">
        <f>COUNTIF(calculs_resultats_francais!P146:U146,9)</f>
        <v>0</v>
      </c>
      <c r="AA145" s="39">
        <f>COUNTIF(calculs_resultats_francais!P146:U146,0)</f>
        <v>0</v>
      </c>
      <c r="AB145" s="37" t="str">
        <f t="shared" si="47"/>
        <v/>
      </c>
      <c r="AC145" s="225">
        <f t="shared" si="48"/>
        <v>0</v>
      </c>
      <c r="AD145" s="38" t="str">
        <f t="shared" si="49"/>
        <v/>
      </c>
      <c r="AE145" s="38" t="str">
        <f t="shared" si="50"/>
        <v/>
      </c>
      <c r="AF145" s="38" t="str">
        <f t="shared" si="51"/>
        <v/>
      </c>
      <c r="AG145" s="38" t="str">
        <f t="shared" si="52"/>
        <v/>
      </c>
      <c r="AH145" s="30"/>
    </row>
    <row r="146" spans="1:34" ht="13.5" thickBot="1">
      <c r="A146" s="30"/>
      <c r="B146" s="39">
        <f>COUNTIF(calculs_resultats_francais!B147:J147,1)</f>
        <v>0</v>
      </c>
      <c r="C146" s="39">
        <f>COUNTIF(calculs_resultats_francais!B147:J147,2)</f>
        <v>0</v>
      </c>
      <c r="D146" s="39">
        <f>COUNTIF(calculs_resultats_francais!B147:J147,9)</f>
        <v>0</v>
      </c>
      <c r="E146" s="226">
        <f>COUNTIF(calculs_resultats_francais!B147:J147,0)</f>
        <v>0</v>
      </c>
      <c r="F146" s="37" t="str">
        <f t="shared" si="36"/>
        <v/>
      </c>
      <c r="G146" s="225">
        <f t="shared" si="38"/>
        <v>0</v>
      </c>
      <c r="H146" s="38" t="str">
        <f t="shared" si="53"/>
        <v/>
      </c>
      <c r="I146" s="38" t="str">
        <f t="shared" si="37"/>
        <v/>
      </c>
      <c r="J146" s="38" t="str">
        <f t="shared" si="39"/>
        <v/>
      </c>
      <c r="K146" s="38" t="str">
        <f t="shared" si="40"/>
        <v/>
      </c>
      <c r="L146" s="38"/>
      <c r="M146" s="39">
        <f>COUNTIF(calculs_resultats_francais!K147:O147,1)</f>
        <v>0</v>
      </c>
      <c r="N146" s="39">
        <f>COUNTIF(calculs_resultats_francais!K147:O147,2)</f>
        <v>0</v>
      </c>
      <c r="O146" s="39">
        <f>COUNTIF(calculs_resultats_francais!K147:O147,9)</f>
        <v>0</v>
      </c>
      <c r="P146" s="225">
        <f>COUNTIF(calculs_resultats_francais!K147:O147,0)</f>
        <v>0</v>
      </c>
      <c r="Q146" s="37" t="str">
        <f t="shared" si="41"/>
        <v/>
      </c>
      <c r="R146" s="225">
        <f t="shared" si="42"/>
        <v>0</v>
      </c>
      <c r="S146" s="38" t="str">
        <f t="shared" si="43"/>
        <v/>
      </c>
      <c r="T146" s="38" t="str">
        <f t="shared" si="44"/>
        <v/>
      </c>
      <c r="U146" s="38" t="str">
        <f t="shared" si="45"/>
        <v/>
      </c>
      <c r="V146" s="38" t="str">
        <f t="shared" si="46"/>
        <v/>
      </c>
      <c r="W146" s="30"/>
      <c r="X146" s="39">
        <f>COUNTIF(calculs_resultats_francais!P147:U147,1)</f>
        <v>0</v>
      </c>
      <c r="Y146" s="39">
        <f>COUNTIF(calculs_resultats_francais!P147:U147,2)</f>
        <v>0</v>
      </c>
      <c r="Z146" s="39">
        <f>COUNTIF(calculs_resultats_francais!P147:U147,9)</f>
        <v>0</v>
      </c>
      <c r="AA146" s="39">
        <f>COUNTIF(calculs_resultats_francais!P147:U147,0)</f>
        <v>0</v>
      </c>
      <c r="AB146" s="37" t="str">
        <f t="shared" si="47"/>
        <v/>
      </c>
      <c r="AC146" s="225">
        <f t="shared" si="48"/>
        <v>0</v>
      </c>
      <c r="AD146" s="38" t="str">
        <f t="shared" si="49"/>
        <v/>
      </c>
      <c r="AE146" s="38" t="str">
        <f t="shared" si="50"/>
        <v/>
      </c>
      <c r="AF146" s="38" t="str">
        <f t="shared" si="51"/>
        <v/>
      </c>
      <c r="AG146" s="38" t="str">
        <f t="shared" si="52"/>
        <v/>
      </c>
      <c r="AH146" s="30"/>
    </row>
    <row r="147" spans="1:34" ht="13.5" thickBot="1">
      <c r="A147" s="30"/>
      <c r="B147" s="39">
        <f>COUNTIF(calculs_resultats_francais!B148:J148,1)</f>
        <v>0</v>
      </c>
      <c r="C147" s="39">
        <f>COUNTIF(calculs_resultats_francais!B148:J148,2)</f>
        <v>0</v>
      </c>
      <c r="D147" s="39">
        <f>COUNTIF(calculs_resultats_francais!B148:J148,9)</f>
        <v>0</v>
      </c>
      <c r="E147" s="226">
        <f>COUNTIF(calculs_resultats_francais!B148:J148,0)</f>
        <v>0</v>
      </c>
      <c r="F147" s="37" t="str">
        <f t="shared" si="36"/>
        <v/>
      </c>
      <c r="G147" s="225">
        <f t="shared" si="38"/>
        <v>0</v>
      </c>
      <c r="H147" s="38" t="str">
        <f t="shared" si="53"/>
        <v/>
      </c>
      <c r="I147" s="38" t="str">
        <f t="shared" si="37"/>
        <v/>
      </c>
      <c r="J147" s="38" t="str">
        <f t="shared" si="39"/>
        <v/>
      </c>
      <c r="K147" s="38" t="str">
        <f t="shared" si="40"/>
        <v/>
      </c>
      <c r="L147" s="38"/>
      <c r="M147" s="39">
        <f>COUNTIF(calculs_resultats_francais!K148:O148,1)</f>
        <v>0</v>
      </c>
      <c r="N147" s="39">
        <f>COUNTIF(calculs_resultats_francais!K148:O148,2)</f>
        <v>0</v>
      </c>
      <c r="O147" s="39">
        <f>COUNTIF(calculs_resultats_francais!K148:O148,9)</f>
        <v>0</v>
      </c>
      <c r="P147" s="225">
        <f>COUNTIF(calculs_resultats_francais!K148:O148,0)</f>
        <v>0</v>
      </c>
      <c r="Q147" s="37" t="str">
        <f t="shared" si="41"/>
        <v/>
      </c>
      <c r="R147" s="225">
        <f t="shared" si="42"/>
        <v>0</v>
      </c>
      <c r="S147" s="38" t="str">
        <f t="shared" si="43"/>
        <v/>
      </c>
      <c r="T147" s="38" t="str">
        <f t="shared" si="44"/>
        <v/>
      </c>
      <c r="U147" s="38" t="str">
        <f t="shared" si="45"/>
        <v/>
      </c>
      <c r="V147" s="38" t="str">
        <f t="shared" si="46"/>
        <v/>
      </c>
      <c r="W147" s="30"/>
      <c r="X147" s="39">
        <f>COUNTIF(calculs_resultats_francais!P148:U148,1)</f>
        <v>0</v>
      </c>
      <c r="Y147" s="39">
        <f>COUNTIF(calculs_resultats_francais!P148:U148,2)</f>
        <v>0</v>
      </c>
      <c r="Z147" s="39">
        <f>COUNTIF(calculs_resultats_francais!P148:U148,9)</f>
        <v>0</v>
      </c>
      <c r="AA147" s="39">
        <f>COUNTIF(calculs_resultats_francais!P148:U148,0)</f>
        <v>0</v>
      </c>
      <c r="AB147" s="37" t="str">
        <f t="shared" si="47"/>
        <v/>
      </c>
      <c r="AC147" s="225">
        <f t="shared" si="48"/>
        <v>0</v>
      </c>
      <c r="AD147" s="38" t="str">
        <f t="shared" si="49"/>
        <v/>
      </c>
      <c r="AE147" s="38" t="str">
        <f t="shared" si="50"/>
        <v/>
      </c>
      <c r="AF147" s="38" t="str">
        <f t="shared" si="51"/>
        <v/>
      </c>
      <c r="AG147" s="38" t="str">
        <f t="shared" si="52"/>
        <v/>
      </c>
      <c r="AH147" s="30"/>
    </row>
    <row r="148" spans="1:34" ht="13.5" thickBot="1">
      <c r="A148" s="30"/>
      <c r="B148" s="39">
        <f>COUNTIF(calculs_resultats_francais!B149:J149,1)</f>
        <v>0</v>
      </c>
      <c r="C148" s="39">
        <f>COUNTIF(calculs_resultats_francais!B149:J149,2)</f>
        <v>0</v>
      </c>
      <c r="D148" s="39">
        <f>COUNTIF(calculs_resultats_francais!B149:J149,9)</f>
        <v>0</v>
      </c>
      <c r="E148" s="226">
        <f>COUNTIF(calculs_resultats_francais!B149:J149,0)</f>
        <v>0</v>
      </c>
      <c r="F148" s="37" t="str">
        <f t="shared" si="36"/>
        <v/>
      </c>
      <c r="G148" s="225">
        <f t="shared" si="38"/>
        <v>0</v>
      </c>
      <c r="H148" s="38" t="str">
        <f t="shared" si="53"/>
        <v/>
      </c>
      <c r="I148" s="38" t="str">
        <f t="shared" si="37"/>
        <v/>
      </c>
      <c r="J148" s="38" t="str">
        <f t="shared" si="39"/>
        <v/>
      </c>
      <c r="K148" s="38" t="str">
        <f t="shared" si="40"/>
        <v/>
      </c>
      <c r="L148" s="38"/>
      <c r="M148" s="39">
        <f>COUNTIF(calculs_resultats_francais!K149:O149,1)</f>
        <v>0</v>
      </c>
      <c r="N148" s="39">
        <f>COUNTIF(calculs_resultats_francais!K149:O149,2)</f>
        <v>0</v>
      </c>
      <c r="O148" s="39">
        <f>COUNTIF(calculs_resultats_francais!K149:O149,9)</f>
        <v>0</v>
      </c>
      <c r="P148" s="225">
        <f>COUNTIF(calculs_resultats_francais!K149:O149,0)</f>
        <v>0</v>
      </c>
      <c r="Q148" s="37" t="str">
        <f t="shared" si="41"/>
        <v/>
      </c>
      <c r="R148" s="225">
        <f t="shared" si="42"/>
        <v>0</v>
      </c>
      <c r="S148" s="38" t="str">
        <f t="shared" si="43"/>
        <v/>
      </c>
      <c r="T148" s="38" t="str">
        <f t="shared" si="44"/>
        <v/>
      </c>
      <c r="U148" s="38" t="str">
        <f t="shared" si="45"/>
        <v/>
      </c>
      <c r="V148" s="38" t="str">
        <f t="shared" si="46"/>
        <v/>
      </c>
      <c r="W148" s="30"/>
      <c r="X148" s="39">
        <f>COUNTIF(calculs_resultats_francais!P149:U149,1)</f>
        <v>0</v>
      </c>
      <c r="Y148" s="39">
        <f>COUNTIF(calculs_resultats_francais!P149:U149,2)</f>
        <v>0</v>
      </c>
      <c r="Z148" s="39">
        <f>COUNTIF(calculs_resultats_francais!P149:U149,9)</f>
        <v>0</v>
      </c>
      <c r="AA148" s="39">
        <f>COUNTIF(calculs_resultats_francais!P149:U149,0)</f>
        <v>0</v>
      </c>
      <c r="AB148" s="37" t="str">
        <f t="shared" si="47"/>
        <v/>
      </c>
      <c r="AC148" s="225">
        <f t="shared" si="48"/>
        <v>0</v>
      </c>
      <c r="AD148" s="38" t="str">
        <f t="shared" si="49"/>
        <v/>
      </c>
      <c r="AE148" s="38" t="str">
        <f t="shared" si="50"/>
        <v/>
      </c>
      <c r="AF148" s="38" t="str">
        <f t="shared" si="51"/>
        <v/>
      </c>
      <c r="AG148" s="38" t="str">
        <f t="shared" si="52"/>
        <v/>
      </c>
      <c r="AH148" s="30"/>
    </row>
    <row r="149" spans="1:34" ht="13.5" thickBot="1">
      <c r="A149" s="30"/>
      <c r="B149" s="39">
        <f>COUNTIF(calculs_resultats_francais!B150:J150,1)</f>
        <v>0</v>
      </c>
      <c r="C149" s="39">
        <f>COUNTIF(calculs_resultats_francais!B150:J150,2)</f>
        <v>0</v>
      </c>
      <c r="D149" s="39">
        <f>COUNTIF(calculs_resultats_francais!B150:J150,9)</f>
        <v>0</v>
      </c>
      <c r="E149" s="226">
        <f>COUNTIF(calculs_resultats_francais!B150:J150,0)</f>
        <v>0</v>
      </c>
      <c r="F149" s="37" t="str">
        <f t="shared" si="36"/>
        <v/>
      </c>
      <c r="G149" s="225">
        <f t="shared" si="38"/>
        <v>0</v>
      </c>
      <c r="H149" s="38" t="str">
        <f t="shared" si="53"/>
        <v/>
      </c>
      <c r="I149" s="38" t="str">
        <f t="shared" si="37"/>
        <v/>
      </c>
      <c r="J149" s="38" t="str">
        <f t="shared" si="39"/>
        <v/>
      </c>
      <c r="K149" s="38" t="str">
        <f t="shared" si="40"/>
        <v/>
      </c>
      <c r="L149" s="38"/>
      <c r="M149" s="39">
        <f>COUNTIF(calculs_resultats_francais!K150:O150,1)</f>
        <v>0</v>
      </c>
      <c r="N149" s="39">
        <f>COUNTIF(calculs_resultats_francais!K150:O150,2)</f>
        <v>0</v>
      </c>
      <c r="O149" s="39">
        <f>COUNTIF(calculs_resultats_francais!K150:O150,9)</f>
        <v>0</v>
      </c>
      <c r="P149" s="225">
        <f>COUNTIF(calculs_resultats_francais!K150:O150,0)</f>
        <v>0</v>
      </c>
      <c r="Q149" s="37" t="str">
        <f t="shared" si="41"/>
        <v/>
      </c>
      <c r="R149" s="225">
        <f t="shared" si="42"/>
        <v>0</v>
      </c>
      <c r="S149" s="38" t="str">
        <f t="shared" si="43"/>
        <v/>
      </c>
      <c r="T149" s="38" t="str">
        <f t="shared" si="44"/>
        <v/>
      </c>
      <c r="U149" s="38" t="str">
        <f t="shared" si="45"/>
        <v/>
      </c>
      <c r="V149" s="38" t="str">
        <f t="shared" si="46"/>
        <v/>
      </c>
      <c r="W149" s="30"/>
      <c r="X149" s="39">
        <f>COUNTIF(calculs_resultats_francais!P150:U150,1)</f>
        <v>0</v>
      </c>
      <c r="Y149" s="39">
        <f>COUNTIF(calculs_resultats_francais!P150:U150,2)</f>
        <v>0</v>
      </c>
      <c r="Z149" s="39">
        <f>COUNTIF(calculs_resultats_francais!P150:U150,9)</f>
        <v>0</v>
      </c>
      <c r="AA149" s="39">
        <f>COUNTIF(calculs_resultats_francais!P150:U150,0)</f>
        <v>0</v>
      </c>
      <c r="AB149" s="37" t="str">
        <f t="shared" si="47"/>
        <v/>
      </c>
      <c r="AC149" s="225">
        <f t="shared" si="48"/>
        <v>0</v>
      </c>
      <c r="AD149" s="38" t="str">
        <f t="shared" si="49"/>
        <v/>
      </c>
      <c r="AE149" s="38" t="str">
        <f t="shared" si="50"/>
        <v/>
      </c>
      <c r="AF149" s="38" t="str">
        <f t="shared" si="51"/>
        <v/>
      </c>
      <c r="AG149" s="38" t="str">
        <f t="shared" si="52"/>
        <v/>
      </c>
      <c r="AH149" s="30"/>
    </row>
    <row r="150" spans="1:34" ht="13.5" thickBot="1">
      <c r="A150" s="30"/>
      <c r="B150" s="39">
        <f>COUNTIF(calculs_resultats_francais!B151:J151,1)</f>
        <v>0</v>
      </c>
      <c r="C150" s="39">
        <f>COUNTIF(calculs_resultats_francais!B151:J151,2)</f>
        <v>0</v>
      </c>
      <c r="D150" s="39">
        <f>COUNTIF(calculs_resultats_francais!B151:J151,9)</f>
        <v>0</v>
      </c>
      <c r="E150" s="226">
        <f>COUNTIF(calculs_resultats_francais!B151:J151,0)</f>
        <v>0</v>
      </c>
      <c r="F150" s="37" t="str">
        <f t="shared" si="36"/>
        <v/>
      </c>
      <c r="G150" s="225">
        <f t="shared" si="38"/>
        <v>0</v>
      </c>
      <c r="H150" s="38" t="str">
        <f t="shared" si="53"/>
        <v/>
      </c>
      <c r="I150" s="38" t="str">
        <f t="shared" si="37"/>
        <v/>
      </c>
      <c r="J150" s="38" t="str">
        <f t="shared" si="39"/>
        <v/>
      </c>
      <c r="K150" s="38" t="str">
        <f t="shared" si="40"/>
        <v/>
      </c>
      <c r="L150" s="38"/>
      <c r="M150" s="39">
        <f>COUNTIF(calculs_resultats_francais!K151:O151,1)</f>
        <v>0</v>
      </c>
      <c r="N150" s="39">
        <f>COUNTIF(calculs_resultats_francais!K151:O151,2)</f>
        <v>0</v>
      </c>
      <c r="O150" s="39">
        <f>COUNTIF(calculs_resultats_francais!K151:O151,9)</f>
        <v>0</v>
      </c>
      <c r="P150" s="225">
        <f>COUNTIF(calculs_resultats_francais!K151:O151,0)</f>
        <v>0</v>
      </c>
      <c r="Q150" s="37" t="str">
        <f t="shared" si="41"/>
        <v/>
      </c>
      <c r="R150" s="225">
        <f t="shared" si="42"/>
        <v>0</v>
      </c>
      <c r="S150" s="38" t="str">
        <f t="shared" si="43"/>
        <v/>
      </c>
      <c r="T150" s="38" t="str">
        <f t="shared" si="44"/>
        <v/>
      </c>
      <c r="U150" s="38" t="str">
        <f t="shared" si="45"/>
        <v/>
      </c>
      <c r="V150" s="38" t="str">
        <f t="shared" si="46"/>
        <v/>
      </c>
      <c r="W150" s="30"/>
      <c r="X150" s="39">
        <f>COUNTIF(calculs_resultats_francais!P151:U151,1)</f>
        <v>0</v>
      </c>
      <c r="Y150" s="39">
        <f>COUNTIF(calculs_resultats_francais!P151:U151,2)</f>
        <v>0</v>
      </c>
      <c r="Z150" s="39">
        <f>COUNTIF(calculs_resultats_francais!P151:U151,9)</f>
        <v>0</v>
      </c>
      <c r="AA150" s="39">
        <f>COUNTIF(calculs_resultats_francais!P151:U151,0)</f>
        <v>0</v>
      </c>
      <c r="AB150" s="37" t="str">
        <f t="shared" si="47"/>
        <v/>
      </c>
      <c r="AC150" s="225">
        <f t="shared" si="48"/>
        <v>0</v>
      </c>
      <c r="AD150" s="38" t="str">
        <f t="shared" si="49"/>
        <v/>
      </c>
      <c r="AE150" s="38" t="str">
        <f t="shared" si="50"/>
        <v/>
      </c>
      <c r="AF150" s="38" t="str">
        <f t="shared" si="51"/>
        <v/>
      </c>
      <c r="AG150" s="38" t="str">
        <f t="shared" si="52"/>
        <v/>
      </c>
      <c r="AH150" s="30"/>
    </row>
    <row r="151" spans="1:34" ht="13.5" thickBot="1">
      <c r="A151" s="30"/>
      <c r="B151" s="39">
        <f>COUNTIF(calculs_resultats_francais!B152:J152,1)</f>
        <v>0</v>
      </c>
      <c r="C151" s="39">
        <f>COUNTIF(calculs_resultats_francais!B152:J152,2)</f>
        <v>0</v>
      </c>
      <c r="D151" s="39">
        <f>COUNTIF(calculs_resultats_francais!B152:J152,9)</f>
        <v>0</v>
      </c>
      <c r="E151" s="226">
        <f>COUNTIF(calculs_resultats_francais!B152:J152,0)</f>
        <v>0</v>
      </c>
      <c r="F151" s="37" t="str">
        <f t="shared" si="36"/>
        <v/>
      </c>
      <c r="G151" s="225">
        <f t="shared" si="38"/>
        <v>0</v>
      </c>
      <c r="H151" s="38" t="str">
        <f t="shared" si="53"/>
        <v/>
      </c>
      <c r="I151" s="38" t="str">
        <f t="shared" si="37"/>
        <v/>
      </c>
      <c r="J151" s="38" t="str">
        <f t="shared" si="39"/>
        <v/>
      </c>
      <c r="K151" s="38" t="str">
        <f t="shared" si="40"/>
        <v/>
      </c>
      <c r="L151" s="38"/>
      <c r="M151" s="39">
        <f>COUNTIF(calculs_resultats_francais!K152:O152,1)</f>
        <v>0</v>
      </c>
      <c r="N151" s="39">
        <f>COUNTIF(calculs_resultats_francais!K152:O152,2)</f>
        <v>0</v>
      </c>
      <c r="O151" s="39">
        <f>COUNTIF(calculs_resultats_francais!K152:O152,9)</f>
        <v>0</v>
      </c>
      <c r="P151" s="225">
        <f>COUNTIF(calculs_resultats_francais!K152:O152,0)</f>
        <v>0</v>
      </c>
      <c r="Q151" s="37" t="str">
        <f t="shared" si="41"/>
        <v/>
      </c>
      <c r="R151" s="225">
        <f t="shared" si="42"/>
        <v>0</v>
      </c>
      <c r="S151" s="38" t="str">
        <f t="shared" si="43"/>
        <v/>
      </c>
      <c r="T151" s="38" t="str">
        <f t="shared" si="44"/>
        <v/>
      </c>
      <c r="U151" s="38" t="str">
        <f t="shared" si="45"/>
        <v/>
      </c>
      <c r="V151" s="38" t="str">
        <f t="shared" si="46"/>
        <v/>
      </c>
      <c r="W151" s="30"/>
      <c r="X151" s="39">
        <f>COUNTIF(calculs_resultats_francais!P152:U152,1)</f>
        <v>0</v>
      </c>
      <c r="Y151" s="39">
        <f>COUNTIF(calculs_resultats_francais!P152:U152,2)</f>
        <v>0</v>
      </c>
      <c r="Z151" s="39">
        <f>COUNTIF(calculs_resultats_francais!P152:U152,9)</f>
        <v>0</v>
      </c>
      <c r="AA151" s="39">
        <f>COUNTIF(calculs_resultats_francais!P152:U152,0)</f>
        <v>0</v>
      </c>
      <c r="AB151" s="37" t="str">
        <f t="shared" si="47"/>
        <v/>
      </c>
      <c r="AC151" s="225">
        <f t="shared" si="48"/>
        <v>0</v>
      </c>
      <c r="AD151" s="38" t="str">
        <f t="shared" si="49"/>
        <v/>
      </c>
      <c r="AE151" s="38" t="str">
        <f t="shared" si="50"/>
        <v/>
      </c>
      <c r="AF151" s="38" t="str">
        <f t="shared" si="51"/>
        <v/>
      </c>
      <c r="AG151" s="38" t="str">
        <f t="shared" si="52"/>
        <v/>
      </c>
      <c r="AH151" s="30"/>
    </row>
    <row r="152" spans="1:34" ht="13.5" thickBot="1">
      <c r="A152" s="30"/>
      <c r="B152" s="39">
        <f>COUNTIF(calculs_resultats_francais!B153:J153,1)</f>
        <v>0</v>
      </c>
      <c r="C152" s="39">
        <f>COUNTIF(calculs_resultats_francais!B153:J153,2)</f>
        <v>0</v>
      </c>
      <c r="D152" s="39">
        <f>COUNTIF(calculs_resultats_francais!B153:J153,9)</f>
        <v>0</v>
      </c>
      <c r="E152" s="226">
        <f>COUNTIF(calculs_resultats_francais!B153:J153,0)</f>
        <v>0</v>
      </c>
      <c r="F152" s="37" t="str">
        <f t="shared" si="36"/>
        <v/>
      </c>
      <c r="G152" s="225">
        <f t="shared" si="38"/>
        <v>0</v>
      </c>
      <c r="H152" s="38" t="str">
        <f t="shared" si="53"/>
        <v/>
      </c>
      <c r="I152" s="38" t="str">
        <f t="shared" si="37"/>
        <v/>
      </c>
      <c r="J152" s="38" t="str">
        <f t="shared" si="39"/>
        <v/>
      </c>
      <c r="K152" s="38" t="str">
        <f t="shared" si="40"/>
        <v/>
      </c>
      <c r="L152" s="38"/>
      <c r="M152" s="39">
        <f>COUNTIF(calculs_resultats_francais!K153:O153,1)</f>
        <v>0</v>
      </c>
      <c r="N152" s="39">
        <f>COUNTIF(calculs_resultats_francais!K153:O153,2)</f>
        <v>0</v>
      </c>
      <c r="O152" s="39">
        <f>COUNTIF(calculs_resultats_francais!K153:O153,9)</f>
        <v>0</v>
      </c>
      <c r="P152" s="225">
        <f>COUNTIF(calculs_resultats_francais!K153:O153,0)</f>
        <v>0</v>
      </c>
      <c r="Q152" s="37" t="str">
        <f t="shared" si="41"/>
        <v/>
      </c>
      <c r="R152" s="225">
        <f t="shared" si="42"/>
        <v>0</v>
      </c>
      <c r="S152" s="38" t="str">
        <f t="shared" si="43"/>
        <v/>
      </c>
      <c r="T152" s="38" t="str">
        <f t="shared" si="44"/>
        <v/>
      </c>
      <c r="U152" s="38" t="str">
        <f t="shared" si="45"/>
        <v/>
      </c>
      <c r="V152" s="38" t="str">
        <f t="shared" si="46"/>
        <v/>
      </c>
      <c r="W152" s="30"/>
      <c r="X152" s="39">
        <f>COUNTIF(calculs_resultats_francais!P153:U153,1)</f>
        <v>0</v>
      </c>
      <c r="Y152" s="39">
        <f>COUNTIF(calculs_resultats_francais!P153:U153,2)</f>
        <v>0</v>
      </c>
      <c r="Z152" s="39">
        <f>COUNTIF(calculs_resultats_francais!P153:U153,9)</f>
        <v>0</v>
      </c>
      <c r="AA152" s="39">
        <f>COUNTIF(calculs_resultats_francais!P153:U153,0)</f>
        <v>0</v>
      </c>
      <c r="AB152" s="37" t="str">
        <f t="shared" si="47"/>
        <v/>
      </c>
      <c r="AC152" s="225">
        <f t="shared" si="48"/>
        <v>0</v>
      </c>
      <c r="AD152" s="38" t="str">
        <f t="shared" si="49"/>
        <v/>
      </c>
      <c r="AE152" s="38" t="str">
        <f t="shared" si="50"/>
        <v/>
      </c>
      <c r="AF152" s="38" t="str">
        <f t="shared" si="51"/>
        <v/>
      </c>
      <c r="AG152" s="38" t="str">
        <f t="shared" si="52"/>
        <v/>
      </c>
      <c r="AH152" s="30"/>
    </row>
    <row r="153" spans="1:34" ht="13.5" thickBot="1">
      <c r="A153" s="30"/>
      <c r="B153" s="39">
        <f>COUNTIF(calculs_resultats_francais!B154:J154,1)</f>
        <v>0</v>
      </c>
      <c r="C153" s="39">
        <f>COUNTIF(calculs_resultats_francais!B154:J154,2)</f>
        <v>0</v>
      </c>
      <c r="D153" s="39">
        <f>COUNTIF(calculs_resultats_francais!B154:J154,9)</f>
        <v>0</v>
      </c>
      <c r="E153" s="226">
        <f>COUNTIF(calculs_resultats_francais!B154:J154,0)</f>
        <v>0</v>
      </c>
      <c r="F153" s="37" t="str">
        <f t="shared" si="36"/>
        <v/>
      </c>
      <c r="G153" s="225">
        <f t="shared" si="38"/>
        <v>0</v>
      </c>
      <c r="H153" s="38" t="str">
        <f t="shared" si="53"/>
        <v/>
      </c>
      <c r="I153" s="38" t="str">
        <f t="shared" si="37"/>
        <v/>
      </c>
      <c r="J153" s="38" t="str">
        <f t="shared" si="39"/>
        <v/>
      </c>
      <c r="K153" s="38" t="str">
        <f t="shared" si="40"/>
        <v/>
      </c>
      <c r="L153" s="38"/>
      <c r="M153" s="39">
        <f>COUNTIF(calculs_resultats_francais!K154:O154,1)</f>
        <v>0</v>
      </c>
      <c r="N153" s="39">
        <f>COUNTIF(calculs_resultats_francais!K154:O154,2)</f>
        <v>0</v>
      </c>
      <c r="O153" s="39">
        <f>COUNTIF(calculs_resultats_francais!K154:O154,9)</f>
        <v>0</v>
      </c>
      <c r="P153" s="225">
        <f>COUNTIF(calculs_resultats_francais!K154:O154,0)</f>
        <v>0</v>
      </c>
      <c r="Q153" s="37" t="str">
        <f t="shared" si="41"/>
        <v/>
      </c>
      <c r="R153" s="225">
        <f t="shared" si="42"/>
        <v>0</v>
      </c>
      <c r="S153" s="38" t="str">
        <f t="shared" si="43"/>
        <v/>
      </c>
      <c r="T153" s="38" t="str">
        <f t="shared" si="44"/>
        <v/>
      </c>
      <c r="U153" s="38" t="str">
        <f t="shared" si="45"/>
        <v/>
      </c>
      <c r="V153" s="38" t="str">
        <f t="shared" si="46"/>
        <v/>
      </c>
      <c r="W153" s="30"/>
      <c r="X153" s="39">
        <f>COUNTIF(calculs_resultats_francais!P154:U154,1)</f>
        <v>0</v>
      </c>
      <c r="Y153" s="39">
        <f>COUNTIF(calculs_resultats_francais!P154:U154,2)</f>
        <v>0</v>
      </c>
      <c r="Z153" s="39">
        <f>COUNTIF(calculs_resultats_francais!P154:U154,9)</f>
        <v>0</v>
      </c>
      <c r="AA153" s="39">
        <f>COUNTIF(calculs_resultats_francais!P154:U154,0)</f>
        <v>0</v>
      </c>
      <c r="AB153" s="37" t="str">
        <f t="shared" si="47"/>
        <v/>
      </c>
      <c r="AC153" s="225">
        <f t="shared" si="48"/>
        <v>0</v>
      </c>
      <c r="AD153" s="38" t="str">
        <f t="shared" si="49"/>
        <v/>
      </c>
      <c r="AE153" s="38" t="str">
        <f t="shared" si="50"/>
        <v/>
      </c>
      <c r="AF153" s="38" t="str">
        <f t="shared" si="51"/>
        <v/>
      </c>
      <c r="AG153" s="38" t="str">
        <f t="shared" si="52"/>
        <v/>
      </c>
      <c r="AH153" s="30"/>
    </row>
    <row r="154" spans="1:34" ht="13.5" thickBot="1">
      <c r="A154" s="30"/>
      <c r="B154" s="39">
        <f>COUNTIF(calculs_resultats_francais!B155:J155,1)</f>
        <v>0</v>
      </c>
      <c r="C154" s="39">
        <f>COUNTIF(calculs_resultats_francais!B155:J155,2)</f>
        <v>0</v>
      </c>
      <c r="D154" s="39">
        <f>COUNTIF(calculs_resultats_francais!B155:J155,9)</f>
        <v>0</v>
      </c>
      <c r="E154" s="226">
        <f>COUNTIF(calculs_resultats_francais!B155:J155,0)</f>
        <v>0</v>
      </c>
      <c r="F154" s="37" t="str">
        <f t="shared" si="36"/>
        <v/>
      </c>
      <c r="G154" s="225">
        <f t="shared" si="38"/>
        <v>0</v>
      </c>
      <c r="H154" s="38" t="str">
        <f t="shared" si="53"/>
        <v/>
      </c>
      <c r="I154" s="38" t="str">
        <f t="shared" si="37"/>
        <v/>
      </c>
      <c r="J154" s="38" t="str">
        <f t="shared" si="39"/>
        <v/>
      </c>
      <c r="K154" s="38" t="str">
        <f t="shared" si="40"/>
        <v/>
      </c>
      <c r="L154" s="38"/>
      <c r="M154" s="39">
        <f>COUNTIF(calculs_resultats_francais!K155:O155,1)</f>
        <v>0</v>
      </c>
      <c r="N154" s="39">
        <f>COUNTIF(calculs_resultats_francais!K155:O155,2)</f>
        <v>0</v>
      </c>
      <c r="O154" s="39">
        <f>COUNTIF(calculs_resultats_francais!K155:O155,9)</f>
        <v>0</v>
      </c>
      <c r="P154" s="225">
        <f>COUNTIF(calculs_resultats_francais!K155:O155,0)</f>
        <v>0</v>
      </c>
      <c r="Q154" s="37" t="str">
        <f t="shared" si="41"/>
        <v/>
      </c>
      <c r="R154" s="225">
        <f t="shared" si="42"/>
        <v>0</v>
      </c>
      <c r="S154" s="38" t="str">
        <f t="shared" si="43"/>
        <v/>
      </c>
      <c r="T154" s="38" t="str">
        <f t="shared" si="44"/>
        <v/>
      </c>
      <c r="U154" s="38" t="str">
        <f t="shared" si="45"/>
        <v/>
      </c>
      <c r="V154" s="38" t="str">
        <f t="shared" si="46"/>
        <v/>
      </c>
      <c r="W154" s="30"/>
      <c r="X154" s="39">
        <f>COUNTIF(calculs_resultats_francais!P155:U155,1)</f>
        <v>0</v>
      </c>
      <c r="Y154" s="39">
        <f>COUNTIF(calculs_resultats_francais!P155:U155,2)</f>
        <v>0</v>
      </c>
      <c r="Z154" s="39">
        <f>COUNTIF(calculs_resultats_francais!P155:U155,9)</f>
        <v>0</v>
      </c>
      <c r="AA154" s="39">
        <f>COUNTIF(calculs_resultats_francais!P155:U155,0)</f>
        <v>0</v>
      </c>
      <c r="AB154" s="37" t="str">
        <f t="shared" si="47"/>
        <v/>
      </c>
      <c r="AC154" s="225">
        <f t="shared" si="48"/>
        <v>0</v>
      </c>
      <c r="AD154" s="38" t="str">
        <f t="shared" si="49"/>
        <v/>
      </c>
      <c r="AE154" s="38" t="str">
        <f t="shared" si="50"/>
        <v/>
      </c>
      <c r="AF154" s="38" t="str">
        <f t="shared" si="51"/>
        <v/>
      </c>
      <c r="AG154" s="38" t="str">
        <f t="shared" si="52"/>
        <v/>
      </c>
      <c r="AH154" s="30"/>
    </row>
    <row r="155" spans="1:34" ht="13.5" thickBot="1">
      <c r="A155" s="30"/>
      <c r="B155" s="39">
        <f>COUNTIF(calculs_resultats_francais!B156:J156,1)</f>
        <v>0</v>
      </c>
      <c r="C155" s="39">
        <f>COUNTIF(calculs_resultats_francais!B156:J156,2)</f>
        <v>0</v>
      </c>
      <c r="D155" s="39">
        <f>COUNTIF(calculs_resultats_francais!B156:J156,9)</f>
        <v>0</v>
      </c>
      <c r="E155" s="226">
        <f>COUNTIF(calculs_resultats_francais!B156:J156,0)</f>
        <v>0</v>
      </c>
      <c r="F155" s="37" t="str">
        <f t="shared" si="36"/>
        <v/>
      </c>
      <c r="G155" s="225">
        <f t="shared" si="38"/>
        <v>0</v>
      </c>
      <c r="H155" s="38" t="str">
        <f t="shared" si="53"/>
        <v/>
      </c>
      <c r="I155" s="38" t="str">
        <f t="shared" si="37"/>
        <v/>
      </c>
      <c r="J155" s="38" t="str">
        <f t="shared" si="39"/>
        <v/>
      </c>
      <c r="K155" s="38" t="str">
        <f t="shared" si="40"/>
        <v/>
      </c>
      <c r="L155" s="38"/>
      <c r="M155" s="39">
        <f>COUNTIF(calculs_resultats_francais!K156:O156,1)</f>
        <v>0</v>
      </c>
      <c r="N155" s="39">
        <f>COUNTIF(calculs_resultats_francais!K156:O156,2)</f>
        <v>0</v>
      </c>
      <c r="O155" s="39">
        <f>COUNTIF(calculs_resultats_francais!K156:O156,9)</f>
        <v>0</v>
      </c>
      <c r="P155" s="225">
        <f>COUNTIF(calculs_resultats_francais!K156:O156,0)</f>
        <v>0</v>
      </c>
      <c r="Q155" s="37" t="str">
        <f t="shared" si="41"/>
        <v/>
      </c>
      <c r="R155" s="225">
        <f t="shared" si="42"/>
        <v>0</v>
      </c>
      <c r="S155" s="38" t="str">
        <f t="shared" si="43"/>
        <v/>
      </c>
      <c r="T155" s="38" t="str">
        <f t="shared" si="44"/>
        <v/>
      </c>
      <c r="U155" s="38" t="str">
        <f t="shared" si="45"/>
        <v/>
      </c>
      <c r="V155" s="38" t="str">
        <f t="shared" si="46"/>
        <v/>
      </c>
      <c r="W155" s="30"/>
      <c r="X155" s="39">
        <f>COUNTIF(calculs_resultats_francais!P156:U156,1)</f>
        <v>0</v>
      </c>
      <c r="Y155" s="39">
        <f>COUNTIF(calculs_resultats_francais!P156:U156,2)</f>
        <v>0</v>
      </c>
      <c r="Z155" s="39">
        <f>COUNTIF(calculs_resultats_francais!P156:U156,9)</f>
        <v>0</v>
      </c>
      <c r="AA155" s="39">
        <f>COUNTIF(calculs_resultats_francais!P156:U156,0)</f>
        <v>0</v>
      </c>
      <c r="AB155" s="37" t="str">
        <f t="shared" si="47"/>
        <v/>
      </c>
      <c r="AC155" s="225">
        <f t="shared" si="48"/>
        <v>0</v>
      </c>
      <c r="AD155" s="38" t="str">
        <f t="shared" si="49"/>
        <v/>
      </c>
      <c r="AE155" s="38" t="str">
        <f t="shared" si="50"/>
        <v/>
      </c>
      <c r="AF155" s="38" t="str">
        <f t="shared" si="51"/>
        <v/>
      </c>
      <c r="AG155" s="38" t="str">
        <f t="shared" si="52"/>
        <v/>
      </c>
      <c r="AH155" s="30"/>
    </row>
    <row r="156" spans="1:34" ht="13.5" thickBot="1">
      <c r="A156" s="30"/>
      <c r="B156" s="39">
        <f>COUNTIF(calculs_resultats_francais!B157:J157,1)</f>
        <v>0</v>
      </c>
      <c r="C156" s="39">
        <f>COUNTIF(calculs_resultats_francais!B157:J157,2)</f>
        <v>0</v>
      </c>
      <c r="D156" s="39">
        <f>COUNTIF(calculs_resultats_francais!B157:J157,9)</f>
        <v>0</v>
      </c>
      <c r="E156" s="226">
        <f>COUNTIF(calculs_resultats_francais!B157:J157,0)</f>
        <v>0</v>
      </c>
      <c r="F156" s="37" t="str">
        <f t="shared" si="36"/>
        <v/>
      </c>
      <c r="G156" s="225">
        <f t="shared" si="38"/>
        <v>0</v>
      </c>
      <c r="H156" s="38" t="str">
        <f t="shared" si="53"/>
        <v/>
      </c>
      <c r="I156" s="38" t="str">
        <f t="shared" si="37"/>
        <v/>
      </c>
      <c r="J156" s="38" t="str">
        <f t="shared" si="39"/>
        <v/>
      </c>
      <c r="K156" s="38" t="str">
        <f t="shared" si="40"/>
        <v/>
      </c>
      <c r="L156" s="38"/>
      <c r="M156" s="39">
        <f>COUNTIF(calculs_resultats_francais!K157:O157,1)</f>
        <v>0</v>
      </c>
      <c r="N156" s="39">
        <f>COUNTIF(calculs_resultats_francais!K157:O157,2)</f>
        <v>0</v>
      </c>
      <c r="O156" s="39">
        <f>COUNTIF(calculs_resultats_francais!K157:O157,9)</f>
        <v>0</v>
      </c>
      <c r="P156" s="225">
        <f>COUNTIF(calculs_resultats_francais!K157:O157,0)</f>
        <v>0</v>
      </c>
      <c r="Q156" s="37" t="str">
        <f t="shared" si="41"/>
        <v/>
      </c>
      <c r="R156" s="225">
        <f t="shared" si="42"/>
        <v>0</v>
      </c>
      <c r="S156" s="38" t="str">
        <f t="shared" si="43"/>
        <v/>
      </c>
      <c r="T156" s="38" t="str">
        <f t="shared" si="44"/>
        <v/>
      </c>
      <c r="U156" s="38" t="str">
        <f t="shared" si="45"/>
        <v/>
      </c>
      <c r="V156" s="38" t="str">
        <f t="shared" si="46"/>
        <v/>
      </c>
      <c r="W156" s="30"/>
      <c r="X156" s="39">
        <f>COUNTIF(calculs_resultats_francais!P157:U157,1)</f>
        <v>0</v>
      </c>
      <c r="Y156" s="39">
        <f>COUNTIF(calculs_resultats_francais!P157:U157,2)</f>
        <v>0</v>
      </c>
      <c r="Z156" s="39">
        <f>COUNTIF(calculs_resultats_francais!P157:U157,9)</f>
        <v>0</v>
      </c>
      <c r="AA156" s="39">
        <f>COUNTIF(calculs_resultats_francais!P157:U157,0)</f>
        <v>0</v>
      </c>
      <c r="AB156" s="37" t="str">
        <f t="shared" si="47"/>
        <v/>
      </c>
      <c r="AC156" s="225">
        <f t="shared" si="48"/>
        <v>0</v>
      </c>
      <c r="AD156" s="38" t="str">
        <f t="shared" si="49"/>
        <v/>
      </c>
      <c r="AE156" s="38" t="str">
        <f t="shared" si="50"/>
        <v/>
      </c>
      <c r="AF156" s="38" t="str">
        <f t="shared" si="51"/>
        <v/>
      </c>
      <c r="AG156" s="38" t="str">
        <f t="shared" si="52"/>
        <v/>
      </c>
      <c r="AH156" s="30"/>
    </row>
    <row r="157" spans="1:34" ht="13.5" thickBot="1">
      <c r="A157" s="30"/>
      <c r="B157" s="39">
        <f>COUNTIF(calculs_resultats_francais!B158:J158,1)</f>
        <v>0</v>
      </c>
      <c r="C157" s="39">
        <f>COUNTIF(calculs_resultats_francais!B158:J158,2)</f>
        <v>0</v>
      </c>
      <c r="D157" s="39">
        <f>COUNTIF(calculs_resultats_francais!B158:J158,9)</f>
        <v>0</v>
      </c>
      <c r="E157" s="226">
        <f>COUNTIF(calculs_resultats_francais!B158:J158,0)</f>
        <v>0</v>
      </c>
      <c r="F157" s="37" t="str">
        <f t="shared" si="36"/>
        <v/>
      </c>
      <c r="G157" s="225">
        <f t="shared" si="38"/>
        <v>0</v>
      </c>
      <c r="H157" s="38" t="str">
        <f t="shared" si="53"/>
        <v/>
      </c>
      <c r="I157" s="38" t="str">
        <f t="shared" si="37"/>
        <v/>
      </c>
      <c r="J157" s="38" t="str">
        <f t="shared" si="39"/>
        <v/>
      </c>
      <c r="K157" s="38" t="str">
        <f t="shared" si="40"/>
        <v/>
      </c>
      <c r="L157" s="38"/>
      <c r="M157" s="39">
        <f>COUNTIF(calculs_resultats_francais!K158:O158,1)</f>
        <v>0</v>
      </c>
      <c r="N157" s="39">
        <f>COUNTIF(calculs_resultats_francais!K158:O158,2)</f>
        <v>0</v>
      </c>
      <c r="O157" s="39">
        <f>COUNTIF(calculs_resultats_francais!K158:O158,9)</f>
        <v>0</v>
      </c>
      <c r="P157" s="225">
        <f>COUNTIF(calculs_resultats_francais!K158:O158,0)</f>
        <v>0</v>
      </c>
      <c r="Q157" s="37" t="str">
        <f t="shared" si="41"/>
        <v/>
      </c>
      <c r="R157" s="225">
        <f t="shared" si="42"/>
        <v>0</v>
      </c>
      <c r="S157" s="38" t="str">
        <f t="shared" si="43"/>
        <v/>
      </c>
      <c r="T157" s="38" t="str">
        <f t="shared" si="44"/>
        <v/>
      </c>
      <c r="U157" s="38" t="str">
        <f t="shared" si="45"/>
        <v/>
      </c>
      <c r="V157" s="38" t="str">
        <f t="shared" si="46"/>
        <v/>
      </c>
      <c r="W157" s="30"/>
      <c r="X157" s="39">
        <f>COUNTIF(calculs_resultats_francais!P158:U158,1)</f>
        <v>0</v>
      </c>
      <c r="Y157" s="39">
        <f>COUNTIF(calculs_resultats_francais!P158:U158,2)</f>
        <v>0</v>
      </c>
      <c r="Z157" s="39">
        <f>COUNTIF(calculs_resultats_francais!P158:U158,9)</f>
        <v>0</v>
      </c>
      <c r="AA157" s="39">
        <f>COUNTIF(calculs_resultats_francais!P158:U158,0)</f>
        <v>0</v>
      </c>
      <c r="AB157" s="37" t="str">
        <f t="shared" si="47"/>
        <v/>
      </c>
      <c r="AC157" s="225">
        <f t="shared" si="48"/>
        <v>0</v>
      </c>
      <c r="AD157" s="38" t="str">
        <f t="shared" si="49"/>
        <v/>
      </c>
      <c r="AE157" s="38" t="str">
        <f t="shared" si="50"/>
        <v/>
      </c>
      <c r="AF157" s="38" t="str">
        <f t="shared" si="51"/>
        <v/>
      </c>
      <c r="AG157" s="38" t="str">
        <f t="shared" si="52"/>
        <v/>
      </c>
      <c r="AH157" s="30"/>
    </row>
    <row r="158" spans="1:34" ht="13.5" thickBot="1">
      <c r="A158" s="30"/>
      <c r="B158" s="39">
        <f>COUNTIF(calculs_resultats_francais!B159:J159,1)</f>
        <v>0</v>
      </c>
      <c r="C158" s="39">
        <f>COUNTIF(calculs_resultats_francais!B159:J159,2)</f>
        <v>0</v>
      </c>
      <c r="D158" s="39">
        <f>COUNTIF(calculs_resultats_francais!B159:J159,9)</f>
        <v>0</v>
      </c>
      <c r="E158" s="226">
        <f>COUNTIF(calculs_resultats_francais!B159:J159,0)</f>
        <v>0</v>
      </c>
      <c r="F158" s="37" t="str">
        <f t="shared" si="36"/>
        <v/>
      </c>
      <c r="G158" s="225">
        <f t="shared" si="38"/>
        <v>0</v>
      </c>
      <c r="H158" s="38" t="str">
        <f t="shared" si="53"/>
        <v/>
      </c>
      <c r="I158" s="38" t="str">
        <f t="shared" si="37"/>
        <v/>
      </c>
      <c r="J158" s="38" t="str">
        <f t="shared" si="39"/>
        <v/>
      </c>
      <c r="K158" s="38" t="str">
        <f t="shared" si="40"/>
        <v/>
      </c>
      <c r="L158" s="38"/>
      <c r="M158" s="39">
        <f>COUNTIF(calculs_resultats_francais!K159:O159,1)</f>
        <v>0</v>
      </c>
      <c r="N158" s="39">
        <f>COUNTIF(calculs_resultats_francais!K159:O159,2)</f>
        <v>0</v>
      </c>
      <c r="O158" s="39">
        <f>COUNTIF(calculs_resultats_francais!K159:O159,9)</f>
        <v>0</v>
      </c>
      <c r="P158" s="225">
        <f>COUNTIF(calculs_resultats_francais!K159:O159,0)</f>
        <v>0</v>
      </c>
      <c r="Q158" s="37" t="str">
        <f t="shared" si="41"/>
        <v/>
      </c>
      <c r="R158" s="225">
        <f t="shared" si="42"/>
        <v>0</v>
      </c>
      <c r="S158" s="38" t="str">
        <f t="shared" si="43"/>
        <v/>
      </c>
      <c r="T158" s="38" t="str">
        <f t="shared" si="44"/>
        <v/>
      </c>
      <c r="U158" s="38" t="str">
        <f t="shared" si="45"/>
        <v/>
      </c>
      <c r="V158" s="38" t="str">
        <f t="shared" si="46"/>
        <v/>
      </c>
      <c r="W158" s="30"/>
      <c r="X158" s="39">
        <f>COUNTIF(calculs_resultats_francais!P159:U159,1)</f>
        <v>0</v>
      </c>
      <c r="Y158" s="39">
        <f>COUNTIF(calculs_resultats_francais!P159:U159,2)</f>
        <v>0</v>
      </c>
      <c r="Z158" s="39">
        <f>COUNTIF(calculs_resultats_francais!P159:U159,9)</f>
        <v>0</v>
      </c>
      <c r="AA158" s="39">
        <f>COUNTIF(calculs_resultats_francais!P159:U159,0)</f>
        <v>0</v>
      </c>
      <c r="AB158" s="37" t="str">
        <f t="shared" si="47"/>
        <v/>
      </c>
      <c r="AC158" s="225">
        <f t="shared" si="48"/>
        <v>0</v>
      </c>
      <c r="AD158" s="38" t="str">
        <f t="shared" si="49"/>
        <v/>
      </c>
      <c r="AE158" s="38" t="str">
        <f t="shared" si="50"/>
        <v/>
      </c>
      <c r="AF158" s="38" t="str">
        <f t="shared" si="51"/>
        <v/>
      </c>
      <c r="AG158" s="38" t="str">
        <f t="shared" si="52"/>
        <v/>
      </c>
      <c r="AH158" s="30"/>
    </row>
    <row r="159" spans="1:34" ht="13.5" thickBot="1">
      <c r="A159" s="30"/>
      <c r="B159" s="39">
        <f>COUNTIF(calculs_resultats_francais!B160:J160,1)</f>
        <v>0</v>
      </c>
      <c r="C159" s="39">
        <f>COUNTIF(calculs_resultats_francais!B160:J160,2)</f>
        <v>0</v>
      </c>
      <c r="D159" s="39">
        <f>COUNTIF(calculs_resultats_francais!B160:J160,9)</f>
        <v>0</v>
      </c>
      <c r="E159" s="226">
        <f>COUNTIF(calculs_resultats_francais!B160:J160,0)</f>
        <v>0</v>
      </c>
      <c r="F159" s="37" t="str">
        <f t="shared" si="36"/>
        <v/>
      </c>
      <c r="G159" s="225">
        <f t="shared" si="38"/>
        <v>0</v>
      </c>
      <c r="H159" s="38" t="str">
        <f t="shared" si="53"/>
        <v/>
      </c>
      <c r="I159" s="38" t="str">
        <f t="shared" si="37"/>
        <v/>
      </c>
      <c r="J159" s="38" t="str">
        <f t="shared" si="39"/>
        <v/>
      </c>
      <c r="K159" s="38" t="str">
        <f t="shared" si="40"/>
        <v/>
      </c>
      <c r="L159" s="38"/>
      <c r="M159" s="39">
        <f>COUNTIF(calculs_resultats_francais!K160:O160,1)</f>
        <v>0</v>
      </c>
      <c r="N159" s="39">
        <f>COUNTIF(calculs_resultats_francais!K160:O160,2)</f>
        <v>0</v>
      </c>
      <c r="O159" s="39">
        <f>COUNTIF(calculs_resultats_francais!K160:O160,9)</f>
        <v>0</v>
      </c>
      <c r="P159" s="225">
        <f>COUNTIF(calculs_resultats_francais!K160:O160,0)</f>
        <v>0</v>
      </c>
      <c r="Q159" s="37" t="str">
        <f t="shared" si="41"/>
        <v/>
      </c>
      <c r="R159" s="225">
        <f t="shared" si="42"/>
        <v>0</v>
      </c>
      <c r="S159" s="38" t="str">
        <f t="shared" si="43"/>
        <v/>
      </c>
      <c r="T159" s="38" t="str">
        <f t="shared" si="44"/>
        <v/>
      </c>
      <c r="U159" s="38" t="str">
        <f t="shared" si="45"/>
        <v/>
      </c>
      <c r="V159" s="38" t="str">
        <f t="shared" si="46"/>
        <v/>
      </c>
      <c r="W159" s="30"/>
      <c r="X159" s="39">
        <f>COUNTIF(calculs_resultats_francais!P160:U160,1)</f>
        <v>0</v>
      </c>
      <c r="Y159" s="39">
        <f>COUNTIF(calculs_resultats_francais!P160:U160,2)</f>
        <v>0</v>
      </c>
      <c r="Z159" s="39">
        <f>COUNTIF(calculs_resultats_francais!P160:U160,9)</f>
        <v>0</v>
      </c>
      <c r="AA159" s="39">
        <f>COUNTIF(calculs_resultats_francais!P160:U160,0)</f>
        <v>0</v>
      </c>
      <c r="AB159" s="37" t="str">
        <f t="shared" si="47"/>
        <v/>
      </c>
      <c r="AC159" s="225">
        <f t="shared" si="48"/>
        <v>0</v>
      </c>
      <c r="AD159" s="38" t="str">
        <f t="shared" si="49"/>
        <v/>
      </c>
      <c r="AE159" s="38" t="str">
        <f t="shared" si="50"/>
        <v/>
      </c>
      <c r="AF159" s="38" t="str">
        <f t="shared" si="51"/>
        <v/>
      </c>
      <c r="AG159" s="38" t="str">
        <f t="shared" si="52"/>
        <v/>
      </c>
      <c r="AH159" s="30"/>
    </row>
    <row r="160" spans="1:34" ht="13.5" thickBot="1">
      <c r="A160" s="30"/>
      <c r="B160" s="39">
        <f>COUNTIF(calculs_resultats_francais!B161:J161,1)</f>
        <v>0</v>
      </c>
      <c r="C160" s="39">
        <f>COUNTIF(calculs_resultats_francais!B161:J161,2)</f>
        <v>0</v>
      </c>
      <c r="D160" s="39">
        <f>COUNTIF(calculs_resultats_francais!B161:J161,9)</f>
        <v>0</v>
      </c>
      <c r="E160" s="226">
        <f>COUNTIF(calculs_resultats_francais!B161:J161,0)</f>
        <v>0</v>
      </c>
      <c r="F160" s="37" t="str">
        <f t="shared" si="36"/>
        <v/>
      </c>
      <c r="G160" s="225">
        <f t="shared" si="38"/>
        <v>0</v>
      </c>
      <c r="H160" s="38" t="str">
        <f t="shared" si="53"/>
        <v/>
      </c>
      <c r="I160" s="38" t="str">
        <f t="shared" si="37"/>
        <v/>
      </c>
      <c r="J160" s="38" t="str">
        <f t="shared" si="39"/>
        <v/>
      </c>
      <c r="K160" s="38" t="str">
        <f t="shared" si="40"/>
        <v/>
      </c>
      <c r="L160" s="38"/>
      <c r="M160" s="39">
        <f>COUNTIF(calculs_resultats_francais!K161:O161,1)</f>
        <v>0</v>
      </c>
      <c r="N160" s="39">
        <f>COUNTIF(calculs_resultats_francais!K161:O161,2)</f>
        <v>0</v>
      </c>
      <c r="O160" s="39">
        <f>COUNTIF(calculs_resultats_francais!K161:O161,9)</f>
        <v>0</v>
      </c>
      <c r="P160" s="225">
        <f>COUNTIF(calculs_resultats_francais!K161:O161,0)</f>
        <v>0</v>
      </c>
      <c r="Q160" s="37" t="str">
        <f t="shared" si="41"/>
        <v/>
      </c>
      <c r="R160" s="225">
        <f t="shared" si="42"/>
        <v>0</v>
      </c>
      <c r="S160" s="38" t="str">
        <f t="shared" si="43"/>
        <v/>
      </c>
      <c r="T160" s="38" t="str">
        <f t="shared" si="44"/>
        <v/>
      </c>
      <c r="U160" s="38" t="str">
        <f t="shared" si="45"/>
        <v/>
      </c>
      <c r="V160" s="38" t="str">
        <f t="shared" si="46"/>
        <v/>
      </c>
      <c r="W160" s="30"/>
      <c r="X160" s="39">
        <f>COUNTIF(calculs_resultats_francais!P161:U161,1)</f>
        <v>0</v>
      </c>
      <c r="Y160" s="39">
        <f>COUNTIF(calculs_resultats_francais!P161:U161,2)</f>
        <v>0</v>
      </c>
      <c r="Z160" s="39">
        <f>COUNTIF(calculs_resultats_francais!P161:U161,9)</f>
        <v>0</v>
      </c>
      <c r="AA160" s="39">
        <f>COUNTIF(calculs_resultats_francais!P161:U161,0)</f>
        <v>0</v>
      </c>
      <c r="AB160" s="37" t="str">
        <f t="shared" si="47"/>
        <v/>
      </c>
      <c r="AC160" s="225">
        <f t="shared" si="48"/>
        <v>0</v>
      </c>
      <c r="AD160" s="38" t="str">
        <f t="shared" si="49"/>
        <v/>
      </c>
      <c r="AE160" s="38" t="str">
        <f t="shared" si="50"/>
        <v/>
      </c>
      <c r="AF160" s="38" t="str">
        <f t="shared" si="51"/>
        <v/>
      </c>
      <c r="AG160" s="38" t="str">
        <f t="shared" si="52"/>
        <v/>
      </c>
      <c r="AH160" s="30"/>
    </row>
    <row r="161" spans="1:34" ht="13.5" thickBot="1">
      <c r="A161" s="30"/>
      <c r="B161" s="39">
        <f>COUNTIF(calculs_resultats_francais!B162:J162,1)</f>
        <v>0</v>
      </c>
      <c r="C161" s="39">
        <f>COUNTIF(calculs_resultats_francais!B162:J162,2)</f>
        <v>0</v>
      </c>
      <c r="D161" s="39">
        <f>COUNTIF(calculs_resultats_francais!B162:J162,9)</f>
        <v>0</v>
      </c>
      <c r="E161" s="226">
        <f>COUNTIF(calculs_resultats_francais!B162:J162,0)</f>
        <v>0</v>
      </c>
      <c r="F161" s="37" t="str">
        <f t="shared" si="36"/>
        <v/>
      </c>
      <c r="G161" s="225">
        <f t="shared" si="38"/>
        <v>0</v>
      </c>
      <c r="H161" s="38" t="str">
        <f t="shared" si="53"/>
        <v/>
      </c>
      <c r="I161" s="38" t="str">
        <f t="shared" si="37"/>
        <v/>
      </c>
      <c r="J161" s="38" t="str">
        <f t="shared" si="39"/>
        <v/>
      </c>
      <c r="K161" s="38" t="str">
        <f t="shared" si="40"/>
        <v/>
      </c>
      <c r="L161" s="38"/>
      <c r="M161" s="39">
        <f>COUNTIF(calculs_resultats_francais!K162:O162,1)</f>
        <v>0</v>
      </c>
      <c r="N161" s="39">
        <f>COUNTIF(calculs_resultats_francais!K162:O162,2)</f>
        <v>0</v>
      </c>
      <c r="O161" s="39">
        <f>COUNTIF(calculs_resultats_francais!K162:O162,9)</f>
        <v>0</v>
      </c>
      <c r="P161" s="225">
        <f>COUNTIF(calculs_resultats_francais!K162:O162,0)</f>
        <v>0</v>
      </c>
      <c r="Q161" s="37" t="str">
        <f t="shared" si="41"/>
        <v/>
      </c>
      <c r="R161" s="225">
        <f t="shared" si="42"/>
        <v>0</v>
      </c>
      <c r="S161" s="38" t="str">
        <f t="shared" si="43"/>
        <v/>
      </c>
      <c r="T161" s="38" t="str">
        <f t="shared" si="44"/>
        <v/>
      </c>
      <c r="U161" s="38" t="str">
        <f t="shared" si="45"/>
        <v/>
      </c>
      <c r="V161" s="38" t="str">
        <f t="shared" si="46"/>
        <v/>
      </c>
      <c r="W161" s="30"/>
      <c r="X161" s="39">
        <f>COUNTIF(calculs_resultats_francais!P162:U162,1)</f>
        <v>0</v>
      </c>
      <c r="Y161" s="39">
        <f>COUNTIF(calculs_resultats_francais!P162:U162,2)</f>
        <v>0</v>
      </c>
      <c r="Z161" s="39">
        <f>COUNTIF(calculs_resultats_francais!P162:U162,9)</f>
        <v>0</v>
      </c>
      <c r="AA161" s="39">
        <f>COUNTIF(calculs_resultats_francais!P162:U162,0)</f>
        <v>0</v>
      </c>
      <c r="AB161" s="37" t="str">
        <f t="shared" si="47"/>
        <v/>
      </c>
      <c r="AC161" s="225">
        <f t="shared" si="48"/>
        <v>0</v>
      </c>
      <c r="AD161" s="38" t="str">
        <f t="shared" si="49"/>
        <v/>
      </c>
      <c r="AE161" s="38" t="str">
        <f t="shared" si="50"/>
        <v/>
      </c>
      <c r="AF161" s="38" t="str">
        <f t="shared" si="51"/>
        <v/>
      </c>
      <c r="AG161" s="38" t="str">
        <f t="shared" si="52"/>
        <v/>
      </c>
      <c r="AH161" s="30"/>
    </row>
    <row r="162" spans="1:34" ht="13.5" thickBot="1">
      <c r="A162" s="30"/>
      <c r="B162" s="39">
        <f>COUNTIF(calculs_resultats_francais!B163:J163,1)</f>
        <v>0</v>
      </c>
      <c r="C162" s="39">
        <f>COUNTIF(calculs_resultats_francais!B163:J163,2)</f>
        <v>0</v>
      </c>
      <c r="D162" s="39">
        <f>COUNTIF(calculs_resultats_francais!B163:J163,9)</f>
        <v>0</v>
      </c>
      <c r="E162" s="226">
        <f>COUNTIF(calculs_resultats_francais!B163:J163,0)</f>
        <v>0</v>
      </c>
      <c r="F162" s="37" t="str">
        <f t="shared" si="36"/>
        <v/>
      </c>
      <c r="G162" s="225">
        <f t="shared" si="38"/>
        <v>0</v>
      </c>
      <c r="H162" s="38" t="str">
        <f t="shared" si="53"/>
        <v/>
      </c>
      <c r="I162" s="38" t="str">
        <f t="shared" si="37"/>
        <v/>
      </c>
      <c r="J162" s="38" t="str">
        <f t="shared" si="39"/>
        <v/>
      </c>
      <c r="K162" s="38" t="str">
        <f t="shared" si="40"/>
        <v/>
      </c>
      <c r="L162" s="38"/>
      <c r="M162" s="39">
        <f>COUNTIF(calculs_resultats_francais!K163:O163,1)</f>
        <v>0</v>
      </c>
      <c r="N162" s="39">
        <f>COUNTIF(calculs_resultats_francais!K163:O163,2)</f>
        <v>0</v>
      </c>
      <c r="O162" s="39">
        <f>COUNTIF(calculs_resultats_francais!K163:O163,9)</f>
        <v>0</v>
      </c>
      <c r="P162" s="225">
        <f>COUNTIF(calculs_resultats_francais!K163:O163,0)</f>
        <v>0</v>
      </c>
      <c r="Q162" s="37" t="str">
        <f t="shared" si="41"/>
        <v/>
      </c>
      <c r="R162" s="225">
        <f t="shared" si="42"/>
        <v>0</v>
      </c>
      <c r="S162" s="38" t="str">
        <f t="shared" si="43"/>
        <v/>
      </c>
      <c r="T162" s="38" t="str">
        <f t="shared" si="44"/>
        <v/>
      </c>
      <c r="U162" s="38" t="str">
        <f t="shared" si="45"/>
        <v/>
      </c>
      <c r="V162" s="38" t="str">
        <f t="shared" si="46"/>
        <v/>
      </c>
      <c r="W162" s="30"/>
      <c r="X162" s="39">
        <f>COUNTIF(calculs_resultats_francais!P163:U163,1)</f>
        <v>0</v>
      </c>
      <c r="Y162" s="39">
        <f>COUNTIF(calculs_resultats_francais!P163:U163,2)</f>
        <v>0</v>
      </c>
      <c r="Z162" s="39">
        <f>COUNTIF(calculs_resultats_francais!P163:U163,9)</f>
        <v>0</v>
      </c>
      <c r="AA162" s="39">
        <f>COUNTIF(calculs_resultats_francais!P163:U163,0)</f>
        <v>0</v>
      </c>
      <c r="AB162" s="37" t="str">
        <f t="shared" si="47"/>
        <v/>
      </c>
      <c r="AC162" s="225">
        <f t="shared" si="48"/>
        <v>0</v>
      </c>
      <c r="AD162" s="38" t="str">
        <f t="shared" si="49"/>
        <v/>
      </c>
      <c r="AE162" s="38" t="str">
        <f t="shared" si="50"/>
        <v/>
      </c>
      <c r="AF162" s="38" t="str">
        <f t="shared" si="51"/>
        <v/>
      </c>
      <c r="AG162" s="38" t="str">
        <f t="shared" si="52"/>
        <v/>
      </c>
      <c r="AH162" s="30"/>
    </row>
    <row r="163" spans="1:34" ht="13.5" thickBot="1">
      <c r="A163" s="30"/>
      <c r="B163" s="39">
        <f>COUNTIF(calculs_resultats_francais!B164:J164,1)</f>
        <v>0</v>
      </c>
      <c r="C163" s="39">
        <f>COUNTIF(calculs_resultats_francais!B164:J164,2)</f>
        <v>0</v>
      </c>
      <c r="D163" s="39">
        <f>COUNTIF(calculs_resultats_francais!B164:J164,9)</f>
        <v>0</v>
      </c>
      <c r="E163" s="226">
        <f>COUNTIF(calculs_resultats_francais!B164:J164,0)</f>
        <v>0</v>
      </c>
      <c r="F163" s="37" t="str">
        <f t="shared" si="36"/>
        <v/>
      </c>
      <c r="G163" s="225">
        <f t="shared" si="38"/>
        <v>0</v>
      </c>
      <c r="H163" s="38" t="str">
        <f t="shared" si="53"/>
        <v/>
      </c>
      <c r="I163" s="38" t="str">
        <f t="shared" si="37"/>
        <v/>
      </c>
      <c r="J163" s="38" t="str">
        <f t="shared" si="39"/>
        <v/>
      </c>
      <c r="K163" s="38" t="str">
        <f t="shared" si="40"/>
        <v/>
      </c>
      <c r="L163" s="38"/>
      <c r="M163" s="39">
        <f>COUNTIF(calculs_resultats_francais!K164:O164,1)</f>
        <v>0</v>
      </c>
      <c r="N163" s="39">
        <f>COUNTIF(calculs_resultats_francais!K164:O164,2)</f>
        <v>0</v>
      </c>
      <c r="O163" s="39">
        <f>COUNTIF(calculs_resultats_francais!K164:O164,9)</f>
        <v>0</v>
      </c>
      <c r="P163" s="225">
        <f>COUNTIF(calculs_resultats_francais!K164:O164,0)</f>
        <v>0</v>
      </c>
      <c r="Q163" s="37" t="str">
        <f t="shared" si="41"/>
        <v/>
      </c>
      <c r="R163" s="225">
        <f t="shared" si="42"/>
        <v>0</v>
      </c>
      <c r="S163" s="38" t="str">
        <f t="shared" si="43"/>
        <v/>
      </c>
      <c r="T163" s="38" t="str">
        <f t="shared" si="44"/>
        <v/>
      </c>
      <c r="U163" s="38" t="str">
        <f t="shared" si="45"/>
        <v/>
      </c>
      <c r="V163" s="38" t="str">
        <f t="shared" si="46"/>
        <v/>
      </c>
      <c r="W163" s="30"/>
      <c r="X163" s="39">
        <f>COUNTIF(calculs_resultats_francais!P164:U164,1)</f>
        <v>0</v>
      </c>
      <c r="Y163" s="39">
        <f>COUNTIF(calculs_resultats_francais!P164:U164,2)</f>
        <v>0</v>
      </c>
      <c r="Z163" s="39">
        <f>COUNTIF(calculs_resultats_francais!P164:U164,9)</f>
        <v>0</v>
      </c>
      <c r="AA163" s="39">
        <f>COUNTIF(calculs_resultats_francais!P164:U164,0)</f>
        <v>0</v>
      </c>
      <c r="AB163" s="37" t="str">
        <f t="shared" si="47"/>
        <v/>
      </c>
      <c r="AC163" s="225">
        <f t="shared" si="48"/>
        <v>0</v>
      </c>
      <c r="AD163" s="38" t="str">
        <f t="shared" si="49"/>
        <v/>
      </c>
      <c r="AE163" s="38" t="str">
        <f t="shared" si="50"/>
        <v/>
      </c>
      <c r="AF163" s="38" t="str">
        <f t="shared" si="51"/>
        <v/>
      </c>
      <c r="AG163" s="38" t="str">
        <f t="shared" si="52"/>
        <v/>
      </c>
      <c r="AH163" s="30"/>
    </row>
    <row r="164" spans="1:34" ht="13.5" thickBot="1">
      <c r="A164" s="30"/>
      <c r="B164" s="39">
        <f>COUNTIF(calculs_resultats_francais!B165:J165,1)</f>
        <v>0</v>
      </c>
      <c r="C164" s="39">
        <f>COUNTIF(calculs_resultats_francais!B165:J165,2)</f>
        <v>0</v>
      </c>
      <c r="D164" s="39">
        <f>COUNTIF(calculs_resultats_francais!B165:J165,9)</f>
        <v>0</v>
      </c>
      <c r="E164" s="226">
        <f>COUNTIF(calculs_resultats_francais!B165:J165,0)</f>
        <v>0</v>
      </c>
      <c r="F164" s="37" t="str">
        <f t="shared" si="36"/>
        <v/>
      </c>
      <c r="G164" s="225">
        <f t="shared" si="38"/>
        <v>0</v>
      </c>
      <c r="H164" s="38" t="str">
        <f t="shared" si="53"/>
        <v/>
      </c>
      <c r="I164" s="38" t="str">
        <f t="shared" si="37"/>
        <v/>
      </c>
      <c r="J164" s="38" t="str">
        <f t="shared" si="39"/>
        <v/>
      </c>
      <c r="K164" s="38" t="str">
        <f t="shared" si="40"/>
        <v/>
      </c>
      <c r="L164" s="38"/>
      <c r="M164" s="39">
        <f>COUNTIF(calculs_resultats_francais!K165:O165,1)</f>
        <v>0</v>
      </c>
      <c r="N164" s="39">
        <f>COUNTIF(calculs_resultats_francais!K165:O165,2)</f>
        <v>0</v>
      </c>
      <c r="O164" s="39">
        <f>COUNTIF(calculs_resultats_francais!K165:O165,9)</f>
        <v>0</v>
      </c>
      <c r="P164" s="225">
        <f>COUNTIF(calculs_resultats_francais!K165:O165,0)</f>
        <v>0</v>
      </c>
      <c r="Q164" s="37" t="str">
        <f t="shared" si="41"/>
        <v/>
      </c>
      <c r="R164" s="225">
        <f t="shared" si="42"/>
        <v>0</v>
      </c>
      <c r="S164" s="38" t="str">
        <f t="shared" si="43"/>
        <v/>
      </c>
      <c r="T164" s="38" t="str">
        <f t="shared" si="44"/>
        <v/>
      </c>
      <c r="U164" s="38" t="str">
        <f t="shared" si="45"/>
        <v/>
      </c>
      <c r="V164" s="38" t="str">
        <f t="shared" si="46"/>
        <v/>
      </c>
      <c r="W164" s="30"/>
      <c r="X164" s="39">
        <f>COUNTIF(calculs_resultats_francais!P165:U165,1)</f>
        <v>0</v>
      </c>
      <c r="Y164" s="39">
        <f>COUNTIF(calculs_resultats_francais!P165:U165,2)</f>
        <v>0</v>
      </c>
      <c r="Z164" s="39">
        <f>COUNTIF(calculs_resultats_francais!P165:U165,9)</f>
        <v>0</v>
      </c>
      <c r="AA164" s="39">
        <f>COUNTIF(calculs_resultats_francais!P165:U165,0)</f>
        <v>0</v>
      </c>
      <c r="AB164" s="37" t="str">
        <f t="shared" si="47"/>
        <v/>
      </c>
      <c r="AC164" s="225">
        <f t="shared" si="48"/>
        <v>0</v>
      </c>
      <c r="AD164" s="38" t="str">
        <f t="shared" si="49"/>
        <v/>
      </c>
      <c r="AE164" s="38" t="str">
        <f t="shared" si="50"/>
        <v/>
      </c>
      <c r="AF164" s="38" t="str">
        <f t="shared" si="51"/>
        <v/>
      </c>
      <c r="AG164" s="38" t="str">
        <f t="shared" si="52"/>
        <v/>
      </c>
      <c r="AH164" s="30"/>
    </row>
    <row r="165" spans="1:34" ht="13.5" thickBot="1">
      <c r="A165" s="30"/>
      <c r="B165" s="39">
        <f>COUNTIF(calculs_resultats_francais!B166:J166,1)</f>
        <v>0</v>
      </c>
      <c r="C165" s="39">
        <f>COUNTIF(calculs_resultats_francais!B166:J166,2)</f>
        <v>0</v>
      </c>
      <c r="D165" s="39">
        <f>COUNTIF(calculs_resultats_francais!B166:J166,9)</f>
        <v>0</v>
      </c>
      <c r="E165" s="226">
        <f>COUNTIF(calculs_resultats_francais!B166:J166,0)</f>
        <v>0</v>
      </c>
      <c r="F165" s="37" t="str">
        <f t="shared" si="36"/>
        <v/>
      </c>
      <c r="G165" s="225">
        <f t="shared" si="38"/>
        <v>0</v>
      </c>
      <c r="H165" s="38" t="str">
        <f t="shared" si="53"/>
        <v/>
      </c>
      <c r="I165" s="38" t="str">
        <f t="shared" si="37"/>
        <v/>
      </c>
      <c r="J165" s="38" t="str">
        <f t="shared" si="39"/>
        <v/>
      </c>
      <c r="K165" s="38" t="str">
        <f t="shared" si="40"/>
        <v/>
      </c>
      <c r="L165" s="38"/>
      <c r="M165" s="39">
        <f>COUNTIF(calculs_resultats_francais!K166:O166,1)</f>
        <v>0</v>
      </c>
      <c r="N165" s="39">
        <f>COUNTIF(calculs_resultats_francais!K166:O166,2)</f>
        <v>0</v>
      </c>
      <c r="O165" s="39">
        <f>COUNTIF(calculs_resultats_francais!K166:O166,9)</f>
        <v>0</v>
      </c>
      <c r="P165" s="225">
        <f>COUNTIF(calculs_resultats_francais!K166:O166,0)</f>
        <v>0</v>
      </c>
      <c r="Q165" s="37" t="str">
        <f t="shared" si="41"/>
        <v/>
      </c>
      <c r="R165" s="225">
        <f t="shared" si="42"/>
        <v>0</v>
      </c>
      <c r="S165" s="38" t="str">
        <f t="shared" si="43"/>
        <v/>
      </c>
      <c r="T165" s="38" t="str">
        <f t="shared" si="44"/>
        <v/>
      </c>
      <c r="U165" s="38" t="str">
        <f t="shared" si="45"/>
        <v/>
      </c>
      <c r="V165" s="38" t="str">
        <f t="shared" si="46"/>
        <v/>
      </c>
      <c r="W165" s="30"/>
      <c r="X165" s="39">
        <f>COUNTIF(calculs_resultats_francais!P166:U166,1)</f>
        <v>0</v>
      </c>
      <c r="Y165" s="39">
        <f>COUNTIF(calculs_resultats_francais!P166:U166,2)</f>
        <v>0</v>
      </c>
      <c r="Z165" s="39">
        <f>COUNTIF(calculs_resultats_francais!P166:U166,9)</f>
        <v>0</v>
      </c>
      <c r="AA165" s="39">
        <f>COUNTIF(calculs_resultats_francais!P166:U166,0)</f>
        <v>0</v>
      </c>
      <c r="AB165" s="37" t="str">
        <f t="shared" si="47"/>
        <v/>
      </c>
      <c r="AC165" s="225">
        <f t="shared" si="48"/>
        <v>0</v>
      </c>
      <c r="AD165" s="38" t="str">
        <f t="shared" si="49"/>
        <v/>
      </c>
      <c r="AE165" s="38" t="str">
        <f t="shared" si="50"/>
        <v/>
      </c>
      <c r="AF165" s="38" t="str">
        <f t="shared" si="51"/>
        <v/>
      </c>
      <c r="AG165" s="38" t="str">
        <f t="shared" si="52"/>
        <v/>
      </c>
      <c r="AH165" s="30"/>
    </row>
    <row r="166" spans="1:34" ht="13.5" thickBot="1">
      <c r="A166" s="30"/>
      <c r="B166" s="39">
        <f>COUNTIF(calculs_resultats_francais!B167:J167,1)</f>
        <v>0</v>
      </c>
      <c r="C166" s="39">
        <f>COUNTIF(calculs_resultats_francais!B167:J167,2)</f>
        <v>0</v>
      </c>
      <c r="D166" s="39">
        <f>COUNTIF(calculs_resultats_francais!B167:J167,9)</f>
        <v>0</v>
      </c>
      <c r="E166" s="226">
        <f>COUNTIF(calculs_resultats_francais!B167:J167,0)</f>
        <v>0</v>
      </c>
      <c r="F166" s="37" t="str">
        <f t="shared" si="36"/>
        <v/>
      </c>
      <c r="G166" s="225">
        <f t="shared" si="38"/>
        <v>0</v>
      </c>
      <c r="H166" s="38" t="str">
        <f t="shared" si="53"/>
        <v/>
      </c>
      <c r="I166" s="38" t="str">
        <f t="shared" si="37"/>
        <v/>
      </c>
      <c r="J166" s="38" t="str">
        <f t="shared" si="39"/>
        <v/>
      </c>
      <c r="K166" s="38" t="str">
        <f t="shared" si="40"/>
        <v/>
      </c>
      <c r="L166" s="38"/>
      <c r="M166" s="39">
        <f>COUNTIF(calculs_resultats_francais!K167:O167,1)</f>
        <v>0</v>
      </c>
      <c r="N166" s="39">
        <f>COUNTIF(calculs_resultats_francais!K167:O167,2)</f>
        <v>0</v>
      </c>
      <c r="O166" s="39">
        <f>COUNTIF(calculs_resultats_francais!K167:O167,9)</f>
        <v>0</v>
      </c>
      <c r="P166" s="225">
        <f>COUNTIF(calculs_resultats_francais!K167:O167,0)</f>
        <v>0</v>
      </c>
      <c r="Q166" s="37" t="str">
        <f t="shared" si="41"/>
        <v/>
      </c>
      <c r="R166" s="225">
        <f t="shared" si="42"/>
        <v>0</v>
      </c>
      <c r="S166" s="38" t="str">
        <f t="shared" si="43"/>
        <v/>
      </c>
      <c r="T166" s="38" t="str">
        <f t="shared" si="44"/>
        <v/>
      </c>
      <c r="U166" s="38" t="str">
        <f t="shared" si="45"/>
        <v/>
      </c>
      <c r="V166" s="38" t="str">
        <f t="shared" si="46"/>
        <v/>
      </c>
      <c r="W166" s="30"/>
      <c r="X166" s="39">
        <f>COUNTIF(calculs_resultats_francais!P167:U167,1)</f>
        <v>0</v>
      </c>
      <c r="Y166" s="39">
        <f>COUNTIF(calculs_resultats_francais!P167:U167,2)</f>
        <v>0</v>
      </c>
      <c r="Z166" s="39">
        <f>COUNTIF(calculs_resultats_francais!P167:U167,9)</f>
        <v>0</v>
      </c>
      <c r="AA166" s="39">
        <f>COUNTIF(calculs_resultats_francais!P167:U167,0)</f>
        <v>0</v>
      </c>
      <c r="AB166" s="37" t="str">
        <f t="shared" si="47"/>
        <v/>
      </c>
      <c r="AC166" s="225">
        <f t="shared" si="48"/>
        <v>0</v>
      </c>
      <c r="AD166" s="38" t="str">
        <f t="shared" si="49"/>
        <v/>
      </c>
      <c r="AE166" s="38" t="str">
        <f t="shared" si="50"/>
        <v/>
      </c>
      <c r="AF166" s="38" t="str">
        <f t="shared" si="51"/>
        <v/>
      </c>
      <c r="AG166" s="38" t="str">
        <f t="shared" si="52"/>
        <v/>
      </c>
      <c r="AH166" s="30"/>
    </row>
    <row r="167" spans="1:34" ht="13.5" thickBot="1">
      <c r="A167" s="30"/>
      <c r="B167" s="39">
        <f>COUNTIF(calculs_resultats_francais!B168:J168,1)</f>
        <v>0</v>
      </c>
      <c r="C167" s="39">
        <f>COUNTIF(calculs_resultats_francais!B168:J168,2)</f>
        <v>0</v>
      </c>
      <c r="D167" s="39">
        <f>COUNTIF(calculs_resultats_francais!B168:J168,9)</f>
        <v>0</v>
      </c>
      <c r="E167" s="226">
        <f>COUNTIF(calculs_resultats_francais!B168:J168,0)</f>
        <v>0</v>
      </c>
      <c r="F167" s="37" t="str">
        <f t="shared" si="36"/>
        <v/>
      </c>
      <c r="G167" s="225">
        <f t="shared" si="38"/>
        <v>0</v>
      </c>
      <c r="H167" s="38" t="str">
        <f t="shared" si="53"/>
        <v/>
      </c>
      <c r="I167" s="38" t="str">
        <f t="shared" si="37"/>
        <v/>
      </c>
      <c r="J167" s="38" t="str">
        <f t="shared" si="39"/>
        <v/>
      </c>
      <c r="K167" s="38" t="str">
        <f t="shared" si="40"/>
        <v/>
      </c>
      <c r="L167" s="38"/>
      <c r="M167" s="39">
        <f>COUNTIF(calculs_resultats_francais!K168:O168,1)</f>
        <v>0</v>
      </c>
      <c r="N167" s="39">
        <f>COUNTIF(calculs_resultats_francais!K168:O168,2)</f>
        <v>0</v>
      </c>
      <c r="O167" s="39">
        <f>COUNTIF(calculs_resultats_francais!K168:O168,9)</f>
        <v>0</v>
      </c>
      <c r="P167" s="225">
        <f>COUNTIF(calculs_resultats_francais!K168:O168,0)</f>
        <v>0</v>
      </c>
      <c r="Q167" s="37" t="str">
        <f t="shared" si="41"/>
        <v/>
      </c>
      <c r="R167" s="225">
        <f t="shared" si="42"/>
        <v>0</v>
      </c>
      <c r="S167" s="38" t="str">
        <f t="shared" si="43"/>
        <v/>
      </c>
      <c r="T167" s="38" t="str">
        <f t="shared" si="44"/>
        <v/>
      </c>
      <c r="U167" s="38" t="str">
        <f t="shared" si="45"/>
        <v/>
      </c>
      <c r="V167" s="38" t="str">
        <f t="shared" si="46"/>
        <v/>
      </c>
      <c r="W167" s="30"/>
      <c r="X167" s="39">
        <f>COUNTIF(calculs_resultats_francais!P168:U168,1)</f>
        <v>0</v>
      </c>
      <c r="Y167" s="39">
        <f>COUNTIF(calculs_resultats_francais!P168:U168,2)</f>
        <v>0</v>
      </c>
      <c r="Z167" s="39">
        <f>COUNTIF(calculs_resultats_francais!P168:U168,9)</f>
        <v>0</v>
      </c>
      <c r="AA167" s="39">
        <f>COUNTIF(calculs_resultats_francais!P168:U168,0)</f>
        <v>0</v>
      </c>
      <c r="AB167" s="37" t="str">
        <f t="shared" si="47"/>
        <v/>
      </c>
      <c r="AC167" s="225">
        <f t="shared" si="48"/>
        <v>0</v>
      </c>
      <c r="AD167" s="38" t="str">
        <f t="shared" si="49"/>
        <v/>
      </c>
      <c r="AE167" s="38" t="str">
        <f t="shared" si="50"/>
        <v/>
      </c>
      <c r="AF167" s="38" t="str">
        <f t="shared" si="51"/>
        <v/>
      </c>
      <c r="AG167" s="38" t="str">
        <f t="shared" si="52"/>
        <v/>
      </c>
      <c r="AH167" s="30"/>
    </row>
    <row r="168" spans="1:34" ht="13.5" thickBot="1">
      <c r="A168" s="30"/>
      <c r="B168" s="39">
        <f>COUNTIF(calculs_resultats_francais!B169:J169,1)</f>
        <v>0</v>
      </c>
      <c r="C168" s="39">
        <f>COUNTIF(calculs_resultats_francais!B169:J169,2)</f>
        <v>0</v>
      </c>
      <c r="D168" s="39">
        <f>COUNTIF(calculs_resultats_francais!B169:J169,9)</f>
        <v>0</v>
      </c>
      <c r="E168" s="226">
        <f>COUNTIF(calculs_resultats_francais!B169:J169,0)</f>
        <v>0</v>
      </c>
      <c r="F168" s="37" t="str">
        <f t="shared" si="36"/>
        <v/>
      </c>
      <c r="G168" s="225">
        <f t="shared" si="38"/>
        <v>0</v>
      </c>
      <c r="H168" s="38" t="str">
        <f t="shared" si="53"/>
        <v/>
      </c>
      <c r="I168" s="38" t="str">
        <f t="shared" si="37"/>
        <v/>
      </c>
      <c r="J168" s="38" t="str">
        <f t="shared" si="39"/>
        <v/>
      </c>
      <c r="K168" s="38" t="str">
        <f t="shared" si="40"/>
        <v/>
      </c>
      <c r="L168" s="38"/>
      <c r="M168" s="39">
        <f>COUNTIF(calculs_resultats_francais!K169:O169,1)</f>
        <v>0</v>
      </c>
      <c r="N168" s="39">
        <f>COUNTIF(calculs_resultats_francais!K169:O169,2)</f>
        <v>0</v>
      </c>
      <c r="O168" s="39">
        <f>COUNTIF(calculs_resultats_francais!K169:O169,9)</f>
        <v>0</v>
      </c>
      <c r="P168" s="225">
        <f>COUNTIF(calculs_resultats_francais!K169:O169,0)</f>
        <v>0</v>
      </c>
      <c r="Q168" s="37" t="str">
        <f t="shared" si="41"/>
        <v/>
      </c>
      <c r="R168" s="225">
        <f t="shared" si="42"/>
        <v>0</v>
      </c>
      <c r="S168" s="38" t="str">
        <f t="shared" si="43"/>
        <v/>
      </c>
      <c r="T168" s="38" t="str">
        <f t="shared" si="44"/>
        <v/>
      </c>
      <c r="U168" s="38" t="str">
        <f t="shared" si="45"/>
        <v/>
      </c>
      <c r="V168" s="38" t="str">
        <f t="shared" si="46"/>
        <v/>
      </c>
      <c r="W168" s="30"/>
      <c r="X168" s="39">
        <f>COUNTIF(calculs_resultats_francais!P169:U169,1)</f>
        <v>0</v>
      </c>
      <c r="Y168" s="39">
        <f>COUNTIF(calculs_resultats_francais!P169:U169,2)</f>
        <v>0</v>
      </c>
      <c r="Z168" s="39">
        <f>COUNTIF(calculs_resultats_francais!P169:U169,9)</f>
        <v>0</v>
      </c>
      <c r="AA168" s="39">
        <f>COUNTIF(calculs_resultats_francais!P169:U169,0)</f>
        <v>0</v>
      </c>
      <c r="AB168" s="37" t="str">
        <f t="shared" si="47"/>
        <v/>
      </c>
      <c r="AC168" s="225">
        <f t="shared" si="48"/>
        <v>0</v>
      </c>
      <c r="AD168" s="38" t="str">
        <f t="shared" si="49"/>
        <v/>
      </c>
      <c r="AE168" s="38" t="str">
        <f t="shared" si="50"/>
        <v/>
      </c>
      <c r="AF168" s="38" t="str">
        <f t="shared" si="51"/>
        <v/>
      </c>
      <c r="AG168" s="38" t="str">
        <f t="shared" si="52"/>
        <v/>
      </c>
      <c r="AH168" s="30"/>
    </row>
    <row r="169" spans="1:34" ht="13.5" thickBot="1">
      <c r="A169" s="30"/>
      <c r="B169" s="39">
        <f>COUNTIF(calculs_resultats_francais!B170:J170,1)</f>
        <v>0</v>
      </c>
      <c r="C169" s="39">
        <f>COUNTIF(calculs_resultats_francais!B170:J170,2)</f>
        <v>0</v>
      </c>
      <c r="D169" s="39">
        <f>COUNTIF(calculs_resultats_francais!B170:J170,9)</f>
        <v>0</v>
      </c>
      <c r="E169" s="226">
        <f>COUNTIF(calculs_resultats_francais!B170:J170,0)</f>
        <v>0</v>
      </c>
      <c r="F169" s="37" t="str">
        <f t="shared" si="36"/>
        <v/>
      </c>
      <c r="G169" s="225">
        <f t="shared" si="38"/>
        <v>0</v>
      </c>
      <c r="H169" s="38" t="str">
        <f t="shared" si="53"/>
        <v/>
      </c>
      <c r="I169" s="38" t="str">
        <f t="shared" si="37"/>
        <v/>
      </c>
      <c r="J169" s="38" t="str">
        <f t="shared" si="39"/>
        <v/>
      </c>
      <c r="K169" s="38" t="str">
        <f t="shared" si="40"/>
        <v/>
      </c>
      <c r="L169" s="38"/>
      <c r="M169" s="39">
        <f>COUNTIF(calculs_resultats_francais!K170:O170,1)</f>
        <v>0</v>
      </c>
      <c r="N169" s="39">
        <f>COUNTIF(calculs_resultats_francais!K170:O170,2)</f>
        <v>0</v>
      </c>
      <c r="O169" s="39">
        <f>COUNTIF(calculs_resultats_francais!K170:O170,9)</f>
        <v>0</v>
      </c>
      <c r="P169" s="225">
        <f>COUNTIF(calculs_resultats_francais!K170:O170,0)</f>
        <v>0</v>
      </c>
      <c r="Q169" s="37" t="str">
        <f t="shared" si="41"/>
        <v/>
      </c>
      <c r="R169" s="225">
        <f t="shared" si="42"/>
        <v>0</v>
      </c>
      <c r="S169" s="38" t="str">
        <f t="shared" si="43"/>
        <v/>
      </c>
      <c r="T169" s="38" t="str">
        <f t="shared" si="44"/>
        <v/>
      </c>
      <c r="U169" s="38" t="str">
        <f t="shared" si="45"/>
        <v/>
      </c>
      <c r="V169" s="38" t="str">
        <f t="shared" si="46"/>
        <v/>
      </c>
      <c r="W169" s="30"/>
      <c r="X169" s="39">
        <f>COUNTIF(calculs_resultats_francais!P170:U170,1)</f>
        <v>0</v>
      </c>
      <c r="Y169" s="39">
        <f>COUNTIF(calculs_resultats_francais!P170:U170,2)</f>
        <v>0</v>
      </c>
      <c r="Z169" s="39">
        <f>COUNTIF(calculs_resultats_francais!P170:U170,9)</f>
        <v>0</v>
      </c>
      <c r="AA169" s="39">
        <f>COUNTIF(calculs_resultats_francais!P170:U170,0)</f>
        <v>0</v>
      </c>
      <c r="AB169" s="37" t="str">
        <f t="shared" si="47"/>
        <v/>
      </c>
      <c r="AC169" s="225">
        <f t="shared" si="48"/>
        <v>0</v>
      </c>
      <c r="AD169" s="38" t="str">
        <f t="shared" si="49"/>
        <v/>
      </c>
      <c r="AE169" s="38" t="str">
        <f t="shared" si="50"/>
        <v/>
      </c>
      <c r="AF169" s="38" t="str">
        <f t="shared" si="51"/>
        <v/>
      </c>
      <c r="AG169" s="38" t="str">
        <f t="shared" si="52"/>
        <v/>
      </c>
      <c r="AH169" s="30"/>
    </row>
    <row r="170" spans="1:34" ht="13.5" thickBot="1">
      <c r="A170" s="30"/>
      <c r="B170" s="39">
        <f>COUNTIF(calculs_resultats_francais!B171:J171,1)</f>
        <v>0</v>
      </c>
      <c r="C170" s="39">
        <f>COUNTIF(calculs_resultats_francais!B171:J171,2)</f>
        <v>0</v>
      </c>
      <c r="D170" s="39">
        <f>COUNTIF(calculs_resultats_francais!B171:J171,9)</f>
        <v>0</v>
      </c>
      <c r="E170" s="226">
        <f>COUNTIF(calculs_resultats_francais!B171:J171,0)</f>
        <v>0</v>
      </c>
      <c r="F170" s="37" t="str">
        <f t="shared" si="36"/>
        <v/>
      </c>
      <c r="G170" s="225">
        <f t="shared" si="38"/>
        <v>0</v>
      </c>
      <c r="H170" s="38" t="str">
        <f t="shared" si="53"/>
        <v/>
      </c>
      <c r="I170" s="38" t="str">
        <f t="shared" si="37"/>
        <v/>
      </c>
      <c r="J170" s="38" t="str">
        <f t="shared" si="39"/>
        <v/>
      </c>
      <c r="K170" s="38" t="str">
        <f t="shared" si="40"/>
        <v/>
      </c>
      <c r="L170" s="38"/>
      <c r="M170" s="39">
        <f>COUNTIF(calculs_resultats_francais!K171:O171,1)</f>
        <v>0</v>
      </c>
      <c r="N170" s="39">
        <f>COUNTIF(calculs_resultats_francais!K171:O171,2)</f>
        <v>0</v>
      </c>
      <c r="O170" s="39">
        <f>COUNTIF(calculs_resultats_francais!K171:O171,9)</f>
        <v>0</v>
      </c>
      <c r="P170" s="225">
        <f>COUNTIF(calculs_resultats_francais!K171:O171,0)</f>
        <v>0</v>
      </c>
      <c r="Q170" s="37" t="str">
        <f t="shared" si="41"/>
        <v/>
      </c>
      <c r="R170" s="225">
        <f t="shared" si="42"/>
        <v>0</v>
      </c>
      <c r="S170" s="38" t="str">
        <f t="shared" si="43"/>
        <v/>
      </c>
      <c r="T170" s="38" t="str">
        <f t="shared" si="44"/>
        <v/>
      </c>
      <c r="U170" s="38" t="str">
        <f t="shared" si="45"/>
        <v/>
      </c>
      <c r="V170" s="38" t="str">
        <f t="shared" si="46"/>
        <v/>
      </c>
      <c r="W170" s="30"/>
      <c r="X170" s="39">
        <f>COUNTIF(calculs_resultats_francais!P171:U171,1)</f>
        <v>0</v>
      </c>
      <c r="Y170" s="39">
        <f>COUNTIF(calculs_resultats_francais!P171:U171,2)</f>
        <v>0</v>
      </c>
      <c r="Z170" s="39">
        <f>COUNTIF(calculs_resultats_francais!P171:U171,9)</f>
        <v>0</v>
      </c>
      <c r="AA170" s="39">
        <f>COUNTIF(calculs_resultats_francais!P171:U171,0)</f>
        <v>0</v>
      </c>
      <c r="AB170" s="37" t="str">
        <f t="shared" si="47"/>
        <v/>
      </c>
      <c r="AC170" s="225">
        <f t="shared" si="48"/>
        <v>0</v>
      </c>
      <c r="AD170" s="38" t="str">
        <f t="shared" si="49"/>
        <v/>
      </c>
      <c r="AE170" s="38" t="str">
        <f t="shared" si="50"/>
        <v/>
      </c>
      <c r="AF170" s="38" t="str">
        <f t="shared" si="51"/>
        <v/>
      </c>
      <c r="AG170" s="38" t="str">
        <f t="shared" si="52"/>
        <v/>
      </c>
      <c r="AH170" s="30"/>
    </row>
    <row r="171" spans="1:34" ht="13.5" thickBot="1">
      <c r="A171" s="30"/>
      <c r="B171" s="39">
        <f>COUNTIF(calculs_resultats_francais!B172:J172,1)</f>
        <v>0</v>
      </c>
      <c r="C171" s="39">
        <f>COUNTIF(calculs_resultats_francais!B172:J172,2)</f>
        <v>0</v>
      </c>
      <c r="D171" s="39">
        <f>COUNTIF(calculs_resultats_francais!B172:J172,9)</f>
        <v>0</v>
      </c>
      <c r="E171" s="226">
        <f>COUNTIF(calculs_resultats_francais!B172:J172,0)</f>
        <v>0</v>
      </c>
      <c r="F171" s="37" t="str">
        <f t="shared" si="36"/>
        <v/>
      </c>
      <c r="G171" s="225">
        <f t="shared" si="38"/>
        <v>0</v>
      </c>
      <c r="H171" s="38" t="str">
        <f t="shared" si="53"/>
        <v/>
      </c>
      <c r="I171" s="38" t="str">
        <f t="shared" si="37"/>
        <v/>
      </c>
      <c r="J171" s="38" t="str">
        <f t="shared" si="39"/>
        <v/>
      </c>
      <c r="K171" s="38" t="str">
        <f t="shared" si="40"/>
        <v/>
      </c>
      <c r="L171" s="38"/>
      <c r="M171" s="39">
        <f>COUNTIF(calculs_resultats_francais!K172:O172,1)</f>
        <v>0</v>
      </c>
      <c r="N171" s="39">
        <f>COUNTIF(calculs_resultats_francais!K172:O172,2)</f>
        <v>0</v>
      </c>
      <c r="O171" s="39">
        <f>COUNTIF(calculs_resultats_francais!K172:O172,9)</f>
        <v>0</v>
      </c>
      <c r="P171" s="225">
        <f>COUNTIF(calculs_resultats_francais!K172:O172,0)</f>
        <v>0</v>
      </c>
      <c r="Q171" s="37" t="str">
        <f t="shared" si="41"/>
        <v/>
      </c>
      <c r="R171" s="225">
        <f t="shared" si="42"/>
        <v>0</v>
      </c>
      <c r="S171" s="38" t="str">
        <f t="shared" si="43"/>
        <v/>
      </c>
      <c r="T171" s="38" t="str">
        <f t="shared" si="44"/>
        <v/>
      </c>
      <c r="U171" s="38" t="str">
        <f t="shared" si="45"/>
        <v/>
      </c>
      <c r="V171" s="38" t="str">
        <f t="shared" si="46"/>
        <v/>
      </c>
      <c r="W171" s="30"/>
      <c r="X171" s="39">
        <f>COUNTIF(calculs_resultats_francais!P172:U172,1)</f>
        <v>0</v>
      </c>
      <c r="Y171" s="39">
        <f>COUNTIF(calculs_resultats_francais!P172:U172,2)</f>
        <v>0</v>
      </c>
      <c r="Z171" s="39">
        <f>COUNTIF(calculs_resultats_francais!P172:U172,9)</f>
        <v>0</v>
      </c>
      <c r="AA171" s="39">
        <f>COUNTIF(calculs_resultats_francais!P172:U172,0)</f>
        <v>0</v>
      </c>
      <c r="AB171" s="37" t="str">
        <f t="shared" si="47"/>
        <v/>
      </c>
      <c r="AC171" s="225">
        <f t="shared" si="48"/>
        <v>0</v>
      </c>
      <c r="AD171" s="38" t="str">
        <f t="shared" si="49"/>
        <v/>
      </c>
      <c r="AE171" s="38" t="str">
        <f t="shared" si="50"/>
        <v/>
      </c>
      <c r="AF171" s="38" t="str">
        <f t="shared" si="51"/>
        <v/>
      </c>
      <c r="AG171" s="38" t="str">
        <f t="shared" si="52"/>
        <v/>
      </c>
      <c r="AH171" s="30"/>
    </row>
    <row r="172" spans="1:34" ht="13.5" thickBot="1">
      <c r="A172" s="30"/>
      <c r="B172" s="39">
        <f>COUNTIF(calculs_resultats_francais!B173:J173,1)</f>
        <v>0</v>
      </c>
      <c r="C172" s="39">
        <f>COUNTIF(calculs_resultats_francais!B173:J173,2)</f>
        <v>0</v>
      </c>
      <c r="D172" s="39">
        <f>COUNTIF(calculs_resultats_francais!B173:J173,9)</f>
        <v>0</v>
      </c>
      <c r="E172" s="226">
        <f>COUNTIF(calculs_resultats_francais!B173:J173,0)</f>
        <v>0</v>
      </c>
      <c r="F172" s="37" t="str">
        <f t="shared" si="36"/>
        <v/>
      </c>
      <c r="G172" s="225">
        <f t="shared" si="38"/>
        <v>0</v>
      </c>
      <c r="H172" s="38" t="str">
        <f t="shared" si="53"/>
        <v/>
      </c>
      <c r="I172" s="38" t="str">
        <f t="shared" si="37"/>
        <v/>
      </c>
      <c r="J172" s="38" t="str">
        <f t="shared" si="39"/>
        <v/>
      </c>
      <c r="K172" s="38" t="str">
        <f t="shared" si="40"/>
        <v/>
      </c>
      <c r="L172" s="38"/>
      <c r="M172" s="39">
        <f>COUNTIF(calculs_resultats_francais!K173:O173,1)</f>
        <v>0</v>
      </c>
      <c r="N172" s="39">
        <f>COUNTIF(calculs_resultats_francais!K173:O173,2)</f>
        <v>0</v>
      </c>
      <c r="O172" s="39">
        <f>COUNTIF(calculs_resultats_francais!K173:O173,9)</f>
        <v>0</v>
      </c>
      <c r="P172" s="225">
        <f>COUNTIF(calculs_resultats_francais!K173:O173,0)</f>
        <v>0</v>
      </c>
      <c r="Q172" s="37" t="str">
        <f t="shared" si="41"/>
        <v/>
      </c>
      <c r="R172" s="225">
        <f t="shared" si="42"/>
        <v>0</v>
      </c>
      <c r="S172" s="38" t="str">
        <f t="shared" si="43"/>
        <v/>
      </c>
      <c r="T172" s="38" t="str">
        <f t="shared" si="44"/>
        <v/>
      </c>
      <c r="U172" s="38" t="str">
        <f t="shared" si="45"/>
        <v/>
      </c>
      <c r="V172" s="38" t="str">
        <f t="shared" si="46"/>
        <v/>
      </c>
      <c r="W172" s="30"/>
      <c r="X172" s="39">
        <f>COUNTIF(calculs_resultats_francais!P173:U173,1)</f>
        <v>0</v>
      </c>
      <c r="Y172" s="39">
        <f>COUNTIF(calculs_resultats_francais!P173:U173,2)</f>
        <v>0</v>
      </c>
      <c r="Z172" s="39">
        <f>COUNTIF(calculs_resultats_francais!P173:U173,9)</f>
        <v>0</v>
      </c>
      <c r="AA172" s="39">
        <f>COUNTIF(calculs_resultats_francais!P173:U173,0)</f>
        <v>0</v>
      </c>
      <c r="AB172" s="37" t="str">
        <f t="shared" si="47"/>
        <v/>
      </c>
      <c r="AC172" s="225">
        <f t="shared" si="48"/>
        <v>0</v>
      </c>
      <c r="AD172" s="38" t="str">
        <f t="shared" si="49"/>
        <v/>
      </c>
      <c r="AE172" s="38" t="str">
        <f t="shared" si="50"/>
        <v/>
      </c>
      <c r="AF172" s="38" t="str">
        <f t="shared" si="51"/>
        <v/>
      </c>
      <c r="AG172" s="38" t="str">
        <f t="shared" si="52"/>
        <v/>
      </c>
      <c r="AH172" s="30"/>
    </row>
    <row r="173" spans="1:34" ht="13.5" thickBot="1">
      <c r="A173" s="30"/>
      <c r="B173" s="39">
        <f>COUNTIF(calculs_resultats_francais!B174:J174,1)</f>
        <v>0</v>
      </c>
      <c r="C173" s="39">
        <f>COUNTIF(calculs_resultats_francais!B174:J174,2)</f>
        <v>0</v>
      </c>
      <c r="D173" s="39">
        <f>COUNTIF(calculs_resultats_francais!B174:J174,9)</f>
        <v>0</v>
      </c>
      <c r="E173" s="226">
        <f>COUNTIF(calculs_resultats_francais!B174:J174,0)</f>
        <v>0</v>
      </c>
      <c r="F173" s="37" t="str">
        <f t="shared" si="36"/>
        <v/>
      </c>
      <c r="G173" s="225">
        <f t="shared" si="38"/>
        <v>0</v>
      </c>
      <c r="H173" s="38" t="str">
        <f t="shared" si="53"/>
        <v/>
      </c>
      <c r="I173" s="38" t="str">
        <f t="shared" si="37"/>
        <v/>
      </c>
      <c r="J173" s="38" t="str">
        <f t="shared" si="39"/>
        <v/>
      </c>
      <c r="K173" s="38" t="str">
        <f t="shared" si="40"/>
        <v/>
      </c>
      <c r="L173" s="38"/>
      <c r="M173" s="39">
        <f>COUNTIF(calculs_resultats_francais!K174:O174,1)</f>
        <v>0</v>
      </c>
      <c r="N173" s="39">
        <f>COUNTIF(calculs_resultats_francais!K174:O174,2)</f>
        <v>0</v>
      </c>
      <c r="O173" s="39">
        <f>COUNTIF(calculs_resultats_francais!K174:O174,9)</f>
        <v>0</v>
      </c>
      <c r="P173" s="225">
        <f>COUNTIF(calculs_resultats_francais!K174:O174,0)</f>
        <v>0</v>
      </c>
      <c r="Q173" s="37" t="str">
        <f t="shared" si="41"/>
        <v/>
      </c>
      <c r="R173" s="225">
        <f t="shared" si="42"/>
        <v>0</v>
      </c>
      <c r="S173" s="38" t="str">
        <f t="shared" si="43"/>
        <v/>
      </c>
      <c r="T173" s="38" t="str">
        <f t="shared" si="44"/>
        <v/>
      </c>
      <c r="U173" s="38" t="str">
        <f t="shared" si="45"/>
        <v/>
      </c>
      <c r="V173" s="38" t="str">
        <f t="shared" si="46"/>
        <v/>
      </c>
      <c r="W173" s="30"/>
      <c r="X173" s="39">
        <f>COUNTIF(calculs_resultats_francais!P174:U174,1)</f>
        <v>0</v>
      </c>
      <c r="Y173" s="39">
        <f>COUNTIF(calculs_resultats_francais!P174:U174,2)</f>
        <v>0</v>
      </c>
      <c r="Z173" s="39">
        <f>COUNTIF(calculs_resultats_francais!P174:U174,9)</f>
        <v>0</v>
      </c>
      <c r="AA173" s="39">
        <f>COUNTIF(calculs_resultats_francais!P174:U174,0)</f>
        <v>0</v>
      </c>
      <c r="AB173" s="37" t="str">
        <f t="shared" si="47"/>
        <v/>
      </c>
      <c r="AC173" s="225">
        <f t="shared" si="48"/>
        <v>0</v>
      </c>
      <c r="AD173" s="38" t="str">
        <f t="shared" si="49"/>
        <v/>
      </c>
      <c r="AE173" s="38" t="str">
        <f t="shared" si="50"/>
        <v/>
      </c>
      <c r="AF173" s="38" t="str">
        <f t="shared" si="51"/>
        <v/>
      </c>
      <c r="AG173" s="38" t="str">
        <f t="shared" si="52"/>
        <v/>
      </c>
      <c r="AH173" s="30"/>
    </row>
    <row r="174" spans="1:34" ht="13.5" thickBot="1">
      <c r="A174" s="30"/>
      <c r="B174" s="39">
        <f>COUNTIF(calculs_resultats_francais!B175:J175,1)</f>
        <v>0</v>
      </c>
      <c r="C174" s="39">
        <f>COUNTIF(calculs_resultats_francais!B175:J175,2)</f>
        <v>0</v>
      </c>
      <c r="D174" s="39">
        <f>COUNTIF(calculs_resultats_francais!B175:J175,9)</f>
        <v>0</v>
      </c>
      <c r="E174" s="226">
        <f>COUNTIF(calculs_resultats_francais!B175:J175,0)</f>
        <v>0</v>
      </c>
      <c r="F174" s="37" t="str">
        <f t="shared" si="36"/>
        <v/>
      </c>
      <c r="G174" s="225">
        <f t="shared" si="38"/>
        <v>0</v>
      </c>
      <c r="H174" s="38" t="str">
        <f t="shared" si="53"/>
        <v/>
      </c>
      <c r="I174" s="38" t="str">
        <f t="shared" si="37"/>
        <v/>
      </c>
      <c r="J174" s="38" t="str">
        <f t="shared" si="39"/>
        <v/>
      </c>
      <c r="K174" s="38" t="str">
        <f t="shared" si="40"/>
        <v/>
      </c>
      <c r="L174" s="38"/>
      <c r="M174" s="39">
        <f>COUNTIF(calculs_resultats_francais!K175:O175,1)</f>
        <v>0</v>
      </c>
      <c r="N174" s="39">
        <f>COUNTIF(calculs_resultats_francais!K175:O175,2)</f>
        <v>0</v>
      </c>
      <c r="O174" s="39">
        <f>COUNTIF(calculs_resultats_francais!K175:O175,9)</f>
        <v>0</v>
      </c>
      <c r="P174" s="225">
        <f>COUNTIF(calculs_resultats_francais!K175:O175,0)</f>
        <v>0</v>
      </c>
      <c r="Q174" s="37" t="str">
        <f t="shared" si="41"/>
        <v/>
      </c>
      <c r="R174" s="225">
        <f t="shared" si="42"/>
        <v>0</v>
      </c>
      <c r="S174" s="38" t="str">
        <f t="shared" si="43"/>
        <v/>
      </c>
      <c r="T174" s="38" t="str">
        <f t="shared" si="44"/>
        <v/>
      </c>
      <c r="U174" s="38" t="str">
        <f t="shared" si="45"/>
        <v/>
      </c>
      <c r="V174" s="38" t="str">
        <f t="shared" si="46"/>
        <v/>
      </c>
      <c r="W174" s="30"/>
      <c r="X174" s="39">
        <f>COUNTIF(calculs_resultats_francais!P175:U175,1)</f>
        <v>0</v>
      </c>
      <c r="Y174" s="39">
        <f>COUNTIF(calculs_resultats_francais!P175:U175,2)</f>
        <v>0</v>
      </c>
      <c r="Z174" s="39">
        <f>COUNTIF(calculs_resultats_francais!P175:U175,9)</f>
        <v>0</v>
      </c>
      <c r="AA174" s="39">
        <f>COUNTIF(calculs_resultats_francais!P175:U175,0)</f>
        <v>0</v>
      </c>
      <c r="AB174" s="37" t="str">
        <f t="shared" si="47"/>
        <v/>
      </c>
      <c r="AC174" s="225">
        <f t="shared" si="48"/>
        <v>0</v>
      </c>
      <c r="AD174" s="38" t="str">
        <f t="shared" si="49"/>
        <v/>
      </c>
      <c r="AE174" s="38" t="str">
        <f t="shared" si="50"/>
        <v/>
      </c>
      <c r="AF174" s="38" t="str">
        <f t="shared" si="51"/>
        <v/>
      </c>
      <c r="AG174" s="38" t="str">
        <f t="shared" si="52"/>
        <v/>
      </c>
      <c r="AH174" s="30"/>
    </row>
    <row r="175" spans="1:34" ht="13.5" thickBot="1">
      <c r="A175" s="30"/>
      <c r="B175" s="39">
        <f>COUNTIF(calculs_resultats_francais!B176:J176,1)</f>
        <v>0</v>
      </c>
      <c r="C175" s="39">
        <f>COUNTIF(calculs_resultats_francais!B176:J176,2)</f>
        <v>0</v>
      </c>
      <c r="D175" s="39">
        <f>COUNTIF(calculs_resultats_francais!B176:J176,9)</f>
        <v>0</v>
      </c>
      <c r="E175" s="226">
        <f>COUNTIF(calculs_resultats_francais!B176:J176,0)</f>
        <v>0</v>
      </c>
      <c r="F175" s="37" t="str">
        <f t="shared" si="36"/>
        <v/>
      </c>
      <c r="G175" s="225">
        <f t="shared" si="38"/>
        <v>0</v>
      </c>
      <c r="H175" s="38" t="str">
        <f t="shared" si="53"/>
        <v/>
      </c>
      <c r="I175" s="38" t="str">
        <f t="shared" si="37"/>
        <v/>
      </c>
      <c r="J175" s="38" t="str">
        <f t="shared" si="39"/>
        <v/>
      </c>
      <c r="K175" s="38" t="str">
        <f t="shared" si="40"/>
        <v/>
      </c>
      <c r="L175" s="38"/>
      <c r="M175" s="39">
        <f>COUNTIF(calculs_resultats_francais!K176:O176,1)</f>
        <v>0</v>
      </c>
      <c r="N175" s="39">
        <f>COUNTIF(calculs_resultats_francais!K176:O176,2)</f>
        <v>0</v>
      </c>
      <c r="O175" s="39">
        <f>COUNTIF(calculs_resultats_francais!K176:O176,9)</f>
        <v>0</v>
      </c>
      <c r="P175" s="225">
        <f>COUNTIF(calculs_resultats_francais!K176:O176,0)</f>
        <v>0</v>
      </c>
      <c r="Q175" s="37" t="str">
        <f t="shared" si="41"/>
        <v/>
      </c>
      <c r="R175" s="225">
        <f t="shared" si="42"/>
        <v>0</v>
      </c>
      <c r="S175" s="38" t="str">
        <f t="shared" si="43"/>
        <v/>
      </c>
      <c r="T175" s="38" t="str">
        <f t="shared" si="44"/>
        <v/>
      </c>
      <c r="U175" s="38" t="str">
        <f t="shared" si="45"/>
        <v/>
      </c>
      <c r="V175" s="38" t="str">
        <f t="shared" si="46"/>
        <v/>
      </c>
      <c r="W175" s="30"/>
      <c r="X175" s="39">
        <f>COUNTIF(calculs_resultats_francais!P176:U176,1)</f>
        <v>0</v>
      </c>
      <c r="Y175" s="39">
        <f>COUNTIF(calculs_resultats_francais!P176:U176,2)</f>
        <v>0</v>
      </c>
      <c r="Z175" s="39">
        <f>COUNTIF(calculs_resultats_francais!P176:U176,9)</f>
        <v>0</v>
      </c>
      <c r="AA175" s="39">
        <f>COUNTIF(calculs_resultats_francais!P176:U176,0)</f>
        <v>0</v>
      </c>
      <c r="AB175" s="37" t="str">
        <f t="shared" si="47"/>
        <v/>
      </c>
      <c r="AC175" s="225">
        <f t="shared" si="48"/>
        <v>0</v>
      </c>
      <c r="AD175" s="38" t="str">
        <f t="shared" si="49"/>
        <v/>
      </c>
      <c r="AE175" s="38" t="str">
        <f t="shared" si="50"/>
        <v/>
      </c>
      <c r="AF175" s="38" t="str">
        <f t="shared" si="51"/>
        <v/>
      </c>
      <c r="AG175" s="38" t="str">
        <f t="shared" si="52"/>
        <v/>
      </c>
      <c r="AH175" s="30"/>
    </row>
    <row r="176" spans="1:34" ht="13.5" thickBot="1">
      <c r="A176" s="30"/>
      <c r="B176" s="39">
        <f>COUNTIF(calculs_resultats_francais!B177:J177,1)</f>
        <v>0</v>
      </c>
      <c r="C176" s="39">
        <f>COUNTIF(calculs_resultats_francais!B177:J177,2)</f>
        <v>0</v>
      </c>
      <c r="D176" s="39">
        <f>COUNTIF(calculs_resultats_francais!B177:J177,9)</f>
        <v>0</v>
      </c>
      <c r="E176" s="226">
        <f>COUNTIF(calculs_resultats_francais!B177:J177,0)</f>
        <v>0</v>
      </c>
      <c r="F176" s="37" t="str">
        <f t="shared" si="36"/>
        <v/>
      </c>
      <c r="G176" s="225">
        <f t="shared" si="38"/>
        <v>0</v>
      </c>
      <c r="H176" s="38" t="str">
        <f t="shared" si="53"/>
        <v/>
      </c>
      <c r="I176" s="38" t="str">
        <f t="shared" si="37"/>
        <v/>
      </c>
      <c r="J176" s="38" t="str">
        <f t="shared" si="39"/>
        <v/>
      </c>
      <c r="K176" s="38" t="str">
        <f t="shared" si="40"/>
        <v/>
      </c>
      <c r="L176" s="38"/>
      <c r="M176" s="39">
        <f>COUNTIF(calculs_resultats_francais!K177:O177,1)</f>
        <v>0</v>
      </c>
      <c r="N176" s="39">
        <f>COUNTIF(calculs_resultats_francais!K177:O177,2)</f>
        <v>0</v>
      </c>
      <c r="O176" s="39">
        <f>COUNTIF(calculs_resultats_francais!K177:O177,9)</f>
        <v>0</v>
      </c>
      <c r="P176" s="225">
        <f>COUNTIF(calculs_resultats_francais!K177:O177,0)</f>
        <v>0</v>
      </c>
      <c r="Q176" s="37" t="str">
        <f t="shared" si="41"/>
        <v/>
      </c>
      <c r="R176" s="225">
        <f t="shared" si="42"/>
        <v>0</v>
      </c>
      <c r="S176" s="38" t="str">
        <f t="shared" si="43"/>
        <v/>
      </c>
      <c r="T176" s="38" t="str">
        <f t="shared" si="44"/>
        <v/>
      </c>
      <c r="U176" s="38" t="str">
        <f t="shared" si="45"/>
        <v/>
      </c>
      <c r="V176" s="38" t="str">
        <f t="shared" si="46"/>
        <v/>
      </c>
      <c r="W176" s="30"/>
      <c r="X176" s="39">
        <f>COUNTIF(calculs_resultats_francais!P177:U177,1)</f>
        <v>0</v>
      </c>
      <c r="Y176" s="39">
        <f>COUNTIF(calculs_resultats_francais!P177:U177,2)</f>
        <v>0</v>
      </c>
      <c r="Z176" s="39">
        <f>COUNTIF(calculs_resultats_francais!P177:U177,9)</f>
        <v>0</v>
      </c>
      <c r="AA176" s="39">
        <f>COUNTIF(calculs_resultats_francais!P177:U177,0)</f>
        <v>0</v>
      </c>
      <c r="AB176" s="37" t="str">
        <f t="shared" si="47"/>
        <v/>
      </c>
      <c r="AC176" s="225">
        <f t="shared" si="48"/>
        <v>0</v>
      </c>
      <c r="AD176" s="38" t="str">
        <f t="shared" si="49"/>
        <v/>
      </c>
      <c r="AE176" s="38" t="str">
        <f t="shared" si="50"/>
        <v/>
      </c>
      <c r="AF176" s="38" t="str">
        <f t="shared" si="51"/>
        <v/>
      </c>
      <c r="AG176" s="38" t="str">
        <f t="shared" si="52"/>
        <v/>
      </c>
      <c r="AH176" s="30"/>
    </row>
    <row r="177" spans="1:34" ht="13.5" thickBot="1">
      <c r="A177" s="30"/>
      <c r="B177" s="39">
        <f>COUNTIF(calculs_resultats_francais!B178:J178,1)</f>
        <v>0</v>
      </c>
      <c r="C177" s="39">
        <f>COUNTIF(calculs_resultats_francais!B178:J178,2)</f>
        <v>0</v>
      </c>
      <c r="D177" s="39">
        <f>COUNTIF(calculs_resultats_francais!B178:J178,9)</f>
        <v>0</v>
      </c>
      <c r="E177" s="226">
        <f>COUNTIF(calculs_resultats_francais!B178:J178,0)</f>
        <v>0</v>
      </c>
      <c r="F177" s="37" t="str">
        <f t="shared" si="36"/>
        <v/>
      </c>
      <c r="G177" s="225">
        <f t="shared" si="38"/>
        <v>0</v>
      </c>
      <c r="H177" s="38" t="str">
        <f t="shared" si="53"/>
        <v/>
      </c>
      <c r="I177" s="38" t="str">
        <f t="shared" si="37"/>
        <v/>
      </c>
      <c r="J177" s="38" t="str">
        <f t="shared" si="39"/>
        <v/>
      </c>
      <c r="K177" s="38" t="str">
        <f t="shared" si="40"/>
        <v/>
      </c>
      <c r="L177" s="38"/>
      <c r="M177" s="39">
        <f>COUNTIF(calculs_resultats_francais!K178:O178,1)</f>
        <v>0</v>
      </c>
      <c r="N177" s="39">
        <f>COUNTIF(calculs_resultats_francais!K178:O178,2)</f>
        <v>0</v>
      </c>
      <c r="O177" s="39">
        <f>COUNTIF(calculs_resultats_francais!K178:O178,9)</f>
        <v>0</v>
      </c>
      <c r="P177" s="225">
        <f>COUNTIF(calculs_resultats_francais!K178:O178,0)</f>
        <v>0</v>
      </c>
      <c r="Q177" s="37" t="str">
        <f t="shared" si="41"/>
        <v/>
      </c>
      <c r="R177" s="225">
        <f t="shared" si="42"/>
        <v>0</v>
      </c>
      <c r="S177" s="38" t="str">
        <f t="shared" si="43"/>
        <v/>
      </c>
      <c r="T177" s="38" t="str">
        <f t="shared" si="44"/>
        <v/>
      </c>
      <c r="U177" s="38" t="str">
        <f t="shared" si="45"/>
        <v/>
      </c>
      <c r="V177" s="38" t="str">
        <f t="shared" si="46"/>
        <v/>
      </c>
      <c r="W177" s="30"/>
      <c r="X177" s="39">
        <f>COUNTIF(calculs_resultats_francais!P178:U178,1)</f>
        <v>0</v>
      </c>
      <c r="Y177" s="39">
        <f>COUNTIF(calculs_resultats_francais!P178:U178,2)</f>
        <v>0</v>
      </c>
      <c r="Z177" s="39">
        <f>COUNTIF(calculs_resultats_francais!P178:U178,9)</f>
        <v>0</v>
      </c>
      <c r="AA177" s="39">
        <f>COUNTIF(calculs_resultats_francais!P178:U178,0)</f>
        <v>0</v>
      </c>
      <c r="AB177" s="37" t="str">
        <f t="shared" si="47"/>
        <v/>
      </c>
      <c r="AC177" s="225">
        <f t="shared" si="48"/>
        <v>0</v>
      </c>
      <c r="AD177" s="38" t="str">
        <f t="shared" si="49"/>
        <v/>
      </c>
      <c r="AE177" s="38" t="str">
        <f t="shared" si="50"/>
        <v/>
      </c>
      <c r="AF177" s="38" t="str">
        <f t="shared" si="51"/>
        <v/>
      </c>
      <c r="AG177" s="38" t="str">
        <f t="shared" si="52"/>
        <v/>
      </c>
      <c r="AH177" s="30"/>
    </row>
    <row r="178" spans="1:34" ht="13.5" thickBot="1">
      <c r="A178" s="30"/>
      <c r="B178" s="39">
        <f>COUNTIF(calculs_resultats_francais!B179:J179,1)</f>
        <v>0</v>
      </c>
      <c r="C178" s="39">
        <f>COUNTIF(calculs_resultats_francais!B179:J179,2)</f>
        <v>0</v>
      </c>
      <c r="D178" s="39">
        <f>COUNTIF(calculs_resultats_francais!B179:J179,9)</f>
        <v>0</v>
      </c>
      <c r="E178" s="226">
        <f>COUNTIF(calculs_resultats_francais!B179:J179,0)</f>
        <v>0</v>
      </c>
      <c r="F178" s="37" t="str">
        <f t="shared" si="36"/>
        <v/>
      </c>
      <c r="G178" s="225">
        <f t="shared" si="38"/>
        <v>0</v>
      </c>
      <c r="H178" s="38" t="str">
        <f t="shared" si="53"/>
        <v/>
      </c>
      <c r="I178" s="38" t="str">
        <f t="shared" si="37"/>
        <v/>
      </c>
      <c r="J178" s="38" t="str">
        <f t="shared" si="39"/>
        <v/>
      </c>
      <c r="K178" s="38" t="str">
        <f t="shared" si="40"/>
        <v/>
      </c>
      <c r="L178" s="38"/>
      <c r="M178" s="39">
        <f>COUNTIF(calculs_resultats_francais!K179:O179,1)</f>
        <v>0</v>
      </c>
      <c r="N178" s="39">
        <f>COUNTIF(calculs_resultats_francais!K179:O179,2)</f>
        <v>0</v>
      </c>
      <c r="O178" s="39">
        <f>COUNTIF(calculs_resultats_francais!K179:O179,9)</f>
        <v>0</v>
      </c>
      <c r="P178" s="225">
        <f>COUNTIF(calculs_resultats_francais!K179:O179,0)</f>
        <v>0</v>
      </c>
      <c r="Q178" s="37" t="str">
        <f t="shared" si="41"/>
        <v/>
      </c>
      <c r="R178" s="225">
        <f t="shared" si="42"/>
        <v>0</v>
      </c>
      <c r="S178" s="38" t="str">
        <f t="shared" si="43"/>
        <v/>
      </c>
      <c r="T178" s="38" t="str">
        <f t="shared" si="44"/>
        <v/>
      </c>
      <c r="U178" s="38" t="str">
        <f t="shared" si="45"/>
        <v/>
      </c>
      <c r="V178" s="38" t="str">
        <f t="shared" si="46"/>
        <v/>
      </c>
      <c r="W178" s="30"/>
      <c r="X178" s="39">
        <f>COUNTIF(calculs_resultats_francais!P179:U179,1)</f>
        <v>0</v>
      </c>
      <c r="Y178" s="39">
        <f>COUNTIF(calculs_resultats_francais!P179:U179,2)</f>
        <v>0</v>
      </c>
      <c r="Z178" s="39">
        <f>COUNTIF(calculs_resultats_francais!P179:U179,9)</f>
        <v>0</v>
      </c>
      <c r="AA178" s="39">
        <f>COUNTIF(calculs_resultats_francais!P179:U179,0)</f>
        <v>0</v>
      </c>
      <c r="AB178" s="37" t="str">
        <f t="shared" si="47"/>
        <v/>
      </c>
      <c r="AC178" s="225">
        <f t="shared" si="48"/>
        <v>0</v>
      </c>
      <c r="AD178" s="38" t="str">
        <f t="shared" si="49"/>
        <v/>
      </c>
      <c r="AE178" s="38" t="str">
        <f t="shared" si="50"/>
        <v/>
      </c>
      <c r="AF178" s="38" t="str">
        <f t="shared" si="51"/>
        <v/>
      </c>
      <c r="AG178" s="38" t="str">
        <f t="shared" si="52"/>
        <v/>
      </c>
      <c r="AH178" s="30"/>
    </row>
    <row r="179" spans="1:34" ht="13.5" thickBot="1">
      <c r="A179" s="30"/>
      <c r="B179" s="39">
        <f>COUNTIF(calculs_resultats_francais!B180:J180,1)</f>
        <v>0</v>
      </c>
      <c r="C179" s="39">
        <f>COUNTIF(calculs_resultats_francais!B180:J180,2)</f>
        <v>0</v>
      </c>
      <c r="D179" s="39">
        <f>COUNTIF(calculs_resultats_francais!B180:J180,9)</f>
        <v>0</v>
      </c>
      <c r="E179" s="226">
        <f>COUNTIF(calculs_resultats_francais!B180:J180,0)</f>
        <v>0</v>
      </c>
      <c r="F179" s="37" t="str">
        <f t="shared" si="36"/>
        <v/>
      </c>
      <c r="G179" s="225">
        <f t="shared" si="38"/>
        <v>0</v>
      </c>
      <c r="H179" s="38" t="str">
        <f t="shared" si="53"/>
        <v/>
      </c>
      <c r="I179" s="38" t="str">
        <f t="shared" si="37"/>
        <v/>
      </c>
      <c r="J179" s="38" t="str">
        <f t="shared" si="39"/>
        <v/>
      </c>
      <c r="K179" s="38" t="str">
        <f t="shared" si="40"/>
        <v/>
      </c>
      <c r="L179" s="38"/>
      <c r="M179" s="39">
        <f>COUNTIF(calculs_resultats_francais!K180:O180,1)</f>
        <v>0</v>
      </c>
      <c r="N179" s="39">
        <f>COUNTIF(calculs_resultats_francais!K180:O180,2)</f>
        <v>0</v>
      </c>
      <c r="O179" s="39">
        <f>COUNTIF(calculs_resultats_francais!K180:O180,9)</f>
        <v>0</v>
      </c>
      <c r="P179" s="225">
        <f>COUNTIF(calculs_resultats_francais!K180:O180,0)</f>
        <v>0</v>
      </c>
      <c r="Q179" s="37" t="str">
        <f t="shared" si="41"/>
        <v/>
      </c>
      <c r="R179" s="225">
        <f t="shared" si="42"/>
        <v>0</v>
      </c>
      <c r="S179" s="38" t="str">
        <f t="shared" si="43"/>
        <v/>
      </c>
      <c r="T179" s="38" t="str">
        <f t="shared" si="44"/>
        <v/>
      </c>
      <c r="U179" s="38" t="str">
        <f t="shared" si="45"/>
        <v/>
      </c>
      <c r="V179" s="38" t="str">
        <f t="shared" si="46"/>
        <v/>
      </c>
      <c r="W179" s="30"/>
      <c r="X179" s="39">
        <f>COUNTIF(calculs_resultats_francais!P180:U180,1)</f>
        <v>0</v>
      </c>
      <c r="Y179" s="39">
        <f>COUNTIF(calculs_resultats_francais!P180:U180,2)</f>
        <v>0</v>
      </c>
      <c r="Z179" s="39">
        <f>COUNTIF(calculs_resultats_francais!P180:U180,9)</f>
        <v>0</v>
      </c>
      <c r="AA179" s="39">
        <f>COUNTIF(calculs_resultats_francais!P180:U180,0)</f>
        <v>0</v>
      </c>
      <c r="AB179" s="37" t="str">
        <f t="shared" si="47"/>
        <v/>
      </c>
      <c r="AC179" s="225">
        <f t="shared" si="48"/>
        <v>0</v>
      </c>
      <c r="AD179" s="38" t="str">
        <f t="shared" si="49"/>
        <v/>
      </c>
      <c r="AE179" s="38" t="str">
        <f t="shared" si="50"/>
        <v/>
      </c>
      <c r="AF179" s="38" t="str">
        <f t="shared" si="51"/>
        <v/>
      </c>
      <c r="AG179" s="38" t="str">
        <f t="shared" si="52"/>
        <v/>
      </c>
      <c r="AH179" s="30"/>
    </row>
    <row r="180" spans="1:34" ht="13.5" thickBot="1">
      <c r="A180" s="30"/>
      <c r="B180" s="39">
        <f>COUNTIF(calculs_resultats_francais!B181:J181,1)</f>
        <v>0</v>
      </c>
      <c r="C180" s="39">
        <f>COUNTIF(calculs_resultats_francais!B181:J181,2)</f>
        <v>0</v>
      </c>
      <c r="D180" s="39">
        <f>COUNTIF(calculs_resultats_francais!B181:J181,9)</f>
        <v>0</v>
      </c>
      <c r="E180" s="226">
        <f>COUNTIF(calculs_resultats_francais!B181:J181,0)</f>
        <v>0</v>
      </c>
      <c r="F180" s="37" t="str">
        <f t="shared" si="36"/>
        <v/>
      </c>
      <c r="G180" s="225">
        <f t="shared" si="38"/>
        <v>0</v>
      </c>
      <c r="H180" s="38" t="str">
        <f t="shared" si="53"/>
        <v/>
      </c>
      <c r="I180" s="38" t="str">
        <f t="shared" si="37"/>
        <v/>
      </c>
      <c r="J180" s="38" t="str">
        <f t="shared" si="39"/>
        <v/>
      </c>
      <c r="K180" s="38" t="str">
        <f t="shared" si="40"/>
        <v/>
      </c>
      <c r="L180" s="38"/>
      <c r="M180" s="39">
        <f>COUNTIF(calculs_resultats_francais!K181:O181,1)</f>
        <v>0</v>
      </c>
      <c r="N180" s="39">
        <f>COUNTIF(calculs_resultats_francais!K181:O181,2)</f>
        <v>0</v>
      </c>
      <c r="O180" s="39">
        <f>COUNTIF(calculs_resultats_francais!K181:O181,9)</f>
        <v>0</v>
      </c>
      <c r="P180" s="225">
        <f>COUNTIF(calculs_resultats_francais!K181:O181,0)</f>
        <v>0</v>
      </c>
      <c r="Q180" s="37" t="str">
        <f t="shared" si="41"/>
        <v/>
      </c>
      <c r="R180" s="225">
        <f t="shared" si="42"/>
        <v>0</v>
      </c>
      <c r="S180" s="38" t="str">
        <f t="shared" si="43"/>
        <v/>
      </c>
      <c r="T180" s="38" t="str">
        <f t="shared" si="44"/>
        <v/>
      </c>
      <c r="U180" s="38" t="str">
        <f t="shared" si="45"/>
        <v/>
      </c>
      <c r="V180" s="38" t="str">
        <f t="shared" si="46"/>
        <v/>
      </c>
      <c r="W180" s="30"/>
      <c r="X180" s="39">
        <f>COUNTIF(calculs_resultats_francais!P181:U181,1)</f>
        <v>0</v>
      </c>
      <c r="Y180" s="39">
        <f>COUNTIF(calculs_resultats_francais!P181:U181,2)</f>
        <v>0</v>
      </c>
      <c r="Z180" s="39">
        <f>COUNTIF(calculs_resultats_francais!P181:U181,9)</f>
        <v>0</v>
      </c>
      <c r="AA180" s="39">
        <f>COUNTIF(calculs_resultats_francais!P181:U181,0)</f>
        <v>0</v>
      </c>
      <c r="AB180" s="37" t="str">
        <f t="shared" si="47"/>
        <v/>
      </c>
      <c r="AC180" s="225">
        <f t="shared" si="48"/>
        <v>0</v>
      </c>
      <c r="AD180" s="38" t="str">
        <f t="shared" si="49"/>
        <v/>
      </c>
      <c r="AE180" s="38" t="str">
        <f t="shared" si="50"/>
        <v/>
      </c>
      <c r="AF180" s="38" t="str">
        <f t="shared" si="51"/>
        <v/>
      </c>
      <c r="AG180" s="38" t="str">
        <f t="shared" si="52"/>
        <v/>
      </c>
      <c r="AH180" s="30"/>
    </row>
    <row r="181" spans="1:34" ht="13.5" thickBot="1">
      <c r="A181" s="30"/>
      <c r="B181" s="39">
        <f>COUNTIF(calculs_resultats_francais!B182:J182,1)</f>
        <v>0</v>
      </c>
      <c r="C181" s="39">
        <f>COUNTIF(calculs_resultats_francais!B182:J182,2)</f>
        <v>0</v>
      </c>
      <c r="D181" s="39">
        <f>COUNTIF(calculs_resultats_francais!B182:J182,9)</f>
        <v>0</v>
      </c>
      <c r="E181" s="226">
        <f>COUNTIF(calculs_resultats_francais!B182:J182,0)</f>
        <v>0</v>
      </c>
      <c r="F181" s="37" t="str">
        <f t="shared" si="36"/>
        <v/>
      </c>
      <c r="G181" s="225">
        <f t="shared" si="38"/>
        <v>0</v>
      </c>
      <c r="H181" s="38" t="str">
        <f t="shared" si="53"/>
        <v/>
      </c>
      <c r="I181" s="38" t="str">
        <f t="shared" si="37"/>
        <v/>
      </c>
      <c r="J181" s="38" t="str">
        <f t="shared" si="39"/>
        <v/>
      </c>
      <c r="K181" s="38" t="str">
        <f t="shared" si="40"/>
        <v/>
      </c>
      <c r="L181" s="38"/>
      <c r="M181" s="39">
        <f>COUNTIF(calculs_resultats_francais!K182:O182,1)</f>
        <v>0</v>
      </c>
      <c r="N181" s="39">
        <f>COUNTIF(calculs_resultats_francais!K182:O182,2)</f>
        <v>0</v>
      </c>
      <c r="O181" s="39">
        <f>COUNTIF(calculs_resultats_francais!K182:O182,9)</f>
        <v>0</v>
      </c>
      <c r="P181" s="225">
        <f>COUNTIF(calculs_resultats_francais!K182:O182,0)</f>
        <v>0</v>
      </c>
      <c r="Q181" s="37" t="str">
        <f t="shared" si="41"/>
        <v/>
      </c>
      <c r="R181" s="225">
        <f t="shared" si="42"/>
        <v>0</v>
      </c>
      <c r="S181" s="38" t="str">
        <f t="shared" si="43"/>
        <v/>
      </c>
      <c r="T181" s="38" t="str">
        <f t="shared" si="44"/>
        <v/>
      </c>
      <c r="U181" s="38" t="str">
        <f t="shared" si="45"/>
        <v/>
      </c>
      <c r="V181" s="38" t="str">
        <f t="shared" si="46"/>
        <v/>
      </c>
      <c r="W181" s="30"/>
      <c r="X181" s="39">
        <f>COUNTIF(calculs_resultats_francais!P182:U182,1)</f>
        <v>0</v>
      </c>
      <c r="Y181" s="39">
        <f>COUNTIF(calculs_resultats_francais!P182:U182,2)</f>
        <v>0</v>
      </c>
      <c r="Z181" s="39">
        <f>COUNTIF(calculs_resultats_francais!P182:U182,9)</f>
        <v>0</v>
      </c>
      <c r="AA181" s="39">
        <f>COUNTIF(calculs_resultats_francais!P182:U182,0)</f>
        <v>0</v>
      </c>
      <c r="AB181" s="37" t="str">
        <f t="shared" si="47"/>
        <v/>
      </c>
      <c r="AC181" s="225">
        <f t="shared" si="48"/>
        <v>0</v>
      </c>
      <c r="AD181" s="38" t="str">
        <f t="shared" si="49"/>
        <v/>
      </c>
      <c r="AE181" s="38" t="str">
        <f t="shared" si="50"/>
        <v/>
      </c>
      <c r="AF181" s="38" t="str">
        <f t="shared" si="51"/>
        <v/>
      </c>
      <c r="AG181" s="38" t="str">
        <f t="shared" si="52"/>
        <v/>
      </c>
      <c r="AH181" s="30"/>
    </row>
    <row r="182" spans="1:34" ht="13.5" thickBot="1">
      <c r="A182" s="30"/>
      <c r="B182" s="39">
        <f>COUNTIF(calculs_resultats_francais!B183:J183,1)</f>
        <v>0</v>
      </c>
      <c r="C182" s="39">
        <f>COUNTIF(calculs_resultats_francais!B183:J183,2)</f>
        <v>0</v>
      </c>
      <c r="D182" s="39">
        <f>COUNTIF(calculs_resultats_francais!B183:J183,9)</f>
        <v>0</v>
      </c>
      <c r="E182" s="226">
        <f>COUNTIF(calculs_resultats_francais!B183:J183,0)</f>
        <v>0</v>
      </c>
      <c r="F182" s="37" t="str">
        <f t="shared" si="36"/>
        <v/>
      </c>
      <c r="G182" s="225">
        <f t="shared" si="38"/>
        <v>0</v>
      </c>
      <c r="H182" s="38" t="str">
        <f t="shared" si="53"/>
        <v/>
      </c>
      <c r="I182" s="38" t="str">
        <f t="shared" si="37"/>
        <v/>
      </c>
      <c r="J182" s="38" t="str">
        <f t="shared" si="39"/>
        <v/>
      </c>
      <c r="K182" s="38" t="str">
        <f t="shared" si="40"/>
        <v/>
      </c>
      <c r="L182" s="38"/>
      <c r="M182" s="39">
        <f>COUNTIF(calculs_resultats_francais!K183:O183,1)</f>
        <v>0</v>
      </c>
      <c r="N182" s="39">
        <f>COUNTIF(calculs_resultats_francais!K183:O183,2)</f>
        <v>0</v>
      </c>
      <c r="O182" s="39">
        <f>COUNTIF(calculs_resultats_francais!K183:O183,9)</f>
        <v>0</v>
      </c>
      <c r="P182" s="225">
        <f>COUNTIF(calculs_resultats_francais!K183:O183,0)</f>
        <v>0</v>
      </c>
      <c r="Q182" s="37" t="str">
        <f t="shared" si="41"/>
        <v/>
      </c>
      <c r="R182" s="225">
        <f t="shared" si="42"/>
        <v>0</v>
      </c>
      <c r="S182" s="38" t="str">
        <f t="shared" si="43"/>
        <v/>
      </c>
      <c r="T182" s="38" t="str">
        <f t="shared" si="44"/>
        <v/>
      </c>
      <c r="U182" s="38" t="str">
        <f t="shared" si="45"/>
        <v/>
      </c>
      <c r="V182" s="38" t="str">
        <f t="shared" si="46"/>
        <v/>
      </c>
      <c r="W182" s="30"/>
      <c r="X182" s="39">
        <f>COUNTIF(calculs_resultats_francais!P183:U183,1)</f>
        <v>0</v>
      </c>
      <c r="Y182" s="39">
        <f>COUNTIF(calculs_resultats_francais!P183:U183,2)</f>
        <v>0</v>
      </c>
      <c r="Z182" s="39">
        <f>COUNTIF(calculs_resultats_francais!P183:U183,9)</f>
        <v>0</v>
      </c>
      <c r="AA182" s="39">
        <f>COUNTIF(calculs_resultats_francais!P183:U183,0)</f>
        <v>0</v>
      </c>
      <c r="AB182" s="37" t="str">
        <f t="shared" si="47"/>
        <v/>
      </c>
      <c r="AC182" s="225">
        <f t="shared" si="48"/>
        <v>0</v>
      </c>
      <c r="AD182" s="38" t="str">
        <f t="shared" si="49"/>
        <v/>
      </c>
      <c r="AE182" s="38" t="str">
        <f t="shared" si="50"/>
        <v/>
      </c>
      <c r="AF182" s="38" t="str">
        <f t="shared" si="51"/>
        <v/>
      </c>
      <c r="AG182" s="38" t="str">
        <f t="shared" si="52"/>
        <v/>
      </c>
      <c r="AH182" s="30"/>
    </row>
    <row r="183" spans="1:34" ht="13.5" thickBot="1">
      <c r="A183" s="30"/>
      <c r="B183" s="39">
        <f>COUNTIF(calculs_resultats_francais!B184:J184,1)</f>
        <v>0</v>
      </c>
      <c r="C183" s="39">
        <f>COUNTIF(calculs_resultats_francais!B184:J184,2)</f>
        <v>0</v>
      </c>
      <c r="D183" s="39">
        <f>COUNTIF(calculs_resultats_francais!B184:J184,9)</f>
        <v>0</v>
      </c>
      <c r="E183" s="226">
        <f>COUNTIF(calculs_resultats_francais!B184:J184,0)</f>
        <v>0</v>
      </c>
      <c r="F183" s="37" t="str">
        <f t="shared" si="36"/>
        <v/>
      </c>
      <c r="G183" s="225">
        <f t="shared" si="38"/>
        <v>0</v>
      </c>
      <c r="H183" s="38" t="str">
        <f t="shared" si="53"/>
        <v/>
      </c>
      <c r="I183" s="38" t="str">
        <f t="shared" si="37"/>
        <v/>
      </c>
      <c r="J183" s="38" t="str">
        <f t="shared" si="39"/>
        <v/>
      </c>
      <c r="K183" s="38" t="str">
        <f t="shared" si="40"/>
        <v/>
      </c>
      <c r="L183" s="38"/>
      <c r="M183" s="39">
        <f>COUNTIF(calculs_resultats_francais!K184:O184,1)</f>
        <v>0</v>
      </c>
      <c r="N183" s="39">
        <f>COUNTIF(calculs_resultats_francais!K184:O184,2)</f>
        <v>0</v>
      </c>
      <c r="O183" s="39">
        <f>COUNTIF(calculs_resultats_francais!K184:O184,9)</f>
        <v>0</v>
      </c>
      <c r="P183" s="225">
        <f>COUNTIF(calculs_resultats_francais!K184:O184,0)</f>
        <v>0</v>
      </c>
      <c r="Q183" s="37" t="str">
        <f t="shared" si="41"/>
        <v/>
      </c>
      <c r="R183" s="225">
        <f t="shared" si="42"/>
        <v>0</v>
      </c>
      <c r="S183" s="38" t="str">
        <f t="shared" si="43"/>
        <v/>
      </c>
      <c r="T183" s="38" t="str">
        <f t="shared" si="44"/>
        <v/>
      </c>
      <c r="U183" s="38" t="str">
        <f t="shared" si="45"/>
        <v/>
      </c>
      <c r="V183" s="38" t="str">
        <f t="shared" si="46"/>
        <v/>
      </c>
      <c r="W183" s="30"/>
      <c r="X183" s="39">
        <f>COUNTIF(calculs_resultats_francais!P184:U184,1)</f>
        <v>0</v>
      </c>
      <c r="Y183" s="39">
        <f>COUNTIF(calculs_resultats_francais!P184:U184,2)</f>
        <v>0</v>
      </c>
      <c r="Z183" s="39">
        <f>COUNTIF(calculs_resultats_francais!P184:U184,9)</f>
        <v>0</v>
      </c>
      <c r="AA183" s="39">
        <f>COUNTIF(calculs_resultats_francais!P184:U184,0)</f>
        <v>0</v>
      </c>
      <c r="AB183" s="37" t="str">
        <f t="shared" si="47"/>
        <v/>
      </c>
      <c r="AC183" s="225">
        <f t="shared" si="48"/>
        <v>0</v>
      </c>
      <c r="AD183" s="38" t="str">
        <f t="shared" si="49"/>
        <v/>
      </c>
      <c r="AE183" s="38" t="str">
        <f t="shared" si="50"/>
        <v/>
      </c>
      <c r="AF183" s="38" t="str">
        <f t="shared" si="51"/>
        <v/>
      </c>
      <c r="AG183" s="38" t="str">
        <f t="shared" si="52"/>
        <v/>
      </c>
      <c r="AH183" s="30"/>
    </row>
    <row r="184" spans="1:34" ht="13.5" thickBot="1">
      <c r="A184" s="30"/>
      <c r="B184" s="39">
        <f>COUNTIF(calculs_resultats_francais!B185:J185,1)</f>
        <v>0</v>
      </c>
      <c r="C184" s="39">
        <f>COUNTIF(calculs_resultats_francais!B185:J185,2)</f>
        <v>0</v>
      </c>
      <c r="D184" s="39">
        <f>COUNTIF(calculs_resultats_francais!B185:J185,9)</f>
        <v>0</v>
      </c>
      <c r="E184" s="226">
        <f>COUNTIF(calculs_resultats_francais!B185:J185,0)</f>
        <v>0</v>
      </c>
      <c r="F184" s="37" t="str">
        <f t="shared" si="36"/>
        <v/>
      </c>
      <c r="G184" s="225">
        <f t="shared" si="38"/>
        <v>0</v>
      </c>
      <c r="H184" s="38" t="str">
        <f t="shared" si="53"/>
        <v/>
      </c>
      <c r="I184" s="38" t="str">
        <f t="shared" si="37"/>
        <v/>
      </c>
      <c r="J184" s="38" t="str">
        <f t="shared" si="39"/>
        <v/>
      </c>
      <c r="K184" s="38" t="str">
        <f t="shared" si="40"/>
        <v/>
      </c>
      <c r="L184" s="38"/>
      <c r="M184" s="39">
        <f>COUNTIF(calculs_resultats_francais!K185:O185,1)</f>
        <v>0</v>
      </c>
      <c r="N184" s="39">
        <f>COUNTIF(calculs_resultats_francais!K185:O185,2)</f>
        <v>0</v>
      </c>
      <c r="O184" s="39">
        <f>COUNTIF(calculs_resultats_francais!K185:O185,9)</f>
        <v>0</v>
      </c>
      <c r="P184" s="225">
        <f>COUNTIF(calculs_resultats_francais!K185:O185,0)</f>
        <v>0</v>
      </c>
      <c r="Q184" s="37" t="str">
        <f t="shared" si="41"/>
        <v/>
      </c>
      <c r="R184" s="225">
        <f t="shared" si="42"/>
        <v>0</v>
      </c>
      <c r="S184" s="38" t="str">
        <f t="shared" si="43"/>
        <v/>
      </c>
      <c r="T184" s="38" t="str">
        <f t="shared" si="44"/>
        <v/>
      </c>
      <c r="U184" s="38" t="str">
        <f t="shared" si="45"/>
        <v/>
      </c>
      <c r="V184" s="38" t="str">
        <f t="shared" si="46"/>
        <v/>
      </c>
      <c r="W184" s="30"/>
      <c r="X184" s="39">
        <f>COUNTIF(calculs_resultats_francais!P185:U185,1)</f>
        <v>0</v>
      </c>
      <c r="Y184" s="39">
        <f>COUNTIF(calculs_resultats_francais!P185:U185,2)</f>
        <v>0</v>
      </c>
      <c r="Z184" s="39">
        <f>COUNTIF(calculs_resultats_francais!P185:U185,9)</f>
        <v>0</v>
      </c>
      <c r="AA184" s="39">
        <f>COUNTIF(calculs_resultats_francais!P185:U185,0)</f>
        <v>0</v>
      </c>
      <c r="AB184" s="37" t="str">
        <f t="shared" si="47"/>
        <v/>
      </c>
      <c r="AC184" s="225">
        <f t="shared" si="48"/>
        <v>0</v>
      </c>
      <c r="AD184" s="38" t="str">
        <f t="shared" si="49"/>
        <v/>
      </c>
      <c r="AE184" s="38" t="str">
        <f t="shared" si="50"/>
        <v/>
      </c>
      <c r="AF184" s="38" t="str">
        <f t="shared" si="51"/>
        <v/>
      </c>
      <c r="AG184" s="38" t="str">
        <f t="shared" si="52"/>
        <v/>
      </c>
      <c r="AH184" s="30"/>
    </row>
    <row r="185" spans="1:34" ht="13.5" thickBot="1">
      <c r="A185" s="30"/>
      <c r="B185" s="39">
        <f>COUNTIF(calculs_resultats_francais!B186:J186,1)</f>
        <v>0</v>
      </c>
      <c r="C185" s="39">
        <f>COUNTIF(calculs_resultats_francais!B186:J186,2)</f>
        <v>0</v>
      </c>
      <c r="D185" s="39">
        <f>COUNTIF(calculs_resultats_francais!B186:J186,9)</f>
        <v>0</v>
      </c>
      <c r="E185" s="226">
        <f>COUNTIF(calculs_resultats_francais!B186:J186,0)</f>
        <v>0</v>
      </c>
      <c r="F185" s="37" t="str">
        <f t="shared" si="36"/>
        <v/>
      </c>
      <c r="G185" s="225">
        <f t="shared" si="38"/>
        <v>0</v>
      </c>
      <c r="H185" s="38" t="str">
        <f t="shared" si="53"/>
        <v/>
      </c>
      <c r="I185" s="38" t="str">
        <f t="shared" si="37"/>
        <v/>
      </c>
      <c r="J185" s="38" t="str">
        <f t="shared" si="39"/>
        <v/>
      </c>
      <c r="K185" s="38" t="str">
        <f t="shared" si="40"/>
        <v/>
      </c>
      <c r="L185" s="38"/>
      <c r="M185" s="39">
        <f>COUNTIF(calculs_resultats_francais!K186:O186,1)</f>
        <v>0</v>
      </c>
      <c r="N185" s="39">
        <f>COUNTIF(calculs_resultats_francais!K186:O186,2)</f>
        <v>0</v>
      </c>
      <c r="O185" s="39">
        <f>COUNTIF(calculs_resultats_francais!K186:O186,9)</f>
        <v>0</v>
      </c>
      <c r="P185" s="225">
        <f>COUNTIF(calculs_resultats_francais!K186:O186,0)</f>
        <v>0</v>
      </c>
      <c r="Q185" s="37" t="str">
        <f t="shared" si="41"/>
        <v/>
      </c>
      <c r="R185" s="225">
        <f t="shared" si="42"/>
        <v>0</v>
      </c>
      <c r="S185" s="38" t="str">
        <f t="shared" si="43"/>
        <v/>
      </c>
      <c r="T185" s="38" t="str">
        <f t="shared" si="44"/>
        <v/>
      </c>
      <c r="U185" s="38" t="str">
        <f t="shared" si="45"/>
        <v/>
      </c>
      <c r="V185" s="38" t="str">
        <f t="shared" si="46"/>
        <v/>
      </c>
      <c r="W185" s="30"/>
      <c r="X185" s="39">
        <f>COUNTIF(calculs_resultats_francais!P186:U186,1)</f>
        <v>0</v>
      </c>
      <c r="Y185" s="39">
        <f>COUNTIF(calculs_resultats_francais!P186:U186,2)</f>
        <v>0</v>
      </c>
      <c r="Z185" s="39">
        <f>COUNTIF(calculs_resultats_francais!P186:U186,9)</f>
        <v>0</v>
      </c>
      <c r="AA185" s="39">
        <f>COUNTIF(calculs_resultats_francais!P186:U186,0)</f>
        <v>0</v>
      </c>
      <c r="AB185" s="37" t="str">
        <f t="shared" si="47"/>
        <v/>
      </c>
      <c r="AC185" s="225">
        <f t="shared" si="48"/>
        <v>0</v>
      </c>
      <c r="AD185" s="38" t="str">
        <f t="shared" si="49"/>
        <v/>
      </c>
      <c r="AE185" s="38" t="str">
        <f t="shared" si="50"/>
        <v/>
      </c>
      <c r="AF185" s="38" t="str">
        <f t="shared" si="51"/>
        <v/>
      </c>
      <c r="AG185" s="38" t="str">
        <f t="shared" si="52"/>
        <v/>
      </c>
      <c r="AH185" s="30"/>
    </row>
    <row r="186" spans="1:34" ht="13.5" thickBot="1">
      <c r="A186" s="30"/>
      <c r="B186" s="39">
        <f>COUNTIF(calculs_resultats_francais!B187:J187,1)</f>
        <v>0</v>
      </c>
      <c r="C186" s="39">
        <f>COUNTIF(calculs_resultats_francais!B187:J187,2)</f>
        <v>0</v>
      </c>
      <c r="D186" s="39">
        <f>COUNTIF(calculs_resultats_francais!B187:J187,9)</f>
        <v>0</v>
      </c>
      <c r="E186" s="226">
        <f>COUNTIF(calculs_resultats_francais!B187:J187,0)</f>
        <v>0</v>
      </c>
      <c r="F186" s="37" t="str">
        <f t="shared" si="36"/>
        <v/>
      </c>
      <c r="G186" s="225">
        <f t="shared" si="38"/>
        <v>0</v>
      </c>
      <c r="H186" s="38" t="str">
        <f t="shared" si="53"/>
        <v/>
      </c>
      <c r="I186" s="38" t="str">
        <f t="shared" si="37"/>
        <v/>
      </c>
      <c r="J186" s="38" t="str">
        <f t="shared" si="39"/>
        <v/>
      </c>
      <c r="K186" s="38" t="str">
        <f t="shared" si="40"/>
        <v/>
      </c>
      <c r="L186" s="38"/>
      <c r="M186" s="39">
        <f>COUNTIF(calculs_resultats_francais!K187:O187,1)</f>
        <v>0</v>
      </c>
      <c r="N186" s="39">
        <f>COUNTIF(calculs_resultats_francais!K187:O187,2)</f>
        <v>0</v>
      </c>
      <c r="O186" s="39">
        <f>COUNTIF(calculs_resultats_francais!K187:O187,9)</f>
        <v>0</v>
      </c>
      <c r="P186" s="225">
        <f>COUNTIF(calculs_resultats_francais!K187:O187,0)</f>
        <v>0</v>
      </c>
      <c r="Q186" s="37" t="str">
        <f t="shared" si="41"/>
        <v/>
      </c>
      <c r="R186" s="225">
        <f t="shared" si="42"/>
        <v>0</v>
      </c>
      <c r="S186" s="38" t="str">
        <f t="shared" si="43"/>
        <v/>
      </c>
      <c r="T186" s="38" t="str">
        <f t="shared" si="44"/>
        <v/>
      </c>
      <c r="U186" s="38" t="str">
        <f t="shared" si="45"/>
        <v/>
      </c>
      <c r="V186" s="38" t="str">
        <f t="shared" si="46"/>
        <v/>
      </c>
      <c r="W186" s="30"/>
      <c r="X186" s="39">
        <f>COUNTIF(calculs_resultats_francais!P187:U187,1)</f>
        <v>0</v>
      </c>
      <c r="Y186" s="39">
        <f>COUNTIF(calculs_resultats_francais!P187:U187,2)</f>
        <v>0</v>
      </c>
      <c r="Z186" s="39">
        <f>COUNTIF(calculs_resultats_francais!P187:U187,9)</f>
        <v>0</v>
      </c>
      <c r="AA186" s="39">
        <f>COUNTIF(calculs_resultats_francais!P187:U187,0)</f>
        <v>0</v>
      </c>
      <c r="AB186" s="37" t="str">
        <f t="shared" si="47"/>
        <v/>
      </c>
      <c r="AC186" s="225">
        <f t="shared" si="48"/>
        <v>0</v>
      </c>
      <c r="AD186" s="38" t="str">
        <f t="shared" si="49"/>
        <v/>
      </c>
      <c r="AE186" s="38" t="str">
        <f t="shared" si="50"/>
        <v/>
      </c>
      <c r="AF186" s="38" t="str">
        <f t="shared" si="51"/>
        <v/>
      </c>
      <c r="AG186" s="38" t="str">
        <f t="shared" si="52"/>
        <v/>
      </c>
      <c r="AH186" s="30"/>
    </row>
    <row r="187" spans="1:34" ht="13.5" thickBot="1">
      <c r="A187" s="30"/>
      <c r="B187" s="39">
        <f>COUNTIF(calculs_resultats_francais!B188:J188,1)</f>
        <v>0</v>
      </c>
      <c r="C187" s="39">
        <f>COUNTIF(calculs_resultats_francais!B188:J188,2)</f>
        <v>0</v>
      </c>
      <c r="D187" s="39">
        <f>COUNTIF(calculs_resultats_francais!B188:J188,9)</f>
        <v>0</v>
      </c>
      <c r="E187" s="226">
        <f>COUNTIF(calculs_resultats_francais!B188:J188,0)</f>
        <v>0</v>
      </c>
      <c r="F187" s="37" t="str">
        <f t="shared" si="36"/>
        <v/>
      </c>
      <c r="G187" s="225">
        <f t="shared" si="38"/>
        <v>0</v>
      </c>
      <c r="H187" s="38" t="str">
        <f t="shared" si="53"/>
        <v/>
      </c>
      <c r="I187" s="38" t="str">
        <f t="shared" si="37"/>
        <v/>
      </c>
      <c r="J187" s="38" t="str">
        <f t="shared" si="39"/>
        <v/>
      </c>
      <c r="K187" s="38" t="str">
        <f t="shared" si="40"/>
        <v/>
      </c>
      <c r="L187" s="38"/>
      <c r="M187" s="39">
        <f>COUNTIF(calculs_resultats_francais!K188:O188,1)</f>
        <v>0</v>
      </c>
      <c r="N187" s="39">
        <f>COUNTIF(calculs_resultats_francais!K188:O188,2)</f>
        <v>0</v>
      </c>
      <c r="O187" s="39">
        <f>COUNTIF(calculs_resultats_francais!K188:O188,9)</f>
        <v>0</v>
      </c>
      <c r="P187" s="225">
        <f>COUNTIF(calculs_resultats_francais!K188:O188,0)</f>
        <v>0</v>
      </c>
      <c r="Q187" s="37" t="str">
        <f t="shared" si="41"/>
        <v/>
      </c>
      <c r="R187" s="225">
        <f t="shared" si="42"/>
        <v>0</v>
      </c>
      <c r="S187" s="38" t="str">
        <f t="shared" si="43"/>
        <v/>
      </c>
      <c r="T187" s="38" t="str">
        <f t="shared" si="44"/>
        <v/>
      </c>
      <c r="U187" s="38" t="str">
        <f t="shared" si="45"/>
        <v/>
      </c>
      <c r="V187" s="38" t="str">
        <f t="shared" si="46"/>
        <v/>
      </c>
      <c r="W187" s="30"/>
      <c r="X187" s="39">
        <f>COUNTIF(calculs_resultats_francais!P188:U188,1)</f>
        <v>0</v>
      </c>
      <c r="Y187" s="39">
        <f>COUNTIF(calculs_resultats_francais!P188:U188,2)</f>
        <v>0</v>
      </c>
      <c r="Z187" s="39">
        <f>COUNTIF(calculs_resultats_francais!P188:U188,9)</f>
        <v>0</v>
      </c>
      <c r="AA187" s="39">
        <f>COUNTIF(calculs_resultats_francais!P188:U188,0)</f>
        <v>0</v>
      </c>
      <c r="AB187" s="37" t="str">
        <f t="shared" si="47"/>
        <v/>
      </c>
      <c r="AC187" s="225">
        <f t="shared" si="48"/>
        <v>0</v>
      </c>
      <c r="AD187" s="38" t="str">
        <f t="shared" si="49"/>
        <v/>
      </c>
      <c r="AE187" s="38" t="str">
        <f t="shared" si="50"/>
        <v/>
      </c>
      <c r="AF187" s="38" t="str">
        <f t="shared" si="51"/>
        <v/>
      </c>
      <c r="AG187" s="38" t="str">
        <f t="shared" si="52"/>
        <v/>
      </c>
      <c r="AH187" s="30"/>
    </row>
    <row r="188" spans="1:34" ht="13.5" thickBot="1">
      <c r="A188" s="30"/>
      <c r="B188" s="39">
        <f>COUNTIF(calculs_resultats_francais!B189:J189,1)</f>
        <v>0</v>
      </c>
      <c r="C188" s="39">
        <f>COUNTIF(calculs_resultats_francais!B189:J189,2)</f>
        <v>0</v>
      </c>
      <c r="D188" s="39">
        <f>COUNTIF(calculs_resultats_francais!B189:J189,9)</f>
        <v>0</v>
      </c>
      <c r="E188" s="226">
        <f>COUNTIF(calculs_resultats_francais!B189:J189,0)</f>
        <v>0</v>
      </c>
      <c r="F188" s="37" t="str">
        <f t="shared" si="36"/>
        <v/>
      </c>
      <c r="G188" s="225">
        <f t="shared" si="38"/>
        <v>0</v>
      </c>
      <c r="H188" s="38" t="str">
        <f t="shared" si="53"/>
        <v/>
      </c>
      <c r="I188" s="38" t="str">
        <f t="shared" si="37"/>
        <v/>
      </c>
      <c r="J188" s="38" t="str">
        <f t="shared" si="39"/>
        <v/>
      </c>
      <c r="K188" s="38" t="str">
        <f t="shared" si="40"/>
        <v/>
      </c>
      <c r="L188" s="38"/>
      <c r="M188" s="39">
        <f>COUNTIF(calculs_resultats_francais!K189:O189,1)</f>
        <v>0</v>
      </c>
      <c r="N188" s="39">
        <f>COUNTIF(calculs_resultats_francais!K189:O189,2)</f>
        <v>0</v>
      </c>
      <c r="O188" s="39">
        <f>COUNTIF(calculs_resultats_francais!K189:O189,9)</f>
        <v>0</v>
      </c>
      <c r="P188" s="225">
        <f>COUNTIF(calculs_resultats_francais!K189:O189,0)</f>
        <v>0</v>
      </c>
      <c r="Q188" s="37" t="str">
        <f t="shared" si="41"/>
        <v/>
      </c>
      <c r="R188" s="225">
        <f t="shared" si="42"/>
        <v>0</v>
      </c>
      <c r="S188" s="38" t="str">
        <f t="shared" si="43"/>
        <v/>
      </c>
      <c r="T188" s="38" t="str">
        <f t="shared" si="44"/>
        <v/>
      </c>
      <c r="U188" s="38" t="str">
        <f t="shared" si="45"/>
        <v/>
      </c>
      <c r="V188" s="38" t="str">
        <f t="shared" si="46"/>
        <v/>
      </c>
      <c r="W188" s="30"/>
      <c r="X188" s="39">
        <f>COUNTIF(calculs_resultats_francais!P189:U189,1)</f>
        <v>0</v>
      </c>
      <c r="Y188" s="39">
        <f>COUNTIF(calculs_resultats_francais!P189:U189,2)</f>
        <v>0</v>
      </c>
      <c r="Z188" s="39">
        <f>COUNTIF(calculs_resultats_francais!P189:U189,9)</f>
        <v>0</v>
      </c>
      <c r="AA188" s="39">
        <f>COUNTIF(calculs_resultats_francais!P189:U189,0)</f>
        <v>0</v>
      </c>
      <c r="AB188" s="37" t="str">
        <f t="shared" si="47"/>
        <v/>
      </c>
      <c r="AC188" s="225">
        <f t="shared" si="48"/>
        <v>0</v>
      </c>
      <c r="AD188" s="38" t="str">
        <f t="shared" si="49"/>
        <v/>
      </c>
      <c r="AE188" s="38" t="str">
        <f t="shared" si="50"/>
        <v/>
      </c>
      <c r="AF188" s="38" t="str">
        <f t="shared" si="51"/>
        <v/>
      </c>
      <c r="AG188" s="38" t="str">
        <f t="shared" si="52"/>
        <v/>
      </c>
      <c r="AH188" s="30"/>
    </row>
    <row r="189" spans="1:34" ht="13.5" thickBot="1">
      <c r="A189" s="30"/>
      <c r="B189" s="39">
        <f>COUNTIF(calculs_resultats_francais!B190:J190,1)</f>
        <v>0</v>
      </c>
      <c r="C189" s="39">
        <f>COUNTIF(calculs_resultats_francais!B190:J190,2)</f>
        <v>0</v>
      </c>
      <c r="D189" s="39">
        <f>COUNTIF(calculs_resultats_francais!B190:J190,9)</f>
        <v>0</v>
      </c>
      <c r="E189" s="226">
        <f>COUNTIF(calculs_resultats_francais!B190:J190,0)</f>
        <v>0</v>
      </c>
      <c r="F189" s="37" t="str">
        <f t="shared" si="36"/>
        <v/>
      </c>
      <c r="G189" s="225">
        <f t="shared" si="38"/>
        <v>0</v>
      </c>
      <c r="H189" s="38" t="str">
        <f t="shared" si="53"/>
        <v/>
      </c>
      <c r="I189" s="38" t="str">
        <f t="shared" si="37"/>
        <v/>
      </c>
      <c r="J189" s="38" t="str">
        <f t="shared" si="39"/>
        <v/>
      </c>
      <c r="K189" s="38" t="str">
        <f t="shared" si="40"/>
        <v/>
      </c>
      <c r="L189" s="38"/>
      <c r="M189" s="39">
        <f>COUNTIF(calculs_resultats_francais!K190:O190,1)</f>
        <v>0</v>
      </c>
      <c r="N189" s="39">
        <f>COUNTIF(calculs_resultats_francais!K190:O190,2)</f>
        <v>0</v>
      </c>
      <c r="O189" s="39">
        <f>COUNTIF(calculs_resultats_francais!K190:O190,9)</f>
        <v>0</v>
      </c>
      <c r="P189" s="225">
        <f>COUNTIF(calculs_resultats_francais!K190:O190,0)</f>
        <v>0</v>
      </c>
      <c r="Q189" s="37" t="str">
        <f t="shared" si="41"/>
        <v/>
      </c>
      <c r="R189" s="225">
        <f t="shared" si="42"/>
        <v>0</v>
      </c>
      <c r="S189" s="38" t="str">
        <f t="shared" si="43"/>
        <v/>
      </c>
      <c r="T189" s="38" t="str">
        <f t="shared" si="44"/>
        <v/>
      </c>
      <c r="U189" s="38" t="str">
        <f t="shared" si="45"/>
        <v/>
      </c>
      <c r="V189" s="38" t="str">
        <f t="shared" si="46"/>
        <v/>
      </c>
      <c r="W189" s="30"/>
      <c r="X189" s="39">
        <f>COUNTIF(calculs_resultats_francais!P190:U190,1)</f>
        <v>0</v>
      </c>
      <c r="Y189" s="39">
        <f>COUNTIF(calculs_resultats_francais!P190:U190,2)</f>
        <v>0</v>
      </c>
      <c r="Z189" s="39">
        <f>COUNTIF(calculs_resultats_francais!P190:U190,9)</f>
        <v>0</v>
      </c>
      <c r="AA189" s="39">
        <f>COUNTIF(calculs_resultats_francais!P190:U190,0)</f>
        <v>0</v>
      </c>
      <c r="AB189" s="37" t="str">
        <f t="shared" si="47"/>
        <v/>
      </c>
      <c r="AC189" s="225">
        <f t="shared" si="48"/>
        <v>0</v>
      </c>
      <c r="AD189" s="38" t="str">
        <f t="shared" si="49"/>
        <v/>
      </c>
      <c r="AE189" s="38" t="str">
        <f t="shared" si="50"/>
        <v/>
      </c>
      <c r="AF189" s="38" t="str">
        <f t="shared" si="51"/>
        <v/>
      </c>
      <c r="AG189" s="38" t="str">
        <f t="shared" si="52"/>
        <v/>
      </c>
      <c r="AH189" s="30"/>
    </row>
    <row r="190" spans="1:34" ht="13.5" thickBot="1">
      <c r="A190" s="30"/>
      <c r="B190" s="39">
        <f>COUNTIF(calculs_resultats_francais!B191:J191,1)</f>
        <v>0</v>
      </c>
      <c r="C190" s="39">
        <f>COUNTIF(calculs_resultats_francais!B191:J191,2)</f>
        <v>0</v>
      </c>
      <c r="D190" s="39">
        <f>COUNTIF(calculs_resultats_francais!B191:J191,9)</f>
        <v>0</v>
      </c>
      <c r="E190" s="226">
        <f>COUNTIF(calculs_resultats_francais!B191:J191,0)</f>
        <v>0</v>
      </c>
      <c r="F190" s="37" t="str">
        <f t="shared" si="36"/>
        <v/>
      </c>
      <c r="G190" s="225">
        <f t="shared" si="38"/>
        <v>0</v>
      </c>
      <c r="H190" s="38" t="str">
        <f t="shared" si="53"/>
        <v/>
      </c>
      <c r="I190" s="38" t="str">
        <f t="shared" si="37"/>
        <v/>
      </c>
      <c r="J190" s="38" t="str">
        <f t="shared" si="39"/>
        <v/>
      </c>
      <c r="K190" s="38" t="str">
        <f t="shared" si="40"/>
        <v/>
      </c>
      <c r="L190" s="38"/>
      <c r="M190" s="39">
        <f>COUNTIF(calculs_resultats_francais!K191:O191,1)</f>
        <v>0</v>
      </c>
      <c r="N190" s="39">
        <f>COUNTIF(calculs_resultats_francais!K191:O191,2)</f>
        <v>0</v>
      </c>
      <c r="O190" s="39">
        <f>COUNTIF(calculs_resultats_francais!K191:O191,9)</f>
        <v>0</v>
      </c>
      <c r="P190" s="225">
        <f>COUNTIF(calculs_resultats_francais!K191:O191,0)</f>
        <v>0</v>
      </c>
      <c r="Q190" s="37" t="str">
        <f t="shared" si="41"/>
        <v/>
      </c>
      <c r="R190" s="225">
        <f t="shared" si="42"/>
        <v>0</v>
      </c>
      <c r="S190" s="38" t="str">
        <f t="shared" si="43"/>
        <v/>
      </c>
      <c r="T190" s="38" t="str">
        <f t="shared" si="44"/>
        <v/>
      </c>
      <c r="U190" s="38" t="str">
        <f t="shared" si="45"/>
        <v/>
      </c>
      <c r="V190" s="38" t="str">
        <f t="shared" si="46"/>
        <v/>
      </c>
      <c r="W190" s="30"/>
      <c r="X190" s="39">
        <f>COUNTIF(calculs_resultats_francais!P191:U191,1)</f>
        <v>0</v>
      </c>
      <c r="Y190" s="39">
        <f>COUNTIF(calculs_resultats_francais!P191:U191,2)</f>
        <v>0</v>
      </c>
      <c r="Z190" s="39">
        <f>COUNTIF(calculs_resultats_francais!P191:U191,9)</f>
        <v>0</v>
      </c>
      <c r="AA190" s="39">
        <f>COUNTIF(calculs_resultats_francais!P191:U191,0)</f>
        <v>0</v>
      </c>
      <c r="AB190" s="37" t="str">
        <f t="shared" si="47"/>
        <v/>
      </c>
      <c r="AC190" s="225">
        <f t="shared" si="48"/>
        <v>0</v>
      </c>
      <c r="AD190" s="38" t="str">
        <f t="shared" si="49"/>
        <v/>
      </c>
      <c r="AE190" s="38" t="str">
        <f t="shared" si="50"/>
        <v/>
      </c>
      <c r="AF190" s="38" t="str">
        <f t="shared" si="51"/>
        <v/>
      </c>
      <c r="AG190" s="38" t="str">
        <f t="shared" si="52"/>
        <v/>
      </c>
      <c r="AH190" s="30"/>
    </row>
    <row r="191" spans="1:34" ht="13.5" thickBot="1">
      <c r="A191" s="30"/>
      <c r="B191" s="39">
        <f>COUNTIF(calculs_resultats_francais!B192:J192,1)</f>
        <v>0</v>
      </c>
      <c r="C191" s="39">
        <f>COUNTIF(calculs_resultats_francais!B192:J192,2)</f>
        <v>0</v>
      </c>
      <c r="D191" s="39">
        <f>COUNTIF(calculs_resultats_francais!B192:J192,9)</f>
        <v>0</v>
      </c>
      <c r="E191" s="226">
        <f>COUNTIF(calculs_resultats_francais!B192:J192,0)</f>
        <v>0</v>
      </c>
      <c r="F191" s="37" t="str">
        <f t="shared" si="36"/>
        <v/>
      </c>
      <c r="G191" s="225">
        <f t="shared" si="38"/>
        <v>0</v>
      </c>
      <c r="H191" s="38" t="str">
        <f t="shared" si="53"/>
        <v/>
      </c>
      <c r="I191" s="38" t="str">
        <f t="shared" si="37"/>
        <v/>
      </c>
      <c r="J191" s="38" t="str">
        <f t="shared" si="39"/>
        <v/>
      </c>
      <c r="K191" s="38" t="str">
        <f t="shared" si="40"/>
        <v/>
      </c>
      <c r="L191" s="38"/>
      <c r="M191" s="39">
        <f>COUNTIF(calculs_resultats_francais!K192:O192,1)</f>
        <v>0</v>
      </c>
      <c r="N191" s="39">
        <f>COUNTIF(calculs_resultats_francais!K192:O192,2)</f>
        <v>0</v>
      </c>
      <c r="O191" s="39">
        <f>COUNTIF(calculs_resultats_francais!K192:O192,9)</f>
        <v>0</v>
      </c>
      <c r="P191" s="225">
        <f>COUNTIF(calculs_resultats_francais!K192:O192,0)</f>
        <v>0</v>
      </c>
      <c r="Q191" s="37" t="str">
        <f t="shared" si="41"/>
        <v/>
      </c>
      <c r="R191" s="225">
        <f t="shared" si="42"/>
        <v>0</v>
      </c>
      <c r="S191" s="38" t="str">
        <f t="shared" si="43"/>
        <v/>
      </c>
      <c r="T191" s="38" t="str">
        <f t="shared" si="44"/>
        <v/>
      </c>
      <c r="U191" s="38" t="str">
        <f t="shared" si="45"/>
        <v/>
      </c>
      <c r="V191" s="38" t="str">
        <f t="shared" si="46"/>
        <v/>
      </c>
      <c r="W191" s="30"/>
      <c r="X191" s="39">
        <f>COUNTIF(calculs_resultats_francais!P192:U192,1)</f>
        <v>0</v>
      </c>
      <c r="Y191" s="39">
        <f>COUNTIF(calculs_resultats_francais!P192:U192,2)</f>
        <v>0</v>
      </c>
      <c r="Z191" s="39">
        <f>COUNTIF(calculs_resultats_francais!P192:U192,9)</f>
        <v>0</v>
      </c>
      <c r="AA191" s="39">
        <f>COUNTIF(calculs_resultats_francais!P192:U192,0)</f>
        <v>0</v>
      </c>
      <c r="AB191" s="37" t="str">
        <f t="shared" si="47"/>
        <v/>
      </c>
      <c r="AC191" s="225">
        <f t="shared" si="48"/>
        <v>0</v>
      </c>
      <c r="AD191" s="38" t="str">
        <f t="shared" si="49"/>
        <v/>
      </c>
      <c r="AE191" s="38" t="str">
        <f t="shared" si="50"/>
        <v/>
      </c>
      <c r="AF191" s="38" t="str">
        <f t="shared" si="51"/>
        <v/>
      </c>
      <c r="AG191" s="38" t="str">
        <f t="shared" si="52"/>
        <v/>
      </c>
      <c r="AH191" s="30"/>
    </row>
    <row r="192" spans="1:34" ht="13.5" thickBot="1">
      <c r="A192" s="30"/>
      <c r="B192" s="39">
        <f>COUNTIF(calculs_resultats_francais!B193:J193,1)</f>
        <v>0</v>
      </c>
      <c r="C192" s="39">
        <f>COUNTIF(calculs_resultats_francais!B193:J193,2)</f>
        <v>0</v>
      </c>
      <c r="D192" s="39">
        <f>COUNTIF(calculs_resultats_francais!B193:J193,9)</f>
        <v>0</v>
      </c>
      <c r="E192" s="226">
        <f>COUNTIF(calculs_resultats_francais!B193:J193,0)</f>
        <v>0</v>
      </c>
      <c r="F192" s="37" t="str">
        <f t="shared" si="36"/>
        <v/>
      </c>
      <c r="G192" s="225">
        <f t="shared" si="38"/>
        <v>0</v>
      </c>
      <c r="H192" s="38" t="str">
        <f t="shared" si="53"/>
        <v/>
      </c>
      <c r="I192" s="38" t="str">
        <f t="shared" si="37"/>
        <v/>
      </c>
      <c r="J192" s="38" t="str">
        <f t="shared" si="39"/>
        <v/>
      </c>
      <c r="K192" s="38" t="str">
        <f t="shared" si="40"/>
        <v/>
      </c>
      <c r="L192" s="38"/>
      <c r="M192" s="39">
        <f>COUNTIF(calculs_resultats_francais!K193:O193,1)</f>
        <v>0</v>
      </c>
      <c r="N192" s="39">
        <f>COUNTIF(calculs_resultats_francais!K193:O193,2)</f>
        <v>0</v>
      </c>
      <c r="O192" s="39">
        <f>COUNTIF(calculs_resultats_francais!K193:O193,9)</f>
        <v>0</v>
      </c>
      <c r="P192" s="225">
        <f>COUNTIF(calculs_resultats_francais!K193:O193,0)</f>
        <v>0</v>
      </c>
      <c r="Q192" s="37" t="str">
        <f t="shared" si="41"/>
        <v/>
      </c>
      <c r="R192" s="225">
        <f t="shared" si="42"/>
        <v>0</v>
      </c>
      <c r="S192" s="38" t="str">
        <f t="shared" si="43"/>
        <v/>
      </c>
      <c r="T192" s="38" t="str">
        <f t="shared" si="44"/>
        <v/>
      </c>
      <c r="U192" s="38" t="str">
        <f t="shared" si="45"/>
        <v/>
      </c>
      <c r="V192" s="38" t="str">
        <f t="shared" si="46"/>
        <v/>
      </c>
      <c r="W192" s="30"/>
      <c r="X192" s="39">
        <f>COUNTIF(calculs_resultats_francais!P193:U193,1)</f>
        <v>0</v>
      </c>
      <c r="Y192" s="39">
        <f>COUNTIF(calculs_resultats_francais!P193:U193,2)</f>
        <v>0</v>
      </c>
      <c r="Z192" s="39">
        <f>COUNTIF(calculs_resultats_francais!P193:U193,9)</f>
        <v>0</v>
      </c>
      <c r="AA192" s="39">
        <f>COUNTIF(calculs_resultats_francais!P193:U193,0)</f>
        <v>0</v>
      </c>
      <c r="AB192" s="37" t="str">
        <f t="shared" si="47"/>
        <v/>
      </c>
      <c r="AC192" s="225">
        <f t="shared" si="48"/>
        <v>0</v>
      </c>
      <c r="AD192" s="38" t="str">
        <f t="shared" si="49"/>
        <v/>
      </c>
      <c r="AE192" s="38" t="str">
        <f t="shared" si="50"/>
        <v/>
      </c>
      <c r="AF192" s="38" t="str">
        <f t="shared" si="51"/>
        <v/>
      </c>
      <c r="AG192" s="38" t="str">
        <f t="shared" si="52"/>
        <v/>
      </c>
      <c r="AH192" s="30"/>
    </row>
    <row r="193" spans="1:34" ht="13.5" thickBot="1">
      <c r="A193" s="30"/>
      <c r="B193" s="39">
        <f>COUNTIF(calculs_resultats_francais!B194:J194,1)</f>
        <v>0</v>
      </c>
      <c r="C193" s="39">
        <f>COUNTIF(calculs_resultats_francais!B194:J194,2)</f>
        <v>0</v>
      </c>
      <c r="D193" s="39">
        <f>COUNTIF(calculs_resultats_francais!B194:J194,9)</f>
        <v>0</v>
      </c>
      <c r="E193" s="226">
        <f>COUNTIF(calculs_resultats_francais!B194:J194,0)</f>
        <v>0</v>
      </c>
      <c r="F193" s="37" t="str">
        <f t="shared" si="36"/>
        <v/>
      </c>
      <c r="G193" s="225">
        <f t="shared" si="38"/>
        <v>0</v>
      </c>
      <c r="H193" s="38" t="str">
        <f t="shared" si="53"/>
        <v/>
      </c>
      <c r="I193" s="38" t="str">
        <f t="shared" si="37"/>
        <v/>
      </c>
      <c r="J193" s="38" t="str">
        <f t="shared" si="39"/>
        <v/>
      </c>
      <c r="K193" s="38" t="str">
        <f t="shared" si="40"/>
        <v/>
      </c>
      <c r="L193" s="38"/>
      <c r="M193" s="39">
        <f>COUNTIF(calculs_resultats_francais!K194:O194,1)</f>
        <v>0</v>
      </c>
      <c r="N193" s="39">
        <f>COUNTIF(calculs_resultats_francais!K194:O194,2)</f>
        <v>0</v>
      </c>
      <c r="O193" s="39">
        <f>COUNTIF(calculs_resultats_francais!K194:O194,9)</f>
        <v>0</v>
      </c>
      <c r="P193" s="225">
        <f>COUNTIF(calculs_resultats_francais!K194:O194,0)</f>
        <v>0</v>
      </c>
      <c r="Q193" s="37" t="str">
        <f t="shared" si="41"/>
        <v/>
      </c>
      <c r="R193" s="225">
        <f t="shared" si="42"/>
        <v>0</v>
      </c>
      <c r="S193" s="38" t="str">
        <f t="shared" si="43"/>
        <v/>
      </c>
      <c r="T193" s="38" t="str">
        <f t="shared" si="44"/>
        <v/>
      </c>
      <c r="U193" s="38" t="str">
        <f t="shared" si="45"/>
        <v/>
      </c>
      <c r="V193" s="38" t="str">
        <f t="shared" si="46"/>
        <v/>
      </c>
      <c r="W193" s="30"/>
      <c r="X193" s="39">
        <f>COUNTIF(calculs_resultats_francais!P194:U194,1)</f>
        <v>0</v>
      </c>
      <c r="Y193" s="39">
        <f>COUNTIF(calculs_resultats_francais!P194:U194,2)</f>
        <v>0</v>
      </c>
      <c r="Z193" s="39">
        <f>COUNTIF(calculs_resultats_francais!P194:U194,9)</f>
        <v>0</v>
      </c>
      <c r="AA193" s="39">
        <f>COUNTIF(calculs_resultats_francais!P194:U194,0)</f>
        <v>0</v>
      </c>
      <c r="AB193" s="37" t="str">
        <f t="shared" si="47"/>
        <v/>
      </c>
      <c r="AC193" s="225">
        <f t="shared" si="48"/>
        <v>0</v>
      </c>
      <c r="AD193" s="38" t="str">
        <f t="shared" si="49"/>
        <v/>
      </c>
      <c r="AE193" s="38" t="str">
        <f t="shared" si="50"/>
        <v/>
      </c>
      <c r="AF193" s="38" t="str">
        <f t="shared" si="51"/>
        <v/>
      </c>
      <c r="AG193" s="38" t="str">
        <f t="shared" si="52"/>
        <v/>
      </c>
      <c r="AH193" s="30"/>
    </row>
    <row r="194" spans="1:34" ht="13.5" thickBot="1">
      <c r="A194" s="30"/>
      <c r="B194" s="39">
        <f>COUNTIF(calculs_resultats_francais!B195:J195,1)</f>
        <v>0</v>
      </c>
      <c r="C194" s="39">
        <f>COUNTIF(calculs_resultats_francais!B195:J195,2)</f>
        <v>0</v>
      </c>
      <c r="D194" s="39">
        <f>COUNTIF(calculs_resultats_francais!B195:J195,9)</f>
        <v>0</v>
      </c>
      <c r="E194" s="226">
        <f>COUNTIF(calculs_resultats_francais!B195:J195,0)</f>
        <v>0</v>
      </c>
      <c r="F194" s="37" t="str">
        <f t="shared" si="36"/>
        <v/>
      </c>
      <c r="G194" s="225">
        <f t="shared" si="38"/>
        <v>0</v>
      </c>
      <c r="H194" s="38" t="str">
        <f t="shared" si="53"/>
        <v/>
      </c>
      <c r="I194" s="38" t="str">
        <f t="shared" si="37"/>
        <v/>
      </c>
      <c r="J194" s="38" t="str">
        <f t="shared" si="39"/>
        <v/>
      </c>
      <c r="K194" s="38" t="str">
        <f t="shared" si="40"/>
        <v/>
      </c>
      <c r="L194" s="38"/>
      <c r="M194" s="39">
        <f>COUNTIF(calculs_resultats_francais!K195:O195,1)</f>
        <v>0</v>
      </c>
      <c r="N194" s="39">
        <f>COUNTIF(calculs_resultats_francais!K195:O195,2)</f>
        <v>0</v>
      </c>
      <c r="O194" s="39">
        <f>COUNTIF(calculs_resultats_francais!K195:O195,9)</f>
        <v>0</v>
      </c>
      <c r="P194" s="225">
        <f>COUNTIF(calculs_resultats_francais!K195:O195,0)</f>
        <v>0</v>
      </c>
      <c r="Q194" s="37" t="str">
        <f t="shared" si="41"/>
        <v/>
      </c>
      <c r="R194" s="225">
        <f t="shared" si="42"/>
        <v>0</v>
      </c>
      <c r="S194" s="38" t="str">
        <f t="shared" si="43"/>
        <v/>
      </c>
      <c r="T194" s="38" t="str">
        <f t="shared" si="44"/>
        <v/>
      </c>
      <c r="U194" s="38" t="str">
        <f t="shared" si="45"/>
        <v/>
      </c>
      <c r="V194" s="38" t="str">
        <f t="shared" si="46"/>
        <v/>
      </c>
      <c r="W194" s="30"/>
      <c r="X194" s="39">
        <f>COUNTIF(calculs_resultats_francais!P195:U195,1)</f>
        <v>0</v>
      </c>
      <c r="Y194" s="39">
        <f>COUNTIF(calculs_resultats_francais!P195:U195,2)</f>
        <v>0</v>
      </c>
      <c r="Z194" s="39">
        <f>COUNTIF(calculs_resultats_francais!P195:U195,9)</f>
        <v>0</v>
      </c>
      <c r="AA194" s="39">
        <f>COUNTIF(calculs_resultats_francais!P195:U195,0)</f>
        <v>0</v>
      </c>
      <c r="AB194" s="37" t="str">
        <f t="shared" si="47"/>
        <v/>
      </c>
      <c r="AC194" s="225">
        <f t="shared" si="48"/>
        <v>0</v>
      </c>
      <c r="AD194" s="38" t="str">
        <f t="shared" si="49"/>
        <v/>
      </c>
      <c r="AE194" s="38" t="str">
        <f t="shared" si="50"/>
        <v/>
      </c>
      <c r="AF194" s="38" t="str">
        <f t="shared" si="51"/>
        <v/>
      </c>
      <c r="AG194" s="38" t="str">
        <f t="shared" si="52"/>
        <v/>
      </c>
      <c r="AH194" s="30"/>
    </row>
    <row r="195" spans="1:34" ht="13.5" thickBot="1">
      <c r="A195" s="30"/>
      <c r="B195" s="39">
        <f>COUNTIF(calculs_resultats_francais!B196:J196,1)</f>
        <v>0</v>
      </c>
      <c r="C195" s="39">
        <f>COUNTIF(calculs_resultats_francais!B196:J196,2)</f>
        <v>0</v>
      </c>
      <c r="D195" s="39">
        <f>COUNTIF(calculs_resultats_francais!B196:J196,9)</f>
        <v>0</v>
      </c>
      <c r="E195" s="226">
        <f>COUNTIF(calculs_resultats_francais!B196:J196,0)</f>
        <v>0</v>
      </c>
      <c r="F195" s="37" t="str">
        <f t="shared" si="36"/>
        <v/>
      </c>
      <c r="G195" s="225">
        <f t="shared" si="38"/>
        <v>0</v>
      </c>
      <c r="H195" s="38" t="str">
        <f t="shared" si="53"/>
        <v/>
      </c>
      <c r="I195" s="38" t="str">
        <f t="shared" si="37"/>
        <v/>
      </c>
      <c r="J195" s="38" t="str">
        <f t="shared" si="39"/>
        <v/>
      </c>
      <c r="K195" s="38" t="str">
        <f t="shared" si="40"/>
        <v/>
      </c>
      <c r="L195" s="38"/>
      <c r="M195" s="39">
        <f>COUNTIF(calculs_resultats_francais!K196:O196,1)</f>
        <v>0</v>
      </c>
      <c r="N195" s="39">
        <f>COUNTIF(calculs_resultats_francais!K196:O196,2)</f>
        <v>0</v>
      </c>
      <c r="O195" s="39">
        <f>COUNTIF(calculs_resultats_francais!K196:O196,9)</f>
        <v>0</v>
      </c>
      <c r="P195" s="225">
        <f>COUNTIF(calculs_resultats_francais!K196:O196,0)</f>
        <v>0</v>
      </c>
      <c r="Q195" s="37" t="str">
        <f t="shared" si="41"/>
        <v/>
      </c>
      <c r="R195" s="225">
        <f t="shared" si="42"/>
        <v>0</v>
      </c>
      <c r="S195" s="38" t="str">
        <f t="shared" si="43"/>
        <v/>
      </c>
      <c r="T195" s="38" t="str">
        <f t="shared" si="44"/>
        <v/>
      </c>
      <c r="U195" s="38" t="str">
        <f t="shared" si="45"/>
        <v/>
      </c>
      <c r="V195" s="38" t="str">
        <f t="shared" si="46"/>
        <v/>
      </c>
      <c r="W195" s="30"/>
      <c r="X195" s="39">
        <f>COUNTIF(calculs_resultats_francais!P196:U196,1)</f>
        <v>0</v>
      </c>
      <c r="Y195" s="39">
        <f>COUNTIF(calculs_resultats_francais!P196:U196,2)</f>
        <v>0</v>
      </c>
      <c r="Z195" s="39">
        <f>COUNTIF(calculs_resultats_francais!P196:U196,9)</f>
        <v>0</v>
      </c>
      <c r="AA195" s="39">
        <f>COUNTIF(calculs_resultats_francais!P196:U196,0)</f>
        <v>0</v>
      </c>
      <c r="AB195" s="37" t="str">
        <f t="shared" si="47"/>
        <v/>
      </c>
      <c r="AC195" s="225">
        <f t="shared" si="48"/>
        <v>0</v>
      </c>
      <c r="AD195" s="38" t="str">
        <f t="shared" si="49"/>
        <v/>
      </c>
      <c r="AE195" s="38" t="str">
        <f t="shared" si="50"/>
        <v/>
      </c>
      <c r="AF195" s="38" t="str">
        <f t="shared" si="51"/>
        <v/>
      </c>
      <c r="AG195" s="38" t="str">
        <f t="shared" si="52"/>
        <v/>
      </c>
      <c r="AH195" s="30"/>
    </row>
    <row r="196" spans="1:34" ht="13.5" thickBot="1">
      <c r="A196" s="30"/>
      <c r="B196" s="39">
        <f>COUNTIF(calculs_resultats_francais!B197:J197,1)</f>
        <v>0</v>
      </c>
      <c r="C196" s="39">
        <f>COUNTIF(calculs_resultats_francais!B197:J197,2)</f>
        <v>0</v>
      </c>
      <c r="D196" s="39">
        <f>COUNTIF(calculs_resultats_francais!B197:J197,9)</f>
        <v>0</v>
      </c>
      <c r="E196" s="226">
        <f>COUNTIF(calculs_resultats_francais!B197:J197,0)</f>
        <v>0</v>
      </c>
      <c r="F196" s="37" t="str">
        <f t="shared" ref="F196:F259" si="54">IF(SUM(B196:E196)=0,"",SUM(B196:E196))</f>
        <v/>
      </c>
      <c r="G196" s="225">
        <f t="shared" si="38"/>
        <v>0</v>
      </c>
      <c r="H196" s="38" t="str">
        <f t="shared" si="53"/>
        <v/>
      </c>
      <c r="I196" s="38" t="str">
        <f t="shared" ref="I196:I259" si="55">IF(F196="","",C196/F196)</f>
        <v/>
      </c>
      <c r="J196" s="38" t="str">
        <f t="shared" si="39"/>
        <v/>
      </c>
      <c r="K196" s="38" t="str">
        <f t="shared" si="40"/>
        <v/>
      </c>
      <c r="L196" s="38"/>
      <c r="M196" s="39">
        <f>COUNTIF(calculs_resultats_francais!K197:O197,1)</f>
        <v>0</v>
      </c>
      <c r="N196" s="39">
        <f>COUNTIF(calculs_resultats_francais!K197:O197,2)</f>
        <v>0</v>
      </c>
      <c r="O196" s="39">
        <f>COUNTIF(calculs_resultats_francais!K197:O197,9)</f>
        <v>0</v>
      </c>
      <c r="P196" s="225">
        <f>COUNTIF(calculs_resultats_francais!K197:O197,0)</f>
        <v>0</v>
      </c>
      <c r="Q196" s="37" t="str">
        <f t="shared" si="41"/>
        <v/>
      </c>
      <c r="R196" s="225">
        <f t="shared" si="42"/>
        <v>0</v>
      </c>
      <c r="S196" s="38" t="str">
        <f t="shared" si="43"/>
        <v/>
      </c>
      <c r="T196" s="38" t="str">
        <f t="shared" si="44"/>
        <v/>
      </c>
      <c r="U196" s="38" t="str">
        <f t="shared" si="45"/>
        <v/>
      </c>
      <c r="V196" s="38" t="str">
        <f t="shared" si="46"/>
        <v/>
      </c>
      <c r="W196" s="30"/>
      <c r="X196" s="39">
        <f>COUNTIF(calculs_resultats_francais!P197:U197,1)</f>
        <v>0</v>
      </c>
      <c r="Y196" s="39">
        <f>COUNTIF(calculs_resultats_francais!P197:U197,2)</f>
        <v>0</v>
      </c>
      <c r="Z196" s="39">
        <f>COUNTIF(calculs_resultats_francais!P197:U197,9)</f>
        <v>0</v>
      </c>
      <c r="AA196" s="39">
        <f>COUNTIF(calculs_resultats_francais!P197:U197,0)</f>
        <v>0</v>
      </c>
      <c r="AB196" s="37" t="str">
        <f t="shared" si="47"/>
        <v/>
      </c>
      <c r="AC196" s="225">
        <f t="shared" si="48"/>
        <v>0</v>
      </c>
      <c r="AD196" s="38" t="str">
        <f t="shared" si="49"/>
        <v/>
      </c>
      <c r="AE196" s="38" t="str">
        <f t="shared" si="50"/>
        <v/>
      </c>
      <c r="AF196" s="38" t="str">
        <f t="shared" si="51"/>
        <v/>
      </c>
      <c r="AG196" s="38" t="str">
        <f t="shared" si="52"/>
        <v/>
      </c>
      <c r="AH196" s="30"/>
    </row>
    <row r="197" spans="1:34" ht="13.5" thickBot="1">
      <c r="A197" s="30"/>
      <c r="B197" s="39">
        <f>COUNTIF(calculs_resultats_francais!B198:J198,1)</f>
        <v>0</v>
      </c>
      <c r="C197" s="39">
        <f>COUNTIF(calculs_resultats_francais!B198:J198,2)</f>
        <v>0</v>
      </c>
      <c r="D197" s="39">
        <f>COUNTIF(calculs_resultats_francais!B198:J198,9)</f>
        <v>0</v>
      </c>
      <c r="E197" s="226">
        <f>COUNTIF(calculs_resultats_francais!B198:J198,0)</f>
        <v>0</v>
      </c>
      <c r="F197" s="37" t="str">
        <f t="shared" si="54"/>
        <v/>
      </c>
      <c r="G197" s="225">
        <f t="shared" ref="G197:G260" si="56">B197+C197</f>
        <v>0</v>
      </c>
      <c r="H197" s="38" t="str">
        <f t="shared" si="53"/>
        <v/>
      </c>
      <c r="I197" s="38" t="str">
        <f t="shared" si="55"/>
        <v/>
      </c>
      <c r="J197" s="38" t="str">
        <f t="shared" ref="J197:J260" si="57">IF(F197="","",(SUM(D197)/F197))</f>
        <v/>
      </c>
      <c r="K197" s="38" t="str">
        <f t="shared" ref="K197:K260" si="58">IF(F197="","",E197/F197)</f>
        <v/>
      </c>
      <c r="L197" s="38"/>
      <c r="M197" s="39">
        <f>COUNTIF(calculs_resultats_francais!K198:O198,1)</f>
        <v>0</v>
      </c>
      <c r="N197" s="39">
        <f>COUNTIF(calculs_resultats_francais!K198:O198,2)</f>
        <v>0</v>
      </c>
      <c r="O197" s="39">
        <f>COUNTIF(calculs_resultats_francais!K198:O198,9)</f>
        <v>0</v>
      </c>
      <c r="P197" s="225">
        <f>COUNTIF(calculs_resultats_francais!K198:O198,0)</f>
        <v>0</v>
      </c>
      <c r="Q197" s="37" t="str">
        <f t="shared" ref="Q197:Q260" si="59">IF(SUM(M197:P197)=0,"",SUM(M197:P197))</f>
        <v/>
      </c>
      <c r="R197" s="225">
        <f t="shared" ref="R197:R260" si="60">M197+N197</f>
        <v>0</v>
      </c>
      <c r="S197" s="38" t="str">
        <f t="shared" ref="S197:S260" si="61">IF(Q197="","",R197/Q197)</f>
        <v/>
      </c>
      <c r="T197" s="38" t="str">
        <f t="shared" ref="T197:T260" si="62">IF(Q197="","",N197/Q197)</f>
        <v/>
      </c>
      <c r="U197" s="38" t="str">
        <f t="shared" ref="U197:U260" si="63">IF(Q197="","",(SUM(O197)/Q197))</f>
        <v/>
      </c>
      <c r="V197" s="38" t="str">
        <f t="shared" ref="V197:V260" si="64">IF(Q197="","",P197/Q197)</f>
        <v/>
      </c>
      <c r="W197" s="30"/>
      <c r="X197" s="39">
        <f>COUNTIF(calculs_resultats_francais!P198:U198,1)</f>
        <v>0</v>
      </c>
      <c r="Y197" s="39">
        <f>COUNTIF(calculs_resultats_francais!P198:U198,2)</f>
        <v>0</v>
      </c>
      <c r="Z197" s="39">
        <f>COUNTIF(calculs_resultats_francais!P198:U198,9)</f>
        <v>0</v>
      </c>
      <c r="AA197" s="39">
        <f>COUNTIF(calculs_resultats_francais!P198:U198,0)</f>
        <v>0</v>
      </c>
      <c r="AB197" s="37" t="str">
        <f t="shared" ref="AB197:AB260" si="65">IF(SUM(X197:AA197)=0,"",SUM(X197:AA197))</f>
        <v/>
      </c>
      <c r="AC197" s="225">
        <f t="shared" ref="AC197:AC260" si="66">X197+Y197</f>
        <v>0</v>
      </c>
      <c r="AD197" s="38" t="str">
        <f t="shared" ref="AD197:AD260" si="67">IF(AB197="","",AC197/AB197)</f>
        <v/>
      </c>
      <c r="AE197" s="38" t="str">
        <f t="shared" ref="AE197:AE260" si="68">IF(AB197="","",Y197/AB197)</f>
        <v/>
      </c>
      <c r="AF197" s="38" t="str">
        <f t="shared" ref="AF197:AF260" si="69">IF(AB197="","",(SUM(Z197:Z197)/AB197))</f>
        <v/>
      </c>
      <c r="AG197" s="38" t="str">
        <f t="shared" ref="AG197:AG260" si="70">IF(AB197="","",AA197/AB197)</f>
        <v/>
      </c>
      <c r="AH197" s="30"/>
    </row>
    <row r="198" spans="1:34" ht="13.5" thickBot="1">
      <c r="A198" s="30"/>
      <c r="B198" s="39">
        <f>COUNTIF(calculs_resultats_francais!B199:J199,1)</f>
        <v>0</v>
      </c>
      <c r="C198" s="39">
        <f>COUNTIF(calculs_resultats_francais!B199:J199,2)</f>
        <v>0</v>
      </c>
      <c r="D198" s="39">
        <f>COUNTIF(calculs_resultats_francais!B199:J199,9)</f>
        <v>0</v>
      </c>
      <c r="E198" s="226">
        <f>COUNTIF(calculs_resultats_francais!B199:J199,0)</f>
        <v>0</v>
      </c>
      <c r="F198" s="37" t="str">
        <f t="shared" si="54"/>
        <v/>
      </c>
      <c r="G198" s="225">
        <f t="shared" si="56"/>
        <v>0</v>
      </c>
      <c r="H198" s="38" t="str">
        <f t="shared" si="53"/>
        <v/>
      </c>
      <c r="I198" s="38" t="str">
        <f t="shared" si="55"/>
        <v/>
      </c>
      <c r="J198" s="38" t="str">
        <f t="shared" si="57"/>
        <v/>
      </c>
      <c r="K198" s="38" t="str">
        <f t="shared" si="58"/>
        <v/>
      </c>
      <c r="L198" s="38"/>
      <c r="M198" s="39">
        <f>COUNTIF(calculs_resultats_francais!K199:O199,1)</f>
        <v>0</v>
      </c>
      <c r="N198" s="39">
        <f>COUNTIF(calculs_resultats_francais!K199:O199,2)</f>
        <v>0</v>
      </c>
      <c r="O198" s="39">
        <f>COUNTIF(calculs_resultats_francais!K199:O199,9)</f>
        <v>0</v>
      </c>
      <c r="P198" s="225">
        <f>COUNTIF(calculs_resultats_francais!K199:O199,0)</f>
        <v>0</v>
      </c>
      <c r="Q198" s="37" t="str">
        <f t="shared" si="59"/>
        <v/>
      </c>
      <c r="R198" s="225">
        <f t="shared" si="60"/>
        <v>0</v>
      </c>
      <c r="S198" s="38" t="str">
        <f t="shared" si="61"/>
        <v/>
      </c>
      <c r="T198" s="38" t="str">
        <f t="shared" si="62"/>
        <v/>
      </c>
      <c r="U198" s="38" t="str">
        <f t="shared" si="63"/>
        <v/>
      </c>
      <c r="V198" s="38" t="str">
        <f t="shared" si="64"/>
        <v/>
      </c>
      <c r="W198" s="30"/>
      <c r="X198" s="39">
        <f>COUNTIF(calculs_resultats_francais!P199:U199,1)</f>
        <v>0</v>
      </c>
      <c r="Y198" s="39">
        <f>COUNTIF(calculs_resultats_francais!P199:U199,2)</f>
        <v>0</v>
      </c>
      <c r="Z198" s="39">
        <f>COUNTIF(calculs_resultats_francais!P199:U199,9)</f>
        <v>0</v>
      </c>
      <c r="AA198" s="39">
        <f>COUNTIF(calculs_resultats_francais!P199:U199,0)</f>
        <v>0</v>
      </c>
      <c r="AB198" s="37" t="str">
        <f t="shared" si="65"/>
        <v/>
      </c>
      <c r="AC198" s="225">
        <f t="shared" si="66"/>
        <v>0</v>
      </c>
      <c r="AD198" s="38" t="str">
        <f t="shared" si="67"/>
        <v/>
      </c>
      <c r="AE198" s="38" t="str">
        <f t="shared" si="68"/>
        <v/>
      </c>
      <c r="AF198" s="38" t="str">
        <f t="shared" si="69"/>
        <v/>
      </c>
      <c r="AG198" s="38" t="str">
        <f t="shared" si="70"/>
        <v/>
      </c>
      <c r="AH198" s="30"/>
    </row>
    <row r="199" spans="1:34" ht="13.5" thickBot="1">
      <c r="A199" s="30"/>
      <c r="B199" s="39">
        <f>COUNTIF(calculs_resultats_francais!B200:J200,1)</f>
        <v>0</v>
      </c>
      <c r="C199" s="39">
        <f>COUNTIF(calculs_resultats_francais!B200:J200,2)</f>
        <v>0</v>
      </c>
      <c r="D199" s="39">
        <f>COUNTIF(calculs_resultats_francais!B200:J200,9)</f>
        <v>0</v>
      </c>
      <c r="E199" s="226">
        <f>COUNTIF(calculs_resultats_francais!B200:J200,0)</f>
        <v>0</v>
      </c>
      <c r="F199" s="37" t="str">
        <f t="shared" si="54"/>
        <v/>
      </c>
      <c r="G199" s="225">
        <f t="shared" si="56"/>
        <v>0</v>
      </c>
      <c r="H199" s="38" t="str">
        <f t="shared" ref="H199:H262" si="71">IF(F199="","",G199/F199)</f>
        <v/>
      </c>
      <c r="I199" s="38" t="str">
        <f t="shared" si="55"/>
        <v/>
      </c>
      <c r="J199" s="38" t="str">
        <f t="shared" si="57"/>
        <v/>
      </c>
      <c r="K199" s="38" t="str">
        <f t="shared" si="58"/>
        <v/>
      </c>
      <c r="L199" s="38"/>
      <c r="M199" s="39">
        <f>COUNTIF(calculs_resultats_francais!K200:O200,1)</f>
        <v>0</v>
      </c>
      <c r="N199" s="39">
        <f>COUNTIF(calculs_resultats_francais!K200:O200,2)</f>
        <v>0</v>
      </c>
      <c r="O199" s="39">
        <f>COUNTIF(calculs_resultats_francais!K200:O200,9)</f>
        <v>0</v>
      </c>
      <c r="P199" s="225">
        <f>COUNTIF(calculs_resultats_francais!K200:O200,0)</f>
        <v>0</v>
      </c>
      <c r="Q199" s="37" t="str">
        <f t="shared" si="59"/>
        <v/>
      </c>
      <c r="R199" s="225">
        <f t="shared" si="60"/>
        <v>0</v>
      </c>
      <c r="S199" s="38" t="str">
        <f t="shared" si="61"/>
        <v/>
      </c>
      <c r="T199" s="38" t="str">
        <f t="shared" si="62"/>
        <v/>
      </c>
      <c r="U199" s="38" t="str">
        <f t="shared" si="63"/>
        <v/>
      </c>
      <c r="V199" s="38" t="str">
        <f t="shared" si="64"/>
        <v/>
      </c>
      <c r="W199" s="30"/>
      <c r="X199" s="39">
        <f>COUNTIF(calculs_resultats_francais!P200:U200,1)</f>
        <v>0</v>
      </c>
      <c r="Y199" s="39">
        <f>COUNTIF(calculs_resultats_francais!P200:U200,2)</f>
        <v>0</v>
      </c>
      <c r="Z199" s="39">
        <f>COUNTIF(calculs_resultats_francais!P200:U200,9)</f>
        <v>0</v>
      </c>
      <c r="AA199" s="39">
        <f>COUNTIF(calculs_resultats_francais!P200:U200,0)</f>
        <v>0</v>
      </c>
      <c r="AB199" s="37" t="str">
        <f t="shared" si="65"/>
        <v/>
      </c>
      <c r="AC199" s="225">
        <f t="shared" si="66"/>
        <v>0</v>
      </c>
      <c r="AD199" s="38" t="str">
        <f t="shared" si="67"/>
        <v/>
      </c>
      <c r="AE199" s="38" t="str">
        <f t="shared" si="68"/>
        <v/>
      </c>
      <c r="AF199" s="38" t="str">
        <f t="shared" si="69"/>
        <v/>
      </c>
      <c r="AG199" s="38" t="str">
        <f t="shared" si="70"/>
        <v/>
      </c>
      <c r="AH199" s="30"/>
    </row>
    <row r="200" spans="1:34" ht="13.5" thickBot="1">
      <c r="A200" s="30"/>
      <c r="B200" s="39">
        <f>COUNTIF(calculs_resultats_francais!B201:J201,1)</f>
        <v>0</v>
      </c>
      <c r="C200" s="39">
        <f>COUNTIF(calculs_resultats_francais!B201:J201,2)</f>
        <v>0</v>
      </c>
      <c r="D200" s="39">
        <f>COUNTIF(calculs_resultats_francais!B201:J201,9)</f>
        <v>0</v>
      </c>
      <c r="E200" s="226">
        <f>COUNTIF(calculs_resultats_francais!B201:J201,0)</f>
        <v>0</v>
      </c>
      <c r="F200" s="37" t="str">
        <f t="shared" si="54"/>
        <v/>
      </c>
      <c r="G200" s="225">
        <f t="shared" si="56"/>
        <v>0</v>
      </c>
      <c r="H200" s="38" t="str">
        <f t="shared" si="71"/>
        <v/>
      </c>
      <c r="I200" s="38" t="str">
        <f t="shared" si="55"/>
        <v/>
      </c>
      <c r="J200" s="38" t="str">
        <f t="shared" si="57"/>
        <v/>
      </c>
      <c r="K200" s="38" t="str">
        <f t="shared" si="58"/>
        <v/>
      </c>
      <c r="L200" s="38"/>
      <c r="M200" s="39">
        <f>COUNTIF(calculs_resultats_francais!K201:O201,1)</f>
        <v>0</v>
      </c>
      <c r="N200" s="39">
        <f>COUNTIF(calculs_resultats_francais!K201:O201,2)</f>
        <v>0</v>
      </c>
      <c r="O200" s="39">
        <f>COUNTIF(calculs_resultats_francais!K201:O201,9)</f>
        <v>0</v>
      </c>
      <c r="P200" s="225">
        <f>COUNTIF(calculs_resultats_francais!K201:O201,0)</f>
        <v>0</v>
      </c>
      <c r="Q200" s="37" t="str">
        <f t="shared" si="59"/>
        <v/>
      </c>
      <c r="R200" s="225">
        <f t="shared" si="60"/>
        <v>0</v>
      </c>
      <c r="S200" s="38" t="str">
        <f t="shared" si="61"/>
        <v/>
      </c>
      <c r="T200" s="38" t="str">
        <f t="shared" si="62"/>
        <v/>
      </c>
      <c r="U200" s="38" t="str">
        <f t="shared" si="63"/>
        <v/>
      </c>
      <c r="V200" s="38" t="str">
        <f t="shared" si="64"/>
        <v/>
      </c>
      <c r="W200" s="30"/>
      <c r="X200" s="39">
        <f>COUNTIF(calculs_resultats_francais!P201:U201,1)</f>
        <v>0</v>
      </c>
      <c r="Y200" s="39">
        <f>COUNTIF(calculs_resultats_francais!P201:U201,2)</f>
        <v>0</v>
      </c>
      <c r="Z200" s="39">
        <f>COUNTIF(calculs_resultats_francais!P201:U201,9)</f>
        <v>0</v>
      </c>
      <c r="AA200" s="39">
        <f>COUNTIF(calculs_resultats_francais!P201:U201,0)</f>
        <v>0</v>
      </c>
      <c r="AB200" s="37" t="str">
        <f t="shared" si="65"/>
        <v/>
      </c>
      <c r="AC200" s="225">
        <f t="shared" si="66"/>
        <v>0</v>
      </c>
      <c r="AD200" s="38" t="str">
        <f t="shared" si="67"/>
        <v/>
      </c>
      <c r="AE200" s="38" t="str">
        <f t="shared" si="68"/>
        <v/>
      </c>
      <c r="AF200" s="38" t="str">
        <f t="shared" si="69"/>
        <v/>
      </c>
      <c r="AG200" s="38" t="str">
        <f t="shared" si="70"/>
        <v/>
      </c>
      <c r="AH200" s="30"/>
    </row>
    <row r="201" spans="1:34" ht="13.5" thickBot="1">
      <c r="A201" s="58"/>
      <c r="B201" s="39">
        <f>COUNTIF(calculs_resultats_francais!B202:J202,1)</f>
        <v>0</v>
      </c>
      <c r="C201" s="39">
        <f>COUNTIF(calculs_resultats_francais!B202:J202,2)</f>
        <v>0</v>
      </c>
      <c r="D201" s="39">
        <f>COUNTIF(calculs_resultats_francais!B202:J202,9)</f>
        <v>0</v>
      </c>
      <c r="E201" s="226">
        <f>COUNTIF(calculs_resultats_francais!B202:J202,0)</f>
        <v>0</v>
      </c>
      <c r="F201" s="37" t="str">
        <f t="shared" si="54"/>
        <v/>
      </c>
      <c r="G201" s="225">
        <f t="shared" si="56"/>
        <v>0</v>
      </c>
      <c r="H201" s="38" t="str">
        <f t="shared" si="71"/>
        <v/>
      </c>
      <c r="I201" s="38" t="str">
        <f t="shared" si="55"/>
        <v/>
      </c>
      <c r="J201" s="38" t="str">
        <f t="shared" si="57"/>
        <v/>
      </c>
      <c r="K201" s="38" t="str">
        <f t="shared" si="58"/>
        <v/>
      </c>
      <c r="L201" s="38"/>
      <c r="M201" s="39">
        <f>COUNTIF(calculs_resultats_francais!K202:O202,1)</f>
        <v>0</v>
      </c>
      <c r="N201" s="39">
        <f>COUNTIF(calculs_resultats_francais!K202:O202,2)</f>
        <v>0</v>
      </c>
      <c r="O201" s="39">
        <f>COUNTIF(calculs_resultats_francais!K202:O202,9)</f>
        <v>0</v>
      </c>
      <c r="P201" s="225">
        <f>COUNTIF(calculs_resultats_francais!K202:O202,0)</f>
        <v>0</v>
      </c>
      <c r="Q201" s="37" t="str">
        <f t="shared" si="59"/>
        <v/>
      </c>
      <c r="R201" s="225">
        <f t="shared" si="60"/>
        <v>0</v>
      </c>
      <c r="S201" s="38" t="str">
        <f t="shared" si="61"/>
        <v/>
      </c>
      <c r="T201" s="38" t="str">
        <f t="shared" si="62"/>
        <v/>
      </c>
      <c r="U201" s="38" t="str">
        <f t="shared" si="63"/>
        <v/>
      </c>
      <c r="V201" s="38" t="str">
        <f t="shared" si="64"/>
        <v/>
      </c>
      <c r="W201" s="30"/>
      <c r="X201" s="39">
        <f>COUNTIF(calculs_resultats_francais!P202:U202,1)</f>
        <v>0</v>
      </c>
      <c r="Y201" s="39">
        <f>COUNTIF(calculs_resultats_francais!P202:U202,2)</f>
        <v>0</v>
      </c>
      <c r="Z201" s="39">
        <f>COUNTIF(calculs_resultats_francais!P202:U202,9)</f>
        <v>0</v>
      </c>
      <c r="AA201" s="39">
        <f>COUNTIF(calculs_resultats_francais!P202:U202,0)</f>
        <v>0</v>
      </c>
      <c r="AB201" s="37" t="str">
        <f t="shared" si="65"/>
        <v/>
      </c>
      <c r="AC201" s="225">
        <f t="shared" si="66"/>
        <v>0</v>
      </c>
      <c r="AD201" s="38" t="str">
        <f t="shared" si="67"/>
        <v/>
      </c>
      <c r="AE201" s="38" t="str">
        <f t="shared" si="68"/>
        <v/>
      </c>
      <c r="AF201" s="38" t="str">
        <f t="shared" si="69"/>
        <v/>
      </c>
      <c r="AG201" s="38" t="str">
        <f t="shared" si="70"/>
        <v/>
      </c>
      <c r="AH201" s="30"/>
    </row>
    <row r="202" spans="1:34" ht="13.5" thickBot="1">
      <c r="A202" s="30"/>
      <c r="B202" s="39">
        <f>COUNTIF(calculs_resultats_francais!B203:J203,1)</f>
        <v>0</v>
      </c>
      <c r="C202" s="39">
        <f>COUNTIF(calculs_resultats_francais!B203:J203,2)</f>
        <v>0</v>
      </c>
      <c r="D202" s="39">
        <f>COUNTIF(calculs_resultats_francais!B203:J203,9)</f>
        <v>0</v>
      </c>
      <c r="E202" s="226">
        <f>COUNTIF(calculs_resultats_francais!B203:J203,0)</f>
        <v>0</v>
      </c>
      <c r="F202" s="37" t="str">
        <f t="shared" si="54"/>
        <v/>
      </c>
      <c r="G202" s="225">
        <f t="shared" si="56"/>
        <v>0</v>
      </c>
      <c r="H202" s="38" t="str">
        <f t="shared" si="71"/>
        <v/>
      </c>
      <c r="I202" s="38" t="str">
        <f t="shared" si="55"/>
        <v/>
      </c>
      <c r="J202" s="38" t="str">
        <f t="shared" si="57"/>
        <v/>
      </c>
      <c r="K202" s="38" t="str">
        <f t="shared" si="58"/>
        <v/>
      </c>
      <c r="L202" s="38"/>
      <c r="M202" s="39">
        <f>COUNTIF(calculs_resultats_francais!K203:O203,1)</f>
        <v>0</v>
      </c>
      <c r="N202" s="39">
        <f>COUNTIF(calculs_resultats_francais!K203:O203,2)</f>
        <v>0</v>
      </c>
      <c r="O202" s="39">
        <f>COUNTIF(calculs_resultats_francais!K203:O203,9)</f>
        <v>0</v>
      </c>
      <c r="P202" s="225">
        <f>COUNTIF(calculs_resultats_francais!K203:O203,0)</f>
        <v>0</v>
      </c>
      <c r="Q202" s="37" t="str">
        <f t="shared" si="59"/>
        <v/>
      </c>
      <c r="R202" s="225">
        <f t="shared" si="60"/>
        <v>0</v>
      </c>
      <c r="S202" s="38" t="str">
        <f t="shared" si="61"/>
        <v/>
      </c>
      <c r="T202" s="38" t="str">
        <f t="shared" si="62"/>
        <v/>
      </c>
      <c r="U202" s="38" t="str">
        <f t="shared" si="63"/>
        <v/>
      </c>
      <c r="V202" s="38" t="str">
        <f t="shared" si="64"/>
        <v/>
      </c>
      <c r="W202" s="30"/>
      <c r="X202" s="39">
        <f>COUNTIF(calculs_resultats_francais!P203:U203,1)</f>
        <v>0</v>
      </c>
      <c r="Y202" s="39">
        <f>COUNTIF(calculs_resultats_francais!P203:U203,2)</f>
        <v>0</v>
      </c>
      <c r="Z202" s="39">
        <f>COUNTIF(calculs_resultats_francais!P203:U203,9)</f>
        <v>0</v>
      </c>
      <c r="AA202" s="39">
        <f>COUNTIF(calculs_resultats_francais!P203:U203,0)</f>
        <v>0</v>
      </c>
      <c r="AB202" s="37" t="str">
        <f t="shared" si="65"/>
        <v/>
      </c>
      <c r="AC202" s="225">
        <f t="shared" si="66"/>
        <v>0</v>
      </c>
      <c r="AD202" s="38" t="str">
        <f t="shared" si="67"/>
        <v/>
      </c>
      <c r="AE202" s="38" t="str">
        <f t="shared" si="68"/>
        <v/>
      </c>
      <c r="AF202" s="38" t="str">
        <f t="shared" si="69"/>
        <v/>
      </c>
      <c r="AG202" s="38" t="str">
        <f t="shared" si="70"/>
        <v/>
      </c>
      <c r="AH202" s="30"/>
    </row>
    <row r="203" spans="1:34" ht="13.5" thickBot="1">
      <c r="A203" s="30"/>
      <c r="B203" s="39">
        <f>COUNTIF(calculs_resultats_francais!B204:J204,1)</f>
        <v>0</v>
      </c>
      <c r="C203" s="39">
        <f>COUNTIF(calculs_resultats_francais!B204:J204,2)</f>
        <v>0</v>
      </c>
      <c r="D203" s="39">
        <f>COUNTIF(calculs_resultats_francais!B204:J204,9)</f>
        <v>0</v>
      </c>
      <c r="E203" s="226">
        <f>COUNTIF(calculs_resultats_francais!B204:J204,0)</f>
        <v>0</v>
      </c>
      <c r="F203" s="37" t="str">
        <f t="shared" si="54"/>
        <v/>
      </c>
      <c r="G203" s="225">
        <f t="shared" si="56"/>
        <v>0</v>
      </c>
      <c r="H203" s="38" t="str">
        <f t="shared" si="71"/>
        <v/>
      </c>
      <c r="I203" s="38" t="str">
        <f t="shared" si="55"/>
        <v/>
      </c>
      <c r="J203" s="38" t="str">
        <f t="shared" si="57"/>
        <v/>
      </c>
      <c r="K203" s="38" t="str">
        <f t="shared" si="58"/>
        <v/>
      </c>
      <c r="L203" s="38"/>
      <c r="M203" s="39">
        <f>COUNTIF(calculs_resultats_francais!K204:O204,1)</f>
        <v>0</v>
      </c>
      <c r="N203" s="39">
        <f>COUNTIF(calculs_resultats_francais!K204:O204,2)</f>
        <v>0</v>
      </c>
      <c r="O203" s="39">
        <f>COUNTIF(calculs_resultats_francais!K204:O204,9)</f>
        <v>0</v>
      </c>
      <c r="P203" s="225">
        <f>COUNTIF(calculs_resultats_francais!K204:O204,0)</f>
        <v>0</v>
      </c>
      <c r="Q203" s="37" t="str">
        <f t="shared" si="59"/>
        <v/>
      </c>
      <c r="R203" s="225">
        <f t="shared" si="60"/>
        <v>0</v>
      </c>
      <c r="S203" s="38" t="str">
        <f t="shared" si="61"/>
        <v/>
      </c>
      <c r="T203" s="38" t="str">
        <f t="shared" si="62"/>
        <v/>
      </c>
      <c r="U203" s="38" t="str">
        <f t="shared" si="63"/>
        <v/>
      </c>
      <c r="V203" s="38" t="str">
        <f t="shared" si="64"/>
        <v/>
      </c>
      <c r="W203" s="30"/>
      <c r="X203" s="39">
        <f>COUNTIF(calculs_resultats_francais!P204:U204,1)</f>
        <v>0</v>
      </c>
      <c r="Y203" s="39">
        <f>COUNTIF(calculs_resultats_francais!P204:U204,2)</f>
        <v>0</v>
      </c>
      <c r="Z203" s="39">
        <f>COUNTIF(calculs_resultats_francais!P204:U204,9)</f>
        <v>0</v>
      </c>
      <c r="AA203" s="39">
        <f>COUNTIF(calculs_resultats_francais!P204:U204,0)</f>
        <v>0</v>
      </c>
      <c r="AB203" s="37" t="str">
        <f t="shared" si="65"/>
        <v/>
      </c>
      <c r="AC203" s="225">
        <f t="shared" si="66"/>
        <v>0</v>
      </c>
      <c r="AD203" s="38" t="str">
        <f t="shared" si="67"/>
        <v/>
      </c>
      <c r="AE203" s="38" t="str">
        <f t="shared" si="68"/>
        <v/>
      </c>
      <c r="AF203" s="38" t="str">
        <f t="shared" si="69"/>
        <v/>
      </c>
      <c r="AG203" s="38" t="str">
        <f t="shared" si="70"/>
        <v/>
      </c>
      <c r="AH203" s="30"/>
    </row>
    <row r="204" spans="1:34" ht="13.5" thickBot="1">
      <c r="A204" s="30"/>
      <c r="B204" s="39">
        <f>COUNTIF(calculs_resultats_francais!B205:J205,1)</f>
        <v>0</v>
      </c>
      <c r="C204" s="39">
        <f>COUNTIF(calculs_resultats_francais!B205:J205,2)</f>
        <v>0</v>
      </c>
      <c r="D204" s="39">
        <f>COUNTIF(calculs_resultats_francais!B205:J205,9)</f>
        <v>0</v>
      </c>
      <c r="E204" s="226">
        <f>COUNTIF(calculs_resultats_francais!B205:J205,0)</f>
        <v>0</v>
      </c>
      <c r="F204" s="37" t="str">
        <f t="shared" si="54"/>
        <v/>
      </c>
      <c r="G204" s="225">
        <f t="shared" si="56"/>
        <v>0</v>
      </c>
      <c r="H204" s="38" t="str">
        <f t="shared" si="71"/>
        <v/>
      </c>
      <c r="I204" s="38" t="str">
        <f t="shared" si="55"/>
        <v/>
      </c>
      <c r="J204" s="38" t="str">
        <f t="shared" si="57"/>
        <v/>
      </c>
      <c r="K204" s="38" t="str">
        <f t="shared" si="58"/>
        <v/>
      </c>
      <c r="L204" s="38"/>
      <c r="M204" s="39">
        <f>COUNTIF(calculs_resultats_francais!K205:O205,1)</f>
        <v>0</v>
      </c>
      <c r="N204" s="39">
        <f>COUNTIF(calculs_resultats_francais!K205:O205,2)</f>
        <v>0</v>
      </c>
      <c r="O204" s="39">
        <f>COUNTIF(calculs_resultats_francais!K205:O205,9)</f>
        <v>0</v>
      </c>
      <c r="P204" s="225">
        <f>COUNTIF(calculs_resultats_francais!K205:O205,0)</f>
        <v>0</v>
      </c>
      <c r="Q204" s="37" t="str">
        <f t="shared" si="59"/>
        <v/>
      </c>
      <c r="R204" s="225">
        <f t="shared" si="60"/>
        <v>0</v>
      </c>
      <c r="S204" s="38" t="str">
        <f t="shared" si="61"/>
        <v/>
      </c>
      <c r="T204" s="38" t="str">
        <f t="shared" si="62"/>
        <v/>
      </c>
      <c r="U204" s="38" t="str">
        <f t="shared" si="63"/>
        <v/>
      </c>
      <c r="V204" s="38" t="str">
        <f t="shared" si="64"/>
        <v/>
      </c>
      <c r="W204" s="30"/>
      <c r="X204" s="39">
        <f>COUNTIF(calculs_resultats_francais!P205:U205,1)</f>
        <v>0</v>
      </c>
      <c r="Y204" s="39">
        <f>COUNTIF(calculs_resultats_francais!P205:U205,2)</f>
        <v>0</v>
      </c>
      <c r="Z204" s="39">
        <f>COUNTIF(calculs_resultats_francais!P205:U205,9)</f>
        <v>0</v>
      </c>
      <c r="AA204" s="39">
        <f>COUNTIF(calculs_resultats_francais!P205:U205,0)</f>
        <v>0</v>
      </c>
      <c r="AB204" s="37" t="str">
        <f t="shared" si="65"/>
        <v/>
      </c>
      <c r="AC204" s="225">
        <f t="shared" si="66"/>
        <v>0</v>
      </c>
      <c r="AD204" s="38" t="str">
        <f t="shared" si="67"/>
        <v/>
      </c>
      <c r="AE204" s="38" t="str">
        <f t="shared" si="68"/>
        <v/>
      </c>
      <c r="AF204" s="38" t="str">
        <f t="shared" si="69"/>
        <v/>
      </c>
      <c r="AG204" s="38" t="str">
        <f t="shared" si="70"/>
        <v/>
      </c>
      <c r="AH204" s="30"/>
    </row>
    <row r="205" spans="1:34" ht="13.5" thickBot="1">
      <c r="A205" s="30"/>
      <c r="B205" s="39">
        <f>COUNTIF(calculs_resultats_francais!B206:J206,1)</f>
        <v>0</v>
      </c>
      <c r="C205" s="39">
        <f>COUNTIF(calculs_resultats_francais!B206:J206,2)</f>
        <v>0</v>
      </c>
      <c r="D205" s="39">
        <f>COUNTIF(calculs_resultats_francais!B206:J206,9)</f>
        <v>0</v>
      </c>
      <c r="E205" s="226">
        <f>COUNTIF(calculs_resultats_francais!B206:J206,0)</f>
        <v>0</v>
      </c>
      <c r="F205" s="37" t="str">
        <f t="shared" si="54"/>
        <v/>
      </c>
      <c r="G205" s="225">
        <f t="shared" si="56"/>
        <v>0</v>
      </c>
      <c r="H205" s="38" t="str">
        <f t="shared" si="71"/>
        <v/>
      </c>
      <c r="I205" s="38" t="str">
        <f t="shared" si="55"/>
        <v/>
      </c>
      <c r="J205" s="38" t="str">
        <f t="shared" si="57"/>
        <v/>
      </c>
      <c r="K205" s="38" t="str">
        <f t="shared" si="58"/>
        <v/>
      </c>
      <c r="L205" s="38"/>
      <c r="M205" s="39">
        <f>COUNTIF(calculs_resultats_francais!K206:O206,1)</f>
        <v>0</v>
      </c>
      <c r="N205" s="39">
        <f>COUNTIF(calculs_resultats_francais!K206:O206,2)</f>
        <v>0</v>
      </c>
      <c r="O205" s="39">
        <f>COUNTIF(calculs_resultats_francais!K206:O206,9)</f>
        <v>0</v>
      </c>
      <c r="P205" s="225">
        <f>COUNTIF(calculs_resultats_francais!K206:O206,0)</f>
        <v>0</v>
      </c>
      <c r="Q205" s="37" t="str">
        <f t="shared" si="59"/>
        <v/>
      </c>
      <c r="R205" s="225">
        <f t="shared" si="60"/>
        <v>0</v>
      </c>
      <c r="S205" s="38" t="str">
        <f t="shared" si="61"/>
        <v/>
      </c>
      <c r="T205" s="38" t="str">
        <f t="shared" si="62"/>
        <v/>
      </c>
      <c r="U205" s="38" t="str">
        <f t="shared" si="63"/>
        <v/>
      </c>
      <c r="V205" s="38" t="str">
        <f t="shared" si="64"/>
        <v/>
      </c>
      <c r="W205" s="30"/>
      <c r="X205" s="39">
        <f>COUNTIF(calculs_resultats_francais!P206:U206,1)</f>
        <v>0</v>
      </c>
      <c r="Y205" s="39">
        <f>COUNTIF(calculs_resultats_francais!P206:U206,2)</f>
        <v>0</v>
      </c>
      <c r="Z205" s="39">
        <f>COUNTIF(calculs_resultats_francais!P206:U206,9)</f>
        <v>0</v>
      </c>
      <c r="AA205" s="39">
        <f>COUNTIF(calculs_resultats_francais!P206:U206,0)</f>
        <v>0</v>
      </c>
      <c r="AB205" s="37" t="str">
        <f t="shared" si="65"/>
        <v/>
      </c>
      <c r="AC205" s="225">
        <f t="shared" si="66"/>
        <v>0</v>
      </c>
      <c r="AD205" s="38" t="str">
        <f t="shared" si="67"/>
        <v/>
      </c>
      <c r="AE205" s="38" t="str">
        <f t="shared" si="68"/>
        <v/>
      </c>
      <c r="AF205" s="38" t="str">
        <f t="shared" si="69"/>
        <v/>
      </c>
      <c r="AG205" s="38" t="str">
        <f t="shared" si="70"/>
        <v/>
      </c>
      <c r="AH205" s="30"/>
    </row>
    <row r="206" spans="1:34" ht="13.5" thickBot="1">
      <c r="A206" s="30"/>
      <c r="B206" s="39">
        <f>COUNTIF(calculs_resultats_francais!B207:J207,1)</f>
        <v>0</v>
      </c>
      <c r="C206" s="39">
        <f>COUNTIF(calculs_resultats_francais!B207:J207,2)</f>
        <v>0</v>
      </c>
      <c r="D206" s="39">
        <f>COUNTIF(calculs_resultats_francais!B207:J207,9)</f>
        <v>0</v>
      </c>
      <c r="E206" s="226">
        <f>COUNTIF(calculs_resultats_francais!B207:J207,0)</f>
        <v>0</v>
      </c>
      <c r="F206" s="37" t="str">
        <f t="shared" si="54"/>
        <v/>
      </c>
      <c r="G206" s="225">
        <f t="shared" si="56"/>
        <v>0</v>
      </c>
      <c r="H206" s="38" t="str">
        <f t="shared" si="71"/>
        <v/>
      </c>
      <c r="I206" s="38" t="str">
        <f t="shared" si="55"/>
        <v/>
      </c>
      <c r="J206" s="38" t="str">
        <f t="shared" si="57"/>
        <v/>
      </c>
      <c r="K206" s="38" t="str">
        <f t="shared" si="58"/>
        <v/>
      </c>
      <c r="L206" s="38"/>
      <c r="M206" s="39">
        <f>COUNTIF(calculs_resultats_francais!K207:O207,1)</f>
        <v>0</v>
      </c>
      <c r="N206" s="39">
        <f>COUNTIF(calculs_resultats_francais!K207:O207,2)</f>
        <v>0</v>
      </c>
      <c r="O206" s="39">
        <f>COUNTIF(calculs_resultats_francais!K207:O207,9)</f>
        <v>0</v>
      </c>
      <c r="P206" s="225">
        <f>COUNTIF(calculs_resultats_francais!K207:O207,0)</f>
        <v>0</v>
      </c>
      <c r="Q206" s="37" t="str">
        <f t="shared" si="59"/>
        <v/>
      </c>
      <c r="R206" s="225">
        <f t="shared" si="60"/>
        <v>0</v>
      </c>
      <c r="S206" s="38" t="str">
        <f t="shared" si="61"/>
        <v/>
      </c>
      <c r="T206" s="38" t="str">
        <f t="shared" si="62"/>
        <v/>
      </c>
      <c r="U206" s="38" t="str">
        <f t="shared" si="63"/>
        <v/>
      </c>
      <c r="V206" s="38" t="str">
        <f t="shared" si="64"/>
        <v/>
      </c>
      <c r="W206" s="30"/>
      <c r="X206" s="39">
        <f>COUNTIF(calculs_resultats_francais!P207:U207,1)</f>
        <v>0</v>
      </c>
      <c r="Y206" s="39">
        <f>COUNTIF(calculs_resultats_francais!P207:U207,2)</f>
        <v>0</v>
      </c>
      <c r="Z206" s="39">
        <f>COUNTIF(calculs_resultats_francais!P207:U207,9)</f>
        <v>0</v>
      </c>
      <c r="AA206" s="39">
        <f>COUNTIF(calculs_resultats_francais!P207:U207,0)</f>
        <v>0</v>
      </c>
      <c r="AB206" s="37" t="str">
        <f t="shared" si="65"/>
        <v/>
      </c>
      <c r="AC206" s="225">
        <f t="shared" si="66"/>
        <v>0</v>
      </c>
      <c r="AD206" s="38" t="str">
        <f t="shared" si="67"/>
        <v/>
      </c>
      <c r="AE206" s="38" t="str">
        <f t="shared" si="68"/>
        <v/>
      </c>
      <c r="AF206" s="38" t="str">
        <f t="shared" si="69"/>
        <v/>
      </c>
      <c r="AG206" s="38" t="str">
        <f t="shared" si="70"/>
        <v/>
      </c>
      <c r="AH206" s="30"/>
    </row>
    <row r="207" spans="1:34" ht="13.5" thickBot="1">
      <c r="A207" s="30"/>
      <c r="B207" s="39">
        <f>COUNTIF(calculs_resultats_francais!B208:J208,1)</f>
        <v>0</v>
      </c>
      <c r="C207" s="39">
        <f>COUNTIF(calculs_resultats_francais!B208:J208,2)</f>
        <v>0</v>
      </c>
      <c r="D207" s="39">
        <f>COUNTIF(calculs_resultats_francais!B208:J208,9)</f>
        <v>0</v>
      </c>
      <c r="E207" s="226">
        <f>COUNTIF(calculs_resultats_francais!B208:J208,0)</f>
        <v>0</v>
      </c>
      <c r="F207" s="37" t="str">
        <f t="shared" si="54"/>
        <v/>
      </c>
      <c r="G207" s="225">
        <f t="shared" si="56"/>
        <v>0</v>
      </c>
      <c r="H207" s="38" t="str">
        <f t="shared" si="71"/>
        <v/>
      </c>
      <c r="I207" s="38" t="str">
        <f t="shared" si="55"/>
        <v/>
      </c>
      <c r="J207" s="38" t="str">
        <f t="shared" si="57"/>
        <v/>
      </c>
      <c r="K207" s="38" t="str">
        <f t="shared" si="58"/>
        <v/>
      </c>
      <c r="L207" s="38"/>
      <c r="M207" s="39">
        <f>COUNTIF(calculs_resultats_francais!K208:O208,1)</f>
        <v>0</v>
      </c>
      <c r="N207" s="39">
        <f>COUNTIF(calculs_resultats_francais!K208:O208,2)</f>
        <v>0</v>
      </c>
      <c r="O207" s="39">
        <f>COUNTIF(calculs_resultats_francais!K208:O208,9)</f>
        <v>0</v>
      </c>
      <c r="P207" s="225">
        <f>COUNTIF(calculs_resultats_francais!K208:O208,0)</f>
        <v>0</v>
      </c>
      <c r="Q207" s="37" t="str">
        <f t="shared" si="59"/>
        <v/>
      </c>
      <c r="R207" s="225">
        <f t="shared" si="60"/>
        <v>0</v>
      </c>
      <c r="S207" s="38" t="str">
        <f t="shared" si="61"/>
        <v/>
      </c>
      <c r="T207" s="38" t="str">
        <f t="shared" si="62"/>
        <v/>
      </c>
      <c r="U207" s="38" t="str">
        <f t="shared" si="63"/>
        <v/>
      </c>
      <c r="V207" s="38" t="str">
        <f t="shared" si="64"/>
        <v/>
      </c>
      <c r="W207" s="30"/>
      <c r="X207" s="39">
        <f>COUNTIF(calculs_resultats_francais!P208:U208,1)</f>
        <v>0</v>
      </c>
      <c r="Y207" s="39">
        <f>COUNTIF(calculs_resultats_francais!P208:U208,2)</f>
        <v>0</v>
      </c>
      <c r="Z207" s="39">
        <f>COUNTIF(calculs_resultats_francais!P208:U208,9)</f>
        <v>0</v>
      </c>
      <c r="AA207" s="39">
        <f>COUNTIF(calculs_resultats_francais!P208:U208,0)</f>
        <v>0</v>
      </c>
      <c r="AB207" s="37" t="str">
        <f t="shared" si="65"/>
        <v/>
      </c>
      <c r="AC207" s="225">
        <f t="shared" si="66"/>
        <v>0</v>
      </c>
      <c r="AD207" s="38" t="str">
        <f t="shared" si="67"/>
        <v/>
      </c>
      <c r="AE207" s="38" t="str">
        <f t="shared" si="68"/>
        <v/>
      </c>
      <c r="AF207" s="38" t="str">
        <f t="shared" si="69"/>
        <v/>
      </c>
      <c r="AG207" s="38" t="str">
        <f t="shared" si="70"/>
        <v/>
      </c>
      <c r="AH207" s="30"/>
    </row>
    <row r="208" spans="1:34" ht="13.5" thickBot="1">
      <c r="A208" s="30"/>
      <c r="B208" s="39">
        <f>COUNTIF(calculs_resultats_francais!B209:J209,1)</f>
        <v>0</v>
      </c>
      <c r="C208" s="39">
        <f>COUNTIF(calculs_resultats_francais!B209:J209,2)</f>
        <v>0</v>
      </c>
      <c r="D208" s="39">
        <f>COUNTIF(calculs_resultats_francais!B209:J209,9)</f>
        <v>0</v>
      </c>
      <c r="E208" s="226">
        <f>COUNTIF(calculs_resultats_francais!B209:J209,0)</f>
        <v>0</v>
      </c>
      <c r="F208" s="37" t="str">
        <f t="shared" si="54"/>
        <v/>
      </c>
      <c r="G208" s="225">
        <f t="shared" si="56"/>
        <v>0</v>
      </c>
      <c r="H208" s="38" t="str">
        <f t="shared" si="71"/>
        <v/>
      </c>
      <c r="I208" s="38" t="str">
        <f t="shared" si="55"/>
        <v/>
      </c>
      <c r="J208" s="38" t="str">
        <f t="shared" si="57"/>
        <v/>
      </c>
      <c r="K208" s="38" t="str">
        <f t="shared" si="58"/>
        <v/>
      </c>
      <c r="L208" s="38"/>
      <c r="M208" s="39">
        <f>COUNTIF(calculs_resultats_francais!K209:O209,1)</f>
        <v>0</v>
      </c>
      <c r="N208" s="39">
        <f>COUNTIF(calculs_resultats_francais!K209:O209,2)</f>
        <v>0</v>
      </c>
      <c r="O208" s="39">
        <f>COUNTIF(calculs_resultats_francais!K209:O209,9)</f>
        <v>0</v>
      </c>
      <c r="P208" s="225">
        <f>COUNTIF(calculs_resultats_francais!K209:O209,0)</f>
        <v>0</v>
      </c>
      <c r="Q208" s="37" t="str">
        <f t="shared" si="59"/>
        <v/>
      </c>
      <c r="R208" s="225">
        <f t="shared" si="60"/>
        <v>0</v>
      </c>
      <c r="S208" s="38" t="str">
        <f t="shared" si="61"/>
        <v/>
      </c>
      <c r="T208" s="38" t="str">
        <f t="shared" si="62"/>
        <v/>
      </c>
      <c r="U208" s="38" t="str">
        <f t="shared" si="63"/>
        <v/>
      </c>
      <c r="V208" s="38" t="str">
        <f t="shared" si="64"/>
        <v/>
      </c>
      <c r="W208" s="30"/>
      <c r="X208" s="39">
        <f>COUNTIF(calculs_resultats_francais!P209:U209,1)</f>
        <v>0</v>
      </c>
      <c r="Y208" s="39">
        <f>COUNTIF(calculs_resultats_francais!P209:U209,2)</f>
        <v>0</v>
      </c>
      <c r="Z208" s="39">
        <f>COUNTIF(calculs_resultats_francais!P209:U209,9)</f>
        <v>0</v>
      </c>
      <c r="AA208" s="39">
        <f>COUNTIF(calculs_resultats_francais!P209:U209,0)</f>
        <v>0</v>
      </c>
      <c r="AB208" s="37" t="str">
        <f t="shared" si="65"/>
        <v/>
      </c>
      <c r="AC208" s="225">
        <f t="shared" si="66"/>
        <v>0</v>
      </c>
      <c r="AD208" s="38" t="str">
        <f t="shared" si="67"/>
        <v/>
      </c>
      <c r="AE208" s="38" t="str">
        <f t="shared" si="68"/>
        <v/>
      </c>
      <c r="AF208" s="38" t="str">
        <f t="shared" si="69"/>
        <v/>
      </c>
      <c r="AG208" s="38" t="str">
        <f t="shared" si="70"/>
        <v/>
      </c>
      <c r="AH208" s="30"/>
    </row>
    <row r="209" spans="1:34" ht="13.5" thickBot="1">
      <c r="A209" s="30"/>
      <c r="B209" s="39">
        <f>COUNTIF(calculs_resultats_francais!B210:J210,1)</f>
        <v>0</v>
      </c>
      <c r="C209" s="39">
        <f>COUNTIF(calculs_resultats_francais!B210:J210,2)</f>
        <v>0</v>
      </c>
      <c r="D209" s="39">
        <f>COUNTIF(calculs_resultats_francais!B210:J210,9)</f>
        <v>0</v>
      </c>
      <c r="E209" s="226">
        <f>COUNTIF(calculs_resultats_francais!B210:J210,0)</f>
        <v>0</v>
      </c>
      <c r="F209" s="37" t="str">
        <f t="shared" si="54"/>
        <v/>
      </c>
      <c r="G209" s="225">
        <f t="shared" si="56"/>
        <v>0</v>
      </c>
      <c r="H209" s="38" t="str">
        <f t="shared" si="71"/>
        <v/>
      </c>
      <c r="I209" s="38" t="str">
        <f t="shared" si="55"/>
        <v/>
      </c>
      <c r="J209" s="38" t="str">
        <f t="shared" si="57"/>
        <v/>
      </c>
      <c r="K209" s="38" t="str">
        <f t="shared" si="58"/>
        <v/>
      </c>
      <c r="L209" s="38"/>
      <c r="M209" s="39">
        <f>COUNTIF(calculs_resultats_francais!K210:O210,1)</f>
        <v>0</v>
      </c>
      <c r="N209" s="39">
        <f>COUNTIF(calculs_resultats_francais!K210:O210,2)</f>
        <v>0</v>
      </c>
      <c r="O209" s="39">
        <f>COUNTIF(calculs_resultats_francais!K210:O210,9)</f>
        <v>0</v>
      </c>
      <c r="P209" s="225">
        <f>COUNTIF(calculs_resultats_francais!K210:O210,0)</f>
        <v>0</v>
      </c>
      <c r="Q209" s="37" t="str">
        <f t="shared" si="59"/>
        <v/>
      </c>
      <c r="R209" s="225">
        <f t="shared" si="60"/>
        <v>0</v>
      </c>
      <c r="S209" s="38" t="str">
        <f t="shared" si="61"/>
        <v/>
      </c>
      <c r="T209" s="38" t="str">
        <f t="shared" si="62"/>
        <v/>
      </c>
      <c r="U209" s="38" t="str">
        <f t="shared" si="63"/>
        <v/>
      </c>
      <c r="V209" s="38" t="str">
        <f t="shared" si="64"/>
        <v/>
      </c>
      <c r="W209" s="30"/>
      <c r="X209" s="39">
        <f>COUNTIF(calculs_resultats_francais!P210:U210,1)</f>
        <v>0</v>
      </c>
      <c r="Y209" s="39">
        <f>COUNTIF(calculs_resultats_francais!P210:U210,2)</f>
        <v>0</v>
      </c>
      <c r="Z209" s="39">
        <f>COUNTIF(calculs_resultats_francais!P210:U210,9)</f>
        <v>0</v>
      </c>
      <c r="AA209" s="39">
        <f>COUNTIF(calculs_resultats_francais!P210:U210,0)</f>
        <v>0</v>
      </c>
      <c r="AB209" s="37" t="str">
        <f t="shared" si="65"/>
        <v/>
      </c>
      <c r="AC209" s="225">
        <f t="shared" si="66"/>
        <v>0</v>
      </c>
      <c r="AD209" s="38" t="str">
        <f t="shared" si="67"/>
        <v/>
      </c>
      <c r="AE209" s="38" t="str">
        <f t="shared" si="68"/>
        <v/>
      </c>
      <c r="AF209" s="38" t="str">
        <f t="shared" si="69"/>
        <v/>
      </c>
      <c r="AG209" s="38" t="str">
        <f t="shared" si="70"/>
        <v/>
      </c>
      <c r="AH209" s="30"/>
    </row>
    <row r="210" spans="1:34" ht="13.5" thickBot="1">
      <c r="A210" s="30"/>
      <c r="B210" s="39">
        <f>COUNTIF(calculs_resultats_francais!B211:J211,1)</f>
        <v>0</v>
      </c>
      <c r="C210" s="39">
        <f>COUNTIF(calculs_resultats_francais!B211:J211,2)</f>
        <v>0</v>
      </c>
      <c r="D210" s="39">
        <f>COUNTIF(calculs_resultats_francais!B211:J211,9)</f>
        <v>0</v>
      </c>
      <c r="E210" s="226">
        <f>COUNTIF(calculs_resultats_francais!B211:J211,0)</f>
        <v>0</v>
      </c>
      <c r="F210" s="37" t="str">
        <f t="shared" si="54"/>
        <v/>
      </c>
      <c r="G210" s="225">
        <f t="shared" si="56"/>
        <v>0</v>
      </c>
      <c r="H210" s="38" t="str">
        <f t="shared" si="71"/>
        <v/>
      </c>
      <c r="I210" s="38" t="str">
        <f t="shared" si="55"/>
        <v/>
      </c>
      <c r="J210" s="38" t="str">
        <f t="shared" si="57"/>
        <v/>
      </c>
      <c r="K210" s="38" t="str">
        <f t="shared" si="58"/>
        <v/>
      </c>
      <c r="L210" s="38"/>
      <c r="M210" s="39">
        <f>COUNTIF(calculs_resultats_francais!K211:O211,1)</f>
        <v>0</v>
      </c>
      <c r="N210" s="39">
        <f>COUNTIF(calculs_resultats_francais!K211:O211,2)</f>
        <v>0</v>
      </c>
      <c r="O210" s="39">
        <f>COUNTIF(calculs_resultats_francais!K211:O211,9)</f>
        <v>0</v>
      </c>
      <c r="P210" s="225">
        <f>COUNTIF(calculs_resultats_francais!K211:O211,0)</f>
        <v>0</v>
      </c>
      <c r="Q210" s="37" t="str">
        <f t="shared" si="59"/>
        <v/>
      </c>
      <c r="R210" s="225">
        <f t="shared" si="60"/>
        <v>0</v>
      </c>
      <c r="S210" s="38" t="str">
        <f t="shared" si="61"/>
        <v/>
      </c>
      <c r="T210" s="38" t="str">
        <f t="shared" si="62"/>
        <v/>
      </c>
      <c r="U210" s="38" t="str">
        <f t="shared" si="63"/>
        <v/>
      </c>
      <c r="V210" s="38" t="str">
        <f t="shared" si="64"/>
        <v/>
      </c>
      <c r="W210" s="30"/>
      <c r="X210" s="39">
        <f>COUNTIF(calculs_resultats_francais!P211:U211,1)</f>
        <v>0</v>
      </c>
      <c r="Y210" s="39">
        <f>COUNTIF(calculs_resultats_francais!P211:U211,2)</f>
        <v>0</v>
      </c>
      <c r="Z210" s="39">
        <f>COUNTIF(calculs_resultats_francais!P211:U211,9)</f>
        <v>0</v>
      </c>
      <c r="AA210" s="39">
        <f>COUNTIF(calculs_resultats_francais!P211:U211,0)</f>
        <v>0</v>
      </c>
      <c r="AB210" s="37" t="str">
        <f t="shared" si="65"/>
        <v/>
      </c>
      <c r="AC210" s="225">
        <f t="shared" si="66"/>
        <v>0</v>
      </c>
      <c r="AD210" s="38" t="str">
        <f t="shared" si="67"/>
        <v/>
      </c>
      <c r="AE210" s="38" t="str">
        <f t="shared" si="68"/>
        <v/>
      </c>
      <c r="AF210" s="38" t="str">
        <f t="shared" si="69"/>
        <v/>
      </c>
      <c r="AG210" s="38" t="str">
        <f t="shared" si="70"/>
        <v/>
      </c>
      <c r="AH210" s="30"/>
    </row>
    <row r="211" spans="1:34" ht="13.5" thickBot="1">
      <c r="A211" s="30"/>
      <c r="B211" s="39">
        <f>COUNTIF(calculs_resultats_francais!B212:J212,1)</f>
        <v>0</v>
      </c>
      <c r="C211" s="39">
        <f>COUNTIF(calculs_resultats_francais!B212:J212,2)</f>
        <v>0</v>
      </c>
      <c r="D211" s="39">
        <f>COUNTIF(calculs_resultats_francais!B212:J212,9)</f>
        <v>0</v>
      </c>
      <c r="E211" s="226">
        <f>COUNTIF(calculs_resultats_francais!B212:J212,0)</f>
        <v>0</v>
      </c>
      <c r="F211" s="37" t="str">
        <f t="shared" si="54"/>
        <v/>
      </c>
      <c r="G211" s="225">
        <f t="shared" si="56"/>
        <v>0</v>
      </c>
      <c r="H211" s="38" t="str">
        <f t="shared" si="71"/>
        <v/>
      </c>
      <c r="I211" s="38" t="str">
        <f t="shared" si="55"/>
        <v/>
      </c>
      <c r="J211" s="38" t="str">
        <f t="shared" si="57"/>
        <v/>
      </c>
      <c r="K211" s="38" t="str">
        <f t="shared" si="58"/>
        <v/>
      </c>
      <c r="L211" s="38"/>
      <c r="M211" s="39">
        <f>COUNTIF(calculs_resultats_francais!K212:O212,1)</f>
        <v>0</v>
      </c>
      <c r="N211" s="39">
        <f>COUNTIF(calculs_resultats_francais!K212:O212,2)</f>
        <v>0</v>
      </c>
      <c r="O211" s="39">
        <f>COUNTIF(calculs_resultats_francais!K212:O212,9)</f>
        <v>0</v>
      </c>
      <c r="P211" s="225">
        <f>COUNTIF(calculs_resultats_francais!K212:O212,0)</f>
        <v>0</v>
      </c>
      <c r="Q211" s="37" t="str">
        <f t="shared" si="59"/>
        <v/>
      </c>
      <c r="R211" s="225">
        <f t="shared" si="60"/>
        <v>0</v>
      </c>
      <c r="S211" s="38" t="str">
        <f t="shared" si="61"/>
        <v/>
      </c>
      <c r="T211" s="38" t="str">
        <f t="shared" si="62"/>
        <v/>
      </c>
      <c r="U211" s="38" t="str">
        <f t="shared" si="63"/>
        <v/>
      </c>
      <c r="V211" s="38" t="str">
        <f t="shared" si="64"/>
        <v/>
      </c>
      <c r="W211" s="30"/>
      <c r="X211" s="39">
        <f>COUNTIF(calculs_resultats_francais!P212:U212,1)</f>
        <v>0</v>
      </c>
      <c r="Y211" s="39">
        <f>COUNTIF(calculs_resultats_francais!P212:U212,2)</f>
        <v>0</v>
      </c>
      <c r="Z211" s="39">
        <f>COUNTIF(calculs_resultats_francais!P212:U212,9)</f>
        <v>0</v>
      </c>
      <c r="AA211" s="39">
        <f>COUNTIF(calculs_resultats_francais!P212:U212,0)</f>
        <v>0</v>
      </c>
      <c r="AB211" s="37" t="str">
        <f t="shared" si="65"/>
        <v/>
      </c>
      <c r="AC211" s="225">
        <f t="shared" si="66"/>
        <v>0</v>
      </c>
      <c r="AD211" s="38" t="str">
        <f t="shared" si="67"/>
        <v/>
      </c>
      <c r="AE211" s="38" t="str">
        <f t="shared" si="68"/>
        <v/>
      </c>
      <c r="AF211" s="38" t="str">
        <f t="shared" si="69"/>
        <v/>
      </c>
      <c r="AG211" s="38" t="str">
        <f t="shared" si="70"/>
        <v/>
      </c>
      <c r="AH211" s="30"/>
    </row>
    <row r="212" spans="1:34" ht="13.5" thickBot="1">
      <c r="A212" s="30"/>
      <c r="B212" s="39">
        <f>COUNTIF(calculs_resultats_francais!B213:J213,1)</f>
        <v>0</v>
      </c>
      <c r="C212" s="39">
        <f>COUNTIF(calculs_resultats_francais!B213:J213,2)</f>
        <v>0</v>
      </c>
      <c r="D212" s="39">
        <f>COUNTIF(calculs_resultats_francais!B213:J213,9)</f>
        <v>0</v>
      </c>
      <c r="E212" s="226">
        <f>COUNTIF(calculs_resultats_francais!B213:J213,0)</f>
        <v>0</v>
      </c>
      <c r="F212" s="37" t="str">
        <f t="shared" si="54"/>
        <v/>
      </c>
      <c r="G212" s="225">
        <f t="shared" si="56"/>
        <v>0</v>
      </c>
      <c r="H212" s="38" t="str">
        <f t="shared" si="71"/>
        <v/>
      </c>
      <c r="I212" s="38" t="str">
        <f t="shared" si="55"/>
        <v/>
      </c>
      <c r="J212" s="38" t="str">
        <f t="shared" si="57"/>
        <v/>
      </c>
      <c r="K212" s="38" t="str">
        <f t="shared" si="58"/>
        <v/>
      </c>
      <c r="L212" s="38"/>
      <c r="M212" s="39">
        <f>COUNTIF(calculs_resultats_francais!K213:O213,1)</f>
        <v>0</v>
      </c>
      <c r="N212" s="39">
        <f>COUNTIF(calculs_resultats_francais!K213:O213,2)</f>
        <v>0</v>
      </c>
      <c r="O212" s="39">
        <f>COUNTIF(calculs_resultats_francais!K213:O213,9)</f>
        <v>0</v>
      </c>
      <c r="P212" s="225">
        <f>COUNTIF(calculs_resultats_francais!K213:O213,0)</f>
        <v>0</v>
      </c>
      <c r="Q212" s="37" t="str">
        <f t="shared" si="59"/>
        <v/>
      </c>
      <c r="R212" s="225">
        <f t="shared" si="60"/>
        <v>0</v>
      </c>
      <c r="S212" s="38" t="str">
        <f t="shared" si="61"/>
        <v/>
      </c>
      <c r="T212" s="38" t="str">
        <f t="shared" si="62"/>
        <v/>
      </c>
      <c r="U212" s="38" t="str">
        <f t="shared" si="63"/>
        <v/>
      </c>
      <c r="V212" s="38" t="str">
        <f t="shared" si="64"/>
        <v/>
      </c>
      <c r="W212" s="30"/>
      <c r="X212" s="39">
        <f>COUNTIF(calculs_resultats_francais!P213:U213,1)</f>
        <v>0</v>
      </c>
      <c r="Y212" s="39">
        <f>COUNTIF(calculs_resultats_francais!P213:U213,2)</f>
        <v>0</v>
      </c>
      <c r="Z212" s="39">
        <f>COUNTIF(calculs_resultats_francais!P213:U213,9)</f>
        <v>0</v>
      </c>
      <c r="AA212" s="39">
        <f>COUNTIF(calculs_resultats_francais!P213:U213,0)</f>
        <v>0</v>
      </c>
      <c r="AB212" s="37" t="str">
        <f t="shared" si="65"/>
        <v/>
      </c>
      <c r="AC212" s="225">
        <f t="shared" si="66"/>
        <v>0</v>
      </c>
      <c r="AD212" s="38" t="str">
        <f t="shared" si="67"/>
        <v/>
      </c>
      <c r="AE212" s="38" t="str">
        <f t="shared" si="68"/>
        <v/>
      </c>
      <c r="AF212" s="38" t="str">
        <f t="shared" si="69"/>
        <v/>
      </c>
      <c r="AG212" s="38" t="str">
        <f t="shared" si="70"/>
        <v/>
      </c>
      <c r="AH212" s="30"/>
    </row>
    <row r="213" spans="1:34" ht="13.5" thickBot="1">
      <c r="A213" s="30"/>
      <c r="B213" s="39">
        <f>COUNTIF(calculs_resultats_francais!B214:J214,1)</f>
        <v>0</v>
      </c>
      <c r="C213" s="39">
        <f>COUNTIF(calculs_resultats_francais!B214:J214,2)</f>
        <v>0</v>
      </c>
      <c r="D213" s="39">
        <f>COUNTIF(calculs_resultats_francais!B214:J214,9)</f>
        <v>0</v>
      </c>
      <c r="E213" s="226">
        <f>COUNTIF(calculs_resultats_francais!B214:J214,0)</f>
        <v>0</v>
      </c>
      <c r="F213" s="37" t="str">
        <f t="shared" si="54"/>
        <v/>
      </c>
      <c r="G213" s="225">
        <f t="shared" si="56"/>
        <v>0</v>
      </c>
      <c r="H213" s="38" t="str">
        <f t="shared" si="71"/>
        <v/>
      </c>
      <c r="I213" s="38" t="str">
        <f t="shared" si="55"/>
        <v/>
      </c>
      <c r="J213" s="38" t="str">
        <f t="shared" si="57"/>
        <v/>
      </c>
      <c r="K213" s="38" t="str">
        <f t="shared" si="58"/>
        <v/>
      </c>
      <c r="L213" s="38"/>
      <c r="M213" s="39">
        <f>COUNTIF(calculs_resultats_francais!K214:O214,1)</f>
        <v>0</v>
      </c>
      <c r="N213" s="39">
        <f>COUNTIF(calculs_resultats_francais!K214:O214,2)</f>
        <v>0</v>
      </c>
      <c r="O213" s="39">
        <f>COUNTIF(calculs_resultats_francais!K214:O214,9)</f>
        <v>0</v>
      </c>
      <c r="P213" s="225">
        <f>COUNTIF(calculs_resultats_francais!K214:O214,0)</f>
        <v>0</v>
      </c>
      <c r="Q213" s="37" t="str">
        <f t="shared" si="59"/>
        <v/>
      </c>
      <c r="R213" s="225">
        <f t="shared" si="60"/>
        <v>0</v>
      </c>
      <c r="S213" s="38" t="str">
        <f t="shared" si="61"/>
        <v/>
      </c>
      <c r="T213" s="38" t="str">
        <f t="shared" si="62"/>
        <v/>
      </c>
      <c r="U213" s="38" t="str">
        <f t="shared" si="63"/>
        <v/>
      </c>
      <c r="V213" s="38" t="str">
        <f t="shared" si="64"/>
        <v/>
      </c>
      <c r="W213" s="30"/>
      <c r="X213" s="39">
        <f>COUNTIF(calculs_resultats_francais!P214:U214,1)</f>
        <v>0</v>
      </c>
      <c r="Y213" s="39">
        <f>COUNTIF(calculs_resultats_francais!P214:U214,2)</f>
        <v>0</v>
      </c>
      <c r="Z213" s="39">
        <f>COUNTIF(calculs_resultats_francais!P214:U214,9)</f>
        <v>0</v>
      </c>
      <c r="AA213" s="39">
        <f>COUNTIF(calculs_resultats_francais!P214:U214,0)</f>
        <v>0</v>
      </c>
      <c r="AB213" s="37" t="str">
        <f t="shared" si="65"/>
        <v/>
      </c>
      <c r="AC213" s="225">
        <f t="shared" si="66"/>
        <v>0</v>
      </c>
      <c r="AD213" s="38" t="str">
        <f t="shared" si="67"/>
        <v/>
      </c>
      <c r="AE213" s="38" t="str">
        <f t="shared" si="68"/>
        <v/>
      </c>
      <c r="AF213" s="38" t="str">
        <f t="shared" si="69"/>
        <v/>
      </c>
      <c r="AG213" s="38" t="str">
        <f t="shared" si="70"/>
        <v/>
      </c>
      <c r="AH213" s="30"/>
    </row>
    <row r="214" spans="1:34" ht="13.5" thickBot="1">
      <c r="A214" s="30"/>
      <c r="B214" s="39">
        <f>COUNTIF(calculs_resultats_francais!B215:J215,1)</f>
        <v>0</v>
      </c>
      <c r="C214" s="39">
        <f>COUNTIF(calculs_resultats_francais!B215:J215,2)</f>
        <v>0</v>
      </c>
      <c r="D214" s="39">
        <f>COUNTIF(calculs_resultats_francais!B215:J215,9)</f>
        <v>0</v>
      </c>
      <c r="E214" s="226">
        <f>COUNTIF(calculs_resultats_francais!B215:J215,0)</f>
        <v>0</v>
      </c>
      <c r="F214" s="37" t="str">
        <f t="shared" si="54"/>
        <v/>
      </c>
      <c r="G214" s="225">
        <f t="shared" si="56"/>
        <v>0</v>
      </c>
      <c r="H214" s="38" t="str">
        <f t="shared" si="71"/>
        <v/>
      </c>
      <c r="I214" s="38" t="str">
        <f t="shared" si="55"/>
        <v/>
      </c>
      <c r="J214" s="38" t="str">
        <f t="shared" si="57"/>
        <v/>
      </c>
      <c r="K214" s="38" t="str">
        <f t="shared" si="58"/>
        <v/>
      </c>
      <c r="L214" s="38"/>
      <c r="M214" s="39">
        <f>COUNTIF(calculs_resultats_francais!K215:O215,1)</f>
        <v>0</v>
      </c>
      <c r="N214" s="39">
        <f>COUNTIF(calculs_resultats_francais!K215:O215,2)</f>
        <v>0</v>
      </c>
      <c r="O214" s="39">
        <f>COUNTIF(calculs_resultats_francais!K215:O215,9)</f>
        <v>0</v>
      </c>
      <c r="P214" s="225">
        <f>COUNTIF(calculs_resultats_francais!K215:O215,0)</f>
        <v>0</v>
      </c>
      <c r="Q214" s="37" t="str">
        <f t="shared" si="59"/>
        <v/>
      </c>
      <c r="R214" s="225">
        <f t="shared" si="60"/>
        <v>0</v>
      </c>
      <c r="S214" s="38" t="str">
        <f t="shared" si="61"/>
        <v/>
      </c>
      <c r="T214" s="38" t="str">
        <f t="shared" si="62"/>
        <v/>
      </c>
      <c r="U214" s="38" t="str">
        <f t="shared" si="63"/>
        <v/>
      </c>
      <c r="V214" s="38" t="str">
        <f t="shared" si="64"/>
        <v/>
      </c>
      <c r="W214" s="30"/>
      <c r="X214" s="39">
        <f>COUNTIF(calculs_resultats_francais!P215:U215,1)</f>
        <v>0</v>
      </c>
      <c r="Y214" s="39">
        <f>COUNTIF(calculs_resultats_francais!P215:U215,2)</f>
        <v>0</v>
      </c>
      <c r="Z214" s="39">
        <f>COUNTIF(calculs_resultats_francais!P215:U215,9)</f>
        <v>0</v>
      </c>
      <c r="AA214" s="39">
        <f>COUNTIF(calculs_resultats_francais!P215:U215,0)</f>
        <v>0</v>
      </c>
      <c r="AB214" s="37" t="str">
        <f t="shared" si="65"/>
        <v/>
      </c>
      <c r="AC214" s="225">
        <f t="shared" si="66"/>
        <v>0</v>
      </c>
      <c r="AD214" s="38" t="str">
        <f t="shared" si="67"/>
        <v/>
      </c>
      <c r="AE214" s="38" t="str">
        <f t="shared" si="68"/>
        <v/>
      </c>
      <c r="AF214" s="38" t="str">
        <f t="shared" si="69"/>
        <v/>
      </c>
      <c r="AG214" s="38" t="str">
        <f t="shared" si="70"/>
        <v/>
      </c>
      <c r="AH214" s="30"/>
    </row>
    <row r="215" spans="1:34" ht="13.5" thickBot="1">
      <c r="A215" s="30"/>
      <c r="B215" s="39">
        <f>COUNTIF(calculs_resultats_francais!B216:J216,1)</f>
        <v>0</v>
      </c>
      <c r="C215" s="39">
        <f>COUNTIF(calculs_resultats_francais!B216:J216,2)</f>
        <v>0</v>
      </c>
      <c r="D215" s="39">
        <f>COUNTIF(calculs_resultats_francais!B216:J216,9)</f>
        <v>0</v>
      </c>
      <c r="E215" s="226">
        <f>COUNTIF(calculs_resultats_francais!B216:J216,0)</f>
        <v>0</v>
      </c>
      <c r="F215" s="37" t="str">
        <f t="shared" si="54"/>
        <v/>
      </c>
      <c r="G215" s="225">
        <f t="shared" si="56"/>
        <v>0</v>
      </c>
      <c r="H215" s="38" t="str">
        <f t="shared" si="71"/>
        <v/>
      </c>
      <c r="I215" s="38" t="str">
        <f t="shared" si="55"/>
        <v/>
      </c>
      <c r="J215" s="38" t="str">
        <f t="shared" si="57"/>
        <v/>
      </c>
      <c r="K215" s="38" t="str">
        <f t="shared" si="58"/>
        <v/>
      </c>
      <c r="L215" s="38"/>
      <c r="M215" s="39">
        <f>COUNTIF(calculs_resultats_francais!K216:O216,1)</f>
        <v>0</v>
      </c>
      <c r="N215" s="39">
        <f>COUNTIF(calculs_resultats_francais!K216:O216,2)</f>
        <v>0</v>
      </c>
      <c r="O215" s="39">
        <f>COUNTIF(calculs_resultats_francais!K216:O216,9)</f>
        <v>0</v>
      </c>
      <c r="P215" s="225">
        <f>COUNTIF(calculs_resultats_francais!K216:O216,0)</f>
        <v>0</v>
      </c>
      <c r="Q215" s="37" t="str">
        <f t="shared" si="59"/>
        <v/>
      </c>
      <c r="R215" s="225">
        <f t="shared" si="60"/>
        <v>0</v>
      </c>
      <c r="S215" s="38" t="str">
        <f t="shared" si="61"/>
        <v/>
      </c>
      <c r="T215" s="38" t="str">
        <f t="shared" si="62"/>
        <v/>
      </c>
      <c r="U215" s="38" t="str">
        <f t="shared" si="63"/>
        <v/>
      </c>
      <c r="V215" s="38" t="str">
        <f t="shared" si="64"/>
        <v/>
      </c>
      <c r="W215" s="30"/>
      <c r="X215" s="39">
        <f>COUNTIF(calculs_resultats_francais!P216:U216,1)</f>
        <v>0</v>
      </c>
      <c r="Y215" s="39">
        <f>COUNTIF(calculs_resultats_francais!P216:U216,2)</f>
        <v>0</v>
      </c>
      <c r="Z215" s="39">
        <f>COUNTIF(calculs_resultats_francais!P216:U216,9)</f>
        <v>0</v>
      </c>
      <c r="AA215" s="39">
        <f>COUNTIF(calculs_resultats_francais!P216:U216,0)</f>
        <v>0</v>
      </c>
      <c r="AB215" s="37" t="str">
        <f t="shared" si="65"/>
        <v/>
      </c>
      <c r="AC215" s="225">
        <f t="shared" si="66"/>
        <v>0</v>
      </c>
      <c r="AD215" s="38" t="str">
        <f t="shared" si="67"/>
        <v/>
      </c>
      <c r="AE215" s="38" t="str">
        <f t="shared" si="68"/>
        <v/>
      </c>
      <c r="AF215" s="38" t="str">
        <f t="shared" si="69"/>
        <v/>
      </c>
      <c r="AG215" s="38" t="str">
        <f t="shared" si="70"/>
        <v/>
      </c>
      <c r="AH215" s="30"/>
    </row>
    <row r="216" spans="1:34" ht="13.5" thickBot="1">
      <c r="A216" s="30"/>
      <c r="B216" s="39">
        <f>COUNTIF(calculs_resultats_francais!B217:J217,1)</f>
        <v>0</v>
      </c>
      <c r="C216" s="39">
        <f>COUNTIF(calculs_resultats_francais!B217:J217,2)</f>
        <v>0</v>
      </c>
      <c r="D216" s="39">
        <f>COUNTIF(calculs_resultats_francais!B217:J217,9)</f>
        <v>0</v>
      </c>
      <c r="E216" s="226">
        <f>COUNTIF(calculs_resultats_francais!B217:J217,0)</f>
        <v>0</v>
      </c>
      <c r="F216" s="37" t="str">
        <f t="shared" si="54"/>
        <v/>
      </c>
      <c r="G216" s="225">
        <f t="shared" si="56"/>
        <v>0</v>
      </c>
      <c r="H216" s="38" t="str">
        <f t="shared" si="71"/>
        <v/>
      </c>
      <c r="I216" s="38" t="str">
        <f t="shared" si="55"/>
        <v/>
      </c>
      <c r="J216" s="38" t="str">
        <f t="shared" si="57"/>
        <v/>
      </c>
      <c r="K216" s="38" t="str">
        <f t="shared" si="58"/>
        <v/>
      </c>
      <c r="L216" s="38"/>
      <c r="M216" s="39">
        <f>COUNTIF(calculs_resultats_francais!K217:O217,1)</f>
        <v>0</v>
      </c>
      <c r="N216" s="39">
        <f>COUNTIF(calculs_resultats_francais!K217:O217,2)</f>
        <v>0</v>
      </c>
      <c r="O216" s="39">
        <f>COUNTIF(calculs_resultats_francais!K217:O217,9)</f>
        <v>0</v>
      </c>
      <c r="P216" s="225">
        <f>COUNTIF(calculs_resultats_francais!K217:O217,0)</f>
        <v>0</v>
      </c>
      <c r="Q216" s="37" t="str">
        <f t="shared" si="59"/>
        <v/>
      </c>
      <c r="R216" s="225">
        <f t="shared" si="60"/>
        <v>0</v>
      </c>
      <c r="S216" s="38" t="str">
        <f t="shared" si="61"/>
        <v/>
      </c>
      <c r="T216" s="38" t="str">
        <f t="shared" si="62"/>
        <v/>
      </c>
      <c r="U216" s="38" t="str">
        <f t="shared" si="63"/>
        <v/>
      </c>
      <c r="V216" s="38" t="str">
        <f t="shared" si="64"/>
        <v/>
      </c>
      <c r="W216" s="30"/>
      <c r="X216" s="39">
        <f>COUNTIF(calculs_resultats_francais!P217:U217,1)</f>
        <v>0</v>
      </c>
      <c r="Y216" s="39">
        <f>COUNTIF(calculs_resultats_francais!P217:U217,2)</f>
        <v>0</v>
      </c>
      <c r="Z216" s="39">
        <f>COUNTIF(calculs_resultats_francais!P217:U217,9)</f>
        <v>0</v>
      </c>
      <c r="AA216" s="39">
        <f>COUNTIF(calculs_resultats_francais!P217:U217,0)</f>
        <v>0</v>
      </c>
      <c r="AB216" s="37" t="str">
        <f t="shared" si="65"/>
        <v/>
      </c>
      <c r="AC216" s="225">
        <f t="shared" si="66"/>
        <v>0</v>
      </c>
      <c r="AD216" s="38" t="str">
        <f t="shared" si="67"/>
        <v/>
      </c>
      <c r="AE216" s="38" t="str">
        <f t="shared" si="68"/>
        <v/>
      </c>
      <c r="AF216" s="38" t="str">
        <f t="shared" si="69"/>
        <v/>
      </c>
      <c r="AG216" s="38" t="str">
        <f t="shared" si="70"/>
        <v/>
      </c>
      <c r="AH216" s="30"/>
    </row>
    <row r="217" spans="1:34" ht="13.5" thickBot="1">
      <c r="A217" s="30"/>
      <c r="B217" s="39">
        <f>COUNTIF(calculs_resultats_francais!B218:J218,1)</f>
        <v>0</v>
      </c>
      <c r="C217" s="39">
        <f>COUNTIF(calculs_resultats_francais!B218:J218,2)</f>
        <v>0</v>
      </c>
      <c r="D217" s="39">
        <f>COUNTIF(calculs_resultats_francais!B218:J218,9)</f>
        <v>0</v>
      </c>
      <c r="E217" s="226">
        <f>COUNTIF(calculs_resultats_francais!B218:J218,0)</f>
        <v>0</v>
      </c>
      <c r="F217" s="37" t="str">
        <f t="shared" si="54"/>
        <v/>
      </c>
      <c r="G217" s="225">
        <f t="shared" si="56"/>
        <v>0</v>
      </c>
      <c r="H217" s="38" t="str">
        <f t="shared" si="71"/>
        <v/>
      </c>
      <c r="I217" s="38" t="str">
        <f t="shared" si="55"/>
        <v/>
      </c>
      <c r="J217" s="38" t="str">
        <f t="shared" si="57"/>
        <v/>
      </c>
      <c r="K217" s="38" t="str">
        <f t="shared" si="58"/>
        <v/>
      </c>
      <c r="L217" s="38"/>
      <c r="M217" s="39">
        <f>COUNTIF(calculs_resultats_francais!K218:O218,1)</f>
        <v>0</v>
      </c>
      <c r="N217" s="39">
        <f>COUNTIF(calculs_resultats_francais!K218:O218,2)</f>
        <v>0</v>
      </c>
      <c r="O217" s="39">
        <f>COUNTIF(calculs_resultats_francais!K218:O218,9)</f>
        <v>0</v>
      </c>
      <c r="P217" s="225">
        <f>COUNTIF(calculs_resultats_francais!K218:O218,0)</f>
        <v>0</v>
      </c>
      <c r="Q217" s="37" t="str">
        <f t="shared" si="59"/>
        <v/>
      </c>
      <c r="R217" s="225">
        <f t="shared" si="60"/>
        <v>0</v>
      </c>
      <c r="S217" s="38" t="str">
        <f t="shared" si="61"/>
        <v/>
      </c>
      <c r="T217" s="38" t="str">
        <f t="shared" si="62"/>
        <v/>
      </c>
      <c r="U217" s="38" t="str">
        <f t="shared" si="63"/>
        <v/>
      </c>
      <c r="V217" s="38" t="str">
        <f t="shared" si="64"/>
        <v/>
      </c>
      <c r="W217" s="30"/>
      <c r="X217" s="39">
        <f>COUNTIF(calculs_resultats_francais!P218:U218,1)</f>
        <v>0</v>
      </c>
      <c r="Y217" s="39">
        <f>COUNTIF(calculs_resultats_francais!P218:U218,2)</f>
        <v>0</v>
      </c>
      <c r="Z217" s="39">
        <f>COUNTIF(calculs_resultats_francais!P218:U218,9)</f>
        <v>0</v>
      </c>
      <c r="AA217" s="39">
        <f>COUNTIF(calculs_resultats_francais!P218:U218,0)</f>
        <v>0</v>
      </c>
      <c r="AB217" s="37" t="str">
        <f t="shared" si="65"/>
        <v/>
      </c>
      <c r="AC217" s="225">
        <f t="shared" si="66"/>
        <v>0</v>
      </c>
      <c r="AD217" s="38" t="str">
        <f t="shared" si="67"/>
        <v/>
      </c>
      <c r="AE217" s="38" t="str">
        <f t="shared" si="68"/>
        <v/>
      </c>
      <c r="AF217" s="38" t="str">
        <f t="shared" si="69"/>
        <v/>
      </c>
      <c r="AG217" s="38" t="str">
        <f t="shared" si="70"/>
        <v/>
      </c>
      <c r="AH217" s="30"/>
    </row>
    <row r="218" spans="1:34" ht="13.5" thickBot="1">
      <c r="A218" s="30"/>
      <c r="B218" s="39">
        <f>COUNTIF(calculs_resultats_francais!B219:J219,1)</f>
        <v>0</v>
      </c>
      <c r="C218" s="39">
        <f>COUNTIF(calculs_resultats_francais!B219:J219,2)</f>
        <v>0</v>
      </c>
      <c r="D218" s="39">
        <f>COUNTIF(calculs_resultats_francais!B219:J219,9)</f>
        <v>0</v>
      </c>
      <c r="E218" s="226">
        <f>COUNTIF(calculs_resultats_francais!B219:J219,0)</f>
        <v>0</v>
      </c>
      <c r="F218" s="37" t="str">
        <f t="shared" si="54"/>
        <v/>
      </c>
      <c r="G218" s="225">
        <f t="shared" si="56"/>
        <v>0</v>
      </c>
      <c r="H218" s="38" t="str">
        <f t="shared" si="71"/>
        <v/>
      </c>
      <c r="I218" s="38" t="str">
        <f t="shared" si="55"/>
        <v/>
      </c>
      <c r="J218" s="38" t="str">
        <f t="shared" si="57"/>
        <v/>
      </c>
      <c r="K218" s="38" t="str">
        <f t="shared" si="58"/>
        <v/>
      </c>
      <c r="L218" s="38"/>
      <c r="M218" s="39">
        <f>COUNTIF(calculs_resultats_francais!K219:O219,1)</f>
        <v>0</v>
      </c>
      <c r="N218" s="39">
        <f>COUNTIF(calculs_resultats_francais!K219:O219,2)</f>
        <v>0</v>
      </c>
      <c r="O218" s="39">
        <f>COUNTIF(calculs_resultats_francais!K219:O219,9)</f>
        <v>0</v>
      </c>
      <c r="P218" s="225">
        <f>COUNTIF(calculs_resultats_francais!K219:O219,0)</f>
        <v>0</v>
      </c>
      <c r="Q218" s="37" t="str">
        <f t="shared" si="59"/>
        <v/>
      </c>
      <c r="R218" s="225">
        <f t="shared" si="60"/>
        <v>0</v>
      </c>
      <c r="S218" s="38" t="str">
        <f t="shared" si="61"/>
        <v/>
      </c>
      <c r="T218" s="38" t="str">
        <f t="shared" si="62"/>
        <v/>
      </c>
      <c r="U218" s="38" t="str">
        <f t="shared" si="63"/>
        <v/>
      </c>
      <c r="V218" s="38" t="str">
        <f t="shared" si="64"/>
        <v/>
      </c>
      <c r="W218" s="30"/>
      <c r="X218" s="39">
        <f>COUNTIF(calculs_resultats_francais!P219:U219,1)</f>
        <v>0</v>
      </c>
      <c r="Y218" s="39">
        <f>COUNTIF(calculs_resultats_francais!P219:U219,2)</f>
        <v>0</v>
      </c>
      <c r="Z218" s="39">
        <f>COUNTIF(calculs_resultats_francais!P219:U219,9)</f>
        <v>0</v>
      </c>
      <c r="AA218" s="39">
        <f>COUNTIF(calculs_resultats_francais!P219:U219,0)</f>
        <v>0</v>
      </c>
      <c r="AB218" s="37" t="str">
        <f t="shared" si="65"/>
        <v/>
      </c>
      <c r="AC218" s="225">
        <f t="shared" si="66"/>
        <v>0</v>
      </c>
      <c r="AD218" s="38" t="str">
        <f t="shared" si="67"/>
        <v/>
      </c>
      <c r="AE218" s="38" t="str">
        <f t="shared" si="68"/>
        <v/>
      </c>
      <c r="AF218" s="38" t="str">
        <f t="shared" si="69"/>
        <v/>
      </c>
      <c r="AG218" s="38" t="str">
        <f t="shared" si="70"/>
        <v/>
      </c>
      <c r="AH218" s="30"/>
    </row>
    <row r="219" spans="1:34" ht="13.5" thickBot="1">
      <c r="A219" s="30"/>
      <c r="B219" s="39">
        <f>COUNTIF(calculs_resultats_francais!B220:J220,1)</f>
        <v>0</v>
      </c>
      <c r="C219" s="39">
        <f>COUNTIF(calculs_resultats_francais!B220:J220,2)</f>
        <v>0</v>
      </c>
      <c r="D219" s="39">
        <f>COUNTIF(calculs_resultats_francais!B220:J220,9)</f>
        <v>0</v>
      </c>
      <c r="E219" s="226">
        <f>COUNTIF(calculs_resultats_francais!B220:J220,0)</f>
        <v>0</v>
      </c>
      <c r="F219" s="37" t="str">
        <f t="shared" si="54"/>
        <v/>
      </c>
      <c r="G219" s="225">
        <f t="shared" si="56"/>
        <v>0</v>
      </c>
      <c r="H219" s="38" t="str">
        <f t="shared" si="71"/>
        <v/>
      </c>
      <c r="I219" s="38" t="str">
        <f t="shared" si="55"/>
        <v/>
      </c>
      <c r="J219" s="38" t="str">
        <f t="shared" si="57"/>
        <v/>
      </c>
      <c r="K219" s="38" t="str">
        <f t="shared" si="58"/>
        <v/>
      </c>
      <c r="L219" s="38"/>
      <c r="M219" s="39">
        <f>COUNTIF(calculs_resultats_francais!K220:O220,1)</f>
        <v>0</v>
      </c>
      <c r="N219" s="39">
        <f>COUNTIF(calculs_resultats_francais!K220:O220,2)</f>
        <v>0</v>
      </c>
      <c r="O219" s="39">
        <f>COUNTIF(calculs_resultats_francais!K220:O220,9)</f>
        <v>0</v>
      </c>
      <c r="P219" s="225">
        <f>COUNTIF(calculs_resultats_francais!K220:O220,0)</f>
        <v>0</v>
      </c>
      <c r="Q219" s="37" t="str">
        <f t="shared" si="59"/>
        <v/>
      </c>
      <c r="R219" s="225">
        <f t="shared" si="60"/>
        <v>0</v>
      </c>
      <c r="S219" s="38" t="str">
        <f t="shared" si="61"/>
        <v/>
      </c>
      <c r="T219" s="38" t="str">
        <f t="shared" si="62"/>
        <v/>
      </c>
      <c r="U219" s="38" t="str">
        <f t="shared" si="63"/>
        <v/>
      </c>
      <c r="V219" s="38" t="str">
        <f t="shared" si="64"/>
        <v/>
      </c>
      <c r="W219" s="30"/>
      <c r="X219" s="39">
        <f>COUNTIF(calculs_resultats_francais!P220:U220,1)</f>
        <v>0</v>
      </c>
      <c r="Y219" s="39">
        <f>COUNTIF(calculs_resultats_francais!P220:U220,2)</f>
        <v>0</v>
      </c>
      <c r="Z219" s="39">
        <f>COUNTIF(calculs_resultats_francais!P220:U220,9)</f>
        <v>0</v>
      </c>
      <c r="AA219" s="39">
        <f>COUNTIF(calculs_resultats_francais!P220:U220,0)</f>
        <v>0</v>
      </c>
      <c r="AB219" s="37" t="str">
        <f t="shared" si="65"/>
        <v/>
      </c>
      <c r="AC219" s="225">
        <f t="shared" si="66"/>
        <v>0</v>
      </c>
      <c r="AD219" s="38" t="str">
        <f t="shared" si="67"/>
        <v/>
      </c>
      <c r="AE219" s="38" t="str">
        <f t="shared" si="68"/>
        <v/>
      </c>
      <c r="AF219" s="38" t="str">
        <f t="shared" si="69"/>
        <v/>
      </c>
      <c r="AG219" s="38" t="str">
        <f t="shared" si="70"/>
        <v/>
      </c>
      <c r="AH219" s="30"/>
    </row>
    <row r="220" spans="1:34" ht="13.5" thickBot="1">
      <c r="A220" s="30"/>
      <c r="B220" s="39">
        <f>COUNTIF(calculs_resultats_francais!B221:J221,1)</f>
        <v>0</v>
      </c>
      <c r="C220" s="39">
        <f>COUNTIF(calculs_resultats_francais!B221:J221,2)</f>
        <v>0</v>
      </c>
      <c r="D220" s="39">
        <f>COUNTIF(calculs_resultats_francais!B221:J221,9)</f>
        <v>0</v>
      </c>
      <c r="E220" s="226">
        <f>COUNTIF(calculs_resultats_francais!B221:J221,0)</f>
        <v>0</v>
      </c>
      <c r="F220" s="37" t="str">
        <f t="shared" si="54"/>
        <v/>
      </c>
      <c r="G220" s="225">
        <f t="shared" si="56"/>
        <v>0</v>
      </c>
      <c r="H220" s="38" t="str">
        <f t="shared" si="71"/>
        <v/>
      </c>
      <c r="I220" s="38" t="str">
        <f t="shared" si="55"/>
        <v/>
      </c>
      <c r="J220" s="38" t="str">
        <f t="shared" si="57"/>
        <v/>
      </c>
      <c r="K220" s="38" t="str">
        <f t="shared" si="58"/>
        <v/>
      </c>
      <c r="L220" s="38"/>
      <c r="M220" s="39">
        <f>COUNTIF(calculs_resultats_francais!K221:O221,1)</f>
        <v>0</v>
      </c>
      <c r="N220" s="39">
        <f>COUNTIF(calculs_resultats_francais!K221:O221,2)</f>
        <v>0</v>
      </c>
      <c r="O220" s="39">
        <f>COUNTIF(calculs_resultats_francais!K221:O221,9)</f>
        <v>0</v>
      </c>
      <c r="P220" s="225">
        <f>COUNTIF(calculs_resultats_francais!K221:O221,0)</f>
        <v>0</v>
      </c>
      <c r="Q220" s="37" t="str">
        <f t="shared" si="59"/>
        <v/>
      </c>
      <c r="R220" s="225">
        <f t="shared" si="60"/>
        <v>0</v>
      </c>
      <c r="S220" s="38" t="str">
        <f t="shared" si="61"/>
        <v/>
      </c>
      <c r="T220" s="38" t="str">
        <f t="shared" si="62"/>
        <v/>
      </c>
      <c r="U220" s="38" t="str">
        <f t="shared" si="63"/>
        <v/>
      </c>
      <c r="V220" s="38" t="str">
        <f t="shared" si="64"/>
        <v/>
      </c>
      <c r="W220" s="30"/>
      <c r="X220" s="39">
        <f>COUNTIF(calculs_resultats_francais!P221:U221,1)</f>
        <v>0</v>
      </c>
      <c r="Y220" s="39">
        <f>COUNTIF(calculs_resultats_francais!P221:U221,2)</f>
        <v>0</v>
      </c>
      <c r="Z220" s="39">
        <f>COUNTIF(calculs_resultats_francais!P221:U221,9)</f>
        <v>0</v>
      </c>
      <c r="AA220" s="39">
        <f>COUNTIF(calculs_resultats_francais!P221:U221,0)</f>
        <v>0</v>
      </c>
      <c r="AB220" s="37" t="str">
        <f t="shared" si="65"/>
        <v/>
      </c>
      <c r="AC220" s="225">
        <f t="shared" si="66"/>
        <v>0</v>
      </c>
      <c r="AD220" s="38" t="str">
        <f t="shared" si="67"/>
        <v/>
      </c>
      <c r="AE220" s="38" t="str">
        <f t="shared" si="68"/>
        <v/>
      </c>
      <c r="AF220" s="38" t="str">
        <f t="shared" si="69"/>
        <v/>
      </c>
      <c r="AG220" s="38" t="str">
        <f t="shared" si="70"/>
        <v/>
      </c>
      <c r="AH220" s="30"/>
    </row>
    <row r="221" spans="1:34" ht="13.5" thickBot="1">
      <c r="A221" s="30"/>
      <c r="B221" s="39">
        <f>COUNTIF(calculs_resultats_francais!B222:J222,1)</f>
        <v>0</v>
      </c>
      <c r="C221" s="39">
        <f>COUNTIF(calculs_resultats_francais!B222:J222,2)</f>
        <v>0</v>
      </c>
      <c r="D221" s="39">
        <f>COUNTIF(calculs_resultats_francais!B222:J222,9)</f>
        <v>0</v>
      </c>
      <c r="E221" s="226">
        <f>COUNTIF(calculs_resultats_francais!B222:J222,0)</f>
        <v>0</v>
      </c>
      <c r="F221" s="37" t="str">
        <f t="shared" si="54"/>
        <v/>
      </c>
      <c r="G221" s="225">
        <f t="shared" si="56"/>
        <v>0</v>
      </c>
      <c r="H221" s="38" t="str">
        <f t="shared" si="71"/>
        <v/>
      </c>
      <c r="I221" s="38" t="str">
        <f t="shared" si="55"/>
        <v/>
      </c>
      <c r="J221" s="38" t="str">
        <f t="shared" si="57"/>
        <v/>
      </c>
      <c r="K221" s="38" t="str">
        <f t="shared" si="58"/>
        <v/>
      </c>
      <c r="L221" s="38"/>
      <c r="M221" s="39">
        <f>COUNTIF(calculs_resultats_francais!K222:O222,1)</f>
        <v>0</v>
      </c>
      <c r="N221" s="39">
        <f>COUNTIF(calculs_resultats_francais!K222:O222,2)</f>
        <v>0</v>
      </c>
      <c r="O221" s="39">
        <f>COUNTIF(calculs_resultats_francais!K222:O222,9)</f>
        <v>0</v>
      </c>
      <c r="P221" s="225">
        <f>COUNTIF(calculs_resultats_francais!K222:O222,0)</f>
        <v>0</v>
      </c>
      <c r="Q221" s="37" t="str">
        <f t="shared" si="59"/>
        <v/>
      </c>
      <c r="R221" s="225">
        <f t="shared" si="60"/>
        <v>0</v>
      </c>
      <c r="S221" s="38" t="str">
        <f t="shared" si="61"/>
        <v/>
      </c>
      <c r="T221" s="38" t="str">
        <f t="shared" si="62"/>
        <v/>
      </c>
      <c r="U221" s="38" t="str">
        <f t="shared" si="63"/>
        <v/>
      </c>
      <c r="V221" s="38" t="str">
        <f t="shared" si="64"/>
        <v/>
      </c>
      <c r="W221" s="30"/>
      <c r="X221" s="39">
        <f>COUNTIF(calculs_resultats_francais!P222:U222,1)</f>
        <v>0</v>
      </c>
      <c r="Y221" s="39">
        <f>COUNTIF(calculs_resultats_francais!P222:U222,2)</f>
        <v>0</v>
      </c>
      <c r="Z221" s="39">
        <f>COUNTIF(calculs_resultats_francais!P222:U222,9)</f>
        <v>0</v>
      </c>
      <c r="AA221" s="39">
        <f>COUNTIF(calculs_resultats_francais!P222:U222,0)</f>
        <v>0</v>
      </c>
      <c r="AB221" s="37" t="str">
        <f t="shared" si="65"/>
        <v/>
      </c>
      <c r="AC221" s="225">
        <f t="shared" si="66"/>
        <v>0</v>
      </c>
      <c r="AD221" s="38" t="str">
        <f t="shared" si="67"/>
        <v/>
      </c>
      <c r="AE221" s="38" t="str">
        <f t="shared" si="68"/>
        <v/>
      </c>
      <c r="AF221" s="38" t="str">
        <f t="shared" si="69"/>
        <v/>
      </c>
      <c r="AG221" s="38" t="str">
        <f t="shared" si="70"/>
        <v/>
      </c>
      <c r="AH221" s="30"/>
    </row>
    <row r="222" spans="1:34" ht="13.5" thickBot="1">
      <c r="A222" s="30"/>
      <c r="B222" s="39">
        <f>COUNTIF(calculs_resultats_francais!B223:J223,1)</f>
        <v>0</v>
      </c>
      <c r="C222" s="39">
        <f>COUNTIF(calculs_resultats_francais!B223:J223,2)</f>
        <v>0</v>
      </c>
      <c r="D222" s="39">
        <f>COUNTIF(calculs_resultats_francais!B223:J223,9)</f>
        <v>0</v>
      </c>
      <c r="E222" s="226">
        <f>COUNTIF(calculs_resultats_francais!B223:J223,0)</f>
        <v>0</v>
      </c>
      <c r="F222" s="37" t="str">
        <f t="shared" si="54"/>
        <v/>
      </c>
      <c r="G222" s="225">
        <f t="shared" si="56"/>
        <v>0</v>
      </c>
      <c r="H222" s="38" t="str">
        <f t="shared" si="71"/>
        <v/>
      </c>
      <c r="I222" s="38" t="str">
        <f t="shared" si="55"/>
        <v/>
      </c>
      <c r="J222" s="38" t="str">
        <f t="shared" si="57"/>
        <v/>
      </c>
      <c r="K222" s="38" t="str">
        <f t="shared" si="58"/>
        <v/>
      </c>
      <c r="L222" s="38"/>
      <c r="M222" s="39">
        <f>COUNTIF(calculs_resultats_francais!K223:O223,1)</f>
        <v>0</v>
      </c>
      <c r="N222" s="39">
        <f>COUNTIF(calculs_resultats_francais!K223:O223,2)</f>
        <v>0</v>
      </c>
      <c r="O222" s="39">
        <f>COUNTIF(calculs_resultats_francais!K223:O223,9)</f>
        <v>0</v>
      </c>
      <c r="P222" s="225">
        <f>COUNTIF(calculs_resultats_francais!K223:O223,0)</f>
        <v>0</v>
      </c>
      <c r="Q222" s="37" t="str">
        <f t="shared" si="59"/>
        <v/>
      </c>
      <c r="R222" s="225">
        <f t="shared" si="60"/>
        <v>0</v>
      </c>
      <c r="S222" s="38" t="str">
        <f t="shared" si="61"/>
        <v/>
      </c>
      <c r="T222" s="38" t="str">
        <f t="shared" si="62"/>
        <v/>
      </c>
      <c r="U222" s="38" t="str">
        <f t="shared" si="63"/>
        <v/>
      </c>
      <c r="V222" s="38" t="str">
        <f t="shared" si="64"/>
        <v/>
      </c>
      <c r="W222" s="30"/>
      <c r="X222" s="39">
        <f>COUNTIF(calculs_resultats_francais!P223:U223,1)</f>
        <v>0</v>
      </c>
      <c r="Y222" s="39">
        <f>COUNTIF(calculs_resultats_francais!P223:U223,2)</f>
        <v>0</v>
      </c>
      <c r="Z222" s="39">
        <f>COUNTIF(calculs_resultats_francais!P223:U223,9)</f>
        <v>0</v>
      </c>
      <c r="AA222" s="39">
        <f>COUNTIF(calculs_resultats_francais!P223:U223,0)</f>
        <v>0</v>
      </c>
      <c r="AB222" s="37" t="str">
        <f t="shared" si="65"/>
        <v/>
      </c>
      <c r="AC222" s="225">
        <f t="shared" si="66"/>
        <v>0</v>
      </c>
      <c r="AD222" s="38" t="str">
        <f t="shared" si="67"/>
        <v/>
      </c>
      <c r="AE222" s="38" t="str">
        <f t="shared" si="68"/>
        <v/>
      </c>
      <c r="AF222" s="38" t="str">
        <f t="shared" si="69"/>
        <v/>
      </c>
      <c r="AG222" s="38" t="str">
        <f t="shared" si="70"/>
        <v/>
      </c>
      <c r="AH222" s="30"/>
    </row>
    <row r="223" spans="1:34" ht="13.5" thickBot="1">
      <c r="A223" s="30"/>
      <c r="B223" s="39">
        <f>COUNTIF(calculs_resultats_francais!B224:J224,1)</f>
        <v>0</v>
      </c>
      <c r="C223" s="39">
        <f>COUNTIF(calculs_resultats_francais!B224:J224,2)</f>
        <v>0</v>
      </c>
      <c r="D223" s="39">
        <f>COUNTIF(calculs_resultats_francais!B224:J224,9)</f>
        <v>0</v>
      </c>
      <c r="E223" s="226">
        <f>COUNTIF(calculs_resultats_francais!B224:J224,0)</f>
        <v>0</v>
      </c>
      <c r="F223" s="37" t="str">
        <f t="shared" si="54"/>
        <v/>
      </c>
      <c r="G223" s="225">
        <f t="shared" si="56"/>
        <v>0</v>
      </c>
      <c r="H223" s="38" t="str">
        <f t="shared" si="71"/>
        <v/>
      </c>
      <c r="I223" s="38" t="str">
        <f t="shared" si="55"/>
        <v/>
      </c>
      <c r="J223" s="38" t="str">
        <f t="shared" si="57"/>
        <v/>
      </c>
      <c r="K223" s="38" t="str">
        <f t="shared" si="58"/>
        <v/>
      </c>
      <c r="L223" s="38"/>
      <c r="M223" s="39">
        <f>COUNTIF(calculs_resultats_francais!K224:O224,1)</f>
        <v>0</v>
      </c>
      <c r="N223" s="39">
        <f>COUNTIF(calculs_resultats_francais!K224:O224,2)</f>
        <v>0</v>
      </c>
      <c r="O223" s="39">
        <f>COUNTIF(calculs_resultats_francais!K224:O224,9)</f>
        <v>0</v>
      </c>
      <c r="P223" s="225">
        <f>COUNTIF(calculs_resultats_francais!K224:O224,0)</f>
        <v>0</v>
      </c>
      <c r="Q223" s="37" t="str">
        <f t="shared" si="59"/>
        <v/>
      </c>
      <c r="R223" s="225">
        <f t="shared" si="60"/>
        <v>0</v>
      </c>
      <c r="S223" s="38" t="str">
        <f t="shared" si="61"/>
        <v/>
      </c>
      <c r="T223" s="38" t="str">
        <f t="shared" si="62"/>
        <v/>
      </c>
      <c r="U223" s="38" t="str">
        <f t="shared" si="63"/>
        <v/>
      </c>
      <c r="V223" s="38" t="str">
        <f t="shared" si="64"/>
        <v/>
      </c>
      <c r="W223" s="30"/>
      <c r="X223" s="39">
        <f>COUNTIF(calculs_resultats_francais!P224:U224,1)</f>
        <v>0</v>
      </c>
      <c r="Y223" s="39">
        <f>COUNTIF(calculs_resultats_francais!P224:U224,2)</f>
        <v>0</v>
      </c>
      <c r="Z223" s="39">
        <f>COUNTIF(calculs_resultats_francais!P224:U224,9)</f>
        <v>0</v>
      </c>
      <c r="AA223" s="39">
        <f>COUNTIF(calculs_resultats_francais!P224:U224,0)</f>
        <v>0</v>
      </c>
      <c r="AB223" s="37" t="str">
        <f t="shared" si="65"/>
        <v/>
      </c>
      <c r="AC223" s="225">
        <f t="shared" si="66"/>
        <v>0</v>
      </c>
      <c r="AD223" s="38" t="str">
        <f t="shared" si="67"/>
        <v/>
      </c>
      <c r="AE223" s="38" t="str">
        <f t="shared" si="68"/>
        <v/>
      </c>
      <c r="AF223" s="38" t="str">
        <f t="shared" si="69"/>
        <v/>
      </c>
      <c r="AG223" s="38" t="str">
        <f t="shared" si="70"/>
        <v/>
      </c>
      <c r="AH223" s="30"/>
    </row>
    <row r="224" spans="1:34" ht="13.5" thickBot="1">
      <c r="A224" s="30"/>
      <c r="B224" s="39">
        <f>COUNTIF(calculs_resultats_francais!B225:J225,1)</f>
        <v>0</v>
      </c>
      <c r="C224" s="39">
        <f>COUNTIF(calculs_resultats_francais!B225:J225,2)</f>
        <v>0</v>
      </c>
      <c r="D224" s="39">
        <f>COUNTIF(calculs_resultats_francais!B225:J225,9)</f>
        <v>0</v>
      </c>
      <c r="E224" s="226">
        <f>COUNTIF(calculs_resultats_francais!B225:J225,0)</f>
        <v>0</v>
      </c>
      <c r="F224" s="37" t="str">
        <f t="shared" si="54"/>
        <v/>
      </c>
      <c r="G224" s="225">
        <f t="shared" si="56"/>
        <v>0</v>
      </c>
      <c r="H224" s="38" t="str">
        <f t="shared" si="71"/>
        <v/>
      </c>
      <c r="I224" s="38" t="str">
        <f t="shared" si="55"/>
        <v/>
      </c>
      <c r="J224" s="38" t="str">
        <f t="shared" si="57"/>
        <v/>
      </c>
      <c r="K224" s="38" t="str">
        <f t="shared" si="58"/>
        <v/>
      </c>
      <c r="L224" s="38"/>
      <c r="M224" s="39">
        <f>COUNTIF(calculs_resultats_francais!K225:O225,1)</f>
        <v>0</v>
      </c>
      <c r="N224" s="39">
        <f>COUNTIF(calculs_resultats_francais!K225:O225,2)</f>
        <v>0</v>
      </c>
      <c r="O224" s="39">
        <f>COUNTIF(calculs_resultats_francais!K225:O225,9)</f>
        <v>0</v>
      </c>
      <c r="P224" s="225">
        <f>COUNTIF(calculs_resultats_francais!K225:O225,0)</f>
        <v>0</v>
      </c>
      <c r="Q224" s="37" t="str">
        <f t="shared" si="59"/>
        <v/>
      </c>
      <c r="R224" s="225">
        <f t="shared" si="60"/>
        <v>0</v>
      </c>
      <c r="S224" s="38" t="str">
        <f t="shared" si="61"/>
        <v/>
      </c>
      <c r="T224" s="38" t="str">
        <f t="shared" si="62"/>
        <v/>
      </c>
      <c r="U224" s="38" t="str">
        <f t="shared" si="63"/>
        <v/>
      </c>
      <c r="V224" s="38" t="str">
        <f t="shared" si="64"/>
        <v/>
      </c>
      <c r="W224" s="30"/>
      <c r="X224" s="39">
        <f>COUNTIF(calculs_resultats_francais!P225:U225,1)</f>
        <v>0</v>
      </c>
      <c r="Y224" s="39">
        <f>COUNTIF(calculs_resultats_francais!P225:U225,2)</f>
        <v>0</v>
      </c>
      <c r="Z224" s="39">
        <f>COUNTIF(calculs_resultats_francais!P225:U225,9)</f>
        <v>0</v>
      </c>
      <c r="AA224" s="39">
        <f>COUNTIF(calculs_resultats_francais!P225:U225,0)</f>
        <v>0</v>
      </c>
      <c r="AB224" s="37" t="str">
        <f t="shared" si="65"/>
        <v/>
      </c>
      <c r="AC224" s="225">
        <f t="shared" si="66"/>
        <v>0</v>
      </c>
      <c r="AD224" s="38" t="str">
        <f t="shared" si="67"/>
        <v/>
      </c>
      <c r="AE224" s="38" t="str">
        <f t="shared" si="68"/>
        <v/>
      </c>
      <c r="AF224" s="38" t="str">
        <f t="shared" si="69"/>
        <v/>
      </c>
      <c r="AG224" s="38" t="str">
        <f t="shared" si="70"/>
        <v/>
      </c>
      <c r="AH224" s="30"/>
    </row>
    <row r="225" spans="1:34" ht="13.5" thickBot="1">
      <c r="A225" s="30"/>
      <c r="B225" s="39">
        <f>COUNTIF(calculs_resultats_francais!B226:J226,1)</f>
        <v>0</v>
      </c>
      <c r="C225" s="39">
        <f>COUNTIF(calculs_resultats_francais!B226:J226,2)</f>
        <v>0</v>
      </c>
      <c r="D225" s="39">
        <f>COUNTIF(calculs_resultats_francais!B226:J226,9)</f>
        <v>0</v>
      </c>
      <c r="E225" s="226">
        <f>COUNTIF(calculs_resultats_francais!B226:J226,0)</f>
        <v>0</v>
      </c>
      <c r="F225" s="37" t="str">
        <f t="shared" si="54"/>
        <v/>
      </c>
      <c r="G225" s="225">
        <f t="shared" si="56"/>
        <v>0</v>
      </c>
      <c r="H225" s="38" t="str">
        <f t="shared" si="71"/>
        <v/>
      </c>
      <c r="I225" s="38" t="str">
        <f t="shared" si="55"/>
        <v/>
      </c>
      <c r="J225" s="38" t="str">
        <f t="shared" si="57"/>
        <v/>
      </c>
      <c r="K225" s="38" t="str">
        <f t="shared" si="58"/>
        <v/>
      </c>
      <c r="L225" s="38"/>
      <c r="M225" s="39">
        <f>COUNTIF(calculs_resultats_francais!K226:O226,1)</f>
        <v>0</v>
      </c>
      <c r="N225" s="39">
        <f>COUNTIF(calculs_resultats_francais!K226:O226,2)</f>
        <v>0</v>
      </c>
      <c r="O225" s="39">
        <f>COUNTIF(calculs_resultats_francais!K226:O226,9)</f>
        <v>0</v>
      </c>
      <c r="P225" s="225">
        <f>COUNTIF(calculs_resultats_francais!K226:O226,0)</f>
        <v>0</v>
      </c>
      <c r="Q225" s="37" t="str">
        <f t="shared" si="59"/>
        <v/>
      </c>
      <c r="R225" s="225">
        <f t="shared" si="60"/>
        <v>0</v>
      </c>
      <c r="S225" s="38" t="str">
        <f t="shared" si="61"/>
        <v/>
      </c>
      <c r="T225" s="38" t="str">
        <f t="shared" si="62"/>
        <v/>
      </c>
      <c r="U225" s="38" t="str">
        <f t="shared" si="63"/>
        <v/>
      </c>
      <c r="V225" s="38" t="str">
        <f t="shared" si="64"/>
        <v/>
      </c>
      <c r="W225" s="30"/>
      <c r="X225" s="39">
        <f>COUNTIF(calculs_resultats_francais!P226:U226,1)</f>
        <v>0</v>
      </c>
      <c r="Y225" s="39">
        <f>COUNTIF(calculs_resultats_francais!P226:U226,2)</f>
        <v>0</v>
      </c>
      <c r="Z225" s="39">
        <f>COUNTIF(calculs_resultats_francais!P226:U226,9)</f>
        <v>0</v>
      </c>
      <c r="AA225" s="39">
        <f>COUNTIF(calculs_resultats_francais!P226:U226,0)</f>
        <v>0</v>
      </c>
      <c r="AB225" s="37" t="str">
        <f t="shared" si="65"/>
        <v/>
      </c>
      <c r="AC225" s="225">
        <f t="shared" si="66"/>
        <v>0</v>
      </c>
      <c r="AD225" s="38" t="str">
        <f t="shared" si="67"/>
        <v/>
      </c>
      <c r="AE225" s="38" t="str">
        <f t="shared" si="68"/>
        <v/>
      </c>
      <c r="AF225" s="38" t="str">
        <f t="shared" si="69"/>
        <v/>
      </c>
      <c r="AG225" s="38" t="str">
        <f t="shared" si="70"/>
        <v/>
      </c>
      <c r="AH225" s="30"/>
    </row>
    <row r="226" spans="1:34" ht="13.5" thickBot="1">
      <c r="A226" s="30"/>
      <c r="B226" s="39">
        <f>COUNTIF(calculs_resultats_francais!B227:J227,1)</f>
        <v>0</v>
      </c>
      <c r="C226" s="39">
        <f>COUNTIF(calculs_resultats_francais!B227:J227,2)</f>
        <v>0</v>
      </c>
      <c r="D226" s="39">
        <f>COUNTIF(calculs_resultats_francais!B227:J227,9)</f>
        <v>0</v>
      </c>
      <c r="E226" s="226">
        <f>COUNTIF(calculs_resultats_francais!B227:J227,0)</f>
        <v>0</v>
      </c>
      <c r="F226" s="37" t="str">
        <f t="shared" si="54"/>
        <v/>
      </c>
      <c r="G226" s="225">
        <f t="shared" si="56"/>
        <v>0</v>
      </c>
      <c r="H226" s="38" t="str">
        <f t="shared" si="71"/>
        <v/>
      </c>
      <c r="I226" s="38" t="str">
        <f t="shared" si="55"/>
        <v/>
      </c>
      <c r="J226" s="38" t="str">
        <f t="shared" si="57"/>
        <v/>
      </c>
      <c r="K226" s="38" t="str">
        <f t="shared" si="58"/>
        <v/>
      </c>
      <c r="L226" s="38"/>
      <c r="M226" s="39">
        <f>COUNTIF(calculs_resultats_francais!K227:O227,1)</f>
        <v>0</v>
      </c>
      <c r="N226" s="39">
        <f>COUNTIF(calculs_resultats_francais!K227:O227,2)</f>
        <v>0</v>
      </c>
      <c r="O226" s="39">
        <f>COUNTIF(calculs_resultats_francais!K227:O227,9)</f>
        <v>0</v>
      </c>
      <c r="P226" s="225">
        <f>COUNTIF(calculs_resultats_francais!K227:O227,0)</f>
        <v>0</v>
      </c>
      <c r="Q226" s="37" t="str">
        <f t="shared" si="59"/>
        <v/>
      </c>
      <c r="R226" s="225">
        <f t="shared" si="60"/>
        <v>0</v>
      </c>
      <c r="S226" s="38" t="str">
        <f t="shared" si="61"/>
        <v/>
      </c>
      <c r="T226" s="38" t="str">
        <f t="shared" si="62"/>
        <v/>
      </c>
      <c r="U226" s="38" t="str">
        <f t="shared" si="63"/>
        <v/>
      </c>
      <c r="V226" s="38" t="str">
        <f t="shared" si="64"/>
        <v/>
      </c>
      <c r="W226" s="30"/>
      <c r="X226" s="39">
        <f>COUNTIF(calculs_resultats_francais!P227:U227,1)</f>
        <v>0</v>
      </c>
      <c r="Y226" s="39">
        <f>COUNTIF(calculs_resultats_francais!P227:U227,2)</f>
        <v>0</v>
      </c>
      <c r="Z226" s="39">
        <f>COUNTIF(calculs_resultats_francais!P227:U227,9)</f>
        <v>0</v>
      </c>
      <c r="AA226" s="39">
        <f>COUNTIF(calculs_resultats_francais!P227:U227,0)</f>
        <v>0</v>
      </c>
      <c r="AB226" s="37" t="str">
        <f t="shared" si="65"/>
        <v/>
      </c>
      <c r="AC226" s="225">
        <f t="shared" si="66"/>
        <v>0</v>
      </c>
      <c r="AD226" s="38" t="str">
        <f t="shared" si="67"/>
        <v/>
      </c>
      <c r="AE226" s="38" t="str">
        <f t="shared" si="68"/>
        <v/>
      </c>
      <c r="AF226" s="38" t="str">
        <f t="shared" si="69"/>
        <v/>
      </c>
      <c r="AG226" s="38" t="str">
        <f t="shared" si="70"/>
        <v/>
      </c>
      <c r="AH226" s="30"/>
    </row>
    <row r="227" spans="1:34" ht="13.5" thickBot="1">
      <c r="A227" s="30"/>
      <c r="B227" s="39">
        <f>COUNTIF(calculs_resultats_francais!B228:J228,1)</f>
        <v>0</v>
      </c>
      <c r="C227" s="39">
        <f>COUNTIF(calculs_resultats_francais!B228:J228,2)</f>
        <v>0</v>
      </c>
      <c r="D227" s="39">
        <f>COUNTIF(calculs_resultats_francais!B228:J228,9)</f>
        <v>0</v>
      </c>
      <c r="E227" s="226">
        <f>COUNTIF(calculs_resultats_francais!B228:J228,0)</f>
        <v>0</v>
      </c>
      <c r="F227" s="37" t="str">
        <f t="shared" si="54"/>
        <v/>
      </c>
      <c r="G227" s="225">
        <f t="shared" si="56"/>
        <v>0</v>
      </c>
      <c r="H227" s="38" t="str">
        <f t="shared" si="71"/>
        <v/>
      </c>
      <c r="I227" s="38" t="str">
        <f t="shared" si="55"/>
        <v/>
      </c>
      <c r="J227" s="38" t="str">
        <f t="shared" si="57"/>
        <v/>
      </c>
      <c r="K227" s="38" t="str">
        <f t="shared" si="58"/>
        <v/>
      </c>
      <c r="L227" s="38"/>
      <c r="M227" s="39">
        <f>COUNTIF(calculs_resultats_francais!K228:O228,1)</f>
        <v>0</v>
      </c>
      <c r="N227" s="39">
        <f>COUNTIF(calculs_resultats_francais!K228:O228,2)</f>
        <v>0</v>
      </c>
      <c r="O227" s="39">
        <f>COUNTIF(calculs_resultats_francais!K228:O228,9)</f>
        <v>0</v>
      </c>
      <c r="P227" s="225">
        <f>COUNTIF(calculs_resultats_francais!K228:O228,0)</f>
        <v>0</v>
      </c>
      <c r="Q227" s="37" t="str">
        <f t="shared" si="59"/>
        <v/>
      </c>
      <c r="R227" s="225">
        <f t="shared" si="60"/>
        <v>0</v>
      </c>
      <c r="S227" s="38" t="str">
        <f t="shared" si="61"/>
        <v/>
      </c>
      <c r="T227" s="38" t="str">
        <f t="shared" si="62"/>
        <v/>
      </c>
      <c r="U227" s="38" t="str">
        <f t="shared" si="63"/>
        <v/>
      </c>
      <c r="V227" s="38" t="str">
        <f t="shared" si="64"/>
        <v/>
      </c>
      <c r="W227" s="30"/>
      <c r="X227" s="39">
        <f>COUNTIF(calculs_resultats_francais!P228:U228,1)</f>
        <v>0</v>
      </c>
      <c r="Y227" s="39">
        <f>COUNTIF(calculs_resultats_francais!P228:U228,2)</f>
        <v>0</v>
      </c>
      <c r="Z227" s="39">
        <f>COUNTIF(calculs_resultats_francais!P228:U228,9)</f>
        <v>0</v>
      </c>
      <c r="AA227" s="39">
        <f>COUNTIF(calculs_resultats_francais!P228:U228,0)</f>
        <v>0</v>
      </c>
      <c r="AB227" s="37" t="str">
        <f t="shared" si="65"/>
        <v/>
      </c>
      <c r="AC227" s="225">
        <f t="shared" si="66"/>
        <v>0</v>
      </c>
      <c r="AD227" s="38" t="str">
        <f t="shared" si="67"/>
        <v/>
      </c>
      <c r="AE227" s="38" t="str">
        <f t="shared" si="68"/>
        <v/>
      </c>
      <c r="AF227" s="38" t="str">
        <f t="shared" si="69"/>
        <v/>
      </c>
      <c r="AG227" s="38" t="str">
        <f t="shared" si="70"/>
        <v/>
      </c>
      <c r="AH227" s="30"/>
    </row>
    <row r="228" spans="1:34" ht="13.5" thickBot="1">
      <c r="A228" s="30"/>
      <c r="B228" s="39">
        <f>COUNTIF(calculs_resultats_francais!B229:J229,1)</f>
        <v>0</v>
      </c>
      <c r="C228" s="39">
        <f>COUNTIF(calculs_resultats_francais!B229:J229,2)</f>
        <v>0</v>
      </c>
      <c r="D228" s="39">
        <f>COUNTIF(calculs_resultats_francais!B229:J229,9)</f>
        <v>0</v>
      </c>
      <c r="E228" s="226">
        <f>COUNTIF(calculs_resultats_francais!B229:J229,0)</f>
        <v>0</v>
      </c>
      <c r="F228" s="37" t="str">
        <f t="shared" si="54"/>
        <v/>
      </c>
      <c r="G228" s="225">
        <f t="shared" si="56"/>
        <v>0</v>
      </c>
      <c r="H228" s="38" t="str">
        <f t="shared" si="71"/>
        <v/>
      </c>
      <c r="I228" s="38" t="str">
        <f t="shared" si="55"/>
        <v/>
      </c>
      <c r="J228" s="38" t="str">
        <f t="shared" si="57"/>
        <v/>
      </c>
      <c r="K228" s="38" t="str">
        <f t="shared" si="58"/>
        <v/>
      </c>
      <c r="L228" s="38"/>
      <c r="M228" s="39">
        <f>COUNTIF(calculs_resultats_francais!K229:O229,1)</f>
        <v>0</v>
      </c>
      <c r="N228" s="39">
        <f>COUNTIF(calculs_resultats_francais!K229:O229,2)</f>
        <v>0</v>
      </c>
      <c r="O228" s="39">
        <f>COUNTIF(calculs_resultats_francais!K229:O229,9)</f>
        <v>0</v>
      </c>
      <c r="P228" s="225">
        <f>COUNTIF(calculs_resultats_francais!K229:O229,0)</f>
        <v>0</v>
      </c>
      <c r="Q228" s="37" t="str">
        <f t="shared" si="59"/>
        <v/>
      </c>
      <c r="R228" s="225">
        <f t="shared" si="60"/>
        <v>0</v>
      </c>
      <c r="S228" s="38" t="str">
        <f t="shared" si="61"/>
        <v/>
      </c>
      <c r="T228" s="38" t="str">
        <f t="shared" si="62"/>
        <v/>
      </c>
      <c r="U228" s="38" t="str">
        <f t="shared" si="63"/>
        <v/>
      </c>
      <c r="V228" s="38" t="str">
        <f t="shared" si="64"/>
        <v/>
      </c>
      <c r="W228" s="30"/>
      <c r="X228" s="39">
        <f>COUNTIF(calculs_resultats_francais!P229:U229,1)</f>
        <v>0</v>
      </c>
      <c r="Y228" s="39">
        <f>COUNTIF(calculs_resultats_francais!P229:U229,2)</f>
        <v>0</v>
      </c>
      <c r="Z228" s="39">
        <f>COUNTIF(calculs_resultats_francais!P229:U229,9)</f>
        <v>0</v>
      </c>
      <c r="AA228" s="39">
        <f>COUNTIF(calculs_resultats_francais!P229:U229,0)</f>
        <v>0</v>
      </c>
      <c r="AB228" s="37" t="str">
        <f t="shared" si="65"/>
        <v/>
      </c>
      <c r="AC228" s="225">
        <f t="shared" si="66"/>
        <v>0</v>
      </c>
      <c r="AD228" s="38" t="str">
        <f t="shared" si="67"/>
        <v/>
      </c>
      <c r="AE228" s="38" t="str">
        <f t="shared" si="68"/>
        <v/>
      </c>
      <c r="AF228" s="38" t="str">
        <f t="shared" si="69"/>
        <v/>
      </c>
      <c r="AG228" s="38" t="str">
        <f t="shared" si="70"/>
        <v/>
      </c>
      <c r="AH228" s="30"/>
    </row>
    <row r="229" spans="1:34" ht="13.5" thickBot="1">
      <c r="A229" s="30"/>
      <c r="B229" s="39">
        <f>COUNTIF(calculs_resultats_francais!B230:J230,1)</f>
        <v>0</v>
      </c>
      <c r="C229" s="39">
        <f>COUNTIF(calculs_resultats_francais!B230:J230,2)</f>
        <v>0</v>
      </c>
      <c r="D229" s="39">
        <f>COUNTIF(calculs_resultats_francais!B230:J230,9)</f>
        <v>0</v>
      </c>
      <c r="E229" s="226">
        <f>COUNTIF(calculs_resultats_francais!B230:J230,0)</f>
        <v>0</v>
      </c>
      <c r="F229" s="37" t="str">
        <f t="shared" si="54"/>
        <v/>
      </c>
      <c r="G229" s="225">
        <f t="shared" si="56"/>
        <v>0</v>
      </c>
      <c r="H229" s="38" t="str">
        <f t="shared" si="71"/>
        <v/>
      </c>
      <c r="I229" s="38" t="str">
        <f t="shared" si="55"/>
        <v/>
      </c>
      <c r="J229" s="38" t="str">
        <f t="shared" si="57"/>
        <v/>
      </c>
      <c r="K229" s="38" t="str">
        <f t="shared" si="58"/>
        <v/>
      </c>
      <c r="L229" s="38"/>
      <c r="M229" s="39">
        <f>COUNTIF(calculs_resultats_francais!K230:O230,1)</f>
        <v>0</v>
      </c>
      <c r="N229" s="39">
        <f>COUNTIF(calculs_resultats_francais!K230:O230,2)</f>
        <v>0</v>
      </c>
      <c r="O229" s="39">
        <f>COUNTIF(calculs_resultats_francais!K230:O230,9)</f>
        <v>0</v>
      </c>
      <c r="P229" s="225">
        <f>COUNTIF(calculs_resultats_francais!K230:O230,0)</f>
        <v>0</v>
      </c>
      <c r="Q229" s="37" t="str">
        <f t="shared" si="59"/>
        <v/>
      </c>
      <c r="R229" s="225">
        <f t="shared" si="60"/>
        <v>0</v>
      </c>
      <c r="S229" s="38" t="str">
        <f t="shared" si="61"/>
        <v/>
      </c>
      <c r="T229" s="38" t="str">
        <f t="shared" si="62"/>
        <v/>
      </c>
      <c r="U229" s="38" t="str">
        <f t="shared" si="63"/>
        <v/>
      </c>
      <c r="V229" s="38" t="str">
        <f t="shared" si="64"/>
        <v/>
      </c>
      <c r="W229" s="30"/>
      <c r="X229" s="39">
        <f>COUNTIF(calculs_resultats_francais!P230:U230,1)</f>
        <v>0</v>
      </c>
      <c r="Y229" s="39">
        <f>COUNTIF(calculs_resultats_francais!P230:U230,2)</f>
        <v>0</v>
      </c>
      <c r="Z229" s="39">
        <f>COUNTIF(calculs_resultats_francais!P230:U230,9)</f>
        <v>0</v>
      </c>
      <c r="AA229" s="39">
        <f>COUNTIF(calculs_resultats_francais!P230:U230,0)</f>
        <v>0</v>
      </c>
      <c r="AB229" s="37" t="str">
        <f t="shared" si="65"/>
        <v/>
      </c>
      <c r="AC229" s="225">
        <f t="shared" si="66"/>
        <v>0</v>
      </c>
      <c r="AD229" s="38" t="str">
        <f t="shared" si="67"/>
        <v/>
      </c>
      <c r="AE229" s="38" t="str">
        <f t="shared" si="68"/>
        <v/>
      </c>
      <c r="AF229" s="38" t="str">
        <f t="shared" si="69"/>
        <v/>
      </c>
      <c r="AG229" s="38" t="str">
        <f t="shared" si="70"/>
        <v/>
      </c>
      <c r="AH229" s="30"/>
    </row>
    <row r="230" spans="1:34" ht="13.5" thickBot="1">
      <c r="A230" s="30"/>
      <c r="B230" s="39">
        <f>COUNTIF(calculs_resultats_francais!B231:J231,1)</f>
        <v>0</v>
      </c>
      <c r="C230" s="39">
        <f>COUNTIF(calculs_resultats_francais!B231:J231,2)</f>
        <v>0</v>
      </c>
      <c r="D230" s="39">
        <f>COUNTIF(calculs_resultats_francais!B231:J231,9)</f>
        <v>0</v>
      </c>
      <c r="E230" s="226">
        <f>COUNTIF(calculs_resultats_francais!B231:J231,0)</f>
        <v>0</v>
      </c>
      <c r="F230" s="37" t="str">
        <f t="shared" si="54"/>
        <v/>
      </c>
      <c r="G230" s="225">
        <f t="shared" si="56"/>
        <v>0</v>
      </c>
      <c r="H230" s="38" t="str">
        <f t="shared" si="71"/>
        <v/>
      </c>
      <c r="I230" s="38" t="str">
        <f t="shared" si="55"/>
        <v/>
      </c>
      <c r="J230" s="38" t="str">
        <f t="shared" si="57"/>
        <v/>
      </c>
      <c r="K230" s="38" t="str">
        <f t="shared" si="58"/>
        <v/>
      </c>
      <c r="L230" s="38"/>
      <c r="M230" s="39">
        <f>COUNTIF(calculs_resultats_francais!K231:O231,1)</f>
        <v>0</v>
      </c>
      <c r="N230" s="39">
        <f>COUNTIF(calculs_resultats_francais!K231:O231,2)</f>
        <v>0</v>
      </c>
      <c r="O230" s="39">
        <f>COUNTIF(calculs_resultats_francais!K231:O231,9)</f>
        <v>0</v>
      </c>
      <c r="P230" s="225">
        <f>COUNTIF(calculs_resultats_francais!K231:O231,0)</f>
        <v>0</v>
      </c>
      <c r="Q230" s="37" t="str">
        <f t="shared" si="59"/>
        <v/>
      </c>
      <c r="R230" s="225">
        <f t="shared" si="60"/>
        <v>0</v>
      </c>
      <c r="S230" s="38" t="str">
        <f t="shared" si="61"/>
        <v/>
      </c>
      <c r="T230" s="38" t="str">
        <f t="shared" si="62"/>
        <v/>
      </c>
      <c r="U230" s="38" t="str">
        <f t="shared" si="63"/>
        <v/>
      </c>
      <c r="V230" s="38" t="str">
        <f t="shared" si="64"/>
        <v/>
      </c>
      <c r="W230" s="30"/>
      <c r="X230" s="39">
        <f>COUNTIF(calculs_resultats_francais!P231:U231,1)</f>
        <v>0</v>
      </c>
      <c r="Y230" s="39">
        <f>COUNTIF(calculs_resultats_francais!P231:U231,2)</f>
        <v>0</v>
      </c>
      <c r="Z230" s="39">
        <f>COUNTIF(calculs_resultats_francais!P231:U231,9)</f>
        <v>0</v>
      </c>
      <c r="AA230" s="39">
        <f>COUNTIF(calculs_resultats_francais!P231:U231,0)</f>
        <v>0</v>
      </c>
      <c r="AB230" s="37" t="str">
        <f t="shared" si="65"/>
        <v/>
      </c>
      <c r="AC230" s="225">
        <f t="shared" si="66"/>
        <v>0</v>
      </c>
      <c r="AD230" s="38" t="str">
        <f t="shared" si="67"/>
        <v/>
      </c>
      <c r="AE230" s="38" t="str">
        <f t="shared" si="68"/>
        <v/>
      </c>
      <c r="AF230" s="38" t="str">
        <f t="shared" si="69"/>
        <v/>
      </c>
      <c r="AG230" s="38" t="str">
        <f t="shared" si="70"/>
        <v/>
      </c>
      <c r="AH230" s="30"/>
    </row>
    <row r="231" spans="1:34" ht="13.5" thickBot="1">
      <c r="A231" s="30"/>
      <c r="B231" s="39">
        <f>COUNTIF(calculs_resultats_francais!B232:J232,1)</f>
        <v>0</v>
      </c>
      <c r="C231" s="39">
        <f>COUNTIF(calculs_resultats_francais!B232:J232,2)</f>
        <v>0</v>
      </c>
      <c r="D231" s="39">
        <f>COUNTIF(calculs_resultats_francais!B232:J232,9)</f>
        <v>0</v>
      </c>
      <c r="E231" s="226">
        <f>COUNTIF(calculs_resultats_francais!B232:J232,0)</f>
        <v>0</v>
      </c>
      <c r="F231" s="37" t="str">
        <f t="shared" si="54"/>
        <v/>
      </c>
      <c r="G231" s="225">
        <f t="shared" si="56"/>
        <v>0</v>
      </c>
      <c r="H231" s="38" t="str">
        <f t="shared" si="71"/>
        <v/>
      </c>
      <c r="I231" s="38" t="str">
        <f t="shared" si="55"/>
        <v/>
      </c>
      <c r="J231" s="38" t="str">
        <f t="shared" si="57"/>
        <v/>
      </c>
      <c r="K231" s="38" t="str">
        <f t="shared" si="58"/>
        <v/>
      </c>
      <c r="L231" s="38"/>
      <c r="M231" s="39">
        <f>COUNTIF(calculs_resultats_francais!K232:O232,1)</f>
        <v>0</v>
      </c>
      <c r="N231" s="39">
        <f>COUNTIF(calculs_resultats_francais!K232:O232,2)</f>
        <v>0</v>
      </c>
      <c r="O231" s="39">
        <f>COUNTIF(calculs_resultats_francais!K232:O232,9)</f>
        <v>0</v>
      </c>
      <c r="P231" s="225">
        <f>COUNTIF(calculs_resultats_francais!K232:O232,0)</f>
        <v>0</v>
      </c>
      <c r="Q231" s="37" t="str">
        <f t="shared" si="59"/>
        <v/>
      </c>
      <c r="R231" s="225">
        <f t="shared" si="60"/>
        <v>0</v>
      </c>
      <c r="S231" s="38" t="str">
        <f t="shared" si="61"/>
        <v/>
      </c>
      <c r="T231" s="38" t="str">
        <f t="shared" si="62"/>
        <v/>
      </c>
      <c r="U231" s="38" t="str">
        <f t="shared" si="63"/>
        <v/>
      </c>
      <c r="V231" s="38" t="str">
        <f t="shared" si="64"/>
        <v/>
      </c>
      <c r="W231" s="30"/>
      <c r="X231" s="39">
        <f>COUNTIF(calculs_resultats_francais!P232:U232,1)</f>
        <v>0</v>
      </c>
      <c r="Y231" s="39">
        <f>COUNTIF(calculs_resultats_francais!P232:U232,2)</f>
        <v>0</v>
      </c>
      <c r="Z231" s="39">
        <f>COUNTIF(calculs_resultats_francais!P232:U232,9)</f>
        <v>0</v>
      </c>
      <c r="AA231" s="39">
        <f>COUNTIF(calculs_resultats_francais!P232:U232,0)</f>
        <v>0</v>
      </c>
      <c r="AB231" s="37" t="str">
        <f t="shared" si="65"/>
        <v/>
      </c>
      <c r="AC231" s="225">
        <f t="shared" si="66"/>
        <v>0</v>
      </c>
      <c r="AD231" s="38" t="str">
        <f t="shared" si="67"/>
        <v/>
      </c>
      <c r="AE231" s="38" t="str">
        <f t="shared" si="68"/>
        <v/>
      </c>
      <c r="AF231" s="38" t="str">
        <f t="shared" si="69"/>
        <v/>
      </c>
      <c r="AG231" s="38" t="str">
        <f t="shared" si="70"/>
        <v/>
      </c>
      <c r="AH231" s="30"/>
    </row>
    <row r="232" spans="1:34" ht="13.5" thickBot="1">
      <c r="A232" s="30"/>
      <c r="B232" s="39">
        <f>COUNTIF(calculs_resultats_francais!B233:J233,1)</f>
        <v>0</v>
      </c>
      <c r="C232" s="39">
        <f>COUNTIF(calculs_resultats_francais!B233:J233,2)</f>
        <v>0</v>
      </c>
      <c r="D232" s="39">
        <f>COUNTIF(calculs_resultats_francais!B233:J233,9)</f>
        <v>0</v>
      </c>
      <c r="E232" s="226">
        <f>COUNTIF(calculs_resultats_francais!B233:J233,0)</f>
        <v>0</v>
      </c>
      <c r="F232" s="37" t="str">
        <f t="shared" si="54"/>
        <v/>
      </c>
      <c r="G232" s="225">
        <f t="shared" si="56"/>
        <v>0</v>
      </c>
      <c r="H232" s="38" t="str">
        <f t="shared" si="71"/>
        <v/>
      </c>
      <c r="I232" s="38" t="str">
        <f t="shared" si="55"/>
        <v/>
      </c>
      <c r="J232" s="38" t="str">
        <f t="shared" si="57"/>
        <v/>
      </c>
      <c r="K232" s="38" t="str">
        <f t="shared" si="58"/>
        <v/>
      </c>
      <c r="L232" s="38"/>
      <c r="M232" s="39">
        <f>COUNTIF(calculs_resultats_francais!K233:O233,1)</f>
        <v>0</v>
      </c>
      <c r="N232" s="39">
        <f>COUNTIF(calculs_resultats_francais!K233:O233,2)</f>
        <v>0</v>
      </c>
      <c r="O232" s="39">
        <f>COUNTIF(calculs_resultats_francais!K233:O233,9)</f>
        <v>0</v>
      </c>
      <c r="P232" s="225">
        <f>COUNTIF(calculs_resultats_francais!K233:O233,0)</f>
        <v>0</v>
      </c>
      <c r="Q232" s="37" t="str">
        <f t="shared" si="59"/>
        <v/>
      </c>
      <c r="R232" s="225">
        <f t="shared" si="60"/>
        <v>0</v>
      </c>
      <c r="S232" s="38" t="str">
        <f t="shared" si="61"/>
        <v/>
      </c>
      <c r="T232" s="38" t="str">
        <f t="shared" si="62"/>
        <v/>
      </c>
      <c r="U232" s="38" t="str">
        <f t="shared" si="63"/>
        <v/>
      </c>
      <c r="V232" s="38" t="str">
        <f t="shared" si="64"/>
        <v/>
      </c>
      <c r="W232" s="30"/>
      <c r="X232" s="39">
        <f>COUNTIF(calculs_resultats_francais!P233:U233,1)</f>
        <v>0</v>
      </c>
      <c r="Y232" s="39">
        <f>COUNTIF(calculs_resultats_francais!P233:U233,2)</f>
        <v>0</v>
      </c>
      <c r="Z232" s="39">
        <f>COUNTIF(calculs_resultats_francais!P233:U233,9)</f>
        <v>0</v>
      </c>
      <c r="AA232" s="39">
        <f>COUNTIF(calculs_resultats_francais!P233:U233,0)</f>
        <v>0</v>
      </c>
      <c r="AB232" s="37" t="str">
        <f t="shared" si="65"/>
        <v/>
      </c>
      <c r="AC232" s="225">
        <f t="shared" si="66"/>
        <v>0</v>
      </c>
      <c r="AD232" s="38" t="str">
        <f t="shared" si="67"/>
        <v/>
      </c>
      <c r="AE232" s="38" t="str">
        <f t="shared" si="68"/>
        <v/>
      </c>
      <c r="AF232" s="38" t="str">
        <f t="shared" si="69"/>
        <v/>
      </c>
      <c r="AG232" s="38" t="str">
        <f t="shared" si="70"/>
        <v/>
      </c>
      <c r="AH232" s="30"/>
    </row>
    <row r="233" spans="1:34" ht="13.5" thickBot="1">
      <c r="A233" s="30"/>
      <c r="B233" s="39">
        <f>COUNTIF(calculs_resultats_francais!B234:J234,1)</f>
        <v>0</v>
      </c>
      <c r="C233" s="39">
        <f>COUNTIF(calculs_resultats_francais!B234:J234,2)</f>
        <v>0</v>
      </c>
      <c r="D233" s="39">
        <f>COUNTIF(calculs_resultats_francais!B234:J234,9)</f>
        <v>0</v>
      </c>
      <c r="E233" s="226">
        <f>COUNTIF(calculs_resultats_francais!B234:J234,0)</f>
        <v>0</v>
      </c>
      <c r="F233" s="37" t="str">
        <f t="shared" si="54"/>
        <v/>
      </c>
      <c r="G233" s="225">
        <f t="shared" si="56"/>
        <v>0</v>
      </c>
      <c r="H233" s="38" t="str">
        <f t="shared" si="71"/>
        <v/>
      </c>
      <c r="I233" s="38" t="str">
        <f t="shared" si="55"/>
        <v/>
      </c>
      <c r="J233" s="38" t="str">
        <f t="shared" si="57"/>
        <v/>
      </c>
      <c r="K233" s="38" t="str">
        <f t="shared" si="58"/>
        <v/>
      </c>
      <c r="L233" s="38"/>
      <c r="M233" s="39">
        <f>COUNTIF(calculs_resultats_francais!K234:O234,1)</f>
        <v>0</v>
      </c>
      <c r="N233" s="39">
        <f>COUNTIF(calculs_resultats_francais!K234:O234,2)</f>
        <v>0</v>
      </c>
      <c r="O233" s="39">
        <f>COUNTIF(calculs_resultats_francais!K234:O234,9)</f>
        <v>0</v>
      </c>
      <c r="P233" s="225">
        <f>COUNTIF(calculs_resultats_francais!K234:O234,0)</f>
        <v>0</v>
      </c>
      <c r="Q233" s="37" t="str">
        <f t="shared" si="59"/>
        <v/>
      </c>
      <c r="R233" s="225">
        <f t="shared" si="60"/>
        <v>0</v>
      </c>
      <c r="S233" s="38" t="str">
        <f t="shared" si="61"/>
        <v/>
      </c>
      <c r="T233" s="38" t="str">
        <f t="shared" si="62"/>
        <v/>
      </c>
      <c r="U233" s="38" t="str">
        <f t="shared" si="63"/>
        <v/>
      </c>
      <c r="V233" s="38" t="str">
        <f t="shared" si="64"/>
        <v/>
      </c>
      <c r="W233" s="30"/>
      <c r="X233" s="39">
        <f>COUNTIF(calculs_resultats_francais!P234:U234,1)</f>
        <v>0</v>
      </c>
      <c r="Y233" s="39">
        <f>COUNTIF(calculs_resultats_francais!P234:U234,2)</f>
        <v>0</v>
      </c>
      <c r="Z233" s="39">
        <f>COUNTIF(calculs_resultats_francais!P234:U234,9)</f>
        <v>0</v>
      </c>
      <c r="AA233" s="39">
        <f>COUNTIF(calculs_resultats_francais!P234:U234,0)</f>
        <v>0</v>
      </c>
      <c r="AB233" s="37" t="str">
        <f t="shared" si="65"/>
        <v/>
      </c>
      <c r="AC233" s="225">
        <f t="shared" si="66"/>
        <v>0</v>
      </c>
      <c r="AD233" s="38" t="str">
        <f t="shared" si="67"/>
        <v/>
      </c>
      <c r="AE233" s="38" t="str">
        <f t="shared" si="68"/>
        <v/>
      </c>
      <c r="AF233" s="38" t="str">
        <f t="shared" si="69"/>
        <v/>
      </c>
      <c r="AG233" s="38" t="str">
        <f t="shared" si="70"/>
        <v/>
      </c>
      <c r="AH233" s="30"/>
    </row>
    <row r="234" spans="1:34" ht="13.5" thickBot="1">
      <c r="A234" s="30"/>
      <c r="B234" s="39">
        <f>COUNTIF(calculs_resultats_francais!B235:J235,1)</f>
        <v>0</v>
      </c>
      <c r="C234" s="39">
        <f>COUNTIF(calculs_resultats_francais!B235:J235,2)</f>
        <v>0</v>
      </c>
      <c r="D234" s="39">
        <f>COUNTIF(calculs_resultats_francais!B235:J235,9)</f>
        <v>0</v>
      </c>
      <c r="E234" s="226">
        <f>COUNTIF(calculs_resultats_francais!B235:J235,0)</f>
        <v>0</v>
      </c>
      <c r="F234" s="37" t="str">
        <f t="shared" si="54"/>
        <v/>
      </c>
      <c r="G234" s="225">
        <f t="shared" si="56"/>
        <v>0</v>
      </c>
      <c r="H234" s="38" t="str">
        <f t="shared" si="71"/>
        <v/>
      </c>
      <c r="I234" s="38" t="str">
        <f t="shared" si="55"/>
        <v/>
      </c>
      <c r="J234" s="38" t="str">
        <f t="shared" si="57"/>
        <v/>
      </c>
      <c r="K234" s="38" t="str">
        <f t="shared" si="58"/>
        <v/>
      </c>
      <c r="L234" s="38"/>
      <c r="M234" s="39">
        <f>COUNTIF(calculs_resultats_francais!K235:O235,1)</f>
        <v>0</v>
      </c>
      <c r="N234" s="39">
        <f>COUNTIF(calculs_resultats_francais!K235:O235,2)</f>
        <v>0</v>
      </c>
      <c r="O234" s="39">
        <f>COUNTIF(calculs_resultats_francais!K235:O235,9)</f>
        <v>0</v>
      </c>
      <c r="P234" s="225">
        <f>COUNTIF(calculs_resultats_francais!K235:O235,0)</f>
        <v>0</v>
      </c>
      <c r="Q234" s="37" t="str">
        <f t="shared" si="59"/>
        <v/>
      </c>
      <c r="R234" s="225">
        <f t="shared" si="60"/>
        <v>0</v>
      </c>
      <c r="S234" s="38" t="str">
        <f t="shared" si="61"/>
        <v/>
      </c>
      <c r="T234" s="38" t="str">
        <f t="shared" si="62"/>
        <v/>
      </c>
      <c r="U234" s="38" t="str">
        <f t="shared" si="63"/>
        <v/>
      </c>
      <c r="V234" s="38" t="str">
        <f t="shared" si="64"/>
        <v/>
      </c>
      <c r="W234" s="30"/>
      <c r="X234" s="39">
        <f>COUNTIF(calculs_resultats_francais!P235:U235,1)</f>
        <v>0</v>
      </c>
      <c r="Y234" s="39">
        <f>COUNTIF(calculs_resultats_francais!P235:U235,2)</f>
        <v>0</v>
      </c>
      <c r="Z234" s="39">
        <f>COUNTIF(calculs_resultats_francais!P235:U235,9)</f>
        <v>0</v>
      </c>
      <c r="AA234" s="39">
        <f>COUNTIF(calculs_resultats_francais!P235:U235,0)</f>
        <v>0</v>
      </c>
      <c r="AB234" s="37" t="str">
        <f t="shared" si="65"/>
        <v/>
      </c>
      <c r="AC234" s="225">
        <f t="shared" si="66"/>
        <v>0</v>
      </c>
      <c r="AD234" s="38" t="str">
        <f t="shared" si="67"/>
        <v/>
      </c>
      <c r="AE234" s="38" t="str">
        <f t="shared" si="68"/>
        <v/>
      </c>
      <c r="AF234" s="38" t="str">
        <f t="shared" si="69"/>
        <v/>
      </c>
      <c r="AG234" s="38" t="str">
        <f t="shared" si="70"/>
        <v/>
      </c>
      <c r="AH234" s="30"/>
    </row>
    <row r="235" spans="1:34" ht="13.5" thickBot="1">
      <c r="A235" s="30"/>
      <c r="B235" s="39">
        <f>COUNTIF(calculs_resultats_francais!B236:J236,1)</f>
        <v>0</v>
      </c>
      <c r="C235" s="39">
        <f>COUNTIF(calculs_resultats_francais!B236:J236,2)</f>
        <v>0</v>
      </c>
      <c r="D235" s="39">
        <f>COUNTIF(calculs_resultats_francais!B236:J236,9)</f>
        <v>0</v>
      </c>
      <c r="E235" s="226">
        <f>COUNTIF(calculs_resultats_francais!B236:J236,0)</f>
        <v>0</v>
      </c>
      <c r="F235" s="37" t="str">
        <f t="shared" si="54"/>
        <v/>
      </c>
      <c r="G235" s="225">
        <f t="shared" si="56"/>
        <v>0</v>
      </c>
      <c r="H235" s="38" t="str">
        <f t="shared" si="71"/>
        <v/>
      </c>
      <c r="I235" s="38" t="str">
        <f t="shared" si="55"/>
        <v/>
      </c>
      <c r="J235" s="38" t="str">
        <f t="shared" si="57"/>
        <v/>
      </c>
      <c r="K235" s="38" t="str">
        <f t="shared" si="58"/>
        <v/>
      </c>
      <c r="L235" s="38"/>
      <c r="M235" s="39">
        <f>COUNTIF(calculs_resultats_francais!K236:O236,1)</f>
        <v>0</v>
      </c>
      <c r="N235" s="39">
        <f>COUNTIF(calculs_resultats_francais!K236:O236,2)</f>
        <v>0</v>
      </c>
      <c r="O235" s="39">
        <f>COUNTIF(calculs_resultats_francais!K236:O236,9)</f>
        <v>0</v>
      </c>
      <c r="P235" s="225">
        <f>COUNTIF(calculs_resultats_francais!K236:O236,0)</f>
        <v>0</v>
      </c>
      <c r="Q235" s="37" t="str">
        <f t="shared" si="59"/>
        <v/>
      </c>
      <c r="R235" s="225">
        <f t="shared" si="60"/>
        <v>0</v>
      </c>
      <c r="S235" s="38" t="str">
        <f t="shared" si="61"/>
        <v/>
      </c>
      <c r="T235" s="38" t="str">
        <f t="shared" si="62"/>
        <v/>
      </c>
      <c r="U235" s="38" t="str">
        <f t="shared" si="63"/>
        <v/>
      </c>
      <c r="V235" s="38" t="str">
        <f t="shared" si="64"/>
        <v/>
      </c>
      <c r="W235" s="30"/>
      <c r="X235" s="39">
        <f>COUNTIF(calculs_resultats_francais!P236:U236,1)</f>
        <v>0</v>
      </c>
      <c r="Y235" s="39">
        <f>COUNTIF(calculs_resultats_francais!P236:U236,2)</f>
        <v>0</v>
      </c>
      <c r="Z235" s="39">
        <f>COUNTIF(calculs_resultats_francais!P236:U236,9)</f>
        <v>0</v>
      </c>
      <c r="AA235" s="39">
        <f>COUNTIF(calculs_resultats_francais!P236:U236,0)</f>
        <v>0</v>
      </c>
      <c r="AB235" s="37" t="str">
        <f t="shared" si="65"/>
        <v/>
      </c>
      <c r="AC235" s="225">
        <f t="shared" si="66"/>
        <v>0</v>
      </c>
      <c r="AD235" s="38" t="str">
        <f t="shared" si="67"/>
        <v/>
      </c>
      <c r="AE235" s="38" t="str">
        <f t="shared" si="68"/>
        <v/>
      </c>
      <c r="AF235" s="38" t="str">
        <f t="shared" si="69"/>
        <v/>
      </c>
      <c r="AG235" s="38" t="str">
        <f t="shared" si="70"/>
        <v/>
      </c>
      <c r="AH235" s="30"/>
    </row>
    <row r="236" spans="1:34" ht="13.5" thickBot="1">
      <c r="A236" s="30"/>
      <c r="B236" s="39">
        <f>COUNTIF(calculs_resultats_francais!B237:J237,1)</f>
        <v>0</v>
      </c>
      <c r="C236" s="39">
        <f>COUNTIF(calculs_resultats_francais!B237:J237,2)</f>
        <v>0</v>
      </c>
      <c r="D236" s="39">
        <f>COUNTIF(calculs_resultats_francais!B237:J237,9)</f>
        <v>0</v>
      </c>
      <c r="E236" s="226">
        <f>COUNTIF(calculs_resultats_francais!B237:J237,0)</f>
        <v>0</v>
      </c>
      <c r="F236" s="37" t="str">
        <f t="shared" si="54"/>
        <v/>
      </c>
      <c r="G236" s="225">
        <f t="shared" si="56"/>
        <v>0</v>
      </c>
      <c r="H236" s="38" t="str">
        <f t="shared" si="71"/>
        <v/>
      </c>
      <c r="I236" s="38" t="str">
        <f t="shared" si="55"/>
        <v/>
      </c>
      <c r="J236" s="38" t="str">
        <f t="shared" si="57"/>
        <v/>
      </c>
      <c r="K236" s="38" t="str">
        <f t="shared" si="58"/>
        <v/>
      </c>
      <c r="L236" s="38"/>
      <c r="M236" s="39">
        <f>COUNTIF(calculs_resultats_francais!K237:O237,1)</f>
        <v>0</v>
      </c>
      <c r="N236" s="39">
        <f>COUNTIF(calculs_resultats_francais!K237:O237,2)</f>
        <v>0</v>
      </c>
      <c r="O236" s="39">
        <f>COUNTIF(calculs_resultats_francais!K237:O237,9)</f>
        <v>0</v>
      </c>
      <c r="P236" s="225">
        <f>COUNTIF(calculs_resultats_francais!K237:O237,0)</f>
        <v>0</v>
      </c>
      <c r="Q236" s="37" t="str">
        <f t="shared" si="59"/>
        <v/>
      </c>
      <c r="R236" s="225">
        <f t="shared" si="60"/>
        <v>0</v>
      </c>
      <c r="S236" s="38" t="str">
        <f t="shared" si="61"/>
        <v/>
      </c>
      <c r="T236" s="38" t="str">
        <f t="shared" si="62"/>
        <v/>
      </c>
      <c r="U236" s="38" t="str">
        <f t="shared" si="63"/>
        <v/>
      </c>
      <c r="V236" s="38" t="str">
        <f t="shared" si="64"/>
        <v/>
      </c>
      <c r="W236" s="30"/>
      <c r="X236" s="39">
        <f>COUNTIF(calculs_resultats_francais!P237:U237,1)</f>
        <v>0</v>
      </c>
      <c r="Y236" s="39">
        <f>COUNTIF(calculs_resultats_francais!P237:U237,2)</f>
        <v>0</v>
      </c>
      <c r="Z236" s="39">
        <f>COUNTIF(calculs_resultats_francais!P237:U237,9)</f>
        <v>0</v>
      </c>
      <c r="AA236" s="39">
        <f>COUNTIF(calculs_resultats_francais!P237:U237,0)</f>
        <v>0</v>
      </c>
      <c r="AB236" s="37" t="str">
        <f t="shared" si="65"/>
        <v/>
      </c>
      <c r="AC236" s="225">
        <f t="shared" si="66"/>
        <v>0</v>
      </c>
      <c r="AD236" s="38" t="str">
        <f t="shared" si="67"/>
        <v/>
      </c>
      <c r="AE236" s="38" t="str">
        <f t="shared" si="68"/>
        <v/>
      </c>
      <c r="AF236" s="38" t="str">
        <f t="shared" si="69"/>
        <v/>
      </c>
      <c r="AG236" s="38" t="str">
        <f t="shared" si="70"/>
        <v/>
      </c>
      <c r="AH236" s="30"/>
    </row>
    <row r="237" spans="1:34" ht="13.5" thickBot="1">
      <c r="A237" s="30"/>
      <c r="B237" s="39">
        <f>COUNTIF(calculs_resultats_francais!B238:J238,1)</f>
        <v>0</v>
      </c>
      <c r="C237" s="39">
        <f>COUNTIF(calculs_resultats_francais!B238:J238,2)</f>
        <v>0</v>
      </c>
      <c r="D237" s="39">
        <f>COUNTIF(calculs_resultats_francais!B238:J238,9)</f>
        <v>0</v>
      </c>
      <c r="E237" s="226">
        <f>COUNTIF(calculs_resultats_francais!B238:J238,0)</f>
        <v>0</v>
      </c>
      <c r="F237" s="37" t="str">
        <f t="shared" si="54"/>
        <v/>
      </c>
      <c r="G237" s="225">
        <f t="shared" si="56"/>
        <v>0</v>
      </c>
      <c r="H237" s="38" t="str">
        <f t="shared" si="71"/>
        <v/>
      </c>
      <c r="I237" s="38" t="str">
        <f t="shared" si="55"/>
        <v/>
      </c>
      <c r="J237" s="38" t="str">
        <f t="shared" si="57"/>
        <v/>
      </c>
      <c r="K237" s="38" t="str">
        <f t="shared" si="58"/>
        <v/>
      </c>
      <c r="L237" s="38"/>
      <c r="M237" s="39">
        <f>COUNTIF(calculs_resultats_francais!K238:O238,1)</f>
        <v>0</v>
      </c>
      <c r="N237" s="39">
        <f>COUNTIF(calculs_resultats_francais!K238:O238,2)</f>
        <v>0</v>
      </c>
      <c r="O237" s="39">
        <f>COUNTIF(calculs_resultats_francais!K238:O238,9)</f>
        <v>0</v>
      </c>
      <c r="P237" s="225">
        <f>COUNTIF(calculs_resultats_francais!K238:O238,0)</f>
        <v>0</v>
      </c>
      <c r="Q237" s="37" t="str">
        <f t="shared" si="59"/>
        <v/>
      </c>
      <c r="R237" s="225">
        <f t="shared" si="60"/>
        <v>0</v>
      </c>
      <c r="S237" s="38" t="str">
        <f t="shared" si="61"/>
        <v/>
      </c>
      <c r="T237" s="38" t="str">
        <f t="shared" si="62"/>
        <v/>
      </c>
      <c r="U237" s="38" t="str">
        <f t="shared" si="63"/>
        <v/>
      </c>
      <c r="V237" s="38" t="str">
        <f t="shared" si="64"/>
        <v/>
      </c>
      <c r="W237" s="30"/>
      <c r="X237" s="39">
        <f>COUNTIF(calculs_resultats_francais!P238:U238,1)</f>
        <v>0</v>
      </c>
      <c r="Y237" s="39">
        <f>COUNTIF(calculs_resultats_francais!P238:U238,2)</f>
        <v>0</v>
      </c>
      <c r="Z237" s="39">
        <f>COUNTIF(calculs_resultats_francais!P238:U238,9)</f>
        <v>0</v>
      </c>
      <c r="AA237" s="39">
        <f>COUNTIF(calculs_resultats_francais!P238:U238,0)</f>
        <v>0</v>
      </c>
      <c r="AB237" s="37" t="str">
        <f t="shared" si="65"/>
        <v/>
      </c>
      <c r="AC237" s="225">
        <f t="shared" si="66"/>
        <v>0</v>
      </c>
      <c r="AD237" s="38" t="str">
        <f t="shared" si="67"/>
        <v/>
      </c>
      <c r="AE237" s="38" t="str">
        <f t="shared" si="68"/>
        <v/>
      </c>
      <c r="AF237" s="38" t="str">
        <f t="shared" si="69"/>
        <v/>
      </c>
      <c r="AG237" s="38" t="str">
        <f t="shared" si="70"/>
        <v/>
      </c>
      <c r="AH237" s="30"/>
    </row>
    <row r="238" spans="1:34" ht="13.5" thickBot="1">
      <c r="A238" s="30"/>
      <c r="B238" s="39">
        <f>COUNTIF(calculs_resultats_francais!B239:J239,1)</f>
        <v>0</v>
      </c>
      <c r="C238" s="39">
        <f>COUNTIF(calculs_resultats_francais!B239:J239,2)</f>
        <v>0</v>
      </c>
      <c r="D238" s="39">
        <f>COUNTIF(calculs_resultats_francais!B239:J239,9)</f>
        <v>0</v>
      </c>
      <c r="E238" s="226">
        <f>COUNTIF(calculs_resultats_francais!B239:J239,0)</f>
        <v>0</v>
      </c>
      <c r="F238" s="37" t="str">
        <f t="shared" si="54"/>
        <v/>
      </c>
      <c r="G238" s="225">
        <f t="shared" si="56"/>
        <v>0</v>
      </c>
      <c r="H238" s="38" t="str">
        <f t="shared" si="71"/>
        <v/>
      </c>
      <c r="I238" s="38" t="str">
        <f t="shared" si="55"/>
        <v/>
      </c>
      <c r="J238" s="38" t="str">
        <f t="shared" si="57"/>
        <v/>
      </c>
      <c r="K238" s="38" t="str">
        <f t="shared" si="58"/>
        <v/>
      </c>
      <c r="L238" s="38"/>
      <c r="M238" s="39">
        <f>COUNTIF(calculs_resultats_francais!K239:O239,1)</f>
        <v>0</v>
      </c>
      <c r="N238" s="39">
        <f>COUNTIF(calculs_resultats_francais!K239:O239,2)</f>
        <v>0</v>
      </c>
      <c r="O238" s="39">
        <f>COUNTIF(calculs_resultats_francais!K239:O239,9)</f>
        <v>0</v>
      </c>
      <c r="P238" s="225">
        <f>COUNTIF(calculs_resultats_francais!K239:O239,0)</f>
        <v>0</v>
      </c>
      <c r="Q238" s="37" t="str">
        <f t="shared" si="59"/>
        <v/>
      </c>
      <c r="R238" s="225">
        <f t="shared" si="60"/>
        <v>0</v>
      </c>
      <c r="S238" s="38" t="str">
        <f t="shared" si="61"/>
        <v/>
      </c>
      <c r="T238" s="38" t="str">
        <f t="shared" si="62"/>
        <v/>
      </c>
      <c r="U238" s="38" t="str">
        <f t="shared" si="63"/>
        <v/>
      </c>
      <c r="V238" s="38" t="str">
        <f t="shared" si="64"/>
        <v/>
      </c>
      <c r="W238" s="30"/>
      <c r="X238" s="39">
        <f>COUNTIF(calculs_resultats_francais!P239:U239,1)</f>
        <v>0</v>
      </c>
      <c r="Y238" s="39">
        <f>COUNTIF(calculs_resultats_francais!P239:U239,2)</f>
        <v>0</v>
      </c>
      <c r="Z238" s="39">
        <f>COUNTIF(calculs_resultats_francais!P239:U239,9)</f>
        <v>0</v>
      </c>
      <c r="AA238" s="39">
        <f>COUNTIF(calculs_resultats_francais!P239:U239,0)</f>
        <v>0</v>
      </c>
      <c r="AB238" s="37" t="str">
        <f t="shared" si="65"/>
        <v/>
      </c>
      <c r="AC238" s="225">
        <f t="shared" si="66"/>
        <v>0</v>
      </c>
      <c r="AD238" s="38" t="str">
        <f t="shared" si="67"/>
        <v/>
      </c>
      <c r="AE238" s="38" t="str">
        <f t="shared" si="68"/>
        <v/>
      </c>
      <c r="AF238" s="38" t="str">
        <f t="shared" si="69"/>
        <v/>
      </c>
      <c r="AG238" s="38" t="str">
        <f t="shared" si="70"/>
        <v/>
      </c>
      <c r="AH238" s="30"/>
    </row>
    <row r="239" spans="1:34" ht="13.5" thickBot="1">
      <c r="A239" s="30"/>
      <c r="B239" s="39">
        <f>COUNTIF(calculs_resultats_francais!B240:J240,1)</f>
        <v>0</v>
      </c>
      <c r="C239" s="39">
        <f>COUNTIF(calculs_resultats_francais!B240:J240,2)</f>
        <v>0</v>
      </c>
      <c r="D239" s="39">
        <f>COUNTIF(calculs_resultats_francais!B240:J240,9)</f>
        <v>0</v>
      </c>
      <c r="E239" s="226">
        <f>COUNTIF(calculs_resultats_francais!B240:J240,0)</f>
        <v>0</v>
      </c>
      <c r="F239" s="37" t="str">
        <f t="shared" si="54"/>
        <v/>
      </c>
      <c r="G239" s="225">
        <f t="shared" si="56"/>
        <v>0</v>
      </c>
      <c r="H239" s="38" t="str">
        <f t="shared" si="71"/>
        <v/>
      </c>
      <c r="I239" s="38" t="str">
        <f t="shared" si="55"/>
        <v/>
      </c>
      <c r="J239" s="38" t="str">
        <f t="shared" si="57"/>
        <v/>
      </c>
      <c r="K239" s="38" t="str">
        <f t="shared" si="58"/>
        <v/>
      </c>
      <c r="L239" s="38"/>
      <c r="M239" s="39">
        <f>COUNTIF(calculs_resultats_francais!K240:O240,1)</f>
        <v>0</v>
      </c>
      <c r="N239" s="39">
        <f>COUNTIF(calculs_resultats_francais!K240:O240,2)</f>
        <v>0</v>
      </c>
      <c r="O239" s="39">
        <f>COUNTIF(calculs_resultats_francais!K240:O240,9)</f>
        <v>0</v>
      </c>
      <c r="P239" s="225">
        <f>COUNTIF(calculs_resultats_francais!K240:O240,0)</f>
        <v>0</v>
      </c>
      <c r="Q239" s="37" t="str">
        <f t="shared" si="59"/>
        <v/>
      </c>
      <c r="R239" s="225">
        <f t="shared" si="60"/>
        <v>0</v>
      </c>
      <c r="S239" s="38" t="str">
        <f t="shared" si="61"/>
        <v/>
      </c>
      <c r="T239" s="38" t="str">
        <f t="shared" si="62"/>
        <v/>
      </c>
      <c r="U239" s="38" t="str">
        <f t="shared" si="63"/>
        <v/>
      </c>
      <c r="V239" s="38" t="str">
        <f t="shared" si="64"/>
        <v/>
      </c>
      <c r="W239" s="30"/>
      <c r="X239" s="39">
        <f>COUNTIF(calculs_resultats_francais!P240:U240,1)</f>
        <v>0</v>
      </c>
      <c r="Y239" s="39">
        <f>COUNTIF(calculs_resultats_francais!P240:U240,2)</f>
        <v>0</v>
      </c>
      <c r="Z239" s="39">
        <f>COUNTIF(calculs_resultats_francais!P240:U240,9)</f>
        <v>0</v>
      </c>
      <c r="AA239" s="39">
        <f>COUNTIF(calculs_resultats_francais!P240:U240,0)</f>
        <v>0</v>
      </c>
      <c r="AB239" s="37" t="str">
        <f t="shared" si="65"/>
        <v/>
      </c>
      <c r="AC239" s="225">
        <f t="shared" si="66"/>
        <v>0</v>
      </c>
      <c r="AD239" s="38" t="str">
        <f t="shared" si="67"/>
        <v/>
      </c>
      <c r="AE239" s="38" t="str">
        <f t="shared" si="68"/>
        <v/>
      </c>
      <c r="AF239" s="38" t="str">
        <f t="shared" si="69"/>
        <v/>
      </c>
      <c r="AG239" s="38" t="str">
        <f t="shared" si="70"/>
        <v/>
      </c>
      <c r="AH239" s="30"/>
    </row>
    <row r="240" spans="1:34" ht="13.5" thickBot="1">
      <c r="A240" s="30"/>
      <c r="B240" s="39">
        <f>COUNTIF(calculs_resultats_francais!B241:J241,1)</f>
        <v>0</v>
      </c>
      <c r="C240" s="39">
        <f>COUNTIF(calculs_resultats_francais!B241:J241,2)</f>
        <v>0</v>
      </c>
      <c r="D240" s="39">
        <f>COUNTIF(calculs_resultats_francais!B241:J241,9)</f>
        <v>0</v>
      </c>
      <c r="E240" s="226">
        <f>COUNTIF(calculs_resultats_francais!B241:J241,0)</f>
        <v>0</v>
      </c>
      <c r="F240" s="37" t="str">
        <f t="shared" si="54"/>
        <v/>
      </c>
      <c r="G240" s="225">
        <f t="shared" si="56"/>
        <v>0</v>
      </c>
      <c r="H240" s="38" t="str">
        <f t="shared" si="71"/>
        <v/>
      </c>
      <c r="I240" s="38" t="str">
        <f t="shared" si="55"/>
        <v/>
      </c>
      <c r="J240" s="38" t="str">
        <f t="shared" si="57"/>
        <v/>
      </c>
      <c r="K240" s="38" t="str">
        <f t="shared" si="58"/>
        <v/>
      </c>
      <c r="L240" s="38"/>
      <c r="M240" s="39">
        <f>COUNTIF(calculs_resultats_francais!K241:O241,1)</f>
        <v>0</v>
      </c>
      <c r="N240" s="39">
        <f>COUNTIF(calculs_resultats_francais!K241:O241,2)</f>
        <v>0</v>
      </c>
      <c r="O240" s="39">
        <f>COUNTIF(calculs_resultats_francais!K241:O241,9)</f>
        <v>0</v>
      </c>
      <c r="P240" s="225">
        <f>COUNTIF(calculs_resultats_francais!K241:O241,0)</f>
        <v>0</v>
      </c>
      <c r="Q240" s="37" t="str">
        <f t="shared" si="59"/>
        <v/>
      </c>
      <c r="R240" s="225">
        <f t="shared" si="60"/>
        <v>0</v>
      </c>
      <c r="S240" s="38" t="str">
        <f t="shared" si="61"/>
        <v/>
      </c>
      <c r="T240" s="38" t="str">
        <f t="shared" si="62"/>
        <v/>
      </c>
      <c r="U240" s="38" t="str">
        <f t="shared" si="63"/>
        <v/>
      </c>
      <c r="V240" s="38" t="str">
        <f t="shared" si="64"/>
        <v/>
      </c>
      <c r="W240" s="30"/>
      <c r="X240" s="39">
        <f>COUNTIF(calculs_resultats_francais!P241:U241,1)</f>
        <v>0</v>
      </c>
      <c r="Y240" s="39">
        <f>COUNTIF(calculs_resultats_francais!P241:U241,2)</f>
        <v>0</v>
      </c>
      <c r="Z240" s="39">
        <f>COUNTIF(calculs_resultats_francais!P241:U241,9)</f>
        <v>0</v>
      </c>
      <c r="AA240" s="39">
        <f>COUNTIF(calculs_resultats_francais!P241:U241,0)</f>
        <v>0</v>
      </c>
      <c r="AB240" s="37" t="str">
        <f t="shared" si="65"/>
        <v/>
      </c>
      <c r="AC240" s="225">
        <f t="shared" si="66"/>
        <v>0</v>
      </c>
      <c r="AD240" s="38" t="str">
        <f t="shared" si="67"/>
        <v/>
      </c>
      <c r="AE240" s="38" t="str">
        <f t="shared" si="68"/>
        <v/>
      </c>
      <c r="AF240" s="38" t="str">
        <f t="shared" si="69"/>
        <v/>
      </c>
      <c r="AG240" s="38" t="str">
        <f t="shared" si="70"/>
        <v/>
      </c>
      <c r="AH240" s="30"/>
    </row>
    <row r="241" spans="1:34" ht="13.5" thickBot="1">
      <c r="A241" s="30"/>
      <c r="B241" s="39">
        <f>COUNTIF(calculs_resultats_francais!B242:J242,1)</f>
        <v>0</v>
      </c>
      <c r="C241" s="39">
        <f>COUNTIF(calculs_resultats_francais!B242:J242,2)</f>
        <v>0</v>
      </c>
      <c r="D241" s="39">
        <f>COUNTIF(calculs_resultats_francais!B242:J242,9)</f>
        <v>0</v>
      </c>
      <c r="E241" s="226">
        <f>COUNTIF(calculs_resultats_francais!B242:J242,0)</f>
        <v>0</v>
      </c>
      <c r="F241" s="37" t="str">
        <f t="shared" si="54"/>
        <v/>
      </c>
      <c r="G241" s="225">
        <f t="shared" si="56"/>
        <v>0</v>
      </c>
      <c r="H241" s="38" t="str">
        <f t="shared" si="71"/>
        <v/>
      </c>
      <c r="I241" s="38" t="str">
        <f t="shared" si="55"/>
        <v/>
      </c>
      <c r="J241" s="38" t="str">
        <f t="shared" si="57"/>
        <v/>
      </c>
      <c r="K241" s="38" t="str">
        <f t="shared" si="58"/>
        <v/>
      </c>
      <c r="L241" s="38"/>
      <c r="M241" s="39">
        <f>COUNTIF(calculs_resultats_francais!K242:O242,1)</f>
        <v>0</v>
      </c>
      <c r="N241" s="39">
        <f>COUNTIF(calculs_resultats_francais!K242:O242,2)</f>
        <v>0</v>
      </c>
      <c r="O241" s="39">
        <f>COUNTIF(calculs_resultats_francais!K242:O242,9)</f>
        <v>0</v>
      </c>
      <c r="P241" s="225">
        <f>COUNTIF(calculs_resultats_francais!K242:O242,0)</f>
        <v>0</v>
      </c>
      <c r="Q241" s="37" t="str">
        <f t="shared" si="59"/>
        <v/>
      </c>
      <c r="R241" s="225">
        <f t="shared" si="60"/>
        <v>0</v>
      </c>
      <c r="S241" s="38" t="str">
        <f t="shared" si="61"/>
        <v/>
      </c>
      <c r="T241" s="38" t="str">
        <f t="shared" si="62"/>
        <v/>
      </c>
      <c r="U241" s="38" t="str">
        <f t="shared" si="63"/>
        <v/>
      </c>
      <c r="V241" s="38" t="str">
        <f t="shared" si="64"/>
        <v/>
      </c>
      <c r="W241" s="30"/>
      <c r="X241" s="39">
        <f>COUNTIF(calculs_resultats_francais!P242:U242,1)</f>
        <v>0</v>
      </c>
      <c r="Y241" s="39">
        <f>COUNTIF(calculs_resultats_francais!P242:U242,2)</f>
        <v>0</v>
      </c>
      <c r="Z241" s="39">
        <f>COUNTIF(calculs_resultats_francais!P242:U242,9)</f>
        <v>0</v>
      </c>
      <c r="AA241" s="39">
        <f>COUNTIF(calculs_resultats_francais!P242:U242,0)</f>
        <v>0</v>
      </c>
      <c r="AB241" s="37" t="str">
        <f t="shared" si="65"/>
        <v/>
      </c>
      <c r="AC241" s="225">
        <f t="shared" si="66"/>
        <v>0</v>
      </c>
      <c r="AD241" s="38" t="str">
        <f t="shared" si="67"/>
        <v/>
      </c>
      <c r="AE241" s="38" t="str">
        <f t="shared" si="68"/>
        <v/>
      </c>
      <c r="AF241" s="38" t="str">
        <f t="shared" si="69"/>
        <v/>
      </c>
      <c r="AG241" s="38" t="str">
        <f t="shared" si="70"/>
        <v/>
      </c>
      <c r="AH241" s="30"/>
    </row>
    <row r="242" spans="1:34" ht="13.5" thickBot="1">
      <c r="A242" s="30"/>
      <c r="B242" s="39">
        <f>COUNTIF(calculs_resultats_francais!B243:J243,1)</f>
        <v>0</v>
      </c>
      <c r="C242" s="39">
        <f>COUNTIF(calculs_resultats_francais!B243:J243,2)</f>
        <v>0</v>
      </c>
      <c r="D242" s="39">
        <f>COUNTIF(calculs_resultats_francais!B243:J243,9)</f>
        <v>0</v>
      </c>
      <c r="E242" s="226">
        <f>COUNTIF(calculs_resultats_francais!B243:J243,0)</f>
        <v>0</v>
      </c>
      <c r="F242" s="37" t="str">
        <f t="shared" si="54"/>
        <v/>
      </c>
      <c r="G242" s="225">
        <f t="shared" si="56"/>
        <v>0</v>
      </c>
      <c r="H242" s="38" t="str">
        <f t="shared" si="71"/>
        <v/>
      </c>
      <c r="I242" s="38" t="str">
        <f t="shared" si="55"/>
        <v/>
      </c>
      <c r="J242" s="38" t="str">
        <f t="shared" si="57"/>
        <v/>
      </c>
      <c r="K242" s="38" t="str">
        <f t="shared" si="58"/>
        <v/>
      </c>
      <c r="L242" s="38"/>
      <c r="M242" s="39">
        <f>COUNTIF(calculs_resultats_francais!K243:O243,1)</f>
        <v>0</v>
      </c>
      <c r="N242" s="39">
        <f>COUNTIF(calculs_resultats_francais!K243:O243,2)</f>
        <v>0</v>
      </c>
      <c r="O242" s="39">
        <f>COUNTIF(calculs_resultats_francais!K243:O243,9)</f>
        <v>0</v>
      </c>
      <c r="P242" s="225">
        <f>COUNTIF(calculs_resultats_francais!K243:O243,0)</f>
        <v>0</v>
      </c>
      <c r="Q242" s="37" t="str">
        <f t="shared" si="59"/>
        <v/>
      </c>
      <c r="R242" s="225">
        <f t="shared" si="60"/>
        <v>0</v>
      </c>
      <c r="S242" s="38" t="str">
        <f t="shared" si="61"/>
        <v/>
      </c>
      <c r="T242" s="38" t="str">
        <f t="shared" si="62"/>
        <v/>
      </c>
      <c r="U242" s="38" t="str">
        <f t="shared" si="63"/>
        <v/>
      </c>
      <c r="V242" s="38" t="str">
        <f t="shared" si="64"/>
        <v/>
      </c>
      <c r="W242" s="30"/>
      <c r="X242" s="39">
        <f>COUNTIF(calculs_resultats_francais!P243:U243,1)</f>
        <v>0</v>
      </c>
      <c r="Y242" s="39">
        <f>COUNTIF(calculs_resultats_francais!P243:U243,2)</f>
        <v>0</v>
      </c>
      <c r="Z242" s="39">
        <f>COUNTIF(calculs_resultats_francais!P243:U243,9)</f>
        <v>0</v>
      </c>
      <c r="AA242" s="39">
        <f>COUNTIF(calculs_resultats_francais!P243:U243,0)</f>
        <v>0</v>
      </c>
      <c r="AB242" s="37" t="str">
        <f t="shared" si="65"/>
        <v/>
      </c>
      <c r="AC242" s="225">
        <f t="shared" si="66"/>
        <v>0</v>
      </c>
      <c r="AD242" s="38" t="str">
        <f t="shared" si="67"/>
        <v/>
      </c>
      <c r="AE242" s="38" t="str">
        <f t="shared" si="68"/>
        <v/>
      </c>
      <c r="AF242" s="38" t="str">
        <f t="shared" si="69"/>
        <v/>
      </c>
      <c r="AG242" s="38" t="str">
        <f t="shared" si="70"/>
        <v/>
      </c>
      <c r="AH242" s="30"/>
    </row>
    <row r="243" spans="1:34" ht="13.5" thickBot="1">
      <c r="A243" s="30"/>
      <c r="B243" s="39">
        <f>COUNTIF(calculs_resultats_francais!B244:J244,1)</f>
        <v>0</v>
      </c>
      <c r="C243" s="39">
        <f>COUNTIF(calculs_resultats_francais!B244:J244,2)</f>
        <v>0</v>
      </c>
      <c r="D243" s="39">
        <f>COUNTIF(calculs_resultats_francais!B244:J244,9)</f>
        <v>0</v>
      </c>
      <c r="E243" s="226">
        <f>COUNTIF(calculs_resultats_francais!B244:J244,0)</f>
        <v>0</v>
      </c>
      <c r="F243" s="37" t="str">
        <f t="shared" si="54"/>
        <v/>
      </c>
      <c r="G243" s="225">
        <f t="shared" si="56"/>
        <v>0</v>
      </c>
      <c r="H243" s="38" t="str">
        <f t="shared" si="71"/>
        <v/>
      </c>
      <c r="I243" s="38" t="str">
        <f t="shared" si="55"/>
        <v/>
      </c>
      <c r="J243" s="38" t="str">
        <f t="shared" si="57"/>
        <v/>
      </c>
      <c r="K243" s="38" t="str">
        <f t="shared" si="58"/>
        <v/>
      </c>
      <c r="L243" s="38"/>
      <c r="M243" s="39">
        <f>COUNTIF(calculs_resultats_francais!K244:O244,1)</f>
        <v>0</v>
      </c>
      <c r="N243" s="39">
        <f>COUNTIF(calculs_resultats_francais!K244:O244,2)</f>
        <v>0</v>
      </c>
      <c r="O243" s="39">
        <f>COUNTIF(calculs_resultats_francais!K244:O244,9)</f>
        <v>0</v>
      </c>
      <c r="P243" s="225">
        <f>COUNTIF(calculs_resultats_francais!K244:O244,0)</f>
        <v>0</v>
      </c>
      <c r="Q243" s="37" t="str">
        <f t="shared" si="59"/>
        <v/>
      </c>
      <c r="R243" s="225">
        <f t="shared" si="60"/>
        <v>0</v>
      </c>
      <c r="S243" s="38" t="str">
        <f t="shared" si="61"/>
        <v/>
      </c>
      <c r="T243" s="38" t="str">
        <f t="shared" si="62"/>
        <v/>
      </c>
      <c r="U243" s="38" t="str">
        <f t="shared" si="63"/>
        <v/>
      </c>
      <c r="V243" s="38" t="str">
        <f t="shared" si="64"/>
        <v/>
      </c>
      <c r="W243" s="30"/>
      <c r="X243" s="39">
        <f>COUNTIF(calculs_resultats_francais!P244:U244,1)</f>
        <v>0</v>
      </c>
      <c r="Y243" s="39">
        <f>COUNTIF(calculs_resultats_francais!P244:U244,2)</f>
        <v>0</v>
      </c>
      <c r="Z243" s="39">
        <f>COUNTIF(calculs_resultats_francais!P244:U244,9)</f>
        <v>0</v>
      </c>
      <c r="AA243" s="39">
        <f>COUNTIF(calculs_resultats_francais!P244:U244,0)</f>
        <v>0</v>
      </c>
      <c r="AB243" s="37" t="str">
        <f t="shared" si="65"/>
        <v/>
      </c>
      <c r="AC243" s="225">
        <f t="shared" si="66"/>
        <v>0</v>
      </c>
      <c r="AD243" s="38" t="str">
        <f t="shared" si="67"/>
        <v/>
      </c>
      <c r="AE243" s="38" t="str">
        <f t="shared" si="68"/>
        <v/>
      </c>
      <c r="AF243" s="38" t="str">
        <f t="shared" si="69"/>
        <v/>
      </c>
      <c r="AG243" s="38" t="str">
        <f t="shared" si="70"/>
        <v/>
      </c>
      <c r="AH243" s="30"/>
    </row>
    <row r="244" spans="1:34" ht="13.5" thickBot="1">
      <c r="A244" s="30"/>
      <c r="B244" s="39">
        <f>COUNTIF(calculs_resultats_francais!B245:J245,1)</f>
        <v>0</v>
      </c>
      <c r="C244" s="39">
        <f>COUNTIF(calculs_resultats_francais!B245:J245,2)</f>
        <v>0</v>
      </c>
      <c r="D244" s="39">
        <f>COUNTIF(calculs_resultats_francais!B245:J245,9)</f>
        <v>0</v>
      </c>
      <c r="E244" s="226">
        <f>COUNTIF(calculs_resultats_francais!B245:J245,0)</f>
        <v>0</v>
      </c>
      <c r="F244" s="37" t="str">
        <f t="shared" si="54"/>
        <v/>
      </c>
      <c r="G244" s="225">
        <f t="shared" si="56"/>
        <v>0</v>
      </c>
      <c r="H244" s="38" t="str">
        <f t="shared" si="71"/>
        <v/>
      </c>
      <c r="I244" s="38" t="str">
        <f t="shared" si="55"/>
        <v/>
      </c>
      <c r="J244" s="38" t="str">
        <f t="shared" si="57"/>
        <v/>
      </c>
      <c r="K244" s="38" t="str">
        <f t="shared" si="58"/>
        <v/>
      </c>
      <c r="L244" s="38"/>
      <c r="M244" s="39">
        <f>COUNTIF(calculs_resultats_francais!K245:O245,1)</f>
        <v>0</v>
      </c>
      <c r="N244" s="39">
        <f>COUNTIF(calculs_resultats_francais!K245:O245,2)</f>
        <v>0</v>
      </c>
      <c r="O244" s="39">
        <f>COUNTIF(calculs_resultats_francais!K245:O245,9)</f>
        <v>0</v>
      </c>
      <c r="P244" s="225">
        <f>COUNTIF(calculs_resultats_francais!K245:O245,0)</f>
        <v>0</v>
      </c>
      <c r="Q244" s="37" t="str">
        <f t="shared" si="59"/>
        <v/>
      </c>
      <c r="R244" s="225">
        <f t="shared" si="60"/>
        <v>0</v>
      </c>
      <c r="S244" s="38" t="str">
        <f t="shared" si="61"/>
        <v/>
      </c>
      <c r="T244" s="38" t="str">
        <f t="shared" si="62"/>
        <v/>
      </c>
      <c r="U244" s="38" t="str">
        <f t="shared" si="63"/>
        <v/>
      </c>
      <c r="V244" s="38" t="str">
        <f t="shared" si="64"/>
        <v/>
      </c>
      <c r="W244" s="30"/>
      <c r="X244" s="39">
        <f>COUNTIF(calculs_resultats_francais!P245:U245,1)</f>
        <v>0</v>
      </c>
      <c r="Y244" s="39">
        <f>COUNTIF(calculs_resultats_francais!P245:U245,2)</f>
        <v>0</v>
      </c>
      <c r="Z244" s="39">
        <f>COUNTIF(calculs_resultats_francais!P245:U245,9)</f>
        <v>0</v>
      </c>
      <c r="AA244" s="39">
        <f>COUNTIF(calculs_resultats_francais!P245:U245,0)</f>
        <v>0</v>
      </c>
      <c r="AB244" s="37" t="str">
        <f t="shared" si="65"/>
        <v/>
      </c>
      <c r="AC244" s="225">
        <f t="shared" si="66"/>
        <v>0</v>
      </c>
      <c r="AD244" s="38" t="str">
        <f t="shared" si="67"/>
        <v/>
      </c>
      <c r="AE244" s="38" t="str">
        <f t="shared" si="68"/>
        <v/>
      </c>
      <c r="AF244" s="38" t="str">
        <f t="shared" si="69"/>
        <v/>
      </c>
      <c r="AG244" s="38" t="str">
        <f t="shared" si="70"/>
        <v/>
      </c>
      <c r="AH244" s="30"/>
    </row>
    <row r="245" spans="1:34" ht="13.5" thickBot="1">
      <c r="A245" s="30"/>
      <c r="B245" s="39">
        <f>COUNTIF(calculs_resultats_francais!B246:J246,1)</f>
        <v>0</v>
      </c>
      <c r="C245" s="39">
        <f>COUNTIF(calculs_resultats_francais!B246:J246,2)</f>
        <v>0</v>
      </c>
      <c r="D245" s="39">
        <f>COUNTIF(calculs_resultats_francais!B246:J246,9)</f>
        <v>0</v>
      </c>
      <c r="E245" s="226">
        <f>COUNTIF(calculs_resultats_francais!B246:J246,0)</f>
        <v>0</v>
      </c>
      <c r="F245" s="37" t="str">
        <f t="shared" si="54"/>
        <v/>
      </c>
      <c r="G245" s="225">
        <f t="shared" si="56"/>
        <v>0</v>
      </c>
      <c r="H245" s="38" t="str">
        <f t="shared" si="71"/>
        <v/>
      </c>
      <c r="I245" s="38" t="str">
        <f t="shared" si="55"/>
        <v/>
      </c>
      <c r="J245" s="38" t="str">
        <f t="shared" si="57"/>
        <v/>
      </c>
      <c r="K245" s="38" t="str">
        <f t="shared" si="58"/>
        <v/>
      </c>
      <c r="L245" s="38"/>
      <c r="M245" s="39">
        <f>COUNTIF(calculs_resultats_francais!K246:O246,1)</f>
        <v>0</v>
      </c>
      <c r="N245" s="39">
        <f>COUNTIF(calculs_resultats_francais!K246:O246,2)</f>
        <v>0</v>
      </c>
      <c r="O245" s="39">
        <f>COUNTIF(calculs_resultats_francais!K246:O246,9)</f>
        <v>0</v>
      </c>
      <c r="P245" s="225">
        <f>COUNTIF(calculs_resultats_francais!K246:O246,0)</f>
        <v>0</v>
      </c>
      <c r="Q245" s="37" t="str">
        <f t="shared" si="59"/>
        <v/>
      </c>
      <c r="R245" s="225">
        <f t="shared" si="60"/>
        <v>0</v>
      </c>
      <c r="S245" s="38" t="str">
        <f t="shared" si="61"/>
        <v/>
      </c>
      <c r="T245" s="38" t="str">
        <f t="shared" si="62"/>
        <v/>
      </c>
      <c r="U245" s="38" t="str">
        <f t="shared" si="63"/>
        <v/>
      </c>
      <c r="V245" s="38" t="str">
        <f t="shared" si="64"/>
        <v/>
      </c>
      <c r="W245" s="30"/>
      <c r="X245" s="39">
        <f>COUNTIF(calculs_resultats_francais!P246:U246,1)</f>
        <v>0</v>
      </c>
      <c r="Y245" s="39">
        <f>COUNTIF(calculs_resultats_francais!P246:U246,2)</f>
        <v>0</v>
      </c>
      <c r="Z245" s="39">
        <f>COUNTIF(calculs_resultats_francais!P246:U246,9)</f>
        <v>0</v>
      </c>
      <c r="AA245" s="39">
        <f>COUNTIF(calculs_resultats_francais!P246:U246,0)</f>
        <v>0</v>
      </c>
      <c r="AB245" s="37" t="str">
        <f t="shared" si="65"/>
        <v/>
      </c>
      <c r="AC245" s="225">
        <f t="shared" si="66"/>
        <v>0</v>
      </c>
      <c r="AD245" s="38" t="str">
        <f t="shared" si="67"/>
        <v/>
      </c>
      <c r="AE245" s="38" t="str">
        <f t="shared" si="68"/>
        <v/>
      </c>
      <c r="AF245" s="38" t="str">
        <f t="shared" si="69"/>
        <v/>
      </c>
      <c r="AG245" s="38" t="str">
        <f t="shared" si="70"/>
        <v/>
      </c>
      <c r="AH245" s="30"/>
    </row>
    <row r="246" spans="1:34" ht="13.5" thickBot="1">
      <c r="A246" s="30"/>
      <c r="B246" s="39">
        <f>COUNTIF(calculs_resultats_francais!B247:J247,1)</f>
        <v>0</v>
      </c>
      <c r="C246" s="39">
        <f>COUNTIF(calculs_resultats_francais!B247:J247,2)</f>
        <v>0</v>
      </c>
      <c r="D246" s="39">
        <f>COUNTIF(calculs_resultats_francais!B247:J247,9)</f>
        <v>0</v>
      </c>
      <c r="E246" s="226">
        <f>COUNTIF(calculs_resultats_francais!B247:J247,0)</f>
        <v>0</v>
      </c>
      <c r="F246" s="37" t="str">
        <f t="shared" si="54"/>
        <v/>
      </c>
      <c r="G246" s="225">
        <f t="shared" si="56"/>
        <v>0</v>
      </c>
      <c r="H246" s="38" t="str">
        <f t="shared" si="71"/>
        <v/>
      </c>
      <c r="I246" s="38" t="str">
        <f t="shared" si="55"/>
        <v/>
      </c>
      <c r="J246" s="38" t="str">
        <f t="shared" si="57"/>
        <v/>
      </c>
      <c r="K246" s="38" t="str">
        <f t="shared" si="58"/>
        <v/>
      </c>
      <c r="L246" s="38"/>
      <c r="M246" s="39">
        <f>COUNTIF(calculs_resultats_francais!K247:O247,1)</f>
        <v>0</v>
      </c>
      <c r="N246" s="39">
        <f>COUNTIF(calculs_resultats_francais!K247:O247,2)</f>
        <v>0</v>
      </c>
      <c r="O246" s="39">
        <f>COUNTIF(calculs_resultats_francais!K247:O247,9)</f>
        <v>0</v>
      </c>
      <c r="P246" s="225">
        <f>COUNTIF(calculs_resultats_francais!K247:O247,0)</f>
        <v>0</v>
      </c>
      <c r="Q246" s="37" t="str">
        <f t="shared" si="59"/>
        <v/>
      </c>
      <c r="R246" s="225">
        <f t="shared" si="60"/>
        <v>0</v>
      </c>
      <c r="S246" s="38" t="str">
        <f t="shared" si="61"/>
        <v/>
      </c>
      <c r="T246" s="38" t="str">
        <f t="shared" si="62"/>
        <v/>
      </c>
      <c r="U246" s="38" t="str">
        <f t="shared" si="63"/>
        <v/>
      </c>
      <c r="V246" s="38" t="str">
        <f t="shared" si="64"/>
        <v/>
      </c>
      <c r="W246" s="30"/>
      <c r="X246" s="39">
        <f>COUNTIF(calculs_resultats_francais!P247:U247,1)</f>
        <v>0</v>
      </c>
      <c r="Y246" s="39">
        <f>COUNTIF(calculs_resultats_francais!P247:U247,2)</f>
        <v>0</v>
      </c>
      <c r="Z246" s="39">
        <f>COUNTIF(calculs_resultats_francais!P247:U247,9)</f>
        <v>0</v>
      </c>
      <c r="AA246" s="39">
        <f>COUNTIF(calculs_resultats_francais!P247:U247,0)</f>
        <v>0</v>
      </c>
      <c r="AB246" s="37" t="str">
        <f t="shared" si="65"/>
        <v/>
      </c>
      <c r="AC246" s="225">
        <f t="shared" si="66"/>
        <v>0</v>
      </c>
      <c r="AD246" s="38" t="str">
        <f t="shared" si="67"/>
        <v/>
      </c>
      <c r="AE246" s="38" t="str">
        <f t="shared" si="68"/>
        <v/>
      </c>
      <c r="AF246" s="38" t="str">
        <f t="shared" si="69"/>
        <v/>
      </c>
      <c r="AG246" s="38" t="str">
        <f t="shared" si="70"/>
        <v/>
      </c>
      <c r="AH246" s="30"/>
    </row>
    <row r="247" spans="1:34" ht="13.5" thickBot="1">
      <c r="A247" s="30"/>
      <c r="B247" s="39">
        <f>COUNTIF(calculs_resultats_francais!B248:J248,1)</f>
        <v>0</v>
      </c>
      <c r="C247" s="39">
        <f>COUNTIF(calculs_resultats_francais!B248:J248,2)</f>
        <v>0</v>
      </c>
      <c r="D247" s="39">
        <f>COUNTIF(calculs_resultats_francais!B248:J248,9)</f>
        <v>0</v>
      </c>
      <c r="E247" s="226">
        <f>COUNTIF(calculs_resultats_francais!B248:J248,0)</f>
        <v>0</v>
      </c>
      <c r="F247" s="37" t="str">
        <f t="shared" si="54"/>
        <v/>
      </c>
      <c r="G247" s="225">
        <f t="shared" si="56"/>
        <v>0</v>
      </c>
      <c r="H247" s="38" t="str">
        <f t="shared" si="71"/>
        <v/>
      </c>
      <c r="I247" s="38" t="str">
        <f t="shared" si="55"/>
        <v/>
      </c>
      <c r="J247" s="38" t="str">
        <f t="shared" si="57"/>
        <v/>
      </c>
      <c r="K247" s="38" t="str">
        <f t="shared" si="58"/>
        <v/>
      </c>
      <c r="L247" s="38"/>
      <c r="M247" s="39">
        <f>COUNTIF(calculs_resultats_francais!K248:O248,1)</f>
        <v>0</v>
      </c>
      <c r="N247" s="39">
        <f>COUNTIF(calculs_resultats_francais!K248:O248,2)</f>
        <v>0</v>
      </c>
      <c r="O247" s="39">
        <f>COUNTIF(calculs_resultats_francais!K248:O248,9)</f>
        <v>0</v>
      </c>
      <c r="P247" s="225">
        <f>COUNTIF(calculs_resultats_francais!K248:O248,0)</f>
        <v>0</v>
      </c>
      <c r="Q247" s="37" t="str">
        <f t="shared" si="59"/>
        <v/>
      </c>
      <c r="R247" s="225">
        <f t="shared" si="60"/>
        <v>0</v>
      </c>
      <c r="S247" s="38" t="str">
        <f t="shared" si="61"/>
        <v/>
      </c>
      <c r="T247" s="38" t="str">
        <f t="shared" si="62"/>
        <v/>
      </c>
      <c r="U247" s="38" t="str">
        <f t="shared" si="63"/>
        <v/>
      </c>
      <c r="V247" s="38" t="str">
        <f t="shared" si="64"/>
        <v/>
      </c>
      <c r="W247" s="30"/>
      <c r="X247" s="39">
        <f>COUNTIF(calculs_resultats_francais!P248:U248,1)</f>
        <v>0</v>
      </c>
      <c r="Y247" s="39">
        <f>COUNTIF(calculs_resultats_francais!P248:U248,2)</f>
        <v>0</v>
      </c>
      <c r="Z247" s="39">
        <f>COUNTIF(calculs_resultats_francais!P248:U248,9)</f>
        <v>0</v>
      </c>
      <c r="AA247" s="39">
        <f>COUNTIF(calculs_resultats_francais!P248:U248,0)</f>
        <v>0</v>
      </c>
      <c r="AB247" s="37" t="str">
        <f t="shared" si="65"/>
        <v/>
      </c>
      <c r="AC247" s="225">
        <f t="shared" si="66"/>
        <v>0</v>
      </c>
      <c r="AD247" s="38" t="str">
        <f t="shared" si="67"/>
        <v/>
      </c>
      <c r="AE247" s="38" t="str">
        <f t="shared" si="68"/>
        <v/>
      </c>
      <c r="AF247" s="38" t="str">
        <f t="shared" si="69"/>
        <v/>
      </c>
      <c r="AG247" s="38" t="str">
        <f t="shared" si="70"/>
        <v/>
      </c>
      <c r="AH247" s="30"/>
    </row>
    <row r="248" spans="1:34" ht="13.5" thickBot="1">
      <c r="A248" s="30"/>
      <c r="B248" s="39">
        <f>COUNTIF(calculs_resultats_francais!B249:J249,1)</f>
        <v>0</v>
      </c>
      <c r="C248" s="39">
        <f>COUNTIF(calculs_resultats_francais!B249:J249,2)</f>
        <v>0</v>
      </c>
      <c r="D248" s="39">
        <f>COUNTIF(calculs_resultats_francais!B249:J249,9)</f>
        <v>0</v>
      </c>
      <c r="E248" s="226">
        <f>COUNTIF(calculs_resultats_francais!B249:J249,0)</f>
        <v>0</v>
      </c>
      <c r="F248" s="37" t="str">
        <f t="shared" si="54"/>
        <v/>
      </c>
      <c r="G248" s="225">
        <f t="shared" si="56"/>
        <v>0</v>
      </c>
      <c r="H248" s="38" t="str">
        <f t="shared" si="71"/>
        <v/>
      </c>
      <c r="I248" s="38" t="str">
        <f t="shared" si="55"/>
        <v/>
      </c>
      <c r="J248" s="38" t="str">
        <f t="shared" si="57"/>
        <v/>
      </c>
      <c r="K248" s="38" t="str">
        <f t="shared" si="58"/>
        <v/>
      </c>
      <c r="L248" s="38"/>
      <c r="M248" s="39">
        <f>COUNTIF(calculs_resultats_francais!K249:O249,1)</f>
        <v>0</v>
      </c>
      <c r="N248" s="39">
        <f>COUNTIF(calculs_resultats_francais!K249:O249,2)</f>
        <v>0</v>
      </c>
      <c r="O248" s="39">
        <f>COUNTIF(calculs_resultats_francais!K249:O249,9)</f>
        <v>0</v>
      </c>
      <c r="P248" s="225">
        <f>COUNTIF(calculs_resultats_francais!K249:O249,0)</f>
        <v>0</v>
      </c>
      <c r="Q248" s="37" t="str">
        <f t="shared" si="59"/>
        <v/>
      </c>
      <c r="R248" s="225">
        <f t="shared" si="60"/>
        <v>0</v>
      </c>
      <c r="S248" s="38" t="str">
        <f t="shared" si="61"/>
        <v/>
      </c>
      <c r="T248" s="38" t="str">
        <f t="shared" si="62"/>
        <v/>
      </c>
      <c r="U248" s="38" t="str">
        <f t="shared" si="63"/>
        <v/>
      </c>
      <c r="V248" s="38" t="str">
        <f t="shared" si="64"/>
        <v/>
      </c>
      <c r="W248" s="30"/>
      <c r="X248" s="39">
        <f>COUNTIF(calculs_resultats_francais!P249:U249,1)</f>
        <v>0</v>
      </c>
      <c r="Y248" s="39">
        <f>COUNTIF(calculs_resultats_francais!P249:U249,2)</f>
        <v>0</v>
      </c>
      <c r="Z248" s="39">
        <f>COUNTIF(calculs_resultats_francais!P249:U249,9)</f>
        <v>0</v>
      </c>
      <c r="AA248" s="39">
        <f>COUNTIF(calculs_resultats_francais!P249:U249,0)</f>
        <v>0</v>
      </c>
      <c r="AB248" s="37" t="str">
        <f t="shared" si="65"/>
        <v/>
      </c>
      <c r="AC248" s="225">
        <f t="shared" si="66"/>
        <v>0</v>
      </c>
      <c r="AD248" s="38" t="str">
        <f t="shared" si="67"/>
        <v/>
      </c>
      <c r="AE248" s="38" t="str">
        <f t="shared" si="68"/>
        <v/>
      </c>
      <c r="AF248" s="38" t="str">
        <f t="shared" si="69"/>
        <v/>
      </c>
      <c r="AG248" s="38" t="str">
        <f t="shared" si="70"/>
        <v/>
      </c>
      <c r="AH248" s="30"/>
    </row>
    <row r="249" spans="1:34" ht="13.5" thickBot="1">
      <c r="A249" s="30"/>
      <c r="B249" s="39">
        <f>COUNTIF(calculs_resultats_francais!B250:J250,1)</f>
        <v>0</v>
      </c>
      <c r="C249" s="39">
        <f>COUNTIF(calculs_resultats_francais!B250:J250,2)</f>
        <v>0</v>
      </c>
      <c r="D249" s="39">
        <f>COUNTIF(calculs_resultats_francais!B250:J250,9)</f>
        <v>0</v>
      </c>
      <c r="E249" s="226">
        <f>COUNTIF(calculs_resultats_francais!B250:J250,0)</f>
        <v>0</v>
      </c>
      <c r="F249" s="37" t="str">
        <f t="shared" si="54"/>
        <v/>
      </c>
      <c r="G249" s="225">
        <f t="shared" si="56"/>
        <v>0</v>
      </c>
      <c r="H249" s="38" t="str">
        <f t="shared" si="71"/>
        <v/>
      </c>
      <c r="I249" s="38" t="str">
        <f t="shared" si="55"/>
        <v/>
      </c>
      <c r="J249" s="38" t="str">
        <f t="shared" si="57"/>
        <v/>
      </c>
      <c r="K249" s="38" t="str">
        <f t="shared" si="58"/>
        <v/>
      </c>
      <c r="L249" s="38"/>
      <c r="M249" s="39">
        <f>COUNTIF(calculs_resultats_francais!K250:O250,1)</f>
        <v>0</v>
      </c>
      <c r="N249" s="39">
        <f>COUNTIF(calculs_resultats_francais!K250:O250,2)</f>
        <v>0</v>
      </c>
      <c r="O249" s="39">
        <f>COUNTIF(calculs_resultats_francais!K250:O250,9)</f>
        <v>0</v>
      </c>
      <c r="P249" s="225">
        <f>COUNTIF(calculs_resultats_francais!K250:O250,0)</f>
        <v>0</v>
      </c>
      <c r="Q249" s="37" t="str">
        <f t="shared" si="59"/>
        <v/>
      </c>
      <c r="R249" s="225">
        <f t="shared" si="60"/>
        <v>0</v>
      </c>
      <c r="S249" s="38" t="str">
        <f t="shared" si="61"/>
        <v/>
      </c>
      <c r="T249" s="38" t="str">
        <f t="shared" si="62"/>
        <v/>
      </c>
      <c r="U249" s="38" t="str">
        <f t="shared" si="63"/>
        <v/>
      </c>
      <c r="V249" s="38" t="str">
        <f t="shared" si="64"/>
        <v/>
      </c>
      <c r="W249" s="30"/>
      <c r="X249" s="39">
        <f>COUNTIF(calculs_resultats_francais!P250:U250,1)</f>
        <v>0</v>
      </c>
      <c r="Y249" s="39">
        <f>COUNTIF(calculs_resultats_francais!P250:U250,2)</f>
        <v>0</v>
      </c>
      <c r="Z249" s="39">
        <f>COUNTIF(calculs_resultats_francais!P250:U250,9)</f>
        <v>0</v>
      </c>
      <c r="AA249" s="39">
        <f>COUNTIF(calculs_resultats_francais!P250:U250,0)</f>
        <v>0</v>
      </c>
      <c r="AB249" s="37" t="str">
        <f t="shared" si="65"/>
        <v/>
      </c>
      <c r="AC249" s="225">
        <f t="shared" si="66"/>
        <v>0</v>
      </c>
      <c r="AD249" s="38" t="str">
        <f t="shared" si="67"/>
        <v/>
      </c>
      <c r="AE249" s="38" t="str">
        <f t="shared" si="68"/>
        <v/>
      </c>
      <c r="AF249" s="38" t="str">
        <f t="shared" si="69"/>
        <v/>
      </c>
      <c r="AG249" s="38" t="str">
        <f t="shared" si="70"/>
        <v/>
      </c>
      <c r="AH249" s="30"/>
    </row>
    <row r="250" spans="1:34" ht="13.5" thickBot="1">
      <c r="A250" s="30"/>
      <c r="B250" s="39">
        <f>COUNTIF(calculs_resultats_francais!B251:J251,1)</f>
        <v>0</v>
      </c>
      <c r="C250" s="39">
        <f>COUNTIF(calculs_resultats_francais!B251:J251,2)</f>
        <v>0</v>
      </c>
      <c r="D250" s="39">
        <f>COUNTIF(calculs_resultats_francais!B251:J251,9)</f>
        <v>0</v>
      </c>
      <c r="E250" s="226">
        <f>COUNTIF(calculs_resultats_francais!B251:J251,0)</f>
        <v>0</v>
      </c>
      <c r="F250" s="37" t="str">
        <f t="shared" si="54"/>
        <v/>
      </c>
      <c r="G250" s="225">
        <f t="shared" si="56"/>
        <v>0</v>
      </c>
      <c r="H250" s="38" t="str">
        <f t="shared" si="71"/>
        <v/>
      </c>
      <c r="I250" s="38" t="str">
        <f t="shared" si="55"/>
        <v/>
      </c>
      <c r="J250" s="38" t="str">
        <f t="shared" si="57"/>
        <v/>
      </c>
      <c r="K250" s="38" t="str">
        <f t="shared" si="58"/>
        <v/>
      </c>
      <c r="L250" s="38"/>
      <c r="M250" s="39">
        <f>COUNTIF(calculs_resultats_francais!K251:O251,1)</f>
        <v>0</v>
      </c>
      <c r="N250" s="39">
        <f>COUNTIF(calculs_resultats_francais!K251:O251,2)</f>
        <v>0</v>
      </c>
      <c r="O250" s="39">
        <f>COUNTIF(calculs_resultats_francais!K251:O251,9)</f>
        <v>0</v>
      </c>
      <c r="P250" s="225">
        <f>COUNTIF(calculs_resultats_francais!K251:O251,0)</f>
        <v>0</v>
      </c>
      <c r="Q250" s="37" t="str">
        <f t="shared" si="59"/>
        <v/>
      </c>
      <c r="R250" s="225">
        <f t="shared" si="60"/>
        <v>0</v>
      </c>
      <c r="S250" s="38" t="str">
        <f t="shared" si="61"/>
        <v/>
      </c>
      <c r="T250" s="38" t="str">
        <f t="shared" si="62"/>
        <v/>
      </c>
      <c r="U250" s="38" t="str">
        <f t="shared" si="63"/>
        <v/>
      </c>
      <c r="V250" s="38" t="str">
        <f t="shared" si="64"/>
        <v/>
      </c>
      <c r="W250" s="30"/>
      <c r="X250" s="39">
        <f>COUNTIF(calculs_resultats_francais!P251:U251,1)</f>
        <v>0</v>
      </c>
      <c r="Y250" s="39">
        <f>COUNTIF(calculs_resultats_francais!P251:U251,2)</f>
        <v>0</v>
      </c>
      <c r="Z250" s="39">
        <f>COUNTIF(calculs_resultats_francais!P251:U251,9)</f>
        <v>0</v>
      </c>
      <c r="AA250" s="39">
        <f>COUNTIF(calculs_resultats_francais!P251:U251,0)</f>
        <v>0</v>
      </c>
      <c r="AB250" s="37" t="str">
        <f t="shared" si="65"/>
        <v/>
      </c>
      <c r="AC250" s="225">
        <f t="shared" si="66"/>
        <v>0</v>
      </c>
      <c r="AD250" s="38" t="str">
        <f t="shared" si="67"/>
        <v/>
      </c>
      <c r="AE250" s="38" t="str">
        <f t="shared" si="68"/>
        <v/>
      </c>
      <c r="AF250" s="38" t="str">
        <f t="shared" si="69"/>
        <v/>
      </c>
      <c r="AG250" s="38" t="str">
        <f t="shared" si="70"/>
        <v/>
      </c>
      <c r="AH250" s="30"/>
    </row>
    <row r="251" spans="1:34" ht="13.5" thickBot="1">
      <c r="A251" s="30"/>
      <c r="B251" s="39">
        <f>COUNTIF(calculs_resultats_francais!B252:J252,1)</f>
        <v>0</v>
      </c>
      <c r="C251" s="39">
        <f>COUNTIF(calculs_resultats_francais!B252:J252,2)</f>
        <v>0</v>
      </c>
      <c r="D251" s="39">
        <f>COUNTIF(calculs_resultats_francais!B252:J252,9)</f>
        <v>0</v>
      </c>
      <c r="E251" s="226">
        <f>COUNTIF(calculs_resultats_francais!B252:J252,0)</f>
        <v>0</v>
      </c>
      <c r="F251" s="37" t="str">
        <f t="shared" si="54"/>
        <v/>
      </c>
      <c r="G251" s="225">
        <f t="shared" si="56"/>
        <v>0</v>
      </c>
      <c r="H251" s="38" t="str">
        <f t="shared" si="71"/>
        <v/>
      </c>
      <c r="I251" s="38" t="str">
        <f t="shared" si="55"/>
        <v/>
      </c>
      <c r="J251" s="38" t="str">
        <f t="shared" si="57"/>
        <v/>
      </c>
      <c r="K251" s="38" t="str">
        <f t="shared" si="58"/>
        <v/>
      </c>
      <c r="L251" s="38"/>
      <c r="M251" s="39">
        <f>COUNTIF(calculs_resultats_francais!K252:O252,1)</f>
        <v>0</v>
      </c>
      <c r="N251" s="39">
        <f>COUNTIF(calculs_resultats_francais!K252:O252,2)</f>
        <v>0</v>
      </c>
      <c r="O251" s="39">
        <f>COUNTIF(calculs_resultats_francais!K252:O252,9)</f>
        <v>0</v>
      </c>
      <c r="P251" s="225">
        <f>COUNTIF(calculs_resultats_francais!K252:O252,0)</f>
        <v>0</v>
      </c>
      <c r="Q251" s="37" t="str">
        <f t="shared" si="59"/>
        <v/>
      </c>
      <c r="R251" s="225">
        <f t="shared" si="60"/>
        <v>0</v>
      </c>
      <c r="S251" s="38" t="str">
        <f t="shared" si="61"/>
        <v/>
      </c>
      <c r="T251" s="38" t="str">
        <f t="shared" si="62"/>
        <v/>
      </c>
      <c r="U251" s="38" t="str">
        <f t="shared" si="63"/>
        <v/>
      </c>
      <c r="V251" s="38" t="str">
        <f t="shared" si="64"/>
        <v/>
      </c>
      <c r="W251" s="30"/>
      <c r="X251" s="39">
        <f>COUNTIF(calculs_resultats_francais!P252:U252,1)</f>
        <v>0</v>
      </c>
      <c r="Y251" s="39">
        <f>COUNTIF(calculs_resultats_francais!P252:U252,2)</f>
        <v>0</v>
      </c>
      <c r="Z251" s="39">
        <f>COUNTIF(calculs_resultats_francais!P252:U252,9)</f>
        <v>0</v>
      </c>
      <c r="AA251" s="39">
        <f>COUNTIF(calculs_resultats_francais!P252:U252,0)</f>
        <v>0</v>
      </c>
      <c r="AB251" s="37" t="str">
        <f t="shared" si="65"/>
        <v/>
      </c>
      <c r="AC251" s="225">
        <f t="shared" si="66"/>
        <v>0</v>
      </c>
      <c r="AD251" s="38" t="str">
        <f t="shared" si="67"/>
        <v/>
      </c>
      <c r="AE251" s="38" t="str">
        <f t="shared" si="68"/>
        <v/>
      </c>
      <c r="AF251" s="38" t="str">
        <f t="shared" si="69"/>
        <v/>
      </c>
      <c r="AG251" s="38" t="str">
        <f t="shared" si="70"/>
        <v/>
      </c>
      <c r="AH251" s="30"/>
    </row>
    <row r="252" spans="1:34" ht="13.5" thickBot="1">
      <c r="A252" s="30"/>
      <c r="B252" s="39">
        <f>COUNTIF(calculs_resultats_francais!B253:J253,1)</f>
        <v>0</v>
      </c>
      <c r="C252" s="39">
        <f>COUNTIF(calculs_resultats_francais!B253:J253,2)</f>
        <v>0</v>
      </c>
      <c r="D252" s="39">
        <f>COUNTIF(calculs_resultats_francais!B253:J253,9)</f>
        <v>0</v>
      </c>
      <c r="E252" s="226">
        <f>COUNTIF(calculs_resultats_francais!B253:J253,0)</f>
        <v>0</v>
      </c>
      <c r="F252" s="37" t="str">
        <f t="shared" si="54"/>
        <v/>
      </c>
      <c r="G252" s="225">
        <f t="shared" si="56"/>
        <v>0</v>
      </c>
      <c r="H252" s="38" t="str">
        <f t="shared" si="71"/>
        <v/>
      </c>
      <c r="I252" s="38" t="str">
        <f t="shared" si="55"/>
        <v/>
      </c>
      <c r="J252" s="38" t="str">
        <f t="shared" si="57"/>
        <v/>
      </c>
      <c r="K252" s="38" t="str">
        <f t="shared" si="58"/>
        <v/>
      </c>
      <c r="L252" s="38"/>
      <c r="M252" s="39">
        <f>COUNTIF(calculs_resultats_francais!K253:O253,1)</f>
        <v>0</v>
      </c>
      <c r="N252" s="39">
        <f>COUNTIF(calculs_resultats_francais!K253:O253,2)</f>
        <v>0</v>
      </c>
      <c r="O252" s="39">
        <f>COUNTIF(calculs_resultats_francais!K253:O253,9)</f>
        <v>0</v>
      </c>
      <c r="P252" s="225">
        <f>COUNTIF(calculs_resultats_francais!K253:O253,0)</f>
        <v>0</v>
      </c>
      <c r="Q252" s="37" t="str">
        <f t="shared" si="59"/>
        <v/>
      </c>
      <c r="R252" s="225">
        <f t="shared" si="60"/>
        <v>0</v>
      </c>
      <c r="S252" s="38" t="str">
        <f t="shared" si="61"/>
        <v/>
      </c>
      <c r="T252" s="38" t="str">
        <f t="shared" si="62"/>
        <v/>
      </c>
      <c r="U252" s="38" t="str">
        <f t="shared" si="63"/>
        <v/>
      </c>
      <c r="V252" s="38" t="str">
        <f t="shared" si="64"/>
        <v/>
      </c>
      <c r="W252" s="30"/>
      <c r="X252" s="39">
        <f>COUNTIF(calculs_resultats_francais!P253:U253,1)</f>
        <v>0</v>
      </c>
      <c r="Y252" s="39">
        <f>COUNTIF(calculs_resultats_francais!P253:U253,2)</f>
        <v>0</v>
      </c>
      <c r="Z252" s="39">
        <f>COUNTIF(calculs_resultats_francais!P253:U253,9)</f>
        <v>0</v>
      </c>
      <c r="AA252" s="39">
        <f>COUNTIF(calculs_resultats_francais!P253:U253,0)</f>
        <v>0</v>
      </c>
      <c r="AB252" s="37" t="str">
        <f t="shared" si="65"/>
        <v/>
      </c>
      <c r="AC252" s="225">
        <f t="shared" si="66"/>
        <v>0</v>
      </c>
      <c r="AD252" s="38" t="str">
        <f t="shared" si="67"/>
        <v/>
      </c>
      <c r="AE252" s="38" t="str">
        <f t="shared" si="68"/>
        <v/>
      </c>
      <c r="AF252" s="38" t="str">
        <f t="shared" si="69"/>
        <v/>
      </c>
      <c r="AG252" s="38" t="str">
        <f t="shared" si="70"/>
        <v/>
      </c>
      <c r="AH252" s="30"/>
    </row>
    <row r="253" spans="1:34" ht="13.5" thickBot="1">
      <c r="A253" s="30"/>
      <c r="B253" s="39">
        <f>COUNTIF(calculs_resultats_francais!B254:J254,1)</f>
        <v>0</v>
      </c>
      <c r="C253" s="39">
        <f>COUNTIF(calculs_resultats_francais!B254:J254,2)</f>
        <v>0</v>
      </c>
      <c r="D253" s="39">
        <f>COUNTIF(calculs_resultats_francais!B254:J254,9)</f>
        <v>0</v>
      </c>
      <c r="E253" s="226">
        <f>COUNTIF(calculs_resultats_francais!B254:J254,0)</f>
        <v>0</v>
      </c>
      <c r="F253" s="37" t="str">
        <f t="shared" si="54"/>
        <v/>
      </c>
      <c r="G253" s="225">
        <f t="shared" si="56"/>
        <v>0</v>
      </c>
      <c r="H253" s="38" t="str">
        <f t="shared" si="71"/>
        <v/>
      </c>
      <c r="I253" s="38" t="str">
        <f t="shared" si="55"/>
        <v/>
      </c>
      <c r="J253" s="38" t="str">
        <f t="shared" si="57"/>
        <v/>
      </c>
      <c r="K253" s="38" t="str">
        <f t="shared" si="58"/>
        <v/>
      </c>
      <c r="L253" s="38"/>
      <c r="M253" s="39">
        <f>COUNTIF(calculs_resultats_francais!K254:O254,1)</f>
        <v>0</v>
      </c>
      <c r="N253" s="39">
        <f>COUNTIF(calculs_resultats_francais!K254:O254,2)</f>
        <v>0</v>
      </c>
      <c r="O253" s="39">
        <f>COUNTIF(calculs_resultats_francais!K254:O254,9)</f>
        <v>0</v>
      </c>
      <c r="P253" s="225">
        <f>COUNTIF(calculs_resultats_francais!K254:O254,0)</f>
        <v>0</v>
      </c>
      <c r="Q253" s="37" t="str">
        <f t="shared" si="59"/>
        <v/>
      </c>
      <c r="R253" s="225">
        <f t="shared" si="60"/>
        <v>0</v>
      </c>
      <c r="S253" s="38" t="str">
        <f t="shared" si="61"/>
        <v/>
      </c>
      <c r="T253" s="38" t="str">
        <f t="shared" si="62"/>
        <v/>
      </c>
      <c r="U253" s="38" t="str">
        <f t="shared" si="63"/>
        <v/>
      </c>
      <c r="V253" s="38" t="str">
        <f t="shared" si="64"/>
        <v/>
      </c>
      <c r="W253" s="30"/>
      <c r="X253" s="39">
        <f>COUNTIF(calculs_resultats_francais!P254:U254,1)</f>
        <v>0</v>
      </c>
      <c r="Y253" s="39">
        <f>COUNTIF(calculs_resultats_francais!P254:U254,2)</f>
        <v>0</v>
      </c>
      <c r="Z253" s="39">
        <f>COUNTIF(calculs_resultats_francais!P254:U254,9)</f>
        <v>0</v>
      </c>
      <c r="AA253" s="39">
        <f>COUNTIF(calculs_resultats_francais!P254:U254,0)</f>
        <v>0</v>
      </c>
      <c r="AB253" s="37" t="str">
        <f t="shared" si="65"/>
        <v/>
      </c>
      <c r="AC253" s="225">
        <f t="shared" si="66"/>
        <v>0</v>
      </c>
      <c r="AD253" s="38" t="str">
        <f t="shared" si="67"/>
        <v/>
      </c>
      <c r="AE253" s="38" t="str">
        <f t="shared" si="68"/>
        <v/>
      </c>
      <c r="AF253" s="38" t="str">
        <f t="shared" si="69"/>
        <v/>
      </c>
      <c r="AG253" s="38" t="str">
        <f t="shared" si="70"/>
        <v/>
      </c>
      <c r="AH253" s="30"/>
    </row>
    <row r="254" spans="1:34" ht="13.5" thickBot="1">
      <c r="A254" s="30"/>
      <c r="B254" s="39">
        <f>COUNTIF(calculs_resultats_francais!B255:J255,1)</f>
        <v>0</v>
      </c>
      <c r="C254" s="39">
        <f>COUNTIF(calculs_resultats_francais!B255:J255,2)</f>
        <v>0</v>
      </c>
      <c r="D254" s="39">
        <f>COUNTIF(calculs_resultats_francais!B255:J255,9)</f>
        <v>0</v>
      </c>
      <c r="E254" s="226">
        <f>COUNTIF(calculs_resultats_francais!B255:J255,0)</f>
        <v>0</v>
      </c>
      <c r="F254" s="37" t="str">
        <f t="shared" si="54"/>
        <v/>
      </c>
      <c r="G254" s="225">
        <f t="shared" si="56"/>
        <v>0</v>
      </c>
      <c r="H254" s="38" t="str">
        <f t="shared" si="71"/>
        <v/>
      </c>
      <c r="I254" s="38" t="str">
        <f t="shared" si="55"/>
        <v/>
      </c>
      <c r="J254" s="38" t="str">
        <f t="shared" si="57"/>
        <v/>
      </c>
      <c r="K254" s="38" t="str">
        <f t="shared" si="58"/>
        <v/>
      </c>
      <c r="L254" s="38"/>
      <c r="M254" s="39">
        <f>COUNTIF(calculs_resultats_francais!K255:O255,1)</f>
        <v>0</v>
      </c>
      <c r="N254" s="39">
        <f>COUNTIF(calculs_resultats_francais!K255:O255,2)</f>
        <v>0</v>
      </c>
      <c r="O254" s="39">
        <f>COUNTIF(calculs_resultats_francais!K255:O255,9)</f>
        <v>0</v>
      </c>
      <c r="P254" s="225">
        <f>COUNTIF(calculs_resultats_francais!K255:O255,0)</f>
        <v>0</v>
      </c>
      <c r="Q254" s="37" t="str">
        <f t="shared" si="59"/>
        <v/>
      </c>
      <c r="R254" s="225">
        <f t="shared" si="60"/>
        <v>0</v>
      </c>
      <c r="S254" s="38" t="str">
        <f t="shared" si="61"/>
        <v/>
      </c>
      <c r="T254" s="38" t="str">
        <f t="shared" si="62"/>
        <v/>
      </c>
      <c r="U254" s="38" t="str">
        <f t="shared" si="63"/>
        <v/>
      </c>
      <c r="V254" s="38" t="str">
        <f t="shared" si="64"/>
        <v/>
      </c>
      <c r="W254" s="30"/>
      <c r="X254" s="39">
        <f>COUNTIF(calculs_resultats_francais!P255:U255,1)</f>
        <v>0</v>
      </c>
      <c r="Y254" s="39">
        <f>COUNTIF(calculs_resultats_francais!P255:U255,2)</f>
        <v>0</v>
      </c>
      <c r="Z254" s="39">
        <f>COUNTIF(calculs_resultats_francais!P255:U255,9)</f>
        <v>0</v>
      </c>
      <c r="AA254" s="39">
        <f>COUNTIF(calculs_resultats_francais!P255:U255,0)</f>
        <v>0</v>
      </c>
      <c r="AB254" s="37" t="str">
        <f t="shared" si="65"/>
        <v/>
      </c>
      <c r="AC254" s="225">
        <f t="shared" si="66"/>
        <v>0</v>
      </c>
      <c r="AD254" s="38" t="str">
        <f t="shared" si="67"/>
        <v/>
      </c>
      <c r="AE254" s="38" t="str">
        <f t="shared" si="68"/>
        <v/>
      </c>
      <c r="AF254" s="38" t="str">
        <f t="shared" si="69"/>
        <v/>
      </c>
      <c r="AG254" s="38" t="str">
        <f t="shared" si="70"/>
        <v/>
      </c>
      <c r="AH254" s="30"/>
    </row>
    <row r="255" spans="1:34" ht="13.5" thickBot="1">
      <c r="A255" s="30"/>
      <c r="B255" s="39">
        <f>COUNTIF(calculs_resultats_francais!B256:J256,1)</f>
        <v>0</v>
      </c>
      <c r="C255" s="39">
        <f>COUNTIF(calculs_resultats_francais!B256:J256,2)</f>
        <v>0</v>
      </c>
      <c r="D255" s="39">
        <f>COUNTIF(calculs_resultats_francais!B256:J256,9)</f>
        <v>0</v>
      </c>
      <c r="E255" s="226">
        <f>COUNTIF(calculs_resultats_francais!B256:J256,0)</f>
        <v>0</v>
      </c>
      <c r="F255" s="37" t="str">
        <f t="shared" si="54"/>
        <v/>
      </c>
      <c r="G255" s="225">
        <f t="shared" si="56"/>
        <v>0</v>
      </c>
      <c r="H255" s="38" t="str">
        <f t="shared" si="71"/>
        <v/>
      </c>
      <c r="I255" s="38" t="str">
        <f t="shared" si="55"/>
        <v/>
      </c>
      <c r="J255" s="38" t="str">
        <f t="shared" si="57"/>
        <v/>
      </c>
      <c r="K255" s="38" t="str">
        <f t="shared" si="58"/>
        <v/>
      </c>
      <c r="L255" s="38"/>
      <c r="M255" s="39">
        <f>COUNTIF(calculs_resultats_francais!K256:O256,1)</f>
        <v>0</v>
      </c>
      <c r="N255" s="39">
        <f>COUNTIF(calculs_resultats_francais!K256:O256,2)</f>
        <v>0</v>
      </c>
      <c r="O255" s="39">
        <f>COUNTIF(calculs_resultats_francais!K256:O256,9)</f>
        <v>0</v>
      </c>
      <c r="P255" s="225">
        <f>COUNTIF(calculs_resultats_francais!K256:O256,0)</f>
        <v>0</v>
      </c>
      <c r="Q255" s="37" t="str">
        <f t="shared" si="59"/>
        <v/>
      </c>
      <c r="R255" s="225">
        <f t="shared" si="60"/>
        <v>0</v>
      </c>
      <c r="S255" s="38" t="str">
        <f t="shared" si="61"/>
        <v/>
      </c>
      <c r="T255" s="38" t="str">
        <f t="shared" si="62"/>
        <v/>
      </c>
      <c r="U255" s="38" t="str">
        <f t="shared" si="63"/>
        <v/>
      </c>
      <c r="V255" s="38" t="str">
        <f t="shared" si="64"/>
        <v/>
      </c>
      <c r="W255" s="30"/>
      <c r="X255" s="39">
        <f>COUNTIF(calculs_resultats_francais!P256:U256,1)</f>
        <v>0</v>
      </c>
      <c r="Y255" s="39">
        <f>COUNTIF(calculs_resultats_francais!P256:U256,2)</f>
        <v>0</v>
      </c>
      <c r="Z255" s="39">
        <f>COUNTIF(calculs_resultats_francais!P256:U256,9)</f>
        <v>0</v>
      </c>
      <c r="AA255" s="39">
        <f>COUNTIF(calculs_resultats_francais!P256:U256,0)</f>
        <v>0</v>
      </c>
      <c r="AB255" s="37" t="str">
        <f t="shared" si="65"/>
        <v/>
      </c>
      <c r="AC255" s="225">
        <f t="shared" si="66"/>
        <v>0</v>
      </c>
      <c r="AD255" s="38" t="str">
        <f t="shared" si="67"/>
        <v/>
      </c>
      <c r="AE255" s="38" t="str">
        <f t="shared" si="68"/>
        <v/>
      </c>
      <c r="AF255" s="38" t="str">
        <f t="shared" si="69"/>
        <v/>
      </c>
      <c r="AG255" s="38" t="str">
        <f t="shared" si="70"/>
        <v/>
      </c>
      <c r="AH255" s="30"/>
    </row>
    <row r="256" spans="1:34" ht="13.5" thickBot="1">
      <c r="A256" s="30"/>
      <c r="B256" s="39">
        <f>COUNTIF(calculs_resultats_francais!B257:J257,1)</f>
        <v>0</v>
      </c>
      <c r="C256" s="39">
        <f>COUNTIF(calculs_resultats_francais!B257:J257,2)</f>
        <v>0</v>
      </c>
      <c r="D256" s="39">
        <f>COUNTIF(calculs_resultats_francais!B257:J257,9)</f>
        <v>0</v>
      </c>
      <c r="E256" s="226">
        <f>COUNTIF(calculs_resultats_francais!B257:J257,0)</f>
        <v>0</v>
      </c>
      <c r="F256" s="37" t="str">
        <f t="shared" si="54"/>
        <v/>
      </c>
      <c r="G256" s="225">
        <f t="shared" si="56"/>
        <v>0</v>
      </c>
      <c r="H256" s="38" t="str">
        <f t="shared" si="71"/>
        <v/>
      </c>
      <c r="I256" s="38" t="str">
        <f t="shared" si="55"/>
        <v/>
      </c>
      <c r="J256" s="38" t="str">
        <f t="shared" si="57"/>
        <v/>
      </c>
      <c r="K256" s="38" t="str">
        <f t="shared" si="58"/>
        <v/>
      </c>
      <c r="L256" s="38"/>
      <c r="M256" s="39">
        <f>COUNTIF(calculs_resultats_francais!K257:O257,1)</f>
        <v>0</v>
      </c>
      <c r="N256" s="39">
        <f>COUNTIF(calculs_resultats_francais!K257:O257,2)</f>
        <v>0</v>
      </c>
      <c r="O256" s="39">
        <f>COUNTIF(calculs_resultats_francais!K257:O257,9)</f>
        <v>0</v>
      </c>
      <c r="P256" s="225">
        <f>COUNTIF(calculs_resultats_francais!K257:O257,0)</f>
        <v>0</v>
      </c>
      <c r="Q256" s="37" t="str">
        <f t="shared" si="59"/>
        <v/>
      </c>
      <c r="R256" s="225">
        <f t="shared" si="60"/>
        <v>0</v>
      </c>
      <c r="S256" s="38" t="str">
        <f t="shared" si="61"/>
        <v/>
      </c>
      <c r="T256" s="38" t="str">
        <f t="shared" si="62"/>
        <v/>
      </c>
      <c r="U256" s="38" t="str">
        <f t="shared" si="63"/>
        <v/>
      </c>
      <c r="V256" s="38" t="str">
        <f t="shared" si="64"/>
        <v/>
      </c>
      <c r="W256" s="30"/>
      <c r="X256" s="39">
        <f>COUNTIF(calculs_resultats_francais!P257:U257,1)</f>
        <v>0</v>
      </c>
      <c r="Y256" s="39">
        <f>COUNTIF(calculs_resultats_francais!P257:U257,2)</f>
        <v>0</v>
      </c>
      <c r="Z256" s="39">
        <f>COUNTIF(calculs_resultats_francais!P257:U257,9)</f>
        <v>0</v>
      </c>
      <c r="AA256" s="39">
        <f>COUNTIF(calculs_resultats_francais!P257:U257,0)</f>
        <v>0</v>
      </c>
      <c r="AB256" s="37" t="str">
        <f t="shared" si="65"/>
        <v/>
      </c>
      <c r="AC256" s="225">
        <f t="shared" si="66"/>
        <v>0</v>
      </c>
      <c r="AD256" s="38" t="str">
        <f t="shared" si="67"/>
        <v/>
      </c>
      <c r="AE256" s="38" t="str">
        <f t="shared" si="68"/>
        <v/>
      </c>
      <c r="AF256" s="38" t="str">
        <f t="shared" si="69"/>
        <v/>
      </c>
      <c r="AG256" s="38" t="str">
        <f t="shared" si="70"/>
        <v/>
      </c>
      <c r="AH256" s="30"/>
    </row>
    <row r="257" spans="1:34" ht="13.5" thickBot="1">
      <c r="A257" s="30"/>
      <c r="B257" s="39">
        <f>COUNTIF(calculs_resultats_francais!B258:J258,1)</f>
        <v>0</v>
      </c>
      <c r="C257" s="39">
        <f>COUNTIF(calculs_resultats_francais!B258:J258,2)</f>
        <v>0</v>
      </c>
      <c r="D257" s="39">
        <f>COUNTIF(calculs_resultats_francais!B258:J258,9)</f>
        <v>0</v>
      </c>
      <c r="E257" s="226">
        <f>COUNTIF(calculs_resultats_francais!B258:J258,0)</f>
        <v>0</v>
      </c>
      <c r="F257" s="37" t="str">
        <f t="shared" si="54"/>
        <v/>
      </c>
      <c r="G257" s="225">
        <f t="shared" si="56"/>
        <v>0</v>
      </c>
      <c r="H257" s="38" t="str">
        <f t="shared" si="71"/>
        <v/>
      </c>
      <c r="I257" s="38" t="str">
        <f t="shared" si="55"/>
        <v/>
      </c>
      <c r="J257" s="38" t="str">
        <f t="shared" si="57"/>
        <v/>
      </c>
      <c r="K257" s="38" t="str">
        <f t="shared" si="58"/>
        <v/>
      </c>
      <c r="L257" s="38"/>
      <c r="M257" s="39">
        <f>COUNTIF(calculs_resultats_francais!K258:O258,1)</f>
        <v>0</v>
      </c>
      <c r="N257" s="39">
        <f>COUNTIF(calculs_resultats_francais!K258:O258,2)</f>
        <v>0</v>
      </c>
      <c r="O257" s="39">
        <f>COUNTIF(calculs_resultats_francais!K258:O258,9)</f>
        <v>0</v>
      </c>
      <c r="P257" s="225">
        <f>COUNTIF(calculs_resultats_francais!K258:O258,0)</f>
        <v>0</v>
      </c>
      <c r="Q257" s="37" t="str">
        <f t="shared" si="59"/>
        <v/>
      </c>
      <c r="R257" s="225">
        <f t="shared" si="60"/>
        <v>0</v>
      </c>
      <c r="S257" s="38" t="str">
        <f t="shared" si="61"/>
        <v/>
      </c>
      <c r="T257" s="38" t="str">
        <f t="shared" si="62"/>
        <v/>
      </c>
      <c r="U257" s="38" t="str">
        <f t="shared" si="63"/>
        <v/>
      </c>
      <c r="V257" s="38" t="str">
        <f t="shared" si="64"/>
        <v/>
      </c>
      <c r="W257" s="30"/>
      <c r="X257" s="39">
        <f>COUNTIF(calculs_resultats_francais!P258:U258,1)</f>
        <v>0</v>
      </c>
      <c r="Y257" s="39">
        <f>COUNTIF(calculs_resultats_francais!P258:U258,2)</f>
        <v>0</v>
      </c>
      <c r="Z257" s="39">
        <f>COUNTIF(calculs_resultats_francais!P258:U258,9)</f>
        <v>0</v>
      </c>
      <c r="AA257" s="39">
        <f>COUNTIF(calculs_resultats_francais!P258:U258,0)</f>
        <v>0</v>
      </c>
      <c r="AB257" s="37" t="str">
        <f t="shared" si="65"/>
        <v/>
      </c>
      <c r="AC257" s="225">
        <f t="shared" si="66"/>
        <v>0</v>
      </c>
      <c r="AD257" s="38" t="str">
        <f t="shared" si="67"/>
        <v/>
      </c>
      <c r="AE257" s="38" t="str">
        <f t="shared" si="68"/>
        <v/>
      </c>
      <c r="AF257" s="38" t="str">
        <f t="shared" si="69"/>
        <v/>
      </c>
      <c r="AG257" s="38" t="str">
        <f t="shared" si="70"/>
        <v/>
      </c>
      <c r="AH257" s="30"/>
    </row>
    <row r="258" spans="1:34" ht="13.5" thickBot="1">
      <c r="A258" s="30"/>
      <c r="B258" s="39">
        <f>COUNTIF(calculs_resultats_francais!B259:J259,1)</f>
        <v>0</v>
      </c>
      <c r="C258" s="39">
        <f>COUNTIF(calculs_resultats_francais!B259:J259,2)</f>
        <v>0</v>
      </c>
      <c r="D258" s="39">
        <f>COUNTIF(calculs_resultats_francais!B259:J259,9)</f>
        <v>0</v>
      </c>
      <c r="E258" s="226">
        <f>COUNTIF(calculs_resultats_francais!B259:J259,0)</f>
        <v>0</v>
      </c>
      <c r="F258" s="37" t="str">
        <f t="shared" si="54"/>
        <v/>
      </c>
      <c r="G258" s="225">
        <f t="shared" si="56"/>
        <v>0</v>
      </c>
      <c r="H258" s="38" t="str">
        <f t="shared" si="71"/>
        <v/>
      </c>
      <c r="I258" s="38" t="str">
        <f t="shared" si="55"/>
        <v/>
      </c>
      <c r="J258" s="38" t="str">
        <f t="shared" si="57"/>
        <v/>
      </c>
      <c r="K258" s="38" t="str">
        <f t="shared" si="58"/>
        <v/>
      </c>
      <c r="L258" s="38"/>
      <c r="M258" s="39">
        <f>COUNTIF(calculs_resultats_francais!K259:O259,1)</f>
        <v>0</v>
      </c>
      <c r="N258" s="39">
        <f>COUNTIF(calculs_resultats_francais!K259:O259,2)</f>
        <v>0</v>
      </c>
      <c r="O258" s="39">
        <f>COUNTIF(calculs_resultats_francais!K259:O259,9)</f>
        <v>0</v>
      </c>
      <c r="P258" s="225">
        <f>COUNTIF(calculs_resultats_francais!K259:O259,0)</f>
        <v>0</v>
      </c>
      <c r="Q258" s="37" t="str">
        <f t="shared" si="59"/>
        <v/>
      </c>
      <c r="R258" s="225">
        <f t="shared" si="60"/>
        <v>0</v>
      </c>
      <c r="S258" s="38" t="str">
        <f t="shared" si="61"/>
        <v/>
      </c>
      <c r="T258" s="38" t="str">
        <f t="shared" si="62"/>
        <v/>
      </c>
      <c r="U258" s="38" t="str">
        <f t="shared" si="63"/>
        <v/>
      </c>
      <c r="V258" s="38" t="str">
        <f t="shared" si="64"/>
        <v/>
      </c>
      <c r="W258" s="30"/>
      <c r="X258" s="39">
        <f>COUNTIF(calculs_resultats_francais!P259:U259,1)</f>
        <v>0</v>
      </c>
      <c r="Y258" s="39">
        <f>COUNTIF(calculs_resultats_francais!P259:U259,2)</f>
        <v>0</v>
      </c>
      <c r="Z258" s="39">
        <f>COUNTIF(calculs_resultats_francais!P259:U259,9)</f>
        <v>0</v>
      </c>
      <c r="AA258" s="39">
        <f>COUNTIF(calculs_resultats_francais!P259:U259,0)</f>
        <v>0</v>
      </c>
      <c r="AB258" s="37" t="str">
        <f t="shared" si="65"/>
        <v/>
      </c>
      <c r="AC258" s="225">
        <f t="shared" si="66"/>
        <v>0</v>
      </c>
      <c r="AD258" s="38" t="str">
        <f t="shared" si="67"/>
        <v/>
      </c>
      <c r="AE258" s="38" t="str">
        <f t="shared" si="68"/>
        <v/>
      </c>
      <c r="AF258" s="38" t="str">
        <f t="shared" si="69"/>
        <v/>
      </c>
      <c r="AG258" s="38" t="str">
        <f t="shared" si="70"/>
        <v/>
      </c>
      <c r="AH258" s="30"/>
    </row>
    <row r="259" spans="1:34" ht="13.5" thickBot="1">
      <c r="A259" s="30"/>
      <c r="B259" s="39">
        <f>COUNTIF(calculs_resultats_francais!B260:J260,1)</f>
        <v>0</v>
      </c>
      <c r="C259" s="39">
        <f>COUNTIF(calculs_resultats_francais!B260:J260,2)</f>
        <v>0</v>
      </c>
      <c r="D259" s="39">
        <f>COUNTIF(calculs_resultats_francais!B260:J260,9)</f>
        <v>0</v>
      </c>
      <c r="E259" s="226">
        <f>COUNTIF(calculs_resultats_francais!B260:J260,0)</f>
        <v>0</v>
      </c>
      <c r="F259" s="37" t="str">
        <f t="shared" si="54"/>
        <v/>
      </c>
      <c r="G259" s="225">
        <f t="shared" si="56"/>
        <v>0</v>
      </c>
      <c r="H259" s="38" t="str">
        <f t="shared" si="71"/>
        <v/>
      </c>
      <c r="I259" s="38" t="str">
        <f t="shared" si="55"/>
        <v/>
      </c>
      <c r="J259" s="38" t="str">
        <f t="shared" si="57"/>
        <v/>
      </c>
      <c r="K259" s="38" t="str">
        <f t="shared" si="58"/>
        <v/>
      </c>
      <c r="L259" s="38"/>
      <c r="M259" s="39">
        <f>COUNTIF(calculs_resultats_francais!K260:O260,1)</f>
        <v>0</v>
      </c>
      <c r="N259" s="39">
        <f>COUNTIF(calculs_resultats_francais!K260:O260,2)</f>
        <v>0</v>
      </c>
      <c r="O259" s="39">
        <f>COUNTIF(calculs_resultats_francais!K260:O260,9)</f>
        <v>0</v>
      </c>
      <c r="P259" s="225">
        <f>COUNTIF(calculs_resultats_francais!K260:O260,0)</f>
        <v>0</v>
      </c>
      <c r="Q259" s="37" t="str">
        <f t="shared" si="59"/>
        <v/>
      </c>
      <c r="R259" s="225">
        <f t="shared" si="60"/>
        <v>0</v>
      </c>
      <c r="S259" s="38" t="str">
        <f t="shared" si="61"/>
        <v/>
      </c>
      <c r="T259" s="38" t="str">
        <f t="shared" si="62"/>
        <v/>
      </c>
      <c r="U259" s="38" t="str">
        <f t="shared" si="63"/>
        <v/>
      </c>
      <c r="V259" s="38" t="str">
        <f t="shared" si="64"/>
        <v/>
      </c>
      <c r="W259" s="30"/>
      <c r="X259" s="39">
        <f>COUNTIF(calculs_resultats_francais!P260:U260,1)</f>
        <v>0</v>
      </c>
      <c r="Y259" s="39">
        <f>COUNTIF(calculs_resultats_francais!P260:U260,2)</f>
        <v>0</v>
      </c>
      <c r="Z259" s="39">
        <f>COUNTIF(calculs_resultats_francais!P260:U260,9)</f>
        <v>0</v>
      </c>
      <c r="AA259" s="39">
        <f>COUNTIF(calculs_resultats_francais!P260:U260,0)</f>
        <v>0</v>
      </c>
      <c r="AB259" s="37" t="str">
        <f t="shared" si="65"/>
        <v/>
      </c>
      <c r="AC259" s="225">
        <f t="shared" si="66"/>
        <v>0</v>
      </c>
      <c r="AD259" s="38" t="str">
        <f t="shared" si="67"/>
        <v/>
      </c>
      <c r="AE259" s="38" t="str">
        <f t="shared" si="68"/>
        <v/>
      </c>
      <c r="AF259" s="38" t="str">
        <f t="shared" si="69"/>
        <v/>
      </c>
      <c r="AG259" s="38" t="str">
        <f t="shared" si="70"/>
        <v/>
      </c>
      <c r="AH259" s="30"/>
    </row>
    <row r="260" spans="1:34" ht="13.5" thickBot="1">
      <c r="A260" s="30"/>
      <c r="B260" s="39">
        <f>COUNTIF(calculs_resultats_francais!B261:J261,1)</f>
        <v>0</v>
      </c>
      <c r="C260" s="39">
        <f>COUNTIF(calculs_resultats_francais!B261:J261,2)</f>
        <v>0</v>
      </c>
      <c r="D260" s="39">
        <f>COUNTIF(calculs_resultats_francais!B261:J261,9)</f>
        <v>0</v>
      </c>
      <c r="E260" s="226">
        <f>COUNTIF(calculs_resultats_francais!B261:J261,0)</f>
        <v>0</v>
      </c>
      <c r="F260" s="37" t="str">
        <f t="shared" ref="F260:F323" si="72">IF(SUM(B260:E260)=0,"",SUM(B260:E260))</f>
        <v/>
      </c>
      <c r="G260" s="225">
        <f t="shared" si="56"/>
        <v>0</v>
      </c>
      <c r="H260" s="38" t="str">
        <f t="shared" si="71"/>
        <v/>
      </c>
      <c r="I260" s="38" t="str">
        <f t="shared" ref="I260:I323" si="73">IF(F260="","",C260/F260)</f>
        <v/>
      </c>
      <c r="J260" s="38" t="str">
        <f t="shared" si="57"/>
        <v/>
      </c>
      <c r="K260" s="38" t="str">
        <f t="shared" si="58"/>
        <v/>
      </c>
      <c r="L260" s="38"/>
      <c r="M260" s="39">
        <f>COUNTIF(calculs_resultats_francais!K261:O261,1)</f>
        <v>0</v>
      </c>
      <c r="N260" s="39">
        <f>COUNTIF(calculs_resultats_francais!K261:O261,2)</f>
        <v>0</v>
      </c>
      <c r="O260" s="39">
        <f>COUNTIF(calculs_resultats_francais!K261:O261,9)</f>
        <v>0</v>
      </c>
      <c r="P260" s="225">
        <f>COUNTIF(calculs_resultats_francais!K261:O261,0)</f>
        <v>0</v>
      </c>
      <c r="Q260" s="37" t="str">
        <f t="shared" si="59"/>
        <v/>
      </c>
      <c r="R260" s="225">
        <f t="shared" si="60"/>
        <v>0</v>
      </c>
      <c r="S260" s="38" t="str">
        <f t="shared" si="61"/>
        <v/>
      </c>
      <c r="T260" s="38" t="str">
        <f t="shared" si="62"/>
        <v/>
      </c>
      <c r="U260" s="38" t="str">
        <f t="shared" si="63"/>
        <v/>
      </c>
      <c r="V260" s="38" t="str">
        <f t="shared" si="64"/>
        <v/>
      </c>
      <c r="W260" s="30"/>
      <c r="X260" s="39">
        <f>COUNTIF(calculs_resultats_francais!P261:U261,1)</f>
        <v>0</v>
      </c>
      <c r="Y260" s="39">
        <f>COUNTIF(calculs_resultats_francais!P261:U261,2)</f>
        <v>0</v>
      </c>
      <c r="Z260" s="39">
        <f>COUNTIF(calculs_resultats_francais!P261:U261,9)</f>
        <v>0</v>
      </c>
      <c r="AA260" s="39">
        <f>COUNTIF(calculs_resultats_francais!P261:U261,0)</f>
        <v>0</v>
      </c>
      <c r="AB260" s="37" t="str">
        <f t="shared" si="65"/>
        <v/>
      </c>
      <c r="AC260" s="225">
        <f t="shared" si="66"/>
        <v>0</v>
      </c>
      <c r="AD260" s="38" t="str">
        <f t="shared" si="67"/>
        <v/>
      </c>
      <c r="AE260" s="38" t="str">
        <f t="shared" si="68"/>
        <v/>
      </c>
      <c r="AF260" s="38" t="str">
        <f t="shared" si="69"/>
        <v/>
      </c>
      <c r="AG260" s="38" t="str">
        <f t="shared" si="70"/>
        <v/>
      </c>
      <c r="AH260" s="30"/>
    </row>
    <row r="261" spans="1:34" ht="13.5" thickBot="1">
      <c r="A261" s="30"/>
      <c r="B261" s="39">
        <f>COUNTIF(calculs_resultats_francais!B262:J262,1)</f>
        <v>0</v>
      </c>
      <c r="C261" s="39">
        <f>COUNTIF(calculs_resultats_francais!B262:J262,2)</f>
        <v>0</v>
      </c>
      <c r="D261" s="39">
        <f>COUNTIF(calculs_resultats_francais!B262:J262,9)</f>
        <v>0</v>
      </c>
      <c r="E261" s="226">
        <f>COUNTIF(calculs_resultats_francais!B262:J262,0)</f>
        <v>0</v>
      </c>
      <c r="F261" s="37" t="str">
        <f t="shared" si="72"/>
        <v/>
      </c>
      <c r="G261" s="225">
        <f t="shared" ref="G261:G324" si="74">B261+C261</f>
        <v>0</v>
      </c>
      <c r="H261" s="38" t="str">
        <f t="shared" si="71"/>
        <v/>
      </c>
      <c r="I261" s="38" t="str">
        <f t="shared" si="73"/>
        <v/>
      </c>
      <c r="J261" s="38" t="str">
        <f t="shared" ref="J261:J324" si="75">IF(F261="","",(SUM(D261)/F261))</f>
        <v/>
      </c>
      <c r="K261" s="38" t="str">
        <f t="shared" ref="K261:K324" si="76">IF(F261="","",E261/F261)</f>
        <v/>
      </c>
      <c r="L261" s="38"/>
      <c r="M261" s="39">
        <f>COUNTIF(calculs_resultats_francais!K262:O262,1)</f>
        <v>0</v>
      </c>
      <c r="N261" s="39">
        <f>COUNTIF(calculs_resultats_francais!K262:O262,2)</f>
        <v>0</v>
      </c>
      <c r="O261" s="39">
        <f>COUNTIF(calculs_resultats_francais!K262:O262,9)</f>
        <v>0</v>
      </c>
      <c r="P261" s="225">
        <f>COUNTIF(calculs_resultats_francais!K262:O262,0)</f>
        <v>0</v>
      </c>
      <c r="Q261" s="37" t="str">
        <f t="shared" ref="Q261:Q324" si="77">IF(SUM(M261:P261)=0,"",SUM(M261:P261))</f>
        <v/>
      </c>
      <c r="R261" s="225">
        <f t="shared" ref="R261:R324" si="78">M261+N261</f>
        <v>0</v>
      </c>
      <c r="S261" s="38" t="str">
        <f t="shared" ref="S261:S324" si="79">IF(Q261="","",R261/Q261)</f>
        <v/>
      </c>
      <c r="T261" s="38" t="str">
        <f t="shared" ref="T261:T324" si="80">IF(Q261="","",N261/Q261)</f>
        <v/>
      </c>
      <c r="U261" s="38" t="str">
        <f t="shared" ref="U261:U324" si="81">IF(Q261="","",(SUM(O261)/Q261))</f>
        <v/>
      </c>
      <c r="V261" s="38" t="str">
        <f t="shared" ref="V261:V324" si="82">IF(Q261="","",P261/Q261)</f>
        <v/>
      </c>
      <c r="W261" s="30"/>
      <c r="X261" s="39">
        <f>COUNTIF(calculs_resultats_francais!P262:U262,1)</f>
        <v>0</v>
      </c>
      <c r="Y261" s="39">
        <f>COUNTIF(calculs_resultats_francais!P262:U262,2)</f>
        <v>0</v>
      </c>
      <c r="Z261" s="39">
        <f>COUNTIF(calculs_resultats_francais!P262:U262,9)</f>
        <v>0</v>
      </c>
      <c r="AA261" s="39">
        <f>COUNTIF(calculs_resultats_francais!P262:U262,0)</f>
        <v>0</v>
      </c>
      <c r="AB261" s="37" t="str">
        <f t="shared" ref="AB261:AB324" si="83">IF(SUM(X261:AA261)=0,"",SUM(X261:AA261))</f>
        <v/>
      </c>
      <c r="AC261" s="225">
        <f t="shared" ref="AC261:AC324" si="84">X261+Y261</f>
        <v>0</v>
      </c>
      <c r="AD261" s="38" t="str">
        <f t="shared" ref="AD261:AD324" si="85">IF(AB261="","",AC261/AB261)</f>
        <v/>
      </c>
      <c r="AE261" s="38" t="str">
        <f t="shared" ref="AE261:AE324" si="86">IF(AB261="","",Y261/AB261)</f>
        <v/>
      </c>
      <c r="AF261" s="38" t="str">
        <f t="shared" ref="AF261:AF324" si="87">IF(AB261="","",(SUM(Z261:Z261)/AB261))</f>
        <v/>
      </c>
      <c r="AG261" s="38" t="str">
        <f t="shared" ref="AG261:AG324" si="88">IF(AB261="","",AA261/AB261)</f>
        <v/>
      </c>
      <c r="AH261" s="30"/>
    </row>
    <row r="262" spans="1:34" ht="13.5" thickBot="1">
      <c r="A262" s="30"/>
      <c r="B262" s="39">
        <f>COUNTIF(calculs_resultats_francais!B263:J263,1)</f>
        <v>0</v>
      </c>
      <c r="C262" s="39">
        <f>COUNTIF(calculs_resultats_francais!B263:J263,2)</f>
        <v>0</v>
      </c>
      <c r="D262" s="39">
        <f>COUNTIF(calculs_resultats_francais!B263:J263,9)</f>
        <v>0</v>
      </c>
      <c r="E262" s="226">
        <f>COUNTIF(calculs_resultats_francais!B263:J263,0)</f>
        <v>0</v>
      </c>
      <c r="F262" s="37" t="str">
        <f t="shared" si="72"/>
        <v/>
      </c>
      <c r="G262" s="225">
        <f t="shared" si="74"/>
        <v>0</v>
      </c>
      <c r="H262" s="38" t="str">
        <f t="shared" si="71"/>
        <v/>
      </c>
      <c r="I262" s="38" t="str">
        <f t="shared" si="73"/>
        <v/>
      </c>
      <c r="J262" s="38" t="str">
        <f t="shared" si="75"/>
        <v/>
      </c>
      <c r="K262" s="38" t="str">
        <f t="shared" si="76"/>
        <v/>
      </c>
      <c r="L262" s="38"/>
      <c r="M262" s="39">
        <f>COUNTIF(calculs_resultats_francais!K263:O263,1)</f>
        <v>0</v>
      </c>
      <c r="N262" s="39">
        <f>COUNTIF(calculs_resultats_francais!K263:O263,2)</f>
        <v>0</v>
      </c>
      <c r="O262" s="39">
        <f>COUNTIF(calculs_resultats_francais!K263:O263,9)</f>
        <v>0</v>
      </c>
      <c r="P262" s="225">
        <f>COUNTIF(calculs_resultats_francais!K263:O263,0)</f>
        <v>0</v>
      </c>
      <c r="Q262" s="37" t="str">
        <f t="shared" si="77"/>
        <v/>
      </c>
      <c r="R262" s="225">
        <f t="shared" si="78"/>
        <v>0</v>
      </c>
      <c r="S262" s="38" t="str">
        <f t="shared" si="79"/>
        <v/>
      </c>
      <c r="T262" s="38" t="str">
        <f t="shared" si="80"/>
        <v/>
      </c>
      <c r="U262" s="38" t="str">
        <f t="shared" si="81"/>
        <v/>
      </c>
      <c r="V262" s="38" t="str">
        <f t="shared" si="82"/>
        <v/>
      </c>
      <c r="W262" s="30"/>
      <c r="X262" s="39">
        <f>COUNTIF(calculs_resultats_francais!P263:U263,1)</f>
        <v>0</v>
      </c>
      <c r="Y262" s="39">
        <f>COUNTIF(calculs_resultats_francais!P263:U263,2)</f>
        <v>0</v>
      </c>
      <c r="Z262" s="39">
        <f>COUNTIF(calculs_resultats_francais!P263:U263,9)</f>
        <v>0</v>
      </c>
      <c r="AA262" s="39">
        <f>COUNTIF(calculs_resultats_francais!P263:U263,0)</f>
        <v>0</v>
      </c>
      <c r="AB262" s="37" t="str">
        <f t="shared" si="83"/>
        <v/>
      </c>
      <c r="AC262" s="225">
        <f t="shared" si="84"/>
        <v>0</v>
      </c>
      <c r="AD262" s="38" t="str">
        <f t="shared" si="85"/>
        <v/>
      </c>
      <c r="AE262" s="38" t="str">
        <f t="shared" si="86"/>
        <v/>
      </c>
      <c r="AF262" s="38" t="str">
        <f t="shared" si="87"/>
        <v/>
      </c>
      <c r="AG262" s="38" t="str">
        <f t="shared" si="88"/>
        <v/>
      </c>
      <c r="AH262" s="30"/>
    </row>
    <row r="263" spans="1:34" ht="13.5" thickBot="1">
      <c r="A263" s="30"/>
      <c r="B263" s="39">
        <f>COUNTIF(calculs_resultats_francais!B264:J264,1)</f>
        <v>0</v>
      </c>
      <c r="C263" s="39">
        <f>COUNTIF(calculs_resultats_francais!B264:J264,2)</f>
        <v>0</v>
      </c>
      <c r="D263" s="39">
        <f>COUNTIF(calculs_resultats_francais!B264:J264,9)</f>
        <v>0</v>
      </c>
      <c r="E263" s="226">
        <f>COUNTIF(calculs_resultats_francais!B264:J264,0)</f>
        <v>0</v>
      </c>
      <c r="F263" s="37" t="str">
        <f t="shared" si="72"/>
        <v/>
      </c>
      <c r="G263" s="225">
        <f t="shared" si="74"/>
        <v>0</v>
      </c>
      <c r="H263" s="38" t="str">
        <f t="shared" ref="H263:H326" si="89">IF(F263="","",G263/F263)</f>
        <v/>
      </c>
      <c r="I263" s="38" t="str">
        <f t="shared" si="73"/>
        <v/>
      </c>
      <c r="J263" s="38" t="str">
        <f t="shared" si="75"/>
        <v/>
      </c>
      <c r="K263" s="38" t="str">
        <f t="shared" si="76"/>
        <v/>
      </c>
      <c r="L263" s="38"/>
      <c r="M263" s="39">
        <f>COUNTIF(calculs_resultats_francais!K264:O264,1)</f>
        <v>0</v>
      </c>
      <c r="N263" s="39">
        <f>COUNTIF(calculs_resultats_francais!K264:O264,2)</f>
        <v>0</v>
      </c>
      <c r="O263" s="39">
        <f>COUNTIF(calculs_resultats_francais!K264:O264,9)</f>
        <v>0</v>
      </c>
      <c r="P263" s="225">
        <f>COUNTIF(calculs_resultats_francais!K264:O264,0)</f>
        <v>0</v>
      </c>
      <c r="Q263" s="37" t="str">
        <f t="shared" si="77"/>
        <v/>
      </c>
      <c r="R263" s="225">
        <f t="shared" si="78"/>
        <v>0</v>
      </c>
      <c r="S263" s="38" t="str">
        <f t="shared" si="79"/>
        <v/>
      </c>
      <c r="T263" s="38" t="str">
        <f t="shared" si="80"/>
        <v/>
      </c>
      <c r="U263" s="38" t="str">
        <f t="shared" si="81"/>
        <v/>
      </c>
      <c r="V263" s="38" t="str">
        <f t="shared" si="82"/>
        <v/>
      </c>
      <c r="W263" s="30"/>
      <c r="X263" s="39">
        <f>COUNTIF(calculs_resultats_francais!P264:U264,1)</f>
        <v>0</v>
      </c>
      <c r="Y263" s="39">
        <f>COUNTIF(calculs_resultats_francais!P264:U264,2)</f>
        <v>0</v>
      </c>
      <c r="Z263" s="39">
        <f>COUNTIF(calculs_resultats_francais!P264:U264,9)</f>
        <v>0</v>
      </c>
      <c r="AA263" s="39">
        <f>COUNTIF(calculs_resultats_francais!P264:U264,0)</f>
        <v>0</v>
      </c>
      <c r="AB263" s="37" t="str">
        <f t="shared" si="83"/>
        <v/>
      </c>
      <c r="AC263" s="225">
        <f t="shared" si="84"/>
        <v>0</v>
      </c>
      <c r="AD263" s="38" t="str">
        <f t="shared" si="85"/>
        <v/>
      </c>
      <c r="AE263" s="38" t="str">
        <f t="shared" si="86"/>
        <v/>
      </c>
      <c r="AF263" s="38" t="str">
        <f t="shared" si="87"/>
        <v/>
      </c>
      <c r="AG263" s="38" t="str">
        <f t="shared" si="88"/>
        <v/>
      </c>
      <c r="AH263" s="30"/>
    </row>
    <row r="264" spans="1:34" ht="13.5" thickBot="1">
      <c r="A264" s="30"/>
      <c r="B264" s="39">
        <f>COUNTIF(calculs_resultats_francais!B265:J265,1)</f>
        <v>0</v>
      </c>
      <c r="C264" s="39">
        <f>COUNTIF(calculs_resultats_francais!B265:J265,2)</f>
        <v>0</v>
      </c>
      <c r="D264" s="39">
        <f>COUNTIF(calculs_resultats_francais!B265:J265,9)</f>
        <v>0</v>
      </c>
      <c r="E264" s="226">
        <f>COUNTIF(calculs_resultats_francais!B265:J265,0)</f>
        <v>0</v>
      </c>
      <c r="F264" s="37" t="str">
        <f t="shared" si="72"/>
        <v/>
      </c>
      <c r="G264" s="225">
        <f t="shared" si="74"/>
        <v>0</v>
      </c>
      <c r="H264" s="38" t="str">
        <f t="shared" si="89"/>
        <v/>
      </c>
      <c r="I264" s="38" t="str">
        <f t="shared" si="73"/>
        <v/>
      </c>
      <c r="J264" s="38" t="str">
        <f t="shared" si="75"/>
        <v/>
      </c>
      <c r="K264" s="38" t="str">
        <f t="shared" si="76"/>
        <v/>
      </c>
      <c r="L264" s="38"/>
      <c r="M264" s="39">
        <f>COUNTIF(calculs_resultats_francais!K265:O265,1)</f>
        <v>0</v>
      </c>
      <c r="N264" s="39">
        <f>COUNTIF(calculs_resultats_francais!K265:O265,2)</f>
        <v>0</v>
      </c>
      <c r="O264" s="39">
        <f>COUNTIF(calculs_resultats_francais!K265:O265,9)</f>
        <v>0</v>
      </c>
      <c r="P264" s="225">
        <f>COUNTIF(calculs_resultats_francais!K265:O265,0)</f>
        <v>0</v>
      </c>
      <c r="Q264" s="37" t="str">
        <f t="shared" si="77"/>
        <v/>
      </c>
      <c r="R264" s="225">
        <f t="shared" si="78"/>
        <v>0</v>
      </c>
      <c r="S264" s="38" t="str">
        <f t="shared" si="79"/>
        <v/>
      </c>
      <c r="T264" s="38" t="str">
        <f t="shared" si="80"/>
        <v/>
      </c>
      <c r="U264" s="38" t="str">
        <f t="shared" si="81"/>
        <v/>
      </c>
      <c r="V264" s="38" t="str">
        <f t="shared" si="82"/>
        <v/>
      </c>
      <c r="W264" s="30"/>
      <c r="X264" s="39">
        <f>COUNTIF(calculs_resultats_francais!P265:U265,1)</f>
        <v>0</v>
      </c>
      <c r="Y264" s="39">
        <f>COUNTIF(calculs_resultats_francais!P265:U265,2)</f>
        <v>0</v>
      </c>
      <c r="Z264" s="39">
        <f>COUNTIF(calculs_resultats_francais!P265:U265,9)</f>
        <v>0</v>
      </c>
      <c r="AA264" s="39">
        <f>COUNTIF(calculs_resultats_francais!P265:U265,0)</f>
        <v>0</v>
      </c>
      <c r="AB264" s="37" t="str">
        <f t="shared" si="83"/>
        <v/>
      </c>
      <c r="AC264" s="225">
        <f t="shared" si="84"/>
        <v>0</v>
      </c>
      <c r="AD264" s="38" t="str">
        <f t="shared" si="85"/>
        <v/>
      </c>
      <c r="AE264" s="38" t="str">
        <f t="shared" si="86"/>
        <v/>
      </c>
      <c r="AF264" s="38" t="str">
        <f t="shared" si="87"/>
        <v/>
      </c>
      <c r="AG264" s="38" t="str">
        <f t="shared" si="88"/>
        <v/>
      </c>
      <c r="AH264" s="30"/>
    </row>
    <row r="265" spans="1:34" ht="13.5" thickBot="1">
      <c r="A265" s="30"/>
      <c r="B265" s="39">
        <f>COUNTIF(calculs_resultats_francais!B266:J266,1)</f>
        <v>0</v>
      </c>
      <c r="C265" s="39">
        <f>COUNTIF(calculs_resultats_francais!B266:J266,2)</f>
        <v>0</v>
      </c>
      <c r="D265" s="39">
        <f>COUNTIF(calculs_resultats_francais!B266:J266,9)</f>
        <v>0</v>
      </c>
      <c r="E265" s="226">
        <f>COUNTIF(calculs_resultats_francais!B266:J266,0)</f>
        <v>0</v>
      </c>
      <c r="F265" s="37" t="str">
        <f t="shared" si="72"/>
        <v/>
      </c>
      <c r="G265" s="225">
        <f t="shared" si="74"/>
        <v>0</v>
      </c>
      <c r="H265" s="38" t="str">
        <f t="shared" si="89"/>
        <v/>
      </c>
      <c r="I265" s="38" t="str">
        <f t="shared" si="73"/>
        <v/>
      </c>
      <c r="J265" s="38" t="str">
        <f t="shared" si="75"/>
        <v/>
      </c>
      <c r="K265" s="38" t="str">
        <f t="shared" si="76"/>
        <v/>
      </c>
      <c r="L265" s="38"/>
      <c r="M265" s="39">
        <f>COUNTIF(calculs_resultats_francais!K266:O266,1)</f>
        <v>0</v>
      </c>
      <c r="N265" s="39">
        <f>COUNTIF(calculs_resultats_francais!K266:O266,2)</f>
        <v>0</v>
      </c>
      <c r="O265" s="39">
        <f>COUNTIF(calculs_resultats_francais!K266:O266,9)</f>
        <v>0</v>
      </c>
      <c r="P265" s="225">
        <f>COUNTIF(calculs_resultats_francais!K266:O266,0)</f>
        <v>0</v>
      </c>
      <c r="Q265" s="37" t="str">
        <f t="shared" si="77"/>
        <v/>
      </c>
      <c r="R265" s="225">
        <f t="shared" si="78"/>
        <v>0</v>
      </c>
      <c r="S265" s="38" t="str">
        <f t="shared" si="79"/>
        <v/>
      </c>
      <c r="T265" s="38" t="str">
        <f t="shared" si="80"/>
        <v/>
      </c>
      <c r="U265" s="38" t="str">
        <f t="shared" si="81"/>
        <v/>
      </c>
      <c r="V265" s="38" t="str">
        <f t="shared" si="82"/>
        <v/>
      </c>
      <c r="W265" s="30"/>
      <c r="X265" s="39">
        <f>COUNTIF(calculs_resultats_francais!P266:U266,1)</f>
        <v>0</v>
      </c>
      <c r="Y265" s="39">
        <f>COUNTIF(calculs_resultats_francais!P266:U266,2)</f>
        <v>0</v>
      </c>
      <c r="Z265" s="39">
        <f>COUNTIF(calculs_resultats_francais!P266:U266,9)</f>
        <v>0</v>
      </c>
      <c r="AA265" s="39">
        <f>COUNTIF(calculs_resultats_francais!P266:U266,0)</f>
        <v>0</v>
      </c>
      <c r="AB265" s="37" t="str">
        <f t="shared" si="83"/>
        <v/>
      </c>
      <c r="AC265" s="225">
        <f t="shared" si="84"/>
        <v>0</v>
      </c>
      <c r="AD265" s="38" t="str">
        <f t="shared" si="85"/>
        <v/>
      </c>
      <c r="AE265" s="38" t="str">
        <f t="shared" si="86"/>
        <v/>
      </c>
      <c r="AF265" s="38" t="str">
        <f t="shared" si="87"/>
        <v/>
      </c>
      <c r="AG265" s="38" t="str">
        <f t="shared" si="88"/>
        <v/>
      </c>
      <c r="AH265" s="30"/>
    </row>
    <row r="266" spans="1:34" ht="13.5" thickBot="1">
      <c r="A266" s="30"/>
      <c r="B266" s="39">
        <f>COUNTIF(calculs_resultats_francais!B267:J267,1)</f>
        <v>0</v>
      </c>
      <c r="C266" s="39">
        <f>COUNTIF(calculs_resultats_francais!B267:J267,2)</f>
        <v>0</v>
      </c>
      <c r="D266" s="39">
        <f>COUNTIF(calculs_resultats_francais!B267:J267,9)</f>
        <v>0</v>
      </c>
      <c r="E266" s="226">
        <f>COUNTIF(calculs_resultats_francais!B267:J267,0)</f>
        <v>0</v>
      </c>
      <c r="F266" s="37" t="str">
        <f t="shared" si="72"/>
        <v/>
      </c>
      <c r="G266" s="225">
        <f t="shared" si="74"/>
        <v>0</v>
      </c>
      <c r="H266" s="38" t="str">
        <f t="shared" si="89"/>
        <v/>
      </c>
      <c r="I266" s="38" t="str">
        <f t="shared" si="73"/>
        <v/>
      </c>
      <c r="J266" s="38" t="str">
        <f t="shared" si="75"/>
        <v/>
      </c>
      <c r="K266" s="38" t="str">
        <f t="shared" si="76"/>
        <v/>
      </c>
      <c r="L266" s="38"/>
      <c r="M266" s="39">
        <f>COUNTIF(calculs_resultats_francais!K267:O267,1)</f>
        <v>0</v>
      </c>
      <c r="N266" s="39">
        <f>COUNTIF(calculs_resultats_francais!K267:O267,2)</f>
        <v>0</v>
      </c>
      <c r="O266" s="39">
        <f>COUNTIF(calculs_resultats_francais!K267:O267,9)</f>
        <v>0</v>
      </c>
      <c r="P266" s="225">
        <f>COUNTIF(calculs_resultats_francais!K267:O267,0)</f>
        <v>0</v>
      </c>
      <c r="Q266" s="37" t="str">
        <f t="shared" si="77"/>
        <v/>
      </c>
      <c r="R266" s="225">
        <f t="shared" si="78"/>
        <v>0</v>
      </c>
      <c r="S266" s="38" t="str">
        <f t="shared" si="79"/>
        <v/>
      </c>
      <c r="T266" s="38" t="str">
        <f t="shared" si="80"/>
        <v/>
      </c>
      <c r="U266" s="38" t="str">
        <f t="shared" si="81"/>
        <v/>
      </c>
      <c r="V266" s="38" t="str">
        <f t="shared" si="82"/>
        <v/>
      </c>
      <c r="W266" s="30"/>
      <c r="X266" s="39">
        <f>COUNTIF(calculs_resultats_francais!P267:U267,1)</f>
        <v>0</v>
      </c>
      <c r="Y266" s="39">
        <f>COUNTIF(calculs_resultats_francais!P267:U267,2)</f>
        <v>0</v>
      </c>
      <c r="Z266" s="39">
        <f>COUNTIF(calculs_resultats_francais!P267:U267,9)</f>
        <v>0</v>
      </c>
      <c r="AA266" s="39">
        <f>COUNTIF(calculs_resultats_francais!P267:U267,0)</f>
        <v>0</v>
      </c>
      <c r="AB266" s="37" t="str">
        <f t="shared" si="83"/>
        <v/>
      </c>
      <c r="AC266" s="225">
        <f t="shared" si="84"/>
        <v>0</v>
      </c>
      <c r="AD266" s="38" t="str">
        <f t="shared" si="85"/>
        <v/>
      </c>
      <c r="AE266" s="38" t="str">
        <f t="shared" si="86"/>
        <v/>
      </c>
      <c r="AF266" s="38" t="str">
        <f t="shared" si="87"/>
        <v/>
      </c>
      <c r="AG266" s="38" t="str">
        <f t="shared" si="88"/>
        <v/>
      </c>
      <c r="AH266" s="30"/>
    </row>
    <row r="267" spans="1:34" ht="13.5" thickBot="1">
      <c r="A267" s="30"/>
      <c r="B267" s="39">
        <f>COUNTIF(calculs_resultats_francais!B268:J268,1)</f>
        <v>0</v>
      </c>
      <c r="C267" s="39">
        <f>COUNTIF(calculs_resultats_francais!B268:J268,2)</f>
        <v>0</v>
      </c>
      <c r="D267" s="39">
        <f>COUNTIF(calculs_resultats_francais!B268:J268,9)</f>
        <v>0</v>
      </c>
      <c r="E267" s="226">
        <f>COUNTIF(calculs_resultats_francais!B268:J268,0)</f>
        <v>0</v>
      </c>
      <c r="F267" s="37" t="str">
        <f t="shared" si="72"/>
        <v/>
      </c>
      <c r="G267" s="225">
        <f t="shared" si="74"/>
        <v>0</v>
      </c>
      <c r="H267" s="38" t="str">
        <f t="shared" si="89"/>
        <v/>
      </c>
      <c r="I267" s="38" t="str">
        <f t="shared" si="73"/>
        <v/>
      </c>
      <c r="J267" s="38" t="str">
        <f t="shared" si="75"/>
        <v/>
      </c>
      <c r="K267" s="38" t="str">
        <f t="shared" si="76"/>
        <v/>
      </c>
      <c r="L267" s="38"/>
      <c r="M267" s="39">
        <f>COUNTIF(calculs_resultats_francais!K268:O268,1)</f>
        <v>0</v>
      </c>
      <c r="N267" s="39">
        <f>COUNTIF(calculs_resultats_francais!K268:O268,2)</f>
        <v>0</v>
      </c>
      <c r="O267" s="39">
        <f>COUNTIF(calculs_resultats_francais!K268:O268,9)</f>
        <v>0</v>
      </c>
      <c r="P267" s="225">
        <f>COUNTIF(calculs_resultats_francais!K268:O268,0)</f>
        <v>0</v>
      </c>
      <c r="Q267" s="37" t="str">
        <f t="shared" si="77"/>
        <v/>
      </c>
      <c r="R267" s="225">
        <f t="shared" si="78"/>
        <v>0</v>
      </c>
      <c r="S267" s="38" t="str">
        <f t="shared" si="79"/>
        <v/>
      </c>
      <c r="T267" s="38" t="str">
        <f t="shared" si="80"/>
        <v/>
      </c>
      <c r="U267" s="38" t="str">
        <f t="shared" si="81"/>
        <v/>
      </c>
      <c r="V267" s="38" t="str">
        <f t="shared" si="82"/>
        <v/>
      </c>
      <c r="W267" s="30"/>
      <c r="X267" s="39">
        <f>COUNTIF(calculs_resultats_francais!P268:U268,1)</f>
        <v>0</v>
      </c>
      <c r="Y267" s="39">
        <f>COUNTIF(calculs_resultats_francais!P268:U268,2)</f>
        <v>0</v>
      </c>
      <c r="Z267" s="39">
        <f>COUNTIF(calculs_resultats_francais!P268:U268,9)</f>
        <v>0</v>
      </c>
      <c r="AA267" s="39">
        <f>COUNTIF(calculs_resultats_francais!P268:U268,0)</f>
        <v>0</v>
      </c>
      <c r="AB267" s="37" t="str">
        <f t="shared" si="83"/>
        <v/>
      </c>
      <c r="AC267" s="225">
        <f t="shared" si="84"/>
        <v>0</v>
      </c>
      <c r="AD267" s="38" t="str">
        <f t="shared" si="85"/>
        <v/>
      </c>
      <c r="AE267" s="38" t="str">
        <f t="shared" si="86"/>
        <v/>
      </c>
      <c r="AF267" s="38" t="str">
        <f t="shared" si="87"/>
        <v/>
      </c>
      <c r="AG267" s="38" t="str">
        <f t="shared" si="88"/>
        <v/>
      </c>
      <c r="AH267" s="30"/>
    </row>
    <row r="268" spans="1:34" ht="13.5" thickBot="1">
      <c r="A268" s="30"/>
      <c r="B268" s="39">
        <f>COUNTIF(calculs_resultats_francais!B269:J269,1)</f>
        <v>0</v>
      </c>
      <c r="C268" s="39">
        <f>COUNTIF(calculs_resultats_francais!B269:J269,2)</f>
        <v>0</v>
      </c>
      <c r="D268" s="39">
        <f>COUNTIF(calculs_resultats_francais!B269:J269,9)</f>
        <v>0</v>
      </c>
      <c r="E268" s="226">
        <f>COUNTIF(calculs_resultats_francais!B269:J269,0)</f>
        <v>0</v>
      </c>
      <c r="F268" s="37" t="str">
        <f t="shared" si="72"/>
        <v/>
      </c>
      <c r="G268" s="225">
        <f t="shared" si="74"/>
        <v>0</v>
      </c>
      <c r="H268" s="38" t="str">
        <f t="shared" si="89"/>
        <v/>
      </c>
      <c r="I268" s="38" t="str">
        <f t="shared" si="73"/>
        <v/>
      </c>
      <c r="J268" s="38" t="str">
        <f t="shared" si="75"/>
        <v/>
      </c>
      <c r="K268" s="38" t="str">
        <f t="shared" si="76"/>
        <v/>
      </c>
      <c r="L268" s="38"/>
      <c r="M268" s="39">
        <f>COUNTIF(calculs_resultats_francais!K269:O269,1)</f>
        <v>0</v>
      </c>
      <c r="N268" s="39">
        <f>COUNTIF(calculs_resultats_francais!K269:O269,2)</f>
        <v>0</v>
      </c>
      <c r="O268" s="39">
        <f>COUNTIF(calculs_resultats_francais!K269:O269,9)</f>
        <v>0</v>
      </c>
      <c r="P268" s="225">
        <f>COUNTIF(calculs_resultats_francais!K269:O269,0)</f>
        <v>0</v>
      </c>
      <c r="Q268" s="37" t="str">
        <f t="shared" si="77"/>
        <v/>
      </c>
      <c r="R268" s="225">
        <f t="shared" si="78"/>
        <v>0</v>
      </c>
      <c r="S268" s="38" t="str">
        <f t="shared" si="79"/>
        <v/>
      </c>
      <c r="T268" s="38" t="str">
        <f t="shared" si="80"/>
        <v/>
      </c>
      <c r="U268" s="38" t="str">
        <f t="shared" si="81"/>
        <v/>
      </c>
      <c r="V268" s="38" t="str">
        <f t="shared" si="82"/>
        <v/>
      </c>
      <c r="W268" s="30"/>
      <c r="X268" s="39">
        <f>COUNTIF(calculs_resultats_francais!P269:U269,1)</f>
        <v>0</v>
      </c>
      <c r="Y268" s="39">
        <f>COUNTIF(calculs_resultats_francais!P269:U269,2)</f>
        <v>0</v>
      </c>
      <c r="Z268" s="39">
        <f>COUNTIF(calculs_resultats_francais!P269:U269,9)</f>
        <v>0</v>
      </c>
      <c r="AA268" s="39">
        <f>COUNTIF(calculs_resultats_francais!P269:U269,0)</f>
        <v>0</v>
      </c>
      <c r="AB268" s="37" t="str">
        <f t="shared" si="83"/>
        <v/>
      </c>
      <c r="AC268" s="225">
        <f t="shared" si="84"/>
        <v>0</v>
      </c>
      <c r="AD268" s="38" t="str">
        <f t="shared" si="85"/>
        <v/>
      </c>
      <c r="AE268" s="38" t="str">
        <f t="shared" si="86"/>
        <v/>
      </c>
      <c r="AF268" s="38" t="str">
        <f t="shared" si="87"/>
        <v/>
      </c>
      <c r="AG268" s="38" t="str">
        <f t="shared" si="88"/>
        <v/>
      </c>
      <c r="AH268" s="30"/>
    </row>
    <row r="269" spans="1:34" ht="13.5" thickBot="1">
      <c r="A269" s="30"/>
      <c r="B269" s="39">
        <f>COUNTIF(calculs_resultats_francais!B270:J270,1)</f>
        <v>0</v>
      </c>
      <c r="C269" s="39">
        <f>COUNTIF(calculs_resultats_francais!B270:J270,2)</f>
        <v>0</v>
      </c>
      <c r="D269" s="39">
        <f>COUNTIF(calculs_resultats_francais!B270:J270,9)</f>
        <v>0</v>
      </c>
      <c r="E269" s="226">
        <f>COUNTIF(calculs_resultats_francais!B270:J270,0)</f>
        <v>0</v>
      </c>
      <c r="F269" s="37" t="str">
        <f t="shared" si="72"/>
        <v/>
      </c>
      <c r="G269" s="225">
        <f t="shared" si="74"/>
        <v>0</v>
      </c>
      <c r="H269" s="38" t="str">
        <f t="shared" si="89"/>
        <v/>
      </c>
      <c r="I269" s="38" t="str">
        <f t="shared" si="73"/>
        <v/>
      </c>
      <c r="J269" s="38" t="str">
        <f t="shared" si="75"/>
        <v/>
      </c>
      <c r="K269" s="38" t="str">
        <f t="shared" si="76"/>
        <v/>
      </c>
      <c r="L269" s="38"/>
      <c r="M269" s="39">
        <f>COUNTIF(calculs_resultats_francais!K270:O270,1)</f>
        <v>0</v>
      </c>
      <c r="N269" s="39">
        <f>COUNTIF(calculs_resultats_francais!K270:O270,2)</f>
        <v>0</v>
      </c>
      <c r="O269" s="39">
        <f>COUNTIF(calculs_resultats_francais!K270:O270,9)</f>
        <v>0</v>
      </c>
      <c r="P269" s="225">
        <f>COUNTIF(calculs_resultats_francais!K270:O270,0)</f>
        <v>0</v>
      </c>
      <c r="Q269" s="37" t="str">
        <f t="shared" si="77"/>
        <v/>
      </c>
      <c r="R269" s="225">
        <f t="shared" si="78"/>
        <v>0</v>
      </c>
      <c r="S269" s="38" t="str">
        <f t="shared" si="79"/>
        <v/>
      </c>
      <c r="T269" s="38" t="str">
        <f t="shared" si="80"/>
        <v/>
      </c>
      <c r="U269" s="38" t="str">
        <f t="shared" si="81"/>
        <v/>
      </c>
      <c r="V269" s="38" t="str">
        <f t="shared" si="82"/>
        <v/>
      </c>
      <c r="W269" s="30"/>
      <c r="X269" s="39">
        <f>COUNTIF(calculs_resultats_francais!P270:U270,1)</f>
        <v>0</v>
      </c>
      <c r="Y269" s="39">
        <f>COUNTIF(calculs_resultats_francais!P270:U270,2)</f>
        <v>0</v>
      </c>
      <c r="Z269" s="39">
        <f>COUNTIF(calculs_resultats_francais!P270:U270,9)</f>
        <v>0</v>
      </c>
      <c r="AA269" s="39">
        <f>COUNTIF(calculs_resultats_francais!P270:U270,0)</f>
        <v>0</v>
      </c>
      <c r="AB269" s="37" t="str">
        <f t="shared" si="83"/>
        <v/>
      </c>
      <c r="AC269" s="225">
        <f t="shared" si="84"/>
        <v>0</v>
      </c>
      <c r="AD269" s="38" t="str">
        <f t="shared" si="85"/>
        <v/>
      </c>
      <c r="AE269" s="38" t="str">
        <f t="shared" si="86"/>
        <v/>
      </c>
      <c r="AF269" s="38" t="str">
        <f t="shared" si="87"/>
        <v/>
      </c>
      <c r="AG269" s="38" t="str">
        <f t="shared" si="88"/>
        <v/>
      </c>
      <c r="AH269" s="30"/>
    </row>
    <row r="270" spans="1:34" ht="13.5" thickBot="1">
      <c r="A270" s="30"/>
      <c r="B270" s="39">
        <f>COUNTIF(calculs_resultats_francais!B271:J271,1)</f>
        <v>0</v>
      </c>
      <c r="C270" s="39">
        <f>COUNTIF(calculs_resultats_francais!B271:J271,2)</f>
        <v>0</v>
      </c>
      <c r="D270" s="39">
        <f>COUNTIF(calculs_resultats_francais!B271:J271,9)</f>
        <v>0</v>
      </c>
      <c r="E270" s="226">
        <f>COUNTIF(calculs_resultats_francais!B271:J271,0)</f>
        <v>0</v>
      </c>
      <c r="F270" s="37" t="str">
        <f t="shared" si="72"/>
        <v/>
      </c>
      <c r="G270" s="225">
        <f t="shared" si="74"/>
        <v>0</v>
      </c>
      <c r="H270" s="38" t="str">
        <f t="shared" si="89"/>
        <v/>
      </c>
      <c r="I270" s="38" t="str">
        <f t="shared" si="73"/>
        <v/>
      </c>
      <c r="J270" s="38" t="str">
        <f t="shared" si="75"/>
        <v/>
      </c>
      <c r="K270" s="38" t="str">
        <f t="shared" si="76"/>
        <v/>
      </c>
      <c r="L270" s="38"/>
      <c r="M270" s="39">
        <f>COUNTIF(calculs_resultats_francais!K271:O271,1)</f>
        <v>0</v>
      </c>
      <c r="N270" s="39">
        <f>COUNTIF(calculs_resultats_francais!K271:O271,2)</f>
        <v>0</v>
      </c>
      <c r="O270" s="39">
        <f>COUNTIF(calculs_resultats_francais!K271:O271,9)</f>
        <v>0</v>
      </c>
      <c r="P270" s="225">
        <f>COUNTIF(calculs_resultats_francais!K271:O271,0)</f>
        <v>0</v>
      </c>
      <c r="Q270" s="37" t="str">
        <f t="shared" si="77"/>
        <v/>
      </c>
      <c r="R270" s="225">
        <f t="shared" si="78"/>
        <v>0</v>
      </c>
      <c r="S270" s="38" t="str">
        <f t="shared" si="79"/>
        <v/>
      </c>
      <c r="T270" s="38" t="str">
        <f t="shared" si="80"/>
        <v/>
      </c>
      <c r="U270" s="38" t="str">
        <f t="shared" si="81"/>
        <v/>
      </c>
      <c r="V270" s="38" t="str">
        <f t="shared" si="82"/>
        <v/>
      </c>
      <c r="W270" s="30"/>
      <c r="X270" s="39">
        <f>COUNTIF(calculs_resultats_francais!P271:U271,1)</f>
        <v>0</v>
      </c>
      <c r="Y270" s="39">
        <f>COUNTIF(calculs_resultats_francais!P271:U271,2)</f>
        <v>0</v>
      </c>
      <c r="Z270" s="39">
        <f>COUNTIF(calculs_resultats_francais!P271:U271,9)</f>
        <v>0</v>
      </c>
      <c r="AA270" s="39">
        <f>COUNTIF(calculs_resultats_francais!P271:U271,0)</f>
        <v>0</v>
      </c>
      <c r="AB270" s="37" t="str">
        <f t="shared" si="83"/>
        <v/>
      </c>
      <c r="AC270" s="225">
        <f t="shared" si="84"/>
        <v>0</v>
      </c>
      <c r="AD270" s="38" t="str">
        <f t="shared" si="85"/>
        <v/>
      </c>
      <c r="AE270" s="38" t="str">
        <f t="shared" si="86"/>
        <v/>
      </c>
      <c r="AF270" s="38" t="str">
        <f t="shared" si="87"/>
        <v/>
      </c>
      <c r="AG270" s="38" t="str">
        <f t="shared" si="88"/>
        <v/>
      </c>
      <c r="AH270" s="30"/>
    </row>
    <row r="271" spans="1:34" ht="13.5" thickBot="1">
      <c r="A271" s="30"/>
      <c r="B271" s="39">
        <f>COUNTIF(calculs_resultats_francais!B272:J272,1)</f>
        <v>0</v>
      </c>
      <c r="C271" s="39">
        <f>COUNTIF(calculs_resultats_francais!B272:J272,2)</f>
        <v>0</v>
      </c>
      <c r="D271" s="39">
        <f>COUNTIF(calculs_resultats_francais!B272:J272,9)</f>
        <v>0</v>
      </c>
      <c r="E271" s="226">
        <f>COUNTIF(calculs_resultats_francais!B272:J272,0)</f>
        <v>0</v>
      </c>
      <c r="F271" s="37" t="str">
        <f t="shared" si="72"/>
        <v/>
      </c>
      <c r="G271" s="225">
        <f t="shared" si="74"/>
        <v>0</v>
      </c>
      <c r="H271" s="38" t="str">
        <f t="shared" si="89"/>
        <v/>
      </c>
      <c r="I271" s="38" t="str">
        <f t="shared" si="73"/>
        <v/>
      </c>
      <c r="J271" s="38" t="str">
        <f t="shared" si="75"/>
        <v/>
      </c>
      <c r="K271" s="38" t="str">
        <f t="shared" si="76"/>
        <v/>
      </c>
      <c r="L271" s="38"/>
      <c r="M271" s="39">
        <f>COUNTIF(calculs_resultats_francais!K272:O272,1)</f>
        <v>0</v>
      </c>
      <c r="N271" s="39">
        <f>COUNTIF(calculs_resultats_francais!K272:O272,2)</f>
        <v>0</v>
      </c>
      <c r="O271" s="39">
        <f>COUNTIF(calculs_resultats_francais!K272:O272,9)</f>
        <v>0</v>
      </c>
      <c r="P271" s="225">
        <f>COUNTIF(calculs_resultats_francais!K272:O272,0)</f>
        <v>0</v>
      </c>
      <c r="Q271" s="37" t="str">
        <f t="shared" si="77"/>
        <v/>
      </c>
      <c r="R271" s="225">
        <f t="shared" si="78"/>
        <v>0</v>
      </c>
      <c r="S271" s="38" t="str">
        <f t="shared" si="79"/>
        <v/>
      </c>
      <c r="T271" s="38" t="str">
        <f t="shared" si="80"/>
        <v/>
      </c>
      <c r="U271" s="38" t="str">
        <f t="shared" si="81"/>
        <v/>
      </c>
      <c r="V271" s="38" t="str">
        <f t="shared" si="82"/>
        <v/>
      </c>
      <c r="W271" s="30"/>
      <c r="X271" s="39">
        <f>COUNTIF(calculs_resultats_francais!P272:U272,1)</f>
        <v>0</v>
      </c>
      <c r="Y271" s="39">
        <f>COUNTIF(calculs_resultats_francais!P272:U272,2)</f>
        <v>0</v>
      </c>
      <c r="Z271" s="39">
        <f>COUNTIF(calculs_resultats_francais!P272:U272,9)</f>
        <v>0</v>
      </c>
      <c r="AA271" s="39">
        <f>COUNTIF(calculs_resultats_francais!P272:U272,0)</f>
        <v>0</v>
      </c>
      <c r="AB271" s="37" t="str">
        <f t="shared" si="83"/>
        <v/>
      </c>
      <c r="AC271" s="225">
        <f t="shared" si="84"/>
        <v>0</v>
      </c>
      <c r="AD271" s="38" t="str">
        <f t="shared" si="85"/>
        <v/>
      </c>
      <c r="AE271" s="38" t="str">
        <f t="shared" si="86"/>
        <v/>
      </c>
      <c r="AF271" s="38" t="str">
        <f t="shared" si="87"/>
        <v/>
      </c>
      <c r="AG271" s="38" t="str">
        <f t="shared" si="88"/>
        <v/>
      </c>
      <c r="AH271" s="30"/>
    </row>
    <row r="272" spans="1:34" ht="13.5" thickBot="1">
      <c r="A272" s="30"/>
      <c r="B272" s="39">
        <f>COUNTIF(calculs_resultats_francais!B273:J273,1)</f>
        <v>0</v>
      </c>
      <c r="C272" s="39">
        <f>COUNTIF(calculs_resultats_francais!B273:J273,2)</f>
        <v>0</v>
      </c>
      <c r="D272" s="39">
        <f>COUNTIF(calculs_resultats_francais!B273:J273,9)</f>
        <v>0</v>
      </c>
      <c r="E272" s="226">
        <f>COUNTIF(calculs_resultats_francais!B273:J273,0)</f>
        <v>0</v>
      </c>
      <c r="F272" s="37" t="str">
        <f t="shared" si="72"/>
        <v/>
      </c>
      <c r="G272" s="225">
        <f t="shared" si="74"/>
        <v>0</v>
      </c>
      <c r="H272" s="38" t="str">
        <f t="shared" si="89"/>
        <v/>
      </c>
      <c r="I272" s="38" t="str">
        <f t="shared" si="73"/>
        <v/>
      </c>
      <c r="J272" s="38" t="str">
        <f t="shared" si="75"/>
        <v/>
      </c>
      <c r="K272" s="38" t="str">
        <f t="shared" si="76"/>
        <v/>
      </c>
      <c r="L272" s="38"/>
      <c r="M272" s="39">
        <f>COUNTIF(calculs_resultats_francais!K273:O273,1)</f>
        <v>0</v>
      </c>
      <c r="N272" s="39">
        <f>COUNTIF(calculs_resultats_francais!K273:O273,2)</f>
        <v>0</v>
      </c>
      <c r="O272" s="39">
        <f>COUNTIF(calculs_resultats_francais!K273:O273,9)</f>
        <v>0</v>
      </c>
      <c r="P272" s="225">
        <f>COUNTIF(calculs_resultats_francais!K273:O273,0)</f>
        <v>0</v>
      </c>
      <c r="Q272" s="37" t="str">
        <f t="shared" si="77"/>
        <v/>
      </c>
      <c r="R272" s="225">
        <f t="shared" si="78"/>
        <v>0</v>
      </c>
      <c r="S272" s="38" t="str">
        <f t="shared" si="79"/>
        <v/>
      </c>
      <c r="T272" s="38" t="str">
        <f t="shared" si="80"/>
        <v/>
      </c>
      <c r="U272" s="38" t="str">
        <f t="shared" si="81"/>
        <v/>
      </c>
      <c r="V272" s="38" t="str">
        <f t="shared" si="82"/>
        <v/>
      </c>
      <c r="W272" s="30"/>
      <c r="X272" s="39">
        <f>COUNTIF(calculs_resultats_francais!P273:U273,1)</f>
        <v>0</v>
      </c>
      <c r="Y272" s="39">
        <f>COUNTIF(calculs_resultats_francais!P273:U273,2)</f>
        <v>0</v>
      </c>
      <c r="Z272" s="39">
        <f>COUNTIF(calculs_resultats_francais!P273:U273,9)</f>
        <v>0</v>
      </c>
      <c r="AA272" s="39">
        <f>COUNTIF(calculs_resultats_francais!P273:U273,0)</f>
        <v>0</v>
      </c>
      <c r="AB272" s="37" t="str">
        <f t="shared" si="83"/>
        <v/>
      </c>
      <c r="AC272" s="225">
        <f t="shared" si="84"/>
        <v>0</v>
      </c>
      <c r="AD272" s="38" t="str">
        <f t="shared" si="85"/>
        <v/>
      </c>
      <c r="AE272" s="38" t="str">
        <f t="shared" si="86"/>
        <v/>
      </c>
      <c r="AF272" s="38" t="str">
        <f t="shared" si="87"/>
        <v/>
      </c>
      <c r="AG272" s="38" t="str">
        <f t="shared" si="88"/>
        <v/>
      </c>
      <c r="AH272" s="30"/>
    </row>
    <row r="273" spans="1:34" ht="13.5" thickBot="1">
      <c r="A273" s="30"/>
      <c r="B273" s="39">
        <f>COUNTIF(calculs_resultats_francais!B274:J274,1)</f>
        <v>0</v>
      </c>
      <c r="C273" s="39">
        <f>COUNTIF(calculs_resultats_francais!B274:J274,2)</f>
        <v>0</v>
      </c>
      <c r="D273" s="39">
        <f>COUNTIF(calculs_resultats_francais!B274:J274,9)</f>
        <v>0</v>
      </c>
      <c r="E273" s="226">
        <f>COUNTIF(calculs_resultats_francais!B274:J274,0)</f>
        <v>0</v>
      </c>
      <c r="F273" s="37" t="str">
        <f t="shared" si="72"/>
        <v/>
      </c>
      <c r="G273" s="225">
        <f t="shared" si="74"/>
        <v>0</v>
      </c>
      <c r="H273" s="38" t="str">
        <f t="shared" si="89"/>
        <v/>
      </c>
      <c r="I273" s="38" t="str">
        <f t="shared" si="73"/>
        <v/>
      </c>
      <c r="J273" s="38" t="str">
        <f t="shared" si="75"/>
        <v/>
      </c>
      <c r="K273" s="38" t="str">
        <f t="shared" si="76"/>
        <v/>
      </c>
      <c r="L273" s="38"/>
      <c r="M273" s="39">
        <f>COUNTIF(calculs_resultats_francais!K274:O274,1)</f>
        <v>0</v>
      </c>
      <c r="N273" s="39">
        <f>COUNTIF(calculs_resultats_francais!K274:O274,2)</f>
        <v>0</v>
      </c>
      <c r="O273" s="39">
        <f>COUNTIF(calculs_resultats_francais!K274:O274,9)</f>
        <v>0</v>
      </c>
      <c r="P273" s="225">
        <f>COUNTIF(calculs_resultats_francais!K274:O274,0)</f>
        <v>0</v>
      </c>
      <c r="Q273" s="37" t="str">
        <f t="shared" si="77"/>
        <v/>
      </c>
      <c r="R273" s="225">
        <f t="shared" si="78"/>
        <v>0</v>
      </c>
      <c r="S273" s="38" t="str">
        <f t="shared" si="79"/>
        <v/>
      </c>
      <c r="T273" s="38" t="str">
        <f t="shared" si="80"/>
        <v/>
      </c>
      <c r="U273" s="38" t="str">
        <f t="shared" si="81"/>
        <v/>
      </c>
      <c r="V273" s="38" t="str">
        <f t="shared" si="82"/>
        <v/>
      </c>
      <c r="W273" s="30"/>
      <c r="X273" s="39">
        <f>COUNTIF(calculs_resultats_francais!P274:U274,1)</f>
        <v>0</v>
      </c>
      <c r="Y273" s="39">
        <f>COUNTIF(calculs_resultats_francais!P274:U274,2)</f>
        <v>0</v>
      </c>
      <c r="Z273" s="39">
        <f>COUNTIF(calculs_resultats_francais!P274:U274,9)</f>
        <v>0</v>
      </c>
      <c r="AA273" s="39">
        <f>COUNTIF(calculs_resultats_francais!P274:U274,0)</f>
        <v>0</v>
      </c>
      <c r="AB273" s="37" t="str">
        <f t="shared" si="83"/>
        <v/>
      </c>
      <c r="AC273" s="225">
        <f t="shared" si="84"/>
        <v>0</v>
      </c>
      <c r="AD273" s="38" t="str">
        <f t="shared" si="85"/>
        <v/>
      </c>
      <c r="AE273" s="38" t="str">
        <f t="shared" si="86"/>
        <v/>
      </c>
      <c r="AF273" s="38" t="str">
        <f t="shared" si="87"/>
        <v/>
      </c>
      <c r="AG273" s="38" t="str">
        <f t="shared" si="88"/>
        <v/>
      </c>
      <c r="AH273" s="30"/>
    </row>
    <row r="274" spans="1:34" ht="13.5" thickBot="1">
      <c r="A274" s="30"/>
      <c r="B274" s="39">
        <f>COUNTIF(calculs_resultats_francais!B275:J275,1)</f>
        <v>0</v>
      </c>
      <c r="C274" s="39">
        <f>COUNTIF(calculs_resultats_francais!B275:J275,2)</f>
        <v>0</v>
      </c>
      <c r="D274" s="39">
        <f>COUNTIF(calculs_resultats_francais!B275:J275,9)</f>
        <v>0</v>
      </c>
      <c r="E274" s="226">
        <f>COUNTIF(calculs_resultats_francais!B275:J275,0)</f>
        <v>0</v>
      </c>
      <c r="F274" s="37" t="str">
        <f t="shared" si="72"/>
        <v/>
      </c>
      <c r="G274" s="225">
        <f t="shared" si="74"/>
        <v>0</v>
      </c>
      <c r="H274" s="38" t="str">
        <f t="shared" si="89"/>
        <v/>
      </c>
      <c r="I274" s="38" t="str">
        <f t="shared" si="73"/>
        <v/>
      </c>
      <c r="J274" s="38" t="str">
        <f t="shared" si="75"/>
        <v/>
      </c>
      <c r="K274" s="38" t="str">
        <f t="shared" si="76"/>
        <v/>
      </c>
      <c r="L274" s="38"/>
      <c r="M274" s="39">
        <f>COUNTIF(calculs_resultats_francais!K275:O275,1)</f>
        <v>0</v>
      </c>
      <c r="N274" s="39">
        <f>COUNTIF(calculs_resultats_francais!K275:O275,2)</f>
        <v>0</v>
      </c>
      <c r="O274" s="39">
        <f>COUNTIF(calculs_resultats_francais!K275:O275,9)</f>
        <v>0</v>
      </c>
      <c r="P274" s="225">
        <f>COUNTIF(calculs_resultats_francais!K275:O275,0)</f>
        <v>0</v>
      </c>
      <c r="Q274" s="37" t="str">
        <f t="shared" si="77"/>
        <v/>
      </c>
      <c r="R274" s="225">
        <f t="shared" si="78"/>
        <v>0</v>
      </c>
      <c r="S274" s="38" t="str">
        <f t="shared" si="79"/>
        <v/>
      </c>
      <c r="T274" s="38" t="str">
        <f t="shared" si="80"/>
        <v/>
      </c>
      <c r="U274" s="38" t="str">
        <f t="shared" si="81"/>
        <v/>
      </c>
      <c r="V274" s="38" t="str">
        <f t="shared" si="82"/>
        <v/>
      </c>
      <c r="W274" s="30"/>
      <c r="X274" s="39">
        <f>COUNTIF(calculs_resultats_francais!P275:U275,1)</f>
        <v>0</v>
      </c>
      <c r="Y274" s="39">
        <f>COUNTIF(calculs_resultats_francais!P275:U275,2)</f>
        <v>0</v>
      </c>
      <c r="Z274" s="39">
        <f>COUNTIF(calculs_resultats_francais!P275:U275,9)</f>
        <v>0</v>
      </c>
      <c r="AA274" s="39">
        <f>COUNTIF(calculs_resultats_francais!P275:U275,0)</f>
        <v>0</v>
      </c>
      <c r="AB274" s="37" t="str">
        <f t="shared" si="83"/>
        <v/>
      </c>
      <c r="AC274" s="225">
        <f t="shared" si="84"/>
        <v>0</v>
      </c>
      <c r="AD274" s="38" t="str">
        <f t="shared" si="85"/>
        <v/>
      </c>
      <c r="AE274" s="38" t="str">
        <f t="shared" si="86"/>
        <v/>
      </c>
      <c r="AF274" s="38" t="str">
        <f t="shared" si="87"/>
        <v/>
      </c>
      <c r="AG274" s="38" t="str">
        <f t="shared" si="88"/>
        <v/>
      </c>
      <c r="AH274" s="30"/>
    </row>
    <row r="275" spans="1:34" ht="13.5" thickBot="1">
      <c r="A275" s="30"/>
      <c r="B275" s="39">
        <f>COUNTIF(calculs_resultats_francais!B276:J276,1)</f>
        <v>0</v>
      </c>
      <c r="C275" s="39">
        <f>COUNTIF(calculs_resultats_francais!B276:J276,2)</f>
        <v>0</v>
      </c>
      <c r="D275" s="39">
        <f>COUNTIF(calculs_resultats_francais!B276:J276,9)</f>
        <v>0</v>
      </c>
      <c r="E275" s="226">
        <f>COUNTIF(calculs_resultats_francais!B276:J276,0)</f>
        <v>0</v>
      </c>
      <c r="F275" s="37" t="str">
        <f t="shared" si="72"/>
        <v/>
      </c>
      <c r="G275" s="225">
        <f t="shared" si="74"/>
        <v>0</v>
      </c>
      <c r="H275" s="38" t="str">
        <f t="shared" si="89"/>
        <v/>
      </c>
      <c r="I275" s="38" t="str">
        <f t="shared" si="73"/>
        <v/>
      </c>
      <c r="J275" s="38" t="str">
        <f t="shared" si="75"/>
        <v/>
      </c>
      <c r="K275" s="38" t="str">
        <f t="shared" si="76"/>
        <v/>
      </c>
      <c r="L275" s="38"/>
      <c r="M275" s="39">
        <f>COUNTIF(calculs_resultats_francais!K276:O276,1)</f>
        <v>0</v>
      </c>
      <c r="N275" s="39">
        <f>COUNTIF(calculs_resultats_francais!K276:O276,2)</f>
        <v>0</v>
      </c>
      <c r="O275" s="39">
        <f>COUNTIF(calculs_resultats_francais!K276:O276,9)</f>
        <v>0</v>
      </c>
      <c r="P275" s="225">
        <f>COUNTIF(calculs_resultats_francais!K276:O276,0)</f>
        <v>0</v>
      </c>
      <c r="Q275" s="37" t="str">
        <f t="shared" si="77"/>
        <v/>
      </c>
      <c r="R275" s="225">
        <f t="shared" si="78"/>
        <v>0</v>
      </c>
      <c r="S275" s="38" t="str">
        <f t="shared" si="79"/>
        <v/>
      </c>
      <c r="T275" s="38" t="str">
        <f t="shared" si="80"/>
        <v/>
      </c>
      <c r="U275" s="38" t="str">
        <f t="shared" si="81"/>
        <v/>
      </c>
      <c r="V275" s="38" t="str">
        <f t="shared" si="82"/>
        <v/>
      </c>
      <c r="W275" s="30"/>
      <c r="X275" s="39">
        <f>COUNTIF(calculs_resultats_francais!P276:U276,1)</f>
        <v>0</v>
      </c>
      <c r="Y275" s="39">
        <f>COUNTIF(calculs_resultats_francais!P276:U276,2)</f>
        <v>0</v>
      </c>
      <c r="Z275" s="39">
        <f>COUNTIF(calculs_resultats_francais!P276:U276,9)</f>
        <v>0</v>
      </c>
      <c r="AA275" s="39">
        <f>COUNTIF(calculs_resultats_francais!P276:U276,0)</f>
        <v>0</v>
      </c>
      <c r="AB275" s="37" t="str">
        <f t="shared" si="83"/>
        <v/>
      </c>
      <c r="AC275" s="225">
        <f t="shared" si="84"/>
        <v>0</v>
      </c>
      <c r="AD275" s="38" t="str">
        <f t="shared" si="85"/>
        <v/>
      </c>
      <c r="AE275" s="38" t="str">
        <f t="shared" si="86"/>
        <v/>
      </c>
      <c r="AF275" s="38" t="str">
        <f t="shared" si="87"/>
        <v/>
      </c>
      <c r="AG275" s="38" t="str">
        <f t="shared" si="88"/>
        <v/>
      </c>
      <c r="AH275" s="30"/>
    </row>
    <row r="276" spans="1:34" ht="13.5" thickBot="1">
      <c r="A276" s="30"/>
      <c r="B276" s="39">
        <f>COUNTIF(calculs_resultats_francais!B277:J277,1)</f>
        <v>0</v>
      </c>
      <c r="C276" s="39">
        <f>COUNTIF(calculs_resultats_francais!B277:J277,2)</f>
        <v>0</v>
      </c>
      <c r="D276" s="39">
        <f>COUNTIF(calculs_resultats_francais!B277:J277,9)</f>
        <v>0</v>
      </c>
      <c r="E276" s="226">
        <f>COUNTIF(calculs_resultats_francais!B277:J277,0)</f>
        <v>0</v>
      </c>
      <c r="F276" s="37" t="str">
        <f t="shared" si="72"/>
        <v/>
      </c>
      <c r="G276" s="225">
        <f t="shared" si="74"/>
        <v>0</v>
      </c>
      <c r="H276" s="38" t="str">
        <f t="shared" si="89"/>
        <v/>
      </c>
      <c r="I276" s="38" t="str">
        <f t="shared" si="73"/>
        <v/>
      </c>
      <c r="J276" s="38" t="str">
        <f t="shared" si="75"/>
        <v/>
      </c>
      <c r="K276" s="38" t="str">
        <f t="shared" si="76"/>
        <v/>
      </c>
      <c r="L276" s="38"/>
      <c r="M276" s="39">
        <f>COUNTIF(calculs_resultats_francais!K277:O277,1)</f>
        <v>0</v>
      </c>
      <c r="N276" s="39">
        <f>COUNTIF(calculs_resultats_francais!K277:O277,2)</f>
        <v>0</v>
      </c>
      <c r="O276" s="39">
        <f>COUNTIF(calculs_resultats_francais!K277:O277,9)</f>
        <v>0</v>
      </c>
      <c r="P276" s="225">
        <f>COUNTIF(calculs_resultats_francais!K277:O277,0)</f>
        <v>0</v>
      </c>
      <c r="Q276" s="37" t="str">
        <f t="shared" si="77"/>
        <v/>
      </c>
      <c r="R276" s="225">
        <f t="shared" si="78"/>
        <v>0</v>
      </c>
      <c r="S276" s="38" t="str">
        <f t="shared" si="79"/>
        <v/>
      </c>
      <c r="T276" s="38" t="str">
        <f t="shared" si="80"/>
        <v/>
      </c>
      <c r="U276" s="38" t="str">
        <f t="shared" si="81"/>
        <v/>
      </c>
      <c r="V276" s="38" t="str">
        <f t="shared" si="82"/>
        <v/>
      </c>
      <c r="W276" s="30"/>
      <c r="X276" s="39">
        <f>COUNTIF(calculs_resultats_francais!P277:U277,1)</f>
        <v>0</v>
      </c>
      <c r="Y276" s="39">
        <f>COUNTIF(calculs_resultats_francais!P277:U277,2)</f>
        <v>0</v>
      </c>
      <c r="Z276" s="39">
        <f>COUNTIF(calculs_resultats_francais!P277:U277,9)</f>
        <v>0</v>
      </c>
      <c r="AA276" s="39">
        <f>COUNTIF(calculs_resultats_francais!P277:U277,0)</f>
        <v>0</v>
      </c>
      <c r="AB276" s="37" t="str">
        <f t="shared" si="83"/>
        <v/>
      </c>
      <c r="AC276" s="225">
        <f t="shared" si="84"/>
        <v>0</v>
      </c>
      <c r="AD276" s="38" t="str">
        <f t="shared" si="85"/>
        <v/>
      </c>
      <c r="AE276" s="38" t="str">
        <f t="shared" si="86"/>
        <v/>
      </c>
      <c r="AF276" s="38" t="str">
        <f t="shared" si="87"/>
        <v/>
      </c>
      <c r="AG276" s="38" t="str">
        <f t="shared" si="88"/>
        <v/>
      </c>
      <c r="AH276" s="30"/>
    </row>
    <row r="277" spans="1:34" ht="13.5" thickBot="1">
      <c r="A277" s="30"/>
      <c r="B277" s="39">
        <f>COUNTIF(calculs_resultats_francais!B278:J278,1)</f>
        <v>0</v>
      </c>
      <c r="C277" s="39">
        <f>COUNTIF(calculs_resultats_francais!B278:J278,2)</f>
        <v>0</v>
      </c>
      <c r="D277" s="39">
        <f>COUNTIF(calculs_resultats_francais!B278:J278,9)</f>
        <v>0</v>
      </c>
      <c r="E277" s="226">
        <f>COUNTIF(calculs_resultats_francais!B278:J278,0)</f>
        <v>0</v>
      </c>
      <c r="F277" s="37" t="str">
        <f t="shared" si="72"/>
        <v/>
      </c>
      <c r="G277" s="225">
        <f t="shared" si="74"/>
        <v>0</v>
      </c>
      <c r="H277" s="38" t="str">
        <f t="shared" si="89"/>
        <v/>
      </c>
      <c r="I277" s="38" t="str">
        <f t="shared" si="73"/>
        <v/>
      </c>
      <c r="J277" s="38" t="str">
        <f t="shared" si="75"/>
        <v/>
      </c>
      <c r="K277" s="38" t="str">
        <f t="shared" si="76"/>
        <v/>
      </c>
      <c r="L277" s="38"/>
      <c r="M277" s="39">
        <f>COUNTIF(calculs_resultats_francais!K278:O278,1)</f>
        <v>0</v>
      </c>
      <c r="N277" s="39">
        <f>COUNTIF(calculs_resultats_francais!K278:O278,2)</f>
        <v>0</v>
      </c>
      <c r="O277" s="39">
        <f>COUNTIF(calculs_resultats_francais!K278:O278,9)</f>
        <v>0</v>
      </c>
      <c r="P277" s="225">
        <f>COUNTIF(calculs_resultats_francais!K278:O278,0)</f>
        <v>0</v>
      </c>
      <c r="Q277" s="37" t="str">
        <f t="shared" si="77"/>
        <v/>
      </c>
      <c r="R277" s="225">
        <f t="shared" si="78"/>
        <v>0</v>
      </c>
      <c r="S277" s="38" t="str">
        <f t="shared" si="79"/>
        <v/>
      </c>
      <c r="T277" s="38" t="str">
        <f t="shared" si="80"/>
        <v/>
      </c>
      <c r="U277" s="38" t="str">
        <f t="shared" si="81"/>
        <v/>
      </c>
      <c r="V277" s="38" t="str">
        <f t="shared" si="82"/>
        <v/>
      </c>
      <c r="W277" s="30"/>
      <c r="X277" s="39">
        <f>COUNTIF(calculs_resultats_francais!P278:U278,1)</f>
        <v>0</v>
      </c>
      <c r="Y277" s="39">
        <f>COUNTIF(calculs_resultats_francais!P278:U278,2)</f>
        <v>0</v>
      </c>
      <c r="Z277" s="39">
        <f>COUNTIF(calculs_resultats_francais!P278:U278,9)</f>
        <v>0</v>
      </c>
      <c r="AA277" s="39">
        <f>COUNTIF(calculs_resultats_francais!P278:U278,0)</f>
        <v>0</v>
      </c>
      <c r="AB277" s="37" t="str">
        <f t="shared" si="83"/>
        <v/>
      </c>
      <c r="AC277" s="225">
        <f t="shared" si="84"/>
        <v>0</v>
      </c>
      <c r="AD277" s="38" t="str">
        <f t="shared" si="85"/>
        <v/>
      </c>
      <c r="AE277" s="38" t="str">
        <f t="shared" si="86"/>
        <v/>
      </c>
      <c r="AF277" s="38" t="str">
        <f t="shared" si="87"/>
        <v/>
      </c>
      <c r="AG277" s="38" t="str">
        <f t="shared" si="88"/>
        <v/>
      </c>
      <c r="AH277" s="30"/>
    </row>
    <row r="278" spans="1:34" ht="13.5" thickBot="1">
      <c r="A278" s="30"/>
      <c r="B278" s="39">
        <f>COUNTIF(calculs_resultats_francais!B279:J279,1)</f>
        <v>0</v>
      </c>
      <c r="C278" s="39">
        <f>COUNTIF(calculs_resultats_francais!B279:J279,2)</f>
        <v>0</v>
      </c>
      <c r="D278" s="39">
        <f>COUNTIF(calculs_resultats_francais!B279:J279,9)</f>
        <v>0</v>
      </c>
      <c r="E278" s="226">
        <f>COUNTIF(calculs_resultats_francais!B279:J279,0)</f>
        <v>0</v>
      </c>
      <c r="F278" s="37" t="str">
        <f t="shared" si="72"/>
        <v/>
      </c>
      <c r="G278" s="225">
        <f t="shared" si="74"/>
        <v>0</v>
      </c>
      <c r="H278" s="38" t="str">
        <f t="shared" si="89"/>
        <v/>
      </c>
      <c r="I278" s="38" t="str">
        <f t="shared" si="73"/>
        <v/>
      </c>
      <c r="J278" s="38" t="str">
        <f t="shared" si="75"/>
        <v/>
      </c>
      <c r="K278" s="38" t="str">
        <f t="shared" si="76"/>
        <v/>
      </c>
      <c r="L278" s="38"/>
      <c r="M278" s="39">
        <f>COUNTIF(calculs_resultats_francais!K279:O279,1)</f>
        <v>0</v>
      </c>
      <c r="N278" s="39">
        <f>COUNTIF(calculs_resultats_francais!K279:O279,2)</f>
        <v>0</v>
      </c>
      <c r="O278" s="39">
        <f>COUNTIF(calculs_resultats_francais!K279:O279,9)</f>
        <v>0</v>
      </c>
      <c r="P278" s="225">
        <f>COUNTIF(calculs_resultats_francais!K279:O279,0)</f>
        <v>0</v>
      </c>
      <c r="Q278" s="37" t="str">
        <f t="shared" si="77"/>
        <v/>
      </c>
      <c r="R278" s="225">
        <f t="shared" si="78"/>
        <v>0</v>
      </c>
      <c r="S278" s="38" t="str">
        <f t="shared" si="79"/>
        <v/>
      </c>
      <c r="T278" s="38" t="str">
        <f t="shared" si="80"/>
        <v/>
      </c>
      <c r="U278" s="38" t="str">
        <f t="shared" si="81"/>
        <v/>
      </c>
      <c r="V278" s="38" t="str">
        <f t="shared" si="82"/>
        <v/>
      </c>
      <c r="W278" s="30"/>
      <c r="X278" s="39">
        <f>COUNTIF(calculs_resultats_francais!P279:U279,1)</f>
        <v>0</v>
      </c>
      <c r="Y278" s="39">
        <f>COUNTIF(calculs_resultats_francais!P279:U279,2)</f>
        <v>0</v>
      </c>
      <c r="Z278" s="39">
        <f>COUNTIF(calculs_resultats_francais!P279:U279,9)</f>
        <v>0</v>
      </c>
      <c r="AA278" s="39">
        <f>COUNTIF(calculs_resultats_francais!P279:U279,0)</f>
        <v>0</v>
      </c>
      <c r="AB278" s="37" t="str">
        <f t="shared" si="83"/>
        <v/>
      </c>
      <c r="AC278" s="225">
        <f t="shared" si="84"/>
        <v>0</v>
      </c>
      <c r="AD278" s="38" t="str">
        <f t="shared" si="85"/>
        <v/>
      </c>
      <c r="AE278" s="38" t="str">
        <f t="shared" si="86"/>
        <v/>
      </c>
      <c r="AF278" s="38" t="str">
        <f t="shared" si="87"/>
        <v/>
      </c>
      <c r="AG278" s="38" t="str">
        <f t="shared" si="88"/>
        <v/>
      </c>
      <c r="AH278" s="30"/>
    </row>
    <row r="279" spans="1:34" ht="13.5" thickBot="1">
      <c r="A279" s="30"/>
      <c r="B279" s="39">
        <f>COUNTIF(calculs_resultats_francais!B280:J280,1)</f>
        <v>0</v>
      </c>
      <c r="C279" s="39">
        <f>COUNTIF(calculs_resultats_francais!B280:J280,2)</f>
        <v>0</v>
      </c>
      <c r="D279" s="39">
        <f>COUNTIF(calculs_resultats_francais!B280:J280,9)</f>
        <v>0</v>
      </c>
      <c r="E279" s="226">
        <f>COUNTIF(calculs_resultats_francais!B280:J280,0)</f>
        <v>0</v>
      </c>
      <c r="F279" s="37" t="str">
        <f t="shared" si="72"/>
        <v/>
      </c>
      <c r="G279" s="225">
        <f t="shared" si="74"/>
        <v>0</v>
      </c>
      <c r="H279" s="38" t="str">
        <f t="shared" si="89"/>
        <v/>
      </c>
      <c r="I279" s="38" t="str">
        <f t="shared" si="73"/>
        <v/>
      </c>
      <c r="J279" s="38" t="str">
        <f t="shared" si="75"/>
        <v/>
      </c>
      <c r="K279" s="38" t="str">
        <f t="shared" si="76"/>
        <v/>
      </c>
      <c r="L279" s="38"/>
      <c r="M279" s="39">
        <f>COUNTIF(calculs_resultats_francais!K280:O280,1)</f>
        <v>0</v>
      </c>
      <c r="N279" s="39">
        <f>COUNTIF(calculs_resultats_francais!K280:O280,2)</f>
        <v>0</v>
      </c>
      <c r="O279" s="39">
        <f>COUNTIF(calculs_resultats_francais!K280:O280,9)</f>
        <v>0</v>
      </c>
      <c r="P279" s="225">
        <f>COUNTIF(calculs_resultats_francais!K280:O280,0)</f>
        <v>0</v>
      </c>
      <c r="Q279" s="37" t="str">
        <f t="shared" si="77"/>
        <v/>
      </c>
      <c r="R279" s="225">
        <f t="shared" si="78"/>
        <v>0</v>
      </c>
      <c r="S279" s="38" t="str">
        <f t="shared" si="79"/>
        <v/>
      </c>
      <c r="T279" s="38" t="str">
        <f t="shared" si="80"/>
        <v/>
      </c>
      <c r="U279" s="38" t="str">
        <f t="shared" si="81"/>
        <v/>
      </c>
      <c r="V279" s="38" t="str">
        <f t="shared" si="82"/>
        <v/>
      </c>
      <c r="W279" s="30"/>
      <c r="X279" s="39">
        <f>COUNTIF(calculs_resultats_francais!P280:U280,1)</f>
        <v>0</v>
      </c>
      <c r="Y279" s="39">
        <f>COUNTIF(calculs_resultats_francais!P280:U280,2)</f>
        <v>0</v>
      </c>
      <c r="Z279" s="39">
        <f>COUNTIF(calculs_resultats_francais!P280:U280,9)</f>
        <v>0</v>
      </c>
      <c r="AA279" s="39">
        <f>COUNTIF(calculs_resultats_francais!P280:U280,0)</f>
        <v>0</v>
      </c>
      <c r="AB279" s="37" t="str">
        <f t="shared" si="83"/>
        <v/>
      </c>
      <c r="AC279" s="225">
        <f t="shared" si="84"/>
        <v>0</v>
      </c>
      <c r="AD279" s="38" t="str">
        <f t="shared" si="85"/>
        <v/>
      </c>
      <c r="AE279" s="38" t="str">
        <f t="shared" si="86"/>
        <v/>
      </c>
      <c r="AF279" s="38" t="str">
        <f t="shared" si="87"/>
        <v/>
      </c>
      <c r="AG279" s="38" t="str">
        <f t="shared" si="88"/>
        <v/>
      </c>
      <c r="AH279" s="30"/>
    </row>
    <row r="280" spans="1:34" ht="13.5" thickBot="1">
      <c r="A280" s="30"/>
      <c r="B280" s="39">
        <f>COUNTIF(calculs_resultats_francais!B281:J281,1)</f>
        <v>0</v>
      </c>
      <c r="C280" s="39">
        <f>COUNTIF(calculs_resultats_francais!B281:J281,2)</f>
        <v>0</v>
      </c>
      <c r="D280" s="39">
        <f>COUNTIF(calculs_resultats_francais!B281:J281,9)</f>
        <v>0</v>
      </c>
      <c r="E280" s="226">
        <f>COUNTIF(calculs_resultats_francais!B281:J281,0)</f>
        <v>0</v>
      </c>
      <c r="F280" s="37" t="str">
        <f t="shared" si="72"/>
        <v/>
      </c>
      <c r="G280" s="225">
        <f t="shared" si="74"/>
        <v>0</v>
      </c>
      <c r="H280" s="38" t="str">
        <f t="shared" si="89"/>
        <v/>
      </c>
      <c r="I280" s="38" t="str">
        <f t="shared" si="73"/>
        <v/>
      </c>
      <c r="J280" s="38" t="str">
        <f t="shared" si="75"/>
        <v/>
      </c>
      <c r="K280" s="38" t="str">
        <f t="shared" si="76"/>
        <v/>
      </c>
      <c r="L280" s="38"/>
      <c r="M280" s="39">
        <f>COUNTIF(calculs_resultats_francais!K281:O281,1)</f>
        <v>0</v>
      </c>
      <c r="N280" s="39">
        <f>COUNTIF(calculs_resultats_francais!K281:O281,2)</f>
        <v>0</v>
      </c>
      <c r="O280" s="39">
        <f>COUNTIF(calculs_resultats_francais!K281:O281,9)</f>
        <v>0</v>
      </c>
      <c r="P280" s="225">
        <f>COUNTIF(calculs_resultats_francais!K281:O281,0)</f>
        <v>0</v>
      </c>
      <c r="Q280" s="37" t="str">
        <f t="shared" si="77"/>
        <v/>
      </c>
      <c r="R280" s="225">
        <f t="shared" si="78"/>
        <v>0</v>
      </c>
      <c r="S280" s="38" t="str">
        <f t="shared" si="79"/>
        <v/>
      </c>
      <c r="T280" s="38" t="str">
        <f t="shared" si="80"/>
        <v/>
      </c>
      <c r="U280" s="38" t="str">
        <f t="shared" si="81"/>
        <v/>
      </c>
      <c r="V280" s="38" t="str">
        <f t="shared" si="82"/>
        <v/>
      </c>
      <c r="W280" s="30"/>
      <c r="X280" s="39">
        <f>COUNTIF(calculs_resultats_francais!P281:U281,1)</f>
        <v>0</v>
      </c>
      <c r="Y280" s="39">
        <f>COUNTIF(calculs_resultats_francais!P281:U281,2)</f>
        <v>0</v>
      </c>
      <c r="Z280" s="39">
        <f>COUNTIF(calculs_resultats_francais!P281:U281,9)</f>
        <v>0</v>
      </c>
      <c r="AA280" s="39">
        <f>COUNTIF(calculs_resultats_francais!P281:U281,0)</f>
        <v>0</v>
      </c>
      <c r="AB280" s="37" t="str">
        <f t="shared" si="83"/>
        <v/>
      </c>
      <c r="AC280" s="225">
        <f t="shared" si="84"/>
        <v>0</v>
      </c>
      <c r="AD280" s="38" t="str">
        <f t="shared" si="85"/>
        <v/>
      </c>
      <c r="AE280" s="38" t="str">
        <f t="shared" si="86"/>
        <v/>
      </c>
      <c r="AF280" s="38" t="str">
        <f t="shared" si="87"/>
        <v/>
      </c>
      <c r="AG280" s="38" t="str">
        <f t="shared" si="88"/>
        <v/>
      </c>
      <c r="AH280" s="30"/>
    </row>
    <row r="281" spans="1:34" ht="13.5" thickBot="1">
      <c r="A281" s="30"/>
      <c r="B281" s="39">
        <f>COUNTIF(calculs_resultats_francais!B282:J282,1)</f>
        <v>0</v>
      </c>
      <c r="C281" s="39">
        <f>COUNTIF(calculs_resultats_francais!B282:J282,2)</f>
        <v>0</v>
      </c>
      <c r="D281" s="39">
        <f>COUNTIF(calculs_resultats_francais!B282:J282,9)</f>
        <v>0</v>
      </c>
      <c r="E281" s="226">
        <f>COUNTIF(calculs_resultats_francais!B282:J282,0)</f>
        <v>0</v>
      </c>
      <c r="F281" s="37" t="str">
        <f t="shared" si="72"/>
        <v/>
      </c>
      <c r="G281" s="225">
        <f t="shared" si="74"/>
        <v>0</v>
      </c>
      <c r="H281" s="38" t="str">
        <f t="shared" si="89"/>
        <v/>
      </c>
      <c r="I281" s="38" t="str">
        <f t="shared" si="73"/>
        <v/>
      </c>
      <c r="J281" s="38" t="str">
        <f t="shared" si="75"/>
        <v/>
      </c>
      <c r="K281" s="38" t="str">
        <f t="shared" si="76"/>
        <v/>
      </c>
      <c r="L281" s="38"/>
      <c r="M281" s="39">
        <f>COUNTIF(calculs_resultats_francais!K282:O282,1)</f>
        <v>0</v>
      </c>
      <c r="N281" s="39">
        <f>COUNTIF(calculs_resultats_francais!K282:O282,2)</f>
        <v>0</v>
      </c>
      <c r="O281" s="39">
        <f>COUNTIF(calculs_resultats_francais!K282:O282,9)</f>
        <v>0</v>
      </c>
      <c r="P281" s="225">
        <f>COUNTIF(calculs_resultats_francais!K282:O282,0)</f>
        <v>0</v>
      </c>
      <c r="Q281" s="37" t="str">
        <f t="shared" si="77"/>
        <v/>
      </c>
      <c r="R281" s="225">
        <f t="shared" si="78"/>
        <v>0</v>
      </c>
      <c r="S281" s="38" t="str">
        <f t="shared" si="79"/>
        <v/>
      </c>
      <c r="T281" s="38" t="str">
        <f t="shared" si="80"/>
        <v/>
      </c>
      <c r="U281" s="38" t="str">
        <f t="shared" si="81"/>
        <v/>
      </c>
      <c r="V281" s="38" t="str">
        <f t="shared" si="82"/>
        <v/>
      </c>
      <c r="W281" s="30"/>
      <c r="X281" s="39">
        <f>COUNTIF(calculs_resultats_francais!P282:U282,1)</f>
        <v>0</v>
      </c>
      <c r="Y281" s="39">
        <f>COUNTIF(calculs_resultats_francais!P282:U282,2)</f>
        <v>0</v>
      </c>
      <c r="Z281" s="39">
        <f>COUNTIF(calculs_resultats_francais!P282:U282,9)</f>
        <v>0</v>
      </c>
      <c r="AA281" s="39">
        <f>COUNTIF(calculs_resultats_francais!P282:U282,0)</f>
        <v>0</v>
      </c>
      <c r="AB281" s="37" t="str">
        <f t="shared" si="83"/>
        <v/>
      </c>
      <c r="AC281" s="225">
        <f t="shared" si="84"/>
        <v>0</v>
      </c>
      <c r="AD281" s="38" t="str">
        <f t="shared" si="85"/>
        <v/>
      </c>
      <c r="AE281" s="38" t="str">
        <f t="shared" si="86"/>
        <v/>
      </c>
      <c r="AF281" s="38" t="str">
        <f t="shared" si="87"/>
        <v/>
      </c>
      <c r="AG281" s="38" t="str">
        <f t="shared" si="88"/>
        <v/>
      </c>
      <c r="AH281" s="30"/>
    </row>
    <row r="282" spans="1:34" ht="13.5" thickBot="1">
      <c r="A282" s="30"/>
      <c r="B282" s="39">
        <f>COUNTIF(calculs_resultats_francais!B283:J283,1)</f>
        <v>0</v>
      </c>
      <c r="C282" s="39">
        <f>COUNTIF(calculs_resultats_francais!B283:J283,2)</f>
        <v>0</v>
      </c>
      <c r="D282" s="39">
        <f>COUNTIF(calculs_resultats_francais!B283:J283,9)</f>
        <v>0</v>
      </c>
      <c r="E282" s="226">
        <f>COUNTIF(calculs_resultats_francais!B283:J283,0)</f>
        <v>0</v>
      </c>
      <c r="F282" s="37" t="str">
        <f t="shared" si="72"/>
        <v/>
      </c>
      <c r="G282" s="225">
        <f t="shared" si="74"/>
        <v>0</v>
      </c>
      <c r="H282" s="38" t="str">
        <f t="shared" si="89"/>
        <v/>
      </c>
      <c r="I282" s="38" t="str">
        <f t="shared" si="73"/>
        <v/>
      </c>
      <c r="J282" s="38" t="str">
        <f t="shared" si="75"/>
        <v/>
      </c>
      <c r="K282" s="38" t="str">
        <f t="shared" si="76"/>
        <v/>
      </c>
      <c r="L282" s="38"/>
      <c r="M282" s="39">
        <f>COUNTIF(calculs_resultats_francais!K283:O283,1)</f>
        <v>0</v>
      </c>
      <c r="N282" s="39">
        <f>COUNTIF(calculs_resultats_francais!K283:O283,2)</f>
        <v>0</v>
      </c>
      <c r="O282" s="39">
        <f>COUNTIF(calculs_resultats_francais!K283:O283,9)</f>
        <v>0</v>
      </c>
      <c r="P282" s="225">
        <f>COUNTIF(calculs_resultats_francais!K283:O283,0)</f>
        <v>0</v>
      </c>
      <c r="Q282" s="37" t="str">
        <f t="shared" si="77"/>
        <v/>
      </c>
      <c r="R282" s="225">
        <f t="shared" si="78"/>
        <v>0</v>
      </c>
      <c r="S282" s="38" t="str">
        <f t="shared" si="79"/>
        <v/>
      </c>
      <c r="T282" s="38" t="str">
        <f t="shared" si="80"/>
        <v/>
      </c>
      <c r="U282" s="38" t="str">
        <f t="shared" si="81"/>
        <v/>
      </c>
      <c r="V282" s="38" t="str">
        <f t="shared" si="82"/>
        <v/>
      </c>
      <c r="W282" s="30"/>
      <c r="X282" s="39">
        <f>COUNTIF(calculs_resultats_francais!P283:U283,1)</f>
        <v>0</v>
      </c>
      <c r="Y282" s="39">
        <f>COUNTIF(calculs_resultats_francais!P283:U283,2)</f>
        <v>0</v>
      </c>
      <c r="Z282" s="39">
        <f>COUNTIF(calculs_resultats_francais!P283:U283,9)</f>
        <v>0</v>
      </c>
      <c r="AA282" s="39">
        <f>COUNTIF(calculs_resultats_francais!P283:U283,0)</f>
        <v>0</v>
      </c>
      <c r="AB282" s="37" t="str">
        <f t="shared" si="83"/>
        <v/>
      </c>
      <c r="AC282" s="225">
        <f t="shared" si="84"/>
        <v>0</v>
      </c>
      <c r="AD282" s="38" t="str">
        <f t="shared" si="85"/>
        <v/>
      </c>
      <c r="AE282" s="38" t="str">
        <f t="shared" si="86"/>
        <v/>
      </c>
      <c r="AF282" s="38" t="str">
        <f t="shared" si="87"/>
        <v/>
      </c>
      <c r="AG282" s="38" t="str">
        <f t="shared" si="88"/>
        <v/>
      </c>
      <c r="AH282" s="30"/>
    </row>
    <row r="283" spans="1:34" ht="13.5" thickBot="1">
      <c r="A283" s="30"/>
      <c r="B283" s="39">
        <f>COUNTIF(calculs_resultats_francais!B284:J284,1)</f>
        <v>0</v>
      </c>
      <c r="C283" s="39">
        <f>COUNTIF(calculs_resultats_francais!B284:J284,2)</f>
        <v>0</v>
      </c>
      <c r="D283" s="39">
        <f>COUNTIF(calculs_resultats_francais!B284:J284,9)</f>
        <v>0</v>
      </c>
      <c r="E283" s="226">
        <f>COUNTIF(calculs_resultats_francais!B284:J284,0)</f>
        <v>0</v>
      </c>
      <c r="F283" s="37" t="str">
        <f t="shared" si="72"/>
        <v/>
      </c>
      <c r="G283" s="225">
        <f t="shared" si="74"/>
        <v>0</v>
      </c>
      <c r="H283" s="38" t="str">
        <f t="shared" si="89"/>
        <v/>
      </c>
      <c r="I283" s="38" t="str">
        <f t="shared" si="73"/>
        <v/>
      </c>
      <c r="J283" s="38" t="str">
        <f t="shared" si="75"/>
        <v/>
      </c>
      <c r="K283" s="38" t="str">
        <f t="shared" si="76"/>
        <v/>
      </c>
      <c r="L283" s="38"/>
      <c r="M283" s="39">
        <f>COUNTIF(calculs_resultats_francais!K284:O284,1)</f>
        <v>0</v>
      </c>
      <c r="N283" s="39">
        <f>COUNTIF(calculs_resultats_francais!K284:O284,2)</f>
        <v>0</v>
      </c>
      <c r="O283" s="39">
        <f>COUNTIF(calculs_resultats_francais!K284:O284,9)</f>
        <v>0</v>
      </c>
      <c r="P283" s="225">
        <f>COUNTIF(calculs_resultats_francais!K284:O284,0)</f>
        <v>0</v>
      </c>
      <c r="Q283" s="37" t="str">
        <f t="shared" si="77"/>
        <v/>
      </c>
      <c r="R283" s="225">
        <f t="shared" si="78"/>
        <v>0</v>
      </c>
      <c r="S283" s="38" t="str">
        <f t="shared" si="79"/>
        <v/>
      </c>
      <c r="T283" s="38" t="str">
        <f t="shared" si="80"/>
        <v/>
      </c>
      <c r="U283" s="38" t="str">
        <f t="shared" si="81"/>
        <v/>
      </c>
      <c r="V283" s="38" t="str">
        <f t="shared" si="82"/>
        <v/>
      </c>
      <c r="W283" s="30"/>
      <c r="X283" s="39">
        <f>COUNTIF(calculs_resultats_francais!P284:U284,1)</f>
        <v>0</v>
      </c>
      <c r="Y283" s="39">
        <f>COUNTIF(calculs_resultats_francais!P284:U284,2)</f>
        <v>0</v>
      </c>
      <c r="Z283" s="39">
        <f>COUNTIF(calculs_resultats_francais!P284:U284,9)</f>
        <v>0</v>
      </c>
      <c r="AA283" s="39">
        <f>COUNTIF(calculs_resultats_francais!P284:U284,0)</f>
        <v>0</v>
      </c>
      <c r="AB283" s="37" t="str">
        <f t="shared" si="83"/>
        <v/>
      </c>
      <c r="AC283" s="225">
        <f t="shared" si="84"/>
        <v>0</v>
      </c>
      <c r="AD283" s="38" t="str">
        <f t="shared" si="85"/>
        <v/>
      </c>
      <c r="AE283" s="38" t="str">
        <f t="shared" si="86"/>
        <v/>
      </c>
      <c r="AF283" s="38" t="str">
        <f t="shared" si="87"/>
        <v/>
      </c>
      <c r="AG283" s="38" t="str">
        <f t="shared" si="88"/>
        <v/>
      </c>
      <c r="AH283" s="30"/>
    </row>
    <row r="284" spans="1:34" ht="13.5" thickBot="1">
      <c r="A284" s="30"/>
      <c r="B284" s="39">
        <f>COUNTIF(calculs_resultats_francais!B285:J285,1)</f>
        <v>0</v>
      </c>
      <c r="C284" s="39">
        <f>COUNTIF(calculs_resultats_francais!B285:J285,2)</f>
        <v>0</v>
      </c>
      <c r="D284" s="39">
        <f>COUNTIF(calculs_resultats_francais!B285:J285,9)</f>
        <v>0</v>
      </c>
      <c r="E284" s="226">
        <f>COUNTIF(calculs_resultats_francais!B285:J285,0)</f>
        <v>0</v>
      </c>
      <c r="F284" s="37" t="str">
        <f t="shared" si="72"/>
        <v/>
      </c>
      <c r="G284" s="225">
        <f t="shared" si="74"/>
        <v>0</v>
      </c>
      <c r="H284" s="38" t="str">
        <f t="shared" si="89"/>
        <v/>
      </c>
      <c r="I284" s="38" t="str">
        <f t="shared" si="73"/>
        <v/>
      </c>
      <c r="J284" s="38" t="str">
        <f t="shared" si="75"/>
        <v/>
      </c>
      <c r="K284" s="38" t="str">
        <f t="shared" si="76"/>
        <v/>
      </c>
      <c r="L284" s="38"/>
      <c r="M284" s="39">
        <f>COUNTIF(calculs_resultats_francais!K285:O285,1)</f>
        <v>0</v>
      </c>
      <c r="N284" s="39">
        <f>COUNTIF(calculs_resultats_francais!K285:O285,2)</f>
        <v>0</v>
      </c>
      <c r="O284" s="39">
        <f>COUNTIF(calculs_resultats_francais!K285:O285,9)</f>
        <v>0</v>
      </c>
      <c r="P284" s="225">
        <f>COUNTIF(calculs_resultats_francais!K285:O285,0)</f>
        <v>0</v>
      </c>
      <c r="Q284" s="37" t="str">
        <f t="shared" si="77"/>
        <v/>
      </c>
      <c r="R284" s="225">
        <f t="shared" si="78"/>
        <v>0</v>
      </c>
      <c r="S284" s="38" t="str">
        <f t="shared" si="79"/>
        <v/>
      </c>
      <c r="T284" s="38" t="str">
        <f t="shared" si="80"/>
        <v/>
      </c>
      <c r="U284" s="38" t="str">
        <f t="shared" si="81"/>
        <v/>
      </c>
      <c r="V284" s="38" t="str">
        <f t="shared" si="82"/>
        <v/>
      </c>
      <c r="W284" s="30"/>
      <c r="X284" s="39">
        <f>COUNTIF(calculs_resultats_francais!P285:U285,1)</f>
        <v>0</v>
      </c>
      <c r="Y284" s="39">
        <f>COUNTIF(calculs_resultats_francais!P285:U285,2)</f>
        <v>0</v>
      </c>
      <c r="Z284" s="39">
        <f>COUNTIF(calculs_resultats_francais!P285:U285,9)</f>
        <v>0</v>
      </c>
      <c r="AA284" s="39">
        <f>COUNTIF(calculs_resultats_francais!P285:U285,0)</f>
        <v>0</v>
      </c>
      <c r="AB284" s="37" t="str">
        <f t="shared" si="83"/>
        <v/>
      </c>
      <c r="AC284" s="225">
        <f t="shared" si="84"/>
        <v>0</v>
      </c>
      <c r="AD284" s="38" t="str">
        <f t="shared" si="85"/>
        <v/>
      </c>
      <c r="AE284" s="38" t="str">
        <f t="shared" si="86"/>
        <v/>
      </c>
      <c r="AF284" s="38" t="str">
        <f t="shared" si="87"/>
        <v/>
      </c>
      <c r="AG284" s="38" t="str">
        <f t="shared" si="88"/>
        <v/>
      </c>
      <c r="AH284" s="30"/>
    </row>
    <row r="285" spans="1:34" ht="13.5" thickBot="1">
      <c r="A285" s="30"/>
      <c r="B285" s="39">
        <f>COUNTIF(calculs_resultats_francais!B286:J286,1)</f>
        <v>0</v>
      </c>
      <c r="C285" s="39">
        <f>COUNTIF(calculs_resultats_francais!B286:J286,2)</f>
        <v>0</v>
      </c>
      <c r="D285" s="39">
        <f>COUNTIF(calculs_resultats_francais!B286:J286,9)</f>
        <v>0</v>
      </c>
      <c r="E285" s="226">
        <f>COUNTIF(calculs_resultats_francais!B286:J286,0)</f>
        <v>0</v>
      </c>
      <c r="F285" s="37" t="str">
        <f t="shared" si="72"/>
        <v/>
      </c>
      <c r="G285" s="225">
        <f t="shared" si="74"/>
        <v>0</v>
      </c>
      <c r="H285" s="38" t="str">
        <f t="shared" si="89"/>
        <v/>
      </c>
      <c r="I285" s="38" t="str">
        <f t="shared" si="73"/>
        <v/>
      </c>
      <c r="J285" s="38" t="str">
        <f t="shared" si="75"/>
        <v/>
      </c>
      <c r="K285" s="38" t="str">
        <f t="shared" si="76"/>
        <v/>
      </c>
      <c r="L285" s="38"/>
      <c r="M285" s="39">
        <f>COUNTIF(calculs_resultats_francais!K286:O286,1)</f>
        <v>0</v>
      </c>
      <c r="N285" s="39">
        <f>COUNTIF(calculs_resultats_francais!K286:O286,2)</f>
        <v>0</v>
      </c>
      <c r="O285" s="39">
        <f>COUNTIF(calculs_resultats_francais!K286:O286,9)</f>
        <v>0</v>
      </c>
      <c r="P285" s="225">
        <f>COUNTIF(calculs_resultats_francais!K286:O286,0)</f>
        <v>0</v>
      </c>
      <c r="Q285" s="37" t="str">
        <f t="shared" si="77"/>
        <v/>
      </c>
      <c r="R285" s="225">
        <f t="shared" si="78"/>
        <v>0</v>
      </c>
      <c r="S285" s="38" t="str">
        <f t="shared" si="79"/>
        <v/>
      </c>
      <c r="T285" s="38" t="str">
        <f t="shared" si="80"/>
        <v/>
      </c>
      <c r="U285" s="38" t="str">
        <f t="shared" si="81"/>
        <v/>
      </c>
      <c r="V285" s="38" t="str">
        <f t="shared" si="82"/>
        <v/>
      </c>
      <c r="W285" s="30"/>
      <c r="X285" s="39">
        <f>COUNTIF(calculs_resultats_francais!P286:U286,1)</f>
        <v>0</v>
      </c>
      <c r="Y285" s="39">
        <f>COUNTIF(calculs_resultats_francais!P286:U286,2)</f>
        <v>0</v>
      </c>
      <c r="Z285" s="39">
        <f>COUNTIF(calculs_resultats_francais!P286:U286,9)</f>
        <v>0</v>
      </c>
      <c r="AA285" s="39">
        <f>COUNTIF(calculs_resultats_francais!P286:U286,0)</f>
        <v>0</v>
      </c>
      <c r="AB285" s="37" t="str">
        <f t="shared" si="83"/>
        <v/>
      </c>
      <c r="AC285" s="225">
        <f t="shared" si="84"/>
        <v>0</v>
      </c>
      <c r="AD285" s="38" t="str">
        <f t="shared" si="85"/>
        <v/>
      </c>
      <c r="AE285" s="38" t="str">
        <f t="shared" si="86"/>
        <v/>
      </c>
      <c r="AF285" s="38" t="str">
        <f t="shared" si="87"/>
        <v/>
      </c>
      <c r="AG285" s="38" t="str">
        <f t="shared" si="88"/>
        <v/>
      </c>
      <c r="AH285" s="30"/>
    </row>
    <row r="286" spans="1:34" ht="13.5" thickBot="1">
      <c r="A286" s="30"/>
      <c r="B286" s="39">
        <f>COUNTIF(calculs_resultats_francais!B287:J287,1)</f>
        <v>0</v>
      </c>
      <c r="C286" s="39">
        <f>COUNTIF(calculs_resultats_francais!B287:J287,2)</f>
        <v>0</v>
      </c>
      <c r="D286" s="39">
        <f>COUNTIF(calculs_resultats_francais!B287:J287,9)</f>
        <v>0</v>
      </c>
      <c r="E286" s="226">
        <f>COUNTIF(calculs_resultats_francais!B287:J287,0)</f>
        <v>0</v>
      </c>
      <c r="F286" s="37" t="str">
        <f t="shared" si="72"/>
        <v/>
      </c>
      <c r="G286" s="225">
        <f t="shared" si="74"/>
        <v>0</v>
      </c>
      <c r="H286" s="38" t="str">
        <f t="shared" si="89"/>
        <v/>
      </c>
      <c r="I286" s="38" t="str">
        <f t="shared" si="73"/>
        <v/>
      </c>
      <c r="J286" s="38" t="str">
        <f t="shared" si="75"/>
        <v/>
      </c>
      <c r="K286" s="38" t="str">
        <f t="shared" si="76"/>
        <v/>
      </c>
      <c r="L286" s="38"/>
      <c r="M286" s="39">
        <f>COUNTIF(calculs_resultats_francais!K287:O287,1)</f>
        <v>0</v>
      </c>
      <c r="N286" s="39">
        <f>COUNTIF(calculs_resultats_francais!K287:O287,2)</f>
        <v>0</v>
      </c>
      <c r="O286" s="39">
        <f>COUNTIF(calculs_resultats_francais!K287:O287,9)</f>
        <v>0</v>
      </c>
      <c r="P286" s="225">
        <f>COUNTIF(calculs_resultats_francais!K287:O287,0)</f>
        <v>0</v>
      </c>
      <c r="Q286" s="37" t="str">
        <f t="shared" si="77"/>
        <v/>
      </c>
      <c r="R286" s="225">
        <f t="shared" si="78"/>
        <v>0</v>
      </c>
      <c r="S286" s="38" t="str">
        <f t="shared" si="79"/>
        <v/>
      </c>
      <c r="T286" s="38" t="str">
        <f t="shared" si="80"/>
        <v/>
      </c>
      <c r="U286" s="38" t="str">
        <f t="shared" si="81"/>
        <v/>
      </c>
      <c r="V286" s="38" t="str">
        <f t="shared" si="82"/>
        <v/>
      </c>
      <c r="W286" s="30"/>
      <c r="X286" s="39">
        <f>COUNTIF(calculs_resultats_francais!P287:U287,1)</f>
        <v>0</v>
      </c>
      <c r="Y286" s="39">
        <f>COUNTIF(calculs_resultats_francais!P287:U287,2)</f>
        <v>0</v>
      </c>
      <c r="Z286" s="39">
        <f>COUNTIF(calculs_resultats_francais!P287:U287,9)</f>
        <v>0</v>
      </c>
      <c r="AA286" s="39">
        <f>COUNTIF(calculs_resultats_francais!P287:U287,0)</f>
        <v>0</v>
      </c>
      <c r="AB286" s="37" t="str">
        <f t="shared" si="83"/>
        <v/>
      </c>
      <c r="AC286" s="225">
        <f t="shared" si="84"/>
        <v>0</v>
      </c>
      <c r="AD286" s="38" t="str">
        <f t="shared" si="85"/>
        <v/>
      </c>
      <c r="AE286" s="38" t="str">
        <f t="shared" si="86"/>
        <v/>
      </c>
      <c r="AF286" s="38" t="str">
        <f t="shared" si="87"/>
        <v/>
      </c>
      <c r="AG286" s="38" t="str">
        <f t="shared" si="88"/>
        <v/>
      </c>
      <c r="AH286" s="30"/>
    </row>
    <row r="287" spans="1:34" ht="13.5" thickBot="1">
      <c r="A287" s="30"/>
      <c r="B287" s="39">
        <f>COUNTIF(calculs_resultats_francais!B288:J288,1)</f>
        <v>0</v>
      </c>
      <c r="C287" s="39">
        <f>COUNTIF(calculs_resultats_francais!B288:J288,2)</f>
        <v>0</v>
      </c>
      <c r="D287" s="39">
        <f>COUNTIF(calculs_resultats_francais!B288:J288,9)</f>
        <v>0</v>
      </c>
      <c r="E287" s="226">
        <f>COUNTIF(calculs_resultats_francais!B288:J288,0)</f>
        <v>0</v>
      </c>
      <c r="F287" s="37" t="str">
        <f t="shared" si="72"/>
        <v/>
      </c>
      <c r="G287" s="225">
        <f t="shared" si="74"/>
        <v>0</v>
      </c>
      <c r="H287" s="38" t="str">
        <f t="shared" si="89"/>
        <v/>
      </c>
      <c r="I287" s="38" t="str">
        <f t="shared" si="73"/>
        <v/>
      </c>
      <c r="J287" s="38" t="str">
        <f t="shared" si="75"/>
        <v/>
      </c>
      <c r="K287" s="38" t="str">
        <f t="shared" si="76"/>
        <v/>
      </c>
      <c r="L287" s="38"/>
      <c r="M287" s="39">
        <f>COUNTIF(calculs_resultats_francais!K288:O288,1)</f>
        <v>0</v>
      </c>
      <c r="N287" s="39">
        <f>COUNTIF(calculs_resultats_francais!K288:O288,2)</f>
        <v>0</v>
      </c>
      <c r="O287" s="39">
        <f>COUNTIF(calculs_resultats_francais!K288:O288,9)</f>
        <v>0</v>
      </c>
      <c r="P287" s="225">
        <f>COUNTIF(calculs_resultats_francais!K288:O288,0)</f>
        <v>0</v>
      </c>
      <c r="Q287" s="37" t="str">
        <f t="shared" si="77"/>
        <v/>
      </c>
      <c r="R287" s="225">
        <f t="shared" si="78"/>
        <v>0</v>
      </c>
      <c r="S287" s="38" t="str">
        <f t="shared" si="79"/>
        <v/>
      </c>
      <c r="T287" s="38" t="str">
        <f t="shared" si="80"/>
        <v/>
      </c>
      <c r="U287" s="38" t="str">
        <f t="shared" si="81"/>
        <v/>
      </c>
      <c r="V287" s="38" t="str">
        <f t="shared" si="82"/>
        <v/>
      </c>
      <c r="W287" s="30"/>
      <c r="X287" s="39">
        <f>COUNTIF(calculs_resultats_francais!P288:U288,1)</f>
        <v>0</v>
      </c>
      <c r="Y287" s="39">
        <f>COUNTIF(calculs_resultats_francais!P288:U288,2)</f>
        <v>0</v>
      </c>
      <c r="Z287" s="39">
        <f>COUNTIF(calculs_resultats_francais!P288:U288,9)</f>
        <v>0</v>
      </c>
      <c r="AA287" s="39">
        <f>COUNTIF(calculs_resultats_francais!P288:U288,0)</f>
        <v>0</v>
      </c>
      <c r="AB287" s="37" t="str">
        <f t="shared" si="83"/>
        <v/>
      </c>
      <c r="AC287" s="225">
        <f t="shared" si="84"/>
        <v>0</v>
      </c>
      <c r="AD287" s="38" t="str">
        <f t="shared" si="85"/>
        <v/>
      </c>
      <c r="AE287" s="38" t="str">
        <f t="shared" si="86"/>
        <v/>
      </c>
      <c r="AF287" s="38" t="str">
        <f t="shared" si="87"/>
        <v/>
      </c>
      <c r="AG287" s="38" t="str">
        <f t="shared" si="88"/>
        <v/>
      </c>
      <c r="AH287" s="30"/>
    </row>
    <row r="288" spans="1:34" ht="13.5" thickBot="1">
      <c r="A288" s="30"/>
      <c r="B288" s="39">
        <f>COUNTIF(calculs_resultats_francais!B289:J289,1)</f>
        <v>0</v>
      </c>
      <c r="C288" s="39">
        <f>COUNTIF(calculs_resultats_francais!B289:J289,2)</f>
        <v>0</v>
      </c>
      <c r="D288" s="39">
        <f>COUNTIF(calculs_resultats_francais!B289:J289,9)</f>
        <v>0</v>
      </c>
      <c r="E288" s="226">
        <f>COUNTIF(calculs_resultats_francais!B289:J289,0)</f>
        <v>0</v>
      </c>
      <c r="F288" s="37" t="str">
        <f t="shared" si="72"/>
        <v/>
      </c>
      <c r="G288" s="225">
        <f t="shared" si="74"/>
        <v>0</v>
      </c>
      <c r="H288" s="38" t="str">
        <f t="shared" si="89"/>
        <v/>
      </c>
      <c r="I288" s="38" t="str">
        <f t="shared" si="73"/>
        <v/>
      </c>
      <c r="J288" s="38" t="str">
        <f t="shared" si="75"/>
        <v/>
      </c>
      <c r="K288" s="38" t="str">
        <f t="shared" si="76"/>
        <v/>
      </c>
      <c r="L288" s="38"/>
      <c r="M288" s="39">
        <f>COUNTIF(calculs_resultats_francais!K289:O289,1)</f>
        <v>0</v>
      </c>
      <c r="N288" s="39">
        <f>COUNTIF(calculs_resultats_francais!K289:O289,2)</f>
        <v>0</v>
      </c>
      <c r="O288" s="39">
        <f>COUNTIF(calculs_resultats_francais!K289:O289,9)</f>
        <v>0</v>
      </c>
      <c r="P288" s="225">
        <f>COUNTIF(calculs_resultats_francais!K289:O289,0)</f>
        <v>0</v>
      </c>
      <c r="Q288" s="37" t="str">
        <f t="shared" si="77"/>
        <v/>
      </c>
      <c r="R288" s="225">
        <f t="shared" si="78"/>
        <v>0</v>
      </c>
      <c r="S288" s="38" t="str">
        <f t="shared" si="79"/>
        <v/>
      </c>
      <c r="T288" s="38" t="str">
        <f t="shared" si="80"/>
        <v/>
      </c>
      <c r="U288" s="38" t="str">
        <f t="shared" si="81"/>
        <v/>
      </c>
      <c r="V288" s="38" t="str">
        <f t="shared" si="82"/>
        <v/>
      </c>
      <c r="W288" s="30"/>
      <c r="X288" s="39">
        <f>COUNTIF(calculs_resultats_francais!P289:U289,1)</f>
        <v>0</v>
      </c>
      <c r="Y288" s="39">
        <f>COUNTIF(calculs_resultats_francais!P289:U289,2)</f>
        <v>0</v>
      </c>
      <c r="Z288" s="39">
        <f>COUNTIF(calculs_resultats_francais!P289:U289,9)</f>
        <v>0</v>
      </c>
      <c r="AA288" s="39">
        <f>COUNTIF(calculs_resultats_francais!P289:U289,0)</f>
        <v>0</v>
      </c>
      <c r="AB288" s="37" t="str">
        <f t="shared" si="83"/>
        <v/>
      </c>
      <c r="AC288" s="225">
        <f t="shared" si="84"/>
        <v>0</v>
      </c>
      <c r="AD288" s="38" t="str">
        <f t="shared" si="85"/>
        <v/>
      </c>
      <c r="AE288" s="38" t="str">
        <f t="shared" si="86"/>
        <v/>
      </c>
      <c r="AF288" s="38" t="str">
        <f t="shared" si="87"/>
        <v/>
      </c>
      <c r="AG288" s="38" t="str">
        <f t="shared" si="88"/>
        <v/>
      </c>
      <c r="AH288" s="30"/>
    </row>
    <row r="289" spans="1:34" ht="13.5" thickBot="1">
      <c r="A289" s="30"/>
      <c r="B289" s="39">
        <f>COUNTIF(calculs_resultats_francais!B290:J290,1)</f>
        <v>0</v>
      </c>
      <c r="C289" s="39">
        <f>COUNTIF(calculs_resultats_francais!B290:J290,2)</f>
        <v>0</v>
      </c>
      <c r="D289" s="39">
        <f>COUNTIF(calculs_resultats_francais!B290:J290,9)</f>
        <v>0</v>
      </c>
      <c r="E289" s="226">
        <f>COUNTIF(calculs_resultats_francais!B290:J290,0)</f>
        <v>0</v>
      </c>
      <c r="F289" s="37" t="str">
        <f t="shared" si="72"/>
        <v/>
      </c>
      <c r="G289" s="225">
        <f t="shared" si="74"/>
        <v>0</v>
      </c>
      <c r="H289" s="38" t="str">
        <f t="shared" si="89"/>
        <v/>
      </c>
      <c r="I289" s="38" t="str">
        <f t="shared" si="73"/>
        <v/>
      </c>
      <c r="J289" s="38" t="str">
        <f t="shared" si="75"/>
        <v/>
      </c>
      <c r="K289" s="38" t="str">
        <f t="shared" si="76"/>
        <v/>
      </c>
      <c r="L289" s="38"/>
      <c r="M289" s="39">
        <f>COUNTIF(calculs_resultats_francais!K290:O290,1)</f>
        <v>0</v>
      </c>
      <c r="N289" s="39">
        <f>COUNTIF(calculs_resultats_francais!K290:O290,2)</f>
        <v>0</v>
      </c>
      <c r="O289" s="39">
        <f>COUNTIF(calculs_resultats_francais!K290:O290,9)</f>
        <v>0</v>
      </c>
      <c r="P289" s="225">
        <f>COUNTIF(calculs_resultats_francais!K290:O290,0)</f>
        <v>0</v>
      </c>
      <c r="Q289" s="37" t="str">
        <f t="shared" si="77"/>
        <v/>
      </c>
      <c r="R289" s="225">
        <f t="shared" si="78"/>
        <v>0</v>
      </c>
      <c r="S289" s="38" t="str">
        <f t="shared" si="79"/>
        <v/>
      </c>
      <c r="T289" s="38" t="str">
        <f t="shared" si="80"/>
        <v/>
      </c>
      <c r="U289" s="38" t="str">
        <f t="shared" si="81"/>
        <v/>
      </c>
      <c r="V289" s="38" t="str">
        <f t="shared" si="82"/>
        <v/>
      </c>
      <c r="W289" s="30"/>
      <c r="X289" s="39">
        <f>COUNTIF(calculs_resultats_francais!P290:U290,1)</f>
        <v>0</v>
      </c>
      <c r="Y289" s="39">
        <f>COUNTIF(calculs_resultats_francais!P290:U290,2)</f>
        <v>0</v>
      </c>
      <c r="Z289" s="39">
        <f>COUNTIF(calculs_resultats_francais!P290:U290,9)</f>
        <v>0</v>
      </c>
      <c r="AA289" s="39">
        <f>COUNTIF(calculs_resultats_francais!P290:U290,0)</f>
        <v>0</v>
      </c>
      <c r="AB289" s="37" t="str">
        <f t="shared" si="83"/>
        <v/>
      </c>
      <c r="AC289" s="225">
        <f t="shared" si="84"/>
        <v>0</v>
      </c>
      <c r="AD289" s="38" t="str">
        <f t="shared" si="85"/>
        <v/>
      </c>
      <c r="AE289" s="38" t="str">
        <f t="shared" si="86"/>
        <v/>
      </c>
      <c r="AF289" s="38" t="str">
        <f t="shared" si="87"/>
        <v/>
      </c>
      <c r="AG289" s="38" t="str">
        <f t="shared" si="88"/>
        <v/>
      </c>
      <c r="AH289" s="30"/>
    </row>
    <row r="290" spans="1:34" ht="13.5" thickBot="1">
      <c r="A290" s="30"/>
      <c r="B290" s="39">
        <f>COUNTIF(calculs_resultats_francais!B291:J291,1)</f>
        <v>0</v>
      </c>
      <c r="C290" s="39">
        <f>COUNTIF(calculs_resultats_francais!B291:J291,2)</f>
        <v>0</v>
      </c>
      <c r="D290" s="39">
        <f>COUNTIF(calculs_resultats_francais!B291:J291,9)</f>
        <v>0</v>
      </c>
      <c r="E290" s="226">
        <f>COUNTIF(calculs_resultats_francais!B291:J291,0)</f>
        <v>0</v>
      </c>
      <c r="F290" s="37" t="str">
        <f t="shared" si="72"/>
        <v/>
      </c>
      <c r="G290" s="225">
        <f t="shared" si="74"/>
        <v>0</v>
      </c>
      <c r="H290" s="38" t="str">
        <f t="shared" si="89"/>
        <v/>
      </c>
      <c r="I290" s="38" t="str">
        <f t="shared" si="73"/>
        <v/>
      </c>
      <c r="J290" s="38" t="str">
        <f t="shared" si="75"/>
        <v/>
      </c>
      <c r="K290" s="38" t="str">
        <f t="shared" si="76"/>
        <v/>
      </c>
      <c r="L290" s="38"/>
      <c r="M290" s="39">
        <f>COUNTIF(calculs_resultats_francais!K291:O291,1)</f>
        <v>0</v>
      </c>
      <c r="N290" s="39">
        <f>COUNTIF(calculs_resultats_francais!K291:O291,2)</f>
        <v>0</v>
      </c>
      <c r="O290" s="39">
        <f>COUNTIF(calculs_resultats_francais!K291:O291,9)</f>
        <v>0</v>
      </c>
      <c r="P290" s="225">
        <f>COUNTIF(calculs_resultats_francais!K291:O291,0)</f>
        <v>0</v>
      </c>
      <c r="Q290" s="37" t="str">
        <f t="shared" si="77"/>
        <v/>
      </c>
      <c r="R290" s="225">
        <f t="shared" si="78"/>
        <v>0</v>
      </c>
      <c r="S290" s="38" t="str">
        <f t="shared" si="79"/>
        <v/>
      </c>
      <c r="T290" s="38" t="str">
        <f t="shared" si="80"/>
        <v/>
      </c>
      <c r="U290" s="38" t="str">
        <f t="shared" si="81"/>
        <v/>
      </c>
      <c r="V290" s="38" t="str">
        <f t="shared" si="82"/>
        <v/>
      </c>
      <c r="W290" s="30"/>
      <c r="X290" s="39">
        <f>COUNTIF(calculs_resultats_francais!P291:U291,1)</f>
        <v>0</v>
      </c>
      <c r="Y290" s="39">
        <f>COUNTIF(calculs_resultats_francais!P291:U291,2)</f>
        <v>0</v>
      </c>
      <c r="Z290" s="39">
        <f>COUNTIF(calculs_resultats_francais!P291:U291,9)</f>
        <v>0</v>
      </c>
      <c r="AA290" s="39">
        <f>COUNTIF(calculs_resultats_francais!P291:U291,0)</f>
        <v>0</v>
      </c>
      <c r="AB290" s="37" t="str">
        <f t="shared" si="83"/>
        <v/>
      </c>
      <c r="AC290" s="225">
        <f t="shared" si="84"/>
        <v>0</v>
      </c>
      <c r="AD290" s="38" t="str">
        <f t="shared" si="85"/>
        <v/>
      </c>
      <c r="AE290" s="38" t="str">
        <f t="shared" si="86"/>
        <v/>
      </c>
      <c r="AF290" s="38" t="str">
        <f t="shared" si="87"/>
        <v/>
      </c>
      <c r="AG290" s="38" t="str">
        <f t="shared" si="88"/>
        <v/>
      </c>
      <c r="AH290" s="30"/>
    </row>
    <row r="291" spans="1:34" ht="13.5" thickBot="1">
      <c r="A291" s="30"/>
      <c r="B291" s="39">
        <f>COUNTIF(calculs_resultats_francais!B292:J292,1)</f>
        <v>0</v>
      </c>
      <c r="C291" s="39">
        <f>COUNTIF(calculs_resultats_francais!B292:J292,2)</f>
        <v>0</v>
      </c>
      <c r="D291" s="39">
        <f>COUNTIF(calculs_resultats_francais!B292:J292,9)</f>
        <v>0</v>
      </c>
      <c r="E291" s="226">
        <f>COUNTIF(calculs_resultats_francais!B292:J292,0)</f>
        <v>0</v>
      </c>
      <c r="F291" s="37" t="str">
        <f t="shared" si="72"/>
        <v/>
      </c>
      <c r="G291" s="225">
        <f t="shared" si="74"/>
        <v>0</v>
      </c>
      <c r="H291" s="38" t="str">
        <f t="shared" si="89"/>
        <v/>
      </c>
      <c r="I291" s="38" t="str">
        <f t="shared" si="73"/>
        <v/>
      </c>
      <c r="J291" s="38" t="str">
        <f t="shared" si="75"/>
        <v/>
      </c>
      <c r="K291" s="38" t="str">
        <f t="shared" si="76"/>
        <v/>
      </c>
      <c r="L291" s="38"/>
      <c r="M291" s="39">
        <f>COUNTIF(calculs_resultats_francais!K292:O292,1)</f>
        <v>0</v>
      </c>
      <c r="N291" s="39">
        <f>COUNTIF(calculs_resultats_francais!K292:O292,2)</f>
        <v>0</v>
      </c>
      <c r="O291" s="39">
        <f>COUNTIF(calculs_resultats_francais!K292:O292,9)</f>
        <v>0</v>
      </c>
      <c r="P291" s="225">
        <f>COUNTIF(calculs_resultats_francais!K292:O292,0)</f>
        <v>0</v>
      </c>
      <c r="Q291" s="37" t="str">
        <f t="shared" si="77"/>
        <v/>
      </c>
      <c r="R291" s="225">
        <f t="shared" si="78"/>
        <v>0</v>
      </c>
      <c r="S291" s="38" t="str">
        <f t="shared" si="79"/>
        <v/>
      </c>
      <c r="T291" s="38" t="str">
        <f t="shared" si="80"/>
        <v/>
      </c>
      <c r="U291" s="38" t="str">
        <f t="shared" si="81"/>
        <v/>
      </c>
      <c r="V291" s="38" t="str">
        <f t="shared" si="82"/>
        <v/>
      </c>
      <c r="W291" s="30"/>
      <c r="X291" s="39">
        <f>COUNTIF(calculs_resultats_francais!P292:U292,1)</f>
        <v>0</v>
      </c>
      <c r="Y291" s="39">
        <f>COUNTIF(calculs_resultats_francais!P292:U292,2)</f>
        <v>0</v>
      </c>
      <c r="Z291" s="39">
        <f>COUNTIF(calculs_resultats_francais!P292:U292,9)</f>
        <v>0</v>
      </c>
      <c r="AA291" s="39">
        <f>COUNTIF(calculs_resultats_francais!P292:U292,0)</f>
        <v>0</v>
      </c>
      <c r="AB291" s="37" t="str">
        <f t="shared" si="83"/>
        <v/>
      </c>
      <c r="AC291" s="225">
        <f t="shared" si="84"/>
        <v>0</v>
      </c>
      <c r="AD291" s="38" t="str">
        <f t="shared" si="85"/>
        <v/>
      </c>
      <c r="AE291" s="38" t="str">
        <f t="shared" si="86"/>
        <v/>
      </c>
      <c r="AF291" s="38" t="str">
        <f t="shared" si="87"/>
        <v/>
      </c>
      <c r="AG291" s="38" t="str">
        <f t="shared" si="88"/>
        <v/>
      </c>
      <c r="AH291" s="30"/>
    </row>
    <row r="292" spans="1:34" ht="13.5" thickBot="1">
      <c r="A292" s="30"/>
      <c r="B292" s="39">
        <f>COUNTIF(calculs_resultats_francais!B293:J293,1)</f>
        <v>0</v>
      </c>
      <c r="C292" s="39">
        <f>COUNTIF(calculs_resultats_francais!B293:J293,2)</f>
        <v>0</v>
      </c>
      <c r="D292" s="39">
        <f>COUNTIF(calculs_resultats_francais!B293:J293,9)</f>
        <v>0</v>
      </c>
      <c r="E292" s="226">
        <f>COUNTIF(calculs_resultats_francais!B293:J293,0)</f>
        <v>0</v>
      </c>
      <c r="F292" s="37" t="str">
        <f t="shared" si="72"/>
        <v/>
      </c>
      <c r="G292" s="225">
        <f t="shared" si="74"/>
        <v>0</v>
      </c>
      <c r="H292" s="38" t="str">
        <f t="shared" si="89"/>
        <v/>
      </c>
      <c r="I292" s="38" t="str">
        <f t="shared" si="73"/>
        <v/>
      </c>
      <c r="J292" s="38" t="str">
        <f t="shared" si="75"/>
        <v/>
      </c>
      <c r="K292" s="38" t="str">
        <f t="shared" si="76"/>
        <v/>
      </c>
      <c r="L292" s="38"/>
      <c r="M292" s="39">
        <f>COUNTIF(calculs_resultats_francais!K293:O293,1)</f>
        <v>0</v>
      </c>
      <c r="N292" s="39">
        <f>COUNTIF(calculs_resultats_francais!K293:O293,2)</f>
        <v>0</v>
      </c>
      <c r="O292" s="39">
        <f>COUNTIF(calculs_resultats_francais!K293:O293,9)</f>
        <v>0</v>
      </c>
      <c r="P292" s="225">
        <f>COUNTIF(calculs_resultats_francais!K293:O293,0)</f>
        <v>0</v>
      </c>
      <c r="Q292" s="37" t="str">
        <f t="shared" si="77"/>
        <v/>
      </c>
      <c r="R292" s="225">
        <f t="shared" si="78"/>
        <v>0</v>
      </c>
      <c r="S292" s="38" t="str">
        <f t="shared" si="79"/>
        <v/>
      </c>
      <c r="T292" s="38" t="str">
        <f t="shared" si="80"/>
        <v/>
      </c>
      <c r="U292" s="38" t="str">
        <f t="shared" si="81"/>
        <v/>
      </c>
      <c r="V292" s="38" t="str">
        <f t="shared" si="82"/>
        <v/>
      </c>
      <c r="W292" s="30"/>
      <c r="X292" s="39">
        <f>COUNTIF(calculs_resultats_francais!P293:U293,1)</f>
        <v>0</v>
      </c>
      <c r="Y292" s="39">
        <f>COUNTIF(calculs_resultats_francais!P293:U293,2)</f>
        <v>0</v>
      </c>
      <c r="Z292" s="39">
        <f>COUNTIF(calculs_resultats_francais!P293:U293,9)</f>
        <v>0</v>
      </c>
      <c r="AA292" s="39">
        <f>COUNTIF(calculs_resultats_francais!P293:U293,0)</f>
        <v>0</v>
      </c>
      <c r="AB292" s="37" t="str">
        <f t="shared" si="83"/>
        <v/>
      </c>
      <c r="AC292" s="225">
        <f t="shared" si="84"/>
        <v>0</v>
      </c>
      <c r="AD292" s="38" t="str">
        <f t="shared" si="85"/>
        <v/>
      </c>
      <c r="AE292" s="38" t="str">
        <f t="shared" si="86"/>
        <v/>
      </c>
      <c r="AF292" s="38" t="str">
        <f t="shared" si="87"/>
        <v/>
      </c>
      <c r="AG292" s="38" t="str">
        <f t="shared" si="88"/>
        <v/>
      </c>
      <c r="AH292" s="30"/>
    </row>
    <row r="293" spans="1:34" ht="13.5" thickBot="1">
      <c r="A293" s="30"/>
      <c r="B293" s="39">
        <f>COUNTIF(calculs_resultats_francais!B294:J294,1)</f>
        <v>0</v>
      </c>
      <c r="C293" s="39">
        <f>COUNTIF(calculs_resultats_francais!B294:J294,2)</f>
        <v>0</v>
      </c>
      <c r="D293" s="39">
        <f>COUNTIF(calculs_resultats_francais!B294:J294,9)</f>
        <v>0</v>
      </c>
      <c r="E293" s="226">
        <f>COUNTIF(calculs_resultats_francais!B294:J294,0)</f>
        <v>0</v>
      </c>
      <c r="F293" s="37" t="str">
        <f t="shared" si="72"/>
        <v/>
      </c>
      <c r="G293" s="225">
        <f t="shared" si="74"/>
        <v>0</v>
      </c>
      <c r="H293" s="38" t="str">
        <f t="shared" si="89"/>
        <v/>
      </c>
      <c r="I293" s="38" t="str">
        <f t="shared" si="73"/>
        <v/>
      </c>
      <c r="J293" s="38" t="str">
        <f t="shared" si="75"/>
        <v/>
      </c>
      <c r="K293" s="38" t="str">
        <f t="shared" si="76"/>
        <v/>
      </c>
      <c r="L293" s="38"/>
      <c r="M293" s="39">
        <f>COUNTIF(calculs_resultats_francais!K294:O294,1)</f>
        <v>0</v>
      </c>
      <c r="N293" s="39">
        <f>COUNTIF(calculs_resultats_francais!K294:O294,2)</f>
        <v>0</v>
      </c>
      <c r="O293" s="39">
        <f>COUNTIF(calculs_resultats_francais!K294:O294,9)</f>
        <v>0</v>
      </c>
      <c r="P293" s="225">
        <f>COUNTIF(calculs_resultats_francais!K294:O294,0)</f>
        <v>0</v>
      </c>
      <c r="Q293" s="37" t="str">
        <f t="shared" si="77"/>
        <v/>
      </c>
      <c r="R293" s="225">
        <f t="shared" si="78"/>
        <v>0</v>
      </c>
      <c r="S293" s="38" t="str">
        <f t="shared" si="79"/>
        <v/>
      </c>
      <c r="T293" s="38" t="str">
        <f t="shared" si="80"/>
        <v/>
      </c>
      <c r="U293" s="38" t="str">
        <f t="shared" si="81"/>
        <v/>
      </c>
      <c r="V293" s="38" t="str">
        <f t="shared" si="82"/>
        <v/>
      </c>
      <c r="W293" s="30"/>
      <c r="X293" s="39">
        <f>COUNTIF(calculs_resultats_francais!P294:U294,1)</f>
        <v>0</v>
      </c>
      <c r="Y293" s="39">
        <f>COUNTIF(calculs_resultats_francais!P294:U294,2)</f>
        <v>0</v>
      </c>
      <c r="Z293" s="39">
        <f>COUNTIF(calculs_resultats_francais!P294:U294,9)</f>
        <v>0</v>
      </c>
      <c r="AA293" s="39">
        <f>COUNTIF(calculs_resultats_francais!P294:U294,0)</f>
        <v>0</v>
      </c>
      <c r="AB293" s="37" t="str">
        <f t="shared" si="83"/>
        <v/>
      </c>
      <c r="AC293" s="225">
        <f t="shared" si="84"/>
        <v>0</v>
      </c>
      <c r="AD293" s="38" t="str">
        <f t="shared" si="85"/>
        <v/>
      </c>
      <c r="AE293" s="38" t="str">
        <f t="shared" si="86"/>
        <v/>
      </c>
      <c r="AF293" s="38" t="str">
        <f t="shared" si="87"/>
        <v/>
      </c>
      <c r="AG293" s="38" t="str">
        <f t="shared" si="88"/>
        <v/>
      </c>
      <c r="AH293" s="30"/>
    </row>
    <row r="294" spans="1:34" ht="13.5" thickBot="1">
      <c r="A294" s="30"/>
      <c r="B294" s="39">
        <f>COUNTIF(calculs_resultats_francais!B295:J295,1)</f>
        <v>0</v>
      </c>
      <c r="C294" s="39">
        <f>COUNTIF(calculs_resultats_francais!B295:J295,2)</f>
        <v>0</v>
      </c>
      <c r="D294" s="39">
        <f>COUNTIF(calculs_resultats_francais!B295:J295,9)</f>
        <v>0</v>
      </c>
      <c r="E294" s="226">
        <f>COUNTIF(calculs_resultats_francais!B295:J295,0)</f>
        <v>0</v>
      </c>
      <c r="F294" s="37" t="str">
        <f t="shared" si="72"/>
        <v/>
      </c>
      <c r="G294" s="225">
        <f t="shared" si="74"/>
        <v>0</v>
      </c>
      <c r="H294" s="38" t="str">
        <f t="shared" si="89"/>
        <v/>
      </c>
      <c r="I294" s="38" t="str">
        <f t="shared" si="73"/>
        <v/>
      </c>
      <c r="J294" s="38" t="str">
        <f t="shared" si="75"/>
        <v/>
      </c>
      <c r="K294" s="38" t="str">
        <f t="shared" si="76"/>
        <v/>
      </c>
      <c r="L294" s="38"/>
      <c r="M294" s="39">
        <f>COUNTIF(calculs_resultats_francais!K295:O295,1)</f>
        <v>0</v>
      </c>
      <c r="N294" s="39">
        <f>COUNTIF(calculs_resultats_francais!K295:O295,2)</f>
        <v>0</v>
      </c>
      <c r="O294" s="39">
        <f>COUNTIF(calculs_resultats_francais!K295:O295,9)</f>
        <v>0</v>
      </c>
      <c r="P294" s="225">
        <f>COUNTIF(calculs_resultats_francais!K295:O295,0)</f>
        <v>0</v>
      </c>
      <c r="Q294" s="37" t="str">
        <f t="shared" si="77"/>
        <v/>
      </c>
      <c r="R294" s="225">
        <f t="shared" si="78"/>
        <v>0</v>
      </c>
      <c r="S294" s="38" t="str">
        <f t="shared" si="79"/>
        <v/>
      </c>
      <c r="T294" s="38" t="str">
        <f t="shared" si="80"/>
        <v/>
      </c>
      <c r="U294" s="38" t="str">
        <f t="shared" si="81"/>
        <v/>
      </c>
      <c r="V294" s="38" t="str">
        <f t="shared" si="82"/>
        <v/>
      </c>
      <c r="W294" s="30"/>
      <c r="X294" s="39">
        <f>COUNTIF(calculs_resultats_francais!P295:U295,1)</f>
        <v>0</v>
      </c>
      <c r="Y294" s="39">
        <f>COUNTIF(calculs_resultats_francais!P295:U295,2)</f>
        <v>0</v>
      </c>
      <c r="Z294" s="39">
        <f>COUNTIF(calculs_resultats_francais!P295:U295,9)</f>
        <v>0</v>
      </c>
      <c r="AA294" s="39">
        <f>COUNTIF(calculs_resultats_francais!P295:U295,0)</f>
        <v>0</v>
      </c>
      <c r="AB294" s="37" t="str">
        <f t="shared" si="83"/>
        <v/>
      </c>
      <c r="AC294" s="225">
        <f t="shared" si="84"/>
        <v>0</v>
      </c>
      <c r="AD294" s="38" t="str">
        <f t="shared" si="85"/>
        <v/>
      </c>
      <c r="AE294" s="38" t="str">
        <f t="shared" si="86"/>
        <v/>
      </c>
      <c r="AF294" s="38" t="str">
        <f t="shared" si="87"/>
        <v/>
      </c>
      <c r="AG294" s="38" t="str">
        <f t="shared" si="88"/>
        <v/>
      </c>
      <c r="AH294" s="30"/>
    </row>
    <row r="295" spans="1:34" ht="13.5" thickBot="1">
      <c r="A295" s="30"/>
      <c r="B295" s="39">
        <f>COUNTIF(calculs_resultats_francais!B296:J296,1)</f>
        <v>0</v>
      </c>
      <c r="C295" s="39">
        <f>COUNTIF(calculs_resultats_francais!B296:J296,2)</f>
        <v>0</v>
      </c>
      <c r="D295" s="39">
        <f>COUNTIF(calculs_resultats_francais!B296:J296,9)</f>
        <v>0</v>
      </c>
      <c r="E295" s="226">
        <f>COUNTIF(calculs_resultats_francais!B296:J296,0)</f>
        <v>0</v>
      </c>
      <c r="F295" s="37" t="str">
        <f t="shared" si="72"/>
        <v/>
      </c>
      <c r="G295" s="225">
        <f t="shared" si="74"/>
        <v>0</v>
      </c>
      <c r="H295" s="38" t="str">
        <f t="shared" si="89"/>
        <v/>
      </c>
      <c r="I295" s="38" t="str">
        <f t="shared" si="73"/>
        <v/>
      </c>
      <c r="J295" s="38" t="str">
        <f t="shared" si="75"/>
        <v/>
      </c>
      <c r="K295" s="38" t="str">
        <f t="shared" si="76"/>
        <v/>
      </c>
      <c r="L295" s="38"/>
      <c r="M295" s="39">
        <f>COUNTIF(calculs_resultats_francais!K296:O296,1)</f>
        <v>0</v>
      </c>
      <c r="N295" s="39">
        <f>COUNTIF(calculs_resultats_francais!K296:O296,2)</f>
        <v>0</v>
      </c>
      <c r="O295" s="39">
        <f>COUNTIF(calculs_resultats_francais!K296:O296,9)</f>
        <v>0</v>
      </c>
      <c r="P295" s="225">
        <f>COUNTIF(calculs_resultats_francais!K296:O296,0)</f>
        <v>0</v>
      </c>
      <c r="Q295" s="37" t="str">
        <f t="shared" si="77"/>
        <v/>
      </c>
      <c r="R295" s="225">
        <f t="shared" si="78"/>
        <v>0</v>
      </c>
      <c r="S295" s="38" t="str">
        <f t="shared" si="79"/>
        <v/>
      </c>
      <c r="T295" s="38" t="str">
        <f t="shared" si="80"/>
        <v/>
      </c>
      <c r="U295" s="38" t="str">
        <f t="shared" si="81"/>
        <v/>
      </c>
      <c r="V295" s="38" t="str">
        <f t="shared" si="82"/>
        <v/>
      </c>
      <c r="W295" s="30"/>
      <c r="X295" s="39">
        <f>COUNTIF(calculs_resultats_francais!P296:U296,1)</f>
        <v>0</v>
      </c>
      <c r="Y295" s="39">
        <f>COUNTIF(calculs_resultats_francais!P296:U296,2)</f>
        <v>0</v>
      </c>
      <c r="Z295" s="39">
        <f>COUNTIF(calculs_resultats_francais!P296:U296,9)</f>
        <v>0</v>
      </c>
      <c r="AA295" s="39">
        <f>COUNTIF(calculs_resultats_francais!P296:U296,0)</f>
        <v>0</v>
      </c>
      <c r="AB295" s="37" t="str">
        <f t="shared" si="83"/>
        <v/>
      </c>
      <c r="AC295" s="225">
        <f t="shared" si="84"/>
        <v>0</v>
      </c>
      <c r="AD295" s="38" t="str">
        <f t="shared" si="85"/>
        <v/>
      </c>
      <c r="AE295" s="38" t="str">
        <f t="shared" si="86"/>
        <v/>
      </c>
      <c r="AF295" s="38" t="str">
        <f t="shared" si="87"/>
        <v/>
      </c>
      <c r="AG295" s="38" t="str">
        <f t="shared" si="88"/>
        <v/>
      </c>
      <c r="AH295" s="30"/>
    </row>
    <row r="296" spans="1:34" ht="13.5" thickBot="1">
      <c r="A296" s="30"/>
      <c r="B296" s="39">
        <f>COUNTIF(calculs_resultats_francais!B297:J297,1)</f>
        <v>0</v>
      </c>
      <c r="C296" s="39">
        <f>COUNTIF(calculs_resultats_francais!B297:J297,2)</f>
        <v>0</v>
      </c>
      <c r="D296" s="39">
        <f>COUNTIF(calculs_resultats_francais!B297:J297,9)</f>
        <v>0</v>
      </c>
      <c r="E296" s="226">
        <f>COUNTIF(calculs_resultats_francais!B297:J297,0)</f>
        <v>0</v>
      </c>
      <c r="F296" s="37" t="str">
        <f t="shared" si="72"/>
        <v/>
      </c>
      <c r="G296" s="225">
        <f t="shared" si="74"/>
        <v>0</v>
      </c>
      <c r="H296" s="38" t="str">
        <f t="shared" si="89"/>
        <v/>
      </c>
      <c r="I296" s="38" t="str">
        <f t="shared" si="73"/>
        <v/>
      </c>
      <c r="J296" s="38" t="str">
        <f t="shared" si="75"/>
        <v/>
      </c>
      <c r="K296" s="38" t="str">
        <f t="shared" si="76"/>
        <v/>
      </c>
      <c r="L296" s="38"/>
      <c r="M296" s="39">
        <f>COUNTIF(calculs_resultats_francais!K297:O297,1)</f>
        <v>0</v>
      </c>
      <c r="N296" s="39">
        <f>COUNTIF(calculs_resultats_francais!K297:O297,2)</f>
        <v>0</v>
      </c>
      <c r="O296" s="39">
        <f>COUNTIF(calculs_resultats_francais!K297:O297,9)</f>
        <v>0</v>
      </c>
      <c r="P296" s="225">
        <f>COUNTIF(calculs_resultats_francais!K297:O297,0)</f>
        <v>0</v>
      </c>
      <c r="Q296" s="37" t="str">
        <f t="shared" si="77"/>
        <v/>
      </c>
      <c r="R296" s="225">
        <f t="shared" si="78"/>
        <v>0</v>
      </c>
      <c r="S296" s="38" t="str">
        <f t="shared" si="79"/>
        <v/>
      </c>
      <c r="T296" s="38" t="str">
        <f t="shared" si="80"/>
        <v/>
      </c>
      <c r="U296" s="38" t="str">
        <f t="shared" si="81"/>
        <v/>
      </c>
      <c r="V296" s="38" t="str">
        <f t="shared" si="82"/>
        <v/>
      </c>
      <c r="W296" s="30"/>
      <c r="X296" s="39">
        <f>COUNTIF(calculs_resultats_francais!P297:U297,1)</f>
        <v>0</v>
      </c>
      <c r="Y296" s="39">
        <f>COUNTIF(calculs_resultats_francais!P297:U297,2)</f>
        <v>0</v>
      </c>
      <c r="Z296" s="39">
        <f>COUNTIF(calculs_resultats_francais!P297:U297,9)</f>
        <v>0</v>
      </c>
      <c r="AA296" s="39">
        <f>COUNTIF(calculs_resultats_francais!P297:U297,0)</f>
        <v>0</v>
      </c>
      <c r="AB296" s="37" t="str">
        <f t="shared" si="83"/>
        <v/>
      </c>
      <c r="AC296" s="225">
        <f t="shared" si="84"/>
        <v>0</v>
      </c>
      <c r="AD296" s="38" t="str">
        <f t="shared" si="85"/>
        <v/>
      </c>
      <c r="AE296" s="38" t="str">
        <f t="shared" si="86"/>
        <v/>
      </c>
      <c r="AF296" s="38" t="str">
        <f t="shared" si="87"/>
        <v/>
      </c>
      <c r="AG296" s="38" t="str">
        <f t="shared" si="88"/>
        <v/>
      </c>
      <c r="AH296" s="30"/>
    </row>
    <row r="297" spans="1:34" ht="13.5" thickBot="1">
      <c r="A297" s="30"/>
      <c r="B297" s="39">
        <f>COUNTIF(calculs_resultats_francais!B298:J298,1)</f>
        <v>0</v>
      </c>
      <c r="C297" s="39">
        <f>COUNTIF(calculs_resultats_francais!B298:J298,2)</f>
        <v>0</v>
      </c>
      <c r="D297" s="39">
        <f>COUNTIF(calculs_resultats_francais!B298:J298,9)</f>
        <v>0</v>
      </c>
      <c r="E297" s="226">
        <f>COUNTIF(calculs_resultats_francais!B298:J298,0)</f>
        <v>0</v>
      </c>
      <c r="F297" s="37" t="str">
        <f t="shared" si="72"/>
        <v/>
      </c>
      <c r="G297" s="225">
        <f t="shared" si="74"/>
        <v>0</v>
      </c>
      <c r="H297" s="38" t="str">
        <f t="shared" si="89"/>
        <v/>
      </c>
      <c r="I297" s="38" t="str">
        <f t="shared" si="73"/>
        <v/>
      </c>
      <c r="J297" s="38" t="str">
        <f t="shared" si="75"/>
        <v/>
      </c>
      <c r="K297" s="38" t="str">
        <f t="shared" si="76"/>
        <v/>
      </c>
      <c r="L297" s="38"/>
      <c r="M297" s="39">
        <f>COUNTIF(calculs_resultats_francais!K298:O298,1)</f>
        <v>0</v>
      </c>
      <c r="N297" s="39">
        <f>COUNTIF(calculs_resultats_francais!K298:O298,2)</f>
        <v>0</v>
      </c>
      <c r="O297" s="39">
        <f>COUNTIF(calculs_resultats_francais!K298:O298,9)</f>
        <v>0</v>
      </c>
      <c r="P297" s="225">
        <f>COUNTIF(calculs_resultats_francais!K298:O298,0)</f>
        <v>0</v>
      </c>
      <c r="Q297" s="37" t="str">
        <f t="shared" si="77"/>
        <v/>
      </c>
      <c r="R297" s="225">
        <f t="shared" si="78"/>
        <v>0</v>
      </c>
      <c r="S297" s="38" t="str">
        <f t="shared" si="79"/>
        <v/>
      </c>
      <c r="T297" s="38" t="str">
        <f t="shared" si="80"/>
        <v/>
      </c>
      <c r="U297" s="38" t="str">
        <f t="shared" si="81"/>
        <v/>
      </c>
      <c r="V297" s="38" t="str">
        <f t="shared" si="82"/>
        <v/>
      </c>
      <c r="W297" s="30"/>
      <c r="X297" s="39">
        <f>COUNTIF(calculs_resultats_francais!P298:U298,1)</f>
        <v>0</v>
      </c>
      <c r="Y297" s="39">
        <f>COUNTIF(calculs_resultats_francais!P298:U298,2)</f>
        <v>0</v>
      </c>
      <c r="Z297" s="39">
        <f>COUNTIF(calculs_resultats_francais!P298:U298,9)</f>
        <v>0</v>
      </c>
      <c r="AA297" s="39">
        <f>COUNTIF(calculs_resultats_francais!P298:U298,0)</f>
        <v>0</v>
      </c>
      <c r="AB297" s="37" t="str">
        <f t="shared" si="83"/>
        <v/>
      </c>
      <c r="AC297" s="225">
        <f t="shared" si="84"/>
        <v>0</v>
      </c>
      <c r="AD297" s="38" t="str">
        <f t="shared" si="85"/>
        <v/>
      </c>
      <c r="AE297" s="38" t="str">
        <f t="shared" si="86"/>
        <v/>
      </c>
      <c r="AF297" s="38" t="str">
        <f t="shared" si="87"/>
        <v/>
      </c>
      <c r="AG297" s="38" t="str">
        <f t="shared" si="88"/>
        <v/>
      </c>
      <c r="AH297" s="30"/>
    </row>
    <row r="298" spans="1:34" ht="13.5" thickBot="1">
      <c r="A298" s="58"/>
      <c r="B298" s="39">
        <f>COUNTIF(calculs_resultats_francais!B299:J299,1)</f>
        <v>0</v>
      </c>
      <c r="C298" s="39">
        <f>COUNTIF(calculs_resultats_francais!B299:J299,2)</f>
        <v>0</v>
      </c>
      <c r="D298" s="39">
        <f>COUNTIF(calculs_resultats_francais!B299:J299,9)</f>
        <v>0</v>
      </c>
      <c r="E298" s="226">
        <f>COUNTIF(calculs_resultats_francais!B299:J299,0)</f>
        <v>0</v>
      </c>
      <c r="F298" s="37" t="str">
        <f t="shared" si="72"/>
        <v/>
      </c>
      <c r="G298" s="225">
        <f t="shared" si="74"/>
        <v>0</v>
      </c>
      <c r="H298" s="38" t="str">
        <f t="shared" si="89"/>
        <v/>
      </c>
      <c r="I298" s="38" t="str">
        <f t="shared" si="73"/>
        <v/>
      </c>
      <c r="J298" s="38" t="str">
        <f t="shared" si="75"/>
        <v/>
      </c>
      <c r="K298" s="38" t="str">
        <f t="shared" si="76"/>
        <v/>
      </c>
      <c r="L298" s="38"/>
      <c r="M298" s="39">
        <f>COUNTIF(calculs_resultats_francais!K299:O299,1)</f>
        <v>0</v>
      </c>
      <c r="N298" s="39">
        <f>COUNTIF(calculs_resultats_francais!K299:O299,2)</f>
        <v>0</v>
      </c>
      <c r="O298" s="39">
        <f>COUNTIF(calculs_resultats_francais!K299:O299,9)</f>
        <v>0</v>
      </c>
      <c r="P298" s="225">
        <f>COUNTIF(calculs_resultats_francais!K299:O299,0)</f>
        <v>0</v>
      </c>
      <c r="Q298" s="37" t="str">
        <f t="shared" si="77"/>
        <v/>
      </c>
      <c r="R298" s="225">
        <f t="shared" si="78"/>
        <v>0</v>
      </c>
      <c r="S298" s="38" t="str">
        <f t="shared" si="79"/>
        <v/>
      </c>
      <c r="T298" s="38" t="str">
        <f t="shared" si="80"/>
        <v/>
      </c>
      <c r="U298" s="38" t="str">
        <f t="shared" si="81"/>
        <v/>
      </c>
      <c r="V298" s="38" t="str">
        <f t="shared" si="82"/>
        <v/>
      </c>
      <c r="W298" s="30"/>
      <c r="X298" s="39">
        <f>COUNTIF(calculs_resultats_francais!P299:U299,1)</f>
        <v>0</v>
      </c>
      <c r="Y298" s="39">
        <f>COUNTIF(calculs_resultats_francais!P299:U299,2)</f>
        <v>0</v>
      </c>
      <c r="Z298" s="39">
        <f>COUNTIF(calculs_resultats_francais!P299:U299,9)</f>
        <v>0</v>
      </c>
      <c r="AA298" s="39">
        <f>COUNTIF(calculs_resultats_francais!P299:U299,0)</f>
        <v>0</v>
      </c>
      <c r="AB298" s="37" t="str">
        <f t="shared" si="83"/>
        <v/>
      </c>
      <c r="AC298" s="225">
        <f t="shared" si="84"/>
        <v>0</v>
      </c>
      <c r="AD298" s="38" t="str">
        <f t="shared" si="85"/>
        <v/>
      </c>
      <c r="AE298" s="38" t="str">
        <f t="shared" si="86"/>
        <v/>
      </c>
      <c r="AF298" s="38" t="str">
        <f t="shared" si="87"/>
        <v/>
      </c>
      <c r="AG298" s="38" t="str">
        <f t="shared" si="88"/>
        <v/>
      </c>
      <c r="AH298" s="30"/>
    </row>
    <row r="299" spans="1:34" ht="13.5" thickBot="1">
      <c r="A299" s="30"/>
      <c r="B299" s="39">
        <f>COUNTIF(calculs_resultats_francais!B300:J300,1)</f>
        <v>0</v>
      </c>
      <c r="C299" s="39">
        <f>COUNTIF(calculs_resultats_francais!B300:J300,2)</f>
        <v>0</v>
      </c>
      <c r="D299" s="39">
        <f>COUNTIF(calculs_resultats_francais!B300:J300,9)</f>
        <v>0</v>
      </c>
      <c r="E299" s="226">
        <f>COUNTIF(calculs_resultats_francais!B300:J300,0)</f>
        <v>0</v>
      </c>
      <c r="F299" s="37" t="str">
        <f t="shared" si="72"/>
        <v/>
      </c>
      <c r="G299" s="225">
        <f t="shared" si="74"/>
        <v>0</v>
      </c>
      <c r="H299" s="38" t="str">
        <f t="shared" si="89"/>
        <v/>
      </c>
      <c r="I299" s="38" t="str">
        <f t="shared" si="73"/>
        <v/>
      </c>
      <c r="J299" s="38" t="str">
        <f t="shared" si="75"/>
        <v/>
      </c>
      <c r="K299" s="38" t="str">
        <f t="shared" si="76"/>
        <v/>
      </c>
      <c r="L299" s="38"/>
      <c r="M299" s="39">
        <f>COUNTIF(calculs_resultats_francais!K300:O300,1)</f>
        <v>0</v>
      </c>
      <c r="N299" s="39">
        <f>COUNTIF(calculs_resultats_francais!K300:O300,2)</f>
        <v>0</v>
      </c>
      <c r="O299" s="39">
        <f>COUNTIF(calculs_resultats_francais!K300:O300,9)</f>
        <v>0</v>
      </c>
      <c r="P299" s="225">
        <f>COUNTIF(calculs_resultats_francais!K300:O300,0)</f>
        <v>0</v>
      </c>
      <c r="Q299" s="37" t="str">
        <f t="shared" si="77"/>
        <v/>
      </c>
      <c r="R299" s="225">
        <f t="shared" si="78"/>
        <v>0</v>
      </c>
      <c r="S299" s="38" t="str">
        <f t="shared" si="79"/>
        <v/>
      </c>
      <c r="T299" s="38" t="str">
        <f t="shared" si="80"/>
        <v/>
      </c>
      <c r="U299" s="38" t="str">
        <f t="shared" si="81"/>
        <v/>
      </c>
      <c r="V299" s="38" t="str">
        <f t="shared" si="82"/>
        <v/>
      </c>
      <c r="W299" s="30"/>
      <c r="X299" s="39">
        <f>COUNTIF(calculs_resultats_francais!P300:U300,1)</f>
        <v>0</v>
      </c>
      <c r="Y299" s="39">
        <f>COUNTIF(calculs_resultats_francais!P300:U300,2)</f>
        <v>0</v>
      </c>
      <c r="Z299" s="39">
        <f>COUNTIF(calculs_resultats_francais!P300:U300,9)</f>
        <v>0</v>
      </c>
      <c r="AA299" s="39">
        <f>COUNTIF(calculs_resultats_francais!P300:U300,0)</f>
        <v>0</v>
      </c>
      <c r="AB299" s="37" t="str">
        <f t="shared" si="83"/>
        <v/>
      </c>
      <c r="AC299" s="225">
        <f t="shared" si="84"/>
        <v>0</v>
      </c>
      <c r="AD299" s="38" t="str">
        <f t="shared" si="85"/>
        <v/>
      </c>
      <c r="AE299" s="38" t="str">
        <f t="shared" si="86"/>
        <v/>
      </c>
      <c r="AF299" s="38" t="str">
        <f t="shared" si="87"/>
        <v/>
      </c>
      <c r="AG299" s="38" t="str">
        <f t="shared" si="88"/>
        <v/>
      </c>
      <c r="AH299" s="30"/>
    </row>
    <row r="300" spans="1:34" ht="13.5" thickBot="1">
      <c r="A300" s="30"/>
      <c r="B300" s="39">
        <f>COUNTIF(calculs_resultats_francais!B301:J301,1)</f>
        <v>0</v>
      </c>
      <c r="C300" s="39">
        <f>COUNTIF(calculs_resultats_francais!B301:J301,2)</f>
        <v>0</v>
      </c>
      <c r="D300" s="39">
        <f>COUNTIF(calculs_resultats_francais!B301:J301,9)</f>
        <v>0</v>
      </c>
      <c r="E300" s="226">
        <f>COUNTIF(calculs_resultats_francais!B301:J301,0)</f>
        <v>0</v>
      </c>
      <c r="F300" s="37" t="str">
        <f t="shared" si="72"/>
        <v/>
      </c>
      <c r="G300" s="225">
        <f t="shared" si="74"/>
        <v>0</v>
      </c>
      <c r="H300" s="38" t="str">
        <f t="shared" si="89"/>
        <v/>
      </c>
      <c r="I300" s="38" t="str">
        <f t="shared" si="73"/>
        <v/>
      </c>
      <c r="J300" s="38" t="str">
        <f t="shared" si="75"/>
        <v/>
      </c>
      <c r="K300" s="38" t="str">
        <f t="shared" si="76"/>
        <v/>
      </c>
      <c r="L300" s="38"/>
      <c r="M300" s="39">
        <f>COUNTIF(calculs_resultats_francais!K301:O301,1)</f>
        <v>0</v>
      </c>
      <c r="N300" s="39">
        <f>COUNTIF(calculs_resultats_francais!K301:O301,2)</f>
        <v>0</v>
      </c>
      <c r="O300" s="39">
        <f>COUNTIF(calculs_resultats_francais!K301:O301,9)</f>
        <v>0</v>
      </c>
      <c r="P300" s="225">
        <f>COUNTIF(calculs_resultats_francais!K301:O301,0)</f>
        <v>0</v>
      </c>
      <c r="Q300" s="37" t="str">
        <f t="shared" si="77"/>
        <v/>
      </c>
      <c r="R300" s="225">
        <f t="shared" si="78"/>
        <v>0</v>
      </c>
      <c r="S300" s="38" t="str">
        <f t="shared" si="79"/>
        <v/>
      </c>
      <c r="T300" s="38" t="str">
        <f t="shared" si="80"/>
        <v/>
      </c>
      <c r="U300" s="38" t="str">
        <f t="shared" si="81"/>
        <v/>
      </c>
      <c r="V300" s="38" t="str">
        <f t="shared" si="82"/>
        <v/>
      </c>
      <c r="W300" s="30"/>
      <c r="X300" s="39">
        <f>COUNTIF(calculs_resultats_francais!P301:U301,1)</f>
        <v>0</v>
      </c>
      <c r="Y300" s="39">
        <f>COUNTIF(calculs_resultats_francais!P301:U301,2)</f>
        <v>0</v>
      </c>
      <c r="Z300" s="39">
        <f>COUNTIF(calculs_resultats_francais!P301:U301,9)</f>
        <v>0</v>
      </c>
      <c r="AA300" s="39">
        <f>COUNTIF(calculs_resultats_francais!P301:U301,0)</f>
        <v>0</v>
      </c>
      <c r="AB300" s="37" t="str">
        <f t="shared" si="83"/>
        <v/>
      </c>
      <c r="AC300" s="225">
        <f t="shared" si="84"/>
        <v>0</v>
      </c>
      <c r="AD300" s="38" t="str">
        <f t="shared" si="85"/>
        <v/>
      </c>
      <c r="AE300" s="38" t="str">
        <f t="shared" si="86"/>
        <v/>
      </c>
      <c r="AF300" s="38" t="str">
        <f t="shared" si="87"/>
        <v/>
      </c>
      <c r="AG300" s="38" t="str">
        <f t="shared" si="88"/>
        <v/>
      </c>
      <c r="AH300" s="30"/>
    </row>
    <row r="301" spans="1:34" ht="13.5" thickBot="1">
      <c r="A301" s="30"/>
      <c r="B301" s="39">
        <f>COUNTIF(calculs_resultats_francais!B302:J302,1)</f>
        <v>0</v>
      </c>
      <c r="C301" s="39">
        <f>COUNTIF(calculs_resultats_francais!B302:J302,2)</f>
        <v>0</v>
      </c>
      <c r="D301" s="39">
        <f>COUNTIF(calculs_resultats_francais!B302:J302,9)</f>
        <v>0</v>
      </c>
      <c r="E301" s="226">
        <f>COUNTIF(calculs_resultats_francais!B302:J302,0)</f>
        <v>0</v>
      </c>
      <c r="F301" s="37" t="str">
        <f t="shared" si="72"/>
        <v/>
      </c>
      <c r="G301" s="225">
        <f t="shared" si="74"/>
        <v>0</v>
      </c>
      <c r="H301" s="38" t="str">
        <f t="shared" si="89"/>
        <v/>
      </c>
      <c r="I301" s="38" t="str">
        <f t="shared" si="73"/>
        <v/>
      </c>
      <c r="J301" s="38" t="str">
        <f t="shared" si="75"/>
        <v/>
      </c>
      <c r="K301" s="38" t="str">
        <f t="shared" si="76"/>
        <v/>
      </c>
      <c r="L301" s="38"/>
      <c r="M301" s="39">
        <f>COUNTIF(calculs_resultats_francais!K302:O302,1)</f>
        <v>0</v>
      </c>
      <c r="N301" s="39">
        <f>COUNTIF(calculs_resultats_francais!K302:O302,2)</f>
        <v>0</v>
      </c>
      <c r="O301" s="39">
        <f>COUNTIF(calculs_resultats_francais!K302:O302,9)</f>
        <v>0</v>
      </c>
      <c r="P301" s="225">
        <f>COUNTIF(calculs_resultats_francais!K302:O302,0)</f>
        <v>0</v>
      </c>
      <c r="Q301" s="37" t="str">
        <f t="shared" si="77"/>
        <v/>
      </c>
      <c r="R301" s="225">
        <f t="shared" si="78"/>
        <v>0</v>
      </c>
      <c r="S301" s="38" t="str">
        <f t="shared" si="79"/>
        <v/>
      </c>
      <c r="T301" s="38" t="str">
        <f t="shared" si="80"/>
        <v/>
      </c>
      <c r="U301" s="38" t="str">
        <f t="shared" si="81"/>
        <v/>
      </c>
      <c r="V301" s="38" t="str">
        <f t="shared" si="82"/>
        <v/>
      </c>
      <c r="W301" s="30"/>
      <c r="X301" s="39">
        <f>COUNTIF(calculs_resultats_francais!P302:U302,1)</f>
        <v>0</v>
      </c>
      <c r="Y301" s="39">
        <f>COUNTIF(calculs_resultats_francais!P302:U302,2)</f>
        <v>0</v>
      </c>
      <c r="Z301" s="39">
        <f>COUNTIF(calculs_resultats_francais!P302:U302,9)</f>
        <v>0</v>
      </c>
      <c r="AA301" s="39">
        <f>COUNTIF(calculs_resultats_francais!P302:U302,0)</f>
        <v>0</v>
      </c>
      <c r="AB301" s="37" t="str">
        <f t="shared" si="83"/>
        <v/>
      </c>
      <c r="AC301" s="225">
        <f t="shared" si="84"/>
        <v>0</v>
      </c>
      <c r="AD301" s="38" t="str">
        <f t="shared" si="85"/>
        <v/>
      </c>
      <c r="AE301" s="38" t="str">
        <f t="shared" si="86"/>
        <v/>
      </c>
      <c r="AF301" s="38" t="str">
        <f t="shared" si="87"/>
        <v/>
      </c>
      <c r="AG301" s="38" t="str">
        <f t="shared" si="88"/>
        <v/>
      </c>
      <c r="AH301" s="30"/>
    </row>
    <row r="302" spans="1:34" ht="13.5" thickBot="1">
      <c r="A302" s="30"/>
      <c r="B302" s="39">
        <f>COUNTIF(calculs_resultats_francais!B303:J303,1)</f>
        <v>0</v>
      </c>
      <c r="C302" s="39">
        <f>COUNTIF(calculs_resultats_francais!B303:J303,2)</f>
        <v>0</v>
      </c>
      <c r="D302" s="39">
        <f>COUNTIF(calculs_resultats_francais!B303:J303,9)</f>
        <v>0</v>
      </c>
      <c r="E302" s="226">
        <f>COUNTIF(calculs_resultats_francais!B303:J303,0)</f>
        <v>0</v>
      </c>
      <c r="F302" s="37" t="str">
        <f t="shared" si="72"/>
        <v/>
      </c>
      <c r="G302" s="225">
        <f t="shared" si="74"/>
        <v>0</v>
      </c>
      <c r="H302" s="38" t="str">
        <f t="shared" si="89"/>
        <v/>
      </c>
      <c r="I302" s="38" t="str">
        <f t="shared" si="73"/>
        <v/>
      </c>
      <c r="J302" s="38" t="str">
        <f t="shared" si="75"/>
        <v/>
      </c>
      <c r="K302" s="38" t="str">
        <f t="shared" si="76"/>
        <v/>
      </c>
      <c r="L302" s="38"/>
      <c r="M302" s="39">
        <f>COUNTIF(calculs_resultats_francais!K303:O303,1)</f>
        <v>0</v>
      </c>
      <c r="N302" s="39">
        <f>COUNTIF(calculs_resultats_francais!K303:O303,2)</f>
        <v>0</v>
      </c>
      <c r="O302" s="39">
        <f>COUNTIF(calculs_resultats_francais!K303:O303,9)</f>
        <v>0</v>
      </c>
      <c r="P302" s="225">
        <f>COUNTIF(calculs_resultats_francais!K303:O303,0)</f>
        <v>0</v>
      </c>
      <c r="Q302" s="37" t="str">
        <f t="shared" si="77"/>
        <v/>
      </c>
      <c r="R302" s="225">
        <f t="shared" si="78"/>
        <v>0</v>
      </c>
      <c r="S302" s="38" t="str">
        <f t="shared" si="79"/>
        <v/>
      </c>
      <c r="T302" s="38" t="str">
        <f t="shared" si="80"/>
        <v/>
      </c>
      <c r="U302" s="38" t="str">
        <f t="shared" si="81"/>
        <v/>
      </c>
      <c r="V302" s="38" t="str">
        <f t="shared" si="82"/>
        <v/>
      </c>
      <c r="W302" s="30"/>
      <c r="X302" s="39">
        <f>COUNTIF(calculs_resultats_francais!P303:U303,1)</f>
        <v>0</v>
      </c>
      <c r="Y302" s="39">
        <f>COUNTIF(calculs_resultats_francais!P303:U303,2)</f>
        <v>0</v>
      </c>
      <c r="Z302" s="39">
        <f>COUNTIF(calculs_resultats_francais!P303:U303,9)</f>
        <v>0</v>
      </c>
      <c r="AA302" s="39">
        <f>COUNTIF(calculs_resultats_francais!P303:U303,0)</f>
        <v>0</v>
      </c>
      <c r="AB302" s="37" t="str">
        <f t="shared" si="83"/>
        <v/>
      </c>
      <c r="AC302" s="225">
        <f t="shared" si="84"/>
        <v>0</v>
      </c>
      <c r="AD302" s="38" t="str">
        <f t="shared" si="85"/>
        <v/>
      </c>
      <c r="AE302" s="38" t="str">
        <f t="shared" si="86"/>
        <v/>
      </c>
      <c r="AF302" s="38" t="str">
        <f t="shared" si="87"/>
        <v/>
      </c>
      <c r="AG302" s="38" t="str">
        <f t="shared" si="88"/>
        <v/>
      </c>
      <c r="AH302" s="30"/>
    </row>
    <row r="303" spans="1:34" ht="13.5" thickBot="1">
      <c r="A303" s="30"/>
      <c r="B303" s="39">
        <f>COUNTIF(calculs_resultats_francais!B304:J304,1)</f>
        <v>0</v>
      </c>
      <c r="C303" s="39">
        <f>COUNTIF(calculs_resultats_francais!B304:J304,2)</f>
        <v>0</v>
      </c>
      <c r="D303" s="39">
        <f>COUNTIF(calculs_resultats_francais!B304:J304,9)</f>
        <v>0</v>
      </c>
      <c r="E303" s="226">
        <f>COUNTIF(calculs_resultats_francais!B304:J304,0)</f>
        <v>0</v>
      </c>
      <c r="F303" s="37" t="str">
        <f t="shared" si="72"/>
        <v/>
      </c>
      <c r="G303" s="225">
        <f t="shared" si="74"/>
        <v>0</v>
      </c>
      <c r="H303" s="38" t="str">
        <f t="shared" si="89"/>
        <v/>
      </c>
      <c r="I303" s="38" t="str">
        <f t="shared" si="73"/>
        <v/>
      </c>
      <c r="J303" s="38" t="str">
        <f t="shared" si="75"/>
        <v/>
      </c>
      <c r="K303" s="38" t="str">
        <f t="shared" si="76"/>
        <v/>
      </c>
      <c r="L303" s="38"/>
      <c r="M303" s="39">
        <f>COUNTIF(calculs_resultats_francais!K304:O304,1)</f>
        <v>0</v>
      </c>
      <c r="N303" s="39">
        <f>COUNTIF(calculs_resultats_francais!K304:O304,2)</f>
        <v>0</v>
      </c>
      <c r="O303" s="39">
        <f>COUNTIF(calculs_resultats_francais!K304:O304,9)</f>
        <v>0</v>
      </c>
      <c r="P303" s="225">
        <f>COUNTIF(calculs_resultats_francais!K304:O304,0)</f>
        <v>0</v>
      </c>
      <c r="Q303" s="37" t="str">
        <f t="shared" si="77"/>
        <v/>
      </c>
      <c r="R303" s="225">
        <f t="shared" si="78"/>
        <v>0</v>
      </c>
      <c r="S303" s="38" t="str">
        <f t="shared" si="79"/>
        <v/>
      </c>
      <c r="T303" s="38" t="str">
        <f t="shared" si="80"/>
        <v/>
      </c>
      <c r="U303" s="38" t="str">
        <f t="shared" si="81"/>
        <v/>
      </c>
      <c r="V303" s="38" t="str">
        <f t="shared" si="82"/>
        <v/>
      </c>
      <c r="W303" s="30"/>
      <c r="X303" s="39">
        <f>COUNTIF(calculs_resultats_francais!P304:U304,1)</f>
        <v>0</v>
      </c>
      <c r="Y303" s="39">
        <f>COUNTIF(calculs_resultats_francais!P304:U304,2)</f>
        <v>0</v>
      </c>
      <c r="Z303" s="39">
        <f>COUNTIF(calculs_resultats_francais!P304:U304,9)</f>
        <v>0</v>
      </c>
      <c r="AA303" s="39">
        <f>COUNTIF(calculs_resultats_francais!P304:U304,0)</f>
        <v>0</v>
      </c>
      <c r="AB303" s="37" t="str">
        <f t="shared" si="83"/>
        <v/>
      </c>
      <c r="AC303" s="225">
        <f t="shared" si="84"/>
        <v>0</v>
      </c>
      <c r="AD303" s="38" t="str">
        <f t="shared" si="85"/>
        <v/>
      </c>
      <c r="AE303" s="38" t="str">
        <f t="shared" si="86"/>
        <v/>
      </c>
      <c r="AF303" s="38" t="str">
        <f t="shared" si="87"/>
        <v/>
      </c>
      <c r="AG303" s="38" t="str">
        <f t="shared" si="88"/>
        <v/>
      </c>
      <c r="AH303" s="30"/>
    </row>
    <row r="304" spans="1:34" ht="13.5" thickBot="1">
      <c r="A304" s="30"/>
      <c r="B304" s="39">
        <f>COUNTIF(calculs_resultats_francais!B305:J305,1)</f>
        <v>0</v>
      </c>
      <c r="C304" s="39">
        <f>COUNTIF(calculs_resultats_francais!B305:J305,2)</f>
        <v>0</v>
      </c>
      <c r="D304" s="39">
        <f>COUNTIF(calculs_resultats_francais!B305:J305,9)</f>
        <v>0</v>
      </c>
      <c r="E304" s="226">
        <f>COUNTIF(calculs_resultats_francais!B305:J305,0)</f>
        <v>0</v>
      </c>
      <c r="F304" s="37" t="str">
        <f t="shared" si="72"/>
        <v/>
      </c>
      <c r="G304" s="225">
        <f t="shared" si="74"/>
        <v>0</v>
      </c>
      <c r="H304" s="38" t="str">
        <f t="shared" si="89"/>
        <v/>
      </c>
      <c r="I304" s="38" t="str">
        <f t="shared" si="73"/>
        <v/>
      </c>
      <c r="J304" s="38" t="str">
        <f t="shared" si="75"/>
        <v/>
      </c>
      <c r="K304" s="38" t="str">
        <f t="shared" si="76"/>
        <v/>
      </c>
      <c r="L304" s="38"/>
      <c r="M304" s="39">
        <f>COUNTIF(calculs_resultats_francais!K305:O305,1)</f>
        <v>0</v>
      </c>
      <c r="N304" s="39">
        <f>COUNTIF(calculs_resultats_francais!K305:O305,2)</f>
        <v>0</v>
      </c>
      <c r="O304" s="39">
        <f>COUNTIF(calculs_resultats_francais!K305:O305,9)</f>
        <v>0</v>
      </c>
      <c r="P304" s="225">
        <f>COUNTIF(calculs_resultats_francais!K305:O305,0)</f>
        <v>0</v>
      </c>
      <c r="Q304" s="37" t="str">
        <f t="shared" si="77"/>
        <v/>
      </c>
      <c r="R304" s="225">
        <f t="shared" si="78"/>
        <v>0</v>
      </c>
      <c r="S304" s="38" t="str">
        <f t="shared" si="79"/>
        <v/>
      </c>
      <c r="T304" s="38" t="str">
        <f t="shared" si="80"/>
        <v/>
      </c>
      <c r="U304" s="38" t="str">
        <f t="shared" si="81"/>
        <v/>
      </c>
      <c r="V304" s="38" t="str">
        <f t="shared" si="82"/>
        <v/>
      </c>
      <c r="W304" s="30"/>
      <c r="X304" s="39">
        <f>COUNTIF(calculs_resultats_francais!P305:U305,1)</f>
        <v>0</v>
      </c>
      <c r="Y304" s="39">
        <f>COUNTIF(calculs_resultats_francais!P305:U305,2)</f>
        <v>0</v>
      </c>
      <c r="Z304" s="39">
        <f>COUNTIF(calculs_resultats_francais!P305:U305,9)</f>
        <v>0</v>
      </c>
      <c r="AA304" s="39">
        <f>COUNTIF(calculs_resultats_francais!P305:U305,0)</f>
        <v>0</v>
      </c>
      <c r="AB304" s="37" t="str">
        <f t="shared" si="83"/>
        <v/>
      </c>
      <c r="AC304" s="225">
        <f t="shared" si="84"/>
        <v>0</v>
      </c>
      <c r="AD304" s="38" t="str">
        <f t="shared" si="85"/>
        <v/>
      </c>
      <c r="AE304" s="38" t="str">
        <f t="shared" si="86"/>
        <v/>
      </c>
      <c r="AF304" s="38" t="str">
        <f t="shared" si="87"/>
        <v/>
      </c>
      <c r="AG304" s="38" t="str">
        <f t="shared" si="88"/>
        <v/>
      </c>
      <c r="AH304" s="30"/>
    </row>
    <row r="305" spans="1:34" ht="13.5" thickBot="1">
      <c r="A305" s="30"/>
      <c r="B305" s="39">
        <f>COUNTIF(calculs_resultats_francais!B306:J306,1)</f>
        <v>0</v>
      </c>
      <c r="C305" s="39">
        <f>COUNTIF(calculs_resultats_francais!B306:J306,2)</f>
        <v>0</v>
      </c>
      <c r="D305" s="39">
        <f>COUNTIF(calculs_resultats_francais!B306:J306,9)</f>
        <v>0</v>
      </c>
      <c r="E305" s="226">
        <f>COUNTIF(calculs_resultats_francais!B306:J306,0)</f>
        <v>0</v>
      </c>
      <c r="F305" s="37" t="str">
        <f t="shared" si="72"/>
        <v/>
      </c>
      <c r="G305" s="225">
        <f t="shared" si="74"/>
        <v>0</v>
      </c>
      <c r="H305" s="38" t="str">
        <f t="shared" si="89"/>
        <v/>
      </c>
      <c r="I305" s="38" t="str">
        <f t="shared" si="73"/>
        <v/>
      </c>
      <c r="J305" s="38" t="str">
        <f t="shared" si="75"/>
        <v/>
      </c>
      <c r="K305" s="38" t="str">
        <f t="shared" si="76"/>
        <v/>
      </c>
      <c r="L305" s="38"/>
      <c r="M305" s="39">
        <f>COUNTIF(calculs_resultats_francais!K306:O306,1)</f>
        <v>0</v>
      </c>
      <c r="N305" s="39">
        <f>COUNTIF(calculs_resultats_francais!K306:O306,2)</f>
        <v>0</v>
      </c>
      <c r="O305" s="39">
        <f>COUNTIF(calculs_resultats_francais!K306:O306,9)</f>
        <v>0</v>
      </c>
      <c r="P305" s="225">
        <f>COUNTIF(calculs_resultats_francais!K306:O306,0)</f>
        <v>0</v>
      </c>
      <c r="Q305" s="37" t="str">
        <f t="shared" si="77"/>
        <v/>
      </c>
      <c r="R305" s="225">
        <f t="shared" si="78"/>
        <v>0</v>
      </c>
      <c r="S305" s="38" t="str">
        <f t="shared" si="79"/>
        <v/>
      </c>
      <c r="T305" s="38" t="str">
        <f t="shared" si="80"/>
        <v/>
      </c>
      <c r="U305" s="38" t="str">
        <f t="shared" si="81"/>
        <v/>
      </c>
      <c r="V305" s="38" t="str">
        <f t="shared" si="82"/>
        <v/>
      </c>
      <c r="W305" s="30"/>
      <c r="X305" s="39">
        <f>COUNTIF(calculs_resultats_francais!P306:U306,1)</f>
        <v>0</v>
      </c>
      <c r="Y305" s="39">
        <f>COUNTIF(calculs_resultats_francais!P306:U306,2)</f>
        <v>0</v>
      </c>
      <c r="Z305" s="39">
        <f>COUNTIF(calculs_resultats_francais!P306:U306,9)</f>
        <v>0</v>
      </c>
      <c r="AA305" s="39">
        <f>COUNTIF(calculs_resultats_francais!P306:U306,0)</f>
        <v>0</v>
      </c>
      <c r="AB305" s="37" t="str">
        <f t="shared" si="83"/>
        <v/>
      </c>
      <c r="AC305" s="225">
        <f t="shared" si="84"/>
        <v>0</v>
      </c>
      <c r="AD305" s="38" t="str">
        <f t="shared" si="85"/>
        <v/>
      </c>
      <c r="AE305" s="38" t="str">
        <f t="shared" si="86"/>
        <v/>
      </c>
      <c r="AF305" s="38" t="str">
        <f t="shared" si="87"/>
        <v/>
      </c>
      <c r="AG305" s="38" t="str">
        <f t="shared" si="88"/>
        <v/>
      </c>
      <c r="AH305" s="30"/>
    </row>
    <row r="306" spans="1:34" ht="13.5" thickBot="1">
      <c r="A306" s="30"/>
      <c r="B306" s="39">
        <f>COUNTIF(calculs_resultats_francais!B307:J307,1)</f>
        <v>0</v>
      </c>
      <c r="C306" s="39">
        <f>COUNTIF(calculs_resultats_francais!B307:J307,2)</f>
        <v>0</v>
      </c>
      <c r="D306" s="39">
        <f>COUNTIF(calculs_resultats_francais!B307:J307,9)</f>
        <v>0</v>
      </c>
      <c r="E306" s="226">
        <f>COUNTIF(calculs_resultats_francais!B307:J307,0)</f>
        <v>0</v>
      </c>
      <c r="F306" s="37" t="str">
        <f t="shared" si="72"/>
        <v/>
      </c>
      <c r="G306" s="225">
        <f t="shared" si="74"/>
        <v>0</v>
      </c>
      <c r="H306" s="38" t="str">
        <f t="shared" si="89"/>
        <v/>
      </c>
      <c r="I306" s="38" t="str">
        <f t="shared" si="73"/>
        <v/>
      </c>
      <c r="J306" s="38" t="str">
        <f t="shared" si="75"/>
        <v/>
      </c>
      <c r="K306" s="38" t="str">
        <f t="shared" si="76"/>
        <v/>
      </c>
      <c r="L306" s="38"/>
      <c r="M306" s="39">
        <f>COUNTIF(calculs_resultats_francais!K307:O307,1)</f>
        <v>0</v>
      </c>
      <c r="N306" s="39">
        <f>COUNTIF(calculs_resultats_francais!K307:O307,2)</f>
        <v>0</v>
      </c>
      <c r="O306" s="39">
        <f>COUNTIF(calculs_resultats_francais!K307:O307,9)</f>
        <v>0</v>
      </c>
      <c r="P306" s="225">
        <f>COUNTIF(calculs_resultats_francais!K307:O307,0)</f>
        <v>0</v>
      </c>
      <c r="Q306" s="37" t="str">
        <f t="shared" si="77"/>
        <v/>
      </c>
      <c r="R306" s="225">
        <f t="shared" si="78"/>
        <v>0</v>
      </c>
      <c r="S306" s="38" t="str">
        <f t="shared" si="79"/>
        <v/>
      </c>
      <c r="T306" s="38" t="str">
        <f t="shared" si="80"/>
        <v/>
      </c>
      <c r="U306" s="38" t="str">
        <f t="shared" si="81"/>
        <v/>
      </c>
      <c r="V306" s="38" t="str">
        <f t="shared" si="82"/>
        <v/>
      </c>
      <c r="W306" s="30"/>
      <c r="X306" s="39">
        <f>COUNTIF(calculs_resultats_francais!P307:U307,1)</f>
        <v>0</v>
      </c>
      <c r="Y306" s="39">
        <f>COUNTIF(calculs_resultats_francais!P307:U307,2)</f>
        <v>0</v>
      </c>
      <c r="Z306" s="39">
        <f>COUNTIF(calculs_resultats_francais!P307:U307,9)</f>
        <v>0</v>
      </c>
      <c r="AA306" s="39">
        <f>COUNTIF(calculs_resultats_francais!P307:U307,0)</f>
        <v>0</v>
      </c>
      <c r="AB306" s="37" t="str">
        <f t="shared" si="83"/>
        <v/>
      </c>
      <c r="AC306" s="225">
        <f t="shared" si="84"/>
        <v>0</v>
      </c>
      <c r="AD306" s="38" t="str">
        <f t="shared" si="85"/>
        <v/>
      </c>
      <c r="AE306" s="38" t="str">
        <f t="shared" si="86"/>
        <v/>
      </c>
      <c r="AF306" s="38" t="str">
        <f t="shared" si="87"/>
        <v/>
      </c>
      <c r="AG306" s="38" t="str">
        <f t="shared" si="88"/>
        <v/>
      </c>
      <c r="AH306" s="30"/>
    </row>
    <row r="307" spans="1:34" ht="13.5" thickBot="1">
      <c r="A307" s="30"/>
      <c r="B307" s="39">
        <f>COUNTIF(calculs_resultats_francais!B308:J308,1)</f>
        <v>0</v>
      </c>
      <c r="C307" s="39">
        <f>COUNTIF(calculs_resultats_francais!B308:J308,2)</f>
        <v>0</v>
      </c>
      <c r="D307" s="39">
        <f>COUNTIF(calculs_resultats_francais!B308:J308,9)</f>
        <v>0</v>
      </c>
      <c r="E307" s="226">
        <f>COUNTIF(calculs_resultats_francais!B308:J308,0)</f>
        <v>0</v>
      </c>
      <c r="F307" s="37" t="str">
        <f t="shared" si="72"/>
        <v/>
      </c>
      <c r="G307" s="225">
        <f t="shared" si="74"/>
        <v>0</v>
      </c>
      <c r="H307" s="38" t="str">
        <f t="shared" si="89"/>
        <v/>
      </c>
      <c r="I307" s="38" t="str">
        <f t="shared" si="73"/>
        <v/>
      </c>
      <c r="J307" s="38" t="str">
        <f t="shared" si="75"/>
        <v/>
      </c>
      <c r="K307" s="38" t="str">
        <f t="shared" si="76"/>
        <v/>
      </c>
      <c r="L307" s="38"/>
      <c r="M307" s="39">
        <f>COUNTIF(calculs_resultats_francais!K308:O308,1)</f>
        <v>0</v>
      </c>
      <c r="N307" s="39">
        <f>COUNTIF(calculs_resultats_francais!K308:O308,2)</f>
        <v>0</v>
      </c>
      <c r="O307" s="39">
        <f>COUNTIF(calculs_resultats_francais!K308:O308,9)</f>
        <v>0</v>
      </c>
      <c r="P307" s="225">
        <f>COUNTIF(calculs_resultats_francais!K308:O308,0)</f>
        <v>0</v>
      </c>
      <c r="Q307" s="37" t="str">
        <f t="shared" si="77"/>
        <v/>
      </c>
      <c r="R307" s="225">
        <f t="shared" si="78"/>
        <v>0</v>
      </c>
      <c r="S307" s="38" t="str">
        <f t="shared" si="79"/>
        <v/>
      </c>
      <c r="T307" s="38" t="str">
        <f t="shared" si="80"/>
        <v/>
      </c>
      <c r="U307" s="38" t="str">
        <f t="shared" si="81"/>
        <v/>
      </c>
      <c r="V307" s="38" t="str">
        <f t="shared" si="82"/>
        <v/>
      </c>
      <c r="W307" s="30"/>
      <c r="X307" s="39">
        <f>COUNTIF(calculs_resultats_francais!P308:U308,1)</f>
        <v>0</v>
      </c>
      <c r="Y307" s="39">
        <f>COUNTIF(calculs_resultats_francais!P308:U308,2)</f>
        <v>0</v>
      </c>
      <c r="Z307" s="39">
        <f>COUNTIF(calculs_resultats_francais!P308:U308,9)</f>
        <v>0</v>
      </c>
      <c r="AA307" s="39">
        <f>COUNTIF(calculs_resultats_francais!P308:U308,0)</f>
        <v>0</v>
      </c>
      <c r="AB307" s="37" t="str">
        <f t="shared" si="83"/>
        <v/>
      </c>
      <c r="AC307" s="225">
        <f t="shared" si="84"/>
        <v>0</v>
      </c>
      <c r="AD307" s="38" t="str">
        <f t="shared" si="85"/>
        <v/>
      </c>
      <c r="AE307" s="38" t="str">
        <f t="shared" si="86"/>
        <v/>
      </c>
      <c r="AF307" s="38" t="str">
        <f t="shared" si="87"/>
        <v/>
      </c>
      <c r="AG307" s="38" t="str">
        <f t="shared" si="88"/>
        <v/>
      </c>
      <c r="AH307" s="30"/>
    </row>
    <row r="308" spans="1:34" ht="13.5" thickBot="1">
      <c r="A308" s="30"/>
      <c r="B308" s="39">
        <f>COUNTIF(calculs_resultats_francais!B309:J309,1)</f>
        <v>0</v>
      </c>
      <c r="C308" s="39">
        <f>COUNTIF(calculs_resultats_francais!B309:J309,2)</f>
        <v>0</v>
      </c>
      <c r="D308" s="39">
        <f>COUNTIF(calculs_resultats_francais!B309:J309,9)</f>
        <v>0</v>
      </c>
      <c r="E308" s="226">
        <f>COUNTIF(calculs_resultats_francais!B309:J309,0)</f>
        <v>0</v>
      </c>
      <c r="F308" s="37" t="str">
        <f t="shared" si="72"/>
        <v/>
      </c>
      <c r="G308" s="225">
        <f t="shared" si="74"/>
        <v>0</v>
      </c>
      <c r="H308" s="38" t="str">
        <f t="shared" si="89"/>
        <v/>
      </c>
      <c r="I308" s="38" t="str">
        <f t="shared" si="73"/>
        <v/>
      </c>
      <c r="J308" s="38" t="str">
        <f t="shared" si="75"/>
        <v/>
      </c>
      <c r="K308" s="38" t="str">
        <f t="shared" si="76"/>
        <v/>
      </c>
      <c r="L308" s="38"/>
      <c r="M308" s="39">
        <f>COUNTIF(calculs_resultats_francais!K309:O309,1)</f>
        <v>0</v>
      </c>
      <c r="N308" s="39">
        <f>COUNTIF(calculs_resultats_francais!K309:O309,2)</f>
        <v>0</v>
      </c>
      <c r="O308" s="39">
        <f>COUNTIF(calculs_resultats_francais!K309:O309,9)</f>
        <v>0</v>
      </c>
      <c r="P308" s="225">
        <f>COUNTIF(calculs_resultats_francais!K309:O309,0)</f>
        <v>0</v>
      </c>
      <c r="Q308" s="37" t="str">
        <f t="shared" si="77"/>
        <v/>
      </c>
      <c r="R308" s="225">
        <f t="shared" si="78"/>
        <v>0</v>
      </c>
      <c r="S308" s="38" t="str">
        <f t="shared" si="79"/>
        <v/>
      </c>
      <c r="T308" s="38" t="str">
        <f t="shared" si="80"/>
        <v/>
      </c>
      <c r="U308" s="38" t="str">
        <f t="shared" si="81"/>
        <v/>
      </c>
      <c r="V308" s="38" t="str">
        <f t="shared" si="82"/>
        <v/>
      </c>
      <c r="W308" s="30"/>
      <c r="X308" s="39">
        <f>COUNTIF(calculs_resultats_francais!P309:U309,1)</f>
        <v>0</v>
      </c>
      <c r="Y308" s="39">
        <f>COUNTIF(calculs_resultats_francais!P309:U309,2)</f>
        <v>0</v>
      </c>
      <c r="Z308" s="39">
        <f>COUNTIF(calculs_resultats_francais!P309:U309,9)</f>
        <v>0</v>
      </c>
      <c r="AA308" s="39">
        <f>COUNTIF(calculs_resultats_francais!P309:U309,0)</f>
        <v>0</v>
      </c>
      <c r="AB308" s="37" t="str">
        <f t="shared" si="83"/>
        <v/>
      </c>
      <c r="AC308" s="225">
        <f t="shared" si="84"/>
        <v>0</v>
      </c>
      <c r="AD308" s="38" t="str">
        <f t="shared" si="85"/>
        <v/>
      </c>
      <c r="AE308" s="38" t="str">
        <f t="shared" si="86"/>
        <v/>
      </c>
      <c r="AF308" s="38" t="str">
        <f t="shared" si="87"/>
        <v/>
      </c>
      <c r="AG308" s="38" t="str">
        <f t="shared" si="88"/>
        <v/>
      </c>
      <c r="AH308" s="30"/>
    </row>
    <row r="309" spans="1:34" ht="13.5" thickBot="1">
      <c r="A309" s="30"/>
      <c r="B309" s="39">
        <f>COUNTIF(calculs_resultats_francais!B310:J310,1)</f>
        <v>0</v>
      </c>
      <c r="C309" s="39">
        <f>COUNTIF(calculs_resultats_francais!B310:J310,2)</f>
        <v>0</v>
      </c>
      <c r="D309" s="39">
        <f>COUNTIF(calculs_resultats_francais!B310:J310,9)</f>
        <v>0</v>
      </c>
      <c r="E309" s="226">
        <f>COUNTIF(calculs_resultats_francais!B310:J310,0)</f>
        <v>0</v>
      </c>
      <c r="F309" s="37" t="str">
        <f t="shared" si="72"/>
        <v/>
      </c>
      <c r="G309" s="225">
        <f t="shared" si="74"/>
        <v>0</v>
      </c>
      <c r="H309" s="38" t="str">
        <f t="shared" si="89"/>
        <v/>
      </c>
      <c r="I309" s="38" t="str">
        <f t="shared" si="73"/>
        <v/>
      </c>
      <c r="J309" s="38" t="str">
        <f t="shared" si="75"/>
        <v/>
      </c>
      <c r="K309" s="38" t="str">
        <f t="shared" si="76"/>
        <v/>
      </c>
      <c r="L309" s="38"/>
      <c r="M309" s="39">
        <f>COUNTIF(calculs_resultats_francais!K310:O310,1)</f>
        <v>0</v>
      </c>
      <c r="N309" s="39">
        <f>COUNTIF(calculs_resultats_francais!K310:O310,2)</f>
        <v>0</v>
      </c>
      <c r="O309" s="39">
        <f>COUNTIF(calculs_resultats_francais!K310:O310,9)</f>
        <v>0</v>
      </c>
      <c r="P309" s="225">
        <f>COUNTIF(calculs_resultats_francais!K310:O310,0)</f>
        <v>0</v>
      </c>
      <c r="Q309" s="37" t="str">
        <f t="shared" si="77"/>
        <v/>
      </c>
      <c r="R309" s="225">
        <f t="shared" si="78"/>
        <v>0</v>
      </c>
      <c r="S309" s="38" t="str">
        <f t="shared" si="79"/>
        <v/>
      </c>
      <c r="T309" s="38" t="str">
        <f t="shared" si="80"/>
        <v/>
      </c>
      <c r="U309" s="38" t="str">
        <f t="shared" si="81"/>
        <v/>
      </c>
      <c r="V309" s="38" t="str">
        <f t="shared" si="82"/>
        <v/>
      </c>
      <c r="W309" s="30"/>
      <c r="X309" s="39">
        <f>COUNTIF(calculs_resultats_francais!P310:U310,1)</f>
        <v>0</v>
      </c>
      <c r="Y309" s="39">
        <f>COUNTIF(calculs_resultats_francais!P310:U310,2)</f>
        <v>0</v>
      </c>
      <c r="Z309" s="39">
        <f>COUNTIF(calculs_resultats_francais!P310:U310,9)</f>
        <v>0</v>
      </c>
      <c r="AA309" s="39">
        <f>COUNTIF(calculs_resultats_francais!P310:U310,0)</f>
        <v>0</v>
      </c>
      <c r="AB309" s="37" t="str">
        <f t="shared" si="83"/>
        <v/>
      </c>
      <c r="AC309" s="225">
        <f t="shared" si="84"/>
        <v>0</v>
      </c>
      <c r="AD309" s="38" t="str">
        <f t="shared" si="85"/>
        <v/>
      </c>
      <c r="AE309" s="38" t="str">
        <f t="shared" si="86"/>
        <v/>
      </c>
      <c r="AF309" s="38" t="str">
        <f t="shared" si="87"/>
        <v/>
      </c>
      <c r="AG309" s="38" t="str">
        <f t="shared" si="88"/>
        <v/>
      </c>
      <c r="AH309" s="30"/>
    </row>
    <row r="310" spans="1:34" ht="13.5" thickBot="1">
      <c r="A310" s="30"/>
      <c r="B310" s="39">
        <f>COUNTIF(calculs_resultats_francais!B311:J311,1)</f>
        <v>0</v>
      </c>
      <c r="C310" s="39">
        <f>COUNTIF(calculs_resultats_francais!B311:J311,2)</f>
        <v>0</v>
      </c>
      <c r="D310" s="39">
        <f>COUNTIF(calculs_resultats_francais!B311:J311,9)</f>
        <v>0</v>
      </c>
      <c r="E310" s="226">
        <f>COUNTIF(calculs_resultats_francais!B311:J311,0)</f>
        <v>0</v>
      </c>
      <c r="F310" s="37" t="str">
        <f t="shared" si="72"/>
        <v/>
      </c>
      <c r="G310" s="225">
        <f t="shared" si="74"/>
        <v>0</v>
      </c>
      <c r="H310" s="38" t="str">
        <f t="shared" si="89"/>
        <v/>
      </c>
      <c r="I310" s="38" t="str">
        <f t="shared" si="73"/>
        <v/>
      </c>
      <c r="J310" s="38" t="str">
        <f t="shared" si="75"/>
        <v/>
      </c>
      <c r="K310" s="38" t="str">
        <f t="shared" si="76"/>
        <v/>
      </c>
      <c r="L310" s="38"/>
      <c r="M310" s="39">
        <f>COUNTIF(calculs_resultats_francais!K311:O311,1)</f>
        <v>0</v>
      </c>
      <c r="N310" s="39">
        <f>COUNTIF(calculs_resultats_francais!K311:O311,2)</f>
        <v>0</v>
      </c>
      <c r="O310" s="39">
        <f>COUNTIF(calculs_resultats_francais!K311:O311,9)</f>
        <v>0</v>
      </c>
      <c r="P310" s="225">
        <f>COUNTIF(calculs_resultats_francais!K311:O311,0)</f>
        <v>0</v>
      </c>
      <c r="Q310" s="37" t="str">
        <f t="shared" si="77"/>
        <v/>
      </c>
      <c r="R310" s="225">
        <f t="shared" si="78"/>
        <v>0</v>
      </c>
      <c r="S310" s="38" t="str">
        <f t="shared" si="79"/>
        <v/>
      </c>
      <c r="T310" s="38" t="str">
        <f t="shared" si="80"/>
        <v/>
      </c>
      <c r="U310" s="38" t="str">
        <f t="shared" si="81"/>
        <v/>
      </c>
      <c r="V310" s="38" t="str">
        <f t="shared" si="82"/>
        <v/>
      </c>
      <c r="W310" s="30"/>
      <c r="X310" s="39">
        <f>COUNTIF(calculs_resultats_francais!P311:U311,1)</f>
        <v>0</v>
      </c>
      <c r="Y310" s="39">
        <f>COUNTIF(calculs_resultats_francais!P311:U311,2)</f>
        <v>0</v>
      </c>
      <c r="Z310" s="39">
        <f>COUNTIF(calculs_resultats_francais!P311:U311,9)</f>
        <v>0</v>
      </c>
      <c r="AA310" s="39">
        <f>COUNTIF(calculs_resultats_francais!P311:U311,0)</f>
        <v>0</v>
      </c>
      <c r="AB310" s="37" t="str">
        <f t="shared" si="83"/>
        <v/>
      </c>
      <c r="AC310" s="225">
        <f t="shared" si="84"/>
        <v>0</v>
      </c>
      <c r="AD310" s="38" t="str">
        <f t="shared" si="85"/>
        <v/>
      </c>
      <c r="AE310" s="38" t="str">
        <f t="shared" si="86"/>
        <v/>
      </c>
      <c r="AF310" s="38" t="str">
        <f t="shared" si="87"/>
        <v/>
      </c>
      <c r="AG310" s="38" t="str">
        <f t="shared" si="88"/>
        <v/>
      </c>
      <c r="AH310" s="30"/>
    </row>
    <row r="311" spans="1:34" ht="13.5" thickBot="1">
      <c r="A311" s="30"/>
      <c r="B311" s="39">
        <f>COUNTIF(calculs_resultats_francais!B312:J312,1)</f>
        <v>0</v>
      </c>
      <c r="C311" s="39">
        <f>COUNTIF(calculs_resultats_francais!B312:J312,2)</f>
        <v>0</v>
      </c>
      <c r="D311" s="39">
        <f>COUNTIF(calculs_resultats_francais!B312:J312,9)</f>
        <v>0</v>
      </c>
      <c r="E311" s="226">
        <f>COUNTIF(calculs_resultats_francais!B312:J312,0)</f>
        <v>0</v>
      </c>
      <c r="F311" s="37" t="str">
        <f t="shared" si="72"/>
        <v/>
      </c>
      <c r="G311" s="225">
        <f t="shared" si="74"/>
        <v>0</v>
      </c>
      <c r="H311" s="38" t="str">
        <f t="shared" si="89"/>
        <v/>
      </c>
      <c r="I311" s="38" t="str">
        <f t="shared" si="73"/>
        <v/>
      </c>
      <c r="J311" s="38" t="str">
        <f t="shared" si="75"/>
        <v/>
      </c>
      <c r="K311" s="38" t="str">
        <f t="shared" si="76"/>
        <v/>
      </c>
      <c r="L311" s="38"/>
      <c r="M311" s="39">
        <f>COUNTIF(calculs_resultats_francais!K312:O312,1)</f>
        <v>0</v>
      </c>
      <c r="N311" s="39">
        <f>COUNTIF(calculs_resultats_francais!K312:O312,2)</f>
        <v>0</v>
      </c>
      <c r="O311" s="39">
        <f>COUNTIF(calculs_resultats_francais!K312:O312,9)</f>
        <v>0</v>
      </c>
      <c r="P311" s="225">
        <f>COUNTIF(calculs_resultats_francais!K312:O312,0)</f>
        <v>0</v>
      </c>
      <c r="Q311" s="37" t="str">
        <f t="shared" si="77"/>
        <v/>
      </c>
      <c r="R311" s="225">
        <f t="shared" si="78"/>
        <v>0</v>
      </c>
      <c r="S311" s="38" t="str">
        <f t="shared" si="79"/>
        <v/>
      </c>
      <c r="T311" s="38" t="str">
        <f t="shared" si="80"/>
        <v/>
      </c>
      <c r="U311" s="38" t="str">
        <f t="shared" si="81"/>
        <v/>
      </c>
      <c r="V311" s="38" t="str">
        <f t="shared" si="82"/>
        <v/>
      </c>
      <c r="W311" s="30"/>
      <c r="X311" s="39">
        <f>COUNTIF(calculs_resultats_francais!P312:U312,1)</f>
        <v>0</v>
      </c>
      <c r="Y311" s="39">
        <f>COUNTIF(calculs_resultats_francais!P312:U312,2)</f>
        <v>0</v>
      </c>
      <c r="Z311" s="39">
        <f>COUNTIF(calculs_resultats_francais!P312:U312,9)</f>
        <v>0</v>
      </c>
      <c r="AA311" s="39">
        <f>COUNTIF(calculs_resultats_francais!P312:U312,0)</f>
        <v>0</v>
      </c>
      <c r="AB311" s="37" t="str">
        <f t="shared" si="83"/>
        <v/>
      </c>
      <c r="AC311" s="225">
        <f t="shared" si="84"/>
        <v>0</v>
      </c>
      <c r="AD311" s="38" t="str">
        <f t="shared" si="85"/>
        <v/>
      </c>
      <c r="AE311" s="38" t="str">
        <f t="shared" si="86"/>
        <v/>
      </c>
      <c r="AF311" s="38" t="str">
        <f t="shared" si="87"/>
        <v/>
      </c>
      <c r="AG311" s="38" t="str">
        <f t="shared" si="88"/>
        <v/>
      </c>
      <c r="AH311" s="30"/>
    </row>
    <row r="312" spans="1:34" ht="13.5" thickBot="1">
      <c r="A312" s="30"/>
      <c r="B312" s="39">
        <f>COUNTIF(calculs_resultats_francais!B313:J313,1)</f>
        <v>0</v>
      </c>
      <c r="C312" s="39">
        <f>COUNTIF(calculs_resultats_francais!B313:J313,2)</f>
        <v>0</v>
      </c>
      <c r="D312" s="39">
        <f>COUNTIF(calculs_resultats_francais!B313:J313,9)</f>
        <v>0</v>
      </c>
      <c r="E312" s="226">
        <f>COUNTIF(calculs_resultats_francais!B313:J313,0)</f>
        <v>0</v>
      </c>
      <c r="F312" s="37" t="str">
        <f t="shared" si="72"/>
        <v/>
      </c>
      <c r="G312" s="225">
        <f t="shared" si="74"/>
        <v>0</v>
      </c>
      <c r="H312" s="38" t="str">
        <f t="shared" si="89"/>
        <v/>
      </c>
      <c r="I312" s="38" t="str">
        <f t="shared" si="73"/>
        <v/>
      </c>
      <c r="J312" s="38" t="str">
        <f t="shared" si="75"/>
        <v/>
      </c>
      <c r="K312" s="38" t="str">
        <f t="shared" si="76"/>
        <v/>
      </c>
      <c r="L312" s="38"/>
      <c r="M312" s="39">
        <f>COUNTIF(calculs_resultats_francais!K313:O313,1)</f>
        <v>0</v>
      </c>
      <c r="N312" s="39">
        <f>COUNTIF(calculs_resultats_francais!K313:O313,2)</f>
        <v>0</v>
      </c>
      <c r="O312" s="39">
        <f>COUNTIF(calculs_resultats_francais!K313:O313,9)</f>
        <v>0</v>
      </c>
      <c r="P312" s="225">
        <f>COUNTIF(calculs_resultats_francais!K313:O313,0)</f>
        <v>0</v>
      </c>
      <c r="Q312" s="37" t="str">
        <f t="shared" si="77"/>
        <v/>
      </c>
      <c r="R312" s="225">
        <f t="shared" si="78"/>
        <v>0</v>
      </c>
      <c r="S312" s="38" t="str">
        <f t="shared" si="79"/>
        <v/>
      </c>
      <c r="T312" s="38" t="str">
        <f t="shared" si="80"/>
        <v/>
      </c>
      <c r="U312" s="38" t="str">
        <f t="shared" si="81"/>
        <v/>
      </c>
      <c r="V312" s="38" t="str">
        <f t="shared" si="82"/>
        <v/>
      </c>
      <c r="W312" s="30"/>
      <c r="X312" s="39">
        <f>COUNTIF(calculs_resultats_francais!P313:U313,1)</f>
        <v>0</v>
      </c>
      <c r="Y312" s="39">
        <f>COUNTIF(calculs_resultats_francais!P313:U313,2)</f>
        <v>0</v>
      </c>
      <c r="Z312" s="39">
        <f>COUNTIF(calculs_resultats_francais!P313:U313,9)</f>
        <v>0</v>
      </c>
      <c r="AA312" s="39">
        <f>COUNTIF(calculs_resultats_francais!P313:U313,0)</f>
        <v>0</v>
      </c>
      <c r="AB312" s="37" t="str">
        <f t="shared" si="83"/>
        <v/>
      </c>
      <c r="AC312" s="225">
        <f t="shared" si="84"/>
        <v>0</v>
      </c>
      <c r="AD312" s="38" t="str">
        <f t="shared" si="85"/>
        <v/>
      </c>
      <c r="AE312" s="38" t="str">
        <f t="shared" si="86"/>
        <v/>
      </c>
      <c r="AF312" s="38" t="str">
        <f t="shared" si="87"/>
        <v/>
      </c>
      <c r="AG312" s="38" t="str">
        <f t="shared" si="88"/>
        <v/>
      </c>
      <c r="AH312" s="30"/>
    </row>
    <row r="313" spans="1:34" ht="13.5" thickBot="1">
      <c r="A313" s="30"/>
      <c r="B313" s="39">
        <f>COUNTIF(calculs_resultats_francais!B314:J314,1)</f>
        <v>0</v>
      </c>
      <c r="C313" s="39">
        <f>COUNTIF(calculs_resultats_francais!B314:J314,2)</f>
        <v>0</v>
      </c>
      <c r="D313" s="39">
        <f>COUNTIF(calculs_resultats_francais!B314:J314,9)</f>
        <v>0</v>
      </c>
      <c r="E313" s="226">
        <f>COUNTIF(calculs_resultats_francais!B314:J314,0)</f>
        <v>0</v>
      </c>
      <c r="F313" s="37" t="str">
        <f t="shared" si="72"/>
        <v/>
      </c>
      <c r="G313" s="225">
        <f t="shared" si="74"/>
        <v>0</v>
      </c>
      <c r="H313" s="38" t="str">
        <f t="shared" si="89"/>
        <v/>
      </c>
      <c r="I313" s="38" t="str">
        <f t="shared" si="73"/>
        <v/>
      </c>
      <c r="J313" s="38" t="str">
        <f t="shared" si="75"/>
        <v/>
      </c>
      <c r="K313" s="38" t="str">
        <f t="shared" si="76"/>
        <v/>
      </c>
      <c r="L313" s="38"/>
      <c r="M313" s="39">
        <f>COUNTIF(calculs_resultats_francais!K314:O314,1)</f>
        <v>0</v>
      </c>
      <c r="N313" s="39">
        <f>COUNTIF(calculs_resultats_francais!K314:O314,2)</f>
        <v>0</v>
      </c>
      <c r="O313" s="39">
        <f>COUNTIF(calculs_resultats_francais!K314:O314,9)</f>
        <v>0</v>
      </c>
      <c r="P313" s="225">
        <f>COUNTIF(calculs_resultats_francais!K314:O314,0)</f>
        <v>0</v>
      </c>
      <c r="Q313" s="37" t="str">
        <f t="shared" si="77"/>
        <v/>
      </c>
      <c r="R313" s="225">
        <f t="shared" si="78"/>
        <v>0</v>
      </c>
      <c r="S313" s="38" t="str">
        <f t="shared" si="79"/>
        <v/>
      </c>
      <c r="T313" s="38" t="str">
        <f t="shared" si="80"/>
        <v/>
      </c>
      <c r="U313" s="38" t="str">
        <f t="shared" si="81"/>
        <v/>
      </c>
      <c r="V313" s="38" t="str">
        <f t="shared" si="82"/>
        <v/>
      </c>
      <c r="W313" s="30"/>
      <c r="X313" s="39">
        <f>COUNTIF(calculs_resultats_francais!P314:U314,1)</f>
        <v>0</v>
      </c>
      <c r="Y313" s="39">
        <f>COUNTIF(calculs_resultats_francais!P314:U314,2)</f>
        <v>0</v>
      </c>
      <c r="Z313" s="39">
        <f>COUNTIF(calculs_resultats_francais!P314:U314,9)</f>
        <v>0</v>
      </c>
      <c r="AA313" s="39">
        <f>COUNTIF(calculs_resultats_francais!P314:U314,0)</f>
        <v>0</v>
      </c>
      <c r="AB313" s="37" t="str">
        <f t="shared" si="83"/>
        <v/>
      </c>
      <c r="AC313" s="225">
        <f t="shared" si="84"/>
        <v>0</v>
      </c>
      <c r="AD313" s="38" t="str">
        <f t="shared" si="85"/>
        <v/>
      </c>
      <c r="AE313" s="38" t="str">
        <f t="shared" si="86"/>
        <v/>
      </c>
      <c r="AF313" s="38" t="str">
        <f t="shared" si="87"/>
        <v/>
      </c>
      <c r="AG313" s="38" t="str">
        <f t="shared" si="88"/>
        <v/>
      </c>
      <c r="AH313" s="30"/>
    </row>
    <row r="314" spans="1:34" ht="13.5" thickBot="1">
      <c r="A314" s="30"/>
      <c r="B314" s="39">
        <f>COUNTIF(calculs_resultats_francais!B315:J315,1)</f>
        <v>0</v>
      </c>
      <c r="C314" s="39">
        <f>COUNTIF(calculs_resultats_francais!B315:J315,2)</f>
        <v>0</v>
      </c>
      <c r="D314" s="39">
        <f>COUNTIF(calculs_resultats_francais!B315:J315,9)</f>
        <v>0</v>
      </c>
      <c r="E314" s="226">
        <f>COUNTIF(calculs_resultats_francais!B315:J315,0)</f>
        <v>0</v>
      </c>
      <c r="F314" s="37" t="str">
        <f t="shared" si="72"/>
        <v/>
      </c>
      <c r="G314" s="225">
        <f t="shared" si="74"/>
        <v>0</v>
      </c>
      <c r="H314" s="38" t="str">
        <f t="shared" si="89"/>
        <v/>
      </c>
      <c r="I314" s="38" t="str">
        <f t="shared" si="73"/>
        <v/>
      </c>
      <c r="J314" s="38" t="str">
        <f t="shared" si="75"/>
        <v/>
      </c>
      <c r="K314" s="38" t="str">
        <f t="shared" si="76"/>
        <v/>
      </c>
      <c r="L314" s="38"/>
      <c r="M314" s="39">
        <f>COUNTIF(calculs_resultats_francais!K315:O315,1)</f>
        <v>0</v>
      </c>
      <c r="N314" s="39">
        <f>COUNTIF(calculs_resultats_francais!K315:O315,2)</f>
        <v>0</v>
      </c>
      <c r="O314" s="39">
        <f>COUNTIF(calculs_resultats_francais!K315:O315,9)</f>
        <v>0</v>
      </c>
      <c r="P314" s="225">
        <f>COUNTIF(calculs_resultats_francais!K315:O315,0)</f>
        <v>0</v>
      </c>
      <c r="Q314" s="37" t="str">
        <f t="shared" si="77"/>
        <v/>
      </c>
      <c r="R314" s="225">
        <f t="shared" si="78"/>
        <v>0</v>
      </c>
      <c r="S314" s="38" t="str">
        <f t="shared" si="79"/>
        <v/>
      </c>
      <c r="T314" s="38" t="str">
        <f t="shared" si="80"/>
        <v/>
      </c>
      <c r="U314" s="38" t="str">
        <f t="shared" si="81"/>
        <v/>
      </c>
      <c r="V314" s="38" t="str">
        <f t="shared" si="82"/>
        <v/>
      </c>
      <c r="W314" s="30"/>
      <c r="X314" s="39">
        <f>COUNTIF(calculs_resultats_francais!P315:U315,1)</f>
        <v>0</v>
      </c>
      <c r="Y314" s="39">
        <f>COUNTIF(calculs_resultats_francais!P315:U315,2)</f>
        <v>0</v>
      </c>
      <c r="Z314" s="39">
        <f>COUNTIF(calculs_resultats_francais!P315:U315,9)</f>
        <v>0</v>
      </c>
      <c r="AA314" s="39">
        <f>COUNTIF(calculs_resultats_francais!P315:U315,0)</f>
        <v>0</v>
      </c>
      <c r="AB314" s="37" t="str">
        <f t="shared" si="83"/>
        <v/>
      </c>
      <c r="AC314" s="225">
        <f t="shared" si="84"/>
        <v>0</v>
      </c>
      <c r="AD314" s="38" t="str">
        <f t="shared" si="85"/>
        <v/>
      </c>
      <c r="AE314" s="38" t="str">
        <f t="shared" si="86"/>
        <v/>
      </c>
      <c r="AF314" s="38" t="str">
        <f t="shared" si="87"/>
        <v/>
      </c>
      <c r="AG314" s="38" t="str">
        <f t="shared" si="88"/>
        <v/>
      </c>
      <c r="AH314" s="30"/>
    </row>
    <row r="315" spans="1:34" ht="13.5" thickBot="1">
      <c r="A315" s="30"/>
      <c r="B315" s="39">
        <f>COUNTIF(calculs_resultats_francais!B316:J316,1)</f>
        <v>0</v>
      </c>
      <c r="C315" s="39">
        <f>COUNTIF(calculs_resultats_francais!B316:J316,2)</f>
        <v>0</v>
      </c>
      <c r="D315" s="39">
        <f>COUNTIF(calculs_resultats_francais!B316:J316,9)</f>
        <v>0</v>
      </c>
      <c r="E315" s="226">
        <f>COUNTIF(calculs_resultats_francais!B316:J316,0)</f>
        <v>0</v>
      </c>
      <c r="F315" s="37" t="str">
        <f t="shared" si="72"/>
        <v/>
      </c>
      <c r="G315" s="225">
        <f t="shared" si="74"/>
        <v>0</v>
      </c>
      <c r="H315" s="38" t="str">
        <f t="shared" si="89"/>
        <v/>
      </c>
      <c r="I315" s="38" t="str">
        <f t="shared" si="73"/>
        <v/>
      </c>
      <c r="J315" s="38" t="str">
        <f t="shared" si="75"/>
        <v/>
      </c>
      <c r="K315" s="38" t="str">
        <f t="shared" si="76"/>
        <v/>
      </c>
      <c r="L315" s="38"/>
      <c r="M315" s="39">
        <f>COUNTIF(calculs_resultats_francais!K316:O316,1)</f>
        <v>0</v>
      </c>
      <c r="N315" s="39">
        <f>COUNTIF(calculs_resultats_francais!K316:O316,2)</f>
        <v>0</v>
      </c>
      <c r="O315" s="39">
        <f>COUNTIF(calculs_resultats_francais!K316:O316,9)</f>
        <v>0</v>
      </c>
      <c r="P315" s="225">
        <f>COUNTIF(calculs_resultats_francais!K316:O316,0)</f>
        <v>0</v>
      </c>
      <c r="Q315" s="37" t="str">
        <f t="shared" si="77"/>
        <v/>
      </c>
      <c r="R315" s="225">
        <f t="shared" si="78"/>
        <v>0</v>
      </c>
      <c r="S315" s="38" t="str">
        <f t="shared" si="79"/>
        <v/>
      </c>
      <c r="T315" s="38" t="str">
        <f t="shared" si="80"/>
        <v/>
      </c>
      <c r="U315" s="38" t="str">
        <f t="shared" si="81"/>
        <v/>
      </c>
      <c r="V315" s="38" t="str">
        <f t="shared" si="82"/>
        <v/>
      </c>
      <c r="W315" s="30"/>
      <c r="X315" s="39">
        <f>COUNTIF(calculs_resultats_francais!P316:U316,1)</f>
        <v>0</v>
      </c>
      <c r="Y315" s="39">
        <f>COUNTIF(calculs_resultats_francais!P316:U316,2)</f>
        <v>0</v>
      </c>
      <c r="Z315" s="39">
        <f>COUNTIF(calculs_resultats_francais!P316:U316,9)</f>
        <v>0</v>
      </c>
      <c r="AA315" s="39">
        <f>COUNTIF(calculs_resultats_francais!P316:U316,0)</f>
        <v>0</v>
      </c>
      <c r="AB315" s="37" t="str">
        <f t="shared" si="83"/>
        <v/>
      </c>
      <c r="AC315" s="225">
        <f t="shared" si="84"/>
        <v>0</v>
      </c>
      <c r="AD315" s="38" t="str">
        <f t="shared" si="85"/>
        <v/>
      </c>
      <c r="AE315" s="38" t="str">
        <f t="shared" si="86"/>
        <v/>
      </c>
      <c r="AF315" s="38" t="str">
        <f t="shared" si="87"/>
        <v/>
      </c>
      <c r="AG315" s="38" t="str">
        <f t="shared" si="88"/>
        <v/>
      </c>
      <c r="AH315" s="30"/>
    </row>
    <row r="316" spans="1:34" ht="13.5" thickBot="1">
      <c r="A316" s="30"/>
      <c r="B316" s="39">
        <f>COUNTIF(calculs_resultats_francais!B317:J317,1)</f>
        <v>0</v>
      </c>
      <c r="C316" s="39">
        <f>COUNTIF(calculs_resultats_francais!B317:J317,2)</f>
        <v>0</v>
      </c>
      <c r="D316" s="39">
        <f>COUNTIF(calculs_resultats_francais!B317:J317,9)</f>
        <v>0</v>
      </c>
      <c r="E316" s="226">
        <f>COUNTIF(calculs_resultats_francais!B317:J317,0)</f>
        <v>0</v>
      </c>
      <c r="F316" s="37" t="str">
        <f t="shared" si="72"/>
        <v/>
      </c>
      <c r="G316" s="225">
        <f t="shared" si="74"/>
        <v>0</v>
      </c>
      <c r="H316" s="38" t="str">
        <f t="shared" si="89"/>
        <v/>
      </c>
      <c r="I316" s="38" t="str">
        <f t="shared" si="73"/>
        <v/>
      </c>
      <c r="J316" s="38" t="str">
        <f t="shared" si="75"/>
        <v/>
      </c>
      <c r="K316" s="38" t="str">
        <f t="shared" si="76"/>
        <v/>
      </c>
      <c r="L316" s="38"/>
      <c r="M316" s="39">
        <f>COUNTIF(calculs_resultats_francais!K317:O317,1)</f>
        <v>0</v>
      </c>
      <c r="N316" s="39">
        <f>COUNTIF(calculs_resultats_francais!K317:O317,2)</f>
        <v>0</v>
      </c>
      <c r="O316" s="39">
        <f>COUNTIF(calculs_resultats_francais!K317:O317,9)</f>
        <v>0</v>
      </c>
      <c r="P316" s="225">
        <f>COUNTIF(calculs_resultats_francais!K317:O317,0)</f>
        <v>0</v>
      </c>
      <c r="Q316" s="37" t="str">
        <f t="shared" si="77"/>
        <v/>
      </c>
      <c r="R316" s="225">
        <f t="shared" si="78"/>
        <v>0</v>
      </c>
      <c r="S316" s="38" t="str">
        <f t="shared" si="79"/>
        <v/>
      </c>
      <c r="T316" s="38" t="str">
        <f t="shared" si="80"/>
        <v/>
      </c>
      <c r="U316" s="38" t="str">
        <f t="shared" si="81"/>
        <v/>
      </c>
      <c r="V316" s="38" t="str">
        <f t="shared" si="82"/>
        <v/>
      </c>
      <c r="W316" s="30"/>
      <c r="X316" s="39">
        <f>COUNTIF(calculs_resultats_francais!P317:U317,1)</f>
        <v>0</v>
      </c>
      <c r="Y316" s="39">
        <f>COUNTIF(calculs_resultats_francais!P317:U317,2)</f>
        <v>0</v>
      </c>
      <c r="Z316" s="39">
        <f>COUNTIF(calculs_resultats_francais!P317:U317,9)</f>
        <v>0</v>
      </c>
      <c r="AA316" s="39">
        <f>COUNTIF(calculs_resultats_francais!P317:U317,0)</f>
        <v>0</v>
      </c>
      <c r="AB316" s="37" t="str">
        <f t="shared" si="83"/>
        <v/>
      </c>
      <c r="AC316" s="225">
        <f t="shared" si="84"/>
        <v>0</v>
      </c>
      <c r="AD316" s="38" t="str">
        <f t="shared" si="85"/>
        <v/>
      </c>
      <c r="AE316" s="38" t="str">
        <f t="shared" si="86"/>
        <v/>
      </c>
      <c r="AF316" s="38" t="str">
        <f t="shared" si="87"/>
        <v/>
      </c>
      <c r="AG316" s="38" t="str">
        <f t="shared" si="88"/>
        <v/>
      </c>
      <c r="AH316" s="30"/>
    </row>
    <row r="317" spans="1:34" ht="13.5" thickBot="1">
      <c r="A317" s="30"/>
      <c r="B317" s="39">
        <f>COUNTIF(calculs_resultats_francais!B318:J318,1)</f>
        <v>0</v>
      </c>
      <c r="C317" s="39">
        <f>COUNTIF(calculs_resultats_francais!B318:J318,2)</f>
        <v>0</v>
      </c>
      <c r="D317" s="39">
        <f>COUNTIF(calculs_resultats_francais!B318:J318,9)</f>
        <v>0</v>
      </c>
      <c r="E317" s="226">
        <f>COUNTIF(calculs_resultats_francais!B318:J318,0)</f>
        <v>0</v>
      </c>
      <c r="F317" s="37" t="str">
        <f t="shared" si="72"/>
        <v/>
      </c>
      <c r="G317" s="225">
        <f t="shared" si="74"/>
        <v>0</v>
      </c>
      <c r="H317" s="38" t="str">
        <f t="shared" si="89"/>
        <v/>
      </c>
      <c r="I317" s="38" t="str">
        <f t="shared" si="73"/>
        <v/>
      </c>
      <c r="J317" s="38" t="str">
        <f t="shared" si="75"/>
        <v/>
      </c>
      <c r="K317" s="38" t="str">
        <f t="shared" si="76"/>
        <v/>
      </c>
      <c r="L317" s="38"/>
      <c r="M317" s="39">
        <f>COUNTIF(calculs_resultats_francais!K318:O318,1)</f>
        <v>0</v>
      </c>
      <c r="N317" s="39">
        <f>COUNTIF(calculs_resultats_francais!K318:O318,2)</f>
        <v>0</v>
      </c>
      <c r="O317" s="39">
        <f>COUNTIF(calculs_resultats_francais!K318:O318,9)</f>
        <v>0</v>
      </c>
      <c r="P317" s="225">
        <f>COUNTIF(calculs_resultats_francais!K318:O318,0)</f>
        <v>0</v>
      </c>
      <c r="Q317" s="37" t="str">
        <f t="shared" si="77"/>
        <v/>
      </c>
      <c r="R317" s="225">
        <f t="shared" si="78"/>
        <v>0</v>
      </c>
      <c r="S317" s="38" t="str">
        <f t="shared" si="79"/>
        <v/>
      </c>
      <c r="T317" s="38" t="str">
        <f t="shared" si="80"/>
        <v/>
      </c>
      <c r="U317" s="38" t="str">
        <f t="shared" si="81"/>
        <v/>
      </c>
      <c r="V317" s="38" t="str">
        <f t="shared" si="82"/>
        <v/>
      </c>
      <c r="W317" s="30"/>
      <c r="X317" s="39">
        <f>COUNTIF(calculs_resultats_francais!P318:U318,1)</f>
        <v>0</v>
      </c>
      <c r="Y317" s="39">
        <f>COUNTIF(calculs_resultats_francais!P318:U318,2)</f>
        <v>0</v>
      </c>
      <c r="Z317" s="39">
        <f>COUNTIF(calculs_resultats_francais!P318:U318,9)</f>
        <v>0</v>
      </c>
      <c r="AA317" s="39">
        <f>COUNTIF(calculs_resultats_francais!P318:U318,0)</f>
        <v>0</v>
      </c>
      <c r="AB317" s="37" t="str">
        <f t="shared" si="83"/>
        <v/>
      </c>
      <c r="AC317" s="225">
        <f t="shared" si="84"/>
        <v>0</v>
      </c>
      <c r="AD317" s="38" t="str">
        <f t="shared" si="85"/>
        <v/>
      </c>
      <c r="AE317" s="38" t="str">
        <f t="shared" si="86"/>
        <v/>
      </c>
      <c r="AF317" s="38" t="str">
        <f t="shared" si="87"/>
        <v/>
      </c>
      <c r="AG317" s="38" t="str">
        <f t="shared" si="88"/>
        <v/>
      </c>
      <c r="AH317" s="30"/>
    </row>
    <row r="318" spans="1:34" ht="13.5" thickBot="1">
      <c r="A318" s="30"/>
      <c r="B318" s="39">
        <f>COUNTIF(calculs_resultats_francais!B319:J319,1)</f>
        <v>0</v>
      </c>
      <c r="C318" s="39">
        <f>COUNTIF(calculs_resultats_francais!B319:J319,2)</f>
        <v>0</v>
      </c>
      <c r="D318" s="39">
        <f>COUNTIF(calculs_resultats_francais!B319:J319,9)</f>
        <v>0</v>
      </c>
      <c r="E318" s="226">
        <f>COUNTIF(calculs_resultats_francais!B319:J319,0)</f>
        <v>0</v>
      </c>
      <c r="F318" s="37" t="str">
        <f t="shared" si="72"/>
        <v/>
      </c>
      <c r="G318" s="225">
        <f t="shared" si="74"/>
        <v>0</v>
      </c>
      <c r="H318" s="38" t="str">
        <f t="shared" si="89"/>
        <v/>
      </c>
      <c r="I318" s="38" t="str">
        <f t="shared" si="73"/>
        <v/>
      </c>
      <c r="J318" s="38" t="str">
        <f t="shared" si="75"/>
        <v/>
      </c>
      <c r="K318" s="38" t="str">
        <f t="shared" si="76"/>
        <v/>
      </c>
      <c r="L318" s="38"/>
      <c r="M318" s="39">
        <f>COUNTIF(calculs_resultats_francais!K319:O319,1)</f>
        <v>0</v>
      </c>
      <c r="N318" s="39">
        <f>COUNTIF(calculs_resultats_francais!K319:O319,2)</f>
        <v>0</v>
      </c>
      <c r="O318" s="39">
        <f>COUNTIF(calculs_resultats_francais!K319:O319,9)</f>
        <v>0</v>
      </c>
      <c r="P318" s="225">
        <f>COUNTIF(calculs_resultats_francais!K319:O319,0)</f>
        <v>0</v>
      </c>
      <c r="Q318" s="37" t="str">
        <f t="shared" si="77"/>
        <v/>
      </c>
      <c r="R318" s="225">
        <f t="shared" si="78"/>
        <v>0</v>
      </c>
      <c r="S318" s="38" t="str">
        <f t="shared" si="79"/>
        <v/>
      </c>
      <c r="T318" s="38" t="str">
        <f t="shared" si="80"/>
        <v/>
      </c>
      <c r="U318" s="38" t="str">
        <f t="shared" si="81"/>
        <v/>
      </c>
      <c r="V318" s="38" t="str">
        <f t="shared" si="82"/>
        <v/>
      </c>
      <c r="W318" s="30"/>
      <c r="X318" s="39">
        <f>COUNTIF(calculs_resultats_francais!P319:U319,1)</f>
        <v>0</v>
      </c>
      <c r="Y318" s="39">
        <f>COUNTIF(calculs_resultats_francais!P319:U319,2)</f>
        <v>0</v>
      </c>
      <c r="Z318" s="39">
        <f>COUNTIF(calculs_resultats_francais!P319:U319,9)</f>
        <v>0</v>
      </c>
      <c r="AA318" s="39">
        <f>COUNTIF(calculs_resultats_francais!P319:U319,0)</f>
        <v>0</v>
      </c>
      <c r="AB318" s="37" t="str">
        <f t="shared" si="83"/>
        <v/>
      </c>
      <c r="AC318" s="225">
        <f t="shared" si="84"/>
        <v>0</v>
      </c>
      <c r="AD318" s="38" t="str">
        <f t="shared" si="85"/>
        <v/>
      </c>
      <c r="AE318" s="38" t="str">
        <f t="shared" si="86"/>
        <v/>
      </c>
      <c r="AF318" s="38" t="str">
        <f t="shared" si="87"/>
        <v/>
      </c>
      <c r="AG318" s="38" t="str">
        <f t="shared" si="88"/>
        <v/>
      </c>
      <c r="AH318" s="30"/>
    </row>
    <row r="319" spans="1:34" ht="13.5" thickBot="1">
      <c r="A319" s="30"/>
      <c r="B319" s="39">
        <f>COUNTIF(calculs_resultats_francais!B320:J320,1)</f>
        <v>0</v>
      </c>
      <c r="C319" s="39">
        <f>COUNTIF(calculs_resultats_francais!B320:J320,2)</f>
        <v>0</v>
      </c>
      <c r="D319" s="39">
        <f>COUNTIF(calculs_resultats_francais!B320:J320,9)</f>
        <v>0</v>
      </c>
      <c r="E319" s="226">
        <f>COUNTIF(calculs_resultats_francais!B320:J320,0)</f>
        <v>0</v>
      </c>
      <c r="F319" s="37" t="str">
        <f t="shared" si="72"/>
        <v/>
      </c>
      <c r="G319" s="225">
        <f t="shared" si="74"/>
        <v>0</v>
      </c>
      <c r="H319" s="38" t="str">
        <f t="shared" si="89"/>
        <v/>
      </c>
      <c r="I319" s="38" t="str">
        <f t="shared" si="73"/>
        <v/>
      </c>
      <c r="J319" s="38" t="str">
        <f t="shared" si="75"/>
        <v/>
      </c>
      <c r="K319" s="38" t="str">
        <f t="shared" si="76"/>
        <v/>
      </c>
      <c r="L319" s="38"/>
      <c r="M319" s="39">
        <f>COUNTIF(calculs_resultats_francais!K320:O320,1)</f>
        <v>0</v>
      </c>
      <c r="N319" s="39">
        <f>COUNTIF(calculs_resultats_francais!K320:O320,2)</f>
        <v>0</v>
      </c>
      <c r="O319" s="39">
        <f>COUNTIF(calculs_resultats_francais!K320:O320,9)</f>
        <v>0</v>
      </c>
      <c r="P319" s="225">
        <f>COUNTIF(calculs_resultats_francais!K320:O320,0)</f>
        <v>0</v>
      </c>
      <c r="Q319" s="37" t="str">
        <f t="shared" si="77"/>
        <v/>
      </c>
      <c r="R319" s="225">
        <f t="shared" si="78"/>
        <v>0</v>
      </c>
      <c r="S319" s="38" t="str">
        <f t="shared" si="79"/>
        <v/>
      </c>
      <c r="T319" s="38" t="str">
        <f t="shared" si="80"/>
        <v/>
      </c>
      <c r="U319" s="38" t="str">
        <f t="shared" si="81"/>
        <v/>
      </c>
      <c r="V319" s="38" t="str">
        <f t="shared" si="82"/>
        <v/>
      </c>
      <c r="W319" s="30"/>
      <c r="X319" s="39">
        <f>COUNTIF(calculs_resultats_francais!P320:U320,1)</f>
        <v>0</v>
      </c>
      <c r="Y319" s="39">
        <f>COUNTIF(calculs_resultats_francais!P320:U320,2)</f>
        <v>0</v>
      </c>
      <c r="Z319" s="39">
        <f>COUNTIF(calculs_resultats_francais!P320:U320,9)</f>
        <v>0</v>
      </c>
      <c r="AA319" s="39">
        <f>COUNTIF(calculs_resultats_francais!P320:U320,0)</f>
        <v>0</v>
      </c>
      <c r="AB319" s="37" t="str">
        <f t="shared" si="83"/>
        <v/>
      </c>
      <c r="AC319" s="225">
        <f t="shared" si="84"/>
        <v>0</v>
      </c>
      <c r="AD319" s="38" t="str">
        <f t="shared" si="85"/>
        <v/>
      </c>
      <c r="AE319" s="38" t="str">
        <f t="shared" si="86"/>
        <v/>
      </c>
      <c r="AF319" s="38" t="str">
        <f t="shared" si="87"/>
        <v/>
      </c>
      <c r="AG319" s="38" t="str">
        <f t="shared" si="88"/>
        <v/>
      </c>
      <c r="AH319" s="30"/>
    </row>
    <row r="320" spans="1:34" ht="13.5" thickBot="1">
      <c r="A320" s="30"/>
      <c r="B320" s="39">
        <f>COUNTIF(calculs_resultats_francais!B321:J321,1)</f>
        <v>0</v>
      </c>
      <c r="C320" s="39">
        <f>COUNTIF(calculs_resultats_francais!B321:J321,2)</f>
        <v>0</v>
      </c>
      <c r="D320" s="39">
        <f>COUNTIF(calculs_resultats_francais!B321:J321,9)</f>
        <v>0</v>
      </c>
      <c r="E320" s="226">
        <f>COUNTIF(calculs_resultats_francais!B321:J321,0)</f>
        <v>0</v>
      </c>
      <c r="F320" s="37" t="str">
        <f t="shared" si="72"/>
        <v/>
      </c>
      <c r="G320" s="225">
        <f t="shared" si="74"/>
        <v>0</v>
      </c>
      <c r="H320" s="38" t="str">
        <f t="shared" si="89"/>
        <v/>
      </c>
      <c r="I320" s="38" t="str">
        <f t="shared" si="73"/>
        <v/>
      </c>
      <c r="J320" s="38" t="str">
        <f t="shared" si="75"/>
        <v/>
      </c>
      <c r="K320" s="38" t="str">
        <f t="shared" si="76"/>
        <v/>
      </c>
      <c r="L320" s="38"/>
      <c r="M320" s="39">
        <f>COUNTIF(calculs_resultats_francais!K321:O321,1)</f>
        <v>0</v>
      </c>
      <c r="N320" s="39">
        <f>COUNTIF(calculs_resultats_francais!K321:O321,2)</f>
        <v>0</v>
      </c>
      <c r="O320" s="39">
        <f>COUNTIF(calculs_resultats_francais!K321:O321,9)</f>
        <v>0</v>
      </c>
      <c r="P320" s="225">
        <f>COUNTIF(calculs_resultats_francais!K321:O321,0)</f>
        <v>0</v>
      </c>
      <c r="Q320" s="37" t="str">
        <f t="shared" si="77"/>
        <v/>
      </c>
      <c r="R320" s="225">
        <f t="shared" si="78"/>
        <v>0</v>
      </c>
      <c r="S320" s="38" t="str">
        <f t="shared" si="79"/>
        <v/>
      </c>
      <c r="T320" s="38" t="str">
        <f t="shared" si="80"/>
        <v/>
      </c>
      <c r="U320" s="38" t="str">
        <f t="shared" si="81"/>
        <v/>
      </c>
      <c r="V320" s="38" t="str">
        <f t="shared" si="82"/>
        <v/>
      </c>
      <c r="W320" s="30"/>
      <c r="X320" s="39">
        <f>COUNTIF(calculs_resultats_francais!P321:U321,1)</f>
        <v>0</v>
      </c>
      <c r="Y320" s="39">
        <f>COUNTIF(calculs_resultats_francais!P321:U321,2)</f>
        <v>0</v>
      </c>
      <c r="Z320" s="39">
        <f>COUNTIF(calculs_resultats_francais!P321:U321,9)</f>
        <v>0</v>
      </c>
      <c r="AA320" s="39">
        <f>COUNTIF(calculs_resultats_francais!P321:U321,0)</f>
        <v>0</v>
      </c>
      <c r="AB320" s="37" t="str">
        <f t="shared" si="83"/>
        <v/>
      </c>
      <c r="AC320" s="225">
        <f t="shared" si="84"/>
        <v>0</v>
      </c>
      <c r="AD320" s="38" t="str">
        <f t="shared" si="85"/>
        <v/>
      </c>
      <c r="AE320" s="38" t="str">
        <f t="shared" si="86"/>
        <v/>
      </c>
      <c r="AF320" s="38" t="str">
        <f t="shared" si="87"/>
        <v/>
      </c>
      <c r="AG320" s="38" t="str">
        <f t="shared" si="88"/>
        <v/>
      </c>
      <c r="AH320" s="30"/>
    </row>
    <row r="321" spans="1:34" ht="13.5" thickBot="1">
      <c r="A321" s="30"/>
      <c r="B321" s="39">
        <f>COUNTIF(calculs_resultats_francais!B322:J322,1)</f>
        <v>0</v>
      </c>
      <c r="C321" s="39">
        <f>COUNTIF(calculs_resultats_francais!B322:J322,2)</f>
        <v>0</v>
      </c>
      <c r="D321" s="39">
        <f>COUNTIF(calculs_resultats_francais!B322:J322,9)</f>
        <v>0</v>
      </c>
      <c r="E321" s="226">
        <f>COUNTIF(calculs_resultats_francais!B322:J322,0)</f>
        <v>0</v>
      </c>
      <c r="F321" s="37" t="str">
        <f t="shared" si="72"/>
        <v/>
      </c>
      <c r="G321" s="225">
        <f t="shared" si="74"/>
        <v>0</v>
      </c>
      <c r="H321" s="38" t="str">
        <f t="shared" si="89"/>
        <v/>
      </c>
      <c r="I321" s="38" t="str">
        <f t="shared" si="73"/>
        <v/>
      </c>
      <c r="J321" s="38" t="str">
        <f t="shared" si="75"/>
        <v/>
      </c>
      <c r="K321" s="38" t="str">
        <f t="shared" si="76"/>
        <v/>
      </c>
      <c r="L321" s="38"/>
      <c r="M321" s="39">
        <f>COUNTIF(calculs_resultats_francais!K322:O322,1)</f>
        <v>0</v>
      </c>
      <c r="N321" s="39">
        <f>COUNTIF(calculs_resultats_francais!K322:O322,2)</f>
        <v>0</v>
      </c>
      <c r="O321" s="39">
        <f>COUNTIF(calculs_resultats_francais!K322:O322,9)</f>
        <v>0</v>
      </c>
      <c r="P321" s="225">
        <f>COUNTIF(calculs_resultats_francais!K322:O322,0)</f>
        <v>0</v>
      </c>
      <c r="Q321" s="37" t="str">
        <f t="shared" si="77"/>
        <v/>
      </c>
      <c r="R321" s="225">
        <f t="shared" si="78"/>
        <v>0</v>
      </c>
      <c r="S321" s="38" t="str">
        <f t="shared" si="79"/>
        <v/>
      </c>
      <c r="T321" s="38" t="str">
        <f t="shared" si="80"/>
        <v/>
      </c>
      <c r="U321" s="38" t="str">
        <f t="shared" si="81"/>
        <v/>
      </c>
      <c r="V321" s="38" t="str">
        <f t="shared" si="82"/>
        <v/>
      </c>
      <c r="W321" s="30"/>
      <c r="X321" s="39">
        <f>COUNTIF(calculs_resultats_francais!P322:U322,1)</f>
        <v>0</v>
      </c>
      <c r="Y321" s="39">
        <f>COUNTIF(calculs_resultats_francais!P322:U322,2)</f>
        <v>0</v>
      </c>
      <c r="Z321" s="39">
        <f>COUNTIF(calculs_resultats_francais!P322:U322,9)</f>
        <v>0</v>
      </c>
      <c r="AA321" s="39">
        <f>COUNTIF(calculs_resultats_francais!P322:U322,0)</f>
        <v>0</v>
      </c>
      <c r="AB321" s="37" t="str">
        <f t="shared" si="83"/>
        <v/>
      </c>
      <c r="AC321" s="225">
        <f t="shared" si="84"/>
        <v>0</v>
      </c>
      <c r="AD321" s="38" t="str">
        <f t="shared" si="85"/>
        <v/>
      </c>
      <c r="AE321" s="38" t="str">
        <f t="shared" si="86"/>
        <v/>
      </c>
      <c r="AF321" s="38" t="str">
        <f t="shared" si="87"/>
        <v/>
      </c>
      <c r="AG321" s="38" t="str">
        <f t="shared" si="88"/>
        <v/>
      </c>
      <c r="AH321" s="30"/>
    </row>
    <row r="322" spans="1:34" ht="13.5" thickBot="1">
      <c r="A322" s="30"/>
      <c r="B322" s="39">
        <f>COUNTIF(calculs_resultats_francais!B323:J323,1)</f>
        <v>0</v>
      </c>
      <c r="C322" s="39">
        <f>COUNTIF(calculs_resultats_francais!B323:J323,2)</f>
        <v>0</v>
      </c>
      <c r="D322" s="39">
        <f>COUNTIF(calculs_resultats_francais!B323:J323,9)</f>
        <v>0</v>
      </c>
      <c r="E322" s="226">
        <f>COUNTIF(calculs_resultats_francais!B323:J323,0)</f>
        <v>0</v>
      </c>
      <c r="F322" s="37" t="str">
        <f t="shared" si="72"/>
        <v/>
      </c>
      <c r="G322" s="225">
        <f t="shared" si="74"/>
        <v>0</v>
      </c>
      <c r="H322" s="38" t="str">
        <f t="shared" si="89"/>
        <v/>
      </c>
      <c r="I322" s="38" t="str">
        <f t="shared" si="73"/>
        <v/>
      </c>
      <c r="J322" s="38" t="str">
        <f t="shared" si="75"/>
        <v/>
      </c>
      <c r="K322" s="38" t="str">
        <f t="shared" si="76"/>
        <v/>
      </c>
      <c r="L322" s="38"/>
      <c r="M322" s="39">
        <f>COUNTIF(calculs_resultats_francais!K323:O323,1)</f>
        <v>0</v>
      </c>
      <c r="N322" s="39">
        <f>COUNTIF(calculs_resultats_francais!K323:O323,2)</f>
        <v>0</v>
      </c>
      <c r="O322" s="39">
        <f>COUNTIF(calculs_resultats_francais!K323:O323,9)</f>
        <v>0</v>
      </c>
      <c r="P322" s="225">
        <f>COUNTIF(calculs_resultats_francais!K323:O323,0)</f>
        <v>0</v>
      </c>
      <c r="Q322" s="37" t="str">
        <f t="shared" si="77"/>
        <v/>
      </c>
      <c r="R322" s="225">
        <f t="shared" si="78"/>
        <v>0</v>
      </c>
      <c r="S322" s="38" t="str">
        <f t="shared" si="79"/>
        <v/>
      </c>
      <c r="T322" s="38" t="str">
        <f t="shared" si="80"/>
        <v/>
      </c>
      <c r="U322" s="38" t="str">
        <f t="shared" si="81"/>
        <v/>
      </c>
      <c r="V322" s="38" t="str">
        <f t="shared" si="82"/>
        <v/>
      </c>
      <c r="W322" s="30"/>
      <c r="X322" s="39">
        <f>COUNTIF(calculs_resultats_francais!P323:U323,1)</f>
        <v>0</v>
      </c>
      <c r="Y322" s="39">
        <f>COUNTIF(calculs_resultats_francais!P323:U323,2)</f>
        <v>0</v>
      </c>
      <c r="Z322" s="39">
        <f>COUNTIF(calculs_resultats_francais!P323:U323,9)</f>
        <v>0</v>
      </c>
      <c r="AA322" s="39">
        <f>COUNTIF(calculs_resultats_francais!P323:U323,0)</f>
        <v>0</v>
      </c>
      <c r="AB322" s="37" t="str">
        <f t="shared" si="83"/>
        <v/>
      </c>
      <c r="AC322" s="225">
        <f t="shared" si="84"/>
        <v>0</v>
      </c>
      <c r="AD322" s="38" t="str">
        <f t="shared" si="85"/>
        <v/>
      </c>
      <c r="AE322" s="38" t="str">
        <f t="shared" si="86"/>
        <v/>
      </c>
      <c r="AF322" s="38" t="str">
        <f t="shared" si="87"/>
        <v/>
      </c>
      <c r="AG322" s="38" t="str">
        <f t="shared" si="88"/>
        <v/>
      </c>
      <c r="AH322" s="30"/>
    </row>
    <row r="323" spans="1:34" ht="13.5" thickBot="1">
      <c r="A323" s="30"/>
      <c r="B323" s="39">
        <f>COUNTIF(calculs_resultats_francais!B324:J324,1)</f>
        <v>0</v>
      </c>
      <c r="C323" s="39">
        <f>COUNTIF(calculs_resultats_francais!B324:J324,2)</f>
        <v>0</v>
      </c>
      <c r="D323" s="39">
        <f>COUNTIF(calculs_resultats_francais!B324:J324,9)</f>
        <v>0</v>
      </c>
      <c r="E323" s="226">
        <f>COUNTIF(calculs_resultats_francais!B324:J324,0)</f>
        <v>0</v>
      </c>
      <c r="F323" s="37" t="str">
        <f t="shared" si="72"/>
        <v/>
      </c>
      <c r="G323" s="225">
        <f t="shared" si="74"/>
        <v>0</v>
      </c>
      <c r="H323" s="38" t="str">
        <f t="shared" si="89"/>
        <v/>
      </c>
      <c r="I323" s="38" t="str">
        <f t="shared" si="73"/>
        <v/>
      </c>
      <c r="J323" s="38" t="str">
        <f t="shared" si="75"/>
        <v/>
      </c>
      <c r="K323" s="38" t="str">
        <f t="shared" si="76"/>
        <v/>
      </c>
      <c r="L323" s="38"/>
      <c r="M323" s="39">
        <f>COUNTIF(calculs_resultats_francais!K324:O324,1)</f>
        <v>0</v>
      </c>
      <c r="N323" s="39">
        <f>COUNTIF(calculs_resultats_francais!K324:O324,2)</f>
        <v>0</v>
      </c>
      <c r="O323" s="39">
        <f>COUNTIF(calculs_resultats_francais!K324:O324,9)</f>
        <v>0</v>
      </c>
      <c r="P323" s="225">
        <f>COUNTIF(calculs_resultats_francais!K324:O324,0)</f>
        <v>0</v>
      </c>
      <c r="Q323" s="37" t="str">
        <f t="shared" si="77"/>
        <v/>
      </c>
      <c r="R323" s="225">
        <f t="shared" si="78"/>
        <v>0</v>
      </c>
      <c r="S323" s="38" t="str">
        <f t="shared" si="79"/>
        <v/>
      </c>
      <c r="T323" s="38" t="str">
        <f t="shared" si="80"/>
        <v/>
      </c>
      <c r="U323" s="38" t="str">
        <f t="shared" si="81"/>
        <v/>
      </c>
      <c r="V323" s="38" t="str">
        <f t="shared" si="82"/>
        <v/>
      </c>
      <c r="W323" s="30"/>
      <c r="X323" s="39">
        <f>COUNTIF(calculs_resultats_francais!P324:U324,1)</f>
        <v>0</v>
      </c>
      <c r="Y323" s="39">
        <f>COUNTIF(calculs_resultats_francais!P324:U324,2)</f>
        <v>0</v>
      </c>
      <c r="Z323" s="39">
        <f>COUNTIF(calculs_resultats_francais!P324:U324,9)</f>
        <v>0</v>
      </c>
      <c r="AA323" s="39">
        <f>COUNTIF(calculs_resultats_francais!P324:U324,0)</f>
        <v>0</v>
      </c>
      <c r="AB323" s="37" t="str">
        <f t="shared" si="83"/>
        <v/>
      </c>
      <c r="AC323" s="225">
        <f t="shared" si="84"/>
        <v>0</v>
      </c>
      <c r="AD323" s="38" t="str">
        <f t="shared" si="85"/>
        <v/>
      </c>
      <c r="AE323" s="38" t="str">
        <f t="shared" si="86"/>
        <v/>
      </c>
      <c r="AF323" s="38" t="str">
        <f t="shared" si="87"/>
        <v/>
      </c>
      <c r="AG323" s="38" t="str">
        <f t="shared" si="88"/>
        <v/>
      </c>
      <c r="AH323" s="30"/>
    </row>
    <row r="324" spans="1:34" ht="13.5" thickBot="1">
      <c r="A324" s="30"/>
      <c r="B324" s="39">
        <f>COUNTIF(calculs_resultats_francais!B325:J325,1)</f>
        <v>0</v>
      </c>
      <c r="C324" s="39">
        <f>COUNTIF(calculs_resultats_francais!B325:J325,2)</f>
        <v>0</v>
      </c>
      <c r="D324" s="39">
        <f>COUNTIF(calculs_resultats_francais!B325:J325,9)</f>
        <v>0</v>
      </c>
      <c r="E324" s="226">
        <f>COUNTIF(calculs_resultats_francais!B325:J325,0)</f>
        <v>0</v>
      </c>
      <c r="F324" s="37" t="str">
        <f t="shared" ref="F324:F387" si="90">IF(SUM(B324:E324)=0,"",SUM(B324:E324))</f>
        <v/>
      </c>
      <c r="G324" s="225">
        <f t="shared" si="74"/>
        <v>0</v>
      </c>
      <c r="H324" s="38" t="str">
        <f t="shared" si="89"/>
        <v/>
      </c>
      <c r="I324" s="38" t="str">
        <f t="shared" ref="I324:I387" si="91">IF(F324="","",C324/F324)</f>
        <v/>
      </c>
      <c r="J324" s="38" t="str">
        <f t="shared" si="75"/>
        <v/>
      </c>
      <c r="K324" s="38" t="str">
        <f t="shared" si="76"/>
        <v/>
      </c>
      <c r="L324" s="38"/>
      <c r="M324" s="39">
        <f>COUNTIF(calculs_resultats_francais!K325:O325,1)</f>
        <v>0</v>
      </c>
      <c r="N324" s="39">
        <f>COUNTIF(calculs_resultats_francais!K325:O325,2)</f>
        <v>0</v>
      </c>
      <c r="O324" s="39">
        <f>COUNTIF(calculs_resultats_francais!K325:O325,9)</f>
        <v>0</v>
      </c>
      <c r="P324" s="225">
        <f>COUNTIF(calculs_resultats_francais!K325:O325,0)</f>
        <v>0</v>
      </c>
      <c r="Q324" s="37" t="str">
        <f t="shared" si="77"/>
        <v/>
      </c>
      <c r="R324" s="225">
        <f t="shared" si="78"/>
        <v>0</v>
      </c>
      <c r="S324" s="38" t="str">
        <f t="shared" si="79"/>
        <v/>
      </c>
      <c r="T324" s="38" t="str">
        <f t="shared" si="80"/>
        <v/>
      </c>
      <c r="U324" s="38" t="str">
        <f t="shared" si="81"/>
        <v/>
      </c>
      <c r="V324" s="38" t="str">
        <f t="shared" si="82"/>
        <v/>
      </c>
      <c r="W324" s="30"/>
      <c r="X324" s="39">
        <f>COUNTIF(calculs_resultats_francais!P325:U325,1)</f>
        <v>0</v>
      </c>
      <c r="Y324" s="39">
        <f>COUNTIF(calculs_resultats_francais!P325:U325,2)</f>
        <v>0</v>
      </c>
      <c r="Z324" s="39">
        <f>COUNTIF(calculs_resultats_francais!P325:U325,9)</f>
        <v>0</v>
      </c>
      <c r="AA324" s="39">
        <f>COUNTIF(calculs_resultats_francais!P325:U325,0)</f>
        <v>0</v>
      </c>
      <c r="AB324" s="37" t="str">
        <f t="shared" si="83"/>
        <v/>
      </c>
      <c r="AC324" s="225">
        <f t="shared" si="84"/>
        <v>0</v>
      </c>
      <c r="AD324" s="38" t="str">
        <f t="shared" si="85"/>
        <v/>
      </c>
      <c r="AE324" s="38" t="str">
        <f t="shared" si="86"/>
        <v/>
      </c>
      <c r="AF324" s="38" t="str">
        <f t="shared" si="87"/>
        <v/>
      </c>
      <c r="AG324" s="38" t="str">
        <f t="shared" si="88"/>
        <v/>
      </c>
      <c r="AH324" s="30"/>
    </row>
    <row r="325" spans="1:34" ht="13.5" thickBot="1">
      <c r="A325" s="30"/>
      <c r="B325" s="39">
        <f>COUNTIF(calculs_resultats_francais!B326:J326,1)</f>
        <v>0</v>
      </c>
      <c r="C325" s="39">
        <f>COUNTIF(calculs_resultats_francais!B326:J326,2)</f>
        <v>0</v>
      </c>
      <c r="D325" s="39">
        <f>COUNTIF(calculs_resultats_francais!B326:J326,9)</f>
        <v>0</v>
      </c>
      <c r="E325" s="226">
        <f>COUNTIF(calculs_resultats_francais!B326:J326,0)</f>
        <v>0</v>
      </c>
      <c r="F325" s="37" t="str">
        <f t="shared" si="90"/>
        <v/>
      </c>
      <c r="G325" s="225">
        <f t="shared" ref="G325:G388" si="92">B325+C325</f>
        <v>0</v>
      </c>
      <c r="H325" s="38" t="str">
        <f t="shared" si="89"/>
        <v/>
      </c>
      <c r="I325" s="38" t="str">
        <f t="shared" si="91"/>
        <v/>
      </c>
      <c r="J325" s="38" t="str">
        <f t="shared" ref="J325:J388" si="93">IF(F325="","",(SUM(D325)/F325))</f>
        <v/>
      </c>
      <c r="K325" s="38" t="str">
        <f t="shared" ref="K325:K388" si="94">IF(F325="","",E325/F325)</f>
        <v/>
      </c>
      <c r="L325" s="38"/>
      <c r="M325" s="39">
        <f>COUNTIF(calculs_resultats_francais!K326:O326,1)</f>
        <v>0</v>
      </c>
      <c r="N325" s="39">
        <f>COUNTIF(calculs_resultats_francais!K326:O326,2)</f>
        <v>0</v>
      </c>
      <c r="O325" s="39">
        <f>COUNTIF(calculs_resultats_francais!K326:O326,9)</f>
        <v>0</v>
      </c>
      <c r="P325" s="225">
        <f>COUNTIF(calculs_resultats_francais!K326:O326,0)</f>
        <v>0</v>
      </c>
      <c r="Q325" s="37" t="str">
        <f t="shared" ref="Q325:Q388" si="95">IF(SUM(M325:P325)=0,"",SUM(M325:P325))</f>
        <v/>
      </c>
      <c r="R325" s="225">
        <f t="shared" ref="R325:R388" si="96">M325+N325</f>
        <v>0</v>
      </c>
      <c r="S325" s="38" t="str">
        <f t="shared" ref="S325:S388" si="97">IF(Q325="","",R325/Q325)</f>
        <v/>
      </c>
      <c r="T325" s="38" t="str">
        <f t="shared" ref="T325:T388" si="98">IF(Q325="","",N325/Q325)</f>
        <v/>
      </c>
      <c r="U325" s="38" t="str">
        <f t="shared" ref="U325:U388" si="99">IF(Q325="","",(SUM(O325)/Q325))</f>
        <v/>
      </c>
      <c r="V325" s="38" t="str">
        <f t="shared" ref="V325:V388" si="100">IF(Q325="","",P325/Q325)</f>
        <v/>
      </c>
      <c r="W325" s="30"/>
      <c r="X325" s="39">
        <f>COUNTIF(calculs_resultats_francais!P326:U326,1)</f>
        <v>0</v>
      </c>
      <c r="Y325" s="39">
        <f>COUNTIF(calculs_resultats_francais!P326:U326,2)</f>
        <v>0</v>
      </c>
      <c r="Z325" s="39">
        <f>COUNTIF(calculs_resultats_francais!P326:U326,9)</f>
        <v>0</v>
      </c>
      <c r="AA325" s="39">
        <f>COUNTIF(calculs_resultats_francais!P326:U326,0)</f>
        <v>0</v>
      </c>
      <c r="AB325" s="37" t="str">
        <f t="shared" ref="AB325:AB388" si="101">IF(SUM(X325:AA325)=0,"",SUM(X325:AA325))</f>
        <v/>
      </c>
      <c r="AC325" s="225">
        <f t="shared" ref="AC325:AC388" si="102">X325+Y325</f>
        <v>0</v>
      </c>
      <c r="AD325" s="38" t="str">
        <f t="shared" ref="AD325:AD388" si="103">IF(AB325="","",AC325/AB325)</f>
        <v/>
      </c>
      <c r="AE325" s="38" t="str">
        <f t="shared" ref="AE325:AE388" si="104">IF(AB325="","",Y325/AB325)</f>
        <v/>
      </c>
      <c r="AF325" s="38" t="str">
        <f t="shared" ref="AF325:AF388" si="105">IF(AB325="","",(SUM(Z325:Z325)/AB325))</f>
        <v/>
      </c>
      <c r="AG325" s="38" t="str">
        <f t="shared" ref="AG325:AG388" si="106">IF(AB325="","",AA325/AB325)</f>
        <v/>
      </c>
      <c r="AH325" s="30"/>
    </row>
    <row r="326" spans="1:34" ht="13.5" thickBot="1">
      <c r="A326" s="30"/>
      <c r="B326" s="39">
        <f>COUNTIF(calculs_resultats_francais!B327:J327,1)</f>
        <v>0</v>
      </c>
      <c r="C326" s="39">
        <f>COUNTIF(calculs_resultats_francais!B327:J327,2)</f>
        <v>0</v>
      </c>
      <c r="D326" s="39">
        <f>COUNTIF(calculs_resultats_francais!B327:J327,9)</f>
        <v>0</v>
      </c>
      <c r="E326" s="226">
        <f>COUNTIF(calculs_resultats_francais!B327:J327,0)</f>
        <v>0</v>
      </c>
      <c r="F326" s="37" t="str">
        <f t="shared" si="90"/>
        <v/>
      </c>
      <c r="G326" s="225">
        <f t="shared" si="92"/>
        <v>0</v>
      </c>
      <c r="H326" s="38" t="str">
        <f t="shared" si="89"/>
        <v/>
      </c>
      <c r="I326" s="38" t="str">
        <f t="shared" si="91"/>
        <v/>
      </c>
      <c r="J326" s="38" t="str">
        <f t="shared" si="93"/>
        <v/>
      </c>
      <c r="K326" s="38" t="str">
        <f t="shared" si="94"/>
        <v/>
      </c>
      <c r="L326" s="38"/>
      <c r="M326" s="39">
        <f>COUNTIF(calculs_resultats_francais!K327:O327,1)</f>
        <v>0</v>
      </c>
      <c r="N326" s="39">
        <f>COUNTIF(calculs_resultats_francais!K327:O327,2)</f>
        <v>0</v>
      </c>
      <c r="O326" s="39">
        <f>COUNTIF(calculs_resultats_francais!K327:O327,9)</f>
        <v>0</v>
      </c>
      <c r="P326" s="225">
        <f>COUNTIF(calculs_resultats_francais!K327:O327,0)</f>
        <v>0</v>
      </c>
      <c r="Q326" s="37" t="str">
        <f t="shared" si="95"/>
        <v/>
      </c>
      <c r="R326" s="225">
        <f t="shared" si="96"/>
        <v>0</v>
      </c>
      <c r="S326" s="38" t="str">
        <f t="shared" si="97"/>
        <v/>
      </c>
      <c r="T326" s="38" t="str">
        <f t="shared" si="98"/>
        <v/>
      </c>
      <c r="U326" s="38" t="str">
        <f t="shared" si="99"/>
        <v/>
      </c>
      <c r="V326" s="38" t="str">
        <f t="shared" si="100"/>
        <v/>
      </c>
      <c r="W326" s="30"/>
      <c r="X326" s="39">
        <f>COUNTIF(calculs_resultats_francais!P327:U327,1)</f>
        <v>0</v>
      </c>
      <c r="Y326" s="39">
        <f>COUNTIF(calculs_resultats_francais!P327:U327,2)</f>
        <v>0</v>
      </c>
      <c r="Z326" s="39">
        <f>COUNTIF(calculs_resultats_francais!P327:U327,9)</f>
        <v>0</v>
      </c>
      <c r="AA326" s="39">
        <f>COUNTIF(calculs_resultats_francais!P327:U327,0)</f>
        <v>0</v>
      </c>
      <c r="AB326" s="37" t="str">
        <f t="shared" si="101"/>
        <v/>
      </c>
      <c r="AC326" s="225">
        <f t="shared" si="102"/>
        <v>0</v>
      </c>
      <c r="AD326" s="38" t="str">
        <f t="shared" si="103"/>
        <v/>
      </c>
      <c r="AE326" s="38" t="str">
        <f t="shared" si="104"/>
        <v/>
      </c>
      <c r="AF326" s="38" t="str">
        <f t="shared" si="105"/>
        <v/>
      </c>
      <c r="AG326" s="38" t="str">
        <f t="shared" si="106"/>
        <v/>
      </c>
      <c r="AH326" s="30"/>
    </row>
    <row r="327" spans="1:34" ht="13.5" thickBot="1">
      <c r="A327" s="30"/>
      <c r="B327" s="39">
        <f>COUNTIF(calculs_resultats_francais!B328:J328,1)</f>
        <v>0</v>
      </c>
      <c r="C327" s="39">
        <f>COUNTIF(calculs_resultats_francais!B328:J328,2)</f>
        <v>0</v>
      </c>
      <c r="D327" s="39">
        <f>COUNTIF(calculs_resultats_francais!B328:J328,9)</f>
        <v>0</v>
      </c>
      <c r="E327" s="226">
        <f>COUNTIF(calculs_resultats_francais!B328:J328,0)</f>
        <v>0</v>
      </c>
      <c r="F327" s="37" t="str">
        <f t="shared" si="90"/>
        <v/>
      </c>
      <c r="G327" s="225">
        <f t="shared" si="92"/>
        <v>0</v>
      </c>
      <c r="H327" s="38" t="str">
        <f t="shared" ref="H327:H390" si="107">IF(F327="","",G327/F327)</f>
        <v/>
      </c>
      <c r="I327" s="38" t="str">
        <f t="shared" si="91"/>
        <v/>
      </c>
      <c r="J327" s="38" t="str">
        <f t="shared" si="93"/>
        <v/>
      </c>
      <c r="K327" s="38" t="str">
        <f t="shared" si="94"/>
        <v/>
      </c>
      <c r="L327" s="38"/>
      <c r="M327" s="39">
        <f>COUNTIF(calculs_resultats_francais!K328:O328,1)</f>
        <v>0</v>
      </c>
      <c r="N327" s="39">
        <f>COUNTIF(calculs_resultats_francais!K328:O328,2)</f>
        <v>0</v>
      </c>
      <c r="O327" s="39">
        <f>COUNTIF(calculs_resultats_francais!K328:O328,9)</f>
        <v>0</v>
      </c>
      <c r="P327" s="225">
        <f>COUNTIF(calculs_resultats_francais!K328:O328,0)</f>
        <v>0</v>
      </c>
      <c r="Q327" s="37" t="str">
        <f t="shared" si="95"/>
        <v/>
      </c>
      <c r="R327" s="225">
        <f t="shared" si="96"/>
        <v>0</v>
      </c>
      <c r="S327" s="38" t="str">
        <f t="shared" si="97"/>
        <v/>
      </c>
      <c r="T327" s="38" t="str">
        <f t="shared" si="98"/>
        <v/>
      </c>
      <c r="U327" s="38" t="str">
        <f t="shared" si="99"/>
        <v/>
      </c>
      <c r="V327" s="38" t="str">
        <f t="shared" si="100"/>
        <v/>
      </c>
      <c r="W327" s="30"/>
      <c r="X327" s="39">
        <f>COUNTIF(calculs_resultats_francais!P328:U328,1)</f>
        <v>0</v>
      </c>
      <c r="Y327" s="39">
        <f>COUNTIF(calculs_resultats_francais!P328:U328,2)</f>
        <v>0</v>
      </c>
      <c r="Z327" s="39">
        <f>COUNTIF(calculs_resultats_francais!P328:U328,9)</f>
        <v>0</v>
      </c>
      <c r="AA327" s="39">
        <f>COUNTIF(calculs_resultats_francais!P328:U328,0)</f>
        <v>0</v>
      </c>
      <c r="AB327" s="37" t="str">
        <f t="shared" si="101"/>
        <v/>
      </c>
      <c r="AC327" s="225">
        <f t="shared" si="102"/>
        <v>0</v>
      </c>
      <c r="AD327" s="38" t="str">
        <f t="shared" si="103"/>
        <v/>
      </c>
      <c r="AE327" s="38" t="str">
        <f t="shared" si="104"/>
        <v/>
      </c>
      <c r="AF327" s="38" t="str">
        <f t="shared" si="105"/>
        <v/>
      </c>
      <c r="AG327" s="38" t="str">
        <f t="shared" si="106"/>
        <v/>
      </c>
      <c r="AH327" s="30"/>
    </row>
    <row r="328" spans="1:34" ht="13.5" thickBot="1">
      <c r="A328" s="30"/>
      <c r="B328" s="39">
        <f>COUNTIF(calculs_resultats_francais!B329:J329,1)</f>
        <v>0</v>
      </c>
      <c r="C328" s="39">
        <f>COUNTIF(calculs_resultats_francais!B329:J329,2)</f>
        <v>0</v>
      </c>
      <c r="D328" s="39">
        <f>COUNTIF(calculs_resultats_francais!B329:J329,9)</f>
        <v>0</v>
      </c>
      <c r="E328" s="226">
        <f>COUNTIF(calculs_resultats_francais!B329:J329,0)</f>
        <v>0</v>
      </c>
      <c r="F328" s="37" t="str">
        <f t="shared" si="90"/>
        <v/>
      </c>
      <c r="G328" s="225">
        <f t="shared" si="92"/>
        <v>0</v>
      </c>
      <c r="H328" s="38" t="str">
        <f t="shared" si="107"/>
        <v/>
      </c>
      <c r="I328" s="38" t="str">
        <f t="shared" si="91"/>
        <v/>
      </c>
      <c r="J328" s="38" t="str">
        <f t="shared" si="93"/>
        <v/>
      </c>
      <c r="K328" s="38" t="str">
        <f t="shared" si="94"/>
        <v/>
      </c>
      <c r="L328" s="38"/>
      <c r="M328" s="39">
        <f>COUNTIF(calculs_resultats_francais!K329:O329,1)</f>
        <v>0</v>
      </c>
      <c r="N328" s="39">
        <f>COUNTIF(calculs_resultats_francais!K329:O329,2)</f>
        <v>0</v>
      </c>
      <c r="O328" s="39">
        <f>COUNTIF(calculs_resultats_francais!K329:O329,9)</f>
        <v>0</v>
      </c>
      <c r="P328" s="225">
        <f>COUNTIF(calculs_resultats_francais!K329:O329,0)</f>
        <v>0</v>
      </c>
      <c r="Q328" s="37" t="str">
        <f t="shared" si="95"/>
        <v/>
      </c>
      <c r="R328" s="225">
        <f t="shared" si="96"/>
        <v>0</v>
      </c>
      <c r="S328" s="38" t="str">
        <f t="shared" si="97"/>
        <v/>
      </c>
      <c r="T328" s="38" t="str">
        <f t="shared" si="98"/>
        <v/>
      </c>
      <c r="U328" s="38" t="str">
        <f t="shared" si="99"/>
        <v/>
      </c>
      <c r="V328" s="38" t="str">
        <f t="shared" si="100"/>
        <v/>
      </c>
      <c r="W328" s="30"/>
      <c r="X328" s="39">
        <f>COUNTIF(calculs_resultats_francais!P329:U329,1)</f>
        <v>0</v>
      </c>
      <c r="Y328" s="39">
        <f>COUNTIF(calculs_resultats_francais!P329:U329,2)</f>
        <v>0</v>
      </c>
      <c r="Z328" s="39">
        <f>COUNTIF(calculs_resultats_francais!P329:U329,9)</f>
        <v>0</v>
      </c>
      <c r="AA328" s="39">
        <f>COUNTIF(calculs_resultats_francais!P329:U329,0)</f>
        <v>0</v>
      </c>
      <c r="AB328" s="37" t="str">
        <f t="shared" si="101"/>
        <v/>
      </c>
      <c r="AC328" s="225">
        <f t="shared" si="102"/>
        <v>0</v>
      </c>
      <c r="AD328" s="38" t="str">
        <f t="shared" si="103"/>
        <v/>
      </c>
      <c r="AE328" s="38" t="str">
        <f t="shared" si="104"/>
        <v/>
      </c>
      <c r="AF328" s="38" t="str">
        <f t="shared" si="105"/>
        <v/>
      </c>
      <c r="AG328" s="38" t="str">
        <f t="shared" si="106"/>
        <v/>
      </c>
      <c r="AH328" s="30"/>
    </row>
    <row r="329" spans="1:34" ht="13.5" thickBot="1">
      <c r="A329" s="30"/>
      <c r="B329" s="39">
        <f>COUNTIF(calculs_resultats_francais!B330:J330,1)</f>
        <v>0</v>
      </c>
      <c r="C329" s="39">
        <f>COUNTIF(calculs_resultats_francais!B330:J330,2)</f>
        <v>0</v>
      </c>
      <c r="D329" s="39">
        <f>COUNTIF(calculs_resultats_francais!B330:J330,9)</f>
        <v>0</v>
      </c>
      <c r="E329" s="226">
        <f>COUNTIF(calculs_resultats_francais!B330:J330,0)</f>
        <v>0</v>
      </c>
      <c r="F329" s="37" t="str">
        <f t="shared" si="90"/>
        <v/>
      </c>
      <c r="G329" s="225">
        <f t="shared" si="92"/>
        <v>0</v>
      </c>
      <c r="H329" s="38" t="str">
        <f t="shared" si="107"/>
        <v/>
      </c>
      <c r="I329" s="38" t="str">
        <f t="shared" si="91"/>
        <v/>
      </c>
      <c r="J329" s="38" t="str">
        <f t="shared" si="93"/>
        <v/>
      </c>
      <c r="K329" s="38" t="str">
        <f t="shared" si="94"/>
        <v/>
      </c>
      <c r="L329" s="38"/>
      <c r="M329" s="39">
        <f>COUNTIF(calculs_resultats_francais!K330:O330,1)</f>
        <v>0</v>
      </c>
      <c r="N329" s="39">
        <f>COUNTIF(calculs_resultats_francais!K330:O330,2)</f>
        <v>0</v>
      </c>
      <c r="O329" s="39">
        <f>COUNTIF(calculs_resultats_francais!K330:O330,9)</f>
        <v>0</v>
      </c>
      <c r="P329" s="225">
        <f>COUNTIF(calculs_resultats_francais!K330:O330,0)</f>
        <v>0</v>
      </c>
      <c r="Q329" s="37" t="str">
        <f t="shared" si="95"/>
        <v/>
      </c>
      <c r="R329" s="225">
        <f t="shared" si="96"/>
        <v>0</v>
      </c>
      <c r="S329" s="38" t="str">
        <f t="shared" si="97"/>
        <v/>
      </c>
      <c r="T329" s="38" t="str">
        <f t="shared" si="98"/>
        <v/>
      </c>
      <c r="U329" s="38" t="str">
        <f t="shared" si="99"/>
        <v/>
      </c>
      <c r="V329" s="38" t="str">
        <f t="shared" si="100"/>
        <v/>
      </c>
      <c r="W329" s="30"/>
      <c r="X329" s="39">
        <f>COUNTIF(calculs_resultats_francais!P330:U330,1)</f>
        <v>0</v>
      </c>
      <c r="Y329" s="39">
        <f>COUNTIF(calculs_resultats_francais!P330:U330,2)</f>
        <v>0</v>
      </c>
      <c r="Z329" s="39">
        <f>COUNTIF(calculs_resultats_francais!P330:U330,9)</f>
        <v>0</v>
      </c>
      <c r="AA329" s="39">
        <f>COUNTIF(calculs_resultats_francais!P330:U330,0)</f>
        <v>0</v>
      </c>
      <c r="AB329" s="37" t="str">
        <f t="shared" si="101"/>
        <v/>
      </c>
      <c r="AC329" s="225">
        <f t="shared" si="102"/>
        <v>0</v>
      </c>
      <c r="AD329" s="38" t="str">
        <f t="shared" si="103"/>
        <v/>
      </c>
      <c r="AE329" s="38" t="str">
        <f t="shared" si="104"/>
        <v/>
      </c>
      <c r="AF329" s="38" t="str">
        <f t="shared" si="105"/>
        <v/>
      </c>
      <c r="AG329" s="38" t="str">
        <f t="shared" si="106"/>
        <v/>
      </c>
      <c r="AH329" s="30"/>
    </row>
    <row r="330" spans="1:34" ht="13.5" thickBot="1">
      <c r="A330" s="30"/>
      <c r="B330" s="39">
        <f>COUNTIF(calculs_resultats_francais!B331:J331,1)</f>
        <v>0</v>
      </c>
      <c r="C330" s="39">
        <f>COUNTIF(calculs_resultats_francais!B331:J331,2)</f>
        <v>0</v>
      </c>
      <c r="D330" s="39">
        <f>COUNTIF(calculs_resultats_francais!B331:J331,9)</f>
        <v>0</v>
      </c>
      <c r="E330" s="226">
        <f>COUNTIF(calculs_resultats_francais!B331:J331,0)</f>
        <v>0</v>
      </c>
      <c r="F330" s="37" t="str">
        <f t="shared" si="90"/>
        <v/>
      </c>
      <c r="G330" s="225">
        <f t="shared" si="92"/>
        <v>0</v>
      </c>
      <c r="H330" s="38" t="str">
        <f t="shared" si="107"/>
        <v/>
      </c>
      <c r="I330" s="38" t="str">
        <f t="shared" si="91"/>
        <v/>
      </c>
      <c r="J330" s="38" t="str">
        <f t="shared" si="93"/>
        <v/>
      </c>
      <c r="K330" s="38" t="str">
        <f t="shared" si="94"/>
        <v/>
      </c>
      <c r="L330" s="38"/>
      <c r="M330" s="39">
        <f>COUNTIF(calculs_resultats_francais!K331:O331,1)</f>
        <v>0</v>
      </c>
      <c r="N330" s="39">
        <f>COUNTIF(calculs_resultats_francais!K331:O331,2)</f>
        <v>0</v>
      </c>
      <c r="O330" s="39">
        <f>COUNTIF(calculs_resultats_francais!K331:O331,9)</f>
        <v>0</v>
      </c>
      <c r="P330" s="225">
        <f>COUNTIF(calculs_resultats_francais!K331:O331,0)</f>
        <v>0</v>
      </c>
      <c r="Q330" s="37" t="str">
        <f t="shared" si="95"/>
        <v/>
      </c>
      <c r="R330" s="225">
        <f t="shared" si="96"/>
        <v>0</v>
      </c>
      <c r="S330" s="38" t="str">
        <f t="shared" si="97"/>
        <v/>
      </c>
      <c r="T330" s="38" t="str">
        <f t="shared" si="98"/>
        <v/>
      </c>
      <c r="U330" s="38" t="str">
        <f t="shared" si="99"/>
        <v/>
      </c>
      <c r="V330" s="38" t="str">
        <f t="shared" si="100"/>
        <v/>
      </c>
      <c r="W330" s="30"/>
      <c r="X330" s="39">
        <f>COUNTIF(calculs_resultats_francais!P331:U331,1)</f>
        <v>0</v>
      </c>
      <c r="Y330" s="39">
        <f>COUNTIF(calculs_resultats_francais!P331:U331,2)</f>
        <v>0</v>
      </c>
      <c r="Z330" s="39">
        <f>COUNTIF(calculs_resultats_francais!P331:U331,9)</f>
        <v>0</v>
      </c>
      <c r="AA330" s="39">
        <f>COUNTIF(calculs_resultats_francais!P331:U331,0)</f>
        <v>0</v>
      </c>
      <c r="AB330" s="37" t="str">
        <f t="shared" si="101"/>
        <v/>
      </c>
      <c r="AC330" s="225">
        <f t="shared" si="102"/>
        <v>0</v>
      </c>
      <c r="AD330" s="38" t="str">
        <f t="shared" si="103"/>
        <v/>
      </c>
      <c r="AE330" s="38" t="str">
        <f t="shared" si="104"/>
        <v/>
      </c>
      <c r="AF330" s="38" t="str">
        <f t="shared" si="105"/>
        <v/>
      </c>
      <c r="AG330" s="38" t="str">
        <f t="shared" si="106"/>
        <v/>
      </c>
      <c r="AH330" s="30"/>
    </row>
    <row r="331" spans="1:34" ht="13.5" thickBot="1">
      <c r="A331" s="30"/>
      <c r="B331" s="39">
        <f>COUNTIF(calculs_resultats_francais!B332:J332,1)</f>
        <v>0</v>
      </c>
      <c r="C331" s="39">
        <f>COUNTIF(calculs_resultats_francais!B332:J332,2)</f>
        <v>0</v>
      </c>
      <c r="D331" s="39">
        <f>COUNTIF(calculs_resultats_francais!B332:J332,9)</f>
        <v>0</v>
      </c>
      <c r="E331" s="226">
        <f>COUNTIF(calculs_resultats_francais!B332:J332,0)</f>
        <v>0</v>
      </c>
      <c r="F331" s="37" t="str">
        <f t="shared" si="90"/>
        <v/>
      </c>
      <c r="G331" s="225">
        <f t="shared" si="92"/>
        <v>0</v>
      </c>
      <c r="H331" s="38" t="str">
        <f t="shared" si="107"/>
        <v/>
      </c>
      <c r="I331" s="38" t="str">
        <f t="shared" si="91"/>
        <v/>
      </c>
      <c r="J331" s="38" t="str">
        <f t="shared" si="93"/>
        <v/>
      </c>
      <c r="K331" s="38" t="str">
        <f t="shared" si="94"/>
        <v/>
      </c>
      <c r="L331" s="38"/>
      <c r="M331" s="39">
        <f>COUNTIF(calculs_resultats_francais!K332:O332,1)</f>
        <v>0</v>
      </c>
      <c r="N331" s="39">
        <f>COUNTIF(calculs_resultats_francais!K332:O332,2)</f>
        <v>0</v>
      </c>
      <c r="O331" s="39">
        <f>COUNTIF(calculs_resultats_francais!K332:O332,9)</f>
        <v>0</v>
      </c>
      <c r="P331" s="225">
        <f>COUNTIF(calculs_resultats_francais!K332:O332,0)</f>
        <v>0</v>
      </c>
      <c r="Q331" s="37" t="str">
        <f t="shared" si="95"/>
        <v/>
      </c>
      <c r="R331" s="225">
        <f t="shared" si="96"/>
        <v>0</v>
      </c>
      <c r="S331" s="38" t="str">
        <f t="shared" si="97"/>
        <v/>
      </c>
      <c r="T331" s="38" t="str">
        <f t="shared" si="98"/>
        <v/>
      </c>
      <c r="U331" s="38" t="str">
        <f t="shared" si="99"/>
        <v/>
      </c>
      <c r="V331" s="38" t="str">
        <f t="shared" si="100"/>
        <v/>
      </c>
      <c r="W331" s="30"/>
      <c r="X331" s="39">
        <f>COUNTIF(calculs_resultats_francais!P332:U332,1)</f>
        <v>0</v>
      </c>
      <c r="Y331" s="39">
        <f>COUNTIF(calculs_resultats_francais!P332:U332,2)</f>
        <v>0</v>
      </c>
      <c r="Z331" s="39">
        <f>COUNTIF(calculs_resultats_francais!P332:U332,9)</f>
        <v>0</v>
      </c>
      <c r="AA331" s="39">
        <f>COUNTIF(calculs_resultats_francais!P332:U332,0)</f>
        <v>0</v>
      </c>
      <c r="AB331" s="37" t="str">
        <f t="shared" si="101"/>
        <v/>
      </c>
      <c r="AC331" s="225">
        <f t="shared" si="102"/>
        <v>0</v>
      </c>
      <c r="AD331" s="38" t="str">
        <f t="shared" si="103"/>
        <v/>
      </c>
      <c r="AE331" s="38" t="str">
        <f t="shared" si="104"/>
        <v/>
      </c>
      <c r="AF331" s="38" t="str">
        <f t="shared" si="105"/>
        <v/>
      </c>
      <c r="AG331" s="38" t="str">
        <f t="shared" si="106"/>
        <v/>
      </c>
      <c r="AH331" s="30"/>
    </row>
    <row r="332" spans="1:34" ht="13.5" thickBot="1">
      <c r="A332" s="30"/>
      <c r="B332" s="39">
        <f>COUNTIF(calculs_resultats_francais!B333:J333,1)</f>
        <v>0</v>
      </c>
      <c r="C332" s="39">
        <f>COUNTIF(calculs_resultats_francais!B333:J333,2)</f>
        <v>0</v>
      </c>
      <c r="D332" s="39">
        <f>COUNTIF(calculs_resultats_francais!B333:J333,9)</f>
        <v>0</v>
      </c>
      <c r="E332" s="226">
        <f>COUNTIF(calculs_resultats_francais!B333:J333,0)</f>
        <v>0</v>
      </c>
      <c r="F332" s="37" t="str">
        <f t="shared" si="90"/>
        <v/>
      </c>
      <c r="G332" s="225">
        <f t="shared" si="92"/>
        <v>0</v>
      </c>
      <c r="H332" s="38" t="str">
        <f t="shared" si="107"/>
        <v/>
      </c>
      <c r="I332" s="38" t="str">
        <f t="shared" si="91"/>
        <v/>
      </c>
      <c r="J332" s="38" t="str">
        <f t="shared" si="93"/>
        <v/>
      </c>
      <c r="K332" s="38" t="str">
        <f t="shared" si="94"/>
        <v/>
      </c>
      <c r="L332" s="38"/>
      <c r="M332" s="39">
        <f>COUNTIF(calculs_resultats_francais!K333:O333,1)</f>
        <v>0</v>
      </c>
      <c r="N332" s="39">
        <f>COUNTIF(calculs_resultats_francais!K333:O333,2)</f>
        <v>0</v>
      </c>
      <c r="O332" s="39">
        <f>COUNTIF(calculs_resultats_francais!K333:O333,9)</f>
        <v>0</v>
      </c>
      <c r="P332" s="225">
        <f>COUNTIF(calculs_resultats_francais!K333:O333,0)</f>
        <v>0</v>
      </c>
      <c r="Q332" s="37" t="str">
        <f t="shared" si="95"/>
        <v/>
      </c>
      <c r="R332" s="225">
        <f t="shared" si="96"/>
        <v>0</v>
      </c>
      <c r="S332" s="38" t="str">
        <f t="shared" si="97"/>
        <v/>
      </c>
      <c r="T332" s="38" t="str">
        <f t="shared" si="98"/>
        <v/>
      </c>
      <c r="U332" s="38" t="str">
        <f t="shared" si="99"/>
        <v/>
      </c>
      <c r="V332" s="38" t="str">
        <f t="shared" si="100"/>
        <v/>
      </c>
      <c r="W332" s="30"/>
      <c r="X332" s="39">
        <f>COUNTIF(calculs_resultats_francais!P333:U333,1)</f>
        <v>0</v>
      </c>
      <c r="Y332" s="39">
        <f>COUNTIF(calculs_resultats_francais!P333:U333,2)</f>
        <v>0</v>
      </c>
      <c r="Z332" s="39">
        <f>COUNTIF(calculs_resultats_francais!P333:U333,9)</f>
        <v>0</v>
      </c>
      <c r="AA332" s="39">
        <f>COUNTIF(calculs_resultats_francais!P333:U333,0)</f>
        <v>0</v>
      </c>
      <c r="AB332" s="37" t="str">
        <f t="shared" si="101"/>
        <v/>
      </c>
      <c r="AC332" s="225">
        <f t="shared" si="102"/>
        <v>0</v>
      </c>
      <c r="AD332" s="38" t="str">
        <f t="shared" si="103"/>
        <v/>
      </c>
      <c r="AE332" s="38" t="str">
        <f t="shared" si="104"/>
        <v/>
      </c>
      <c r="AF332" s="38" t="str">
        <f t="shared" si="105"/>
        <v/>
      </c>
      <c r="AG332" s="38" t="str">
        <f t="shared" si="106"/>
        <v/>
      </c>
      <c r="AH332" s="30"/>
    </row>
    <row r="333" spans="1:34" ht="13.5" thickBot="1">
      <c r="A333" s="30"/>
      <c r="B333" s="39">
        <f>COUNTIF(calculs_resultats_francais!B334:J334,1)</f>
        <v>0</v>
      </c>
      <c r="C333" s="39">
        <f>COUNTIF(calculs_resultats_francais!B334:J334,2)</f>
        <v>0</v>
      </c>
      <c r="D333" s="39">
        <f>COUNTIF(calculs_resultats_francais!B334:J334,9)</f>
        <v>0</v>
      </c>
      <c r="E333" s="226">
        <f>COUNTIF(calculs_resultats_francais!B334:J334,0)</f>
        <v>0</v>
      </c>
      <c r="F333" s="37" t="str">
        <f t="shared" si="90"/>
        <v/>
      </c>
      <c r="G333" s="225">
        <f t="shared" si="92"/>
        <v>0</v>
      </c>
      <c r="H333" s="38" t="str">
        <f t="shared" si="107"/>
        <v/>
      </c>
      <c r="I333" s="38" t="str">
        <f t="shared" si="91"/>
        <v/>
      </c>
      <c r="J333" s="38" t="str">
        <f t="shared" si="93"/>
        <v/>
      </c>
      <c r="K333" s="38" t="str">
        <f t="shared" si="94"/>
        <v/>
      </c>
      <c r="L333" s="38"/>
      <c r="M333" s="39">
        <f>COUNTIF(calculs_resultats_francais!K334:O334,1)</f>
        <v>0</v>
      </c>
      <c r="N333" s="39">
        <f>COUNTIF(calculs_resultats_francais!K334:O334,2)</f>
        <v>0</v>
      </c>
      <c r="O333" s="39">
        <f>COUNTIF(calculs_resultats_francais!K334:O334,9)</f>
        <v>0</v>
      </c>
      <c r="P333" s="225">
        <f>COUNTIF(calculs_resultats_francais!K334:O334,0)</f>
        <v>0</v>
      </c>
      <c r="Q333" s="37" t="str">
        <f t="shared" si="95"/>
        <v/>
      </c>
      <c r="R333" s="225">
        <f t="shared" si="96"/>
        <v>0</v>
      </c>
      <c r="S333" s="38" t="str">
        <f t="shared" si="97"/>
        <v/>
      </c>
      <c r="T333" s="38" t="str">
        <f t="shared" si="98"/>
        <v/>
      </c>
      <c r="U333" s="38" t="str">
        <f t="shared" si="99"/>
        <v/>
      </c>
      <c r="V333" s="38" t="str">
        <f t="shared" si="100"/>
        <v/>
      </c>
      <c r="W333" s="30"/>
      <c r="X333" s="39">
        <f>COUNTIF(calculs_resultats_francais!P334:U334,1)</f>
        <v>0</v>
      </c>
      <c r="Y333" s="39">
        <f>COUNTIF(calculs_resultats_francais!P334:U334,2)</f>
        <v>0</v>
      </c>
      <c r="Z333" s="39">
        <f>COUNTIF(calculs_resultats_francais!P334:U334,9)</f>
        <v>0</v>
      </c>
      <c r="AA333" s="39">
        <f>COUNTIF(calculs_resultats_francais!P334:U334,0)</f>
        <v>0</v>
      </c>
      <c r="AB333" s="37" t="str">
        <f t="shared" si="101"/>
        <v/>
      </c>
      <c r="AC333" s="225">
        <f t="shared" si="102"/>
        <v>0</v>
      </c>
      <c r="AD333" s="38" t="str">
        <f t="shared" si="103"/>
        <v/>
      </c>
      <c r="AE333" s="38" t="str">
        <f t="shared" si="104"/>
        <v/>
      </c>
      <c r="AF333" s="38" t="str">
        <f t="shared" si="105"/>
        <v/>
      </c>
      <c r="AG333" s="38" t="str">
        <f t="shared" si="106"/>
        <v/>
      </c>
      <c r="AH333" s="30"/>
    </row>
    <row r="334" spans="1:34" ht="13.5" thickBot="1">
      <c r="A334" s="30"/>
      <c r="B334" s="39">
        <f>COUNTIF(calculs_resultats_francais!B335:J335,1)</f>
        <v>0</v>
      </c>
      <c r="C334" s="39">
        <f>COUNTIF(calculs_resultats_francais!B335:J335,2)</f>
        <v>0</v>
      </c>
      <c r="D334" s="39">
        <f>COUNTIF(calculs_resultats_francais!B335:J335,9)</f>
        <v>0</v>
      </c>
      <c r="E334" s="226">
        <f>COUNTIF(calculs_resultats_francais!B335:J335,0)</f>
        <v>0</v>
      </c>
      <c r="F334" s="37" t="str">
        <f t="shared" si="90"/>
        <v/>
      </c>
      <c r="G334" s="225">
        <f t="shared" si="92"/>
        <v>0</v>
      </c>
      <c r="H334" s="38" t="str">
        <f t="shared" si="107"/>
        <v/>
      </c>
      <c r="I334" s="38" t="str">
        <f t="shared" si="91"/>
        <v/>
      </c>
      <c r="J334" s="38" t="str">
        <f t="shared" si="93"/>
        <v/>
      </c>
      <c r="K334" s="38" t="str">
        <f t="shared" si="94"/>
        <v/>
      </c>
      <c r="L334" s="38"/>
      <c r="M334" s="39">
        <f>COUNTIF(calculs_resultats_francais!K335:O335,1)</f>
        <v>0</v>
      </c>
      <c r="N334" s="39">
        <f>COUNTIF(calculs_resultats_francais!K335:O335,2)</f>
        <v>0</v>
      </c>
      <c r="O334" s="39">
        <f>COUNTIF(calculs_resultats_francais!K335:O335,9)</f>
        <v>0</v>
      </c>
      <c r="P334" s="225">
        <f>COUNTIF(calculs_resultats_francais!K335:O335,0)</f>
        <v>0</v>
      </c>
      <c r="Q334" s="37" t="str">
        <f t="shared" si="95"/>
        <v/>
      </c>
      <c r="R334" s="225">
        <f t="shared" si="96"/>
        <v>0</v>
      </c>
      <c r="S334" s="38" t="str">
        <f t="shared" si="97"/>
        <v/>
      </c>
      <c r="T334" s="38" t="str">
        <f t="shared" si="98"/>
        <v/>
      </c>
      <c r="U334" s="38" t="str">
        <f t="shared" si="99"/>
        <v/>
      </c>
      <c r="V334" s="38" t="str">
        <f t="shared" si="100"/>
        <v/>
      </c>
      <c r="W334" s="30"/>
      <c r="X334" s="39">
        <f>COUNTIF(calculs_resultats_francais!P335:U335,1)</f>
        <v>0</v>
      </c>
      <c r="Y334" s="39">
        <f>COUNTIF(calculs_resultats_francais!P335:U335,2)</f>
        <v>0</v>
      </c>
      <c r="Z334" s="39">
        <f>COUNTIF(calculs_resultats_francais!P335:U335,9)</f>
        <v>0</v>
      </c>
      <c r="AA334" s="39">
        <f>COUNTIF(calculs_resultats_francais!P335:U335,0)</f>
        <v>0</v>
      </c>
      <c r="AB334" s="37" t="str">
        <f t="shared" si="101"/>
        <v/>
      </c>
      <c r="AC334" s="225">
        <f t="shared" si="102"/>
        <v>0</v>
      </c>
      <c r="AD334" s="38" t="str">
        <f t="shared" si="103"/>
        <v/>
      </c>
      <c r="AE334" s="38" t="str">
        <f t="shared" si="104"/>
        <v/>
      </c>
      <c r="AF334" s="38" t="str">
        <f t="shared" si="105"/>
        <v/>
      </c>
      <c r="AG334" s="38" t="str">
        <f t="shared" si="106"/>
        <v/>
      </c>
      <c r="AH334" s="30"/>
    </row>
    <row r="335" spans="1:34" ht="13.5" thickBot="1">
      <c r="A335" s="30"/>
      <c r="B335" s="39">
        <f>COUNTIF(calculs_resultats_francais!B336:J336,1)</f>
        <v>0</v>
      </c>
      <c r="C335" s="39">
        <f>COUNTIF(calculs_resultats_francais!B336:J336,2)</f>
        <v>0</v>
      </c>
      <c r="D335" s="39">
        <f>COUNTIF(calculs_resultats_francais!B336:J336,9)</f>
        <v>0</v>
      </c>
      <c r="E335" s="226">
        <f>COUNTIF(calculs_resultats_francais!B336:J336,0)</f>
        <v>0</v>
      </c>
      <c r="F335" s="37" t="str">
        <f t="shared" si="90"/>
        <v/>
      </c>
      <c r="G335" s="225">
        <f t="shared" si="92"/>
        <v>0</v>
      </c>
      <c r="H335" s="38" t="str">
        <f t="shared" si="107"/>
        <v/>
      </c>
      <c r="I335" s="38" t="str">
        <f t="shared" si="91"/>
        <v/>
      </c>
      <c r="J335" s="38" t="str">
        <f t="shared" si="93"/>
        <v/>
      </c>
      <c r="K335" s="38" t="str">
        <f t="shared" si="94"/>
        <v/>
      </c>
      <c r="L335" s="38"/>
      <c r="M335" s="39">
        <f>COUNTIF(calculs_resultats_francais!K336:O336,1)</f>
        <v>0</v>
      </c>
      <c r="N335" s="39">
        <f>COUNTIF(calculs_resultats_francais!K336:O336,2)</f>
        <v>0</v>
      </c>
      <c r="O335" s="39">
        <f>COUNTIF(calculs_resultats_francais!K336:O336,9)</f>
        <v>0</v>
      </c>
      <c r="P335" s="225">
        <f>COUNTIF(calculs_resultats_francais!K336:O336,0)</f>
        <v>0</v>
      </c>
      <c r="Q335" s="37" t="str">
        <f t="shared" si="95"/>
        <v/>
      </c>
      <c r="R335" s="225">
        <f t="shared" si="96"/>
        <v>0</v>
      </c>
      <c r="S335" s="38" t="str">
        <f t="shared" si="97"/>
        <v/>
      </c>
      <c r="T335" s="38" t="str">
        <f t="shared" si="98"/>
        <v/>
      </c>
      <c r="U335" s="38" t="str">
        <f t="shared" si="99"/>
        <v/>
      </c>
      <c r="V335" s="38" t="str">
        <f t="shared" si="100"/>
        <v/>
      </c>
      <c r="W335" s="30"/>
      <c r="X335" s="39">
        <f>COUNTIF(calculs_resultats_francais!P336:U336,1)</f>
        <v>0</v>
      </c>
      <c r="Y335" s="39">
        <f>COUNTIF(calculs_resultats_francais!P336:U336,2)</f>
        <v>0</v>
      </c>
      <c r="Z335" s="39">
        <f>COUNTIF(calculs_resultats_francais!P336:U336,9)</f>
        <v>0</v>
      </c>
      <c r="AA335" s="39">
        <f>COUNTIF(calculs_resultats_francais!P336:U336,0)</f>
        <v>0</v>
      </c>
      <c r="AB335" s="37" t="str">
        <f t="shared" si="101"/>
        <v/>
      </c>
      <c r="AC335" s="225">
        <f t="shared" si="102"/>
        <v>0</v>
      </c>
      <c r="AD335" s="38" t="str">
        <f t="shared" si="103"/>
        <v/>
      </c>
      <c r="AE335" s="38" t="str">
        <f t="shared" si="104"/>
        <v/>
      </c>
      <c r="AF335" s="38" t="str">
        <f t="shared" si="105"/>
        <v/>
      </c>
      <c r="AG335" s="38" t="str">
        <f t="shared" si="106"/>
        <v/>
      </c>
      <c r="AH335" s="30"/>
    </row>
    <row r="336" spans="1:34" ht="13.5" thickBot="1">
      <c r="A336" s="30"/>
      <c r="B336" s="39">
        <f>COUNTIF(calculs_resultats_francais!B337:J337,1)</f>
        <v>0</v>
      </c>
      <c r="C336" s="39">
        <f>COUNTIF(calculs_resultats_francais!B337:J337,2)</f>
        <v>0</v>
      </c>
      <c r="D336" s="39">
        <f>COUNTIF(calculs_resultats_francais!B337:J337,9)</f>
        <v>0</v>
      </c>
      <c r="E336" s="226">
        <f>COUNTIF(calculs_resultats_francais!B337:J337,0)</f>
        <v>0</v>
      </c>
      <c r="F336" s="37" t="str">
        <f t="shared" si="90"/>
        <v/>
      </c>
      <c r="G336" s="225">
        <f t="shared" si="92"/>
        <v>0</v>
      </c>
      <c r="H336" s="38" t="str">
        <f t="shared" si="107"/>
        <v/>
      </c>
      <c r="I336" s="38" t="str">
        <f t="shared" si="91"/>
        <v/>
      </c>
      <c r="J336" s="38" t="str">
        <f t="shared" si="93"/>
        <v/>
      </c>
      <c r="K336" s="38" t="str">
        <f t="shared" si="94"/>
        <v/>
      </c>
      <c r="L336" s="38"/>
      <c r="M336" s="39">
        <f>COUNTIF(calculs_resultats_francais!K337:O337,1)</f>
        <v>0</v>
      </c>
      <c r="N336" s="39">
        <f>COUNTIF(calculs_resultats_francais!K337:O337,2)</f>
        <v>0</v>
      </c>
      <c r="O336" s="39">
        <f>COUNTIF(calculs_resultats_francais!K337:O337,9)</f>
        <v>0</v>
      </c>
      <c r="P336" s="225">
        <f>COUNTIF(calculs_resultats_francais!K337:O337,0)</f>
        <v>0</v>
      </c>
      <c r="Q336" s="37" t="str">
        <f t="shared" si="95"/>
        <v/>
      </c>
      <c r="R336" s="225">
        <f t="shared" si="96"/>
        <v>0</v>
      </c>
      <c r="S336" s="38" t="str">
        <f t="shared" si="97"/>
        <v/>
      </c>
      <c r="T336" s="38" t="str">
        <f t="shared" si="98"/>
        <v/>
      </c>
      <c r="U336" s="38" t="str">
        <f t="shared" si="99"/>
        <v/>
      </c>
      <c r="V336" s="38" t="str">
        <f t="shared" si="100"/>
        <v/>
      </c>
      <c r="W336" s="30"/>
      <c r="X336" s="39">
        <f>COUNTIF(calculs_resultats_francais!P337:U337,1)</f>
        <v>0</v>
      </c>
      <c r="Y336" s="39">
        <f>COUNTIF(calculs_resultats_francais!P337:U337,2)</f>
        <v>0</v>
      </c>
      <c r="Z336" s="39">
        <f>COUNTIF(calculs_resultats_francais!P337:U337,9)</f>
        <v>0</v>
      </c>
      <c r="AA336" s="39">
        <f>COUNTIF(calculs_resultats_francais!P337:U337,0)</f>
        <v>0</v>
      </c>
      <c r="AB336" s="37" t="str">
        <f t="shared" si="101"/>
        <v/>
      </c>
      <c r="AC336" s="225">
        <f t="shared" si="102"/>
        <v>0</v>
      </c>
      <c r="AD336" s="38" t="str">
        <f t="shared" si="103"/>
        <v/>
      </c>
      <c r="AE336" s="38" t="str">
        <f t="shared" si="104"/>
        <v/>
      </c>
      <c r="AF336" s="38" t="str">
        <f t="shared" si="105"/>
        <v/>
      </c>
      <c r="AG336" s="38" t="str">
        <f t="shared" si="106"/>
        <v/>
      </c>
      <c r="AH336" s="30"/>
    </row>
    <row r="337" spans="1:34" ht="13.5" thickBot="1">
      <c r="A337" s="30"/>
      <c r="B337" s="39">
        <f>COUNTIF(calculs_resultats_francais!B338:J338,1)</f>
        <v>0</v>
      </c>
      <c r="C337" s="39">
        <f>COUNTIF(calculs_resultats_francais!B338:J338,2)</f>
        <v>0</v>
      </c>
      <c r="D337" s="39">
        <f>COUNTIF(calculs_resultats_francais!B338:J338,9)</f>
        <v>0</v>
      </c>
      <c r="E337" s="226">
        <f>COUNTIF(calculs_resultats_francais!B338:J338,0)</f>
        <v>0</v>
      </c>
      <c r="F337" s="37" t="str">
        <f t="shared" si="90"/>
        <v/>
      </c>
      <c r="G337" s="225">
        <f t="shared" si="92"/>
        <v>0</v>
      </c>
      <c r="H337" s="38" t="str">
        <f t="shared" si="107"/>
        <v/>
      </c>
      <c r="I337" s="38" t="str">
        <f t="shared" si="91"/>
        <v/>
      </c>
      <c r="J337" s="38" t="str">
        <f t="shared" si="93"/>
        <v/>
      </c>
      <c r="K337" s="38" t="str">
        <f t="shared" si="94"/>
        <v/>
      </c>
      <c r="L337" s="38"/>
      <c r="M337" s="39">
        <f>COUNTIF(calculs_resultats_francais!K338:O338,1)</f>
        <v>0</v>
      </c>
      <c r="N337" s="39">
        <f>COUNTIF(calculs_resultats_francais!K338:O338,2)</f>
        <v>0</v>
      </c>
      <c r="O337" s="39">
        <f>COUNTIF(calculs_resultats_francais!K338:O338,9)</f>
        <v>0</v>
      </c>
      <c r="P337" s="225">
        <f>COUNTIF(calculs_resultats_francais!K338:O338,0)</f>
        <v>0</v>
      </c>
      <c r="Q337" s="37" t="str">
        <f t="shared" si="95"/>
        <v/>
      </c>
      <c r="R337" s="225">
        <f t="shared" si="96"/>
        <v>0</v>
      </c>
      <c r="S337" s="38" t="str">
        <f t="shared" si="97"/>
        <v/>
      </c>
      <c r="T337" s="38" t="str">
        <f t="shared" si="98"/>
        <v/>
      </c>
      <c r="U337" s="38" t="str">
        <f t="shared" si="99"/>
        <v/>
      </c>
      <c r="V337" s="38" t="str">
        <f t="shared" si="100"/>
        <v/>
      </c>
      <c r="W337" s="30"/>
      <c r="X337" s="39">
        <f>COUNTIF(calculs_resultats_francais!P338:U338,1)</f>
        <v>0</v>
      </c>
      <c r="Y337" s="39">
        <f>COUNTIF(calculs_resultats_francais!P338:U338,2)</f>
        <v>0</v>
      </c>
      <c r="Z337" s="39">
        <f>COUNTIF(calculs_resultats_francais!P338:U338,9)</f>
        <v>0</v>
      </c>
      <c r="AA337" s="39">
        <f>COUNTIF(calculs_resultats_francais!P338:U338,0)</f>
        <v>0</v>
      </c>
      <c r="AB337" s="37" t="str">
        <f t="shared" si="101"/>
        <v/>
      </c>
      <c r="AC337" s="225">
        <f t="shared" si="102"/>
        <v>0</v>
      </c>
      <c r="AD337" s="38" t="str">
        <f t="shared" si="103"/>
        <v/>
      </c>
      <c r="AE337" s="38" t="str">
        <f t="shared" si="104"/>
        <v/>
      </c>
      <c r="AF337" s="38" t="str">
        <f t="shared" si="105"/>
        <v/>
      </c>
      <c r="AG337" s="38" t="str">
        <f t="shared" si="106"/>
        <v/>
      </c>
      <c r="AH337" s="30"/>
    </row>
    <row r="338" spans="1:34" ht="13.5" thickBot="1">
      <c r="A338" s="30"/>
      <c r="B338" s="39">
        <f>COUNTIF(calculs_resultats_francais!B339:J339,1)</f>
        <v>0</v>
      </c>
      <c r="C338" s="39">
        <f>COUNTIF(calculs_resultats_francais!B339:J339,2)</f>
        <v>0</v>
      </c>
      <c r="D338" s="39">
        <f>COUNTIF(calculs_resultats_francais!B339:J339,9)</f>
        <v>0</v>
      </c>
      <c r="E338" s="226">
        <f>COUNTIF(calculs_resultats_francais!B339:J339,0)</f>
        <v>0</v>
      </c>
      <c r="F338" s="37" t="str">
        <f t="shared" si="90"/>
        <v/>
      </c>
      <c r="G338" s="225">
        <f t="shared" si="92"/>
        <v>0</v>
      </c>
      <c r="H338" s="38" t="str">
        <f t="shared" si="107"/>
        <v/>
      </c>
      <c r="I338" s="38" t="str">
        <f t="shared" si="91"/>
        <v/>
      </c>
      <c r="J338" s="38" t="str">
        <f t="shared" si="93"/>
        <v/>
      </c>
      <c r="K338" s="38" t="str">
        <f t="shared" si="94"/>
        <v/>
      </c>
      <c r="L338" s="38"/>
      <c r="M338" s="39">
        <f>COUNTIF(calculs_resultats_francais!K339:O339,1)</f>
        <v>0</v>
      </c>
      <c r="N338" s="39">
        <f>COUNTIF(calculs_resultats_francais!K339:O339,2)</f>
        <v>0</v>
      </c>
      <c r="O338" s="39">
        <f>COUNTIF(calculs_resultats_francais!K339:O339,9)</f>
        <v>0</v>
      </c>
      <c r="P338" s="225">
        <f>COUNTIF(calculs_resultats_francais!K339:O339,0)</f>
        <v>0</v>
      </c>
      <c r="Q338" s="37" t="str">
        <f t="shared" si="95"/>
        <v/>
      </c>
      <c r="R338" s="225">
        <f t="shared" si="96"/>
        <v>0</v>
      </c>
      <c r="S338" s="38" t="str">
        <f t="shared" si="97"/>
        <v/>
      </c>
      <c r="T338" s="38" t="str">
        <f t="shared" si="98"/>
        <v/>
      </c>
      <c r="U338" s="38" t="str">
        <f t="shared" si="99"/>
        <v/>
      </c>
      <c r="V338" s="38" t="str">
        <f t="shared" si="100"/>
        <v/>
      </c>
      <c r="W338" s="30"/>
      <c r="X338" s="39">
        <f>COUNTIF(calculs_resultats_francais!P339:U339,1)</f>
        <v>0</v>
      </c>
      <c r="Y338" s="39">
        <f>COUNTIF(calculs_resultats_francais!P339:U339,2)</f>
        <v>0</v>
      </c>
      <c r="Z338" s="39">
        <f>COUNTIF(calculs_resultats_francais!P339:U339,9)</f>
        <v>0</v>
      </c>
      <c r="AA338" s="39">
        <f>COUNTIF(calculs_resultats_francais!P339:U339,0)</f>
        <v>0</v>
      </c>
      <c r="AB338" s="37" t="str">
        <f t="shared" si="101"/>
        <v/>
      </c>
      <c r="AC338" s="225">
        <f t="shared" si="102"/>
        <v>0</v>
      </c>
      <c r="AD338" s="38" t="str">
        <f t="shared" si="103"/>
        <v/>
      </c>
      <c r="AE338" s="38" t="str">
        <f t="shared" si="104"/>
        <v/>
      </c>
      <c r="AF338" s="38" t="str">
        <f t="shared" si="105"/>
        <v/>
      </c>
      <c r="AG338" s="38" t="str">
        <f t="shared" si="106"/>
        <v/>
      </c>
      <c r="AH338" s="30"/>
    </row>
    <row r="339" spans="1:34" ht="13.5" thickBot="1">
      <c r="A339" s="30"/>
      <c r="B339" s="39">
        <f>COUNTIF(calculs_resultats_francais!B340:J340,1)</f>
        <v>0</v>
      </c>
      <c r="C339" s="39">
        <f>COUNTIF(calculs_resultats_francais!B340:J340,2)</f>
        <v>0</v>
      </c>
      <c r="D339" s="39">
        <f>COUNTIF(calculs_resultats_francais!B340:J340,9)</f>
        <v>0</v>
      </c>
      <c r="E339" s="226">
        <f>COUNTIF(calculs_resultats_francais!B340:J340,0)</f>
        <v>0</v>
      </c>
      <c r="F339" s="37" t="str">
        <f t="shared" si="90"/>
        <v/>
      </c>
      <c r="G339" s="225">
        <f t="shared" si="92"/>
        <v>0</v>
      </c>
      <c r="H339" s="38" t="str">
        <f t="shared" si="107"/>
        <v/>
      </c>
      <c r="I339" s="38" t="str">
        <f t="shared" si="91"/>
        <v/>
      </c>
      <c r="J339" s="38" t="str">
        <f t="shared" si="93"/>
        <v/>
      </c>
      <c r="K339" s="38" t="str">
        <f t="shared" si="94"/>
        <v/>
      </c>
      <c r="L339" s="38"/>
      <c r="M339" s="39">
        <f>COUNTIF(calculs_resultats_francais!K340:O340,1)</f>
        <v>0</v>
      </c>
      <c r="N339" s="39">
        <f>COUNTIF(calculs_resultats_francais!K340:O340,2)</f>
        <v>0</v>
      </c>
      <c r="O339" s="39">
        <f>COUNTIF(calculs_resultats_francais!K340:O340,9)</f>
        <v>0</v>
      </c>
      <c r="P339" s="225">
        <f>COUNTIF(calculs_resultats_francais!K340:O340,0)</f>
        <v>0</v>
      </c>
      <c r="Q339" s="37" t="str">
        <f t="shared" si="95"/>
        <v/>
      </c>
      <c r="R339" s="225">
        <f t="shared" si="96"/>
        <v>0</v>
      </c>
      <c r="S339" s="38" t="str">
        <f t="shared" si="97"/>
        <v/>
      </c>
      <c r="T339" s="38" t="str">
        <f t="shared" si="98"/>
        <v/>
      </c>
      <c r="U339" s="38" t="str">
        <f t="shared" si="99"/>
        <v/>
      </c>
      <c r="V339" s="38" t="str">
        <f t="shared" si="100"/>
        <v/>
      </c>
      <c r="W339" s="30"/>
      <c r="X339" s="39">
        <f>COUNTIF(calculs_resultats_francais!P340:U340,1)</f>
        <v>0</v>
      </c>
      <c r="Y339" s="39">
        <f>COUNTIF(calculs_resultats_francais!P340:U340,2)</f>
        <v>0</v>
      </c>
      <c r="Z339" s="39">
        <f>COUNTIF(calculs_resultats_francais!P340:U340,9)</f>
        <v>0</v>
      </c>
      <c r="AA339" s="39">
        <f>COUNTIF(calculs_resultats_francais!P340:U340,0)</f>
        <v>0</v>
      </c>
      <c r="AB339" s="37" t="str">
        <f t="shared" si="101"/>
        <v/>
      </c>
      <c r="AC339" s="225">
        <f t="shared" si="102"/>
        <v>0</v>
      </c>
      <c r="AD339" s="38" t="str">
        <f t="shared" si="103"/>
        <v/>
      </c>
      <c r="AE339" s="38" t="str">
        <f t="shared" si="104"/>
        <v/>
      </c>
      <c r="AF339" s="38" t="str">
        <f t="shared" si="105"/>
        <v/>
      </c>
      <c r="AG339" s="38" t="str">
        <f t="shared" si="106"/>
        <v/>
      </c>
      <c r="AH339" s="30"/>
    </row>
    <row r="340" spans="1:34" ht="13.5" thickBot="1">
      <c r="A340" s="30"/>
      <c r="B340" s="39">
        <f>COUNTIF(calculs_resultats_francais!B341:J341,1)</f>
        <v>0</v>
      </c>
      <c r="C340" s="39">
        <f>COUNTIF(calculs_resultats_francais!B341:J341,2)</f>
        <v>0</v>
      </c>
      <c r="D340" s="39">
        <f>COUNTIF(calculs_resultats_francais!B341:J341,9)</f>
        <v>0</v>
      </c>
      <c r="E340" s="226">
        <f>COUNTIF(calculs_resultats_francais!B341:J341,0)</f>
        <v>0</v>
      </c>
      <c r="F340" s="37" t="str">
        <f t="shared" si="90"/>
        <v/>
      </c>
      <c r="G340" s="225">
        <f t="shared" si="92"/>
        <v>0</v>
      </c>
      <c r="H340" s="38" t="str">
        <f t="shared" si="107"/>
        <v/>
      </c>
      <c r="I340" s="38" t="str">
        <f t="shared" si="91"/>
        <v/>
      </c>
      <c r="J340" s="38" t="str">
        <f t="shared" si="93"/>
        <v/>
      </c>
      <c r="K340" s="38" t="str">
        <f t="shared" si="94"/>
        <v/>
      </c>
      <c r="L340" s="38"/>
      <c r="M340" s="39">
        <f>COUNTIF(calculs_resultats_francais!K341:O341,1)</f>
        <v>0</v>
      </c>
      <c r="N340" s="39">
        <f>COUNTIF(calculs_resultats_francais!K341:O341,2)</f>
        <v>0</v>
      </c>
      <c r="O340" s="39">
        <f>COUNTIF(calculs_resultats_francais!K341:O341,9)</f>
        <v>0</v>
      </c>
      <c r="P340" s="225">
        <f>COUNTIF(calculs_resultats_francais!K341:O341,0)</f>
        <v>0</v>
      </c>
      <c r="Q340" s="37" t="str">
        <f t="shared" si="95"/>
        <v/>
      </c>
      <c r="R340" s="225">
        <f t="shared" si="96"/>
        <v>0</v>
      </c>
      <c r="S340" s="38" t="str">
        <f t="shared" si="97"/>
        <v/>
      </c>
      <c r="T340" s="38" t="str">
        <f t="shared" si="98"/>
        <v/>
      </c>
      <c r="U340" s="38" t="str">
        <f t="shared" si="99"/>
        <v/>
      </c>
      <c r="V340" s="38" t="str">
        <f t="shared" si="100"/>
        <v/>
      </c>
      <c r="W340" s="30"/>
      <c r="X340" s="39">
        <f>COUNTIF(calculs_resultats_francais!P341:U341,1)</f>
        <v>0</v>
      </c>
      <c r="Y340" s="39">
        <f>COUNTIF(calculs_resultats_francais!P341:U341,2)</f>
        <v>0</v>
      </c>
      <c r="Z340" s="39">
        <f>COUNTIF(calculs_resultats_francais!P341:U341,9)</f>
        <v>0</v>
      </c>
      <c r="AA340" s="39">
        <f>COUNTIF(calculs_resultats_francais!P341:U341,0)</f>
        <v>0</v>
      </c>
      <c r="AB340" s="37" t="str">
        <f t="shared" si="101"/>
        <v/>
      </c>
      <c r="AC340" s="225">
        <f t="shared" si="102"/>
        <v>0</v>
      </c>
      <c r="AD340" s="38" t="str">
        <f t="shared" si="103"/>
        <v/>
      </c>
      <c r="AE340" s="38" t="str">
        <f t="shared" si="104"/>
        <v/>
      </c>
      <c r="AF340" s="38" t="str">
        <f t="shared" si="105"/>
        <v/>
      </c>
      <c r="AG340" s="38" t="str">
        <f t="shared" si="106"/>
        <v/>
      </c>
      <c r="AH340" s="30"/>
    </row>
    <row r="341" spans="1:34" ht="13.5" thickBot="1">
      <c r="A341" s="30"/>
      <c r="B341" s="39">
        <f>COUNTIF(calculs_resultats_francais!B342:J342,1)</f>
        <v>0</v>
      </c>
      <c r="C341" s="39">
        <f>COUNTIF(calculs_resultats_francais!B342:J342,2)</f>
        <v>0</v>
      </c>
      <c r="D341" s="39">
        <f>COUNTIF(calculs_resultats_francais!B342:J342,9)</f>
        <v>0</v>
      </c>
      <c r="E341" s="226">
        <f>COUNTIF(calculs_resultats_francais!B342:J342,0)</f>
        <v>0</v>
      </c>
      <c r="F341" s="37" t="str">
        <f t="shared" si="90"/>
        <v/>
      </c>
      <c r="G341" s="225">
        <f t="shared" si="92"/>
        <v>0</v>
      </c>
      <c r="H341" s="38" t="str">
        <f t="shared" si="107"/>
        <v/>
      </c>
      <c r="I341" s="38" t="str">
        <f t="shared" si="91"/>
        <v/>
      </c>
      <c r="J341" s="38" t="str">
        <f t="shared" si="93"/>
        <v/>
      </c>
      <c r="K341" s="38" t="str">
        <f t="shared" si="94"/>
        <v/>
      </c>
      <c r="L341" s="38"/>
      <c r="M341" s="39">
        <f>COUNTIF(calculs_resultats_francais!K342:O342,1)</f>
        <v>0</v>
      </c>
      <c r="N341" s="39">
        <f>COUNTIF(calculs_resultats_francais!K342:O342,2)</f>
        <v>0</v>
      </c>
      <c r="O341" s="39">
        <f>COUNTIF(calculs_resultats_francais!K342:O342,9)</f>
        <v>0</v>
      </c>
      <c r="P341" s="225">
        <f>COUNTIF(calculs_resultats_francais!K342:O342,0)</f>
        <v>0</v>
      </c>
      <c r="Q341" s="37" t="str">
        <f t="shared" si="95"/>
        <v/>
      </c>
      <c r="R341" s="225">
        <f t="shared" si="96"/>
        <v>0</v>
      </c>
      <c r="S341" s="38" t="str">
        <f t="shared" si="97"/>
        <v/>
      </c>
      <c r="T341" s="38" t="str">
        <f t="shared" si="98"/>
        <v/>
      </c>
      <c r="U341" s="38" t="str">
        <f t="shared" si="99"/>
        <v/>
      </c>
      <c r="V341" s="38" t="str">
        <f t="shared" si="100"/>
        <v/>
      </c>
      <c r="W341" s="30"/>
      <c r="X341" s="39">
        <f>COUNTIF(calculs_resultats_francais!P342:U342,1)</f>
        <v>0</v>
      </c>
      <c r="Y341" s="39">
        <f>COUNTIF(calculs_resultats_francais!P342:U342,2)</f>
        <v>0</v>
      </c>
      <c r="Z341" s="39">
        <f>COUNTIF(calculs_resultats_francais!P342:U342,9)</f>
        <v>0</v>
      </c>
      <c r="AA341" s="39">
        <f>COUNTIF(calculs_resultats_francais!P342:U342,0)</f>
        <v>0</v>
      </c>
      <c r="AB341" s="37" t="str">
        <f t="shared" si="101"/>
        <v/>
      </c>
      <c r="AC341" s="225">
        <f t="shared" si="102"/>
        <v>0</v>
      </c>
      <c r="AD341" s="38" t="str">
        <f t="shared" si="103"/>
        <v/>
      </c>
      <c r="AE341" s="38" t="str">
        <f t="shared" si="104"/>
        <v/>
      </c>
      <c r="AF341" s="38" t="str">
        <f t="shared" si="105"/>
        <v/>
      </c>
      <c r="AG341" s="38" t="str">
        <f t="shared" si="106"/>
        <v/>
      </c>
      <c r="AH341" s="30"/>
    </row>
    <row r="342" spans="1:34" ht="13.5" thickBot="1">
      <c r="A342" s="30"/>
      <c r="B342" s="39">
        <f>COUNTIF(calculs_resultats_francais!B343:J343,1)</f>
        <v>0</v>
      </c>
      <c r="C342" s="39">
        <f>COUNTIF(calculs_resultats_francais!B343:J343,2)</f>
        <v>0</v>
      </c>
      <c r="D342" s="39">
        <f>COUNTIF(calculs_resultats_francais!B343:J343,9)</f>
        <v>0</v>
      </c>
      <c r="E342" s="226">
        <f>COUNTIF(calculs_resultats_francais!B343:J343,0)</f>
        <v>0</v>
      </c>
      <c r="F342" s="37" t="str">
        <f t="shared" si="90"/>
        <v/>
      </c>
      <c r="G342" s="225">
        <f t="shared" si="92"/>
        <v>0</v>
      </c>
      <c r="H342" s="38" t="str">
        <f t="shared" si="107"/>
        <v/>
      </c>
      <c r="I342" s="38" t="str">
        <f t="shared" si="91"/>
        <v/>
      </c>
      <c r="J342" s="38" t="str">
        <f t="shared" si="93"/>
        <v/>
      </c>
      <c r="K342" s="38" t="str">
        <f t="shared" si="94"/>
        <v/>
      </c>
      <c r="L342" s="38"/>
      <c r="M342" s="39">
        <f>COUNTIF(calculs_resultats_francais!K343:O343,1)</f>
        <v>0</v>
      </c>
      <c r="N342" s="39">
        <f>COUNTIF(calculs_resultats_francais!K343:O343,2)</f>
        <v>0</v>
      </c>
      <c r="O342" s="39">
        <f>COUNTIF(calculs_resultats_francais!K343:O343,9)</f>
        <v>0</v>
      </c>
      <c r="P342" s="225">
        <f>COUNTIF(calculs_resultats_francais!K343:O343,0)</f>
        <v>0</v>
      </c>
      <c r="Q342" s="37" t="str">
        <f t="shared" si="95"/>
        <v/>
      </c>
      <c r="R342" s="225">
        <f t="shared" si="96"/>
        <v>0</v>
      </c>
      <c r="S342" s="38" t="str">
        <f t="shared" si="97"/>
        <v/>
      </c>
      <c r="T342" s="38" t="str">
        <f t="shared" si="98"/>
        <v/>
      </c>
      <c r="U342" s="38" t="str">
        <f t="shared" si="99"/>
        <v/>
      </c>
      <c r="V342" s="38" t="str">
        <f t="shared" si="100"/>
        <v/>
      </c>
      <c r="W342" s="30"/>
      <c r="X342" s="39">
        <f>COUNTIF(calculs_resultats_francais!P343:U343,1)</f>
        <v>0</v>
      </c>
      <c r="Y342" s="39">
        <f>COUNTIF(calculs_resultats_francais!P343:U343,2)</f>
        <v>0</v>
      </c>
      <c r="Z342" s="39">
        <f>COUNTIF(calculs_resultats_francais!P343:U343,9)</f>
        <v>0</v>
      </c>
      <c r="AA342" s="39">
        <f>COUNTIF(calculs_resultats_francais!P343:U343,0)</f>
        <v>0</v>
      </c>
      <c r="AB342" s="37" t="str">
        <f t="shared" si="101"/>
        <v/>
      </c>
      <c r="AC342" s="225">
        <f t="shared" si="102"/>
        <v>0</v>
      </c>
      <c r="AD342" s="38" t="str">
        <f t="shared" si="103"/>
        <v/>
      </c>
      <c r="AE342" s="38" t="str">
        <f t="shared" si="104"/>
        <v/>
      </c>
      <c r="AF342" s="38" t="str">
        <f t="shared" si="105"/>
        <v/>
      </c>
      <c r="AG342" s="38" t="str">
        <f t="shared" si="106"/>
        <v/>
      </c>
      <c r="AH342" s="30"/>
    </row>
    <row r="343" spans="1:34" ht="13.5" thickBot="1">
      <c r="A343" s="30"/>
      <c r="B343" s="39">
        <f>COUNTIF(calculs_resultats_francais!B344:J344,1)</f>
        <v>0</v>
      </c>
      <c r="C343" s="39">
        <f>COUNTIF(calculs_resultats_francais!B344:J344,2)</f>
        <v>0</v>
      </c>
      <c r="D343" s="39">
        <f>COUNTIF(calculs_resultats_francais!B344:J344,9)</f>
        <v>0</v>
      </c>
      <c r="E343" s="226">
        <f>COUNTIF(calculs_resultats_francais!B344:J344,0)</f>
        <v>0</v>
      </c>
      <c r="F343" s="37" t="str">
        <f t="shared" si="90"/>
        <v/>
      </c>
      <c r="G343" s="225">
        <f t="shared" si="92"/>
        <v>0</v>
      </c>
      <c r="H343" s="38" t="str">
        <f t="shared" si="107"/>
        <v/>
      </c>
      <c r="I343" s="38" t="str">
        <f t="shared" si="91"/>
        <v/>
      </c>
      <c r="J343" s="38" t="str">
        <f t="shared" si="93"/>
        <v/>
      </c>
      <c r="K343" s="38" t="str">
        <f t="shared" si="94"/>
        <v/>
      </c>
      <c r="L343" s="38"/>
      <c r="M343" s="39">
        <f>COUNTIF(calculs_resultats_francais!K344:O344,1)</f>
        <v>0</v>
      </c>
      <c r="N343" s="39">
        <f>COUNTIF(calculs_resultats_francais!K344:O344,2)</f>
        <v>0</v>
      </c>
      <c r="O343" s="39">
        <f>COUNTIF(calculs_resultats_francais!K344:O344,9)</f>
        <v>0</v>
      </c>
      <c r="P343" s="225">
        <f>COUNTIF(calculs_resultats_francais!K344:O344,0)</f>
        <v>0</v>
      </c>
      <c r="Q343" s="37" t="str">
        <f t="shared" si="95"/>
        <v/>
      </c>
      <c r="R343" s="225">
        <f t="shared" si="96"/>
        <v>0</v>
      </c>
      <c r="S343" s="38" t="str">
        <f t="shared" si="97"/>
        <v/>
      </c>
      <c r="T343" s="38" t="str">
        <f t="shared" si="98"/>
        <v/>
      </c>
      <c r="U343" s="38" t="str">
        <f t="shared" si="99"/>
        <v/>
      </c>
      <c r="V343" s="38" t="str">
        <f t="shared" si="100"/>
        <v/>
      </c>
      <c r="W343" s="30"/>
      <c r="X343" s="39">
        <f>COUNTIF(calculs_resultats_francais!P344:U344,1)</f>
        <v>0</v>
      </c>
      <c r="Y343" s="39">
        <f>COUNTIF(calculs_resultats_francais!P344:U344,2)</f>
        <v>0</v>
      </c>
      <c r="Z343" s="39">
        <f>COUNTIF(calculs_resultats_francais!P344:U344,9)</f>
        <v>0</v>
      </c>
      <c r="AA343" s="39">
        <f>COUNTIF(calculs_resultats_francais!P344:U344,0)</f>
        <v>0</v>
      </c>
      <c r="AB343" s="37" t="str">
        <f t="shared" si="101"/>
        <v/>
      </c>
      <c r="AC343" s="225">
        <f t="shared" si="102"/>
        <v>0</v>
      </c>
      <c r="AD343" s="38" t="str">
        <f t="shared" si="103"/>
        <v/>
      </c>
      <c r="AE343" s="38" t="str">
        <f t="shared" si="104"/>
        <v/>
      </c>
      <c r="AF343" s="38" t="str">
        <f t="shared" si="105"/>
        <v/>
      </c>
      <c r="AG343" s="38" t="str">
        <f t="shared" si="106"/>
        <v/>
      </c>
      <c r="AH343" s="30"/>
    </row>
    <row r="344" spans="1:34" ht="13.5" thickBot="1">
      <c r="A344" s="30"/>
      <c r="B344" s="39">
        <f>COUNTIF(calculs_resultats_francais!B345:J345,1)</f>
        <v>0</v>
      </c>
      <c r="C344" s="39">
        <f>COUNTIF(calculs_resultats_francais!B345:J345,2)</f>
        <v>0</v>
      </c>
      <c r="D344" s="39">
        <f>COUNTIF(calculs_resultats_francais!B345:J345,9)</f>
        <v>0</v>
      </c>
      <c r="E344" s="226">
        <f>COUNTIF(calculs_resultats_francais!B345:J345,0)</f>
        <v>0</v>
      </c>
      <c r="F344" s="37" t="str">
        <f t="shared" si="90"/>
        <v/>
      </c>
      <c r="G344" s="225">
        <f t="shared" si="92"/>
        <v>0</v>
      </c>
      <c r="H344" s="38" t="str">
        <f t="shared" si="107"/>
        <v/>
      </c>
      <c r="I344" s="38" t="str">
        <f t="shared" si="91"/>
        <v/>
      </c>
      <c r="J344" s="38" t="str">
        <f t="shared" si="93"/>
        <v/>
      </c>
      <c r="K344" s="38" t="str">
        <f t="shared" si="94"/>
        <v/>
      </c>
      <c r="L344" s="38"/>
      <c r="M344" s="39">
        <f>COUNTIF(calculs_resultats_francais!K345:O345,1)</f>
        <v>0</v>
      </c>
      <c r="N344" s="39">
        <f>COUNTIF(calculs_resultats_francais!K345:O345,2)</f>
        <v>0</v>
      </c>
      <c r="O344" s="39">
        <f>COUNTIF(calculs_resultats_francais!K345:O345,9)</f>
        <v>0</v>
      </c>
      <c r="P344" s="225">
        <f>COUNTIF(calculs_resultats_francais!K345:O345,0)</f>
        <v>0</v>
      </c>
      <c r="Q344" s="37" t="str">
        <f t="shared" si="95"/>
        <v/>
      </c>
      <c r="R344" s="225">
        <f t="shared" si="96"/>
        <v>0</v>
      </c>
      <c r="S344" s="38" t="str">
        <f t="shared" si="97"/>
        <v/>
      </c>
      <c r="T344" s="38" t="str">
        <f t="shared" si="98"/>
        <v/>
      </c>
      <c r="U344" s="38" t="str">
        <f t="shared" si="99"/>
        <v/>
      </c>
      <c r="V344" s="38" t="str">
        <f t="shared" si="100"/>
        <v/>
      </c>
      <c r="W344" s="30"/>
      <c r="X344" s="39">
        <f>COUNTIF(calculs_resultats_francais!P345:U345,1)</f>
        <v>0</v>
      </c>
      <c r="Y344" s="39">
        <f>COUNTIF(calculs_resultats_francais!P345:U345,2)</f>
        <v>0</v>
      </c>
      <c r="Z344" s="39">
        <f>COUNTIF(calculs_resultats_francais!P345:U345,9)</f>
        <v>0</v>
      </c>
      <c r="AA344" s="39">
        <f>COUNTIF(calculs_resultats_francais!P345:U345,0)</f>
        <v>0</v>
      </c>
      <c r="AB344" s="37" t="str">
        <f t="shared" si="101"/>
        <v/>
      </c>
      <c r="AC344" s="225">
        <f t="shared" si="102"/>
        <v>0</v>
      </c>
      <c r="AD344" s="38" t="str">
        <f t="shared" si="103"/>
        <v/>
      </c>
      <c r="AE344" s="38" t="str">
        <f t="shared" si="104"/>
        <v/>
      </c>
      <c r="AF344" s="38" t="str">
        <f t="shared" si="105"/>
        <v/>
      </c>
      <c r="AG344" s="38" t="str">
        <f t="shared" si="106"/>
        <v/>
      </c>
      <c r="AH344" s="30"/>
    </row>
    <row r="345" spans="1:34" ht="13.5" thickBot="1">
      <c r="A345" s="30"/>
      <c r="B345" s="39">
        <f>COUNTIF(calculs_resultats_francais!B346:J346,1)</f>
        <v>0</v>
      </c>
      <c r="C345" s="39">
        <f>COUNTIF(calculs_resultats_francais!B346:J346,2)</f>
        <v>0</v>
      </c>
      <c r="D345" s="39">
        <f>COUNTIF(calculs_resultats_francais!B346:J346,9)</f>
        <v>0</v>
      </c>
      <c r="E345" s="226">
        <f>COUNTIF(calculs_resultats_francais!B346:J346,0)</f>
        <v>0</v>
      </c>
      <c r="F345" s="37" t="str">
        <f t="shared" si="90"/>
        <v/>
      </c>
      <c r="G345" s="225">
        <f t="shared" si="92"/>
        <v>0</v>
      </c>
      <c r="H345" s="38" t="str">
        <f t="shared" si="107"/>
        <v/>
      </c>
      <c r="I345" s="38" t="str">
        <f t="shared" si="91"/>
        <v/>
      </c>
      <c r="J345" s="38" t="str">
        <f t="shared" si="93"/>
        <v/>
      </c>
      <c r="K345" s="38" t="str">
        <f t="shared" si="94"/>
        <v/>
      </c>
      <c r="L345" s="38"/>
      <c r="M345" s="39">
        <f>COUNTIF(calculs_resultats_francais!K346:O346,1)</f>
        <v>0</v>
      </c>
      <c r="N345" s="39">
        <f>COUNTIF(calculs_resultats_francais!K346:O346,2)</f>
        <v>0</v>
      </c>
      <c r="O345" s="39">
        <f>COUNTIF(calculs_resultats_francais!K346:O346,9)</f>
        <v>0</v>
      </c>
      <c r="P345" s="225">
        <f>COUNTIF(calculs_resultats_francais!K346:O346,0)</f>
        <v>0</v>
      </c>
      <c r="Q345" s="37" t="str">
        <f t="shared" si="95"/>
        <v/>
      </c>
      <c r="R345" s="225">
        <f t="shared" si="96"/>
        <v>0</v>
      </c>
      <c r="S345" s="38" t="str">
        <f t="shared" si="97"/>
        <v/>
      </c>
      <c r="T345" s="38" t="str">
        <f t="shared" si="98"/>
        <v/>
      </c>
      <c r="U345" s="38" t="str">
        <f t="shared" si="99"/>
        <v/>
      </c>
      <c r="V345" s="38" t="str">
        <f t="shared" si="100"/>
        <v/>
      </c>
      <c r="W345" s="30"/>
      <c r="X345" s="39">
        <f>COUNTIF(calculs_resultats_francais!P346:U346,1)</f>
        <v>0</v>
      </c>
      <c r="Y345" s="39">
        <f>COUNTIF(calculs_resultats_francais!P346:U346,2)</f>
        <v>0</v>
      </c>
      <c r="Z345" s="39">
        <f>COUNTIF(calculs_resultats_francais!P346:U346,9)</f>
        <v>0</v>
      </c>
      <c r="AA345" s="39">
        <f>COUNTIF(calculs_resultats_francais!P346:U346,0)</f>
        <v>0</v>
      </c>
      <c r="AB345" s="37" t="str">
        <f t="shared" si="101"/>
        <v/>
      </c>
      <c r="AC345" s="225">
        <f t="shared" si="102"/>
        <v>0</v>
      </c>
      <c r="AD345" s="38" t="str">
        <f t="shared" si="103"/>
        <v/>
      </c>
      <c r="AE345" s="38" t="str">
        <f t="shared" si="104"/>
        <v/>
      </c>
      <c r="AF345" s="38" t="str">
        <f t="shared" si="105"/>
        <v/>
      </c>
      <c r="AG345" s="38" t="str">
        <f t="shared" si="106"/>
        <v/>
      </c>
      <c r="AH345" s="30"/>
    </row>
    <row r="346" spans="1:34" ht="13.5" thickBot="1">
      <c r="A346" s="30"/>
      <c r="B346" s="39">
        <f>COUNTIF(calculs_resultats_francais!B347:J347,1)</f>
        <v>0</v>
      </c>
      <c r="C346" s="39">
        <f>COUNTIF(calculs_resultats_francais!B347:J347,2)</f>
        <v>0</v>
      </c>
      <c r="D346" s="39">
        <f>COUNTIF(calculs_resultats_francais!B347:J347,9)</f>
        <v>0</v>
      </c>
      <c r="E346" s="226">
        <f>COUNTIF(calculs_resultats_francais!B347:J347,0)</f>
        <v>0</v>
      </c>
      <c r="F346" s="37" t="str">
        <f t="shared" si="90"/>
        <v/>
      </c>
      <c r="G346" s="225">
        <f t="shared" si="92"/>
        <v>0</v>
      </c>
      <c r="H346" s="38" t="str">
        <f t="shared" si="107"/>
        <v/>
      </c>
      <c r="I346" s="38" t="str">
        <f t="shared" si="91"/>
        <v/>
      </c>
      <c r="J346" s="38" t="str">
        <f t="shared" si="93"/>
        <v/>
      </c>
      <c r="K346" s="38" t="str">
        <f t="shared" si="94"/>
        <v/>
      </c>
      <c r="L346" s="38"/>
      <c r="M346" s="39">
        <f>COUNTIF(calculs_resultats_francais!K347:O347,1)</f>
        <v>0</v>
      </c>
      <c r="N346" s="39">
        <f>COUNTIF(calculs_resultats_francais!K347:O347,2)</f>
        <v>0</v>
      </c>
      <c r="O346" s="39">
        <f>COUNTIF(calculs_resultats_francais!K347:O347,9)</f>
        <v>0</v>
      </c>
      <c r="P346" s="225">
        <f>COUNTIF(calculs_resultats_francais!K347:O347,0)</f>
        <v>0</v>
      </c>
      <c r="Q346" s="37" t="str">
        <f t="shared" si="95"/>
        <v/>
      </c>
      <c r="R346" s="225">
        <f t="shared" si="96"/>
        <v>0</v>
      </c>
      <c r="S346" s="38" t="str">
        <f t="shared" si="97"/>
        <v/>
      </c>
      <c r="T346" s="38" t="str">
        <f t="shared" si="98"/>
        <v/>
      </c>
      <c r="U346" s="38" t="str">
        <f t="shared" si="99"/>
        <v/>
      </c>
      <c r="V346" s="38" t="str">
        <f t="shared" si="100"/>
        <v/>
      </c>
      <c r="W346" s="30"/>
      <c r="X346" s="39">
        <f>COUNTIF(calculs_resultats_francais!P347:U347,1)</f>
        <v>0</v>
      </c>
      <c r="Y346" s="39">
        <f>COUNTIF(calculs_resultats_francais!P347:U347,2)</f>
        <v>0</v>
      </c>
      <c r="Z346" s="39">
        <f>COUNTIF(calculs_resultats_francais!P347:U347,9)</f>
        <v>0</v>
      </c>
      <c r="AA346" s="39">
        <f>COUNTIF(calculs_resultats_francais!P347:U347,0)</f>
        <v>0</v>
      </c>
      <c r="AB346" s="37" t="str">
        <f t="shared" si="101"/>
        <v/>
      </c>
      <c r="AC346" s="225">
        <f t="shared" si="102"/>
        <v>0</v>
      </c>
      <c r="AD346" s="38" t="str">
        <f t="shared" si="103"/>
        <v/>
      </c>
      <c r="AE346" s="38" t="str">
        <f t="shared" si="104"/>
        <v/>
      </c>
      <c r="AF346" s="38" t="str">
        <f t="shared" si="105"/>
        <v/>
      </c>
      <c r="AG346" s="38" t="str">
        <f t="shared" si="106"/>
        <v/>
      </c>
      <c r="AH346" s="30"/>
    </row>
    <row r="347" spans="1:34" ht="13.5" thickBot="1">
      <c r="A347" s="30"/>
      <c r="B347" s="39">
        <f>COUNTIF(calculs_resultats_francais!B348:J348,1)</f>
        <v>0</v>
      </c>
      <c r="C347" s="39">
        <f>COUNTIF(calculs_resultats_francais!B348:J348,2)</f>
        <v>0</v>
      </c>
      <c r="D347" s="39">
        <f>COUNTIF(calculs_resultats_francais!B348:J348,9)</f>
        <v>0</v>
      </c>
      <c r="E347" s="226">
        <f>COUNTIF(calculs_resultats_francais!B348:J348,0)</f>
        <v>0</v>
      </c>
      <c r="F347" s="37" t="str">
        <f t="shared" si="90"/>
        <v/>
      </c>
      <c r="G347" s="225">
        <f t="shared" si="92"/>
        <v>0</v>
      </c>
      <c r="H347" s="38" t="str">
        <f t="shared" si="107"/>
        <v/>
      </c>
      <c r="I347" s="38" t="str">
        <f t="shared" si="91"/>
        <v/>
      </c>
      <c r="J347" s="38" t="str">
        <f t="shared" si="93"/>
        <v/>
      </c>
      <c r="K347" s="38" t="str">
        <f t="shared" si="94"/>
        <v/>
      </c>
      <c r="L347" s="38"/>
      <c r="M347" s="39">
        <f>COUNTIF(calculs_resultats_francais!K348:O348,1)</f>
        <v>0</v>
      </c>
      <c r="N347" s="39">
        <f>COUNTIF(calculs_resultats_francais!K348:O348,2)</f>
        <v>0</v>
      </c>
      <c r="O347" s="39">
        <f>COUNTIF(calculs_resultats_francais!K348:O348,9)</f>
        <v>0</v>
      </c>
      <c r="P347" s="225">
        <f>COUNTIF(calculs_resultats_francais!K348:O348,0)</f>
        <v>0</v>
      </c>
      <c r="Q347" s="37" t="str">
        <f t="shared" si="95"/>
        <v/>
      </c>
      <c r="R347" s="225">
        <f t="shared" si="96"/>
        <v>0</v>
      </c>
      <c r="S347" s="38" t="str">
        <f t="shared" si="97"/>
        <v/>
      </c>
      <c r="T347" s="38" t="str">
        <f t="shared" si="98"/>
        <v/>
      </c>
      <c r="U347" s="38" t="str">
        <f t="shared" si="99"/>
        <v/>
      </c>
      <c r="V347" s="38" t="str">
        <f t="shared" si="100"/>
        <v/>
      </c>
      <c r="W347" s="30"/>
      <c r="X347" s="39">
        <f>COUNTIF(calculs_resultats_francais!P348:U348,1)</f>
        <v>0</v>
      </c>
      <c r="Y347" s="39">
        <f>COUNTIF(calculs_resultats_francais!P348:U348,2)</f>
        <v>0</v>
      </c>
      <c r="Z347" s="39">
        <f>COUNTIF(calculs_resultats_francais!P348:U348,9)</f>
        <v>0</v>
      </c>
      <c r="AA347" s="39">
        <f>COUNTIF(calculs_resultats_francais!P348:U348,0)</f>
        <v>0</v>
      </c>
      <c r="AB347" s="37" t="str">
        <f t="shared" si="101"/>
        <v/>
      </c>
      <c r="AC347" s="225">
        <f t="shared" si="102"/>
        <v>0</v>
      </c>
      <c r="AD347" s="38" t="str">
        <f t="shared" si="103"/>
        <v/>
      </c>
      <c r="AE347" s="38" t="str">
        <f t="shared" si="104"/>
        <v/>
      </c>
      <c r="AF347" s="38" t="str">
        <f t="shared" si="105"/>
        <v/>
      </c>
      <c r="AG347" s="38" t="str">
        <f t="shared" si="106"/>
        <v/>
      </c>
      <c r="AH347" s="30"/>
    </row>
    <row r="348" spans="1:34" ht="13.5" thickBot="1">
      <c r="A348" s="30"/>
      <c r="B348" s="39">
        <f>COUNTIF(calculs_resultats_francais!B349:J349,1)</f>
        <v>0</v>
      </c>
      <c r="C348" s="39">
        <f>COUNTIF(calculs_resultats_francais!B349:J349,2)</f>
        <v>0</v>
      </c>
      <c r="D348" s="39">
        <f>COUNTIF(calculs_resultats_francais!B349:J349,9)</f>
        <v>0</v>
      </c>
      <c r="E348" s="226">
        <f>COUNTIF(calculs_resultats_francais!B349:J349,0)</f>
        <v>0</v>
      </c>
      <c r="F348" s="37" t="str">
        <f t="shared" si="90"/>
        <v/>
      </c>
      <c r="G348" s="225">
        <f t="shared" si="92"/>
        <v>0</v>
      </c>
      <c r="H348" s="38" t="str">
        <f t="shared" si="107"/>
        <v/>
      </c>
      <c r="I348" s="38" t="str">
        <f t="shared" si="91"/>
        <v/>
      </c>
      <c r="J348" s="38" t="str">
        <f t="shared" si="93"/>
        <v/>
      </c>
      <c r="K348" s="38" t="str">
        <f t="shared" si="94"/>
        <v/>
      </c>
      <c r="L348" s="38"/>
      <c r="M348" s="39">
        <f>COUNTIF(calculs_resultats_francais!K349:O349,1)</f>
        <v>0</v>
      </c>
      <c r="N348" s="39">
        <f>COUNTIF(calculs_resultats_francais!K349:O349,2)</f>
        <v>0</v>
      </c>
      <c r="O348" s="39">
        <f>COUNTIF(calculs_resultats_francais!K349:O349,9)</f>
        <v>0</v>
      </c>
      <c r="P348" s="225">
        <f>COUNTIF(calculs_resultats_francais!K349:O349,0)</f>
        <v>0</v>
      </c>
      <c r="Q348" s="37" t="str">
        <f t="shared" si="95"/>
        <v/>
      </c>
      <c r="R348" s="225">
        <f t="shared" si="96"/>
        <v>0</v>
      </c>
      <c r="S348" s="38" t="str">
        <f t="shared" si="97"/>
        <v/>
      </c>
      <c r="T348" s="38" t="str">
        <f t="shared" si="98"/>
        <v/>
      </c>
      <c r="U348" s="38" t="str">
        <f t="shared" si="99"/>
        <v/>
      </c>
      <c r="V348" s="38" t="str">
        <f t="shared" si="100"/>
        <v/>
      </c>
      <c r="W348" s="30"/>
      <c r="X348" s="39">
        <f>COUNTIF(calculs_resultats_francais!P349:U349,1)</f>
        <v>0</v>
      </c>
      <c r="Y348" s="39">
        <f>COUNTIF(calculs_resultats_francais!P349:U349,2)</f>
        <v>0</v>
      </c>
      <c r="Z348" s="39">
        <f>COUNTIF(calculs_resultats_francais!P349:U349,9)</f>
        <v>0</v>
      </c>
      <c r="AA348" s="39">
        <f>COUNTIF(calculs_resultats_francais!P349:U349,0)</f>
        <v>0</v>
      </c>
      <c r="AB348" s="37" t="str">
        <f t="shared" si="101"/>
        <v/>
      </c>
      <c r="AC348" s="225">
        <f t="shared" si="102"/>
        <v>0</v>
      </c>
      <c r="AD348" s="38" t="str">
        <f t="shared" si="103"/>
        <v/>
      </c>
      <c r="AE348" s="38" t="str">
        <f t="shared" si="104"/>
        <v/>
      </c>
      <c r="AF348" s="38" t="str">
        <f t="shared" si="105"/>
        <v/>
      </c>
      <c r="AG348" s="38" t="str">
        <f t="shared" si="106"/>
        <v/>
      </c>
      <c r="AH348" s="30"/>
    </row>
    <row r="349" spans="1:34" ht="13.5" thickBot="1">
      <c r="A349" s="30"/>
      <c r="B349" s="39">
        <f>COUNTIF(calculs_resultats_francais!B350:J350,1)</f>
        <v>0</v>
      </c>
      <c r="C349" s="39">
        <f>COUNTIF(calculs_resultats_francais!B350:J350,2)</f>
        <v>0</v>
      </c>
      <c r="D349" s="39">
        <f>COUNTIF(calculs_resultats_francais!B350:J350,9)</f>
        <v>0</v>
      </c>
      <c r="E349" s="226">
        <f>COUNTIF(calculs_resultats_francais!B350:J350,0)</f>
        <v>0</v>
      </c>
      <c r="F349" s="37" t="str">
        <f t="shared" si="90"/>
        <v/>
      </c>
      <c r="G349" s="225">
        <f t="shared" si="92"/>
        <v>0</v>
      </c>
      <c r="H349" s="38" t="str">
        <f t="shared" si="107"/>
        <v/>
      </c>
      <c r="I349" s="38" t="str">
        <f t="shared" si="91"/>
        <v/>
      </c>
      <c r="J349" s="38" t="str">
        <f t="shared" si="93"/>
        <v/>
      </c>
      <c r="K349" s="38" t="str">
        <f t="shared" si="94"/>
        <v/>
      </c>
      <c r="L349" s="38"/>
      <c r="M349" s="39">
        <f>COUNTIF(calculs_resultats_francais!K350:O350,1)</f>
        <v>0</v>
      </c>
      <c r="N349" s="39">
        <f>COUNTIF(calculs_resultats_francais!K350:O350,2)</f>
        <v>0</v>
      </c>
      <c r="O349" s="39">
        <f>COUNTIF(calculs_resultats_francais!K350:O350,9)</f>
        <v>0</v>
      </c>
      <c r="P349" s="225">
        <f>COUNTIF(calculs_resultats_francais!K350:O350,0)</f>
        <v>0</v>
      </c>
      <c r="Q349" s="37" t="str">
        <f t="shared" si="95"/>
        <v/>
      </c>
      <c r="R349" s="225">
        <f t="shared" si="96"/>
        <v>0</v>
      </c>
      <c r="S349" s="38" t="str">
        <f t="shared" si="97"/>
        <v/>
      </c>
      <c r="T349" s="38" t="str">
        <f t="shared" si="98"/>
        <v/>
      </c>
      <c r="U349" s="38" t="str">
        <f t="shared" si="99"/>
        <v/>
      </c>
      <c r="V349" s="38" t="str">
        <f t="shared" si="100"/>
        <v/>
      </c>
      <c r="W349" s="30"/>
      <c r="X349" s="39">
        <f>COUNTIF(calculs_resultats_francais!P350:U350,1)</f>
        <v>0</v>
      </c>
      <c r="Y349" s="39">
        <f>COUNTIF(calculs_resultats_francais!P350:U350,2)</f>
        <v>0</v>
      </c>
      <c r="Z349" s="39">
        <f>COUNTIF(calculs_resultats_francais!P350:U350,9)</f>
        <v>0</v>
      </c>
      <c r="AA349" s="39">
        <f>COUNTIF(calculs_resultats_francais!P350:U350,0)</f>
        <v>0</v>
      </c>
      <c r="AB349" s="37" t="str">
        <f t="shared" si="101"/>
        <v/>
      </c>
      <c r="AC349" s="225">
        <f t="shared" si="102"/>
        <v>0</v>
      </c>
      <c r="AD349" s="38" t="str">
        <f t="shared" si="103"/>
        <v/>
      </c>
      <c r="AE349" s="38" t="str">
        <f t="shared" si="104"/>
        <v/>
      </c>
      <c r="AF349" s="38" t="str">
        <f t="shared" si="105"/>
        <v/>
      </c>
      <c r="AG349" s="38" t="str">
        <f t="shared" si="106"/>
        <v/>
      </c>
      <c r="AH349" s="30"/>
    </row>
    <row r="350" spans="1:34" ht="13.5" thickBot="1">
      <c r="A350" s="30"/>
      <c r="B350" s="39">
        <f>COUNTIF(calculs_resultats_francais!B351:J351,1)</f>
        <v>0</v>
      </c>
      <c r="C350" s="39">
        <f>COUNTIF(calculs_resultats_francais!B351:J351,2)</f>
        <v>0</v>
      </c>
      <c r="D350" s="39">
        <f>COUNTIF(calculs_resultats_francais!B351:J351,9)</f>
        <v>0</v>
      </c>
      <c r="E350" s="226">
        <f>COUNTIF(calculs_resultats_francais!B351:J351,0)</f>
        <v>0</v>
      </c>
      <c r="F350" s="37" t="str">
        <f t="shared" si="90"/>
        <v/>
      </c>
      <c r="G350" s="225">
        <f t="shared" si="92"/>
        <v>0</v>
      </c>
      <c r="H350" s="38" t="str">
        <f t="shared" si="107"/>
        <v/>
      </c>
      <c r="I350" s="38" t="str">
        <f t="shared" si="91"/>
        <v/>
      </c>
      <c r="J350" s="38" t="str">
        <f t="shared" si="93"/>
        <v/>
      </c>
      <c r="K350" s="38" t="str">
        <f t="shared" si="94"/>
        <v/>
      </c>
      <c r="L350" s="38"/>
      <c r="M350" s="39">
        <f>COUNTIF(calculs_resultats_francais!K351:O351,1)</f>
        <v>0</v>
      </c>
      <c r="N350" s="39">
        <f>COUNTIF(calculs_resultats_francais!K351:O351,2)</f>
        <v>0</v>
      </c>
      <c r="O350" s="39">
        <f>COUNTIF(calculs_resultats_francais!K351:O351,9)</f>
        <v>0</v>
      </c>
      <c r="P350" s="225">
        <f>COUNTIF(calculs_resultats_francais!K351:O351,0)</f>
        <v>0</v>
      </c>
      <c r="Q350" s="37" t="str">
        <f t="shared" si="95"/>
        <v/>
      </c>
      <c r="R350" s="225">
        <f t="shared" si="96"/>
        <v>0</v>
      </c>
      <c r="S350" s="38" t="str">
        <f t="shared" si="97"/>
        <v/>
      </c>
      <c r="T350" s="38" t="str">
        <f t="shared" si="98"/>
        <v/>
      </c>
      <c r="U350" s="38" t="str">
        <f t="shared" si="99"/>
        <v/>
      </c>
      <c r="V350" s="38" t="str">
        <f t="shared" si="100"/>
        <v/>
      </c>
      <c r="W350" s="30"/>
      <c r="X350" s="39">
        <f>COUNTIF(calculs_resultats_francais!P351:U351,1)</f>
        <v>0</v>
      </c>
      <c r="Y350" s="39">
        <f>COUNTIF(calculs_resultats_francais!P351:U351,2)</f>
        <v>0</v>
      </c>
      <c r="Z350" s="39">
        <f>COUNTIF(calculs_resultats_francais!P351:U351,9)</f>
        <v>0</v>
      </c>
      <c r="AA350" s="39">
        <f>COUNTIF(calculs_resultats_francais!P351:U351,0)</f>
        <v>0</v>
      </c>
      <c r="AB350" s="37" t="str">
        <f t="shared" si="101"/>
        <v/>
      </c>
      <c r="AC350" s="225">
        <f t="shared" si="102"/>
        <v>0</v>
      </c>
      <c r="AD350" s="38" t="str">
        <f t="shared" si="103"/>
        <v/>
      </c>
      <c r="AE350" s="38" t="str">
        <f t="shared" si="104"/>
        <v/>
      </c>
      <c r="AF350" s="38" t="str">
        <f t="shared" si="105"/>
        <v/>
      </c>
      <c r="AG350" s="38" t="str">
        <f t="shared" si="106"/>
        <v/>
      </c>
      <c r="AH350" s="30"/>
    </row>
    <row r="351" spans="1:34" ht="13.5" thickBot="1">
      <c r="A351" s="30"/>
      <c r="B351" s="39">
        <f>COUNTIF(calculs_resultats_francais!B352:J352,1)</f>
        <v>0</v>
      </c>
      <c r="C351" s="39">
        <f>COUNTIF(calculs_resultats_francais!B352:J352,2)</f>
        <v>0</v>
      </c>
      <c r="D351" s="39">
        <f>COUNTIF(calculs_resultats_francais!B352:J352,9)</f>
        <v>0</v>
      </c>
      <c r="E351" s="226">
        <f>COUNTIF(calculs_resultats_francais!B352:J352,0)</f>
        <v>0</v>
      </c>
      <c r="F351" s="37" t="str">
        <f t="shared" si="90"/>
        <v/>
      </c>
      <c r="G351" s="225">
        <f t="shared" si="92"/>
        <v>0</v>
      </c>
      <c r="H351" s="38" t="str">
        <f t="shared" si="107"/>
        <v/>
      </c>
      <c r="I351" s="38" t="str">
        <f t="shared" si="91"/>
        <v/>
      </c>
      <c r="J351" s="38" t="str">
        <f t="shared" si="93"/>
        <v/>
      </c>
      <c r="K351" s="38" t="str">
        <f t="shared" si="94"/>
        <v/>
      </c>
      <c r="L351" s="38"/>
      <c r="M351" s="39">
        <f>COUNTIF(calculs_resultats_francais!K352:O352,1)</f>
        <v>0</v>
      </c>
      <c r="N351" s="39">
        <f>COUNTIF(calculs_resultats_francais!K352:O352,2)</f>
        <v>0</v>
      </c>
      <c r="O351" s="39">
        <f>COUNTIF(calculs_resultats_francais!K352:O352,9)</f>
        <v>0</v>
      </c>
      <c r="P351" s="225">
        <f>COUNTIF(calculs_resultats_francais!K352:O352,0)</f>
        <v>0</v>
      </c>
      <c r="Q351" s="37" t="str">
        <f t="shared" si="95"/>
        <v/>
      </c>
      <c r="R351" s="225">
        <f t="shared" si="96"/>
        <v>0</v>
      </c>
      <c r="S351" s="38" t="str">
        <f t="shared" si="97"/>
        <v/>
      </c>
      <c r="T351" s="38" t="str">
        <f t="shared" si="98"/>
        <v/>
      </c>
      <c r="U351" s="38" t="str">
        <f t="shared" si="99"/>
        <v/>
      </c>
      <c r="V351" s="38" t="str">
        <f t="shared" si="100"/>
        <v/>
      </c>
      <c r="W351" s="30"/>
      <c r="X351" s="39">
        <f>COUNTIF(calculs_resultats_francais!P352:U352,1)</f>
        <v>0</v>
      </c>
      <c r="Y351" s="39">
        <f>COUNTIF(calculs_resultats_francais!P352:U352,2)</f>
        <v>0</v>
      </c>
      <c r="Z351" s="39">
        <f>COUNTIF(calculs_resultats_francais!P352:U352,9)</f>
        <v>0</v>
      </c>
      <c r="AA351" s="39">
        <f>COUNTIF(calculs_resultats_francais!P352:U352,0)</f>
        <v>0</v>
      </c>
      <c r="AB351" s="37" t="str">
        <f t="shared" si="101"/>
        <v/>
      </c>
      <c r="AC351" s="225">
        <f t="shared" si="102"/>
        <v>0</v>
      </c>
      <c r="AD351" s="38" t="str">
        <f t="shared" si="103"/>
        <v/>
      </c>
      <c r="AE351" s="38" t="str">
        <f t="shared" si="104"/>
        <v/>
      </c>
      <c r="AF351" s="38" t="str">
        <f t="shared" si="105"/>
        <v/>
      </c>
      <c r="AG351" s="38" t="str">
        <f t="shared" si="106"/>
        <v/>
      </c>
      <c r="AH351" s="30"/>
    </row>
    <row r="352" spans="1:34" ht="13.5" thickBot="1">
      <c r="A352" s="30"/>
      <c r="B352" s="39">
        <f>COUNTIF(calculs_resultats_francais!B353:J353,1)</f>
        <v>0</v>
      </c>
      <c r="C352" s="39">
        <f>COUNTIF(calculs_resultats_francais!B353:J353,2)</f>
        <v>0</v>
      </c>
      <c r="D352" s="39">
        <f>COUNTIF(calculs_resultats_francais!B353:J353,9)</f>
        <v>0</v>
      </c>
      <c r="E352" s="226">
        <f>COUNTIF(calculs_resultats_francais!B353:J353,0)</f>
        <v>0</v>
      </c>
      <c r="F352" s="37" t="str">
        <f t="shared" si="90"/>
        <v/>
      </c>
      <c r="G352" s="225">
        <f t="shared" si="92"/>
        <v>0</v>
      </c>
      <c r="H352" s="38" t="str">
        <f t="shared" si="107"/>
        <v/>
      </c>
      <c r="I352" s="38" t="str">
        <f t="shared" si="91"/>
        <v/>
      </c>
      <c r="J352" s="38" t="str">
        <f t="shared" si="93"/>
        <v/>
      </c>
      <c r="K352" s="38" t="str">
        <f t="shared" si="94"/>
        <v/>
      </c>
      <c r="L352" s="38"/>
      <c r="M352" s="39">
        <f>COUNTIF(calculs_resultats_francais!K353:O353,1)</f>
        <v>0</v>
      </c>
      <c r="N352" s="39">
        <f>COUNTIF(calculs_resultats_francais!K353:O353,2)</f>
        <v>0</v>
      </c>
      <c r="O352" s="39">
        <f>COUNTIF(calculs_resultats_francais!K353:O353,9)</f>
        <v>0</v>
      </c>
      <c r="P352" s="225">
        <f>COUNTIF(calculs_resultats_francais!K353:O353,0)</f>
        <v>0</v>
      </c>
      <c r="Q352" s="37" t="str">
        <f t="shared" si="95"/>
        <v/>
      </c>
      <c r="R352" s="225">
        <f t="shared" si="96"/>
        <v>0</v>
      </c>
      <c r="S352" s="38" t="str">
        <f t="shared" si="97"/>
        <v/>
      </c>
      <c r="T352" s="38" t="str">
        <f t="shared" si="98"/>
        <v/>
      </c>
      <c r="U352" s="38" t="str">
        <f t="shared" si="99"/>
        <v/>
      </c>
      <c r="V352" s="38" t="str">
        <f t="shared" si="100"/>
        <v/>
      </c>
      <c r="W352" s="30"/>
      <c r="X352" s="39">
        <f>COUNTIF(calculs_resultats_francais!P353:U353,1)</f>
        <v>0</v>
      </c>
      <c r="Y352" s="39">
        <f>COUNTIF(calculs_resultats_francais!P353:U353,2)</f>
        <v>0</v>
      </c>
      <c r="Z352" s="39">
        <f>COUNTIF(calculs_resultats_francais!P353:U353,9)</f>
        <v>0</v>
      </c>
      <c r="AA352" s="39">
        <f>COUNTIF(calculs_resultats_francais!P353:U353,0)</f>
        <v>0</v>
      </c>
      <c r="AB352" s="37" t="str">
        <f t="shared" si="101"/>
        <v/>
      </c>
      <c r="AC352" s="225">
        <f t="shared" si="102"/>
        <v>0</v>
      </c>
      <c r="AD352" s="38" t="str">
        <f t="shared" si="103"/>
        <v/>
      </c>
      <c r="AE352" s="38" t="str">
        <f t="shared" si="104"/>
        <v/>
      </c>
      <c r="AF352" s="38" t="str">
        <f t="shared" si="105"/>
        <v/>
      </c>
      <c r="AG352" s="38" t="str">
        <f t="shared" si="106"/>
        <v/>
      </c>
      <c r="AH352" s="30"/>
    </row>
    <row r="353" spans="1:34" ht="13.5" thickBot="1">
      <c r="A353" s="30"/>
      <c r="B353" s="39">
        <f>COUNTIF(calculs_resultats_francais!B354:J354,1)</f>
        <v>0</v>
      </c>
      <c r="C353" s="39">
        <f>COUNTIF(calculs_resultats_francais!B354:J354,2)</f>
        <v>0</v>
      </c>
      <c r="D353" s="39">
        <f>COUNTIF(calculs_resultats_francais!B354:J354,9)</f>
        <v>0</v>
      </c>
      <c r="E353" s="226">
        <f>COUNTIF(calculs_resultats_francais!B354:J354,0)</f>
        <v>0</v>
      </c>
      <c r="F353" s="37" t="str">
        <f t="shared" si="90"/>
        <v/>
      </c>
      <c r="G353" s="225">
        <f t="shared" si="92"/>
        <v>0</v>
      </c>
      <c r="H353" s="38" t="str">
        <f t="shared" si="107"/>
        <v/>
      </c>
      <c r="I353" s="38" t="str">
        <f t="shared" si="91"/>
        <v/>
      </c>
      <c r="J353" s="38" t="str">
        <f t="shared" si="93"/>
        <v/>
      </c>
      <c r="K353" s="38" t="str">
        <f t="shared" si="94"/>
        <v/>
      </c>
      <c r="L353" s="38"/>
      <c r="M353" s="39">
        <f>COUNTIF(calculs_resultats_francais!K354:O354,1)</f>
        <v>0</v>
      </c>
      <c r="N353" s="39">
        <f>COUNTIF(calculs_resultats_francais!K354:O354,2)</f>
        <v>0</v>
      </c>
      <c r="O353" s="39">
        <f>COUNTIF(calculs_resultats_francais!K354:O354,9)</f>
        <v>0</v>
      </c>
      <c r="P353" s="225">
        <f>COUNTIF(calculs_resultats_francais!K354:O354,0)</f>
        <v>0</v>
      </c>
      <c r="Q353" s="37" t="str">
        <f t="shared" si="95"/>
        <v/>
      </c>
      <c r="R353" s="225">
        <f t="shared" si="96"/>
        <v>0</v>
      </c>
      <c r="S353" s="38" t="str">
        <f t="shared" si="97"/>
        <v/>
      </c>
      <c r="T353" s="38" t="str">
        <f t="shared" si="98"/>
        <v/>
      </c>
      <c r="U353" s="38" t="str">
        <f t="shared" si="99"/>
        <v/>
      </c>
      <c r="V353" s="38" t="str">
        <f t="shared" si="100"/>
        <v/>
      </c>
      <c r="W353" s="30"/>
      <c r="X353" s="39">
        <f>COUNTIF(calculs_resultats_francais!P354:U354,1)</f>
        <v>0</v>
      </c>
      <c r="Y353" s="39">
        <f>COUNTIF(calculs_resultats_francais!P354:U354,2)</f>
        <v>0</v>
      </c>
      <c r="Z353" s="39">
        <f>COUNTIF(calculs_resultats_francais!P354:U354,9)</f>
        <v>0</v>
      </c>
      <c r="AA353" s="39">
        <f>COUNTIF(calculs_resultats_francais!P354:U354,0)</f>
        <v>0</v>
      </c>
      <c r="AB353" s="37" t="str">
        <f t="shared" si="101"/>
        <v/>
      </c>
      <c r="AC353" s="225">
        <f t="shared" si="102"/>
        <v>0</v>
      </c>
      <c r="AD353" s="38" t="str">
        <f t="shared" si="103"/>
        <v/>
      </c>
      <c r="AE353" s="38" t="str">
        <f t="shared" si="104"/>
        <v/>
      </c>
      <c r="AF353" s="38" t="str">
        <f t="shared" si="105"/>
        <v/>
      </c>
      <c r="AG353" s="38" t="str">
        <f t="shared" si="106"/>
        <v/>
      </c>
      <c r="AH353" s="30"/>
    </row>
    <row r="354" spans="1:34" ht="13.5" thickBot="1">
      <c r="A354" s="30"/>
      <c r="B354" s="39">
        <f>COUNTIF(calculs_resultats_francais!B355:J355,1)</f>
        <v>0</v>
      </c>
      <c r="C354" s="39">
        <f>COUNTIF(calculs_resultats_francais!B355:J355,2)</f>
        <v>0</v>
      </c>
      <c r="D354" s="39">
        <f>COUNTIF(calculs_resultats_francais!B355:J355,9)</f>
        <v>0</v>
      </c>
      <c r="E354" s="226">
        <f>COUNTIF(calculs_resultats_francais!B355:J355,0)</f>
        <v>0</v>
      </c>
      <c r="F354" s="37" t="str">
        <f t="shared" si="90"/>
        <v/>
      </c>
      <c r="G354" s="225">
        <f t="shared" si="92"/>
        <v>0</v>
      </c>
      <c r="H354" s="38" t="str">
        <f t="shared" si="107"/>
        <v/>
      </c>
      <c r="I354" s="38" t="str">
        <f t="shared" si="91"/>
        <v/>
      </c>
      <c r="J354" s="38" t="str">
        <f t="shared" si="93"/>
        <v/>
      </c>
      <c r="K354" s="38" t="str">
        <f t="shared" si="94"/>
        <v/>
      </c>
      <c r="L354" s="38"/>
      <c r="M354" s="39">
        <f>COUNTIF(calculs_resultats_francais!K355:O355,1)</f>
        <v>0</v>
      </c>
      <c r="N354" s="39">
        <f>COUNTIF(calculs_resultats_francais!K355:O355,2)</f>
        <v>0</v>
      </c>
      <c r="O354" s="39">
        <f>COUNTIF(calculs_resultats_francais!K355:O355,9)</f>
        <v>0</v>
      </c>
      <c r="P354" s="225">
        <f>COUNTIF(calculs_resultats_francais!K355:O355,0)</f>
        <v>0</v>
      </c>
      <c r="Q354" s="37" t="str">
        <f t="shared" si="95"/>
        <v/>
      </c>
      <c r="R354" s="225">
        <f t="shared" si="96"/>
        <v>0</v>
      </c>
      <c r="S354" s="38" t="str">
        <f t="shared" si="97"/>
        <v/>
      </c>
      <c r="T354" s="38" t="str">
        <f t="shared" si="98"/>
        <v/>
      </c>
      <c r="U354" s="38" t="str">
        <f t="shared" si="99"/>
        <v/>
      </c>
      <c r="V354" s="38" t="str">
        <f t="shared" si="100"/>
        <v/>
      </c>
      <c r="W354" s="30"/>
      <c r="X354" s="39">
        <f>COUNTIF(calculs_resultats_francais!P355:U355,1)</f>
        <v>0</v>
      </c>
      <c r="Y354" s="39">
        <f>COUNTIF(calculs_resultats_francais!P355:U355,2)</f>
        <v>0</v>
      </c>
      <c r="Z354" s="39">
        <f>COUNTIF(calculs_resultats_francais!P355:U355,9)</f>
        <v>0</v>
      </c>
      <c r="AA354" s="39">
        <f>COUNTIF(calculs_resultats_francais!P355:U355,0)</f>
        <v>0</v>
      </c>
      <c r="AB354" s="37" t="str">
        <f t="shared" si="101"/>
        <v/>
      </c>
      <c r="AC354" s="225">
        <f t="shared" si="102"/>
        <v>0</v>
      </c>
      <c r="AD354" s="38" t="str">
        <f t="shared" si="103"/>
        <v/>
      </c>
      <c r="AE354" s="38" t="str">
        <f t="shared" si="104"/>
        <v/>
      </c>
      <c r="AF354" s="38" t="str">
        <f t="shared" si="105"/>
        <v/>
      </c>
      <c r="AG354" s="38" t="str">
        <f t="shared" si="106"/>
        <v/>
      </c>
      <c r="AH354" s="30"/>
    </row>
    <row r="355" spans="1:34" ht="13.5" thickBot="1">
      <c r="A355" s="30"/>
      <c r="B355" s="39">
        <f>COUNTIF(calculs_resultats_francais!B356:J356,1)</f>
        <v>0</v>
      </c>
      <c r="C355" s="39">
        <f>COUNTIF(calculs_resultats_francais!B356:J356,2)</f>
        <v>0</v>
      </c>
      <c r="D355" s="39">
        <f>COUNTIF(calculs_resultats_francais!B356:J356,9)</f>
        <v>0</v>
      </c>
      <c r="E355" s="226">
        <f>COUNTIF(calculs_resultats_francais!B356:J356,0)</f>
        <v>0</v>
      </c>
      <c r="F355" s="37" t="str">
        <f t="shared" si="90"/>
        <v/>
      </c>
      <c r="G355" s="225">
        <f t="shared" si="92"/>
        <v>0</v>
      </c>
      <c r="H355" s="38" t="str">
        <f t="shared" si="107"/>
        <v/>
      </c>
      <c r="I355" s="38" t="str">
        <f t="shared" si="91"/>
        <v/>
      </c>
      <c r="J355" s="38" t="str">
        <f t="shared" si="93"/>
        <v/>
      </c>
      <c r="K355" s="38" t="str">
        <f t="shared" si="94"/>
        <v/>
      </c>
      <c r="L355" s="38"/>
      <c r="M355" s="39">
        <f>COUNTIF(calculs_resultats_francais!K356:O356,1)</f>
        <v>0</v>
      </c>
      <c r="N355" s="39">
        <f>COUNTIF(calculs_resultats_francais!K356:O356,2)</f>
        <v>0</v>
      </c>
      <c r="O355" s="39">
        <f>COUNTIF(calculs_resultats_francais!K356:O356,9)</f>
        <v>0</v>
      </c>
      <c r="P355" s="225">
        <f>COUNTIF(calculs_resultats_francais!K356:O356,0)</f>
        <v>0</v>
      </c>
      <c r="Q355" s="37" t="str">
        <f t="shared" si="95"/>
        <v/>
      </c>
      <c r="R355" s="225">
        <f t="shared" si="96"/>
        <v>0</v>
      </c>
      <c r="S355" s="38" t="str">
        <f t="shared" si="97"/>
        <v/>
      </c>
      <c r="T355" s="38" t="str">
        <f t="shared" si="98"/>
        <v/>
      </c>
      <c r="U355" s="38" t="str">
        <f t="shared" si="99"/>
        <v/>
      </c>
      <c r="V355" s="38" t="str">
        <f t="shared" si="100"/>
        <v/>
      </c>
      <c r="W355" s="30"/>
      <c r="X355" s="39">
        <f>COUNTIF(calculs_resultats_francais!P356:U356,1)</f>
        <v>0</v>
      </c>
      <c r="Y355" s="39">
        <f>COUNTIF(calculs_resultats_francais!P356:U356,2)</f>
        <v>0</v>
      </c>
      <c r="Z355" s="39">
        <f>COUNTIF(calculs_resultats_francais!P356:U356,9)</f>
        <v>0</v>
      </c>
      <c r="AA355" s="39">
        <f>COUNTIF(calculs_resultats_francais!P356:U356,0)</f>
        <v>0</v>
      </c>
      <c r="AB355" s="37" t="str">
        <f t="shared" si="101"/>
        <v/>
      </c>
      <c r="AC355" s="225">
        <f t="shared" si="102"/>
        <v>0</v>
      </c>
      <c r="AD355" s="38" t="str">
        <f t="shared" si="103"/>
        <v/>
      </c>
      <c r="AE355" s="38" t="str">
        <f t="shared" si="104"/>
        <v/>
      </c>
      <c r="AF355" s="38" t="str">
        <f t="shared" si="105"/>
        <v/>
      </c>
      <c r="AG355" s="38" t="str">
        <f t="shared" si="106"/>
        <v/>
      </c>
      <c r="AH355" s="30"/>
    </row>
    <row r="356" spans="1:34" ht="13.5" thickBot="1">
      <c r="A356" s="30"/>
      <c r="B356" s="39">
        <f>COUNTIF(calculs_resultats_francais!B357:J357,1)</f>
        <v>0</v>
      </c>
      <c r="C356" s="39">
        <f>COUNTIF(calculs_resultats_francais!B357:J357,2)</f>
        <v>0</v>
      </c>
      <c r="D356" s="39">
        <f>COUNTIF(calculs_resultats_francais!B357:J357,9)</f>
        <v>0</v>
      </c>
      <c r="E356" s="226">
        <f>COUNTIF(calculs_resultats_francais!B357:J357,0)</f>
        <v>0</v>
      </c>
      <c r="F356" s="37" t="str">
        <f t="shared" si="90"/>
        <v/>
      </c>
      <c r="G356" s="225">
        <f t="shared" si="92"/>
        <v>0</v>
      </c>
      <c r="H356" s="38" t="str">
        <f t="shared" si="107"/>
        <v/>
      </c>
      <c r="I356" s="38" t="str">
        <f t="shared" si="91"/>
        <v/>
      </c>
      <c r="J356" s="38" t="str">
        <f t="shared" si="93"/>
        <v/>
      </c>
      <c r="K356" s="38" t="str">
        <f t="shared" si="94"/>
        <v/>
      </c>
      <c r="L356" s="38"/>
      <c r="M356" s="39">
        <f>COUNTIF(calculs_resultats_francais!K357:O357,1)</f>
        <v>0</v>
      </c>
      <c r="N356" s="39">
        <f>COUNTIF(calculs_resultats_francais!K357:O357,2)</f>
        <v>0</v>
      </c>
      <c r="O356" s="39">
        <f>COUNTIF(calculs_resultats_francais!K357:O357,9)</f>
        <v>0</v>
      </c>
      <c r="P356" s="225">
        <f>COUNTIF(calculs_resultats_francais!K357:O357,0)</f>
        <v>0</v>
      </c>
      <c r="Q356" s="37" t="str">
        <f t="shared" si="95"/>
        <v/>
      </c>
      <c r="R356" s="225">
        <f t="shared" si="96"/>
        <v>0</v>
      </c>
      <c r="S356" s="38" t="str">
        <f t="shared" si="97"/>
        <v/>
      </c>
      <c r="T356" s="38" t="str">
        <f t="shared" si="98"/>
        <v/>
      </c>
      <c r="U356" s="38" t="str">
        <f t="shared" si="99"/>
        <v/>
      </c>
      <c r="V356" s="38" t="str">
        <f t="shared" si="100"/>
        <v/>
      </c>
      <c r="W356" s="30"/>
      <c r="X356" s="39">
        <f>COUNTIF(calculs_resultats_francais!P357:U357,1)</f>
        <v>0</v>
      </c>
      <c r="Y356" s="39">
        <f>COUNTIF(calculs_resultats_francais!P357:U357,2)</f>
        <v>0</v>
      </c>
      <c r="Z356" s="39">
        <f>COUNTIF(calculs_resultats_francais!P357:U357,9)</f>
        <v>0</v>
      </c>
      <c r="AA356" s="39">
        <f>COUNTIF(calculs_resultats_francais!P357:U357,0)</f>
        <v>0</v>
      </c>
      <c r="AB356" s="37" t="str">
        <f t="shared" si="101"/>
        <v/>
      </c>
      <c r="AC356" s="225">
        <f t="shared" si="102"/>
        <v>0</v>
      </c>
      <c r="AD356" s="38" t="str">
        <f t="shared" si="103"/>
        <v/>
      </c>
      <c r="AE356" s="38" t="str">
        <f t="shared" si="104"/>
        <v/>
      </c>
      <c r="AF356" s="38" t="str">
        <f t="shared" si="105"/>
        <v/>
      </c>
      <c r="AG356" s="38" t="str">
        <f t="shared" si="106"/>
        <v/>
      </c>
      <c r="AH356" s="30"/>
    </row>
    <row r="357" spans="1:34" ht="13.5" thickBot="1">
      <c r="A357" s="30"/>
      <c r="B357" s="39">
        <f>COUNTIF(calculs_resultats_francais!B358:J358,1)</f>
        <v>0</v>
      </c>
      <c r="C357" s="39">
        <f>COUNTIF(calculs_resultats_francais!B358:J358,2)</f>
        <v>0</v>
      </c>
      <c r="D357" s="39">
        <f>COUNTIF(calculs_resultats_francais!B358:J358,9)</f>
        <v>0</v>
      </c>
      <c r="E357" s="226">
        <f>COUNTIF(calculs_resultats_francais!B358:J358,0)</f>
        <v>0</v>
      </c>
      <c r="F357" s="37" t="str">
        <f t="shared" si="90"/>
        <v/>
      </c>
      <c r="G357" s="225">
        <f t="shared" si="92"/>
        <v>0</v>
      </c>
      <c r="H357" s="38" t="str">
        <f t="shared" si="107"/>
        <v/>
      </c>
      <c r="I357" s="38" t="str">
        <f t="shared" si="91"/>
        <v/>
      </c>
      <c r="J357" s="38" t="str">
        <f t="shared" si="93"/>
        <v/>
      </c>
      <c r="K357" s="38" t="str">
        <f t="shared" si="94"/>
        <v/>
      </c>
      <c r="L357" s="38"/>
      <c r="M357" s="39">
        <f>COUNTIF(calculs_resultats_francais!K358:O358,1)</f>
        <v>0</v>
      </c>
      <c r="N357" s="39">
        <f>COUNTIF(calculs_resultats_francais!K358:O358,2)</f>
        <v>0</v>
      </c>
      <c r="O357" s="39">
        <f>COUNTIF(calculs_resultats_francais!K358:O358,9)</f>
        <v>0</v>
      </c>
      <c r="P357" s="225">
        <f>COUNTIF(calculs_resultats_francais!K358:O358,0)</f>
        <v>0</v>
      </c>
      <c r="Q357" s="37" t="str">
        <f t="shared" si="95"/>
        <v/>
      </c>
      <c r="R357" s="225">
        <f t="shared" si="96"/>
        <v>0</v>
      </c>
      <c r="S357" s="38" t="str">
        <f t="shared" si="97"/>
        <v/>
      </c>
      <c r="T357" s="38" t="str">
        <f t="shared" si="98"/>
        <v/>
      </c>
      <c r="U357" s="38" t="str">
        <f t="shared" si="99"/>
        <v/>
      </c>
      <c r="V357" s="38" t="str">
        <f t="shared" si="100"/>
        <v/>
      </c>
      <c r="W357" s="30"/>
      <c r="X357" s="39">
        <f>COUNTIF(calculs_resultats_francais!P358:U358,1)</f>
        <v>0</v>
      </c>
      <c r="Y357" s="39">
        <f>COUNTIF(calculs_resultats_francais!P358:U358,2)</f>
        <v>0</v>
      </c>
      <c r="Z357" s="39">
        <f>COUNTIF(calculs_resultats_francais!P358:U358,9)</f>
        <v>0</v>
      </c>
      <c r="AA357" s="39">
        <f>COUNTIF(calculs_resultats_francais!P358:U358,0)</f>
        <v>0</v>
      </c>
      <c r="AB357" s="37" t="str">
        <f t="shared" si="101"/>
        <v/>
      </c>
      <c r="AC357" s="225">
        <f t="shared" si="102"/>
        <v>0</v>
      </c>
      <c r="AD357" s="38" t="str">
        <f t="shared" si="103"/>
        <v/>
      </c>
      <c r="AE357" s="38" t="str">
        <f t="shared" si="104"/>
        <v/>
      </c>
      <c r="AF357" s="38" t="str">
        <f t="shared" si="105"/>
        <v/>
      </c>
      <c r="AG357" s="38" t="str">
        <f t="shared" si="106"/>
        <v/>
      </c>
      <c r="AH357" s="30"/>
    </row>
    <row r="358" spans="1:34" ht="13.5" thickBot="1">
      <c r="A358" s="30"/>
      <c r="B358" s="39">
        <f>COUNTIF(calculs_resultats_francais!B359:J359,1)</f>
        <v>0</v>
      </c>
      <c r="C358" s="39">
        <f>COUNTIF(calculs_resultats_francais!B359:J359,2)</f>
        <v>0</v>
      </c>
      <c r="D358" s="39">
        <f>COUNTIF(calculs_resultats_francais!B359:J359,9)</f>
        <v>0</v>
      </c>
      <c r="E358" s="226">
        <f>COUNTIF(calculs_resultats_francais!B359:J359,0)</f>
        <v>0</v>
      </c>
      <c r="F358" s="37" t="str">
        <f t="shared" si="90"/>
        <v/>
      </c>
      <c r="G358" s="225">
        <f t="shared" si="92"/>
        <v>0</v>
      </c>
      <c r="H358" s="38" t="str">
        <f t="shared" si="107"/>
        <v/>
      </c>
      <c r="I358" s="38" t="str">
        <f t="shared" si="91"/>
        <v/>
      </c>
      <c r="J358" s="38" t="str">
        <f t="shared" si="93"/>
        <v/>
      </c>
      <c r="K358" s="38" t="str">
        <f t="shared" si="94"/>
        <v/>
      </c>
      <c r="L358" s="38"/>
      <c r="M358" s="39">
        <f>COUNTIF(calculs_resultats_francais!K359:O359,1)</f>
        <v>0</v>
      </c>
      <c r="N358" s="39">
        <f>COUNTIF(calculs_resultats_francais!K359:O359,2)</f>
        <v>0</v>
      </c>
      <c r="O358" s="39">
        <f>COUNTIF(calculs_resultats_francais!K359:O359,9)</f>
        <v>0</v>
      </c>
      <c r="P358" s="225">
        <f>COUNTIF(calculs_resultats_francais!K359:O359,0)</f>
        <v>0</v>
      </c>
      <c r="Q358" s="37" t="str">
        <f t="shared" si="95"/>
        <v/>
      </c>
      <c r="R358" s="225">
        <f t="shared" si="96"/>
        <v>0</v>
      </c>
      <c r="S358" s="38" t="str">
        <f t="shared" si="97"/>
        <v/>
      </c>
      <c r="T358" s="38" t="str">
        <f t="shared" si="98"/>
        <v/>
      </c>
      <c r="U358" s="38" t="str">
        <f t="shared" si="99"/>
        <v/>
      </c>
      <c r="V358" s="38" t="str">
        <f t="shared" si="100"/>
        <v/>
      </c>
      <c r="W358" s="30"/>
      <c r="X358" s="39">
        <f>COUNTIF(calculs_resultats_francais!P359:U359,1)</f>
        <v>0</v>
      </c>
      <c r="Y358" s="39">
        <f>COUNTIF(calculs_resultats_francais!P359:U359,2)</f>
        <v>0</v>
      </c>
      <c r="Z358" s="39">
        <f>COUNTIF(calculs_resultats_francais!P359:U359,9)</f>
        <v>0</v>
      </c>
      <c r="AA358" s="39">
        <f>COUNTIF(calculs_resultats_francais!P359:U359,0)</f>
        <v>0</v>
      </c>
      <c r="AB358" s="37" t="str">
        <f t="shared" si="101"/>
        <v/>
      </c>
      <c r="AC358" s="225">
        <f t="shared" si="102"/>
        <v>0</v>
      </c>
      <c r="AD358" s="38" t="str">
        <f t="shared" si="103"/>
        <v/>
      </c>
      <c r="AE358" s="38" t="str">
        <f t="shared" si="104"/>
        <v/>
      </c>
      <c r="AF358" s="38" t="str">
        <f t="shared" si="105"/>
        <v/>
      </c>
      <c r="AG358" s="38" t="str">
        <f t="shared" si="106"/>
        <v/>
      </c>
      <c r="AH358" s="30"/>
    </row>
    <row r="359" spans="1:34" ht="13.5" thickBot="1">
      <c r="A359" s="30"/>
      <c r="B359" s="39">
        <f>COUNTIF(calculs_resultats_francais!B360:J360,1)</f>
        <v>0</v>
      </c>
      <c r="C359" s="39">
        <f>COUNTIF(calculs_resultats_francais!B360:J360,2)</f>
        <v>0</v>
      </c>
      <c r="D359" s="39">
        <f>COUNTIF(calculs_resultats_francais!B360:J360,9)</f>
        <v>0</v>
      </c>
      <c r="E359" s="226">
        <f>COUNTIF(calculs_resultats_francais!B360:J360,0)</f>
        <v>0</v>
      </c>
      <c r="F359" s="37" t="str">
        <f t="shared" si="90"/>
        <v/>
      </c>
      <c r="G359" s="225">
        <f t="shared" si="92"/>
        <v>0</v>
      </c>
      <c r="H359" s="38" t="str">
        <f t="shared" si="107"/>
        <v/>
      </c>
      <c r="I359" s="38" t="str">
        <f t="shared" si="91"/>
        <v/>
      </c>
      <c r="J359" s="38" t="str">
        <f t="shared" si="93"/>
        <v/>
      </c>
      <c r="K359" s="38" t="str">
        <f t="shared" si="94"/>
        <v/>
      </c>
      <c r="L359" s="38"/>
      <c r="M359" s="39">
        <f>COUNTIF(calculs_resultats_francais!K360:O360,1)</f>
        <v>0</v>
      </c>
      <c r="N359" s="39">
        <f>COUNTIF(calculs_resultats_francais!K360:O360,2)</f>
        <v>0</v>
      </c>
      <c r="O359" s="39">
        <f>COUNTIF(calculs_resultats_francais!K360:O360,9)</f>
        <v>0</v>
      </c>
      <c r="P359" s="225">
        <f>COUNTIF(calculs_resultats_francais!K360:O360,0)</f>
        <v>0</v>
      </c>
      <c r="Q359" s="37" t="str">
        <f t="shared" si="95"/>
        <v/>
      </c>
      <c r="R359" s="225">
        <f t="shared" si="96"/>
        <v>0</v>
      </c>
      <c r="S359" s="38" t="str">
        <f t="shared" si="97"/>
        <v/>
      </c>
      <c r="T359" s="38" t="str">
        <f t="shared" si="98"/>
        <v/>
      </c>
      <c r="U359" s="38" t="str">
        <f t="shared" si="99"/>
        <v/>
      </c>
      <c r="V359" s="38" t="str">
        <f t="shared" si="100"/>
        <v/>
      </c>
      <c r="W359" s="30"/>
      <c r="X359" s="39">
        <f>COUNTIF(calculs_resultats_francais!P360:U360,1)</f>
        <v>0</v>
      </c>
      <c r="Y359" s="39">
        <f>COUNTIF(calculs_resultats_francais!P360:U360,2)</f>
        <v>0</v>
      </c>
      <c r="Z359" s="39">
        <f>COUNTIF(calculs_resultats_francais!P360:U360,9)</f>
        <v>0</v>
      </c>
      <c r="AA359" s="39">
        <f>COUNTIF(calculs_resultats_francais!P360:U360,0)</f>
        <v>0</v>
      </c>
      <c r="AB359" s="37" t="str">
        <f t="shared" si="101"/>
        <v/>
      </c>
      <c r="AC359" s="225">
        <f t="shared" si="102"/>
        <v>0</v>
      </c>
      <c r="AD359" s="38" t="str">
        <f t="shared" si="103"/>
        <v/>
      </c>
      <c r="AE359" s="38" t="str">
        <f t="shared" si="104"/>
        <v/>
      </c>
      <c r="AF359" s="38" t="str">
        <f t="shared" si="105"/>
        <v/>
      </c>
      <c r="AG359" s="38" t="str">
        <f t="shared" si="106"/>
        <v/>
      </c>
      <c r="AH359" s="30"/>
    </row>
    <row r="360" spans="1:34" ht="13.5" thickBot="1">
      <c r="A360" s="30"/>
      <c r="B360" s="39">
        <f>COUNTIF(calculs_resultats_francais!B361:J361,1)</f>
        <v>0</v>
      </c>
      <c r="C360" s="39">
        <f>COUNTIF(calculs_resultats_francais!B361:J361,2)</f>
        <v>0</v>
      </c>
      <c r="D360" s="39">
        <f>COUNTIF(calculs_resultats_francais!B361:J361,9)</f>
        <v>0</v>
      </c>
      <c r="E360" s="226">
        <f>COUNTIF(calculs_resultats_francais!B361:J361,0)</f>
        <v>0</v>
      </c>
      <c r="F360" s="37" t="str">
        <f t="shared" si="90"/>
        <v/>
      </c>
      <c r="G360" s="225">
        <f t="shared" si="92"/>
        <v>0</v>
      </c>
      <c r="H360" s="38" t="str">
        <f t="shared" si="107"/>
        <v/>
      </c>
      <c r="I360" s="38" t="str">
        <f t="shared" si="91"/>
        <v/>
      </c>
      <c r="J360" s="38" t="str">
        <f t="shared" si="93"/>
        <v/>
      </c>
      <c r="K360" s="38" t="str">
        <f t="shared" si="94"/>
        <v/>
      </c>
      <c r="L360" s="38"/>
      <c r="M360" s="39">
        <f>COUNTIF(calculs_resultats_francais!K361:O361,1)</f>
        <v>0</v>
      </c>
      <c r="N360" s="39">
        <f>COUNTIF(calculs_resultats_francais!K361:O361,2)</f>
        <v>0</v>
      </c>
      <c r="O360" s="39">
        <f>COUNTIF(calculs_resultats_francais!K361:O361,9)</f>
        <v>0</v>
      </c>
      <c r="P360" s="225">
        <f>COUNTIF(calculs_resultats_francais!K361:O361,0)</f>
        <v>0</v>
      </c>
      <c r="Q360" s="37" t="str">
        <f t="shared" si="95"/>
        <v/>
      </c>
      <c r="R360" s="225">
        <f t="shared" si="96"/>
        <v>0</v>
      </c>
      <c r="S360" s="38" t="str">
        <f t="shared" si="97"/>
        <v/>
      </c>
      <c r="T360" s="38" t="str">
        <f t="shared" si="98"/>
        <v/>
      </c>
      <c r="U360" s="38" t="str">
        <f t="shared" si="99"/>
        <v/>
      </c>
      <c r="V360" s="38" t="str">
        <f t="shared" si="100"/>
        <v/>
      </c>
      <c r="W360" s="30"/>
      <c r="X360" s="39">
        <f>COUNTIF(calculs_resultats_francais!P361:U361,1)</f>
        <v>0</v>
      </c>
      <c r="Y360" s="39">
        <f>COUNTIF(calculs_resultats_francais!P361:U361,2)</f>
        <v>0</v>
      </c>
      <c r="Z360" s="39">
        <f>COUNTIF(calculs_resultats_francais!P361:U361,9)</f>
        <v>0</v>
      </c>
      <c r="AA360" s="39">
        <f>COUNTIF(calculs_resultats_francais!P361:U361,0)</f>
        <v>0</v>
      </c>
      <c r="AB360" s="37" t="str">
        <f t="shared" si="101"/>
        <v/>
      </c>
      <c r="AC360" s="225">
        <f t="shared" si="102"/>
        <v>0</v>
      </c>
      <c r="AD360" s="38" t="str">
        <f t="shared" si="103"/>
        <v/>
      </c>
      <c r="AE360" s="38" t="str">
        <f t="shared" si="104"/>
        <v/>
      </c>
      <c r="AF360" s="38" t="str">
        <f t="shared" si="105"/>
        <v/>
      </c>
      <c r="AG360" s="38" t="str">
        <f t="shared" si="106"/>
        <v/>
      </c>
      <c r="AH360" s="30"/>
    </row>
    <row r="361" spans="1:34" ht="13.5" thickBot="1">
      <c r="A361" s="30"/>
      <c r="B361" s="39">
        <f>COUNTIF(calculs_resultats_francais!B362:J362,1)</f>
        <v>0</v>
      </c>
      <c r="C361" s="39">
        <f>COUNTIF(calculs_resultats_francais!B362:J362,2)</f>
        <v>0</v>
      </c>
      <c r="D361" s="39">
        <f>COUNTIF(calculs_resultats_francais!B362:J362,9)</f>
        <v>0</v>
      </c>
      <c r="E361" s="226">
        <f>COUNTIF(calculs_resultats_francais!B362:J362,0)</f>
        <v>0</v>
      </c>
      <c r="F361" s="37" t="str">
        <f t="shared" si="90"/>
        <v/>
      </c>
      <c r="G361" s="225">
        <f t="shared" si="92"/>
        <v>0</v>
      </c>
      <c r="H361" s="38" t="str">
        <f t="shared" si="107"/>
        <v/>
      </c>
      <c r="I361" s="38" t="str">
        <f t="shared" si="91"/>
        <v/>
      </c>
      <c r="J361" s="38" t="str">
        <f t="shared" si="93"/>
        <v/>
      </c>
      <c r="K361" s="38" t="str">
        <f t="shared" si="94"/>
        <v/>
      </c>
      <c r="L361" s="38"/>
      <c r="M361" s="39">
        <f>COUNTIF(calculs_resultats_francais!K362:O362,1)</f>
        <v>0</v>
      </c>
      <c r="N361" s="39">
        <f>COUNTIF(calculs_resultats_francais!K362:O362,2)</f>
        <v>0</v>
      </c>
      <c r="O361" s="39">
        <f>COUNTIF(calculs_resultats_francais!K362:O362,9)</f>
        <v>0</v>
      </c>
      <c r="P361" s="225">
        <f>COUNTIF(calculs_resultats_francais!K362:O362,0)</f>
        <v>0</v>
      </c>
      <c r="Q361" s="37" t="str">
        <f t="shared" si="95"/>
        <v/>
      </c>
      <c r="R361" s="225">
        <f t="shared" si="96"/>
        <v>0</v>
      </c>
      <c r="S361" s="38" t="str">
        <f t="shared" si="97"/>
        <v/>
      </c>
      <c r="T361" s="38" t="str">
        <f t="shared" si="98"/>
        <v/>
      </c>
      <c r="U361" s="38" t="str">
        <f t="shared" si="99"/>
        <v/>
      </c>
      <c r="V361" s="38" t="str">
        <f t="shared" si="100"/>
        <v/>
      </c>
      <c r="W361" s="30"/>
      <c r="X361" s="39">
        <f>COUNTIF(calculs_resultats_francais!P362:U362,1)</f>
        <v>0</v>
      </c>
      <c r="Y361" s="39">
        <f>COUNTIF(calculs_resultats_francais!P362:U362,2)</f>
        <v>0</v>
      </c>
      <c r="Z361" s="39">
        <f>COUNTIF(calculs_resultats_francais!P362:U362,9)</f>
        <v>0</v>
      </c>
      <c r="AA361" s="39">
        <f>COUNTIF(calculs_resultats_francais!P362:U362,0)</f>
        <v>0</v>
      </c>
      <c r="AB361" s="37" t="str">
        <f t="shared" si="101"/>
        <v/>
      </c>
      <c r="AC361" s="225">
        <f t="shared" si="102"/>
        <v>0</v>
      </c>
      <c r="AD361" s="38" t="str">
        <f t="shared" si="103"/>
        <v/>
      </c>
      <c r="AE361" s="38" t="str">
        <f t="shared" si="104"/>
        <v/>
      </c>
      <c r="AF361" s="38" t="str">
        <f t="shared" si="105"/>
        <v/>
      </c>
      <c r="AG361" s="38" t="str">
        <f t="shared" si="106"/>
        <v/>
      </c>
      <c r="AH361" s="30"/>
    </row>
    <row r="362" spans="1:34" ht="13.5" thickBot="1">
      <c r="A362" s="30"/>
      <c r="B362" s="39">
        <f>COUNTIF(calculs_resultats_francais!B363:J363,1)</f>
        <v>0</v>
      </c>
      <c r="C362" s="39">
        <f>COUNTIF(calculs_resultats_francais!B363:J363,2)</f>
        <v>0</v>
      </c>
      <c r="D362" s="39">
        <f>COUNTIF(calculs_resultats_francais!B363:J363,9)</f>
        <v>0</v>
      </c>
      <c r="E362" s="226">
        <f>COUNTIF(calculs_resultats_francais!B363:J363,0)</f>
        <v>0</v>
      </c>
      <c r="F362" s="37" t="str">
        <f t="shared" si="90"/>
        <v/>
      </c>
      <c r="G362" s="225">
        <f t="shared" si="92"/>
        <v>0</v>
      </c>
      <c r="H362" s="38" t="str">
        <f t="shared" si="107"/>
        <v/>
      </c>
      <c r="I362" s="38" t="str">
        <f t="shared" si="91"/>
        <v/>
      </c>
      <c r="J362" s="38" t="str">
        <f t="shared" si="93"/>
        <v/>
      </c>
      <c r="K362" s="38" t="str">
        <f t="shared" si="94"/>
        <v/>
      </c>
      <c r="L362" s="38"/>
      <c r="M362" s="39">
        <f>COUNTIF(calculs_resultats_francais!K363:O363,1)</f>
        <v>0</v>
      </c>
      <c r="N362" s="39">
        <f>COUNTIF(calculs_resultats_francais!K363:O363,2)</f>
        <v>0</v>
      </c>
      <c r="O362" s="39">
        <f>COUNTIF(calculs_resultats_francais!K363:O363,9)</f>
        <v>0</v>
      </c>
      <c r="P362" s="225">
        <f>COUNTIF(calculs_resultats_francais!K363:O363,0)</f>
        <v>0</v>
      </c>
      <c r="Q362" s="37" t="str">
        <f t="shared" si="95"/>
        <v/>
      </c>
      <c r="R362" s="225">
        <f t="shared" si="96"/>
        <v>0</v>
      </c>
      <c r="S362" s="38" t="str">
        <f t="shared" si="97"/>
        <v/>
      </c>
      <c r="T362" s="38" t="str">
        <f t="shared" si="98"/>
        <v/>
      </c>
      <c r="U362" s="38" t="str">
        <f t="shared" si="99"/>
        <v/>
      </c>
      <c r="V362" s="38" t="str">
        <f t="shared" si="100"/>
        <v/>
      </c>
      <c r="W362" s="30"/>
      <c r="X362" s="39">
        <f>COUNTIF(calculs_resultats_francais!P363:U363,1)</f>
        <v>0</v>
      </c>
      <c r="Y362" s="39">
        <f>COUNTIF(calculs_resultats_francais!P363:U363,2)</f>
        <v>0</v>
      </c>
      <c r="Z362" s="39">
        <f>COUNTIF(calculs_resultats_francais!P363:U363,9)</f>
        <v>0</v>
      </c>
      <c r="AA362" s="39">
        <f>COUNTIF(calculs_resultats_francais!P363:U363,0)</f>
        <v>0</v>
      </c>
      <c r="AB362" s="37" t="str">
        <f t="shared" si="101"/>
        <v/>
      </c>
      <c r="AC362" s="225">
        <f t="shared" si="102"/>
        <v>0</v>
      </c>
      <c r="AD362" s="38" t="str">
        <f t="shared" si="103"/>
        <v/>
      </c>
      <c r="AE362" s="38" t="str">
        <f t="shared" si="104"/>
        <v/>
      </c>
      <c r="AF362" s="38" t="str">
        <f t="shared" si="105"/>
        <v/>
      </c>
      <c r="AG362" s="38" t="str">
        <f t="shared" si="106"/>
        <v/>
      </c>
      <c r="AH362" s="30"/>
    </row>
    <row r="363" spans="1:34" ht="13.5" thickBot="1">
      <c r="A363" s="30"/>
      <c r="B363" s="39">
        <f>COUNTIF(calculs_resultats_francais!B364:J364,1)</f>
        <v>0</v>
      </c>
      <c r="C363" s="39">
        <f>COUNTIF(calculs_resultats_francais!B364:J364,2)</f>
        <v>0</v>
      </c>
      <c r="D363" s="39">
        <f>COUNTIF(calculs_resultats_francais!B364:J364,9)</f>
        <v>0</v>
      </c>
      <c r="E363" s="226">
        <f>COUNTIF(calculs_resultats_francais!B364:J364,0)</f>
        <v>0</v>
      </c>
      <c r="F363" s="37" t="str">
        <f t="shared" si="90"/>
        <v/>
      </c>
      <c r="G363" s="225">
        <f t="shared" si="92"/>
        <v>0</v>
      </c>
      <c r="H363" s="38" t="str">
        <f t="shared" si="107"/>
        <v/>
      </c>
      <c r="I363" s="38" t="str">
        <f t="shared" si="91"/>
        <v/>
      </c>
      <c r="J363" s="38" t="str">
        <f t="shared" si="93"/>
        <v/>
      </c>
      <c r="K363" s="38" t="str">
        <f t="shared" si="94"/>
        <v/>
      </c>
      <c r="L363" s="38"/>
      <c r="M363" s="39">
        <f>COUNTIF(calculs_resultats_francais!K364:O364,1)</f>
        <v>0</v>
      </c>
      <c r="N363" s="39">
        <f>COUNTIF(calculs_resultats_francais!K364:O364,2)</f>
        <v>0</v>
      </c>
      <c r="O363" s="39">
        <f>COUNTIF(calculs_resultats_francais!K364:O364,9)</f>
        <v>0</v>
      </c>
      <c r="P363" s="225">
        <f>COUNTIF(calculs_resultats_francais!K364:O364,0)</f>
        <v>0</v>
      </c>
      <c r="Q363" s="37" t="str">
        <f t="shared" si="95"/>
        <v/>
      </c>
      <c r="R363" s="225">
        <f t="shared" si="96"/>
        <v>0</v>
      </c>
      <c r="S363" s="38" t="str">
        <f t="shared" si="97"/>
        <v/>
      </c>
      <c r="T363" s="38" t="str">
        <f t="shared" si="98"/>
        <v/>
      </c>
      <c r="U363" s="38" t="str">
        <f t="shared" si="99"/>
        <v/>
      </c>
      <c r="V363" s="38" t="str">
        <f t="shared" si="100"/>
        <v/>
      </c>
      <c r="W363" s="30"/>
      <c r="X363" s="39">
        <f>COUNTIF(calculs_resultats_francais!P364:U364,1)</f>
        <v>0</v>
      </c>
      <c r="Y363" s="39">
        <f>COUNTIF(calculs_resultats_francais!P364:U364,2)</f>
        <v>0</v>
      </c>
      <c r="Z363" s="39">
        <f>COUNTIF(calculs_resultats_francais!P364:U364,9)</f>
        <v>0</v>
      </c>
      <c r="AA363" s="39">
        <f>COUNTIF(calculs_resultats_francais!P364:U364,0)</f>
        <v>0</v>
      </c>
      <c r="AB363" s="37" t="str">
        <f t="shared" si="101"/>
        <v/>
      </c>
      <c r="AC363" s="225">
        <f t="shared" si="102"/>
        <v>0</v>
      </c>
      <c r="AD363" s="38" t="str">
        <f t="shared" si="103"/>
        <v/>
      </c>
      <c r="AE363" s="38" t="str">
        <f t="shared" si="104"/>
        <v/>
      </c>
      <c r="AF363" s="38" t="str">
        <f t="shared" si="105"/>
        <v/>
      </c>
      <c r="AG363" s="38" t="str">
        <f t="shared" si="106"/>
        <v/>
      </c>
      <c r="AH363" s="30"/>
    </row>
    <row r="364" spans="1:34" ht="13.5" thickBot="1">
      <c r="A364" s="30"/>
      <c r="B364" s="39">
        <f>COUNTIF(calculs_resultats_francais!B365:J365,1)</f>
        <v>0</v>
      </c>
      <c r="C364" s="39">
        <f>COUNTIF(calculs_resultats_francais!B365:J365,2)</f>
        <v>0</v>
      </c>
      <c r="D364" s="39">
        <f>COUNTIF(calculs_resultats_francais!B365:J365,9)</f>
        <v>0</v>
      </c>
      <c r="E364" s="226">
        <f>COUNTIF(calculs_resultats_francais!B365:J365,0)</f>
        <v>0</v>
      </c>
      <c r="F364" s="37" t="str">
        <f t="shared" si="90"/>
        <v/>
      </c>
      <c r="G364" s="225">
        <f t="shared" si="92"/>
        <v>0</v>
      </c>
      <c r="H364" s="38" t="str">
        <f t="shared" si="107"/>
        <v/>
      </c>
      <c r="I364" s="38" t="str">
        <f t="shared" si="91"/>
        <v/>
      </c>
      <c r="J364" s="38" t="str">
        <f t="shared" si="93"/>
        <v/>
      </c>
      <c r="K364" s="38" t="str">
        <f t="shared" si="94"/>
        <v/>
      </c>
      <c r="L364" s="38"/>
      <c r="M364" s="39">
        <f>COUNTIF(calculs_resultats_francais!K365:O365,1)</f>
        <v>0</v>
      </c>
      <c r="N364" s="39">
        <f>COUNTIF(calculs_resultats_francais!K365:O365,2)</f>
        <v>0</v>
      </c>
      <c r="O364" s="39">
        <f>COUNTIF(calculs_resultats_francais!K365:O365,9)</f>
        <v>0</v>
      </c>
      <c r="P364" s="225">
        <f>COUNTIF(calculs_resultats_francais!K365:O365,0)</f>
        <v>0</v>
      </c>
      <c r="Q364" s="37" t="str">
        <f t="shared" si="95"/>
        <v/>
      </c>
      <c r="R364" s="225">
        <f t="shared" si="96"/>
        <v>0</v>
      </c>
      <c r="S364" s="38" t="str">
        <f t="shared" si="97"/>
        <v/>
      </c>
      <c r="T364" s="38" t="str">
        <f t="shared" si="98"/>
        <v/>
      </c>
      <c r="U364" s="38" t="str">
        <f t="shared" si="99"/>
        <v/>
      </c>
      <c r="V364" s="38" t="str">
        <f t="shared" si="100"/>
        <v/>
      </c>
      <c r="W364" s="30"/>
      <c r="X364" s="39">
        <f>COUNTIF(calculs_resultats_francais!P365:U365,1)</f>
        <v>0</v>
      </c>
      <c r="Y364" s="39">
        <f>COUNTIF(calculs_resultats_francais!P365:U365,2)</f>
        <v>0</v>
      </c>
      <c r="Z364" s="39">
        <f>COUNTIF(calculs_resultats_francais!P365:U365,9)</f>
        <v>0</v>
      </c>
      <c r="AA364" s="39">
        <f>COUNTIF(calculs_resultats_francais!P365:U365,0)</f>
        <v>0</v>
      </c>
      <c r="AB364" s="37" t="str">
        <f t="shared" si="101"/>
        <v/>
      </c>
      <c r="AC364" s="225">
        <f t="shared" si="102"/>
        <v>0</v>
      </c>
      <c r="AD364" s="38" t="str">
        <f t="shared" si="103"/>
        <v/>
      </c>
      <c r="AE364" s="38" t="str">
        <f t="shared" si="104"/>
        <v/>
      </c>
      <c r="AF364" s="38" t="str">
        <f t="shared" si="105"/>
        <v/>
      </c>
      <c r="AG364" s="38" t="str">
        <f t="shared" si="106"/>
        <v/>
      </c>
      <c r="AH364" s="30"/>
    </row>
    <row r="365" spans="1:34" ht="13.5" thickBot="1">
      <c r="A365" s="30"/>
      <c r="B365" s="39">
        <f>COUNTIF(calculs_resultats_francais!B366:J366,1)</f>
        <v>0</v>
      </c>
      <c r="C365" s="39">
        <f>COUNTIF(calculs_resultats_francais!B366:J366,2)</f>
        <v>0</v>
      </c>
      <c r="D365" s="39">
        <f>COUNTIF(calculs_resultats_francais!B366:J366,9)</f>
        <v>0</v>
      </c>
      <c r="E365" s="226">
        <f>COUNTIF(calculs_resultats_francais!B366:J366,0)</f>
        <v>0</v>
      </c>
      <c r="F365" s="37" t="str">
        <f t="shared" si="90"/>
        <v/>
      </c>
      <c r="G365" s="225">
        <f t="shared" si="92"/>
        <v>0</v>
      </c>
      <c r="H365" s="38" t="str">
        <f t="shared" si="107"/>
        <v/>
      </c>
      <c r="I365" s="38" t="str">
        <f t="shared" si="91"/>
        <v/>
      </c>
      <c r="J365" s="38" t="str">
        <f t="shared" si="93"/>
        <v/>
      </c>
      <c r="K365" s="38" t="str">
        <f t="shared" si="94"/>
        <v/>
      </c>
      <c r="L365" s="38"/>
      <c r="M365" s="39">
        <f>COUNTIF(calculs_resultats_francais!K366:O366,1)</f>
        <v>0</v>
      </c>
      <c r="N365" s="39">
        <f>COUNTIF(calculs_resultats_francais!K366:O366,2)</f>
        <v>0</v>
      </c>
      <c r="O365" s="39">
        <f>COUNTIF(calculs_resultats_francais!K366:O366,9)</f>
        <v>0</v>
      </c>
      <c r="P365" s="225">
        <f>COUNTIF(calculs_resultats_francais!K366:O366,0)</f>
        <v>0</v>
      </c>
      <c r="Q365" s="37" t="str">
        <f t="shared" si="95"/>
        <v/>
      </c>
      <c r="R365" s="225">
        <f t="shared" si="96"/>
        <v>0</v>
      </c>
      <c r="S365" s="38" t="str">
        <f t="shared" si="97"/>
        <v/>
      </c>
      <c r="T365" s="38" t="str">
        <f t="shared" si="98"/>
        <v/>
      </c>
      <c r="U365" s="38" t="str">
        <f t="shared" si="99"/>
        <v/>
      </c>
      <c r="V365" s="38" t="str">
        <f t="shared" si="100"/>
        <v/>
      </c>
      <c r="W365" s="30"/>
      <c r="X365" s="39">
        <f>COUNTIF(calculs_resultats_francais!P366:U366,1)</f>
        <v>0</v>
      </c>
      <c r="Y365" s="39">
        <f>COUNTIF(calculs_resultats_francais!P366:U366,2)</f>
        <v>0</v>
      </c>
      <c r="Z365" s="39">
        <f>COUNTIF(calculs_resultats_francais!P366:U366,9)</f>
        <v>0</v>
      </c>
      <c r="AA365" s="39">
        <f>COUNTIF(calculs_resultats_francais!P366:U366,0)</f>
        <v>0</v>
      </c>
      <c r="AB365" s="37" t="str">
        <f t="shared" si="101"/>
        <v/>
      </c>
      <c r="AC365" s="225">
        <f t="shared" si="102"/>
        <v>0</v>
      </c>
      <c r="AD365" s="38" t="str">
        <f t="shared" si="103"/>
        <v/>
      </c>
      <c r="AE365" s="38" t="str">
        <f t="shared" si="104"/>
        <v/>
      </c>
      <c r="AF365" s="38" t="str">
        <f t="shared" si="105"/>
        <v/>
      </c>
      <c r="AG365" s="38" t="str">
        <f t="shared" si="106"/>
        <v/>
      </c>
      <c r="AH365" s="30"/>
    </row>
    <row r="366" spans="1:34" ht="13.5" thickBot="1">
      <c r="A366" s="30"/>
      <c r="B366" s="39">
        <f>COUNTIF(calculs_resultats_francais!B367:J367,1)</f>
        <v>0</v>
      </c>
      <c r="C366" s="39">
        <f>COUNTIF(calculs_resultats_francais!B367:J367,2)</f>
        <v>0</v>
      </c>
      <c r="D366" s="39">
        <f>COUNTIF(calculs_resultats_francais!B367:J367,9)</f>
        <v>0</v>
      </c>
      <c r="E366" s="226">
        <f>COUNTIF(calculs_resultats_francais!B367:J367,0)</f>
        <v>0</v>
      </c>
      <c r="F366" s="37" t="str">
        <f t="shared" si="90"/>
        <v/>
      </c>
      <c r="G366" s="225">
        <f t="shared" si="92"/>
        <v>0</v>
      </c>
      <c r="H366" s="38" t="str">
        <f t="shared" si="107"/>
        <v/>
      </c>
      <c r="I366" s="38" t="str">
        <f t="shared" si="91"/>
        <v/>
      </c>
      <c r="J366" s="38" t="str">
        <f t="shared" si="93"/>
        <v/>
      </c>
      <c r="K366" s="38" t="str">
        <f t="shared" si="94"/>
        <v/>
      </c>
      <c r="L366" s="38"/>
      <c r="M366" s="39">
        <f>COUNTIF(calculs_resultats_francais!K367:O367,1)</f>
        <v>0</v>
      </c>
      <c r="N366" s="39">
        <f>COUNTIF(calculs_resultats_francais!K367:O367,2)</f>
        <v>0</v>
      </c>
      <c r="O366" s="39">
        <f>COUNTIF(calculs_resultats_francais!K367:O367,9)</f>
        <v>0</v>
      </c>
      <c r="P366" s="225">
        <f>COUNTIF(calculs_resultats_francais!K367:O367,0)</f>
        <v>0</v>
      </c>
      <c r="Q366" s="37" t="str">
        <f t="shared" si="95"/>
        <v/>
      </c>
      <c r="R366" s="225">
        <f t="shared" si="96"/>
        <v>0</v>
      </c>
      <c r="S366" s="38" t="str">
        <f t="shared" si="97"/>
        <v/>
      </c>
      <c r="T366" s="38" t="str">
        <f t="shared" si="98"/>
        <v/>
      </c>
      <c r="U366" s="38" t="str">
        <f t="shared" si="99"/>
        <v/>
      </c>
      <c r="V366" s="38" t="str">
        <f t="shared" si="100"/>
        <v/>
      </c>
      <c r="W366" s="30"/>
      <c r="X366" s="39">
        <f>COUNTIF(calculs_resultats_francais!P367:U367,1)</f>
        <v>0</v>
      </c>
      <c r="Y366" s="39">
        <f>COUNTIF(calculs_resultats_francais!P367:U367,2)</f>
        <v>0</v>
      </c>
      <c r="Z366" s="39">
        <f>COUNTIF(calculs_resultats_francais!P367:U367,9)</f>
        <v>0</v>
      </c>
      <c r="AA366" s="39">
        <f>COUNTIF(calculs_resultats_francais!P367:U367,0)</f>
        <v>0</v>
      </c>
      <c r="AB366" s="37" t="str">
        <f t="shared" si="101"/>
        <v/>
      </c>
      <c r="AC366" s="225">
        <f t="shared" si="102"/>
        <v>0</v>
      </c>
      <c r="AD366" s="38" t="str">
        <f t="shared" si="103"/>
        <v/>
      </c>
      <c r="AE366" s="38" t="str">
        <f t="shared" si="104"/>
        <v/>
      </c>
      <c r="AF366" s="38" t="str">
        <f t="shared" si="105"/>
        <v/>
      </c>
      <c r="AG366" s="38" t="str">
        <f t="shared" si="106"/>
        <v/>
      </c>
      <c r="AH366" s="30"/>
    </row>
    <row r="367" spans="1:34" ht="13.5" thickBot="1">
      <c r="A367" s="30"/>
      <c r="B367" s="39">
        <f>COUNTIF(calculs_resultats_francais!B368:J368,1)</f>
        <v>0</v>
      </c>
      <c r="C367" s="39">
        <f>COUNTIF(calculs_resultats_francais!B368:J368,2)</f>
        <v>0</v>
      </c>
      <c r="D367" s="39">
        <f>COUNTIF(calculs_resultats_francais!B368:J368,9)</f>
        <v>0</v>
      </c>
      <c r="E367" s="226">
        <f>COUNTIF(calculs_resultats_francais!B368:J368,0)</f>
        <v>0</v>
      </c>
      <c r="F367" s="37" t="str">
        <f t="shared" si="90"/>
        <v/>
      </c>
      <c r="G367" s="225">
        <f t="shared" si="92"/>
        <v>0</v>
      </c>
      <c r="H367" s="38" t="str">
        <f t="shared" si="107"/>
        <v/>
      </c>
      <c r="I367" s="38" t="str">
        <f t="shared" si="91"/>
        <v/>
      </c>
      <c r="J367" s="38" t="str">
        <f t="shared" si="93"/>
        <v/>
      </c>
      <c r="K367" s="38" t="str">
        <f t="shared" si="94"/>
        <v/>
      </c>
      <c r="L367" s="38"/>
      <c r="M367" s="39">
        <f>COUNTIF(calculs_resultats_francais!K368:O368,1)</f>
        <v>0</v>
      </c>
      <c r="N367" s="39">
        <f>COUNTIF(calculs_resultats_francais!K368:O368,2)</f>
        <v>0</v>
      </c>
      <c r="O367" s="39">
        <f>COUNTIF(calculs_resultats_francais!K368:O368,9)</f>
        <v>0</v>
      </c>
      <c r="P367" s="225">
        <f>COUNTIF(calculs_resultats_francais!K368:O368,0)</f>
        <v>0</v>
      </c>
      <c r="Q367" s="37" t="str">
        <f t="shared" si="95"/>
        <v/>
      </c>
      <c r="R367" s="225">
        <f t="shared" si="96"/>
        <v>0</v>
      </c>
      <c r="S367" s="38" t="str">
        <f t="shared" si="97"/>
        <v/>
      </c>
      <c r="T367" s="38" t="str">
        <f t="shared" si="98"/>
        <v/>
      </c>
      <c r="U367" s="38" t="str">
        <f t="shared" si="99"/>
        <v/>
      </c>
      <c r="V367" s="38" t="str">
        <f t="shared" si="100"/>
        <v/>
      </c>
      <c r="W367" s="30"/>
      <c r="X367" s="39">
        <f>COUNTIF(calculs_resultats_francais!P368:U368,1)</f>
        <v>0</v>
      </c>
      <c r="Y367" s="39">
        <f>COUNTIF(calculs_resultats_francais!P368:U368,2)</f>
        <v>0</v>
      </c>
      <c r="Z367" s="39">
        <f>COUNTIF(calculs_resultats_francais!P368:U368,9)</f>
        <v>0</v>
      </c>
      <c r="AA367" s="39">
        <f>COUNTIF(calculs_resultats_francais!P368:U368,0)</f>
        <v>0</v>
      </c>
      <c r="AB367" s="37" t="str">
        <f t="shared" si="101"/>
        <v/>
      </c>
      <c r="AC367" s="225">
        <f t="shared" si="102"/>
        <v>0</v>
      </c>
      <c r="AD367" s="38" t="str">
        <f t="shared" si="103"/>
        <v/>
      </c>
      <c r="AE367" s="38" t="str">
        <f t="shared" si="104"/>
        <v/>
      </c>
      <c r="AF367" s="38" t="str">
        <f t="shared" si="105"/>
        <v/>
      </c>
      <c r="AG367" s="38" t="str">
        <f t="shared" si="106"/>
        <v/>
      </c>
      <c r="AH367" s="30"/>
    </row>
    <row r="368" spans="1:34" ht="13.5" thickBot="1">
      <c r="A368" s="30"/>
      <c r="B368" s="39">
        <f>COUNTIF(calculs_resultats_francais!B369:J369,1)</f>
        <v>0</v>
      </c>
      <c r="C368" s="39">
        <f>COUNTIF(calculs_resultats_francais!B369:J369,2)</f>
        <v>0</v>
      </c>
      <c r="D368" s="39">
        <f>COUNTIF(calculs_resultats_francais!B369:J369,9)</f>
        <v>0</v>
      </c>
      <c r="E368" s="226">
        <f>COUNTIF(calculs_resultats_francais!B369:J369,0)</f>
        <v>0</v>
      </c>
      <c r="F368" s="37" t="str">
        <f t="shared" si="90"/>
        <v/>
      </c>
      <c r="G368" s="225">
        <f t="shared" si="92"/>
        <v>0</v>
      </c>
      <c r="H368" s="38" t="str">
        <f t="shared" si="107"/>
        <v/>
      </c>
      <c r="I368" s="38" t="str">
        <f t="shared" si="91"/>
        <v/>
      </c>
      <c r="J368" s="38" t="str">
        <f t="shared" si="93"/>
        <v/>
      </c>
      <c r="K368" s="38" t="str">
        <f t="shared" si="94"/>
        <v/>
      </c>
      <c r="L368" s="38"/>
      <c r="M368" s="39">
        <f>COUNTIF(calculs_resultats_francais!K369:O369,1)</f>
        <v>0</v>
      </c>
      <c r="N368" s="39">
        <f>COUNTIF(calculs_resultats_francais!K369:O369,2)</f>
        <v>0</v>
      </c>
      <c r="O368" s="39">
        <f>COUNTIF(calculs_resultats_francais!K369:O369,9)</f>
        <v>0</v>
      </c>
      <c r="P368" s="225">
        <f>COUNTIF(calculs_resultats_francais!K369:O369,0)</f>
        <v>0</v>
      </c>
      <c r="Q368" s="37" t="str">
        <f t="shared" si="95"/>
        <v/>
      </c>
      <c r="R368" s="225">
        <f t="shared" si="96"/>
        <v>0</v>
      </c>
      <c r="S368" s="38" t="str">
        <f t="shared" si="97"/>
        <v/>
      </c>
      <c r="T368" s="38" t="str">
        <f t="shared" si="98"/>
        <v/>
      </c>
      <c r="U368" s="38" t="str">
        <f t="shared" si="99"/>
        <v/>
      </c>
      <c r="V368" s="38" t="str">
        <f t="shared" si="100"/>
        <v/>
      </c>
      <c r="W368" s="30"/>
      <c r="X368" s="39">
        <f>COUNTIF(calculs_resultats_francais!P369:U369,1)</f>
        <v>0</v>
      </c>
      <c r="Y368" s="39">
        <f>COUNTIF(calculs_resultats_francais!P369:U369,2)</f>
        <v>0</v>
      </c>
      <c r="Z368" s="39">
        <f>COUNTIF(calculs_resultats_francais!P369:U369,9)</f>
        <v>0</v>
      </c>
      <c r="AA368" s="39">
        <f>COUNTIF(calculs_resultats_francais!P369:U369,0)</f>
        <v>0</v>
      </c>
      <c r="AB368" s="37" t="str">
        <f t="shared" si="101"/>
        <v/>
      </c>
      <c r="AC368" s="225">
        <f t="shared" si="102"/>
        <v>0</v>
      </c>
      <c r="AD368" s="38" t="str">
        <f t="shared" si="103"/>
        <v/>
      </c>
      <c r="AE368" s="38" t="str">
        <f t="shared" si="104"/>
        <v/>
      </c>
      <c r="AF368" s="38" t="str">
        <f t="shared" si="105"/>
        <v/>
      </c>
      <c r="AG368" s="38" t="str">
        <f t="shared" si="106"/>
        <v/>
      </c>
      <c r="AH368" s="30"/>
    </row>
    <row r="369" spans="1:34" ht="13.5" thickBot="1">
      <c r="A369" s="30"/>
      <c r="B369" s="39">
        <f>COUNTIF(calculs_resultats_francais!B370:J370,1)</f>
        <v>0</v>
      </c>
      <c r="C369" s="39">
        <f>COUNTIF(calculs_resultats_francais!B370:J370,2)</f>
        <v>0</v>
      </c>
      <c r="D369" s="39">
        <f>COUNTIF(calculs_resultats_francais!B370:J370,9)</f>
        <v>0</v>
      </c>
      <c r="E369" s="226">
        <f>COUNTIF(calculs_resultats_francais!B370:J370,0)</f>
        <v>0</v>
      </c>
      <c r="F369" s="37" t="str">
        <f t="shared" si="90"/>
        <v/>
      </c>
      <c r="G369" s="225">
        <f t="shared" si="92"/>
        <v>0</v>
      </c>
      <c r="H369" s="38" t="str">
        <f t="shared" si="107"/>
        <v/>
      </c>
      <c r="I369" s="38" t="str">
        <f t="shared" si="91"/>
        <v/>
      </c>
      <c r="J369" s="38" t="str">
        <f t="shared" si="93"/>
        <v/>
      </c>
      <c r="K369" s="38" t="str">
        <f t="shared" si="94"/>
        <v/>
      </c>
      <c r="L369" s="38"/>
      <c r="M369" s="39">
        <f>COUNTIF(calculs_resultats_francais!K370:O370,1)</f>
        <v>0</v>
      </c>
      <c r="N369" s="39">
        <f>COUNTIF(calculs_resultats_francais!K370:O370,2)</f>
        <v>0</v>
      </c>
      <c r="O369" s="39">
        <f>COUNTIF(calculs_resultats_francais!K370:O370,9)</f>
        <v>0</v>
      </c>
      <c r="P369" s="225">
        <f>COUNTIF(calculs_resultats_francais!K370:O370,0)</f>
        <v>0</v>
      </c>
      <c r="Q369" s="37" t="str">
        <f t="shared" si="95"/>
        <v/>
      </c>
      <c r="R369" s="225">
        <f t="shared" si="96"/>
        <v>0</v>
      </c>
      <c r="S369" s="38" t="str">
        <f t="shared" si="97"/>
        <v/>
      </c>
      <c r="T369" s="38" t="str">
        <f t="shared" si="98"/>
        <v/>
      </c>
      <c r="U369" s="38" t="str">
        <f t="shared" si="99"/>
        <v/>
      </c>
      <c r="V369" s="38" t="str">
        <f t="shared" si="100"/>
        <v/>
      </c>
      <c r="W369" s="30"/>
      <c r="X369" s="39">
        <f>COUNTIF(calculs_resultats_francais!P370:U370,1)</f>
        <v>0</v>
      </c>
      <c r="Y369" s="39">
        <f>COUNTIF(calculs_resultats_francais!P370:U370,2)</f>
        <v>0</v>
      </c>
      <c r="Z369" s="39">
        <f>COUNTIF(calculs_resultats_francais!P370:U370,9)</f>
        <v>0</v>
      </c>
      <c r="AA369" s="39">
        <f>COUNTIF(calculs_resultats_francais!P370:U370,0)</f>
        <v>0</v>
      </c>
      <c r="AB369" s="37" t="str">
        <f t="shared" si="101"/>
        <v/>
      </c>
      <c r="AC369" s="225">
        <f t="shared" si="102"/>
        <v>0</v>
      </c>
      <c r="AD369" s="38" t="str">
        <f t="shared" si="103"/>
        <v/>
      </c>
      <c r="AE369" s="38" t="str">
        <f t="shared" si="104"/>
        <v/>
      </c>
      <c r="AF369" s="38" t="str">
        <f t="shared" si="105"/>
        <v/>
      </c>
      <c r="AG369" s="38" t="str">
        <f t="shared" si="106"/>
        <v/>
      </c>
      <c r="AH369" s="30"/>
    </row>
    <row r="370" spans="1:34" ht="13.5" thickBot="1">
      <c r="A370" s="30"/>
      <c r="B370" s="39">
        <f>COUNTIF(calculs_resultats_francais!B371:J371,1)</f>
        <v>0</v>
      </c>
      <c r="C370" s="39">
        <f>COUNTIF(calculs_resultats_francais!B371:J371,2)</f>
        <v>0</v>
      </c>
      <c r="D370" s="39">
        <f>COUNTIF(calculs_resultats_francais!B371:J371,9)</f>
        <v>0</v>
      </c>
      <c r="E370" s="226">
        <f>COUNTIF(calculs_resultats_francais!B371:J371,0)</f>
        <v>0</v>
      </c>
      <c r="F370" s="37" t="str">
        <f t="shared" si="90"/>
        <v/>
      </c>
      <c r="G370" s="225">
        <f t="shared" si="92"/>
        <v>0</v>
      </c>
      <c r="H370" s="38" t="str">
        <f t="shared" si="107"/>
        <v/>
      </c>
      <c r="I370" s="38" t="str">
        <f t="shared" si="91"/>
        <v/>
      </c>
      <c r="J370" s="38" t="str">
        <f t="shared" si="93"/>
        <v/>
      </c>
      <c r="K370" s="38" t="str">
        <f t="shared" si="94"/>
        <v/>
      </c>
      <c r="L370" s="38"/>
      <c r="M370" s="39">
        <f>COUNTIF(calculs_resultats_francais!K371:O371,1)</f>
        <v>0</v>
      </c>
      <c r="N370" s="39">
        <f>COUNTIF(calculs_resultats_francais!K371:O371,2)</f>
        <v>0</v>
      </c>
      <c r="O370" s="39">
        <f>COUNTIF(calculs_resultats_francais!K371:O371,9)</f>
        <v>0</v>
      </c>
      <c r="P370" s="225">
        <f>COUNTIF(calculs_resultats_francais!K371:O371,0)</f>
        <v>0</v>
      </c>
      <c r="Q370" s="37" t="str">
        <f t="shared" si="95"/>
        <v/>
      </c>
      <c r="R370" s="225">
        <f t="shared" si="96"/>
        <v>0</v>
      </c>
      <c r="S370" s="38" t="str">
        <f t="shared" si="97"/>
        <v/>
      </c>
      <c r="T370" s="38" t="str">
        <f t="shared" si="98"/>
        <v/>
      </c>
      <c r="U370" s="38" t="str">
        <f t="shared" si="99"/>
        <v/>
      </c>
      <c r="V370" s="38" t="str">
        <f t="shared" si="100"/>
        <v/>
      </c>
      <c r="W370" s="30"/>
      <c r="X370" s="39">
        <f>COUNTIF(calculs_resultats_francais!P371:U371,1)</f>
        <v>0</v>
      </c>
      <c r="Y370" s="39">
        <f>COUNTIF(calculs_resultats_francais!P371:U371,2)</f>
        <v>0</v>
      </c>
      <c r="Z370" s="39">
        <f>COUNTIF(calculs_resultats_francais!P371:U371,9)</f>
        <v>0</v>
      </c>
      <c r="AA370" s="39">
        <f>COUNTIF(calculs_resultats_francais!P371:U371,0)</f>
        <v>0</v>
      </c>
      <c r="AB370" s="37" t="str">
        <f t="shared" si="101"/>
        <v/>
      </c>
      <c r="AC370" s="225">
        <f t="shared" si="102"/>
        <v>0</v>
      </c>
      <c r="AD370" s="38" t="str">
        <f t="shared" si="103"/>
        <v/>
      </c>
      <c r="AE370" s="38" t="str">
        <f t="shared" si="104"/>
        <v/>
      </c>
      <c r="AF370" s="38" t="str">
        <f t="shared" si="105"/>
        <v/>
      </c>
      <c r="AG370" s="38" t="str">
        <f t="shared" si="106"/>
        <v/>
      </c>
      <c r="AH370" s="30"/>
    </row>
    <row r="371" spans="1:34" ht="13.5" thickBot="1">
      <c r="A371" s="30"/>
      <c r="B371" s="39">
        <f>COUNTIF(calculs_resultats_francais!B372:J372,1)</f>
        <v>0</v>
      </c>
      <c r="C371" s="39">
        <f>COUNTIF(calculs_resultats_francais!B372:J372,2)</f>
        <v>0</v>
      </c>
      <c r="D371" s="39">
        <f>COUNTIF(calculs_resultats_francais!B372:J372,9)</f>
        <v>0</v>
      </c>
      <c r="E371" s="226">
        <f>COUNTIF(calculs_resultats_francais!B372:J372,0)</f>
        <v>0</v>
      </c>
      <c r="F371" s="37" t="str">
        <f t="shared" si="90"/>
        <v/>
      </c>
      <c r="G371" s="225">
        <f t="shared" si="92"/>
        <v>0</v>
      </c>
      <c r="H371" s="38" t="str">
        <f t="shared" si="107"/>
        <v/>
      </c>
      <c r="I371" s="38" t="str">
        <f t="shared" si="91"/>
        <v/>
      </c>
      <c r="J371" s="38" t="str">
        <f t="shared" si="93"/>
        <v/>
      </c>
      <c r="K371" s="38" t="str">
        <f t="shared" si="94"/>
        <v/>
      </c>
      <c r="L371" s="38"/>
      <c r="M371" s="39">
        <f>COUNTIF(calculs_resultats_francais!K372:O372,1)</f>
        <v>0</v>
      </c>
      <c r="N371" s="39">
        <f>COUNTIF(calculs_resultats_francais!K372:O372,2)</f>
        <v>0</v>
      </c>
      <c r="O371" s="39">
        <f>COUNTIF(calculs_resultats_francais!K372:O372,9)</f>
        <v>0</v>
      </c>
      <c r="P371" s="225">
        <f>COUNTIF(calculs_resultats_francais!K372:O372,0)</f>
        <v>0</v>
      </c>
      <c r="Q371" s="37" t="str">
        <f t="shared" si="95"/>
        <v/>
      </c>
      <c r="R371" s="225">
        <f t="shared" si="96"/>
        <v>0</v>
      </c>
      <c r="S371" s="38" t="str">
        <f t="shared" si="97"/>
        <v/>
      </c>
      <c r="T371" s="38" t="str">
        <f t="shared" si="98"/>
        <v/>
      </c>
      <c r="U371" s="38" t="str">
        <f t="shared" si="99"/>
        <v/>
      </c>
      <c r="V371" s="38" t="str">
        <f t="shared" si="100"/>
        <v/>
      </c>
      <c r="W371" s="30"/>
      <c r="X371" s="39">
        <f>COUNTIF(calculs_resultats_francais!P372:U372,1)</f>
        <v>0</v>
      </c>
      <c r="Y371" s="39">
        <f>COUNTIF(calculs_resultats_francais!P372:U372,2)</f>
        <v>0</v>
      </c>
      <c r="Z371" s="39">
        <f>COUNTIF(calculs_resultats_francais!P372:U372,9)</f>
        <v>0</v>
      </c>
      <c r="AA371" s="39">
        <f>COUNTIF(calculs_resultats_francais!P372:U372,0)</f>
        <v>0</v>
      </c>
      <c r="AB371" s="37" t="str">
        <f t="shared" si="101"/>
        <v/>
      </c>
      <c r="AC371" s="225">
        <f t="shared" si="102"/>
        <v>0</v>
      </c>
      <c r="AD371" s="38" t="str">
        <f t="shared" si="103"/>
        <v/>
      </c>
      <c r="AE371" s="38" t="str">
        <f t="shared" si="104"/>
        <v/>
      </c>
      <c r="AF371" s="38" t="str">
        <f t="shared" si="105"/>
        <v/>
      </c>
      <c r="AG371" s="38" t="str">
        <f t="shared" si="106"/>
        <v/>
      </c>
      <c r="AH371" s="30"/>
    </row>
    <row r="372" spans="1:34" ht="13.5" thickBot="1">
      <c r="A372" s="30"/>
      <c r="B372" s="39">
        <f>COUNTIF(calculs_resultats_francais!B373:J373,1)</f>
        <v>0</v>
      </c>
      <c r="C372" s="39">
        <f>COUNTIF(calculs_resultats_francais!B373:J373,2)</f>
        <v>0</v>
      </c>
      <c r="D372" s="39">
        <f>COUNTIF(calculs_resultats_francais!B373:J373,9)</f>
        <v>0</v>
      </c>
      <c r="E372" s="226">
        <f>COUNTIF(calculs_resultats_francais!B373:J373,0)</f>
        <v>0</v>
      </c>
      <c r="F372" s="37" t="str">
        <f t="shared" si="90"/>
        <v/>
      </c>
      <c r="G372" s="225">
        <f t="shared" si="92"/>
        <v>0</v>
      </c>
      <c r="H372" s="38" t="str">
        <f t="shared" si="107"/>
        <v/>
      </c>
      <c r="I372" s="38" t="str">
        <f t="shared" si="91"/>
        <v/>
      </c>
      <c r="J372" s="38" t="str">
        <f t="shared" si="93"/>
        <v/>
      </c>
      <c r="K372" s="38" t="str">
        <f t="shared" si="94"/>
        <v/>
      </c>
      <c r="L372" s="38"/>
      <c r="M372" s="39">
        <f>COUNTIF(calculs_resultats_francais!K373:O373,1)</f>
        <v>0</v>
      </c>
      <c r="N372" s="39">
        <f>COUNTIF(calculs_resultats_francais!K373:O373,2)</f>
        <v>0</v>
      </c>
      <c r="O372" s="39">
        <f>COUNTIF(calculs_resultats_francais!K373:O373,9)</f>
        <v>0</v>
      </c>
      <c r="P372" s="225">
        <f>COUNTIF(calculs_resultats_francais!K373:O373,0)</f>
        <v>0</v>
      </c>
      <c r="Q372" s="37" t="str">
        <f t="shared" si="95"/>
        <v/>
      </c>
      <c r="R372" s="225">
        <f t="shared" si="96"/>
        <v>0</v>
      </c>
      <c r="S372" s="38" t="str">
        <f t="shared" si="97"/>
        <v/>
      </c>
      <c r="T372" s="38" t="str">
        <f t="shared" si="98"/>
        <v/>
      </c>
      <c r="U372" s="38" t="str">
        <f t="shared" si="99"/>
        <v/>
      </c>
      <c r="V372" s="38" t="str">
        <f t="shared" si="100"/>
        <v/>
      </c>
      <c r="W372" s="30"/>
      <c r="X372" s="39">
        <f>COUNTIF(calculs_resultats_francais!P373:U373,1)</f>
        <v>0</v>
      </c>
      <c r="Y372" s="39">
        <f>COUNTIF(calculs_resultats_francais!P373:U373,2)</f>
        <v>0</v>
      </c>
      <c r="Z372" s="39">
        <f>COUNTIF(calculs_resultats_francais!P373:U373,9)</f>
        <v>0</v>
      </c>
      <c r="AA372" s="39">
        <f>COUNTIF(calculs_resultats_francais!P373:U373,0)</f>
        <v>0</v>
      </c>
      <c r="AB372" s="37" t="str">
        <f t="shared" si="101"/>
        <v/>
      </c>
      <c r="AC372" s="225">
        <f t="shared" si="102"/>
        <v>0</v>
      </c>
      <c r="AD372" s="38" t="str">
        <f t="shared" si="103"/>
        <v/>
      </c>
      <c r="AE372" s="38" t="str">
        <f t="shared" si="104"/>
        <v/>
      </c>
      <c r="AF372" s="38" t="str">
        <f t="shared" si="105"/>
        <v/>
      </c>
      <c r="AG372" s="38" t="str">
        <f t="shared" si="106"/>
        <v/>
      </c>
      <c r="AH372" s="30"/>
    </row>
    <row r="373" spans="1:34" ht="13.5" thickBot="1">
      <c r="A373" s="30"/>
      <c r="B373" s="39">
        <f>COUNTIF(calculs_resultats_francais!B374:J374,1)</f>
        <v>0</v>
      </c>
      <c r="C373" s="39">
        <f>COUNTIF(calculs_resultats_francais!B374:J374,2)</f>
        <v>0</v>
      </c>
      <c r="D373" s="39">
        <f>COUNTIF(calculs_resultats_francais!B374:J374,9)</f>
        <v>0</v>
      </c>
      <c r="E373" s="226">
        <f>COUNTIF(calculs_resultats_francais!B374:J374,0)</f>
        <v>0</v>
      </c>
      <c r="F373" s="37" t="str">
        <f t="shared" si="90"/>
        <v/>
      </c>
      <c r="G373" s="225">
        <f t="shared" si="92"/>
        <v>0</v>
      </c>
      <c r="H373" s="38" t="str">
        <f t="shared" si="107"/>
        <v/>
      </c>
      <c r="I373" s="38" t="str">
        <f t="shared" si="91"/>
        <v/>
      </c>
      <c r="J373" s="38" t="str">
        <f t="shared" si="93"/>
        <v/>
      </c>
      <c r="K373" s="38" t="str">
        <f t="shared" si="94"/>
        <v/>
      </c>
      <c r="L373" s="38"/>
      <c r="M373" s="39">
        <f>COUNTIF(calculs_resultats_francais!K374:O374,1)</f>
        <v>0</v>
      </c>
      <c r="N373" s="39">
        <f>COUNTIF(calculs_resultats_francais!K374:O374,2)</f>
        <v>0</v>
      </c>
      <c r="O373" s="39">
        <f>COUNTIF(calculs_resultats_francais!K374:O374,9)</f>
        <v>0</v>
      </c>
      <c r="P373" s="225">
        <f>COUNTIF(calculs_resultats_francais!K374:O374,0)</f>
        <v>0</v>
      </c>
      <c r="Q373" s="37" t="str">
        <f t="shared" si="95"/>
        <v/>
      </c>
      <c r="R373" s="225">
        <f t="shared" si="96"/>
        <v>0</v>
      </c>
      <c r="S373" s="38" t="str">
        <f t="shared" si="97"/>
        <v/>
      </c>
      <c r="T373" s="38" t="str">
        <f t="shared" si="98"/>
        <v/>
      </c>
      <c r="U373" s="38" t="str">
        <f t="shared" si="99"/>
        <v/>
      </c>
      <c r="V373" s="38" t="str">
        <f t="shared" si="100"/>
        <v/>
      </c>
      <c r="W373" s="30"/>
      <c r="X373" s="39">
        <f>COUNTIF(calculs_resultats_francais!P374:U374,1)</f>
        <v>0</v>
      </c>
      <c r="Y373" s="39">
        <f>COUNTIF(calculs_resultats_francais!P374:U374,2)</f>
        <v>0</v>
      </c>
      <c r="Z373" s="39">
        <f>COUNTIF(calculs_resultats_francais!P374:U374,9)</f>
        <v>0</v>
      </c>
      <c r="AA373" s="39">
        <f>COUNTIF(calculs_resultats_francais!P374:U374,0)</f>
        <v>0</v>
      </c>
      <c r="AB373" s="37" t="str">
        <f t="shared" si="101"/>
        <v/>
      </c>
      <c r="AC373" s="225">
        <f t="shared" si="102"/>
        <v>0</v>
      </c>
      <c r="AD373" s="38" t="str">
        <f t="shared" si="103"/>
        <v/>
      </c>
      <c r="AE373" s="38" t="str">
        <f t="shared" si="104"/>
        <v/>
      </c>
      <c r="AF373" s="38" t="str">
        <f t="shared" si="105"/>
        <v/>
      </c>
      <c r="AG373" s="38" t="str">
        <f t="shared" si="106"/>
        <v/>
      </c>
      <c r="AH373" s="30"/>
    </row>
    <row r="374" spans="1:34" ht="13.5" thickBot="1">
      <c r="A374" s="30"/>
      <c r="B374" s="39">
        <f>COUNTIF(calculs_resultats_francais!B375:J375,1)</f>
        <v>0</v>
      </c>
      <c r="C374" s="39">
        <f>COUNTIF(calculs_resultats_francais!B375:J375,2)</f>
        <v>0</v>
      </c>
      <c r="D374" s="39">
        <f>COUNTIF(calculs_resultats_francais!B375:J375,9)</f>
        <v>0</v>
      </c>
      <c r="E374" s="226">
        <f>COUNTIF(calculs_resultats_francais!B375:J375,0)</f>
        <v>0</v>
      </c>
      <c r="F374" s="37" t="str">
        <f t="shared" si="90"/>
        <v/>
      </c>
      <c r="G374" s="225">
        <f t="shared" si="92"/>
        <v>0</v>
      </c>
      <c r="H374" s="38" t="str">
        <f t="shared" si="107"/>
        <v/>
      </c>
      <c r="I374" s="38" t="str">
        <f t="shared" si="91"/>
        <v/>
      </c>
      <c r="J374" s="38" t="str">
        <f t="shared" si="93"/>
        <v/>
      </c>
      <c r="K374" s="38" t="str">
        <f t="shared" si="94"/>
        <v/>
      </c>
      <c r="L374" s="38"/>
      <c r="M374" s="39">
        <f>COUNTIF(calculs_resultats_francais!K375:O375,1)</f>
        <v>0</v>
      </c>
      <c r="N374" s="39">
        <f>COUNTIF(calculs_resultats_francais!K375:O375,2)</f>
        <v>0</v>
      </c>
      <c r="O374" s="39">
        <f>COUNTIF(calculs_resultats_francais!K375:O375,9)</f>
        <v>0</v>
      </c>
      <c r="P374" s="225">
        <f>COUNTIF(calculs_resultats_francais!K375:O375,0)</f>
        <v>0</v>
      </c>
      <c r="Q374" s="37" t="str">
        <f t="shared" si="95"/>
        <v/>
      </c>
      <c r="R374" s="225">
        <f t="shared" si="96"/>
        <v>0</v>
      </c>
      <c r="S374" s="38" t="str">
        <f t="shared" si="97"/>
        <v/>
      </c>
      <c r="T374" s="38" t="str">
        <f t="shared" si="98"/>
        <v/>
      </c>
      <c r="U374" s="38" t="str">
        <f t="shared" si="99"/>
        <v/>
      </c>
      <c r="V374" s="38" t="str">
        <f t="shared" si="100"/>
        <v/>
      </c>
      <c r="W374" s="30"/>
      <c r="X374" s="39">
        <f>COUNTIF(calculs_resultats_francais!P375:U375,1)</f>
        <v>0</v>
      </c>
      <c r="Y374" s="39">
        <f>COUNTIF(calculs_resultats_francais!P375:U375,2)</f>
        <v>0</v>
      </c>
      <c r="Z374" s="39">
        <f>COUNTIF(calculs_resultats_francais!P375:U375,9)</f>
        <v>0</v>
      </c>
      <c r="AA374" s="39">
        <f>COUNTIF(calculs_resultats_francais!P375:U375,0)</f>
        <v>0</v>
      </c>
      <c r="AB374" s="37" t="str">
        <f t="shared" si="101"/>
        <v/>
      </c>
      <c r="AC374" s="225">
        <f t="shared" si="102"/>
        <v>0</v>
      </c>
      <c r="AD374" s="38" t="str">
        <f t="shared" si="103"/>
        <v/>
      </c>
      <c r="AE374" s="38" t="str">
        <f t="shared" si="104"/>
        <v/>
      </c>
      <c r="AF374" s="38" t="str">
        <f t="shared" si="105"/>
        <v/>
      </c>
      <c r="AG374" s="38" t="str">
        <f t="shared" si="106"/>
        <v/>
      </c>
      <c r="AH374" s="30"/>
    </row>
    <row r="375" spans="1:34" ht="13.5" thickBot="1">
      <c r="A375" s="30"/>
      <c r="B375" s="39">
        <f>COUNTIF(calculs_resultats_francais!B376:J376,1)</f>
        <v>0</v>
      </c>
      <c r="C375" s="39">
        <f>COUNTIF(calculs_resultats_francais!B376:J376,2)</f>
        <v>0</v>
      </c>
      <c r="D375" s="39">
        <f>COUNTIF(calculs_resultats_francais!B376:J376,9)</f>
        <v>0</v>
      </c>
      <c r="E375" s="226">
        <f>COUNTIF(calculs_resultats_francais!B376:J376,0)</f>
        <v>0</v>
      </c>
      <c r="F375" s="37" t="str">
        <f t="shared" si="90"/>
        <v/>
      </c>
      <c r="G375" s="225">
        <f t="shared" si="92"/>
        <v>0</v>
      </c>
      <c r="H375" s="38" t="str">
        <f t="shared" si="107"/>
        <v/>
      </c>
      <c r="I375" s="38" t="str">
        <f t="shared" si="91"/>
        <v/>
      </c>
      <c r="J375" s="38" t="str">
        <f t="shared" si="93"/>
        <v/>
      </c>
      <c r="K375" s="38" t="str">
        <f t="shared" si="94"/>
        <v/>
      </c>
      <c r="L375" s="38"/>
      <c r="M375" s="39">
        <f>COUNTIF(calculs_resultats_francais!K376:O376,1)</f>
        <v>0</v>
      </c>
      <c r="N375" s="39">
        <f>COUNTIF(calculs_resultats_francais!K376:O376,2)</f>
        <v>0</v>
      </c>
      <c r="O375" s="39">
        <f>COUNTIF(calculs_resultats_francais!K376:O376,9)</f>
        <v>0</v>
      </c>
      <c r="P375" s="225">
        <f>COUNTIF(calculs_resultats_francais!K376:O376,0)</f>
        <v>0</v>
      </c>
      <c r="Q375" s="37" t="str">
        <f t="shared" si="95"/>
        <v/>
      </c>
      <c r="R375" s="225">
        <f t="shared" si="96"/>
        <v>0</v>
      </c>
      <c r="S375" s="38" t="str">
        <f t="shared" si="97"/>
        <v/>
      </c>
      <c r="T375" s="38" t="str">
        <f t="shared" si="98"/>
        <v/>
      </c>
      <c r="U375" s="38" t="str">
        <f t="shared" si="99"/>
        <v/>
      </c>
      <c r="V375" s="38" t="str">
        <f t="shared" si="100"/>
        <v/>
      </c>
      <c r="W375" s="30"/>
      <c r="X375" s="39">
        <f>COUNTIF(calculs_resultats_francais!P376:U376,1)</f>
        <v>0</v>
      </c>
      <c r="Y375" s="39">
        <f>COUNTIF(calculs_resultats_francais!P376:U376,2)</f>
        <v>0</v>
      </c>
      <c r="Z375" s="39">
        <f>COUNTIF(calculs_resultats_francais!P376:U376,9)</f>
        <v>0</v>
      </c>
      <c r="AA375" s="39">
        <f>COUNTIF(calculs_resultats_francais!P376:U376,0)</f>
        <v>0</v>
      </c>
      <c r="AB375" s="37" t="str">
        <f t="shared" si="101"/>
        <v/>
      </c>
      <c r="AC375" s="225">
        <f t="shared" si="102"/>
        <v>0</v>
      </c>
      <c r="AD375" s="38" t="str">
        <f t="shared" si="103"/>
        <v/>
      </c>
      <c r="AE375" s="38" t="str">
        <f t="shared" si="104"/>
        <v/>
      </c>
      <c r="AF375" s="38" t="str">
        <f t="shared" si="105"/>
        <v/>
      </c>
      <c r="AG375" s="38" t="str">
        <f t="shared" si="106"/>
        <v/>
      </c>
      <c r="AH375" s="30"/>
    </row>
    <row r="376" spans="1:34" ht="13.5" thickBot="1">
      <c r="A376" s="30"/>
      <c r="B376" s="39">
        <f>COUNTIF(calculs_resultats_francais!B377:J377,1)</f>
        <v>0</v>
      </c>
      <c r="C376" s="39">
        <f>COUNTIF(calculs_resultats_francais!B377:J377,2)</f>
        <v>0</v>
      </c>
      <c r="D376" s="39">
        <f>COUNTIF(calculs_resultats_francais!B377:J377,9)</f>
        <v>0</v>
      </c>
      <c r="E376" s="226">
        <f>COUNTIF(calculs_resultats_francais!B377:J377,0)</f>
        <v>0</v>
      </c>
      <c r="F376" s="37" t="str">
        <f t="shared" si="90"/>
        <v/>
      </c>
      <c r="G376" s="225">
        <f t="shared" si="92"/>
        <v>0</v>
      </c>
      <c r="H376" s="38" t="str">
        <f t="shared" si="107"/>
        <v/>
      </c>
      <c r="I376" s="38" t="str">
        <f t="shared" si="91"/>
        <v/>
      </c>
      <c r="J376" s="38" t="str">
        <f t="shared" si="93"/>
        <v/>
      </c>
      <c r="K376" s="38" t="str">
        <f t="shared" si="94"/>
        <v/>
      </c>
      <c r="L376" s="38"/>
      <c r="M376" s="39">
        <f>COUNTIF(calculs_resultats_francais!K377:O377,1)</f>
        <v>0</v>
      </c>
      <c r="N376" s="39">
        <f>COUNTIF(calculs_resultats_francais!K377:O377,2)</f>
        <v>0</v>
      </c>
      <c r="O376" s="39">
        <f>COUNTIF(calculs_resultats_francais!K377:O377,9)</f>
        <v>0</v>
      </c>
      <c r="P376" s="225">
        <f>COUNTIF(calculs_resultats_francais!K377:O377,0)</f>
        <v>0</v>
      </c>
      <c r="Q376" s="37" t="str">
        <f t="shared" si="95"/>
        <v/>
      </c>
      <c r="R376" s="225">
        <f t="shared" si="96"/>
        <v>0</v>
      </c>
      <c r="S376" s="38" t="str">
        <f t="shared" si="97"/>
        <v/>
      </c>
      <c r="T376" s="38" t="str">
        <f t="shared" si="98"/>
        <v/>
      </c>
      <c r="U376" s="38" t="str">
        <f t="shared" si="99"/>
        <v/>
      </c>
      <c r="V376" s="38" t="str">
        <f t="shared" si="100"/>
        <v/>
      </c>
      <c r="W376" s="30"/>
      <c r="X376" s="39">
        <f>COUNTIF(calculs_resultats_francais!P377:U377,1)</f>
        <v>0</v>
      </c>
      <c r="Y376" s="39">
        <f>COUNTIF(calculs_resultats_francais!P377:U377,2)</f>
        <v>0</v>
      </c>
      <c r="Z376" s="39">
        <f>COUNTIF(calculs_resultats_francais!P377:U377,9)</f>
        <v>0</v>
      </c>
      <c r="AA376" s="39">
        <f>COUNTIF(calculs_resultats_francais!P377:U377,0)</f>
        <v>0</v>
      </c>
      <c r="AB376" s="37" t="str">
        <f t="shared" si="101"/>
        <v/>
      </c>
      <c r="AC376" s="225">
        <f t="shared" si="102"/>
        <v>0</v>
      </c>
      <c r="AD376" s="38" t="str">
        <f t="shared" si="103"/>
        <v/>
      </c>
      <c r="AE376" s="38" t="str">
        <f t="shared" si="104"/>
        <v/>
      </c>
      <c r="AF376" s="38" t="str">
        <f t="shared" si="105"/>
        <v/>
      </c>
      <c r="AG376" s="38" t="str">
        <f t="shared" si="106"/>
        <v/>
      </c>
      <c r="AH376" s="30"/>
    </row>
    <row r="377" spans="1:34" ht="13.5" thickBot="1">
      <c r="A377" s="30"/>
      <c r="B377" s="39">
        <f>COUNTIF(calculs_resultats_francais!B378:J378,1)</f>
        <v>0</v>
      </c>
      <c r="C377" s="39">
        <f>COUNTIF(calculs_resultats_francais!B378:J378,2)</f>
        <v>0</v>
      </c>
      <c r="D377" s="39">
        <f>COUNTIF(calculs_resultats_francais!B378:J378,9)</f>
        <v>0</v>
      </c>
      <c r="E377" s="226">
        <f>COUNTIF(calculs_resultats_francais!B378:J378,0)</f>
        <v>0</v>
      </c>
      <c r="F377" s="37" t="str">
        <f t="shared" si="90"/>
        <v/>
      </c>
      <c r="G377" s="225">
        <f t="shared" si="92"/>
        <v>0</v>
      </c>
      <c r="H377" s="38" t="str">
        <f t="shared" si="107"/>
        <v/>
      </c>
      <c r="I377" s="38" t="str">
        <f t="shared" si="91"/>
        <v/>
      </c>
      <c r="J377" s="38" t="str">
        <f t="shared" si="93"/>
        <v/>
      </c>
      <c r="K377" s="38" t="str">
        <f t="shared" si="94"/>
        <v/>
      </c>
      <c r="L377" s="38"/>
      <c r="M377" s="39">
        <f>COUNTIF(calculs_resultats_francais!K378:O378,1)</f>
        <v>0</v>
      </c>
      <c r="N377" s="39">
        <f>COUNTIF(calculs_resultats_francais!K378:O378,2)</f>
        <v>0</v>
      </c>
      <c r="O377" s="39">
        <f>COUNTIF(calculs_resultats_francais!K378:O378,9)</f>
        <v>0</v>
      </c>
      <c r="P377" s="225">
        <f>COUNTIF(calculs_resultats_francais!K378:O378,0)</f>
        <v>0</v>
      </c>
      <c r="Q377" s="37" t="str">
        <f t="shared" si="95"/>
        <v/>
      </c>
      <c r="R377" s="225">
        <f t="shared" si="96"/>
        <v>0</v>
      </c>
      <c r="S377" s="38" t="str">
        <f t="shared" si="97"/>
        <v/>
      </c>
      <c r="T377" s="38" t="str">
        <f t="shared" si="98"/>
        <v/>
      </c>
      <c r="U377" s="38" t="str">
        <f t="shared" si="99"/>
        <v/>
      </c>
      <c r="V377" s="38" t="str">
        <f t="shared" si="100"/>
        <v/>
      </c>
      <c r="W377" s="30"/>
      <c r="X377" s="39">
        <f>COUNTIF(calculs_resultats_francais!P378:U378,1)</f>
        <v>0</v>
      </c>
      <c r="Y377" s="39">
        <f>COUNTIF(calculs_resultats_francais!P378:U378,2)</f>
        <v>0</v>
      </c>
      <c r="Z377" s="39">
        <f>COUNTIF(calculs_resultats_francais!P378:U378,9)</f>
        <v>0</v>
      </c>
      <c r="AA377" s="39">
        <f>COUNTIF(calculs_resultats_francais!P378:U378,0)</f>
        <v>0</v>
      </c>
      <c r="AB377" s="37" t="str">
        <f t="shared" si="101"/>
        <v/>
      </c>
      <c r="AC377" s="225">
        <f t="shared" si="102"/>
        <v>0</v>
      </c>
      <c r="AD377" s="38" t="str">
        <f t="shared" si="103"/>
        <v/>
      </c>
      <c r="AE377" s="38" t="str">
        <f t="shared" si="104"/>
        <v/>
      </c>
      <c r="AF377" s="38" t="str">
        <f t="shared" si="105"/>
        <v/>
      </c>
      <c r="AG377" s="38" t="str">
        <f t="shared" si="106"/>
        <v/>
      </c>
      <c r="AH377" s="30"/>
    </row>
    <row r="378" spans="1:34" ht="13.5" thickBot="1">
      <c r="A378" s="30"/>
      <c r="B378" s="39">
        <f>COUNTIF(calculs_resultats_francais!B379:J379,1)</f>
        <v>0</v>
      </c>
      <c r="C378" s="39">
        <f>COUNTIF(calculs_resultats_francais!B379:J379,2)</f>
        <v>0</v>
      </c>
      <c r="D378" s="39">
        <f>COUNTIF(calculs_resultats_francais!B379:J379,9)</f>
        <v>0</v>
      </c>
      <c r="E378" s="226">
        <f>COUNTIF(calculs_resultats_francais!B379:J379,0)</f>
        <v>0</v>
      </c>
      <c r="F378" s="37" t="str">
        <f t="shared" si="90"/>
        <v/>
      </c>
      <c r="G378" s="225">
        <f t="shared" si="92"/>
        <v>0</v>
      </c>
      <c r="H378" s="38" t="str">
        <f t="shared" si="107"/>
        <v/>
      </c>
      <c r="I378" s="38" t="str">
        <f t="shared" si="91"/>
        <v/>
      </c>
      <c r="J378" s="38" t="str">
        <f t="shared" si="93"/>
        <v/>
      </c>
      <c r="K378" s="38" t="str">
        <f t="shared" si="94"/>
        <v/>
      </c>
      <c r="L378" s="38"/>
      <c r="M378" s="39">
        <f>COUNTIF(calculs_resultats_francais!K379:O379,1)</f>
        <v>0</v>
      </c>
      <c r="N378" s="39">
        <f>COUNTIF(calculs_resultats_francais!K379:O379,2)</f>
        <v>0</v>
      </c>
      <c r="O378" s="39">
        <f>COUNTIF(calculs_resultats_francais!K379:O379,9)</f>
        <v>0</v>
      </c>
      <c r="P378" s="225">
        <f>COUNTIF(calculs_resultats_francais!K379:O379,0)</f>
        <v>0</v>
      </c>
      <c r="Q378" s="37" t="str">
        <f t="shared" si="95"/>
        <v/>
      </c>
      <c r="R378" s="225">
        <f t="shared" si="96"/>
        <v>0</v>
      </c>
      <c r="S378" s="38" t="str">
        <f t="shared" si="97"/>
        <v/>
      </c>
      <c r="T378" s="38" t="str">
        <f t="shared" si="98"/>
        <v/>
      </c>
      <c r="U378" s="38" t="str">
        <f t="shared" si="99"/>
        <v/>
      </c>
      <c r="V378" s="38" t="str">
        <f t="shared" si="100"/>
        <v/>
      </c>
      <c r="W378" s="30"/>
      <c r="X378" s="39">
        <f>COUNTIF(calculs_resultats_francais!P379:U379,1)</f>
        <v>0</v>
      </c>
      <c r="Y378" s="39">
        <f>COUNTIF(calculs_resultats_francais!P379:U379,2)</f>
        <v>0</v>
      </c>
      <c r="Z378" s="39">
        <f>COUNTIF(calculs_resultats_francais!P379:U379,9)</f>
        <v>0</v>
      </c>
      <c r="AA378" s="39">
        <f>COUNTIF(calculs_resultats_francais!P379:U379,0)</f>
        <v>0</v>
      </c>
      <c r="AB378" s="37" t="str">
        <f t="shared" si="101"/>
        <v/>
      </c>
      <c r="AC378" s="225">
        <f t="shared" si="102"/>
        <v>0</v>
      </c>
      <c r="AD378" s="38" t="str">
        <f t="shared" si="103"/>
        <v/>
      </c>
      <c r="AE378" s="38" t="str">
        <f t="shared" si="104"/>
        <v/>
      </c>
      <c r="AF378" s="38" t="str">
        <f t="shared" si="105"/>
        <v/>
      </c>
      <c r="AG378" s="38" t="str">
        <f t="shared" si="106"/>
        <v/>
      </c>
      <c r="AH378" s="30"/>
    </row>
    <row r="379" spans="1:34" ht="13.5" thickBot="1">
      <c r="A379" s="30"/>
      <c r="B379" s="39">
        <f>COUNTIF(calculs_resultats_francais!B380:J380,1)</f>
        <v>0</v>
      </c>
      <c r="C379" s="39">
        <f>COUNTIF(calculs_resultats_francais!B380:J380,2)</f>
        <v>0</v>
      </c>
      <c r="D379" s="39">
        <f>COUNTIF(calculs_resultats_francais!B380:J380,9)</f>
        <v>0</v>
      </c>
      <c r="E379" s="226">
        <f>COUNTIF(calculs_resultats_francais!B380:J380,0)</f>
        <v>0</v>
      </c>
      <c r="F379" s="37" t="str">
        <f t="shared" si="90"/>
        <v/>
      </c>
      <c r="G379" s="225">
        <f t="shared" si="92"/>
        <v>0</v>
      </c>
      <c r="H379" s="38" t="str">
        <f t="shared" si="107"/>
        <v/>
      </c>
      <c r="I379" s="38" t="str">
        <f t="shared" si="91"/>
        <v/>
      </c>
      <c r="J379" s="38" t="str">
        <f t="shared" si="93"/>
        <v/>
      </c>
      <c r="K379" s="38" t="str">
        <f t="shared" si="94"/>
        <v/>
      </c>
      <c r="L379" s="38"/>
      <c r="M379" s="39">
        <f>COUNTIF(calculs_resultats_francais!K380:O380,1)</f>
        <v>0</v>
      </c>
      <c r="N379" s="39">
        <f>COUNTIF(calculs_resultats_francais!K380:O380,2)</f>
        <v>0</v>
      </c>
      <c r="O379" s="39">
        <f>COUNTIF(calculs_resultats_francais!K380:O380,9)</f>
        <v>0</v>
      </c>
      <c r="P379" s="225">
        <f>COUNTIF(calculs_resultats_francais!K380:O380,0)</f>
        <v>0</v>
      </c>
      <c r="Q379" s="37" t="str">
        <f t="shared" si="95"/>
        <v/>
      </c>
      <c r="R379" s="225">
        <f t="shared" si="96"/>
        <v>0</v>
      </c>
      <c r="S379" s="38" t="str">
        <f t="shared" si="97"/>
        <v/>
      </c>
      <c r="T379" s="38" t="str">
        <f t="shared" si="98"/>
        <v/>
      </c>
      <c r="U379" s="38" t="str">
        <f t="shared" si="99"/>
        <v/>
      </c>
      <c r="V379" s="38" t="str">
        <f t="shared" si="100"/>
        <v/>
      </c>
      <c r="W379" s="30"/>
      <c r="X379" s="39">
        <f>COUNTIF(calculs_resultats_francais!P380:U380,1)</f>
        <v>0</v>
      </c>
      <c r="Y379" s="39">
        <f>COUNTIF(calculs_resultats_francais!P380:U380,2)</f>
        <v>0</v>
      </c>
      <c r="Z379" s="39">
        <f>COUNTIF(calculs_resultats_francais!P380:U380,9)</f>
        <v>0</v>
      </c>
      <c r="AA379" s="39">
        <f>COUNTIF(calculs_resultats_francais!P380:U380,0)</f>
        <v>0</v>
      </c>
      <c r="AB379" s="37" t="str">
        <f t="shared" si="101"/>
        <v/>
      </c>
      <c r="AC379" s="225">
        <f t="shared" si="102"/>
        <v>0</v>
      </c>
      <c r="AD379" s="38" t="str">
        <f t="shared" si="103"/>
        <v/>
      </c>
      <c r="AE379" s="38" t="str">
        <f t="shared" si="104"/>
        <v/>
      </c>
      <c r="AF379" s="38" t="str">
        <f t="shared" si="105"/>
        <v/>
      </c>
      <c r="AG379" s="38" t="str">
        <f t="shared" si="106"/>
        <v/>
      </c>
      <c r="AH379" s="30"/>
    </row>
    <row r="380" spans="1:34" ht="13.5" thickBot="1">
      <c r="A380" s="30"/>
      <c r="B380" s="39">
        <f>COUNTIF(calculs_resultats_francais!B381:J381,1)</f>
        <v>0</v>
      </c>
      <c r="C380" s="39">
        <f>COUNTIF(calculs_resultats_francais!B381:J381,2)</f>
        <v>0</v>
      </c>
      <c r="D380" s="39">
        <f>COUNTIF(calculs_resultats_francais!B381:J381,9)</f>
        <v>0</v>
      </c>
      <c r="E380" s="226">
        <f>COUNTIF(calculs_resultats_francais!B381:J381,0)</f>
        <v>0</v>
      </c>
      <c r="F380" s="37" t="str">
        <f t="shared" si="90"/>
        <v/>
      </c>
      <c r="G380" s="225">
        <f t="shared" si="92"/>
        <v>0</v>
      </c>
      <c r="H380" s="38" t="str">
        <f t="shared" si="107"/>
        <v/>
      </c>
      <c r="I380" s="38" t="str">
        <f t="shared" si="91"/>
        <v/>
      </c>
      <c r="J380" s="38" t="str">
        <f t="shared" si="93"/>
        <v/>
      </c>
      <c r="K380" s="38" t="str">
        <f t="shared" si="94"/>
        <v/>
      </c>
      <c r="L380" s="38"/>
      <c r="M380" s="39">
        <f>COUNTIF(calculs_resultats_francais!K381:O381,1)</f>
        <v>0</v>
      </c>
      <c r="N380" s="39">
        <f>COUNTIF(calculs_resultats_francais!K381:O381,2)</f>
        <v>0</v>
      </c>
      <c r="O380" s="39">
        <f>COUNTIF(calculs_resultats_francais!K381:O381,9)</f>
        <v>0</v>
      </c>
      <c r="P380" s="225">
        <f>COUNTIF(calculs_resultats_francais!K381:O381,0)</f>
        <v>0</v>
      </c>
      <c r="Q380" s="37" t="str">
        <f t="shared" si="95"/>
        <v/>
      </c>
      <c r="R380" s="225">
        <f t="shared" si="96"/>
        <v>0</v>
      </c>
      <c r="S380" s="38" t="str">
        <f t="shared" si="97"/>
        <v/>
      </c>
      <c r="T380" s="38" t="str">
        <f t="shared" si="98"/>
        <v/>
      </c>
      <c r="U380" s="38" t="str">
        <f t="shared" si="99"/>
        <v/>
      </c>
      <c r="V380" s="38" t="str">
        <f t="shared" si="100"/>
        <v/>
      </c>
      <c r="W380" s="30"/>
      <c r="X380" s="39">
        <f>COUNTIF(calculs_resultats_francais!P381:U381,1)</f>
        <v>0</v>
      </c>
      <c r="Y380" s="39">
        <f>COUNTIF(calculs_resultats_francais!P381:U381,2)</f>
        <v>0</v>
      </c>
      <c r="Z380" s="39">
        <f>COUNTIF(calculs_resultats_francais!P381:U381,9)</f>
        <v>0</v>
      </c>
      <c r="AA380" s="39">
        <f>COUNTIF(calculs_resultats_francais!P381:U381,0)</f>
        <v>0</v>
      </c>
      <c r="AB380" s="37" t="str">
        <f t="shared" si="101"/>
        <v/>
      </c>
      <c r="AC380" s="225">
        <f t="shared" si="102"/>
        <v>0</v>
      </c>
      <c r="AD380" s="38" t="str">
        <f t="shared" si="103"/>
        <v/>
      </c>
      <c r="AE380" s="38" t="str">
        <f t="shared" si="104"/>
        <v/>
      </c>
      <c r="AF380" s="38" t="str">
        <f t="shared" si="105"/>
        <v/>
      </c>
      <c r="AG380" s="38" t="str">
        <f t="shared" si="106"/>
        <v/>
      </c>
      <c r="AH380" s="30"/>
    </row>
    <row r="381" spans="1:34" ht="13.5" thickBot="1">
      <c r="A381" s="30"/>
      <c r="B381" s="39">
        <f>COUNTIF(calculs_resultats_francais!B382:J382,1)</f>
        <v>0</v>
      </c>
      <c r="C381" s="39">
        <f>COUNTIF(calculs_resultats_francais!B382:J382,2)</f>
        <v>0</v>
      </c>
      <c r="D381" s="39">
        <f>COUNTIF(calculs_resultats_francais!B382:J382,9)</f>
        <v>0</v>
      </c>
      <c r="E381" s="226">
        <f>COUNTIF(calculs_resultats_francais!B382:J382,0)</f>
        <v>0</v>
      </c>
      <c r="F381" s="37" t="str">
        <f t="shared" si="90"/>
        <v/>
      </c>
      <c r="G381" s="225">
        <f t="shared" si="92"/>
        <v>0</v>
      </c>
      <c r="H381" s="38" t="str">
        <f t="shared" si="107"/>
        <v/>
      </c>
      <c r="I381" s="38" t="str">
        <f t="shared" si="91"/>
        <v/>
      </c>
      <c r="J381" s="38" t="str">
        <f t="shared" si="93"/>
        <v/>
      </c>
      <c r="K381" s="38" t="str">
        <f t="shared" si="94"/>
        <v/>
      </c>
      <c r="L381" s="38"/>
      <c r="M381" s="39">
        <f>COUNTIF(calculs_resultats_francais!K382:O382,1)</f>
        <v>0</v>
      </c>
      <c r="N381" s="39">
        <f>COUNTIF(calculs_resultats_francais!K382:O382,2)</f>
        <v>0</v>
      </c>
      <c r="O381" s="39">
        <f>COUNTIF(calculs_resultats_francais!K382:O382,9)</f>
        <v>0</v>
      </c>
      <c r="P381" s="225">
        <f>COUNTIF(calculs_resultats_francais!K382:O382,0)</f>
        <v>0</v>
      </c>
      <c r="Q381" s="37" t="str">
        <f t="shared" si="95"/>
        <v/>
      </c>
      <c r="R381" s="225">
        <f t="shared" si="96"/>
        <v>0</v>
      </c>
      <c r="S381" s="38" t="str">
        <f t="shared" si="97"/>
        <v/>
      </c>
      <c r="T381" s="38" t="str">
        <f t="shared" si="98"/>
        <v/>
      </c>
      <c r="U381" s="38" t="str">
        <f t="shared" si="99"/>
        <v/>
      </c>
      <c r="V381" s="38" t="str">
        <f t="shared" si="100"/>
        <v/>
      </c>
      <c r="W381" s="30"/>
      <c r="X381" s="39">
        <f>COUNTIF(calculs_resultats_francais!P382:U382,1)</f>
        <v>0</v>
      </c>
      <c r="Y381" s="39">
        <f>COUNTIF(calculs_resultats_francais!P382:U382,2)</f>
        <v>0</v>
      </c>
      <c r="Z381" s="39">
        <f>COUNTIF(calculs_resultats_francais!P382:U382,9)</f>
        <v>0</v>
      </c>
      <c r="AA381" s="39">
        <f>COUNTIF(calculs_resultats_francais!P382:U382,0)</f>
        <v>0</v>
      </c>
      <c r="AB381" s="37" t="str">
        <f t="shared" si="101"/>
        <v/>
      </c>
      <c r="AC381" s="225">
        <f t="shared" si="102"/>
        <v>0</v>
      </c>
      <c r="AD381" s="38" t="str">
        <f t="shared" si="103"/>
        <v/>
      </c>
      <c r="AE381" s="38" t="str">
        <f t="shared" si="104"/>
        <v/>
      </c>
      <c r="AF381" s="38" t="str">
        <f t="shared" si="105"/>
        <v/>
      </c>
      <c r="AG381" s="38" t="str">
        <f t="shared" si="106"/>
        <v/>
      </c>
      <c r="AH381" s="30"/>
    </row>
    <row r="382" spans="1:34" ht="13.5" thickBot="1">
      <c r="A382" s="30"/>
      <c r="B382" s="39">
        <f>COUNTIF(calculs_resultats_francais!B383:J383,1)</f>
        <v>0</v>
      </c>
      <c r="C382" s="39">
        <f>COUNTIF(calculs_resultats_francais!B383:J383,2)</f>
        <v>0</v>
      </c>
      <c r="D382" s="39">
        <f>COUNTIF(calculs_resultats_francais!B383:J383,9)</f>
        <v>0</v>
      </c>
      <c r="E382" s="226">
        <f>COUNTIF(calculs_resultats_francais!B383:J383,0)</f>
        <v>0</v>
      </c>
      <c r="F382" s="37" t="str">
        <f t="shared" si="90"/>
        <v/>
      </c>
      <c r="G382" s="225">
        <f t="shared" si="92"/>
        <v>0</v>
      </c>
      <c r="H382" s="38" t="str">
        <f t="shared" si="107"/>
        <v/>
      </c>
      <c r="I382" s="38" t="str">
        <f t="shared" si="91"/>
        <v/>
      </c>
      <c r="J382" s="38" t="str">
        <f t="shared" si="93"/>
        <v/>
      </c>
      <c r="K382" s="38" t="str">
        <f t="shared" si="94"/>
        <v/>
      </c>
      <c r="L382" s="38"/>
      <c r="M382" s="39">
        <f>COUNTIF(calculs_resultats_francais!K383:O383,1)</f>
        <v>0</v>
      </c>
      <c r="N382" s="39">
        <f>COUNTIF(calculs_resultats_francais!K383:O383,2)</f>
        <v>0</v>
      </c>
      <c r="O382" s="39">
        <f>COUNTIF(calculs_resultats_francais!K383:O383,9)</f>
        <v>0</v>
      </c>
      <c r="P382" s="225">
        <f>COUNTIF(calculs_resultats_francais!K383:O383,0)</f>
        <v>0</v>
      </c>
      <c r="Q382" s="37" t="str">
        <f t="shared" si="95"/>
        <v/>
      </c>
      <c r="R382" s="225">
        <f t="shared" si="96"/>
        <v>0</v>
      </c>
      <c r="S382" s="38" t="str">
        <f t="shared" si="97"/>
        <v/>
      </c>
      <c r="T382" s="38" t="str">
        <f t="shared" si="98"/>
        <v/>
      </c>
      <c r="U382" s="38" t="str">
        <f t="shared" si="99"/>
        <v/>
      </c>
      <c r="V382" s="38" t="str">
        <f t="shared" si="100"/>
        <v/>
      </c>
      <c r="W382" s="30"/>
      <c r="X382" s="39">
        <f>COUNTIF(calculs_resultats_francais!P383:U383,1)</f>
        <v>0</v>
      </c>
      <c r="Y382" s="39">
        <f>COUNTIF(calculs_resultats_francais!P383:U383,2)</f>
        <v>0</v>
      </c>
      <c r="Z382" s="39">
        <f>COUNTIF(calculs_resultats_francais!P383:U383,9)</f>
        <v>0</v>
      </c>
      <c r="AA382" s="39">
        <f>COUNTIF(calculs_resultats_francais!P383:U383,0)</f>
        <v>0</v>
      </c>
      <c r="AB382" s="37" t="str">
        <f t="shared" si="101"/>
        <v/>
      </c>
      <c r="AC382" s="225">
        <f t="shared" si="102"/>
        <v>0</v>
      </c>
      <c r="AD382" s="38" t="str">
        <f t="shared" si="103"/>
        <v/>
      </c>
      <c r="AE382" s="38" t="str">
        <f t="shared" si="104"/>
        <v/>
      </c>
      <c r="AF382" s="38" t="str">
        <f t="shared" si="105"/>
        <v/>
      </c>
      <c r="AG382" s="38" t="str">
        <f t="shared" si="106"/>
        <v/>
      </c>
      <c r="AH382" s="30"/>
    </row>
    <row r="383" spans="1:34" ht="13.5" thickBot="1">
      <c r="A383" s="30"/>
      <c r="B383" s="39">
        <f>COUNTIF(calculs_resultats_francais!B384:J384,1)</f>
        <v>0</v>
      </c>
      <c r="C383" s="39">
        <f>COUNTIF(calculs_resultats_francais!B384:J384,2)</f>
        <v>0</v>
      </c>
      <c r="D383" s="39">
        <f>COUNTIF(calculs_resultats_francais!B384:J384,9)</f>
        <v>0</v>
      </c>
      <c r="E383" s="226">
        <f>COUNTIF(calculs_resultats_francais!B384:J384,0)</f>
        <v>0</v>
      </c>
      <c r="F383" s="37" t="str">
        <f t="shared" si="90"/>
        <v/>
      </c>
      <c r="G383" s="225">
        <f t="shared" si="92"/>
        <v>0</v>
      </c>
      <c r="H383" s="38" t="str">
        <f t="shared" si="107"/>
        <v/>
      </c>
      <c r="I383" s="38" t="str">
        <f t="shared" si="91"/>
        <v/>
      </c>
      <c r="J383" s="38" t="str">
        <f t="shared" si="93"/>
        <v/>
      </c>
      <c r="K383" s="38" t="str">
        <f t="shared" si="94"/>
        <v/>
      </c>
      <c r="L383" s="38"/>
      <c r="M383" s="39">
        <f>COUNTIF(calculs_resultats_francais!K384:O384,1)</f>
        <v>0</v>
      </c>
      <c r="N383" s="39">
        <f>COUNTIF(calculs_resultats_francais!K384:O384,2)</f>
        <v>0</v>
      </c>
      <c r="O383" s="39">
        <f>COUNTIF(calculs_resultats_francais!K384:O384,9)</f>
        <v>0</v>
      </c>
      <c r="P383" s="225">
        <f>COUNTIF(calculs_resultats_francais!K384:O384,0)</f>
        <v>0</v>
      </c>
      <c r="Q383" s="37" t="str">
        <f t="shared" si="95"/>
        <v/>
      </c>
      <c r="R383" s="225">
        <f t="shared" si="96"/>
        <v>0</v>
      </c>
      <c r="S383" s="38" t="str">
        <f t="shared" si="97"/>
        <v/>
      </c>
      <c r="T383" s="38" t="str">
        <f t="shared" si="98"/>
        <v/>
      </c>
      <c r="U383" s="38" t="str">
        <f t="shared" si="99"/>
        <v/>
      </c>
      <c r="V383" s="38" t="str">
        <f t="shared" si="100"/>
        <v/>
      </c>
      <c r="W383" s="30"/>
      <c r="X383" s="39">
        <f>COUNTIF(calculs_resultats_francais!P384:U384,1)</f>
        <v>0</v>
      </c>
      <c r="Y383" s="39">
        <f>COUNTIF(calculs_resultats_francais!P384:U384,2)</f>
        <v>0</v>
      </c>
      <c r="Z383" s="39">
        <f>COUNTIF(calculs_resultats_francais!P384:U384,9)</f>
        <v>0</v>
      </c>
      <c r="AA383" s="39">
        <f>COUNTIF(calculs_resultats_francais!P384:U384,0)</f>
        <v>0</v>
      </c>
      <c r="AB383" s="37" t="str">
        <f t="shared" si="101"/>
        <v/>
      </c>
      <c r="AC383" s="225">
        <f t="shared" si="102"/>
        <v>0</v>
      </c>
      <c r="AD383" s="38" t="str">
        <f t="shared" si="103"/>
        <v/>
      </c>
      <c r="AE383" s="38" t="str">
        <f t="shared" si="104"/>
        <v/>
      </c>
      <c r="AF383" s="38" t="str">
        <f t="shared" si="105"/>
        <v/>
      </c>
      <c r="AG383" s="38" t="str">
        <f t="shared" si="106"/>
        <v/>
      </c>
      <c r="AH383" s="30"/>
    </row>
    <row r="384" spans="1:34" ht="13.5" thickBot="1">
      <c r="A384" s="30"/>
      <c r="B384" s="39">
        <f>COUNTIF(calculs_resultats_francais!B385:J385,1)</f>
        <v>0</v>
      </c>
      <c r="C384" s="39">
        <f>COUNTIF(calculs_resultats_francais!B385:J385,2)</f>
        <v>0</v>
      </c>
      <c r="D384" s="39">
        <f>COUNTIF(calculs_resultats_francais!B385:J385,9)</f>
        <v>0</v>
      </c>
      <c r="E384" s="226">
        <f>COUNTIF(calculs_resultats_francais!B385:J385,0)</f>
        <v>0</v>
      </c>
      <c r="F384" s="37" t="str">
        <f t="shared" si="90"/>
        <v/>
      </c>
      <c r="G384" s="225">
        <f t="shared" si="92"/>
        <v>0</v>
      </c>
      <c r="H384" s="38" t="str">
        <f t="shared" si="107"/>
        <v/>
      </c>
      <c r="I384" s="38" t="str">
        <f t="shared" si="91"/>
        <v/>
      </c>
      <c r="J384" s="38" t="str">
        <f t="shared" si="93"/>
        <v/>
      </c>
      <c r="K384" s="38" t="str">
        <f t="shared" si="94"/>
        <v/>
      </c>
      <c r="L384" s="38"/>
      <c r="M384" s="39">
        <f>COUNTIF(calculs_resultats_francais!K385:O385,1)</f>
        <v>0</v>
      </c>
      <c r="N384" s="39">
        <f>COUNTIF(calculs_resultats_francais!K385:O385,2)</f>
        <v>0</v>
      </c>
      <c r="O384" s="39">
        <f>COUNTIF(calculs_resultats_francais!K385:O385,9)</f>
        <v>0</v>
      </c>
      <c r="P384" s="225">
        <f>COUNTIF(calculs_resultats_francais!K385:O385,0)</f>
        <v>0</v>
      </c>
      <c r="Q384" s="37" t="str">
        <f t="shared" si="95"/>
        <v/>
      </c>
      <c r="R384" s="225">
        <f t="shared" si="96"/>
        <v>0</v>
      </c>
      <c r="S384" s="38" t="str">
        <f t="shared" si="97"/>
        <v/>
      </c>
      <c r="T384" s="38" t="str">
        <f t="shared" si="98"/>
        <v/>
      </c>
      <c r="U384" s="38" t="str">
        <f t="shared" si="99"/>
        <v/>
      </c>
      <c r="V384" s="38" t="str">
        <f t="shared" si="100"/>
        <v/>
      </c>
      <c r="W384" s="30"/>
      <c r="X384" s="39">
        <f>COUNTIF(calculs_resultats_francais!P385:U385,1)</f>
        <v>0</v>
      </c>
      <c r="Y384" s="39">
        <f>COUNTIF(calculs_resultats_francais!P385:U385,2)</f>
        <v>0</v>
      </c>
      <c r="Z384" s="39">
        <f>COUNTIF(calculs_resultats_francais!P385:U385,9)</f>
        <v>0</v>
      </c>
      <c r="AA384" s="39">
        <f>COUNTIF(calculs_resultats_francais!P385:U385,0)</f>
        <v>0</v>
      </c>
      <c r="AB384" s="37" t="str">
        <f t="shared" si="101"/>
        <v/>
      </c>
      <c r="AC384" s="225">
        <f t="shared" si="102"/>
        <v>0</v>
      </c>
      <c r="AD384" s="38" t="str">
        <f t="shared" si="103"/>
        <v/>
      </c>
      <c r="AE384" s="38" t="str">
        <f t="shared" si="104"/>
        <v/>
      </c>
      <c r="AF384" s="38" t="str">
        <f t="shared" si="105"/>
        <v/>
      </c>
      <c r="AG384" s="38" t="str">
        <f t="shared" si="106"/>
        <v/>
      </c>
      <c r="AH384" s="30"/>
    </row>
    <row r="385" spans="1:34" ht="13.5" thickBot="1">
      <c r="A385" s="30"/>
      <c r="B385" s="39">
        <f>COUNTIF(calculs_resultats_francais!B386:J386,1)</f>
        <v>0</v>
      </c>
      <c r="C385" s="39">
        <f>COUNTIF(calculs_resultats_francais!B386:J386,2)</f>
        <v>0</v>
      </c>
      <c r="D385" s="39">
        <f>COUNTIF(calculs_resultats_francais!B386:J386,9)</f>
        <v>0</v>
      </c>
      <c r="E385" s="226">
        <f>COUNTIF(calculs_resultats_francais!B386:J386,0)</f>
        <v>0</v>
      </c>
      <c r="F385" s="37" t="str">
        <f t="shared" si="90"/>
        <v/>
      </c>
      <c r="G385" s="225">
        <f t="shared" si="92"/>
        <v>0</v>
      </c>
      <c r="H385" s="38" t="str">
        <f t="shared" si="107"/>
        <v/>
      </c>
      <c r="I385" s="38" t="str">
        <f t="shared" si="91"/>
        <v/>
      </c>
      <c r="J385" s="38" t="str">
        <f t="shared" si="93"/>
        <v/>
      </c>
      <c r="K385" s="38" t="str">
        <f t="shared" si="94"/>
        <v/>
      </c>
      <c r="L385" s="38"/>
      <c r="M385" s="39">
        <f>COUNTIF(calculs_resultats_francais!K386:O386,1)</f>
        <v>0</v>
      </c>
      <c r="N385" s="39">
        <f>COUNTIF(calculs_resultats_francais!K386:O386,2)</f>
        <v>0</v>
      </c>
      <c r="O385" s="39">
        <f>COUNTIF(calculs_resultats_francais!K386:O386,9)</f>
        <v>0</v>
      </c>
      <c r="P385" s="225">
        <f>COUNTIF(calculs_resultats_francais!K386:O386,0)</f>
        <v>0</v>
      </c>
      <c r="Q385" s="37" t="str">
        <f t="shared" si="95"/>
        <v/>
      </c>
      <c r="R385" s="225">
        <f t="shared" si="96"/>
        <v>0</v>
      </c>
      <c r="S385" s="38" t="str">
        <f t="shared" si="97"/>
        <v/>
      </c>
      <c r="T385" s="38" t="str">
        <f t="shared" si="98"/>
        <v/>
      </c>
      <c r="U385" s="38" t="str">
        <f t="shared" si="99"/>
        <v/>
      </c>
      <c r="V385" s="38" t="str">
        <f t="shared" si="100"/>
        <v/>
      </c>
      <c r="W385" s="30"/>
      <c r="X385" s="39">
        <f>COUNTIF(calculs_resultats_francais!P386:U386,1)</f>
        <v>0</v>
      </c>
      <c r="Y385" s="39">
        <f>COUNTIF(calculs_resultats_francais!P386:U386,2)</f>
        <v>0</v>
      </c>
      <c r="Z385" s="39">
        <f>COUNTIF(calculs_resultats_francais!P386:U386,9)</f>
        <v>0</v>
      </c>
      <c r="AA385" s="39">
        <f>COUNTIF(calculs_resultats_francais!P386:U386,0)</f>
        <v>0</v>
      </c>
      <c r="AB385" s="37" t="str">
        <f t="shared" si="101"/>
        <v/>
      </c>
      <c r="AC385" s="225">
        <f t="shared" si="102"/>
        <v>0</v>
      </c>
      <c r="AD385" s="38" t="str">
        <f t="shared" si="103"/>
        <v/>
      </c>
      <c r="AE385" s="38" t="str">
        <f t="shared" si="104"/>
        <v/>
      </c>
      <c r="AF385" s="38" t="str">
        <f t="shared" si="105"/>
        <v/>
      </c>
      <c r="AG385" s="38" t="str">
        <f t="shared" si="106"/>
        <v/>
      </c>
      <c r="AH385" s="30"/>
    </row>
    <row r="386" spans="1:34" ht="13.5" thickBot="1">
      <c r="A386" s="30"/>
      <c r="B386" s="39">
        <f>COUNTIF(calculs_resultats_francais!B387:J387,1)</f>
        <v>0</v>
      </c>
      <c r="C386" s="39">
        <f>COUNTIF(calculs_resultats_francais!B387:J387,2)</f>
        <v>0</v>
      </c>
      <c r="D386" s="39">
        <f>COUNTIF(calculs_resultats_francais!B387:J387,9)</f>
        <v>0</v>
      </c>
      <c r="E386" s="226">
        <f>COUNTIF(calculs_resultats_francais!B387:J387,0)</f>
        <v>0</v>
      </c>
      <c r="F386" s="37" t="str">
        <f t="shared" si="90"/>
        <v/>
      </c>
      <c r="G386" s="225">
        <f t="shared" si="92"/>
        <v>0</v>
      </c>
      <c r="H386" s="38" t="str">
        <f t="shared" si="107"/>
        <v/>
      </c>
      <c r="I386" s="38" t="str">
        <f t="shared" si="91"/>
        <v/>
      </c>
      <c r="J386" s="38" t="str">
        <f t="shared" si="93"/>
        <v/>
      </c>
      <c r="K386" s="38" t="str">
        <f t="shared" si="94"/>
        <v/>
      </c>
      <c r="L386" s="38"/>
      <c r="M386" s="39">
        <f>COUNTIF(calculs_resultats_francais!K387:O387,1)</f>
        <v>0</v>
      </c>
      <c r="N386" s="39">
        <f>COUNTIF(calculs_resultats_francais!K387:O387,2)</f>
        <v>0</v>
      </c>
      <c r="O386" s="39">
        <f>COUNTIF(calculs_resultats_francais!K387:O387,9)</f>
        <v>0</v>
      </c>
      <c r="P386" s="225">
        <f>COUNTIF(calculs_resultats_francais!K387:O387,0)</f>
        <v>0</v>
      </c>
      <c r="Q386" s="37" t="str">
        <f t="shared" si="95"/>
        <v/>
      </c>
      <c r="R386" s="225">
        <f t="shared" si="96"/>
        <v>0</v>
      </c>
      <c r="S386" s="38" t="str">
        <f t="shared" si="97"/>
        <v/>
      </c>
      <c r="T386" s="38" t="str">
        <f t="shared" si="98"/>
        <v/>
      </c>
      <c r="U386" s="38" t="str">
        <f t="shared" si="99"/>
        <v/>
      </c>
      <c r="V386" s="38" t="str">
        <f t="shared" si="100"/>
        <v/>
      </c>
      <c r="W386" s="30"/>
      <c r="X386" s="39">
        <f>COUNTIF(calculs_resultats_francais!P387:U387,1)</f>
        <v>0</v>
      </c>
      <c r="Y386" s="39">
        <f>COUNTIF(calculs_resultats_francais!P387:U387,2)</f>
        <v>0</v>
      </c>
      <c r="Z386" s="39">
        <f>COUNTIF(calculs_resultats_francais!P387:U387,9)</f>
        <v>0</v>
      </c>
      <c r="AA386" s="39">
        <f>COUNTIF(calculs_resultats_francais!P387:U387,0)</f>
        <v>0</v>
      </c>
      <c r="AB386" s="37" t="str">
        <f t="shared" si="101"/>
        <v/>
      </c>
      <c r="AC386" s="225">
        <f t="shared" si="102"/>
        <v>0</v>
      </c>
      <c r="AD386" s="38" t="str">
        <f t="shared" si="103"/>
        <v/>
      </c>
      <c r="AE386" s="38" t="str">
        <f t="shared" si="104"/>
        <v/>
      </c>
      <c r="AF386" s="38" t="str">
        <f t="shared" si="105"/>
        <v/>
      </c>
      <c r="AG386" s="38" t="str">
        <f t="shared" si="106"/>
        <v/>
      </c>
      <c r="AH386" s="30"/>
    </row>
    <row r="387" spans="1:34" ht="13.5" thickBot="1">
      <c r="A387" s="30"/>
      <c r="B387" s="39">
        <f>COUNTIF(calculs_resultats_francais!B388:J388,1)</f>
        <v>0</v>
      </c>
      <c r="C387" s="39">
        <f>COUNTIF(calculs_resultats_francais!B388:J388,2)</f>
        <v>0</v>
      </c>
      <c r="D387" s="39">
        <f>COUNTIF(calculs_resultats_francais!B388:J388,9)</f>
        <v>0</v>
      </c>
      <c r="E387" s="226">
        <f>COUNTIF(calculs_resultats_francais!B388:J388,0)</f>
        <v>0</v>
      </c>
      <c r="F387" s="37" t="str">
        <f t="shared" si="90"/>
        <v/>
      </c>
      <c r="G387" s="225">
        <f t="shared" si="92"/>
        <v>0</v>
      </c>
      <c r="H387" s="38" t="str">
        <f t="shared" si="107"/>
        <v/>
      </c>
      <c r="I387" s="38" t="str">
        <f t="shared" si="91"/>
        <v/>
      </c>
      <c r="J387" s="38" t="str">
        <f t="shared" si="93"/>
        <v/>
      </c>
      <c r="K387" s="38" t="str">
        <f t="shared" si="94"/>
        <v/>
      </c>
      <c r="L387" s="38"/>
      <c r="M387" s="39">
        <f>COUNTIF(calculs_resultats_francais!K388:O388,1)</f>
        <v>0</v>
      </c>
      <c r="N387" s="39">
        <f>COUNTIF(calculs_resultats_francais!K388:O388,2)</f>
        <v>0</v>
      </c>
      <c r="O387" s="39">
        <f>COUNTIF(calculs_resultats_francais!K388:O388,9)</f>
        <v>0</v>
      </c>
      <c r="P387" s="225">
        <f>COUNTIF(calculs_resultats_francais!K388:O388,0)</f>
        <v>0</v>
      </c>
      <c r="Q387" s="37" t="str">
        <f t="shared" si="95"/>
        <v/>
      </c>
      <c r="R387" s="225">
        <f t="shared" si="96"/>
        <v>0</v>
      </c>
      <c r="S387" s="38" t="str">
        <f t="shared" si="97"/>
        <v/>
      </c>
      <c r="T387" s="38" t="str">
        <f t="shared" si="98"/>
        <v/>
      </c>
      <c r="U387" s="38" t="str">
        <f t="shared" si="99"/>
        <v/>
      </c>
      <c r="V387" s="38" t="str">
        <f t="shared" si="100"/>
        <v/>
      </c>
      <c r="W387" s="30"/>
      <c r="X387" s="39">
        <f>COUNTIF(calculs_resultats_francais!P388:U388,1)</f>
        <v>0</v>
      </c>
      <c r="Y387" s="39">
        <f>COUNTIF(calculs_resultats_francais!P388:U388,2)</f>
        <v>0</v>
      </c>
      <c r="Z387" s="39">
        <f>COUNTIF(calculs_resultats_francais!P388:U388,9)</f>
        <v>0</v>
      </c>
      <c r="AA387" s="39">
        <f>COUNTIF(calculs_resultats_francais!P388:U388,0)</f>
        <v>0</v>
      </c>
      <c r="AB387" s="37" t="str">
        <f t="shared" si="101"/>
        <v/>
      </c>
      <c r="AC387" s="225">
        <f t="shared" si="102"/>
        <v>0</v>
      </c>
      <c r="AD387" s="38" t="str">
        <f t="shared" si="103"/>
        <v/>
      </c>
      <c r="AE387" s="38" t="str">
        <f t="shared" si="104"/>
        <v/>
      </c>
      <c r="AF387" s="38" t="str">
        <f t="shared" si="105"/>
        <v/>
      </c>
      <c r="AG387" s="38" t="str">
        <f t="shared" si="106"/>
        <v/>
      </c>
      <c r="AH387" s="30"/>
    </row>
    <row r="388" spans="1:34" ht="13.5" thickBot="1">
      <c r="A388" s="30"/>
      <c r="B388" s="39">
        <f>COUNTIF(calculs_resultats_francais!B389:J389,1)</f>
        <v>0</v>
      </c>
      <c r="C388" s="39">
        <f>COUNTIF(calculs_resultats_francais!B389:J389,2)</f>
        <v>0</v>
      </c>
      <c r="D388" s="39">
        <f>COUNTIF(calculs_resultats_francais!B389:J389,9)</f>
        <v>0</v>
      </c>
      <c r="E388" s="226">
        <f>COUNTIF(calculs_resultats_francais!B389:J389,0)</f>
        <v>0</v>
      </c>
      <c r="F388" s="37" t="str">
        <f t="shared" ref="F388:F451" si="108">IF(SUM(B388:E388)=0,"",SUM(B388:E388))</f>
        <v/>
      </c>
      <c r="G388" s="225">
        <f t="shared" si="92"/>
        <v>0</v>
      </c>
      <c r="H388" s="38" t="str">
        <f t="shared" si="107"/>
        <v/>
      </c>
      <c r="I388" s="38" t="str">
        <f t="shared" ref="I388:I451" si="109">IF(F388="","",C388/F388)</f>
        <v/>
      </c>
      <c r="J388" s="38" t="str">
        <f t="shared" si="93"/>
        <v/>
      </c>
      <c r="K388" s="38" t="str">
        <f t="shared" si="94"/>
        <v/>
      </c>
      <c r="L388" s="38"/>
      <c r="M388" s="39">
        <f>COUNTIF(calculs_resultats_francais!K389:O389,1)</f>
        <v>0</v>
      </c>
      <c r="N388" s="39">
        <f>COUNTIF(calculs_resultats_francais!K389:O389,2)</f>
        <v>0</v>
      </c>
      <c r="O388" s="39">
        <f>COUNTIF(calculs_resultats_francais!K389:O389,9)</f>
        <v>0</v>
      </c>
      <c r="P388" s="225">
        <f>COUNTIF(calculs_resultats_francais!K389:O389,0)</f>
        <v>0</v>
      </c>
      <c r="Q388" s="37" t="str">
        <f t="shared" si="95"/>
        <v/>
      </c>
      <c r="R388" s="225">
        <f t="shared" si="96"/>
        <v>0</v>
      </c>
      <c r="S388" s="38" t="str">
        <f t="shared" si="97"/>
        <v/>
      </c>
      <c r="T388" s="38" t="str">
        <f t="shared" si="98"/>
        <v/>
      </c>
      <c r="U388" s="38" t="str">
        <f t="shared" si="99"/>
        <v/>
      </c>
      <c r="V388" s="38" t="str">
        <f t="shared" si="100"/>
        <v/>
      </c>
      <c r="W388" s="30"/>
      <c r="X388" s="39">
        <f>COUNTIF(calculs_resultats_francais!P389:U389,1)</f>
        <v>0</v>
      </c>
      <c r="Y388" s="39">
        <f>COUNTIF(calculs_resultats_francais!P389:U389,2)</f>
        <v>0</v>
      </c>
      <c r="Z388" s="39">
        <f>COUNTIF(calculs_resultats_francais!P389:U389,9)</f>
        <v>0</v>
      </c>
      <c r="AA388" s="39">
        <f>COUNTIF(calculs_resultats_francais!P389:U389,0)</f>
        <v>0</v>
      </c>
      <c r="AB388" s="37" t="str">
        <f t="shared" si="101"/>
        <v/>
      </c>
      <c r="AC388" s="225">
        <f t="shared" si="102"/>
        <v>0</v>
      </c>
      <c r="AD388" s="38" t="str">
        <f t="shared" si="103"/>
        <v/>
      </c>
      <c r="AE388" s="38" t="str">
        <f t="shared" si="104"/>
        <v/>
      </c>
      <c r="AF388" s="38" t="str">
        <f t="shared" si="105"/>
        <v/>
      </c>
      <c r="AG388" s="38" t="str">
        <f t="shared" si="106"/>
        <v/>
      </c>
      <c r="AH388" s="30"/>
    </row>
    <row r="389" spans="1:34" ht="13.5" thickBot="1">
      <c r="A389" s="30"/>
      <c r="B389" s="39">
        <f>COUNTIF(calculs_resultats_francais!B390:J390,1)</f>
        <v>0</v>
      </c>
      <c r="C389" s="39">
        <f>COUNTIF(calculs_resultats_francais!B390:J390,2)</f>
        <v>0</v>
      </c>
      <c r="D389" s="39">
        <f>COUNTIF(calculs_resultats_francais!B390:J390,9)</f>
        <v>0</v>
      </c>
      <c r="E389" s="226">
        <f>COUNTIF(calculs_resultats_francais!B390:J390,0)</f>
        <v>0</v>
      </c>
      <c r="F389" s="37" t="str">
        <f t="shared" si="108"/>
        <v/>
      </c>
      <c r="G389" s="225">
        <f t="shared" ref="G389:G452" si="110">B389+C389</f>
        <v>0</v>
      </c>
      <c r="H389" s="38" t="str">
        <f t="shared" si="107"/>
        <v/>
      </c>
      <c r="I389" s="38" t="str">
        <f t="shared" si="109"/>
        <v/>
      </c>
      <c r="J389" s="38" t="str">
        <f t="shared" ref="J389:J452" si="111">IF(F389="","",(SUM(D389)/F389))</f>
        <v/>
      </c>
      <c r="K389" s="38" t="str">
        <f t="shared" ref="K389:K452" si="112">IF(F389="","",E389/F389)</f>
        <v/>
      </c>
      <c r="L389" s="38"/>
      <c r="M389" s="39">
        <f>COUNTIF(calculs_resultats_francais!K390:O390,1)</f>
        <v>0</v>
      </c>
      <c r="N389" s="39">
        <f>COUNTIF(calculs_resultats_francais!K390:O390,2)</f>
        <v>0</v>
      </c>
      <c r="O389" s="39">
        <f>COUNTIF(calculs_resultats_francais!K390:O390,9)</f>
        <v>0</v>
      </c>
      <c r="P389" s="225">
        <f>COUNTIF(calculs_resultats_francais!K390:O390,0)</f>
        <v>0</v>
      </c>
      <c r="Q389" s="37" t="str">
        <f t="shared" ref="Q389:Q452" si="113">IF(SUM(M389:P389)=0,"",SUM(M389:P389))</f>
        <v/>
      </c>
      <c r="R389" s="225">
        <f t="shared" ref="R389:R452" si="114">M389+N389</f>
        <v>0</v>
      </c>
      <c r="S389" s="38" t="str">
        <f t="shared" ref="S389:S452" si="115">IF(Q389="","",R389/Q389)</f>
        <v/>
      </c>
      <c r="T389" s="38" t="str">
        <f t="shared" ref="T389:T452" si="116">IF(Q389="","",N389/Q389)</f>
        <v/>
      </c>
      <c r="U389" s="38" t="str">
        <f t="shared" ref="U389:U452" si="117">IF(Q389="","",(SUM(O389)/Q389))</f>
        <v/>
      </c>
      <c r="V389" s="38" t="str">
        <f t="shared" ref="V389:V452" si="118">IF(Q389="","",P389/Q389)</f>
        <v/>
      </c>
      <c r="W389" s="30"/>
      <c r="X389" s="39">
        <f>COUNTIF(calculs_resultats_francais!P390:U390,1)</f>
        <v>0</v>
      </c>
      <c r="Y389" s="39">
        <f>COUNTIF(calculs_resultats_francais!P390:U390,2)</f>
        <v>0</v>
      </c>
      <c r="Z389" s="39">
        <f>COUNTIF(calculs_resultats_francais!P390:U390,9)</f>
        <v>0</v>
      </c>
      <c r="AA389" s="39">
        <f>COUNTIF(calculs_resultats_francais!P390:U390,0)</f>
        <v>0</v>
      </c>
      <c r="AB389" s="37" t="str">
        <f t="shared" ref="AB389:AB452" si="119">IF(SUM(X389:AA389)=0,"",SUM(X389:AA389))</f>
        <v/>
      </c>
      <c r="AC389" s="225">
        <f t="shared" ref="AC389:AC452" si="120">X389+Y389</f>
        <v>0</v>
      </c>
      <c r="AD389" s="38" t="str">
        <f t="shared" ref="AD389:AD452" si="121">IF(AB389="","",AC389/AB389)</f>
        <v/>
      </c>
      <c r="AE389" s="38" t="str">
        <f t="shared" ref="AE389:AE452" si="122">IF(AB389="","",Y389/AB389)</f>
        <v/>
      </c>
      <c r="AF389" s="38" t="str">
        <f t="shared" ref="AF389:AF452" si="123">IF(AB389="","",(SUM(Z389:Z389)/AB389))</f>
        <v/>
      </c>
      <c r="AG389" s="38" t="str">
        <f t="shared" ref="AG389:AG452" si="124">IF(AB389="","",AA389/AB389)</f>
        <v/>
      </c>
      <c r="AH389" s="30"/>
    </row>
    <row r="390" spans="1:34" ht="13.5" thickBot="1">
      <c r="A390" s="30"/>
      <c r="B390" s="39">
        <f>COUNTIF(calculs_resultats_francais!B391:J391,1)</f>
        <v>0</v>
      </c>
      <c r="C390" s="39">
        <f>COUNTIF(calculs_resultats_francais!B391:J391,2)</f>
        <v>0</v>
      </c>
      <c r="D390" s="39">
        <f>COUNTIF(calculs_resultats_francais!B391:J391,9)</f>
        <v>0</v>
      </c>
      <c r="E390" s="226">
        <f>COUNTIF(calculs_resultats_francais!B391:J391,0)</f>
        <v>0</v>
      </c>
      <c r="F390" s="37" t="str">
        <f t="shared" si="108"/>
        <v/>
      </c>
      <c r="G390" s="225">
        <f t="shared" si="110"/>
        <v>0</v>
      </c>
      <c r="H390" s="38" t="str">
        <f t="shared" si="107"/>
        <v/>
      </c>
      <c r="I390" s="38" t="str">
        <f t="shared" si="109"/>
        <v/>
      </c>
      <c r="J390" s="38" t="str">
        <f t="shared" si="111"/>
        <v/>
      </c>
      <c r="K390" s="38" t="str">
        <f t="shared" si="112"/>
        <v/>
      </c>
      <c r="L390" s="38"/>
      <c r="M390" s="39">
        <f>COUNTIF(calculs_resultats_francais!K391:O391,1)</f>
        <v>0</v>
      </c>
      <c r="N390" s="39">
        <f>COUNTIF(calculs_resultats_francais!K391:O391,2)</f>
        <v>0</v>
      </c>
      <c r="O390" s="39">
        <f>COUNTIF(calculs_resultats_francais!K391:O391,9)</f>
        <v>0</v>
      </c>
      <c r="P390" s="225">
        <f>COUNTIF(calculs_resultats_francais!K391:O391,0)</f>
        <v>0</v>
      </c>
      <c r="Q390" s="37" t="str">
        <f t="shared" si="113"/>
        <v/>
      </c>
      <c r="R390" s="225">
        <f t="shared" si="114"/>
        <v>0</v>
      </c>
      <c r="S390" s="38" t="str">
        <f t="shared" si="115"/>
        <v/>
      </c>
      <c r="T390" s="38" t="str">
        <f t="shared" si="116"/>
        <v/>
      </c>
      <c r="U390" s="38" t="str">
        <f t="shared" si="117"/>
        <v/>
      </c>
      <c r="V390" s="38" t="str">
        <f t="shared" si="118"/>
        <v/>
      </c>
      <c r="W390" s="30"/>
      <c r="X390" s="39">
        <f>COUNTIF(calculs_resultats_francais!P391:U391,1)</f>
        <v>0</v>
      </c>
      <c r="Y390" s="39">
        <f>COUNTIF(calculs_resultats_francais!P391:U391,2)</f>
        <v>0</v>
      </c>
      <c r="Z390" s="39">
        <f>COUNTIF(calculs_resultats_francais!P391:U391,9)</f>
        <v>0</v>
      </c>
      <c r="AA390" s="39">
        <f>COUNTIF(calculs_resultats_francais!P391:U391,0)</f>
        <v>0</v>
      </c>
      <c r="AB390" s="37" t="str">
        <f t="shared" si="119"/>
        <v/>
      </c>
      <c r="AC390" s="225">
        <f t="shared" si="120"/>
        <v>0</v>
      </c>
      <c r="AD390" s="38" t="str">
        <f t="shared" si="121"/>
        <v/>
      </c>
      <c r="AE390" s="38" t="str">
        <f t="shared" si="122"/>
        <v/>
      </c>
      <c r="AF390" s="38" t="str">
        <f t="shared" si="123"/>
        <v/>
      </c>
      <c r="AG390" s="38" t="str">
        <f t="shared" si="124"/>
        <v/>
      </c>
      <c r="AH390" s="30"/>
    </row>
    <row r="391" spans="1:34" ht="13.5" thickBot="1">
      <c r="A391" s="30"/>
      <c r="B391" s="39">
        <f>COUNTIF(calculs_resultats_francais!B392:J392,1)</f>
        <v>0</v>
      </c>
      <c r="C391" s="39">
        <f>COUNTIF(calculs_resultats_francais!B392:J392,2)</f>
        <v>0</v>
      </c>
      <c r="D391" s="39">
        <f>COUNTIF(calculs_resultats_francais!B392:J392,9)</f>
        <v>0</v>
      </c>
      <c r="E391" s="226">
        <f>COUNTIF(calculs_resultats_francais!B392:J392,0)</f>
        <v>0</v>
      </c>
      <c r="F391" s="37" t="str">
        <f t="shared" si="108"/>
        <v/>
      </c>
      <c r="G391" s="225">
        <f t="shared" si="110"/>
        <v>0</v>
      </c>
      <c r="H391" s="38" t="str">
        <f t="shared" ref="H391:H454" si="125">IF(F391="","",G391/F391)</f>
        <v/>
      </c>
      <c r="I391" s="38" t="str">
        <f t="shared" si="109"/>
        <v/>
      </c>
      <c r="J391" s="38" t="str">
        <f t="shared" si="111"/>
        <v/>
      </c>
      <c r="K391" s="38" t="str">
        <f t="shared" si="112"/>
        <v/>
      </c>
      <c r="L391" s="38"/>
      <c r="M391" s="39">
        <f>COUNTIF(calculs_resultats_francais!K392:O392,1)</f>
        <v>0</v>
      </c>
      <c r="N391" s="39">
        <f>COUNTIF(calculs_resultats_francais!K392:O392,2)</f>
        <v>0</v>
      </c>
      <c r="O391" s="39">
        <f>COUNTIF(calculs_resultats_francais!K392:O392,9)</f>
        <v>0</v>
      </c>
      <c r="P391" s="225">
        <f>COUNTIF(calculs_resultats_francais!K392:O392,0)</f>
        <v>0</v>
      </c>
      <c r="Q391" s="37" t="str">
        <f t="shared" si="113"/>
        <v/>
      </c>
      <c r="R391" s="225">
        <f t="shared" si="114"/>
        <v>0</v>
      </c>
      <c r="S391" s="38" t="str">
        <f t="shared" si="115"/>
        <v/>
      </c>
      <c r="T391" s="38" t="str">
        <f t="shared" si="116"/>
        <v/>
      </c>
      <c r="U391" s="38" t="str">
        <f t="shared" si="117"/>
        <v/>
      </c>
      <c r="V391" s="38" t="str">
        <f t="shared" si="118"/>
        <v/>
      </c>
      <c r="W391" s="30"/>
      <c r="X391" s="39">
        <f>COUNTIF(calculs_resultats_francais!P392:U392,1)</f>
        <v>0</v>
      </c>
      <c r="Y391" s="39">
        <f>COUNTIF(calculs_resultats_francais!P392:U392,2)</f>
        <v>0</v>
      </c>
      <c r="Z391" s="39">
        <f>COUNTIF(calculs_resultats_francais!P392:U392,9)</f>
        <v>0</v>
      </c>
      <c r="AA391" s="39">
        <f>COUNTIF(calculs_resultats_francais!P392:U392,0)</f>
        <v>0</v>
      </c>
      <c r="AB391" s="37" t="str">
        <f t="shared" si="119"/>
        <v/>
      </c>
      <c r="AC391" s="225">
        <f t="shared" si="120"/>
        <v>0</v>
      </c>
      <c r="AD391" s="38" t="str">
        <f t="shared" si="121"/>
        <v/>
      </c>
      <c r="AE391" s="38" t="str">
        <f t="shared" si="122"/>
        <v/>
      </c>
      <c r="AF391" s="38" t="str">
        <f t="shared" si="123"/>
        <v/>
      </c>
      <c r="AG391" s="38" t="str">
        <f t="shared" si="124"/>
        <v/>
      </c>
      <c r="AH391" s="30"/>
    </row>
    <row r="392" spans="1:34" ht="13.5" thickBot="1">
      <c r="A392" s="30"/>
      <c r="B392" s="39">
        <f>COUNTIF(calculs_resultats_francais!B393:J393,1)</f>
        <v>0</v>
      </c>
      <c r="C392" s="39">
        <f>COUNTIF(calculs_resultats_francais!B393:J393,2)</f>
        <v>0</v>
      </c>
      <c r="D392" s="39">
        <f>COUNTIF(calculs_resultats_francais!B393:J393,9)</f>
        <v>0</v>
      </c>
      <c r="E392" s="226">
        <f>COUNTIF(calculs_resultats_francais!B393:J393,0)</f>
        <v>0</v>
      </c>
      <c r="F392" s="37" t="str">
        <f t="shared" si="108"/>
        <v/>
      </c>
      <c r="G392" s="225">
        <f t="shared" si="110"/>
        <v>0</v>
      </c>
      <c r="H392" s="38" t="str">
        <f t="shared" si="125"/>
        <v/>
      </c>
      <c r="I392" s="38" t="str">
        <f t="shared" si="109"/>
        <v/>
      </c>
      <c r="J392" s="38" t="str">
        <f t="shared" si="111"/>
        <v/>
      </c>
      <c r="K392" s="38" t="str">
        <f t="shared" si="112"/>
        <v/>
      </c>
      <c r="L392" s="38"/>
      <c r="M392" s="39">
        <f>COUNTIF(calculs_resultats_francais!K393:O393,1)</f>
        <v>0</v>
      </c>
      <c r="N392" s="39">
        <f>COUNTIF(calculs_resultats_francais!K393:O393,2)</f>
        <v>0</v>
      </c>
      <c r="O392" s="39">
        <f>COUNTIF(calculs_resultats_francais!K393:O393,9)</f>
        <v>0</v>
      </c>
      <c r="P392" s="225">
        <f>COUNTIF(calculs_resultats_francais!K393:O393,0)</f>
        <v>0</v>
      </c>
      <c r="Q392" s="37" t="str">
        <f t="shared" si="113"/>
        <v/>
      </c>
      <c r="R392" s="225">
        <f t="shared" si="114"/>
        <v>0</v>
      </c>
      <c r="S392" s="38" t="str">
        <f t="shared" si="115"/>
        <v/>
      </c>
      <c r="T392" s="38" t="str">
        <f t="shared" si="116"/>
        <v/>
      </c>
      <c r="U392" s="38" t="str">
        <f t="shared" si="117"/>
        <v/>
      </c>
      <c r="V392" s="38" t="str">
        <f t="shared" si="118"/>
        <v/>
      </c>
      <c r="W392" s="30"/>
      <c r="X392" s="39">
        <f>COUNTIF(calculs_resultats_francais!P393:U393,1)</f>
        <v>0</v>
      </c>
      <c r="Y392" s="39">
        <f>COUNTIF(calculs_resultats_francais!P393:U393,2)</f>
        <v>0</v>
      </c>
      <c r="Z392" s="39">
        <f>COUNTIF(calculs_resultats_francais!P393:U393,9)</f>
        <v>0</v>
      </c>
      <c r="AA392" s="39">
        <f>COUNTIF(calculs_resultats_francais!P393:U393,0)</f>
        <v>0</v>
      </c>
      <c r="AB392" s="37" t="str">
        <f t="shared" si="119"/>
        <v/>
      </c>
      <c r="AC392" s="225">
        <f t="shared" si="120"/>
        <v>0</v>
      </c>
      <c r="AD392" s="38" t="str">
        <f t="shared" si="121"/>
        <v/>
      </c>
      <c r="AE392" s="38" t="str">
        <f t="shared" si="122"/>
        <v/>
      </c>
      <c r="AF392" s="38" t="str">
        <f t="shared" si="123"/>
        <v/>
      </c>
      <c r="AG392" s="38" t="str">
        <f t="shared" si="124"/>
        <v/>
      </c>
      <c r="AH392" s="30"/>
    </row>
    <row r="393" spans="1:34" ht="13.5" thickBot="1">
      <c r="A393" s="30"/>
      <c r="B393" s="39">
        <f>COUNTIF(calculs_resultats_francais!B394:J394,1)</f>
        <v>0</v>
      </c>
      <c r="C393" s="39">
        <f>COUNTIF(calculs_resultats_francais!B394:J394,2)</f>
        <v>0</v>
      </c>
      <c r="D393" s="39">
        <f>COUNTIF(calculs_resultats_francais!B394:J394,9)</f>
        <v>0</v>
      </c>
      <c r="E393" s="226">
        <f>COUNTIF(calculs_resultats_francais!B394:J394,0)</f>
        <v>0</v>
      </c>
      <c r="F393" s="37" t="str">
        <f t="shared" si="108"/>
        <v/>
      </c>
      <c r="G393" s="225">
        <f t="shared" si="110"/>
        <v>0</v>
      </c>
      <c r="H393" s="38" t="str">
        <f t="shared" si="125"/>
        <v/>
      </c>
      <c r="I393" s="38" t="str">
        <f t="shared" si="109"/>
        <v/>
      </c>
      <c r="J393" s="38" t="str">
        <f t="shared" si="111"/>
        <v/>
      </c>
      <c r="K393" s="38" t="str">
        <f t="shared" si="112"/>
        <v/>
      </c>
      <c r="L393" s="38"/>
      <c r="M393" s="39">
        <f>COUNTIF(calculs_resultats_francais!K394:O394,1)</f>
        <v>0</v>
      </c>
      <c r="N393" s="39">
        <f>COUNTIF(calculs_resultats_francais!K394:O394,2)</f>
        <v>0</v>
      </c>
      <c r="O393" s="39">
        <f>COUNTIF(calculs_resultats_francais!K394:O394,9)</f>
        <v>0</v>
      </c>
      <c r="P393" s="225">
        <f>COUNTIF(calculs_resultats_francais!K394:O394,0)</f>
        <v>0</v>
      </c>
      <c r="Q393" s="37" t="str">
        <f t="shared" si="113"/>
        <v/>
      </c>
      <c r="R393" s="225">
        <f t="shared" si="114"/>
        <v>0</v>
      </c>
      <c r="S393" s="38" t="str">
        <f t="shared" si="115"/>
        <v/>
      </c>
      <c r="T393" s="38" t="str">
        <f t="shared" si="116"/>
        <v/>
      </c>
      <c r="U393" s="38" t="str">
        <f t="shared" si="117"/>
        <v/>
      </c>
      <c r="V393" s="38" t="str">
        <f t="shared" si="118"/>
        <v/>
      </c>
      <c r="W393" s="30"/>
      <c r="X393" s="39">
        <f>COUNTIF(calculs_resultats_francais!P394:U394,1)</f>
        <v>0</v>
      </c>
      <c r="Y393" s="39">
        <f>COUNTIF(calculs_resultats_francais!P394:U394,2)</f>
        <v>0</v>
      </c>
      <c r="Z393" s="39">
        <f>COUNTIF(calculs_resultats_francais!P394:U394,9)</f>
        <v>0</v>
      </c>
      <c r="AA393" s="39">
        <f>COUNTIF(calculs_resultats_francais!P394:U394,0)</f>
        <v>0</v>
      </c>
      <c r="AB393" s="37" t="str">
        <f t="shared" si="119"/>
        <v/>
      </c>
      <c r="AC393" s="225">
        <f t="shared" si="120"/>
        <v>0</v>
      </c>
      <c r="AD393" s="38" t="str">
        <f t="shared" si="121"/>
        <v/>
      </c>
      <c r="AE393" s="38" t="str">
        <f t="shared" si="122"/>
        <v/>
      </c>
      <c r="AF393" s="38" t="str">
        <f t="shared" si="123"/>
        <v/>
      </c>
      <c r="AG393" s="38" t="str">
        <f t="shared" si="124"/>
        <v/>
      </c>
      <c r="AH393" s="30"/>
    </row>
    <row r="394" spans="1:34" ht="13.5" thickBot="1">
      <c r="A394" s="30"/>
      <c r="B394" s="39">
        <f>COUNTIF(calculs_resultats_francais!B395:J395,1)</f>
        <v>0</v>
      </c>
      <c r="C394" s="39">
        <f>COUNTIF(calculs_resultats_francais!B395:J395,2)</f>
        <v>0</v>
      </c>
      <c r="D394" s="39">
        <f>COUNTIF(calculs_resultats_francais!B395:J395,9)</f>
        <v>0</v>
      </c>
      <c r="E394" s="226">
        <f>COUNTIF(calculs_resultats_francais!B395:J395,0)</f>
        <v>0</v>
      </c>
      <c r="F394" s="37" t="str">
        <f t="shared" si="108"/>
        <v/>
      </c>
      <c r="G394" s="225">
        <f t="shared" si="110"/>
        <v>0</v>
      </c>
      <c r="H394" s="38" t="str">
        <f t="shared" si="125"/>
        <v/>
      </c>
      <c r="I394" s="38" t="str">
        <f t="shared" si="109"/>
        <v/>
      </c>
      <c r="J394" s="38" t="str">
        <f t="shared" si="111"/>
        <v/>
      </c>
      <c r="K394" s="38" t="str">
        <f t="shared" si="112"/>
        <v/>
      </c>
      <c r="L394" s="38"/>
      <c r="M394" s="39">
        <f>COUNTIF(calculs_resultats_francais!K395:O395,1)</f>
        <v>0</v>
      </c>
      <c r="N394" s="39">
        <f>COUNTIF(calculs_resultats_francais!K395:O395,2)</f>
        <v>0</v>
      </c>
      <c r="O394" s="39">
        <f>COUNTIF(calculs_resultats_francais!K395:O395,9)</f>
        <v>0</v>
      </c>
      <c r="P394" s="225">
        <f>COUNTIF(calculs_resultats_francais!K395:O395,0)</f>
        <v>0</v>
      </c>
      <c r="Q394" s="37" t="str">
        <f t="shared" si="113"/>
        <v/>
      </c>
      <c r="R394" s="225">
        <f t="shared" si="114"/>
        <v>0</v>
      </c>
      <c r="S394" s="38" t="str">
        <f t="shared" si="115"/>
        <v/>
      </c>
      <c r="T394" s="38" t="str">
        <f t="shared" si="116"/>
        <v/>
      </c>
      <c r="U394" s="38" t="str">
        <f t="shared" si="117"/>
        <v/>
      </c>
      <c r="V394" s="38" t="str">
        <f t="shared" si="118"/>
        <v/>
      </c>
      <c r="W394" s="30"/>
      <c r="X394" s="39">
        <f>COUNTIF(calculs_resultats_francais!P395:U395,1)</f>
        <v>0</v>
      </c>
      <c r="Y394" s="39">
        <f>COUNTIF(calculs_resultats_francais!P395:U395,2)</f>
        <v>0</v>
      </c>
      <c r="Z394" s="39">
        <f>COUNTIF(calculs_resultats_francais!P395:U395,9)</f>
        <v>0</v>
      </c>
      <c r="AA394" s="39">
        <f>COUNTIF(calculs_resultats_francais!P395:U395,0)</f>
        <v>0</v>
      </c>
      <c r="AB394" s="37" t="str">
        <f t="shared" si="119"/>
        <v/>
      </c>
      <c r="AC394" s="225">
        <f t="shared" si="120"/>
        <v>0</v>
      </c>
      <c r="AD394" s="38" t="str">
        <f t="shared" si="121"/>
        <v/>
      </c>
      <c r="AE394" s="38" t="str">
        <f t="shared" si="122"/>
        <v/>
      </c>
      <c r="AF394" s="38" t="str">
        <f t="shared" si="123"/>
        <v/>
      </c>
      <c r="AG394" s="38" t="str">
        <f t="shared" si="124"/>
        <v/>
      </c>
      <c r="AH394" s="30"/>
    </row>
    <row r="395" spans="1:34" ht="13.5" thickBot="1">
      <c r="A395" s="58"/>
      <c r="B395" s="39">
        <f>COUNTIF(calculs_resultats_francais!B396:J396,1)</f>
        <v>0</v>
      </c>
      <c r="C395" s="39">
        <f>COUNTIF(calculs_resultats_francais!B396:J396,2)</f>
        <v>0</v>
      </c>
      <c r="D395" s="39">
        <f>COUNTIF(calculs_resultats_francais!B396:J396,9)</f>
        <v>0</v>
      </c>
      <c r="E395" s="226">
        <f>COUNTIF(calculs_resultats_francais!B396:J396,0)</f>
        <v>0</v>
      </c>
      <c r="F395" s="37" t="str">
        <f t="shared" si="108"/>
        <v/>
      </c>
      <c r="G395" s="225">
        <f t="shared" si="110"/>
        <v>0</v>
      </c>
      <c r="H395" s="38" t="str">
        <f t="shared" si="125"/>
        <v/>
      </c>
      <c r="I395" s="38" t="str">
        <f t="shared" si="109"/>
        <v/>
      </c>
      <c r="J395" s="38" t="str">
        <f t="shared" si="111"/>
        <v/>
      </c>
      <c r="K395" s="38" t="str">
        <f t="shared" si="112"/>
        <v/>
      </c>
      <c r="L395" s="38"/>
      <c r="M395" s="39">
        <f>COUNTIF(calculs_resultats_francais!K396:O396,1)</f>
        <v>0</v>
      </c>
      <c r="N395" s="39">
        <f>COUNTIF(calculs_resultats_francais!K396:O396,2)</f>
        <v>0</v>
      </c>
      <c r="O395" s="39">
        <f>COUNTIF(calculs_resultats_francais!K396:O396,9)</f>
        <v>0</v>
      </c>
      <c r="P395" s="225">
        <f>COUNTIF(calculs_resultats_francais!K396:O396,0)</f>
        <v>0</v>
      </c>
      <c r="Q395" s="37" t="str">
        <f t="shared" si="113"/>
        <v/>
      </c>
      <c r="R395" s="225">
        <f t="shared" si="114"/>
        <v>0</v>
      </c>
      <c r="S395" s="38" t="str">
        <f t="shared" si="115"/>
        <v/>
      </c>
      <c r="T395" s="38" t="str">
        <f t="shared" si="116"/>
        <v/>
      </c>
      <c r="U395" s="38" t="str">
        <f t="shared" si="117"/>
        <v/>
      </c>
      <c r="V395" s="38" t="str">
        <f t="shared" si="118"/>
        <v/>
      </c>
      <c r="W395" s="30"/>
      <c r="X395" s="39">
        <f>COUNTIF(calculs_resultats_francais!P396:U396,1)</f>
        <v>0</v>
      </c>
      <c r="Y395" s="39">
        <f>COUNTIF(calculs_resultats_francais!P396:U396,2)</f>
        <v>0</v>
      </c>
      <c r="Z395" s="39">
        <f>COUNTIF(calculs_resultats_francais!P396:U396,9)</f>
        <v>0</v>
      </c>
      <c r="AA395" s="39">
        <f>COUNTIF(calculs_resultats_francais!P396:U396,0)</f>
        <v>0</v>
      </c>
      <c r="AB395" s="37" t="str">
        <f t="shared" si="119"/>
        <v/>
      </c>
      <c r="AC395" s="225">
        <f t="shared" si="120"/>
        <v>0</v>
      </c>
      <c r="AD395" s="38" t="str">
        <f t="shared" si="121"/>
        <v/>
      </c>
      <c r="AE395" s="38" t="str">
        <f t="shared" si="122"/>
        <v/>
      </c>
      <c r="AF395" s="38" t="str">
        <f t="shared" si="123"/>
        <v/>
      </c>
      <c r="AG395" s="38" t="str">
        <f t="shared" si="124"/>
        <v/>
      </c>
      <c r="AH395" s="30"/>
    </row>
    <row r="396" spans="1:34" ht="13.5" thickBot="1">
      <c r="A396" s="30"/>
      <c r="B396" s="39">
        <f>COUNTIF(calculs_resultats_francais!B397:J397,1)</f>
        <v>0</v>
      </c>
      <c r="C396" s="39">
        <f>COUNTIF(calculs_resultats_francais!B397:J397,2)</f>
        <v>0</v>
      </c>
      <c r="D396" s="39">
        <f>COUNTIF(calculs_resultats_francais!B397:J397,9)</f>
        <v>0</v>
      </c>
      <c r="E396" s="226">
        <f>COUNTIF(calculs_resultats_francais!B397:J397,0)</f>
        <v>0</v>
      </c>
      <c r="F396" s="37" t="str">
        <f t="shared" si="108"/>
        <v/>
      </c>
      <c r="G396" s="225">
        <f t="shared" si="110"/>
        <v>0</v>
      </c>
      <c r="H396" s="38" t="str">
        <f t="shared" si="125"/>
        <v/>
      </c>
      <c r="I396" s="38" t="str">
        <f t="shared" si="109"/>
        <v/>
      </c>
      <c r="J396" s="38" t="str">
        <f t="shared" si="111"/>
        <v/>
      </c>
      <c r="K396" s="38" t="str">
        <f t="shared" si="112"/>
        <v/>
      </c>
      <c r="L396" s="38"/>
      <c r="M396" s="39">
        <f>COUNTIF(calculs_resultats_francais!K397:O397,1)</f>
        <v>0</v>
      </c>
      <c r="N396" s="39">
        <f>COUNTIF(calculs_resultats_francais!K397:O397,2)</f>
        <v>0</v>
      </c>
      <c r="O396" s="39">
        <f>COUNTIF(calculs_resultats_francais!K397:O397,9)</f>
        <v>0</v>
      </c>
      <c r="P396" s="225">
        <f>COUNTIF(calculs_resultats_francais!K397:O397,0)</f>
        <v>0</v>
      </c>
      <c r="Q396" s="37" t="str">
        <f t="shared" si="113"/>
        <v/>
      </c>
      <c r="R396" s="225">
        <f t="shared" si="114"/>
        <v>0</v>
      </c>
      <c r="S396" s="38" t="str">
        <f t="shared" si="115"/>
        <v/>
      </c>
      <c r="T396" s="38" t="str">
        <f t="shared" si="116"/>
        <v/>
      </c>
      <c r="U396" s="38" t="str">
        <f t="shared" si="117"/>
        <v/>
      </c>
      <c r="V396" s="38" t="str">
        <f t="shared" si="118"/>
        <v/>
      </c>
      <c r="W396" s="30"/>
      <c r="X396" s="39">
        <f>COUNTIF(calculs_resultats_francais!P397:U397,1)</f>
        <v>0</v>
      </c>
      <c r="Y396" s="39">
        <f>COUNTIF(calculs_resultats_francais!P397:U397,2)</f>
        <v>0</v>
      </c>
      <c r="Z396" s="39">
        <f>COUNTIF(calculs_resultats_francais!P397:U397,9)</f>
        <v>0</v>
      </c>
      <c r="AA396" s="39">
        <f>COUNTIF(calculs_resultats_francais!P397:U397,0)</f>
        <v>0</v>
      </c>
      <c r="AB396" s="37" t="str">
        <f t="shared" si="119"/>
        <v/>
      </c>
      <c r="AC396" s="225">
        <f t="shared" si="120"/>
        <v>0</v>
      </c>
      <c r="AD396" s="38" t="str">
        <f t="shared" si="121"/>
        <v/>
      </c>
      <c r="AE396" s="38" t="str">
        <f t="shared" si="122"/>
        <v/>
      </c>
      <c r="AF396" s="38" t="str">
        <f t="shared" si="123"/>
        <v/>
      </c>
      <c r="AG396" s="38" t="str">
        <f t="shared" si="124"/>
        <v/>
      </c>
      <c r="AH396" s="30"/>
    </row>
    <row r="397" spans="1:34" ht="13.5" thickBot="1">
      <c r="A397" s="30"/>
      <c r="B397" s="39">
        <f>COUNTIF(calculs_resultats_francais!B398:J398,1)</f>
        <v>0</v>
      </c>
      <c r="C397" s="39">
        <f>COUNTIF(calculs_resultats_francais!B398:J398,2)</f>
        <v>0</v>
      </c>
      <c r="D397" s="39">
        <f>COUNTIF(calculs_resultats_francais!B398:J398,9)</f>
        <v>0</v>
      </c>
      <c r="E397" s="226">
        <f>COUNTIF(calculs_resultats_francais!B398:J398,0)</f>
        <v>0</v>
      </c>
      <c r="F397" s="37" t="str">
        <f t="shared" si="108"/>
        <v/>
      </c>
      <c r="G397" s="225">
        <f t="shared" si="110"/>
        <v>0</v>
      </c>
      <c r="H397" s="38" t="str">
        <f t="shared" si="125"/>
        <v/>
      </c>
      <c r="I397" s="38" t="str">
        <f t="shared" si="109"/>
        <v/>
      </c>
      <c r="J397" s="38" t="str">
        <f t="shared" si="111"/>
        <v/>
      </c>
      <c r="K397" s="38" t="str">
        <f t="shared" si="112"/>
        <v/>
      </c>
      <c r="L397" s="38"/>
      <c r="M397" s="39">
        <f>COUNTIF(calculs_resultats_francais!K398:O398,1)</f>
        <v>0</v>
      </c>
      <c r="N397" s="39">
        <f>COUNTIF(calculs_resultats_francais!K398:O398,2)</f>
        <v>0</v>
      </c>
      <c r="O397" s="39">
        <f>COUNTIF(calculs_resultats_francais!K398:O398,9)</f>
        <v>0</v>
      </c>
      <c r="P397" s="225">
        <f>COUNTIF(calculs_resultats_francais!K398:O398,0)</f>
        <v>0</v>
      </c>
      <c r="Q397" s="37" t="str">
        <f t="shared" si="113"/>
        <v/>
      </c>
      <c r="R397" s="225">
        <f t="shared" si="114"/>
        <v>0</v>
      </c>
      <c r="S397" s="38" t="str">
        <f t="shared" si="115"/>
        <v/>
      </c>
      <c r="T397" s="38" t="str">
        <f t="shared" si="116"/>
        <v/>
      </c>
      <c r="U397" s="38" t="str">
        <f t="shared" si="117"/>
        <v/>
      </c>
      <c r="V397" s="38" t="str">
        <f t="shared" si="118"/>
        <v/>
      </c>
      <c r="W397" s="30"/>
      <c r="X397" s="39">
        <f>COUNTIF(calculs_resultats_francais!P398:U398,1)</f>
        <v>0</v>
      </c>
      <c r="Y397" s="39">
        <f>COUNTIF(calculs_resultats_francais!P398:U398,2)</f>
        <v>0</v>
      </c>
      <c r="Z397" s="39">
        <f>COUNTIF(calculs_resultats_francais!P398:U398,9)</f>
        <v>0</v>
      </c>
      <c r="AA397" s="39">
        <f>COUNTIF(calculs_resultats_francais!P398:U398,0)</f>
        <v>0</v>
      </c>
      <c r="AB397" s="37" t="str">
        <f t="shared" si="119"/>
        <v/>
      </c>
      <c r="AC397" s="225">
        <f t="shared" si="120"/>
        <v>0</v>
      </c>
      <c r="AD397" s="38" t="str">
        <f t="shared" si="121"/>
        <v/>
      </c>
      <c r="AE397" s="38" t="str">
        <f t="shared" si="122"/>
        <v/>
      </c>
      <c r="AF397" s="38" t="str">
        <f t="shared" si="123"/>
        <v/>
      </c>
      <c r="AG397" s="38" t="str">
        <f t="shared" si="124"/>
        <v/>
      </c>
      <c r="AH397" s="30"/>
    </row>
    <row r="398" spans="1:34" ht="13.5" thickBot="1">
      <c r="A398" s="30"/>
      <c r="B398" s="39">
        <f>COUNTIF(calculs_resultats_francais!B399:J399,1)</f>
        <v>0</v>
      </c>
      <c r="C398" s="39">
        <f>COUNTIF(calculs_resultats_francais!B399:J399,2)</f>
        <v>0</v>
      </c>
      <c r="D398" s="39">
        <f>COUNTIF(calculs_resultats_francais!B399:J399,9)</f>
        <v>0</v>
      </c>
      <c r="E398" s="226">
        <f>COUNTIF(calculs_resultats_francais!B399:J399,0)</f>
        <v>0</v>
      </c>
      <c r="F398" s="37" t="str">
        <f t="shared" si="108"/>
        <v/>
      </c>
      <c r="G398" s="225">
        <f t="shared" si="110"/>
        <v>0</v>
      </c>
      <c r="H398" s="38" t="str">
        <f t="shared" si="125"/>
        <v/>
      </c>
      <c r="I398" s="38" t="str">
        <f t="shared" si="109"/>
        <v/>
      </c>
      <c r="J398" s="38" t="str">
        <f t="shared" si="111"/>
        <v/>
      </c>
      <c r="K398" s="38" t="str">
        <f t="shared" si="112"/>
        <v/>
      </c>
      <c r="L398" s="38"/>
      <c r="M398" s="39">
        <f>COUNTIF(calculs_resultats_francais!K399:O399,1)</f>
        <v>0</v>
      </c>
      <c r="N398" s="39">
        <f>COUNTIF(calculs_resultats_francais!K399:O399,2)</f>
        <v>0</v>
      </c>
      <c r="O398" s="39">
        <f>COUNTIF(calculs_resultats_francais!K399:O399,9)</f>
        <v>0</v>
      </c>
      <c r="P398" s="225">
        <f>COUNTIF(calculs_resultats_francais!K399:O399,0)</f>
        <v>0</v>
      </c>
      <c r="Q398" s="37" t="str">
        <f t="shared" si="113"/>
        <v/>
      </c>
      <c r="R398" s="225">
        <f t="shared" si="114"/>
        <v>0</v>
      </c>
      <c r="S398" s="38" t="str">
        <f t="shared" si="115"/>
        <v/>
      </c>
      <c r="T398" s="38" t="str">
        <f t="shared" si="116"/>
        <v/>
      </c>
      <c r="U398" s="38" t="str">
        <f t="shared" si="117"/>
        <v/>
      </c>
      <c r="V398" s="38" t="str">
        <f t="shared" si="118"/>
        <v/>
      </c>
      <c r="W398" s="30"/>
      <c r="X398" s="39">
        <f>COUNTIF(calculs_resultats_francais!P399:U399,1)</f>
        <v>0</v>
      </c>
      <c r="Y398" s="39">
        <f>COUNTIF(calculs_resultats_francais!P399:U399,2)</f>
        <v>0</v>
      </c>
      <c r="Z398" s="39">
        <f>COUNTIF(calculs_resultats_francais!P399:U399,9)</f>
        <v>0</v>
      </c>
      <c r="AA398" s="39">
        <f>COUNTIF(calculs_resultats_francais!P399:U399,0)</f>
        <v>0</v>
      </c>
      <c r="AB398" s="37" t="str">
        <f t="shared" si="119"/>
        <v/>
      </c>
      <c r="AC398" s="225">
        <f t="shared" si="120"/>
        <v>0</v>
      </c>
      <c r="AD398" s="38" t="str">
        <f t="shared" si="121"/>
        <v/>
      </c>
      <c r="AE398" s="38" t="str">
        <f t="shared" si="122"/>
        <v/>
      </c>
      <c r="AF398" s="38" t="str">
        <f t="shared" si="123"/>
        <v/>
      </c>
      <c r="AG398" s="38" t="str">
        <f t="shared" si="124"/>
        <v/>
      </c>
      <c r="AH398" s="30"/>
    </row>
    <row r="399" spans="1:34" ht="13.5" thickBot="1">
      <c r="A399" s="30"/>
      <c r="B399" s="39">
        <f>COUNTIF(calculs_resultats_francais!B400:J400,1)</f>
        <v>0</v>
      </c>
      <c r="C399" s="39">
        <f>COUNTIF(calculs_resultats_francais!B400:J400,2)</f>
        <v>0</v>
      </c>
      <c r="D399" s="39">
        <f>COUNTIF(calculs_resultats_francais!B400:J400,9)</f>
        <v>0</v>
      </c>
      <c r="E399" s="226">
        <f>COUNTIF(calculs_resultats_francais!B400:J400,0)</f>
        <v>0</v>
      </c>
      <c r="F399" s="37" t="str">
        <f t="shared" si="108"/>
        <v/>
      </c>
      <c r="G399" s="225">
        <f t="shared" si="110"/>
        <v>0</v>
      </c>
      <c r="H399" s="38" t="str">
        <f t="shared" si="125"/>
        <v/>
      </c>
      <c r="I399" s="38" t="str">
        <f t="shared" si="109"/>
        <v/>
      </c>
      <c r="J399" s="38" t="str">
        <f t="shared" si="111"/>
        <v/>
      </c>
      <c r="K399" s="38" t="str">
        <f t="shared" si="112"/>
        <v/>
      </c>
      <c r="L399" s="38"/>
      <c r="M399" s="39">
        <f>COUNTIF(calculs_resultats_francais!K400:O400,1)</f>
        <v>0</v>
      </c>
      <c r="N399" s="39">
        <f>COUNTIF(calculs_resultats_francais!K400:O400,2)</f>
        <v>0</v>
      </c>
      <c r="O399" s="39">
        <f>COUNTIF(calculs_resultats_francais!K400:O400,9)</f>
        <v>0</v>
      </c>
      <c r="P399" s="225">
        <f>COUNTIF(calculs_resultats_francais!K400:O400,0)</f>
        <v>0</v>
      </c>
      <c r="Q399" s="37" t="str">
        <f t="shared" si="113"/>
        <v/>
      </c>
      <c r="R399" s="225">
        <f t="shared" si="114"/>
        <v>0</v>
      </c>
      <c r="S399" s="38" t="str">
        <f t="shared" si="115"/>
        <v/>
      </c>
      <c r="T399" s="38" t="str">
        <f t="shared" si="116"/>
        <v/>
      </c>
      <c r="U399" s="38" t="str">
        <f t="shared" si="117"/>
        <v/>
      </c>
      <c r="V399" s="38" t="str">
        <f t="shared" si="118"/>
        <v/>
      </c>
      <c r="W399" s="30"/>
      <c r="X399" s="39">
        <f>COUNTIF(calculs_resultats_francais!P400:U400,1)</f>
        <v>0</v>
      </c>
      <c r="Y399" s="39">
        <f>COUNTIF(calculs_resultats_francais!P400:U400,2)</f>
        <v>0</v>
      </c>
      <c r="Z399" s="39">
        <f>COUNTIF(calculs_resultats_francais!P400:U400,9)</f>
        <v>0</v>
      </c>
      <c r="AA399" s="39">
        <f>COUNTIF(calculs_resultats_francais!P400:U400,0)</f>
        <v>0</v>
      </c>
      <c r="AB399" s="37" t="str">
        <f t="shared" si="119"/>
        <v/>
      </c>
      <c r="AC399" s="225">
        <f t="shared" si="120"/>
        <v>0</v>
      </c>
      <c r="AD399" s="38" t="str">
        <f t="shared" si="121"/>
        <v/>
      </c>
      <c r="AE399" s="38" t="str">
        <f t="shared" si="122"/>
        <v/>
      </c>
      <c r="AF399" s="38" t="str">
        <f t="shared" si="123"/>
        <v/>
      </c>
      <c r="AG399" s="38" t="str">
        <f t="shared" si="124"/>
        <v/>
      </c>
      <c r="AH399" s="30"/>
    </row>
    <row r="400" spans="1:34" ht="13.5" thickBot="1">
      <c r="A400" s="30"/>
      <c r="B400" s="39">
        <f>COUNTIF(calculs_resultats_francais!B401:J401,1)</f>
        <v>0</v>
      </c>
      <c r="C400" s="39">
        <f>COUNTIF(calculs_resultats_francais!B401:J401,2)</f>
        <v>0</v>
      </c>
      <c r="D400" s="39">
        <f>COUNTIF(calculs_resultats_francais!B401:J401,9)</f>
        <v>0</v>
      </c>
      <c r="E400" s="226">
        <f>COUNTIF(calculs_resultats_francais!B401:J401,0)</f>
        <v>0</v>
      </c>
      <c r="F400" s="37" t="str">
        <f t="shared" si="108"/>
        <v/>
      </c>
      <c r="G400" s="225">
        <f t="shared" si="110"/>
        <v>0</v>
      </c>
      <c r="H400" s="38" t="str">
        <f t="shared" si="125"/>
        <v/>
      </c>
      <c r="I400" s="38" t="str">
        <f t="shared" si="109"/>
        <v/>
      </c>
      <c r="J400" s="38" t="str">
        <f t="shared" si="111"/>
        <v/>
      </c>
      <c r="K400" s="38" t="str">
        <f t="shared" si="112"/>
        <v/>
      </c>
      <c r="L400" s="38"/>
      <c r="M400" s="39">
        <f>COUNTIF(calculs_resultats_francais!K401:O401,1)</f>
        <v>0</v>
      </c>
      <c r="N400" s="39">
        <f>COUNTIF(calculs_resultats_francais!K401:O401,2)</f>
        <v>0</v>
      </c>
      <c r="O400" s="39">
        <f>COUNTIF(calculs_resultats_francais!K401:O401,9)</f>
        <v>0</v>
      </c>
      <c r="P400" s="225">
        <f>COUNTIF(calculs_resultats_francais!K401:O401,0)</f>
        <v>0</v>
      </c>
      <c r="Q400" s="37" t="str">
        <f t="shared" si="113"/>
        <v/>
      </c>
      <c r="R400" s="225">
        <f t="shared" si="114"/>
        <v>0</v>
      </c>
      <c r="S400" s="38" t="str">
        <f t="shared" si="115"/>
        <v/>
      </c>
      <c r="T400" s="38" t="str">
        <f t="shared" si="116"/>
        <v/>
      </c>
      <c r="U400" s="38" t="str">
        <f t="shared" si="117"/>
        <v/>
      </c>
      <c r="V400" s="38" t="str">
        <f t="shared" si="118"/>
        <v/>
      </c>
      <c r="W400" s="30"/>
      <c r="X400" s="39">
        <f>COUNTIF(calculs_resultats_francais!P401:U401,1)</f>
        <v>0</v>
      </c>
      <c r="Y400" s="39">
        <f>COUNTIF(calculs_resultats_francais!P401:U401,2)</f>
        <v>0</v>
      </c>
      <c r="Z400" s="39">
        <f>COUNTIF(calculs_resultats_francais!P401:U401,9)</f>
        <v>0</v>
      </c>
      <c r="AA400" s="39">
        <f>COUNTIF(calculs_resultats_francais!P401:U401,0)</f>
        <v>0</v>
      </c>
      <c r="AB400" s="37" t="str">
        <f t="shared" si="119"/>
        <v/>
      </c>
      <c r="AC400" s="225">
        <f t="shared" si="120"/>
        <v>0</v>
      </c>
      <c r="AD400" s="38" t="str">
        <f t="shared" si="121"/>
        <v/>
      </c>
      <c r="AE400" s="38" t="str">
        <f t="shared" si="122"/>
        <v/>
      </c>
      <c r="AF400" s="38" t="str">
        <f t="shared" si="123"/>
        <v/>
      </c>
      <c r="AG400" s="38" t="str">
        <f t="shared" si="124"/>
        <v/>
      </c>
      <c r="AH400" s="30"/>
    </row>
    <row r="401" spans="1:34" ht="13.5" thickBot="1">
      <c r="A401" s="30"/>
      <c r="B401" s="39">
        <f>COUNTIF(calculs_resultats_francais!B402:J402,1)</f>
        <v>0</v>
      </c>
      <c r="C401" s="39">
        <f>COUNTIF(calculs_resultats_francais!B402:J402,2)</f>
        <v>0</v>
      </c>
      <c r="D401" s="39">
        <f>COUNTIF(calculs_resultats_francais!B402:J402,9)</f>
        <v>0</v>
      </c>
      <c r="E401" s="226">
        <f>COUNTIF(calculs_resultats_francais!B402:J402,0)</f>
        <v>0</v>
      </c>
      <c r="F401" s="37" t="str">
        <f t="shared" si="108"/>
        <v/>
      </c>
      <c r="G401" s="225">
        <f t="shared" si="110"/>
        <v>0</v>
      </c>
      <c r="H401" s="38" t="str">
        <f t="shared" si="125"/>
        <v/>
      </c>
      <c r="I401" s="38" t="str">
        <f t="shared" si="109"/>
        <v/>
      </c>
      <c r="J401" s="38" t="str">
        <f t="shared" si="111"/>
        <v/>
      </c>
      <c r="K401" s="38" t="str">
        <f t="shared" si="112"/>
        <v/>
      </c>
      <c r="L401" s="38"/>
      <c r="M401" s="39">
        <f>COUNTIF(calculs_resultats_francais!K402:O402,1)</f>
        <v>0</v>
      </c>
      <c r="N401" s="39">
        <f>COUNTIF(calculs_resultats_francais!K402:O402,2)</f>
        <v>0</v>
      </c>
      <c r="O401" s="39">
        <f>COUNTIF(calculs_resultats_francais!K402:O402,9)</f>
        <v>0</v>
      </c>
      <c r="P401" s="225">
        <f>COUNTIF(calculs_resultats_francais!K402:O402,0)</f>
        <v>0</v>
      </c>
      <c r="Q401" s="37" t="str">
        <f t="shared" si="113"/>
        <v/>
      </c>
      <c r="R401" s="225">
        <f t="shared" si="114"/>
        <v>0</v>
      </c>
      <c r="S401" s="38" t="str">
        <f t="shared" si="115"/>
        <v/>
      </c>
      <c r="T401" s="38" t="str">
        <f t="shared" si="116"/>
        <v/>
      </c>
      <c r="U401" s="38" t="str">
        <f t="shared" si="117"/>
        <v/>
      </c>
      <c r="V401" s="38" t="str">
        <f t="shared" si="118"/>
        <v/>
      </c>
      <c r="W401" s="30"/>
      <c r="X401" s="39">
        <f>COUNTIF(calculs_resultats_francais!P402:U402,1)</f>
        <v>0</v>
      </c>
      <c r="Y401" s="39">
        <f>COUNTIF(calculs_resultats_francais!P402:U402,2)</f>
        <v>0</v>
      </c>
      <c r="Z401" s="39">
        <f>COUNTIF(calculs_resultats_francais!P402:U402,9)</f>
        <v>0</v>
      </c>
      <c r="AA401" s="39">
        <f>COUNTIF(calculs_resultats_francais!P402:U402,0)</f>
        <v>0</v>
      </c>
      <c r="AB401" s="37" t="str">
        <f t="shared" si="119"/>
        <v/>
      </c>
      <c r="AC401" s="225">
        <f t="shared" si="120"/>
        <v>0</v>
      </c>
      <c r="AD401" s="38" t="str">
        <f t="shared" si="121"/>
        <v/>
      </c>
      <c r="AE401" s="38" t="str">
        <f t="shared" si="122"/>
        <v/>
      </c>
      <c r="AF401" s="38" t="str">
        <f t="shared" si="123"/>
        <v/>
      </c>
      <c r="AG401" s="38" t="str">
        <f t="shared" si="124"/>
        <v/>
      </c>
      <c r="AH401" s="30"/>
    </row>
    <row r="402" spans="1:34" ht="13.5" thickBot="1">
      <c r="A402" s="30"/>
      <c r="B402" s="39">
        <f>COUNTIF(calculs_resultats_francais!B403:J403,1)</f>
        <v>0</v>
      </c>
      <c r="C402" s="39">
        <f>COUNTIF(calculs_resultats_francais!B403:J403,2)</f>
        <v>0</v>
      </c>
      <c r="D402" s="39">
        <f>COUNTIF(calculs_resultats_francais!B403:J403,9)</f>
        <v>0</v>
      </c>
      <c r="E402" s="226">
        <f>COUNTIF(calculs_resultats_francais!B403:J403,0)</f>
        <v>0</v>
      </c>
      <c r="F402" s="37" t="str">
        <f t="shared" si="108"/>
        <v/>
      </c>
      <c r="G402" s="225">
        <f t="shared" si="110"/>
        <v>0</v>
      </c>
      <c r="H402" s="38" t="str">
        <f t="shared" si="125"/>
        <v/>
      </c>
      <c r="I402" s="38" t="str">
        <f t="shared" si="109"/>
        <v/>
      </c>
      <c r="J402" s="38" t="str">
        <f t="shared" si="111"/>
        <v/>
      </c>
      <c r="K402" s="38" t="str">
        <f t="shared" si="112"/>
        <v/>
      </c>
      <c r="L402" s="38"/>
      <c r="M402" s="39">
        <f>COUNTIF(calculs_resultats_francais!K403:O403,1)</f>
        <v>0</v>
      </c>
      <c r="N402" s="39">
        <f>COUNTIF(calculs_resultats_francais!K403:O403,2)</f>
        <v>0</v>
      </c>
      <c r="O402" s="39">
        <f>COUNTIF(calculs_resultats_francais!K403:O403,9)</f>
        <v>0</v>
      </c>
      <c r="P402" s="225">
        <f>COUNTIF(calculs_resultats_francais!K403:O403,0)</f>
        <v>0</v>
      </c>
      <c r="Q402" s="37" t="str">
        <f t="shared" si="113"/>
        <v/>
      </c>
      <c r="R402" s="225">
        <f t="shared" si="114"/>
        <v>0</v>
      </c>
      <c r="S402" s="38" t="str">
        <f t="shared" si="115"/>
        <v/>
      </c>
      <c r="T402" s="38" t="str">
        <f t="shared" si="116"/>
        <v/>
      </c>
      <c r="U402" s="38" t="str">
        <f t="shared" si="117"/>
        <v/>
      </c>
      <c r="V402" s="38" t="str">
        <f t="shared" si="118"/>
        <v/>
      </c>
      <c r="W402" s="30"/>
      <c r="X402" s="39">
        <f>COUNTIF(calculs_resultats_francais!P403:U403,1)</f>
        <v>0</v>
      </c>
      <c r="Y402" s="39">
        <f>COUNTIF(calculs_resultats_francais!P403:U403,2)</f>
        <v>0</v>
      </c>
      <c r="Z402" s="39">
        <f>COUNTIF(calculs_resultats_francais!P403:U403,9)</f>
        <v>0</v>
      </c>
      <c r="AA402" s="39">
        <f>COUNTIF(calculs_resultats_francais!P403:U403,0)</f>
        <v>0</v>
      </c>
      <c r="AB402" s="37" t="str">
        <f t="shared" si="119"/>
        <v/>
      </c>
      <c r="AC402" s="225">
        <f t="shared" si="120"/>
        <v>0</v>
      </c>
      <c r="AD402" s="38" t="str">
        <f t="shared" si="121"/>
        <v/>
      </c>
      <c r="AE402" s="38" t="str">
        <f t="shared" si="122"/>
        <v/>
      </c>
      <c r="AF402" s="38" t="str">
        <f t="shared" si="123"/>
        <v/>
      </c>
      <c r="AG402" s="38" t="str">
        <f t="shared" si="124"/>
        <v/>
      </c>
      <c r="AH402" s="30"/>
    </row>
    <row r="403" spans="1:34" ht="13.5" thickBot="1">
      <c r="A403" s="30"/>
      <c r="B403" s="39">
        <f>COUNTIF(calculs_resultats_francais!B404:J404,1)</f>
        <v>0</v>
      </c>
      <c r="C403" s="39">
        <f>COUNTIF(calculs_resultats_francais!B404:J404,2)</f>
        <v>0</v>
      </c>
      <c r="D403" s="39">
        <f>COUNTIF(calculs_resultats_francais!B404:J404,9)</f>
        <v>0</v>
      </c>
      <c r="E403" s="226">
        <f>COUNTIF(calculs_resultats_francais!B404:J404,0)</f>
        <v>0</v>
      </c>
      <c r="F403" s="37" t="str">
        <f t="shared" si="108"/>
        <v/>
      </c>
      <c r="G403" s="225">
        <f t="shared" si="110"/>
        <v>0</v>
      </c>
      <c r="H403" s="38" t="str">
        <f t="shared" si="125"/>
        <v/>
      </c>
      <c r="I403" s="38" t="str">
        <f t="shared" si="109"/>
        <v/>
      </c>
      <c r="J403" s="38" t="str">
        <f t="shared" si="111"/>
        <v/>
      </c>
      <c r="K403" s="38" t="str">
        <f t="shared" si="112"/>
        <v/>
      </c>
      <c r="L403" s="38"/>
      <c r="M403" s="39">
        <f>COUNTIF(calculs_resultats_francais!K404:O404,1)</f>
        <v>0</v>
      </c>
      <c r="N403" s="39">
        <f>COUNTIF(calculs_resultats_francais!K404:O404,2)</f>
        <v>0</v>
      </c>
      <c r="O403" s="39">
        <f>COUNTIF(calculs_resultats_francais!K404:O404,9)</f>
        <v>0</v>
      </c>
      <c r="P403" s="225">
        <f>COUNTIF(calculs_resultats_francais!K404:O404,0)</f>
        <v>0</v>
      </c>
      <c r="Q403" s="37" t="str">
        <f t="shared" si="113"/>
        <v/>
      </c>
      <c r="R403" s="225">
        <f t="shared" si="114"/>
        <v>0</v>
      </c>
      <c r="S403" s="38" t="str">
        <f t="shared" si="115"/>
        <v/>
      </c>
      <c r="T403" s="38" t="str">
        <f t="shared" si="116"/>
        <v/>
      </c>
      <c r="U403" s="38" t="str">
        <f t="shared" si="117"/>
        <v/>
      </c>
      <c r="V403" s="38" t="str">
        <f t="shared" si="118"/>
        <v/>
      </c>
      <c r="W403" s="30"/>
      <c r="X403" s="39">
        <f>COUNTIF(calculs_resultats_francais!P404:U404,1)</f>
        <v>0</v>
      </c>
      <c r="Y403" s="39">
        <f>COUNTIF(calculs_resultats_francais!P404:U404,2)</f>
        <v>0</v>
      </c>
      <c r="Z403" s="39">
        <f>COUNTIF(calculs_resultats_francais!P404:U404,9)</f>
        <v>0</v>
      </c>
      <c r="AA403" s="39">
        <f>COUNTIF(calculs_resultats_francais!P404:U404,0)</f>
        <v>0</v>
      </c>
      <c r="AB403" s="37" t="str">
        <f t="shared" si="119"/>
        <v/>
      </c>
      <c r="AC403" s="225">
        <f t="shared" si="120"/>
        <v>0</v>
      </c>
      <c r="AD403" s="38" t="str">
        <f t="shared" si="121"/>
        <v/>
      </c>
      <c r="AE403" s="38" t="str">
        <f t="shared" si="122"/>
        <v/>
      </c>
      <c r="AF403" s="38" t="str">
        <f t="shared" si="123"/>
        <v/>
      </c>
      <c r="AG403" s="38" t="str">
        <f t="shared" si="124"/>
        <v/>
      </c>
      <c r="AH403" s="30"/>
    </row>
    <row r="404" spans="1:34" ht="13.5" thickBot="1">
      <c r="A404" s="30"/>
      <c r="B404" s="39">
        <f>COUNTIF(calculs_resultats_francais!B405:J405,1)</f>
        <v>0</v>
      </c>
      <c r="C404" s="39">
        <f>COUNTIF(calculs_resultats_francais!B405:J405,2)</f>
        <v>0</v>
      </c>
      <c r="D404" s="39">
        <f>COUNTIF(calculs_resultats_francais!B405:J405,9)</f>
        <v>0</v>
      </c>
      <c r="E404" s="226">
        <f>COUNTIF(calculs_resultats_francais!B405:J405,0)</f>
        <v>0</v>
      </c>
      <c r="F404" s="37" t="str">
        <f t="shared" si="108"/>
        <v/>
      </c>
      <c r="G404" s="225">
        <f t="shared" si="110"/>
        <v>0</v>
      </c>
      <c r="H404" s="38" t="str">
        <f t="shared" si="125"/>
        <v/>
      </c>
      <c r="I404" s="38" t="str">
        <f t="shared" si="109"/>
        <v/>
      </c>
      <c r="J404" s="38" t="str">
        <f t="shared" si="111"/>
        <v/>
      </c>
      <c r="K404" s="38" t="str">
        <f t="shared" si="112"/>
        <v/>
      </c>
      <c r="L404" s="38"/>
      <c r="M404" s="39">
        <f>COUNTIF(calculs_resultats_francais!K405:O405,1)</f>
        <v>0</v>
      </c>
      <c r="N404" s="39">
        <f>COUNTIF(calculs_resultats_francais!K405:O405,2)</f>
        <v>0</v>
      </c>
      <c r="O404" s="39">
        <f>COUNTIF(calculs_resultats_francais!K405:O405,9)</f>
        <v>0</v>
      </c>
      <c r="P404" s="225">
        <f>COUNTIF(calculs_resultats_francais!K405:O405,0)</f>
        <v>0</v>
      </c>
      <c r="Q404" s="37" t="str">
        <f t="shared" si="113"/>
        <v/>
      </c>
      <c r="R404" s="225">
        <f t="shared" si="114"/>
        <v>0</v>
      </c>
      <c r="S404" s="38" t="str">
        <f t="shared" si="115"/>
        <v/>
      </c>
      <c r="T404" s="38" t="str">
        <f t="shared" si="116"/>
        <v/>
      </c>
      <c r="U404" s="38" t="str">
        <f t="shared" si="117"/>
        <v/>
      </c>
      <c r="V404" s="38" t="str">
        <f t="shared" si="118"/>
        <v/>
      </c>
      <c r="W404" s="30"/>
      <c r="X404" s="39">
        <f>COUNTIF(calculs_resultats_francais!P405:U405,1)</f>
        <v>0</v>
      </c>
      <c r="Y404" s="39">
        <f>COUNTIF(calculs_resultats_francais!P405:U405,2)</f>
        <v>0</v>
      </c>
      <c r="Z404" s="39">
        <f>COUNTIF(calculs_resultats_francais!P405:U405,9)</f>
        <v>0</v>
      </c>
      <c r="AA404" s="39">
        <f>COUNTIF(calculs_resultats_francais!P405:U405,0)</f>
        <v>0</v>
      </c>
      <c r="AB404" s="37" t="str">
        <f t="shared" si="119"/>
        <v/>
      </c>
      <c r="AC404" s="225">
        <f t="shared" si="120"/>
        <v>0</v>
      </c>
      <c r="AD404" s="38" t="str">
        <f t="shared" si="121"/>
        <v/>
      </c>
      <c r="AE404" s="38" t="str">
        <f t="shared" si="122"/>
        <v/>
      </c>
      <c r="AF404" s="38" t="str">
        <f t="shared" si="123"/>
        <v/>
      </c>
      <c r="AG404" s="38" t="str">
        <f t="shared" si="124"/>
        <v/>
      </c>
      <c r="AH404" s="30"/>
    </row>
    <row r="405" spans="1:34" ht="13.5" thickBot="1">
      <c r="A405" s="30"/>
      <c r="B405" s="39">
        <f>COUNTIF(calculs_resultats_francais!B406:J406,1)</f>
        <v>0</v>
      </c>
      <c r="C405" s="39">
        <f>COUNTIF(calculs_resultats_francais!B406:J406,2)</f>
        <v>0</v>
      </c>
      <c r="D405" s="39">
        <f>COUNTIF(calculs_resultats_francais!B406:J406,9)</f>
        <v>0</v>
      </c>
      <c r="E405" s="226">
        <f>COUNTIF(calculs_resultats_francais!B406:J406,0)</f>
        <v>0</v>
      </c>
      <c r="F405" s="37" t="str">
        <f t="shared" si="108"/>
        <v/>
      </c>
      <c r="G405" s="225">
        <f t="shared" si="110"/>
        <v>0</v>
      </c>
      <c r="H405" s="38" t="str">
        <f t="shared" si="125"/>
        <v/>
      </c>
      <c r="I405" s="38" t="str">
        <f t="shared" si="109"/>
        <v/>
      </c>
      <c r="J405" s="38" t="str">
        <f t="shared" si="111"/>
        <v/>
      </c>
      <c r="K405" s="38" t="str">
        <f t="shared" si="112"/>
        <v/>
      </c>
      <c r="L405" s="38"/>
      <c r="M405" s="39">
        <f>COUNTIF(calculs_resultats_francais!K406:O406,1)</f>
        <v>0</v>
      </c>
      <c r="N405" s="39">
        <f>COUNTIF(calculs_resultats_francais!K406:O406,2)</f>
        <v>0</v>
      </c>
      <c r="O405" s="39">
        <f>COUNTIF(calculs_resultats_francais!K406:O406,9)</f>
        <v>0</v>
      </c>
      <c r="P405" s="225">
        <f>COUNTIF(calculs_resultats_francais!K406:O406,0)</f>
        <v>0</v>
      </c>
      <c r="Q405" s="37" t="str">
        <f t="shared" si="113"/>
        <v/>
      </c>
      <c r="R405" s="225">
        <f t="shared" si="114"/>
        <v>0</v>
      </c>
      <c r="S405" s="38" t="str">
        <f t="shared" si="115"/>
        <v/>
      </c>
      <c r="T405" s="38" t="str">
        <f t="shared" si="116"/>
        <v/>
      </c>
      <c r="U405" s="38" t="str">
        <f t="shared" si="117"/>
        <v/>
      </c>
      <c r="V405" s="38" t="str">
        <f t="shared" si="118"/>
        <v/>
      </c>
      <c r="W405" s="30"/>
      <c r="X405" s="39">
        <f>COUNTIF(calculs_resultats_francais!P406:U406,1)</f>
        <v>0</v>
      </c>
      <c r="Y405" s="39">
        <f>COUNTIF(calculs_resultats_francais!P406:U406,2)</f>
        <v>0</v>
      </c>
      <c r="Z405" s="39">
        <f>COUNTIF(calculs_resultats_francais!P406:U406,9)</f>
        <v>0</v>
      </c>
      <c r="AA405" s="39">
        <f>COUNTIF(calculs_resultats_francais!P406:U406,0)</f>
        <v>0</v>
      </c>
      <c r="AB405" s="37" t="str">
        <f t="shared" si="119"/>
        <v/>
      </c>
      <c r="AC405" s="225">
        <f t="shared" si="120"/>
        <v>0</v>
      </c>
      <c r="AD405" s="38" t="str">
        <f t="shared" si="121"/>
        <v/>
      </c>
      <c r="AE405" s="38" t="str">
        <f t="shared" si="122"/>
        <v/>
      </c>
      <c r="AF405" s="38" t="str">
        <f t="shared" si="123"/>
        <v/>
      </c>
      <c r="AG405" s="38" t="str">
        <f t="shared" si="124"/>
        <v/>
      </c>
      <c r="AH405" s="30"/>
    </row>
    <row r="406" spans="1:34" ht="13.5" thickBot="1">
      <c r="A406" s="30"/>
      <c r="B406" s="39">
        <f>COUNTIF(calculs_resultats_francais!B407:J407,1)</f>
        <v>0</v>
      </c>
      <c r="C406" s="39">
        <f>COUNTIF(calculs_resultats_francais!B407:J407,2)</f>
        <v>0</v>
      </c>
      <c r="D406" s="39">
        <f>COUNTIF(calculs_resultats_francais!B407:J407,9)</f>
        <v>0</v>
      </c>
      <c r="E406" s="226">
        <f>COUNTIF(calculs_resultats_francais!B407:J407,0)</f>
        <v>0</v>
      </c>
      <c r="F406" s="37" t="str">
        <f t="shared" si="108"/>
        <v/>
      </c>
      <c r="G406" s="225">
        <f t="shared" si="110"/>
        <v>0</v>
      </c>
      <c r="H406" s="38" t="str">
        <f t="shared" si="125"/>
        <v/>
      </c>
      <c r="I406" s="38" t="str">
        <f t="shared" si="109"/>
        <v/>
      </c>
      <c r="J406" s="38" t="str">
        <f t="shared" si="111"/>
        <v/>
      </c>
      <c r="K406" s="38" t="str">
        <f t="shared" si="112"/>
        <v/>
      </c>
      <c r="L406" s="38"/>
      <c r="M406" s="39">
        <f>COUNTIF(calculs_resultats_francais!K407:O407,1)</f>
        <v>0</v>
      </c>
      <c r="N406" s="39">
        <f>COUNTIF(calculs_resultats_francais!K407:O407,2)</f>
        <v>0</v>
      </c>
      <c r="O406" s="39">
        <f>COUNTIF(calculs_resultats_francais!K407:O407,9)</f>
        <v>0</v>
      </c>
      <c r="P406" s="225">
        <f>COUNTIF(calculs_resultats_francais!K407:O407,0)</f>
        <v>0</v>
      </c>
      <c r="Q406" s="37" t="str">
        <f t="shared" si="113"/>
        <v/>
      </c>
      <c r="R406" s="225">
        <f t="shared" si="114"/>
        <v>0</v>
      </c>
      <c r="S406" s="38" t="str">
        <f t="shared" si="115"/>
        <v/>
      </c>
      <c r="T406" s="38" t="str">
        <f t="shared" si="116"/>
        <v/>
      </c>
      <c r="U406" s="38" t="str">
        <f t="shared" si="117"/>
        <v/>
      </c>
      <c r="V406" s="38" t="str">
        <f t="shared" si="118"/>
        <v/>
      </c>
      <c r="W406" s="30"/>
      <c r="X406" s="39">
        <f>COUNTIF(calculs_resultats_francais!P407:U407,1)</f>
        <v>0</v>
      </c>
      <c r="Y406" s="39">
        <f>COUNTIF(calculs_resultats_francais!P407:U407,2)</f>
        <v>0</v>
      </c>
      <c r="Z406" s="39">
        <f>COUNTIF(calculs_resultats_francais!P407:U407,9)</f>
        <v>0</v>
      </c>
      <c r="AA406" s="39">
        <f>COUNTIF(calculs_resultats_francais!P407:U407,0)</f>
        <v>0</v>
      </c>
      <c r="AB406" s="37" t="str">
        <f t="shared" si="119"/>
        <v/>
      </c>
      <c r="AC406" s="225">
        <f t="shared" si="120"/>
        <v>0</v>
      </c>
      <c r="AD406" s="38" t="str">
        <f t="shared" si="121"/>
        <v/>
      </c>
      <c r="AE406" s="38" t="str">
        <f t="shared" si="122"/>
        <v/>
      </c>
      <c r="AF406" s="38" t="str">
        <f t="shared" si="123"/>
        <v/>
      </c>
      <c r="AG406" s="38" t="str">
        <f t="shared" si="124"/>
        <v/>
      </c>
      <c r="AH406" s="30"/>
    </row>
    <row r="407" spans="1:34" ht="13.5" thickBot="1">
      <c r="A407" s="30"/>
      <c r="B407" s="39">
        <f>COUNTIF(calculs_resultats_francais!B408:J408,1)</f>
        <v>0</v>
      </c>
      <c r="C407" s="39">
        <f>COUNTIF(calculs_resultats_francais!B408:J408,2)</f>
        <v>0</v>
      </c>
      <c r="D407" s="39">
        <f>COUNTIF(calculs_resultats_francais!B408:J408,9)</f>
        <v>0</v>
      </c>
      <c r="E407" s="226">
        <f>COUNTIF(calculs_resultats_francais!B408:J408,0)</f>
        <v>0</v>
      </c>
      <c r="F407" s="37" t="str">
        <f t="shared" si="108"/>
        <v/>
      </c>
      <c r="G407" s="225">
        <f t="shared" si="110"/>
        <v>0</v>
      </c>
      <c r="H407" s="38" t="str">
        <f t="shared" si="125"/>
        <v/>
      </c>
      <c r="I407" s="38" t="str">
        <f t="shared" si="109"/>
        <v/>
      </c>
      <c r="J407" s="38" t="str">
        <f t="shared" si="111"/>
        <v/>
      </c>
      <c r="K407" s="38" t="str">
        <f t="shared" si="112"/>
        <v/>
      </c>
      <c r="L407" s="38"/>
      <c r="M407" s="39">
        <f>COUNTIF(calculs_resultats_francais!K408:O408,1)</f>
        <v>0</v>
      </c>
      <c r="N407" s="39">
        <f>COUNTIF(calculs_resultats_francais!K408:O408,2)</f>
        <v>0</v>
      </c>
      <c r="O407" s="39">
        <f>COUNTIF(calculs_resultats_francais!K408:O408,9)</f>
        <v>0</v>
      </c>
      <c r="P407" s="225">
        <f>COUNTIF(calculs_resultats_francais!K408:O408,0)</f>
        <v>0</v>
      </c>
      <c r="Q407" s="37" t="str">
        <f t="shared" si="113"/>
        <v/>
      </c>
      <c r="R407" s="225">
        <f t="shared" si="114"/>
        <v>0</v>
      </c>
      <c r="S407" s="38" t="str">
        <f t="shared" si="115"/>
        <v/>
      </c>
      <c r="T407" s="38" t="str">
        <f t="shared" si="116"/>
        <v/>
      </c>
      <c r="U407" s="38" t="str">
        <f t="shared" si="117"/>
        <v/>
      </c>
      <c r="V407" s="38" t="str">
        <f t="shared" si="118"/>
        <v/>
      </c>
      <c r="W407" s="30"/>
      <c r="X407" s="39">
        <f>COUNTIF(calculs_resultats_francais!P408:U408,1)</f>
        <v>0</v>
      </c>
      <c r="Y407" s="39">
        <f>COUNTIF(calculs_resultats_francais!P408:U408,2)</f>
        <v>0</v>
      </c>
      <c r="Z407" s="39">
        <f>COUNTIF(calculs_resultats_francais!P408:U408,9)</f>
        <v>0</v>
      </c>
      <c r="AA407" s="39">
        <f>COUNTIF(calculs_resultats_francais!P408:U408,0)</f>
        <v>0</v>
      </c>
      <c r="AB407" s="37" t="str">
        <f t="shared" si="119"/>
        <v/>
      </c>
      <c r="AC407" s="225">
        <f t="shared" si="120"/>
        <v>0</v>
      </c>
      <c r="AD407" s="38" t="str">
        <f t="shared" si="121"/>
        <v/>
      </c>
      <c r="AE407" s="38" t="str">
        <f t="shared" si="122"/>
        <v/>
      </c>
      <c r="AF407" s="38" t="str">
        <f t="shared" si="123"/>
        <v/>
      </c>
      <c r="AG407" s="38" t="str">
        <f t="shared" si="124"/>
        <v/>
      </c>
      <c r="AH407" s="30"/>
    </row>
    <row r="408" spans="1:34" ht="13.5" thickBot="1">
      <c r="A408" s="30"/>
      <c r="B408" s="39">
        <f>COUNTIF(calculs_resultats_francais!B409:J409,1)</f>
        <v>0</v>
      </c>
      <c r="C408" s="39">
        <f>COUNTIF(calculs_resultats_francais!B409:J409,2)</f>
        <v>0</v>
      </c>
      <c r="D408" s="39">
        <f>COUNTIF(calculs_resultats_francais!B409:J409,9)</f>
        <v>0</v>
      </c>
      <c r="E408" s="226">
        <f>COUNTIF(calculs_resultats_francais!B409:J409,0)</f>
        <v>0</v>
      </c>
      <c r="F408" s="37" t="str">
        <f t="shared" si="108"/>
        <v/>
      </c>
      <c r="G408" s="225">
        <f t="shared" si="110"/>
        <v>0</v>
      </c>
      <c r="H408" s="38" t="str">
        <f t="shared" si="125"/>
        <v/>
      </c>
      <c r="I408" s="38" t="str">
        <f t="shared" si="109"/>
        <v/>
      </c>
      <c r="J408" s="38" t="str">
        <f t="shared" si="111"/>
        <v/>
      </c>
      <c r="K408" s="38" t="str">
        <f t="shared" si="112"/>
        <v/>
      </c>
      <c r="L408" s="38"/>
      <c r="M408" s="39">
        <f>COUNTIF(calculs_resultats_francais!K409:O409,1)</f>
        <v>0</v>
      </c>
      <c r="N408" s="39">
        <f>COUNTIF(calculs_resultats_francais!K409:O409,2)</f>
        <v>0</v>
      </c>
      <c r="O408" s="39">
        <f>COUNTIF(calculs_resultats_francais!K409:O409,9)</f>
        <v>0</v>
      </c>
      <c r="P408" s="225">
        <f>COUNTIF(calculs_resultats_francais!K409:O409,0)</f>
        <v>0</v>
      </c>
      <c r="Q408" s="37" t="str">
        <f t="shared" si="113"/>
        <v/>
      </c>
      <c r="R408" s="225">
        <f t="shared" si="114"/>
        <v>0</v>
      </c>
      <c r="S408" s="38" t="str">
        <f t="shared" si="115"/>
        <v/>
      </c>
      <c r="T408" s="38" t="str">
        <f t="shared" si="116"/>
        <v/>
      </c>
      <c r="U408" s="38" t="str">
        <f t="shared" si="117"/>
        <v/>
      </c>
      <c r="V408" s="38" t="str">
        <f t="shared" si="118"/>
        <v/>
      </c>
      <c r="W408" s="30"/>
      <c r="X408" s="39">
        <f>COUNTIF(calculs_resultats_francais!P409:U409,1)</f>
        <v>0</v>
      </c>
      <c r="Y408" s="39">
        <f>COUNTIF(calculs_resultats_francais!P409:U409,2)</f>
        <v>0</v>
      </c>
      <c r="Z408" s="39">
        <f>COUNTIF(calculs_resultats_francais!P409:U409,9)</f>
        <v>0</v>
      </c>
      <c r="AA408" s="39">
        <f>COUNTIF(calculs_resultats_francais!P409:U409,0)</f>
        <v>0</v>
      </c>
      <c r="AB408" s="37" t="str">
        <f t="shared" si="119"/>
        <v/>
      </c>
      <c r="AC408" s="225">
        <f t="shared" si="120"/>
        <v>0</v>
      </c>
      <c r="AD408" s="38" t="str">
        <f t="shared" si="121"/>
        <v/>
      </c>
      <c r="AE408" s="38" t="str">
        <f t="shared" si="122"/>
        <v/>
      </c>
      <c r="AF408" s="38" t="str">
        <f t="shared" si="123"/>
        <v/>
      </c>
      <c r="AG408" s="38" t="str">
        <f t="shared" si="124"/>
        <v/>
      </c>
      <c r="AH408" s="30"/>
    </row>
    <row r="409" spans="1:34" ht="13.5" thickBot="1">
      <c r="A409" s="30"/>
      <c r="B409" s="39">
        <f>COUNTIF(calculs_resultats_francais!B410:J410,1)</f>
        <v>0</v>
      </c>
      <c r="C409" s="39">
        <f>COUNTIF(calculs_resultats_francais!B410:J410,2)</f>
        <v>0</v>
      </c>
      <c r="D409" s="39">
        <f>COUNTIF(calculs_resultats_francais!B410:J410,9)</f>
        <v>0</v>
      </c>
      <c r="E409" s="226">
        <f>COUNTIF(calculs_resultats_francais!B410:J410,0)</f>
        <v>0</v>
      </c>
      <c r="F409" s="37" t="str">
        <f t="shared" si="108"/>
        <v/>
      </c>
      <c r="G409" s="225">
        <f t="shared" si="110"/>
        <v>0</v>
      </c>
      <c r="H409" s="38" t="str">
        <f t="shared" si="125"/>
        <v/>
      </c>
      <c r="I409" s="38" t="str">
        <f t="shared" si="109"/>
        <v/>
      </c>
      <c r="J409" s="38" t="str">
        <f t="shared" si="111"/>
        <v/>
      </c>
      <c r="K409" s="38" t="str">
        <f t="shared" si="112"/>
        <v/>
      </c>
      <c r="L409" s="38"/>
      <c r="M409" s="39">
        <f>COUNTIF(calculs_resultats_francais!K410:O410,1)</f>
        <v>0</v>
      </c>
      <c r="N409" s="39">
        <f>COUNTIF(calculs_resultats_francais!K410:O410,2)</f>
        <v>0</v>
      </c>
      <c r="O409" s="39">
        <f>COUNTIF(calculs_resultats_francais!K410:O410,9)</f>
        <v>0</v>
      </c>
      <c r="P409" s="225">
        <f>COUNTIF(calculs_resultats_francais!K410:O410,0)</f>
        <v>0</v>
      </c>
      <c r="Q409" s="37" t="str">
        <f t="shared" si="113"/>
        <v/>
      </c>
      <c r="R409" s="225">
        <f t="shared" si="114"/>
        <v>0</v>
      </c>
      <c r="S409" s="38" t="str">
        <f t="shared" si="115"/>
        <v/>
      </c>
      <c r="T409" s="38" t="str">
        <f t="shared" si="116"/>
        <v/>
      </c>
      <c r="U409" s="38" t="str">
        <f t="shared" si="117"/>
        <v/>
      </c>
      <c r="V409" s="38" t="str">
        <f t="shared" si="118"/>
        <v/>
      </c>
      <c r="W409" s="30"/>
      <c r="X409" s="39">
        <f>COUNTIF(calculs_resultats_francais!P410:U410,1)</f>
        <v>0</v>
      </c>
      <c r="Y409" s="39">
        <f>COUNTIF(calculs_resultats_francais!P410:U410,2)</f>
        <v>0</v>
      </c>
      <c r="Z409" s="39">
        <f>COUNTIF(calculs_resultats_francais!P410:U410,9)</f>
        <v>0</v>
      </c>
      <c r="AA409" s="39">
        <f>COUNTIF(calculs_resultats_francais!P410:U410,0)</f>
        <v>0</v>
      </c>
      <c r="AB409" s="37" t="str">
        <f t="shared" si="119"/>
        <v/>
      </c>
      <c r="AC409" s="225">
        <f t="shared" si="120"/>
        <v>0</v>
      </c>
      <c r="AD409" s="38" t="str">
        <f t="shared" si="121"/>
        <v/>
      </c>
      <c r="AE409" s="38" t="str">
        <f t="shared" si="122"/>
        <v/>
      </c>
      <c r="AF409" s="38" t="str">
        <f t="shared" si="123"/>
        <v/>
      </c>
      <c r="AG409" s="38" t="str">
        <f t="shared" si="124"/>
        <v/>
      </c>
      <c r="AH409" s="30"/>
    </row>
    <row r="410" spans="1:34" ht="13.5" thickBot="1">
      <c r="A410" s="30"/>
      <c r="B410" s="39">
        <f>COUNTIF(calculs_resultats_francais!B411:J411,1)</f>
        <v>0</v>
      </c>
      <c r="C410" s="39">
        <f>COUNTIF(calculs_resultats_francais!B411:J411,2)</f>
        <v>0</v>
      </c>
      <c r="D410" s="39">
        <f>COUNTIF(calculs_resultats_francais!B411:J411,9)</f>
        <v>0</v>
      </c>
      <c r="E410" s="226">
        <f>COUNTIF(calculs_resultats_francais!B411:J411,0)</f>
        <v>0</v>
      </c>
      <c r="F410" s="37" t="str">
        <f t="shared" si="108"/>
        <v/>
      </c>
      <c r="G410" s="225">
        <f t="shared" si="110"/>
        <v>0</v>
      </c>
      <c r="H410" s="38" t="str">
        <f t="shared" si="125"/>
        <v/>
      </c>
      <c r="I410" s="38" t="str">
        <f t="shared" si="109"/>
        <v/>
      </c>
      <c r="J410" s="38" t="str">
        <f t="shared" si="111"/>
        <v/>
      </c>
      <c r="K410" s="38" t="str">
        <f t="shared" si="112"/>
        <v/>
      </c>
      <c r="L410" s="38"/>
      <c r="M410" s="39">
        <f>COUNTIF(calculs_resultats_francais!K411:O411,1)</f>
        <v>0</v>
      </c>
      <c r="N410" s="39">
        <f>COUNTIF(calculs_resultats_francais!K411:O411,2)</f>
        <v>0</v>
      </c>
      <c r="O410" s="39">
        <f>COUNTIF(calculs_resultats_francais!K411:O411,9)</f>
        <v>0</v>
      </c>
      <c r="P410" s="225">
        <f>COUNTIF(calculs_resultats_francais!K411:O411,0)</f>
        <v>0</v>
      </c>
      <c r="Q410" s="37" t="str">
        <f t="shared" si="113"/>
        <v/>
      </c>
      <c r="R410" s="225">
        <f t="shared" si="114"/>
        <v>0</v>
      </c>
      <c r="S410" s="38" t="str">
        <f t="shared" si="115"/>
        <v/>
      </c>
      <c r="T410" s="38" t="str">
        <f t="shared" si="116"/>
        <v/>
      </c>
      <c r="U410" s="38" t="str">
        <f t="shared" si="117"/>
        <v/>
      </c>
      <c r="V410" s="38" t="str">
        <f t="shared" si="118"/>
        <v/>
      </c>
      <c r="W410" s="30"/>
      <c r="X410" s="39">
        <f>COUNTIF(calculs_resultats_francais!P411:U411,1)</f>
        <v>0</v>
      </c>
      <c r="Y410" s="39">
        <f>COUNTIF(calculs_resultats_francais!P411:U411,2)</f>
        <v>0</v>
      </c>
      <c r="Z410" s="39">
        <f>COUNTIF(calculs_resultats_francais!P411:U411,9)</f>
        <v>0</v>
      </c>
      <c r="AA410" s="39">
        <f>COUNTIF(calculs_resultats_francais!P411:U411,0)</f>
        <v>0</v>
      </c>
      <c r="AB410" s="37" t="str">
        <f t="shared" si="119"/>
        <v/>
      </c>
      <c r="AC410" s="225">
        <f t="shared" si="120"/>
        <v>0</v>
      </c>
      <c r="AD410" s="38" t="str">
        <f t="shared" si="121"/>
        <v/>
      </c>
      <c r="AE410" s="38" t="str">
        <f t="shared" si="122"/>
        <v/>
      </c>
      <c r="AF410" s="38" t="str">
        <f t="shared" si="123"/>
        <v/>
      </c>
      <c r="AG410" s="38" t="str">
        <f t="shared" si="124"/>
        <v/>
      </c>
      <c r="AH410" s="30"/>
    </row>
    <row r="411" spans="1:34" ht="13.5" thickBot="1">
      <c r="A411" s="30"/>
      <c r="B411" s="39">
        <f>COUNTIF(calculs_resultats_francais!B412:J412,1)</f>
        <v>0</v>
      </c>
      <c r="C411" s="39">
        <f>COUNTIF(calculs_resultats_francais!B412:J412,2)</f>
        <v>0</v>
      </c>
      <c r="D411" s="39">
        <f>COUNTIF(calculs_resultats_francais!B412:J412,9)</f>
        <v>0</v>
      </c>
      <c r="E411" s="226">
        <f>COUNTIF(calculs_resultats_francais!B412:J412,0)</f>
        <v>0</v>
      </c>
      <c r="F411" s="37" t="str">
        <f t="shared" si="108"/>
        <v/>
      </c>
      <c r="G411" s="225">
        <f t="shared" si="110"/>
        <v>0</v>
      </c>
      <c r="H411" s="38" t="str">
        <f t="shared" si="125"/>
        <v/>
      </c>
      <c r="I411" s="38" t="str">
        <f t="shared" si="109"/>
        <v/>
      </c>
      <c r="J411" s="38" t="str">
        <f t="shared" si="111"/>
        <v/>
      </c>
      <c r="K411" s="38" t="str">
        <f t="shared" si="112"/>
        <v/>
      </c>
      <c r="L411" s="38"/>
      <c r="M411" s="39">
        <f>COUNTIF(calculs_resultats_francais!K412:O412,1)</f>
        <v>0</v>
      </c>
      <c r="N411" s="39">
        <f>COUNTIF(calculs_resultats_francais!K412:O412,2)</f>
        <v>0</v>
      </c>
      <c r="O411" s="39">
        <f>COUNTIF(calculs_resultats_francais!K412:O412,9)</f>
        <v>0</v>
      </c>
      <c r="P411" s="225">
        <f>COUNTIF(calculs_resultats_francais!K412:O412,0)</f>
        <v>0</v>
      </c>
      <c r="Q411" s="37" t="str">
        <f t="shared" si="113"/>
        <v/>
      </c>
      <c r="R411" s="225">
        <f t="shared" si="114"/>
        <v>0</v>
      </c>
      <c r="S411" s="38" t="str">
        <f t="shared" si="115"/>
        <v/>
      </c>
      <c r="T411" s="38" t="str">
        <f t="shared" si="116"/>
        <v/>
      </c>
      <c r="U411" s="38" t="str">
        <f t="shared" si="117"/>
        <v/>
      </c>
      <c r="V411" s="38" t="str">
        <f t="shared" si="118"/>
        <v/>
      </c>
      <c r="W411" s="30"/>
      <c r="X411" s="39">
        <f>COUNTIF(calculs_resultats_francais!P412:U412,1)</f>
        <v>0</v>
      </c>
      <c r="Y411" s="39">
        <f>COUNTIF(calculs_resultats_francais!P412:U412,2)</f>
        <v>0</v>
      </c>
      <c r="Z411" s="39">
        <f>COUNTIF(calculs_resultats_francais!P412:U412,9)</f>
        <v>0</v>
      </c>
      <c r="AA411" s="39">
        <f>COUNTIF(calculs_resultats_francais!P412:U412,0)</f>
        <v>0</v>
      </c>
      <c r="AB411" s="37" t="str">
        <f t="shared" si="119"/>
        <v/>
      </c>
      <c r="AC411" s="225">
        <f t="shared" si="120"/>
        <v>0</v>
      </c>
      <c r="AD411" s="38" t="str">
        <f t="shared" si="121"/>
        <v/>
      </c>
      <c r="AE411" s="38" t="str">
        <f t="shared" si="122"/>
        <v/>
      </c>
      <c r="AF411" s="38" t="str">
        <f t="shared" si="123"/>
        <v/>
      </c>
      <c r="AG411" s="38" t="str">
        <f t="shared" si="124"/>
        <v/>
      </c>
      <c r="AH411" s="30"/>
    </row>
    <row r="412" spans="1:34" ht="13.5" thickBot="1">
      <c r="A412" s="30"/>
      <c r="B412" s="39">
        <f>COUNTIF(calculs_resultats_francais!B413:J413,1)</f>
        <v>0</v>
      </c>
      <c r="C412" s="39">
        <f>COUNTIF(calculs_resultats_francais!B413:J413,2)</f>
        <v>0</v>
      </c>
      <c r="D412" s="39">
        <f>COUNTIF(calculs_resultats_francais!B413:J413,9)</f>
        <v>0</v>
      </c>
      <c r="E412" s="226">
        <f>COUNTIF(calculs_resultats_francais!B413:J413,0)</f>
        <v>0</v>
      </c>
      <c r="F412" s="37" t="str">
        <f t="shared" si="108"/>
        <v/>
      </c>
      <c r="G412" s="225">
        <f t="shared" si="110"/>
        <v>0</v>
      </c>
      <c r="H412" s="38" t="str">
        <f t="shared" si="125"/>
        <v/>
      </c>
      <c r="I412" s="38" t="str">
        <f t="shared" si="109"/>
        <v/>
      </c>
      <c r="J412" s="38" t="str">
        <f t="shared" si="111"/>
        <v/>
      </c>
      <c r="K412" s="38" t="str">
        <f t="shared" si="112"/>
        <v/>
      </c>
      <c r="L412" s="38"/>
      <c r="M412" s="39">
        <f>COUNTIF(calculs_resultats_francais!K413:O413,1)</f>
        <v>0</v>
      </c>
      <c r="N412" s="39">
        <f>COUNTIF(calculs_resultats_francais!K413:O413,2)</f>
        <v>0</v>
      </c>
      <c r="O412" s="39">
        <f>COUNTIF(calculs_resultats_francais!K413:O413,9)</f>
        <v>0</v>
      </c>
      <c r="P412" s="225">
        <f>COUNTIF(calculs_resultats_francais!K413:O413,0)</f>
        <v>0</v>
      </c>
      <c r="Q412" s="37" t="str">
        <f t="shared" si="113"/>
        <v/>
      </c>
      <c r="R412" s="225">
        <f t="shared" si="114"/>
        <v>0</v>
      </c>
      <c r="S412" s="38" t="str">
        <f t="shared" si="115"/>
        <v/>
      </c>
      <c r="T412" s="38" t="str">
        <f t="shared" si="116"/>
        <v/>
      </c>
      <c r="U412" s="38" t="str">
        <f t="shared" si="117"/>
        <v/>
      </c>
      <c r="V412" s="38" t="str">
        <f t="shared" si="118"/>
        <v/>
      </c>
      <c r="W412" s="30"/>
      <c r="X412" s="39">
        <f>COUNTIF(calculs_resultats_francais!P413:U413,1)</f>
        <v>0</v>
      </c>
      <c r="Y412" s="39">
        <f>COUNTIF(calculs_resultats_francais!P413:U413,2)</f>
        <v>0</v>
      </c>
      <c r="Z412" s="39">
        <f>COUNTIF(calculs_resultats_francais!P413:U413,9)</f>
        <v>0</v>
      </c>
      <c r="AA412" s="39">
        <f>COUNTIF(calculs_resultats_francais!P413:U413,0)</f>
        <v>0</v>
      </c>
      <c r="AB412" s="37" t="str">
        <f t="shared" si="119"/>
        <v/>
      </c>
      <c r="AC412" s="225">
        <f t="shared" si="120"/>
        <v>0</v>
      </c>
      <c r="AD412" s="38" t="str">
        <f t="shared" si="121"/>
        <v/>
      </c>
      <c r="AE412" s="38" t="str">
        <f t="shared" si="122"/>
        <v/>
      </c>
      <c r="AF412" s="38" t="str">
        <f t="shared" si="123"/>
        <v/>
      </c>
      <c r="AG412" s="38" t="str">
        <f t="shared" si="124"/>
        <v/>
      </c>
      <c r="AH412" s="30"/>
    </row>
    <row r="413" spans="1:34" ht="13.5" thickBot="1">
      <c r="A413" s="30"/>
      <c r="B413" s="39">
        <f>COUNTIF(calculs_resultats_francais!B414:J414,1)</f>
        <v>0</v>
      </c>
      <c r="C413" s="39">
        <f>COUNTIF(calculs_resultats_francais!B414:J414,2)</f>
        <v>0</v>
      </c>
      <c r="D413" s="39">
        <f>COUNTIF(calculs_resultats_francais!B414:J414,9)</f>
        <v>0</v>
      </c>
      <c r="E413" s="226">
        <f>COUNTIF(calculs_resultats_francais!B414:J414,0)</f>
        <v>0</v>
      </c>
      <c r="F413" s="37" t="str">
        <f t="shared" si="108"/>
        <v/>
      </c>
      <c r="G413" s="225">
        <f t="shared" si="110"/>
        <v>0</v>
      </c>
      <c r="H413" s="38" t="str">
        <f t="shared" si="125"/>
        <v/>
      </c>
      <c r="I413" s="38" t="str">
        <f t="shared" si="109"/>
        <v/>
      </c>
      <c r="J413" s="38" t="str">
        <f t="shared" si="111"/>
        <v/>
      </c>
      <c r="K413" s="38" t="str">
        <f t="shared" si="112"/>
        <v/>
      </c>
      <c r="L413" s="38"/>
      <c r="M413" s="39">
        <f>COUNTIF(calculs_resultats_francais!K414:O414,1)</f>
        <v>0</v>
      </c>
      <c r="N413" s="39">
        <f>COUNTIF(calculs_resultats_francais!K414:O414,2)</f>
        <v>0</v>
      </c>
      <c r="O413" s="39">
        <f>COUNTIF(calculs_resultats_francais!K414:O414,9)</f>
        <v>0</v>
      </c>
      <c r="P413" s="225">
        <f>COUNTIF(calculs_resultats_francais!K414:O414,0)</f>
        <v>0</v>
      </c>
      <c r="Q413" s="37" t="str">
        <f t="shared" si="113"/>
        <v/>
      </c>
      <c r="R413" s="225">
        <f t="shared" si="114"/>
        <v>0</v>
      </c>
      <c r="S413" s="38" t="str">
        <f t="shared" si="115"/>
        <v/>
      </c>
      <c r="T413" s="38" t="str">
        <f t="shared" si="116"/>
        <v/>
      </c>
      <c r="U413" s="38" t="str">
        <f t="shared" si="117"/>
        <v/>
      </c>
      <c r="V413" s="38" t="str">
        <f t="shared" si="118"/>
        <v/>
      </c>
      <c r="W413" s="30"/>
      <c r="X413" s="39">
        <f>COUNTIF(calculs_resultats_francais!P414:U414,1)</f>
        <v>0</v>
      </c>
      <c r="Y413" s="39">
        <f>COUNTIF(calculs_resultats_francais!P414:U414,2)</f>
        <v>0</v>
      </c>
      <c r="Z413" s="39">
        <f>COUNTIF(calculs_resultats_francais!P414:U414,9)</f>
        <v>0</v>
      </c>
      <c r="AA413" s="39">
        <f>COUNTIF(calculs_resultats_francais!P414:U414,0)</f>
        <v>0</v>
      </c>
      <c r="AB413" s="37" t="str">
        <f t="shared" si="119"/>
        <v/>
      </c>
      <c r="AC413" s="225">
        <f t="shared" si="120"/>
        <v>0</v>
      </c>
      <c r="AD413" s="38" t="str">
        <f t="shared" si="121"/>
        <v/>
      </c>
      <c r="AE413" s="38" t="str">
        <f t="shared" si="122"/>
        <v/>
      </c>
      <c r="AF413" s="38" t="str">
        <f t="shared" si="123"/>
        <v/>
      </c>
      <c r="AG413" s="38" t="str">
        <f t="shared" si="124"/>
        <v/>
      </c>
      <c r="AH413" s="30"/>
    </row>
    <row r="414" spans="1:34" ht="13.5" thickBot="1">
      <c r="A414" s="30"/>
      <c r="B414" s="39">
        <f>COUNTIF(calculs_resultats_francais!B415:J415,1)</f>
        <v>0</v>
      </c>
      <c r="C414" s="39">
        <f>COUNTIF(calculs_resultats_francais!B415:J415,2)</f>
        <v>0</v>
      </c>
      <c r="D414" s="39">
        <f>COUNTIF(calculs_resultats_francais!B415:J415,9)</f>
        <v>0</v>
      </c>
      <c r="E414" s="226">
        <f>COUNTIF(calculs_resultats_francais!B415:J415,0)</f>
        <v>0</v>
      </c>
      <c r="F414" s="37" t="str">
        <f t="shared" si="108"/>
        <v/>
      </c>
      <c r="G414" s="225">
        <f t="shared" si="110"/>
        <v>0</v>
      </c>
      <c r="H414" s="38" t="str">
        <f t="shared" si="125"/>
        <v/>
      </c>
      <c r="I414" s="38" t="str">
        <f t="shared" si="109"/>
        <v/>
      </c>
      <c r="J414" s="38" t="str">
        <f t="shared" si="111"/>
        <v/>
      </c>
      <c r="K414" s="38" t="str">
        <f t="shared" si="112"/>
        <v/>
      </c>
      <c r="L414" s="38"/>
      <c r="M414" s="39">
        <f>COUNTIF(calculs_resultats_francais!K415:O415,1)</f>
        <v>0</v>
      </c>
      <c r="N414" s="39">
        <f>COUNTIF(calculs_resultats_francais!K415:O415,2)</f>
        <v>0</v>
      </c>
      <c r="O414" s="39">
        <f>COUNTIF(calculs_resultats_francais!K415:O415,9)</f>
        <v>0</v>
      </c>
      <c r="P414" s="225">
        <f>COUNTIF(calculs_resultats_francais!K415:O415,0)</f>
        <v>0</v>
      </c>
      <c r="Q414" s="37" t="str">
        <f t="shared" si="113"/>
        <v/>
      </c>
      <c r="R414" s="225">
        <f t="shared" si="114"/>
        <v>0</v>
      </c>
      <c r="S414" s="38" t="str">
        <f t="shared" si="115"/>
        <v/>
      </c>
      <c r="T414" s="38" t="str">
        <f t="shared" si="116"/>
        <v/>
      </c>
      <c r="U414" s="38" t="str">
        <f t="shared" si="117"/>
        <v/>
      </c>
      <c r="V414" s="38" t="str">
        <f t="shared" si="118"/>
        <v/>
      </c>
      <c r="W414" s="30"/>
      <c r="X414" s="39">
        <f>COUNTIF(calculs_resultats_francais!P415:U415,1)</f>
        <v>0</v>
      </c>
      <c r="Y414" s="39">
        <f>COUNTIF(calculs_resultats_francais!P415:U415,2)</f>
        <v>0</v>
      </c>
      <c r="Z414" s="39">
        <f>COUNTIF(calculs_resultats_francais!P415:U415,9)</f>
        <v>0</v>
      </c>
      <c r="AA414" s="39">
        <f>COUNTIF(calculs_resultats_francais!P415:U415,0)</f>
        <v>0</v>
      </c>
      <c r="AB414" s="37" t="str">
        <f t="shared" si="119"/>
        <v/>
      </c>
      <c r="AC414" s="225">
        <f t="shared" si="120"/>
        <v>0</v>
      </c>
      <c r="AD414" s="38" t="str">
        <f t="shared" si="121"/>
        <v/>
      </c>
      <c r="AE414" s="38" t="str">
        <f t="shared" si="122"/>
        <v/>
      </c>
      <c r="AF414" s="38" t="str">
        <f t="shared" si="123"/>
        <v/>
      </c>
      <c r="AG414" s="38" t="str">
        <f t="shared" si="124"/>
        <v/>
      </c>
      <c r="AH414" s="30"/>
    </row>
    <row r="415" spans="1:34" ht="13.5" thickBot="1">
      <c r="A415" s="30"/>
      <c r="B415" s="39">
        <f>COUNTIF(calculs_resultats_francais!B416:J416,1)</f>
        <v>0</v>
      </c>
      <c r="C415" s="39">
        <f>COUNTIF(calculs_resultats_francais!B416:J416,2)</f>
        <v>0</v>
      </c>
      <c r="D415" s="39">
        <f>COUNTIF(calculs_resultats_francais!B416:J416,9)</f>
        <v>0</v>
      </c>
      <c r="E415" s="226">
        <f>COUNTIF(calculs_resultats_francais!B416:J416,0)</f>
        <v>0</v>
      </c>
      <c r="F415" s="37" t="str">
        <f t="shared" si="108"/>
        <v/>
      </c>
      <c r="G415" s="225">
        <f t="shared" si="110"/>
        <v>0</v>
      </c>
      <c r="H415" s="38" t="str">
        <f t="shared" si="125"/>
        <v/>
      </c>
      <c r="I415" s="38" t="str">
        <f t="shared" si="109"/>
        <v/>
      </c>
      <c r="J415" s="38" t="str">
        <f t="shared" si="111"/>
        <v/>
      </c>
      <c r="K415" s="38" t="str">
        <f t="shared" si="112"/>
        <v/>
      </c>
      <c r="L415" s="38"/>
      <c r="M415" s="39">
        <f>COUNTIF(calculs_resultats_francais!K416:O416,1)</f>
        <v>0</v>
      </c>
      <c r="N415" s="39">
        <f>COUNTIF(calculs_resultats_francais!K416:O416,2)</f>
        <v>0</v>
      </c>
      <c r="O415" s="39">
        <f>COUNTIF(calculs_resultats_francais!K416:O416,9)</f>
        <v>0</v>
      </c>
      <c r="P415" s="225">
        <f>COUNTIF(calculs_resultats_francais!K416:O416,0)</f>
        <v>0</v>
      </c>
      <c r="Q415" s="37" t="str">
        <f t="shared" si="113"/>
        <v/>
      </c>
      <c r="R415" s="225">
        <f t="shared" si="114"/>
        <v>0</v>
      </c>
      <c r="S415" s="38" t="str">
        <f t="shared" si="115"/>
        <v/>
      </c>
      <c r="T415" s="38" t="str">
        <f t="shared" si="116"/>
        <v/>
      </c>
      <c r="U415" s="38" t="str">
        <f t="shared" si="117"/>
        <v/>
      </c>
      <c r="V415" s="38" t="str">
        <f t="shared" si="118"/>
        <v/>
      </c>
      <c r="W415" s="30"/>
      <c r="X415" s="39">
        <f>COUNTIF(calculs_resultats_francais!P416:U416,1)</f>
        <v>0</v>
      </c>
      <c r="Y415" s="39">
        <f>COUNTIF(calculs_resultats_francais!P416:U416,2)</f>
        <v>0</v>
      </c>
      <c r="Z415" s="39">
        <f>COUNTIF(calculs_resultats_francais!P416:U416,9)</f>
        <v>0</v>
      </c>
      <c r="AA415" s="39">
        <f>COUNTIF(calculs_resultats_francais!P416:U416,0)</f>
        <v>0</v>
      </c>
      <c r="AB415" s="37" t="str">
        <f t="shared" si="119"/>
        <v/>
      </c>
      <c r="AC415" s="225">
        <f t="shared" si="120"/>
        <v>0</v>
      </c>
      <c r="AD415" s="38" t="str">
        <f t="shared" si="121"/>
        <v/>
      </c>
      <c r="AE415" s="38" t="str">
        <f t="shared" si="122"/>
        <v/>
      </c>
      <c r="AF415" s="38" t="str">
        <f t="shared" si="123"/>
        <v/>
      </c>
      <c r="AG415" s="38" t="str">
        <f t="shared" si="124"/>
        <v/>
      </c>
      <c r="AH415" s="30"/>
    </row>
    <row r="416" spans="1:34" ht="13.5" thickBot="1">
      <c r="A416" s="30"/>
      <c r="B416" s="39">
        <f>COUNTIF(calculs_resultats_francais!B417:J417,1)</f>
        <v>0</v>
      </c>
      <c r="C416" s="39">
        <f>COUNTIF(calculs_resultats_francais!B417:J417,2)</f>
        <v>0</v>
      </c>
      <c r="D416" s="39">
        <f>COUNTIF(calculs_resultats_francais!B417:J417,9)</f>
        <v>0</v>
      </c>
      <c r="E416" s="226">
        <f>COUNTIF(calculs_resultats_francais!B417:J417,0)</f>
        <v>0</v>
      </c>
      <c r="F416" s="37" t="str">
        <f t="shared" si="108"/>
        <v/>
      </c>
      <c r="G416" s="225">
        <f t="shared" si="110"/>
        <v>0</v>
      </c>
      <c r="H416" s="38" t="str">
        <f t="shared" si="125"/>
        <v/>
      </c>
      <c r="I416" s="38" t="str">
        <f t="shared" si="109"/>
        <v/>
      </c>
      <c r="J416" s="38" t="str">
        <f t="shared" si="111"/>
        <v/>
      </c>
      <c r="K416" s="38" t="str">
        <f t="shared" si="112"/>
        <v/>
      </c>
      <c r="L416" s="38"/>
      <c r="M416" s="39">
        <f>COUNTIF(calculs_resultats_francais!K417:O417,1)</f>
        <v>0</v>
      </c>
      <c r="N416" s="39">
        <f>COUNTIF(calculs_resultats_francais!K417:O417,2)</f>
        <v>0</v>
      </c>
      <c r="O416" s="39">
        <f>COUNTIF(calculs_resultats_francais!K417:O417,9)</f>
        <v>0</v>
      </c>
      <c r="P416" s="225">
        <f>COUNTIF(calculs_resultats_francais!K417:O417,0)</f>
        <v>0</v>
      </c>
      <c r="Q416" s="37" t="str">
        <f t="shared" si="113"/>
        <v/>
      </c>
      <c r="R416" s="225">
        <f t="shared" si="114"/>
        <v>0</v>
      </c>
      <c r="S416" s="38" t="str">
        <f t="shared" si="115"/>
        <v/>
      </c>
      <c r="T416" s="38" t="str">
        <f t="shared" si="116"/>
        <v/>
      </c>
      <c r="U416" s="38" t="str">
        <f t="shared" si="117"/>
        <v/>
      </c>
      <c r="V416" s="38" t="str">
        <f t="shared" si="118"/>
        <v/>
      </c>
      <c r="W416" s="30"/>
      <c r="X416" s="39">
        <f>COUNTIF(calculs_resultats_francais!P417:U417,1)</f>
        <v>0</v>
      </c>
      <c r="Y416" s="39">
        <f>COUNTIF(calculs_resultats_francais!P417:U417,2)</f>
        <v>0</v>
      </c>
      <c r="Z416" s="39">
        <f>COUNTIF(calculs_resultats_francais!P417:U417,9)</f>
        <v>0</v>
      </c>
      <c r="AA416" s="39">
        <f>COUNTIF(calculs_resultats_francais!P417:U417,0)</f>
        <v>0</v>
      </c>
      <c r="AB416" s="37" t="str">
        <f t="shared" si="119"/>
        <v/>
      </c>
      <c r="AC416" s="225">
        <f t="shared" si="120"/>
        <v>0</v>
      </c>
      <c r="AD416" s="38" t="str">
        <f t="shared" si="121"/>
        <v/>
      </c>
      <c r="AE416" s="38" t="str">
        <f t="shared" si="122"/>
        <v/>
      </c>
      <c r="AF416" s="38" t="str">
        <f t="shared" si="123"/>
        <v/>
      </c>
      <c r="AG416" s="38" t="str">
        <f t="shared" si="124"/>
        <v/>
      </c>
      <c r="AH416" s="30"/>
    </row>
    <row r="417" spans="1:34" ht="13.5" thickBot="1">
      <c r="A417" s="30"/>
      <c r="B417" s="39">
        <f>COUNTIF(calculs_resultats_francais!B418:J418,1)</f>
        <v>0</v>
      </c>
      <c r="C417" s="39">
        <f>COUNTIF(calculs_resultats_francais!B418:J418,2)</f>
        <v>0</v>
      </c>
      <c r="D417" s="39">
        <f>COUNTIF(calculs_resultats_francais!B418:J418,9)</f>
        <v>0</v>
      </c>
      <c r="E417" s="226">
        <f>COUNTIF(calculs_resultats_francais!B418:J418,0)</f>
        <v>0</v>
      </c>
      <c r="F417" s="37" t="str">
        <f t="shared" si="108"/>
        <v/>
      </c>
      <c r="G417" s="225">
        <f t="shared" si="110"/>
        <v>0</v>
      </c>
      <c r="H417" s="38" t="str">
        <f t="shared" si="125"/>
        <v/>
      </c>
      <c r="I417" s="38" t="str">
        <f t="shared" si="109"/>
        <v/>
      </c>
      <c r="J417" s="38" t="str">
        <f t="shared" si="111"/>
        <v/>
      </c>
      <c r="K417" s="38" t="str">
        <f t="shared" si="112"/>
        <v/>
      </c>
      <c r="L417" s="38"/>
      <c r="M417" s="39">
        <f>COUNTIF(calculs_resultats_francais!K418:O418,1)</f>
        <v>0</v>
      </c>
      <c r="N417" s="39">
        <f>COUNTIF(calculs_resultats_francais!K418:O418,2)</f>
        <v>0</v>
      </c>
      <c r="O417" s="39">
        <f>COUNTIF(calculs_resultats_francais!K418:O418,9)</f>
        <v>0</v>
      </c>
      <c r="P417" s="225">
        <f>COUNTIF(calculs_resultats_francais!K418:O418,0)</f>
        <v>0</v>
      </c>
      <c r="Q417" s="37" t="str">
        <f t="shared" si="113"/>
        <v/>
      </c>
      <c r="R417" s="225">
        <f t="shared" si="114"/>
        <v>0</v>
      </c>
      <c r="S417" s="38" t="str">
        <f t="shared" si="115"/>
        <v/>
      </c>
      <c r="T417" s="38" t="str">
        <f t="shared" si="116"/>
        <v/>
      </c>
      <c r="U417" s="38" t="str">
        <f t="shared" si="117"/>
        <v/>
      </c>
      <c r="V417" s="38" t="str">
        <f t="shared" si="118"/>
        <v/>
      </c>
      <c r="W417" s="30"/>
      <c r="X417" s="39">
        <f>COUNTIF(calculs_resultats_francais!P418:U418,1)</f>
        <v>0</v>
      </c>
      <c r="Y417" s="39">
        <f>COUNTIF(calculs_resultats_francais!P418:U418,2)</f>
        <v>0</v>
      </c>
      <c r="Z417" s="39">
        <f>COUNTIF(calculs_resultats_francais!P418:U418,9)</f>
        <v>0</v>
      </c>
      <c r="AA417" s="39">
        <f>COUNTIF(calculs_resultats_francais!P418:U418,0)</f>
        <v>0</v>
      </c>
      <c r="AB417" s="37" t="str">
        <f t="shared" si="119"/>
        <v/>
      </c>
      <c r="AC417" s="225">
        <f t="shared" si="120"/>
        <v>0</v>
      </c>
      <c r="AD417" s="38" t="str">
        <f t="shared" si="121"/>
        <v/>
      </c>
      <c r="AE417" s="38" t="str">
        <f t="shared" si="122"/>
        <v/>
      </c>
      <c r="AF417" s="38" t="str">
        <f t="shared" si="123"/>
        <v/>
      </c>
      <c r="AG417" s="38" t="str">
        <f t="shared" si="124"/>
        <v/>
      </c>
      <c r="AH417" s="30"/>
    </row>
    <row r="418" spans="1:34" ht="13.5" thickBot="1">
      <c r="A418" s="30"/>
      <c r="B418" s="39">
        <f>COUNTIF(calculs_resultats_francais!B419:J419,1)</f>
        <v>0</v>
      </c>
      <c r="C418" s="39">
        <f>COUNTIF(calculs_resultats_francais!B419:J419,2)</f>
        <v>0</v>
      </c>
      <c r="D418" s="39">
        <f>COUNTIF(calculs_resultats_francais!B419:J419,9)</f>
        <v>0</v>
      </c>
      <c r="E418" s="226">
        <f>COUNTIF(calculs_resultats_francais!B419:J419,0)</f>
        <v>0</v>
      </c>
      <c r="F418" s="37" t="str">
        <f t="shared" si="108"/>
        <v/>
      </c>
      <c r="G418" s="225">
        <f t="shared" si="110"/>
        <v>0</v>
      </c>
      <c r="H418" s="38" t="str">
        <f t="shared" si="125"/>
        <v/>
      </c>
      <c r="I418" s="38" t="str">
        <f t="shared" si="109"/>
        <v/>
      </c>
      <c r="J418" s="38" t="str">
        <f t="shared" si="111"/>
        <v/>
      </c>
      <c r="K418" s="38" t="str">
        <f t="shared" si="112"/>
        <v/>
      </c>
      <c r="L418" s="38"/>
      <c r="M418" s="39">
        <f>COUNTIF(calculs_resultats_francais!K419:O419,1)</f>
        <v>0</v>
      </c>
      <c r="N418" s="39">
        <f>COUNTIF(calculs_resultats_francais!K419:O419,2)</f>
        <v>0</v>
      </c>
      <c r="O418" s="39">
        <f>COUNTIF(calculs_resultats_francais!K419:O419,9)</f>
        <v>0</v>
      </c>
      <c r="P418" s="225">
        <f>COUNTIF(calculs_resultats_francais!K419:O419,0)</f>
        <v>0</v>
      </c>
      <c r="Q418" s="37" t="str">
        <f t="shared" si="113"/>
        <v/>
      </c>
      <c r="R418" s="225">
        <f t="shared" si="114"/>
        <v>0</v>
      </c>
      <c r="S418" s="38" t="str">
        <f t="shared" si="115"/>
        <v/>
      </c>
      <c r="T418" s="38" t="str">
        <f t="shared" si="116"/>
        <v/>
      </c>
      <c r="U418" s="38" t="str">
        <f t="shared" si="117"/>
        <v/>
      </c>
      <c r="V418" s="38" t="str">
        <f t="shared" si="118"/>
        <v/>
      </c>
      <c r="W418" s="30"/>
      <c r="X418" s="39">
        <f>COUNTIF(calculs_resultats_francais!P419:U419,1)</f>
        <v>0</v>
      </c>
      <c r="Y418" s="39">
        <f>COUNTIF(calculs_resultats_francais!P419:U419,2)</f>
        <v>0</v>
      </c>
      <c r="Z418" s="39">
        <f>COUNTIF(calculs_resultats_francais!P419:U419,9)</f>
        <v>0</v>
      </c>
      <c r="AA418" s="39">
        <f>COUNTIF(calculs_resultats_francais!P419:U419,0)</f>
        <v>0</v>
      </c>
      <c r="AB418" s="37" t="str">
        <f t="shared" si="119"/>
        <v/>
      </c>
      <c r="AC418" s="225">
        <f t="shared" si="120"/>
        <v>0</v>
      </c>
      <c r="AD418" s="38" t="str">
        <f t="shared" si="121"/>
        <v/>
      </c>
      <c r="AE418" s="38" t="str">
        <f t="shared" si="122"/>
        <v/>
      </c>
      <c r="AF418" s="38" t="str">
        <f t="shared" si="123"/>
        <v/>
      </c>
      <c r="AG418" s="38" t="str">
        <f t="shared" si="124"/>
        <v/>
      </c>
      <c r="AH418" s="30"/>
    </row>
    <row r="419" spans="1:34" ht="13.5" thickBot="1">
      <c r="A419" s="30"/>
      <c r="B419" s="39">
        <f>COUNTIF(calculs_resultats_francais!B420:J420,1)</f>
        <v>0</v>
      </c>
      <c r="C419" s="39">
        <f>COUNTIF(calculs_resultats_francais!B420:J420,2)</f>
        <v>0</v>
      </c>
      <c r="D419" s="39">
        <f>COUNTIF(calculs_resultats_francais!B420:J420,9)</f>
        <v>0</v>
      </c>
      <c r="E419" s="226">
        <f>COUNTIF(calculs_resultats_francais!B420:J420,0)</f>
        <v>0</v>
      </c>
      <c r="F419" s="37" t="str">
        <f t="shared" si="108"/>
        <v/>
      </c>
      <c r="G419" s="225">
        <f t="shared" si="110"/>
        <v>0</v>
      </c>
      <c r="H419" s="38" t="str">
        <f t="shared" si="125"/>
        <v/>
      </c>
      <c r="I419" s="38" t="str">
        <f t="shared" si="109"/>
        <v/>
      </c>
      <c r="J419" s="38" t="str">
        <f t="shared" si="111"/>
        <v/>
      </c>
      <c r="K419" s="38" t="str">
        <f t="shared" si="112"/>
        <v/>
      </c>
      <c r="L419" s="38"/>
      <c r="M419" s="39">
        <f>COUNTIF(calculs_resultats_francais!K420:O420,1)</f>
        <v>0</v>
      </c>
      <c r="N419" s="39">
        <f>COUNTIF(calculs_resultats_francais!K420:O420,2)</f>
        <v>0</v>
      </c>
      <c r="O419" s="39">
        <f>COUNTIF(calculs_resultats_francais!K420:O420,9)</f>
        <v>0</v>
      </c>
      <c r="P419" s="225">
        <f>COUNTIF(calculs_resultats_francais!K420:O420,0)</f>
        <v>0</v>
      </c>
      <c r="Q419" s="37" t="str">
        <f t="shared" si="113"/>
        <v/>
      </c>
      <c r="R419" s="225">
        <f t="shared" si="114"/>
        <v>0</v>
      </c>
      <c r="S419" s="38" t="str">
        <f t="shared" si="115"/>
        <v/>
      </c>
      <c r="T419" s="38" t="str">
        <f t="shared" si="116"/>
        <v/>
      </c>
      <c r="U419" s="38" t="str">
        <f t="shared" si="117"/>
        <v/>
      </c>
      <c r="V419" s="38" t="str">
        <f t="shared" si="118"/>
        <v/>
      </c>
      <c r="W419" s="30"/>
      <c r="X419" s="39">
        <f>COUNTIF(calculs_resultats_francais!P420:U420,1)</f>
        <v>0</v>
      </c>
      <c r="Y419" s="39">
        <f>COUNTIF(calculs_resultats_francais!P420:U420,2)</f>
        <v>0</v>
      </c>
      <c r="Z419" s="39">
        <f>COUNTIF(calculs_resultats_francais!P420:U420,9)</f>
        <v>0</v>
      </c>
      <c r="AA419" s="39">
        <f>COUNTIF(calculs_resultats_francais!P420:U420,0)</f>
        <v>0</v>
      </c>
      <c r="AB419" s="37" t="str">
        <f t="shared" si="119"/>
        <v/>
      </c>
      <c r="AC419" s="225">
        <f t="shared" si="120"/>
        <v>0</v>
      </c>
      <c r="AD419" s="38" t="str">
        <f t="shared" si="121"/>
        <v/>
      </c>
      <c r="AE419" s="38" t="str">
        <f t="shared" si="122"/>
        <v/>
      </c>
      <c r="AF419" s="38" t="str">
        <f t="shared" si="123"/>
        <v/>
      </c>
      <c r="AG419" s="38" t="str">
        <f t="shared" si="124"/>
        <v/>
      </c>
      <c r="AH419" s="30"/>
    </row>
    <row r="420" spans="1:34" ht="13.5" thickBot="1">
      <c r="A420" s="30"/>
      <c r="B420" s="39">
        <f>COUNTIF(calculs_resultats_francais!B421:J421,1)</f>
        <v>0</v>
      </c>
      <c r="C420" s="39">
        <f>COUNTIF(calculs_resultats_francais!B421:J421,2)</f>
        <v>0</v>
      </c>
      <c r="D420" s="39">
        <f>COUNTIF(calculs_resultats_francais!B421:J421,9)</f>
        <v>0</v>
      </c>
      <c r="E420" s="226">
        <f>COUNTIF(calculs_resultats_francais!B421:J421,0)</f>
        <v>0</v>
      </c>
      <c r="F420" s="37" t="str">
        <f t="shared" si="108"/>
        <v/>
      </c>
      <c r="G420" s="225">
        <f t="shared" si="110"/>
        <v>0</v>
      </c>
      <c r="H420" s="38" t="str">
        <f t="shared" si="125"/>
        <v/>
      </c>
      <c r="I420" s="38" t="str">
        <f t="shared" si="109"/>
        <v/>
      </c>
      <c r="J420" s="38" t="str">
        <f t="shared" si="111"/>
        <v/>
      </c>
      <c r="K420" s="38" t="str">
        <f t="shared" si="112"/>
        <v/>
      </c>
      <c r="L420" s="38"/>
      <c r="M420" s="39">
        <f>COUNTIF(calculs_resultats_francais!K421:O421,1)</f>
        <v>0</v>
      </c>
      <c r="N420" s="39">
        <f>COUNTIF(calculs_resultats_francais!K421:O421,2)</f>
        <v>0</v>
      </c>
      <c r="O420" s="39">
        <f>COUNTIF(calculs_resultats_francais!K421:O421,9)</f>
        <v>0</v>
      </c>
      <c r="P420" s="225">
        <f>COUNTIF(calculs_resultats_francais!K421:O421,0)</f>
        <v>0</v>
      </c>
      <c r="Q420" s="37" t="str">
        <f t="shared" si="113"/>
        <v/>
      </c>
      <c r="R420" s="225">
        <f t="shared" si="114"/>
        <v>0</v>
      </c>
      <c r="S420" s="38" t="str">
        <f t="shared" si="115"/>
        <v/>
      </c>
      <c r="T420" s="38" t="str">
        <f t="shared" si="116"/>
        <v/>
      </c>
      <c r="U420" s="38" t="str">
        <f t="shared" si="117"/>
        <v/>
      </c>
      <c r="V420" s="38" t="str">
        <f t="shared" si="118"/>
        <v/>
      </c>
      <c r="W420" s="30"/>
      <c r="X420" s="39">
        <f>COUNTIF(calculs_resultats_francais!P421:U421,1)</f>
        <v>0</v>
      </c>
      <c r="Y420" s="39">
        <f>COUNTIF(calculs_resultats_francais!P421:U421,2)</f>
        <v>0</v>
      </c>
      <c r="Z420" s="39">
        <f>COUNTIF(calculs_resultats_francais!P421:U421,9)</f>
        <v>0</v>
      </c>
      <c r="AA420" s="39">
        <f>COUNTIF(calculs_resultats_francais!P421:U421,0)</f>
        <v>0</v>
      </c>
      <c r="AB420" s="37" t="str">
        <f t="shared" si="119"/>
        <v/>
      </c>
      <c r="AC420" s="225">
        <f t="shared" si="120"/>
        <v>0</v>
      </c>
      <c r="AD420" s="38" t="str">
        <f t="shared" si="121"/>
        <v/>
      </c>
      <c r="AE420" s="38" t="str">
        <f t="shared" si="122"/>
        <v/>
      </c>
      <c r="AF420" s="38" t="str">
        <f t="shared" si="123"/>
        <v/>
      </c>
      <c r="AG420" s="38" t="str">
        <f t="shared" si="124"/>
        <v/>
      </c>
      <c r="AH420" s="30"/>
    </row>
    <row r="421" spans="1:34" ht="13.5" thickBot="1">
      <c r="A421" s="30"/>
      <c r="B421" s="39">
        <f>COUNTIF(calculs_resultats_francais!B422:J422,1)</f>
        <v>0</v>
      </c>
      <c r="C421" s="39">
        <f>COUNTIF(calculs_resultats_francais!B422:J422,2)</f>
        <v>0</v>
      </c>
      <c r="D421" s="39">
        <f>COUNTIF(calculs_resultats_francais!B422:J422,9)</f>
        <v>0</v>
      </c>
      <c r="E421" s="226">
        <f>COUNTIF(calculs_resultats_francais!B422:J422,0)</f>
        <v>0</v>
      </c>
      <c r="F421" s="37" t="str">
        <f t="shared" si="108"/>
        <v/>
      </c>
      <c r="G421" s="225">
        <f t="shared" si="110"/>
        <v>0</v>
      </c>
      <c r="H421" s="38" t="str">
        <f t="shared" si="125"/>
        <v/>
      </c>
      <c r="I421" s="38" t="str">
        <f t="shared" si="109"/>
        <v/>
      </c>
      <c r="J421" s="38" t="str">
        <f t="shared" si="111"/>
        <v/>
      </c>
      <c r="K421" s="38" t="str">
        <f t="shared" si="112"/>
        <v/>
      </c>
      <c r="L421" s="38"/>
      <c r="M421" s="39">
        <f>COUNTIF(calculs_resultats_francais!K422:O422,1)</f>
        <v>0</v>
      </c>
      <c r="N421" s="39">
        <f>COUNTIF(calculs_resultats_francais!K422:O422,2)</f>
        <v>0</v>
      </c>
      <c r="O421" s="39">
        <f>COUNTIF(calculs_resultats_francais!K422:O422,9)</f>
        <v>0</v>
      </c>
      <c r="P421" s="225">
        <f>COUNTIF(calculs_resultats_francais!K422:O422,0)</f>
        <v>0</v>
      </c>
      <c r="Q421" s="37" t="str">
        <f t="shared" si="113"/>
        <v/>
      </c>
      <c r="R421" s="225">
        <f t="shared" si="114"/>
        <v>0</v>
      </c>
      <c r="S421" s="38" t="str">
        <f t="shared" si="115"/>
        <v/>
      </c>
      <c r="T421" s="38" t="str">
        <f t="shared" si="116"/>
        <v/>
      </c>
      <c r="U421" s="38" t="str">
        <f t="shared" si="117"/>
        <v/>
      </c>
      <c r="V421" s="38" t="str">
        <f t="shared" si="118"/>
        <v/>
      </c>
      <c r="W421" s="30"/>
      <c r="X421" s="39">
        <f>COUNTIF(calculs_resultats_francais!P422:U422,1)</f>
        <v>0</v>
      </c>
      <c r="Y421" s="39">
        <f>COUNTIF(calculs_resultats_francais!P422:U422,2)</f>
        <v>0</v>
      </c>
      <c r="Z421" s="39">
        <f>COUNTIF(calculs_resultats_francais!P422:U422,9)</f>
        <v>0</v>
      </c>
      <c r="AA421" s="39">
        <f>COUNTIF(calculs_resultats_francais!P422:U422,0)</f>
        <v>0</v>
      </c>
      <c r="AB421" s="37" t="str">
        <f t="shared" si="119"/>
        <v/>
      </c>
      <c r="AC421" s="225">
        <f t="shared" si="120"/>
        <v>0</v>
      </c>
      <c r="AD421" s="38" t="str">
        <f t="shared" si="121"/>
        <v/>
      </c>
      <c r="AE421" s="38" t="str">
        <f t="shared" si="122"/>
        <v/>
      </c>
      <c r="AF421" s="38" t="str">
        <f t="shared" si="123"/>
        <v/>
      </c>
      <c r="AG421" s="38" t="str">
        <f t="shared" si="124"/>
        <v/>
      </c>
      <c r="AH421" s="30"/>
    </row>
    <row r="422" spans="1:34" ht="13.5" thickBot="1">
      <c r="A422" s="30"/>
      <c r="B422" s="39">
        <f>COUNTIF(calculs_resultats_francais!B423:J423,1)</f>
        <v>0</v>
      </c>
      <c r="C422" s="39">
        <f>COUNTIF(calculs_resultats_francais!B423:J423,2)</f>
        <v>0</v>
      </c>
      <c r="D422" s="39">
        <f>COUNTIF(calculs_resultats_francais!B423:J423,9)</f>
        <v>0</v>
      </c>
      <c r="E422" s="226">
        <f>COUNTIF(calculs_resultats_francais!B423:J423,0)</f>
        <v>0</v>
      </c>
      <c r="F422" s="37" t="str">
        <f t="shared" si="108"/>
        <v/>
      </c>
      <c r="G422" s="225">
        <f t="shared" si="110"/>
        <v>0</v>
      </c>
      <c r="H422" s="38" t="str">
        <f t="shared" si="125"/>
        <v/>
      </c>
      <c r="I422" s="38" t="str">
        <f t="shared" si="109"/>
        <v/>
      </c>
      <c r="J422" s="38" t="str">
        <f t="shared" si="111"/>
        <v/>
      </c>
      <c r="K422" s="38" t="str">
        <f t="shared" si="112"/>
        <v/>
      </c>
      <c r="L422" s="38"/>
      <c r="M422" s="39">
        <f>COUNTIF(calculs_resultats_francais!K423:O423,1)</f>
        <v>0</v>
      </c>
      <c r="N422" s="39">
        <f>COUNTIF(calculs_resultats_francais!K423:O423,2)</f>
        <v>0</v>
      </c>
      <c r="O422" s="39">
        <f>COUNTIF(calculs_resultats_francais!K423:O423,9)</f>
        <v>0</v>
      </c>
      <c r="P422" s="225">
        <f>COUNTIF(calculs_resultats_francais!K423:O423,0)</f>
        <v>0</v>
      </c>
      <c r="Q422" s="37" t="str">
        <f t="shared" si="113"/>
        <v/>
      </c>
      <c r="R422" s="225">
        <f t="shared" si="114"/>
        <v>0</v>
      </c>
      <c r="S422" s="38" t="str">
        <f t="shared" si="115"/>
        <v/>
      </c>
      <c r="T422" s="38" t="str">
        <f t="shared" si="116"/>
        <v/>
      </c>
      <c r="U422" s="38" t="str">
        <f t="shared" si="117"/>
        <v/>
      </c>
      <c r="V422" s="38" t="str">
        <f t="shared" si="118"/>
        <v/>
      </c>
      <c r="W422" s="30"/>
      <c r="X422" s="39">
        <f>COUNTIF(calculs_resultats_francais!P423:U423,1)</f>
        <v>0</v>
      </c>
      <c r="Y422" s="39">
        <f>COUNTIF(calculs_resultats_francais!P423:U423,2)</f>
        <v>0</v>
      </c>
      <c r="Z422" s="39">
        <f>COUNTIF(calculs_resultats_francais!P423:U423,9)</f>
        <v>0</v>
      </c>
      <c r="AA422" s="39">
        <f>COUNTIF(calculs_resultats_francais!P423:U423,0)</f>
        <v>0</v>
      </c>
      <c r="AB422" s="37" t="str">
        <f t="shared" si="119"/>
        <v/>
      </c>
      <c r="AC422" s="225">
        <f t="shared" si="120"/>
        <v>0</v>
      </c>
      <c r="AD422" s="38" t="str">
        <f t="shared" si="121"/>
        <v/>
      </c>
      <c r="AE422" s="38" t="str">
        <f t="shared" si="122"/>
        <v/>
      </c>
      <c r="AF422" s="38" t="str">
        <f t="shared" si="123"/>
        <v/>
      </c>
      <c r="AG422" s="38" t="str">
        <f t="shared" si="124"/>
        <v/>
      </c>
      <c r="AH422" s="30"/>
    </row>
    <row r="423" spans="1:34" ht="13.5" thickBot="1">
      <c r="A423" s="30"/>
      <c r="B423" s="39">
        <f>COUNTIF(calculs_resultats_francais!B424:J424,1)</f>
        <v>0</v>
      </c>
      <c r="C423" s="39">
        <f>COUNTIF(calculs_resultats_francais!B424:J424,2)</f>
        <v>0</v>
      </c>
      <c r="D423" s="39">
        <f>COUNTIF(calculs_resultats_francais!B424:J424,9)</f>
        <v>0</v>
      </c>
      <c r="E423" s="226">
        <f>COUNTIF(calculs_resultats_francais!B424:J424,0)</f>
        <v>0</v>
      </c>
      <c r="F423" s="37" t="str">
        <f t="shared" si="108"/>
        <v/>
      </c>
      <c r="G423" s="225">
        <f t="shared" si="110"/>
        <v>0</v>
      </c>
      <c r="H423" s="38" t="str">
        <f t="shared" si="125"/>
        <v/>
      </c>
      <c r="I423" s="38" t="str">
        <f t="shared" si="109"/>
        <v/>
      </c>
      <c r="J423" s="38" t="str">
        <f t="shared" si="111"/>
        <v/>
      </c>
      <c r="K423" s="38" t="str">
        <f t="shared" si="112"/>
        <v/>
      </c>
      <c r="L423" s="38"/>
      <c r="M423" s="39">
        <f>COUNTIF(calculs_resultats_francais!K424:O424,1)</f>
        <v>0</v>
      </c>
      <c r="N423" s="39">
        <f>COUNTIF(calculs_resultats_francais!K424:O424,2)</f>
        <v>0</v>
      </c>
      <c r="O423" s="39">
        <f>COUNTIF(calculs_resultats_francais!K424:O424,9)</f>
        <v>0</v>
      </c>
      <c r="P423" s="225">
        <f>COUNTIF(calculs_resultats_francais!K424:O424,0)</f>
        <v>0</v>
      </c>
      <c r="Q423" s="37" t="str">
        <f t="shared" si="113"/>
        <v/>
      </c>
      <c r="R423" s="225">
        <f t="shared" si="114"/>
        <v>0</v>
      </c>
      <c r="S423" s="38" t="str">
        <f t="shared" si="115"/>
        <v/>
      </c>
      <c r="T423" s="38" t="str">
        <f t="shared" si="116"/>
        <v/>
      </c>
      <c r="U423" s="38" t="str">
        <f t="shared" si="117"/>
        <v/>
      </c>
      <c r="V423" s="38" t="str">
        <f t="shared" si="118"/>
        <v/>
      </c>
      <c r="W423" s="30"/>
      <c r="X423" s="39">
        <f>COUNTIF(calculs_resultats_francais!P424:U424,1)</f>
        <v>0</v>
      </c>
      <c r="Y423" s="39">
        <f>COUNTIF(calculs_resultats_francais!P424:U424,2)</f>
        <v>0</v>
      </c>
      <c r="Z423" s="39">
        <f>COUNTIF(calculs_resultats_francais!P424:U424,9)</f>
        <v>0</v>
      </c>
      <c r="AA423" s="39">
        <f>COUNTIF(calculs_resultats_francais!P424:U424,0)</f>
        <v>0</v>
      </c>
      <c r="AB423" s="37" t="str">
        <f t="shared" si="119"/>
        <v/>
      </c>
      <c r="AC423" s="225">
        <f t="shared" si="120"/>
        <v>0</v>
      </c>
      <c r="AD423" s="38" t="str">
        <f t="shared" si="121"/>
        <v/>
      </c>
      <c r="AE423" s="38" t="str">
        <f t="shared" si="122"/>
        <v/>
      </c>
      <c r="AF423" s="38" t="str">
        <f t="shared" si="123"/>
        <v/>
      </c>
      <c r="AG423" s="38" t="str">
        <f t="shared" si="124"/>
        <v/>
      </c>
      <c r="AH423" s="30"/>
    </row>
    <row r="424" spans="1:34" ht="13.5" thickBot="1">
      <c r="A424" s="30"/>
      <c r="B424" s="39">
        <f>COUNTIF(calculs_resultats_francais!B425:J425,1)</f>
        <v>0</v>
      </c>
      <c r="C424" s="39">
        <f>COUNTIF(calculs_resultats_francais!B425:J425,2)</f>
        <v>0</v>
      </c>
      <c r="D424" s="39">
        <f>COUNTIF(calculs_resultats_francais!B425:J425,9)</f>
        <v>0</v>
      </c>
      <c r="E424" s="226">
        <f>COUNTIF(calculs_resultats_francais!B425:J425,0)</f>
        <v>0</v>
      </c>
      <c r="F424" s="37" t="str">
        <f t="shared" si="108"/>
        <v/>
      </c>
      <c r="G424" s="225">
        <f t="shared" si="110"/>
        <v>0</v>
      </c>
      <c r="H424" s="38" t="str">
        <f t="shared" si="125"/>
        <v/>
      </c>
      <c r="I424" s="38" t="str">
        <f t="shared" si="109"/>
        <v/>
      </c>
      <c r="J424" s="38" t="str">
        <f t="shared" si="111"/>
        <v/>
      </c>
      <c r="K424" s="38" t="str">
        <f t="shared" si="112"/>
        <v/>
      </c>
      <c r="L424" s="38"/>
      <c r="M424" s="39">
        <f>COUNTIF(calculs_resultats_francais!K425:O425,1)</f>
        <v>0</v>
      </c>
      <c r="N424" s="39">
        <f>COUNTIF(calculs_resultats_francais!K425:O425,2)</f>
        <v>0</v>
      </c>
      <c r="O424" s="39">
        <f>COUNTIF(calculs_resultats_francais!K425:O425,9)</f>
        <v>0</v>
      </c>
      <c r="P424" s="225">
        <f>COUNTIF(calculs_resultats_francais!K425:O425,0)</f>
        <v>0</v>
      </c>
      <c r="Q424" s="37" t="str">
        <f t="shared" si="113"/>
        <v/>
      </c>
      <c r="R424" s="225">
        <f t="shared" si="114"/>
        <v>0</v>
      </c>
      <c r="S424" s="38" t="str">
        <f t="shared" si="115"/>
        <v/>
      </c>
      <c r="T424" s="38" t="str">
        <f t="shared" si="116"/>
        <v/>
      </c>
      <c r="U424" s="38" t="str">
        <f t="shared" si="117"/>
        <v/>
      </c>
      <c r="V424" s="38" t="str">
        <f t="shared" si="118"/>
        <v/>
      </c>
      <c r="W424" s="30"/>
      <c r="X424" s="39">
        <f>COUNTIF(calculs_resultats_francais!P425:U425,1)</f>
        <v>0</v>
      </c>
      <c r="Y424" s="39">
        <f>COUNTIF(calculs_resultats_francais!P425:U425,2)</f>
        <v>0</v>
      </c>
      <c r="Z424" s="39">
        <f>COUNTIF(calculs_resultats_francais!P425:U425,9)</f>
        <v>0</v>
      </c>
      <c r="AA424" s="39">
        <f>COUNTIF(calculs_resultats_francais!P425:U425,0)</f>
        <v>0</v>
      </c>
      <c r="AB424" s="37" t="str">
        <f t="shared" si="119"/>
        <v/>
      </c>
      <c r="AC424" s="225">
        <f t="shared" si="120"/>
        <v>0</v>
      </c>
      <c r="AD424" s="38" t="str">
        <f t="shared" si="121"/>
        <v/>
      </c>
      <c r="AE424" s="38" t="str">
        <f t="shared" si="122"/>
        <v/>
      </c>
      <c r="AF424" s="38" t="str">
        <f t="shared" si="123"/>
        <v/>
      </c>
      <c r="AG424" s="38" t="str">
        <f t="shared" si="124"/>
        <v/>
      </c>
      <c r="AH424" s="30"/>
    </row>
    <row r="425" spans="1:34" ht="13.5" thickBot="1">
      <c r="A425" s="30"/>
      <c r="B425" s="39">
        <f>COUNTIF(calculs_resultats_francais!B426:J426,1)</f>
        <v>0</v>
      </c>
      <c r="C425" s="39">
        <f>COUNTIF(calculs_resultats_francais!B426:J426,2)</f>
        <v>0</v>
      </c>
      <c r="D425" s="39">
        <f>COUNTIF(calculs_resultats_francais!B426:J426,9)</f>
        <v>0</v>
      </c>
      <c r="E425" s="226">
        <f>COUNTIF(calculs_resultats_francais!B426:J426,0)</f>
        <v>0</v>
      </c>
      <c r="F425" s="37" t="str">
        <f t="shared" si="108"/>
        <v/>
      </c>
      <c r="G425" s="225">
        <f t="shared" si="110"/>
        <v>0</v>
      </c>
      <c r="H425" s="38" t="str">
        <f t="shared" si="125"/>
        <v/>
      </c>
      <c r="I425" s="38" t="str">
        <f t="shared" si="109"/>
        <v/>
      </c>
      <c r="J425" s="38" t="str">
        <f t="shared" si="111"/>
        <v/>
      </c>
      <c r="K425" s="38" t="str">
        <f t="shared" si="112"/>
        <v/>
      </c>
      <c r="L425" s="38"/>
      <c r="M425" s="39">
        <f>COUNTIF(calculs_resultats_francais!K426:O426,1)</f>
        <v>0</v>
      </c>
      <c r="N425" s="39">
        <f>COUNTIF(calculs_resultats_francais!K426:O426,2)</f>
        <v>0</v>
      </c>
      <c r="O425" s="39">
        <f>COUNTIF(calculs_resultats_francais!K426:O426,9)</f>
        <v>0</v>
      </c>
      <c r="P425" s="225">
        <f>COUNTIF(calculs_resultats_francais!K426:O426,0)</f>
        <v>0</v>
      </c>
      <c r="Q425" s="37" t="str">
        <f t="shared" si="113"/>
        <v/>
      </c>
      <c r="R425" s="225">
        <f t="shared" si="114"/>
        <v>0</v>
      </c>
      <c r="S425" s="38" t="str">
        <f t="shared" si="115"/>
        <v/>
      </c>
      <c r="T425" s="38" t="str">
        <f t="shared" si="116"/>
        <v/>
      </c>
      <c r="U425" s="38" t="str">
        <f t="shared" si="117"/>
        <v/>
      </c>
      <c r="V425" s="38" t="str">
        <f t="shared" si="118"/>
        <v/>
      </c>
      <c r="W425" s="30"/>
      <c r="X425" s="39">
        <f>COUNTIF(calculs_resultats_francais!P426:U426,1)</f>
        <v>0</v>
      </c>
      <c r="Y425" s="39">
        <f>COUNTIF(calculs_resultats_francais!P426:U426,2)</f>
        <v>0</v>
      </c>
      <c r="Z425" s="39">
        <f>COUNTIF(calculs_resultats_francais!P426:U426,9)</f>
        <v>0</v>
      </c>
      <c r="AA425" s="39">
        <f>COUNTIF(calculs_resultats_francais!P426:U426,0)</f>
        <v>0</v>
      </c>
      <c r="AB425" s="37" t="str">
        <f t="shared" si="119"/>
        <v/>
      </c>
      <c r="AC425" s="225">
        <f t="shared" si="120"/>
        <v>0</v>
      </c>
      <c r="AD425" s="38" t="str">
        <f t="shared" si="121"/>
        <v/>
      </c>
      <c r="AE425" s="38" t="str">
        <f t="shared" si="122"/>
        <v/>
      </c>
      <c r="AF425" s="38" t="str">
        <f t="shared" si="123"/>
        <v/>
      </c>
      <c r="AG425" s="38" t="str">
        <f t="shared" si="124"/>
        <v/>
      </c>
      <c r="AH425" s="30"/>
    </row>
    <row r="426" spans="1:34" ht="13.5" thickBot="1">
      <c r="A426" s="30"/>
      <c r="B426" s="39">
        <f>COUNTIF(calculs_resultats_francais!B427:J427,1)</f>
        <v>0</v>
      </c>
      <c r="C426" s="39">
        <f>COUNTIF(calculs_resultats_francais!B427:J427,2)</f>
        <v>0</v>
      </c>
      <c r="D426" s="39">
        <f>COUNTIF(calculs_resultats_francais!B427:J427,9)</f>
        <v>0</v>
      </c>
      <c r="E426" s="226">
        <f>COUNTIF(calculs_resultats_francais!B427:J427,0)</f>
        <v>0</v>
      </c>
      <c r="F426" s="37" t="str">
        <f t="shared" si="108"/>
        <v/>
      </c>
      <c r="G426" s="225">
        <f t="shared" si="110"/>
        <v>0</v>
      </c>
      <c r="H426" s="38" t="str">
        <f t="shared" si="125"/>
        <v/>
      </c>
      <c r="I426" s="38" t="str">
        <f t="shared" si="109"/>
        <v/>
      </c>
      <c r="J426" s="38" t="str">
        <f t="shared" si="111"/>
        <v/>
      </c>
      <c r="K426" s="38" t="str">
        <f t="shared" si="112"/>
        <v/>
      </c>
      <c r="L426" s="38"/>
      <c r="M426" s="39">
        <f>COUNTIF(calculs_resultats_francais!K427:O427,1)</f>
        <v>0</v>
      </c>
      <c r="N426" s="39">
        <f>COUNTIF(calculs_resultats_francais!K427:O427,2)</f>
        <v>0</v>
      </c>
      <c r="O426" s="39">
        <f>COUNTIF(calculs_resultats_francais!K427:O427,9)</f>
        <v>0</v>
      </c>
      <c r="P426" s="225">
        <f>COUNTIF(calculs_resultats_francais!K427:O427,0)</f>
        <v>0</v>
      </c>
      <c r="Q426" s="37" t="str">
        <f t="shared" si="113"/>
        <v/>
      </c>
      <c r="R426" s="225">
        <f t="shared" si="114"/>
        <v>0</v>
      </c>
      <c r="S426" s="38" t="str">
        <f t="shared" si="115"/>
        <v/>
      </c>
      <c r="T426" s="38" t="str">
        <f t="shared" si="116"/>
        <v/>
      </c>
      <c r="U426" s="38" t="str">
        <f t="shared" si="117"/>
        <v/>
      </c>
      <c r="V426" s="38" t="str">
        <f t="shared" si="118"/>
        <v/>
      </c>
      <c r="W426" s="30"/>
      <c r="X426" s="39">
        <f>COUNTIF(calculs_resultats_francais!P427:U427,1)</f>
        <v>0</v>
      </c>
      <c r="Y426" s="39">
        <f>COUNTIF(calculs_resultats_francais!P427:U427,2)</f>
        <v>0</v>
      </c>
      <c r="Z426" s="39">
        <f>COUNTIF(calculs_resultats_francais!P427:U427,9)</f>
        <v>0</v>
      </c>
      <c r="AA426" s="39">
        <f>COUNTIF(calculs_resultats_francais!P427:U427,0)</f>
        <v>0</v>
      </c>
      <c r="AB426" s="37" t="str">
        <f t="shared" si="119"/>
        <v/>
      </c>
      <c r="AC426" s="225">
        <f t="shared" si="120"/>
        <v>0</v>
      </c>
      <c r="AD426" s="38" t="str">
        <f t="shared" si="121"/>
        <v/>
      </c>
      <c r="AE426" s="38" t="str">
        <f t="shared" si="122"/>
        <v/>
      </c>
      <c r="AF426" s="38" t="str">
        <f t="shared" si="123"/>
        <v/>
      </c>
      <c r="AG426" s="38" t="str">
        <f t="shared" si="124"/>
        <v/>
      </c>
      <c r="AH426" s="30"/>
    </row>
    <row r="427" spans="1:34" ht="13.5" thickBot="1">
      <c r="A427" s="30"/>
      <c r="B427" s="39">
        <f>COUNTIF(calculs_resultats_francais!B428:J428,1)</f>
        <v>0</v>
      </c>
      <c r="C427" s="39">
        <f>COUNTIF(calculs_resultats_francais!B428:J428,2)</f>
        <v>0</v>
      </c>
      <c r="D427" s="39">
        <f>COUNTIF(calculs_resultats_francais!B428:J428,9)</f>
        <v>0</v>
      </c>
      <c r="E427" s="226">
        <f>COUNTIF(calculs_resultats_francais!B428:J428,0)</f>
        <v>0</v>
      </c>
      <c r="F427" s="37" t="str">
        <f t="shared" si="108"/>
        <v/>
      </c>
      <c r="G427" s="225">
        <f t="shared" si="110"/>
        <v>0</v>
      </c>
      <c r="H427" s="38" t="str">
        <f t="shared" si="125"/>
        <v/>
      </c>
      <c r="I427" s="38" t="str">
        <f t="shared" si="109"/>
        <v/>
      </c>
      <c r="J427" s="38" t="str">
        <f t="shared" si="111"/>
        <v/>
      </c>
      <c r="K427" s="38" t="str">
        <f t="shared" si="112"/>
        <v/>
      </c>
      <c r="L427" s="38"/>
      <c r="M427" s="39">
        <f>COUNTIF(calculs_resultats_francais!K428:O428,1)</f>
        <v>0</v>
      </c>
      <c r="N427" s="39">
        <f>COUNTIF(calculs_resultats_francais!K428:O428,2)</f>
        <v>0</v>
      </c>
      <c r="O427" s="39">
        <f>COUNTIF(calculs_resultats_francais!K428:O428,9)</f>
        <v>0</v>
      </c>
      <c r="P427" s="225">
        <f>COUNTIF(calculs_resultats_francais!K428:O428,0)</f>
        <v>0</v>
      </c>
      <c r="Q427" s="37" t="str">
        <f t="shared" si="113"/>
        <v/>
      </c>
      <c r="R427" s="225">
        <f t="shared" si="114"/>
        <v>0</v>
      </c>
      <c r="S427" s="38" t="str">
        <f t="shared" si="115"/>
        <v/>
      </c>
      <c r="T427" s="38" t="str">
        <f t="shared" si="116"/>
        <v/>
      </c>
      <c r="U427" s="38" t="str">
        <f t="shared" si="117"/>
        <v/>
      </c>
      <c r="V427" s="38" t="str">
        <f t="shared" si="118"/>
        <v/>
      </c>
      <c r="W427" s="30"/>
      <c r="X427" s="39">
        <f>COUNTIF(calculs_resultats_francais!P428:U428,1)</f>
        <v>0</v>
      </c>
      <c r="Y427" s="39">
        <f>COUNTIF(calculs_resultats_francais!P428:U428,2)</f>
        <v>0</v>
      </c>
      <c r="Z427" s="39">
        <f>COUNTIF(calculs_resultats_francais!P428:U428,9)</f>
        <v>0</v>
      </c>
      <c r="AA427" s="39">
        <f>COUNTIF(calculs_resultats_francais!P428:U428,0)</f>
        <v>0</v>
      </c>
      <c r="AB427" s="37" t="str">
        <f t="shared" si="119"/>
        <v/>
      </c>
      <c r="AC427" s="225">
        <f t="shared" si="120"/>
        <v>0</v>
      </c>
      <c r="AD427" s="38" t="str">
        <f t="shared" si="121"/>
        <v/>
      </c>
      <c r="AE427" s="38" t="str">
        <f t="shared" si="122"/>
        <v/>
      </c>
      <c r="AF427" s="38" t="str">
        <f t="shared" si="123"/>
        <v/>
      </c>
      <c r="AG427" s="38" t="str">
        <f t="shared" si="124"/>
        <v/>
      </c>
      <c r="AH427" s="30"/>
    </row>
    <row r="428" spans="1:34" ht="13.5" thickBot="1">
      <c r="A428" s="30"/>
      <c r="B428" s="39">
        <f>COUNTIF(calculs_resultats_francais!B429:J429,1)</f>
        <v>0</v>
      </c>
      <c r="C428" s="39">
        <f>COUNTIF(calculs_resultats_francais!B429:J429,2)</f>
        <v>0</v>
      </c>
      <c r="D428" s="39">
        <f>COUNTIF(calculs_resultats_francais!B429:J429,9)</f>
        <v>0</v>
      </c>
      <c r="E428" s="226">
        <f>COUNTIF(calculs_resultats_francais!B429:J429,0)</f>
        <v>0</v>
      </c>
      <c r="F428" s="37" t="str">
        <f t="shared" si="108"/>
        <v/>
      </c>
      <c r="G428" s="225">
        <f t="shared" si="110"/>
        <v>0</v>
      </c>
      <c r="H428" s="38" t="str">
        <f t="shared" si="125"/>
        <v/>
      </c>
      <c r="I428" s="38" t="str">
        <f t="shared" si="109"/>
        <v/>
      </c>
      <c r="J428" s="38" t="str">
        <f t="shared" si="111"/>
        <v/>
      </c>
      <c r="K428" s="38" t="str">
        <f t="shared" si="112"/>
        <v/>
      </c>
      <c r="L428" s="38"/>
      <c r="M428" s="39">
        <f>COUNTIF(calculs_resultats_francais!K429:O429,1)</f>
        <v>0</v>
      </c>
      <c r="N428" s="39">
        <f>COUNTIF(calculs_resultats_francais!K429:O429,2)</f>
        <v>0</v>
      </c>
      <c r="O428" s="39">
        <f>COUNTIF(calculs_resultats_francais!K429:O429,9)</f>
        <v>0</v>
      </c>
      <c r="P428" s="225">
        <f>COUNTIF(calculs_resultats_francais!K429:O429,0)</f>
        <v>0</v>
      </c>
      <c r="Q428" s="37" t="str">
        <f t="shared" si="113"/>
        <v/>
      </c>
      <c r="R428" s="225">
        <f t="shared" si="114"/>
        <v>0</v>
      </c>
      <c r="S428" s="38" t="str">
        <f t="shared" si="115"/>
        <v/>
      </c>
      <c r="T428" s="38" t="str">
        <f t="shared" si="116"/>
        <v/>
      </c>
      <c r="U428" s="38" t="str">
        <f t="shared" si="117"/>
        <v/>
      </c>
      <c r="V428" s="38" t="str">
        <f t="shared" si="118"/>
        <v/>
      </c>
      <c r="W428" s="30"/>
      <c r="X428" s="39">
        <f>COUNTIF(calculs_resultats_francais!P429:U429,1)</f>
        <v>0</v>
      </c>
      <c r="Y428" s="39">
        <f>COUNTIF(calculs_resultats_francais!P429:U429,2)</f>
        <v>0</v>
      </c>
      <c r="Z428" s="39">
        <f>COUNTIF(calculs_resultats_francais!P429:U429,9)</f>
        <v>0</v>
      </c>
      <c r="AA428" s="39">
        <f>COUNTIF(calculs_resultats_francais!P429:U429,0)</f>
        <v>0</v>
      </c>
      <c r="AB428" s="37" t="str">
        <f t="shared" si="119"/>
        <v/>
      </c>
      <c r="AC428" s="225">
        <f t="shared" si="120"/>
        <v>0</v>
      </c>
      <c r="AD428" s="38" t="str">
        <f t="shared" si="121"/>
        <v/>
      </c>
      <c r="AE428" s="38" t="str">
        <f t="shared" si="122"/>
        <v/>
      </c>
      <c r="AF428" s="38" t="str">
        <f t="shared" si="123"/>
        <v/>
      </c>
      <c r="AG428" s="38" t="str">
        <f t="shared" si="124"/>
        <v/>
      </c>
      <c r="AH428" s="30"/>
    </row>
    <row r="429" spans="1:34" ht="13.5" thickBot="1">
      <c r="A429" s="30"/>
      <c r="B429" s="39">
        <f>COUNTIF(calculs_resultats_francais!B430:J430,1)</f>
        <v>0</v>
      </c>
      <c r="C429" s="39">
        <f>COUNTIF(calculs_resultats_francais!B430:J430,2)</f>
        <v>0</v>
      </c>
      <c r="D429" s="39">
        <f>COUNTIF(calculs_resultats_francais!B430:J430,9)</f>
        <v>0</v>
      </c>
      <c r="E429" s="226">
        <f>COUNTIF(calculs_resultats_francais!B430:J430,0)</f>
        <v>0</v>
      </c>
      <c r="F429" s="37" t="str">
        <f t="shared" si="108"/>
        <v/>
      </c>
      <c r="G429" s="225">
        <f t="shared" si="110"/>
        <v>0</v>
      </c>
      <c r="H429" s="38" t="str">
        <f t="shared" si="125"/>
        <v/>
      </c>
      <c r="I429" s="38" t="str">
        <f t="shared" si="109"/>
        <v/>
      </c>
      <c r="J429" s="38" t="str">
        <f t="shared" si="111"/>
        <v/>
      </c>
      <c r="K429" s="38" t="str">
        <f t="shared" si="112"/>
        <v/>
      </c>
      <c r="L429" s="38"/>
      <c r="M429" s="39">
        <f>COUNTIF(calculs_resultats_francais!K430:O430,1)</f>
        <v>0</v>
      </c>
      <c r="N429" s="39">
        <f>COUNTIF(calculs_resultats_francais!K430:O430,2)</f>
        <v>0</v>
      </c>
      <c r="O429" s="39">
        <f>COUNTIF(calculs_resultats_francais!K430:O430,9)</f>
        <v>0</v>
      </c>
      <c r="P429" s="225">
        <f>COUNTIF(calculs_resultats_francais!K430:O430,0)</f>
        <v>0</v>
      </c>
      <c r="Q429" s="37" t="str">
        <f t="shared" si="113"/>
        <v/>
      </c>
      <c r="R429" s="225">
        <f t="shared" si="114"/>
        <v>0</v>
      </c>
      <c r="S429" s="38" t="str">
        <f t="shared" si="115"/>
        <v/>
      </c>
      <c r="T429" s="38" t="str">
        <f t="shared" si="116"/>
        <v/>
      </c>
      <c r="U429" s="38" t="str">
        <f t="shared" si="117"/>
        <v/>
      </c>
      <c r="V429" s="38" t="str">
        <f t="shared" si="118"/>
        <v/>
      </c>
      <c r="W429" s="30"/>
      <c r="X429" s="39">
        <f>COUNTIF(calculs_resultats_francais!P430:U430,1)</f>
        <v>0</v>
      </c>
      <c r="Y429" s="39">
        <f>COUNTIF(calculs_resultats_francais!P430:U430,2)</f>
        <v>0</v>
      </c>
      <c r="Z429" s="39">
        <f>COUNTIF(calculs_resultats_francais!P430:U430,9)</f>
        <v>0</v>
      </c>
      <c r="AA429" s="39">
        <f>COUNTIF(calculs_resultats_francais!P430:U430,0)</f>
        <v>0</v>
      </c>
      <c r="AB429" s="37" t="str">
        <f t="shared" si="119"/>
        <v/>
      </c>
      <c r="AC429" s="225">
        <f t="shared" si="120"/>
        <v>0</v>
      </c>
      <c r="AD429" s="38" t="str">
        <f t="shared" si="121"/>
        <v/>
      </c>
      <c r="AE429" s="38" t="str">
        <f t="shared" si="122"/>
        <v/>
      </c>
      <c r="AF429" s="38" t="str">
        <f t="shared" si="123"/>
        <v/>
      </c>
      <c r="AG429" s="38" t="str">
        <f t="shared" si="124"/>
        <v/>
      </c>
      <c r="AH429" s="30"/>
    </row>
    <row r="430" spans="1:34" ht="13.5" thickBot="1">
      <c r="A430" s="30"/>
      <c r="B430" s="39">
        <f>COUNTIF(calculs_resultats_francais!B431:J431,1)</f>
        <v>0</v>
      </c>
      <c r="C430" s="39">
        <f>COUNTIF(calculs_resultats_francais!B431:J431,2)</f>
        <v>0</v>
      </c>
      <c r="D430" s="39">
        <f>COUNTIF(calculs_resultats_francais!B431:J431,9)</f>
        <v>0</v>
      </c>
      <c r="E430" s="226">
        <f>COUNTIF(calculs_resultats_francais!B431:J431,0)</f>
        <v>0</v>
      </c>
      <c r="F430" s="37" t="str">
        <f t="shared" si="108"/>
        <v/>
      </c>
      <c r="G430" s="225">
        <f t="shared" si="110"/>
        <v>0</v>
      </c>
      <c r="H430" s="38" t="str">
        <f t="shared" si="125"/>
        <v/>
      </c>
      <c r="I430" s="38" t="str">
        <f t="shared" si="109"/>
        <v/>
      </c>
      <c r="J430" s="38" t="str">
        <f t="shared" si="111"/>
        <v/>
      </c>
      <c r="K430" s="38" t="str">
        <f t="shared" si="112"/>
        <v/>
      </c>
      <c r="L430" s="38"/>
      <c r="M430" s="39">
        <f>COUNTIF(calculs_resultats_francais!K431:O431,1)</f>
        <v>0</v>
      </c>
      <c r="N430" s="39">
        <f>COUNTIF(calculs_resultats_francais!K431:O431,2)</f>
        <v>0</v>
      </c>
      <c r="O430" s="39">
        <f>COUNTIF(calculs_resultats_francais!K431:O431,9)</f>
        <v>0</v>
      </c>
      <c r="P430" s="225">
        <f>COUNTIF(calculs_resultats_francais!K431:O431,0)</f>
        <v>0</v>
      </c>
      <c r="Q430" s="37" t="str">
        <f t="shared" si="113"/>
        <v/>
      </c>
      <c r="R430" s="225">
        <f t="shared" si="114"/>
        <v>0</v>
      </c>
      <c r="S430" s="38" t="str">
        <f t="shared" si="115"/>
        <v/>
      </c>
      <c r="T430" s="38" t="str">
        <f t="shared" si="116"/>
        <v/>
      </c>
      <c r="U430" s="38" t="str">
        <f t="shared" si="117"/>
        <v/>
      </c>
      <c r="V430" s="38" t="str">
        <f t="shared" si="118"/>
        <v/>
      </c>
      <c r="W430" s="30"/>
      <c r="X430" s="39">
        <f>COUNTIF(calculs_resultats_francais!P431:U431,1)</f>
        <v>0</v>
      </c>
      <c r="Y430" s="39">
        <f>COUNTIF(calculs_resultats_francais!P431:U431,2)</f>
        <v>0</v>
      </c>
      <c r="Z430" s="39">
        <f>COUNTIF(calculs_resultats_francais!P431:U431,9)</f>
        <v>0</v>
      </c>
      <c r="AA430" s="39">
        <f>COUNTIF(calculs_resultats_francais!P431:U431,0)</f>
        <v>0</v>
      </c>
      <c r="AB430" s="37" t="str">
        <f t="shared" si="119"/>
        <v/>
      </c>
      <c r="AC430" s="225">
        <f t="shared" si="120"/>
        <v>0</v>
      </c>
      <c r="AD430" s="38" t="str">
        <f t="shared" si="121"/>
        <v/>
      </c>
      <c r="AE430" s="38" t="str">
        <f t="shared" si="122"/>
        <v/>
      </c>
      <c r="AF430" s="38" t="str">
        <f t="shared" si="123"/>
        <v/>
      </c>
      <c r="AG430" s="38" t="str">
        <f t="shared" si="124"/>
        <v/>
      </c>
      <c r="AH430" s="30"/>
    </row>
    <row r="431" spans="1:34" ht="13.5" thickBot="1">
      <c r="A431" s="30"/>
      <c r="B431" s="39">
        <f>COUNTIF(calculs_resultats_francais!B432:J432,1)</f>
        <v>0</v>
      </c>
      <c r="C431" s="39">
        <f>COUNTIF(calculs_resultats_francais!B432:J432,2)</f>
        <v>0</v>
      </c>
      <c r="D431" s="39">
        <f>COUNTIF(calculs_resultats_francais!B432:J432,9)</f>
        <v>0</v>
      </c>
      <c r="E431" s="226">
        <f>COUNTIF(calculs_resultats_francais!B432:J432,0)</f>
        <v>0</v>
      </c>
      <c r="F431" s="37" t="str">
        <f t="shared" si="108"/>
        <v/>
      </c>
      <c r="G431" s="225">
        <f t="shared" si="110"/>
        <v>0</v>
      </c>
      <c r="H431" s="38" t="str">
        <f t="shared" si="125"/>
        <v/>
      </c>
      <c r="I431" s="38" t="str">
        <f t="shared" si="109"/>
        <v/>
      </c>
      <c r="J431" s="38" t="str">
        <f t="shared" si="111"/>
        <v/>
      </c>
      <c r="K431" s="38" t="str">
        <f t="shared" si="112"/>
        <v/>
      </c>
      <c r="L431" s="38"/>
      <c r="M431" s="39">
        <f>COUNTIF(calculs_resultats_francais!K432:O432,1)</f>
        <v>0</v>
      </c>
      <c r="N431" s="39">
        <f>COUNTIF(calculs_resultats_francais!K432:O432,2)</f>
        <v>0</v>
      </c>
      <c r="O431" s="39">
        <f>COUNTIF(calculs_resultats_francais!K432:O432,9)</f>
        <v>0</v>
      </c>
      <c r="P431" s="225">
        <f>COUNTIF(calculs_resultats_francais!K432:O432,0)</f>
        <v>0</v>
      </c>
      <c r="Q431" s="37" t="str">
        <f t="shared" si="113"/>
        <v/>
      </c>
      <c r="R431" s="225">
        <f t="shared" si="114"/>
        <v>0</v>
      </c>
      <c r="S431" s="38" t="str">
        <f t="shared" si="115"/>
        <v/>
      </c>
      <c r="T431" s="38" t="str">
        <f t="shared" si="116"/>
        <v/>
      </c>
      <c r="U431" s="38" t="str">
        <f t="shared" si="117"/>
        <v/>
      </c>
      <c r="V431" s="38" t="str">
        <f t="shared" si="118"/>
        <v/>
      </c>
      <c r="W431" s="30"/>
      <c r="X431" s="39">
        <f>COUNTIF(calculs_resultats_francais!P432:U432,1)</f>
        <v>0</v>
      </c>
      <c r="Y431" s="39">
        <f>COUNTIF(calculs_resultats_francais!P432:U432,2)</f>
        <v>0</v>
      </c>
      <c r="Z431" s="39">
        <f>COUNTIF(calculs_resultats_francais!P432:U432,9)</f>
        <v>0</v>
      </c>
      <c r="AA431" s="39">
        <f>COUNTIF(calculs_resultats_francais!P432:U432,0)</f>
        <v>0</v>
      </c>
      <c r="AB431" s="37" t="str">
        <f t="shared" si="119"/>
        <v/>
      </c>
      <c r="AC431" s="225">
        <f t="shared" si="120"/>
        <v>0</v>
      </c>
      <c r="AD431" s="38" t="str">
        <f t="shared" si="121"/>
        <v/>
      </c>
      <c r="AE431" s="38" t="str">
        <f t="shared" si="122"/>
        <v/>
      </c>
      <c r="AF431" s="38" t="str">
        <f t="shared" si="123"/>
        <v/>
      </c>
      <c r="AG431" s="38" t="str">
        <f t="shared" si="124"/>
        <v/>
      </c>
      <c r="AH431" s="30"/>
    </row>
    <row r="432" spans="1:34" ht="13.5" thickBot="1">
      <c r="A432" s="30"/>
      <c r="B432" s="39">
        <f>COUNTIF(calculs_resultats_francais!B433:J433,1)</f>
        <v>0</v>
      </c>
      <c r="C432" s="39">
        <f>COUNTIF(calculs_resultats_francais!B433:J433,2)</f>
        <v>0</v>
      </c>
      <c r="D432" s="39">
        <f>COUNTIF(calculs_resultats_francais!B433:J433,9)</f>
        <v>0</v>
      </c>
      <c r="E432" s="226">
        <f>COUNTIF(calculs_resultats_francais!B433:J433,0)</f>
        <v>0</v>
      </c>
      <c r="F432" s="37" t="str">
        <f t="shared" si="108"/>
        <v/>
      </c>
      <c r="G432" s="225">
        <f t="shared" si="110"/>
        <v>0</v>
      </c>
      <c r="H432" s="38" t="str">
        <f t="shared" si="125"/>
        <v/>
      </c>
      <c r="I432" s="38" t="str">
        <f t="shared" si="109"/>
        <v/>
      </c>
      <c r="J432" s="38" t="str">
        <f t="shared" si="111"/>
        <v/>
      </c>
      <c r="K432" s="38" t="str">
        <f t="shared" si="112"/>
        <v/>
      </c>
      <c r="L432" s="38"/>
      <c r="M432" s="39">
        <f>COUNTIF(calculs_resultats_francais!K433:O433,1)</f>
        <v>0</v>
      </c>
      <c r="N432" s="39">
        <f>COUNTIF(calculs_resultats_francais!K433:O433,2)</f>
        <v>0</v>
      </c>
      <c r="O432" s="39">
        <f>COUNTIF(calculs_resultats_francais!K433:O433,9)</f>
        <v>0</v>
      </c>
      <c r="P432" s="225">
        <f>COUNTIF(calculs_resultats_francais!K433:O433,0)</f>
        <v>0</v>
      </c>
      <c r="Q432" s="37" t="str">
        <f t="shared" si="113"/>
        <v/>
      </c>
      <c r="R432" s="225">
        <f t="shared" si="114"/>
        <v>0</v>
      </c>
      <c r="S432" s="38" t="str">
        <f t="shared" si="115"/>
        <v/>
      </c>
      <c r="T432" s="38" t="str">
        <f t="shared" si="116"/>
        <v/>
      </c>
      <c r="U432" s="38" t="str">
        <f t="shared" si="117"/>
        <v/>
      </c>
      <c r="V432" s="38" t="str">
        <f t="shared" si="118"/>
        <v/>
      </c>
      <c r="W432" s="30"/>
      <c r="X432" s="39">
        <f>COUNTIF(calculs_resultats_francais!P433:U433,1)</f>
        <v>0</v>
      </c>
      <c r="Y432" s="39">
        <f>COUNTIF(calculs_resultats_francais!P433:U433,2)</f>
        <v>0</v>
      </c>
      <c r="Z432" s="39">
        <f>COUNTIF(calculs_resultats_francais!P433:U433,9)</f>
        <v>0</v>
      </c>
      <c r="AA432" s="39">
        <f>COUNTIF(calculs_resultats_francais!P433:U433,0)</f>
        <v>0</v>
      </c>
      <c r="AB432" s="37" t="str">
        <f t="shared" si="119"/>
        <v/>
      </c>
      <c r="AC432" s="225">
        <f t="shared" si="120"/>
        <v>0</v>
      </c>
      <c r="AD432" s="38" t="str">
        <f t="shared" si="121"/>
        <v/>
      </c>
      <c r="AE432" s="38" t="str">
        <f t="shared" si="122"/>
        <v/>
      </c>
      <c r="AF432" s="38" t="str">
        <f t="shared" si="123"/>
        <v/>
      </c>
      <c r="AG432" s="38" t="str">
        <f t="shared" si="124"/>
        <v/>
      </c>
      <c r="AH432" s="30"/>
    </row>
    <row r="433" spans="1:34" ht="13.5" thickBot="1">
      <c r="A433" s="30"/>
      <c r="B433" s="39">
        <f>COUNTIF(calculs_resultats_francais!B434:J434,1)</f>
        <v>0</v>
      </c>
      <c r="C433" s="39">
        <f>COUNTIF(calculs_resultats_francais!B434:J434,2)</f>
        <v>0</v>
      </c>
      <c r="D433" s="39">
        <f>COUNTIF(calculs_resultats_francais!B434:J434,9)</f>
        <v>0</v>
      </c>
      <c r="E433" s="226">
        <f>COUNTIF(calculs_resultats_francais!B434:J434,0)</f>
        <v>0</v>
      </c>
      <c r="F433" s="37" t="str">
        <f t="shared" si="108"/>
        <v/>
      </c>
      <c r="G433" s="225">
        <f t="shared" si="110"/>
        <v>0</v>
      </c>
      <c r="H433" s="38" t="str">
        <f t="shared" si="125"/>
        <v/>
      </c>
      <c r="I433" s="38" t="str">
        <f t="shared" si="109"/>
        <v/>
      </c>
      <c r="J433" s="38" t="str">
        <f t="shared" si="111"/>
        <v/>
      </c>
      <c r="K433" s="38" t="str">
        <f t="shared" si="112"/>
        <v/>
      </c>
      <c r="L433" s="38"/>
      <c r="M433" s="39">
        <f>COUNTIF(calculs_resultats_francais!K434:O434,1)</f>
        <v>0</v>
      </c>
      <c r="N433" s="39">
        <f>COUNTIF(calculs_resultats_francais!K434:O434,2)</f>
        <v>0</v>
      </c>
      <c r="O433" s="39">
        <f>COUNTIF(calculs_resultats_francais!K434:O434,9)</f>
        <v>0</v>
      </c>
      <c r="P433" s="225">
        <f>COUNTIF(calculs_resultats_francais!K434:O434,0)</f>
        <v>0</v>
      </c>
      <c r="Q433" s="37" t="str">
        <f t="shared" si="113"/>
        <v/>
      </c>
      <c r="R433" s="225">
        <f t="shared" si="114"/>
        <v>0</v>
      </c>
      <c r="S433" s="38" t="str">
        <f t="shared" si="115"/>
        <v/>
      </c>
      <c r="T433" s="38" t="str">
        <f t="shared" si="116"/>
        <v/>
      </c>
      <c r="U433" s="38" t="str">
        <f t="shared" si="117"/>
        <v/>
      </c>
      <c r="V433" s="38" t="str">
        <f t="shared" si="118"/>
        <v/>
      </c>
      <c r="W433" s="30"/>
      <c r="X433" s="39">
        <f>COUNTIF(calculs_resultats_francais!P434:U434,1)</f>
        <v>0</v>
      </c>
      <c r="Y433" s="39">
        <f>COUNTIF(calculs_resultats_francais!P434:U434,2)</f>
        <v>0</v>
      </c>
      <c r="Z433" s="39">
        <f>COUNTIF(calculs_resultats_francais!P434:U434,9)</f>
        <v>0</v>
      </c>
      <c r="AA433" s="39">
        <f>COUNTIF(calculs_resultats_francais!P434:U434,0)</f>
        <v>0</v>
      </c>
      <c r="AB433" s="37" t="str">
        <f t="shared" si="119"/>
        <v/>
      </c>
      <c r="AC433" s="225">
        <f t="shared" si="120"/>
        <v>0</v>
      </c>
      <c r="AD433" s="38" t="str">
        <f t="shared" si="121"/>
        <v/>
      </c>
      <c r="AE433" s="38" t="str">
        <f t="shared" si="122"/>
        <v/>
      </c>
      <c r="AF433" s="38" t="str">
        <f t="shared" si="123"/>
        <v/>
      </c>
      <c r="AG433" s="38" t="str">
        <f t="shared" si="124"/>
        <v/>
      </c>
      <c r="AH433" s="30"/>
    </row>
    <row r="434" spans="1:34" ht="13.5" thickBot="1">
      <c r="A434" s="30"/>
      <c r="B434" s="39">
        <f>COUNTIF(calculs_resultats_francais!B435:J435,1)</f>
        <v>0</v>
      </c>
      <c r="C434" s="39">
        <f>COUNTIF(calculs_resultats_francais!B435:J435,2)</f>
        <v>0</v>
      </c>
      <c r="D434" s="39">
        <f>COUNTIF(calculs_resultats_francais!B435:J435,9)</f>
        <v>0</v>
      </c>
      <c r="E434" s="226">
        <f>COUNTIF(calculs_resultats_francais!B435:J435,0)</f>
        <v>0</v>
      </c>
      <c r="F434" s="37" t="str">
        <f t="shared" si="108"/>
        <v/>
      </c>
      <c r="G434" s="225">
        <f t="shared" si="110"/>
        <v>0</v>
      </c>
      <c r="H434" s="38" t="str">
        <f t="shared" si="125"/>
        <v/>
      </c>
      <c r="I434" s="38" t="str">
        <f t="shared" si="109"/>
        <v/>
      </c>
      <c r="J434" s="38" t="str">
        <f t="shared" si="111"/>
        <v/>
      </c>
      <c r="K434" s="38" t="str">
        <f t="shared" si="112"/>
        <v/>
      </c>
      <c r="L434" s="38"/>
      <c r="M434" s="39">
        <f>COUNTIF(calculs_resultats_francais!K435:O435,1)</f>
        <v>0</v>
      </c>
      <c r="N434" s="39">
        <f>COUNTIF(calculs_resultats_francais!K435:O435,2)</f>
        <v>0</v>
      </c>
      <c r="O434" s="39">
        <f>COUNTIF(calculs_resultats_francais!K435:O435,9)</f>
        <v>0</v>
      </c>
      <c r="P434" s="225">
        <f>COUNTIF(calculs_resultats_francais!K435:O435,0)</f>
        <v>0</v>
      </c>
      <c r="Q434" s="37" t="str">
        <f t="shared" si="113"/>
        <v/>
      </c>
      <c r="R434" s="225">
        <f t="shared" si="114"/>
        <v>0</v>
      </c>
      <c r="S434" s="38" t="str">
        <f t="shared" si="115"/>
        <v/>
      </c>
      <c r="T434" s="38" t="str">
        <f t="shared" si="116"/>
        <v/>
      </c>
      <c r="U434" s="38" t="str">
        <f t="shared" si="117"/>
        <v/>
      </c>
      <c r="V434" s="38" t="str">
        <f t="shared" si="118"/>
        <v/>
      </c>
      <c r="W434" s="30"/>
      <c r="X434" s="39">
        <f>COUNTIF(calculs_resultats_francais!P435:U435,1)</f>
        <v>0</v>
      </c>
      <c r="Y434" s="39">
        <f>COUNTIF(calculs_resultats_francais!P435:U435,2)</f>
        <v>0</v>
      </c>
      <c r="Z434" s="39">
        <f>COUNTIF(calculs_resultats_francais!P435:U435,9)</f>
        <v>0</v>
      </c>
      <c r="AA434" s="39">
        <f>COUNTIF(calculs_resultats_francais!P435:U435,0)</f>
        <v>0</v>
      </c>
      <c r="AB434" s="37" t="str">
        <f t="shared" si="119"/>
        <v/>
      </c>
      <c r="AC434" s="225">
        <f t="shared" si="120"/>
        <v>0</v>
      </c>
      <c r="AD434" s="38" t="str">
        <f t="shared" si="121"/>
        <v/>
      </c>
      <c r="AE434" s="38" t="str">
        <f t="shared" si="122"/>
        <v/>
      </c>
      <c r="AF434" s="38" t="str">
        <f t="shared" si="123"/>
        <v/>
      </c>
      <c r="AG434" s="38" t="str">
        <f t="shared" si="124"/>
        <v/>
      </c>
      <c r="AH434" s="30"/>
    </row>
    <row r="435" spans="1:34" ht="13.5" thickBot="1">
      <c r="A435" s="30"/>
      <c r="B435" s="39">
        <f>COUNTIF(calculs_resultats_francais!B436:J436,1)</f>
        <v>0</v>
      </c>
      <c r="C435" s="39">
        <f>COUNTIF(calculs_resultats_francais!B436:J436,2)</f>
        <v>0</v>
      </c>
      <c r="D435" s="39">
        <f>COUNTIF(calculs_resultats_francais!B436:J436,9)</f>
        <v>0</v>
      </c>
      <c r="E435" s="226">
        <f>COUNTIF(calculs_resultats_francais!B436:J436,0)</f>
        <v>0</v>
      </c>
      <c r="F435" s="37" t="str">
        <f t="shared" si="108"/>
        <v/>
      </c>
      <c r="G435" s="225">
        <f t="shared" si="110"/>
        <v>0</v>
      </c>
      <c r="H435" s="38" t="str">
        <f t="shared" si="125"/>
        <v/>
      </c>
      <c r="I435" s="38" t="str">
        <f t="shared" si="109"/>
        <v/>
      </c>
      <c r="J435" s="38" t="str">
        <f t="shared" si="111"/>
        <v/>
      </c>
      <c r="K435" s="38" t="str">
        <f t="shared" si="112"/>
        <v/>
      </c>
      <c r="L435" s="38"/>
      <c r="M435" s="39">
        <f>COUNTIF(calculs_resultats_francais!K436:O436,1)</f>
        <v>0</v>
      </c>
      <c r="N435" s="39">
        <f>COUNTIF(calculs_resultats_francais!K436:O436,2)</f>
        <v>0</v>
      </c>
      <c r="O435" s="39">
        <f>COUNTIF(calculs_resultats_francais!K436:O436,9)</f>
        <v>0</v>
      </c>
      <c r="P435" s="225">
        <f>COUNTIF(calculs_resultats_francais!K436:O436,0)</f>
        <v>0</v>
      </c>
      <c r="Q435" s="37" t="str">
        <f t="shared" si="113"/>
        <v/>
      </c>
      <c r="R435" s="225">
        <f t="shared" si="114"/>
        <v>0</v>
      </c>
      <c r="S435" s="38" t="str">
        <f t="shared" si="115"/>
        <v/>
      </c>
      <c r="T435" s="38" t="str">
        <f t="shared" si="116"/>
        <v/>
      </c>
      <c r="U435" s="38" t="str">
        <f t="shared" si="117"/>
        <v/>
      </c>
      <c r="V435" s="38" t="str">
        <f t="shared" si="118"/>
        <v/>
      </c>
      <c r="W435" s="30"/>
      <c r="X435" s="39">
        <f>COUNTIF(calculs_resultats_francais!P436:U436,1)</f>
        <v>0</v>
      </c>
      <c r="Y435" s="39">
        <f>COUNTIF(calculs_resultats_francais!P436:U436,2)</f>
        <v>0</v>
      </c>
      <c r="Z435" s="39">
        <f>COUNTIF(calculs_resultats_francais!P436:U436,9)</f>
        <v>0</v>
      </c>
      <c r="AA435" s="39">
        <f>COUNTIF(calculs_resultats_francais!P436:U436,0)</f>
        <v>0</v>
      </c>
      <c r="AB435" s="37" t="str">
        <f t="shared" si="119"/>
        <v/>
      </c>
      <c r="AC435" s="225">
        <f t="shared" si="120"/>
        <v>0</v>
      </c>
      <c r="AD435" s="38" t="str">
        <f t="shared" si="121"/>
        <v/>
      </c>
      <c r="AE435" s="38" t="str">
        <f t="shared" si="122"/>
        <v/>
      </c>
      <c r="AF435" s="38" t="str">
        <f t="shared" si="123"/>
        <v/>
      </c>
      <c r="AG435" s="38" t="str">
        <f t="shared" si="124"/>
        <v/>
      </c>
      <c r="AH435" s="30"/>
    </row>
    <row r="436" spans="1:34" ht="13.5" thickBot="1">
      <c r="A436" s="30"/>
      <c r="B436" s="39">
        <f>COUNTIF(calculs_resultats_francais!B437:J437,1)</f>
        <v>0</v>
      </c>
      <c r="C436" s="39">
        <f>COUNTIF(calculs_resultats_francais!B437:J437,2)</f>
        <v>0</v>
      </c>
      <c r="D436" s="39">
        <f>COUNTIF(calculs_resultats_francais!B437:J437,9)</f>
        <v>0</v>
      </c>
      <c r="E436" s="226">
        <f>COUNTIF(calculs_resultats_francais!B437:J437,0)</f>
        <v>0</v>
      </c>
      <c r="F436" s="37" t="str">
        <f t="shared" si="108"/>
        <v/>
      </c>
      <c r="G436" s="225">
        <f t="shared" si="110"/>
        <v>0</v>
      </c>
      <c r="H436" s="38" t="str">
        <f t="shared" si="125"/>
        <v/>
      </c>
      <c r="I436" s="38" t="str">
        <f t="shared" si="109"/>
        <v/>
      </c>
      <c r="J436" s="38" t="str">
        <f t="shared" si="111"/>
        <v/>
      </c>
      <c r="K436" s="38" t="str">
        <f t="shared" si="112"/>
        <v/>
      </c>
      <c r="L436" s="38"/>
      <c r="M436" s="39">
        <f>COUNTIF(calculs_resultats_francais!K437:O437,1)</f>
        <v>0</v>
      </c>
      <c r="N436" s="39">
        <f>COUNTIF(calculs_resultats_francais!K437:O437,2)</f>
        <v>0</v>
      </c>
      <c r="O436" s="39">
        <f>COUNTIF(calculs_resultats_francais!K437:O437,9)</f>
        <v>0</v>
      </c>
      <c r="P436" s="225">
        <f>COUNTIF(calculs_resultats_francais!K437:O437,0)</f>
        <v>0</v>
      </c>
      <c r="Q436" s="37" t="str">
        <f t="shared" si="113"/>
        <v/>
      </c>
      <c r="R436" s="225">
        <f t="shared" si="114"/>
        <v>0</v>
      </c>
      <c r="S436" s="38" t="str">
        <f t="shared" si="115"/>
        <v/>
      </c>
      <c r="T436" s="38" t="str">
        <f t="shared" si="116"/>
        <v/>
      </c>
      <c r="U436" s="38" t="str">
        <f t="shared" si="117"/>
        <v/>
      </c>
      <c r="V436" s="38" t="str">
        <f t="shared" si="118"/>
        <v/>
      </c>
      <c r="W436" s="30"/>
      <c r="X436" s="39">
        <f>COUNTIF(calculs_resultats_francais!P437:U437,1)</f>
        <v>0</v>
      </c>
      <c r="Y436" s="39">
        <f>COUNTIF(calculs_resultats_francais!P437:U437,2)</f>
        <v>0</v>
      </c>
      <c r="Z436" s="39">
        <f>COUNTIF(calculs_resultats_francais!P437:U437,9)</f>
        <v>0</v>
      </c>
      <c r="AA436" s="39">
        <f>COUNTIF(calculs_resultats_francais!P437:U437,0)</f>
        <v>0</v>
      </c>
      <c r="AB436" s="37" t="str">
        <f t="shared" si="119"/>
        <v/>
      </c>
      <c r="AC436" s="225">
        <f t="shared" si="120"/>
        <v>0</v>
      </c>
      <c r="AD436" s="38" t="str">
        <f t="shared" si="121"/>
        <v/>
      </c>
      <c r="AE436" s="38" t="str">
        <f t="shared" si="122"/>
        <v/>
      </c>
      <c r="AF436" s="38" t="str">
        <f t="shared" si="123"/>
        <v/>
      </c>
      <c r="AG436" s="38" t="str">
        <f t="shared" si="124"/>
        <v/>
      </c>
      <c r="AH436" s="30"/>
    </row>
    <row r="437" spans="1:34" ht="13.5" thickBot="1">
      <c r="A437" s="30"/>
      <c r="B437" s="39">
        <f>COUNTIF(calculs_resultats_francais!B438:J438,1)</f>
        <v>0</v>
      </c>
      <c r="C437" s="39">
        <f>COUNTIF(calculs_resultats_francais!B438:J438,2)</f>
        <v>0</v>
      </c>
      <c r="D437" s="39">
        <f>COUNTIF(calculs_resultats_francais!B438:J438,9)</f>
        <v>0</v>
      </c>
      <c r="E437" s="226">
        <f>COUNTIF(calculs_resultats_francais!B438:J438,0)</f>
        <v>0</v>
      </c>
      <c r="F437" s="37" t="str">
        <f t="shared" si="108"/>
        <v/>
      </c>
      <c r="G437" s="225">
        <f t="shared" si="110"/>
        <v>0</v>
      </c>
      <c r="H437" s="38" t="str">
        <f t="shared" si="125"/>
        <v/>
      </c>
      <c r="I437" s="38" t="str">
        <f t="shared" si="109"/>
        <v/>
      </c>
      <c r="J437" s="38" t="str">
        <f t="shared" si="111"/>
        <v/>
      </c>
      <c r="K437" s="38" t="str">
        <f t="shared" si="112"/>
        <v/>
      </c>
      <c r="L437" s="38"/>
      <c r="M437" s="39">
        <f>COUNTIF(calculs_resultats_francais!K438:O438,1)</f>
        <v>0</v>
      </c>
      <c r="N437" s="39">
        <f>COUNTIF(calculs_resultats_francais!K438:O438,2)</f>
        <v>0</v>
      </c>
      <c r="O437" s="39">
        <f>COUNTIF(calculs_resultats_francais!K438:O438,9)</f>
        <v>0</v>
      </c>
      <c r="P437" s="225">
        <f>COUNTIF(calculs_resultats_francais!K438:O438,0)</f>
        <v>0</v>
      </c>
      <c r="Q437" s="37" t="str">
        <f t="shared" si="113"/>
        <v/>
      </c>
      <c r="R437" s="225">
        <f t="shared" si="114"/>
        <v>0</v>
      </c>
      <c r="S437" s="38" t="str">
        <f t="shared" si="115"/>
        <v/>
      </c>
      <c r="T437" s="38" t="str">
        <f t="shared" si="116"/>
        <v/>
      </c>
      <c r="U437" s="38" t="str">
        <f t="shared" si="117"/>
        <v/>
      </c>
      <c r="V437" s="38" t="str">
        <f t="shared" si="118"/>
        <v/>
      </c>
      <c r="W437" s="30"/>
      <c r="X437" s="39">
        <f>COUNTIF(calculs_resultats_francais!P438:U438,1)</f>
        <v>0</v>
      </c>
      <c r="Y437" s="39">
        <f>COUNTIF(calculs_resultats_francais!P438:U438,2)</f>
        <v>0</v>
      </c>
      <c r="Z437" s="39">
        <f>COUNTIF(calculs_resultats_francais!P438:U438,9)</f>
        <v>0</v>
      </c>
      <c r="AA437" s="39">
        <f>COUNTIF(calculs_resultats_francais!P438:U438,0)</f>
        <v>0</v>
      </c>
      <c r="AB437" s="37" t="str">
        <f t="shared" si="119"/>
        <v/>
      </c>
      <c r="AC437" s="225">
        <f t="shared" si="120"/>
        <v>0</v>
      </c>
      <c r="AD437" s="38" t="str">
        <f t="shared" si="121"/>
        <v/>
      </c>
      <c r="AE437" s="38" t="str">
        <f t="shared" si="122"/>
        <v/>
      </c>
      <c r="AF437" s="38" t="str">
        <f t="shared" si="123"/>
        <v/>
      </c>
      <c r="AG437" s="38" t="str">
        <f t="shared" si="124"/>
        <v/>
      </c>
      <c r="AH437" s="30"/>
    </row>
    <row r="438" spans="1:34" ht="13.5" thickBot="1">
      <c r="A438" s="30"/>
      <c r="B438" s="39">
        <f>COUNTIF(calculs_resultats_francais!B439:J439,1)</f>
        <v>0</v>
      </c>
      <c r="C438" s="39">
        <f>COUNTIF(calculs_resultats_francais!B439:J439,2)</f>
        <v>0</v>
      </c>
      <c r="D438" s="39">
        <f>COUNTIF(calculs_resultats_francais!B439:J439,9)</f>
        <v>0</v>
      </c>
      <c r="E438" s="226">
        <f>COUNTIF(calculs_resultats_francais!B439:J439,0)</f>
        <v>0</v>
      </c>
      <c r="F438" s="37" t="str">
        <f t="shared" si="108"/>
        <v/>
      </c>
      <c r="G438" s="225">
        <f t="shared" si="110"/>
        <v>0</v>
      </c>
      <c r="H438" s="38" t="str">
        <f t="shared" si="125"/>
        <v/>
      </c>
      <c r="I438" s="38" t="str">
        <f t="shared" si="109"/>
        <v/>
      </c>
      <c r="J438" s="38" t="str">
        <f t="shared" si="111"/>
        <v/>
      </c>
      <c r="K438" s="38" t="str">
        <f t="shared" si="112"/>
        <v/>
      </c>
      <c r="L438" s="38"/>
      <c r="M438" s="39">
        <f>COUNTIF(calculs_resultats_francais!K439:O439,1)</f>
        <v>0</v>
      </c>
      <c r="N438" s="39">
        <f>COUNTIF(calculs_resultats_francais!K439:O439,2)</f>
        <v>0</v>
      </c>
      <c r="O438" s="39">
        <f>COUNTIF(calculs_resultats_francais!K439:O439,9)</f>
        <v>0</v>
      </c>
      <c r="P438" s="225">
        <f>COUNTIF(calculs_resultats_francais!K439:O439,0)</f>
        <v>0</v>
      </c>
      <c r="Q438" s="37" t="str">
        <f t="shared" si="113"/>
        <v/>
      </c>
      <c r="R438" s="225">
        <f t="shared" si="114"/>
        <v>0</v>
      </c>
      <c r="S438" s="38" t="str">
        <f t="shared" si="115"/>
        <v/>
      </c>
      <c r="T438" s="38" t="str">
        <f t="shared" si="116"/>
        <v/>
      </c>
      <c r="U438" s="38" t="str">
        <f t="shared" si="117"/>
        <v/>
      </c>
      <c r="V438" s="38" t="str">
        <f t="shared" si="118"/>
        <v/>
      </c>
      <c r="W438" s="30"/>
      <c r="X438" s="39">
        <f>COUNTIF(calculs_resultats_francais!P439:U439,1)</f>
        <v>0</v>
      </c>
      <c r="Y438" s="39">
        <f>COUNTIF(calculs_resultats_francais!P439:U439,2)</f>
        <v>0</v>
      </c>
      <c r="Z438" s="39">
        <f>COUNTIF(calculs_resultats_francais!P439:U439,9)</f>
        <v>0</v>
      </c>
      <c r="AA438" s="39">
        <f>COUNTIF(calculs_resultats_francais!P439:U439,0)</f>
        <v>0</v>
      </c>
      <c r="AB438" s="37" t="str">
        <f t="shared" si="119"/>
        <v/>
      </c>
      <c r="AC438" s="225">
        <f t="shared" si="120"/>
        <v>0</v>
      </c>
      <c r="AD438" s="38" t="str">
        <f t="shared" si="121"/>
        <v/>
      </c>
      <c r="AE438" s="38" t="str">
        <f t="shared" si="122"/>
        <v/>
      </c>
      <c r="AF438" s="38" t="str">
        <f t="shared" si="123"/>
        <v/>
      </c>
      <c r="AG438" s="38" t="str">
        <f t="shared" si="124"/>
        <v/>
      </c>
      <c r="AH438" s="30"/>
    </row>
    <row r="439" spans="1:34" ht="13.5" thickBot="1">
      <c r="A439" s="30"/>
      <c r="B439" s="39">
        <f>COUNTIF(calculs_resultats_francais!B440:J440,1)</f>
        <v>0</v>
      </c>
      <c r="C439" s="39">
        <f>COUNTIF(calculs_resultats_francais!B440:J440,2)</f>
        <v>0</v>
      </c>
      <c r="D439" s="39">
        <f>COUNTIF(calculs_resultats_francais!B440:J440,9)</f>
        <v>0</v>
      </c>
      <c r="E439" s="226">
        <f>COUNTIF(calculs_resultats_francais!B440:J440,0)</f>
        <v>0</v>
      </c>
      <c r="F439" s="37" t="str">
        <f t="shared" si="108"/>
        <v/>
      </c>
      <c r="G439" s="225">
        <f t="shared" si="110"/>
        <v>0</v>
      </c>
      <c r="H439" s="38" t="str">
        <f t="shared" si="125"/>
        <v/>
      </c>
      <c r="I439" s="38" t="str">
        <f t="shared" si="109"/>
        <v/>
      </c>
      <c r="J439" s="38" t="str">
        <f t="shared" si="111"/>
        <v/>
      </c>
      <c r="K439" s="38" t="str">
        <f t="shared" si="112"/>
        <v/>
      </c>
      <c r="L439" s="38"/>
      <c r="M439" s="39">
        <f>COUNTIF(calculs_resultats_francais!K440:O440,1)</f>
        <v>0</v>
      </c>
      <c r="N439" s="39">
        <f>COUNTIF(calculs_resultats_francais!K440:O440,2)</f>
        <v>0</v>
      </c>
      <c r="O439" s="39">
        <f>COUNTIF(calculs_resultats_francais!K440:O440,9)</f>
        <v>0</v>
      </c>
      <c r="P439" s="225">
        <f>COUNTIF(calculs_resultats_francais!K440:O440,0)</f>
        <v>0</v>
      </c>
      <c r="Q439" s="37" t="str">
        <f t="shared" si="113"/>
        <v/>
      </c>
      <c r="R439" s="225">
        <f t="shared" si="114"/>
        <v>0</v>
      </c>
      <c r="S439" s="38" t="str">
        <f t="shared" si="115"/>
        <v/>
      </c>
      <c r="T439" s="38" t="str">
        <f t="shared" si="116"/>
        <v/>
      </c>
      <c r="U439" s="38" t="str">
        <f t="shared" si="117"/>
        <v/>
      </c>
      <c r="V439" s="38" t="str">
        <f t="shared" si="118"/>
        <v/>
      </c>
      <c r="W439" s="30"/>
      <c r="X439" s="39">
        <f>COUNTIF(calculs_resultats_francais!P440:U440,1)</f>
        <v>0</v>
      </c>
      <c r="Y439" s="39">
        <f>COUNTIF(calculs_resultats_francais!P440:U440,2)</f>
        <v>0</v>
      </c>
      <c r="Z439" s="39">
        <f>COUNTIF(calculs_resultats_francais!P440:U440,9)</f>
        <v>0</v>
      </c>
      <c r="AA439" s="39">
        <f>COUNTIF(calculs_resultats_francais!P440:U440,0)</f>
        <v>0</v>
      </c>
      <c r="AB439" s="37" t="str">
        <f t="shared" si="119"/>
        <v/>
      </c>
      <c r="AC439" s="225">
        <f t="shared" si="120"/>
        <v>0</v>
      </c>
      <c r="AD439" s="38" t="str">
        <f t="shared" si="121"/>
        <v/>
      </c>
      <c r="AE439" s="38" t="str">
        <f t="shared" si="122"/>
        <v/>
      </c>
      <c r="AF439" s="38" t="str">
        <f t="shared" si="123"/>
        <v/>
      </c>
      <c r="AG439" s="38" t="str">
        <f t="shared" si="124"/>
        <v/>
      </c>
      <c r="AH439" s="30"/>
    </row>
    <row r="440" spans="1:34" ht="13.5" thickBot="1">
      <c r="A440" s="30"/>
      <c r="B440" s="39">
        <f>COUNTIF(calculs_resultats_francais!B441:J441,1)</f>
        <v>0</v>
      </c>
      <c r="C440" s="39">
        <f>COUNTIF(calculs_resultats_francais!B441:J441,2)</f>
        <v>0</v>
      </c>
      <c r="D440" s="39">
        <f>COUNTIF(calculs_resultats_francais!B441:J441,9)</f>
        <v>0</v>
      </c>
      <c r="E440" s="226">
        <f>COUNTIF(calculs_resultats_francais!B441:J441,0)</f>
        <v>0</v>
      </c>
      <c r="F440" s="37" t="str">
        <f t="shared" si="108"/>
        <v/>
      </c>
      <c r="G440" s="225">
        <f t="shared" si="110"/>
        <v>0</v>
      </c>
      <c r="H440" s="38" t="str">
        <f t="shared" si="125"/>
        <v/>
      </c>
      <c r="I440" s="38" t="str">
        <f t="shared" si="109"/>
        <v/>
      </c>
      <c r="J440" s="38" t="str">
        <f t="shared" si="111"/>
        <v/>
      </c>
      <c r="K440" s="38" t="str">
        <f t="shared" si="112"/>
        <v/>
      </c>
      <c r="L440" s="38"/>
      <c r="M440" s="39">
        <f>COUNTIF(calculs_resultats_francais!K441:O441,1)</f>
        <v>0</v>
      </c>
      <c r="N440" s="39">
        <f>COUNTIF(calculs_resultats_francais!K441:O441,2)</f>
        <v>0</v>
      </c>
      <c r="O440" s="39">
        <f>COUNTIF(calculs_resultats_francais!K441:O441,9)</f>
        <v>0</v>
      </c>
      <c r="P440" s="225">
        <f>COUNTIF(calculs_resultats_francais!K441:O441,0)</f>
        <v>0</v>
      </c>
      <c r="Q440" s="37" t="str">
        <f t="shared" si="113"/>
        <v/>
      </c>
      <c r="R440" s="225">
        <f t="shared" si="114"/>
        <v>0</v>
      </c>
      <c r="S440" s="38" t="str">
        <f t="shared" si="115"/>
        <v/>
      </c>
      <c r="T440" s="38" t="str">
        <f t="shared" si="116"/>
        <v/>
      </c>
      <c r="U440" s="38" t="str">
        <f t="shared" si="117"/>
        <v/>
      </c>
      <c r="V440" s="38" t="str">
        <f t="shared" si="118"/>
        <v/>
      </c>
      <c r="W440" s="30"/>
      <c r="X440" s="39">
        <f>COUNTIF(calculs_resultats_francais!P441:U441,1)</f>
        <v>0</v>
      </c>
      <c r="Y440" s="39">
        <f>COUNTIF(calculs_resultats_francais!P441:U441,2)</f>
        <v>0</v>
      </c>
      <c r="Z440" s="39">
        <f>COUNTIF(calculs_resultats_francais!P441:U441,9)</f>
        <v>0</v>
      </c>
      <c r="AA440" s="39">
        <f>COUNTIF(calculs_resultats_francais!P441:U441,0)</f>
        <v>0</v>
      </c>
      <c r="AB440" s="37" t="str">
        <f t="shared" si="119"/>
        <v/>
      </c>
      <c r="AC440" s="225">
        <f t="shared" si="120"/>
        <v>0</v>
      </c>
      <c r="AD440" s="38" t="str">
        <f t="shared" si="121"/>
        <v/>
      </c>
      <c r="AE440" s="38" t="str">
        <f t="shared" si="122"/>
        <v/>
      </c>
      <c r="AF440" s="38" t="str">
        <f t="shared" si="123"/>
        <v/>
      </c>
      <c r="AG440" s="38" t="str">
        <f t="shared" si="124"/>
        <v/>
      </c>
      <c r="AH440" s="30"/>
    </row>
    <row r="441" spans="1:34" ht="13.5" thickBot="1">
      <c r="A441" s="30"/>
      <c r="B441" s="39">
        <f>COUNTIF(calculs_resultats_francais!B442:J442,1)</f>
        <v>0</v>
      </c>
      <c r="C441" s="39">
        <f>COUNTIF(calculs_resultats_francais!B442:J442,2)</f>
        <v>0</v>
      </c>
      <c r="D441" s="39">
        <f>COUNTIF(calculs_resultats_francais!B442:J442,9)</f>
        <v>0</v>
      </c>
      <c r="E441" s="226">
        <f>COUNTIF(calculs_resultats_francais!B442:J442,0)</f>
        <v>0</v>
      </c>
      <c r="F441" s="37" t="str">
        <f t="shared" si="108"/>
        <v/>
      </c>
      <c r="G441" s="225">
        <f t="shared" si="110"/>
        <v>0</v>
      </c>
      <c r="H441" s="38" t="str">
        <f t="shared" si="125"/>
        <v/>
      </c>
      <c r="I441" s="38" t="str">
        <f t="shared" si="109"/>
        <v/>
      </c>
      <c r="J441" s="38" t="str">
        <f t="shared" si="111"/>
        <v/>
      </c>
      <c r="K441" s="38" t="str">
        <f t="shared" si="112"/>
        <v/>
      </c>
      <c r="L441" s="38"/>
      <c r="M441" s="39">
        <f>COUNTIF(calculs_resultats_francais!K442:O442,1)</f>
        <v>0</v>
      </c>
      <c r="N441" s="39">
        <f>COUNTIF(calculs_resultats_francais!K442:O442,2)</f>
        <v>0</v>
      </c>
      <c r="O441" s="39">
        <f>COUNTIF(calculs_resultats_francais!K442:O442,9)</f>
        <v>0</v>
      </c>
      <c r="P441" s="225">
        <f>COUNTIF(calculs_resultats_francais!K442:O442,0)</f>
        <v>0</v>
      </c>
      <c r="Q441" s="37" t="str">
        <f t="shared" si="113"/>
        <v/>
      </c>
      <c r="R441" s="225">
        <f t="shared" si="114"/>
        <v>0</v>
      </c>
      <c r="S441" s="38" t="str">
        <f t="shared" si="115"/>
        <v/>
      </c>
      <c r="T441" s="38" t="str">
        <f t="shared" si="116"/>
        <v/>
      </c>
      <c r="U441" s="38" t="str">
        <f t="shared" si="117"/>
        <v/>
      </c>
      <c r="V441" s="38" t="str">
        <f t="shared" si="118"/>
        <v/>
      </c>
      <c r="W441" s="30"/>
      <c r="X441" s="39">
        <f>COUNTIF(calculs_resultats_francais!P442:U442,1)</f>
        <v>0</v>
      </c>
      <c r="Y441" s="39">
        <f>COUNTIF(calculs_resultats_francais!P442:U442,2)</f>
        <v>0</v>
      </c>
      <c r="Z441" s="39">
        <f>COUNTIF(calculs_resultats_francais!P442:U442,9)</f>
        <v>0</v>
      </c>
      <c r="AA441" s="39">
        <f>COUNTIF(calculs_resultats_francais!P442:U442,0)</f>
        <v>0</v>
      </c>
      <c r="AB441" s="37" t="str">
        <f t="shared" si="119"/>
        <v/>
      </c>
      <c r="AC441" s="225">
        <f t="shared" si="120"/>
        <v>0</v>
      </c>
      <c r="AD441" s="38" t="str">
        <f t="shared" si="121"/>
        <v/>
      </c>
      <c r="AE441" s="38" t="str">
        <f t="shared" si="122"/>
        <v/>
      </c>
      <c r="AF441" s="38" t="str">
        <f t="shared" si="123"/>
        <v/>
      </c>
      <c r="AG441" s="38" t="str">
        <f t="shared" si="124"/>
        <v/>
      </c>
      <c r="AH441" s="30"/>
    </row>
    <row r="442" spans="1:34" ht="13.5" thickBot="1">
      <c r="A442" s="30"/>
      <c r="B442" s="39">
        <f>COUNTIF(calculs_resultats_francais!B443:J443,1)</f>
        <v>0</v>
      </c>
      <c r="C442" s="39">
        <f>COUNTIF(calculs_resultats_francais!B443:J443,2)</f>
        <v>0</v>
      </c>
      <c r="D442" s="39">
        <f>COUNTIF(calculs_resultats_francais!B443:J443,9)</f>
        <v>0</v>
      </c>
      <c r="E442" s="226">
        <f>COUNTIF(calculs_resultats_francais!B443:J443,0)</f>
        <v>0</v>
      </c>
      <c r="F442" s="37" t="str">
        <f t="shared" si="108"/>
        <v/>
      </c>
      <c r="G442" s="225">
        <f t="shared" si="110"/>
        <v>0</v>
      </c>
      <c r="H442" s="38" t="str">
        <f t="shared" si="125"/>
        <v/>
      </c>
      <c r="I442" s="38" t="str">
        <f t="shared" si="109"/>
        <v/>
      </c>
      <c r="J442" s="38" t="str">
        <f t="shared" si="111"/>
        <v/>
      </c>
      <c r="K442" s="38" t="str">
        <f t="shared" si="112"/>
        <v/>
      </c>
      <c r="L442" s="38"/>
      <c r="M442" s="39">
        <f>COUNTIF(calculs_resultats_francais!K443:O443,1)</f>
        <v>0</v>
      </c>
      <c r="N442" s="39">
        <f>COUNTIF(calculs_resultats_francais!K443:O443,2)</f>
        <v>0</v>
      </c>
      <c r="O442" s="39">
        <f>COUNTIF(calculs_resultats_francais!K443:O443,9)</f>
        <v>0</v>
      </c>
      <c r="P442" s="225">
        <f>COUNTIF(calculs_resultats_francais!K443:O443,0)</f>
        <v>0</v>
      </c>
      <c r="Q442" s="37" t="str">
        <f t="shared" si="113"/>
        <v/>
      </c>
      <c r="R442" s="225">
        <f t="shared" si="114"/>
        <v>0</v>
      </c>
      <c r="S442" s="38" t="str">
        <f t="shared" si="115"/>
        <v/>
      </c>
      <c r="T442" s="38" t="str">
        <f t="shared" si="116"/>
        <v/>
      </c>
      <c r="U442" s="38" t="str">
        <f t="shared" si="117"/>
        <v/>
      </c>
      <c r="V442" s="38" t="str">
        <f t="shared" si="118"/>
        <v/>
      </c>
      <c r="W442" s="30"/>
      <c r="X442" s="39">
        <f>COUNTIF(calculs_resultats_francais!P443:U443,1)</f>
        <v>0</v>
      </c>
      <c r="Y442" s="39">
        <f>COUNTIF(calculs_resultats_francais!P443:U443,2)</f>
        <v>0</v>
      </c>
      <c r="Z442" s="39">
        <f>COUNTIF(calculs_resultats_francais!P443:U443,9)</f>
        <v>0</v>
      </c>
      <c r="AA442" s="39">
        <f>COUNTIF(calculs_resultats_francais!P443:U443,0)</f>
        <v>0</v>
      </c>
      <c r="AB442" s="37" t="str">
        <f t="shared" si="119"/>
        <v/>
      </c>
      <c r="AC442" s="225">
        <f t="shared" si="120"/>
        <v>0</v>
      </c>
      <c r="AD442" s="38" t="str">
        <f t="shared" si="121"/>
        <v/>
      </c>
      <c r="AE442" s="38" t="str">
        <f t="shared" si="122"/>
        <v/>
      </c>
      <c r="AF442" s="38" t="str">
        <f t="shared" si="123"/>
        <v/>
      </c>
      <c r="AG442" s="38" t="str">
        <f t="shared" si="124"/>
        <v/>
      </c>
      <c r="AH442" s="30"/>
    </row>
    <row r="443" spans="1:34" ht="13.5" thickBot="1">
      <c r="A443" s="30"/>
      <c r="B443" s="39">
        <f>COUNTIF(calculs_resultats_francais!B444:J444,1)</f>
        <v>0</v>
      </c>
      <c r="C443" s="39">
        <f>COUNTIF(calculs_resultats_francais!B444:J444,2)</f>
        <v>0</v>
      </c>
      <c r="D443" s="39">
        <f>COUNTIF(calculs_resultats_francais!B444:J444,9)</f>
        <v>0</v>
      </c>
      <c r="E443" s="226">
        <f>COUNTIF(calculs_resultats_francais!B444:J444,0)</f>
        <v>0</v>
      </c>
      <c r="F443" s="37" t="str">
        <f t="shared" si="108"/>
        <v/>
      </c>
      <c r="G443" s="225">
        <f t="shared" si="110"/>
        <v>0</v>
      </c>
      <c r="H443" s="38" t="str">
        <f t="shared" si="125"/>
        <v/>
      </c>
      <c r="I443" s="38" t="str">
        <f t="shared" si="109"/>
        <v/>
      </c>
      <c r="J443" s="38" t="str">
        <f t="shared" si="111"/>
        <v/>
      </c>
      <c r="K443" s="38" t="str">
        <f t="shared" si="112"/>
        <v/>
      </c>
      <c r="L443" s="38"/>
      <c r="M443" s="39">
        <f>COUNTIF(calculs_resultats_francais!K444:O444,1)</f>
        <v>0</v>
      </c>
      <c r="N443" s="39">
        <f>COUNTIF(calculs_resultats_francais!K444:O444,2)</f>
        <v>0</v>
      </c>
      <c r="O443" s="39">
        <f>COUNTIF(calculs_resultats_francais!K444:O444,9)</f>
        <v>0</v>
      </c>
      <c r="P443" s="225">
        <f>COUNTIF(calculs_resultats_francais!K444:O444,0)</f>
        <v>0</v>
      </c>
      <c r="Q443" s="37" t="str">
        <f t="shared" si="113"/>
        <v/>
      </c>
      <c r="R443" s="225">
        <f t="shared" si="114"/>
        <v>0</v>
      </c>
      <c r="S443" s="38" t="str">
        <f t="shared" si="115"/>
        <v/>
      </c>
      <c r="T443" s="38" t="str">
        <f t="shared" si="116"/>
        <v/>
      </c>
      <c r="U443" s="38" t="str">
        <f t="shared" si="117"/>
        <v/>
      </c>
      <c r="V443" s="38" t="str">
        <f t="shared" si="118"/>
        <v/>
      </c>
      <c r="W443" s="30"/>
      <c r="X443" s="39">
        <f>COUNTIF(calculs_resultats_francais!P444:U444,1)</f>
        <v>0</v>
      </c>
      <c r="Y443" s="39">
        <f>COUNTIF(calculs_resultats_francais!P444:U444,2)</f>
        <v>0</v>
      </c>
      <c r="Z443" s="39">
        <f>COUNTIF(calculs_resultats_francais!P444:U444,9)</f>
        <v>0</v>
      </c>
      <c r="AA443" s="39">
        <f>COUNTIF(calculs_resultats_francais!P444:U444,0)</f>
        <v>0</v>
      </c>
      <c r="AB443" s="37" t="str">
        <f t="shared" si="119"/>
        <v/>
      </c>
      <c r="AC443" s="225">
        <f t="shared" si="120"/>
        <v>0</v>
      </c>
      <c r="AD443" s="38" t="str">
        <f t="shared" si="121"/>
        <v/>
      </c>
      <c r="AE443" s="38" t="str">
        <f t="shared" si="122"/>
        <v/>
      </c>
      <c r="AF443" s="38" t="str">
        <f t="shared" si="123"/>
        <v/>
      </c>
      <c r="AG443" s="38" t="str">
        <f t="shared" si="124"/>
        <v/>
      </c>
      <c r="AH443" s="30"/>
    </row>
    <row r="444" spans="1:34" ht="13.5" thickBot="1">
      <c r="A444" s="30"/>
      <c r="B444" s="39">
        <f>COUNTIF(calculs_resultats_francais!B445:J445,1)</f>
        <v>0</v>
      </c>
      <c r="C444" s="39">
        <f>COUNTIF(calculs_resultats_francais!B445:J445,2)</f>
        <v>0</v>
      </c>
      <c r="D444" s="39">
        <f>COUNTIF(calculs_resultats_francais!B445:J445,9)</f>
        <v>0</v>
      </c>
      <c r="E444" s="226">
        <f>COUNTIF(calculs_resultats_francais!B445:J445,0)</f>
        <v>0</v>
      </c>
      <c r="F444" s="37" t="str">
        <f t="shared" si="108"/>
        <v/>
      </c>
      <c r="G444" s="225">
        <f t="shared" si="110"/>
        <v>0</v>
      </c>
      <c r="H444" s="38" t="str">
        <f t="shared" si="125"/>
        <v/>
      </c>
      <c r="I444" s="38" t="str">
        <f t="shared" si="109"/>
        <v/>
      </c>
      <c r="J444" s="38" t="str">
        <f t="shared" si="111"/>
        <v/>
      </c>
      <c r="K444" s="38" t="str">
        <f t="shared" si="112"/>
        <v/>
      </c>
      <c r="L444" s="38"/>
      <c r="M444" s="39">
        <f>COUNTIF(calculs_resultats_francais!K445:O445,1)</f>
        <v>0</v>
      </c>
      <c r="N444" s="39">
        <f>COUNTIF(calculs_resultats_francais!K445:O445,2)</f>
        <v>0</v>
      </c>
      <c r="O444" s="39">
        <f>COUNTIF(calculs_resultats_francais!K445:O445,9)</f>
        <v>0</v>
      </c>
      <c r="P444" s="225">
        <f>COUNTIF(calculs_resultats_francais!K445:O445,0)</f>
        <v>0</v>
      </c>
      <c r="Q444" s="37" t="str">
        <f t="shared" si="113"/>
        <v/>
      </c>
      <c r="R444" s="225">
        <f t="shared" si="114"/>
        <v>0</v>
      </c>
      <c r="S444" s="38" t="str">
        <f t="shared" si="115"/>
        <v/>
      </c>
      <c r="T444" s="38" t="str">
        <f t="shared" si="116"/>
        <v/>
      </c>
      <c r="U444" s="38" t="str">
        <f t="shared" si="117"/>
        <v/>
      </c>
      <c r="V444" s="38" t="str">
        <f t="shared" si="118"/>
        <v/>
      </c>
      <c r="W444" s="30"/>
      <c r="X444" s="39">
        <f>COUNTIF(calculs_resultats_francais!P445:U445,1)</f>
        <v>0</v>
      </c>
      <c r="Y444" s="39">
        <f>COUNTIF(calculs_resultats_francais!P445:U445,2)</f>
        <v>0</v>
      </c>
      <c r="Z444" s="39">
        <f>COUNTIF(calculs_resultats_francais!P445:U445,9)</f>
        <v>0</v>
      </c>
      <c r="AA444" s="39">
        <f>COUNTIF(calculs_resultats_francais!P445:U445,0)</f>
        <v>0</v>
      </c>
      <c r="AB444" s="37" t="str">
        <f t="shared" si="119"/>
        <v/>
      </c>
      <c r="AC444" s="225">
        <f t="shared" si="120"/>
        <v>0</v>
      </c>
      <c r="AD444" s="38" t="str">
        <f t="shared" si="121"/>
        <v/>
      </c>
      <c r="AE444" s="38" t="str">
        <f t="shared" si="122"/>
        <v/>
      </c>
      <c r="AF444" s="38" t="str">
        <f t="shared" si="123"/>
        <v/>
      </c>
      <c r="AG444" s="38" t="str">
        <f t="shared" si="124"/>
        <v/>
      </c>
      <c r="AH444" s="30"/>
    </row>
    <row r="445" spans="1:34" ht="13.5" thickBot="1">
      <c r="A445" s="30"/>
      <c r="B445" s="39">
        <f>COUNTIF(calculs_resultats_francais!B446:J446,1)</f>
        <v>0</v>
      </c>
      <c r="C445" s="39">
        <f>COUNTIF(calculs_resultats_francais!B446:J446,2)</f>
        <v>0</v>
      </c>
      <c r="D445" s="39">
        <f>COUNTIF(calculs_resultats_francais!B446:J446,9)</f>
        <v>0</v>
      </c>
      <c r="E445" s="226">
        <f>COUNTIF(calculs_resultats_francais!B446:J446,0)</f>
        <v>0</v>
      </c>
      <c r="F445" s="37" t="str">
        <f t="shared" si="108"/>
        <v/>
      </c>
      <c r="G445" s="225">
        <f t="shared" si="110"/>
        <v>0</v>
      </c>
      <c r="H445" s="38" t="str">
        <f t="shared" si="125"/>
        <v/>
      </c>
      <c r="I445" s="38" t="str">
        <f t="shared" si="109"/>
        <v/>
      </c>
      <c r="J445" s="38" t="str">
        <f t="shared" si="111"/>
        <v/>
      </c>
      <c r="K445" s="38" t="str">
        <f t="shared" si="112"/>
        <v/>
      </c>
      <c r="L445" s="38"/>
      <c r="M445" s="39">
        <f>COUNTIF(calculs_resultats_francais!K446:O446,1)</f>
        <v>0</v>
      </c>
      <c r="N445" s="39">
        <f>COUNTIF(calculs_resultats_francais!K446:O446,2)</f>
        <v>0</v>
      </c>
      <c r="O445" s="39">
        <f>COUNTIF(calculs_resultats_francais!K446:O446,9)</f>
        <v>0</v>
      </c>
      <c r="P445" s="225">
        <f>COUNTIF(calculs_resultats_francais!K446:O446,0)</f>
        <v>0</v>
      </c>
      <c r="Q445" s="37" t="str">
        <f t="shared" si="113"/>
        <v/>
      </c>
      <c r="R445" s="225">
        <f t="shared" si="114"/>
        <v>0</v>
      </c>
      <c r="S445" s="38" t="str">
        <f t="shared" si="115"/>
        <v/>
      </c>
      <c r="T445" s="38" t="str">
        <f t="shared" si="116"/>
        <v/>
      </c>
      <c r="U445" s="38" t="str">
        <f t="shared" si="117"/>
        <v/>
      </c>
      <c r="V445" s="38" t="str">
        <f t="shared" si="118"/>
        <v/>
      </c>
      <c r="W445" s="30"/>
      <c r="X445" s="39">
        <f>COUNTIF(calculs_resultats_francais!P446:U446,1)</f>
        <v>0</v>
      </c>
      <c r="Y445" s="39">
        <f>COUNTIF(calculs_resultats_francais!P446:U446,2)</f>
        <v>0</v>
      </c>
      <c r="Z445" s="39">
        <f>COUNTIF(calculs_resultats_francais!P446:U446,9)</f>
        <v>0</v>
      </c>
      <c r="AA445" s="39">
        <f>COUNTIF(calculs_resultats_francais!P446:U446,0)</f>
        <v>0</v>
      </c>
      <c r="AB445" s="37" t="str">
        <f t="shared" si="119"/>
        <v/>
      </c>
      <c r="AC445" s="225">
        <f t="shared" si="120"/>
        <v>0</v>
      </c>
      <c r="AD445" s="38" t="str">
        <f t="shared" si="121"/>
        <v/>
      </c>
      <c r="AE445" s="38" t="str">
        <f t="shared" si="122"/>
        <v/>
      </c>
      <c r="AF445" s="38" t="str">
        <f t="shared" si="123"/>
        <v/>
      </c>
      <c r="AG445" s="38" t="str">
        <f t="shared" si="124"/>
        <v/>
      </c>
      <c r="AH445" s="30"/>
    </row>
    <row r="446" spans="1:34" ht="13.5" thickBot="1">
      <c r="A446" s="30"/>
      <c r="B446" s="39">
        <f>COUNTIF(calculs_resultats_francais!B447:J447,1)</f>
        <v>0</v>
      </c>
      <c r="C446" s="39">
        <f>COUNTIF(calculs_resultats_francais!B447:J447,2)</f>
        <v>0</v>
      </c>
      <c r="D446" s="39">
        <f>COUNTIF(calculs_resultats_francais!B447:J447,9)</f>
        <v>0</v>
      </c>
      <c r="E446" s="226">
        <f>COUNTIF(calculs_resultats_francais!B447:J447,0)</f>
        <v>0</v>
      </c>
      <c r="F446" s="37" t="str">
        <f t="shared" si="108"/>
        <v/>
      </c>
      <c r="G446" s="225">
        <f t="shared" si="110"/>
        <v>0</v>
      </c>
      <c r="H446" s="38" t="str">
        <f t="shared" si="125"/>
        <v/>
      </c>
      <c r="I446" s="38" t="str">
        <f t="shared" si="109"/>
        <v/>
      </c>
      <c r="J446" s="38" t="str">
        <f t="shared" si="111"/>
        <v/>
      </c>
      <c r="K446" s="38" t="str">
        <f t="shared" si="112"/>
        <v/>
      </c>
      <c r="L446" s="38"/>
      <c r="M446" s="39">
        <f>COUNTIF(calculs_resultats_francais!K447:O447,1)</f>
        <v>0</v>
      </c>
      <c r="N446" s="39">
        <f>COUNTIF(calculs_resultats_francais!K447:O447,2)</f>
        <v>0</v>
      </c>
      <c r="O446" s="39">
        <f>COUNTIF(calculs_resultats_francais!K447:O447,9)</f>
        <v>0</v>
      </c>
      <c r="P446" s="225">
        <f>COUNTIF(calculs_resultats_francais!K447:O447,0)</f>
        <v>0</v>
      </c>
      <c r="Q446" s="37" t="str">
        <f t="shared" si="113"/>
        <v/>
      </c>
      <c r="R446" s="225">
        <f t="shared" si="114"/>
        <v>0</v>
      </c>
      <c r="S446" s="38" t="str">
        <f t="shared" si="115"/>
        <v/>
      </c>
      <c r="T446" s="38" t="str">
        <f t="shared" si="116"/>
        <v/>
      </c>
      <c r="U446" s="38" t="str">
        <f t="shared" si="117"/>
        <v/>
      </c>
      <c r="V446" s="38" t="str">
        <f t="shared" si="118"/>
        <v/>
      </c>
      <c r="W446" s="30"/>
      <c r="X446" s="39">
        <f>COUNTIF(calculs_resultats_francais!P447:U447,1)</f>
        <v>0</v>
      </c>
      <c r="Y446" s="39">
        <f>COUNTIF(calculs_resultats_francais!P447:U447,2)</f>
        <v>0</v>
      </c>
      <c r="Z446" s="39">
        <f>COUNTIF(calculs_resultats_francais!P447:U447,9)</f>
        <v>0</v>
      </c>
      <c r="AA446" s="39">
        <f>COUNTIF(calculs_resultats_francais!P447:U447,0)</f>
        <v>0</v>
      </c>
      <c r="AB446" s="37" t="str">
        <f t="shared" si="119"/>
        <v/>
      </c>
      <c r="AC446" s="225">
        <f t="shared" si="120"/>
        <v>0</v>
      </c>
      <c r="AD446" s="38" t="str">
        <f t="shared" si="121"/>
        <v/>
      </c>
      <c r="AE446" s="38" t="str">
        <f t="shared" si="122"/>
        <v/>
      </c>
      <c r="AF446" s="38" t="str">
        <f t="shared" si="123"/>
        <v/>
      </c>
      <c r="AG446" s="38" t="str">
        <f t="shared" si="124"/>
        <v/>
      </c>
      <c r="AH446" s="30"/>
    </row>
    <row r="447" spans="1:34" ht="13.5" thickBot="1">
      <c r="A447" s="30"/>
      <c r="B447" s="39">
        <f>COUNTIF(calculs_resultats_francais!B448:J448,1)</f>
        <v>0</v>
      </c>
      <c r="C447" s="39">
        <f>COUNTIF(calculs_resultats_francais!B448:J448,2)</f>
        <v>0</v>
      </c>
      <c r="D447" s="39">
        <f>COUNTIF(calculs_resultats_francais!B448:J448,9)</f>
        <v>0</v>
      </c>
      <c r="E447" s="226">
        <f>COUNTIF(calculs_resultats_francais!B448:J448,0)</f>
        <v>0</v>
      </c>
      <c r="F447" s="37" t="str">
        <f t="shared" si="108"/>
        <v/>
      </c>
      <c r="G447" s="225">
        <f t="shared" si="110"/>
        <v>0</v>
      </c>
      <c r="H447" s="38" t="str">
        <f t="shared" si="125"/>
        <v/>
      </c>
      <c r="I447" s="38" t="str">
        <f t="shared" si="109"/>
        <v/>
      </c>
      <c r="J447" s="38" t="str">
        <f t="shared" si="111"/>
        <v/>
      </c>
      <c r="K447" s="38" t="str">
        <f t="shared" si="112"/>
        <v/>
      </c>
      <c r="L447" s="38"/>
      <c r="M447" s="39">
        <f>COUNTIF(calculs_resultats_francais!K448:O448,1)</f>
        <v>0</v>
      </c>
      <c r="N447" s="39">
        <f>COUNTIF(calculs_resultats_francais!K448:O448,2)</f>
        <v>0</v>
      </c>
      <c r="O447" s="39">
        <f>COUNTIF(calculs_resultats_francais!K448:O448,9)</f>
        <v>0</v>
      </c>
      <c r="P447" s="225">
        <f>COUNTIF(calculs_resultats_francais!K448:O448,0)</f>
        <v>0</v>
      </c>
      <c r="Q447" s="37" t="str">
        <f t="shared" si="113"/>
        <v/>
      </c>
      <c r="R447" s="225">
        <f t="shared" si="114"/>
        <v>0</v>
      </c>
      <c r="S447" s="38" t="str">
        <f t="shared" si="115"/>
        <v/>
      </c>
      <c r="T447" s="38" t="str">
        <f t="shared" si="116"/>
        <v/>
      </c>
      <c r="U447" s="38" t="str">
        <f t="shared" si="117"/>
        <v/>
      </c>
      <c r="V447" s="38" t="str">
        <f t="shared" si="118"/>
        <v/>
      </c>
      <c r="W447" s="30"/>
      <c r="X447" s="39">
        <f>COUNTIF(calculs_resultats_francais!P448:U448,1)</f>
        <v>0</v>
      </c>
      <c r="Y447" s="39">
        <f>COUNTIF(calculs_resultats_francais!P448:U448,2)</f>
        <v>0</v>
      </c>
      <c r="Z447" s="39">
        <f>COUNTIF(calculs_resultats_francais!P448:U448,9)</f>
        <v>0</v>
      </c>
      <c r="AA447" s="39">
        <f>COUNTIF(calculs_resultats_francais!P448:U448,0)</f>
        <v>0</v>
      </c>
      <c r="AB447" s="37" t="str">
        <f t="shared" si="119"/>
        <v/>
      </c>
      <c r="AC447" s="225">
        <f t="shared" si="120"/>
        <v>0</v>
      </c>
      <c r="AD447" s="38" t="str">
        <f t="shared" si="121"/>
        <v/>
      </c>
      <c r="AE447" s="38" t="str">
        <f t="shared" si="122"/>
        <v/>
      </c>
      <c r="AF447" s="38" t="str">
        <f t="shared" si="123"/>
        <v/>
      </c>
      <c r="AG447" s="38" t="str">
        <f t="shared" si="124"/>
        <v/>
      </c>
      <c r="AH447" s="30"/>
    </row>
    <row r="448" spans="1:34" ht="13.5" thickBot="1">
      <c r="A448" s="30"/>
      <c r="B448" s="39">
        <f>COUNTIF(calculs_resultats_francais!B449:J449,1)</f>
        <v>0</v>
      </c>
      <c r="C448" s="39">
        <f>COUNTIF(calculs_resultats_francais!B449:J449,2)</f>
        <v>0</v>
      </c>
      <c r="D448" s="39">
        <f>COUNTIF(calculs_resultats_francais!B449:J449,9)</f>
        <v>0</v>
      </c>
      <c r="E448" s="226">
        <f>COUNTIF(calculs_resultats_francais!B449:J449,0)</f>
        <v>0</v>
      </c>
      <c r="F448" s="37" t="str">
        <f t="shared" si="108"/>
        <v/>
      </c>
      <c r="G448" s="225">
        <f t="shared" si="110"/>
        <v>0</v>
      </c>
      <c r="H448" s="38" t="str">
        <f t="shared" si="125"/>
        <v/>
      </c>
      <c r="I448" s="38" t="str">
        <f t="shared" si="109"/>
        <v/>
      </c>
      <c r="J448" s="38" t="str">
        <f t="shared" si="111"/>
        <v/>
      </c>
      <c r="K448" s="38" t="str">
        <f t="shared" si="112"/>
        <v/>
      </c>
      <c r="L448" s="38"/>
      <c r="M448" s="39">
        <f>COUNTIF(calculs_resultats_francais!K449:O449,1)</f>
        <v>0</v>
      </c>
      <c r="N448" s="39">
        <f>COUNTIF(calculs_resultats_francais!K449:O449,2)</f>
        <v>0</v>
      </c>
      <c r="O448" s="39">
        <f>COUNTIF(calculs_resultats_francais!K449:O449,9)</f>
        <v>0</v>
      </c>
      <c r="P448" s="225">
        <f>COUNTIF(calculs_resultats_francais!K449:O449,0)</f>
        <v>0</v>
      </c>
      <c r="Q448" s="37" t="str">
        <f t="shared" si="113"/>
        <v/>
      </c>
      <c r="R448" s="225">
        <f t="shared" si="114"/>
        <v>0</v>
      </c>
      <c r="S448" s="38" t="str">
        <f t="shared" si="115"/>
        <v/>
      </c>
      <c r="T448" s="38" t="str">
        <f t="shared" si="116"/>
        <v/>
      </c>
      <c r="U448" s="38" t="str">
        <f t="shared" si="117"/>
        <v/>
      </c>
      <c r="V448" s="38" t="str">
        <f t="shared" si="118"/>
        <v/>
      </c>
      <c r="W448" s="30"/>
      <c r="X448" s="39">
        <f>COUNTIF(calculs_resultats_francais!P449:U449,1)</f>
        <v>0</v>
      </c>
      <c r="Y448" s="39">
        <f>COUNTIF(calculs_resultats_francais!P449:U449,2)</f>
        <v>0</v>
      </c>
      <c r="Z448" s="39">
        <f>COUNTIF(calculs_resultats_francais!P449:U449,9)</f>
        <v>0</v>
      </c>
      <c r="AA448" s="39">
        <f>COUNTIF(calculs_resultats_francais!P449:U449,0)</f>
        <v>0</v>
      </c>
      <c r="AB448" s="37" t="str">
        <f t="shared" si="119"/>
        <v/>
      </c>
      <c r="AC448" s="225">
        <f t="shared" si="120"/>
        <v>0</v>
      </c>
      <c r="AD448" s="38" t="str">
        <f t="shared" si="121"/>
        <v/>
      </c>
      <c r="AE448" s="38" t="str">
        <f t="shared" si="122"/>
        <v/>
      </c>
      <c r="AF448" s="38" t="str">
        <f t="shared" si="123"/>
        <v/>
      </c>
      <c r="AG448" s="38" t="str">
        <f t="shared" si="124"/>
        <v/>
      </c>
      <c r="AH448" s="30"/>
    </row>
    <row r="449" spans="1:34" ht="13.5" thickBot="1">
      <c r="A449" s="30"/>
      <c r="B449" s="39">
        <f>COUNTIF(calculs_resultats_francais!B450:J450,1)</f>
        <v>0</v>
      </c>
      <c r="C449" s="39">
        <f>COUNTIF(calculs_resultats_francais!B450:J450,2)</f>
        <v>0</v>
      </c>
      <c r="D449" s="39">
        <f>COUNTIF(calculs_resultats_francais!B450:J450,9)</f>
        <v>0</v>
      </c>
      <c r="E449" s="226">
        <f>COUNTIF(calculs_resultats_francais!B450:J450,0)</f>
        <v>0</v>
      </c>
      <c r="F449" s="37" t="str">
        <f t="shared" si="108"/>
        <v/>
      </c>
      <c r="G449" s="225">
        <f t="shared" si="110"/>
        <v>0</v>
      </c>
      <c r="H449" s="38" t="str">
        <f t="shared" si="125"/>
        <v/>
      </c>
      <c r="I449" s="38" t="str">
        <f t="shared" si="109"/>
        <v/>
      </c>
      <c r="J449" s="38" t="str">
        <f t="shared" si="111"/>
        <v/>
      </c>
      <c r="K449" s="38" t="str">
        <f t="shared" si="112"/>
        <v/>
      </c>
      <c r="L449" s="38"/>
      <c r="M449" s="39">
        <f>COUNTIF(calculs_resultats_francais!K450:O450,1)</f>
        <v>0</v>
      </c>
      <c r="N449" s="39">
        <f>COUNTIF(calculs_resultats_francais!K450:O450,2)</f>
        <v>0</v>
      </c>
      <c r="O449" s="39">
        <f>COUNTIF(calculs_resultats_francais!K450:O450,9)</f>
        <v>0</v>
      </c>
      <c r="P449" s="225">
        <f>COUNTIF(calculs_resultats_francais!K450:O450,0)</f>
        <v>0</v>
      </c>
      <c r="Q449" s="37" t="str">
        <f t="shared" si="113"/>
        <v/>
      </c>
      <c r="R449" s="225">
        <f t="shared" si="114"/>
        <v>0</v>
      </c>
      <c r="S449" s="38" t="str">
        <f t="shared" si="115"/>
        <v/>
      </c>
      <c r="T449" s="38" t="str">
        <f t="shared" si="116"/>
        <v/>
      </c>
      <c r="U449" s="38" t="str">
        <f t="shared" si="117"/>
        <v/>
      </c>
      <c r="V449" s="38" t="str">
        <f t="shared" si="118"/>
        <v/>
      </c>
      <c r="W449" s="30"/>
      <c r="X449" s="39">
        <f>COUNTIF(calculs_resultats_francais!P450:U450,1)</f>
        <v>0</v>
      </c>
      <c r="Y449" s="39">
        <f>COUNTIF(calculs_resultats_francais!P450:U450,2)</f>
        <v>0</v>
      </c>
      <c r="Z449" s="39">
        <f>COUNTIF(calculs_resultats_francais!P450:U450,9)</f>
        <v>0</v>
      </c>
      <c r="AA449" s="39">
        <f>COUNTIF(calculs_resultats_francais!P450:U450,0)</f>
        <v>0</v>
      </c>
      <c r="AB449" s="37" t="str">
        <f t="shared" si="119"/>
        <v/>
      </c>
      <c r="AC449" s="225">
        <f t="shared" si="120"/>
        <v>0</v>
      </c>
      <c r="AD449" s="38" t="str">
        <f t="shared" si="121"/>
        <v/>
      </c>
      <c r="AE449" s="38" t="str">
        <f t="shared" si="122"/>
        <v/>
      </c>
      <c r="AF449" s="38" t="str">
        <f t="shared" si="123"/>
        <v/>
      </c>
      <c r="AG449" s="38" t="str">
        <f t="shared" si="124"/>
        <v/>
      </c>
      <c r="AH449" s="30"/>
    </row>
    <row r="450" spans="1:34" ht="13.5" thickBot="1">
      <c r="A450" s="30"/>
      <c r="B450" s="39">
        <f>COUNTIF(calculs_resultats_francais!B451:J451,1)</f>
        <v>0</v>
      </c>
      <c r="C450" s="39">
        <f>COUNTIF(calculs_resultats_francais!B451:J451,2)</f>
        <v>0</v>
      </c>
      <c r="D450" s="39">
        <f>COUNTIF(calculs_resultats_francais!B451:J451,9)</f>
        <v>0</v>
      </c>
      <c r="E450" s="226">
        <f>COUNTIF(calculs_resultats_francais!B451:J451,0)</f>
        <v>0</v>
      </c>
      <c r="F450" s="37" t="str">
        <f t="shared" si="108"/>
        <v/>
      </c>
      <c r="G450" s="225">
        <f t="shared" si="110"/>
        <v>0</v>
      </c>
      <c r="H450" s="38" t="str">
        <f t="shared" si="125"/>
        <v/>
      </c>
      <c r="I450" s="38" t="str">
        <f t="shared" si="109"/>
        <v/>
      </c>
      <c r="J450" s="38" t="str">
        <f t="shared" si="111"/>
        <v/>
      </c>
      <c r="K450" s="38" t="str">
        <f t="shared" si="112"/>
        <v/>
      </c>
      <c r="L450" s="38"/>
      <c r="M450" s="39">
        <f>COUNTIF(calculs_resultats_francais!K451:O451,1)</f>
        <v>0</v>
      </c>
      <c r="N450" s="39">
        <f>COUNTIF(calculs_resultats_francais!K451:O451,2)</f>
        <v>0</v>
      </c>
      <c r="O450" s="39">
        <f>COUNTIF(calculs_resultats_francais!K451:O451,9)</f>
        <v>0</v>
      </c>
      <c r="P450" s="225">
        <f>COUNTIF(calculs_resultats_francais!K451:O451,0)</f>
        <v>0</v>
      </c>
      <c r="Q450" s="37" t="str">
        <f t="shared" si="113"/>
        <v/>
      </c>
      <c r="R450" s="225">
        <f t="shared" si="114"/>
        <v>0</v>
      </c>
      <c r="S450" s="38" t="str">
        <f t="shared" si="115"/>
        <v/>
      </c>
      <c r="T450" s="38" t="str">
        <f t="shared" si="116"/>
        <v/>
      </c>
      <c r="U450" s="38" t="str">
        <f t="shared" si="117"/>
        <v/>
      </c>
      <c r="V450" s="38" t="str">
        <f t="shared" si="118"/>
        <v/>
      </c>
      <c r="W450" s="30"/>
      <c r="X450" s="39">
        <f>COUNTIF(calculs_resultats_francais!P451:U451,1)</f>
        <v>0</v>
      </c>
      <c r="Y450" s="39">
        <f>COUNTIF(calculs_resultats_francais!P451:U451,2)</f>
        <v>0</v>
      </c>
      <c r="Z450" s="39">
        <f>COUNTIF(calculs_resultats_francais!P451:U451,9)</f>
        <v>0</v>
      </c>
      <c r="AA450" s="39">
        <f>COUNTIF(calculs_resultats_francais!P451:U451,0)</f>
        <v>0</v>
      </c>
      <c r="AB450" s="37" t="str">
        <f t="shared" si="119"/>
        <v/>
      </c>
      <c r="AC450" s="225">
        <f t="shared" si="120"/>
        <v>0</v>
      </c>
      <c r="AD450" s="38" t="str">
        <f t="shared" si="121"/>
        <v/>
      </c>
      <c r="AE450" s="38" t="str">
        <f t="shared" si="122"/>
        <v/>
      </c>
      <c r="AF450" s="38" t="str">
        <f t="shared" si="123"/>
        <v/>
      </c>
      <c r="AG450" s="38" t="str">
        <f t="shared" si="124"/>
        <v/>
      </c>
      <c r="AH450" s="30"/>
    </row>
    <row r="451" spans="1:34" ht="13.5" thickBot="1">
      <c r="A451" s="30"/>
      <c r="B451" s="39">
        <f>COUNTIF(calculs_resultats_francais!B452:J452,1)</f>
        <v>0</v>
      </c>
      <c r="C451" s="39">
        <f>COUNTIF(calculs_resultats_francais!B452:J452,2)</f>
        <v>0</v>
      </c>
      <c r="D451" s="39">
        <f>COUNTIF(calculs_resultats_francais!B452:J452,9)</f>
        <v>0</v>
      </c>
      <c r="E451" s="226">
        <f>COUNTIF(calculs_resultats_francais!B452:J452,0)</f>
        <v>0</v>
      </c>
      <c r="F451" s="37" t="str">
        <f t="shared" si="108"/>
        <v/>
      </c>
      <c r="G451" s="225">
        <f t="shared" si="110"/>
        <v>0</v>
      </c>
      <c r="H451" s="38" t="str">
        <f t="shared" si="125"/>
        <v/>
      </c>
      <c r="I451" s="38" t="str">
        <f t="shared" si="109"/>
        <v/>
      </c>
      <c r="J451" s="38" t="str">
        <f t="shared" si="111"/>
        <v/>
      </c>
      <c r="K451" s="38" t="str">
        <f t="shared" si="112"/>
        <v/>
      </c>
      <c r="L451" s="38"/>
      <c r="M451" s="39">
        <f>COUNTIF(calculs_resultats_francais!K452:O452,1)</f>
        <v>0</v>
      </c>
      <c r="N451" s="39">
        <f>COUNTIF(calculs_resultats_francais!K452:O452,2)</f>
        <v>0</v>
      </c>
      <c r="O451" s="39">
        <f>COUNTIF(calculs_resultats_francais!K452:O452,9)</f>
        <v>0</v>
      </c>
      <c r="P451" s="225">
        <f>COUNTIF(calculs_resultats_francais!K452:O452,0)</f>
        <v>0</v>
      </c>
      <c r="Q451" s="37" t="str">
        <f t="shared" si="113"/>
        <v/>
      </c>
      <c r="R451" s="225">
        <f t="shared" si="114"/>
        <v>0</v>
      </c>
      <c r="S451" s="38" t="str">
        <f t="shared" si="115"/>
        <v/>
      </c>
      <c r="T451" s="38" t="str">
        <f t="shared" si="116"/>
        <v/>
      </c>
      <c r="U451" s="38" t="str">
        <f t="shared" si="117"/>
        <v/>
      </c>
      <c r="V451" s="38" t="str">
        <f t="shared" si="118"/>
        <v/>
      </c>
      <c r="W451" s="30"/>
      <c r="X451" s="39">
        <f>COUNTIF(calculs_resultats_francais!P452:U452,1)</f>
        <v>0</v>
      </c>
      <c r="Y451" s="39">
        <f>COUNTIF(calculs_resultats_francais!P452:U452,2)</f>
        <v>0</v>
      </c>
      <c r="Z451" s="39">
        <f>COUNTIF(calculs_resultats_francais!P452:U452,9)</f>
        <v>0</v>
      </c>
      <c r="AA451" s="39">
        <f>COUNTIF(calculs_resultats_francais!P452:U452,0)</f>
        <v>0</v>
      </c>
      <c r="AB451" s="37" t="str">
        <f t="shared" si="119"/>
        <v/>
      </c>
      <c r="AC451" s="225">
        <f t="shared" si="120"/>
        <v>0</v>
      </c>
      <c r="AD451" s="38" t="str">
        <f t="shared" si="121"/>
        <v/>
      </c>
      <c r="AE451" s="38" t="str">
        <f t="shared" si="122"/>
        <v/>
      </c>
      <c r="AF451" s="38" t="str">
        <f t="shared" si="123"/>
        <v/>
      </c>
      <c r="AG451" s="38" t="str">
        <f t="shared" si="124"/>
        <v/>
      </c>
      <c r="AH451" s="30"/>
    </row>
    <row r="452" spans="1:34" ht="13.5" thickBot="1">
      <c r="A452" s="30"/>
      <c r="B452" s="39">
        <f>COUNTIF(calculs_resultats_francais!B453:J453,1)</f>
        <v>0</v>
      </c>
      <c r="C452" s="39">
        <f>COUNTIF(calculs_resultats_francais!B453:J453,2)</f>
        <v>0</v>
      </c>
      <c r="D452" s="39">
        <f>COUNTIF(calculs_resultats_francais!B453:J453,9)</f>
        <v>0</v>
      </c>
      <c r="E452" s="226">
        <f>COUNTIF(calculs_resultats_francais!B453:J453,0)</f>
        <v>0</v>
      </c>
      <c r="F452" s="37" t="str">
        <f t="shared" ref="F452:F503" si="126">IF(SUM(B452:E452)=0,"",SUM(B452:E452))</f>
        <v/>
      </c>
      <c r="G452" s="225">
        <f t="shared" si="110"/>
        <v>0</v>
      </c>
      <c r="H452" s="38" t="str">
        <f t="shared" si="125"/>
        <v/>
      </c>
      <c r="I452" s="38" t="str">
        <f t="shared" ref="I452:I503" si="127">IF(F452="","",C452/F452)</f>
        <v/>
      </c>
      <c r="J452" s="38" t="str">
        <f t="shared" si="111"/>
        <v/>
      </c>
      <c r="K452" s="38" t="str">
        <f t="shared" si="112"/>
        <v/>
      </c>
      <c r="L452" s="38"/>
      <c r="M452" s="39">
        <f>COUNTIF(calculs_resultats_francais!K453:O453,1)</f>
        <v>0</v>
      </c>
      <c r="N452" s="39">
        <f>COUNTIF(calculs_resultats_francais!K453:O453,2)</f>
        <v>0</v>
      </c>
      <c r="O452" s="39">
        <f>COUNTIF(calculs_resultats_francais!K453:O453,9)</f>
        <v>0</v>
      </c>
      <c r="P452" s="225">
        <f>COUNTIF(calculs_resultats_francais!K453:O453,0)</f>
        <v>0</v>
      </c>
      <c r="Q452" s="37" t="str">
        <f t="shared" si="113"/>
        <v/>
      </c>
      <c r="R452" s="225">
        <f t="shared" si="114"/>
        <v>0</v>
      </c>
      <c r="S452" s="38" t="str">
        <f t="shared" si="115"/>
        <v/>
      </c>
      <c r="T452" s="38" t="str">
        <f t="shared" si="116"/>
        <v/>
      </c>
      <c r="U452" s="38" t="str">
        <f t="shared" si="117"/>
        <v/>
      </c>
      <c r="V452" s="38" t="str">
        <f t="shared" si="118"/>
        <v/>
      </c>
      <c r="W452" s="30"/>
      <c r="X452" s="39">
        <f>COUNTIF(calculs_resultats_francais!P453:U453,1)</f>
        <v>0</v>
      </c>
      <c r="Y452" s="39">
        <f>COUNTIF(calculs_resultats_francais!P453:U453,2)</f>
        <v>0</v>
      </c>
      <c r="Z452" s="39">
        <f>COUNTIF(calculs_resultats_francais!P453:U453,9)</f>
        <v>0</v>
      </c>
      <c r="AA452" s="39">
        <f>COUNTIF(calculs_resultats_francais!P453:U453,0)</f>
        <v>0</v>
      </c>
      <c r="AB452" s="37" t="str">
        <f t="shared" si="119"/>
        <v/>
      </c>
      <c r="AC452" s="225">
        <f t="shared" si="120"/>
        <v>0</v>
      </c>
      <c r="AD452" s="38" t="str">
        <f t="shared" si="121"/>
        <v/>
      </c>
      <c r="AE452" s="38" t="str">
        <f t="shared" si="122"/>
        <v/>
      </c>
      <c r="AF452" s="38" t="str">
        <f t="shared" si="123"/>
        <v/>
      </c>
      <c r="AG452" s="38" t="str">
        <f t="shared" si="124"/>
        <v/>
      </c>
      <c r="AH452" s="30"/>
    </row>
    <row r="453" spans="1:34" ht="13.5" thickBot="1">
      <c r="A453" s="30"/>
      <c r="B453" s="39">
        <f>COUNTIF(calculs_resultats_francais!B454:J454,1)</f>
        <v>0</v>
      </c>
      <c r="C453" s="39">
        <f>COUNTIF(calculs_resultats_francais!B454:J454,2)</f>
        <v>0</v>
      </c>
      <c r="D453" s="39">
        <f>COUNTIF(calculs_resultats_francais!B454:J454,9)</f>
        <v>0</v>
      </c>
      <c r="E453" s="226">
        <f>COUNTIF(calculs_resultats_francais!B454:J454,0)</f>
        <v>0</v>
      </c>
      <c r="F453" s="37" t="str">
        <f t="shared" si="126"/>
        <v/>
      </c>
      <c r="G453" s="225">
        <f t="shared" ref="G453:G503" si="128">B453+C453</f>
        <v>0</v>
      </c>
      <c r="H453" s="38" t="str">
        <f t="shared" si="125"/>
        <v/>
      </c>
      <c r="I453" s="38" t="str">
        <f t="shared" si="127"/>
        <v/>
      </c>
      <c r="J453" s="38" t="str">
        <f t="shared" ref="J453:J503" si="129">IF(F453="","",(SUM(D453)/F453))</f>
        <v/>
      </c>
      <c r="K453" s="38" t="str">
        <f t="shared" ref="K453:K503" si="130">IF(F453="","",E453/F453)</f>
        <v/>
      </c>
      <c r="L453" s="38"/>
      <c r="M453" s="39">
        <f>COUNTIF(calculs_resultats_francais!K454:O454,1)</f>
        <v>0</v>
      </c>
      <c r="N453" s="39">
        <f>COUNTIF(calculs_resultats_francais!K454:O454,2)</f>
        <v>0</v>
      </c>
      <c r="O453" s="39">
        <f>COUNTIF(calculs_resultats_francais!K454:O454,9)</f>
        <v>0</v>
      </c>
      <c r="P453" s="225">
        <f>COUNTIF(calculs_resultats_francais!K454:O454,0)</f>
        <v>0</v>
      </c>
      <c r="Q453" s="37" t="str">
        <f t="shared" ref="Q453:Q503" si="131">IF(SUM(M453:P453)=0,"",SUM(M453:P453))</f>
        <v/>
      </c>
      <c r="R453" s="225">
        <f t="shared" ref="R453:R503" si="132">M453+N453</f>
        <v>0</v>
      </c>
      <c r="S453" s="38" t="str">
        <f t="shared" ref="S453:S503" si="133">IF(Q453="","",R453/Q453)</f>
        <v/>
      </c>
      <c r="T453" s="38" t="str">
        <f t="shared" ref="T453:T503" si="134">IF(Q453="","",N453/Q453)</f>
        <v/>
      </c>
      <c r="U453" s="38" t="str">
        <f t="shared" ref="U453:U503" si="135">IF(Q453="","",(SUM(O453)/Q453))</f>
        <v/>
      </c>
      <c r="V453" s="38" t="str">
        <f t="shared" ref="V453:V503" si="136">IF(Q453="","",P453/Q453)</f>
        <v/>
      </c>
      <c r="W453" s="30"/>
      <c r="X453" s="39">
        <f>COUNTIF(calculs_resultats_francais!P454:U454,1)</f>
        <v>0</v>
      </c>
      <c r="Y453" s="39">
        <f>COUNTIF(calculs_resultats_francais!P454:U454,2)</f>
        <v>0</v>
      </c>
      <c r="Z453" s="39">
        <f>COUNTIF(calculs_resultats_francais!P454:U454,9)</f>
        <v>0</v>
      </c>
      <c r="AA453" s="39">
        <f>COUNTIF(calculs_resultats_francais!P454:U454,0)</f>
        <v>0</v>
      </c>
      <c r="AB453" s="37" t="str">
        <f t="shared" ref="AB453:AB503" si="137">IF(SUM(X453:AA453)=0,"",SUM(X453:AA453))</f>
        <v/>
      </c>
      <c r="AC453" s="225">
        <f t="shared" ref="AC453:AC503" si="138">X453+Y453</f>
        <v>0</v>
      </c>
      <c r="AD453" s="38" t="str">
        <f t="shared" ref="AD453:AD503" si="139">IF(AB453="","",AC453/AB453)</f>
        <v/>
      </c>
      <c r="AE453" s="38" t="str">
        <f t="shared" ref="AE453:AE503" si="140">IF(AB453="","",Y453/AB453)</f>
        <v/>
      </c>
      <c r="AF453" s="38" t="str">
        <f t="shared" ref="AF453:AF503" si="141">IF(AB453="","",(SUM(Z453:Z453)/AB453))</f>
        <v/>
      </c>
      <c r="AG453" s="38" t="str">
        <f t="shared" ref="AG453:AG503" si="142">IF(AB453="","",AA453/AB453)</f>
        <v/>
      </c>
      <c r="AH453" s="30"/>
    </row>
    <row r="454" spans="1:34" ht="13.5" thickBot="1">
      <c r="A454" s="30"/>
      <c r="B454" s="39">
        <f>COUNTIF(calculs_resultats_francais!B455:J455,1)</f>
        <v>0</v>
      </c>
      <c r="C454" s="39">
        <f>COUNTIF(calculs_resultats_francais!B455:J455,2)</f>
        <v>0</v>
      </c>
      <c r="D454" s="39">
        <f>COUNTIF(calculs_resultats_francais!B455:J455,9)</f>
        <v>0</v>
      </c>
      <c r="E454" s="226">
        <f>COUNTIF(calculs_resultats_francais!B455:J455,0)</f>
        <v>0</v>
      </c>
      <c r="F454" s="37" t="str">
        <f t="shared" si="126"/>
        <v/>
      </c>
      <c r="G454" s="225">
        <f t="shared" si="128"/>
        <v>0</v>
      </c>
      <c r="H454" s="38" t="str">
        <f t="shared" si="125"/>
        <v/>
      </c>
      <c r="I454" s="38" t="str">
        <f t="shared" si="127"/>
        <v/>
      </c>
      <c r="J454" s="38" t="str">
        <f t="shared" si="129"/>
        <v/>
      </c>
      <c r="K454" s="38" t="str">
        <f t="shared" si="130"/>
        <v/>
      </c>
      <c r="L454" s="38"/>
      <c r="M454" s="39">
        <f>COUNTIF(calculs_resultats_francais!K455:O455,1)</f>
        <v>0</v>
      </c>
      <c r="N454" s="39">
        <f>COUNTIF(calculs_resultats_francais!K455:O455,2)</f>
        <v>0</v>
      </c>
      <c r="O454" s="39">
        <f>COUNTIF(calculs_resultats_francais!K455:O455,9)</f>
        <v>0</v>
      </c>
      <c r="P454" s="225">
        <f>COUNTIF(calculs_resultats_francais!K455:O455,0)</f>
        <v>0</v>
      </c>
      <c r="Q454" s="37" t="str">
        <f t="shared" si="131"/>
        <v/>
      </c>
      <c r="R454" s="225">
        <f t="shared" si="132"/>
        <v>0</v>
      </c>
      <c r="S454" s="38" t="str">
        <f t="shared" si="133"/>
        <v/>
      </c>
      <c r="T454" s="38" t="str">
        <f t="shared" si="134"/>
        <v/>
      </c>
      <c r="U454" s="38" t="str">
        <f t="shared" si="135"/>
        <v/>
      </c>
      <c r="V454" s="38" t="str">
        <f t="shared" si="136"/>
        <v/>
      </c>
      <c r="W454" s="30"/>
      <c r="X454" s="39">
        <f>COUNTIF(calculs_resultats_francais!P455:U455,1)</f>
        <v>0</v>
      </c>
      <c r="Y454" s="39">
        <f>COUNTIF(calculs_resultats_francais!P455:U455,2)</f>
        <v>0</v>
      </c>
      <c r="Z454" s="39">
        <f>COUNTIF(calculs_resultats_francais!P455:U455,9)</f>
        <v>0</v>
      </c>
      <c r="AA454" s="39">
        <f>COUNTIF(calculs_resultats_francais!P455:U455,0)</f>
        <v>0</v>
      </c>
      <c r="AB454" s="37" t="str">
        <f t="shared" si="137"/>
        <v/>
      </c>
      <c r="AC454" s="225">
        <f t="shared" si="138"/>
        <v>0</v>
      </c>
      <c r="AD454" s="38" t="str">
        <f t="shared" si="139"/>
        <v/>
      </c>
      <c r="AE454" s="38" t="str">
        <f t="shared" si="140"/>
        <v/>
      </c>
      <c r="AF454" s="38" t="str">
        <f t="shared" si="141"/>
        <v/>
      </c>
      <c r="AG454" s="38" t="str">
        <f t="shared" si="142"/>
        <v/>
      </c>
      <c r="AH454" s="30"/>
    </row>
    <row r="455" spans="1:34" ht="13.5" thickBot="1">
      <c r="A455" s="30"/>
      <c r="B455" s="39">
        <f>COUNTIF(calculs_resultats_francais!B456:J456,1)</f>
        <v>0</v>
      </c>
      <c r="C455" s="39">
        <f>COUNTIF(calculs_resultats_francais!B456:J456,2)</f>
        <v>0</v>
      </c>
      <c r="D455" s="39">
        <f>COUNTIF(calculs_resultats_francais!B456:J456,9)</f>
        <v>0</v>
      </c>
      <c r="E455" s="226">
        <f>COUNTIF(calculs_resultats_francais!B456:J456,0)</f>
        <v>0</v>
      </c>
      <c r="F455" s="37" t="str">
        <f t="shared" si="126"/>
        <v/>
      </c>
      <c r="G455" s="225">
        <f t="shared" si="128"/>
        <v>0</v>
      </c>
      <c r="H455" s="38" t="str">
        <f t="shared" ref="H455:H503" si="143">IF(F455="","",G455/F455)</f>
        <v/>
      </c>
      <c r="I455" s="38" t="str">
        <f t="shared" si="127"/>
        <v/>
      </c>
      <c r="J455" s="38" t="str">
        <f t="shared" si="129"/>
        <v/>
      </c>
      <c r="K455" s="38" t="str">
        <f t="shared" si="130"/>
        <v/>
      </c>
      <c r="L455" s="38"/>
      <c r="M455" s="39">
        <f>COUNTIF(calculs_resultats_francais!K456:O456,1)</f>
        <v>0</v>
      </c>
      <c r="N455" s="39">
        <f>COUNTIF(calculs_resultats_francais!K456:O456,2)</f>
        <v>0</v>
      </c>
      <c r="O455" s="39">
        <f>COUNTIF(calculs_resultats_francais!K456:O456,9)</f>
        <v>0</v>
      </c>
      <c r="P455" s="225">
        <f>COUNTIF(calculs_resultats_francais!K456:O456,0)</f>
        <v>0</v>
      </c>
      <c r="Q455" s="37" t="str">
        <f t="shared" si="131"/>
        <v/>
      </c>
      <c r="R455" s="225">
        <f t="shared" si="132"/>
        <v>0</v>
      </c>
      <c r="S455" s="38" t="str">
        <f t="shared" si="133"/>
        <v/>
      </c>
      <c r="T455" s="38" t="str">
        <f t="shared" si="134"/>
        <v/>
      </c>
      <c r="U455" s="38" t="str">
        <f t="shared" si="135"/>
        <v/>
      </c>
      <c r="V455" s="38" t="str">
        <f t="shared" si="136"/>
        <v/>
      </c>
      <c r="W455" s="30"/>
      <c r="X455" s="39">
        <f>COUNTIF(calculs_resultats_francais!P456:U456,1)</f>
        <v>0</v>
      </c>
      <c r="Y455" s="39">
        <f>COUNTIF(calculs_resultats_francais!P456:U456,2)</f>
        <v>0</v>
      </c>
      <c r="Z455" s="39">
        <f>COUNTIF(calculs_resultats_francais!P456:U456,9)</f>
        <v>0</v>
      </c>
      <c r="AA455" s="39">
        <f>COUNTIF(calculs_resultats_francais!P456:U456,0)</f>
        <v>0</v>
      </c>
      <c r="AB455" s="37" t="str">
        <f t="shared" si="137"/>
        <v/>
      </c>
      <c r="AC455" s="225">
        <f t="shared" si="138"/>
        <v>0</v>
      </c>
      <c r="AD455" s="38" t="str">
        <f t="shared" si="139"/>
        <v/>
      </c>
      <c r="AE455" s="38" t="str">
        <f t="shared" si="140"/>
        <v/>
      </c>
      <c r="AF455" s="38" t="str">
        <f t="shared" si="141"/>
        <v/>
      </c>
      <c r="AG455" s="38" t="str">
        <f t="shared" si="142"/>
        <v/>
      </c>
      <c r="AH455" s="30"/>
    </row>
    <row r="456" spans="1:34" ht="13.5" thickBot="1">
      <c r="A456" s="30"/>
      <c r="B456" s="39">
        <f>COUNTIF(calculs_resultats_francais!B457:J457,1)</f>
        <v>0</v>
      </c>
      <c r="C456" s="39">
        <f>COUNTIF(calculs_resultats_francais!B457:J457,2)</f>
        <v>0</v>
      </c>
      <c r="D456" s="39">
        <f>COUNTIF(calculs_resultats_francais!B457:J457,9)</f>
        <v>0</v>
      </c>
      <c r="E456" s="226">
        <f>COUNTIF(calculs_resultats_francais!B457:J457,0)</f>
        <v>0</v>
      </c>
      <c r="F456" s="37" t="str">
        <f t="shared" si="126"/>
        <v/>
      </c>
      <c r="G456" s="225">
        <f t="shared" si="128"/>
        <v>0</v>
      </c>
      <c r="H456" s="38" t="str">
        <f t="shared" si="143"/>
        <v/>
      </c>
      <c r="I456" s="38" t="str">
        <f t="shared" si="127"/>
        <v/>
      </c>
      <c r="J456" s="38" t="str">
        <f t="shared" si="129"/>
        <v/>
      </c>
      <c r="K456" s="38" t="str">
        <f t="shared" si="130"/>
        <v/>
      </c>
      <c r="L456" s="38"/>
      <c r="M456" s="39">
        <f>COUNTIF(calculs_resultats_francais!K457:O457,1)</f>
        <v>0</v>
      </c>
      <c r="N456" s="39">
        <f>COUNTIF(calculs_resultats_francais!K457:O457,2)</f>
        <v>0</v>
      </c>
      <c r="O456" s="39">
        <f>COUNTIF(calculs_resultats_francais!K457:O457,9)</f>
        <v>0</v>
      </c>
      <c r="P456" s="225">
        <f>COUNTIF(calculs_resultats_francais!K457:O457,0)</f>
        <v>0</v>
      </c>
      <c r="Q456" s="37" t="str">
        <f t="shared" si="131"/>
        <v/>
      </c>
      <c r="R456" s="225">
        <f t="shared" si="132"/>
        <v>0</v>
      </c>
      <c r="S456" s="38" t="str">
        <f t="shared" si="133"/>
        <v/>
      </c>
      <c r="T456" s="38" t="str">
        <f t="shared" si="134"/>
        <v/>
      </c>
      <c r="U456" s="38" t="str">
        <f t="shared" si="135"/>
        <v/>
      </c>
      <c r="V456" s="38" t="str">
        <f t="shared" si="136"/>
        <v/>
      </c>
      <c r="W456" s="30"/>
      <c r="X456" s="39">
        <f>COUNTIF(calculs_resultats_francais!P457:U457,1)</f>
        <v>0</v>
      </c>
      <c r="Y456" s="39">
        <f>COUNTIF(calculs_resultats_francais!P457:U457,2)</f>
        <v>0</v>
      </c>
      <c r="Z456" s="39">
        <f>COUNTIF(calculs_resultats_francais!P457:U457,9)</f>
        <v>0</v>
      </c>
      <c r="AA456" s="39">
        <f>COUNTIF(calculs_resultats_francais!P457:U457,0)</f>
        <v>0</v>
      </c>
      <c r="AB456" s="37" t="str">
        <f t="shared" si="137"/>
        <v/>
      </c>
      <c r="AC456" s="225">
        <f t="shared" si="138"/>
        <v>0</v>
      </c>
      <c r="AD456" s="38" t="str">
        <f t="shared" si="139"/>
        <v/>
      </c>
      <c r="AE456" s="38" t="str">
        <f t="shared" si="140"/>
        <v/>
      </c>
      <c r="AF456" s="38" t="str">
        <f t="shared" si="141"/>
        <v/>
      </c>
      <c r="AG456" s="38" t="str">
        <f t="shared" si="142"/>
        <v/>
      </c>
      <c r="AH456" s="30"/>
    </row>
    <row r="457" spans="1:34" ht="13.5" thickBot="1">
      <c r="A457" s="30"/>
      <c r="B457" s="39">
        <f>COUNTIF(calculs_resultats_francais!B458:J458,1)</f>
        <v>0</v>
      </c>
      <c r="C457" s="39">
        <f>COUNTIF(calculs_resultats_francais!B458:J458,2)</f>
        <v>0</v>
      </c>
      <c r="D457" s="39">
        <f>COUNTIF(calculs_resultats_francais!B458:J458,9)</f>
        <v>0</v>
      </c>
      <c r="E457" s="226">
        <f>COUNTIF(calculs_resultats_francais!B458:J458,0)</f>
        <v>0</v>
      </c>
      <c r="F457" s="37" t="str">
        <f t="shared" si="126"/>
        <v/>
      </c>
      <c r="G457" s="225">
        <f t="shared" si="128"/>
        <v>0</v>
      </c>
      <c r="H457" s="38" t="str">
        <f t="shared" si="143"/>
        <v/>
      </c>
      <c r="I457" s="38" t="str">
        <f t="shared" si="127"/>
        <v/>
      </c>
      <c r="J457" s="38" t="str">
        <f t="shared" si="129"/>
        <v/>
      </c>
      <c r="K457" s="38" t="str">
        <f t="shared" si="130"/>
        <v/>
      </c>
      <c r="L457" s="38"/>
      <c r="M457" s="39">
        <f>COUNTIF(calculs_resultats_francais!K458:O458,1)</f>
        <v>0</v>
      </c>
      <c r="N457" s="39">
        <f>COUNTIF(calculs_resultats_francais!K458:O458,2)</f>
        <v>0</v>
      </c>
      <c r="O457" s="39">
        <f>COUNTIF(calculs_resultats_francais!K458:O458,9)</f>
        <v>0</v>
      </c>
      <c r="P457" s="225">
        <f>COUNTIF(calculs_resultats_francais!K458:O458,0)</f>
        <v>0</v>
      </c>
      <c r="Q457" s="37" t="str">
        <f t="shared" si="131"/>
        <v/>
      </c>
      <c r="R457" s="225">
        <f t="shared" si="132"/>
        <v>0</v>
      </c>
      <c r="S457" s="38" t="str">
        <f t="shared" si="133"/>
        <v/>
      </c>
      <c r="T457" s="38" t="str">
        <f t="shared" si="134"/>
        <v/>
      </c>
      <c r="U457" s="38" t="str">
        <f t="shared" si="135"/>
        <v/>
      </c>
      <c r="V457" s="38" t="str">
        <f t="shared" si="136"/>
        <v/>
      </c>
      <c r="W457" s="30"/>
      <c r="X457" s="39">
        <f>COUNTIF(calculs_resultats_francais!P458:U458,1)</f>
        <v>0</v>
      </c>
      <c r="Y457" s="39">
        <f>COUNTIF(calculs_resultats_francais!P458:U458,2)</f>
        <v>0</v>
      </c>
      <c r="Z457" s="39">
        <f>COUNTIF(calculs_resultats_francais!P458:U458,9)</f>
        <v>0</v>
      </c>
      <c r="AA457" s="39">
        <f>COUNTIF(calculs_resultats_francais!P458:U458,0)</f>
        <v>0</v>
      </c>
      <c r="AB457" s="37" t="str">
        <f t="shared" si="137"/>
        <v/>
      </c>
      <c r="AC457" s="225">
        <f t="shared" si="138"/>
        <v>0</v>
      </c>
      <c r="AD457" s="38" t="str">
        <f t="shared" si="139"/>
        <v/>
      </c>
      <c r="AE457" s="38" t="str">
        <f t="shared" si="140"/>
        <v/>
      </c>
      <c r="AF457" s="38" t="str">
        <f t="shared" si="141"/>
        <v/>
      </c>
      <c r="AG457" s="38" t="str">
        <f t="shared" si="142"/>
        <v/>
      </c>
      <c r="AH457" s="30"/>
    </row>
    <row r="458" spans="1:34" ht="13.5" thickBot="1">
      <c r="A458" s="30"/>
      <c r="B458" s="39">
        <f>COUNTIF(calculs_resultats_francais!B459:J459,1)</f>
        <v>0</v>
      </c>
      <c r="C458" s="39">
        <f>COUNTIF(calculs_resultats_francais!B459:J459,2)</f>
        <v>0</v>
      </c>
      <c r="D458" s="39">
        <f>COUNTIF(calculs_resultats_francais!B459:J459,9)</f>
        <v>0</v>
      </c>
      <c r="E458" s="226">
        <f>COUNTIF(calculs_resultats_francais!B459:J459,0)</f>
        <v>0</v>
      </c>
      <c r="F458" s="37" t="str">
        <f t="shared" si="126"/>
        <v/>
      </c>
      <c r="G458" s="225">
        <f t="shared" si="128"/>
        <v>0</v>
      </c>
      <c r="H458" s="38" t="str">
        <f t="shared" si="143"/>
        <v/>
      </c>
      <c r="I458" s="38" t="str">
        <f t="shared" si="127"/>
        <v/>
      </c>
      <c r="J458" s="38" t="str">
        <f t="shared" si="129"/>
        <v/>
      </c>
      <c r="K458" s="38" t="str">
        <f t="shared" si="130"/>
        <v/>
      </c>
      <c r="L458" s="38"/>
      <c r="M458" s="39">
        <f>COUNTIF(calculs_resultats_francais!K459:O459,1)</f>
        <v>0</v>
      </c>
      <c r="N458" s="39">
        <f>COUNTIF(calculs_resultats_francais!K459:O459,2)</f>
        <v>0</v>
      </c>
      <c r="O458" s="39">
        <f>COUNTIF(calculs_resultats_francais!K459:O459,9)</f>
        <v>0</v>
      </c>
      <c r="P458" s="225">
        <f>COUNTIF(calculs_resultats_francais!K459:O459,0)</f>
        <v>0</v>
      </c>
      <c r="Q458" s="37" t="str">
        <f t="shared" si="131"/>
        <v/>
      </c>
      <c r="R458" s="225">
        <f t="shared" si="132"/>
        <v>0</v>
      </c>
      <c r="S458" s="38" t="str">
        <f t="shared" si="133"/>
        <v/>
      </c>
      <c r="T458" s="38" t="str">
        <f t="shared" si="134"/>
        <v/>
      </c>
      <c r="U458" s="38" t="str">
        <f t="shared" si="135"/>
        <v/>
      </c>
      <c r="V458" s="38" t="str">
        <f t="shared" si="136"/>
        <v/>
      </c>
      <c r="W458" s="30"/>
      <c r="X458" s="39">
        <f>COUNTIF(calculs_resultats_francais!P459:U459,1)</f>
        <v>0</v>
      </c>
      <c r="Y458" s="39">
        <f>COUNTIF(calculs_resultats_francais!P459:U459,2)</f>
        <v>0</v>
      </c>
      <c r="Z458" s="39">
        <f>COUNTIF(calculs_resultats_francais!P459:U459,9)</f>
        <v>0</v>
      </c>
      <c r="AA458" s="39">
        <f>COUNTIF(calculs_resultats_francais!P459:U459,0)</f>
        <v>0</v>
      </c>
      <c r="AB458" s="37" t="str">
        <f t="shared" si="137"/>
        <v/>
      </c>
      <c r="AC458" s="225">
        <f t="shared" si="138"/>
        <v>0</v>
      </c>
      <c r="AD458" s="38" t="str">
        <f t="shared" si="139"/>
        <v/>
      </c>
      <c r="AE458" s="38" t="str">
        <f t="shared" si="140"/>
        <v/>
      </c>
      <c r="AF458" s="38" t="str">
        <f t="shared" si="141"/>
        <v/>
      </c>
      <c r="AG458" s="38" t="str">
        <f t="shared" si="142"/>
        <v/>
      </c>
      <c r="AH458" s="30"/>
    </row>
    <row r="459" spans="1:34" ht="13.5" thickBot="1">
      <c r="A459" s="30"/>
      <c r="B459" s="39">
        <f>COUNTIF(calculs_resultats_francais!B460:J460,1)</f>
        <v>0</v>
      </c>
      <c r="C459" s="39">
        <f>COUNTIF(calculs_resultats_francais!B460:J460,2)</f>
        <v>0</v>
      </c>
      <c r="D459" s="39">
        <f>COUNTIF(calculs_resultats_francais!B460:J460,9)</f>
        <v>0</v>
      </c>
      <c r="E459" s="226">
        <f>COUNTIF(calculs_resultats_francais!B460:J460,0)</f>
        <v>0</v>
      </c>
      <c r="F459" s="37" t="str">
        <f t="shared" si="126"/>
        <v/>
      </c>
      <c r="G459" s="225">
        <f t="shared" si="128"/>
        <v>0</v>
      </c>
      <c r="H459" s="38" t="str">
        <f t="shared" si="143"/>
        <v/>
      </c>
      <c r="I459" s="38" t="str">
        <f t="shared" si="127"/>
        <v/>
      </c>
      <c r="J459" s="38" t="str">
        <f t="shared" si="129"/>
        <v/>
      </c>
      <c r="K459" s="38" t="str">
        <f t="shared" si="130"/>
        <v/>
      </c>
      <c r="L459" s="38"/>
      <c r="M459" s="39">
        <f>COUNTIF(calculs_resultats_francais!K460:O460,1)</f>
        <v>0</v>
      </c>
      <c r="N459" s="39">
        <f>COUNTIF(calculs_resultats_francais!K460:O460,2)</f>
        <v>0</v>
      </c>
      <c r="O459" s="39">
        <f>COUNTIF(calculs_resultats_francais!K460:O460,9)</f>
        <v>0</v>
      </c>
      <c r="P459" s="225">
        <f>COUNTIF(calculs_resultats_francais!K460:O460,0)</f>
        <v>0</v>
      </c>
      <c r="Q459" s="37" t="str">
        <f t="shared" si="131"/>
        <v/>
      </c>
      <c r="R459" s="225">
        <f t="shared" si="132"/>
        <v>0</v>
      </c>
      <c r="S459" s="38" t="str">
        <f t="shared" si="133"/>
        <v/>
      </c>
      <c r="T459" s="38" t="str">
        <f t="shared" si="134"/>
        <v/>
      </c>
      <c r="U459" s="38" t="str">
        <f t="shared" si="135"/>
        <v/>
      </c>
      <c r="V459" s="38" t="str">
        <f t="shared" si="136"/>
        <v/>
      </c>
      <c r="W459" s="30"/>
      <c r="X459" s="39">
        <f>COUNTIF(calculs_resultats_francais!P460:U460,1)</f>
        <v>0</v>
      </c>
      <c r="Y459" s="39">
        <f>COUNTIF(calculs_resultats_francais!P460:U460,2)</f>
        <v>0</v>
      </c>
      <c r="Z459" s="39">
        <f>COUNTIF(calculs_resultats_francais!P460:U460,9)</f>
        <v>0</v>
      </c>
      <c r="AA459" s="39">
        <f>COUNTIF(calculs_resultats_francais!P460:U460,0)</f>
        <v>0</v>
      </c>
      <c r="AB459" s="37" t="str">
        <f t="shared" si="137"/>
        <v/>
      </c>
      <c r="AC459" s="225">
        <f t="shared" si="138"/>
        <v>0</v>
      </c>
      <c r="AD459" s="38" t="str">
        <f t="shared" si="139"/>
        <v/>
      </c>
      <c r="AE459" s="38" t="str">
        <f t="shared" si="140"/>
        <v/>
      </c>
      <c r="AF459" s="38" t="str">
        <f t="shared" si="141"/>
        <v/>
      </c>
      <c r="AG459" s="38" t="str">
        <f t="shared" si="142"/>
        <v/>
      </c>
      <c r="AH459" s="30"/>
    </row>
    <row r="460" spans="1:34" ht="13.5" thickBot="1">
      <c r="A460" s="30"/>
      <c r="B460" s="39">
        <f>COUNTIF(calculs_resultats_francais!B461:J461,1)</f>
        <v>0</v>
      </c>
      <c r="C460" s="39">
        <f>COUNTIF(calculs_resultats_francais!B461:J461,2)</f>
        <v>0</v>
      </c>
      <c r="D460" s="39">
        <f>COUNTIF(calculs_resultats_francais!B461:J461,9)</f>
        <v>0</v>
      </c>
      <c r="E460" s="226">
        <f>COUNTIF(calculs_resultats_francais!B461:J461,0)</f>
        <v>0</v>
      </c>
      <c r="F460" s="37" t="str">
        <f t="shared" si="126"/>
        <v/>
      </c>
      <c r="G460" s="225">
        <f t="shared" si="128"/>
        <v>0</v>
      </c>
      <c r="H460" s="38" t="str">
        <f t="shared" si="143"/>
        <v/>
      </c>
      <c r="I460" s="38" t="str">
        <f t="shared" si="127"/>
        <v/>
      </c>
      <c r="J460" s="38" t="str">
        <f t="shared" si="129"/>
        <v/>
      </c>
      <c r="K460" s="38" t="str">
        <f t="shared" si="130"/>
        <v/>
      </c>
      <c r="L460" s="38"/>
      <c r="M460" s="39">
        <f>COUNTIF(calculs_resultats_francais!K461:O461,1)</f>
        <v>0</v>
      </c>
      <c r="N460" s="39">
        <f>COUNTIF(calculs_resultats_francais!K461:O461,2)</f>
        <v>0</v>
      </c>
      <c r="O460" s="39">
        <f>COUNTIF(calculs_resultats_francais!K461:O461,9)</f>
        <v>0</v>
      </c>
      <c r="P460" s="225">
        <f>COUNTIF(calculs_resultats_francais!K461:O461,0)</f>
        <v>0</v>
      </c>
      <c r="Q460" s="37" t="str">
        <f t="shared" si="131"/>
        <v/>
      </c>
      <c r="R460" s="225">
        <f t="shared" si="132"/>
        <v>0</v>
      </c>
      <c r="S460" s="38" t="str">
        <f t="shared" si="133"/>
        <v/>
      </c>
      <c r="T460" s="38" t="str">
        <f t="shared" si="134"/>
        <v/>
      </c>
      <c r="U460" s="38" t="str">
        <f t="shared" si="135"/>
        <v/>
      </c>
      <c r="V460" s="38" t="str">
        <f t="shared" si="136"/>
        <v/>
      </c>
      <c r="W460" s="30"/>
      <c r="X460" s="39">
        <f>COUNTIF(calculs_resultats_francais!P461:U461,1)</f>
        <v>0</v>
      </c>
      <c r="Y460" s="39">
        <f>COUNTIF(calculs_resultats_francais!P461:U461,2)</f>
        <v>0</v>
      </c>
      <c r="Z460" s="39">
        <f>COUNTIF(calculs_resultats_francais!P461:U461,9)</f>
        <v>0</v>
      </c>
      <c r="AA460" s="39">
        <f>COUNTIF(calculs_resultats_francais!P461:U461,0)</f>
        <v>0</v>
      </c>
      <c r="AB460" s="37" t="str">
        <f t="shared" si="137"/>
        <v/>
      </c>
      <c r="AC460" s="225">
        <f t="shared" si="138"/>
        <v>0</v>
      </c>
      <c r="AD460" s="38" t="str">
        <f t="shared" si="139"/>
        <v/>
      </c>
      <c r="AE460" s="38" t="str">
        <f t="shared" si="140"/>
        <v/>
      </c>
      <c r="AF460" s="38" t="str">
        <f t="shared" si="141"/>
        <v/>
      </c>
      <c r="AG460" s="38" t="str">
        <f t="shared" si="142"/>
        <v/>
      </c>
      <c r="AH460" s="30"/>
    </row>
    <row r="461" spans="1:34" ht="13.5" thickBot="1">
      <c r="A461" s="30"/>
      <c r="B461" s="39">
        <f>COUNTIF(calculs_resultats_francais!B462:J462,1)</f>
        <v>0</v>
      </c>
      <c r="C461" s="39">
        <f>COUNTIF(calculs_resultats_francais!B462:J462,2)</f>
        <v>0</v>
      </c>
      <c r="D461" s="39">
        <f>COUNTIF(calculs_resultats_francais!B462:J462,9)</f>
        <v>0</v>
      </c>
      <c r="E461" s="226">
        <f>COUNTIF(calculs_resultats_francais!B462:J462,0)</f>
        <v>0</v>
      </c>
      <c r="F461" s="37" t="str">
        <f t="shared" si="126"/>
        <v/>
      </c>
      <c r="G461" s="225">
        <f t="shared" si="128"/>
        <v>0</v>
      </c>
      <c r="H461" s="38" t="str">
        <f t="shared" si="143"/>
        <v/>
      </c>
      <c r="I461" s="38" t="str">
        <f t="shared" si="127"/>
        <v/>
      </c>
      <c r="J461" s="38" t="str">
        <f t="shared" si="129"/>
        <v/>
      </c>
      <c r="K461" s="38" t="str">
        <f t="shared" si="130"/>
        <v/>
      </c>
      <c r="L461" s="38"/>
      <c r="M461" s="39">
        <f>COUNTIF(calculs_resultats_francais!K462:O462,1)</f>
        <v>0</v>
      </c>
      <c r="N461" s="39">
        <f>COUNTIF(calculs_resultats_francais!K462:O462,2)</f>
        <v>0</v>
      </c>
      <c r="O461" s="39">
        <f>COUNTIF(calculs_resultats_francais!K462:O462,9)</f>
        <v>0</v>
      </c>
      <c r="P461" s="225">
        <f>COUNTIF(calculs_resultats_francais!K462:O462,0)</f>
        <v>0</v>
      </c>
      <c r="Q461" s="37" t="str">
        <f t="shared" si="131"/>
        <v/>
      </c>
      <c r="R461" s="225">
        <f t="shared" si="132"/>
        <v>0</v>
      </c>
      <c r="S461" s="38" t="str">
        <f t="shared" si="133"/>
        <v/>
      </c>
      <c r="T461" s="38" t="str">
        <f t="shared" si="134"/>
        <v/>
      </c>
      <c r="U461" s="38" t="str">
        <f t="shared" si="135"/>
        <v/>
      </c>
      <c r="V461" s="38" t="str">
        <f t="shared" si="136"/>
        <v/>
      </c>
      <c r="W461" s="30"/>
      <c r="X461" s="39">
        <f>COUNTIF(calculs_resultats_francais!P462:U462,1)</f>
        <v>0</v>
      </c>
      <c r="Y461" s="39">
        <f>COUNTIF(calculs_resultats_francais!P462:U462,2)</f>
        <v>0</v>
      </c>
      <c r="Z461" s="39">
        <f>COUNTIF(calculs_resultats_francais!P462:U462,9)</f>
        <v>0</v>
      </c>
      <c r="AA461" s="39">
        <f>COUNTIF(calculs_resultats_francais!P462:U462,0)</f>
        <v>0</v>
      </c>
      <c r="AB461" s="37" t="str">
        <f t="shared" si="137"/>
        <v/>
      </c>
      <c r="AC461" s="225">
        <f t="shared" si="138"/>
        <v>0</v>
      </c>
      <c r="AD461" s="38" t="str">
        <f t="shared" si="139"/>
        <v/>
      </c>
      <c r="AE461" s="38" t="str">
        <f t="shared" si="140"/>
        <v/>
      </c>
      <c r="AF461" s="38" t="str">
        <f t="shared" si="141"/>
        <v/>
      </c>
      <c r="AG461" s="38" t="str">
        <f t="shared" si="142"/>
        <v/>
      </c>
      <c r="AH461" s="30"/>
    </row>
    <row r="462" spans="1:34" ht="13.5" thickBot="1">
      <c r="A462" s="30"/>
      <c r="B462" s="39">
        <f>COUNTIF(calculs_resultats_francais!B463:J463,1)</f>
        <v>0</v>
      </c>
      <c r="C462" s="39">
        <f>COUNTIF(calculs_resultats_francais!B463:J463,2)</f>
        <v>0</v>
      </c>
      <c r="D462" s="39">
        <f>COUNTIF(calculs_resultats_francais!B463:J463,9)</f>
        <v>0</v>
      </c>
      <c r="E462" s="226">
        <f>COUNTIF(calculs_resultats_francais!B463:J463,0)</f>
        <v>0</v>
      </c>
      <c r="F462" s="37" t="str">
        <f t="shared" si="126"/>
        <v/>
      </c>
      <c r="G462" s="225">
        <f t="shared" si="128"/>
        <v>0</v>
      </c>
      <c r="H462" s="38" t="str">
        <f t="shared" si="143"/>
        <v/>
      </c>
      <c r="I462" s="38" t="str">
        <f t="shared" si="127"/>
        <v/>
      </c>
      <c r="J462" s="38" t="str">
        <f t="shared" si="129"/>
        <v/>
      </c>
      <c r="K462" s="38" t="str">
        <f t="shared" si="130"/>
        <v/>
      </c>
      <c r="L462" s="38"/>
      <c r="M462" s="39">
        <f>COUNTIF(calculs_resultats_francais!K463:O463,1)</f>
        <v>0</v>
      </c>
      <c r="N462" s="39">
        <f>COUNTIF(calculs_resultats_francais!K463:O463,2)</f>
        <v>0</v>
      </c>
      <c r="O462" s="39">
        <f>COUNTIF(calculs_resultats_francais!K463:O463,9)</f>
        <v>0</v>
      </c>
      <c r="P462" s="225">
        <f>COUNTIF(calculs_resultats_francais!K463:O463,0)</f>
        <v>0</v>
      </c>
      <c r="Q462" s="37" t="str">
        <f t="shared" si="131"/>
        <v/>
      </c>
      <c r="R462" s="225">
        <f t="shared" si="132"/>
        <v>0</v>
      </c>
      <c r="S462" s="38" t="str">
        <f t="shared" si="133"/>
        <v/>
      </c>
      <c r="T462" s="38" t="str">
        <f t="shared" si="134"/>
        <v/>
      </c>
      <c r="U462" s="38" t="str">
        <f t="shared" si="135"/>
        <v/>
      </c>
      <c r="V462" s="38" t="str">
        <f t="shared" si="136"/>
        <v/>
      </c>
      <c r="W462" s="30"/>
      <c r="X462" s="39">
        <f>COUNTIF(calculs_resultats_francais!P463:U463,1)</f>
        <v>0</v>
      </c>
      <c r="Y462" s="39">
        <f>COUNTIF(calculs_resultats_francais!P463:U463,2)</f>
        <v>0</v>
      </c>
      <c r="Z462" s="39">
        <f>COUNTIF(calculs_resultats_francais!P463:U463,9)</f>
        <v>0</v>
      </c>
      <c r="AA462" s="39">
        <f>COUNTIF(calculs_resultats_francais!P463:U463,0)</f>
        <v>0</v>
      </c>
      <c r="AB462" s="37" t="str">
        <f t="shared" si="137"/>
        <v/>
      </c>
      <c r="AC462" s="225">
        <f t="shared" si="138"/>
        <v>0</v>
      </c>
      <c r="AD462" s="38" t="str">
        <f t="shared" si="139"/>
        <v/>
      </c>
      <c r="AE462" s="38" t="str">
        <f t="shared" si="140"/>
        <v/>
      </c>
      <c r="AF462" s="38" t="str">
        <f t="shared" si="141"/>
        <v/>
      </c>
      <c r="AG462" s="38" t="str">
        <f t="shared" si="142"/>
        <v/>
      </c>
      <c r="AH462" s="30"/>
    </row>
    <row r="463" spans="1:34" ht="13.5" thickBot="1">
      <c r="A463" s="30"/>
      <c r="B463" s="39">
        <f>COUNTIF(calculs_resultats_francais!B464:J464,1)</f>
        <v>0</v>
      </c>
      <c r="C463" s="39">
        <f>COUNTIF(calculs_resultats_francais!B464:J464,2)</f>
        <v>0</v>
      </c>
      <c r="D463" s="39">
        <f>COUNTIF(calculs_resultats_francais!B464:J464,9)</f>
        <v>0</v>
      </c>
      <c r="E463" s="226">
        <f>COUNTIF(calculs_resultats_francais!B464:J464,0)</f>
        <v>0</v>
      </c>
      <c r="F463" s="37" t="str">
        <f t="shared" si="126"/>
        <v/>
      </c>
      <c r="G463" s="225">
        <f t="shared" si="128"/>
        <v>0</v>
      </c>
      <c r="H463" s="38" t="str">
        <f t="shared" si="143"/>
        <v/>
      </c>
      <c r="I463" s="38" t="str">
        <f t="shared" si="127"/>
        <v/>
      </c>
      <c r="J463" s="38" t="str">
        <f t="shared" si="129"/>
        <v/>
      </c>
      <c r="K463" s="38" t="str">
        <f t="shared" si="130"/>
        <v/>
      </c>
      <c r="L463" s="38"/>
      <c r="M463" s="39">
        <f>COUNTIF(calculs_resultats_francais!K464:O464,1)</f>
        <v>0</v>
      </c>
      <c r="N463" s="39">
        <f>COUNTIF(calculs_resultats_francais!K464:O464,2)</f>
        <v>0</v>
      </c>
      <c r="O463" s="39">
        <f>COUNTIF(calculs_resultats_francais!K464:O464,9)</f>
        <v>0</v>
      </c>
      <c r="P463" s="225">
        <f>COUNTIF(calculs_resultats_francais!K464:O464,0)</f>
        <v>0</v>
      </c>
      <c r="Q463" s="37" t="str">
        <f t="shared" si="131"/>
        <v/>
      </c>
      <c r="R463" s="225">
        <f t="shared" si="132"/>
        <v>0</v>
      </c>
      <c r="S463" s="38" t="str">
        <f t="shared" si="133"/>
        <v/>
      </c>
      <c r="T463" s="38" t="str">
        <f t="shared" si="134"/>
        <v/>
      </c>
      <c r="U463" s="38" t="str">
        <f t="shared" si="135"/>
        <v/>
      </c>
      <c r="V463" s="38" t="str">
        <f t="shared" si="136"/>
        <v/>
      </c>
      <c r="W463" s="30"/>
      <c r="X463" s="39">
        <f>COUNTIF(calculs_resultats_francais!P464:U464,1)</f>
        <v>0</v>
      </c>
      <c r="Y463" s="39">
        <f>COUNTIF(calculs_resultats_francais!P464:U464,2)</f>
        <v>0</v>
      </c>
      <c r="Z463" s="39">
        <f>COUNTIF(calculs_resultats_francais!P464:U464,9)</f>
        <v>0</v>
      </c>
      <c r="AA463" s="39">
        <f>COUNTIF(calculs_resultats_francais!P464:U464,0)</f>
        <v>0</v>
      </c>
      <c r="AB463" s="37" t="str">
        <f t="shared" si="137"/>
        <v/>
      </c>
      <c r="AC463" s="225">
        <f t="shared" si="138"/>
        <v>0</v>
      </c>
      <c r="AD463" s="38" t="str">
        <f t="shared" si="139"/>
        <v/>
      </c>
      <c r="AE463" s="38" t="str">
        <f t="shared" si="140"/>
        <v/>
      </c>
      <c r="AF463" s="38" t="str">
        <f t="shared" si="141"/>
        <v/>
      </c>
      <c r="AG463" s="38" t="str">
        <f t="shared" si="142"/>
        <v/>
      </c>
      <c r="AH463" s="30"/>
    </row>
    <row r="464" spans="1:34" ht="13.5" thickBot="1">
      <c r="A464" s="30"/>
      <c r="B464" s="39">
        <f>COUNTIF(calculs_resultats_francais!B465:J465,1)</f>
        <v>0</v>
      </c>
      <c r="C464" s="39">
        <f>COUNTIF(calculs_resultats_francais!B465:J465,2)</f>
        <v>0</v>
      </c>
      <c r="D464" s="39">
        <f>COUNTIF(calculs_resultats_francais!B465:J465,9)</f>
        <v>0</v>
      </c>
      <c r="E464" s="226">
        <f>COUNTIF(calculs_resultats_francais!B465:J465,0)</f>
        <v>0</v>
      </c>
      <c r="F464" s="37" t="str">
        <f t="shared" si="126"/>
        <v/>
      </c>
      <c r="G464" s="225">
        <f t="shared" si="128"/>
        <v>0</v>
      </c>
      <c r="H464" s="38" t="str">
        <f t="shared" si="143"/>
        <v/>
      </c>
      <c r="I464" s="38" t="str">
        <f t="shared" si="127"/>
        <v/>
      </c>
      <c r="J464" s="38" t="str">
        <f t="shared" si="129"/>
        <v/>
      </c>
      <c r="K464" s="38" t="str">
        <f t="shared" si="130"/>
        <v/>
      </c>
      <c r="L464" s="38"/>
      <c r="M464" s="39">
        <f>COUNTIF(calculs_resultats_francais!K465:O465,1)</f>
        <v>0</v>
      </c>
      <c r="N464" s="39">
        <f>COUNTIF(calculs_resultats_francais!K465:O465,2)</f>
        <v>0</v>
      </c>
      <c r="O464" s="39">
        <f>COUNTIF(calculs_resultats_francais!K465:O465,9)</f>
        <v>0</v>
      </c>
      <c r="P464" s="225">
        <f>COUNTIF(calculs_resultats_francais!K465:O465,0)</f>
        <v>0</v>
      </c>
      <c r="Q464" s="37" t="str">
        <f t="shared" si="131"/>
        <v/>
      </c>
      <c r="R464" s="225">
        <f t="shared" si="132"/>
        <v>0</v>
      </c>
      <c r="S464" s="38" t="str">
        <f t="shared" si="133"/>
        <v/>
      </c>
      <c r="T464" s="38" t="str">
        <f t="shared" si="134"/>
        <v/>
      </c>
      <c r="U464" s="38" t="str">
        <f t="shared" si="135"/>
        <v/>
      </c>
      <c r="V464" s="38" t="str">
        <f t="shared" si="136"/>
        <v/>
      </c>
      <c r="W464" s="30"/>
      <c r="X464" s="39">
        <f>COUNTIF(calculs_resultats_francais!P465:U465,1)</f>
        <v>0</v>
      </c>
      <c r="Y464" s="39">
        <f>COUNTIF(calculs_resultats_francais!P465:U465,2)</f>
        <v>0</v>
      </c>
      <c r="Z464" s="39">
        <f>COUNTIF(calculs_resultats_francais!P465:U465,9)</f>
        <v>0</v>
      </c>
      <c r="AA464" s="39">
        <f>COUNTIF(calculs_resultats_francais!P465:U465,0)</f>
        <v>0</v>
      </c>
      <c r="AB464" s="37" t="str">
        <f t="shared" si="137"/>
        <v/>
      </c>
      <c r="AC464" s="225">
        <f t="shared" si="138"/>
        <v>0</v>
      </c>
      <c r="AD464" s="38" t="str">
        <f t="shared" si="139"/>
        <v/>
      </c>
      <c r="AE464" s="38" t="str">
        <f t="shared" si="140"/>
        <v/>
      </c>
      <c r="AF464" s="38" t="str">
        <f t="shared" si="141"/>
        <v/>
      </c>
      <c r="AG464" s="38" t="str">
        <f t="shared" si="142"/>
        <v/>
      </c>
      <c r="AH464" s="30"/>
    </row>
    <row r="465" spans="1:34" ht="13.5" thickBot="1">
      <c r="A465" s="30"/>
      <c r="B465" s="39">
        <f>COUNTIF(calculs_resultats_francais!B466:J466,1)</f>
        <v>0</v>
      </c>
      <c r="C465" s="39">
        <f>COUNTIF(calculs_resultats_francais!B466:J466,2)</f>
        <v>0</v>
      </c>
      <c r="D465" s="39">
        <f>COUNTIF(calculs_resultats_francais!B466:J466,9)</f>
        <v>0</v>
      </c>
      <c r="E465" s="226">
        <f>COUNTIF(calculs_resultats_francais!B466:J466,0)</f>
        <v>0</v>
      </c>
      <c r="F465" s="37" t="str">
        <f t="shared" si="126"/>
        <v/>
      </c>
      <c r="G465" s="225">
        <f t="shared" si="128"/>
        <v>0</v>
      </c>
      <c r="H465" s="38" t="str">
        <f t="shared" si="143"/>
        <v/>
      </c>
      <c r="I465" s="38" t="str">
        <f t="shared" si="127"/>
        <v/>
      </c>
      <c r="J465" s="38" t="str">
        <f t="shared" si="129"/>
        <v/>
      </c>
      <c r="K465" s="38" t="str">
        <f t="shared" si="130"/>
        <v/>
      </c>
      <c r="L465" s="38"/>
      <c r="M465" s="39">
        <f>COUNTIF(calculs_resultats_francais!K466:O466,1)</f>
        <v>0</v>
      </c>
      <c r="N465" s="39">
        <f>COUNTIF(calculs_resultats_francais!K466:O466,2)</f>
        <v>0</v>
      </c>
      <c r="O465" s="39">
        <f>COUNTIF(calculs_resultats_francais!K466:O466,9)</f>
        <v>0</v>
      </c>
      <c r="P465" s="225">
        <f>COUNTIF(calculs_resultats_francais!K466:O466,0)</f>
        <v>0</v>
      </c>
      <c r="Q465" s="37" t="str">
        <f t="shared" si="131"/>
        <v/>
      </c>
      <c r="R465" s="225">
        <f t="shared" si="132"/>
        <v>0</v>
      </c>
      <c r="S465" s="38" t="str">
        <f t="shared" si="133"/>
        <v/>
      </c>
      <c r="T465" s="38" t="str">
        <f t="shared" si="134"/>
        <v/>
      </c>
      <c r="U465" s="38" t="str">
        <f t="shared" si="135"/>
        <v/>
      </c>
      <c r="V465" s="38" t="str">
        <f t="shared" si="136"/>
        <v/>
      </c>
      <c r="W465" s="30"/>
      <c r="X465" s="39">
        <f>COUNTIF(calculs_resultats_francais!P466:U466,1)</f>
        <v>0</v>
      </c>
      <c r="Y465" s="39">
        <f>COUNTIF(calculs_resultats_francais!P466:U466,2)</f>
        <v>0</v>
      </c>
      <c r="Z465" s="39">
        <f>COUNTIF(calculs_resultats_francais!P466:U466,9)</f>
        <v>0</v>
      </c>
      <c r="AA465" s="39">
        <f>COUNTIF(calculs_resultats_francais!P466:U466,0)</f>
        <v>0</v>
      </c>
      <c r="AB465" s="37" t="str">
        <f t="shared" si="137"/>
        <v/>
      </c>
      <c r="AC465" s="225">
        <f t="shared" si="138"/>
        <v>0</v>
      </c>
      <c r="AD465" s="38" t="str">
        <f t="shared" si="139"/>
        <v/>
      </c>
      <c r="AE465" s="38" t="str">
        <f t="shared" si="140"/>
        <v/>
      </c>
      <c r="AF465" s="38" t="str">
        <f t="shared" si="141"/>
        <v/>
      </c>
      <c r="AG465" s="38" t="str">
        <f t="shared" si="142"/>
        <v/>
      </c>
      <c r="AH465" s="30"/>
    </row>
    <row r="466" spans="1:34" ht="13.5" thickBot="1">
      <c r="A466" s="30"/>
      <c r="B466" s="39">
        <f>COUNTIF(calculs_resultats_francais!B467:J467,1)</f>
        <v>0</v>
      </c>
      <c r="C466" s="39">
        <f>COUNTIF(calculs_resultats_francais!B467:J467,2)</f>
        <v>0</v>
      </c>
      <c r="D466" s="39">
        <f>COUNTIF(calculs_resultats_francais!B467:J467,9)</f>
        <v>0</v>
      </c>
      <c r="E466" s="226">
        <f>COUNTIF(calculs_resultats_francais!B467:J467,0)</f>
        <v>0</v>
      </c>
      <c r="F466" s="37" t="str">
        <f t="shared" si="126"/>
        <v/>
      </c>
      <c r="G466" s="225">
        <f t="shared" si="128"/>
        <v>0</v>
      </c>
      <c r="H466" s="38" t="str">
        <f t="shared" si="143"/>
        <v/>
      </c>
      <c r="I466" s="38" t="str">
        <f t="shared" si="127"/>
        <v/>
      </c>
      <c r="J466" s="38" t="str">
        <f t="shared" si="129"/>
        <v/>
      </c>
      <c r="K466" s="38" t="str">
        <f t="shared" si="130"/>
        <v/>
      </c>
      <c r="L466" s="38"/>
      <c r="M466" s="39">
        <f>COUNTIF(calculs_resultats_francais!K467:O467,1)</f>
        <v>0</v>
      </c>
      <c r="N466" s="39">
        <f>COUNTIF(calculs_resultats_francais!K467:O467,2)</f>
        <v>0</v>
      </c>
      <c r="O466" s="39">
        <f>COUNTIF(calculs_resultats_francais!K467:O467,9)</f>
        <v>0</v>
      </c>
      <c r="P466" s="225">
        <f>COUNTIF(calculs_resultats_francais!K467:O467,0)</f>
        <v>0</v>
      </c>
      <c r="Q466" s="37" t="str">
        <f t="shared" si="131"/>
        <v/>
      </c>
      <c r="R466" s="225">
        <f t="shared" si="132"/>
        <v>0</v>
      </c>
      <c r="S466" s="38" t="str">
        <f t="shared" si="133"/>
        <v/>
      </c>
      <c r="T466" s="38" t="str">
        <f t="shared" si="134"/>
        <v/>
      </c>
      <c r="U466" s="38" t="str">
        <f t="shared" si="135"/>
        <v/>
      </c>
      <c r="V466" s="38" t="str">
        <f t="shared" si="136"/>
        <v/>
      </c>
      <c r="W466" s="30"/>
      <c r="X466" s="39">
        <f>COUNTIF(calculs_resultats_francais!P467:U467,1)</f>
        <v>0</v>
      </c>
      <c r="Y466" s="39">
        <f>COUNTIF(calculs_resultats_francais!P467:U467,2)</f>
        <v>0</v>
      </c>
      <c r="Z466" s="39">
        <f>COUNTIF(calculs_resultats_francais!P467:U467,9)</f>
        <v>0</v>
      </c>
      <c r="AA466" s="39">
        <f>COUNTIF(calculs_resultats_francais!P467:U467,0)</f>
        <v>0</v>
      </c>
      <c r="AB466" s="37" t="str">
        <f t="shared" si="137"/>
        <v/>
      </c>
      <c r="AC466" s="225">
        <f t="shared" si="138"/>
        <v>0</v>
      </c>
      <c r="AD466" s="38" t="str">
        <f t="shared" si="139"/>
        <v/>
      </c>
      <c r="AE466" s="38" t="str">
        <f t="shared" si="140"/>
        <v/>
      </c>
      <c r="AF466" s="38" t="str">
        <f t="shared" si="141"/>
        <v/>
      </c>
      <c r="AG466" s="38" t="str">
        <f t="shared" si="142"/>
        <v/>
      </c>
      <c r="AH466" s="30"/>
    </row>
    <row r="467" spans="1:34" ht="13.5" thickBot="1">
      <c r="A467" s="30"/>
      <c r="B467" s="39">
        <f>COUNTIF(calculs_resultats_francais!B468:J468,1)</f>
        <v>0</v>
      </c>
      <c r="C467" s="39">
        <f>COUNTIF(calculs_resultats_francais!B468:J468,2)</f>
        <v>0</v>
      </c>
      <c r="D467" s="39">
        <f>COUNTIF(calculs_resultats_francais!B468:J468,9)</f>
        <v>0</v>
      </c>
      <c r="E467" s="226">
        <f>COUNTIF(calculs_resultats_francais!B468:J468,0)</f>
        <v>0</v>
      </c>
      <c r="F467" s="37" t="str">
        <f t="shared" si="126"/>
        <v/>
      </c>
      <c r="G467" s="225">
        <f t="shared" si="128"/>
        <v>0</v>
      </c>
      <c r="H467" s="38" t="str">
        <f t="shared" si="143"/>
        <v/>
      </c>
      <c r="I467" s="38" t="str">
        <f t="shared" si="127"/>
        <v/>
      </c>
      <c r="J467" s="38" t="str">
        <f t="shared" si="129"/>
        <v/>
      </c>
      <c r="K467" s="38" t="str">
        <f t="shared" si="130"/>
        <v/>
      </c>
      <c r="L467" s="38"/>
      <c r="M467" s="39">
        <f>COUNTIF(calculs_resultats_francais!K468:O468,1)</f>
        <v>0</v>
      </c>
      <c r="N467" s="39">
        <f>COUNTIF(calculs_resultats_francais!K468:O468,2)</f>
        <v>0</v>
      </c>
      <c r="O467" s="39">
        <f>COUNTIF(calculs_resultats_francais!K468:O468,9)</f>
        <v>0</v>
      </c>
      <c r="P467" s="225">
        <f>COUNTIF(calculs_resultats_francais!K468:O468,0)</f>
        <v>0</v>
      </c>
      <c r="Q467" s="37" t="str">
        <f t="shared" si="131"/>
        <v/>
      </c>
      <c r="R467" s="225">
        <f t="shared" si="132"/>
        <v>0</v>
      </c>
      <c r="S467" s="38" t="str">
        <f t="shared" si="133"/>
        <v/>
      </c>
      <c r="T467" s="38" t="str">
        <f t="shared" si="134"/>
        <v/>
      </c>
      <c r="U467" s="38" t="str">
        <f t="shared" si="135"/>
        <v/>
      </c>
      <c r="V467" s="38" t="str">
        <f t="shared" si="136"/>
        <v/>
      </c>
      <c r="W467" s="30"/>
      <c r="X467" s="39">
        <f>COUNTIF(calculs_resultats_francais!P468:U468,1)</f>
        <v>0</v>
      </c>
      <c r="Y467" s="39">
        <f>COUNTIF(calculs_resultats_francais!P468:U468,2)</f>
        <v>0</v>
      </c>
      <c r="Z467" s="39">
        <f>COUNTIF(calculs_resultats_francais!P468:U468,9)</f>
        <v>0</v>
      </c>
      <c r="AA467" s="39">
        <f>COUNTIF(calculs_resultats_francais!P468:U468,0)</f>
        <v>0</v>
      </c>
      <c r="AB467" s="37" t="str">
        <f t="shared" si="137"/>
        <v/>
      </c>
      <c r="AC467" s="225">
        <f t="shared" si="138"/>
        <v>0</v>
      </c>
      <c r="AD467" s="38" t="str">
        <f t="shared" si="139"/>
        <v/>
      </c>
      <c r="AE467" s="38" t="str">
        <f t="shared" si="140"/>
        <v/>
      </c>
      <c r="AF467" s="38" t="str">
        <f t="shared" si="141"/>
        <v/>
      </c>
      <c r="AG467" s="38" t="str">
        <f t="shared" si="142"/>
        <v/>
      </c>
      <c r="AH467" s="30"/>
    </row>
    <row r="468" spans="1:34" ht="13.5" thickBot="1">
      <c r="A468" s="30"/>
      <c r="B468" s="39">
        <f>COUNTIF(calculs_resultats_francais!B469:J469,1)</f>
        <v>0</v>
      </c>
      <c r="C468" s="39">
        <f>COUNTIF(calculs_resultats_francais!B469:J469,2)</f>
        <v>0</v>
      </c>
      <c r="D468" s="39">
        <f>COUNTIF(calculs_resultats_francais!B469:J469,9)</f>
        <v>0</v>
      </c>
      <c r="E468" s="226">
        <f>COUNTIF(calculs_resultats_francais!B469:J469,0)</f>
        <v>0</v>
      </c>
      <c r="F468" s="37" t="str">
        <f t="shared" si="126"/>
        <v/>
      </c>
      <c r="G468" s="225">
        <f t="shared" si="128"/>
        <v>0</v>
      </c>
      <c r="H468" s="38" t="str">
        <f t="shared" si="143"/>
        <v/>
      </c>
      <c r="I468" s="38" t="str">
        <f t="shared" si="127"/>
        <v/>
      </c>
      <c r="J468" s="38" t="str">
        <f t="shared" si="129"/>
        <v/>
      </c>
      <c r="K468" s="38" t="str">
        <f t="shared" si="130"/>
        <v/>
      </c>
      <c r="L468" s="38"/>
      <c r="M468" s="39">
        <f>COUNTIF(calculs_resultats_francais!K469:O469,1)</f>
        <v>0</v>
      </c>
      <c r="N468" s="39">
        <f>COUNTIF(calculs_resultats_francais!K469:O469,2)</f>
        <v>0</v>
      </c>
      <c r="O468" s="39">
        <f>COUNTIF(calculs_resultats_francais!K469:O469,9)</f>
        <v>0</v>
      </c>
      <c r="P468" s="225">
        <f>COUNTIF(calculs_resultats_francais!K469:O469,0)</f>
        <v>0</v>
      </c>
      <c r="Q468" s="37" t="str">
        <f t="shared" si="131"/>
        <v/>
      </c>
      <c r="R468" s="225">
        <f t="shared" si="132"/>
        <v>0</v>
      </c>
      <c r="S468" s="38" t="str">
        <f t="shared" si="133"/>
        <v/>
      </c>
      <c r="T468" s="38" t="str">
        <f t="shared" si="134"/>
        <v/>
      </c>
      <c r="U468" s="38" t="str">
        <f t="shared" si="135"/>
        <v/>
      </c>
      <c r="V468" s="38" t="str">
        <f t="shared" si="136"/>
        <v/>
      </c>
      <c r="W468" s="30"/>
      <c r="X468" s="39">
        <f>COUNTIF(calculs_resultats_francais!P469:U469,1)</f>
        <v>0</v>
      </c>
      <c r="Y468" s="39">
        <f>COUNTIF(calculs_resultats_francais!P469:U469,2)</f>
        <v>0</v>
      </c>
      <c r="Z468" s="39">
        <f>COUNTIF(calculs_resultats_francais!P469:U469,9)</f>
        <v>0</v>
      </c>
      <c r="AA468" s="39">
        <f>COUNTIF(calculs_resultats_francais!P469:U469,0)</f>
        <v>0</v>
      </c>
      <c r="AB468" s="37" t="str">
        <f t="shared" si="137"/>
        <v/>
      </c>
      <c r="AC468" s="225">
        <f t="shared" si="138"/>
        <v>0</v>
      </c>
      <c r="AD468" s="38" t="str">
        <f t="shared" si="139"/>
        <v/>
      </c>
      <c r="AE468" s="38" t="str">
        <f t="shared" si="140"/>
        <v/>
      </c>
      <c r="AF468" s="38" t="str">
        <f t="shared" si="141"/>
        <v/>
      </c>
      <c r="AG468" s="38" t="str">
        <f t="shared" si="142"/>
        <v/>
      </c>
      <c r="AH468" s="30"/>
    </row>
    <row r="469" spans="1:34" ht="13.5" thickBot="1">
      <c r="A469" s="30"/>
      <c r="B469" s="39">
        <f>COUNTIF(calculs_resultats_francais!B470:J470,1)</f>
        <v>0</v>
      </c>
      <c r="C469" s="39">
        <f>COUNTIF(calculs_resultats_francais!B470:J470,2)</f>
        <v>0</v>
      </c>
      <c r="D469" s="39">
        <f>COUNTIF(calculs_resultats_francais!B470:J470,9)</f>
        <v>0</v>
      </c>
      <c r="E469" s="226">
        <f>COUNTIF(calculs_resultats_francais!B470:J470,0)</f>
        <v>0</v>
      </c>
      <c r="F469" s="37" t="str">
        <f t="shared" si="126"/>
        <v/>
      </c>
      <c r="G469" s="225">
        <f t="shared" si="128"/>
        <v>0</v>
      </c>
      <c r="H469" s="38" t="str">
        <f t="shared" si="143"/>
        <v/>
      </c>
      <c r="I469" s="38" t="str">
        <f t="shared" si="127"/>
        <v/>
      </c>
      <c r="J469" s="38" t="str">
        <f t="shared" si="129"/>
        <v/>
      </c>
      <c r="K469" s="38" t="str">
        <f t="shared" si="130"/>
        <v/>
      </c>
      <c r="L469" s="38"/>
      <c r="M469" s="39">
        <f>COUNTIF(calculs_resultats_francais!K470:O470,1)</f>
        <v>0</v>
      </c>
      <c r="N469" s="39">
        <f>COUNTIF(calculs_resultats_francais!K470:O470,2)</f>
        <v>0</v>
      </c>
      <c r="O469" s="39">
        <f>COUNTIF(calculs_resultats_francais!K470:O470,9)</f>
        <v>0</v>
      </c>
      <c r="P469" s="225">
        <f>COUNTIF(calculs_resultats_francais!K470:O470,0)</f>
        <v>0</v>
      </c>
      <c r="Q469" s="37" t="str">
        <f t="shared" si="131"/>
        <v/>
      </c>
      <c r="R469" s="225">
        <f t="shared" si="132"/>
        <v>0</v>
      </c>
      <c r="S469" s="38" t="str">
        <f t="shared" si="133"/>
        <v/>
      </c>
      <c r="T469" s="38" t="str">
        <f t="shared" si="134"/>
        <v/>
      </c>
      <c r="U469" s="38" t="str">
        <f t="shared" si="135"/>
        <v/>
      </c>
      <c r="V469" s="38" t="str">
        <f t="shared" si="136"/>
        <v/>
      </c>
      <c r="W469" s="30"/>
      <c r="X469" s="39">
        <f>COUNTIF(calculs_resultats_francais!P470:U470,1)</f>
        <v>0</v>
      </c>
      <c r="Y469" s="39">
        <f>COUNTIF(calculs_resultats_francais!P470:U470,2)</f>
        <v>0</v>
      </c>
      <c r="Z469" s="39">
        <f>COUNTIF(calculs_resultats_francais!P470:U470,9)</f>
        <v>0</v>
      </c>
      <c r="AA469" s="39">
        <f>COUNTIF(calculs_resultats_francais!P470:U470,0)</f>
        <v>0</v>
      </c>
      <c r="AB469" s="37" t="str">
        <f t="shared" si="137"/>
        <v/>
      </c>
      <c r="AC469" s="225">
        <f t="shared" si="138"/>
        <v>0</v>
      </c>
      <c r="AD469" s="38" t="str">
        <f t="shared" si="139"/>
        <v/>
      </c>
      <c r="AE469" s="38" t="str">
        <f t="shared" si="140"/>
        <v/>
      </c>
      <c r="AF469" s="38" t="str">
        <f t="shared" si="141"/>
        <v/>
      </c>
      <c r="AG469" s="38" t="str">
        <f t="shared" si="142"/>
        <v/>
      </c>
      <c r="AH469" s="30"/>
    </row>
    <row r="470" spans="1:34" ht="13.5" thickBot="1">
      <c r="A470" s="30"/>
      <c r="B470" s="39">
        <f>COUNTIF(calculs_resultats_francais!B471:J471,1)</f>
        <v>0</v>
      </c>
      <c r="C470" s="39">
        <f>COUNTIF(calculs_resultats_francais!B471:J471,2)</f>
        <v>0</v>
      </c>
      <c r="D470" s="39">
        <f>COUNTIF(calculs_resultats_francais!B471:J471,9)</f>
        <v>0</v>
      </c>
      <c r="E470" s="226">
        <f>COUNTIF(calculs_resultats_francais!B471:J471,0)</f>
        <v>0</v>
      </c>
      <c r="F470" s="37" t="str">
        <f t="shared" si="126"/>
        <v/>
      </c>
      <c r="G470" s="225">
        <f t="shared" si="128"/>
        <v>0</v>
      </c>
      <c r="H470" s="38" t="str">
        <f t="shared" si="143"/>
        <v/>
      </c>
      <c r="I470" s="38" t="str">
        <f t="shared" si="127"/>
        <v/>
      </c>
      <c r="J470" s="38" t="str">
        <f t="shared" si="129"/>
        <v/>
      </c>
      <c r="K470" s="38" t="str">
        <f t="shared" si="130"/>
        <v/>
      </c>
      <c r="L470" s="38"/>
      <c r="M470" s="39">
        <f>COUNTIF(calculs_resultats_francais!K471:O471,1)</f>
        <v>0</v>
      </c>
      <c r="N470" s="39">
        <f>COUNTIF(calculs_resultats_francais!K471:O471,2)</f>
        <v>0</v>
      </c>
      <c r="O470" s="39">
        <f>COUNTIF(calculs_resultats_francais!K471:O471,9)</f>
        <v>0</v>
      </c>
      <c r="P470" s="225">
        <f>COUNTIF(calculs_resultats_francais!K471:O471,0)</f>
        <v>0</v>
      </c>
      <c r="Q470" s="37" t="str">
        <f t="shared" si="131"/>
        <v/>
      </c>
      <c r="R470" s="225">
        <f t="shared" si="132"/>
        <v>0</v>
      </c>
      <c r="S470" s="38" t="str">
        <f t="shared" si="133"/>
        <v/>
      </c>
      <c r="T470" s="38" t="str">
        <f t="shared" si="134"/>
        <v/>
      </c>
      <c r="U470" s="38" t="str">
        <f t="shared" si="135"/>
        <v/>
      </c>
      <c r="V470" s="38" t="str">
        <f t="shared" si="136"/>
        <v/>
      </c>
      <c r="W470" s="30"/>
      <c r="X470" s="39">
        <f>COUNTIF(calculs_resultats_francais!P471:U471,1)</f>
        <v>0</v>
      </c>
      <c r="Y470" s="39">
        <f>COUNTIF(calculs_resultats_francais!P471:U471,2)</f>
        <v>0</v>
      </c>
      <c r="Z470" s="39">
        <f>COUNTIF(calculs_resultats_francais!P471:U471,9)</f>
        <v>0</v>
      </c>
      <c r="AA470" s="39">
        <f>COUNTIF(calculs_resultats_francais!P471:U471,0)</f>
        <v>0</v>
      </c>
      <c r="AB470" s="37" t="str">
        <f t="shared" si="137"/>
        <v/>
      </c>
      <c r="AC470" s="225">
        <f t="shared" si="138"/>
        <v>0</v>
      </c>
      <c r="AD470" s="38" t="str">
        <f t="shared" si="139"/>
        <v/>
      </c>
      <c r="AE470" s="38" t="str">
        <f t="shared" si="140"/>
        <v/>
      </c>
      <c r="AF470" s="38" t="str">
        <f t="shared" si="141"/>
        <v/>
      </c>
      <c r="AG470" s="38" t="str">
        <f t="shared" si="142"/>
        <v/>
      </c>
      <c r="AH470" s="30"/>
    </row>
    <row r="471" spans="1:34" ht="13.5" thickBot="1">
      <c r="A471" s="30"/>
      <c r="B471" s="39">
        <f>COUNTIF(calculs_resultats_francais!B472:J472,1)</f>
        <v>0</v>
      </c>
      <c r="C471" s="39">
        <f>COUNTIF(calculs_resultats_francais!B472:J472,2)</f>
        <v>0</v>
      </c>
      <c r="D471" s="39">
        <f>COUNTIF(calculs_resultats_francais!B472:J472,9)</f>
        <v>0</v>
      </c>
      <c r="E471" s="226">
        <f>COUNTIF(calculs_resultats_francais!B472:J472,0)</f>
        <v>0</v>
      </c>
      <c r="F471" s="37" t="str">
        <f t="shared" si="126"/>
        <v/>
      </c>
      <c r="G471" s="225">
        <f t="shared" si="128"/>
        <v>0</v>
      </c>
      <c r="H471" s="38" t="str">
        <f t="shared" si="143"/>
        <v/>
      </c>
      <c r="I471" s="38" t="str">
        <f t="shared" si="127"/>
        <v/>
      </c>
      <c r="J471" s="38" t="str">
        <f t="shared" si="129"/>
        <v/>
      </c>
      <c r="K471" s="38" t="str">
        <f t="shared" si="130"/>
        <v/>
      </c>
      <c r="L471" s="38"/>
      <c r="M471" s="39">
        <f>COUNTIF(calculs_resultats_francais!K472:O472,1)</f>
        <v>0</v>
      </c>
      <c r="N471" s="39">
        <f>COUNTIF(calculs_resultats_francais!K472:O472,2)</f>
        <v>0</v>
      </c>
      <c r="O471" s="39">
        <f>COUNTIF(calculs_resultats_francais!K472:O472,9)</f>
        <v>0</v>
      </c>
      <c r="P471" s="225">
        <f>COUNTIF(calculs_resultats_francais!K472:O472,0)</f>
        <v>0</v>
      </c>
      <c r="Q471" s="37" t="str">
        <f t="shared" si="131"/>
        <v/>
      </c>
      <c r="R471" s="225">
        <f t="shared" si="132"/>
        <v>0</v>
      </c>
      <c r="S471" s="38" t="str">
        <f t="shared" si="133"/>
        <v/>
      </c>
      <c r="T471" s="38" t="str">
        <f t="shared" si="134"/>
        <v/>
      </c>
      <c r="U471" s="38" t="str">
        <f t="shared" si="135"/>
        <v/>
      </c>
      <c r="V471" s="38" t="str">
        <f t="shared" si="136"/>
        <v/>
      </c>
      <c r="W471" s="30"/>
      <c r="X471" s="39">
        <f>COUNTIF(calculs_resultats_francais!P472:U472,1)</f>
        <v>0</v>
      </c>
      <c r="Y471" s="39">
        <f>COUNTIF(calculs_resultats_francais!P472:U472,2)</f>
        <v>0</v>
      </c>
      <c r="Z471" s="39">
        <f>COUNTIF(calculs_resultats_francais!P472:U472,9)</f>
        <v>0</v>
      </c>
      <c r="AA471" s="39">
        <f>COUNTIF(calculs_resultats_francais!P472:U472,0)</f>
        <v>0</v>
      </c>
      <c r="AB471" s="37" t="str">
        <f t="shared" si="137"/>
        <v/>
      </c>
      <c r="AC471" s="225">
        <f t="shared" si="138"/>
        <v>0</v>
      </c>
      <c r="AD471" s="38" t="str">
        <f t="shared" si="139"/>
        <v/>
      </c>
      <c r="AE471" s="38" t="str">
        <f t="shared" si="140"/>
        <v/>
      </c>
      <c r="AF471" s="38" t="str">
        <f t="shared" si="141"/>
        <v/>
      </c>
      <c r="AG471" s="38" t="str">
        <f t="shared" si="142"/>
        <v/>
      </c>
      <c r="AH471" s="30"/>
    </row>
    <row r="472" spans="1:34" ht="13.5" thickBot="1">
      <c r="A472" s="30"/>
      <c r="B472" s="39">
        <f>COUNTIF(calculs_resultats_francais!B473:J473,1)</f>
        <v>0</v>
      </c>
      <c r="C472" s="39">
        <f>COUNTIF(calculs_resultats_francais!B473:J473,2)</f>
        <v>0</v>
      </c>
      <c r="D472" s="39">
        <f>COUNTIF(calculs_resultats_francais!B473:J473,9)</f>
        <v>0</v>
      </c>
      <c r="E472" s="226">
        <f>COUNTIF(calculs_resultats_francais!B473:J473,0)</f>
        <v>0</v>
      </c>
      <c r="F472" s="37" t="str">
        <f t="shared" si="126"/>
        <v/>
      </c>
      <c r="G472" s="225">
        <f t="shared" si="128"/>
        <v>0</v>
      </c>
      <c r="H472" s="38" t="str">
        <f t="shared" si="143"/>
        <v/>
      </c>
      <c r="I472" s="38" t="str">
        <f t="shared" si="127"/>
        <v/>
      </c>
      <c r="J472" s="38" t="str">
        <f t="shared" si="129"/>
        <v/>
      </c>
      <c r="K472" s="38" t="str">
        <f t="shared" si="130"/>
        <v/>
      </c>
      <c r="L472" s="38"/>
      <c r="M472" s="39">
        <f>COUNTIF(calculs_resultats_francais!K473:O473,1)</f>
        <v>0</v>
      </c>
      <c r="N472" s="39">
        <f>COUNTIF(calculs_resultats_francais!K473:O473,2)</f>
        <v>0</v>
      </c>
      <c r="O472" s="39">
        <f>COUNTIF(calculs_resultats_francais!K473:O473,9)</f>
        <v>0</v>
      </c>
      <c r="P472" s="225">
        <f>COUNTIF(calculs_resultats_francais!K473:O473,0)</f>
        <v>0</v>
      </c>
      <c r="Q472" s="37" t="str">
        <f t="shared" si="131"/>
        <v/>
      </c>
      <c r="R472" s="225">
        <f t="shared" si="132"/>
        <v>0</v>
      </c>
      <c r="S472" s="38" t="str">
        <f t="shared" si="133"/>
        <v/>
      </c>
      <c r="T472" s="38" t="str">
        <f t="shared" si="134"/>
        <v/>
      </c>
      <c r="U472" s="38" t="str">
        <f t="shared" si="135"/>
        <v/>
      </c>
      <c r="V472" s="38" t="str">
        <f t="shared" si="136"/>
        <v/>
      </c>
      <c r="W472" s="30"/>
      <c r="X472" s="39">
        <f>COUNTIF(calculs_resultats_francais!P473:U473,1)</f>
        <v>0</v>
      </c>
      <c r="Y472" s="39">
        <f>COUNTIF(calculs_resultats_francais!P473:U473,2)</f>
        <v>0</v>
      </c>
      <c r="Z472" s="39">
        <f>COUNTIF(calculs_resultats_francais!P473:U473,9)</f>
        <v>0</v>
      </c>
      <c r="AA472" s="39">
        <f>COUNTIF(calculs_resultats_francais!P473:U473,0)</f>
        <v>0</v>
      </c>
      <c r="AB472" s="37" t="str">
        <f t="shared" si="137"/>
        <v/>
      </c>
      <c r="AC472" s="225">
        <f t="shared" si="138"/>
        <v>0</v>
      </c>
      <c r="AD472" s="38" t="str">
        <f t="shared" si="139"/>
        <v/>
      </c>
      <c r="AE472" s="38" t="str">
        <f t="shared" si="140"/>
        <v/>
      </c>
      <c r="AF472" s="38" t="str">
        <f t="shared" si="141"/>
        <v/>
      </c>
      <c r="AG472" s="38" t="str">
        <f t="shared" si="142"/>
        <v/>
      </c>
      <c r="AH472" s="30"/>
    </row>
    <row r="473" spans="1:34" ht="13.5" thickBot="1">
      <c r="A473" s="30"/>
      <c r="B473" s="39">
        <f>COUNTIF(calculs_resultats_francais!B474:J474,1)</f>
        <v>0</v>
      </c>
      <c r="C473" s="39">
        <f>COUNTIF(calculs_resultats_francais!B474:J474,2)</f>
        <v>0</v>
      </c>
      <c r="D473" s="39">
        <f>COUNTIF(calculs_resultats_francais!B474:J474,9)</f>
        <v>0</v>
      </c>
      <c r="E473" s="226">
        <f>COUNTIF(calculs_resultats_francais!B474:J474,0)</f>
        <v>0</v>
      </c>
      <c r="F473" s="37" t="str">
        <f t="shared" si="126"/>
        <v/>
      </c>
      <c r="G473" s="225">
        <f t="shared" si="128"/>
        <v>0</v>
      </c>
      <c r="H473" s="38" t="str">
        <f t="shared" si="143"/>
        <v/>
      </c>
      <c r="I473" s="38" t="str">
        <f t="shared" si="127"/>
        <v/>
      </c>
      <c r="J473" s="38" t="str">
        <f t="shared" si="129"/>
        <v/>
      </c>
      <c r="K473" s="38" t="str">
        <f t="shared" si="130"/>
        <v/>
      </c>
      <c r="L473" s="38"/>
      <c r="M473" s="39">
        <f>COUNTIF(calculs_resultats_francais!K474:O474,1)</f>
        <v>0</v>
      </c>
      <c r="N473" s="39">
        <f>COUNTIF(calculs_resultats_francais!K474:O474,2)</f>
        <v>0</v>
      </c>
      <c r="O473" s="39">
        <f>COUNTIF(calculs_resultats_francais!K474:O474,9)</f>
        <v>0</v>
      </c>
      <c r="P473" s="225">
        <f>COUNTIF(calculs_resultats_francais!K474:O474,0)</f>
        <v>0</v>
      </c>
      <c r="Q473" s="37" t="str">
        <f t="shared" si="131"/>
        <v/>
      </c>
      <c r="R473" s="225">
        <f t="shared" si="132"/>
        <v>0</v>
      </c>
      <c r="S473" s="38" t="str">
        <f t="shared" si="133"/>
        <v/>
      </c>
      <c r="T473" s="38" t="str">
        <f t="shared" si="134"/>
        <v/>
      </c>
      <c r="U473" s="38" t="str">
        <f t="shared" si="135"/>
        <v/>
      </c>
      <c r="V473" s="38" t="str">
        <f t="shared" si="136"/>
        <v/>
      </c>
      <c r="W473" s="30"/>
      <c r="X473" s="39">
        <f>COUNTIF(calculs_resultats_francais!P474:U474,1)</f>
        <v>0</v>
      </c>
      <c r="Y473" s="39">
        <f>COUNTIF(calculs_resultats_francais!P474:U474,2)</f>
        <v>0</v>
      </c>
      <c r="Z473" s="39">
        <f>COUNTIF(calculs_resultats_francais!P474:U474,9)</f>
        <v>0</v>
      </c>
      <c r="AA473" s="39">
        <f>COUNTIF(calculs_resultats_francais!P474:U474,0)</f>
        <v>0</v>
      </c>
      <c r="AB473" s="37" t="str">
        <f t="shared" si="137"/>
        <v/>
      </c>
      <c r="AC473" s="225">
        <f t="shared" si="138"/>
        <v>0</v>
      </c>
      <c r="AD473" s="38" t="str">
        <f t="shared" si="139"/>
        <v/>
      </c>
      <c r="AE473" s="38" t="str">
        <f t="shared" si="140"/>
        <v/>
      </c>
      <c r="AF473" s="38" t="str">
        <f t="shared" si="141"/>
        <v/>
      </c>
      <c r="AG473" s="38" t="str">
        <f t="shared" si="142"/>
        <v/>
      </c>
      <c r="AH473" s="30"/>
    </row>
    <row r="474" spans="1:34" ht="13.5" thickBot="1">
      <c r="A474" s="30"/>
      <c r="B474" s="39">
        <f>COUNTIF(calculs_resultats_francais!B475:J475,1)</f>
        <v>0</v>
      </c>
      <c r="C474" s="39">
        <f>COUNTIF(calculs_resultats_francais!B475:J475,2)</f>
        <v>0</v>
      </c>
      <c r="D474" s="39">
        <f>COUNTIF(calculs_resultats_francais!B475:J475,9)</f>
        <v>0</v>
      </c>
      <c r="E474" s="226">
        <f>COUNTIF(calculs_resultats_francais!B475:J475,0)</f>
        <v>0</v>
      </c>
      <c r="F474" s="37" t="str">
        <f t="shared" si="126"/>
        <v/>
      </c>
      <c r="G474" s="225">
        <f t="shared" si="128"/>
        <v>0</v>
      </c>
      <c r="H474" s="38" t="str">
        <f t="shared" si="143"/>
        <v/>
      </c>
      <c r="I474" s="38" t="str">
        <f t="shared" si="127"/>
        <v/>
      </c>
      <c r="J474" s="38" t="str">
        <f t="shared" si="129"/>
        <v/>
      </c>
      <c r="K474" s="38" t="str">
        <f t="shared" si="130"/>
        <v/>
      </c>
      <c r="L474" s="38"/>
      <c r="M474" s="39">
        <f>COUNTIF(calculs_resultats_francais!K475:O475,1)</f>
        <v>0</v>
      </c>
      <c r="N474" s="39">
        <f>COUNTIF(calculs_resultats_francais!K475:O475,2)</f>
        <v>0</v>
      </c>
      <c r="O474" s="39">
        <f>COUNTIF(calculs_resultats_francais!K475:O475,9)</f>
        <v>0</v>
      </c>
      <c r="P474" s="225">
        <f>COUNTIF(calculs_resultats_francais!K475:O475,0)</f>
        <v>0</v>
      </c>
      <c r="Q474" s="37" t="str">
        <f t="shared" si="131"/>
        <v/>
      </c>
      <c r="R474" s="225">
        <f t="shared" si="132"/>
        <v>0</v>
      </c>
      <c r="S474" s="38" t="str">
        <f t="shared" si="133"/>
        <v/>
      </c>
      <c r="T474" s="38" t="str">
        <f t="shared" si="134"/>
        <v/>
      </c>
      <c r="U474" s="38" t="str">
        <f t="shared" si="135"/>
        <v/>
      </c>
      <c r="V474" s="38" t="str">
        <f t="shared" si="136"/>
        <v/>
      </c>
      <c r="W474" s="30"/>
      <c r="X474" s="39">
        <f>COUNTIF(calculs_resultats_francais!P475:U475,1)</f>
        <v>0</v>
      </c>
      <c r="Y474" s="39">
        <f>COUNTIF(calculs_resultats_francais!P475:U475,2)</f>
        <v>0</v>
      </c>
      <c r="Z474" s="39">
        <f>COUNTIF(calculs_resultats_francais!P475:U475,9)</f>
        <v>0</v>
      </c>
      <c r="AA474" s="39">
        <f>COUNTIF(calculs_resultats_francais!P475:U475,0)</f>
        <v>0</v>
      </c>
      <c r="AB474" s="37" t="str">
        <f t="shared" si="137"/>
        <v/>
      </c>
      <c r="AC474" s="225">
        <f t="shared" si="138"/>
        <v>0</v>
      </c>
      <c r="AD474" s="38" t="str">
        <f t="shared" si="139"/>
        <v/>
      </c>
      <c r="AE474" s="38" t="str">
        <f t="shared" si="140"/>
        <v/>
      </c>
      <c r="AF474" s="38" t="str">
        <f t="shared" si="141"/>
        <v/>
      </c>
      <c r="AG474" s="38" t="str">
        <f t="shared" si="142"/>
        <v/>
      </c>
      <c r="AH474" s="30"/>
    </row>
    <row r="475" spans="1:34" ht="13.5" thickBot="1">
      <c r="A475" s="30"/>
      <c r="B475" s="39">
        <f>COUNTIF(calculs_resultats_francais!B476:J476,1)</f>
        <v>0</v>
      </c>
      <c r="C475" s="39">
        <f>COUNTIF(calculs_resultats_francais!B476:J476,2)</f>
        <v>0</v>
      </c>
      <c r="D475" s="39">
        <f>COUNTIF(calculs_resultats_francais!B476:J476,9)</f>
        <v>0</v>
      </c>
      <c r="E475" s="226">
        <f>COUNTIF(calculs_resultats_francais!B476:J476,0)</f>
        <v>0</v>
      </c>
      <c r="F475" s="37" t="str">
        <f t="shared" si="126"/>
        <v/>
      </c>
      <c r="G475" s="225">
        <f t="shared" si="128"/>
        <v>0</v>
      </c>
      <c r="H475" s="38" t="str">
        <f t="shared" si="143"/>
        <v/>
      </c>
      <c r="I475" s="38" t="str">
        <f t="shared" si="127"/>
        <v/>
      </c>
      <c r="J475" s="38" t="str">
        <f t="shared" si="129"/>
        <v/>
      </c>
      <c r="K475" s="38" t="str">
        <f t="shared" si="130"/>
        <v/>
      </c>
      <c r="L475" s="38"/>
      <c r="M475" s="39">
        <f>COUNTIF(calculs_resultats_francais!K476:O476,1)</f>
        <v>0</v>
      </c>
      <c r="N475" s="39">
        <f>COUNTIF(calculs_resultats_francais!K476:O476,2)</f>
        <v>0</v>
      </c>
      <c r="O475" s="39">
        <f>COUNTIF(calculs_resultats_francais!K476:O476,9)</f>
        <v>0</v>
      </c>
      <c r="P475" s="225">
        <f>COUNTIF(calculs_resultats_francais!K476:O476,0)</f>
        <v>0</v>
      </c>
      <c r="Q475" s="37" t="str">
        <f t="shared" si="131"/>
        <v/>
      </c>
      <c r="R475" s="225">
        <f t="shared" si="132"/>
        <v>0</v>
      </c>
      <c r="S475" s="38" t="str">
        <f t="shared" si="133"/>
        <v/>
      </c>
      <c r="T475" s="38" t="str">
        <f t="shared" si="134"/>
        <v/>
      </c>
      <c r="U475" s="38" t="str">
        <f t="shared" si="135"/>
        <v/>
      </c>
      <c r="V475" s="38" t="str">
        <f t="shared" si="136"/>
        <v/>
      </c>
      <c r="W475" s="30"/>
      <c r="X475" s="39">
        <f>COUNTIF(calculs_resultats_francais!P476:U476,1)</f>
        <v>0</v>
      </c>
      <c r="Y475" s="39">
        <f>COUNTIF(calculs_resultats_francais!P476:U476,2)</f>
        <v>0</v>
      </c>
      <c r="Z475" s="39">
        <f>COUNTIF(calculs_resultats_francais!P476:U476,9)</f>
        <v>0</v>
      </c>
      <c r="AA475" s="39">
        <f>COUNTIF(calculs_resultats_francais!P476:U476,0)</f>
        <v>0</v>
      </c>
      <c r="AB475" s="37" t="str">
        <f t="shared" si="137"/>
        <v/>
      </c>
      <c r="AC475" s="225">
        <f t="shared" si="138"/>
        <v>0</v>
      </c>
      <c r="AD475" s="38" t="str">
        <f t="shared" si="139"/>
        <v/>
      </c>
      <c r="AE475" s="38" t="str">
        <f t="shared" si="140"/>
        <v/>
      </c>
      <c r="AF475" s="38" t="str">
        <f t="shared" si="141"/>
        <v/>
      </c>
      <c r="AG475" s="38" t="str">
        <f t="shared" si="142"/>
        <v/>
      </c>
      <c r="AH475" s="30"/>
    </row>
    <row r="476" spans="1:34" ht="13.5" thickBot="1">
      <c r="A476" s="30"/>
      <c r="B476" s="39">
        <f>COUNTIF(calculs_resultats_francais!B477:J477,1)</f>
        <v>0</v>
      </c>
      <c r="C476" s="39">
        <f>COUNTIF(calculs_resultats_francais!B477:J477,2)</f>
        <v>0</v>
      </c>
      <c r="D476" s="39">
        <f>COUNTIF(calculs_resultats_francais!B477:J477,9)</f>
        <v>0</v>
      </c>
      <c r="E476" s="226">
        <f>COUNTIF(calculs_resultats_francais!B477:J477,0)</f>
        <v>0</v>
      </c>
      <c r="F476" s="37" t="str">
        <f t="shared" si="126"/>
        <v/>
      </c>
      <c r="G476" s="225">
        <f t="shared" si="128"/>
        <v>0</v>
      </c>
      <c r="H476" s="38" t="str">
        <f t="shared" si="143"/>
        <v/>
      </c>
      <c r="I476" s="38" t="str">
        <f t="shared" si="127"/>
        <v/>
      </c>
      <c r="J476" s="38" t="str">
        <f t="shared" si="129"/>
        <v/>
      </c>
      <c r="K476" s="38" t="str">
        <f t="shared" si="130"/>
        <v/>
      </c>
      <c r="L476" s="38"/>
      <c r="M476" s="39">
        <f>COUNTIF(calculs_resultats_francais!K477:O477,1)</f>
        <v>0</v>
      </c>
      <c r="N476" s="39">
        <f>COUNTIF(calculs_resultats_francais!K477:O477,2)</f>
        <v>0</v>
      </c>
      <c r="O476" s="39">
        <f>COUNTIF(calculs_resultats_francais!K477:O477,9)</f>
        <v>0</v>
      </c>
      <c r="P476" s="225">
        <f>COUNTIF(calculs_resultats_francais!K477:O477,0)</f>
        <v>0</v>
      </c>
      <c r="Q476" s="37" t="str">
        <f t="shared" si="131"/>
        <v/>
      </c>
      <c r="R476" s="225">
        <f t="shared" si="132"/>
        <v>0</v>
      </c>
      <c r="S476" s="38" t="str">
        <f t="shared" si="133"/>
        <v/>
      </c>
      <c r="T476" s="38" t="str">
        <f t="shared" si="134"/>
        <v/>
      </c>
      <c r="U476" s="38" t="str">
        <f t="shared" si="135"/>
        <v/>
      </c>
      <c r="V476" s="38" t="str">
        <f t="shared" si="136"/>
        <v/>
      </c>
      <c r="W476" s="30"/>
      <c r="X476" s="39">
        <f>COUNTIF(calculs_resultats_francais!P477:U477,1)</f>
        <v>0</v>
      </c>
      <c r="Y476" s="39">
        <f>COUNTIF(calculs_resultats_francais!P477:U477,2)</f>
        <v>0</v>
      </c>
      <c r="Z476" s="39">
        <f>COUNTIF(calculs_resultats_francais!P477:U477,9)</f>
        <v>0</v>
      </c>
      <c r="AA476" s="39">
        <f>COUNTIF(calculs_resultats_francais!P477:U477,0)</f>
        <v>0</v>
      </c>
      <c r="AB476" s="37" t="str">
        <f t="shared" si="137"/>
        <v/>
      </c>
      <c r="AC476" s="225">
        <f t="shared" si="138"/>
        <v>0</v>
      </c>
      <c r="AD476" s="38" t="str">
        <f t="shared" si="139"/>
        <v/>
      </c>
      <c r="AE476" s="38" t="str">
        <f t="shared" si="140"/>
        <v/>
      </c>
      <c r="AF476" s="38" t="str">
        <f t="shared" si="141"/>
        <v/>
      </c>
      <c r="AG476" s="38" t="str">
        <f t="shared" si="142"/>
        <v/>
      </c>
      <c r="AH476" s="30"/>
    </row>
    <row r="477" spans="1:34" ht="13.5" thickBot="1">
      <c r="A477" s="30"/>
      <c r="B477" s="39">
        <f>COUNTIF(calculs_resultats_francais!B478:J478,1)</f>
        <v>0</v>
      </c>
      <c r="C477" s="39">
        <f>COUNTIF(calculs_resultats_francais!B478:J478,2)</f>
        <v>0</v>
      </c>
      <c r="D477" s="39">
        <f>COUNTIF(calculs_resultats_francais!B478:J478,9)</f>
        <v>0</v>
      </c>
      <c r="E477" s="226">
        <f>COUNTIF(calculs_resultats_francais!B478:J478,0)</f>
        <v>0</v>
      </c>
      <c r="F477" s="37" t="str">
        <f t="shared" si="126"/>
        <v/>
      </c>
      <c r="G477" s="225">
        <f t="shared" si="128"/>
        <v>0</v>
      </c>
      <c r="H477" s="38" t="str">
        <f t="shared" si="143"/>
        <v/>
      </c>
      <c r="I477" s="38" t="str">
        <f t="shared" si="127"/>
        <v/>
      </c>
      <c r="J477" s="38" t="str">
        <f t="shared" si="129"/>
        <v/>
      </c>
      <c r="K477" s="38" t="str">
        <f t="shared" si="130"/>
        <v/>
      </c>
      <c r="L477" s="38"/>
      <c r="M477" s="39">
        <f>COUNTIF(calculs_resultats_francais!K478:O478,1)</f>
        <v>0</v>
      </c>
      <c r="N477" s="39">
        <f>COUNTIF(calculs_resultats_francais!K478:O478,2)</f>
        <v>0</v>
      </c>
      <c r="O477" s="39">
        <f>COUNTIF(calculs_resultats_francais!K478:O478,9)</f>
        <v>0</v>
      </c>
      <c r="P477" s="225">
        <f>COUNTIF(calculs_resultats_francais!K478:O478,0)</f>
        <v>0</v>
      </c>
      <c r="Q477" s="37" t="str">
        <f t="shared" si="131"/>
        <v/>
      </c>
      <c r="R477" s="225">
        <f t="shared" si="132"/>
        <v>0</v>
      </c>
      <c r="S477" s="38" t="str">
        <f t="shared" si="133"/>
        <v/>
      </c>
      <c r="T477" s="38" t="str">
        <f t="shared" si="134"/>
        <v/>
      </c>
      <c r="U477" s="38" t="str">
        <f t="shared" si="135"/>
        <v/>
      </c>
      <c r="V477" s="38" t="str">
        <f t="shared" si="136"/>
        <v/>
      </c>
      <c r="W477" s="30"/>
      <c r="X477" s="39">
        <f>COUNTIF(calculs_resultats_francais!P478:U478,1)</f>
        <v>0</v>
      </c>
      <c r="Y477" s="39">
        <f>COUNTIF(calculs_resultats_francais!P478:U478,2)</f>
        <v>0</v>
      </c>
      <c r="Z477" s="39">
        <f>COUNTIF(calculs_resultats_francais!P478:U478,9)</f>
        <v>0</v>
      </c>
      <c r="AA477" s="39">
        <f>COUNTIF(calculs_resultats_francais!P478:U478,0)</f>
        <v>0</v>
      </c>
      <c r="AB477" s="37" t="str">
        <f t="shared" si="137"/>
        <v/>
      </c>
      <c r="AC477" s="225">
        <f t="shared" si="138"/>
        <v>0</v>
      </c>
      <c r="AD477" s="38" t="str">
        <f t="shared" si="139"/>
        <v/>
      </c>
      <c r="AE477" s="38" t="str">
        <f t="shared" si="140"/>
        <v/>
      </c>
      <c r="AF477" s="38" t="str">
        <f t="shared" si="141"/>
        <v/>
      </c>
      <c r="AG477" s="38" t="str">
        <f t="shared" si="142"/>
        <v/>
      </c>
      <c r="AH477" s="30"/>
    </row>
    <row r="478" spans="1:34" ht="13.5" thickBot="1">
      <c r="A478" s="30"/>
      <c r="B478" s="39">
        <f>COUNTIF(calculs_resultats_francais!B479:J479,1)</f>
        <v>0</v>
      </c>
      <c r="C478" s="39">
        <f>COUNTIF(calculs_resultats_francais!B479:J479,2)</f>
        <v>0</v>
      </c>
      <c r="D478" s="39">
        <f>COUNTIF(calculs_resultats_francais!B479:J479,9)</f>
        <v>0</v>
      </c>
      <c r="E478" s="226">
        <f>COUNTIF(calculs_resultats_francais!B479:J479,0)</f>
        <v>0</v>
      </c>
      <c r="F478" s="37" t="str">
        <f t="shared" si="126"/>
        <v/>
      </c>
      <c r="G478" s="225">
        <f t="shared" si="128"/>
        <v>0</v>
      </c>
      <c r="H478" s="38" t="str">
        <f t="shared" si="143"/>
        <v/>
      </c>
      <c r="I478" s="38" t="str">
        <f t="shared" si="127"/>
        <v/>
      </c>
      <c r="J478" s="38" t="str">
        <f t="shared" si="129"/>
        <v/>
      </c>
      <c r="K478" s="38" t="str">
        <f t="shared" si="130"/>
        <v/>
      </c>
      <c r="L478" s="38"/>
      <c r="M478" s="39">
        <f>COUNTIF(calculs_resultats_francais!K479:O479,1)</f>
        <v>0</v>
      </c>
      <c r="N478" s="39">
        <f>COUNTIF(calculs_resultats_francais!K479:O479,2)</f>
        <v>0</v>
      </c>
      <c r="O478" s="39">
        <f>COUNTIF(calculs_resultats_francais!K479:O479,9)</f>
        <v>0</v>
      </c>
      <c r="P478" s="225">
        <f>COUNTIF(calculs_resultats_francais!K479:O479,0)</f>
        <v>0</v>
      </c>
      <c r="Q478" s="37" t="str">
        <f t="shared" si="131"/>
        <v/>
      </c>
      <c r="R478" s="225">
        <f t="shared" si="132"/>
        <v>0</v>
      </c>
      <c r="S478" s="38" t="str">
        <f t="shared" si="133"/>
        <v/>
      </c>
      <c r="T478" s="38" t="str">
        <f t="shared" si="134"/>
        <v/>
      </c>
      <c r="U478" s="38" t="str">
        <f t="shared" si="135"/>
        <v/>
      </c>
      <c r="V478" s="38" t="str">
        <f t="shared" si="136"/>
        <v/>
      </c>
      <c r="W478" s="30"/>
      <c r="X478" s="39">
        <f>COUNTIF(calculs_resultats_francais!P479:U479,1)</f>
        <v>0</v>
      </c>
      <c r="Y478" s="39">
        <f>COUNTIF(calculs_resultats_francais!P479:U479,2)</f>
        <v>0</v>
      </c>
      <c r="Z478" s="39">
        <f>COUNTIF(calculs_resultats_francais!P479:U479,9)</f>
        <v>0</v>
      </c>
      <c r="AA478" s="39">
        <f>COUNTIF(calculs_resultats_francais!P479:U479,0)</f>
        <v>0</v>
      </c>
      <c r="AB478" s="37" t="str">
        <f t="shared" si="137"/>
        <v/>
      </c>
      <c r="AC478" s="225">
        <f t="shared" si="138"/>
        <v>0</v>
      </c>
      <c r="AD478" s="38" t="str">
        <f t="shared" si="139"/>
        <v/>
      </c>
      <c r="AE478" s="38" t="str">
        <f t="shared" si="140"/>
        <v/>
      </c>
      <c r="AF478" s="38" t="str">
        <f t="shared" si="141"/>
        <v/>
      </c>
      <c r="AG478" s="38" t="str">
        <f t="shared" si="142"/>
        <v/>
      </c>
      <c r="AH478" s="30"/>
    </row>
    <row r="479" spans="1:34" ht="13.5" thickBot="1">
      <c r="A479" s="30"/>
      <c r="B479" s="39">
        <f>COUNTIF(calculs_resultats_francais!B480:J480,1)</f>
        <v>0</v>
      </c>
      <c r="C479" s="39">
        <f>COUNTIF(calculs_resultats_francais!B480:J480,2)</f>
        <v>0</v>
      </c>
      <c r="D479" s="39">
        <f>COUNTIF(calculs_resultats_francais!B480:J480,9)</f>
        <v>0</v>
      </c>
      <c r="E479" s="226">
        <f>COUNTIF(calculs_resultats_francais!B480:J480,0)</f>
        <v>0</v>
      </c>
      <c r="F479" s="37" t="str">
        <f t="shared" si="126"/>
        <v/>
      </c>
      <c r="G479" s="225">
        <f t="shared" si="128"/>
        <v>0</v>
      </c>
      <c r="H479" s="38" t="str">
        <f t="shared" si="143"/>
        <v/>
      </c>
      <c r="I479" s="38" t="str">
        <f t="shared" si="127"/>
        <v/>
      </c>
      <c r="J479" s="38" t="str">
        <f t="shared" si="129"/>
        <v/>
      </c>
      <c r="K479" s="38" t="str">
        <f t="shared" si="130"/>
        <v/>
      </c>
      <c r="L479" s="38"/>
      <c r="M479" s="39">
        <f>COUNTIF(calculs_resultats_francais!K480:O480,1)</f>
        <v>0</v>
      </c>
      <c r="N479" s="39">
        <f>COUNTIF(calculs_resultats_francais!K480:O480,2)</f>
        <v>0</v>
      </c>
      <c r="O479" s="39">
        <f>COUNTIF(calculs_resultats_francais!K480:O480,9)</f>
        <v>0</v>
      </c>
      <c r="P479" s="225">
        <f>COUNTIF(calculs_resultats_francais!K480:O480,0)</f>
        <v>0</v>
      </c>
      <c r="Q479" s="37" t="str">
        <f t="shared" si="131"/>
        <v/>
      </c>
      <c r="R479" s="225">
        <f t="shared" si="132"/>
        <v>0</v>
      </c>
      <c r="S479" s="38" t="str">
        <f t="shared" si="133"/>
        <v/>
      </c>
      <c r="T479" s="38" t="str">
        <f t="shared" si="134"/>
        <v/>
      </c>
      <c r="U479" s="38" t="str">
        <f t="shared" si="135"/>
        <v/>
      </c>
      <c r="V479" s="38" t="str">
        <f t="shared" si="136"/>
        <v/>
      </c>
      <c r="W479" s="30"/>
      <c r="X479" s="39">
        <f>COUNTIF(calculs_resultats_francais!P480:U480,1)</f>
        <v>0</v>
      </c>
      <c r="Y479" s="39">
        <f>COUNTIF(calculs_resultats_francais!P480:U480,2)</f>
        <v>0</v>
      </c>
      <c r="Z479" s="39">
        <f>COUNTIF(calculs_resultats_francais!P480:U480,9)</f>
        <v>0</v>
      </c>
      <c r="AA479" s="39">
        <f>COUNTIF(calculs_resultats_francais!P480:U480,0)</f>
        <v>0</v>
      </c>
      <c r="AB479" s="37" t="str">
        <f t="shared" si="137"/>
        <v/>
      </c>
      <c r="AC479" s="225">
        <f t="shared" si="138"/>
        <v>0</v>
      </c>
      <c r="AD479" s="38" t="str">
        <f t="shared" si="139"/>
        <v/>
      </c>
      <c r="AE479" s="38" t="str">
        <f t="shared" si="140"/>
        <v/>
      </c>
      <c r="AF479" s="38" t="str">
        <f t="shared" si="141"/>
        <v/>
      </c>
      <c r="AG479" s="38" t="str">
        <f t="shared" si="142"/>
        <v/>
      </c>
      <c r="AH479" s="30"/>
    </row>
    <row r="480" spans="1:34" ht="13.5" thickBot="1">
      <c r="A480" s="30"/>
      <c r="B480" s="39">
        <f>COUNTIF(calculs_resultats_francais!B481:J481,1)</f>
        <v>0</v>
      </c>
      <c r="C480" s="39">
        <f>COUNTIF(calculs_resultats_francais!B481:J481,2)</f>
        <v>0</v>
      </c>
      <c r="D480" s="39">
        <f>COUNTIF(calculs_resultats_francais!B481:J481,9)</f>
        <v>0</v>
      </c>
      <c r="E480" s="226">
        <f>COUNTIF(calculs_resultats_francais!B481:J481,0)</f>
        <v>0</v>
      </c>
      <c r="F480" s="37" t="str">
        <f t="shared" si="126"/>
        <v/>
      </c>
      <c r="G480" s="225">
        <f t="shared" si="128"/>
        <v>0</v>
      </c>
      <c r="H480" s="38" t="str">
        <f t="shared" si="143"/>
        <v/>
      </c>
      <c r="I480" s="38" t="str">
        <f t="shared" si="127"/>
        <v/>
      </c>
      <c r="J480" s="38" t="str">
        <f t="shared" si="129"/>
        <v/>
      </c>
      <c r="K480" s="38" t="str">
        <f t="shared" si="130"/>
        <v/>
      </c>
      <c r="L480" s="38"/>
      <c r="M480" s="39">
        <f>COUNTIF(calculs_resultats_francais!K481:O481,1)</f>
        <v>0</v>
      </c>
      <c r="N480" s="39">
        <f>COUNTIF(calculs_resultats_francais!K481:O481,2)</f>
        <v>0</v>
      </c>
      <c r="O480" s="39">
        <f>COUNTIF(calculs_resultats_francais!K481:O481,9)</f>
        <v>0</v>
      </c>
      <c r="P480" s="225">
        <f>COUNTIF(calculs_resultats_francais!K481:O481,0)</f>
        <v>0</v>
      </c>
      <c r="Q480" s="37" t="str">
        <f t="shared" si="131"/>
        <v/>
      </c>
      <c r="R480" s="225">
        <f t="shared" si="132"/>
        <v>0</v>
      </c>
      <c r="S480" s="38" t="str">
        <f t="shared" si="133"/>
        <v/>
      </c>
      <c r="T480" s="38" t="str">
        <f t="shared" si="134"/>
        <v/>
      </c>
      <c r="U480" s="38" t="str">
        <f t="shared" si="135"/>
        <v/>
      </c>
      <c r="V480" s="38" t="str">
        <f t="shared" si="136"/>
        <v/>
      </c>
      <c r="W480" s="30"/>
      <c r="X480" s="39">
        <f>COUNTIF(calculs_resultats_francais!P481:U481,1)</f>
        <v>0</v>
      </c>
      <c r="Y480" s="39">
        <f>COUNTIF(calculs_resultats_francais!P481:U481,2)</f>
        <v>0</v>
      </c>
      <c r="Z480" s="39">
        <f>COUNTIF(calculs_resultats_francais!P481:U481,9)</f>
        <v>0</v>
      </c>
      <c r="AA480" s="39">
        <f>COUNTIF(calculs_resultats_francais!P481:U481,0)</f>
        <v>0</v>
      </c>
      <c r="AB480" s="37" t="str">
        <f t="shared" si="137"/>
        <v/>
      </c>
      <c r="AC480" s="225">
        <f t="shared" si="138"/>
        <v>0</v>
      </c>
      <c r="AD480" s="38" t="str">
        <f t="shared" si="139"/>
        <v/>
      </c>
      <c r="AE480" s="38" t="str">
        <f t="shared" si="140"/>
        <v/>
      </c>
      <c r="AF480" s="38" t="str">
        <f t="shared" si="141"/>
        <v/>
      </c>
      <c r="AG480" s="38" t="str">
        <f t="shared" si="142"/>
        <v/>
      </c>
      <c r="AH480" s="30"/>
    </row>
    <row r="481" spans="1:34" ht="13.5" thickBot="1">
      <c r="A481" s="30"/>
      <c r="B481" s="39">
        <f>COUNTIF(calculs_resultats_francais!B482:J482,1)</f>
        <v>0</v>
      </c>
      <c r="C481" s="39">
        <f>COUNTIF(calculs_resultats_francais!B482:J482,2)</f>
        <v>0</v>
      </c>
      <c r="D481" s="39">
        <f>COUNTIF(calculs_resultats_francais!B482:J482,9)</f>
        <v>0</v>
      </c>
      <c r="E481" s="226">
        <f>COUNTIF(calculs_resultats_francais!B482:J482,0)</f>
        <v>0</v>
      </c>
      <c r="F481" s="37" t="str">
        <f t="shared" si="126"/>
        <v/>
      </c>
      <c r="G481" s="225">
        <f t="shared" si="128"/>
        <v>0</v>
      </c>
      <c r="H481" s="38" t="str">
        <f t="shared" si="143"/>
        <v/>
      </c>
      <c r="I481" s="38" t="str">
        <f t="shared" si="127"/>
        <v/>
      </c>
      <c r="J481" s="38" t="str">
        <f t="shared" si="129"/>
        <v/>
      </c>
      <c r="K481" s="38" t="str">
        <f t="shared" si="130"/>
        <v/>
      </c>
      <c r="L481" s="38"/>
      <c r="M481" s="39">
        <f>COUNTIF(calculs_resultats_francais!K482:O482,1)</f>
        <v>0</v>
      </c>
      <c r="N481" s="39">
        <f>COUNTIF(calculs_resultats_francais!K482:O482,2)</f>
        <v>0</v>
      </c>
      <c r="O481" s="39">
        <f>COUNTIF(calculs_resultats_francais!K482:O482,9)</f>
        <v>0</v>
      </c>
      <c r="P481" s="225">
        <f>COUNTIF(calculs_resultats_francais!K482:O482,0)</f>
        <v>0</v>
      </c>
      <c r="Q481" s="37" t="str">
        <f t="shared" si="131"/>
        <v/>
      </c>
      <c r="R481" s="225">
        <f t="shared" si="132"/>
        <v>0</v>
      </c>
      <c r="S481" s="38" t="str">
        <f t="shared" si="133"/>
        <v/>
      </c>
      <c r="T481" s="38" t="str">
        <f t="shared" si="134"/>
        <v/>
      </c>
      <c r="U481" s="38" t="str">
        <f t="shared" si="135"/>
        <v/>
      </c>
      <c r="V481" s="38" t="str">
        <f t="shared" si="136"/>
        <v/>
      </c>
      <c r="W481" s="30"/>
      <c r="X481" s="39">
        <f>COUNTIF(calculs_resultats_francais!P482:U482,1)</f>
        <v>0</v>
      </c>
      <c r="Y481" s="39">
        <f>COUNTIF(calculs_resultats_francais!P482:U482,2)</f>
        <v>0</v>
      </c>
      <c r="Z481" s="39">
        <f>COUNTIF(calculs_resultats_francais!P482:U482,9)</f>
        <v>0</v>
      </c>
      <c r="AA481" s="39">
        <f>COUNTIF(calculs_resultats_francais!P482:U482,0)</f>
        <v>0</v>
      </c>
      <c r="AB481" s="37" t="str">
        <f t="shared" si="137"/>
        <v/>
      </c>
      <c r="AC481" s="225">
        <f t="shared" si="138"/>
        <v>0</v>
      </c>
      <c r="AD481" s="38" t="str">
        <f t="shared" si="139"/>
        <v/>
      </c>
      <c r="AE481" s="38" t="str">
        <f t="shared" si="140"/>
        <v/>
      </c>
      <c r="AF481" s="38" t="str">
        <f t="shared" si="141"/>
        <v/>
      </c>
      <c r="AG481" s="38" t="str">
        <f t="shared" si="142"/>
        <v/>
      </c>
      <c r="AH481" s="30"/>
    </row>
    <row r="482" spans="1:34" ht="13.5" thickBot="1">
      <c r="A482" s="30"/>
      <c r="B482" s="39">
        <f>COUNTIF(calculs_resultats_francais!B483:J483,1)</f>
        <v>0</v>
      </c>
      <c r="C482" s="39">
        <f>COUNTIF(calculs_resultats_francais!B483:J483,2)</f>
        <v>0</v>
      </c>
      <c r="D482" s="39">
        <f>COUNTIF(calculs_resultats_francais!B483:J483,9)</f>
        <v>0</v>
      </c>
      <c r="E482" s="226">
        <f>COUNTIF(calculs_resultats_francais!B483:J483,0)</f>
        <v>0</v>
      </c>
      <c r="F482" s="37" t="str">
        <f t="shared" si="126"/>
        <v/>
      </c>
      <c r="G482" s="225">
        <f t="shared" si="128"/>
        <v>0</v>
      </c>
      <c r="H482" s="38" t="str">
        <f t="shared" si="143"/>
        <v/>
      </c>
      <c r="I482" s="38" t="str">
        <f t="shared" si="127"/>
        <v/>
      </c>
      <c r="J482" s="38" t="str">
        <f t="shared" si="129"/>
        <v/>
      </c>
      <c r="K482" s="38" t="str">
        <f t="shared" si="130"/>
        <v/>
      </c>
      <c r="L482" s="38"/>
      <c r="M482" s="39">
        <f>COUNTIF(calculs_resultats_francais!K483:O483,1)</f>
        <v>0</v>
      </c>
      <c r="N482" s="39">
        <f>COUNTIF(calculs_resultats_francais!K483:O483,2)</f>
        <v>0</v>
      </c>
      <c r="O482" s="39">
        <f>COUNTIF(calculs_resultats_francais!K483:O483,9)</f>
        <v>0</v>
      </c>
      <c r="P482" s="225">
        <f>COUNTIF(calculs_resultats_francais!K483:O483,0)</f>
        <v>0</v>
      </c>
      <c r="Q482" s="37" t="str">
        <f t="shared" si="131"/>
        <v/>
      </c>
      <c r="R482" s="225">
        <f t="shared" si="132"/>
        <v>0</v>
      </c>
      <c r="S482" s="38" t="str">
        <f t="shared" si="133"/>
        <v/>
      </c>
      <c r="T482" s="38" t="str">
        <f t="shared" si="134"/>
        <v/>
      </c>
      <c r="U482" s="38" t="str">
        <f t="shared" si="135"/>
        <v/>
      </c>
      <c r="V482" s="38" t="str">
        <f t="shared" si="136"/>
        <v/>
      </c>
      <c r="W482" s="30"/>
      <c r="X482" s="39">
        <f>COUNTIF(calculs_resultats_francais!P483:U483,1)</f>
        <v>0</v>
      </c>
      <c r="Y482" s="39">
        <f>COUNTIF(calculs_resultats_francais!P483:U483,2)</f>
        <v>0</v>
      </c>
      <c r="Z482" s="39">
        <f>COUNTIF(calculs_resultats_francais!P483:U483,9)</f>
        <v>0</v>
      </c>
      <c r="AA482" s="39">
        <f>COUNTIF(calculs_resultats_francais!P483:U483,0)</f>
        <v>0</v>
      </c>
      <c r="AB482" s="37" t="str">
        <f t="shared" si="137"/>
        <v/>
      </c>
      <c r="AC482" s="225">
        <f t="shared" si="138"/>
        <v>0</v>
      </c>
      <c r="AD482" s="38" t="str">
        <f t="shared" si="139"/>
        <v/>
      </c>
      <c r="AE482" s="38" t="str">
        <f t="shared" si="140"/>
        <v/>
      </c>
      <c r="AF482" s="38" t="str">
        <f t="shared" si="141"/>
        <v/>
      </c>
      <c r="AG482" s="38" t="str">
        <f t="shared" si="142"/>
        <v/>
      </c>
      <c r="AH482" s="30"/>
    </row>
    <row r="483" spans="1:34" ht="13.5" thickBot="1">
      <c r="A483" s="30"/>
      <c r="B483" s="39">
        <f>COUNTIF(calculs_resultats_francais!B484:J484,1)</f>
        <v>0</v>
      </c>
      <c r="C483" s="39">
        <f>COUNTIF(calculs_resultats_francais!B484:J484,2)</f>
        <v>0</v>
      </c>
      <c r="D483" s="39">
        <f>COUNTIF(calculs_resultats_francais!B484:J484,9)</f>
        <v>0</v>
      </c>
      <c r="E483" s="226">
        <f>COUNTIF(calculs_resultats_francais!B484:J484,0)</f>
        <v>0</v>
      </c>
      <c r="F483" s="37" t="str">
        <f t="shared" si="126"/>
        <v/>
      </c>
      <c r="G483" s="225">
        <f t="shared" si="128"/>
        <v>0</v>
      </c>
      <c r="H483" s="38" t="str">
        <f t="shared" si="143"/>
        <v/>
      </c>
      <c r="I483" s="38" t="str">
        <f t="shared" si="127"/>
        <v/>
      </c>
      <c r="J483" s="38" t="str">
        <f t="shared" si="129"/>
        <v/>
      </c>
      <c r="K483" s="38" t="str">
        <f t="shared" si="130"/>
        <v/>
      </c>
      <c r="L483" s="38"/>
      <c r="M483" s="39">
        <f>COUNTIF(calculs_resultats_francais!K484:O484,1)</f>
        <v>0</v>
      </c>
      <c r="N483" s="39">
        <f>COUNTIF(calculs_resultats_francais!K484:O484,2)</f>
        <v>0</v>
      </c>
      <c r="O483" s="39">
        <f>COUNTIF(calculs_resultats_francais!K484:O484,9)</f>
        <v>0</v>
      </c>
      <c r="P483" s="225">
        <f>COUNTIF(calculs_resultats_francais!K484:O484,0)</f>
        <v>0</v>
      </c>
      <c r="Q483" s="37" t="str">
        <f t="shared" si="131"/>
        <v/>
      </c>
      <c r="R483" s="225">
        <f t="shared" si="132"/>
        <v>0</v>
      </c>
      <c r="S483" s="38" t="str">
        <f t="shared" si="133"/>
        <v/>
      </c>
      <c r="T483" s="38" t="str">
        <f t="shared" si="134"/>
        <v/>
      </c>
      <c r="U483" s="38" t="str">
        <f t="shared" si="135"/>
        <v/>
      </c>
      <c r="V483" s="38" t="str">
        <f t="shared" si="136"/>
        <v/>
      </c>
      <c r="W483" s="30"/>
      <c r="X483" s="39">
        <f>COUNTIF(calculs_resultats_francais!P484:U484,1)</f>
        <v>0</v>
      </c>
      <c r="Y483" s="39">
        <f>COUNTIF(calculs_resultats_francais!P484:U484,2)</f>
        <v>0</v>
      </c>
      <c r="Z483" s="39">
        <f>COUNTIF(calculs_resultats_francais!P484:U484,9)</f>
        <v>0</v>
      </c>
      <c r="AA483" s="39">
        <f>COUNTIF(calculs_resultats_francais!P484:U484,0)</f>
        <v>0</v>
      </c>
      <c r="AB483" s="37" t="str">
        <f t="shared" si="137"/>
        <v/>
      </c>
      <c r="AC483" s="225">
        <f t="shared" si="138"/>
        <v>0</v>
      </c>
      <c r="AD483" s="38" t="str">
        <f t="shared" si="139"/>
        <v/>
      </c>
      <c r="AE483" s="38" t="str">
        <f t="shared" si="140"/>
        <v/>
      </c>
      <c r="AF483" s="38" t="str">
        <f t="shared" si="141"/>
        <v/>
      </c>
      <c r="AG483" s="38" t="str">
        <f t="shared" si="142"/>
        <v/>
      </c>
      <c r="AH483" s="30"/>
    </row>
    <row r="484" spans="1:34" ht="13.5" thickBot="1">
      <c r="A484" s="30"/>
      <c r="B484" s="39">
        <f>COUNTIF(calculs_resultats_francais!B485:J485,1)</f>
        <v>0</v>
      </c>
      <c r="C484" s="39">
        <f>COUNTIF(calculs_resultats_francais!B485:J485,2)</f>
        <v>0</v>
      </c>
      <c r="D484" s="39">
        <f>COUNTIF(calculs_resultats_francais!B485:J485,9)</f>
        <v>0</v>
      </c>
      <c r="E484" s="226">
        <f>COUNTIF(calculs_resultats_francais!B485:J485,0)</f>
        <v>0</v>
      </c>
      <c r="F484" s="37" t="str">
        <f t="shared" si="126"/>
        <v/>
      </c>
      <c r="G484" s="225">
        <f t="shared" si="128"/>
        <v>0</v>
      </c>
      <c r="H484" s="38" t="str">
        <f t="shared" si="143"/>
        <v/>
      </c>
      <c r="I484" s="38" t="str">
        <f t="shared" si="127"/>
        <v/>
      </c>
      <c r="J484" s="38" t="str">
        <f t="shared" si="129"/>
        <v/>
      </c>
      <c r="K484" s="38" t="str">
        <f t="shared" si="130"/>
        <v/>
      </c>
      <c r="L484" s="38"/>
      <c r="M484" s="39">
        <f>COUNTIF(calculs_resultats_francais!K485:O485,1)</f>
        <v>0</v>
      </c>
      <c r="N484" s="39">
        <f>COUNTIF(calculs_resultats_francais!K485:O485,2)</f>
        <v>0</v>
      </c>
      <c r="O484" s="39">
        <f>COUNTIF(calculs_resultats_francais!K485:O485,9)</f>
        <v>0</v>
      </c>
      <c r="P484" s="225">
        <f>COUNTIF(calculs_resultats_francais!K485:O485,0)</f>
        <v>0</v>
      </c>
      <c r="Q484" s="37" t="str">
        <f t="shared" si="131"/>
        <v/>
      </c>
      <c r="R484" s="225">
        <f t="shared" si="132"/>
        <v>0</v>
      </c>
      <c r="S484" s="38" t="str">
        <f t="shared" si="133"/>
        <v/>
      </c>
      <c r="T484" s="38" t="str">
        <f t="shared" si="134"/>
        <v/>
      </c>
      <c r="U484" s="38" t="str">
        <f t="shared" si="135"/>
        <v/>
      </c>
      <c r="V484" s="38" t="str">
        <f t="shared" si="136"/>
        <v/>
      </c>
      <c r="W484" s="30"/>
      <c r="X484" s="39">
        <f>COUNTIF(calculs_resultats_francais!P485:U485,1)</f>
        <v>0</v>
      </c>
      <c r="Y484" s="39">
        <f>COUNTIF(calculs_resultats_francais!P485:U485,2)</f>
        <v>0</v>
      </c>
      <c r="Z484" s="39">
        <f>COUNTIF(calculs_resultats_francais!P485:U485,9)</f>
        <v>0</v>
      </c>
      <c r="AA484" s="39">
        <f>COUNTIF(calculs_resultats_francais!P485:U485,0)</f>
        <v>0</v>
      </c>
      <c r="AB484" s="37" t="str">
        <f t="shared" si="137"/>
        <v/>
      </c>
      <c r="AC484" s="225">
        <f t="shared" si="138"/>
        <v>0</v>
      </c>
      <c r="AD484" s="38" t="str">
        <f t="shared" si="139"/>
        <v/>
      </c>
      <c r="AE484" s="38" t="str">
        <f t="shared" si="140"/>
        <v/>
      </c>
      <c r="AF484" s="38" t="str">
        <f t="shared" si="141"/>
        <v/>
      </c>
      <c r="AG484" s="38" t="str">
        <f t="shared" si="142"/>
        <v/>
      </c>
      <c r="AH484" s="30"/>
    </row>
    <row r="485" spans="1:34" ht="13.5" thickBot="1">
      <c r="A485" s="30"/>
      <c r="B485" s="39">
        <f>COUNTIF(calculs_resultats_francais!B486:J486,1)</f>
        <v>0</v>
      </c>
      <c r="C485" s="39">
        <f>COUNTIF(calculs_resultats_francais!B486:J486,2)</f>
        <v>0</v>
      </c>
      <c r="D485" s="39">
        <f>COUNTIF(calculs_resultats_francais!B486:J486,9)</f>
        <v>0</v>
      </c>
      <c r="E485" s="226">
        <f>COUNTIF(calculs_resultats_francais!B486:J486,0)</f>
        <v>0</v>
      </c>
      <c r="F485" s="37" t="str">
        <f t="shared" si="126"/>
        <v/>
      </c>
      <c r="G485" s="225">
        <f t="shared" si="128"/>
        <v>0</v>
      </c>
      <c r="H485" s="38" t="str">
        <f t="shared" si="143"/>
        <v/>
      </c>
      <c r="I485" s="38" t="str">
        <f t="shared" si="127"/>
        <v/>
      </c>
      <c r="J485" s="38" t="str">
        <f t="shared" si="129"/>
        <v/>
      </c>
      <c r="K485" s="38" t="str">
        <f t="shared" si="130"/>
        <v/>
      </c>
      <c r="L485" s="38"/>
      <c r="M485" s="39">
        <f>COUNTIF(calculs_resultats_francais!K486:O486,1)</f>
        <v>0</v>
      </c>
      <c r="N485" s="39">
        <f>COUNTIF(calculs_resultats_francais!K486:O486,2)</f>
        <v>0</v>
      </c>
      <c r="O485" s="39">
        <f>COUNTIF(calculs_resultats_francais!K486:O486,9)</f>
        <v>0</v>
      </c>
      <c r="P485" s="225">
        <f>COUNTIF(calculs_resultats_francais!K486:O486,0)</f>
        <v>0</v>
      </c>
      <c r="Q485" s="37" t="str">
        <f t="shared" si="131"/>
        <v/>
      </c>
      <c r="R485" s="225">
        <f t="shared" si="132"/>
        <v>0</v>
      </c>
      <c r="S485" s="38" t="str">
        <f t="shared" si="133"/>
        <v/>
      </c>
      <c r="T485" s="38" t="str">
        <f t="shared" si="134"/>
        <v/>
      </c>
      <c r="U485" s="38" t="str">
        <f t="shared" si="135"/>
        <v/>
      </c>
      <c r="V485" s="38" t="str">
        <f t="shared" si="136"/>
        <v/>
      </c>
      <c r="W485" s="30"/>
      <c r="X485" s="39">
        <f>COUNTIF(calculs_resultats_francais!P486:U486,1)</f>
        <v>0</v>
      </c>
      <c r="Y485" s="39">
        <f>COUNTIF(calculs_resultats_francais!P486:U486,2)</f>
        <v>0</v>
      </c>
      <c r="Z485" s="39">
        <f>COUNTIF(calculs_resultats_francais!P486:U486,9)</f>
        <v>0</v>
      </c>
      <c r="AA485" s="39">
        <f>COUNTIF(calculs_resultats_francais!P486:U486,0)</f>
        <v>0</v>
      </c>
      <c r="AB485" s="37" t="str">
        <f t="shared" si="137"/>
        <v/>
      </c>
      <c r="AC485" s="225">
        <f t="shared" si="138"/>
        <v>0</v>
      </c>
      <c r="AD485" s="38" t="str">
        <f t="shared" si="139"/>
        <v/>
      </c>
      <c r="AE485" s="38" t="str">
        <f t="shared" si="140"/>
        <v/>
      </c>
      <c r="AF485" s="38" t="str">
        <f t="shared" si="141"/>
        <v/>
      </c>
      <c r="AG485" s="38" t="str">
        <f t="shared" si="142"/>
        <v/>
      </c>
      <c r="AH485" s="30"/>
    </row>
    <row r="486" spans="1:34" ht="13.5" thickBot="1">
      <c r="A486" s="30"/>
      <c r="B486" s="39">
        <f>COUNTIF(calculs_resultats_francais!B487:J487,1)</f>
        <v>0</v>
      </c>
      <c r="C486" s="39">
        <f>COUNTIF(calculs_resultats_francais!B487:J487,2)</f>
        <v>0</v>
      </c>
      <c r="D486" s="39">
        <f>COUNTIF(calculs_resultats_francais!B487:J487,9)</f>
        <v>0</v>
      </c>
      <c r="E486" s="226">
        <f>COUNTIF(calculs_resultats_francais!B487:J487,0)</f>
        <v>0</v>
      </c>
      <c r="F486" s="37" t="str">
        <f t="shared" si="126"/>
        <v/>
      </c>
      <c r="G486" s="225">
        <f t="shared" si="128"/>
        <v>0</v>
      </c>
      <c r="H486" s="38" t="str">
        <f t="shared" si="143"/>
        <v/>
      </c>
      <c r="I486" s="38" t="str">
        <f t="shared" si="127"/>
        <v/>
      </c>
      <c r="J486" s="38" t="str">
        <f t="shared" si="129"/>
        <v/>
      </c>
      <c r="K486" s="38" t="str">
        <f t="shared" si="130"/>
        <v/>
      </c>
      <c r="L486" s="38"/>
      <c r="M486" s="39">
        <f>COUNTIF(calculs_resultats_francais!K487:O487,1)</f>
        <v>0</v>
      </c>
      <c r="N486" s="39">
        <f>COUNTIF(calculs_resultats_francais!K487:O487,2)</f>
        <v>0</v>
      </c>
      <c r="O486" s="39">
        <f>COUNTIF(calculs_resultats_francais!K487:O487,9)</f>
        <v>0</v>
      </c>
      <c r="P486" s="225">
        <f>COUNTIF(calculs_resultats_francais!K487:O487,0)</f>
        <v>0</v>
      </c>
      <c r="Q486" s="37" t="str">
        <f t="shared" si="131"/>
        <v/>
      </c>
      <c r="R486" s="225">
        <f t="shared" si="132"/>
        <v>0</v>
      </c>
      <c r="S486" s="38" t="str">
        <f t="shared" si="133"/>
        <v/>
      </c>
      <c r="T486" s="38" t="str">
        <f t="shared" si="134"/>
        <v/>
      </c>
      <c r="U486" s="38" t="str">
        <f t="shared" si="135"/>
        <v/>
      </c>
      <c r="V486" s="38" t="str">
        <f t="shared" si="136"/>
        <v/>
      </c>
      <c r="W486" s="30"/>
      <c r="X486" s="39">
        <f>COUNTIF(calculs_resultats_francais!P487:U487,1)</f>
        <v>0</v>
      </c>
      <c r="Y486" s="39">
        <f>COUNTIF(calculs_resultats_francais!P487:U487,2)</f>
        <v>0</v>
      </c>
      <c r="Z486" s="39">
        <f>COUNTIF(calculs_resultats_francais!P487:U487,9)</f>
        <v>0</v>
      </c>
      <c r="AA486" s="39">
        <f>COUNTIF(calculs_resultats_francais!P487:U487,0)</f>
        <v>0</v>
      </c>
      <c r="AB486" s="37" t="str">
        <f t="shared" si="137"/>
        <v/>
      </c>
      <c r="AC486" s="225">
        <f t="shared" si="138"/>
        <v>0</v>
      </c>
      <c r="AD486" s="38" t="str">
        <f t="shared" si="139"/>
        <v/>
      </c>
      <c r="AE486" s="38" t="str">
        <f t="shared" si="140"/>
        <v/>
      </c>
      <c r="AF486" s="38" t="str">
        <f t="shared" si="141"/>
        <v/>
      </c>
      <c r="AG486" s="38" t="str">
        <f t="shared" si="142"/>
        <v/>
      </c>
      <c r="AH486" s="30"/>
    </row>
    <row r="487" spans="1:34" ht="13.5" thickBot="1">
      <c r="A487" s="30"/>
      <c r="B487" s="39">
        <f>COUNTIF(calculs_resultats_francais!B488:J488,1)</f>
        <v>0</v>
      </c>
      <c r="C487" s="39">
        <f>COUNTIF(calculs_resultats_francais!B488:J488,2)</f>
        <v>0</v>
      </c>
      <c r="D487" s="39">
        <f>COUNTIF(calculs_resultats_francais!B488:J488,9)</f>
        <v>0</v>
      </c>
      <c r="E487" s="226">
        <f>COUNTIF(calculs_resultats_francais!B488:J488,0)</f>
        <v>0</v>
      </c>
      <c r="F487" s="37" t="str">
        <f t="shared" si="126"/>
        <v/>
      </c>
      <c r="G487" s="225">
        <f t="shared" si="128"/>
        <v>0</v>
      </c>
      <c r="H487" s="38" t="str">
        <f t="shared" si="143"/>
        <v/>
      </c>
      <c r="I487" s="38" t="str">
        <f t="shared" si="127"/>
        <v/>
      </c>
      <c r="J487" s="38" t="str">
        <f t="shared" si="129"/>
        <v/>
      </c>
      <c r="K487" s="38" t="str">
        <f t="shared" si="130"/>
        <v/>
      </c>
      <c r="L487" s="38"/>
      <c r="M487" s="39">
        <f>COUNTIF(calculs_resultats_francais!K488:O488,1)</f>
        <v>0</v>
      </c>
      <c r="N487" s="39">
        <f>COUNTIF(calculs_resultats_francais!K488:O488,2)</f>
        <v>0</v>
      </c>
      <c r="O487" s="39">
        <f>COUNTIF(calculs_resultats_francais!K488:O488,9)</f>
        <v>0</v>
      </c>
      <c r="P487" s="225">
        <f>COUNTIF(calculs_resultats_francais!K488:O488,0)</f>
        <v>0</v>
      </c>
      <c r="Q487" s="37" t="str">
        <f t="shared" si="131"/>
        <v/>
      </c>
      <c r="R487" s="225">
        <f t="shared" si="132"/>
        <v>0</v>
      </c>
      <c r="S487" s="38" t="str">
        <f t="shared" si="133"/>
        <v/>
      </c>
      <c r="T487" s="38" t="str">
        <f t="shared" si="134"/>
        <v/>
      </c>
      <c r="U487" s="38" t="str">
        <f t="shared" si="135"/>
        <v/>
      </c>
      <c r="V487" s="38" t="str">
        <f t="shared" si="136"/>
        <v/>
      </c>
      <c r="W487" s="30"/>
      <c r="X487" s="39">
        <f>COUNTIF(calculs_resultats_francais!P488:U488,1)</f>
        <v>0</v>
      </c>
      <c r="Y487" s="39">
        <f>COUNTIF(calculs_resultats_francais!P488:U488,2)</f>
        <v>0</v>
      </c>
      <c r="Z487" s="39">
        <f>COUNTIF(calculs_resultats_francais!P488:U488,9)</f>
        <v>0</v>
      </c>
      <c r="AA487" s="39">
        <f>COUNTIF(calculs_resultats_francais!P488:U488,0)</f>
        <v>0</v>
      </c>
      <c r="AB487" s="37" t="str">
        <f t="shared" si="137"/>
        <v/>
      </c>
      <c r="AC487" s="225">
        <f t="shared" si="138"/>
        <v>0</v>
      </c>
      <c r="AD487" s="38" t="str">
        <f t="shared" si="139"/>
        <v/>
      </c>
      <c r="AE487" s="38" t="str">
        <f t="shared" si="140"/>
        <v/>
      </c>
      <c r="AF487" s="38" t="str">
        <f t="shared" si="141"/>
        <v/>
      </c>
      <c r="AG487" s="38" t="str">
        <f t="shared" si="142"/>
        <v/>
      </c>
      <c r="AH487" s="30"/>
    </row>
    <row r="488" spans="1:34" ht="13.5" thickBot="1">
      <c r="A488" s="30"/>
      <c r="B488" s="39">
        <f>COUNTIF(calculs_resultats_francais!B489:J489,1)</f>
        <v>0</v>
      </c>
      <c r="C488" s="39">
        <f>COUNTIF(calculs_resultats_francais!B489:J489,2)</f>
        <v>0</v>
      </c>
      <c r="D488" s="39">
        <f>COUNTIF(calculs_resultats_francais!B489:J489,9)</f>
        <v>0</v>
      </c>
      <c r="E488" s="226">
        <f>COUNTIF(calculs_resultats_francais!B489:J489,0)</f>
        <v>0</v>
      </c>
      <c r="F488" s="37" t="str">
        <f t="shared" si="126"/>
        <v/>
      </c>
      <c r="G488" s="225">
        <f t="shared" si="128"/>
        <v>0</v>
      </c>
      <c r="H488" s="38" t="str">
        <f t="shared" si="143"/>
        <v/>
      </c>
      <c r="I488" s="38" t="str">
        <f t="shared" si="127"/>
        <v/>
      </c>
      <c r="J488" s="38" t="str">
        <f t="shared" si="129"/>
        <v/>
      </c>
      <c r="K488" s="38" t="str">
        <f t="shared" si="130"/>
        <v/>
      </c>
      <c r="L488" s="38"/>
      <c r="M488" s="39">
        <f>COUNTIF(calculs_resultats_francais!K489:O489,1)</f>
        <v>0</v>
      </c>
      <c r="N488" s="39">
        <f>COUNTIF(calculs_resultats_francais!K489:O489,2)</f>
        <v>0</v>
      </c>
      <c r="O488" s="39">
        <f>COUNTIF(calculs_resultats_francais!K489:O489,9)</f>
        <v>0</v>
      </c>
      <c r="P488" s="225">
        <f>COUNTIF(calculs_resultats_francais!K489:O489,0)</f>
        <v>0</v>
      </c>
      <c r="Q488" s="37" t="str">
        <f t="shared" si="131"/>
        <v/>
      </c>
      <c r="R488" s="225">
        <f t="shared" si="132"/>
        <v>0</v>
      </c>
      <c r="S488" s="38" t="str">
        <f t="shared" si="133"/>
        <v/>
      </c>
      <c r="T488" s="38" t="str">
        <f t="shared" si="134"/>
        <v/>
      </c>
      <c r="U488" s="38" t="str">
        <f t="shared" si="135"/>
        <v/>
      </c>
      <c r="V488" s="38" t="str">
        <f t="shared" si="136"/>
        <v/>
      </c>
      <c r="W488" s="30"/>
      <c r="X488" s="39">
        <f>COUNTIF(calculs_resultats_francais!P489:U489,1)</f>
        <v>0</v>
      </c>
      <c r="Y488" s="39">
        <f>COUNTIF(calculs_resultats_francais!P489:U489,2)</f>
        <v>0</v>
      </c>
      <c r="Z488" s="39">
        <f>COUNTIF(calculs_resultats_francais!P489:U489,9)</f>
        <v>0</v>
      </c>
      <c r="AA488" s="39">
        <f>COUNTIF(calculs_resultats_francais!P489:U489,0)</f>
        <v>0</v>
      </c>
      <c r="AB488" s="37" t="str">
        <f t="shared" si="137"/>
        <v/>
      </c>
      <c r="AC488" s="225">
        <f t="shared" si="138"/>
        <v>0</v>
      </c>
      <c r="AD488" s="38" t="str">
        <f t="shared" si="139"/>
        <v/>
      </c>
      <c r="AE488" s="38" t="str">
        <f t="shared" si="140"/>
        <v/>
      </c>
      <c r="AF488" s="38" t="str">
        <f t="shared" si="141"/>
        <v/>
      </c>
      <c r="AG488" s="38" t="str">
        <f t="shared" si="142"/>
        <v/>
      </c>
      <c r="AH488" s="30"/>
    </row>
    <row r="489" spans="1:34" ht="13.5" thickBot="1">
      <c r="A489" s="30"/>
      <c r="B489" s="39">
        <f>COUNTIF(calculs_resultats_francais!B490:J490,1)</f>
        <v>0</v>
      </c>
      <c r="C489" s="39">
        <f>COUNTIF(calculs_resultats_francais!B490:J490,2)</f>
        <v>0</v>
      </c>
      <c r="D489" s="39">
        <f>COUNTIF(calculs_resultats_francais!B490:J490,9)</f>
        <v>0</v>
      </c>
      <c r="E489" s="226">
        <f>COUNTIF(calculs_resultats_francais!B490:J490,0)</f>
        <v>0</v>
      </c>
      <c r="F489" s="37" t="str">
        <f t="shared" si="126"/>
        <v/>
      </c>
      <c r="G489" s="225">
        <f t="shared" si="128"/>
        <v>0</v>
      </c>
      <c r="H489" s="38" t="str">
        <f t="shared" si="143"/>
        <v/>
      </c>
      <c r="I489" s="38" t="str">
        <f t="shared" si="127"/>
        <v/>
      </c>
      <c r="J489" s="38" t="str">
        <f t="shared" si="129"/>
        <v/>
      </c>
      <c r="K489" s="38" t="str">
        <f t="shared" si="130"/>
        <v/>
      </c>
      <c r="L489" s="38"/>
      <c r="M489" s="39">
        <f>COUNTIF(calculs_resultats_francais!K490:O490,1)</f>
        <v>0</v>
      </c>
      <c r="N489" s="39">
        <f>COUNTIF(calculs_resultats_francais!K490:O490,2)</f>
        <v>0</v>
      </c>
      <c r="O489" s="39">
        <f>COUNTIF(calculs_resultats_francais!K490:O490,9)</f>
        <v>0</v>
      </c>
      <c r="P489" s="225">
        <f>COUNTIF(calculs_resultats_francais!K490:O490,0)</f>
        <v>0</v>
      </c>
      <c r="Q489" s="37" t="str">
        <f t="shared" si="131"/>
        <v/>
      </c>
      <c r="R489" s="225">
        <f t="shared" si="132"/>
        <v>0</v>
      </c>
      <c r="S489" s="38" t="str">
        <f t="shared" si="133"/>
        <v/>
      </c>
      <c r="T489" s="38" t="str">
        <f t="shared" si="134"/>
        <v/>
      </c>
      <c r="U489" s="38" t="str">
        <f t="shared" si="135"/>
        <v/>
      </c>
      <c r="V489" s="38" t="str">
        <f t="shared" si="136"/>
        <v/>
      </c>
      <c r="W489" s="30"/>
      <c r="X489" s="39">
        <f>COUNTIF(calculs_resultats_francais!P490:U490,1)</f>
        <v>0</v>
      </c>
      <c r="Y489" s="39">
        <f>COUNTIF(calculs_resultats_francais!P490:U490,2)</f>
        <v>0</v>
      </c>
      <c r="Z489" s="39">
        <f>COUNTIF(calculs_resultats_francais!P490:U490,9)</f>
        <v>0</v>
      </c>
      <c r="AA489" s="39">
        <f>COUNTIF(calculs_resultats_francais!P490:U490,0)</f>
        <v>0</v>
      </c>
      <c r="AB489" s="37" t="str">
        <f t="shared" si="137"/>
        <v/>
      </c>
      <c r="AC489" s="225">
        <f t="shared" si="138"/>
        <v>0</v>
      </c>
      <c r="AD489" s="38" t="str">
        <f t="shared" si="139"/>
        <v/>
      </c>
      <c r="AE489" s="38" t="str">
        <f t="shared" si="140"/>
        <v/>
      </c>
      <c r="AF489" s="38" t="str">
        <f t="shared" si="141"/>
        <v/>
      </c>
      <c r="AG489" s="38" t="str">
        <f t="shared" si="142"/>
        <v/>
      </c>
      <c r="AH489" s="30"/>
    </row>
    <row r="490" spans="1:34" ht="13.5" thickBot="1">
      <c r="A490" s="30"/>
      <c r="B490" s="39">
        <f>COUNTIF(calculs_resultats_francais!B491:J491,1)</f>
        <v>0</v>
      </c>
      <c r="C490" s="39">
        <f>COUNTIF(calculs_resultats_francais!B491:J491,2)</f>
        <v>0</v>
      </c>
      <c r="D490" s="39">
        <f>COUNTIF(calculs_resultats_francais!B491:J491,9)</f>
        <v>0</v>
      </c>
      <c r="E490" s="226">
        <f>COUNTIF(calculs_resultats_francais!B491:J491,0)</f>
        <v>0</v>
      </c>
      <c r="F490" s="37" t="str">
        <f t="shared" si="126"/>
        <v/>
      </c>
      <c r="G490" s="225">
        <f t="shared" si="128"/>
        <v>0</v>
      </c>
      <c r="H490" s="38" t="str">
        <f t="shared" si="143"/>
        <v/>
      </c>
      <c r="I490" s="38" t="str">
        <f t="shared" si="127"/>
        <v/>
      </c>
      <c r="J490" s="38" t="str">
        <f t="shared" si="129"/>
        <v/>
      </c>
      <c r="K490" s="38" t="str">
        <f t="shared" si="130"/>
        <v/>
      </c>
      <c r="L490" s="38"/>
      <c r="M490" s="39">
        <f>COUNTIF(calculs_resultats_francais!K491:O491,1)</f>
        <v>0</v>
      </c>
      <c r="N490" s="39">
        <f>COUNTIF(calculs_resultats_francais!K491:O491,2)</f>
        <v>0</v>
      </c>
      <c r="O490" s="39">
        <f>COUNTIF(calculs_resultats_francais!K491:O491,9)</f>
        <v>0</v>
      </c>
      <c r="P490" s="225">
        <f>COUNTIF(calculs_resultats_francais!K491:O491,0)</f>
        <v>0</v>
      </c>
      <c r="Q490" s="37" t="str">
        <f t="shared" si="131"/>
        <v/>
      </c>
      <c r="R490" s="225">
        <f t="shared" si="132"/>
        <v>0</v>
      </c>
      <c r="S490" s="38" t="str">
        <f t="shared" si="133"/>
        <v/>
      </c>
      <c r="T490" s="38" t="str">
        <f t="shared" si="134"/>
        <v/>
      </c>
      <c r="U490" s="38" t="str">
        <f t="shared" si="135"/>
        <v/>
      </c>
      <c r="V490" s="38" t="str">
        <f t="shared" si="136"/>
        <v/>
      </c>
      <c r="W490" s="30"/>
      <c r="X490" s="39">
        <f>COUNTIF(calculs_resultats_francais!P491:U491,1)</f>
        <v>0</v>
      </c>
      <c r="Y490" s="39">
        <f>COUNTIF(calculs_resultats_francais!P491:U491,2)</f>
        <v>0</v>
      </c>
      <c r="Z490" s="39">
        <f>COUNTIF(calculs_resultats_francais!P491:U491,9)</f>
        <v>0</v>
      </c>
      <c r="AA490" s="39">
        <f>COUNTIF(calculs_resultats_francais!P491:U491,0)</f>
        <v>0</v>
      </c>
      <c r="AB490" s="37" t="str">
        <f t="shared" si="137"/>
        <v/>
      </c>
      <c r="AC490" s="225">
        <f t="shared" si="138"/>
        <v>0</v>
      </c>
      <c r="AD490" s="38" t="str">
        <f t="shared" si="139"/>
        <v/>
      </c>
      <c r="AE490" s="38" t="str">
        <f t="shared" si="140"/>
        <v/>
      </c>
      <c r="AF490" s="38" t="str">
        <f t="shared" si="141"/>
        <v/>
      </c>
      <c r="AG490" s="38" t="str">
        <f t="shared" si="142"/>
        <v/>
      </c>
      <c r="AH490" s="30"/>
    </row>
    <row r="491" spans="1:34" ht="13.5" thickBot="1">
      <c r="A491" s="30"/>
      <c r="B491" s="39">
        <f>COUNTIF(calculs_resultats_francais!B492:J492,1)</f>
        <v>0</v>
      </c>
      <c r="C491" s="39">
        <f>COUNTIF(calculs_resultats_francais!B492:J492,2)</f>
        <v>0</v>
      </c>
      <c r="D491" s="39">
        <f>COUNTIF(calculs_resultats_francais!B492:J492,9)</f>
        <v>0</v>
      </c>
      <c r="E491" s="226">
        <f>COUNTIF(calculs_resultats_francais!B492:J492,0)</f>
        <v>0</v>
      </c>
      <c r="F491" s="37" t="str">
        <f t="shared" si="126"/>
        <v/>
      </c>
      <c r="G491" s="225">
        <f t="shared" si="128"/>
        <v>0</v>
      </c>
      <c r="H491" s="38" t="str">
        <f t="shared" si="143"/>
        <v/>
      </c>
      <c r="I491" s="38" t="str">
        <f t="shared" si="127"/>
        <v/>
      </c>
      <c r="J491" s="38" t="str">
        <f t="shared" si="129"/>
        <v/>
      </c>
      <c r="K491" s="38" t="str">
        <f t="shared" si="130"/>
        <v/>
      </c>
      <c r="L491" s="38"/>
      <c r="M491" s="39">
        <f>COUNTIF(calculs_resultats_francais!K492:O492,1)</f>
        <v>0</v>
      </c>
      <c r="N491" s="39">
        <f>COUNTIF(calculs_resultats_francais!K492:O492,2)</f>
        <v>0</v>
      </c>
      <c r="O491" s="39">
        <f>COUNTIF(calculs_resultats_francais!K492:O492,9)</f>
        <v>0</v>
      </c>
      <c r="P491" s="225">
        <f>COUNTIF(calculs_resultats_francais!K492:O492,0)</f>
        <v>0</v>
      </c>
      <c r="Q491" s="37" t="str">
        <f t="shared" si="131"/>
        <v/>
      </c>
      <c r="R491" s="225">
        <f t="shared" si="132"/>
        <v>0</v>
      </c>
      <c r="S491" s="38" t="str">
        <f t="shared" si="133"/>
        <v/>
      </c>
      <c r="T491" s="38" t="str">
        <f t="shared" si="134"/>
        <v/>
      </c>
      <c r="U491" s="38" t="str">
        <f t="shared" si="135"/>
        <v/>
      </c>
      <c r="V491" s="38" t="str">
        <f t="shared" si="136"/>
        <v/>
      </c>
      <c r="W491" s="30"/>
      <c r="X491" s="39">
        <f>COUNTIF(calculs_resultats_francais!P492:U492,1)</f>
        <v>0</v>
      </c>
      <c r="Y491" s="39">
        <f>COUNTIF(calculs_resultats_francais!P492:U492,2)</f>
        <v>0</v>
      </c>
      <c r="Z491" s="39">
        <f>COUNTIF(calculs_resultats_francais!P492:U492,9)</f>
        <v>0</v>
      </c>
      <c r="AA491" s="39">
        <f>COUNTIF(calculs_resultats_francais!P492:U492,0)</f>
        <v>0</v>
      </c>
      <c r="AB491" s="37" t="str">
        <f t="shared" si="137"/>
        <v/>
      </c>
      <c r="AC491" s="225">
        <f t="shared" si="138"/>
        <v>0</v>
      </c>
      <c r="AD491" s="38" t="str">
        <f t="shared" si="139"/>
        <v/>
      </c>
      <c r="AE491" s="38" t="str">
        <f t="shared" si="140"/>
        <v/>
      </c>
      <c r="AF491" s="38" t="str">
        <f t="shared" si="141"/>
        <v/>
      </c>
      <c r="AG491" s="38" t="str">
        <f t="shared" si="142"/>
        <v/>
      </c>
      <c r="AH491" s="30"/>
    </row>
    <row r="492" spans="1:34" ht="13.5" thickBot="1">
      <c r="A492" s="58"/>
      <c r="B492" s="39">
        <f>COUNTIF(calculs_resultats_francais!B493:J493,1)</f>
        <v>0</v>
      </c>
      <c r="C492" s="39">
        <f>COUNTIF(calculs_resultats_francais!B493:J493,2)</f>
        <v>0</v>
      </c>
      <c r="D492" s="39">
        <f>COUNTIF(calculs_resultats_francais!B493:J493,9)</f>
        <v>0</v>
      </c>
      <c r="E492" s="226">
        <f>COUNTIF(calculs_resultats_francais!B493:J493,0)</f>
        <v>0</v>
      </c>
      <c r="F492" s="37" t="str">
        <f t="shared" si="126"/>
        <v/>
      </c>
      <c r="G492" s="225">
        <f t="shared" si="128"/>
        <v>0</v>
      </c>
      <c r="H492" s="38" t="str">
        <f t="shared" si="143"/>
        <v/>
      </c>
      <c r="I492" s="38" t="str">
        <f t="shared" si="127"/>
        <v/>
      </c>
      <c r="J492" s="38" t="str">
        <f t="shared" si="129"/>
        <v/>
      </c>
      <c r="K492" s="38" t="str">
        <f t="shared" si="130"/>
        <v/>
      </c>
      <c r="L492" s="38"/>
      <c r="M492" s="39">
        <f>COUNTIF(calculs_resultats_francais!K493:O493,1)</f>
        <v>0</v>
      </c>
      <c r="N492" s="39">
        <f>COUNTIF(calculs_resultats_francais!K493:O493,2)</f>
        <v>0</v>
      </c>
      <c r="O492" s="39">
        <f>COUNTIF(calculs_resultats_francais!K493:O493,9)</f>
        <v>0</v>
      </c>
      <c r="P492" s="225">
        <f>COUNTIF(calculs_resultats_francais!K493:O493,0)</f>
        <v>0</v>
      </c>
      <c r="Q492" s="37" t="str">
        <f t="shared" si="131"/>
        <v/>
      </c>
      <c r="R492" s="225">
        <f t="shared" si="132"/>
        <v>0</v>
      </c>
      <c r="S492" s="38" t="str">
        <f t="shared" si="133"/>
        <v/>
      </c>
      <c r="T492" s="38" t="str">
        <f t="shared" si="134"/>
        <v/>
      </c>
      <c r="U492" s="38" t="str">
        <f t="shared" si="135"/>
        <v/>
      </c>
      <c r="V492" s="38" t="str">
        <f t="shared" si="136"/>
        <v/>
      </c>
      <c r="W492" s="30"/>
      <c r="X492" s="39">
        <f>COUNTIF(calculs_resultats_francais!P493:U493,1)</f>
        <v>0</v>
      </c>
      <c r="Y492" s="39">
        <f>COUNTIF(calculs_resultats_francais!P493:U493,2)</f>
        <v>0</v>
      </c>
      <c r="Z492" s="39">
        <f>COUNTIF(calculs_resultats_francais!P493:U493,9)</f>
        <v>0</v>
      </c>
      <c r="AA492" s="39">
        <f>COUNTIF(calculs_resultats_francais!P493:U493,0)</f>
        <v>0</v>
      </c>
      <c r="AB492" s="37" t="str">
        <f t="shared" si="137"/>
        <v/>
      </c>
      <c r="AC492" s="225">
        <f t="shared" si="138"/>
        <v>0</v>
      </c>
      <c r="AD492" s="38" t="str">
        <f t="shared" si="139"/>
        <v/>
      </c>
      <c r="AE492" s="38" t="str">
        <f t="shared" si="140"/>
        <v/>
      </c>
      <c r="AF492" s="38" t="str">
        <f t="shared" si="141"/>
        <v/>
      </c>
      <c r="AG492" s="38" t="str">
        <f t="shared" si="142"/>
        <v/>
      </c>
      <c r="AH492" s="30"/>
    </row>
    <row r="493" spans="1:34" ht="13.5" thickBot="1">
      <c r="A493" s="30"/>
      <c r="B493" s="39">
        <f>COUNTIF(calculs_resultats_francais!B494:J494,1)</f>
        <v>0</v>
      </c>
      <c r="C493" s="39">
        <f>COUNTIF(calculs_resultats_francais!B494:J494,2)</f>
        <v>0</v>
      </c>
      <c r="D493" s="39">
        <f>COUNTIF(calculs_resultats_francais!B494:J494,9)</f>
        <v>0</v>
      </c>
      <c r="E493" s="226">
        <f>COUNTIF(calculs_resultats_francais!B494:J494,0)</f>
        <v>0</v>
      </c>
      <c r="F493" s="37" t="str">
        <f t="shared" si="126"/>
        <v/>
      </c>
      <c r="G493" s="225">
        <f t="shared" si="128"/>
        <v>0</v>
      </c>
      <c r="H493" s="38" t="str">
        <f t="shared" si="143"/>
        <v/>
      </c>
      <c r="I493" s="38" t="str">
        <f t="shared" si="127"/>
        <v/>
      </c>
      <c r="J493" s="38" t="str">
        <f t="shared" si="129"/>
        <v/>
      </c>
      <c r="K493" s="38" t="str">
        <f t="shared" si="130"/>
        <v/>
      </c>
      <c r="L493" s="38"/>
      <c r="M493" s="39">
        <f>COUNTIF(calculs_resultats_francais!K494:O494,1)</f>
        <v>0</v>
      </c>
      <c r="N493" s="39">
        <f>COUNTIF(calculs_resultats_francais!K494:O494,2)</f>
        <v>0</v>
      </c>
      <c r="O493" s="39">
        <f>COUNTIF(calculs_resultats_francais!K494:O494,9)</f>
        <v>0</v>
      </c>
      <c r="P493" s="225">
        <f>COUNTIF(calculs_resultats_francais!K494:O494,0)</f>
        <v>0</v>
      </c>
      <c r="Q493" s="37" t="str">
        <f t="shared" si="131"/>
        <v/>
      </c>
      <c r="R493" s="225">
        <f t="shared" si="132"/>
        <v>0</v>
      </c>
      <c r="S493" s="38" t="str">
        <f t="shared" si="133"/>
        <v/>
      </c>
      <c r="T493" s="38" t="str">
        <f t="shared" si="134"/>
        <v/>
      </c>
      <c r="U493" s="38" t="str">
        <f t="shared" si="135"/>
        <v/>
      </c>
      <c r="V493" s="38" t="str">
        <f t="shared" si="136"/>
        <v/>
      </c>
      <c r="W493" s="30"/>
      <c r="X493" s="39">
        <f>COUNTIF(calculs_resultats_francais!P494:U494,1)</f>
        <v>0</v>
      </c>
      <c r="Y493" s="39">
        <f>COUNTIF(calculs_resultats_francais!P494:U494,2)</f>
        <v>0</v>
      </c>
      <c r="Z493" s="39">
        <f>COUNTIF(calculs_resultats_francais!P494:U494,9)</f>
        <v>0</v>
      </c>
      <c r="AA493" s="39">
        <f>COUNTIF(calculs_resultats_francais!P494:U494,0)</f>
        <v>0</v>
      </c>
      <c r="AB493" s="37" t="str">
        <f t="shared" si="137"/>
        <v/>
      </c>
      <c r="AC493" s="225">
        <f t="shared" si="138"/>
        <v>0</v>
      </c>
      <c r="AD493" s="38" t="str">
        <f t="shared" si="139"/>
        <v/>
      </c>
      <c r="AE493" s="38" t="str">
        <f t="shared" si="140"/>
        <v/>
      </c>
      <c r="AF493" s="38" t="str">
        <f t="shared" si="141"/>
        <v/>
      </c>
      <c r="AG493" s="38" t="str">
        <f t="shared" si="142"/>
        <v/>
      </c>
      <c r="AH493" s="30"/>
    </row>
    <row r="494" spans="1:34" ht="13.5" thickBot="1">
      <c r="A494" s="30"/>
      <c r="B494" s="39">
        <f>COUNTIF(calculs_resultats_francais!B495:J495,1)</f>
        <v>0</v>
      </c>
      <c r="C494" s="39">
        <f>COUNTIF(calculs_resultats_francais!B495:J495,2)</f>
        <v>0</v>
      </c>
      <c r="D494" s="39">
        <f>COUNTIF(calculs_resultats_francais!B495:J495,9)</f>
        <v>0</v>
      </c>
      <c r="E494" s="226">
        <f>COUNTIF(calculs_resultats_francais!B495:J495,0)</f>
        <v>0</v>
      </c>
      <c r="F494" s="37" t="str">
        <f t="shared" si="126"/>
        <v/>
      </c>
      <c r="G494" s="225">
        <f t="shared" si="128"/>
        <v>0</v>
      </c>
      <c r="H494" s="38" t="str">
        <f t="shared" si="143"/>
        <v/>
      </c>
      <c r="I494" s="38" t="str">
        <f t="shared" si="127"/>
        <v/>
      </c>
      <c r="J494" s="38" t="str">
        <f t="shared" si="129"/>
        <v/>
      </c>
      <c r="K494" s="38" t="str">
        <f t="shared" si="130"/>
        <v/>
      </c>
      <c r="L494" s="38"/>
      <c r="M494" s="39">
        <f>COUNTIF(calculs_resultats_francais!K495:O495,1)</f>
        <v>0</v>
      </c>
      <c r="N494" s="39">
        <f>COUNTIF(calculs_resultats_francais!K495:O495,2)</f>
        <v>0</v>
      </c>
      <c r="O494" s="39">
        <f>COUNTIF(calculs_resultats_francais!K495:O495,9)</f>
        <v>0</v>
      </c>
      <c r="P494" s="225">
        <f>COUNTIF(calculs_resultats_francais!K495:O495,0)</f>
        <v>0</v>
      </c>
      <c r="Q494" s="37" t="str">
        <f t="shared" si="131"/>
        <v/>
      </c>
      <c r="R494" s="225">
        <f t="shared" si="132"/>
        <v>0</v>
      </c>
      <c r="S494" s="38" t="str">
        <f t="shared" si="133"/>
        <v/>
      </c>
      <c r="T494" s="38" t="str">
        <f t="shared" si="134"/>
        <v/>
      </c>
      <c r="U494" s="38" t="str">
        <f t="shared" si="135"/>
        <v/>
      </c>
      <c r="V494" s="38" t="str">
        <f t="shared" si="136"/>
        <v/>
      </c>
      <c r="W494" s="30"/>
      <c r="X494" s="39">
        <f>COUNTIF(calculs_resultats_francais!P495:U495,1)</f>
        <v>0</v>
      </c>
      <c r="Y494" s="39">
        <f>COUNTIF(calculs_resultats_francais!P495:U495,2)</f>
        <v>0</v>
      </c>
      <c r="Z494" s="39">
        <f>COUNTIF(calculs_resultats_francais!P495:U495,9)</f>
        <v>0</v>
      </c>
      <c r="AA494" s="39">
        <f>COUNTIF(calculs_resultats_francais!P495:U495,0)</f>
        <v>0</v>
      </c>
      <c r="AB494" s="37" t="str">
        <f t="shared" si="137"/>
        <v/>
      </c>
      <c r="AC494" s="225">
        <f t="shared" si="138"/>
        <v>0</v>
      </c>
      <c r="AD494" s="38" t="str">
        <f t="shared" si="139"/>
        <v/>
      </c>
      <c r="AE494" s="38" t="str">
        <f t="shared" si="140"/>
        <v/>
      </c>
      <c r="AF494" s="38" t="str">
        <f t="shared" si="141"/>
        <v/>
      </c>
      <c r="AG494" s="38" t="str">
        <f t="shared" si="142"/>
        <v/>
      </c>
      <c r="AH494" s="30"/>
    </row>
    <row r="495" spans="1:34" ht="13.5" thickBot="1">
      <c r="A495" s="30"/>
      <c r="B495" s="39">
        <f>COUNTIF(calculs_resultats_francais!B496:J496,1)</f>
        <v>0</v>
      </c>
      <c r="C495" s="39">
        <f>COUNTIF(calculs_resultats_francais!B496:J496,2)</f>
        <v>0</v>
      </c>
      <c r="D495" s="39">
        <f>COUNTIF(calculs_resultats_francais!B496:J496,9)</f>
        <v>0</v>
      </c>
      <c r="E495" s="226">
        <f>COUNTIF(calculs_resultats_francais!B496:J496,0)</f>
        <v>0</v>
      </c>
      <c r="F495" s="37" t="str">
        <f t="shared" si="126"/>
        <v/>
      </c>
      <c r="G495" s="225">
        <f t="shared" si="128"/>
        <v>0</v>
      </c>
      <c r="H495" s="38" t="str">
        <f t="shared" si="143"/>
        <v/>
      </c>
      <c r="I495" s="38" t="str">
        <f t="shared" si="127"/>
        <v/>
      </c>
      <c r="J495" s="38" t="str">
        <f t="shared" si="129"/>
        <v/>
      </c>
      <c r="K495" s="38" t="str">
        <f t="shared" si="130"/>
        <v/>
      </c>
      <c r="L495" s="38"/>
      <c r="M495" s="39">
        <f>COUNTIF(calculs_resultats_francais!K496:O496,1)</f>
        <v>0</v>
      </c>
      <c r="N495" s="39">
        <f>COUNTIF(calculs_resultats_francais!K496:O496,2)</f>
        <v>0</v>
      </c>
      <c r="O495" s="39">
        <f>COUNTIF(calculs_resultats_francais!K496:O496,9)</f>
        <v>0</v>
      </c>
      <c r="P495" s="225">
        <f>COUNTIF(calculs_resultats_francais!K496:O496,0)</f>
        <v>0</v>
      </c>
      <c r="Q495" s="37" t="str">
        <f t="shared" si="131"/>
        <v/>
      </c>
      <c r="R495" s="225">
        <f t="shared" si="132"/>
        <v>0</v>
      </c>
      <c r="S495" s="38" t="str">
        <f t="shared" si="133"/>
        <v/>
      </c>
      <c r="T495" s="38" t="str">
        <f t="shared" si="134"/>
        <v/>
      </c>
      <c r="U495" s="38" t="str">
        <f t="shared" si="135"/>
        <v/>
      </c>
      <c r="V495" s="38" t="str">
        <f t="shared" si="136"/>
        <v/>
      </c>
      <c r="W495" s="30"/>
      <c r="X495" s="39">
        <f>COUNTIF(calculs_resultats_francais!P496:U496,1)</f>
        <v>0</v>
      </c>
      <c r="Y495" s="39">
        <f>COUNTIF(calculs_resultats_francais!P496:U496,2)</f>
        <v>0</v>
      </c>
      <c r="Z495" s="39">
        <f>COUNTIF(calculs_resultats_francais!P496:U496,9)</f>
        <v>0</v>
      </c>
      <c r="AA495" s="39">
        <f>COUNTIF(calculs_resultats_francais!P496:U496,0)</f>
        <v>0</v>
      </c>
      <c r="AB495" s="37" t="str">
        <f t="shared" si="137"/>
        <v/>
      </c>
      <c r="AC495" s="225">
        <f t="shared" si="138"/>
        <v>0</v>
      </c>
      <c r="AD495" s="38" t="str">
        <f t="shared" si="139"/>
        <v/>
      </c>
      <c r="AE495" s="38" t="str">
        <f t="shared" si="140"/>
        <v/>
      </c>
      <c r="AF495" s="38" t="str">
        <f t="shared" si="141"/>
        <v/>
      </c>
      <c r="AG495" s="38" t="str">
        <f t="shared" si="142"/>
        <v/>
      </c>
      <c r="AH495" s="30"/>
    </row>
    <row r="496" spans="1:34" ht="13.5" thickBot="1">
      <c r="A496" s="30"/>
      <c r="B496" s="39">
        <f>COUNTIF(calculs_resultats_francais!B497:J497,1)</f>
        <v>0</v>
      </c>
      <c r="C496" s="39">
        <f>COUNTIF(calculs_resultats_francais!B497:J497,2)</f>
        <v>0</v>
      </c>
      <c r="D496" s="39">
        <f>COUNTIF(calculs_resultats_francais!B497:J497,9)</f>
        <v>0</v>
      </c>
      <c r="E496" s="226">
        <f>COUNTIF(calculs_resultats_francais!B497:J497,0)</f>
        <v>0</v>
      </c>
      <c r="F496" s="37" t="str">
        <f t="shared" si="126"/>
        <v/>
      </c>
      <c r="G496" s="225">
        <f t="shared" si="128"/>
        <v>0</v>
      </c>
      <c r="H496" s="38" t="str">
        <f t="shared" si="143"/>
        <v/>
      </c>
      <c r="I496" s="38" t="str">
        <f t="shared" si="127"/>
        <v/>
      </c>
      <c r="J496" s="38" t="str">
        <f t="shared" si="129"/>
        <v/>
      </c>
      <c r="K496" s="38" t="str">
        <f t="shared" si="130"/>
        <v/>
      </c>
      <c r="L496" s="38"/>
      <c r="M496" s="39">
        <f>COUNTIF(calculs_resultats_francais!K497:O497,1)</f>
        <v>0</v>
      </c>
      <c r="N496" s="39">
        <f>COUNTIF(calculs_resultats_francais!K497:O497,2)</f>
        <v>0</v>
      </c>
      <c r="O496" s="39">
        <f>COUNTIF(calculs_resultats_francais!K497:O497,9)</f>
        <v>0</v>
      </c>
      <c r="P496" s="225">
        <f>COUNTIF(calculs_resultats_francais!K497:O497,0)</f>
        <v>0</v>
      </c>
      <c r="Q496" s="37" t="str">
        <f t="shared" si="131"/>
        <v/>
      </c>
      <c r="R496" s="225">
        <f t="shared" si="132"/>
        <v>0</v>
      </c>
      <c r="S496" s="38" t="str">
        <f t="shared" si="133"/>
        <v/>
      </c>
      <c r="T496" s="38" t="str">
        <f t="shared" si="134"/>
        <v/>
      </c>
      <c r="U496" s="38" t="str">
        <f t="shared" si="135"/>
        <v/>
      </c>
      <c r="V496" s="38" t="str">
        <f t="shared" si="136"/>
        <v/>
      </c>
      <c r="W496" s="30"/>
      <c r="X496" s="39">
        <f>COUNTIF(calculs_resultats_francais!P497:U497,1)</f>
        <v>0</v>
      </c>
      <c r="Y496" s="39">
        <f>COUNTIF(calculs_resultats_francais!P497:U497,2)</f>
        <v>0</v>
      </c>
      <c r="Z496" s="39">
        <f>COUNTIF(calculs_resultats_francais!P497:U497,9)</f>
        <v>0</v>
      </c>
      <c r="AA496" s="39">
        <f>COUNTIF(calculs_resultats_francais!P497:U497,0)</f>
        <v>0</v>
      </c>
      <c r="AB496" s="37" t="str">
        <f t="shared" si="137"/>
        <v/>
      </c>
      <c r="AC496" s="225">
        <f t="shared" si="138"/>
        <v>0</v>
      </c>
      <c r="AD496" s="38" t="str">
        <f t="shared" si="139"/>
        <v/>
      </c>
      <c r="AE496" s="38" t="str">
        <f t="shared" si="140"/>
        <v/>
      </c>
      <c r="AF496" s="38" t="str">
        <f t="shared" si="141"/>
        <v/>
      </c>
      <c r="AG496" s="38" t="str">
        <f t="shared" si="142"/>
        <v/>
      </c>
      <c r="AH496" s="30"/>
    </row>
    <row r="497" spans="1:34" ht="13.5" thickBot="1">
      <c r="A497" s="30"/>
      <c r="B497" s="39">
        <f>COUNTIF(calculs_resultats_francais!B498:J498,1)</f>
        <v>0</v>
      </c>
      <c r="C497" s="39">
        <f>COUNTIF(calculs_resultats_francais!B498:J498,2)</f>
        <v>0</v>
      </c>
      <c r="D497" s="39">
        <f>COUNTIF(calculs_resultats_francais!B498:J498,9)</f>
        <v>0</v>
      </c>
      <c r="E497" s="226">
        <f>COUNTIF(calculs_resultats_francais!B498:J498,0)</f>
        <v>0</v>
      </c>
      <c r="F497" s="37" t="str">
        <f t="shared" si="126"/>
        <v/>
      </c>
      <c r="G497" s="225">
        <f t="shared" si="128"/>
        <v>0</v>
      </c>
      <c r="H497" s="38" t="str">
        <f t="shared" si="143"/>
        <v/>
      </c>
      <c r="I497" s="38" t="str">
        <f t="shared" si="127"/>
        <v/>
      </c>
      <c r="J497" s="38" t="str">
        <f t="shared" si="129"/>
        <v/>
      </c>
      <c r="K497" s="38" t="str">
        <f t="shared" si="130"/>
        <v/>
      </c>
      <c r="L497" s="38"/>
      <c r="M497" s="39">
        <f>COUNTIF(calculs_resultats_francais!K498:O498,1)</f>
        <v>0</v>
      </c>
      <c r="N497" s="39">
        <f>COUNTIF(calculs_resultats_francais!K498:O498,2)</f>
        <v>0</v>
      </c>
      <c r="O497" s="39">
        <f>COUNTIF(calculs_resultats_francais!K498:O498,9)</f>
        <v>0</v>
      </c>
      <c r="P497" s="225">
        <f>COUNTIF(calculs_resultats_francais!K498:O498,0)</f>
        <v>0</v>
      </c>
      <c r="Q497" s="37" t="str">
        <f t="shared" si="131"/>
        <v/>
      </c>
      <c r="R497" s="225">
        <f t="shared" si="132"/>
        <v>0</v>
      </c>
      <c r="S497" s="38" t="str">
        <f t="shared" si="133"/>
        <v/>
      </c>
      <c r="T497" s="38" t="str">
        <f t="shared" si="134"/>
        <v/>
      </c>
      <c r="U497" s="38" t="str">
        <f t="shared" si="135"/>
        <v/>
      </c>
      <c r="V497" s="38" t="str">
        <f t="shared" si="136"/>
        <v/>
      </c>
      <c r="W497" s="30"/>
      <c r="X497" s="39">
        <f>COUNTIF(calculs_resultats_francais!P498:U498,1)</f>
        <v>0</v>
      </c>
      <c r="Y497" s="39">
        <f>COUNTIF(calculs_resultats_francais!P498:U498,2)</f>
        <v>0</v>
      </c>
      <c r="Z497" s="39">
        <f>COUNTIF(calculs_resultats_francais!P498:U498,9)</f>
        <v>0</v>
      </c>
      <c r="AA497" s="39">
        <f>COUNTIF(calculs_resultats_francais!P498:U498,0)</f>
        <v>0</v>
      </c>
      <c r="AB497" s="37" t="str">
        <f t="shared" si="137"/>
        <v/>
      </c>
      <c r="AC497" s="225">
        <f t="shared" si="138"/>
        <v>0</v>
      </c>
      <c r="AD497" s="38" t="str">
        <f t="shared" si="139"/>
        <v/>
      </c>
      <c r="AE497" s="38" t="str">
        <f t="shared" si="140"/>
        <v/>
      </c>
      <c r="AF497" s="38" t="str">
        <f t="shared" si="141"/>
        <v/>
      </c>
      <c r="AG497" s="38" t="str">
        <f t="shared" si="142"/>
        <v/>
      </c>
      <c r="AH497" s="30"/>
    </row>
    <row r="498" spans="1:34" ht="13.5" thickBot="1">
      <c r="A498" s="30"/>
      <c r="B498" s="39">
        <f>COUNTIF(calculs_resultats_francais!B499:J499,1)</f>
        <v>0</v>
      </c>
      <c r="C498" s="39">
        <f>COUNTIF(calculs_resultats_francais!B499:J499,2)</f>
        <v>0</v>
      </c>
      <c r="D498" s="39">
        <f>COUNTIF(calculs_resultats_francais!B499:J499,9)</f>
        <v>0</v>
      </c>
      <c r="E498" s="226">
        <f>COUNTIF(calculs_resultats_francais!B499:J499,0)</f>
        <v>0</v>
      </c>
      <c r="F498" s="37" t="str">
        <f t="shared" si="126"/>
        <v/>
      </c>
      <c r="G498" s="225">
        <f t="shared" si="128"/>
        <v>0</v>
      </c>
      <c r="H498" s="38" t="str">
        <f t="shared" si="143"/>
        <v/>
      </c>
      <c r="I498" s="38" t="str">
        <f t="shared" si="127"/>
        <v/>
      </c>
      <c r="J498" s="38" t="str">
        <f t="shared" si="129"/>
        <v/>
      </c>
      <c r="K498" s="38" t="str">
        <f t="shared" si="130"/>
        <v/>
      </c>
      <c r="L498" s="38"/>
      <c r="M498" s="39">
        <f>COUNTIF(calculs_resultats_francais!K499:O499,1)</f>
        <v>0</v>
      </c>
      <c r="N498" s="39">
        <f>COUNTIF(calculs_resultats_francais!K499:O499,2)</f>
        <v>0</v>
      </c>
      <c r="O498" s="39">
        <f>COUNTIF(calculs_resultats_francais!K499:O499,9)</f>
        <v>0</v>
      </c>
      <c r="P498" s="225">
        <f>COUNTIF(calculs_resultats_francais!K499:O499,0)</f>
        <v>0</v>
      </c>
      <c r="Q498" s="37" t="str">
        <f t="shared" si="131"/>
        <v/>
      </c>
      <c r="R498" s="225">
        <f t="shared" si="132"/>
        <v>0</v>
      </c>
      <c r="S498" s="38" t="str">
        <f t="shared" si="133"/>
        <v/>
      </c>
      <c r="T498" s="38" t="str">
        <f t="shared" si="134"/>
        <v/>
      </c>
      <c r="U498" s="38" t="str">
        <f t="shared" si="135"/>
        <v/>
      </c>
      <c r="V498" s="38" t="str">
        <f t="shared" si="136"/>
        <v/>
      </c>
      <c r="W498" s="30"/>
      <c r="X498" s="39">
        <f>COUNTIF(calculs_resultats_francais!P499:U499,1)</f>
        <v>0</v>
      </c>
      <c r="Y498" s="39">
        <f>COUNTIF(calculs_resultats_francais!P499:U499,2)</f>
        <v>0</v>
      </c>
      <c r="Z498" s="39">
        <f>COUNTIF(calculs_resultats_francais!P499:U499,9)</f>
        <v>0</v>
      </c>
      <c r="AA498" s="39">
        <f>COUNTIF(calculs_resultats_francais!P499:U499,0)</f>
        <v>0</v>
      </c>
      <c r="AB498" s="37" t="str">
        <f t="shared" si="137"/>
        <v/>
      </c>
      <c r="AC498" s="225">
        <f t="shared" si="138"/>
        <v>0</v>
      </c>
      <c r="AD498" s="38" t="str">
        <f t="shared" si="139"/>
        <v/>
      </c>
      <c r="AE498" s="38" t="str">
        <f t="shared" si="140"/>
        <v/>
      </c>
      <c r="AF498" s="38" t="str">
        <f t="shared" si="141"/>
        <v/>
      </c>
      <c r="AG498" s="38" t="str">
        <f t="shared" si="142"/>
        <v/>
      </c>
      <c r="AH498" s="30"/>
    </row>
    <row r="499" spans="1:34" ht="13.5" thickBot="1">
      <c r="A499" s="30"/>
      <c r="B499" s="39">
        <f>COUNTIF(calculs_resultats_francais!B500:J500,1)</f>
        <v>0</v>
      </c>
      <c r="C499" s="39">
        <f>COUNTIF(calculs_resultats_francais!B500:J500,2)</f>
        <v>0</v>
      </c>
      <c r="D499" s="39">
        <f>COUNTIF(calculs_resultats_francais!B500:J500,9)</f>
        <v>0</v>
      </c>
      <c r="E499" s="226">
        <f>COUNTIF(calculs_resultats_francais!B500:J500,0)</f>
        <v>0</v>
      </c>
      <c r="F499" s="37" t="str">
        <f t="shared" si="126"/>
        <v/>
      </c>
      <c r="G499" s="225">
        <f t="shared" si="128"/>
        <v>0</v>
      </c>
      <c r="H499" s="38" t="str">
        <f t="shared" si="143"/>
        <v/>
      </c>
      <c r="I499" s="38" t="str">
        <f t="shared" si="127"/>
        <v/>
      </c>
      <c r="J499" s="38" t="str">
        <f t="shared" si="129"/>
        <v/>
      </c>
      <c r="K499" s="38" t="str">
        <f t="shared" si="130"/>
        <v/>
      </c>
      <c r="L499" s="38"/>
      <c r="M499" s="39">
        <f>COUNTIF(calculs_resultats_francais!K500:O500,1)</f>
        <v>0</v>
      </c>
      <c r="N499" s="39">
        <f>COUNTIF(calculs_resultats_francais!K500:O500,2)</f>
        <v>0</v>
      </c>
      <c r="O499" s="39">
        <f>COUNTIF(calculs_resultats_francais!K500:O500,9)</f>
        <v>0</v>
      </c>
      <c r="P499" s="225">
        <f>COUNTIF(calculs_resultats_francais!K500:O500,0)</f>
        <v>0</v>
      </c>
      <c r="Q499" s="37" t="str">
        <f t="shared" si="131"/>
        <v/>
      </c>
      <c r="R499" s="225">
        <f t="shared" si="132"/>
        <v>0</v>
      </c>
      <c r="S499" s="38" t="str">
        <f t="shared" si="133"/>
        <v/>
      </c>
      <c r="T499" s="38" t="str">
        <f t="shared" si="134"/>
        <v/>
      </c>
      <c r="U499" s="38" t="str">
        <f t="shared" si="135"/>
        <v/>
      </c>
      <c r="V499" s="38" t="str">
        <f t="shared" si="136"/>
        <v/>
      </c>
      <c r="W499" s="30"/>
      <c r="X499" s="39">
        <f>COUNTIF(calculs_resultats_francais!P500:U500,1)</f>
        <v>0</v>
      </c>
      <c r="Y499" s="39">
        <f>COUNTIF(calculs_resultats_francais!P500:U500,2)</f>
        <v>0</v>
      </c>
      <c r="Z499" s="39">
        <f>COUNTIF(calculs_resultats_francais!P500:U500,9)</f>
        <v>0</v>
      </c>
      <c r="AA499" s="39">
        <f>COUNTIF(calculs_resultats_francais!P500:U500,0)</f>
        <v>0</v>
      </c>
      <c r="AB499" s="37" t="str">
        <f t="shared" si="137"/>
        <v/>
      </c>
      <c r="AC499" s="225">
        <f t="shared" si="138"/>
        <v>0</v>
      </c>
      <c r="AD499" s="38" t="str">
        <f t="shared" si="139"/>
        <v/>
      </c>
      <c r="AE499" s="38" t="str">
        <f t="shared" si="140"/>
        <v/>
      </c>
      <c r="AF499" s="38" t="str">
        <f t="shared" si="141"/>
        <v/>
      </c>
      <c r="AG499" s="38" t="str">
        <f t="shared" si="142"/>
        <v/>
      </c>
      <c r="AH499" s="30"/>
    </row>
    <row r="500" spans="1:34" ht="13.5" thickBot="1">
      <c r="A500" s="30"/>
      <c r="B500" s="39">
        <f>COUNTIF(calculs_resultats_francais!B501:J501,1)</f>
        <v>0</v>
      </c>
      <c r="C500" s="39">
        <f>COUNTIF(calculs_resultats_francais!B501:J501,2)</f>
        <v>0</v>
      </c>
      <c r="D500" s="39">
        <f>COUNTIF(calculs_resultats_francais!B501:J501,9)</f>
        <v>0</v>
      </c>
      <c r="E500" s="226">
        <f>COUNTIF(calculs_resultats_francais!B501:J501,0)</f>
        <v>0</v>
      </c>
      <c r="F500" s="37" t="str">
        <f t="shared" si="126"/>
        <v/>
      </c>
      <c r="G500" s="225">
        <f t="shared" si="128"/>
        <v>0</v>
      </c>
      <c r="H500" s="38" t="str">
        <f t="shared" si="143"/>
        <v/>
      </c>
      <c r="I500" s="38" t="str">
        <f t="shared" si="127"/>
        <v/>
      </c>
      <c r="J500" s="38" t="str">
        <f t="shared" si="129"/>
        <v/>
      </c>
      <c r="K500" s="38" t="str">
        <f t="shared" si="130"/>
        <v/>
      </c>
      <c r="L500" s="38"/>
      <c r="M500" s="39">
        <f>COUNTIF(calculs_resultats_francais!K501:O501,1)</f>
        <v>0</v>
      </c>
      <c r="N500" s="39">
        <f>COUNTIF(calculs_resultats_francais!K501:O501,2)</f>
        <v>0</v>
      </c>
      <c r="O500" s="39">
        <f>COUNTIF(calculs_resultats_francais!K501:O501,9)</f>
        <v>0</v>
      </c>
      <c r="P500" s="225">
        <f>COUNTIF(calculs_resultats_francais!K501:O501,0)</f>
        <v>0</v>
      </c>
      <c r="Q500" s="37" t="str">
        <f t="shared" si="131"/>
        <v/>
      </c>
      <c r="R500" s="225">
        <f t="shared" si="132"/>
        <v>0</v>
      </c>
      <c r="S500" s="38" t="str">
        <f t="shared" si="133"/>
        <v/>
      </c>
      <c r="T500" s="38" t="str">
        <f t="shared" si="134"/>
        <v/>
      </c>
      <c r="U500" s="38" t="str">
        <f t="shared" si="135"/>
        <v/>
      </c>
      <c r="V500" s="38" t="str">
        <f t="shared" si="136"/>
        <v/>
      </c>
      <c r="W500" s="30"/>
      <c r="X500" s="39">
        <f>COUNTIF(calculs_resultats_francais!P501:U501,1)</f>
        <v>0</v>
      </c>
      <c r="Y500" s="39">
        <f>COUNTIF(calculs_resultats_francais!P501:U501,2)</f>
        <v>0</v>
      </c>
      <c r="Z500" s="39">
        <f>COUNTIF(calculs_resultats_francais!P501:U501,9)</f>
        <v>0</v>
      </c>
      <c r="AA500" s="39">
        <f>COUNTIF(calculs_resultats_francais!P501:U501,0)</f>
        <v>0</v>
      </c>
      <c r="AB500" s="37" t="str">
        <f t="shared" si="137"/>
        <v/>
      </c>
      <c r="AC500" s="225">
        <f t="shared" si="138"/>
        <v>0</v>
      </c>
      <c r="AD500" s="38" t="str">
        <f t="shared" si="139"/>
        <v/>
      </c>
      <c r="AE500" s="38" t="str">
        <f t="shared" si="140"/>
        <v/>
      </c>
      <c r="AF500" s="38" t="str">
        <f t="shared" si="141"/>
        <v/>
      </c>
      <c r="AG500" s="38" t="str">
        <f t="shared" si="142"/>
        <v/>
      </c>
      <c r="AH500" s="30"/>
    </row>
    <row r="501" spans="1:34" ht="13.5" thickBot="1">
      <c r="A501" s="30"/>
      <c r="B501" s="39">
        <f>COUNTIF(calculs_resultats_francais!B502:J502,1)</f>
        <v>0</v>
      </c>
      <c r="C501" s="39">
        <f>COUNTIF(calculs_resultats_francais!B502:J502,2)</f>
        <v>0</v>
      </c>
      <c r="D501" s="39">
        <f>COUNTIF(calculs_resultats_francais!B502:J502,9)</f>
        <v>0</v>
      </c>
      <c r="E501" s="226">
        <f>COUNTIF(calculs_resultats_francais!B502:J502,0)</f>
        <v>0</v>
      </c>
      <c r="F501" s="37" t="str">
        <f t="shared" si="126"/>
        <v/>
      </c>
      <c r="G501" s="225">
        <f t="shared" si="128"/>
        <v>0</v>
      </c>
      <c r="H501" s="38" t="str">
        <f t="shared" si="143"/>
        <v/>
      </c>
      <c r="I501" s="38" t="str">
        <f t="shared" si="127"/>
        <v/>
      </c>
      <c r="J501" s="38" t="str">
        <f t="shared" si="129"/>
        <v/>
      </c>
      <c r="K501" s="38" t="str">
        <f t="shared" si="130"/>
        <v/>
      </c>
      <c r="L501" s="38"/>
      <c r="M501" s="39">
        <f>COUNTIF(calculs_resultats_francais!K502:O502,1)</f>
        <v>0</v>
      </c>
      <c r="N501" s="39">
        <f>COUNTIF(calculs_resultats_francais!K502:O502,2)</f>
        <v>0</v>
      </c>
      <c r="O501" s="39">
        <f>COUNTIF(calculs_resultats_francais!K502:O502,9)</f>
        <v>0</v>
      </c>
      <c r="P501" s="225">
        <f>COUNTIF(calculs_resultats_francais!K502:O502,0)</f>
        <v>0</v>
      </c>
      <c r="Q501" s="37" t="str">
        <f t="shared" si="131"/>
        <v/>
      </c>
      <c r="R501" s="225">
        <f t="shared" si="132"/>
        <v>0</v>
      </c>
      <c r="S501" s="38" t="str">
        <f t="shared" si="133"/>
        <v/>
      </c>
      <c r="T501" s="38" t="str">
        <f t="shared" si="134"/>
        <v/>
      </c>
      <c r="U501" s="38" t="str">
        <f t="shared" si="135"/>
        <v/>
      </c>
      <c r="V501" s="38" t="str">
        <f t="shared" si="136"/>
        <v/>
      </c>
      <c r="W501" s="30"/>
      <c r="X501" s="39">
        <f>COUNTIF(calculs_resultats_francais!P502:U502,1)</f>
        <v>0</v>
      </c>
      <c r="Y501" s="39">
        <f>COUNTIF(calculs_resultats_francais!P502:U502,2)</f>
        <v>0</v>
      </c>
      <c r="Z501" s="39">
        <f>COUNTIF(calculs_resultats_francais!P502:U502,9)</f>
        <v>0</v>
      </c>
      <c r="AA501" s="39">
        <f>COUNTIF(calculs_resultats_francais!P502:U502,0)</f>
        <v>0</v>
      </c>
      <c r="AB501" s="37" t="str">
        <f t="shared" si="137"/>
        <v/>
      </c>
      <c r="AC501" s="225">
        <f t="shared" si="138"/>
        <v>0</v>
      </c>
      <c r="AD501" s="38" t="str">
        <f t="shared" si="139"/>
        <v/>
      </c>
      <c r="AE501" s="38" t="str">
        <f t="shared" si="140"/>
        <v/>
      </c>
      <c r="AF501" s="38" t="str">
        <f t="shared" si="141"/>
        <v/>
      </c>
      <c r="AG501" s="38" t="str">
        <f t="shared" si="142"/>
        <v/>
      </c>
      <c r="AH501" s="30"/>
    </row>
    <row r="502" spans="1:34" ht="13.5" thickBot="1">
      <c r="A502" s="30"/>
      <c r="B502" s="39">
        <f>COUNTIF(calculs_resultats_francais!B503:J503,1)</f>
        <v>0</v>
      </c>
      <c r="C502" s="39">
        <f>COUNTIF(calculs_resultats_francais!B503:J503,2)</f>
        <v>0</v>
      </c>
      <c r="D502" s="39">
        <f>COUNTIF(calculs_resultats_francais!B503:J503,9)</f>
        <v>0</v>
      </c>
      <c r="E502" s="226">
        <f>COUNTIF(calculs_resultats_francais!B503:J503,0)</f>
        <v>0</v>
      </c>
      <c r="F502" s="37" t="str">
        <f t="shared" si="126"/>
        <v/>
      </c>
      <c r="G502" s="225">
        <f t="shared" si="128"/>
        <v>0</v>
      </c>
      <c r="H502" s="38" t="str">
        <f t="shared" si="143"/>
        <v/>
      </c>
      <c r="I502" s="38" t="str">
        <f t="shared" si="127"/>
        <v/>
      </c>
      <c r="J502" s="38" t="str">
        <f t="shared" si="129"/>
        <v/>
      </c>
      <c r="K502" s="38" t="str">
        <f t="shared" si="130"/>
        <v/>
      </c>
      <c r="L502" s="38"/>
      <c r="M502" s="39">
        <f>COUNTIF(calculs_resultats_francais!K503:O503,1)</f>
        <v>0</v>
      </c>
      <c r="N502" s="39">
        <f>COUNTIF(calculs_resultats_francais!K503:O503,2)</f>
        <v>0</v>
      </c>
      <c r="O502" s="39">
        <f>COUNTIF(calculs_resultats_francais!K503:O503,9)</f>
        <v>0</v>
      </c>
      <c r="P502" s="225">
        <f>COUNTIF(calculs_resultats_francais!K503:O503,0)</f>
        <v>0</v>
      </c>
      <c r="Q502" s="37" t="str">
        <f t="shared" si="131"/>
        <v/>
      </c>
      <c r="R502" s="225">
        <f t="shared" si="132"/>
        <v>0</v>
      </c>
      <c r="S502" s="38" t="str">
        <f t="shared" si="133"/>
        <v/>
      </c>
      <c r="T502" s="38" t="str">
        <f t="shared" si="134"/>
        <v/>
      </c>
      <c r="U502" s="38" t="str">
        <f t="shared" si="135"/>
        <v/>
      </c>
      <c r="V502" s="38" t="str">
        <f t="shared" si="136"/>
        <v/>
      </c>
      <c r="W502" s="30"/>
      <c r="X502" s="39">
        <f>COUNTIF(calculs_resultats_francais!P503:U503,1)</f>
        <v>0</v>
      </c>
      <c r="Y502" s="39">
        <f>COUNTIF(calculs_resultats_francais!P503:U503,2)</f>
        <v>0</v>
      </c>
      <c r="Z502" s="39">
        <f>COUNTIF(calculs_resultats_francais!P503:U503,9)</f>
        <v>0</v>
      </c>
      <c r="AA502" s="39">
        <f>COUNTIF(calculs_resultats_francais!P503:U503,0)</f>
        <v>0</v>
      </c>
      <c r="AB502" s="37" t="str">
        <f t="shared" si="137"/>
        <v/>
      </c>
      <c r="AC502" s="225">
        <f t="shared" si="138"/>
        <v>0</v>
      </c>
      <c r="AD502" s="38" t="str">
        <f t="shared" si="139"/>
        <v/>
      </c>
      <c r="AE502" s="38" t="str">
        <f t="shared" si="140"/>
        <v/>
      </c>
      <c r="AF502" s="38" t="str">
        <f t="shared" si="141"/>
        <v/>
      </c>
      <c r="AG502" s="38" t="str">
        <f t="shared" si="142"/>
        <v/>
      </c>
      <c r="AH502" s="30"/>
    </row>
    <row r="503" spans="1:34" ht="13.5" thickBot="1">
      <c r="A503" s="30"/>
      <c r="B503" s="39">
        <f>COUNTIF(calculs_resultats_francais!B504:J504,1)</f>
        <v>0</v>
      </c>
      <c r="C503" s="39">
        <f>COUNTIF(calculs_resultats_francais!B504:J504,2)</f>
        <v>0</v>
      </c>
      <c r="D503" s="39">
        <f>COUNTIF(calculs_resultats_francais!B504:J504,9)</f>
        <v>0</v>
      </c>
      <c r="E503" s="226">
        <f>COUNTIF(calculs_resultats_francais!B504:J504,0)</f>
        <v>0</v>
      </c>
      <c r="F503" s="37" t="str">
        <f t="shared" si="126"/>
        <v/>
      </c>
      <c r="G503" s="226">
        <f t="shared" si="128"/>
        <v>0</v>
      </c>
      <c r="H503" s="38" t="str">
        <f t="shared" si="143"/>
        <v/>
      </c>
      <c r="I503" s="38" t="str">
        <f t="shared" si="127"/>
        <v/>
      </c>
      <c r="J503" s="38" t="str">
        <f t="shared" si="129"/>
        <v/>
      </c>
      <c r="K503" s="38" t="str">
        <f t="shared" si="130"/>
        <v/>
      </c>
      <c r="L503" s="38"/>
      <c r="M503" s="39">
        <f>COUNTIF(calculs_resultats_francais!K504:O504,1)</f>
        <v>0</v>
      </c>
      <c r="N503" s="39">
        <f>COUNTIF(calculs_resultats_francais!K504:O504,2)</f>
        <v>0</v>
      </c>
      <c r="O503" s="39">
        <f>COUNTIF(calculs_resultats_francais!K504:O504,9)</f>
        <v>0</v>
      </c>
      <c r="P503" s="226">
        <f>COUNTIF(calculs_resultats_francais!K504:O504,0)</f>
        <v>0</v>
      </c>
      <c r="Q503" s="37" t="str">
        <f t="shared" si="131"/>
        <v/>
      </c>
      <c r="R503" s="226">
        <f t="shared" si="132"/>
        <v>0</v>
      </c>
      <c r="S503" s="38" t="str">
        <f t="shared" si="133"/>
        <v/>
      </c>
      <c r="T503" s="38" t="str">
        <f t="shared" si="134"/>
        <v/>
      </c>
      <c r="U503" s="38" t="str">
        <f t="shared" si="135"/>
        <v/>
      </c>
      <c r="V503" s="38" t="str">
        <f t="shared" si="136"/>
        <v/>
      </c>
      <c r="W503" s="30"/>
      <c r="X503" s="39">
        <f>COUNTIF(calculs_resultats_francais!P504:U504,1)</f>
        <v>0</v>
      </c>
      <c r="Y503" s="39">
        <f>COUNTIF(calculs_resultats_francais!P504:U504,2)</f>
        <v>0</v>
      </c>
      <c r="Z503" s="39">
        <f>COUNTIF(calculs_resultats_francais!P504:U504,9)</f>
        <v>0</v>
      </c>
      <c r="AA503" s="39">
        <f>COUNTIF(calculs_resultats_francais!P504:U504,0)</f>
        <v>0</v>
      </c>
      <c r="AB503" s="37" t="str">
        <f t="shared" si="137"/>
        <v/>
      </c>
      <c r="AC503" s="226">
        <f t="shared" si="138"/>
        <v>0</v>
      </c>
      <c r="AD503" s="38" t="str">
        <f t="shared" si="139"/>
        <v/>
      </c>
      <c r="AE503" s="38" t="str">
        <f t="shared" si="140"/>
        <v/>
      </c>
      <c r="AF503" s="38" t="str">
        <f t="shared" si="141"/>
        <v/>
      </c>
      <c r="AG503" s="38" t="str">
        <f t="shared" si="142"/>
        <v/>
      </c>
      <c r="AH503" s="30"/>
    </row>
    <row r="504" spans="1:34" ht="13.5" thickBot="1">
      <c r="A504" s="30"/>
      <c r="B504" s="39">
        <f>COUNTIF(calculs_resultats_francais!B505:J505,1)</f>
        <v>0</v>
      </c>
      <c r="C504" s="39">
        <f>COUNTIF(calculs_resultats_francais!B505:J505,2)</f>
        <v>0</v>
      </c>
      <c r="D504" s="39">
        <f>COUNTIF(calculs_resultats_francais!B505:J505,9)</f>
        <v>0</v>
      </c>
      <c r="E504" s="226">
        <f>COUNTIF(calculs_resultats_francais!B505:J505,0)</f>
        <v>0</v>
      </c>
      <c r="F504" s="37" t="str">
        <f t="shared" ref="F504:F567" si="144">IF(SUM(B504:E504)=0,"",SUM(B504:E504))</f>
        <v/>
      </c>
      <c r="G504" s="226">
        <f t="shared" ref="G504:G567" si="145">B504+C504</f>
        <v>0</v>
      </c>
      <c r="H504" s="38" t="str">
        <f t="shared" ref="H504:H567" si="146">IF(F504="","",G504/F504)</f>
        <v/>
      </c>
      <c r="I504" s="38" t="str">
        <f t="shared" ref="I504:I567" si="147">IF(F504="","",C504/F504)</f>
        <v/>
      </c>
      <c r="J504" s="38" t="str">
        <f t="shared" ref="J504:J567" si="148">IF(F504="","",(SUM(D504)/F504))</f>
        <v/>
      </c>
      <c r="K504" s="38" t="str">
        <f t="shared" ref="K504:K567" si="149">IF(F504="","",E504/F504)</f>
        <v/>
      </c>
      <c r="L504" s="38"/>
      <c r="M504" s="39">
        <f>COUNTIF(calculs_resultats_francais!K505:O505,1)</f>
        <v>0</v>
      </c>
      <c r="N504" s="39">
        <f>COUNTIF(calculs_resultats_francais!K505:O505,2)</f>
        <v>0</v>
      </c>
      <c r="O504" s="39">
        <f>COUNTIF(calculs_resultats_francais!K505:O505,9)</f>
        <v>0</v>
      </c>
      <c r="P504" s="226">
        <f>COUNTIF(calculs_resultats_francais!K505:O505,0)</f>
        <v>0</v>
      </c>
      <c r="Q504" s="37" t="str">
        <f t="shared" ref="Q504:Q567" si="150">IF(SUM(M504:P504)=0,"",SUM(M504:P504))</f>
        <v/>
      </c>
      <c r="R504" s="226">
        <f t="shared" ref="R504:R567" si="151">M504+N504</f>
        <v>0</v>
      </c>
      <c r="S504" s="38" t="str">
        <f t="shared" ref="S504:S567" si="152">IF(Q504="","",R504/Q504)</f>
        <v/>
      </c>
      <c r="T504" s="38" t="str">
        <f t="shared" ref="T504:T567" si="153">IF(Q504="","",N504/Q504)</f>
        <v/>
      </c>
      <c r="U504" s="38" t="str">
        <f t="shared" ref="U504:U567" si="154">IF(Q504="","",(SUM(O504)/Q504))</f>
        <v/>
      </c>
      <c r="V504" s="38" t="str">
        <f t="shared" ref="V504:V567" si="155">IF(Q504="","",P504/Q504)</f>
        <v/>
      </c>
      <c r="W504" s="30"/>
      <c r="X504" s="39">
        <f>COUNTIF(calculs_resultats_francais!P505:U505,1)</f>
        <v>0</v>
      </c>
      <c r="Y504" s="39">
        <f>COUNTIF(calculs_resultats_francais!P505:U505,2)</f>
        <v>0</v>
      </c>
      <c r="Z504" s="39">
        <f>COUNTIF(calculs_resultats_francais!P505:U505,9)</f>
        <v>0</v>
      </c>
      <c r="AA504" s="39">
        <f>COUNTIF(calculs_resultats_francais!P505:U505,0)</f>
        <v>0</v>
      </c>
      <c r="AB504" s="37" t="str">
        <f t="shared" ref="AB504:AB567" si="156">IF(SUM(X504:AA504)=0,"",SUM(X504:AA504))</f>
        <v/>
      </c>
      <c r="AC504" s="226">
        <f t="shared" ref="AC504:AC567" si="157">X504+Y504</f>
        <v>0</v>
      </c>
      <c r="AD504" s="38" t="str">
        <f t="shared" ref="AD504:AD567" si="158">IF(AB504="","",AC504/AB504)</f>
        <v/>
      </c>
      <c r="AE504" s="38" t="str">
        <f t="shared" ref="AE504:AE567" si="159">IF(AB504="","",Y504/AB504)</f>
        <v/>
      </c>
      <c r="AF504" s="38" t="str">
        <f t="shared" ref="AF504:AF567" si="160">IF(AB504="","",(SUM(Z504:Z504)/AB504))</f>
        <v/>
      </c>
      <c r="AG504" s="38" t="str">
        <f t="shared" ref="AG504:AG567" si="161">IF(AB504="","",AA504/AB504)</f>
        <v/>
      </c>
    </row>
    <row r="505" spans="1:34" ht="13.5" thickBot="1">
      <c r="A505" s="30"/>
      <c r="B505" s="39">
        <f>COUNTIF(calculs_resultats_francais!B506:J506,1)</f>
        <v>0</v>
      </c>
      <c r="C505" s="39">
        <f>COUNTIF(calculs_resultats_francais!B506:J506,2)</f>
        <v>0</v>
      </c>
      <c r="D505" s="39">
        <f>COUNTIF(calculs_resultats_francais!B506:J506,9)</f>
        <v>0</v>
      </c>
      <c r="E505" s="226">
        <f>COUNTIF(calculs_resultats_francais!B506:J506,0)</f>
        <v>0</v>
      </c>
      <c r="F505" s="37" t="str">
        <f t="shared" si="144"/>
        <v/>
      </c>
      <c r="G505" s="226">
        <f t="shared" si="145"/>
        <v>0</v>
      </c>
      <c r="H505" s="38" t="str">
        <f t="shared" si="146"/>
        <v/>
      </c>
      <c r="I505" s="38" t="str">
        <f t="shared" si="147"/>
        <v/>
      </c>
      <c r="J505" s="38" t="str">
        <f t="shared" si="148"/>
        <v/>
      </c>
      <c r="K505" s="38" t="str">
        <f t="shared" si="149"/>
        <v/>
      </c>
      <c r="L505" s="38"/>
      <c r="M505" s="39">
        <f>COUNTIF(calculs_resultats_francais!K506:O506,1)</f>
        <v>0</v>
      </c>
      <c r="N505" s="39">
        <f>COUNTIF(calculs_resultats_francais!K506:O506,2)</f>
        <v>0</v>
      </c>
      <c r="O505" s="39">
        <f>COUNTIF(calculs_resultats_francais!K506:O506,9)</f>
        <v>0</v>
      </c>
      <c r="P505" s="226">
        <f>COUNTIF(calculs_resultats_francais!K506:O506,0)</f>
        <v>0</v>
      </c>
      <c r="Q505" s="37" t="str">
        <f t="shared" si="150"/>
        <v/>
      </c>
      <c r="R505" s="226">
        <f t="shared" si="151"/>
        <v>0</v>
      </c>
      <c r="S505" s="38" t="str">
        <f t="shared" si="152"/>
        <v/>
      </c>
      <c r="T505" s="38" t="str">
        <f t="shared" si="153"/>
        <v/>
      </c>
      <c r="U505" s="38" t="str">
        <f t="shared" si="154"/>
        <v/>
      </c>
      <c r="V505" s="38" t="str">
        <f t="shared" si="155"/>
        <v/>
      </c>
      <c r="W505" s="30"/>
      <c r="X505" s="39">
        <f>COUNTIF(calculs_resultats_francais!P506:U506,1)</f>
        <v>0</v>
      </c>
      <c r="Y505" s="39">
        <f>COUNTIF(calculs_resultats_francais!P506:U506,2)</f>
        <v>0</v>
      </c>
      <c r="Z505" s="39">
        <f>COUNTIF(calculs_resultats_francais!P506:U506,9)</f>
        <v>0</v>
      </c>
      <c r="AA505" s="39">
        <f>COUNTIF(calculs_resultats_francais!P506:U506,0)</f>
        <v>0</v>
      </c>
      <c r="AB505" s="37" t="str">
        <f t="shared" si="156"/>
        <v/>
      </c>
      <c r="AC505" s="226">
        <f t="shared" si="157"/>
        <v>0</v>
      </c>
      <c r="AD505" s="38" t="str">
        <f t="shared" si="158"/>
        <v/>
      </c>
      <c r="AE505" s="38" t="str">
        <f t="shared" si="159"/>
        <v/>
      </c>
      <c r="AF505" s="38" t="str">
        <f t="shared" si="160"/>
        <v/>
      </c>
      <c r="AG505" s="38" t="str">
        <f t="shared" si="161"/>
        <v/>
      </c>
    </row>
    <row r="506" spans="1:34" ht="13.5" thickBot="1">
      <c r="A506" s="30"/>
      <c r="B506" s="39">
        <f>COUNTIF(calculs_resultats_francais!B507:J507,1)</f>
        <v>0</v>
      </c>
      <c r="C506" s="39">
        <f>COUNTIF(calculs_resultats_francais!B507:J507,2)</f>
        <v>0</v>
      </c>
      <c r="D506" s="39">
        <f>COUNTIF(calculs_resultats_francais!B507:J507,9)</f>
        <v>0</v>
      </c>
      <c r="E506" s="226">
        <f>COUNTIF(calculs_resultats_francais!B507:J507,0)</f>
        <v>0</v>
      </c>
      <c r="F506" s="37" t="str">
        <f t="shared" si="144"/>
        <v/>
      </c>
      <c r="G506" s="226">
        <f t="shared" si="145"/>
        <v>0</v>
      </c>
      <c r="H506" s="38" t="str">
        <f t="shared" si="146"/>
        <v/>
      </c>
      <c r="I506" s="38" t="str">
        <f t="shared" si="147"/>
        <v/>
      </c>
      <c r="J506" s="38" t="str">
        <f t="shared" si="148"/>
        <v/>
      </c>
      <c r="K506" s="38" t="str">
        <f t="shared" si="149"/>
        <v/>
      </c>
      <c r="L506" s="38"/>
      <c r="M506" s="39">
        <f>COUNTIF(calculs_resultats_francais!K507:O507,1)</f>
        <v>0</v>
      </c>
      <c r="N506" s="39">
        <f>COUNTIF(calculs_resultats_francais!K507:O507,2)</f>
        <v>0</v>
      </c>
      <c r="O506" s="39">
        <f>COUNTIF(calculs_resultats_francais!K507:O507,9)</f>
        <v>0</v>
      </c>
      <c r="P506" s="226">
        <f>COUNTIF(calculs_resultats_francais!K507:O507,0)</f>
        <v>0</v>
      </c>
      <c r="Q506" s="37" t="str">
        <f t="shared" si="150"/>
        <v/>
      </c>
      <c r="R506" s="226">
        <f t="shared" si="151"/>
        <v>0</v>
      </c>
      <c r="S506" s="38" t="str">
        <f t="shared" si="152"/>
        <v/>
      </c>
      <c r="T506" s="38" t="str">
        <f t="shared" si="153"/>
        <v/>
      </c>
      <c r="U506" s="38" t="str">
        <f t="shared" si="154"/>
        <v/>
      </c>
      <c r="V506" s="38" t="str">
        <f t="shared" si="155"/>
        <v/>
      </c>
      <c r="W506" s="30"/>
      <c r="X506" s="39">
        <f>COUNTIF(calculs_resultats_francais!P507:U507,1)</f>
        <v>0</v>
      </c>
      <c r="Y506" s="39">
        <f>COUNTIF(calculs_resultats_francais!P507:U507,2)</f>
        <v>0</v>
      </c>
      <c r="Z506" s="39">
        <f>COUNTIF(calculs_resultats_francais!P507:U507,9)</f>
        <v>0</v>
      </c>
      <c r="AA506" s="39">
        <f>COUNTIF(calculs_resultats_francais!P507:U507,0)</f>
        <v>0</v>
      </c>
      <c r="AB506" s="37" t="str">
        <f t="shared" si="156"/>
        <v/>
      </c>
      <c r="AC506" s="226">
        <f t="shared" si="157"/>
        <v>0</v>
      </c>
      <c r="AD506" s="38" t="str">
        <f t="shared" si="158"/>
        <v/>
      </c>
      <c r="AE506" s="38" t="str">
        <f t="shared" si="159"/>
        <v/>
      </c>
      <c r="AF506" s="38" t="str">
        <f t="shared" si="160"/>
        <v/>
      </c>
      <c r="AG506" s="38" t="str">
        <f t="shared" si="161"/>
        <v/>
      </c>
    </row>
    <row r="507" spans="1:34" ht="13.5" thickBot="1">
      <c r="A507" s="30"/>
      <c r="B507" s="39">
        <f>COUNTIF(calculs_resultats_francais!B508:J508,1)</f>
        <v>0</v>
      </c>
      <c r="C507" s="39">
        <f>COUNTIF(calculs_resultats_francais!B508:J508,2)</f>
        <v>0</v>
      </c>
      <c r="D507" s="39">
        <f>COUNTIF(calculs_resultats_francais!B508:J508,9)</f>
        <v>0</v>
      </c>
      <c r="E507" s="226">
        <f>COUNTIF(calculs_resultats_francais!B508:J508,0)</f>
        <v>0</v>
      </c>
      <c r="F507" s="37" t="str">
        <f t="shared" si="144"/>
        <v/>
      </c>
      <c r="G507" s="226">
        <f t="shared" si="145"/>
        <v>0</v>
      </c>
      <c r="H507" s="38" t="str">
        <f t="shared" si="146"/>
        <v/>
      </c>
      <c r="I507" s="38" t="str">
        <f t="shared" si="147"/>
        <v/>
      </c>
      <c r="J507" s="38" t="str">
        <f t="shared" si="148"/>
        <v/>
      </c>
      <c r="K507" s="38" t="str">
        <f t="shared" si="149"/>
        <v/>
      </c>
      <c r="L507" s="38"/>
      <c r="M507" s="39">
        <f>COUNTIF(calculs_resultats_francais!K508:O508,1)</f>
        <v>0</v>
      </c>
      <c r="N507" s="39">
        <f>COUNTIF(calculs_resultats_francais!K508:O508,2)</f>
        <v>0</v>
      </c>
      <c r="O507" s="39">
        <f>COUNTIF(calculs_resultats_francais!K508:O508,9)</f>
        <v>0</v>
      </c>
      <c r="P507" s="226">
        <f>COUNTIF(calculs_resultats_francais!K508:O508,0)</f>
        <v>0</v>
      </c>
      <c r="Q507" s="37" t="str">
        <f t="shared" si="150"/>
        <v/>
      </c>
      <c r="R507" s="226">
        <f t="shared" si="151"/>
        <v>0</v>
      </c>
      <c r="S507" s="38" t="str">
        <f t="shared" si="152"/>
        <v/>
      </c>
      <c r="T507" s="38" t="str">
        <f t="shared" si="153"/>
        <v/>
      </c>
      <c r="U507" s="38" t="str">
        <f t="shared" si="154"/>
        <v/>
      </c>
      <c r="V507" s="38" t="str">
        <f t="shared" si="155"/>
        <v/>
      </c>
      <c r="W507" s="30"/>
      <c r="X507" s="39">
        <f>COUNTIF(calculs_resultats_francais!P508:U508,1)</f>
        <v>0</v>
      </c>
      <c r="Y507" s="39">
        <f>COUNTIF(calculs_resultats_francais!P508:U508,2)</f>
        <v>0</v>
      </c>
      <c r="Z507" s="39">
        <f>COUNTIF(calculs_resultats_francais!P508:U508,9)</f>
        <v>0</v>
      </c>
      <c r="AA507" s="39">
        <f>COUNTIF(calculs_resultats_francais!P508:U508,0)</f>
        <v>0</v>
      </c>
      <c r="AB507" s="37" t="str">
        <f t="shared" si="156"/>
        <v/>
      </c>
      <c r="AC507" s="226">
        <f t="shared" si="157"/>
        <v>0</v>
      </c>
      <c r="AD507" s="38" t="str">
        <f t="shared" si="158"/>
        <v/>
      </c>
      <c r="AE507" s="38" t="str">
        <f t="shared" si="159"/>
        <v/>
      </c>
      <c r="AF507" s="38" t="str">
        <f t="shared" si="160"/>
        <v/>
      </c>
      <c r="AG507" s="38" t="str">
        <f t="shared" si="161"/>
        <v/>
      </c>
    </row>
    <row r="508" spans="1:34" ht="13.5" thickBot="1">
      <c r="A508" s="30"/>
      <c r="B508" s="39">
        <f>COUNTIF(calculs_resultats_francais!B509:J509,1)</f>
        <v>0</v>
      </c>
      <c r="C508" s="39">
        <f>COUNTIF(calculs_resultats_francais!B509:J509,2)</f>
        <v>0</v>
      </c>
      <c r="D508" s="39">
        <f>COUNTIF(calculs_resultats_francais!B509:J509,9)</f>
        <v>0</v>
      </c>
      <c r="E508" s="226">
        <f>COUNTIF(calculs_resultats_francais!B509:J509,0)</f>
        <v>0</v>
      </c>
      <c r="F508" s="37" t="str">
        <f t="shared" si="144"/>
        <v/>
      </c>
      <c r="G508" s="226">
        <f t="shared" si="145"/>
        <v>0</v>
      </c>
      <c r="H508" s="38" t="str">
        <f t="shared" si="146"/>
        <v/>
      </c>
      <c r="I508" s="38" t="str">
        <f t="shared" si="147"/>
        <v/>
      </c>
      <c r="J508" s="38" t="str">
        <f t="shared" si="148"/>
        <v/>
      </c>
      <c r="K508" s="38" t="str">
        <f t="shared" si="149"/>
        <v/>
      </c>
      <c r="L508" s="38"/>
      <c r="M508" s="39">
        <f>COUNTIF(calculs_resultats_francais!K509:O509,1)</f>
        <v>0</v>
      </c>
      <c r="N508" s="39">
        <f>COUNTIF(calculs_resultats_francais!K509:O509,2)</f>
        <v>0</v>
      </c>
      <c r="O508" s="39">
        <f>COUNTIF(calculs_resultats_francais!K509:O509,9)</f>
        <v>0</v>
      </c>
      <c r="P508" s="226">
        <f>COUNTIF(calculs_resultats_francais!K509:O509,0)</f>
        <v>0</v>
      </c>
      <c r="Q508" s="37" t="str">
        <f t="shared" si="150"/>
        <v/>
      </c>
      <c r="R508" s="226">
        <f t="shared" si="151"/>
        <v>0</v>
      </c>
      <c r="S508" s="38" t="str">
        <f t="shared" si="152"/>
        <v/>
      </c>
      <c r="T508" s="38" t="str">
        <f t="shared" si="153"/>
        <v/>
      </c>
      <c r="U508" s="38" t="str">
        <f t="shared" si="154"/>
        <v/>
      </c>
      <c r="V508" s="38" t="str">
        <f t="shared" si="155"/>
        <v/>
      </c>
      <c r="W508" s="30"/>
      <c r="X508" s="39">
        <f>COUNTIF(calculs_resultats_francais!P509:U509,1)</f>
        <v>0</v>
      </c>
      <c r="Y508" s="39">
        <f>COUNTIF(calculs_resultats_francais!P509:U509,2)</f>
        <v>0</v>
      </c>
      <c r="Z508" s="39">
        <f>COUNTIF(calculs_resultats_francais!P509:U509,9)</f>
        <v>0</v>
      </c>
      <c r="AA508" s="39">
        <f>COUNTIF(calculs_resultats_francais!P509:U509,0)</f>
        <v>0</v>
      </c>
      <c r="AB508" s="37" t="str">
        <f t="shared" si="156"/>
        <v/>
      </c>
      <c r="AC508" s="226">
        <f t="shared" si="157"/>
        <v>0</v>
      </c>
      <c r="AD508" s="38" t="str">
        <f t="shared" si="158"/>
        <v/>
      </c>
      <c r="AE508" s="38" t="str">
        <f t="shared" si="159"/>
        <v/>
      </c>
      <c r="AF508" s="38" t="str">
        <f t="shared" si="160"/>
        <v/>
      </c>
      <c r="AG508" s="38" t="str">
        <f t="shared" si="161"/>
        <v/>
      </c>
    </row>
    <row r="509" spans="1:34" ht="13.5" thickBot="1">
      <c r="A509" s="30"/>
      <c r="B509" s="39">
        <f>COUNTIF(calculs_resultats_francais!B510:J510,1)</f>
        <v>0</v>
      </c>
      <c r="C509" s="39">
        <f>COUNTIF(calculs_resultats_francais!B510:J510,2)</f>
        <v>0</v>
      </c>
      <c r="D509" s="39">
        <f>COUNTIF(calculs_resultats_francais!B510:J510,9)</f>
        <v>0</v>
      </c>
      <c r="E509" s="226">
        <f>COUNTIF(calculs_resultats_francais!B510:J510,0)</f>
        <v>0</v>
      </c>
      <c r="F509" s="37" t="str">
        <f t="shared" si="144"/>
        <v/>
      </c>
      <c r="G509" s="226">
        <f t="shared" si="145"/>
        <v>0</v>
      </c>
      <c r="H509" s="38" t="str">
        <f t="shared" si="146"/>
        <v/>
      </c>
      <c r="I509" s="38" t="str">
        <f t="shared" si="147"/>
        <v/>
      </c>
      <c r="J509" s="38" t="str">
        <f t="shared" si="148"/>
        <v/>
      </c>
      <c r="K509" s="38" t="str">
        <f t="shared" si="149"/>
        <v/>
      </c>
      <c r="L509" s="38"/>
      <c r="M509" s="39">
        <f>COUNTIF(calculs_resultats_francais!K510:O510,1)</f>
        <v>0</v>
      </c>
      <c r="N509" s="39">
        <f>COUNTIF(calculs_resultats_francais!K510:O510,2)</f>
        <v>0</v>
      </c>
      <c r="O509" s="39">
        <f>COUNTIF(calculs_resultats_francais!K510:O510,9)</f>
        <v>0</v>
      </c>
      <c r="P509" s="226">
        <f>COUNTIF(calculs_resultats_francais!K510:O510,0)</f>
        <v>0</v>
      </c>
      <c r="Q509" s="37" t="str">
        <f t="shared" si="150"/>
        <v/>
      </c>
      <c r="R509" s="226">
        <f t="shared" si="151"/>
        <v>0</v>
      </c>
      <c r="S509" s="38" t="str">
        <f t="shared" si="152"/>
        <v/>
      </c>
      <c r="T509" s="38" t="str">
        <f t="shared" si="153"/>
        <v/>
      </c>
      <c r="U509" s="38" t="str">
        <f t="shared" si="154"/>
        <v/>
      </c>
      <c r="V509" s="38" t="str">
        <f t="shared" si="155"/>
        <v/>
      </c>
      <c r="W509" s="30"/>
      <c r="X509" s="39">
        <f>COUNTIF(calculs_resultats_francais!P510:U510,1)</f>
        <v>0</v>
      </c>
      <c r="Y509" s="39">
        <f>COUNTIF(calculs_resultats_francais!P510:U510,2)</f>
        <v>0</v>
      </c>
      <c r="Z509" s="39">
        <f>COUNTIF(calculs_resultats_francais!P510:U510,9)</f>
        <v>0</v>
      </c>
      <c r="AA509" s="39">
        <f>COUNTIF(calculs_resultats_francais!P510:U510,0)</f>
        <v>0</v>
      </c>
      <c r="AB509" s="37" t="str">
        <f t="shared" si="156"/>
        <v/>
      </c>
      <c r="AC509" s="226">
        <f t="shared" si="157"/>
        <v>0</v>
      </c>
      <c r="AD509" s="38" t="str">
        <f t="shared" si="158"/>
        <v/>
      </c>
      <c r="AE509" s="38" t="str">
        <f t="shared" si="159"/>
        <v/>
      </c>
      <c r="AF509" s="38" t="str">
        <f t="shared" si="160"/>
        <v/>
      </c>
      <c r="AG509" s="38" t="str">
        <f t="shared" si="161"/>
        <v/>
      </c>
    </row>
    <row r="510" spans="1:34" ht="13.5" thickBot="1">
      <c r="A510" s="30"/>
      <c r="B510" s="39">
        <f>COUNTIF(calculs_resultats_francais!B511:J511,1)</f>
        <v>0</v>
      </c>
      <c r="C510" s="39">
        <f>COUNTIF(calculs_resultats_francais!B511:J511,2)</f>
        <v>0</v>
      </c>
      <c r="D510" s="39">
        <f>COUNTIF(calculs_resultats_francais!B511:J511,9)</f>
        <v>0</v>
      </c>
      <c r="E510" s="226">
        <f>COUNTIF(calculs_resultats_francais!B511:J511,0)</f>
        <v>0</v>
      </c>
      <c r="F510" s="37" t="str">
        <f t="shared" si="144"/>
        <v/>
      </c>
      <c r="G510" s="226">
        <f t="shared" si="145"/>
        <v>0</v>
      </c>
      <c r="H510" s="38" t="str">
        <f t="shared" si="146"/>
        <v/>
      </c>
      <c r="I510" s="38" t="str">
        <f t="shared" si="147"/>
        <v/>
      </c>
      <c r="J510" s="38" t="str">
        <f t="shared" si="148"/>
        <v/>
      </c>
      <c r="K510" s="38" t="str">
        <f t="shared" si="149"/>
        <v/>
      </c>
      <c r="L510" s="38"/>
      <c r="M510" s="39">
        <f>COUNTIF(calculs_resultats_francais!K511:O511,1)</f>
        <v>0</v>
      </c>
      <c r="N510" s="39">
        <f>COUNTIF(calculs_resultats_francais!K511:O511,2)</f>
        <v>0</v>
      </c>
      <c r="O510" s="39">
        <f>COUNTIF(calculs_resultats_francais!K511:O511,9)</f>
        <v>0</v>
      </c>
      <c r="P510" s="226">
        <f>COUNTIF(calculs_resultats_francais!K511:O511,0)</f>
        <v>0</v>
      </c>
      <c r="Q510" s="37" t="str">
        <f t="shared" si="150"/>
        <v/>
      </c>
      <c r="R510" s="226">
        <f t="shared" si="151"/>
        <v>0</v>
      </c>
      <c r="S510" s="38" t="str">
        <f t="shared" si="152"/>
        <v/>
      </c>
      <c r="T510" s="38" t="str">
        <f t="shared" si="153"/>
        <v/>
      </c>
      <c r="U510" s="38" t="str">
        <f t="shared" si="154"/>
        <v/>
      </c>
      <c r="V510" s="38" t="str">
        <f t="shared" si="155"/>
        <v/>
      </c>
      <c r="W510" s="30"/>
      <c r="X510" s="39">
        <f>COUNTIF(calculs_resultats_francais!P511:U511,1)</f>
        <v>0</v>
      </c>
      <c r="Y510" s="39">
        <f>COUNTIF(calculs_resultats_francais!P511:U511,2)</f>
        <v>0</v>
      </c>
      <c r="Z510" s="39">
        <f>COUNTIF(calculs_resultats_francais!P511:U511,9)</f>
        <v>0</v>
      </c>
      <c r="AA510" s="39">
        <f>COUNTIF(calculs_resultats_francais!P511:U511,0)</f>
        <v>0</v>
      </c>
      <c r="AB510" s="37" t="str">
        <f t="shared" si="156"/>
        <v/>
      </c>
      <c r="AC510" s="226">
        <f t="shared" si="157"/>
        <v>0</v>
      </c>
      <c r="AD510" s="38" t="str">
        <f t="shared" si="158"/>
        <v/>
      </c>
      <c r="AE510" s="38" t="str">
        <f t="shared" si="159"/>
        <v/>
      </c>
      <c r="AF510" s="38" t="str">
        <f t="shared" si="160"/>
        <v/>
      </c>
      <c r="AG510" s="38" t="str">
        <f t="shared" si="161"/>
        <v/>
      </c>
    </row>
    <row r="511" spans="1:34" ht="13.5" thickBot="1">
      <c r="A511" s="30"/>
      <c r="B511" s="39">
        <f>COUNTIF(calculs_resultats_francais!B512:J512,1)</f>
        <v>0</v>
      </c>
      <c r="C511" s="39">
        <f>COUNTIF(calculs_resultats_francais!B512:J512,2)</f>
        <v>0</v>
      </c>
      <c r="D511" s="39">
        <f>COUNTIF(calculs_resultats_francais!B512:J512,9)</f>
        <v>0</v>
      </c>
      <c r="E511" s="226">
        <f>COUNTIF(calculs_resultats_francais!B512:J512,0)</f>
        <v>0</v>
      </c>
      <c r="F511" s="37" t="str">
        <f t="shared" si="144"/>
        <v/>
      </c>
      <c r="G511" s="226">
        <f t="shared" si="145"/>
        <v>0</v>
      </c>
      <c r="H511" s="38" t="str">
        <f t="shared" si="146"/>
        <v/>
      </c>
      <c r="I511" s="38" t="str">
        <f t="shared" si="147"/>
        <v/>
      </c>
      <c r="J511" s="38" t="str">
        <f t="shared" si="148"/>
        <v/>
      </c>
      <c r="K511" s="38" t="str">
        <f t="shared" si="149"/>
        <v/>
      </c>
      <c r="L511" s="38"/>
      <c r="M511" s="39">
        <f>COUNTIF(calculs_resultats_francais!K512:O512,1)</f>
        <v>0</v>
      </c>
      <c r="N511" s="39">
        <f>COUNTIF(calculs_resultats_francais!K512:O512,2)</f>
        <v>0</v>
      </c>
      <c r="O511" s="39">
        <f>COUNTIF(calculs_resultats_francais!K512:O512,9)</f>
        <v>0</v>
      </c>
      <c r="P511" s="226">
        <f>COUNTIF(calculs_resultats_francais!K512:O512,0)</f>
        <v>0</v>
      </c>
      <c r="Q511" s="37" t="str">
        <f t="shared" si="150"/>
        <v/>
      </c>
      <c r="R511" s="226">
        <f t="shared" si="151"/>
        <v>0</v>
      </c>
      <c r="S511" s="38" t="str">
        <f t="shared" si="152"/>
        <v/>
      </c>
      <c r="T511" s="38" t="str">
        <f t="shared" si="153"/>
        <v/>
      </c>
      <c r="U511" s="38" t="str">
        <f t="shared" si="154"/>
        <v/>
      </c>
      <c r="V511" s="38" t="str">
        <f t="shared" si="155"/>
        <v/>
      </c>
      <c r="W511" s="30"/>
      <c r="X511" s="39">
        <f>COUNTIF(calculs_resultats_francais!P512:U512,1)</f>
        <v>0</v>
      </c>
      <c r="Y511" s="39">
        <f>COUNTIF(calculs_resultats_francais!P512:U512,2)</f>
        <v>0</v>
      </c>
      <c r="Z511" s="39">
        <f>COUNTIF(calculs_resultats_francais!P512:U512,9)</f>
        <v>0</v>
      </c>
      <c r="AA511" s="39">
        <f>COUNTIF(calculs_resultats_francais!P512:U512,0)</f>
        <v>0</v>
      </c>
      <c r="AB511" s="37" t="str">
        <f t="shared" si="156"/>
        <v/>
      </c>
      <c r="AC511" s="226">
        <f t="shared" si="157"/>
        <v>0</v>
      </c>
      <c r="AD511" s="38" t="str">
        <f t="shared" si="158"/>
        <v/>
      </c>
      <c r="AE511" s="38" t="str">
        <f t="shared" si="159"/>
        <v/>
      </c>
      <c r="AF511" s="38" t="str">
        <f t="shared" si="160"/>
        <v/>
      </c>
      <c r="AG511" s="38" t="str">
        <f t="shared" si="161"/>
        <v/>
      </c>
    </row>
    <row r="512" spans="1:34" ht="13.5" thickBot="1">
      <c r="A512" s="30"/>
      <c r="B512" s="39">
        <f>COUNTIF(calculs_resultats_francais!B513:J513,1)</f>
        <v>0</v>
      </c>
      <c r="C512" s="39">
        <f>COUNTIF(calculs_resultats_francais!B513:J513,2)</f>
        <v>0</v>
      </c>
      <c r="D512" s="39">
        <f>COUNTIF(calculs_resultats_francais!B513:J513,9)</f>
        <v>0</v>
      </c>
      <c r="E512" s="226">
        <f>COUNTIF(calculs_resultats_francais!B513:J513,0)</f>
        <v>0</v>
      </c>
      <c r="F512" s="37" t="str">
        <f t="shared" si="144"/>
        <v/>
      </c>
      <c r="G512" s="226">
        <f t="shared" si="145"/>
        <v>0</v>
      </c>
      <c r="H512" s="38" t="str">
        <f t="shared" si="146"/>
        <v/>
      </c>
      <c r="I512" s="38" t="str">
        <f t="shared" si="147"/>
        <v/>
      </c>
      <c r="J512" s="38" t="str">
        <f t="shared" si="148"/>
        <v/>
      </c>
      <c r="K512" s="38" t="str">
        <f t="shared" si="149"/>
        <v/>
      </c>
      <c r="L512" s="38"/>
      <c r="M512" s="39">
        <f>COUNTIF(calculs_resultats_francais!K513:O513,1)</f>
        <v>0</v>
      </c>
      <c r="N512" s="39">
        <f>COUNTIF(calculs_resultats_francais!K513:O513,2)</f>
        <v>0</v>
      </c>
      <c r="O512" s="39">
        <f>COUNTIF(calculs_resultats_francais!K513:O513,9)</f>
        <v>0</v>
      </c>
      <c r="P512" s="226">
        <f>COUNTIF(calculs_resultats_francais!K513:O513,0)</f>
        <v>0</v>
      </c>
      <c r="Q512" s="37" t="str">
        <f t="shared" si="150"/>
        <v/>
      </c>
      <c r="R512" s="226">
        <f t="shared" si="151"/>
        <v>0</v>
      </c>
      <c r="S512" s="38" t="str">
        <f t="shared" si="152"/>
        <v/>
      </c>
      <c r="T512" s="38" t="str">
        <f t="shared" si="153"/>
        <v/>
      </c>
      <c r="U512" s="38" t="str">
        <f t="shared" si="154"/>
        <v/>
      </c>
      <c r="V512" s="38" t="str">
        <f t="shared" si="155"/>
        <v/>
      </c>
      <c r="W512" s="30"/>
      <c r="X512" s="39">
        <f>COUNTIF(calculs_resultats_francais!P513:U513,1)</f>
        <v>0</v>
      </c>
      <c r="Y512" s="39">
        <f>COUNTIF(calculs_resultats_francais!P513:U513,2)</f>
        <v>0</v>
      </c>
      <c r="Z512" s="39">
        <f>COUNTIF(calculs_resultats_francais!P513:U513,9)</f>
        <v>0</v>
      </c>
      <c r="AA512" s="39">
        <f>COUNTIF(calculs_resultats_francais!P513:U513,0)</f>
        <v>0</v>
      </c>
      <c r="AB512" s="37" t="str">
        <f t="shared" si="156"/>
        <v/>
      </c>
      <c r="AC512" s="226">
        <f t="shared" si="157"/>
        <v>0</v>
      </c>
      <c r="AD512" s="38" t="str">
        <f t="shared" si="158"/>
        <v/>
      </c>
      <c r="AE512" s="38" t="str">
        <f t="shared" si="159"/>
        <v/>
      </c>
      <c r="AF512" s="38" t="str">
        <f t="shared" si="160"/>
        <v/>
      </c>
      <c r="AG512" s="38" t="str">
        <f t="shared" si="161"/>
        <v/>
      </c>
    </row>
    <row r="513" spans="1:33" ht="13.5" thickBot="1">
      <c r="A513" s="30"/>
      <c r="B513" s="39">
        <f>COUNTIF(calculs_resultats_francais!B514:J514,1)</f>
        <v>0</v>
      </c>
      <c r="C513" s="39">
        <f>COUNTIF(calculs_resultats_francais!B514:J514,2)</f>
        <v>0</v>
      </c>
      <c r="D513" s="39">
        <f>COUNTIF(calculs_resultats_francais!B514:J514,9)</f>
        <v>0</v>
      </c>
      <c r="E513" s="226">
        <f>COUNTIF(calculs_resultats_francais!B514:J514,0)</f>
        <v>0</v>
      </c>
      <c r="F513" s="37" t="str">
        <f t="shared" si="144"/>
        <v/>
      </c>
      <c r="G513" s="226">
        <f t="shared" si="145"/>
        <v>0</v>
      </c>
      <c r="H513" s="38" t="str">
        <f t="shared" si="146"/>
        <v/>
      </c>
      <c r="I513" s="38" t="str">
        <f t="shared" si="147"/>
        <v/>
      </c>
      <c r="J513" s="38" t="str">
        <f t="shared" si="148"/>
        <v/>
      </c>
      <c r="K513" s="38" t="str">
        <f t="shared" si="149"/>
        <v/>
      </c>
      <c r="L513" s="38"/>
      <c r="M513" s="39">
        <f>COUNTIF(calculs_resultats_francais!K514:O514,1)</f>
        <v>0</v>
      </c>
      <c r="N513" s="39">
        <f>COUNTIF(calculs_resultats_francais!K514:O514,2)</f>
        <v>0</v>
      </c>
      <c r="O513" s="39">
        <f>COUNTIF(calculs_resultats_francais!K514:O514,9)</f>
        <v>0</v>
      </c>
      <c r="P513" s="226">
        <f>COUNTIF(calculs_resultats_francais!K514:O514,0)</f>
        <v>0</v>
      </c>
      <c r="Q513" s="37" t="str">
        <f t="shared" si="150"/>
        <v/>
      </c>
      <c r="R513" s="226">
        <f t="shared" si="151"/>
        <v>0</v>
      </c>
      <c r="S513" s="38" t="str">
        <f t="shared" si="152"/>
        <v/>
      </c>
      <c r="T513" s="38" t="str">
        <f t="shared" si="153"/>
        <v/>
      </c>
      <c r="U513" s="38" t="str">
        <f t="shared" si="154"/>
        <v/>
      </c>
      <c r="V513" s="38" t="str">
        <f t="shared" si="155"/>
        <v/>
      </c>
      <c r="W513" s="30"/>
      <c r="X513" s="39">
        <f>COUNTIF(calculs_resultats_francais!P514:U514,1)</f>
        <v>0</v>
      </c>
      <c r="Y513" s="39">
        <f>COUNTIF(calculs_resultats_francais!P514:U514,2)</f>
        <v>0</v>
      </c>
      <c r="Z513" s="39">
        <f>COUNTIF(calculs_resultats_francais!P514:U514,9)</f>
        <v>0</v>
      </c>
      <c r="AA513" s="39">
        <f>COUNTIF(calculs_resultats_francais!P514:U514,0)</f>
        <v>0</v>
      </c>
      <c r="AB513" s="37" t="str">
        <f t="shared" si="156"/>
        <v/>
      </c>
      <c r="AC513" s="226">
        <f t="shared" si="157"/>
        <v>0</v>
      </c>
      <c r="AD513" s="38" t="str">
        <f t="shared" si="158"/>
        <v/>
      </c>
      <c r="AE513" s="38" t="str">
        <f t="shared" si="159"/>
        <v/>
      </c>
      <c r="AF513" s="38" t="str">
        <f t="shared" si="160"/>
        <v/>
      </c>
      <c r="AG513" s="38" t="str">
        <f t="shared" si="161"/>
        <v/>
      </c>
    </row>
    <row r="514" spans="1:33" ht="13.5" thickBot="1">
      <c r="A514" s="30"/>
      <c r="B514" s="39">
        <f>COUNTIF(calculs_resultats_francais!B515:J515,1)</f>
        <v>0</v>
      </c>
      <c r="C514" s="39">
        <f>COUNTIF(calculs_resultats_francais!B515:J515,2)</f>
        <v>0</v>
      </c>
      <c r="D514" s="39">
        <f>COUNTIF(calculs_resultats_francais!B515:J515,9)</f>
        <v>0</v>
      </c>
      <c r="E514" s="226">
        <f>COUNTIF(calculs_resultats_francais!B515:J515,0)</f>
        <v>0</v>
      </c>
      <c r="F514" s="37" t="str">
        <f t="shared" si="144"/>
        <v/>
      </c>
      <c r="G514" s="226">
        <f t="shared" si="145"/>
        <v>0</v>
      </c>
      <c r="H514" s="38" t="str">
        <f t="shared" si="146"/>
        <v/>
      </c>
      <c r="I514" s="38" t="str">
        <f t="shared" si="147"/>
        <v/>
      </c>
      <c r="J514" s="38" t="str">
        <f t="shared" si="148"/>
        <v/>
      </c>
      <c r="K514" s="38" t="str">
        <f t="shared" si="149"/>
        <v/>
      </c>
      <c r="L514" s="38"/>
      <c r="M514" s="39">
        <f>COUNTIF(calculs_resultats_francais!K515:O515,1)</f>
        <v>0</v>
      </c>
      <c r="N514" s="39">
        <f>COUNTIF(calculs_resultats_francais!K515:O515,2)</f>
        <v>0</v>
      </c>
      <c r="O514" s="39">
        <f>COUNTIF(calculs_resultats_francais!K515:O515,9)</f>
        <v>0</v>
      </c>
      <c r="P514" s="226">
        <f>COUNTIF(calculs_resultats_francais!K515:O515,0)</f>
        <v>0</v>
      </c>
      <c r="Q514" s="37" t="str">
        <f t="shared" si="150"/>
        <v/>
      </c>
      <c r="R514" s="226">
        <f t="shared" si="151"/>
        <v>0</v>
      </c>
      <c r="S514" s="38" t="str">
        <f t="shared" si="152"/>
        <v/>
      </c>
      <c r="T514" s="38" t="str">
        <f t="shared" si="153"/>
        <v/>
      </c>
      <c r="U514" s="38" t="str">
        <f t="shared" si="154"/>
        <v/>
      </c>
      <c r="V514" s="38" t="str">
        <f t="shared" si="155"/>
        <v/>
      </c>
      <c r="W514" s="30"/>
      <c r="X514" s="39">
        <f>COUNTIF(calculs_resultats_francais!P515:U515,1)</f>
        <v>0</v>
      </c>
      <c r="Y514" s="39">
        <f>COUNTIF(calculs_resultats_francais!P515:U515,2)</f>
        <v>0</v>
      </c>
      <c r="Z514" s="39">
        <f>COUNTIF(calculs_resultats_francais!P515:U515,9)</f>
        <v>0</v>
      </c>
      <c r="AA514" s="39">
        <f>COUNTIF(calculs_resultats_francais!P515:U515,0)</f>
        <v>0</v>
      </c>
      <c r="AB514" s="37" t="str">
        <f t="shared" si="156"/>
        <v/>
      </c>
      <c r="AC514" s="226">
        <f t="shared" si="157"/>
        <v>0</v>
      </c>
      <c r="AD514" s="38" t="str">
        <f t="shared" si="158"/>
        <v/>
      </c>
      <c r="AE514" s="38" t="str">
        <f t="shared" si="159"/>
        <v/>
      </c>
      <c r="AF514" s="38" t="str">
        <f t="shared" si="160"/>
        <v/>
      </c>
      <c r="AG514" s="38" t="str">
        <f t="shared" si="161"/>
        <v/>
      </c>
    </row>
    <row r="515" spans="1:33" ht="13.5" thickBot="1">
      <c r="A515" s="30"/>
      <c r="B515" s="39">
        <f>COUNTIF(calculs_resultats_francais!B516:J516,1)</f>
        <v>0</v>
      </c>
      <c r="C515" s="39">
        <f>COUNTIF(calculs_resultats_francais!B516:J516,2)</f>
        <v>0</v>
      </c>
      <c r="D515" s="39">
        <f>COUNTIF(calculs_resultats_francais!B516:J516,9)</f>
        <v>0</v>
      </c>
      <c r="E515" s="226">
        <f>COUNTIF(calculs_resultats_francais!B516:J516,0)</f>
        <v>0</v>
      </c>
      <c r="F515" s="37" t="str">
        <f t="shared" si="144"/>
        <v/>
      </c>
      <c r="G515" s="226">
        <f t="shared" si="145"/>
        <v>0</v>
      </c>
      <c r="H515" s="38" t="str">
        <f t="shared" si="146"/>
        <v/>
      </c>
      <c r="I515" s="38" t="str">
        <f t="shared" si="147"/>
        <v/>
      </c>
      <c r="J515" s="38" t="str">
        <f t="shared" si="148"/>
        <v/>
      </c>
      <c r="K515" s="38" t="str">
        <f t="shared" si="149"/>
        <v/>
      </c>
      <c r="L515" s="38"/>
      <c r="M515" s="39">
        <f>COUNTIF(calculs_resultats_francais!K516:O516,1)</f>
        <v>0</v>
      </c>
      <c r="N515" s="39">
        <f>COUNTIF(calculs_resultats_francais!K516:O516,2)</f>
        <v>0</v>
      </c>
      <c r="O515" s="39">
        <f>COUNTIF(calculs_resultats_francais!K516:O516,9)</f>
        <v>0</v>
      </c>
      <c r="P515" s="226">
        <f>COUNTIF(calculs_resultats_francais!K516:O516,0)</f>
        <v>0</v>
      </c>
      <c r="Q515" s="37" t="str">
        <f t="shared" si="150"/>
        <v/>
      </c>
      <c r="R515" s="226">
        <f t="shared" si="151"/>
        <v>0</v>
      </c>
      <c r="S515" s="38" t="str">
        <f t="shared" si="152"/>
        <v/>
      </c>
      <c r="T515" s="38" t="str">
        <f t="shared" si="153"/>
        <v/>
      </c>
      <c r="U515" s="38" t="str">
        <f t="shared" si="154"/>
        <v/>
      </c>
      <c r="V515" s="38" t="str">
        <f t="shared" si="155"/>
        <v/>
      </c>
      <c r="W515" s="30"/>
      <c r="X515" s="39">
        <f>COUNTIF(calculs_resultats_francais!P516:U516,1)</f>
        <v>0</v>
      </c>
      <c r="Y515" s="39">
        <f>COUNTIF(calculs_resultats_francais!P516:U516,2)</f>
        <v>0</v>
      </c>
      <c r="Z515" s="39">
        <f>COUNTIF(calculs_resultats_francais!P516:U516,9)</f>
        <v>0</v>
      </c>
      <c r="AA515" s="39">
        <f>COUNTIF(calculs_resultats_francais!P516:U516,0)</f>
        <v>0</v>
      </c>
      <c r="AB515" s="37" t="str">
        <f t="shared" si="156"/>
        <v/>
      </c>
      <c r="AC515" s="226">
        <f t="shared" si="157"/>
        <v>0</v>
      </c>
      <c r="AD515" s="38" t="str">
        <f t="shared" si="158"/>
        <v/>
      </c>
      <c r="AE515" s="38" t="str">
        <f t="shared" si="159"/>
        <v/>
      </c>
      <c r="AF515" s="38" t="str">
        <f t="shared" si="160"/>
        <v/>
      </c>
      <c r="AG515" s="38" t="str">
        <f t="shared" si="161"/>
        <v/>
      </c>
    </row>
    <row r="516" spans="1:33" ht="13.5" thickBot="1">
      <c r="A516" s="30"/>
      <c r="B516" s="39">
        <f>COUNTIF(calculs_resultats_francais!B517:J517,1)</f>
        <v>0</v>
      </c>
      <c r="C516" s="39">
        <f>COUNTIF(calculs_resultats_francais!B517:J517,2)</f>
        <v>0</v>
      </c>
      <c r="D516" s="39">
        <f>COUNTIF(calculs_resultats_francais!B517:J517,9)</f>
        <v>0</v>
      </c>
      <c r="E516" s="226">
        <f>COUNTIF(calculs_resultats_francais!B517:J517,0)</f>
        <v>0</v>
      </c>
      <c r="F516" s="37" t="str">
        <f t="shared" si="144"/>
        <v/>
      </c>
      <c r="G516" s="226">
        <f t="shared" si="145"/>
        <v>0</v>
      </c>
      <c r="H516" s="38" t="str">
        <f t="shared" si="146"/>
        <v/>
      </c>
      <c r="I516" s="38" t="str">
        <f t="shared" si="147"/>
        <v/>
      </c>
      <c r="J516" s="38" t="str">
        <f t="shared" si="148"/>
        <v/>
      </c>
      <c r="K516" s="38" t="str">
        <f t="shared" si="149"/>
        <v/>
      </c>
      <c r="L516" s="38"/>
      <c r="M516" s="39">
        <f>COUNTIF(calculs_resultats_francais!K517:O517,1)</f>
        <v>0</v>
      </c>
      <c r="N516" s="39">
        <f>COUNTIF(calculs_resultats_francais!K517:O517,2)</f>
        <v>0</v>
      </c>
      <c r="O516" s="39">
        <f>COUNTIF(calculs_resultats_francais!K517:O517,9)</f>
        <v>0</v>
      </c>
      <c r="P516" s="226">
        <f>COUNTIF(calculs_resultats_francais!K517:O517,0)</f>
        <v>0</v>
      </c>
      <c r="Q516" s="37" t="str">
        <f t="shared" si="150"/>
        <v/>
      </c>
      <c r="R516" s="226">
        <f t="shared" si="151"/>
        <v>0</v>
      </c>
      <c r="S516" s="38" t="str">
        <f t="shared" si="152"/>
        <v/>
      </c>
      <c r="T516" s="38" t="str">
        <f t="shared" si="153"/>
        <v/>
      </c>
      <c r="U516" s="38" t="str">
        <f t="shared" si="154"/>
        <v/>
      </c>
      <c r="V516" s="38" t="str">
        <f t="shared" si="155"/>
        <v/>
      </c>
      <c r="W516" s="30"/>
      <c r="X516" s="39">
        <f>COUNTIF(calculs_resultats_francais!P517:U517,1)</f>
        <v>0</v>
      </c>
      <c r="Y516" s="39">
        <f>COUNTIF(calculs_resultats_francais!P517:U517,2)</f>
        <v>0</v>
      </c>
      <c r="Z516" s="39">
        <f>COUNTIF(calculs_resultats_francais!P517:U517,9)</f>
        <v>0</v>
      </c>
      <c r="AA516" s="39">
        <f>COUNTIF(calculs_resultats_francais!P517:U517,0)</f>
        <v>0</v>
      </c>
      <c r="AB516" s="37" t="str">
        <f t="shared" si="156"/>
        <v/>
      </c>
      <c r="AC516" s="226">
        <f t="shared" si="157"/>
        <v>0</v>
      </c>
      <c r="AD516" s="38" t="str">
        <f t="shared" si="158"/>
        <v/>
      </c>
      <c r="AE516" s="38" t="str">
        <f t="shared" si="159"/>
        <v/>
      </c>
      <c r="AF516" s="38" t="str">
        <f t="shared" si="160"/>
        <v/>
      </c>
      <c r="AG516" s="38" t="str">
        <f t="shared" si="161"/>
        <v/>
      </c>
    </row>
    <row r="517" spans="1:33" ht="13.5" thickBot="1">
      <c r="A517" s="30"/>
      <c r="B517" s="39">
        <f>COUNTIF(calculs_resultats_francais!B518:J518,1)</f>
        <v>0</v>
      </c>
      <c r="C517" s="39">
        <f>COUNTIF(calculs_resultats_francais!B518:J518,2)</f>
        <v>0</v>
      </c>
      <c r="D517" s="39">
        <f>COUNTIF(calculs_resultats_francais!B518:J518,9)</f>
        <v>0</v>
      </c>
      <c r="E517" s="226">
        <f>COUNTIF(calculs_resultats_francais!B518:J518,0)</f>
        <v>0</v>
      </c>
      <c r="F517" s="37" t="str">
        <f t="shared" si="144"/>
        <v/>
      </c>
      <c r="G517" s="226">
        <f t="shared" si="145"/>
        <v>0</v>
      </c>
      <c r="H517" s="38" t="str">
        <f t="shared" si="146"/>
        <v/>
      </c>
      <c r="I517" s="38" t="str">
        <f t="shared" si="147"/>
        <v/>
      </c>
      <c r="J517" s="38" t="str">
        <f t="shared" si="148"/>
        <v/>
      </c>
      <c r="K517" s="38" t="str">
        <f t="shared" si="149"/>
        <v/>
      </c>
      <c r="L517" s="38"/>
      <c r="M517" s="39">
        <f>COUNTIF(calculs_resultats_francais!K518:O518,1)</f>
        <v>0</v>
      </c>
      <c r="N517" s="39">
        <f>COUNTIF(calculs_resultats_francais!K518:O518,2)</f>
        <v>0</v>
      </c>
      <c r="O517" s="39">
        <f>COUNTIF(calculs_resultats_francais!K518:O518,9)</f>
        <v>0</v>
      </c>
      <c r="P517" s="226">
        <f>COUNTIF(calculs_resultats_francais!K518:O518,0)</f>
        <v>0</v>
      </c>
      <c r="Q517" s="37" t="str">
        <f t="shared" si="150"/>
        <v/>
      </c>
      <c r="R517" s="226">
        <f t="shared" si="151"/>
        <v>0</v>
      </c>
      <c r="S517" s="38" t="str">
        <f t="shared" si="152"/>
        <v/>
      </c>
      <c r="T517" s="38" t="str">
        <f t="shared" si="153"/>
        <v/>
      </c>
      <c r="U517" s="38" t="str">
        <f t="shared" si="154"/>
        <v/>
      </c>
      <c r="V517" s="38" t="str">
        <f t="shared" si="155"/>
        <v/>
      </c>
      <c r="W517" s="30"/>
      <c r="X517" s="39">
        <f>COUNTIF(calculs_resultats_francais!P518:U518,1)</f>
        <v>0</v>
      </c>
      <c r="Y517" s="39">
        <f>COUNTIF(calculs_resultats_francais!P518:U518,2)</f>
        <v>0</v>
      </c>
      <c r="Z517" s="39">
        <f>COUNTIF(calculs_resultats_francais!P518:U518,9)</f>
        <v>0</v>
      </c>
      <c r="AA517" s="39">
        <f>COUNTIF(calculs_resultats_francais!P518:U518,0)</f>
        <v>0</v>
      </c>
      <c r="AB517" s="37" t="str">
        <f t="shared" si="156"/>
        <v/>
      </c>
      <c r="AC517" s="226">
        <f t="shared" si="157"/>
        <v>0</v>
      </c>
      <c r="AD517" s="38" t="str">
        <f t="shared" si="158"/>
        <v/>
      </c>
      <c r="AE517" s="38" t="str">
        <f t="shared" si="159"/>
        <v/>
      </c>
      <c r="AF517" s="38" t="str">
        <f t="shared" si="160"/>
        <v/>
      </c>
      <c r="AG517" s="38" t="str">
        <f t="shared" si="161"/>
        <v/>
      </c>
    </row>
    <row r="518" spans="1:33" ht="13.5" thickBot="1">
      <c r="A518" s="30"/>
      <c r="B518" s="39">
        <f>COUNTIF(calculs_resultats_francais!B519:J519,1)</f>
        <v>0</v>
      </c>
      <c r="C518" s="39">
        <f>COUNTIF(calculs_resultats_francais!B519:J519,2)</f>
        <v>0</v>
      </c>
      <c r="D518" s="39">
        <f>COUNTIF(calculs_resultats_francais!B519:J519,9)</f>
        <v>0</v>
      </c>
      <c r="E518" s="226">
        <f>COUNTIF(calculs_resultats_francais!B519:J519,0)</f>
        <v>0</v>
      </c>
      <c r="F518" s="37" t="str">
        <f t="shared" si="144"/>
        <v/>
      </c>
      <c r="G518" s="226">
        <f t="shared" si="145"/>
        <v>0</v>
      </c>
      <c r="H518" s="38" t="str">
        <f t="shared" si="146"/>
        <v/>
      </c>
      <c r="I518" s="38" t="str">
        <f t="shared" si="147"/>
        <v/>
      </c>
      <c r="J518" s="38" t="str">
        <f t="shared" si="148"/>
        <v/>
      </c>
      <c r="K518" s="38" t="str">
        <f t="shared" si="149"/>
        <v/>
      </c>
      <c r="L518" s="38"/>
      <c r="M518" s="39">
        <f>COUNTIF(calculs_resultats_francais!K519:O519,1)</f>
        <v>0</v>
      </c>
      <c r="N518" s="39">
        <f>COUNTIF(calculs_resultats_francais!K519:O519,2)</f>
        <v>0</v>
      </c>
      <c r="O518" s="39">
        <f>COUNTIF(calculs_resultats_francais!K519:O519,9)</f>
        <v>0</v>
      </c>
      <c r="P518" s="226">
        <f>COUNTIF(calculs_resultats_francais!K519:O519,0)</f>
        <v>0</v>
      </c>
      <c r="Q518" s="37" t="str">
        <f t="shared" si="150"/>
        <v/>
      </c>
      <c r="R518" s="226">
        <f t="shared" si="151"/>
        <v>0</v>
      </c>
      <c r="S518" s="38" t="str">
        <f t="shared" si="152"/>
        <v/>
      </c>
      <c r="T518" s="38" t="str">
        <f t="shared" si="153"/>
        <v/>
      </c>
      <c r="U518" s="38" t="str">
        <f t="shared" si="154"/>
        <v/>
      </c>
      <c r="V518" s="38" t="str">
        <f t="shared" si="155"/>
        <v/>
      </c>
      <c r="W518" s="30"/>
      <c r="X518" s="39">
        <f>COUNTIF(calculs_resultats_francais!P519:U519,1)</f>
        <v>0</v>
      </c>
      <c r="Y518" s="39">
        <f>COUNTIF(calculs_resultats_francais!P519:U519,2)</f>
        <v>0</v>
      </c>
      <c r="Z518" s="39">
        <f>COUNTIF(calculs_resultats_francais!P519:U519,9)</f>
        <v>0</v>
      </c>
      <c r="AA518" s="39">
        <f>COUNTIF(calculs_resultats_francais!P519:U519,0)</f>
        <v>0</v>
      </c>
      <c r="AB518" s="37" t="str">
        <f t="shared" si="156"/>
        <v/>
      </c>
      <c r="AC518" s="226">
        <f t="shared" si="157"/>
        <v>0</v>
      </c>
      <c r="AD518" s="38" t="str">
        <f t="shared" si="158"/>
        <v/>
      </c>
      <c r="AE518" s="38" t="str">
        <f t="shared" si="159"/>
        <v/>
      </c>
      <c r="AF518" s="38" t="str">
        <f t="shared" si="160"/>
        <v/>
      </c>
      <c r="AG518" s="38" t="str">
        <f t="shared" si="161"/>
        <v/>
      </c>
    </row>
    <row r="519" spans="1:33" ht="13.5" thickBot="1">
      <c r="A519" s="30"/>
      <c r="B519" s="39">
        <f>COUNTIF(calculs_resultats_francais!B520:J520,1)</f>
        <v>0</v>
      </c>
      <c r="C519" s="39">
        <f>COUNTIF(calculs_resultats_francais!B520:J520,2)</f>
        <v>0</v>
      </c>
      <c r="D519" s="39">
        <f>COUNTIF(calculs_resultats_francais!B520:J520,9)</f>
        <v>0</v>
      </c>
      <c r="E519" s="226">
        <f>COUNTIF(calculs_resultats_francais!B520:J520,0)</f>
        <v>0</v>
      </c>
      <c r="F519" s="37" t="str">
        <f t="shared" si="144"/>
        <v/>
      </c>
      <c r="G519" s="226">
        <f t="shared" si="145"/>
        <v>0</v>
      </c>
      <c r="H519" s="38" t="str">
        <f t="shared" si="146"/>
        <v/>
      </c>
      <c r="I519" s="38" t="str">
        <f t="shared" si="147"/>
        <v/>
      </c>
      <c r="J519" s="38" t="str">
        <f t="shared" si="148"/>
        <v/>
      </c>
      <c r="K519" s="38" t="str">
        <f t="shared" si="149"/>
        <v/>
      </c>
      <c r="L519" s="38"/>
      <c r="M519" s="39">
        <f>COUNTIF(calculs_resultats_francais!K520:O520,1)</f>
        <v>0</v>
      </c>
      <c r="N519" s="39">
        <f>COUNTIF(calculs_resultats_francais!K520:O520,2)</f>
        <v>0</v>
      </c>
      <c r="O519" s="39">
        <f>COUNTIF(calculs_resultats_francais!K520:O520,9)</f>
        <v>0</v>
      </c>
      <c r="P519" s="226">
        <f>COUNTIF(calculs_resultats_francais!K520:O520,0)</f>
        <v>0</v>
      </c>
      <c r="Q519" s="37" t="str">
        <f t="shared" si="150"/>
        <v/>
      </c>
      <c r="R519" s="226">
        <f t="shared" si="151"/>
        <v>0</v>
      </c>
      <c r="S519" s="38" t="str">
        <f t="shared" si="152"/>
        <v/>
      </c>
      <c r="T519" s="38" t="str">
        <f t="shared" si="153"/>
        <v/>
      </c>
      <c r="U519" s="38" t="str">
        <f t="shared" si="154"/>
        <v/>
      </c>
      <c r="V519" s="38" t="str">
        <f t="shared" si="155"/>
        <v/>
      </c>
      <c r="W519" s="30"/>
      <c r="X519" s="39">
        <f>COUNTIF(calculs_resultats_francais!P520:U520,1)</f>
        <v>0</v>
      </c>
      <c r="Y519" s="39">
        <f>COUNTIF(calculs_resultats_francais!P520:U520,2)</f>
        <v>0</v>
      </c>
      <c r="Z519" s="39">
        <f>COUNTIF(calculs_resultats_francais!P520:U520,9)</f>
        <v>0</v>
      </c>
      <c r="AA519" s="39">
        <f>COUNTIF(calculs_resultats_francais!P520:U520,0)</f>
        <v>0</v>
      </c>
      <c r="AB519" s="37" t="str">
        <f t="shared" si="156"/>
        <v/>
      </c>
      <c r="AC519" s="226">
        <f t="shared" si="157"/>
        <v>0</v>
      </c>
      <c r="AD519" s="38" t="str">
        <f t="shared" si="158"/>
        <v/>
      </c>
      <c r="AE519" s="38" t="str">
        <f t="shared" si="159"/>
        <v/>
      </c>
      <c r="AF519" s="38" t="str">
        <f t="shared" si="160"/>
        <v/>
      </c>
      <c r="AG519" s="38" t="str">
        <f t="shared" si="161"/>
        <v/>
      </c>
    </row>
    <row r="520" spans="1:33" ht="13.5" thickBot="1">
      <c r="A520" s="30"/>
      <c r="B520" s="39">
        <f>COUNTIF(calculs_resultats_francais!B521:J521,1)</f>
        <v>0</v>
      </c>
      <c r="C520" s="39">
        <f>COUNTIF(calculs_resultats_francais!B521:J521,2)</f>
        <v>0</v>
      </c>
      <c r="D520" s="39">
        <f>COUNTIF(calculs_resultats_francais!B521:J521,9)</f>
        <v>0</v>
      </c>
      <c r="E520" s="226">
        <f>COUNTIF(calculs_resultats_francais!B521:J521,0)</f>
        <v>0</v>
      </c>
      <c r="F520" s="37" t="str">
        <f t="shared" si="144"/>
        <v/>
      </c>
      <c r="G520" s="226">
        <f t="shared" si="145"/>
        <v>0</v>
      </c>
      <c r="H520" s="38" t="str">
        <f t="shared" si="146"/>
        <v/>
      </c>
      <c r="I520" s="38" t="str">
        <f t="shared" si="147"/>
        <v/>
      </c>
      <c r="J520" s="38" t="str">
        <f t="shared" si="148"/>
        <v/>
      </c>
      <c r="K520" s="38" t="str">
        <f t="shared" si="149"/>
        <v/>
      </c>
      <c r="L520" s="38"/>
      <c r="M520" s="39">
        <f>COUNTIF(calculs_resultats_francais!K521:O521,1)</f>
        <v>0</v>
      </c>
      <c r="N520" s="39">
        <f>COUNTIF(calculs_resultats_francais!K521:O521,2)</f>
        <v>0</v>
      </c>
      <c r="O520" s="39">
        <f>COUNTIF(calculs_resultats_francais!K521:O521,9)</f>
        <v>0</v>
      </c>
      <c r="P520" s="226">
        <f>COUNTIF(calculs_resultats_francais!K521:O521,0)</f>
        <v>0</v>
      </c>
      <c r="Q520" s="37" t="str">
        <f t="shared" si="150"/>
        <v/>
      </c>
      <c r="R520" s="226">
        <f t="shared" si="151"/>
        <v>0</v>
      </c>
      <c r="S520" s="38" t="str">
        <f t="shared" si="152"/>
        <v/>
      </c>
      <c r="T520" s="38" t="str">
        <f t="shared" si="153"/>
        <v/>
      </c>
      <c r="U520" s="38" t="str">
        <f t="shared" si="154"/>
        <v/>
      </c>
      <c r="V520" s="38" t="str">
        <f t="shared" si="155"/>
        <v/>
      </c>
      <c r="W520" s="30"/>
      <c r="X520" s="39">
        <f>COUNTIF(calculs_resultats_francais!P521:U521,1)</f>
        <v>0</v>
      </c>
      <c r="Y520" s="39">
        <f>COUNTIF(calculs_resultats_francais!P521:U521,2)</f>
        <v>0</v>
      </c>
      <c r="Z520" s="39">
        <f>COUNTIF(calculs_resultats_francais!P521:U521,9)</f>
        <v>0</v>
      </c>
      <c r="AA520" s="39">
        <f>COUNTIF(calculs_resultats_francais!P521:U521,0)</f>
        <v>0</v>
      </c>
      <c r="AB520" s="37" t="str">
        <f t="shared" si="156"/>
        <v/>
      </c>
      <c r="AC520" s="226">
        <f t="shared" si="157"/>
        <v>0</v>
      </c>
      <c r="AD520" s="38" t="str">
        <f t="shared" si="158"/>
        <v/>
      </c>
      <c r="AE520" s="38" t="str">
        <f t="shared" si="159"/>
        <v/>
      </c>
      <c r="AF520" s="38" t="str">
        <f t="shared" si="160"/>
        <v/>
      </c>
      <c r="AG520" s="38" t="str">
        <f t="shared" si="161"/>
        <v/>
      </c>
    </row>
    <row r="521" spans="1:33" ht="13.5" thickBot="1">
      <c r="A521" s="30"/>
      <c r="B521" s="39">
        <f>COUNTIF(calculs_resultats_francais!B522:J522,1)</f>
        <v>0</v>
      </c>
      <c r="C521" s="39">
        <f>COUNTIF(calculs_resultats_francais!B522:J522,2)</f>
        <v>0</v>
      </c>
      <c r="D521" s="39">
        <f>COUNTIF(calculs_resultats_francais!B522:J522,9)</f>
        <v>0</v>
      </c>
      <c r="E521" s="226">
        <f>COUNTIF(calculs_resultats_francais!B522:J522,0)</f>
        <v>0</v>
      </c>
      <c r="F521" s="37" t="str">
        <f t="shared" si="144"/>
        <v/>
      </c>
      <c r="G521" s="226">
        <f t="shared" si="145"/>
        <v>0</v>
      </c>
      <c r="H521" s="38" t="str">
        <f t="shared" si="146"/>
        <v/>
      </c>
      <c r="I521" s="38" t="str">
        <f t="shared" si="147"/>
        <v/>
      </c>
      <c r="J521" s="38" t="str">
        <f t="shared" si="148"/>
        <v/>
      </c>
      <c r="K521" s="38" t="str">
        <f t="shared" si="149"/>
        <v/>
      </c>
      <c r="L521" s="38"/>
      <c r="M521" s="39">
        <f>COUNTIF(calculs_resultats_francais!K522:O522,1)</f>
        <v>0</v>
      </c>
      <c r="N521" s="39">
        <f>COUNTIF(calculs_resultats_francais!K522:O522,2)</f>
        <v>0</v>
      </c>
      <c r="O521" s="39">
        <f>COUNTIF(calculs_resultats_francais!K522:O522,9)</f>
        <v>0</v>
      </c>
      <c r="P521" s="226">
        <f>COUNTIF(calculs_resultats_francais!K522:O522,0)</f>
        <v>0</v>
      </c>
      <c r="Q521" s="37" t="str">
        <f t="shared" si="150"/>
        <v/>
      </c>
      <c r="R521" s="226">
        <f t="shared" si="151"/>
        <v>0</v>
      </c>
      <c r="S521" s="38" t="str">
        <f t="shared" si="152"/>
        <v/>
      </c>
      <c r="T521" s="38" t="str">
        <f t="shared" si="153"/>
        <v/>
      </c>
      <c r="U521" s="38" t="str">
        <f t="shared" si="154"/>
        <v/>
      </c>
      <c r="V521" s="38" t="str">
        <f t="shared" si="155"/>
        <v/>
      </c>
      <c r="W521" s="30"/>
      <c r="X521" s="39">
        <f>COUNTIF(calculs_resultats_francais!P522:U522,1)</f>
        <v>0</v>
      </c>
      <c r="Y521" s="39">
        <f>COUNTIF(calculs_resultats_francais!P522:U522,2)</f>
        <v>0</v>
      </c>
      <c r="Z521" s="39">
        <f>COUNTIF(calculs_resultats_francais!P522:U522,9)</f>
        <v>0</v>
      </c>
      <c r="AA521" s="39">
        <f>COUNTIF(calculs_resultats_francais!P522:U522,0)</f>
        <v>0</v>
      </c>
      <c r="AB521" s="37" t="str">
        <f t="shared" si="156"/>
        <v/>
      </c>
      <c r="AC521" s="226">
        <f t="shared" si="157"/>
        <v>0</v>
      </c>
      <c r="AD521" s="38" t="str">
        <f t="shared" si="158"/>
        <v/>
      </c>
      <c r="AE521" s="38" t="str">
        <f t="shared" si="159"/>
        <v/>
      </c>
      <c r="AF521" s="38" t="str">
        <f t="shared" si="160"/>
        <v/>
      </c>
      <c r="AG521" s="38" t="str">
        <f t="shared" si="161"/>
        <v/>
      </c>
    </row>
    <row r="522" spans="1:33" ht="13.5" thickBot="1">
      <c r="A522" s="30"/>
      <c r="B522" s="39">
        <f>COUNTIF(calculs_resultats_francais!B523:J523,1)</f>
        <v>0</v>
      </c>
      <c r="C522" s="39">
        <f>COUNTIF(calculs_resultats_francais!B523:J523,2)</f>
        <v>0</v>
      </c>
      <c r="D522" s="39">
        <f>COUNTIF(calculs_resultats_francais!B523:J523,9)</f>
        <v>0</v>
      </c>
      <c r="E522" s="226">
        <f>COUNTIF(calculs_resultats_francais!B523:J523,0)</f>
        <v>0</v>
      </c>
      <c r="F522" s="37" t="str">
        <f t="shared" si="144"/>
        <v/>
      </c>
      <c r="G522" s="226">
        <f t="shared" si="145"/>
        <v>0</v>
      </c>
      <c r="H522" s="38" t="str">
        <f t="shared" si="146"/>
        <v/>
      </c>
      <c r="I522" s="38" t="str">
        <f t="shared" si="147"/>
        <v/>
      </c>
      <c r="J522" s="38" t="str">
        <f t="shared" si="148"/>
        <v/>
      </c>
      <c r="K522" s="38" t="str">
        <f t="shared" si="149"/>
        <v/>
      </c>
      <c r="L522" s="38"/>
      <c r="M522" s="39">
        <f>COUNTIF(calculs_resultats_francais!K523:O523,1)</f>
        <v>0</v>
      </c>
      <c r="N522" s="39">
        <f>COUNTIF(calculs_resultats_francais!K523:O523,2)</f>
        <v>0</v>
      </c>
      <c r="O522" s="39">
        <f>COUNTIF(calculs_resultats_francais!K523:O523,9)</f>
        <v>0</v>
      </c>
      <c r="P522" s="226">
        <f>COUNTIF(calculs_resultats_francais!K523:O523,0)</f>
        <v>0</v>
      </c>
      <c r="Q522" s="37" t="str">
        <f t="shared" si="150"/>
        <v/>
      </c>
      <c r="R522" s="226">
        <f t="shared" si="151"/>
        <v>0</v>
      </c>
      <c r="S522" s="38" t="str">
        <f t="shared" si="152"/>
        <v/>
      </c>
      <c r="T522" s="38" t="str">
        <f t="shared" si="153"/>
        <v/>
      </c>
      <c r="U522" s="38" t="str">
        <f t="shared" si="154"/>
        <v/>
      </c>
      <c r="V522" s="38" t="str">
        <f t="shared" si="155"/>
        <v/>
      </c>
      <c r="W522" s="30"/>
      <c r="X522" s="39">
        <f>COUNTIF(calculs_resultats_francais!P523:U523,1)</f>
        <v>0</v>
      </c>
      <c r="Y522" s="39">
        <f>COUNTIF(calculs_resultats_francais!P523:U523,2)</f>
        <v>0</v>
      </c>
      <c r="Z522" s="39">
        <f>COUNTIF(calculs_resultats_francais!P523:U523,9)</f>
        <v>0</v>
      </c>
      <c r="AA522" s="39">
        <f>COUNTIF(calculs_resultats_francais!P523:U523,0)</f>
        <v>0</v>
      </c>
      <c r="AB522" s="37" t="str">
        <f t="shared" si="156"/>
        <v/>
      </c>
      <c r="AC522" s="226">
        <f t="shared" si="157"/>
        <v>0</v>
      </c>
      <c r="AD522" s="38" t="str">
        <f t="shared" si="158"/>
        <v/>
      </c>
      <c r="AE522" s="38" t="str">
        <f t="shared" si="159"/>
        <v/>
      </c>
      <c r="AF522" s="38" t="str">
        <f t="shared" si="160"/>
        <v/>
      </c>
      <c r="AG522" s="38" t="str">
        <f t="shared" si="161"/>
        <v/>
      </c>
    </row>
    <row r="523" spans="1:33" ht="13.5" thickBot="1">
      <c r="A523" s="30"/>
      <c r="B523" s="39">
        <f>COUNTIF(calculs_resultats_francais!B524:J524,1)</f>
        <v>0</v>
      </c>
      <c r="C523" s="39">
        <f>COUNTIF(calculs_resultats_francais!B524:J524,2)</f>
        <v>0</v>
      </c>
      <c r="D523" s="39">
        <f>COUNTIF(calculs_resultats_francais!B524:J524,9)</f>
        <v>0</v>
      </c>
      <c r="E523" s="226">
        <f>COUNTIF(calculs_resultats_francais!B524:J524,0)</f>
        <v>0</v>
      </c>
      <c r="F523" s="37" t="str">
        <f t="shared" si="144"/>
        <v/>
      </c>
      <c r="G523" s="226">
        <f t="shared" si="145"/>
        <v>0</v>
      </c>
      <c r="H523" s="38" t="str">
        <f t="shared" si="146"/>
        <v/>
      </c>
      <c r="I523" s="38" t="str">
        <f t="shared" si="147"/>
        <v/>
      </c>
      <c r="J523" s="38" t="str">
        <f t="shared" si="148"/>
        <v/>
      </c>
      <c r="K523" s="38" t="str">
        <f t="shared" si="149"/>
        <v/>
      </c>
      <c r="L523" s="38"/>
      <c r="M523" s="39">
        <f>COUNTIF(calculs_resultats_francais!K524:O524,1)</f>
        <v>0</v>
      </c>
      <c r="N523" s="39">
        <f>COUNTIF(calculs_resultats_francais!K524:O524,2)</f>
        <v>0</v>
      </c>
      <c r="O523" s="39">
        <f>COUNTIF(calculs_resultats_francais!K524:O524,9)</f>
        <v>0</v>
      </c>
      <c r="P523" s="226">
        <f>COUNTIF(calculs_resultats_francais!K524:O524,0)</f>
        <v>0</v>
      </c>
      <c r="Q523" s="37" t="str">
        <f t="shared" si="150"/>
        <v/>
      </c>
      <c r="R523" s="226">
        <f t="shared" si="151"/>
        <v>0</v>
      </c>
      <c r="S523" s="38" t="str">
        <f t="shared" si="152"/>
        <v/>
      </c>
      <c r="T523" s="38" t="str">
        <f t="shared" si="153"/>
        <v/>
      </c>
      <c r="U523" s="38" t="str">
        <f t="shared" si="154"/>
        <v/>
      </c>
      <c r="V523" s="38" t="str">
        <f t="shared" si="155"/>
        <v/>
      </c>
      <c r="W523" s="30"/>
      <c r="X523" s="39">
        <f>COUNTIF(calculs_resultats_francais!P524:U524,1)</f>
        <v>0</v>
      </c>
      <c r="Y523" s="39">
        <f>COUNTIF(calculs_resultats_francais!P524:U524,2)</f>
        <v>0</v>
      </c>
      <c r="Z523" s="39">
        <f>COUNTIF(calculs_resultats_francais!P524:U524,9)</f>
        <v>0</v>
      </c>
      <c r="AA523" s="39">
        <f>COUNTIF(calculs_resultats_francais!P524:U524,0)</f>
        <v>0</v>
      </c>
      <c r="AB523" s="37" t="str">
        <f t="shared" si="156"/>
        <v/>
      </c>
      <c r="AC523" s="226">
        <f t="shared" si="157"/>
        <v>0</v>
      </c>
      <c r="AD523" s="38" t="str">
        <f t="shared" si="158"/>
        <v/>
      </c>
      <c r="AE523" s="38" t="str">
        <f t="shared" si="159"/>
        <v/>
      </c>
      <c r="AF523" s="38" t="str">
        <f t="shared" si="160"/>
        <v/>
      </c>
      <c r="AG523" s="38" t="str">
        <f t="shared" si="161"/>
        <v/>
      </c>
    </row>
    <row r="524" spans="1:33" ht="13.5" thickBot="1">
      <c r="A524" s="30"/>
      <c r="B524" s="39">
        <f>COUNTIF(calculs_resultats_francais!B525:J525,1)</f>
        <v>0</v>
      </c>
      <c r="C524" s="39">
        <f>COUNTIF(calculs_resultats_francais!B525:J525,2)</f>
        <v>0</v>
      </c>
      <c r="D524" s="39">
        <f>COUNTIF(calculs_resultats_francais!B525:J525,9)</f>
        <v>0</v>
      </c>
      <c r="E524" s="226">
        <f>COUNTIF(calculs_resultats_francais!B525:J525,0)</f>
        <v>0</v>
      </c>
      <c r="F524" s="37" t="str">
        <f t="shared" si="144"/>
        <v/>
      </c>
      <c r="G524" s="226">
        <f t="shared" si="145"/>
        <v>0</v>
      </c>
      <c r="H524" s="38" t="str">
        <f t="shared" si="146"/>
        <v/>
      </c>
      <c r="I524" s="38" t="str">
        <f t="shared" si="147"/>
        <v/>
      </c>
      <c r="J524" s="38" t="str">
        <f t="shared" si="148"/>
        <v/>
      </c>
      <c r="K524" s="38" t="str">
        <f t="shared" si="149"/>
        <v/>
      </c>
      <c r="L524" s="38"/>
      <c r="M524" s="39">
        <f>COUNTIF(calculs_resultats_francais!K525:O525,1)</f>
        <v>0</v>
      </c>
      <c r="N524" s="39">
        <f>COUNTIF(calculs_resultats_francais!K525:O525,2)</f>
        <v>0</v>
      </c>
      <c r="O524" s="39">
        <f>COUNTIF(calculs_resultats_francais!K525:O525,9)</f>
        <v>0</v>
      </c>
      <c r="P524" s="226">
        <f>COUNTIF(calculs_resultats_francais!K525:O525,0)</f>
        <v>0</v>
      </c>
      <c r="Q524" s="37" t="str">
        <f t="shared" si="150"/>
        <v/>
      </c>
      <c r="R524" s="226">
        <f t="shared" si="151"/>
        <v>0</v>
      </c>
      <c r="S524" s="38" t="str">
        <f t="shared" si="152"/>
        <v/>
      </c>
      <c r="T524" s="38" t="str">
        <f t="shared" si="153"/>
        <v/>
      </c>
      <c r="U524" s="38" t="str">
        <f t="shared" si="154"/>
        <v/>
      </c>
      <c r="V524" s="38" t="str">
        <f t="shared" si="155"/>
        <v/>
      </c>
      <c r="W524" s="30"/>
      <c r="X524" s="39">
        <f>COUNTIF(calculs_resultats_francais!P525:U525,1)</f>
        <v>0</v>
      </c>
      <c r="Y524" s="39">
        <f>COUNTIF(calculs_resultats_francais!P525:U525,2)</f>
        <v>0</v>
      </c>
      <c r="Z524" s="39">
        <f>COUNTIF(calculs_resultats_francais!P525:U525,9)</f>
        <v>0</v>
      </c>
      <c r="AA524" s="39">
        <f>COUNTIF(calculs_resultats_francais!P525:U525,0)</f>
        <v>0</v>
      </c>
      <c r="AB524" s="37" t="str">
        <f t="shared" si="156"/>
        <v/>
      </c>
      <c r="AC524" s="226">
        <f t="shared" si="157"/>
        <v>0</v>
      </c>
      <c r="AD524" s="38" t="str">
        <f t="shared" si="158"/>
        <v/>
      </c>
      <c r="AE524" s="38" t="str">
        <f t="shared" si="159"/>
        <v/>
      </c>
      <c r="AF524" s="38" t="str">
        <f t="shared" si="160"/>
        <v/>
      </c>
      <c r="AG524" s="38" t="str">
        <f t="shared" si="161"/>
        <v/>
      </c>
    </row>
    <row r="525" spans="1:33" ht="13.5" thickBot="1">
      <c r="A525" s="30"/>
      <c r="B525" s="39">
        <f>COUNTIF(calculs_resultats_francais!B526:J526,1)</f>
        <v>0</v>
      </c>
      <c r="C525" s="39">
        <f>COUNTIF(calculs_resultats_francais!B526:J526,2)</f>
        <v>0</v>
      </c>
      <c r="D525" s="39">
        <f>COUNTIF(calculs_resultats_francais!B526:J526,9)</f>
        <v>0</v>
      </c>
      <c r="E525" s="226">
        <f>COUNTIF(calculs_resultats_francais!B526:J526,0)</f>
        <v>0</v>
      </c>
      <c r="F525" s="37" t="str">
        <f t="shared" si="144"/>
        <v/>
      </c>
      <c r="G525" s="226">
        <f t="shared" si="145"/>
        <v>0</v>
      </c>
      <c r="H525" s="38" t="str">
        <f t="shared" si="146"/>
        <v/>
      </c>
      <c r="I525" s="38" t="str">
        <f t="shared" si="147"/>
        <v/>
      </c>
      <c r="J525" s="38" t="str">
        <f t="shared" si="148"/>
        <v/>
      </c>
      <c r="K525" s="38" t="str">
        <f t="shared" si="149"/>
        <v/>
      </c>
      <c r="L525" s="38"/>
      <c r="M525" s="39">
        <f>COUNTIF(calculs_resultats_francais!K526:O526,1)</f>
        <v>0</v>
      </c>
      <c r="N525" s="39">
        <f>COUNTIF(calculs_resultats_francais!K526:O526,2)</f>
        <v>0</v>
      </c>
      <c r="O525" s="39">
        <f>COUNTIF(calculs_resultats_francais!K526:O526,9)</f>
        <v>0</v>
      </c>
      <c r="P525" s="226">
        <f>COUNTIF(calculs_resultats_francais!K526:O526,0)</f>
        <v>0</v>
      </c>
      <c r="Q525" s="37" t="str">
        <f t="shared" si="150"/>
        <v/>
      </c>
      <c r="R525" s="226">
        <f t="shared" si="151"/>
        <v>0</v>
      </c>
      <c r="S525" s="38" t="str">
        <f t="shared" si="152"/>
        <v/>
      </c>
      <c r="T525" s="38" t="str">
        <f t="shared" si="153"/>
        <v/>
      </c>
      <c r="U525" s="38" t="str">
        <f t="shared" si="154"/>
        <v/>
      </c>
      <c r="V525" s="38" t="str">
        <f t="shared" si="155"/>
        <v/>
      </c>
      <c r="W525" s="30"/>
      <c r="X525" s="39">
        <f>COUNTIF(calculs_resultats_francais!P526:U526,1)</f>
        <v>0</v>
      </c>
      <c r="Y525" s="39">
        <f>COUNTIF(calculs_resultats_francais!P526:U526,2)</f>
        <v>0</v>
      </c>
      <c r="Z525" s="39">
        <f>COUNTIF(calculs_resultats_francais!P526:U526,9)</f>
        <v>0</v>
      </c>
      <c r="AA525" s="39">
        <f>COUNTIF(calculs_resultats_francais!P526:U526,0)</f>
        <v>0</v>
      </c>
      <c r="AB525" s="37" t="str">
        <f t="shared" si="156"/>
        <v/>
      </c>
      <c r="AC525" s="226">
        <f t="shared" si="157"/>
        <v>0</v>
      </c>
      <c r="AD525" s="38" t="str">
        <f t="shared" si="158"/>
        <v/>
      </c>
      <c r="AE525" s="38" t="str">
        <f t="shared" si="159"/>
        <v/>
      </c>
      <c r="AF525" s="38" t="str">
        <f t="shared" si="160"/>
        <v/>
      </c>
      <c r="AG525" s="38" t="str">
        <f t="shared" si="161"/>
        <v/>
      </c>
    </row>
    <row r="526" spans="1:33" ht="13.5" thickBot="1">
      <c r="A526" s="30"/>
      <c r="B526" s="39">
        <f>COUNTIF(calculs_resultats_francais!B527:J527,1)</f>
        <v>0</v>
      </c>
      <c r="C526" s="39">
        <f>COUNTIF(calculs_resultats_francais!B527:J527,2)</f>
        <v>0</v>
      </c>
      <c r="D526" s="39">
        <f>COUNTIF(calculs_resultats_francais!B527:J527,9)</f>
        <v>0</v>
      </c>
      <c r="E526" s="226">
        <f>COUNTIF(calculs_resultats_francais!B527:J527,0)</f>
        <v>0</v>
      </c>
      <c r="F526" s="37" t="str">
        <f t="shared" si="144"/>
        <v/>
      </c>
      <c r="G526" s="226">
        <f t="shared" si="145"/>
        <v>0</v>
      </c>
      <c r="H526" s="38" t="str">
        <f t="shared" si="146"/>
        <v/>
      </c>
      <c r="I526" s="38" t="str">
        <f t="shared" si="147"/>
        <v/>
      </c>
      <c r="J526" s="38" t="str">
        <f t="shared" si="148"/>
        <v/>
      </c>
      <c r="K526" s="38" t="str">
        <f t="shared" si="149"/>
        <v/>
      </c>
      <c r="L526" s="38"/>
      <c r="M526" s="39">
        <f>COUNTIF(calculs_resultats_francais!K527:O527,1)</f>
        <v>0</v>
      </c>
      <c r="N526" s="39">
        <f>COUNTIF(calculs_resultats_francais!K527:O527,2)</f>
        <v>0</v>
      </c>
      <c r="O526" s="39">
        <f>COUNTIF(calculs_resultats_francais!K527:O527,9)</f>
        <v>0</v>
      </c>
      <c r="P526" s="226">
        <f>COUNTIF(calculs_resultats_francais!K527:O527,0)</f>
        <v>0</v>
      </c>
      <c r="Q526" s="37" t="str">
        <f t="shared" si="150"/>
        <v/>
      </c>
      <c r="R526" s="226">
        <f t="shared" si="151"/>
        <v>0</v>
      </c>
      <c r="S526" s="38" t="str">
        <f t="shared" si="152"/>
        <v/>
      </c>
      <c r="T526" s="38" t="str">
        <f t="shared" si="153"/>
        <v/>
      </c>
      <c r="U526" s="38" t="str">
        <f t="shared" si="154"/>
        <v/>
      </c>
      <c r="V526" s="38" t="str">
        <f t="shared" si="155"/>
        <v/>
      </c>
      <c r="W526" s="30"/>
      <c r="X526" s="39">
        <f>COUNTIF(calculs_resultats_francais!P527:U527,1)</f>
        <v>0</v>
      </c>
      <c r="Y526" s="39">
        <f>COUNTIF(calculs_resultats_francais!P527:U527,2)</f>
        <v>0</v>
      </c>
      <c r="Z526" s="39">
        <f>COUNTIF(calculs_resultats_francais!P527:U527,9)</f>
        <v>0</v>
      </c>
      <c r="AA526" s="39">
        <f>COUNTIF(calculs_resultats_francais!P527:U527,0)</f>
        <v>0</v>
      </c>
      <c r="AB526" s="37" t="str">
        <f t="shared" si="156"/>
        <v/>
      </c>
      <c r="AC526" s="226">
        <f t="shared" si="157"/>
        <v>0</v>
      </c>
      <c r="AD526" s="38" t="str">
        <f t="shared" si="158"/>
        <v/>
      </c>
      <c r="AE526" s="38" t="str">
        <f t="shared" si="159"/>
        <v/>
      </c>
      <c r="AF526" s="38" t="str">
        <f t="shared" si="160"/>
        <v/>
      </c>
      <c r="AG526" s="38" t="str">
        <f t="shared" si="161"/>
        <v/>
      </c>
    </row>
    <row r="527" spans="1:33" ht="13.5" thickBot="1">
      <c r="A527" s="30"/>
      <c r="B527" s="39">
        <f>COUNTIF(calculs_resultats_francais!B528:J528,1)</f>
        <v>0</v>
      </c>
      <c r="C527" s="39">
        <f>COUNTIF(calculs_resultats_francais!B528:J528,2)</f>
        <v>0</v>
      </c>
      <c r="D527" s="39">
        <f>COUNTIF(calculs_resultats_francais!B528:J528,9)</f>
        <v>0</v>
      </c>
      <c r="E527" s="226">
        <f>COUNTIF(calculs_resultats_francais!B528:J528,0)</f>
        <v>0</v>
      </c>
      <c r="F527" s="37" t="str">
        <f t="shared" si="144"/>
        <v/>
      </c>
      <c r="G527" s="226">
        <f t="shared" si="145"/>
        <v>0</v>
      </c>
      <c r="H527" s="38" t="str">
        <f t="shared" si="146"/>
        <v/>
      </c>
      <c r="I527" s="38" t="str">
        <f t="shared" si="147"/>
        <v/>
      </c>
      <c r="J527" s="38" t="str">
        <f t="shared" si="148"/>
        <v/>
      </c>
      <c r="K527" s="38" t="str">
        <f t="shared" si="149"/>
        <v/>
      </c>
      <c r="L527" s="38"/>
      <c r="M527" s="39">
        <f>COUNTIF(calculs_resultats_francais!K528:O528,1)</f>
        <v>0</v>
      </c>
      <c r="N527" s="39">
        <f>COUNTIF(calculs_resultats_francais!K528:O528,2)</f>
        <v>0</v>
      </c>
      <c r="O527" s="39">
        <f>COUNTIF(calculs_resultats_francais!K528:O528,9)</f>
        <v>0</v>
      </c>
      <c r="P527" s="226">
        <f>COUNTIF(calculs_resultats_francais!K528:O528,0)</f>
        <v>0</v>
      </c>
      <c r="Q527" s="37" t="str">
        <f t="shared" si="150"/>
        <v/>
      </c>
      <c r="R527" s="226">
        <f t="shared" si="151"/>
        <v>0</v>
      </c>
      <c r="S527" s="38" t="str">
        <f t="shared" si="152"/>
        <v/>
      </c>
      <c r="T527" s="38" t="str">
        <f t="shared" si="153"/>
        <v/>
      </c>
      <c r="U527" s="38" t="str">
        <f t="shared" si="154"/>
        <v/>
      </c>
      <c r="V527" s="38" t="str">
        <f t="shared" si="155"/>
        <v/>
      </c>
      <c r="W527" s="30"/>
      <c r="X527" s="39">
        <f>COUNTIF(calculs_resultats_francais!P528:U528,1)</f>
        <v>0</v>
      </c>
      <c r="Y527" s="39">
        <f>COUNTIF(calculs_resultats_francais!P528:U528,2)</f>
        <v>0</v>
      </c>
      <c r="Z527" s="39">
        <f>COUNTIF(calculs_resultats_francais!P528:U528,9)</f>
        <v>0</v>
      </c>
      <c r="AA527" s="39">
        <f>COUNTIF(calculs_resultats_francais!P528:U528,0)</f>
        <v>0</v>
      </c>
      <c r="AB527" s="37" t="str">
        <f t="shared" si="156"/>
        <v/>
      </c>
      <c r="AC527" s="226">
        <f t="shared" si="157"/>
        <v>0</v>
      </c>
      <c r="AD527" s="38" t="str">
        <f t="shared" si="158"/>
        <v/>
      </c>
      <c r="AE527" s="38" t="str">
        <f t="shared" si="159"/>
        <v/>
      </c>
      <c r="AF527" s="38" t="str">
        <f t="shared" si="160"/>
        <v/>
      </c>
      <c r="AG527" s="38" t="str">
        <f t="shared" si="161"/>
        <v/>
      </c>
    </row>
    <row r="528" spans="1:33" ht="13.5" thickBot="1">
      <c r="A528" s="30"/>
      <c r="B528" s="39">
        <f>COUNTIF(calculs_resultats_francais!B529:J529,1)</f>
        <v>0</v>
      </c>
      <c r="C528" s="39">
        <f>COUNTIF(calculs_resultats_francais!B529:J529,2)</f>
        <v>0</v>
      </c>
      <c r="D528" s="39">
        <f>COUNTIF(calculs_resultats_francais!B529:J529,9)</f>
        <v>0</v>
      </c>
      <c r="E528" s="226">
        <f>COUNTIF(calculs_resultats_francais!B529:J529,0)</f>
        <v>0</v>
      </c>
      <c r="F528" s="37" t="str">
        <f t="shared" si="144"/>
        <v/>
      </c>
      <c r="G528" s="226">
        <f t="shared" si="145"/>
        <v>0</v>
      </c>
      <c r="H528" s="38" t="str">
        <f t="shared" si="146"/>
        <v/>
      </c>
      <c r="I528" s="38" t="str">
        <f t="shared" si="147"/>
        <v/>
      </c>
      <c r="J528" s="38" t="str">
        <f t="shared" si="148"/>
        <v/>
      </c>
      <c r="K528" s="38" t="str">
        <f t="shared" si="149"/>
        <v/>
      </c>
      <c r="L528" s="38"/>
      <c r="M528" s="39">
        <f>COUNTIF(calculs_resultats_francais!K529:O529,1)</f>
        <v>0</v>
      </c>
      <c r="N528" s="39">
        <f>COUNTIF(calculs_resultats_francais!K529:O529,2)</f>
        <v>0</v>
      </c>
      <c r="O528" s="39">
        <f>COUNTIF(calculs_resultats_francais!K529:O529,9)</f>
        <v>0</v>
      </c>
      <c r="P528" s="226">
        <f>COUNTIF(calculs_resultats_francais!K529:O529,0)</f>
        <v>0</v>
      </c>
      <c r="Q528" s="37" t="str">
        <f t="shared" si="150"/>
        <v/>
      </c>
      <c r="R528" s="226">
        <f t="shared" si="151"/>
        <v>0</v>
      </c>
      <c r="S528" s="38" t="str">
        <f t="shared" si="152"/>
        <v/>
      </c>
      <c r="T528" s="38" t="str">
        <f t="shared" si="153"/>
        <v/>
      </c>
      <c r="U528" s="38" t="str">
        <f t="shared" si="154"/>
        <v/>
      </c>
      <c r="V528" s="38" t="str">
        <f t="shared" si="155"/>
        <v/>
      </c>
      <c r="W528" s="30"/>
      <c r="X528" s="39">
        <f>COUNTIF(calculs_resultats_francais!P529:U529,1)</f>
        <v>0</v>
      </c>
      <c r="Y528" s="39">
        <f>COUNTIF(calculs_resultats_francais!P529:U529,2)</f>
        <v>0</v>
      </c>
      <c r="Z528" s="39">
        <f>COUNTIF(calculs_resultats_francais!P529:U529,9)</f>
        <v>0</v>
      </c>
      <c r="AA528" s="39">
        <f>COUNTIF(calculs_resultats_francais!P529:U529,0)</f>
        <v>0</v>
      </c>
      <c r="AB528" s="37" t="str">
        <f t="shared" si="156"/>
        <v/>
      </c>
      <c r="AC528" s="226">
        <f t="shared" si="157"/>
        <v>0</v>
      </c>
      <c r="AD528" s="38" t="str">
        <f t="shared" si="158"/>
        <v/>
      </c>
      <c r="AE528" s="38" t="str">
        <f t="shared" si="159"/>
        <v/>
      </c>
      <c r="AF528" s="38" t="str">
        <f t="shared" si="160"/>
        <v/>
      </c>
      <c r="AG528" s="38" t="str">
        <f t="shared" si="161"/>
        <v/>
      </c>
    </row>
    <row r="529" spans="1:33" ht="13.5" thickBot="1">
      <c r="A529" s="30"/>
      <c r="B529" s="39">
        <f>COUNTIF(calculs_resultats_francais!B530:J530,1)</f>
        <v>0</v>
      </c>
      <c r="C529" s="39">
        <f>COUNTIF(calculs_resultats_francais!B530:J530,2)</f>
        <v>0</v>
      </c>
      <c r="D529" s="39">
        <f>COUNTIF(calculs_resultats_francais!B530:J530,9)</f>
        <v>0</v>
      </c>
      <c r="E529" s="226">
        <f>COUNTIF(calculs_resultats_francais!B530:J530,0)</f>
        <v>0</v>
      </c>
      <c r="F529" s="37" t="str">
        <f t="shared" si="144"/>
        <v/>
      </c>
      <c r="G529" s="226">
        <f t="shared" si="145"/>
        <v>0</v>
      </c>
      <c r="H529" s="38" t="str">
        <f t="shared" si="146"/>
        <v/>
      </c>
      <c r="I529" s="38" t="str">
        <f t="shared" si="147"/>
        <v/>
      </c>
      <c r="J529" s="38" t="str">
        <f t="shared" si="148"/>
        <v/>
      </c>
      <c r="K529" s="38" t="str">
        <f t="shared" si="149"/>
        <v/>
      </c>
      <c r="L529" s="38"/>
      <c r="M529" s="39">
        <f>COUNTIF(calculs_resultats_francais!K530:O530,1)</f>
        <v>0</v>
      </c>
      <c r="N529" s="39">
        <f>COUNTIF(calculs_resultats_francais!K530:O530,2)</f>
        <v>0</v>
      </c>
      <c r="O529" s="39">
        <f>COUNTIF(calculs_resultats_francais!K530:O530,9)</f>
        <v>0</v>
      </c>
      <c r="P529" s="226">
        <f>COUNTIF(calculs_resultats_francais!K530:O530,0)</f>
        <v>0</v>
      </c>
      <c r="Q529" s="37" t="str">
        <f t="shared" si="150"/>
        <v/>
      </c>
      <c r="R529" s="226">
        <f t="shared" si="151"/>
        <v>0</v>
      </c>
      <c r="S529" s="38" t="str">
        <f t="shared" si="152"/>
        <v/>
      </c>
      <c r="T529" s="38" t="str">
        <f t="shared" si="153"/>
        <v/>
      </c>
      <c r="U529" s="38" t="str">
        <f t="shared" si="154"/>
        <v/>
      </c>
      <c r="V529" s="38" t="str">
        <f t="shared" si="155"/>
        <v/>
      </c>
      <c r="W529" s="30"/>
      <c r="X529" s="39">
        <f>COUNTIF(calculs_resultats_francais!P530:U530,1)</f>
        <v>0</v>
      </c>
      <c r="Y529" s="39">
        <f>COUNTIF(calculs_resultats_francais!P530:U530,2)</f>
        <v>0</v>
      </c>
      <c r="Z529" s="39">
        <f>COUNTIF(calculs_resultats_francais!P530:U530,9)</f>
        <v>0</v>
      </c>
      <c r="AA529" s="39">
        <f>COUNTIF(calculs_resultats_francais!P530:U530,0)</f>
        <v>0</v>
      </c>
      <c r="AB529" s="37" t="str">
        <f t="shared" si="156"/>
        <v/>
      </c>
      <c r="AC529" s="226">
        <f t="shared" si="157"/>
        <v>0</v>
      </c>
      <c r="AD529" s="38" t="str">
        <f t="shared" si="158"/>
        <v/>
      </c>
      <c r="AE529" s="38" t="str">
        <f t="shared" si="159"/>
        <v/>
      </c>
      <c r="AF529" s="38" t="str">
        <f t="shared" si="160"/>
        <v/>
      </c>
      <c r="AG529" s="38" t="str">
        <f t="shared" si="161"/>
        <v/>
      </c>
    </row>
    <row r="530" spans="1:33" ht="13.5" thickBot="1">
      <c r="A530" s="30"/>
      <c r="B530" s="39">
        <f>COUNTIF(calculs_resultats_francais!B531:J531,1)</f>
        <v>0</v>
      </c>
      <c r="C530" s="39">
        <f>COUNTIF(calculs_resultats_francais!B531:J531,2)</f>
        <v>0</v>
      </c>
      <c r="D530" s="39">
        <f>COUNTIF(calculs_resultats_francais!B531:J531,9)</f>
        <v>0</v>
      </c>
      <c r="E530" s="226">
        <f>COUNTIF(calculs_resultats_francais!B531:J531,0)</f>
        <v>0</v>
      </c>
      <c r="F530" s="37" t="str">
        <f t="shared" si="144"/>
        <v/>
      </c>
      <c r="G530" s="226">
        <f t="shared" si="145"/>
        <v>0</v>
      </c>
      <c r="H530" s="38" t="str">
        <f t="shared" si="146"/>
        <v/>
      </c>
      <c r="I530" s="38" t="str">
        <f t="shared" si="147"/>
        <v/>
      </c>
      <c r="J530" s="38" t="str">
        <f t="shared" si="148"/>
        <v/>
      </c>
      <c r="K530" s="38" t="str">
        <f t="shared" si="149"/>
        <v/>
      </c>
      <c r="L530" s="38"/>
      <c r="M530" s="39">
        <f>COUNTIF(calculs_resultats_francais!K531:O531,1)</f>
        <v>0</v>
      </c>
      <c r="N530" s="39">
        <f>COUNTIF(calculs_resultats_francais!K531:O531,2)</f>
        <v>0</v>
      </c>
      <c r="O530" s="39">
        <f>COUNTIF(calculs_resultats_francais!K531:O531,9)</f>
        <v>0</v>
      </c>
      <c r="P530" s="226">
        <f>COUNTIF(calculs_resultats_francais!K531:O531,0)</f>
        <v>0</v>
      </c>
      <c r="Q530" s="37" t="str">
        <f t="shared" si="150"/>
        <v/>
      </c>
      <c r="R530" s="226">
        <f t="shared" si="151"/>
        <v>0</v>
      </c>
      <c r="S530" s="38" t="str">
        <f t="shared" si="152"/>
        <v/>
      </c>
      <c r="T530" s="38" t="str">
        <f t="shared" si="153"/>
        <v/>
      </c>
      <c r="U530" s="38" t="str">
        <f t="shared" si="154"/>
        <v/>
      </c>
      <c r="V530" s="38" t="str">
        <f t="shared" si="155"/>
        <v/>
      </c>
      <c r="W530" s="30"/>
      <c r="X530" s="39">
        <f>COUNTIF(calculs_resultats_francais!P531:U531,1)</f>
        <v>0</v>
      </c>
      <c r="Y530" s="39">
        <f>COUNTIF(calculs_resultats_francais!P531:U531,2)</f>
        <v>0</v>
      </c>
      <c r="Z530" s="39">
        <f>COUNTIF(calculs_resultats_francais!P531:U531,9)</f>
        <v>0</v>
      </c>
      <c r="AA530" s="39">
        <f>COUNTIF(calculs_resultats_francais!P531:U531,0)</f>
        <v>0</v>
      </c>
      <c r="AB530" s="37" t="str">
        <f t="shared" si="156"/>
        <v/>
      </c>
      <c r="AC530" s="226">
        <f t="shared" si="157"/>
        <v>0</v>
      </c>
      <c r="AD530" s="38" t="str">
        <f t="shared" si="158"/>
        <v/>
      </c>
      <c r="AE530" s="38" t="str">
        <f t="shared" si="159"/>
        <v/>
      </c>
      <c r="AF530" s="38" t="str">
        <f t="shared" si="160"/>
        <v/>
      </c>
      <c r="AG530" s="38" t="str">
        <f t="shared" si="161"/>
        <v/>
      </c>
    </row>
    <row r="531" spans="1:33" ht="13.5" thickBot="1">
      <c r="A531" s="30"/>
      <c r="B531" s="39">
        <f>COUNTIF(calculs_resultats_francais!B532:J532,1)</f>
        <v>0</v>
      </c>
      <c r="C531" s="39">
        <f>COUNTIF(calculs_resultats_francais!B532:J532,2)</f>
        <v>0</v>
      </c>
      <c r="D531" s="39">
        <f>COUNTIF(calculs_resultats_francais!B532:J532,9)</f>
        <v>0</v>
      </c>
      <c r="E531" s="226">
        <f>COUNTIF(calculs_resultats_francais!B532:J532,0)</f>
        <v>0</v>
      </c>
      <c r="F531" s="37" t="str">
        <f t="shared" si="144"/>
        <v/>
      </c>
      <c r="G531" s="226">
        <f t="shared" si="145"/>
        <v>0</v>
      </c>
      <c r="H531" s="38" t="str">
        <f t="shared" si="146"/>
        <v/>
      </c>
      <c r="I531" s="38" t="str">
        <f t="shared" si="147"/>
        <v/>
      </c>
      <c r="J531" s="38" t="str">
        <f t="shared" si="148"/>
        <v/>
      </c>
      <c r="K531" s="38" t="str">
        <f t="shared" si="149"/>
        <v/>
      </c>
      <c r="L531" s="38"/>
      <c r="M531" s="39">
        <f>COUNTIF(calculs_resultats_francais!K532:O532,1)</f>
        <v>0</v>
      </c>
      <c r="N531" s="39">
        <f>COUNTIF(calculs_resultats_francais!K532:O532,2)</f>
        <v>0</v>
      </c>
      <c r="O531" s="39">
        <f>COUNTIF(calculs_resultats_francais!K532:O532,9)</f>
        <v>0</v>
      </c>
      <c r="P531" s="226">
        <f>COUNTIF(calculs_resultats_francais!K532:O532,0)</f>
        <v>0</v>
      </c>
      <c r="Q531" s="37" t="str">
        <f t="shared" si="150"/>
        <v/>
      </c>
      <c r="R531" s="226">
        <f t="shared" si="151"/>
        <v>0</v>
      </c>
      <c r="S531" s="38" t="str">
        <f t="shared" si="152"/>
        <v/>
      </c>
      <c r="T531" s="38" t="str">
        <f t="shared" si="153"/>
        <v/>
      </c>
      <c r="U531" s="38" t="str">
        <f t="shared" si="154"/>
        <v/>
      </c>
      <c r="V531" s="38" t="str">
        <f t="shared" si="155"/>
        <v/>
      </c>
      <c r="W531" s="30"/>
      <c r="X531" s="39">
        <f>COUNTIF(calculs_resultats_francais!P532:U532,1)</f>
        <v>0</v>
      </c>
      <c r="Y531" s="39">
        <f>COUNTIF(calculs_resultats_francais!P532:U532,2)</f>
        <v>0</v>
      </c>
      <c r="Z531" s="39">
        <f>COUNTIF(calculs_resultats_francais!P532:U532,9)</f>
        <v>0</v>
      </c>
      <c r="AA531" s="39">
        <f>COUNTIF(calculs_resultats_francais!P532:U532,0)</f>
        <v>0</v>
      </c>
      <c r="AB531" s="37" t="str">
        <f t="shared" si="156"/>
        <v/>
      </c>
      <c r="AC531" s="226">
        <f t="shared" si="157"/>
        <v>0</v>
      </c>
      <c r="AD531" s="38" t="str">
        <f t="shared" si="158"/>
        <v/>
      </c>
      <c r="AE531" s="38" t="str">
        <f t="shared" si="159"/>
        <v/>
      </c>
      <c r="AF531" s="38" t="str">
        <f t="shared" si="160"/>
        <v/>
      </c>
      <c r="AG531" s="38" t="str">
        <f t="shared" si="161"/>
        <v/>
      </c>
    </row>
    <row r="532" spans="1:33" ht="13.5" thickBot="1">
      <c r="A532" s="30"/>
      <c r="B532" s="39">
        <f>COUNTIF(calculs_resultats_francais!B533:J533,1)</f>
        <v>0</v>
      </c>
      <c r="C532" s="39">
        <f>COUNTIF(calculs_resultats_francais!B533:J533,2)</f>
        <v>0</v>
      </c>
      <c r="D532" s="39">
        <f>COUNTIF(calculs_resultats_francais!B533:J533,9)</f>
        <v>0</v>
      </c>
      <c r="E532" s="226">
        <f>COUNTIF(calculs_resultats_francais!B533:J533,0)</f>
        <v>0</v>
      </c>
      <c r="F532" s="37" t="str">
        <f t="shared" si="144"/>
        <v/>
      </c>
      <c r="G532" s="226">
        <f t="shared" si="145"/>
        <v>0</v>
      </c>
      <c r="H532" s="38" t="str">
        <f t="shared" si="146"/>
        <v/>
      </c>
      <c r="I532" s="38" t="str">
        <f t="shared" si="147"/>
        <v/>
      </c>
      <c r="J532" s="38" t="str">
        <f t="shared" si="148"/>
        <v/>
      </c>
      <c r="K532" s="38" t="str">
        <f t="shared" si="149"/>
        <v/>
      </c>
      <c r="L532" s="38"/>
      <c r="M532" s="39">
        <f>COUNTIF(calculs_resultats_francais!K533:O533,1)</f>
        <v>0</v>
      </c>
      <c r="N532" s="39">
        <f>COUNTIF(calculs_resultats_francais!K533:O533,2)</f>
        <v>0</v>
      </c>
      <c r="O532" s="39">
        <f>COUNTIF(calculs_resultats_francais!K533:O533,9)</f>
        <v>0</v>
      </c>
      <c r="P532" s="226">
        <f>COUNTIF(calculs_resultats_francais!K533:O533,0)</f>
        <v>0</v>
      </c>
      <c r="Q532" s="37" t="str">
        <f t="shared" si="150"/>
        <v/>
      </c>
      <c r="R532" s="226">
        <f t="shared" si="151"/>
        <v>0</v>
      </c>
      <c r="S532" s="38" t="str">
        <f t="shared" si="152"/>
        <v/>
      </c>
      <c r="T532" s="38" t="str">
        <f t="shared" si="153"/>
        <v/>
      </c>
      <c r="U532" s="38" t="str">
        <f t="shared" si="154"/>
        <v/>
      </c>
      <c r="V532" s="38" t="str">
        <f t="shared" si="155"/>
        <v/>
      </c>
      <c r="W532" s="30"/>
      <c r="X532" s="39">
        <f>COUNTIF(calculs_resultats_francais!P533:U533,1)</f>
        <v>0</v>
      </c>
      <c r="Y532" s="39">
        <f>COUNTIF(calculs_resultats_francais!P533:U533,2)</f>
        <v>0</v>
      </c>
      <c r="Z532" s="39">
        <f>COUNTIF(calculs_resultats_francais!P533:U533,9)</f>
        <v>0</v>
      </c>
      <c r="AA532" s="39">
        <f>COUNTIF(calculs_resultats_francais!P533:U533,0)</f>
        <v>0</v>
      </c>
      <c r="AB532" s="37" t="str">
        <f t="shared" si="156"/>
        <v/>
      </c>
      <c r="AC532" s="226">
        <f t="shared" si="157"/>
        <v>0</v>
      </c>
      <c r="AD532" s="38" t="str">
        <f t="shared" si="158"/>
        <v/>
      </c>
      <c r="AE532" s="38" t="str">
        <f t="shared" si="159"/>
        <v/>
      </c>
      <c r="AF532" s="38" t="str">
        <f t="shared" si="160"/>
        <v/>
      </c>
      <c r="AG532" s="38" t="str">
        <f t="shared" si="161"/>
        <v/>
      </c>
    </row>
    <row r="533" spans="1:33" ht="13.5" thickBot="1">
      <c r="A533" s="30"/>
      <c r="B533" s="39">
        <f>COUNTIF(calculs_resultats_francais!B534:J534,1)</f>
        <v>0</v>
      </c>
      <c r="C533" s="39">
        <f>COUNTIF(calculs_resultats_francais!B534:J534,2)</f>
        <v>0</v>
      </c>
      <c r="D533" s="39">
        <f>COUNTIF(calculs_resultats_francais!B534:J534,9)</f>
        <v>0</v>
      </c>
      <c r="E533" s="226">
        <f>COUNTIF(calculs_resultats_francais!B534:J534,0)</f>
        <v>0</v>
      </c>
      <c r="F533" s="37" t="str">
        <f t="shared" si="144"/>
        <v/>
      </c>
      <c r="G533" s="226">
        <f t="shared" si="145"/>
        <v>0</v>
      </c>
      <c r="H533" s="38" t="str">
        <f t="shared" si="146"/>
        <v/>
      </c>
      <c r="I533" s="38" t="str">
        <f t="shared" si="147"/>
        <v/>
      </c>
      <c r="J533" s="38" t="str">
        <f t="shared" si="148"/>
        <v/>
      </c>
      <c r="K533" s="38" t="str">
        <f t="shared" si="149"/>
        <v/>
      </c>
      <c r="L533" s="38"/>
      <c r="M533" s="39">
        <f>COUNTIF(calculs_resultats_francais!K534:O534,1)</f>
        <v>0</v>
      </c>
      <c r="N533" s="39">
        <f>COUNTIF(calculs_resultats_francais!K534:O534,2)</f>
        <v>0</v>
      </c>
      <c r="O533" s="39">
        <f>COUNTIF(calculs_resultats_francais!K534:O534,9)</f>
        <v>0</v>
      </c>
      <c r="P533" s="226">
        <f>COUNTIF(calculs_resultats_francais!K534:O534,0)</f>
        <v>0</v>
      </c>
      <c r="Q533" s="37" t="str">
        <f t="shared" si="150"/>
        <v/>
      </c>
      <c r="R533" s="226">
        <f t="shared" si="151"/>
        <v>0</v>
      </c>
      <c r="S533" s="38" t="str">
        <f t="shared" si="152"/>
        <v/>
      </c>
      <c r="T533" s="38" t="str">
        <f t="shared" si="153"/>
        <v/>
      </c>
      <c r="U533" s="38" t="str">
        <f t="shared" si="154"/>
        <v/>
      </c>
      <c r="V533" s="38" t="str">
        <f t="shared" si="155"/>
        <v/>
      </c>
      <c r="W533" s="30"/>
      <c r="X533" s="39">
        <f>COUNTIF(calculs_resultats_francais!P534:U534,1)</f>
        <v>0</v>
      </c>
      <c r="Y533" s="39">
        <f>COUNTIF(calculs_resultats_francais!P534:U534,2)</f>
        <v>0</v>
      </c>
      <c r="Z533" s="39">
        <f>COUNTIF(calculs_resultats_francais!P534:U534,9)</f>
        <v>0</v>
      </c>
      <c r="AA533" s="39">
        <f>COUNTIF(calculs_resultats_francais!P534:U534,0)</f>
        <v>0</v>
      </c>
      <c r="AB533" s="37" t="str">
        <f t="shared" si="156"/>
        <v/>
      </c>
      <c r="AC533" s="226">
        <f t="shared" si="157"/>
        <v>0</v>
      </c>
      <c r="AD533" s="38" t="str">
        <f t="shared" si="158"/>
        <v/>
      </c>
      <c r="AE533" s="38" t="str">
        <f t="shared" si="159"/>
        <v/>
      </c>
      <c r="AF533" s="38" t="str">
        <f t="shared" si="160"/>
        <v/>
      </c>
      <c r="AG533" s="38" t="str">
        <f t="shared" si="161"/>
        <v/>
      </c>
    </row>
    <row r="534" spans="1:33" ht="13.5" thickBot="1">
      <c r="A534" s="30"/>
      <c r="B534" s="39">
        <f>COUNTIF(calculs_resultats_francais!B535:J535,1)</f>
        <v>0</v>
      </c>
      <c r="C534" s="39">
        <f>COUNTIF(calculs_resultats_francais!B535:J535,2)</f>
        <v>0</v>
      </c>
      <c r="D534" s="39">
        <f>COUNTIF(calculs_resultats_francais!B535:J535,9)</f>
        <v>0</v>
      </c>
      <c r="E534" s="226">
        <f>COUNTIF(calculs_resultats_francais!B535:J535,0)</f>
        <v>0</v>
      </c>
      <c r="F534" s="37" t="str">
        <f t="shared" si="144"/>
        <v/>
      </c>
      <c r="G534" s="226">
        <f t="shared" si="145"/>
        <v>0</v>
      </c>
      <c r="H534" s="38" t="str">
        <f t="shared" si="146"/>
        <v/>
      </c>
      <c r="I534" s="38" t="str">
        <f t="shared" si="147"/>
        <v/>
      </c>
      <c r="J534" s="38" t="str">
        <f t="shared" si="148"/>
        <v/>
      </c>
      <c r="K534" s="38" t="str">
        <f t="shared" si="149"/>
        <v/>
      </c>
      <c r="L534" s="38"/>
      <c r="M534" s="39">
        <f>COUNTIF(calculs_resultats_francais!K535:O535,1)</f>
        <v>0</v>
      </c>
      <c r="N534" s="39">
        <f>COUNTIF(calculs_resultats_francais!K535:O535,2)</f>
        <v>0</v>
      </c>
      <c r="O534" s="39">
        <f>COUNTIF(calculs_resultats_francais!K535:O535,9)</f>
        <v>0</v>
      </c>
      <c r="P534" s="226">
        <f>COUNTIF(calculs_resultats_francais!K535:O535,0)</f>
        <v>0</v>
      </c>
      <c r="Q534" s="37" t="str">
        <f t="shared" si="150"/>
        <v/>
      </c>
      <c r="R534" s="226">
        <f t="shared" si="151"/>
        <v>0</v>
      </c>
      <c r="S534" s="38" t="str">
        <f t="shared" si="152"/>
        <v/>
      </c>
      <c r="T534" s="38" t="str">
        <f t="shared" si="153"/>
        <v/>
      </c>
      <c r="U534" s="38" t="str">
        <f t="shared" si="154"/>
        <v/>
      </c>
      <c r="V534" s="38" t="str">
        <f t="shared" si="155"/>
        <v/>
      </c>
      <c r="W534" s="30"/>
      <c r="X534" s="39">
        <f>COUNTIF(calculs_resultats_francais!P535:U535,1)</f>
        <v>0</v>
      </c>
      <c r="Y534" s="39">
        <f>COUNTIF(calculs_resultats_francais!P535:U535,2)</f>
        <v>0</v>
      </c>
      <c r="Z534" s="39">
        <f>COUNTIF(calculs_resultats_francais!P535:U535,9)</f>
        <v>0</v>
      </c>
      <c r="AA534" s="39">
        <f>COUNTIF(calculs_resultats_francais!P535:U535,0)</f>
        <v>0</v>
      </c>
      <c r="AB534" s="37" t="str">
        <f t="shared" si="156"/>
        <v/>
      </c>
      <c r="AC534" s="226">
        <f t="shared" si="157"/>
        <v>0</v>
      </c>
      <c r="AD534" s="38" t="str">
        <f t="shared" si="158"/>
        <v/>
      </c>
      <c r="AE534" s="38" t="str">
        <f t="shared" si="159"/>
        <v/>
      </c>
      <c r="AF534" s="38" t="str">
        <f t="shared" si="160"/>
        <v/>
      </c>
      <c r="AG534" s="38" t="str">
        <f t="shared" si="161"/>
        <v/>
      </c>
    </row>
    <row r="535" spans="1:33" ht="13.5" thickBot="1">
      <c r="A535" s="30"/>
      <c r="B535" s="39">
        <f>COUNTIF(calculs_resultats_francais!B536:J536,1)</f>
        <v>0</v>
      </c>
      <c r="C535" s="39">
        <f>COUNTIF(calculs_resultats_francais!B536:J536,2)</f>
        <v>0</v>
      </c>
      <c r="D535" s="39">
        <f>COUNTIF(calculs_resultats_francais!B536:J536,9)</f>
        <v>0</v>
      </c>
      <c r="E535" s="226">
        <f>COUNTIF(calculs_resultats_francais!B536:J536,0)</f>
        <v>0</v>
      </c>
      <c r="F535" s="37" t="str">
        <f t="shared" si="144"/>
        <v/>
      </c>
      <c r="G535" s="226">
        <f t="shared" si="145"/>
        <v>0</v>
      </c>
      <c r="H535" s="38" t="str">
        <f t="shared" si="146"/>
        <v/>
      </c>
      <c r="I535" s="38" t="str">
        <f t="shared" si="147"/>
        <v/>
      </c>
      <c r="J535" s="38" t="str">
        <f t="shared" si="148"/>
        <v/>
      </c>
      <c r="K535" s="38" t="str">
        <f t="shared" si="149"/>
        <v/>
      </c>
      <c r="L535" s="38"/>
      <c r="M535" s="39">
        <f>COUNTIF(calculs_resultats_francais!K536:O536,1)</f>
        <v>0</v>
      </c>
      <c r="N535" s="39">
        <f>COUNTIF(calculs_resultats_francais!K536:O536,2)</f>
        <v>0</v>
      </c>
      <c r="O535" s="39">
        <f>COUNTIF(calculs_resultats_francais!K536:O536,9)</f>
        <v>0</v>
      </c>
      <c r="P535" s="226">
        <f>COUNTIF(calculs_resultats_francais!K536:O536,0)</f>
        <v>0</v>
      </c>
      <c r="Q535" s="37" t="str">
        <f t="shared" si="150"/>
        <v/>
      </c>
      <c r="R535" s="226">
        <f t="shared" si="151"/>
        <v>0</v>
      </c>
      <c r="S535" s="38" t="str">
        <f t="shared" si="152"/>
        <v/>
      </c>
      <c r="T535" s="38" t="str">
        <f t="shared" si="153"/>
        <v/>
      </c>
      <c r="U535" s="38" t="str">
        <f t="shared" si="154"/>
        <v/>
      </c>
      <c r="V535" s="38" t="str">
        <f t="shared" si="155"/>
        <v/>
      </c>
      <c r="W535" s="30"/>
      <c r="X535" s="39">
        <f>COUNTIF(calculs_resultats_francais!P536:U536,1)</f>
        <v>0</v>
      </c>
      <c r="Y535" s="39">
        <f>COUNTIF(calculs_resultats_francais!P536:U536,2)</f>
        <v>0</v>
      </c>
      <c r="Z535" s="39">
        <f>COUNTIF(calculs_resultats_francais!P536:U536,9)</f>
        <v>0</v>
      </c>
      <c r="AA535" s="39">
        <f>COUNTIF(calculs_resultats_francais!P536:U536,0)</f>
        <v>0</v>
      </c>
      <c r="AB535" s="37" t="str">
        <f t="shared" si="156"/>
        <v/>
      </c>
      <c r="AC535" s="226">
        <f t="shared" si="157"/>
        <v>0</v>
      </c>
      <c r="AD535" s="38" t="str">
        <f t="shared" si="158"/>
        <v/>
      </c>
      <c r="AE535" s="38" t="str">
        <f t="shared" si="159"/>
        <v/>
      </c>
      <c r="AF535" s="38" t="str">
        <f t="shared" si="160"/>
        <v/>
      </c>
      <c r="AG535" s="38" t="str">
        <f t="shared" si="161"/>
        <v/>
      </c>
    </row>
    <row r="536" spans="1:33" ht="13.5" thickBot="1">
      <c r="A536" s="30"/>
      <c r="B536" s="39">
        <f>COUNTIF(calculs_resultats_francais!B537:J537,1)</f>
        <v>0</v>
      </c>
      <c r="C536" s="39">
        <f>COUNTIF(calculs_resultats_francais!B537:J537,2)</f>
        <v>0</v>
      </c>
      <c r="D536" s="39">
        <f>COUNTIF(calculs_resultats_francais!B537:J537,9)</f>
        <v>0</v>
      </c>
      <c r="E536" s="226">
        <f>COUNTIF(calculs_resultats_francais!B537:J537,0)</f>
        <v>0</v>
      </c>
      <c r="F536" s="37" t="str">
        <f t="shared" si="144"/>
        <v/>
      </c>
      <c r="G536" s="226">
        <f t="shared" si="145"/>
        <v>0</v>
      </c>
      <c r="H536" s="38" t="str">
        <f t="shared" si="146"/>
        <v/>
      </c>
      <c r="I536" s="38" t="str">
        <f t="shared" si="147"/>
        <v/>
      </c>
      <c r="J536" s="38" t="str">
        <f t="shared" si="148"/>
        <v/>
      </c>
      <c r="K536" s="38" t="str">
        <f t="shared" si="149"/>
        <v/>
      </c>
      <c r="L536" s="38"/>
      <c r="M536" s="39">
        <f>COUNTIF(calculs_resultats_francais!K537:O537,1)</f>
        <v>0</v>
      </c>
      <c r="N536" s="39">
        <f>COUNTIF(calculs_resultats_francais!K537:O537,2)</f>
        <v>0</v>
      </c>
      <c r="O536" s="39">
        <f>COUNTIF(calculs_resultats_francais!K537:O537,9)</f>
        <v>0</v>
      </c>
      <c r="P536" s="226">
        <f>COUNTIF(calculs_resultats_francais!K537:O537,0)</f>
        <v>0</v>
      </c>
      <c r="Q536" s="37" t="str">
        <f t="shared" si="150"/>
        <v/>
      </c>
      <c r="R536" s="226">
        <f t="shared" si="151"/>
        <v>0</v>
      </c>
      <c r="S536" s="38" t="str">
        <f t="shared" si="152"/>
        <v/>
      </c>
      <c r="T536" s="38" t="str">
        <f t="shared" si="153"/>
        <v/>
      </c>
      <c r="U536" s="38" t="str">
        <f t="shared" si="154"/>
        <v/>
      </c>
      <c r="V536" s="38" t="str">
        <f t="shared" si="155"/>
        <v/>
      </c>
      <c r="W536" s="30"/>
      <c r="X536" s="39">
        <f>COUNTIF(calculs_resultats_francais!P537:U537,1)</f>
        <v>0</v>
      </c>
      <c r="Y536" s="39">
        <f>COUNTIF(calculs_resultats_francais!P537:U537,2)</f>
        <v>0</v>
      </c>
      <c r="Z536" s="39">
        <f>COUNTIF(calculs_resultats_francais!P537:U537,9)</f>
        <v>0</v>
      </c>
      <c r="AA536" s="39">
        <f>COUNTIF(calculs_resultats_francais!P537:U537,0)</f>
        <v>0</v>
      </c>
      <c r="AB536" s="37" t="str">
        <f t="shared" si="156"/>
        <v/>
      </c>
      <c r="AC536" s="226">
        <f t="shared" si="157"/>
        <v>0</v>
      </c>
      <c r="AD536" s="38" t="str">
        <f t="shared" si="158"/>
        <v/>
      </c>
      <c r="AE536" s="38" t="str">
        <f t="shared" si="159"/>
        <v/>
      </c>
      <c r="AF536" s="38" t="str">
        <f t="shared" si="160"/>
        <v/>
      </c>
      <c r="AG536" s="38" t="str">
        <f t="shared" si="161"/>
        <v/>
      </c>
    </row>
    <row r="537" spans="1:33" ht="13.5" thickBot="1">
      <c r="A537" s="30"/>
      <c r="B537" s="39">
        <f>COUNTIF(calculs_resultats_francais!B538:J538,1)</f>
        <v>0</v>
      </c>
      <c r="C537" s="39">
        <f>COUNTIF(calculs_resultats_francais!B538:J538,2)</f>
        <v>0</v>
      </c>
      <c r="D537" s="39">
        <f>COUNTIF(calculs_resultats_francais!B538:J538,9)</f>
        <v>0</v>
      </c>
      <c r="E537" s="226">
        <f>COUNTIF(calculs_resultats_francais!B538:J538,0)</f>
        <v>0</v>
      </c>
      <c r="F537" s="37" t="str">
        <f t="shared" si="144"/>
        <v/>
      </c>
      <c r="G537" s="226">
        <f t="shared" si="145"/>
        <v>0</v>
      </c>
      <c r="H537" s="38" t="str">
        <f t="shared" si="146"/>
        <v/>
      </c>
      <c r="I537" s="38" t="str">
        <f t="shared" si="147"/>
        <v/>
      </c>
      <c r="J537" s="38" t="str">
        <f t="shared" si="148"/>
        <v/>
      </c>
      <c r="K537" s="38" t="str">
        <f t="shared" si="149"/>
        <v/>
      </c>
      <c r="L537" s="38"/>
      <c r="M537" s="39">
        <f>COUNTIF(calculs_resultats_francais!K538:O538,1)</f>
        <v>0</v>
      </c>
      <c r="N537" s="39">
        <f>COUNTIF(calculs_resultats_francais!K538:O538,2)</f>
        <v>0</v>
      </c>
      <c r="O537" s="39">
        <f>COUNTIF(calculs_resultats_francais!K538:O538,9)</f>
        <v>0</v>
      </c>
      <c r="P537" s="226">
        <f>COUNTIF(calculs_resultats_francais!K538:O538,0)</f>
        <v>0</v>
      </c>
      <c r="Q537" s="37" t="str">
        <f t="shared" si="150"/>
        <v/>
      </c>
      <c r="R537" s="226">
        <f t="shared" si="151"/>
        <v>0</v>
      </c>
      <c r="S537" s="38" t="str">
        <f t="shared" si="152"/>
        <v/>
      </c>
      <c r="T537" s="38" t="str">
        <f t="shared" si="153"/>
        <v/>
      </c>
      <c r="U537" s="38" t="str">
        <f t="shared" si="154"/>
        <v/>
      </c>
      <c r="V537" s="38" t="str">
        <f t="shared" si="155"/>
        <v/>
      </c>
      <c r="W537" s="30"/>
      <c r="X537" s="39">
        <f>COUNTIF(calculs_resultats_francais!P538:U538,1)</f>
        <v>0</v>
      </c>
      <c r="Y537" s="39">
        <f>COUNTIF(calculs_resultats_francais!P538:U538,2)</f>
        <v>0</v>
      </c>
      <c r="Z537" s="39">
        <f>COUNTIF(calculs_resultats_francais!P538:U538,9)</f>
        <v>0</v>
      </c>
      <c r="AA537" s="39">
        <f>COUNTIF(calculs_resultats_francais!P538:U538,0)</f>
        <v>0</v>
      </c>
      <c r="AB537" s="37" t="str">
        <f t="shared" si="156"/>
        <v/>
      </c>
      <c r="AC537" s="226">
        <f t="shared" si="157"/>
        <v>0</v>
      </c>
      <c r="AD537" s="38" t="str">
        <f t="shared" si="158"/>
        <v/>
      </c>
      <c r="AE537" s="38" t="str">
        <f t="shared" si="159"/>
        <v/>
      </c>
      <c r="AF537" s="38" t="str">
        <f t="shared" si="160"/>
        <v/>
      </c>
      <c r="AG537" s="38" t="str">
        <f t="shared" si="161"/>
        <v/>
      </c>
    </row>
    <row r="538" spans="1:33" ht="13.5" thickBot="1">
      <c r="A538" s="30"/>
      <c r="B538" s="39">
        <f>COUNTIF(calculs_resultats_francais!B539:J539,1)</f>
        <v>0</v>
      </c>
      <c r="C538" s="39">
        <f>COUNTIF(calculs_resultats_francais!B539:J539,2)</f>
        <v>0</v>
      </c>
      <c r="D538" s="39">
        <f>COUNTIF(calculs_resultats_francais!B539:J539,9)</f>
        <v>0</v>
      </c>
      <c r="E538" s="226">
        <f>COUNTIF(calculs_resultats_francais!B539:J539,0)</f>
        <v>0</v>
      </c>
      <c r="F538" s="37" t="str">
        <f t="shared" si="144"/>
        <v/>
      </c>
      <c r="G538" s="226">
        <f t="shared" si="145"/>
        <v>0</v>
      </c>
      <c r="H538" s="38" t="str">
        <f t="shared" si="146"/>
        <v/>
      </c>
      <c r="I538" s="38" t="str">
        <f t="shared" si="147"/>
        <v/>
      </c>
      <c r="J538" s="38" t="str">
        <f t="shared" si="148"/>
        <v/>
      </c>
      <c r="K538" s="38" t="str">
        <f t="shared" si="149"/>
        <v/>
      </c>
      <c r="L538" s="38"/>
      <c r="M538" s="39">
        <f>COUNTIF(calculs_resultats_francais!K539:O539,1)</f>
        <v>0</v>
      </c>
      <c r="N538" s="39">
        <f>COUNTIF(calculs_resultats_francais!K539:O539,2)</f>
        <v>0</v>
      </c>
      <c r="O538" s="39">
        <f>COUNTIF(calculs_resultats_francais!K539:O539,9)</f>
        <v>0</v>
      </c>
      <c r="P538" s="226">
        <f>COUNTIF(calculs_resultats_francais!K539:O539,0)</f>
        <v>0</v>
      </c>
      <c r="Q538" s="37" t="str">
        <f t="shared" si="150"/>
        <v/>
      </c>
      <c r="R538" s="226">
        <f t="shared" si="151"/>
        <v>0</v>
      </c>
      <c r="S538" s="38" t="str">
        <f t="shared" si="152"/>
        <v/>
      </c>
      <c r="T538" s="38" t="str">
        <f t="shared" si="153"/>
        <v/>
      </c>
      <c r="U538" s="38" t="str">
        <f t="shared" si="154"/>
        <v/>
      </c>
      <c r="V538" s="38" t="str">
        <f t="shared" si="155"/>
        <v/>
      </c>
      <c r="W538" s="30"/>
      <c r="X538" s="39">
        <f>COUNTIF(calculs_resultats_francais!P539:U539,1)</f>
        <v>0</v>
      </c>
      <c r="Y538" s="39">
        <f>COUNTIF(calculs_resultats_francais!P539:U539,2)</f>
        <v>0</v>
      </c>
      <c r="Z538" s="39">
        <f>COUNTIF(calculs_resultats_francais!P539:U539,9)</f>
        <v>0</v>
      </c>
      <c r="AA538" s="39">
        <f>COUNTIF(calculs_resultats_francais!P539:U539,0)</f>
        <v>0</v>
      </c>
      <c r="AB538" s="37" t="str">
        <f t="shared" si="156"/>
        <v/>
      </c>
      <c r="AC538" s="226">
        <f t="shared" si="157"/>
        <v>0</v>
      </c>
      <c r="AD538" s="38" t="str">
        <f t="shared" si="158"/>
        <v/>
      </c>
      <c r="AE538" s="38" t="str">
        <f t="shared" si="159"/>
        <v/>
      </c>
      <c r="AF538" s="38" t="str">
        <f t="shared" si="160"/>
        <v/>
      </c>
      <c r="AG538" s="38" t="str">
        <f t="shared" si="161"/>
        <v/>
      </c>
    </row>
    <row r="539" spans="1:33" ht="13.5" thickBot="1">
      <c r="A539" s="30"/>
      <c r="B539" s="39">
        <f>COUNTIF(calculs_resultats_francais!B540:J540,1)</f>
        <v>0</v>
      </c>
      <c r="C539" s="39">
        <f>COUNTIF(calculs_resultats_francais!B540:J540,2)</f>
        <v>0</v>
      </c>
      <c r="D539" s="39">
        <f>COUNTIF(calculs_resultats_francais!B540:J540,9)</f>
        <v>0</v>
      </c>
      <c r="E539" s="226">
        <f>COUNTIF(calculs_resultats_francais!B540:J540,0)</f>
        <v>0</v>
      </c>
      <c r="F539" s="37" t="str">
        <f t="shared" si="144"/>
        <v/>
      </c>
      <c r="G539" s="226">
        <f t="shared" si="145"/>
        <v>0</v>
      </c>
      <c r="H539" s="38" t="str">
        <f t="shared" si="146"/>
        <v/>
      </c>
      <c r="I539" s="38" t="str">
        <f t="shared" si="147"/>
        <v/>
      </c>
      <c r="J539" s="38" t="str">
        <f t="shared" si="148"/>
        <v/>
      </c>
      <c r="K539" s="38" t="str">
        <f t="shared" si="149"/>
        <v/>
      </c>
      <c r="L539" s="38"/>
      <c r="M539" s="39">
        <f>COUNTIF(calculs_resultats_francais!K540:O540,1)</f>
        <v>0</v>
      </c>
      <c r="N539" s="39">
        <f>COUNTIF(calculs_resultats_francais!K540:O540,2)</f>
        <v>0</v>
      </c>
      <c r="O539" s="39">
        <f>COUNTIF(calculs_resultats_francais!K540:O540,9)</f>
        <v>0</v>
      </c>
      <c r="P539" s="226">
        <f>COUNTIF(calculs_resultats_francais!K540:O540,0)</f>
        <v>0</v>
      </c>
      <c r="Q539" s="37" t="str">
        <f t="shared" si="150"/>
        <v/>
      </c>
      <c r="R539" s="226">
        <f t="shared" si="151"/>
        <v>0</v>
      </c>
      <c r="S539" s="38" t="str">
        <f t="shared" si="152"/>
        <v/>
      </c>
      <c r="T539" s="38" t="str">
        <f t="shared" si="153"/>
        <v/>
      </c>
      <c r="U539" s="38" t="str">
        <f t="shared" si="154"/>
        <v/>
      </c>
      <c r="V539" s="38" t="str">
        <f t="shared" si="155"/>
        <v/>
      </c>
      <c r="W539" s="30"/>
      <c r="X539" s="39">
        <f>COUNTIF(calculs_resultats_francais!P540:U540,1)</f>
        <v>0</v>
      </c>
      <c r="Y539" s="39">
        <f>COUNTIF(calculs_resultats_francais!P540:U540,2)</f>
        <v>0</v>
      </c>
      <c r="Z539" s="39">
        <f>COUNTIF(calculs_resultats_francais!P540:U540,9)</f>
        <v>0</v>
      </c>
      <c r="AA539" s="39">
        <f>COUNTIF(calculs_resultats_francais!P540:U540,0)</f>
        <v>0</v>
      </c>
      <c r="AB539" s="37" t="str">
        <f t="shared" si="156"/>
        <v/>
      </c>
      <c r="AC539" s="226">
        <f t="shared" si="157"/>
        <v>0</v>
      </c>
      <c r="AD539" s="38" t="str">
        <f t="shared" si="158"/>
        <v/>
      </c>
      <c r="AE539" s="38" t="str">
        <f t="shared" si="159"/>
        <v/>
      </c>
      <c r="AF539" s="38" t="str">
        <f t="shared" si="160"/>
        <v/>
      </c>
      <c r="AG539" s="38" t="str">
        <f t="shared" si="161"/>
        <v/>
      </c>
    </row>
    <row r="540" spans="1:33" ht="13.5" thickBot="1">
      <c r="A540" s="30"/>
      <c r="B540" s="39">
        <f>COUNTIF(calculs_resultats_francais!B541:J541,1)</f>
        <v>0</v>
      </c>
      <c r="C540" s="39">
        <f>COUNTIF(calculs_resultats_francais!B541:J541,2)</f>
        <v>0</v>
      </c>
      <c r="D540" s="39">
        <f>COUNTIF(calculs_resultats_francais!B541:J541,9)</f>
        <v>0</v>
      </c>
      <c r="E540" s="226">
        <f>COUNTIF(calculs_resultats_francais!B541:J541,0)</f>
        <v>0</v>
      </c>
      <c r="F540" s="37" t="str">
        <f t="shared" si="144"/>
        <v/>
      </c>
      <c r="G540" s="226">
        <f t="shared" si="145"/>
        <v>0</v>
      </c>
      <c r="H540" s="38" t="str">
        <f t="shared" si="146"/>
        <v/>
      </c>
      <c r="I540" s="38" t="str">
        <f t="shared" si="147"/>
        <v/>
      </c>
      <c r="J540" s="38" t="str">
        <f t="shared" si="148"/>
        <v/>
      </c>
      <c r="K540" s="38" t="str">
        <f t="shared" si="149"/>
        <v/>
      </c>
      <c r="L540" s="38"/>
      <c r="M540" s="39">
        <f>COUNTIF(calculs_resultats_francais!K541:O541,1)</f>
        <v>0</v>
      </c>
      <c r="N540" s="39">
        <f>COUNTIF(calculs_resultats_francais!K541:O541,2)</f>
        <v>0</v>
      </c>
      <c r="O540" s="39">
        <f>COUNTIF(calculs_resultats_francais!K541:O541,9)</f>
        <v>0</v>
      </c>
      <c r="P540" s="226">
        <f>COUNTIF(calculs_resultats_francais!K541:O541,0)</f>
        <v>0</v>
      </c>
      <c r="Q540" s="37" t="str">
        <f t="shared" si="150"/>
        <v/>
      </c>
      <c r="R540" s="226">
        <f t="shared" si="151"/>
        <v>0</v>
      </c>
      <c r="S540" s="38" t="str">
        <f t="shared" si="152"/>
        <v/>
      </c>
      <c r="T540" s="38" t="str">
        <f t="shared" si="153"/>
        <v/>
      </c>
      <c r="U540" s="38" t="str">
        <f t="shared" si="154"/>
        <v/>
      </c>
      <c r="V540" s="38" t="str">
        <f t="shared" si="155"/>
        <v/>
      </c>
      <c r="W540" s="30"/>
      <c r="X540" s="39">
        <f>COUNTIF(calculs_resultats_francais!P541:U541,1)</f>
        <v>0</v>
      </c>
      <c r="Y540" s="39">
        <f>COUNTIF(calculs_resultats_francais!P541:U541,2)</f>
        <v>0</v>
      </c>
      <c r="Z540" s="39">
        <f>COUNTIF(calculs_resultats_francais!P541:U541,9)</f>
        <v>0</v>
      </c>
      <c r="AA540" s="39">
        <f>COUNTIF(calculs_resultats_francais!P541:U541,0)</f>
        <v>0</v>
      </c>
      <c r="AB540" s="37" t="str">
        <f t="shared" si="156"/>
        <v/>
      </c>
      <c r="AC540" s="226">
        <f t="shared" si="157"/>
        <v>0</v>
      </c>
      <c r="AD540" s="38" t="str">
        <f t="shared" si="158"/>
        <v/>
      </c>
      <c r="AE540" s="38" t="str">
        <f t="shared" si="159"/>
        <v/>
      </c>
      <c r="AF540" s="38" t="str">
        <f t="shared" si="160"/>
        <v/>
      </c>
      <c r="AG540" s="38" t="str">
        <f t="shared" si="161"/>
        <v/>
      </c>
    </row>
    <row r="541" spans="1:33" ht="13.5" thickBot="1">
      <c r="A541" s="30"/>
      <c r="B541" s="39">
        <f>COUNTIF(calculs_resultats_francais!B542:J542,1)</f>
        <v>0</v>
      </c>
      <c r="C541" s="39">
        <f>COUNTIF(calculs_resultats_francais!B542:J542,2)</f>
        <v>0</v>
      </c>
      <c r="D541" s="39">
        <f>COUNTIF(calculs_resultats_francais!B542:J542,9)</f>
        <v>0</v>
      </c>
      <c r="E541" s="226">
        <f>COUNTIF(calculs_resultats_francais!B542:J542,0)</f>
        <v>0</v>
      </c>
      <c r="F541" s="37" t="str">
        <f t="shared" si="144"/>
        <v/>
      </c>
      <c r="G541" s="226">
        <f t="shared" si="145"/>
        <v>0</v>
      </c>
      <c r="H541" s="38" t="str">
        <f t="shared" si="146"/>
        <v/>
      </c>
      <c r="I541" s="38" t="str">
        <f t="shared" si="147"/>
        <v/>
      </c>
      <c r="J541" s="38" t="str">
        <f t="shared" si="148"/>
        <v/>
      </c>
      <c r="K541" s="38" t="str">
        <f t="shared" si="149"/>
        <v/>
      </c>
      <c r="L541" s="38"/>
      <c r="M541" s="39">
        <f>COUNTIF(calculs_resultats_francais!K542:O542,1)</f>
        <v>0</v>
      </c>
      <c r="N541" s="39">
        <f>COUNTIF(calculs_resultats_francais!K542:O542,2)</f>
        <v>0</v>
      </c>
      <c r="O541" s="39">
        <f>COUNTIF(calculs_resultats_francais!K542:O542,9)</f>
        <v>0</v>
      </c>
      <c r="P541" s="226">
        <f>COUNTIF(calculs_resultats_francais!K542:O542,0)</f>
        <v>0</v>
      </c>
      <c r="Q541" s="37" t="str">
        <f t="shared" si="150"/>
        <v/>
      </c>
      <c r="R541" s="226">
        <f t="shared" si="151"/>
        <v>0</v>
      </c>
      <c r="S541" s="38" t="str">
        <f t="shared" si="152"/>
        <v/>
      </c>
      <c r="T541" s="38" t="str">
        <f t="shared" si="153"/>
        <v/>
      </c>
      <c r="U541" s="38" t="str">
        <f t="shared" si="154"/>
        <v/>
      </c>
      <c r="V541" s="38" t="str">
        <f t="shared" si="155"/>
        <v/>
      </c>
      <c r="W541" s="30"/>
      <c r="X541" s="39">
        <f>COUNTIF(calculs_resultats_francais!P542:U542,1)</f>
        <v>0</v>
      </c>
      <c r="Y541" s="39">
        <f>COUNTIF(calculs_resultats_francais!P542:U542,2)</f>
        <v>0</v>
      </c>
      <c r="Z541" s="39">
        <f>COUNTIF(calculs_resultats_francais!P542:U542,9)</f>
        <v>0</v>
      </c>
      <c r="AA541" s="39">
        <f>COUNTIF(calculs_resultats_francais!P542:U542,0)</f>
        <v>0</v>
      </c>
      <c r="AB541" s="37" t="str">
        <f t="shared" si="156"/>
        <v/>
      </c>
      <c r="AC541" s="226">
        <f t="shared" si="157"/>
        <v>0</v>
      </c>
      <c r="AD541" s="38" t="str">
        <f t="shared" si="158"/>
        <v/>
      </c>
      <c r="AE541" s="38" t="str">
        <f t="shared" si="159"/>
        <v/>
      </c>
      <c r="AF541" s="38" t="str">
        <f t="shared" si="160"/>
        <v/>
      </c>
      <c r="AG541" s="38" t="str">
        <f t="shared" si="161"/>
        <v/>
      </c>
    </row>
    <row r="542" spans="1:33" ht="13.5" thickBot="1">
      <c r="A542" s="30"/>
      <c r="B542" s="39">
        <f>COUNTIF(calculs_resultats_francais!B543:J543,1)</f>
        <v>0</v>
      </c>
      <c r="C542" s="39">
        <f>COUNTIF(calculs_resultats_francais!B543:J543,2)</f>
        <v>0</v>
      </c>
      <c r="D542" s="39">
        <f>COUNTIF(calculs_resultats_francais!B543:J543,9)</f>
        <v>0</v>
      </c>
      <c r="E542" s="226">
        <f>COUNTIF(calculs_resultats_francais!B543:J543,0)</f>
        <v>0</v>
      </c>
      <c r="F542" s="37" t="str">
        <f t="shared" si="144"/>
        <v/>
      </c>
      <c r="G542" s="226">
        <f t="shared" si="145"/>
        <v>0</v>
      </c>
      <c r="H542" s="38" t="str">
        <f t="shared" si="146"/>
        <v/>
      </c>
      <c r="I542" s="38" t="str">
        <f t="shared" si="147"/>
        <v/>
      </c>
      <c r="J542" s="38" t="str">
        <f t="shared" si="148"/>
        <v/>
      </c>
      <c r="K542" s="38" t="str">
        <f t="shared" si="149"/>
        <v/>
      </c>
      <c r="L542" s="38"/>
      <c r="M542" s="39">
        <f>COUNTIF(calculs_resultats_francais!K543:O543,1)</f>
        <v>0</v>
      </c>
      <c r="N542" s="39">
        <f>COUNTIF(calculs_resultats_francais!K543:O543,2)</f>
        <v>0</v>
      </c>
      <c r="O542" s="39">
        <f>COUNTIF(calculs_resultats_francais!K543:O543,9)</f>
        <v>0</v>
      </c>
      <c r="P542" s="226">
        <f>COUNTIF(calculs_resultats_francais!K543:O543,0)</f>
        <v>0</v>
      </c>
      <c r="Q542" s="37" t="str">
        <f t="shared" si="150"/>
        <v/>
      </c>
      <c r="R542" s="226">
        <f t="shared" si="151"/>
        <v>0</v>
      </c>
      <c r="S542" s="38" t="str">
        <f t="shared" si="152"/>
        <v/>
      </c>
      <c r="T542" s="38" t="str">
        <f t="shared" si="153"/>
        <v/>
      </c>
      <c r="U542" s="38" t="str">
        <f t="shared" si="154"/>
        <v/>
      </c>
      <c r="V542" s="38" t="str">
        <f t="shared" si="155"/>
        <v/>
      </c>
      <c r="W542" s="30"/>
      <c r="X542" s="39">
        <f>COUNTIF(calculs_resultats_francais!P543:U543,1)</f>
        <v>0</v>
      </c>
      <c r="Y542" s="39">
        <f>COUNTIF(calculs_resultats_francais!P543:U543,2)</f>
        <v>0</v>
      </c>
      <c r="Z542" s="39">
        <f>COUNTIF(calculs_resultats_francais!P543:U543,9)</f>
        <v>0</v>
      </c>
      <c r="AA542" s="39">
        <f>COUNTIF(calculs_resultats_francais!P543:U543,0)</f>
        <v>0</v>
      </c>
      <c r="AB542" s="37" t="str">
        <f t="shared" si="156"/>
        <v/>
      </c>
      <c r="AC542" s="226">
        <f t="shared" si="157"/>
        <v>0</v>
      </c>
      <c r="AD542" s="38" t="str">
        <f t="shared" si="158"/>
        <v/>
      </c>
      <c r="AE542" s="38" t="str">
        <f t="shared" si="159"/>
        <v/>
      </c>
      <c r="AF542" s="38" t="str">
        <f t="shared" si="160"/>
        <v/>
      </c>
      <c r="AG542" s="38" t="str">
        <f t="shared" si="161"/>
        <v/>
      </c>
    </row>
    <row r="543" spans="1:33" ht="13.5" thickBot="1">
      <c r="A543" s="30"/>
      <c r="B543" s="39">
        <f>COUNTIF(calculs_resultats_francais!B544:J544,1)</f>
        <v>0</v>
      </c>
      <c r="C543" s="39">
        <f>COUNTIF(calculs_resultats_francais!B544:J544,2)</f>
        <v>0</v>
      </c>
      <c r="D543" s="39">
        <f>COUNTIF(calculs_resultats_francais!B544:J544,9)</f>
        <v>0</v>
      </c>
      <c r="E543" s="226">
        <f>COUNTIF(calculs_resultats_francais!B544:J544,0)</f>
        <v>0</v>
      </c>
      <c r="F543" s="37" t="str">
        <f t="shared" si="144"/>
        <v/>
      </c>
      <c r="G543" s="226">
        <f t="shared" si="145"/>
        <v>0</v>
      </c>
      <c r="H543" s="38" t="str">
        <f t="shared" si="146"/>
        <v/>
      </c>
      <c r="I543" s="38" t="str">
        <f t="shared" si="147"/>
        <v/>
      </c>
      <c r="J543" s="38" t="str">
        <f t="shared" si="148"/>
        <v/>
      </c>
      <c r="K543" s="38" t="str">
        <f t="shared" si="149"/>
        <v/>
      </c>
      <c r="L543" s="38"/>
      <c r="M543" s="39">
        <f>COUNTIF(calculs_resultats_francais!K544:O544,1)</f>
        <v>0</v>
      </c>
      <c r="N543" s="39">
        <f>COUNTIF(calculs_resultats_francais!K544:O544,2)</f>
        <v>0</v>
      </c>
      <c r="O543" s="39">
        <f>COUNTIF(calculs_resultats_francais!K544:O544,9)</f>
        <v>0</v>
      </c>
      <c r="P543" s="226">
        <f>COUNTIF(calculs_resultats_francais!K544:O544,0)</f>
        <v>0</v>
      </c>
      <c r="Q543" s="37" t="str">
        <f t="shared" si="150"/>
        <v/>
      </c>
      <c r="R543" s="226">
        <f t="shared" si="151"/>
        <v>0</v>
      </c>
      <c r="S543" s="38" t="str">
        <f t="shared" si="152"/>
        <v/>
      </c>
      <c r="T543" s="38" t="str">
        <f t="shared" si="153"/>
        <v/>
      </c>
      <c r="U543" s="38" t="str">
        <f t="shared" si="154"/>
        <v/>
      </c>
      <c r="V543" s="38" t="str">
        <f t="shared" si="155"/>
        <v/>
      </c>
      <c r="W543" s="30"/>
      <c r="X543" s="39">
        <f>COUNTIF(calculs_resultats_francais!P544:U544,1)</f>
        <v>0</v>
      </c>
      <c r="Y543" s="39">
        <f>COUNTIF(calculs_resultats_francais!P544:U544,2)</f>
        <v>0</v>
      </c>
      <c r="Z543" s="39">
        <f>COUNTIF(calculs_resultats_francais!P544:U544,9)</f>
        <v>0</v>
      </c>
      <c r="AA543" s="39">
        <f>COUNTIF(calculs_resultats_francais!P544:U544,0)</f>
        <v>0</v>
      </c>
      <c r="AB543" s="37" t="str">
        <f t="shared" si="156"/>
        <v/>
      </c>
      <c r="AC543" s="226">
        <f t="shared" si="157"/>
        <v>0</v>
      </c>
      <c r="AD543" s="38" t="str">
        <f t="shared" si="158"/>
        <v/>
      </c>
      <c r="AE543" s="38" t="str">
        <f t="shared" si="159"/>
        <v/>
      </c>
      <c r="AF543" s="38" t="str">
        <f t="shared" si="160"/>
        <v/>
      </c>
      <c r="AG543" s="38" t="str">
        <f t="shared" si="161"/>
        <v/>
      </c>
    </row>
    <row r="544" spans="1:33" ht="13.5" thickBot="1">
      <c r="A544" s="30"/>
      <c r="B544" s="39">
        <f>COUNTIF(calculs_resultats_francais!B545:J545,1)</f>
        <v>0</v>
      </c>
      <c r="C544" s="39">
        <f>COUNTIF(calculs_resultats_francais!B545:J545,2)</f>
        <v>0</v>
      </c>
      <c r="D544" s="39">
        <f>COUNTIF(calculs_resultats_francais!B545:J545,9)</f>
        <v>0</v>
      </c>
      <c r="E544" s="226">
        <f>COUNTIF(calculs_resultats_francais!B545:J545,0)</f>
        <v>0</v>
      </c>
      <c r="F544" s="37" t="str">
        <f t="shared" si="144"/>
        <v/>
      </c>
      <c r="G544" s="226">
        <f t="shared" si="145"/>
        <v>0</v>
      </c>
      <c r="H544" s="38" t="str">
        <f t="shared" si="146"/>
        <v/>
      </c>
      <c r="I544" s="38" t="str">
        <f t="shared" si="147"/>
        <v/>
      </c>
      <c r="J544" s="38" t="str">
        <f t="shared" si="148"/>
        <v/>
      </c>
      <c r="K544" s="38" t="str">
        <f t="shared" si="149"/>
        <v/>
      </c>
      <c r="L544" s="38"/>
      <c r="M544" s="39">
        <f>COUNTIF(calculs_resultats_francais!K545:O545,1)</f>
        <v>0</v>
      </c>
      <c r="N544" s="39">
        <f>COUNTIF(calculs_resultats_francais!K545:O545,2)</f>
        <v>0</v>
      </c>
      <c r="O544" s="39">
        <f>COUNTIF(calculs_resultats_francais!K545:O545,9)</f>
        <v>0</v>
      </c>
      <c r="P544" s="226">
        <f>COUNTIF(calculs_resultats_francais!K545:O545,0)</f>
        <v>0</v>
      </c>
      <c r="Q544" s="37" t="str">
        <f t="shared" si="150"/>
        <v/>
      </c>
      <c r="R544" s="226">
        <f t="shared" si="151"/>
        <v>0</v>
      </c>
      <c r="S544" s="38" t="str">
        <f t="shared" si="152"/>
        <v/>
      </c>
      <c r="T544" s="38" t="str">
        <f t="shared" si="153"/>
        <v/>
      </c>
      <c r="U544" s="38" t="str">
        <f t="shared" si="154"/>
        <v/>
      </c>
      <c r="V544" s="38" t="str">
        <f t="shared" si="155"/>
        <v/>
      </c>
      <c r="W544" s="30"/>
      <c r="X544" s="39">
        <f>COUNTIF(calculs_resultats_francais!P545:U545,1)</f>
        <v>0</v>
      </c>
      <c r="Y544" s="39">
        <f>COUNTIF(calculs_resultats_francais!P545:U545,2)</f>
        <v>0</v>
      </c>
      <c r="Z544" s="39">
        <f>COUNTIF(calculs_resultats_francais!P545:U545,9)</f>
        <v>0</v>
      </c>
      <c r="AA544" s="39">
        <f>COUNTIF(calculs_resultats_francais!P545:U545,0)</f>
        <v>0</v>
      </c>
      <c r="AB544" s="37" t="str">
        <f t="shared" si="156"/>
        <v/>
      </c>
      <c r="AC544" s="226">
        <f t="shared" si="157"/>
        <v>0</v>
      </c>
      <c r="AD544" s="38" t="str">
        <f t="shared" si="158"/>
        <v/>
      </c>
      <c r="AE544" s="38" t="str">
        <f t="shared" si="159"/>
        <v/>
      </c>
      <c r="AF544" s="38" t="str">
        <f t="shared" si="160"/>
        <v/>
      </c>
      <c r="AG544" s="38" t="str">
        <f t="shared" si="161"/>
        <v/>
      </c>
    </row>
    <row r="545" spans="1:33" ht="13.5" thickBot="1">
      <c r="A545" s="30"/>
      <c r="B545" s="39">
        <f>COUNTIF(calculs_resultats_francais!B546:J546,1)</f>
        <v>0</v>
      </c>
      <c r="C545" s="39">
        <f>COUNTIF(calculs_resultats_francais!B546:J546,2)</f>
        <v>0</v>
      </c>
      <c r="D545" s="39">
        <f>COUNTIF(calculs_resultats_francais!B546:J546,9)</f>
        <v>0</v>
      </c>
      <c r="E545" s="226">
        <f>COUNTIF(calculs_resultats_francais!B546:J546,0)</f>
        <v>0</v>
      </c>
      <c r="F545" s="37" t="str">
        <f t="shared" si="144"/>
        <v/>
      </c>
      <c r="G545" s="226">
        <f t="shared" si="145"/>
        <v>0</v>
      </c>
      <c r="H545" s="38" t="str">
        <f t="shared" si="146"/>
        <v/>
      </c>
      <c r="I545" s="38" t="str">
        <f t="shared" si="147"/>
        <v/>
      </c>
      <c r="J545" s="38" t="str">
        <f t="shared" si="148"/>
        <v/>
      </c>
      <c r="K545" s="38" t="str">
        <f t="shared" si="149"/>
        <v/>
      </c>
      <c r="L545" s="38"/>
      <c r="M545" s="39">
        <f>COUNTIF(calculs_resultats_francais!K546:O546,1)</f>
        <v>0</v>
      </c>
      <c r="N545" s="39">
        <f>COUNTIF(calculs_resultats_francais!K546:O546,2)</f>
        <v>0</v>
      </c>
      <c r="O545" s="39">
        <f>COUNTIF(calculs_resultats_francais!K546:O546,9)</f>
        <v>0</v>
      </c>
      <c r="P545" s="226">
        <f>COUNTIF(calculs_resultats_francais!K546:O546,0)</f>
        <v>0</v>
      </c>
      <c r="Q545" s="37" t="str">
        <f t="shared" si="150"/>
        <v/>
      </c>
      <c r="R545" s="226">
        <f t="shared" si="151"/>
        <v>0</v>
      </c>
      <c r="S545" s="38" t="str">
        <f t="shared" si="152"/>
        <v/>
      </c>
      <c r="T545" s="38" t="str">
        <f t="shared" si="153"/>
        <v/>
      </c>
      <c r="U545" s="38" t="str">
        <f t="shared" si="154"/>
        <v/>
      </c>
      <c r="V545" s="38" t="str">
        <f t="shared" si="155"/>
        <v/>
      </c>
      <c r="W545" s="30"/>
      <c r="X545" s="39">
        <f>COUNTIF(calculs_resultats_francais!P546:U546,1)</f>
        <v>0</v>
      </c>
      <c r="Y545" s="39">
        <f>COUNTIF(calculs_resultats_francais!P546:U546,2)</f>
        <v>0</v>
      </c>
      <c r="Z545" s="39">
        <f>COUNTIF(calculs_resultats_francais!P546:U546,9)</f>
        <v>0</v>
      </c>
      <c r="AA545" s="39">
        <f>COUNTIF(calculs_resultats_francais!P546:U546,0)</f>
        <v>0</v>
      </c>
      <c r="AB545" s="37" t="str">
        <f t="shared" si="156"/>
        <v/>
      </c>
      <c r="AC545" s="226">
        <f t="shared" si="157"/>
        <v>0</v>
      </c>
      <c r="AD545" s="38" t="str">
        <f t="shared" si="158"/>
        <v/>
      </c>
      <c r="AE545" s="38" t="str">
        <f t="shared" si="159"/>
        <v/>
      </c>
      <c r="AF545" s="38" t="str">
        <f t="shared" si="160"/>
        <v/>
      </c>
      <c r="AG545" s="38" t="str">
        <f t="shared" si="161"/>
        <v/>
      </c>
    </row>
    <row r="546" spans="1:33" ht="13.5" thickBot="1">
      <c r="A546" s="30"/>
      <c r="B546" s="39">
        <f>COUNTIF(calculs_resultats_francais!B547:J547,1)</f>
        <v>0</v>
      </c>
      <c r="C546" s="39">
        <f>COUNTIF(calculs_resultats_francais!B547:J547,2)</f>
        <v>0</v>
      </c>
      <c r="D546" s="39">
        <f>COUNTIF(calculs_resultats_francais!B547:J547,9)</f>
        <v>0</v>
      </c>
      <c r="E546" s="226">
        <f>COUNTIF(calculs_resultats_francais!B547:J547,0)</f>
        <v>0</v>
      </c>
      <c r="F546" s="37" t="str">
        <f t="shared" si="144"/>
        <v/>
      </c>
      <c r="G546" s="226">
        <f t="shared" si="145"/>
        <v>0</v>
      </c>
      <c r="H546" s="38" t="str">
        <f t="shared" si="146"/>
        <v/>
      </c>
      <c r="I546" s="38" t="str">
        <f t="shared" si="147"/>
        <v/>
      </c>
      <c r="J546" s="38" t="str">
        <f t="shared" si="148"/>
        <v/>
      </c>
      <c r="K546" s="38" t="str">
        <f t="shared" si="149"/>
        <v/>
      </c>
      <c r="L546" s="38"/>
      <c r="M546" s="39">
        <f>COUNTIF(calculs_resultats_francais!K547:O547,1)</f>
        <v>0</v>
      </c>
      <c r="N546" s="39">
        <f>COUNTIF(calculs_resultats_francais!K547:O547,2)</f>
        <v>0</v>
      </c>
      <c r="O546" s="39">
        <f>COUNTIF(calculs_resultats_francais!K547:O547,9)</f>
        <v>0</v>
      </c>
      <c r="P546" s="226">
        <f>COUNTIF(calculs_resultats_francais!K547:O547,0)</f>
        <v>0</v>
      </c>
      <c r="Q546" s="37" t="str">
        <f t="shared" si="150"/>
        <v/>
      </c>
      <c r="R546" s="226">
        <f t="shared" si="151"/>
        <v>0</v>
      </c>
      <c r="S546" s="38" t="str">
        <f t="shared" si="152"/>
        <v/>
      </c>
      <c r="T546" s="38" t="str">
        <f t="shared" si="153"/>
        <v/>
      </c>
      <c r="U546" s="38" t="str">
        <f t="shared" si="154"/>
        <v/>
      </c>
      <c r="V546" s="38" t="str">
        <f t="shared" si="155"/>
        <v/>
      </c>
      <c r="W546" s="30"/>
      <c r="X546" s="39">
        <f>COUNTIF(calculs_resultats_francais!P547:U547,1)</f>
        <v>0</v>
      </c>
      <c r="Y546" s="39">
        <f>COUNTIF(calculs_resultats_francais!P547:U547,2)</f>
        <v>0</v>
      </c>
      <c r="Z546" s="39">
        <f>COUNTIF(calculs_resultats_francais!P547:U547,9)</f>
        <v>0</v>
      </c>
      <c r="AA546" s="39">
        <f>COUNTIF(calculs_resultats_francais!P547:U547,0)</f>
        <v>0</v>
      </c>
      <c r="AB546" s="37" t="str">
        <f t="shared" si="156"/>
        <v/>
      </c>
      <c r="AC546" s="226">
        <f t="shared" si="157"/>
        <v>0</v>
      </c>
      <c r="AD546" s="38" t="str">
        <f t="shared" si="158"/>
        <v/>
      </c>
      <c r="AE546" s="38" t="str">
        <f t="shared" si="159"/>
        <v/>
      </c>
      <c r="AF546" s="38" t="str">
        <f t="shared" si="160"/>
        <v/>
      </c>
      <c r="AG546" s="38" t="str">
        <f t="shared" si="161"/>
        <v/>
      </c>
    </row>
    <row r="547" spans="1:33" ht="13.5" thickBot="1">
      <c r="A547" s="30"/>
      <c r="B547" s="39">
        <f>COUNTIF(calculs_resultats_francais!B548:J548,1)</f>
        <v>0</v>
      </c>
      <c r="C547" s="39">
        <f>COUNTIF(calculs_resultats_francais!B548:J548,2)</f>
        <v>0</v>
      </c>
      <c r="D547" s="39">
        <f>COUNTIF(calculs_resultats_francais!B548:J548,9)</f>
        <v>0</v>
      </c>
      <c r="E547" s="226">
        <f>COUNTIF(calculs_resultats_francais!B548:J548,0)</f>
        <v>0</v>
      </c>
      <c r="F547" s="37" t="str">
        <f t="shared" si="144"/>
        <v/>
      </c>
      <c r="G547" s="226">
        <f t="shared" si="145"/>
        <v>0</v>
      </c>
      <c r="H547" s="38" t="str">
        <f t="shared" si="146"/>
        <v/>
      </c>
      <c r="I547" s="38" t="str">
        <f t="shared" si="147"/>
        <v/>
      </c>
      <c r="J547" s="38" t="str">
        <f t="shared" si="148"/>
        <v/>
      </c>
      <c r="K547" s="38" t="str">
        <f t="shared" si="149"/>
        <v/>
      </c>
      <c r="L547" s="38"/>
      <c r="M547" s="39">
        <f>COUNTIF(calculs_resultats_francais!K548:O548,1)</f>
        <v>0</v>
      </c>
      <c r="N547" s="39">
        <f>COUNTIF(calculs_resultats_francais!K548:O548,2)</f>
        <v>0</v>
      </c>
      <c r="O547" s="39">
        <f>COUNTIF(calculs_resultats_francais!K548:O548,9)</f>
        <v>0</v>
      </c>
      <c r="P547" s="226">
        <f>COUNTIF(calculs_resultats_francais!K548:O548,0)</f>
        <v>0</v>
      </c>
      <c r="Q547" s="37" t="str">
        <f t="shared" si="150"/>
        <v/>
      </c>
      <c r="R547" s="226">
        <f t="shared" si="151"/>
        <v>0</v>
      </c>
      <c r="S547" s="38" t="str">
        <f t="shared" si="152"/>
        <v/>
      </c>
      <c r="T547" s="38" t="str">
        <f t="shared" si="153"/>
        <v/>
      </c>
      <c r="U547" s="38" t="str">
        <f t="shared" si="154"/>
        <v/>
      </c>
      <c r="V547" s="38" t="str">
        <f t="shared" si="155"/>
        <v/>
      </c>
      <c r="W547" s="30"/>
      <c r="X547" s="39">
        <f>COUNTIF(calculs_resultats_francais!P548:U548,1)</f>
        <v>0</v>
      </c>
      <c r="Y547" s="39">
        <f>COUNTIF(calculs_resultats_francais!P548:U548,2)</f>
        <v>0</v>
      </c>
      <c r="Z547" s="39">
        <f>COUNTIF(calculs_resultats_francais!P548:U548,9)</f>
        <v>0</v>
      </c>
      <c r="AA547" s="39">
        <f>COUNTIF(calculs_resultats_francais!P548:U548,0)</f>
        <v>0</v>
      </c>
      <c r="AB547" s="37" t="str">
        <f t="shared" si="156"/>
        <v/>
      </c>
      <c r="AC547" s="226">
        <f t="shared" si="157"/>
        <v>0</v>
      </c>
      <c r="AD547" s="38" t="str">
        <f t="shared" si="158"/>
        <v/>
      </c>
      <c r="AE547" s="38" t="str">
        <f t="shared" si="159"/>
        <v/>
      </c>
      <c r="AF547" s="38" t="str">
        <f t="shared" si="160"/>
        <v/>
      </c>
      <c r="AG547" s="38" t="str">
        <f t="shared" si="161"/>
        <v/>
      </c>
    </row>
    <row r="548" spans="1:33" ht="13.5" thickBot="1">
      <c r="A548" s="30"/>
      <c r="B548" s="39">
        <f>COUNTIF(calculs_resultats_francais!B549:J549,1)</f>
        <v>0</v>
      </c>
      <c r="C548" s="39">
        <f>COUNTIF(calculs_resultats_francais!B549:J549,2)</f>
        <v>0</v>
      </c>
      <c r="D548" s="39">
        <f>COUNTIF(calculs_resultats_francais!B549:J549,9)</f>
        <v>0</v>
      </c>
      <c r="E548" s="226">
        <f>COUNTIF(calculs_resultats_francais!B549:J549,0)</f>
        <v>0</v>
      </c>
      <c r="F548" s="37" t="str">
        <f t="shared" si="144"/>
        <v/>
      </c>
      <c r="G548" s="226">
        <f t="shared" si="145"/>
        <v>0</v>
      </c>
      <c r="H548" s="38" t="str">
        <f t="shared" si="146"/>
        <v/>
      </c>
      <c r="I548" s="38" t="str">
        <f t="shared" si="147"/>
        <v/>
      </c>
      <c r="J548" s="38" t="str">
        <f t="shared" si="148"/>
        <v/>
      </c>
      <c r="K548" s="38" t="str">
        <f t="shared" si="149"/>
        <v/>
      </c>
      <c r="L548" s="38"/>
      <c r="M548" s="39">
        <f>COUNTIF(calculs_resultats_francais!K549:O549,1)</f>
        <v>0</v>
      </c>
      <c r="N548" s="39">
        <f>COUNTIF(calculs_resultats_francais!K549:O549,2)</f>
        <v>0</v>
      </c>
      <c r="O548" s="39">
        <f>COUNTIF(calculs_resultats_francais!K549:O549,9)</f>
        <v>0</v>
      </c>
      <c r="P548" s="226">
        <f>COUNTIF(calculs_resultats_francais!K549:O549,0)</f>
        <v>0</v>
      </c>
      <c r="Q548" s="37" t="str">
        <f t="shared" si="150"/>
        <v/>
      </c>
      <c r="R548" s="226">
        <f t="shared" si="151"/>
        <v>0</v>
      </c>
      <c r="S548" s="38" t="str">
        <f t="shared" si="152"/>
        <v/>
      </c>
      <c r="T548" s="38" t="str">
        <f t="shared" si="153"/>
        <v/>
      </c>
      <c r="U548" s="38" t="str">
        <f t="shared" si="154"/>
        <v/>
      </c>
      <c r="V548" s="38" t="str">
        <f t="shared" si="155"/>
        <v/>
      </c>
      <c r="W548" s="30"/>
      <c r="X548" s="39">
        <f>COUNTIF(calculs_resultats_francais!P549:U549,1)</f>
        <v>0</v>
      </c>
      <c r="Y548" s="39">
        <f>COUNTIF(calculs_resultats_francais!P549:U549,2)</f>
        <v>0</v>
      </c>
      <c r="Z548" s="39">
        <f>COUNTIF(calculs_resultats_francais!P549:U549,9)</f>
        <v>0</v>
      </c>
      <c r="AA548" s="39">
        <f>COUNTIF(calculs_resultats_francais!P549:U549,0)</f>
        <v>0</v>
      </c>
      <c r="AB548" s="37" t="str">
        <f t="shared" si="156"/>
        <v/>
      </c>
      <c r="AC548" s="226">
        <f t="shared" si="157"/>
        <v>0</v>
      </c>
      <c r="AD548" s="38" t="str">
        <f t="shared" si="158"/>
        <v/>
      </c>
      <c r="AE548" s="38" t="str">
        <f t="shared" si="159"/>
        <v/>
      </c>
      <c r="AF548" s="38" t="str">
        <f t="shared" si="160"/>
        <v/>
      </c>
      <c r="AG548" s="38" t="str">
        <f t="shared" si="161"/>
        <v/>
      </c>
    </row>
    <row r="549" spans="1:33" ht="13.5" thickBot="1">
      <c r="A549" s="30"/>
      <c r="B549" s="39">
        <f>COUNTIF(calculs_resultats_francais!B550:J550,1)</f>
        <v>0</v>
      </c>
      <c r="C549" s="39">
        <f>COUNTIF(calculs_resultats_francais!B550:J550,2)</f>
        <v>0</v>
      </c>
      <c r="D549" s="39">
        <f>COUNTIF(calculs_resultats_francais!B550:J550,9)</f>
        <v>0</v>
      </c>
      <c r="E549" s="226">
        <f>COUNTIF(calculs_resultats_francais!B550:J550,0)</f>
        <v>0</v>
      </c>
      <c r="F549" s="37" t="str">
        <f t="shared" si="144"/>
        <v/>
      </c>
      <c r="G549" s="226">
        <f t="shared" si="145"/>
        <v>0</v>
      </c>
      <c r="H549" s="38" t="str">
        <f t="shared" si="146"/>
        <v/>
      </c>
      <c r="I549" s="38" t="str">
        <f t="shared" si="147"/>
        <v/>
      </c>
      <c r="J549" s="38" t="str">
        <f t="shared" si="148"/>
        <v/>
      </c>
      <c r="K549" s="38" t="str">
        <f t="shared" si="149"/>
        <v/>
      </c>
      <c r="L549" s="38"/>
      <c r="M549" s="39">
        <f>COUNTIF(calculs_resultats_francais!K550:O550,1)</f>
        <v>0</v>
      </c>
      <c r="N549" s="39">
        <f>COUNTIF(calculs_resultats_francais!K550:O550,2)</f>
        <v>0</v>
      </c>
      <c r="O549" s="39">
        <f>COUNTIF(calculs_resultats_francais!K550:O550,9)</f>
        <v>0</v>
      </c>
      <c r="P549" s="226">
        <f>COUNTIF(calculs_resultats_francais!K550:O550,0)</f>
        <v>0</v>
      </c>
      <c r="Q549" s="37" t="str">
        <f t="shared" si="150"/>
        <v/>
      </c>
      <c r="R549" s="226">
        <f t="shared" si="151"/>
        <v>0</v>
      </c>
      <c r="S549" s="38" t="str">
        <f t="shared" si="152"/>
        <v/>
      </c>
      <c r="T549" s="38" t="str">
        <f t="shared" si="153"/>
        <v/>
      </c>
      <c r="U549" s="38" t="str">
        <f t="shared" si="154"/>
        <v/>
      </c>
      <c r="V549" s="38" t="str">
        <f t="shared" si="155"/>
        <v/>
      </c>
      <c r="W549" s="30"/>
      <c r="X549" s="39">
        <f>COUNTIF(calculs_resultats_francais!P550:U550,1)</f>
        <v>0</v>
      </c>
      <c r="Y549" s="39">
        <f>COUNTIF(calculs_resultats_francais!P550:U550,2)</f>
        <v>0</v>
      </c>
      <c r="Z549" s="39">
        <f>COUNTIF(calculs_resultats_francais!P550:U550,9)</f>
        <v>0</v>
      </c>
      <c r="AA549" s="39">
        <f>COUNTIF(calculs_resultats_francais!P550:U550,0)</f>
        <v>0</v>
      </c>
      <c r="AB549" s="37" t="str">
        <f t="shared" si="156"/>
        <v/>
      </c>
      <c r="AC549" s="226">
        <f t="shared" si="157"/>
        <v>0</v>
      </c>
      <c r="AD549" s="38" t="str">
        <f t="shared" si="158"/>
        <v/>
      </c>
      <c r="AE549" s="38" t="str">
        <f t="shared" si="159"/>
        <v/>
      </c>
      <c r="AF549" s="38" t="str">
        <f t="shared" si="160"/>
        <v/>
      </c>
      <c r="AG549" s="38" t="str">
        <f t="shared" si="161"/>
        <v/>
      </c>
    </row>
    <row r="550" spans="1:33" ht="13.5" thickBot="1">
      <c r="A550" s="30"/>
      <c r="B550" s="39">
        <f>COUNTIF(calculs_resultats_francais!B551:J551,1)</f>
        <v>0</v>
      </c>
      <c r="C550" s="39">
        <f>COUNTIF(calculs_resultats_francais!B551:J551,2)</f>
        <v>0</v>
      </c>
      <c r="D550" s="39">
        <f>COUNTIF(calculs_resultats_francais!B551:J551,9)</f>
        <v>0</v>
      </c>
      <c r="E550" s="226">
        <f>COUNTIF(calculs_resultats_francais!B551:J551,0)</f>
        <v>0</v>
      </c>
      <c r="F550" s="37" t="str">
        <f t="shared" si="144"/>
        <v/>
      </c>
      <c r="G550" s="226">
        <f t="shared" si="145"/>
        <v>0</v>
      </c>
      <c r="H550" s="38" t="str">
        <f t="shared" si="146"/>
        <v/>
      </c>
      <c r="I550" s="38" t="str">
        <f t="shared" si="147"/>
        <v/>
      </c>
      <c r="J550" s="38" t="str">
        <f t="shared" si="148"/>
        <v/>
      </c>
      <c r="K550" s="38" t="str">
        <f t="shared" si="149"/>
        <v/>
      </c>
      <c r="L550" s="38"/>
      <c r="M550" s="39">
        <f>COUNTIF(calculs_resultats_francais!K551:O551,1)</f>
        <v>0</v>
      </c>
      <c r="N550" s="39">
        <f>COUNTIF(calculs_resultats_francais!K551:O551,2)</f>
        <v>0</v>
      </c>
      <c r="O550" s="39">
        <f>COUNTIF(calculs_resultats_francais!K551:O551,9)</f>
        <v>0</v>
      </c>
      <c r="P550" s="226">
        <f>COUNTIF(calculs_resultats_francais!K551:O551,0)</f>
        <v>0</v>
      </c>
      <c r="Q550" s="37" t="str">
        <f t="shared" si="150"/>
        <v/>
      </c>
      <c r="R550" s="226">
        <f t="shared" si="151"/>
        <v>0</v>
      </c>
      <c r="S550" s="38" t="str">
        <f t="shared" si="152"/>
        <v/>
      </c>
      <c r="T550" s="38" t="str">
        <f t="shared" si="153"/>
        <v/>
      </c>
      <c r="U550" s="38" t="str">
        <f t="shared" si="154"/>
        <v/>
      </c>
      <c r="V550" s="38" t="str">
        <f t="shared" si="155"/>
        <v/>
      </c>
      <c r="W550" s="30"/>
      <c r="X550" s="39">
        <f>COUNTIF(calculs_resultats_francais!P551:U551,1)</f>
        <v>0</v>
      </c>
      <c r="Y550" s="39">
        <f>COUNTIF(calculs_resultats_francais!P551:U551,2)</f>
        <v>0</v>
      </c>
      <c r="Z550" s="39">
        <f>COUNTIF(calculs_resultats_francais!P551:U551,9)</f>
        <v>0</v>
      </c>
      <c r="AA550" s="39">
        <f>COUNTIF(calculs_resultats_francais!P551:U551,0)</f>
        <v>0</v>
      </c>
      <c r="AB550" s="37" t="str">
        <f t="shared" si="156"/>
        <v/>
      </c>
      <c r="AC550" s="226">
        <f t="shared" si="157"/>
        <v>0</v>
      </c>
      <c r="AD550" s="38" t="str">
        <f t="shared" si="158"/>
        <v/>
      </c>
      <c r="AE550" s="38" t="str">
        <f t="shared" si="159"/>
        <v/>
      </c>
      <c r="AF550" s="38" t="str">
        <f t="shared" si="160"/>
        <v/>
      </c>
      <c r="AG550" s="38" t="str">
        <f t="shared" si="161"/>
        <v/>
      </c>
    </row>
    <row r="551" spans="1:33" ht="13.5" thickBot="1">
      <c r="A551" s="30"/>
      <c r="B551" s="39">
        <f>COUNTIF(calculs_resultats_francais!B552:J552,1)</f>
        <v>0</v>
      </c>
      <c r="C551" s="39">
        <f>COUNTIF(calculs_resultats_francais!B552:J552,2)</f>
        <v>0</v>
      </c>
      <c r="D551" s="39">
        <f>COUNTIF(calculs_resultats_francais!B552:J552,9)</f>
        <v>0</v>
      </c>
      <c r="E551" s="226">
        <f>COUNTIF(calculs_resultats_francais!B552:J552,0)</f>
        <v>0</v>
      </c>
      <c r="F551" s="37" t="str">
        <f t="shared" si="144"/>
        <v/>
      </c>
      <c r="G551" s="226">
        <f t="shared" si="145"/>
        <v>0</v>
      </c>
      <c r="H551" s="38" t="str">
        <f t="shared" si="146"/>
        <v/>
      </c>
      <c r="I551" s="38" t="str">
        <f t="shared" si="147"/>
        <v/>
      </c>
      <c r="J551" s="38" t="str">
        <f t="shared" si="148"/>
        <v/>
      </c>
      <c r="K551" s="38" t="str">
        <f t="shared" si="149"/>
        <v/>
      </c>
      <c r="L551" s="38"/>
      <c r="M551" s="39">
        <f>COUNTIF(calculs_resultats_francais!K552:O552,1)</f>
        <v>0</v>
      </c>
      <c r="N551" s="39">
        <f>COUNTIF(calculs_resultats_francais!K552:O552,2)</f>
        <v>0</v>
      </c>
      <c r="O551" s="39">
        <f>COUNTIF(calculs_resultats_francais!K552:O552,9)</f>
        <v>0</v>
      </c>
      <c r="P551" s="226">
        <f>COUNTIF(calculs_resultats_francais!K552:O552,0)</f>
        <v>0</v>
      </c>
      <c r="Q551" s="37" t="str">
        <f t="shared" si="150"/>
        <v/>
      </c>
      <c r="R551" s="226">
        <f t="shared" si="151"/>
        <v>0</v>
      </c>
      <c r="S551" s="38" t="str">
        <f t="shared" si="152"/>
        <v/>
      </c>
      <c r="T551" s="38" t="str">
        <f t="shared" si="153"/>
        <v/>
      </c>
      <c r="U551" s="38" t="str">
        <f t="shared" si="154"/>
        <v/>
      </c>
      <c r="V551" s="38" t="str">
        <f t="shared" si="155"/>
        <v/>
      </c>
      <c r="W551" s="30"/>
      <c r="X551" s="39">
        <f>COUNTIF(calculs_resultats_francais!P552:U552,1)</f>
        <v>0</v>
      </c>
      <c r="Y551" s="39">
        <f>COUNTIF(calculs_resultats_francais!P552:U552,2)</f>
        <v>0</v>
      </c>
      <c r="Z551" s="39">
        <f>COUNTIF(calculs_resultats_francais!P552:U552,9)</f>
        <v>0</v>
      </c>
      <c r="AA551" s="39">
        <f>COUNTIF(calculs_resultats_francais!P552:U552,0)</f>
        <v>0</v>
      </c>
      <c r="AB551" s="37" t="str">
        <f t="shared" si="156"/>
        <v/>
      </c>
      <c r="AC551" s="226">
        <f t="shared" si="157"/>
        <v>0</v>
      </c>
      <c r="AD551" s="38" t="str">
        <f t="shared" si="158"/>
        <v/>
      </c>
      <c r="AE551" s="38" t="str">
        <f t="shared" si="159"/>
        <v/>
      </c>
      <c r="AF551" s="38" t="str">
        <f t="shared" si="160"/>
        <v/>
      </c>
      <c r="AG551" s="38" t="str">
        <f t="shared" si="161"/>
        <v/>
      </c>
    </row>
    <row r="552" spans="1:33" ht="13.5" thickBot="1">
      <c r="A552" s="30"/>
      <c r="B552" s="39">
        <f>COUNTIF(calculs_resultats_francais!B553:J553,1)</f>
        <v>0</v>
      </c>
      <c r="C552" s="39">
        <f>COUNTIF(calculs_resultats_francais!B553:J553,2)</f>
        <v>0</v>
      </c>
      <c r="D552" s="39">
        <f>COUNTIF(calculs_resultats_francais!B553:J553,9)</f>
        <v>0</v>
      </c>
      <c r="E552" s="226">
        <f>COUNTIF(calculs_resultats_francais!B553:J553,0)</f>
        <v>0</v>
      </c>
      <c r="F552" s="37" t="str">
        <f t="shared" si="144"/>
        <v/>
      </c>
      <c r="G552" s="226">
        <f t="shared" si="145"/>
        <v>0</v>
      </c>
      <c r="H552" s="38" t="str">
        <f t="shared" si="146"/>
        <v/>
      </c>
      <c r="I552" s="38" t="str">
        <f t="shared" si="147"/>
        <v/>
      </c>
      <c r="J552" s="38" t="str">
        <f t="shared" si="148"/>
        <v/>
      </c>
      <c r="K552" s="38" t="str">
        <f t="shared" si="149"/>
        <v/>
      </c>
      <c r="L552" s="38"/>
      <c r="M552" s="39">
        <f>COUNTIF(calculs_resultats_francais!K553:O553,1)</f>
        <v>0</v>
      </c>
      <c r="N552" s="39">
        <f>COUNTIF(calculs_resultats_francais!K553:O553,2)</f>
        <v>0</v>
      </c>
      <c r="O552" s="39">
        <f>COUNTIF(calculs_resultats_francais!K553:O553,9)</f>
        <v>0</v>
      </c>
      <c r="P552" s="226">
        <f>COUNTIF(calculs_resultats_francais!K553:O553,0)</f>
        <v>0</v>
      </c>
      <c r="Q552" s="37" t="str">
        <f t="shared" si="150"/>
        <v/>
      </c>
      <c r="R552" s="226">
        <f t="shared" si="151"/>
        <v>0</v>
      </c>
      <c r="S552" s="38" t="str">
        <f t="shared" si="152"/>
        <v/>
      </c>
      <c r="T552" s="38" t="str">
        <f t="shared" si="153"/>
        <v/>
      </c>
      <c r="U552" s="38" t="str">
        <f t="shared" si="154"/>
        <v/>
      </c>
      <c r="V552" s="38" t="str">
        <f t="shared" si="155"/>
        <v/>
      </c>
      <c r="W552" s="30"/>
      <c r="X552" s="39">
        <f>COUNTIF(calculs_resultats_francais!P553:U553,1)</f>
        <v>0</v>
      </c>
      <c r="Y552" s="39">
        <f>COUNTIF(calculs_resultats_francais!P553:U553,2)</f>
        <v>0</v>
      </c>
      <c r="Z552" s="39">
        <f>COUNTIF(calculs_resultats_francais!P553:U553,9)</f>
        <v>0</v>
      </c>
      <c r="AA552" s="39">
        <f>COUNTIF(calculs_resultats_francais!P553:U553,0)</f>
        <v>0</v>
      </c>
      <c r="AB552" s="37" t="str">
        <f t="shared" si="156"/>
        <v/>
      </c>
      <c r="AC552" s="226">
        <f t="shared" si="157"/>
        <v>0</v>
      </c>
      <c r="AD552" s="38" t="str">
        <f t="shared" si="158"/>
        <v/>
      </c>
      <c r="AE552" s="38" t="str">
        <f t="shared" si="159"/>
        <v/>
      </c>
      <c r="AF552" s="38" t="str">
        <f t="shared" si="160"/>
        <v/>
      </c>
      <c r="AG552" s="38" t="str">
        <f t="shared" si="161"/>
        <v/>
      </c>
    </row>
    <row r="553" spans="1:33" ht="13.5" thickBot="1">
      <c r="A553" s="30"/>
      <c r="B553" s="39">
        <f>COUNTIF(calculs_resultats_francais!B554:J554,1)</f>
        <v>0</v>
      </c>
      <c r="C553" s="39">
        <f>COUNTIF(calculs_resultats_francais!B554:J554,2)</f>
        <v>0</v>
      </c>
      <c r="D553" s="39">
        <f>COUNTIF(calculs_resultats_francais!B554:J554,9)</f>
        <v>0</v>
      </c>
      <c r="E553" s="226">
        <f>COUNTIF(calculs_resultats_francais!B554:J554,0)</f>
        <v>0</v>
      </c>
      <c r="F553" s="37" t="str">
        <f t="shared" si="144"/>
        <v/>
      </c>
      <c r="G553" s="226">
        <f t="shared" si="145"/>
        <v>0</v>
      </c>
      <c r="H553" s="38" t="str">
        <f t="shared" si="146"/>
        <v/>
      </c>
      <c r="I553" s="38" t="str">
        <f t="shared" si="147"/>
        <v/>
      </c>
      <c r="J553" s="38" t="str">
        <f t="shared" si="148"/>
        <v/>
      </c>
      <c r="K553" s="38" t="str">
        <f t="shared" si="149"/>
        <v/>
      </c>
      <c r="L553" s="38"/>
      <c r="M553" s="39">
        <f>COUNTIF(calculs_resultats_francais!K554:O554,1)</f>
        <v>0</v>
      </c>
      <c r="N553" s="39">
        <f>COUNTIF(calculs_resultats_francais!K554:O554,2)</f>
        <v>0</v>
      </c>
      <c r="O553" s="39">
        <f>COUNTIF(calculs_resultats_francais!K554:O554,9)</f>
        <v>0</v>
      </c>
      <c r="P553" s="226">
        <f>COUNTIF(calculs_resultats_francais!K554:O554,0)</f>
        <v>0</v>
      </c>
      <c r="Q553" s="37" t="str">
        <f t="shared" si="150"/>
        <v/>
      </c>
      <c r="R553" s="226">
        <f t="shared" si="151"/>
        <v>0</v>
      </c>
      <c r="S553" s="38" t="str">
        <f t="shared" si="152"/>
        <v/>
      </c>
      <c r="T553" s="38" t="str">
        <f t="shared" si="153"/>
        <v/>
      </c>
      <c r="U553" s="38" t="str">
        <f t="shared" si="154"/>
        <v/>
      </c>
      <c r="V553" s="38" t="str">
        <f t="shared" si="155"/>
        <v/>
      </c>
      <c r="W553" s="30"/>
      <c r="X553" s="39">
        <f>COUNTIF(calculs_resultats_francais!P554:U554,1)</f>
        <v>0</v>
      </c>
      <c r="Y553" s="39">
        <f>COUNTIF(calculs_resultats_francais!P554:U554,2)</f>
        <v>0</v>
      </c>
      <c r="Z553" s="39">
        <f>COUNTIF(calculs_resultats_francais!P554:U554,9)</f>
        <v>0</v>
      </c>
      <c r="AA553" s="39">
        <f>COUNTIF(calculs_resultats_francais!P554:U554,0)</f>
        <v>0</v>
      </c>
      <c r="AB553" s="37" t="str">
        <f t="shared" si="156"/>
        <v/>
      </c>
      <c r="AC553" s="226">
        <f t="shared" si="157"/>
        <v>0</v>
      </c>
      <c r="AD553" s="38" t="str">
        <f t="shared" si="158"/>
        <v/>
      </c>
      <c r="AE553" s="38" t="str">
        <f t="shared" si="159"/>
        <v/>
      </c>
      <c r="AF553" s="38" t="str">
        <f t="shared" si="160"/>
        <v/>
      </c>
      <c r="AG553" s="38" t="str">
        <f t="shared" si="161"/>
        <v/>
      </c>
    </row>
    <row r="554" spans="1:33" ht="13.5" thickBot="1">
      <c r="A554" s="30"/>
      <c r="B554" s="39">
        <f>COUNTIF(calculs_resultats_francais!B555:J555,1)</f>
        <v>0</v>
      </c>
      <c r="C554" s="39">
        <f>COUNTIF(calculs_resultats_francais!B555:J555,2)</f>
        <v>0</v>
      </c>
      <c r="D554" s="39">
        <f>COUNTIF(calculs_resultats_francais!B555:J555,9)</f>
        <v>0</v>
      </c>
      <c r="E554" s="226">
        <f>COUNTIF(calculs_resultats_francais!B555:J555,0)</f>
        <v>0</v>
      </c>
      <c r="F554" s="37" t="str">
        <f t="shared" si="144"/>
        <v/>
      </c>
      <c r="G554" s="226">
        <f t="shared" si="145"/>
        <v>0</v>
      </c>
      <c r="H554" s="38" t="str">
        <f t="shared" si="146"/>
        <v/>
      </c>
      <c r="I554" s="38" t="str">
        <f t="shared" si="147"/>
        <v/>
      </c>
      <c r="J554" s="38" t="str">
        <f t="shared" si="148"/>
        <v/>
      </c>
      <c r="K554" s="38" t="str">
        <f t="shared" si="149"/>
        <v/>
      </c>
      <c r="L554" s="38"/>
      <c r="M554" s="39">
        <f>COUNTIF(calculs_resultats_francais!K555:O555,1)</f>
        <v>0</v>
      </c>
      <c r="N554" s="39">
        <f>COUNTIF(calculs_resultats_francais!K555:O555,2)</f>
        <v>0</v>
      </c>
      <c r="O554" s="39">
        <f>COUNTIF(calculs_resultats_francais!K555:O555,9)</f>
        <v>0</v>
      </c>
      <c r="P554" s="226">
        <f>COUNTIF(calculs_resultats_francais!K555:O555,0)</f>
        <v>0</v>
      </c>
      <c r="Q554" s="37" t="str">
        <f t="shared" si="150"/>
        <v/>
      </c>
      <c r="R554" s="226">
        <f t="shared" si="151"/>
        <v>0</v>
      </c>
      <c r="S554" s="38" t="str">
        <f t="shared" si="152"/>
        <v/>
      </c>
      <c r="T554" s="38" t="str">
        <f t="shared" si="153"/>
        <v/>
      </c>
      <c r="U554" s="38" t="str">
        <f t="shared" si="154"/>
        <v/>
      </c>
      <c r="V554" s="38" t="str">
        <f t="shared" si="155"/>
        <v/>
      </c>
      <c r="W554" s="30"/>
      <c r="X554" s="39">
        <f>COUNTIF(calculs_resultats_francais!P555:U555,1)</f>
        <v>0</v>
      </c>
      <c r="Y554" s="39">
        <f>COUNTIF(calculs_resultats_francais!P555:U555,2)</f>
        <v>0</v>
      </c>
      <c r="Z554" s="39">
        <f>COUNTIF(calculs_resultats_francais!P555:U555,9)</f>
        <v>0</v>
      </c>
      <c r="AA554" s="39">
        <f>COUNTIF(calculs_resultats_francais!P555:U555,0)</f>
        <v>0</v>
      </c>
      <c r="AB554" s="37" t="str">
        <f t="shared" si="156"/>
        <v/>
      </c>
      <c r="AC554" s="226">
        <f t="shared" si="157"/>
        <v>0</v>
      </c>
      <c r="AD554" s="38" t="str">
        <f t="shared" si="158"/>
        <v/>
      </c>
      <c r="AE554" s="38" t="str">
        <f t="shared" si="159"/>
        <v/>
      </c>
      <c r="AF554" s="38" t="str">
        <f t="shared" si="160"/>
        <v/>
      </c>
      <c r="AG554" s="38" t="str">
        <f t="shared" si="161"/>
        <v/>
      </c>
    </row>
    <row r="555" spans="1:33" ht="13.5" thickBot="1">
      <c r="A555" s="30"/>
      <c r="B555" s="39">
        <f>COUNTIF(calculs_resultats_francais!B556:J556,1)</f>
        <v>0</v>
      </c>
      <c r="C555" s="39">
        <f>COUNTIF(calculs_resultats_francais!B556:J556,2)</f>
        <v>0</v>
      </c>
      <c r="D555" s="39">
        <f>COUNTIF(calculs_resultats_francais!B556:J556,9)</f>
        <v>0</v>
      </c>
      <c r="E555" s="226">
        <f>COUNTIF(calculs_resultats_francais!B556:J556,0)</f>
        <v>0</v>
      </c>
      <c r="F555" s="37" t="str">
        <f t="shared" si="144"/>
        <v/>
      </c>
      <c r="G555" s="226">
        <f t="shared" si="145"/>
        <v>0</v>
      </c>
      <c r="H555" s="38" t="str">
        <f t="shared" si="146"/>
        <v/>
      </c>
      <c r="I555" s="38" t="str">
        <f t="shared" si="147"/>
        <v/>
      </c>
      <c r="J555" s="38" t="str">
        <f t="shared" si="148"/>
        <v/>
      </c>
      <c r="K555" s="38" t="str">
        <f t="shared" si="149"/>
        <v/>
      </c>
      <c r="L555" s="38"/>
      <c r="M555" s="39">
        <f>COUNTIF(calculs_resultats_francais!K556:O556,1)</f>
        <v>0</v>
      </c>
      <c r="N555" s="39">
        <f>COUNTIF(calculs_resultats_francais!K556:O556,2)</f>
        <v>0</v>
      </c>
      <c r="O555" s="39">
        <f>COUNTIF(calculs_resultats_francais!K556:O556,9)</f>
        <v>0</v>
      </c>
      <c r="P555" s="226">
        <f>COUNTIF(calculs_resultats_francais!K556:O556,0)</f>
        <v>0</v>
      </c>
      <c r="Q555" s="37" t="str">
        <f t="shared" si="150"/>
        <v/>
      </c>
      <c r="R555" s="226">
        <f t="shared" si="151"/>
        <v>0</v>
      </c>
      <c r="S555" s="38" t="str">
        <f t="shared" si="152"/>
        <v/>
      </c>
      <c r="T555" s="38" t="str">
        <f t="shared" si="153"/>
        <v/>
      </c>
      <c r="U555" s="38" t="str">
        <f t="shared" si="154"/>
        <v/>
      </c>
      <c r="V555" s="38" t="str">
        <f t="shared" si="155"/>
        <v/>
      </c>
      <c r="W555" s="30"/>
      <c r="X555" s="39">
        <f>COUNTIF(calculs_resultats_francais!P556:U556,1)</f>
        <v>0</v>
      </c>
      <c r="Y555" s="39">
        <f>COUNTIF(calculs_resultats_francais!P556:U556,2)</f>
        <v>0</v>
      </c>
      <c r="Z555" s="39">
        <f>COUNTIF(calculs_resultats_francais!P556:U556,9)</f>
        <v>0</v>
      </c>
      <c r="AA555" s="39">
        <f>COUNTIF(calculs_resultats_francais!P556:U556,0)</f>
        <v>0</v>
      </c>
      <c r="AB555" s="37" t="str">
        <f t="shared" si="156"/>
        <v/>
      </c>
      <c r="AC555" s="226">
        <f t="shared" si="157"/>
        <v>0</v>
      </c>
      <c r="AD555" s="38" t="str">
        <f t="shared" si="158"/>
        <v/>
      </c>
      <c r="AE555" s="38" t="str">
        <f t="shared" si="159"/>
        <v/>
      </c>
      <c r="AF555" s="38" t="str">
        <f t="shared" si="160"/>
        <v/>
      </c>
      <c r="AG555" s="38" t="str">
        <f t="shared" si="161"/>
        <v/>
      </c>
    </row>
    <row r="556" spans="1:33" ht="13.5" thickBot="1">
      <c r="A556" s="30"/>
      <c r="B556" s="39">
        <f>COUNTIF(calculs_resultats_francais!B557:J557,1)</f>
        <v>0</v>
      </c>
      <c r="C556" s="39">
        <f>COUNTIF(calculs_resultats_francais!B557:J557,2)</f>
        <v>0</v>
      </c>
      <c r="D556" s="39">
        <f>COUNTIF(calculs_resultats_francais!B557:J557,9)</f>
        <v>0</v>
      </c>
      <c r="E556" s="226">
        <f>COUNTIF(calculs_resultats_francais!B557:J557,0)</f>
        <v>0</v>
      </c>
      <c r="F556" s="37" t="str">
        <f t="shared" si="144"/>
        <v/>
      </c>
      <c r="G556" s="226">
        <f t="shared" si="145"/>
        <v>0</v>
      </c>
      <c r="H556" s="38" t="str">
        <f t="shared" si="146"/>
        <v/>
      </c>
      <c r="I556" s="38" t="str">
        <f t="shared" si="147"/>
        <v/>
      </c>
      <c r="J556" s="38" t="str">
        <f t="shared" si="148"/>
        <v/>
      </c>
      <c r="K556" s="38" t="str">
        <f t="shared" si="149"/>
        <v/>
      </c>
      <c r="L556" s="38"/>
      <c r="M556" s="39">
        <f>COUNTIF(calculs_resultats_francais!K557:O557,1)</f>
        <v>0</v>
      </c>
      <c r="N556" s="39">
        <f>COUNTIF(calculs_resultats_francais!K557:O557,2)</f>
        <v>0</v>
      </c>
      <c r="O556" s="39">
        <f>COUNTIF(calculs_resultats_francais!K557:O557,9)</f>
        <v>0</v>
      </c>
      <c r="P556" s="226">
        <f>COUNTIF(calculs_resultats_francais!K557:O557,0)</f>
        <v>0</v>
      </c>
      <c r="Q556" s="37" t="str">
        <f t="shared" si="150"/>
        <v/>
      </c>
      <c r="R556" s="226">
        <f t="shared" si="151"/>
        <v>0</v>
      </c>
      <c r="S556" s="38" t="str">
        <f t="shared" si="152"/>
        <v/>
      </c>
      <c r="T556" s="38" t="str">
        <f t="shared" si="153"/>
        <v/>
      </c>
      <c r="U556" s="38" t="str">
        <f t="shared" si="154"/>
        <v/>
      </c>
      <c r="V556" s="38" t="str">
        <f t="shared" si="155"/>
        <v/>
      </c>
      <c r="W556" s="30"/>
      <c r="X556" s="39">
        <f>COUNTIF(calculs_resultats_francais!P557:U557,1)</f>
        <v>0</v>
      </c>
      <c r="Y556" s="39">
        <f>COUNTIF(calculs_resultats_francais!P557:U557,2)</f>
        <v>0</v>
      </c>
      <c r="Z556" s="39">
        <f>COUNTIF(calculs_resultats_francais!P557:U557,9)</f>
        <v>0</v>
      </c>
      <c r="AA556" s="39">
        <f>COUNTIF(calculs_resultats_francais!P557:U557,0)</f>
        <v>0</v>
      </c>
      <c r="AB556" s="37" t="str">
        <f t="shared" si="156"/>
        <v/>
      </c>
      <c r="AC556" s="226">
        <f t="shared" si="157"/>
        <v>0</v>
      </c>
      <c r="AD556" s="38" t="str">
        <f t="shared" si="158"/>
        <v/>
      </c>
      <c r="AE556" s="38" t="str">
        <f t="shared" si="159"/>
        <v/>
      </c>
      <c r="AF556" s="38" t="str">
        <f t="shared" si="160"/>
        <v/>
      </c>
      <c r="AG556" s="38" t="str">
        <f t="shared" si="161"/>
        <v/>
      </c>
    </row>
    <row r="557" spans="1:33" ht="13.5" thickBot="1">
      <c r="A557" s="30"/>
      <c r="B557" s="39">
        <f>COUNTIF(calculs_resultats_francais!B558:J558,1)</f>
        <v>0</v>
      </c>
      <c r="C557" s="39">
        <f>COUNTIF(calculs_resultats_francais!B558:J558,2)</f>
        <v>0</v>
      </c>
      <c r="D557" s="39">
        <f>COUNTIF(calculs_resultats_francais!B558:J558,9)</f>
        <v>0</v>
      </c>
      <c r="E557" s="226">
        <f>COUNTIF(calculs_resultats_francais!B558:J558,0)</f>
        <v>0</v>
      </c>
      <c r="F557" s="37" t="str">
        <f t="shared" si="144"/>
        <v/>
      </c>
      <c r="G557" s="226">
        <f t="shared" si="145"/>
        <v>0</v>
      </c>
      <c r="H557" s="38" t="str">
        <f t="shared" si="146"/>
        <v/>
      </c>
      <c r="I557" s="38" t="str">
        <f t="shared" si="147"/>
        <v/>
      </c>
      <c r="J557" s="38" t="str">
        <f t="shared" si="148"/>
        <v/>
      </c>
      <c r="K557" s="38" t="str">
        <f t="shared" si="149"/>
        <v/>
      </c>
      <c r="L557" s="38"/>
      <c r="M557" s="39">
        <f>COUNTIF(calculs_resultats_francais!K558:O558,1)</f>
        <v>0</v>
      </c>
      <c r="N557" s="39">
        <f>COUNTIF(calculs_resultats_francais!K558:O558,2)</f>
        <v>0</v>
      </c>
      <c r="O557" s="39">
        <f>COUNTIF(calculs_resultats_francais!K558:O558,9)</f>
        <v>0</v>
      </c>
      <c r="P557" s="226">
        <f>COUNTIF(calculs_resultats_francais!K558:O558,0)</f>
        <v>0</v>
      </c>
      <c r="Q557" s="37" t="str">
        <f t="shared" si="150"/>
        <v/>
      </c>
      <c r="R557" s="226">
        <f t="shared" si="151"/>
        <v>0</v>
      </c>
      <c r="S557" s="38" t="str">
        <f t="shared" si="152"/>
        <v/>
      </c>
      <c r="T557" s="38" t="str">
        <f t="shared" si="153"/>
        <v/>
      </c>
      <c r="U557" s="38" t="str">
        <f t="shared" si="154"/>
        <v/>
      </c>
      <c r="V557" s="38" t="str">
        <f t="shared" si="155"/>
        <v/>
      </c>
      <c r="W557" s="30"/>
      <c r="X557" s="39">
        <f>COUNTIF(calculs_resultats_francais!P558:U558,1)</f>
        <v>0</v>
      </c>
      <c r="Y557" s="39">
        <f>COUNTIF(calculs_resultats_francais!P558:U558,2)</f>
        <v>0</v>
      </c>
      <c r="Z557" s="39">
        <f>COUNTIF(calculs_resultats_francais!P558:U558,9)</f>
        <v>0</v>
      </c>
      <c r="AA557" s="39">
        <f>COUNTIF(calculs_resultats_francais!P558:U558,0)</f>
        <v>0</v>
      </c>
      <c r="AB557" s="37" t="str">
        <f t="shared" si="156"/>
        <v/>
      </c>
      <c r="AC557" s="226">
        <f t="shared" si="157"/>
        <v>0</v>
      </c>
      <c r="AD557" s="38" t="str">
        <f t="shared" si="158"/>
        <v/>
      </c>
      <c r="AE557" s="38" t="str">
        <f t="shared" si="159"/>
        <v/>
      </c>
      <c r="AF557" s="38" t="str">
        <f t="shared" si="160"/>
        <v/>
      </c>
      <c r="AG557" s="38" t="str">
        <f t="shared" si="161"/>
        <v/>
      </c>
    </row>
    <row r="558" spans="1:33" ht="13.5" thickBot="1">
      <c r="A558" s="30"/>
      <c r="B558" s="39">
        <f>COUNTIF(calculs_resultats_francais!B559:J559,1)</f>
        <v>0</v>
      </c>
      <c r="C558" s="39">
        <f>COUNTIF(calculs_resultats_francais!B559:J559,2)</f>
        <v>0</v>
      </c>
      <c r="D558" s="39">
        <f>COUNTIF(calculs_resultats_francais!B559:J559,9)</f>
        <v>0</v>
      </c>
      <c r="E558" s="226">
        <f>COUNTIF(calculs_resultats_francais!B559:J559,0)</f>
        <v>0</v>
      </c>
      <c r="F558" s="37" t="str">
        <f t="shared" si="144"/>
        <v/>
      </c>
      <c r="G558" s="226">
        <f t="shared" si="145"/>
        <v>0</v>
      </c>
      <c r="H558" s="38" t="str">
        <f t="shared" si="146"/>
        <v/>
      </c>
      <c r="I558" s="38" t="str">
        <f t="shared" si="147"/>
        <v/>
      </c>
      <c r="J558" s="38" t="str">
        <f t="shared" si="148"/>
        <v/>
      </c>
      <c r="K558" s="38" t="str">
        <f t="shared" si="149"/>
        <v/>
      </c>
      <c r="L558" s="38"/>
      <c r="M558" s="39">
        <f>COUNTIF(calculs_resultats_francais!K559:O559,1)</f>
        <v>0</v>
      </c>
      <c r="N558" s="39">
        <f>COUNTIF(calculs_resultats_francais!K559:O559,2)</f>
        <v>0</v>
      </c>
      <c r="O558" s="39">
        <f>COUNTIF(calculs_resultats_francais!K559:O559,9)</f>
        <v>0</v>
      </c>
      <c r="P558" s="226">
        <f>COUNTIF(calculs_resultats_francais!K559:O559,0)</f>
        <v>0</v>
      </c>
      <c r="Q558" s="37" t="str">
        <f t="shared" si="150"/>
        <v/>
      </c>
      <c r="R558" s="226">
        <f t="shared" si="151"/>
        <v>0</v>
      </c>
      <c r="S558" s="38" t="str">
        <f t="shared" si="152"/>
        <v/>
      </c>
      <c r="T558" s="38" t="str">
        <f t="shared" si="153"/>
        <v/>
      </c>
      <c r="U558" s="38" t="str">
        <f t="shared" si="154"/>
        <v/>
      </c>
      <c r="V558" s="38" t="str">
        <f t="shared" si="155"/>
        <v/>
      </c>
      <c r="W558" s="30"/>
      <c r="X558" s="39">
        <f>COUNTIF(calculs_resultats_francais!P559:U559,1)</f>
        <v>0</v>
      </c>
      <c r="Y558" s="39">
        <f>COUNTIF(calculs_resultats_francais!P559:U559,2)</f>
        <v>0</v>
      </c>
      <c r="Z558" s="39">
        <f>COUNTIF(calculs_resultats_francais!P559:U559,9)</f>
        <v>0</v>
      </c>
      <c r="AA558" s="39">
        <f>COUNTIF(calculs_resultats_francais!P559:U559,0)</f>
        <v>0</v>
      </c>
      <c r="AB558" s="37" t="str">
        <f t="shared" si="156"/>
        <v/>
      </c>
      <c r="AC558" s="226">
        <f t="shared" si="157"/>
        <v>0</v>
      </c>
      <c r="AD558" s="38" t="str">
        <f t="shared" si="158"/>
        <v/>
      </c>
      <c r="AE558" s="38" t="str">
        <f t="shared" si="159"/>
        <v/>
      </c>
      <c r="AF558" s="38" t="str">
        <f t="shared" si="160"/>
        <v/>
      </c>
      <c r="AG558" s="38" t="str">
        <f t="shared" si="161"/>
        <v/>
      </c>
    </row>
    <row r="559" spans="1:33" ht="13.5" thickBot="1">
      <c r="A559" s="30"/>
      <c r="B559" s="39">
        <f>COUNTIF(calculs_resultats_francais!B560:J560,1)</f>
        <v>0</v>
      </c>
      <c r="C559" s="39">
        <f>COUNTIF(calculs_resultats_francais!B560:J560,2)</f>
        <v>0</v>
      </c>
      <c r="D559" s="39">
        <f>COUNTIF(calculs_resultats_francais!B560:J560,9)</f>
        <v>0</v>
      </c>
      <c r="E559" s="226">
        <f>COUNTIF(calculs_resultats_francais!B560:J560,0)</f>
        <v>0</v>
      </c>
      <c r="F559" s="37" t="str">
        <f t="shared" si="144"/>
        <v/>
      </c>
      <c r="G559" s="226">
        <f t="shared" si="145"/>
        <v>0</v>
      </c>
      <c r="H559" s="38" t="str">
        <f t="shared" si="146"/>
        <v/>
      </c>
      <c r="I559" s="38" t="str">
        <f t="shared" si="147"/>
        <v/>
      </c>
      <c r="J559" s="38" t="str">
        <f t="shared" si="148"/>
        <v/>
      </c>
      <c r="K559" s="38" t="str">
        <f t="shared" si="149"/>
        <v/>
      </c>
      <c r="L559" s="38"/>
      <c r="M559" s="39">
        <f>COUNTIF(calculs_resultats_francais!K560:O560,1)</f>
        <v>0</v>
      </c>
      <c r="N559" s="39">
        <f>COUNTIF(calculs_resultats_francais!K560:O560,2)</f>
        <v>0</v>
      </c>
      <c r="O559" s="39">
        <f>COUNTIF(calculs_resultats_francais!K560:O560,9)</f>
        <v>0</v>
      </c>
      <c r="P559" s="226">
        <f>COUNTIF(calculs_resultats_francais!K560:O560,0)</f>
        <v>0</v>
      </c>
      <c r="Q559" s="37" t="str">
        <f t="shared" si="150"/>
        <v/>
      </c>
      <c r="R559" s="226">
        <f t="shared" si="151"/>
        <v>0</v>
      </c>
      <c r="S559" s="38" t="str">
        <f t="shared" si="152"/>
        <v/>
      </c>
      <c r="T559" s="38" t="str">
        <f t="shared" si="153"/>
        <v/>
      </c>
      <c r="U559" s="38" t="str">
        <f t="shared" si="154"/>
        <v/>
      </c>
      <c r="V559" s="38" t="str">
        <f t="shared" si="155"/>
        <v/>
      </c>
      <c r="W559" s="30"/>
      <c r="X559" s="39">
        <f>COUNTIF(calculs_resultats_francais!P560:U560,1)</f>
        <v>0</v>
      </c>
      <c r="Y559" s="39">
        <f>COUNTIF(calculs_resultats_francais!P560:U560,2)</f>
        <v>0</v>
      </c>
      <c r="Z559" s="39">
        <f>COUNTIF(calculs_resultats_francais!P560:U560,9)</f>
        <v>0</v>
      </c>
      <c r="AA559" s="39">
        <f>COUNTIF(calculs_resultats_francais!P560:U560,0)</f>
        <v>0</v>
      </c>
      <c r="AB559" s="37" t="str">
        <f t="shared" si="156"/>
        <v/>
      </c>
      <c r="AC559" s="226">
        <f t="shared" si="157"/>
        <v>0</v>
      </c>
      <c r="AD559" s="38" t="str">
        <f t="shared" si="158"/>
        <v/>
      </c>
      <c r="AE559" s="38" t="str">
        <f t="shared" si="159"/>
        <v/>
      </c>
      <c r="AF559" s="38" t="str">
        <f t="shared" si="160"/>
        <v/>
      </c>
      <c r="AG559" s="38" t="str">
        <f t="shared" si="161"/>
        <v/>
      </c>
    </row>
    <row r="560" spans="1:33" ht="13.5" thickBot="1">
      <c r="A560" s="30"/>
      <c r="B560" s="39">
        <f>COUNTIF(calculs_resultats_francais!B561:J561,1)</f>
        <v>0</v>
      </c>
      <c r="C560" s="39">
        <f>COUNTIF(calculs_resultats_francais!B561:J561,2)</f>
        <v>0</v>
      </c>
      <c r="D560" s="39">
        <f>COUNTIF(calculs_resultats_francais!B561:J561,9)</f>
        <v>0</v>
      </c>
      <c r="E560" s="226">
        <f>COUNTIF(calculs_resultats_francais!B561:J561,0)</f>
        <v>0</v>
      </c>
      <c r="F560" s="37" t="str">
        <f t="shared" si="144"/>
        <v/>
      </c>
      <c r="G560" s="226">
        <f t="shared" si="145"/>
        <v>0</v>
      </c>
      <c r="H560" s="38" t="str">
        <f t="shared" si="146"/>
        <v/>
      </c>
      <c r="I560" s="38" t="str">
        <f t="shared" si="147"/>
        <v/>
      </c>
      <c r="J560" s="38" t="str">
        <f t="shared" si="148"/>
        <v/>
      </c>
      <c r="K560" s="38" t="str">
        <f t="shared" si="149"/>
        <v/>
      </c>
      <c r="L560" s="38"/>
      <c r="M560" s="39">
        <f>COUNTIF(calculs_resultats_francais!K561:O561,1)</f>
        <v>0</v>
      </c>
      <c r="N560" s="39">
        <f>COUNTIF(calculs_resultats_francais!K561:O561,2)</f>
        <v>0</v>
      </c>
      <c r="O560" s="39">
        <f>COUNTIF(calculs_resultats_francais!K561:O561,9)</f>
        <v>0</v>
      </c>
      <c r="P560" s="226">
        <f>COUNTIF(calculs_resultats_francais!K561:O561,0)</f>
        <v>0</v>
      </c>
      <c r="Q560" s="37" t="str">
        <f t="shared" si="150"/>
        <v/>
      </c>
      <c r="R560" s="226">
        <f t="shared" si="151"/>
        <v>0</v>
      </c>
      <c r="S560" s="38" t="str">
        <f t="shared" si="152"/>
        <v/>
      </c>
      <c r="T560" s="38" t="str">
        <f t="shared" si="153"/>
        <v/>
      </c>
      <c r="U560" s="38" t="str">
        <f t="shared" si="154"/>
        <v/>
      </c>
      <c r="V560" s="38" t="str">
        <f t="shared" si="155"/>
        <v/>
      </c>
      <c r="W560" s="30"/>
      <c r="X560" s="39">
        <f>COUNTIF(calculs_resultats_francais!P561:U561,1)</f>
        <v>0</v>
      </c>
      <c r="Y560" s="39">
        <f>COUNTIF(calculs_resultats_francais!P561:U561,2)</f>
        <v>0</v>
      </c>
      <c r="Z560" s="39">
        <f>COUNTIF(calculs_resultats_francais!P561:U561,9)</f>
        <v>0</v>
      </c>
      <c r="AA560" s="39">
        <f>COUNTIF(calculs_resultats_francais!P561:U561,0)</f>
        <v>0</v>
      </c>
      <c r="AB560" s="37" t="str">
        <f t="shared" si="156"/>
        <v/>
      </c>
      <c r="AC560" s="226">
        <f t="shared" si="157"/>
        <v>0</v>
      </c>
      <c r="AD560" s="38" t="str">
        <f t="shared" si="158"/>
        <v/>
      </c>
      <c r="AE560" s="38" t="str">
        <f t="shared" si="159"/>
        <v/>
      </c>
      <c r="AF560" s="38" t="str">
        <f t="shared" si="160"/>
        <v/>
      </c>
      <c r="AG560" s="38" t="str">
        <f t="shared" si="161"/>
        <v/>
      </c>
    </row>
    <row r="561" spans="1:33" ht="13.5" thickBot="1">
      <c r="A561" s="30"/>
      <c r="B561" s="39">
        <f>COUNTIF(calculs_resultats_francais!B562:J562,1)</f>
        <v>0</v>
      </c>
      <c r="C561" s="39">
        <f>COUNTIF(calculs_resultats_francais!B562:J562,2)</f>
        <v>0</v>
      </c>
      <c r="D561" s="39">
        <f>COUNTIF(calculs_resultats_francais!B562:J562,9)</f>
        <v>0</v>
      </c>
      <c r="E561" s="226">
        <f>COUNTIF(calculs_resultats_francais!B562:J562,0)</f>
        <v>0</v>
      </c>
      <c r="F561" s="37" t="str">
        <f t="shared" si="144"/>
        <v/>
      </c>
      <c r="G561" s="226">
        <f t="shared" si="145"/>
        <v>0</v>
      </c>
      <c r="H561" s="38" t="str">
        <f t="shared" si="146"/>
        <v/>
      </c>
      <c r="I561" s="38" t="str">
        <f t="shared" si="147"/>
        <v/>
      </c>
      <c r="J561" s="38" t="str">
        <f t="shared" si="148"/>
        <v/>
      </c>
      <c r="K561" s="38" t="str">
        <f t="shared" si="149"/>
        <v/>
      </c>
      <c r="L561" s="38"/>
      <c r="M561" s="39">
        <f>COUNTIF(calculs_resultats_francais!K562:O562,1)</f>
        <v>0</v>
      </c>
      <c r="N561" s="39">
        <f>COUNTIF(calculs_resultats_francais!K562:O562,2)</f>
        <v>0</v>
      </c>
      <c r="O561" s="39">
        <f>COUNTIF(calculs_resultats_francais!K562:O562,9)</f>
        <v>0</v>
      </c>
      <c r="P561" s="226">
        <f>COUNTIF(calculs_resultats_francais!K562:O562,0)</f>
        <v>0</v>
      </c>
      <c r="Q561" s="37" t="str">
        <f t="shared" si="150"/>
        <v/>
      </c>
      <c r="R561" s="226">
        <f t="shared" si="151"/>
        <v>0</v>
      </c>
      <c r="S561" s="38" t="str">
        <f t="shared" si="152"/>
        <v/>
      </c>
      <c r="T561" s="38" t="str">
        <f t="shared" si="153"/>
        <v/>
      </c>
      <c r="U561" s="38" t="str">
        <f t="shared" si="154"/>
        <v/>
      </c>
      <c r="V561" s="38" t="str">
        <f t="shared" si="155"/>
        <v/>
      </c>
      <c r="W561" s="30"/>
      <c r="X561" s="39">
        <f>COUNTIF(calculs_resultats_francais!P562:U562,1)</f>
        <v>0</v>
      </c>
      <c r="Y561" s="39">
        <f>COUNTIF(calculs_resultats_francais!P562:U562,2)</f>
        <v>0</v>
      </c>
      <c r="Z561" s="39">
        <f>COUNTIF(calculs_resultats_francais!P562:U562,9)</f>
        <v>0</v>
      </c>
      <c r="AA561" s="39">
        <f>COUNTIF(calculs_resultats_francais!P562:U562,0)</f>
        <v>0</v>
      </c>
      <c r="AB561" s="37" t="str">
        <f t="shared" si="156"/>
        <v/>
      </c>
      <c r="AC561" s="226">
        <f t="shared" si="157"/>
        <v>0</v>
      </c>
      <c r="AD561" s="38" t="str">
        <f t="shared" si="158"/>
        <v/>
      </c>
      <c r="AE561" s="38" t="str">
        <f t="shared" si="159"/>
        <v/>
      </c>
      <c r="AF561" s="38" t="str">
        <f t="shared" si="160"/>
        <v/>
      </c>
      <c r="AG561" s="38" t="str">
        <f t="shared" si="161"/>
        <v/>
      </c>
    </row>
    <row r="562" spans="1:33" ht="13.5" thickBot="1">
      <c r="A562" s="30"/>
      <c r="B562" s="39">
        <f>COUNTIF(calculs_resultats_francais!B563:J563,1)</f>
        <v>0</v>
      </c>
      <c r="C562" s="39">
        <f>COUNTIF(calculs_resultats_francais!B563:J563,2)</f>
        <v>0</v>
      </c>
      <c r="D562" s="39">
        <f>COUNTIF(calculs_resultats_francais!B563:J563,9)</f>
        <v>0</v>
      </c>
      <c r="E562" s="226">
        <f>COUNTIF(calculs_resultats_francais!B563:J563,0)</f>
        <v>0</v>
      </c>
      <c r="F562" s="37" t="str">
        <f t="shared" si="144"/>
        <v/>
      </c>
      <c r="G562" s="226">
        <f t="shared" si="145"/>
        <v>0</v>
      </c>
      <c r="H562" s="38" t="str">
        <f t="shared" si="146"/>
        <v/>
      </c>
      <c r="I562" s="38" t="str">
        <f t="shared" si="147"/>
        <v/>
      </c>
      <c r="J562" s="38" t="str">
        <f t="shared" si="148"/>
        <v/>
      </c>
      <c r="K562" s="38" t="str">
        <f t="shared" si="149"/>
        <v/>
      </c>
      <c r="L562" s="38"/>
      <c r="M562" s="39">
        <f>COUNTIF(calculs_resultats_francais!K563:O563,1)</f>
        <v>0</v>
      </c>
      <c r="N562" s="39">
        <f>COUNTIF(calculs_resultats_francais!K563:O563,2)</f>
        <v>0</v>
      </c>
      <c r="O562" s="39">
        <f>COUNTIF(calculs_resultats_francais!K563:O563,9)</f>
        <v>0</v>
      </c>
      <c r="P562" s="226">
        <f>COUNTIF(calculs_resultats_francais!K563:O563,0)</f>
        <v>0</v>
      </c>
      <c r="Q562" s="37" t="str">
        <f t="shared" si="150"/>
        <v/>
      </c>
      <c r="R562" s="226">
        <f t="shared" si="151"/>
        <v>0</v>
      </c>
      <c r="S562" s="38" t="str">
        <f t="shared" si="152"/>
        <v/>
      </c>
      <c r="T562" s="38" t="str">
        <f t="shared" si="153"/>
        <v/>
      </c>
      <c r="U562" s="38" t="str">
        <f t="shared" si="154"/>
        <v/>
      </c>
      <c r="V562" s="38" t="str">
        <f t="shared" si="155"/>
        <v/>
      </c>
      <c r="W562" s="30"/>
      <c r="X562" s="39">
        <f>COUNTIF(calculs_resultats_francais!P563:U563,1)</f>
        <v>0</v>
      </c>
      <c r="Y562" s="39">
        <f>COUNTIF(calculs_resultats_francais!P563:U563,2)</f>
        <v>0</v>
      </c>
      <c r="Z562" s="39">
        <f>COUNTIF(calculs_resultats_francais!P563:U563,9)</f>
        <v>0</v>
      </c>
      <c r="AA562" s="39">
        <f>COUNTIF(calculs_resultats_francais!P563:U563,0)</f>
        <v>0</v>
      </c>
      <c r="AB562" s="37" t="str">
        <f t="shared" si="156"/>
        <v/>
      </c>
      <c r="AC562" s="226">
        <f t="shared" si="157"/>
        <v>0</v>
      </c>
      <c r="AD562" s="38" t="str">
        <f t="shared" si="158"/>
        <v/>
      </c>
      <c r="AE562" s="38" t="str">
        <f t="shared" si="159"/>
        <v/>
      </c>
      <c r="AF562" s="38" t="str">
        <f t="shared" si="160"/>
        <v/>
      </c>
      <c r="AG562" s="38" t="str">
        <f t="shared" si="161"/>
        <v/>
      </c>
    </row>
    <row r="563" spans="1:33" ht="13.5" thickBot="1">
      <c r="A563" s="30"/>
      <c r="B563" s="39">
        <f>COUNTIF(calculs_resultats_francais!B564:J564,1)</f>
        <v>0</v>
      </c>
      <c r="C563" s="39">
        <f>COUNTIF(calculs_resultats_francais!B564:J564,2)</f>
        <v>0</v>
      </c>
      <c r="D563" s="39">
        <f>COUNTIF(calculs_resultats_francais!B564:J564,9)</f>
        <v>0</v>
      </c>
      <c r="E563" s="226">
        <f>COUNTIF(calculs_resultats_francais!B564:J564,0)</f>
        <v>0</v>
      </c>
      <c r="F563" s="37" t="str">
        <f t="shared" si="144"/>
        <v/>
      </c>
      <c r="G563" s="226">
        <f t="shared" si="145"/>
        <v>0</v>
      </c>
      <c r="H563" s="38" t="str">
        <f t="shared" si="146"/>
        <v/>
      </c>
      <c r="I563" s="38" t="str">
        <f t="shared" si="147"/>
        <v/>
      </c>
      <c r="J563" s="38" t="str">
        <f t="shared" si="148"/>
        <v/>
      </c>
      <c r="K563" s="38" t="str">
        <f t="shared" si="149"/>
        <v/>
      </c>
      <c r="L563" s="38"/>
      <c r="M563" s="39">
        <f>COUNTIF(calculs_resultats_francais!K564:O564,1)</f>
        <v>0</v>
      </c>
      <c r="N563" s="39">
        <f>COUNTIF(calculs_resultats_francais!K564:O564,2)</f>
        <v>0</v>
      </c>
      <c r="O563" s="39">
        <f>COUNTIF(calculs_resultats_francais!K564:O564,9)</f>
        <v>0</v>
      </c>
      <c r="P563" s="226">
        <f>COUNTIF(calculs_resultats_francais!K564:O564,0)</f>
        <v>0</v>
      </c>
      <c r="Q563" s="37" t="str">
        <f t="shared" si="150"/>
        <v/>
      </c>
      <c r="R563" s="226">
        <f t="shared" si="151"/>
        <v>0</v>
      </c>
      <c r="S563" s="38" t="str">
        <f t="shared" si="152"/>
        <v/>
      </c>
      <c r="T563" s="38" t="str">
        <f t="shared" si="153"/>
        <v/>
      </c>
      <c r="U563" s="38" t="str">
        <f t="shared" si="154"/>
        <v/>
      </c>
      <c r="V563" s="38" t="str">
        <f t="shared" si="155"/>
        <v/>
      </c>
      <c r="W563" s="30"/>
      <c r="X563" s="39">
        <f>COUNTIF(calculs_resultats_francais!P564:U564,1)</f>
        <v>0</v>
      </c>
      <c r="Y563" s="39">
        <f>COUNTIF(calculs_resultats_francais!P564:U564,2)</f>
        <v>0</v>
      </c>
      <c r="Z563" s="39">
        <f>COUNTIF(calculs_resultats_francais!P564:U564,9)</f>
        <v>0</v>
      </c>
      <c r="AA563" s="39">
        <f>COUNTIF(calculs_resultats_francais!P564:U564,0)</f>
        <v>0</v>
      </c>
      <c r="AB563" s="37" t="str">
        <f t="shared" si="156"/>
        <v/>
      </c>
      <c r="AC563" s="226">
        <f t="shared" si="157"/>
        <v>0</v>
      </c>
      <c r="AD563" s="38" t="str">
        <f t="shared" si="158"/>
        <v/>
      </c>
      <c r="AE563" s="38" t="str">
        <f t="shared" si="159"/>
        <v/>
      </c>
      <c r="AF563" s="38" t="str">
        <f t="shared" si="160"/>
        <v/>
      </c>
      <c r="AG563" s="38" t="str">
        <f t="shared" si="161"/>
        <v/>
      </c>
    </row>
    <row r="564" spans="1:33" ht="13.5" thickBot="1">
      <c r="A564" s="30"/>
      <c r="B564" s="39">
        <f>COUNTIF(calculs_resultats_francais!B565:J565,1)</f>
        <v>0</v>
      </c>
      <c r="C564" s="39">
        <f>COUNTIF(calculs_resultats_francais!B565:J565,2)</f>
        <v>0</v>
      </c>
      <c r="D564" s="39">
        <f>COUNTIF(calculs_resultats_francais!B565:J565,9)</f>
        <v>0</v>
      </c>
      <c r="E564" s="226">
        <f>COUNTIF(calculs_resultats_francais!B565:J565,0)</f>
        <v>0</v>
      </c>
      <c r="F564" s="37" t="str">
        <f t="shared" si="144"/>
        <v/>
      </c>
      <c r="G564" s="226">
        <f t="shared" si="145"/>
        <v>0</v>
      </c>
      <c r="H564" s="38" t="str">
        <f t="shared" si="146"/>
        <v/>
      </c>
      <c r="I564" s="38" t="str">
        <f t="shared" si="147"/>
        <v/>
      </c>
      <c r="J564" s="38" t="str">
        <f t="shared" si="148"/>
        <v/>
      </c>
      <c r="K564" s="38" t="str">
        <f t="shared" si="149"/>
        <v/>
      </c>
      <c r="L564" s="38"/>
      <c r="M564" s="39">
        <f>COUNTIF(calculs_resultats_francais!K565:O565,1)</f>
        <v>0</v>
      </c>
      <c r="N564" s="39">
        <f>COUNTIF(calculs_resultats_francais!K565:O565,2)</f>
        <v>0</v>
      </c>
      <c r="O564" s="39">
        <f>COUNTIF(calculs_resultats_francais!K565:O565,9)</f>
        <v>0</v>
      </c>
      <c r="P564" s="226">
        <f>COUNTIF(calculs_resultats_francais!K565:O565,0)</f>
        <v>0</v>
      </c>
      <c r="Q564" s="37" t="str">
        <f t="shared" si="150"/>
        <v/>
      </c>
      <c r="R564" s="226">
        <f t="shared" si="151"/>
        <v>0</v>
      </c>
      <c r="S564" s="38" t="str">
        <f t="shared" si="152"/>
        <v/>
      </c>
      <c r="T564" s="38" t="str">
        <f t="shared" si="153"/>
        <v/>
      </c>
      <c r="U564" s="38" t="str">
        <f t="shared" si="154"/>
        <v/>
      </c>
      <c r="V564" s="38" t="str">
        <f t="shared" si="155"/>
        <v/>
      </c>
      <c r="W564" s="30"/>
      <c r="X564" s="39">
        <f>COUNTIF(calculs_resultats_francais!P565:U565,1)</f>
        <v>0</v>
      </c>
      <c r="Y564" s="39">
        <f>COUNTIF(calculs_resultats_francais!P565:U565,2)</f>
        <v>0</v>
      </c>
      <c r="Z564" s="39">
        <f>COUNTIF(calculs_resultats_francais!P565:U565,9)</f>
        <v>0</v>
      </c>
      <c r="AA564" s="39">
        <f>COUNTIF(calculs_resultats_francais!P565:U565,0)</f>
        <v>0</v>
      </c>
      <c r="AB564" s="37" t="str">
        <f t="shared" si="156"/>
        <v/>
      </c>
      <c r="AC564" s="226">
        <f t="shared" si="157"/>
        <v>0</v>
      </c>
      <c r="AD564" s="38" t="str">
        <f t="shared" si="158"/>
        <v/>
      </c>
      <c r="AE564" s="38" t="str">
        <f t="shared" si="159"/>
        <v/>
      </c>
      <c r="AF564" s="38" t="str">
        <f t="shared" si="160"/>
        <v/>
      </c>
      <c r="AG564" s="38" t="str">
        <f t="shared" si="161"/>
        <v/>
      </c>
    </row>
    <row r="565" spans="1:33" ht="13.5" thickBot="1">
      <c r="A565" s="30"/>
      <c r="B565" s="39">
        <f>COUNTIF(calculs_resultats_francais!B566:J566,1)</f>
        <v>0</v>
      </c>
      <c r="C565" s="39">
        <f>COUNTIF(calculs_resultats_francais!B566:J566,2)</f>
        <v>0</v>
      </c>
      <c r="D565" s="39">
        <f>COUNTIF(calculs_resultats_francais!B566:J566,9)</f>
        <v>0</v>
      </c>
      <c r="E565" s="226">
        <f>COUNTIF(calculs_resultats_francais!B566:J566,0)</f>
        <v>0</v>
      </c>
      <c r="F565" s="37" t="str">
        <f t="shared" si="144"/>
        <v/>
      </c>
      <c r="G565" s="226">
        <f t="shared" si="145"/>
        <v>0</v>
      </c>
      <c r="H565" s="38" t="str">
        <f t="shared" si="146"/>
        <v/>
      </c>
      <c r="I565" s="38" t="str">
        <f t="shared" si="147"/>
        <v/>
      </c>
      <c r="J565" s="38" t="str">
        <f t="shared" si="148"/>
        <v/>
      </c>
      <c r="K565" s="38" t="str">
        <f t="shared" si="149"/>
        <v/>
      </c>
      <c r="L565" s="38"/>
      <c r="M565" s="39">
        <f>COUNTIF(calculs_resultats_francais!K566:O566,1)</f>
        <v>0</v>
      </c>
      <c r="N565" s="39">
        <f>COUNTIF(calculs_resultats_francais!K566:O566,2)</f>
        <v>0</v>
      </c>
      <c r="O565" s="39">
        <f>COUNTIF(calculs_resultats_francais!K566:O566,9)</f>
        <v>0</v>
      </c>
      <c r="P565" s="226">
        <f>COUNTIF(calculs_resultats_francais!K566:O566,0)</f>
        <v>0</v>
      </c>
      <c r="Q565" s="37" t="str">
        <f t="shared" si="150"/>
        <v/>
      </c>
      <c r="R565" s="226">
        <f t="shared" si="151"/>
        <v>0</v>
      </c>
      <c r="S565" s="38" t="str">
        <f t="shared" si="152"/>
        <v/>
      </c>
      <c r="T565" s="38" t="str">
        <f t="shared" si="153"/>
        <v/>
      </c>
      <c r="U565" s="38" t="str">
        <f t="shared" si="154"/>
        <v/>
      </c>
      <c r="V565" s="38" t="str">
        <f t="shared" si="155"/>
        <v/>
      </c>
      <c r="W565" s="30"/>
      <c r="X565" s="39">
        <f>COUNTIF(calculs_resultats_francais!P566:U566,1)</f>
        <v>0</v>
      </c>
      <c r="Y565" s="39">
        <f>COUNTIF(calculs_resultats_francais!P566:U566,2)</f>
        <v>0</v>
      </c>
      <c r="Z565" s="39">
        <f>COUNTIF(calculs_resultats_francais!P566:U566,9)</f>
        <v>0</v>
      </c>
      <c r="AA565" s="39">
        <f>COUNTIF(calculs_resultats_francais!P566:U566,0)</f>
        <v>0</v>
      </c>
      <c r="AB565" s="37" t="str">
        <f t="shared" si="156"/>
        <v/>
      </c>
      <c r="AC565" s="226">
        <f t="shared" si="157"/>
        <v>0</v>
      </c>
      <c r="AD565" s="38" t="str">
        <f t="shared" si="158"/>
        <v/>
      </c>
      <c r="AE565" s="38" t="str">
        <f t="shared" si="159"/>
        <v/>
      </c>
      <c r="AF565" s="38" t="str">
        <f t="shared" si="160"/>
        <v/>
      </c>
      <c r="AG565" s="38" t="str">
        <f t="shared" si="161"/>
        <v/>
      </c>
    </row>
    <row r="566" spans="1:33" ht="13.5" thickBot="1">
      <c r="A566" s="30"/>
      <c r="B566" s="39">
        <f>COUNTIF(calculs_resultats_francais!B567:J567,1)</f>
        <v>0</v>
      </c>
      <c r="C566" s="39">
        <f>COUNTIF(calculs_resultats_francais!B567:J567,2)</f>
        <v>0</v>
      </c>
      <c r="D566" s="39">
        <f>COUNTIF(calculs_resultats_francais!B567:J567,9)</f>
        <v>0</v>
      </c>
      <c r="E566" s="226">
        <f>COUNTIF(calculs_resultats_francais!B567:J567,0)</f>
        <v>0</v>
      </c>
      <c r="F566" s="37" t="str">
        <f t="shared" si="144"/>
        <v/>
      </c>
      <c r="G566" s="226">
        <f t="shared" si="145"/>
        <v>0</v>
      </c>
      <c r="H566" s="38" t="str">
        <f t="shared" si="146"/>
        <v/>
      </c>
      <c r="I566" s="38" t="str">
        <f t="shared" si="147"/>
        <v/>
      </c>
      <c r="J566" s="38" t="str">
        <f t="shared" si="148"/>
        <v/>
      </c>
      <c r="K566" s="38" t="str">
        <f t="shared" si="149"/>
        <v/>
      </c>
      <c r="L566" s="38"/>
      <c r="M566" s="39">
        <f>COUNTIF(calculs_resultats_francais!K567:O567,1)</f>
        <v>0</v>
      </c>
      <c r="N566" s="39">
        <f>COUNTIF(calculs_resultats_francais!K567:O567,2)</f>
        <v>0</v>
      </c>
      <c r="O566" s="39">
        <f>COUNTIF(calculs_resultats_francais!K567:O567,9)</f>
        <v>0</v>
      </c>
      <c r="P566" s="226">
        <f>COUNTIF(calculs_resultats_francais!K567:O567,0)</f>
        <v>0</v>
      </c>
      <c r="Q566" s="37" t="str">
        <f t="shared" si="150"/>
        <v/>
      </c>
      <c r="R566" s="226">
        <f t="shared" si="151"/>
        <v>0</v>
      </c>
      <c r="S566" s="38" t="str">
        <f t="shared" si="152"/>
        <v/>
      </c>
      <c r="T566" s="38" t="str">
        <f t="shared" si="153"/>
        <v/>
      </c>
      <c r="U566" s="38" t="str">
        <f t="shared" si="154"/>
        <v/>
      </c>
      <c r="V566" s="38" t="str">
        <f t="shared" si="155"/>
        <v/>
      </c>
      <c r="W566" s="30"/>
      <c r="X566" s="39">
        <f>COUNTIF(calculs_resultats_francais!P567:U567,1)</f>
        <v>0</v>
      </c>
      <c r="Y566" s="39">
        <f>COUNTIF(calculs_resultats_francais!P567:U567,2)</f>
        <v>0</v>
      </c>
      <c r="Z566" s="39">
        <f>COUNTIF(calculs_resultats_francais!P567:U567,9)</f>
        <v>0</v>
      </c>
      <c r="AA566" s="39">
        <f>COUNTIF(calculs_resultats_francais!P567:U567,0)</f>
        <v>0</v>
      </c>
      <c r="AB566" s="37" t="str">
        <f t="shared" si="156"/>
        <v/>
      </c>
      <c r="AC566" s="226">
        <f t="shared" si="157"/>
        <v>0</v>
      </c>
      <c r="AD566" s="38" t="str">
        <f t="shared" si="158"/>
        <v/>
      </c>
      <c r="AE566" s="38" t="str">
        <f t="shared" si="159"/>
        <v/>
      </c>
      <c r="AF566" s="38" t="str">
        <f t="shared" si="160"/>
        <v/>
      </c>
      <c r="AG566" s="38" t="str">
        <f t="shared" si="161"/>
        <v/>
      </c>
    </row>
    <row r="567" spans="1:33" ht="13.5" thickBot="1">
      <c r="A567" s="30"/>
      <c r="B567" s="39">
        <f>COUNTIF(calculs_resultats_francais!B568:J568,1)</f>
        <v>0</v>
      </c>
      <c r="C567" s="39">
        <f>COUNTIF(calculs_resultats_francais!B568:J568,2)</f>
        <v>0</v>
      </c>
      <c r="D567" s="39">
        <f>COUNTIF(calculs_resultats_francais!B568:J568,9)</f>
        <v>0</v>
      </c>
      <c r="E567" s="226">
        <f>COUNTIF(calculs_resultats_francais!B568:J568,0)</f>
        <v>0</v>
      </c>
      <c r="F567" s="37" t="str">
        <f t="shared" si="144"/>
        <v/>
      </c>
      <c r="G567" s="226">
        <f t="shared" si="145"/>
        <v>0</v>
      </c>
      <c r="H567" s="38" t="str">
        <f t="shared" si="146"/>
        <v/>
      </c>
      <c r="I567" s="38" t="str">
        <f t="shared" si="147"/>
        <v/>
      </c>
      <c r="J567" s="38" t="str">
        <f t="shared" si="148"/>
        <v/>
      </c>
      <c r="K567" s="38" t="str">
        <f t="shared" si="149"/>
        <v/>
      </c>
      <c r="L567" s="38"/>
      <c r="M567" s="39">
        <f>COUNTIF(calculs_resultats_francais!K568:O568,1)</f>
        <v>0</v>
      </c>
      <c r="N567" s="39">
        <f>COUNTIF(calculs_resultats_francais!K568:O568,2)</f>
        <v>0</v>
      </c>
      <c r="O567" s="39">
        <f>COUNTIF(calculs_resultats_francais!K568:O568,9)</f>
        <v>0</v>
      </c>
      <c r="P567" s="226">
        <f>COUNTIF(calculs_resultats_francais!K568:O568,0)</f>
        <v>0</v>
      </c>
      <c r="Q567" s="37" t="str">
        <f t="shared" si="150"/>
        <v/>
      </c>
      <c r="R567" s="226">
        <f t="shared" si="151"/>
        <v>0</v>
      </c>
      <c r="S567" s="38" t="str">
        <f t="shared" si="152"/>
        <v/>
      </c>
      <c r="T567" s="38" t="str">
        <f t="shared" si="153"/>
        <v/>
      </c>
      <c r="U567" s="38" t="str">
        <f t="shared" si="154"/>
        <v/>
      </c>
      <c r="V567" s="38" t="str">
        <f t="shared" si="155"/>
        <v/>
      </c>
      <c r="W567" s="30"/>
      <c r="X567" s="39">
        <f>COUNTIF(calculs_resultats_francais!P568:U568,1)</f>
        <v>0</v>
      </c>
      <c r="Y567" s="39">
        <f>COUNTIF(calculs_resultats_francais!P568:U568,2)</f>
        <v>0</v>
      </c>
      <c r="Z567" s="39">
        <f>COUNTIF(calculs_resultats_francais!P568:U568,9)</f>
        <v>0</v>
      </c>
      <c r="AA567" s="39">
        <f>COUNTIF(calculs_resultats_francais!P568:U568,0)</f>
        <v>0</v>
      </c>
      <c r="AB567" s="37" t="str">
        <f t="shared" si="156"/>
        <v/>
      </c>
      <c r="AC567" s="226">
        <f t="shared" si="157"/>
        <v>0</v>
      </c>
      <c r="AD567" s="38" t="str">
        <f t="shared" si="158"/>
        <v/>
      </c>
      <c r="AE567" s="38" t="str">
        <f t="shared" si="159"/>
        <v/>
      </c>
      <c r="AF567" s="38" t="str">
        <f t="shared" si="160"/>
        <v/>
      </c>
      <c r="AG567" s="38" t="str">
        <f t="shared" si="161"/>
        <v/>
      </c>
    </row>
    <row r="568" spans="1:33" ht="13.5" thickBot="1">
      <c r="A568" s="30"/>
      <c r="B568" s="39">
        <f>COUNTIF(calculs_resultats_francais!B569:J569,1)</f>
        <v>0</v>
      </c>
      <c r="C568" s="39">
        <f>COUNTIF(calculs_resultats_francais!B569:J569,2)</f>
        <v>0</v>
      </c>
      <c r="D568" s="39">
        <f>COUNTIF(calculs_resultats_francais!B569:J569,9)</f>
        <v>0</v>
      </c>
      <c r="E568" s="226">
        <f>COUNTIF(calculs_resultats_francais!B569:J569,0)</f>
        <v>0</v>
      </c>
      <c r="F568" s="37" t="str">
        <f t="shared" ref="F568:F631" si="162">IF(SUM(B568:E568)=0,"",SUM(B568:E568))</f>
        <v/>
      </c>
      <c r="G568" s="226">
        <f t="shared" ref="G568:G631" si="163">B568+C568</f>
        <v>0</v>
      </c>
      <c r="H568" s="38" t="str">
        <f t="shared" ref="H568:H631" si="164">IF(F568="","",G568/F568)</f>
        <v/>
      </c>
      <c r="I568" s="38" t="str">
        <f t="shared" ref="I568:I631" si="165">IF(F568="","",C568/F568)</f>
        <v/>
      </c>
      <c r="J568" s="38" t="str">
        <f t="shared" ref="J568:J631" si="166">IF(F568="","",(SUM(D568)/F568))</f>
        <v/>
      </c>
      <c r="K568" s="38" t="str">
        <f t="shared" ref="K568:K631" si="167">IF(F568="","",E568/F568)</f>
        <v/>
      </c>
      <c r="L568" s="38"/>
      <c r="M568" s="39">
        <f>COUNTIF(calculs_resultats_francais!K569:O569,1)</f>
        <v>0</v>
      </c>
      <c r="N568" s="39">
        <f>COUNTIF(calculs_resultats_francais!K569:O569,2)</f>
        <v>0</v>
      </c>
      <c r="O568" s="39">
        <f>COUNTIF(calculs_resultats_francais!K569:O569,9)</f>
        <v>0</v>
      </c>
      <c r="P568" s="226">
        <f>COUNTIF(calculs_resultats_francais!K569:O569,0)</f>
        <v>0</v>
      </c>
      <c r="Q568" s="37" t="str">
        <f t="shared" ref="Q568:Q631" si="168">IF(SUM(M568:P568)=0,"",SUM(M568:P568))</f>
        <v/>
      </c>
      <c r="R568" s="226">
        <f t="shared" ref="R568:R631" si="169">M568+N568</f>
        <v>0</v>
      </c>
      <c r="S568" s="38" t="str">
        <f t="shared" ref="S568:S631" si="170">IF(Q568="","",R568/Q568)</f>
        <v/>
      </c>
      <c r="T568" s="38" t="str">
        <f t="shared" ref="T568:T631" si="171">IF(Q568="","",N568/Q568)</f>
        <v/>
      </c>
      <c r="U568" s="38" t="str">
        <f t="shared" ref="U568:U631" si="172">IF(Q568="","",(SUM(O568)/Q568))</f>
        <v/>
      </c>
      <c r="V568" s="38" t="str">
        <f t="shared" ref="V568:V631" si="173">IF(Q568="","",P568/Q568)</f>
        <v/>
      </c>
      <c r="W568" s="30"/>
      <c r="X568" s="39">
        <f>COUNTIF(calculs_resultats_francais!P569:U569,1)</f>
        <v>0</v>
      </c>
      <c r="Y568" s="39">
        <f>COUNTIF(calculs_resultats_francais!P569:U569,2)</f>
        <v>0</v>
      </c>
      <c r="Z568" s="39">
        <f>COUNTIF(calculs_resultats_francais!P569:U569,9)</f>
        <v>0</v>
      </c>
      <c r="AA568" s="39">
        <f>COUNTIF(calculs_resultats_francais!P569:U569,0)</f>
        <v>0</v>
      </c>
      <c r="AB568" s="37" t="str">
        <f t="shared" ref="AB568:AB631" si="174">IF(SUM(X568:AA568)=0,"",SUM(X568:AA568))</f>
        <v/>
      </c>
      <c r="AC568" s="226">
        <f t="shared" ref="AC568:AC631" si="175">X568+Y568</f>
        <v>0</v>
      </c>
      <c r="AD568" s="38" t="str">
        <f t="shared" ref="AD568:AD631" si="176">IF(AB568="","",AC568/AB568)</f>
        <v/>
      </c>
      <c r="AE568" s="38" t="str">
        <f t="shared" ref="AE568:AE631" si="177">IF(AB568="","",Y568/AB568)</f>
        <v/>
      </c>
      <c r="AF568" s="38" t="str">
        <f t="shared" ref="AF568:AF631" si="178">IF(AB568="","",(SUM(Z568:Z568)/AB568))</f>
        <v/>
      </c>
      <c r="AG568" s="38" t="str">
        <f t="shared" ref="AG568:AG631" si="179">IF(AB568="","",AA568/AB568)</f>
        <v/>
      </c>
    </row>
    <row r="569" spans="1:33" ht="13.5" thickBot="1">
      <c r="A569" s="30"/>
      <c r="B569" s="39">
        <f>COUNTIF(calculs_resultats_francais!B570:J570,1)</f>
        <v>0</v>
      </c>
      <c r="C569" s="39">
        <f>COUNTIF(calculs_resultats_francais!B570:J570,2)</f>
        <v>0</v>
      </c>
      <c r="D569" s="39">
        <f>COUNTIF(calculs_resultats_francais!B570:J570,9)</f>
        <v>0</v>
      </c>
      <c r="E569" s="226">
        <f>COUNTIF(calculs_resultats_francais!B570:J570,0)</f>
        <v>0</v>
      </c>
      <c r="F569" s="37" t="str">
        <f t="shared" si="162"/>
        <v/>
      </c>
      <c r="G569" s="226">
        <f t="shared" si="163"/>
        <v>0</v>
      </c>
      <c r="H569" s="38" t="str">
        <f t="shared" si="164"/>
        <v/>
      </c>
      <c r="I569" s="38" t="str">
        <f t="shared" si="165"/>
        <v/>
      </c>
      <c r="J569" s="38" t="str">
        <f t="shared" si="166"/>
        <v/>
      </c>
      <c r="K569" s="38" t="str">
        <f t="shared" si="167"/>
        <v/>
      </c>
      <c r="L569" s="38"/>
      <c r="M569" s="39">
        <f>COUNTIF(calculs_resultats_francais!K570:O570,1)</f>
        <v>0</v>
      </c>
      <c r="N569" s="39">
        <f>COUNTIF(calculs_resultats_francais!K570:O570,2)</f>
        <v>0</v>
      </c>
      <c r="O569" s="39">
        <f>COUNTIF(calculs_resultats_francais!K570:O570,9)</f>
        <v>0</v>
      </c>
      <c r="P569" s="226">
        <f>COUNTIF(calculs_resultats_francais!K570:O570,0)</f>
        <v>0</v>
      </c>
      <c r="Q569" s="37" t="str">
        <f t="shared" si="168"/>
        <v/>
      </c>
      <c r="R569" s="226">
        <f t="shared" si="169"/>
        <v>0</v>
      </c>
      <c r="S569" s="38" t="str">
        <f t="shared" si="170"/>
        <v/>
      </c>
      <c r="T569" s="38" t="str">
        <f t="shared" si="171"/>
        <v/>
      </c>
      <c r="U569" s="38" t="str">
        <f t="shared" si="172"/>
        <v/>
      </c>
      <c r="V569" s="38" t="str">
        <f t="shared" si="173"/>
        <v/>
      </c>
      <c r="W569" s="30"/>
      <c r="X569" s="39">
        <f>COUNTIF(calculs_resultats_francais!P570:U570,1)</f>
        <v>0</v>
      </c>
      <c r="Y569" s="39">
        <f>COUNTIF(calculs_resultats_francais!P570:U570,2)</f>
        <v>0</v>
      </c>
      <c r="Z569" s="39">
        <f>COUNTIF(calculs_resultats_francais!P570:U570,9)</f>
        <v>0</v>
      </c>
      <c r="AA569" s="39">
        <f>COUNTIF(calculs_resultats_francais!P570:U570,0)</f>
        <v>0</v>
      </c>
      <c r="AB569" s="37" t="str">
        <f t="shared" si="174"/>
        <v/>
      </c>
      <c r="AC569" s="226">
        <f t="shared" si="175"/>
        <v>0</v>
      </c>
      <c r="AD569" s="38" t="str">
        <f t="shared" si="176"/>
        <v/>
      </c>
      <c r="AE569" s="38" t="str">
        <f t="shared" si="177"/>
        <v/>
      </c>
      <c r="AF569" s="38" t="str">
        <f t="shared" si="178"/>
        <v/>
      </c>
      <c r="AG569" s="38" t="str">
        <f t="shared" si="179"/>
        <v/>
      </c>
    </row>
    <row r="570" spans="1:33" ht="13.5" thickBot="1">
      <c r="A570" s="30"/>
      <c r="B570" s="39">
        <f>COUNTIF(calculs_resultats_francais!B571:J571,1)</f>
        <v>0</v>
      </c>
      <c r="C570" s="39">
        <f>COUNTIF(calculs_resultats_francais!B571:J571,2)</f>
        <v>0</v>
      </c>
      <c r="D570" s="39">
        <f>COUNTIF(calculs_resultats_francais!B571:J571,9)</f>
        <v>0</v>
      </c>
      <c r="E570" s="226">
        <f>COUNTIF(calculs_resultats_francais!B571:J571,0)</f>
        <v>0</v>
      </c>
      <c r="F570" s="37" t="str">
        <f t="shared" si="162"/>
        <v/>
      </c>
      <c r="G570" s="226">
        <f t="shared" si="163"/>
        <v>0</v>
      </c>
      <c r="H570" s="38" t="str">
        <f t="shared" si="164"/>
        <v/>
      </c>
      <c r="I570" s="38" t="str">
        <f t="shared" si="165"/>
        <v/>
      </c>
      <c r="J570" s="38" t="str">
        <f t="shared" si="166"/>
        <v/>
      </c>
      <c r="K570" s="38" t="str">
        <f t="shared" si="167"/>
        <v/>
      </c>
      <c r="L570" s="38"/>
      <c r="M570" s="39">
        <f>COUNTIF(calculs_resultats_francais!K571:O571,1)</f>
        <v>0</v>
      </c>
      <c r="N570" s="39">
        <f>COUNTIF(calculs_resultats_francais!K571:O571,2)</f>
        <v>0</v>
      </c>
      <c r="O570" s="39">
        <f>COUNTIF(calculs_resultats_francais!K571:O571,9)</f>
        <v>0</v>
      </c>
      <c r="P570" s="226">
        <f>COUNTIF(calculs_resultats_francais!K571:O571,0)</f>
        <v>0</v>
      </c>
      <c r="Q570" s="37" t="str">
        <f t="shared" si="168"/>
        <v/>
      </c>
      <c r="R570" s="226">
        <f t="shared" si="169"/>
        <v>0</v>
      </c>
      <c r="S570" s="38" t="str">
        <f t="shared" si="170"/>
        <v/>
      </c>
      <c r="T570" s="38" t="str">
        <f t="shared" si="171"/>
        <v/>
      </c>
      <c r="U570" s="38" t="str">
        <f t="shared" si="172"/>
        <v/>
      </c>
      <c r="V570" s="38" t="str">
        <f t="shared" si="173"/>
        <v/>
      </c>
      <c r="W570" s="30"/>
      <c r="X570" s="39">
        <f>COUNTIF(calculs_resultats_francais!P571:U571,1)</f>
        <v>0</v>
      </c>
      <c r="Y570" s="39">
        <f>COUNTIF(calculs_resultats_francais!P571:U571,2)</f>
        <v>0</v>
      </c>
      <c r="Z570" s="39">
        <f>COUNTIF(calculs_resultats_francais!P571:U571,9)</f>
        <v>0</v>
      </c>
      <c r="AA570" s="39">
        <f>COUNTIF(calculs_resultats_francais!P571:U571,0)</f>
        <v>0</v>
      </c>
      <c r="AB570" s="37" t="str">
        <f t="shared" si="174"/>
        <v/>
      </c>
      <c r="AC570" s="226">
        <f t="shared" si="175"/>
        <v>0</v>
      </c>
      <c r="AD570" s="38" t="str">
        <f t="shared" si="176"/>
        <v/>
      </c>
      <c r="AE570" s="38" t="str">
        <f t="shared" si="177"/>
        <v/>
      </c>
      <c r="AF570" s="38" t="str">
        <f t="shared" si="178"/>
        <v/>
      </c>
      <c r="AG570" s="38" t="str">
        <f t="shared" si="179"/>
        <v/>
      </c>
    </row>
    <row r="571" spans="1:33" ht="13.5" thickBot="1">
      <c r="A571" s="30"/>
      <c r="B571" s="39">
        <f>COUNTIF(calculs_resultats_francais!B572:J572,1)</f>
        <v>0</v>
      </c>
      <c r="C571" s="39">
        <f>COUNTIF(calculs_resultats_francais!B572:J572,2)</f>
        <v>0</v>
      </c>
      <c r="D571" s="39">
        <f>COUNTIF(calculs_resultats_francais!B572:J572,9)</f>
        <v>0</v>
      </c>
      <c r="E571" s="226">
        <f>COUNTIF(calculs_resultats_francais!B572:J572,0)</f>
        <v>0</v>
      </c>
      <c r="F571" s="37" t="str">
        <f t="shared" si="162"/>
        <v/>
      </c>
      <c r="G571" s="226">
        <f t="shared" si="163"/>
        <v>0</v>
      </c>
      <c r="H571" s="38" t="str">
        <f t="shared" si="164"/>
        <v/>
      </c>
      <c r="I571" s="38" t="str">
        <f t="shared" si="165"/>
        <v/>
      </c>
      <c r="J571" s="38" t="str">
        <f t="shared" si="166"/>
        <v/>
      </c>
      <c r="K571" s="38" t="str">
        <f t="shared" si="167"/>
        <v/>
      </c>
      <c r="L571" s="38"/>
      <c r="M571" s="39">
        <f>COUNTIF(calculs_resultats_francais!K572:O572,1)</f>
        <v>0</v>
      </c>
      <c r="N571" s="39">
        <f>COUNTIF(calculs_resultats_francais!K572:O572,2)</f>
        <v>0</v>
      </c>
      <c r="O571" s="39">
        <f>COUNTIF(calculs_resultats_francais!K572:O572,9)</f>
        <v>0</v>
      </c>
      <c r="P571" s="226">
        <f>COUNTIF(calculs_resultats_francais!K572:O572,0)</f>
        <v>0</v>
      </c>
      <c r="Q571" s="37" t="str">
        <f t="shared" si="168"/>
        <v/>
      </c>
      <c r="R571" s="226">
        <f t="shared" si="169"/>
        <v>0</v>
      </c>
      <c r="S571" s="38" t="str">
        <f t="shared" si="170"/>
        <v/>
      </c>
      <c r="T571" s="38" t="str">
        <f t="shared" si="171"/>
        <v/>
      </c>
      <c r="U571" s="38" t="str">
        <f t="shared" si="172"/>
        <v/>
      </c>
      <c r="V571" s="38" t="str">
        <f t="shared" si="173"/>
        <v/>
      </c>
      <c r="W571" s="30"/>
      <c r="X571" s="39">
        <f>COUNTIF(calculs_resultats_francais!P572:U572,1)</f>
        <v>0</v>
      </c>
      <c r="Y571" s="39">
        <f>COUNTIF(calculs_resultats_francais!P572:U572,2)</f>
        <v>0</v>
      </c>
      <c r="Z571" s="39">
        <f>COUNTIF(calculs_resultats_francais!P572:U572,9)</f>
        <v>0</v>
      </c>
      <c r="AA571" s="39">
        <f>COUNTIF(calculs_resultats_francais!P572:U572,0)</f>
        <v>0</v>
      </c>
      <c r="AB571" s="37" t="str">
        <f t="shared" si="174"/>
        <v/>
      </c>
      <c r="AC571" s="226">
        <f t="shared" si="175"/>
        <v>0</v>
      </c>
      <c r="AD571" s="38" t="str">
        <f t="shared" si="176"/>
        <v/>
      </c>
      <c r="AE571" s="38" t="str">
        <f t="shared" si="177"/>
        <v/>
      </c>
      <c r="AF571" s="38" t="str">
        <f t="shared" si="178"/>
        <v/>
      </c>
      <c r="AG571" s="38" t="str">
        <f t="shared" si="179"/>
        <v/>
      </c>
    </row>
    <row r="572" spans="1:33" ht="13.5" thickBot="1">
      <c r="A572" s="30"/>
      <c r="B572" s="39">
        <f>COUNTIF(calculs_resultats_francais!B573:J573,1)</f>
        <v>0</v>
      </c>
      <c r="C572" s="39">
        <f>COUNTIF(calculs_resultats_francais!B573:J573,2)</f>
        <v>0</v>
      </c>
      <c r="D572" s="39">
        <f>COUNTIF(calculs_resultats_francais!B573:J573,9)</f>
        <v>0</v>
      </c>
      <c r="E572" s="226">
        <f>COUNTIF(calculs_resultats_francais!B573:J573,0)</f>
        <v>0</v>
      </c>
      <c r="F572" s="37" t="str">
        <f t="shared" si="162"/>
        <v/>
      </c>
      <c r="G572" s="226">
        <f t="shared" si="163"/>
        <v>0</v>
      </c>
      <c r="H572" s="38" t="str">
        <f t="shared" si="164"/>
        <v/>
      </c>
      <c r="I572" s="38" t="str">
        <f t="shared" si="165"/>
        <v/>
      </c>
      <c r="J572" s="38" t="str">
        <f t="shared" si="166"/>
        <v/>
      </c>
      <c r="K572" s="38" t="str">
        <f t="shared" si="167"/>
        <v/>
      </c>
      <c r="L572" s="38"/>
      <c r="M572" s="39">
        <f>COUNTIF(calculs_resultats_francais!K573:O573,1)</f>
        <v>0</v>
      </c>
      <c r="N572" s="39">
        <f>COUNTIF(calculs_resultats_francais!K573:O573,2)</f>
        <v>0</v>
      </c>
      <c r="O572" s="39">
        <f>COUNTIF(calculs_resultats_francais!K573:O573,9)</f>
        <v>0</v>
      </c>
      <c r="P572" s="226">
        <f>COUNTIF(calculs_resultats_francais!K573:O573,0)</f>
        <v>0</v>
      </c>
      <c r="Q572" s="37" t="str">
        <f t="shared" si="168"/>
        <v/>
      </c>
      <c r="R572" s="226">
        <f t="shared" si="169"/>
        <v>0</v>
      </c>
      <c r="S572" s="38" t="str">
        <f t="shared" si="170"/>
        <v/>
      </c>
      <c r="T572" s="38" t="str">
        <f t="shared" si="171"/>
        <v/>
      </c>
      <c r="U572" s="38" t="str">
        <f t="shared" si="172"/>
        <v/>
      </c>
      <c r="V572" s="38" t="str">
        <f t="shared" si="173"/>
        <v/>
      </c>
      <c r="W572" s="30"/>
      <c r="X572" s="39">
        <f>COUNTIF(calculs_resultats_francais!P573:U573,1)</f>
        <v>0</v>
      </c>
      <c r="Y572" s="39">
        <f>COUNTIF(calculs_resultats_francais!P573:U573,2)</f>
        <v>0</v>
      </c>
      <c r="Z572" s="39">
        <f>COUNTIF(calculs_resultats_francais!P573:U573,9)</f>
        <v>0</v>
      </c>
      <c r="AA572" s="39">
        <f>COUNTIF(calculs_resultats_francais!P573:U573,0)</f>
        <v>0</v>
      </c>
      <c r="AB572" s="37" t="str">
        <f t="shared" si="174"/>
        <v/>
      </c>
      <c r="AC572" s="226">
        <f t="shared" si="175"/>
        <v>0</v>
      </c>
      <c r="AD572" s="38" t="str">
        <f t="shared" si="176"/>
        <v/>
      </c>
      <c r="AE572" s="38" t="str">
        <f t="shared" si="177"/>
        <v/>
      </c>
      <c r="AF572" s="38" t="str">
        <f t="shared" si="178"/>
        <v/>
      </c>
      <c r="AG572" s="38" t="str">
        <f t="shared" si="179"/>
        <v/>
      </c>
    </row>
    <row r="573" spans="1:33" ht="13.5" thickBot="1">
      <c r="A573" s="30"/>
      <c r="B573" s="39">
        <f>COUNTIF(calculs_resultats_francais!B574:J574,1)</f>
        <v>0</v>
      </c>
      <c r="C573" s="39">
        <f>COUNTIF(calculs_resultats_francais!B574:J574,2)</f>
        <v>0</v>
      </c>
      <c r="D573" s="39">
        <f>COUNTIF(calculs_resultats_francais!B574:J574,9)</f>
        <v>0</v>
      </c>
      <c r="E573" s="226">
        <f>COUNTIF(calculs_resultats_francais!B574:J574,0)</f>
        <v>0</v>
      </c>
      <c r="F573" s="37" t="str">
        <f t="shared" si="162"/>
        <v/>
      </c>
      <c r="G573" s="226">
        <f t="shared" si="163"/>
        <v>0</v>
      </c>
      <c r="H573" s="38" t="str">
        <f t="shared" si="164"/>
        <v/>
      </c>
      <c r="I573" s="38" t="str">
        <f t="shared" si="165"/>
        <v/>
      </c>
      <c r="J573" s="38" t="str">
        <f t="shared" si="166"/>
        <v/>
      </c>
      <c r="K573" s="38" t="str">
        <f t="shared" si="167"/>
        <v/>
      </c>
      <c r="L573" s="38"/>
      <c r="M573" s="39">
        <f>COUNTIF(calculs_resultats_francais!K574:O574,1)</f>
        <v>0</v>
      </c>
      <c r="N573" s="39">
        <f>COUNTIF(calculs_resultats_francais!K574:O574,2)</f>
        <v>0</v>
      </c>
      <c r="O573" s="39">
        <f>COUNTIF(calculs_resultats_francais!K574:O574,9)</f>
        <v>0</v>
      </c>
      <c r="P573" s="226">
        <f>COUNTIF(calculs_resultats_francais!K574:O574,0)</f>
        <v>0</v>
      </c>
      <c r="Q573" s="37" t="str">
        <f t="shared" si="168"/>
        <v/>
      </c>
      <c r="R573" s="226">
        <f t="shared" si="169"/>
        <v>0</v>
      </c>
      <c r="S573" s="38" t="str">
        <f t="shared" si="170"/>
        <v/>
      </c>
      <c r="T573" s="38" t="str">
        <f t="shared" si="171"/>
        <v/>
      </c>
      <c r="U573" s="38" t="str">
        <f t="shared" si="172"/>
        <v/>
      </c>
      <c r="V573" s="38" t="str">
        <f t="shared" si="173"/>
        <v/>
      </c>
      <c r="W573" s="30"/>
      <c r="X573" s="39">
        <f>COUNTIF(calculs_resultats_francais!P574:U574,1)</f>
        <v>0</v>
      </c>
      <c r="Y573" s="39">
        <f>COUNTIF(calculs_resultats_francais!P574:U574,2)</f>
        <v>0</v>
      </c>
      <c r="Z573" s="39">
        <f>COUNTIF(calculs_resultats_francais!P574:U574,9)</f>
        <v>0</v>
      </c>
      <c r="AA573" s="39">
        <f>COUNTIF(calculs_resultats_francais!P574:U574,0)</f>
        <v>0</v>
      </c>
      <c r="AB573" s="37" t="str">
        <f t="shared" si="174"/>
        <v/>
      </c>
      <c r="AC573" s="226">
        <f t="shared" si="175"/>
        <v>0</v>
      </c>
      <c r="AD573" s="38" t="str">
        <f t="shared" si="176"/>
        <v/>
      </c>
      <c r="AE573" s="38" t="str">
        <f t="shared" si="177"/>
        <v/>
      </c>
      <c r="AF573" s="38" t="str">
        <f t="shared" si="178"/>
        <v/>
      </c>
      <c r="AG573" s="38" t="str">
        <f t="shared" si="179"/>
        <v/>
      </c>
    </row>
    <row r="574" spans="1:33" ht="13.5" thickBot="1">
      <c r="A574" s="30"/>
      <c r="B574" s="39">
        <f>COUNTIF(calculs_resultats_francais!B575:J575,1)</f>
        <v>0</v>
      </c>
      <c r="C574" s="39">
        <f>COUNTIF(calculs_resultats_francais!B575:J575,2)</f>
        <v>0</v>
      </c>
      <c r="D574" s="39">
        <f>COUNTIF(calculs_resultats_francais!B575:J575,9)</f>
        <v>0</v>
      </c>
      <c r="E574" s="226">
        <f>COUNTIF(calculs_resultats_francais!B575:J575,0)</f>
        <v>0</v>
      </c>
      <c r="F574" s="37" t="str">
        <f t="shared" si="162"/>
        <v/>
      </c>
      <c r="G574" s="226">
        <f t="shared" si="163"/>
        <v>0</v>
      </c>
      <c r="H574" s="38" t="str">
        <f t="shared" si="164"/>
        <v/>
      </c>
      <c r="I574" s="38" t="str">
        <f t="shared" si="165"/>
        <v/>
      </c>
      <c r="J574" s="38" t="str">
        <f t="shared" si="166"/>
        <v/>
      </c>
      <c r="K574" s="38" t="str">
        <f t="shared" si="167"/>
        <v/>
      </c>
      <c r="L574" s="38"/>
      <c r="M574" s="39">
        <f>COUNTIF(calculs_resultats_francais!K575:O575,1)</f>
        <v>0</v>
      </c>
      <c r="N574" s="39">
        <f>COUNTIF(calculs_resultats_francais!K575:O575,2)</f>
        <v>0</v>
      </c>
      <c r="O574" s="39">
        <f>COUNTIF(calculs_resultats_francais!K575:O575,9)</f>
        <v>0</v>
      </c>
      <c r="P574" s="226">
        <f>COUNTIF(calculs_resultats_francais!K575:O575,0)</f>
        <v>0</v>
      </c>
      <c r="Q574" s="37" t="str">
        <f t="shared" si="168"/>
        <v/>
      </c>
      <c r="R574" s="226">
        <f t="shared" si="169"/>
        <v>0</v>
      </c>
      <c r="S574" s="38" t="str">
        <f t="shared" si="170"/>
        <v/>
      </c>
      <c r="T574" s="38" t="str">
        <f t="shared" si="171"/>
        <v/>
      </c>
      <c r="U574" s="38" t="str">
        <f t="shared" si="172"/>
        <v/>
      </c>
      <c r="V574" s="38" t="str">
        <f t="shared" si="173"/>
        <v/>
      </c>
      <c r="W574" s="30"/>
      <c r="X574" s="39">
        <f>COUNTIF(calculs_resultats_francais!P575:U575,1)</f>
        <v>0</v>
      </c>
      <c r="Y574" s="39">
        <f>COUNTIF(calculs_resultats_francais!P575:U575,2)</f>
        <v>0</v>
      </c>
      <c r="Z574" s="39">
        <f>COUNTIF(calculs_resultats_francais!P575:U575,9)</f>
        <v>0</v>
      </c>
      <c r="AA574" s="39">
        <f>COUNTIF(calculs_resultats_francais!P575:U575,0)</f>
        <v>0</v>
      </c>
      <c r="AB574" s="37" t="str">
        <f t="shared" si="174"/>
        <v/>
      </c>
      <c r="AC574" s="226">
        <f t="shared" si="175"/>
        <v>0</v>
      </c>
      <c r="AD574" s="38" t="str">
        <f t="shared" si="176"/>
        <v/>
      </c>
      <c r="AE574" s="38" t="str">
        <f t="shared" si="177"/>
        <v/>
      </c>
      <c r="AF574" s="38" t="str">
        <f t="shared" si="178"/>
        <v/>
      </c>
      <c r="AG574" s="38" t="str">
        <f t="shared" si="179"/>
        <v/>
      </c>
    </row>
    <row r="575" spans="1:33" ht="13.5" thickBot="1">
      <c r="A575" s="30"/>
      <c r="B575" s="39">
        <f>COUNTIF(calculs_resultats_francais!B576:J576,1)</f>
        <v>0</v>
      </c>
      <c r="C575" s="39">
        <f>COUNTIF(calculs_resultats_francais!B576:J576,2)</f>
        <v>0</v>
      </c>
      <c r="D575" s="39">
        <f>COUNTIF(calculs_resultats_francais!B576:J576,9)</f>
        <v>0</v>
      </c>
      <c r="E575" s="226">
        <f>COUNTIF(calculs_resultats_francais!B576:J576,0)</f>
        <v>0</v>
      </c>
      <c r="F575" s="37" t="str">
        <f t="shared" si="162"/>
        <v/>
      </c>
      <c r="G575" s="226">
        <f t="shared" si="163"/>
        <v>0</v>
      </c>
      <c r="H575" s="38" t="str">
        <f t="shared" si="164"/>
        <v/>
      </c>
      <c r="I575" s="38" t="str">
        <f t="shared" si="165"/>
        <v/>
      </c>
      <c r="J575" s="38" t="str">
        <f t="shared" si="166"/>
        <v/>
      </c>
      <c r="K575" s="38" t="str">
        <f t="shared" si="167"/>
        <v/>
      </c>
      <c r="L575" s="38"/>
      <c r="M575" s="39">
        <f>COUNTIF(calculs_resultats_francais!K576:O576,1)</f>
        <v>0</v>
      </c>
      <c r="N575" s="39">
        <f>COUNTIF(calculs_resultats_francais!K576:O576,2)</f>
        <v>0</v>
      </c>
      <c r="O575" s="39">
        <f>COUNTIF(calculs_resultats_francais!K576:O576,9)</f>
        <v>0</v>
      </c>
      <c r="P575" s="226">
        <f>COUNTIF(calculs_resultats_francais!K576:O576,0)</f>
        <v>0</v>
      </c>
      <c r="Q575" s="37" t="str">
        <f t="shared" si="168"/>
        <v/>
      </c>
      <c r="R575" s="226">
        <f t="shared" si="169"/>
        <v>0</v>
      </c>
      <c r="S575" s="38" t="str">
        <f t="shared" si="170"/>
        <v/>
      </c>
      <c r="T575" s="38" t="str">
        <f t="shared" si="171"/>
        <v/>
      </c>
      <c r="U575" s="38" t="str">
        <f t="shared" si="172"/>
        <v/>
      </c>
      <c r="V575" s="38" t="str">
        <f t="shared" si="173"/>
        <v/>
      </c>
      <c r="W575" s="30"/>
      <c r="X575" s="39">
        <f>COUNTIF(calculs_resultats_francais!P576:U576,1)</f>
        <v>0</v>
      </c>
      <c r="Y575" s="39">
        <f>COUNTIF(calculs_resultats_francais!P576:U576,2)</f>
        <v>0</v>
      </c>
      <c r="Z575" s="39">
        <f>COUNTIF(calculs_resultats_francais!P576:U576,9)</f>
        <v>0</v>
      </c>
      <c r="AA575" s="39">
        <f>COUNTIF(calculs_resultats_francais!P576:U576,0)</f>
        <v>0</v>
      </c>
      <c r="AB575" s="37" t="str">
        <f t="shared" si="174"/>
        <v/>
      </c>
      <c r="AC575" s="226">
        <f t="shared" si="175"/>
        <v>0</v>
      </c>
      <c r="AD575" s="38" t="str">
        <f t="shared" si="176"/>
        <v/>
      </c>
      <c r="AE575" s="38" t="str">
        <f t="shared" si="177"/>
        <v/>
      </c>
      <c r="AF575" s="38" t="str">
        <f t="shared" si="178"/>
        <v/>
      </c>
      <c r="AG575" s="38" t="str">
        <f t="shared" si="179"/>
        <v/>
      </c>
    </row>
    <row r="576" spans="1:33" ht="13.5" thickBot="1">
      <c r="A576" s="30"/>
      <c r="B576" s="39">
        <f>COUNTIF(calculs_resultats_francais!B577:J577,1)</f>
        <v>0</v>
      </c>
      <c r="C576" s="39">
        <f>COUNTIF(calculs_resultats_francais!B577:J577,2)</f>
        <v>0</v>
      </c>
      <c r="D576" s="39">
        <f>COUNTIF(calculs_resultats_francais!B577:J577,9)</f>
        <v>0</v>
      </c>
      <c r="E576" s="226">
        <f>COUNTIF(calculs_resultats_francais!B577:J577,0)</f>
        <v>0</v>
      </c>
      <c r="F576" s="37" t="str">
        <f t="shared" si="162"/>
        <v/>
      </c>
      <c r="G576" s="226">
        <f t="shared" si="163"/>
        <v>0</v>
      </c>
      <c r="H576" s="38" t="str">
        <f t="shared" si="164"/>
        <v/>
      </c>
      <c r="I576" s="38" t="str">
        <f t="shared" si="165"/>
        <v/>
      </c>
      <c r="J576" s="38" t="str">
        <f t="shared" si="166"/>
        <v/>
      </c>
      <c r="K576" s="38" t="str">
        <f t="shared" si="167"/>
        <v/>
      </c>
      <c r="L576" s="38"/>
      <c r="M576" s="39">
        <f>COUNTIF(calculs_resultats_francais!K577:O577,1)</f>
        <v>0</v>
      </c>
      <c r="N576" s="39">
        <f>COUNTIF(calculs_resultats_francais!K577:O577,2)</f>
        <v>0</v>
      </c>
      <c r="O576" s="39">
        <f>COUNTIF(calculs_resultats_francais!K577:O577,9)</f>
        <v>0</v>
      </c>
      <c r="P576" s="226">
        <f>COUNTIF(calculs_resultats_francais!K577:O577,0)</f>
        <v>0</v>
      </c>
      <c r="Q576" s="37" t="str">
        <f t="shared" si="168"/>
        <v/>
      </c>
      <c r="R576" s="226">
        <f t="shared" si="169"/>
        <v>0</v>
      </c>
      <c r="S576" s="38" t="str">
        <f t="shared" si="170"/>
        <v/>
      </c>
      <c r="T576" s="38" t="str">
        <f t="shared" si="171"/>
        <v/>
      </c>
      <c r="U576" s="38" t="str">
        <f t="shared" si="172"/>
        <v/>
      </c>
      <c r="V576" s="38" t="str">
        <f t="shared" si="173"/>
        <v/>
      </c>
      <c r="W576" s="30"/>
      <c r="X576" s="39">
        <f>COUNTIF(calculs_resultats_francais!P577:U577,1)</f>
        <v>0</v>
      </c>
      <c r="Y576" s="39">
        <f>COUNTIF(calculs_resultats_francais!P577:U577,2)</f>
        <v>0</v>
      </c>
      <c r="Z576" s="39">
        <f>COUNTIF(calculs_resultats_francais!P577:U577,9)</f>
        <v>0</v>
      </c>
      <c r="AA576" s="39">
        <f>COUNTIF(calculs_resultats_francais!P577:U577,0)</f>
        <v>0</v>
      </c>
      <c r="AB576" s="37" t="str">
        <f t="shared" si="174"/>
        <v/>
      </c>
      <c r="AC576" s="226">
        <f t="shared" si="175"/>
        <v>0</v>
      </c>
      <c r="AD576" s="38" t="str">
        <f t="shared" si="176"/>
        <v/>
      </c>
      <c r="AE576" s="38" t="str">
        <f t="shared" si="177"/>
        <v/>
      </c>
      <c r="AF576" s="38" t="str">
        <f t="shared" si="178"/>
        <v/>
      </c>
      <c r="AG576" s="38" t="str">
        <f t="shared" si="179"/>
        <v/>
      </c>
    </row>
    <row r="577" spans="1:33" ht="13.5" thickBot="1">
      <c r="A577" s="30"/>
      <c r="B577" s="39">
        <f>COUNTIF(calculs_resultats_francais!B578:J578,1)</f>
        <v>0</v>
      </c>
      <c r="C577" s="39">
        <f>COUNTIF(calculs_resultats_francais!B578:J578,2)</f>
        <v>0</v>
      </c>
      <c r="D577" s="39">
        <f>COUNTIF(calculs_resultats_francais!B578:J578,9)</f>
        <v>0</v>
      </c>
      <c r="E577" s="226">
        <f>COUNTIF(calculs_resultats_francais!B578:J578,0)</f>
        <v>0</v>
      </c>
      <c r="F577" s="37" t="str">
        <f t="shared" si="162"/>
        <v/>
      </c>
      <c r="G577" s="226">
        <f t="shared" si="163"/>
        <v>0</v>
      </c>
      <c r="H577" s="38" t="str">
        <f t="shared" si="164"/>
        <v/>
      </c>
      <c r="I577" s="38" t="str">
        <f t="shared" si="165"/>
        <v/>
      </c>
      <c r="J577" s="38" t="str">
        <f t="shared" si="166"/>
        <v/>
      </c>
      <c r="K577" s="38" t="str">
        <f t="shared" si="167"/>
        <v/>
      </c>
      <c r="L577" s="38"/>
      <c r="M577" s="39">
        <f>COUNTIF(calculs_resultats_francais!K578:O578,1)</f>
        <v>0</v>
      </c>
      <c r="N577" s="39">
        <f>COUNTIF(calculs_resultats_francais!K578:O578,2)</f>
        <v>0</v>
      </c>
      <c r="O577" s="39">
        <f>COUNTIF(calculs_resultats_francais!K578:O578,9)</f>
        <v>0</v>
      </c>
      <c r="P577" s="226">
        <f>COUNTIF(calculs_resultats_francais!K578:O578,0)</f>
        <v>0</v>
      </c>
      <c r="Q577" s="37" t="str">
        <f t="shared" si="168"/>
        <v/>
      </c>
      <c r="R577" s="226">
        <f t="shared" si="169"/>
        <v>0</v>
      </c>
      <c r="S577" s="38" t="str">
        <f t="shared" si="170"/>
        <v/>
      </c>
      <c r="T577" s="38" t="str">
        <f t="shared" si="171"/>
        <v/>
      </c>
      <c r="U577" s="38" t="str">
        <f t="shared" si="172"/>
        <v/>
      </c>
      <c r="V577" s="38" t="str">
        <f t="shared" si="173"/>
        <v/>
      </c>
      <c r="W577" s="30"/>
      <c r="X577" s="39">
        <f>COUNTIF(calculs_resultats_francais!P578:U578,1)</f>
        <v>0</v>
      </c>
      <c r="Y577" s="39">
        <f>COUNTIF(calculs_resultats_francais!P578:U578,2)</f>
        <v>0</v>
      </c>
      <c r="Z577" s="39">
        <f>COUNTIF(calculs_resultats_francais!P578:U578,9)</f>
        <v>0</v>
      </c>
      <c r="AA577" s="39">
        <f>COUNTIF(calculs_resultats_francais!P578:U578,0)</f>
        <v>0</v>
      </c>
      <c r="AB577" s="37" t="str">
        <f t="shared" si="174"/>
        <v/>
      </c>
      <c r="AC577" s="226">
        <f t="shared" si="175"/>
        <v>0</v>
      </c>
      <c r="AD577" s="38" t="str">
        <f t="shared" si="176"/>
        <v/>
      </c>
      <c r="AE577" s="38" t="str">
        <f t="shared" si="177"/>
        <v/>
      </c>
      <c r="AF577" s="38" t="str">
        <f t="shared" si="178"/>
        <v/>
      </c>
      <c r="AG577" s="38" t="str">
        <f t="shared" si="179"/>
        <v/>
      </c>
    </row>
    <row r="578" spans="1:33" ht="13.5" thickBot="1">
      <c r="A578" s="30"/>
      <c r="B578" s="39">
        <f>COUNTIF(calculs_resultats_francais!B579:J579,1)</f>
        <v>0</v>
      </c>
      <c r="C578" s="39">
        <f>COUNTIF(calculs_resultats_francais!B579:J579,2)</f>
        <v>0</v>
      </c>
      <c r="D578" s="39">
        <f>COUNTIF(calculs_resultats_francais!B579:J579,9)</f>
        <v>0</v>
      </c>
      <c r="E578" s="226">
        <f>COUNTIF(calculs_resultats_francais!B579:J579,0)</f>
        <v>0</v>
      </c>
      <c r="F578" s="37" t="str">
        <f t="shared" si="162"/>
        <v/>
      </c>
      <c r="G578" s="226">
        <f t="shared" si="163"/>
        <v>0</v>
      </c>
      <c r="H578" s="38" t="str">
        <f t="shared" si="164"/>
        <v/>
      </c>
      <c r="I578" s="38" t="str">
        <f t="shared" si="165"/>
        <v/>
      </c>
      <c r="J578" s="38" t="str">
        <f t="shared" si="166"/>
        <v/>
      </c>
      <c r="K578" s="38" t="str">
        <f t="shared" si="167"/>
        <v/>
      </c>
      <c r="L578" s="38"/>
      <c r="M578" s="39">
        <f>COUNTIF(calculs_resultats_francais!K579:O579,1)</f>
        <v>0</v>
      </c>
      <c r="N578" s="39">
        <f>COUNTIF(calculs_resultats_francais!K579:O579,2)</f>
        <v>0</v>
      </c>
      <c r="O578" s="39">
        <f>COUNTIF(calculs_resultats_francais!K579:O579,9)</f>
        <v>0</v>
      </c>
      <c r="P578" s="226">
        <f>COUNTIF(calculs_resultats_francais!K579:O579,0)</f>
        <v>0</v>
      </c>
      <c r="Q578" s="37" t="str">
        <f t="shared" si="168"/>
        <v/>
      </c>
      <c r="R578" s="226">
        <f t="shared" si="169"/>
        <v>0</v>
      </c>
      <c r="S578" s="38" t="str">
        <f t="shared" si="170"/>
        <v/>
      </c>
      <c r="T578" s="38" t="str">
        <f t="shared" si="171"/>
        <v/>
      </c>
      <c r="U578" s="38" t="str">
        <f t="shared" si="172"/>
        <v/>
      </c>
      <c r="V578" s="38" t="str">
        <f t="shared" si="173"/>
        <v/>
      </c>
      <c r="W578" s="30"/>
      <c r="X578" s="39">
        <f>COUNTIF(calculs_resultats_francais!P579:U579,1)</f>
        <v>0</v>
      </c>
      <c r="Y578" s="39">
        <f>COUNTIF(calculs_resultats_francais!P579:U579,2)</f>
        <v>0</v>
      </c>
      <c r="Z578" s="39">
        <f>COUNTIF(calculs_resultats_francais!P579:U579,9)</f>
        <v>0</v>
      </c>
      <c r="AA578" s="39">
        <f>COUNTIF(calculs_resultats_francais!P579:U579,0)</f>
        <v>0</v>
      </c>
      <c r="AB578" s="37" t="str">
        <f t="shared" si="174"/>
        <v/>
      </c>
      <c r="AC578" s="226">
        <f t="shared" si="175"/>
        <v>0</v>
      </c>
      <c r="AD578" s="38" t="str">
        <f t="shared" si="176"/>
        <v/>
      </c>
      <c r="AE578" s="38" t="str">
        <f t="shared" si="177"/>
        <v/>
      </c>
      <c r="AF578" s="38" t="str">
        <f t="shared" si="178"/>
        <v/>
      </c>
      <c r="AG578" s="38" t="str">
        <f t="shared" si="179"/>
        <v/>
      </c>
    </row>
    <row r="579" spans="1:33" ht="13.5" thickBot="1">
      <c r="A579" s="30"/>
      <c r="B579" s="39">
        <f>COUNTIF(calculs_resultats_francais!B580:J580,1)</f>
        <v>0</v>
      </c>
      <c r="C579" s="39">
        <f>COUNTIF(calculs_resultats_francais!B580:J580,2)</f>
        <v>0</v>
      </c>
      <c r="D579" s="39">
        <f>COUNTIF(calculs_resultats_francais!B580:J580,9)</f>
        <v>0</v>
      </c>
      <c r="E579" s="226">
        <f>COUNTIF(calculs_resultats_francais!B580:J580,0)</f>
        <v>0</v>
      </c>
      <c r="F579" s="37" t="str">
        <f t="shared" si="162"/>
        <v/>
      </c>
      <c r="G579" s="226">
        <f t="shared" si="163"/>
        <v>0</v>
      </c>
      <c r="H579" s="38" t="str">
        <f t="shared" si="164"/>
        <v/>
      </c>
      <c r="I579" s="38" t="str">
        <f t="shared" si="165"/>
        <v/>
      </c>
      <c r="J579" s="38" t="str">
        <f t="shared" si="166"/>
        <v/>
      </c>
      <c r="K579" s="38" t="str">
        <f t="shared" si="167"/>
        <v/>
      </c>
      <c r="L579" s="38"/>
      <c r="M579" s="39">
        <f>COUNTIF(calculs_resultats_francais!K580:O580,1)</f>
        <v>0</v>
      </c>
      <c r="N579" s="39">
        <f>COUNTIF(calculs_resultats_francais!K580:O580,2)</f>
        <v>0</v>
      </c>
      <c r="O579" s="39">
        <f>COUNTIF(calculs_resultats_francais!K580:O580,9)</f>
        <v>0</v>
      </c>
      <c r="P579" s="226">
        <f>COUNTIF(calculs_resultats_francais!K580:O580,0)</f>
        <v>0</v>
      </c>
      <c r="Q579" s="37" t="str">
        <f t="shared" si="168"/>
        <v/>
      </c>
      <c r="R579" s="226">
        <f t="shared" si="169"/>
        <v>0</v>
      </c>
      <c r="S579" s="38" t="str">
        <f t="shared" si="170"/>
        <v/>
      </c>
      <c r="T579" s="38" t="str">
        <f t="shared" si="171"/>
        <v/>
      </c>
      <c r="U579" s="38" t="str">
        <f t="shared" si="172"/>
        <v/>
      </c>
      <c r="V579" s="38" t="str">
        <f t="shared" si="173"/>
        <v/>
      </c>
      <c r="W579" s="30"/>
      <c r="X579" s="39">
        <f>COUNTIF(calculs_resultats_francais!P580:U580,1)</f>
        <v>0</v>
      </c>
      <c r="Y579" s="39">
        <f>COUNTIF(calculs_resultats_francais!P580:U580,2)</f>
        <v>0</v>
      </c>
      <c r="Z579" s="39">
        <f>COUNTIF(calculs_resultats_francais!P580:U580,9)</f>
        <v>0</v>
      </c>
      <c r="AA579" s="39">
        <f>COUNTIF(calculs_resultats_francais!P580:U580,0)</f>
        <v>0</v>
      </c>
      <c r="AB579" s="37" t="str">
        <f t="shared" si="174"/>
        <v/>
      </c>
      <c r="AC579" s="226">
        <f t="shared" si="175"/>
        <v>0</v>
      </c>
      <c r="AD579" s="38" t="str">
        <f t="shared" si="176"/>
        <v/>
      </c>
      <c r="AE579" s="38" t="str">
        <f t="shared" si="177"/>
        <v/>
      </c>
      <c r="AF579" s="38" t="str">
        <f t="shared" si="178"/>
        <v/>
      </c>
      <c r="AG579" s="38" t="str">
        <f t="shared" si="179"/>
        <v/>
      </c>
    </row>
    <row r="580" spans="1:33" ht="13.5" thickBot="1">
      <c r="A580" s="30"/>
      <c r="B580" s="39">
        <f>COUNTIF(calculs_resultats_francais!B581:J581,1)</f>
        <v>0</v>
      </c>
      <c r="C580" s="39">
        <f>COUNTIF(calculs_resultats_francais!B581:J581,2)</f>
        <v>0</v>
      </c>
      <c r="D580" s="39">
        <f>COUNTIF(calculs_resultats_francais!B581:J581,9)</f>
        <v>0</v>
      </c>
      <c r="E580" s="226">
        <f>COUNTIF(calculs_resultats_francais!B581:J581,0)</f>
        <v>0</v>
      </c>
      <c r="F580" s="37" t="str">
        <f t="shared" si="162"/>
        <v/>
      </c>
      <c r="G580" s="226">
        <f t="shared" si="163"/>
        <v>0</v>
      </c>
      <c r="H580" s="38" t="str">
        <f t="shared" si="164"/>
        <v/>
      </c>
      <c r="I580" s="38" t="str">
        <f t="shared" si="165"/>
        <v/>
      </c>
      <c r="J580" s="38" t="str">
        <f t="shared" si="166"/>
        <v/>
      </c>
      <c r="K580" s="38" t="str">
        <f t="shared" si="167"/>
        <v/>
      </c>
      <c r="L580" s="38"/>
      <c r="M580" s="39">
        <f>COUNTIF(calculs_resultats_francais!K581:O581,1)</f>
        <v>0</v>
      </c>
      <c r="N580" s="39">
        <f>COUNTIF(calculs_resultats_francais!K581:O581,2)</f>
        <v>0</v>
      </c>
      <c r="O580" s="39">
        <f>COUNTIF(calculs_resultats_francais!K581:O581,9)</f>
        <v>0</v>
      </c>
      <c r="P580" s="226">
        <f>COUNTIF(calculs_resultats_francais!K581:O581,0)</f>
        <v>0</v>
      </c>
      <c r="Q580" s="37" t="str">
        <f t="shared" si="168"/>
        <v/>
      </c>
      <c r="R580" s="226">
        <f t="shared" si="169"/>
        <v>0</v>
      </c>
      <c r="S580" s="38" t="str">
        <f t="shared" si="170"/>
        <v/>
      </c>
      <c r="T580" s="38" t="str">
        <f t="shared" si="171"/>
        <v/>
      </c>
      <c r="U580" s="38" t="str">
        <f t="shared" si="172"/>
        <v/>
      </c>
      <c r="V580" s="38" t="str">
        <f t="shared" si="173"/>
        <v/>
      </c>
      <c r="W580" s="30"/>
      <c r="X580" s="39">
        <f>COUNTIF(calculs_resultats_francais!P581:U581,1)</f>
        <v>0</v>
      </c>
      <c r="Y580" s="39">
        <f>COUNTIF(calculs_resultats_francais!P581:U581,2)</f>
        <v>0</v>
      </c>
      <c r="Z580" s="39">
        <f>COUNTIF(calculs_resultats_francais!P581:U581,9)</f>
        <v>0</v>
      </c>
      <c r="AA580" s="39">
        <f>COUNTIF(calculs_resultats_francais!P581:U581,0)</f>
        <v>0</v>
      </c>
      <c r="AB580" s="37" t="str">
        <f t="shared" si="174"/>
        <v/>
      </c>
      <c r="AC580" s="226">
        <f t="shared" si="175"/>
        <v>0</v>
      </c>
      <c r="AD580" s="38" t="str">
        <f t="shared" si="176"/>
        <v/>
      </c>
      <c r="AE580" s="38" t="str">
        <f t="shared" si="177"/>
        <v/>
      </c>
      <c r="AF580" s="38" t="str">
        <f t="shared" si="178"/>
        <v/>
      </c>
      <c r="AG580" s="38" t="str">
        <f t="shared" si="179"/>
        <v/>
      </c>
    </row>
    <row r="581" spans="1:33" ht="13.5" thickBot="1">
      <c r="A581" s="30"/>
      <c r="B581" s="39">
        <f>COUNTIF(calculs_resultats_francais!B582:J582,1)</f>
        <v>0</v>
      </c>
      <c r="C581" s="39">
        <f>COUNTIF(calculs_resultats_francais!B582:J582,2)</f>
        <v>0</v>
      </c>
      <c r="D581" s="39">
        <f>COUNTIF(calculs_resultats_francais!B582:J582,9)</f>
        <v>0</v>
      </c>
      <c r="E581" s="226">
        <f>COUNTIF(calculs_resultats_francais!B582:J582,0)</f>
        <v>0</v>
      </c>
      <c r="F581" s="37" t="str">
        <f t="shared" si="162"/>
        <v/>
      </c>
      <c r="G581" s="226">
        <f t="shared" si="163"/>
        <v>0</v>
      </c>
      <c r="H581" s="38" t="str">
        <f t="shared" si="164"/>
        <v/>
      </c>
      <c r="I581" s="38" t="str">
        <f t="shared" si="165"/>
        <v/>
      </c>
      <c r="J581" s="38" t="str">
        <f t="shared" si="166"/>
        <v/>
      </c>
      <c r="K581" s="38" t="str">
        <f t="shared" si="167"/>
        <v/>
      </c>
      <c r="L581" s="38"/>
      <c r="M581" s="39">
        <f>COUNTIF(calculs_resultats_francais!K582:O582,1)</f>
        <v>0</v>
      </c>
      <c r="N581" s="39">
        <f>COUNTIF(calculs_resultats_francais!K582:O582,2)</f>
        <v>0</v>
      </c>
      <c r="O581" s="39">
        <f>COUNTIF(calculs_resultats_francais!K582:O582,9)</f>
        <v>0</v>
      </c>
      <c r="P581" s="226">
        <f>COUNTIF(calculs_resultats_francais!K582:O582,0)</f>
        <v>0</v>
      </c>
      <c r="Q581" s="37" t="str">
        <f t="shared" si="168"/>
        <v/>
      </c>
      <c r="R581" s="226">
        <f t="shared" si="169"/>
        <v>0</v>
      </c>
      <c r="S581" s="38" t="str">
        <f t="shared" si="170"/>
        <v/>
      </c>
      <c r="T581" s="38" t="str">
        <f t="shared" si="171"/>
        <v/>
      </c>
      <c r="U581" s="38" t="str">
        <f t="shared" si="172"/>
        <v/>
      </c>
      <c r="V581" s="38" t="str">
        <f t="shared" si="173"/>
        <v/>
      </c>
      <c r="W581" s="30"/>
      <c r="X581" s="39">
        <f>COUNTIF(calculs_resultats_francais!P582:U582,1)</f>
        <v>0</v>
      </c>
      <c r="Y581" s="39">
        <f>COUNTIF(calculs_resultats_francais!P582:U582,2)</f>
        <v>0</v>
      </c>
      <c r="Z581" s="39">
        <f>COUNTIF(calculs_resultats_francais!P582:U582,9)</f>
        <v>0</v>
      </c>
      <c r="AA581" s="39">
        <f>COUNTIF(calculs_resultats_francais!P582:U582,0)</f>
        <v>0</v>
      </c>
      <c r="AB581" s="37" t="str">
        <f t="shared" si="174"/>
        <v/>
      </c>
      <c r="AC581" s="226">
        <f t="shared" si="175"/>
        <v>0</v>
      </c>
      <c r="AD581" s="38" t="str">
        <f t="shared" si="176"/>
        <v/>
      </c>
      <c r="AE581" s="38" t="str">
        <f t="shared" si="177"/>
        <v/>
      </c>
      <c r="AF581" s="38" t="str">
        <f t="shared" si="178"/>
        <v/>
      </c>
      <c r="AG581" s="38" t="str">
        <f t="shared" si="179"/>
        <v/>
      </c>
    </row>
    <row r="582" spans="1:33" ht="13.5" thickBot="1">
      <c r="A582" s="30"/>
      <c r="B582" s="39">
        <f>COUNTIF(calculs_resultats_francais!B583:J583,1)</f>
        <v>0</v>
      </c>
      <c r="C582" s="39">
        <f>COUNTIF(calculs_resultats_francais!B583:J583,2)</f>
        <v>0</v>
      </c>
      <c r="D582" s="39">
        <f>COUNTIF(calculs_resultats_francais!B583:J583,9)</f>
        <v>0</v>
      </c>
      <c r="E582" s="226">
        <f>COUNTIF(calculs_resultats_francais!B583:J583,0)</f>
        <v>0</v>
      </c>
      <c r="F582" s="37" t="str">
        <f t="shared" si="162"/>
        <v/>
      </c>
      <c r="G582" s="226">
        <f t="shared" si="163"/>
        <v>0</v>
      </c>
      <c r="H582" s="38" t="str">
        <f t="shared" si="164"/>
        <v/>
      </c>
      <c r="I582" s="38" t="str">
        <f t="shared" si="165"/>
        <v/>
      </c>
      <c r="J582" s="38" t="str">
        <f t="shared" si="166"/>
        <v/>
      </c>
      <c r="K582" s="38" t="str">
        <f t="shared" si="167"/>
        <v/>
      </c>
      <c r="L582" s="38"/>
      <c r="M582" s="39">
        <f>COUNTIF(calculs_resultats_francais!K583:O583,1)</f>
        <v>0</v>
      </c>
      <c r="N582" s="39">
        <f>COUNTIF(calculs_resultats_francais!K583:O583,2)</f>
        <v>0</v>
      </c>
      <c r="O582" s="39">
        <f>COUNTIF(calculs_resultats_francais!K583:O583,9)</f>
        <v>0</v>
      </c>
      <c r="P582" s="226">
        <f>COUNTIF(calculs_resultats_francais!K583:O583,0)</f>
        <v>0</v>
      </c>
      <c r="Q582" s="37" t="str">
        <f t="shared" si="168"/>
        <v/>
      </c>
      <c r="R582" s="226">
        <f t="shared" si="169"/>
        <v>0</v>
      </c>
      <c r="S582" s="38" t="str">
        <f t="shared" si="170"/>
        <v/>
      </c>
      <c r="T582" s="38" t="str">
        <f t="shared" si="171"/>
        <v/>
      </c>
      <c r="U582" s="38" t="str">
        <f t="shared" si="172"/>
        <v/>
      </c>
      <c r="V582" s="38" t="str">
        <f t="shared" si="173"/>
        <v/>
      </c>
      <c r="W582" s="30"/>
      <c r="X582" s="39">
        <f>COUNTIF(calculs_resultats_francais!P583:U583,1)</f>
        <v>0</v>
      </c>
      <c r="Y582" s="39">
        <f>COUNTIF(calculs_resultats_francais!P583:U583,2)</f>
        <v>0</v>
      </c>
      <c r="Z582" s="39">
        <f>COUNTIF(calculs_resultats_francais!P583:U583,9)</f>
        <v>0</v>
      </c>
      <c r="AA582" s="39">
        <f>COUNTIF(calculs_resultats_francais!P583:U583,0)</f>
        <v>0</v>
      </c>
      <c r="AB582" s="37" t="str">
        <f t="shared" si="174"/>
        <v/>
      </c>
      <c r="AC582" s="226">
        <f t="shared" si="175"/>
        <v>0</v>
      </c>
      <c r="AD582" s="38" t="str">
        <f t="shared" si="176"/>
        <v/>
      </c>
      <c r="AE582" s="38" t="str">
        <f t="shared" si="177"/>
        <v/>
      </c>
      <c r="AF582" s="38" t="str">
        <f t="shared" si="178"/>
        <v/>
      </c>
      <c r="AG582" s="38" t="str">
        <f t="shared" si="179"/>
        <v/>
      </c>
    </row>
    <row r="583" spans="1:33" ht="13.5" thickBot="1">
      <c r="A583" s="30"/>
      <c r="B583" s="39">
        <f>COUNTIF(calculs_resultats_francais!B584:J584,1)</f>
        <v>0</v>
      </c>
      <c r="C583" s="39">
        <f>COUNTIF(calculs_resultats_francais!B584:J584,2)</f>
        <v>0</v>
      </c>
      <c r="D583" s="39">
        <f>COUNTIF(calculs_resultats_francais!B584:J584,9)</f>
        <v>0</v>
      </c>
      <c r="E583" s="226">
        <f>COUNTIF(calculs_resultats_francais!B584:J584,0)</f>
        <v>0</v>
      </c>
      <c r="F583" s="37" t="str">
        <f t="shared" si="162"/>
        <v/>
      </c>
      <c r="G583" s="226">
        <f t="shared" si="163"/>
        <v>0</v>
      </c>
      <c r="H583" s="38" t="str">
        <f t="shared" si="164"/>
        <v/>
      </c>
      <c r="I583" s="38" t="str">
        <f t="shared" si="165"/>
        <v/>
      </c>
      <c r="J583" s="38" t="str">
        <f t="shared" si="166"/>
        <v/>
      </c>
      <c r="K583" s="38" t="str">
        <f t="shared" si="167"/>
        <v/>
      </c>
      <c r="L583" s="38"/>
      <c r="M583" s="39">
        <f>COUNTIF(calculs_resultats_francais!K584:O584,1)</f>
        <v>0</v>
      </c>
      <c r="N583" s="39">
        <f>COUNTIF(calculs_resultats_francais!K584:O584,2)</f>
        <v>0</v>
      </c>
      <c r="O583" s="39">
        <f>COUNTIF(calculs_resultats_francais!K584:O584,9)</f>
        <v>0</v>
      </c>
      <c r="P583" s="226">
        <f>COUNTIF(calculs_resultats_francais!K584:O584,0)</f>
        <v>0</v>
      </c>
      <c r="Q583" s="37" t="str">
        <f t="shared" si="168"/>
        <v/>
      </c>
      <c r="R583" s="226">
        <f t="shared" si="169"/>
        <v>0</v>
      </c>
      <c r="S583" s="38" t="str">
        <f t="shared" si="170"/>
        <v/>
      </c>
      <c r="T583" s="38" t="str">
        <f t="shared" si="171"/>
        <v/>
      </c>
      <c r="U583" s="38" t="str">
        <f t="shared" si="172"/>
        <v/>
      </c>
      <c r="V583" s="38" t="str">
        <f t="shared" si="173"/>
        <v/>
      </c>
      <c r="W583" s="30"/>
      <c r="X583" s="39">
        <f>COUNTIF(calculs_resultats_francais!P584:U584,1)</f>
        <v>0</v>
      </c>
      <c r="Y583" s="39">
        <f>COUNTIF(calculs_resultats_francais!P584:U584,2)</f>
        <v>0</v>
      </c>
      <c r="Z583" s="39">
        <f>COUNTIF(calculs_resultats_francais!P584:U584,9)</f>
        <v>0</v>
      </c>
      <c r="AA583" s="39">
        <f>COUNTIF(calculs_resultats_francais!P584:U584,0)</f>
        <v>0</v>
      </c>
      <c r="AB583" s="37" t="str">
        <f t="shared" si="174"/>
        <v/>
      </c>
      <c r="AC583" s="226">
        <f t="shared" si="175"/>
        <v>0</v>
      </c>
      <c r="AD583" s="38" t="str">
        <f t="shared" si="176"/>
        <v/>
      </c>
      <c r="AE583" s="38" t="str">
        <f t="shared" si="177"/>
        <v/>
      </c>
      <c r="AF583" s="38" t="str">
        <f t="shared" si="178"/>
        <v/>
      </c>
      <c r="AG583" s="38" t="str">
        <f t="shared" si="179"/>
        <v/>
      </c>
    </row>
    <row r="584" spans="1:33" ht="13.5" thickBot="1">
      <c r="A584" s="30"/>
      <c r="B584" s="39">
        <f>COUNTIF(calculs_resultats_francais!B585:J585,1)</f>
        <v>0</v>
      </c>
      <c r="C584" s="39">
        <f>COUNTIF(calculs_resultats_francais!B585:J585,2)</f>
        <v>0</v>
      </c>
      <c r="D584" s="39">
        <f>COUNTIF(calculs_resultats_francais!B585:J585,9)</f>
        <v>0</v>
      </c>
      <c r="E584" s="226">
        <f>COUNTIF(calculs_resultats_francais!B585:J585,0)</f>
        <v>0</v>
      </c>
      <c r="F584" s="37" t="str">
        <f t="shared" si="162"/>
        <v/>
      </c>
      <c r="G584" s="226">
        <f t="shared" si="163"/>
        <v>0</v>
      </c>
      <c r="H584" s="38" t="str">
        <f t="shared" si="164"/>
        <v/>
      </c>
      <c r="I584" s="38" t="str">
        <f t="shared" si="165"/>
        <v/>
      </c>
      <c r="J584" s="38" t="str">
        <f t="shared" si="166"/>
        <v/>
      </c>
      <c r="K584" s="38" t="str">
        <f t="shared" si="167"/>
        <v/>
      </c>
      <c r="L584" s="38"/>
      <c r="M584" s="39">
        <f>COUNTIF(calculs_resultats_francais!K585:O585,1)</f>
        <v>0</v>
      </c>
      <c r="N584" s="39">
        <f>COUNTIF(calculs_resultats_francais!K585:O585,2)</f>
        <v>0</v>
      </c>
      <c r="O584" s="39">
        <f>COUNTIF(calculs_resultats_francais!K585:O585,9)</f>
        <v>0</v>
      </c>
      <c r="P584" s="226">
        <f>COUNTIF(calculs_resultats_francais!K585:O585,0)</f>
        <v>0</v>
      </c>
      <c r="Q584" s="37" t="str">
        <f t="shared" si="168"/>
        <v/>
      </c>
      <c r="R584" s="226">
        <f t="shared" si="169"/>
        <v>0</v>
      </c>
      <c r="S584" s="38" t="str">
        <f t="shared" si="170"/>
        <v/>
      </c>
      <c r="T584" s="38" t="str">
        <f t="shared" si="171"/>
        <v/>
      </c>
      <c r="U584" s="38" t="str">
        <f t="shared" si="172"/>
        <v/>
      </c>
      <c r="V584" s="38" t="str">
        <f t="shared" si="173"/>
        <v/>
      </c>
      <c r="W584" s="30"/>
      <c r="X584" s="39">
        <f>COUNTIF(calculs_resultats_francais!P585:U585,1)</f>
        <v>0</v>
      </c>
      <c r="Y584" s="39">
        <f>COUNTIF(calculs_resultats_francais!P585:U585,2)</f>
        <v>0</v>
      </c>
      <c r="Z584" s="39">
        <f>COUNTIF(calculs_resultats_francais!P585:U585,9)</f>
        <v>0</v>
      </c>
      <c r="AA584" s="39">
        <f>COUNTIF(calculs_resultats_francais!P585:U585,0)</f>
        <v>0</v>
      </c>
      <c r="AB584" s="37" t="str">
        <f t="shared" si="174"/>
        <v/>
      </c>
      <c r="AC584" s="226">
        <f t="shared" si="175"/>
        <v>0</v>
      </c>
      <c r="AD584" s="38" t="str">
        <f t="shared" si="176"/>
        <v/>
      </c>
      <c r="AE584" s="38" t="str">
        <f t="shared" si="177"/>
        <v/>
      </c>
      <c r="AF584" s="38" t="str">
        <f t="shared" si="178"/>
        <v/>
      </c>
      <c r="AG584" s="38" t="str">
        <f t="shared" si="179"/>
        <v/>
      </c>
    </row>
    <row r="585" spans="1:33" ht="13.5" thickBot="1">
      <c r="A585" s="30"/>
      <c r="B585" s="39">
        <f>COUNTIF(calculs_resultats_francais!B586:J586,1)</f>
        <v>0</v>
      </c>
      <c r="C585" s="39">
        <f>COUNTIF(calculs_resultats_francais!B586:J586,2)</f>
        <v>0</v>
      </c>
      <c r="D585" s="39">
        <f>COUNTIF(calculs_resultats_francais!B586:J586,9)</f>
        <v>0</v>
      </c>
      <c r="E585" s="226">
        <f>COUNTIF(calculs_resultats_francais!B586:J586,0)</f>
        <v>0</v>
      </c>
      <c r="F585" s="37" t="str">
        <f t="shared" si="162"/>
        <v/>
      </c>
      <c r="G585" s="226">
        <f t="shared" si="163"/>
        <v>0</v>
      </c>
      <c r="H585" s="38" t="str">
        <f t="shared" si="164"/>
        <v/>
      </c>
      <c r="I585" s="38" t="str">
        <f t="shared" si="165"/>
        <v/>
      </c>
      <c r="J585" s="38" t="str">
        <f t="shared" si="166"/>
        <v/>
      </c>
      <c r="K585" s="38" t="str">
        <f t="shared" si="167"/>
        <v/>
      </c>
      <c r="L585" s="38"/>
      <c r="M585" s="39">
        <f>COUNTIF(calculs_resultats_francais!K586:O586,1)</f>
        <v>0</v>
      </c>
      <c r="N585" s="39">
        <f>COUNTIF(calculs_resultats_francais!K586:O586,2)</f>
        <v>0</v>
      </c>
      <c r="O585" s="39">
        <f>COUNTIF(calculs_resultats_francais!K586:O586,9)</f>
        <v>0</v>
      </c>
      <c r="P585" s="226">
        <f>COUNTIF(calculs_resultats_francais!K586:O586,0)</f>
        <v>0</v>
      </c>
      <c r="Q585" s="37" t="str">
        <f t="shared" si="168"/>
        <v/>
      </c>
      <c r="R585" s="226">
        <f t="shared" si="169"/>
        <v>0</v>
      </c>
      <c r="S585" s="38" t="str">
        <f t="shared" si="170"/>
        <v/>
      </c>
      <c r="T585" s="38" t="str">
        <f t="shared" si="171"/>
        <v/>
      </c>
      <c r="U585" s="38" t="str">
        <f t="shared" si="172"/>
        <v/>
      </c>
      <c r="V585" s="38" t="str">
        <f t="shared" si="173"/>
        <v/>
      </c>
      <c r="W585" s="30"/>
      <c r="X585" s="39">
        <f>COUNTIF(calculs_resultats_francais!P586:U586,1)</f>
        <v>0</v>
      </c>
      <c r="Y585" s="39">
        <f>COUNTIF(calculs_resultats_francais!P586:U586,2)</f>
        <v>0</v>
      </c>
      <c r="Z585" s="39">
        <f>COUNTIF(calculs_resultats_francais!P586:U586,9)</f>
        <v>0</v>
      </c>
      <c r="AA585" s="39">
        <f>COUNTIF(calculs_resultats_francais!P586:U586,0)</f>
        <v>0</v>
      </c>
      <c r="AB585" s="37" t="str">
        <f t="shared" si="174"/>
        <v/>
      </c>
      <c r="AC585" s="226">
        <f t="shared" si="175"/>
        <v>0</v>
      </c>
      <c r="AD585" s="38" t="str">
        <f t="shared" si="176"/>
        <v/>
      </c>
      <c r="AE585" s="38" t="str">
        <f t="shared" si="177"/>
        <v/>
      </c>
      <c r="AF585" s="38" t="str">
        <f t="shared" si="178"/>
        <v/>
      </c>
      <c r="AG585" s="38" t="str">
        <f t="shared" si="179"/>
        <v/>
      </c>
    </row>
    <row r="586" spans="1:33" ht="13.5" thickBot="1">
      <c r="A586" s="30"/>
      <c r="B586" s="39">
        <f>COUNTIF(calculs_resultats_francais!B587:J587,1)</f>
        <v>0</v>
      </c>
      <c r="C586" s="39">
        <f>COUNTIF(calculs_resultats_francais!B587:J587,2)</f>
        <v>0</v>
      </c>
      <c r="D586" s="39">
        <f>COUNTIF(calculs_resultats_francais!B587:J587,9)</f>
        <v>0</v>
      </c>
      <c r="E586" s="226">
        <f>COUNTIF(calculs_resultats_francais!B587:J587,0)</f>
        <v>0</v>
      </c>
      <c r="F586" s="37" t="str">
        <f t="shared" si="162"/>
        <v/>
      </c>
      <c r="G586" s="226">
        <f t="shared" si="163"/>
        <v>0</v>
      </c>
      <c r="H586" s="38" t="str">
        <f t="shared" si="164"/>
        <v/>
      </c>
      <c r="I586" s="38" t="str">
        <f t="shared" si="165"/>
        <v/>
      </c>
      <c r="J586" s="38" t="str">
        <f t="shared" si="166"/>
        <v/>
      </c>
      <c r="K586" s="38" t="str">
        <f t="shared" si="167"/>
        <v/>
      </c>
      <c r="L586" s="38"/>
      <c r="M586" s="39">
        <f>COUNTIF(calculs_resultats_francais!K587:O587,1)</f>
        <v>0</v>
      </c>
      <c r="N586" s="39">
        <f>COUNTIF(calculs_resultats_francais!K587:O587,2)</f>
        <v>0</v>
      </c>
      <c r="O586" s="39">
        <f>COUNTIF(calculs_resultats_francais!K587:O587,9)</f>
        <v>0</v>
      </c>
      <c r="P586" s="226">
        <f>COUNTIF(calculs_resultats_francais!K587:O587,0)</f>
        <v>0</v>
      </c>
      <c r="Q586" s="37" t="str">
        <f t="shared" si="168"/>
        <v/>
      </c>
      <c r="R586" s="226">
        <f t="shared" si="169"/>
        <v>0</v>
      </c>
      <c r="S586" s="38" t="str">
        <f t="shared" si="170"/>
        <v/>
      </c>
      <c r="T586" s="38" t="str">
        <f t="shared" si="171"/>
        <v/>
      </c>
      <c r="U586" s="38" t="str">
        <f t="shared" si="172"/>
        <v/>
      </c>
      <c r="V586" s="38" t="str">
        <f t="shared" si="173"/>
        <v/>
      </c>
      <c r="W586" s="30"/>
      <c r="X586" s="39">
        <f>COUNTIF(calculs_resultats_francais!P587:U587,1)</f>
        <v>0</v>
      </c>
      <c r="Y586" s="39">
        <f>COUNTIF(calculs_resultats_francais!P587:U587,2)</f>
        <v>0</v>
      </c>
      <c r="Z586" s="39">
        <f>COUNTIF(calculs_resultats_francais!P587:U587,9)</f>
        <v>0</v>
      </c>
      <c r="AA586" s="39">
        <f>COUNTIF(calculs_resultats_francais!P587:U587,0)</f>
        <v>0</v>
      </c>
      <c r="AB586" s="37" t="str">
        <f t="shared" si="174"/>
        <v/>
      </c>
      <c r="AC586" s="226">
        <f t="shared" si="175"/>
        <v>0</v>
      </c>
      <c r="AD586" s="38" t="str">
        <f t="shared" si="176"/>
        <v/>
      </c>
      <c r="AE586" s="38" t="str">
        <f t="shared" si="177"/>
        <v/>
      </c>
      <c r="AF586" s="38" t="str">
        <f t="shared" si="178"/>
        <v/>
      </c>
      <c r="AG586" s="38" t="str">
        <f t="shared" si="179"/>
        <v/>
      </c>
    </row>
    <row r="587" spans="1:33" ht="13.5" thickBot="1">
      <c r="A587" s="30"/>
      <c r="B587" s="39">
        <f>COUNTIF(calculs_resultats_francais!B588:J588,1)</f>
        <v>0</v>
      </c>
      <c r="C587" s="39">
        <f>COUNTIF(calculs_resultats_francais!B588:J588,2)</f>
        <v>0</v>
      </c>
      <c r="D587" s="39">
        <f>COUNTIF(calculs_resultats_francais!B588:J588,9)</f>
        <v>0</v>
      </c>
      <c r="E587" s="226">
        <f>COUNTIF(calculs_resultats_francais!B588:J588,0)</f>
        <v>0</v>
      </c>
      <c r="F587" s="37" t="str">
        <f t="shared" si="162"/>
        <v/>
      </c>
      <c r="G587" s="226">
        <f t="shared" si="163"/>
        <v>0</v>
      </c>
      <c r="H587" s="38" t="str">
        <f t="shared" si="164"/>
        <v/>
      </c>
      <c r="I587" s="38" t="str">
        <f t="shared" si="165"/>
        <v/>
      </c>
      <c r="J587" s="38" t="str">
        <f t="shared" si="166"/>
        <v/>
      </c>
      <c r="K587" s="38" t="str">
        <f t="shared" si="167"/>
        <v/>
      </c>
      <c r="L587" s="38"/>
      <c r="M587" s="39">
        <f>COUNTIF(calculs_resultats_francais!K588:O588,1)</f>
        <v>0</v>
      </c>
      <c r="N587" s="39">
        <f>COUNTIF(calculs_resultats_francais!K588:O588,2)</f>
        <v>0</v>
      </c>
      <c r="O587" s="39">
        <f>COUNTIF(calculs_resultats_francais!K588:O588,9)</f>
        <v>0</v>
      </c>
      <c r="P587" s="226">
        <f>COUNTIF(calculs_resultats_francais!K588:O588,0)</f>
        <v>0</v>
      </c>
      <c r="Q587" s="37" t="str">
        <f t="shared" si="168"/>
        <v/>
      </c>
      <c r="R587" s="226">
        <f t="shared" si="169"/>
        <v>0</v>
      </c>
      <c r="S587" s="38" t="str">
        <f t="shared" si="170"/>
        <v/>
      </c>
      <c r="T587" s="38" t="str">
        <f t="shared" si="171"/>
        <v/>
      </c>
      <c r="U587" s="38" t="str">
        <f t="shared" si="172"/>
        <v/>
      </c>
      <c r="V587" s="38" t="str">
        <f t="shared" si="173"/>
        <v/>
      </c>
      <c r="W587" s="30"/>
      <c r="X587" s="39">
        <f>COUNTIF(calculs_resultats_francais!P588:U588,1)</f>
        <v>0</v>
      </c>
      <c r="Y587" s="39">
        <f>COUNTIF(calculs_resultats_francais!P588:U588,2)</f>
        <v>0</v>
      </c>
      <c r="Z587" s="39">
        <f>COUNTIF(calculs_resultats_francais!P588:U588,9)</f>
        <v>0</v>
      </c>
      <c r="AA587" s="39">
        <f>COUNTIF(calculs_resultats_francais!P588:U588,0)</f>
        <v>0</v>
      </c>
      <c r="AB587" s="37" t="str">
        <f t="shared" si="174"/>
        <v/>
      </c>
      <c r="AC587" s="226">
        <f t="shared" si="175"/>
        <v>0</v>
      </c>
      <c r="AD587" s="38" t="str">
        <f t="shared" si="176"/>
        <v/>
      </c>
      <c r="AE587" s="38" t="str">
        <f t="shared" si="177"/>
        <v/>
      </c>
      <c r="AF587" s="38" t="str">
        <f t="shared" si="178"/>
        <v/>
      </c>
      <c r="AG587" s="38" t="str">
        <f t="shared" si="179"/>
        <v/>
      </c>
    </row>
    <row r="588" spans="1:33" ht="13.5" thickBot="1">
      <c r="A588" s="30"/>
      <c r="B588" s="39">
        <f>COUNTIF(calculs_resultats_francais!B589:J589,1)</f>
        <v>0</v>
      </c>
      <c r="C588" s="39">
        <f>COUNTIF(calculs_resultats_francais!B589:J589,2)</f>
        <v>0</v>
      </c>
      <c r="D588" s="39">
        <f>COUNTIF(calculs_resultats_francais!B589:J589,9)</f>
        <v>0</v>
      </c>
      <c r="E588" s="226">
        <f>COUNTIF(calculs_resultats_francais!B589:J589,0)</f>
        <v>0</v>
      </c>
      <c r="F588" s="37" t="str">
        <f t="shared" si="162"/>
        <v/>
      </c>
      <c r="G588" s="226">
        <f t="shared" si="163"/>
        <v>0</v>
      </c>
      <c r="H588" s="38" t="str">
        <f t="shared" si="164"/>
        <v/>
      </c>
      <c r="I588" s="38" t="str">
        <f t="shared" si="165"/>
        <v/>
      </c>
      <c r="J588" s="38" t="str">
        <f t="shared" si="166"/>
        <v/>
      </c>
      <c r="K588" s="38" t="str">
        <f t="shared" si="167"/>
        <v/>
      </c>
      <c r="L588" s="38"/>
      <c r="M588" s="39">
        <f>COUNTIF(calculs_resultats_francais!K589:O589,1)</f>
        <v>0</v>
      </c>
      <c r="N588" s="39">
        <f>COUNTIF(calculs_resultats_francais!K589:O589,2)</f>
        <v>0</v>
      </c>
      <c r="O588" s="39">
        <f>COUNTIF(calculs_resultats_francais!K589:O589,9)</f>
        <v>0</v>
      </c>
      <c r="P588" s="226">
        <f>COUNTIF(calculs_resultats_francais!K589:O589,0)</f>
        <v>0</v>
      </c>
      <c r="Q588" s="37" t="str">
        <f t="shared" si="168"/>
        <v/>
      </c>
      <c r="R588" s="226">
        <f t="shared" si="169"/>
        <v>0</v>
      </c>
      <c r="S588" s="38" t="str">
        <f t="shared" si="170"/>
        <v/>
      </c>
      <c r="T588" s="38" t="str">
        <f t="shared" si="171"/>
        <v/>
      </c>
      <c r="U588" s="38" t="str">
        <f t="shared" si="172"/>
        <v/>
      </c>
      <c r="V588" s="38" t="str">
        <f t="shared" si="173"/>
        <v/>
      </c>
      <c r="W588" s="30"/>
      <c r="X588" s="39">
        <f>COUNTIF(calculs_resultats_francais!P589:U589,1)</f>
        <v>0</v>
      </c>
      <c r="Y588" s="39">
        <f>COUNTIF(calculs_resultats_francais!P589:U589,2)</f>
        <v>0</v>
      </c>
      <c r="Z588" s="39">
        <f>COUNTIF(calculs_resultats_francais!P589:U589,9)</f>
        <v>0</v>
      </c>
      <c r="AA588" s="39">
        <f>COUNTIF(calculs_resultats_francais!P589:U589,0)</f>
        <v>0</v>
      </c>
      <c r="AB588" s="37" t="str">
        <f t="shared" si="174"/>
        <v/>
      </c>
      <c r="AC588" s="226">
        <f t="shared" si="175"/>
        <v>0</v>
      </c>
      <c r="AD588" s="38" t="str">
        <f t="shared" si="176"/>
        <v/>
      </c>
      <c r="AE588" s="38" t="str">
        <f t="shared" si="177"/>
        <v/>
      </c>
      <c r="AF588" s="38" t="str">
        <f t="shared" si="178"/>
        <v/>
      </c>
      <c r="AG588" s="38" t="str">
        <f t="shared" si="179"/>
        <v/>
      </c>
    </row>
    <row r="589" spans="1:33" ht="13.5" thickBot="1">
      <c r="A589" s="30"/>
      <c r="B589" s="39">
        <f>COUNTIF(calculs_resultats_francais!B590:J590,1)</f>
        <v>0</v>
      </c>
      <c r="C589" s="39">
        <f>COUNTIF(calculs_resultats_francais!B590:J590,2)</f>
        <v>0</v>
      </c>
      <c r="D589" s="39">
        <f>COUNTIF(calculs_resultats_francais!B590:J590,9)</f>
        <v>0</v>
      </c>
      <c r="E589" s="226">
        <f>COUNTIF(calculs_resultats_francais!B590:J590,0)</f>
        <v>0</v>
      </c>
      <c r="F589" s="37" t="str">
        <f t="shared" si="162"/>
        <v/>
      </c>
      <c r="G589" s="226">
        <f t="shared" si="163"/>
        <v>0</v>
      </c>
      <c r="H589" s="38" t="str">
        <f t="shared" si="164"/>
        <v/>
      </c>
      <c r="I589" s="38" t="str">
        <f t="shared" si="165"/>
        <v/>
      </c>
      <c r="J589" s="38" t="str">
        <f t="shared" si="166"/>
        <v/>
      </c>
      <c r="K589" s="38" t="str">
        <f t="shared" si="167"/>
        <v/>
      </c>
      <c r="L589" s="38"/>
      <c r="M589" s="39">
        <f>COUNTIF(calculs_resultats_francais!K590:O590,1)</f>
        <v>0</v>
      </c>
      <c r="N589" s="39">
        <f>COUNTIF(calculs_resultats_francais!K590:O590,2)</f>
        <v>0</v>
      </c>
      <c r="O589" s="39">
        <f>COUNTIF(calculs_resultats_francais!K590:O590,9)</f>
        <v>0</v>
      </c>
      <c r="P589" s="226">
        <f>COUNTIF(calculs_resultats_francais!K590:O590,0)</f>
        <v>0</v>
      </c>
      <c r="Q589" s="37" t="str">
        <f t="shared" si="168"/>
        <v/>
      </c>
      <c r="R589" s="226">
        <f t="shared" si="169"/>
        <v>0</v>
      </c>
      <c r="S589" s="38" t="str">
        <f t="shared" si="170"/>
        <v/>
      </c>
      <c r="T589" s="38" t="str">
        <f t="shared" si="171"/>
        <v/>
      </c>
      <c r="U589" s="38" t="str">
        <f t="shared" si="172"/>
        <v/>
      </c>
      <c r="V589" s="38" t="str">
        <f t="shared" si="173"/>
        <v/>
      </c>
      <c r="W589" s="30"/>
      <c r="X589" s="39">
        <f>COUNTIF(calculs_resultats_francais!P590:U590,1)</f>
        <v>0</v>
      </c>
      <c r="Y589" s="39">
        <f>COUNTIF(calculs_resultats_francais!P590:U590,2)</f>
        <v>0</v>
      </c>
      <c r="Z589" s="39">
        <f>COUNTIF(calculs_resultats_francais!P590:U590,9)</f>
        <v>0</v>
      </c>
      <c r="AA589" s="39">
        <f>COUNTIF(calculs_resultats_francais!P590:U590,0)</f>
        <v>0</v>
      </c>
      <c r="AB589" s="37" t="str">
        <f t="shared" si="174"/>
        <v/>
      </c>
      <c r="AC589" s="226">
        <f t="shared" si="175"/>
        <v>0</v>
      </c>
      <c r="AD589" s="38" t="str">
        <f t="shared" si="176"/>
        <v/>
      </c>
      <c r="AE589" s="38" t="str">
        <f t="shared" si="177"/>
        <v/>
      </c>
      <c r="AF589" s="38" t="str">
        <f t="shared" si="178"/>
        <v/>
      </c>
      <c r="AG589" s="38" t="str">
        <f t="shared" si="179"/>
        <v/>
      </c>
    </row>
    <row r="590" spans="1:33" ht="13.5" thickBot="1">
      <c r="A590" s="30"/>
      <c r="B590" s="39">
        <f>COUNTIF(calculs_resultats_francais!B591:J591,1)</f>
        <v>0</v>
      </c>
      <c r="C590" s="39">
        <f>COUNTIF(calculs_resultats_francais!B591:J591,2)</f>
        <v>0</v>
      </c>
      <c r="D590" s="39">
        <f>COUNTIF(calculs_resultats_francais!B591:J591,9)</f>
        <v>0</v>
      </c>
      <c r="E590" s="226">
        <f>COUNTIF(calculs_resultats_francais!B591:J591,0)</f>
        <v>0</v>
      </c>
      <c r="F590" s="37" t="str">
        <f t="shared" si="162"/>
        <v/>
      </c>
      <c r="G590" s="226">
        <f t="shared" si="163"/>
        <v>0</v>
      </c>
      <c r="H590" s="38" t="str">
        <f t="shared" si="164"/>
        <v/>
      </c>
      <c r="I590" s="38" t="str">
        <f t="shared" si="165"/>
        <v/>
      </c>
      <c r="J590" s="38" t="str">
        <f t="shared" si="166"/>
        <v/>
      </c>
      <c r="K590" s="38" t="str">
        <f t="shared" si="167"/>
        <v/>
      </c>
      <c r="L590" s="38"/>
      <c r="M590" s="39">
        <f>COUNTIF(calculs_resultats_francais!K591:O591,1)</f>
        <v>0</v>
      </c>
      <c r="N590" s="39">
        <f>COUNTIF(calculs_resultats_francais!K591:O591,2)</f>
        <v>0</v>
      </c>
      <c r="O590" s="39">
        <f>COUNTIF(calculs_resultats_francais!K591:O591,9)</f>
        <v>0</v>
      </c>
      <c r="P590" s="226">
        <f>COUNTIF(calculs_resultats_francais!K591:O591,0)</f>
        <v>0</v>
      </c>
      <c r="Q590" s="37" t="str">
        <f t="shared" si="168"/>
        <v/>
      </c>
      <c r="R590" s="226">
        <f t="shared" si="169"/>
        <v>0</v>
      </c>
      <c r="S590" s="38" t="str">
        <f t="shared" si="170"/>
        <v/>
      </c>
      <c r="T590" s="38" t="str">
        <f t="shared" si="171"/>
        <v/>
      </c>
      <c r="U590" s="38" t="str">
        <f t="shared" si="172"/>
        <v/>
      </c>
      <c r="V590" s="38" t="str">
        <f t="shared" si="173"/>
        <v/>
      </c>
      <c r="W590" s="30"/>
      <c r="X590" s="39">
        <f>COUNTIF(calculs_resultats_francais!P591:U591,1)</f>
        <v>0</v>
      </c>
      <c r="Y590" s="39">
        <f>COUNTIF(calculs_resultats_francais!P591:U591,2)</f>
        <v>0</v>
      </c>
      <c r="Z590" s="39">
        <f>COUNTIF(calculs_resultats_francais!P591:U591,9)</f>
        <v>0</v>
      </c>
      <c r="AA590" s="39">
        <f>COUNTIF(calculs_resultats_francais!P591:U591,0)</f>
        <v>0</v>
      </c>
      <c r="AB590" s="37" t="str">
        <f t="shared" si="174"/>
        <v/>
      </c>
      <c r="AC590" s="226">
        <f t="shared" si="175"/>
        <v>0</v>
      </c>
      <c r="AD590" s="38" t="str">
        <f t="shared" si="176"/>
        <v/>
      </c>
      <c r="AE590" s="38" t="str">
        <f t="shared" si="177"/>
        <v/>
      </c>
      <c r="AF590" s="38" t="str">
        <f t="shared" si="178"/>
        <v/>
      </c>
      <c r="AG590" s="38" t="str">
        <f t="shared" si="179"/>
        <v/>
      </c>
    </row>
    <row r="591" spans="1:33" ht="13.5" thickBot="1">
      <c r="A591" s="30"/>
      <c r="B591" s="39">
        <f>COUNTIF(calculs_resultats_francais!B592:J592,1)</f>
        <v>0</v>
      </c>
      <c r="C591" s="39">
        <f>COUNTIF(calculs_resultats_francais!B592:J592,2)</f>
        <v>0</v>
      </c>
      <c r="D591" s="39">
        <f>COUNTIF(calculs_resultats_francais!B592:J592,9)</f>
        <v>0</v>
      </c>
      <c r="E591" s="226">
        <f>COUNTIF(calculs_resultats_francais!B592:J592,0)</f>
        <v>0</v>
      </c>
      <c r="F591" s="37" t="str">
        <f t="shared" si="162"/>
        <v/>
      </c>
      <c r="G591" s="226">
        <f t="shared" si="163"/>
        <v>0</v>
      </c>
      <c r="H591" s="38" t="str">
        <f t="shared" si="164"/>
        <v/>
      </c>
      <c r="I591" s="38" t="str">
        <f t="shared" si="165"/>
        <v/>
      </c>
      <c r="J591" s="38" t="str">
        <f t="shared" si="166"/>
        <v/>
      </c>
      <c r="K591" s="38" t="str">
        <f t="shared" si="167"/>
        <v/>
      </c>
      <c r="L591" s="38"/>
      <c r="M591" s="39">
        <f>COUNTIF(calculs_resultats_francais!K592:O592,1)</f>
        <v>0</v>
      </c>
      <c r="N591" s="39">
        <f>COUNTIF(calculs_resultats_francais!K592:O592,2)</f>
        <v>0</v>
      </c>
      <c r="O591" s="39">
        <f>COUNTIF(calculs_resultats_francais!K592:O592,9)</f>
        <v>0</v>
      </c>
      <c r="P591" s="226">
        <f>COUNTIF(calculs_resultats_francais!K592:O592,0)</f>
        <v>0</v>
      </c>
      <c r="Q591" s="37" t="str">
        <f t="shared" si="168"/>
        <v/>
      </c>
      <c r="R591" s="226">
        <f t="shared" si="169"/>
        <v>0</v>
      </c>
      <c r="S591" s="38" t="str">
        <f t="shared" si="170"/>
        <v/>
      </c>
      <c r="T591" s="38" t="str">
        <f t="shared" si="171"/>
        <v/>
      </c>
      <c r="U591" s="38" t="str">
        <f t="shared" si="172"/>
        <v/>
      </c>
      <c r="V591" s="38" t="str">
        <f t="shared" si="173"/>
        <v/>
      </c>
      <c r="W591" s="30"/>
      <c r="X591" s="39">
        <f>COUNTIF(calculs_resultats_francais!P592:U592,1)</f>
        <v>0</v>
      </c>
      <c r="Y591" s="39">
        <f>COUNTIF(calculs_resultats_francais!P592:U592,2)</f>
        <v>0</v>
      </c>
      <c r="Z591" s="39">
        <f>COUNTIF(calculs_resultats_francais!P592:U592,9)</f>
        <v>0</v>
      </c>
      <c r="AA591" s="39">
        <f>COUNTIF(calculs_resultats_francais!P592:U592,0)</f>
        <v>0</v>
      </c>
      <c r="AB591" s="37" t="str">
        <f t="shared" si="174"/>
        <v/>
      </c>
      <c r="AC591" s="226">
        <f t="shared" si="175"/>
        <v>0</v>
      </c>
      <c r="AD591" s="38" t="str">
        <f t="shared" si="176"/>
        <v/>
      </c>
      <c r="AE591" s="38" t="str">
        <f t="shared" si="177"/>
        <v/>
      </c>
      <c r="AF591" s="38" t="str">
        <f t="shared" si="178"/>
        <v/>
      </c>
      <c r="AG591" s="38" t="str">
        <f t="shared" si="179"/>
        <v/>
      </c>
    </row>
    <row r="592" spans="1:33" ht="13.5" thickBot="1">
      <c r="A592" s="30"/>
      <c r="B592" s="39">
        <f>COUNTIF(calculs_resultats_francais!B593:J593,1)</f>
        <v>0</v>
      </c>
      <c r="C592" s="39">
        <f>COUNTIF(calculs_resultats_francais!B593:J593,2)</f>
        <v>0</v>
      </c>
      <c r="D592" s="39">
        <f>COUNTIF(calculs_resultats_francais!B593:J593,9)</f>
        <v>0</v>
      </c>
      <c r="E592" s="226">
        <f>COUNTIF(calculs_resultats_francais!B593:J593,0)</f>
        <v>0</v>
      </c>
      <c r="F592" s="37" t="str">
        <f t="shared" si="162"/>
        <v/>
      </c>
      <c r="G592" s="226">
        <f t="shared" si="163"/>
        <v>0</v>
      </c>
      <c r="H592" s="38" t="str">
        <f t="shared" si="164"/>
        <v/>
      </c>
      <c r="I592" s="38" t="str">
        <f t="shared" si="165"/>
        <v/>
      </c>
      <c r="J592" s="38" t="str">
        <f t="shared" si="166"/>
        <v/>
      </c>
      <c r="K592" s="38" t="str">
        <f t="shared" si="167"/>
        <v/>
      </c>
      <c r="L592" s="38"/>
      <c r="M592" s="39">
        <f>COUNTIF(calculs_resultats_francais!K593:O593,1)</f>
        <v>0</v>
      </c>
      <c r="N592" s="39">
        <f>COUNTIF(calculs_resultats_francais!K593:O593,2)</f>
        <v>0</v>
      </c>
      <c r="O592" s="39">
        <f>COUNTIF(calculs_resultats_francais!K593:O593,9)</f>
        <v>0</v>
      </c>
      <c r="P592" s="226">
        <f>COUNTIF(calculs_resultats_francais!K593:O593,0)</f>
        <v>0</v>
      </c>
      <c r="Q592" s="37" t="str">
        <f t="shared" si="168"/>
        <v/>
      </c>
      <c r="R592" s="226">
        <f t="shared" si="169"/>
        <v>0</v>
      </c>
      <c r="S592" s="38" t="str">
        <f t="shared" si="170"/>
        <v/>
      </c>
      <c r="T592" s="38" t="str">
        <f t="shared" si="171"/>
        <v/>
      </c>
      <c r="U592" s="38" t="str">
        <f t="shared" si="172"/>
        <v/>
      </c>
      <c r="V592" s="38" t="str">
        <f t="shared" si="173"/>
        <v/>
      </c>
      <c r="W592" s="30"/>
      <c r="X592" s="39">
        <f>COUNTIF(calculs_resultats_francais!P593:U593,1)</f>
        <v>0</v>
      </c>
      <c r="Y592" s="39">
        <f>COUNTIF(calculs_resultats_francais!P593:U593,2)</f>
        <v>0</v>
      </c>
      <c r="Z592" s="39">
        <f>COUNTIF(calculs_resultats_francais!P593:U593,9)</f>
        <v>0</v>
      </c>
      <c r="AA592" s="39">
        <f>COUNTIF(calculs_resultats_francais!P593:U593,0)</f>
        <v>0</v>
      </c>
      <c r="AB592" s="37" t="str">
        <f t="shared" si="174"/>
        <v/>
      </c>
      <c r="AC592" s="226">
        <f t="shared" si="175"/>
        <v>0</v>
      </c>
      <c r="AD592" s="38" t="str">
        <f t="shared" si="176"/>
        <v/>
      </c>
      <c r="AE592" s="38" t="str">
        <f t="shared" si="177"/>
        <v/>
      </c>
      <c r="AF592" s="38" t="str">
        <f t="shared" si="178"/>
        <v/>
      </c>
      <c r="AG592" s="38" t="str">
        <f t="shared" si="179"/>
        <v/>
      </c>
    </row>
    <row r="593" spans="1:33" ht="13.5" thickBot="1">
      <c r="A593" s="30"/>
      <c r="B593" s="39">
        <f>COUNTIF(calculs_resultats_francais!B594:J594,1)</f>
        <v>0</v>
      </c>
      <c r="C593" s="39">
        <f>COUNTIF(calculs_resultats_francais!B594:J594,2)</f>
        <v>0</v>
      </c>
      <c r="D593" s="39">
        <f>COUNTIF(calculs_resultats_francais!B594:J594,9)</f>
        <v>0</v>
      </c>
      <c r="E593" s="226">
        <f>COUNTIF(calculs_resultats_francais!B594:J594,0)</f>
        <v>0</v>
      </c>
      <c r="F593" s="37" t="str">
        <f t="shared" si="162"/>
        <v/>
      </c>
      <c r="G593" s="226">
        <f t="shared" si="163"/>
        <v>0</v>
      </c>
      <c r="H593" s="38" t="str">
        <f t="shared" si="164"/>
        <v/>
      </c>
      <c r="I593" s="38" t="str">
        <f t="shared" si="165"/>
        <v/>
      </c>
      <c r="J593" s="38" t="str">
        <f t="shared" si="166"/>
        <v/>
      </c>
      <c r="K593" s="38" t="str">
        <f t="shared" si="167"/>
        <v/>
      </c>
      <c r="L593" s="38"/>
      <c r="M593" s="39">
        <f>COUNTIF(calculs_resultats_francais!K594:O594,1)</f>
        <v>0</v>
      </c>
      <c r="N593" s="39">
        <f>COUNTIF(calculs_resultats_francais!K594:O594,2)</f>
        <v>0</v>
      </c>
      <c r="O593" s="39">
        <f>COUNTIF(calculs_resultats_francais!K594:O594,9)</f>
        <v>0</v>
      </c>
      <c r="P593" s="226">
        <f>COUNTIF(calculs_resultats_francais!K594:O594,0)</f>
        <v>0</v>
      </c>
      <c r="Q593" s="37" t="str">
        <f t="shared" si="168"/>
        <v/>
      </c>
      <c r="R593" s="226">
        <f t="shared" si="169"/>
        <v>0</v>
      </c>
      <c r="S593" s="38" t="str">
        <f t="shared" si="170"/>
        <v/>
      </c>
      <c r="T593" s="38" t="str">
        <f t="shared" si="171"/>
        <v/>
      </c>
      <c r="U593" s="38" t="str">
        <f t="shared" si="172"/>
        <v/>
      </c>
      <c r="V593" s="38" t="str">
        <f t="shared" si="173"/>
        <v/>
      </c>
      <c r="W593" s="30"/>
      <c r="X593" s="39">
        <f>COUNTIF(calculs_resultats_francais!P594:U594,1)</f>
        <v>0</v>
      </c>
      <c r="Y593" s="39">
        <f>COUNTIF(calculs_resultats_francais!P594:U594,2)</f>
        <v>0</v>
      </c>
      <c r="Z593" s="39">
        <f>COUNTIF(calculs_resultats_francais!P594:U594,9)</f>
        <v>0</v>
      </c>
      <c r="AA593" s="39">
        <f>COUNTIF(calculs_resultats_francais!P594:U594,0)</f>
        <v>0</v>
      </c>
      <c r="AB593" s="37" t="str">
        <f t="shared" si="174"/>
        <v/>
      </c>
      <c r="AC593" s="226">
        <f t="shared" si="175"/>
        <v>0</v>
      </c>
      <c r="AD593" s="38" t="str">
        <f t="shared" si="176"/>
        <v/>
      </c>
      <c r="AE593" s="38" t="str">
        <f t="shared" si="177"/>
        <v/>
      </c>
      <c r="AF593" s="38" t="str">
        <f t="shared" si="178"/>
        <v/>
      </c>
      <c r="AG593" s="38" t="str">
        <f t="shared" si="179"/>
        <v/>
      </c>
    </row>
    <row r="594" spans="1:33" ht="13.5" thickBot="1">
      <c r="A594" s="30"/>
      <c r="B594" s="39">
        <f>COUNTIF(calculs_resultats_francais!B595:J595,1)</f>
        <v>0</v>
      </c>
      <c r="C594" s="39">
        <f>COUNTIF(calculs_resultats_francais!B595:J595,2)</f>
        <v>0</v>
      </c>
      <c r="D594" s="39">
        <f>COUNTIF(calculs_resultats_francais!B595:J595,9)</f>
        <v>0</v>
      </c>
      <c r="E594" s="226">
        <f>COUNTIF(calculs_resultats_francais!B595:J595,0)</f>
        <v>0</v>
      </c>
      <c r="F594" s="37" t="str">
        <f t="shared" si="162"/>
        <v/>
      </c>
      <c r="G594" s="226">
        <f t="shared" si="163"/>
        <v>0</v>
      </c>
      <c r="H594" s="38" t="str">
        <f t="shared" si="164"/>
        <v/>
      </c>
      <c r="I594" s="38" t="str">
        <f t="shared" si="165"/>
        <v/>
      </c>
      <c r="J594" s="38" t="str">
        <f t="shared" si="166"/>
        <v/>
      </c>
      <c r="K594" s="38" t="str">
        <f t="shared" si="167"/>
        <v/>
      </c>
      <c r="L594" s="38"/>
      <c r="M594" s="39">
        <f>COUNTIF(calculs_resultats_francais!K595:O595,1)</f>
        <v>0</v>
      </c>
      <c r="N594" s="39">
        <f>COUNTIF(calculs_resultats_francais!K595:O595,2)</f>
        <v>0</v>
      </c>
      <c r="O594" s="39">
        <f>COUNTIF(calculs_resultats_francais!K595:O595,9)</f>
        <v>0</v>
      </c>
      <c r="P594" s="226">
        <f>COUNTIF(calculs_resultats_francais!K595:O595,0)</f>
        <v>0</v>
      </c>
      <c r="Q594" s="37" t="str">
        <f t="shared" si="168"/>
        <v/>
      </c>
      <c r="R594" s="226">
        <f t="shared" si="169"/>
        <v>0</v>
      </c>
      <c r="S594" s="38" t="str">
        <f t="shared" si="170"/>
        <v/>
      </c>
      <c r="T594" s="38" t="str">
        <f t="shared" si="171"/>
        <v/>
      </c>
      <c r="U594" s="38" t="str">
        <f t="shared" si="172"/>
        <v/>
      </c>
      <c r="V594" s="38" t="str">
        <f t="shared" si="173"/>
        <v/>
      </c>
      <c r="W594" s="30"/>
      <c r="X594" s="39">
        <f>COUNTIF(calculs_resultats_francais!P595:U595,1)</f>
        <v>0</v>
      </c>
      <c r="Y594" s="39">
        <f>COUNTIF(calculs_resultats_francais!P595:U595,2)</f>
        <v>0</v>
      </c>
      <c r="Z594" s="39">
        <f>COUNTIF(calculs_resultats_francais!P595:U595,9)</f>
        <v>0</v>
      </c>
      <c r="AA594" s="39">
        <f>COUNTIF(calculs_resultats_francais!P595:U595,0)</f>
        <v>0</v>
      </c>
      <c r="AB594" s="37" t="str">
        <f t="shared" si="174"/>
        <v/>
      </c>
      <c r="AC594" s="226">
        <f t="shared" si="175"/>
        <v>0</v>
      </c>
      <c r="AD594" s="38" t="str">
        <f t="shared" si="176"/>
        <v/>
      </c>
      <c r="AE594" s="38" t="str">
        <f t="shared" si="177"/>
        <v/>
      </c>
      <c r="AF594" s="38" t="str">
        <f t="shared" si="178"/>
        <v/>
      </c>
      <c r="AG594" s="38" t="str">
        <f t="shared" si="179"/>
        <v/>
      </c>
    </row>
    <row r="595" spans="1:33" ht="13.5" thickBot="1">
      <c r="A595" s="30"/>
      <c r="B595" s="39">
        <f>COUNTIF(calculs_resultats_francais!B596:J596,1)</f>
        <v>0</v>
      </c>
      <c r="C595" s="39">
        <f>COUNTIF(calculs_resultats_francais!B596:J596,2)</f>
        <v>0</v>
      </c>
      <c r="D595" s="39">
        <f>COUNTIF(calculs_resultats_francais!B596:J596,9)</f>
        <v>0</v>
      </c>
      <c r="E595" s="226">
        <f>COUNTIF(calculs_resultats_francais!B596:J596,0)</f>
        <v>0</v>
      </c>
      <c r="F595" s="37" t="str">
        <f t="shared" si="162"/>
        <v/>
      </c>
      <c r="G595" s="226">
        <f t="shared" si="163"/>
        <v>0</v>
      </c>
      <c r="H595" s="38" t="str">
        <f t="shared" si="164"/>
        <v/>
      </c>
      <c r="I595" s="38" t="str">
        <f t="shared" si="165"/>
        <v/>
      </c>
      <c r="J595" s="38" t="str">
        <f t="shared" si="166"/>
        <v/>
      </c>
      <c r="K595" s="38" t="str">
        <f t="shared" si="167"/>
        <v/>
      </c>
      <c r="L595" s="38"/>
      <c r="M595" s="39">
        <f>COUNTIF(calculs_resultats_francais!K596:O596,1)</f>
        <v>0</v>
      </c>
      <c r="N595" s="39">
        <f>COUNTIF(calculs_resultats_francais!K596:O596,2)</f>
        <v>0</v>
      </c>
      <c r="O595" s="39">
        <f>COUNTIF(calculs_resultats_francais!K596:O596,9)</f>
        <v>0</v>
      </c>
      <c r="P595" s="226">
        <f>COUNTIF(calculs_resultats_francais!K596:O596,0)</f>
        <v>0</v>
      </c>
      <c r="Q595" s="37" t="str">
        <f t="shared" si="168"/>
        <v/>
      </c>
      <c r="R595" s="226">
        <f t="shared" si="169"/>
        <v>0</v>
      </c>
      <c r="S595" s="38" t="str">
        <f t="shared" si="170"/>
        <v/>
      </c>
      <c r="T595" s="38" t="str">
        <f t="shared" si="171"/>
        <v/>
      </c>
      <c r="U595" s="38" t="str">
        <f t="shared" si="172"/>
        <v/>
      </c>
      <c r="V595" s="38" t="str">
        <f t="shared" si="173"/>
        <v/>
      </c>
      <c r="W595" s="30"/>
      <c r="X595" s="39">
        <f>COUNTIF(calculs_resultats_francais!P596:U596,1)</f>
        <v>0</v>
      </c>
      <c r="Y595" s="39">
        <f>COUNTIF(calculs_resultats_francais!P596:U596,2)</f>
        <v>0</v>
      </c>
      <c r="Z595" s="39">
        <f>COUNTIF(calculs_resultats_francais!P596:U596,9)</f>
        <v>0</v>
      </c>
      <c r="AA595" s="39">
        <f>COUNTIF(calculs_resultats_francais!P596:U596,0)</f>
        <v>0</v>
      </c>
      <c r="AB595" s="37" t="str">
        <f t="shared" si="174"/>
        <v/>
      </c>
      <c r="AC595" s="226">
        <f t="shared" si="175"/>
        <v>0</v>
      </c>
      <c r="AD595" s="38" t="str">
        <f t="shared" si="176"/>
        <v/>
      </c>
      <c r="AE595" s="38" t="str">
        <f t="shared" si="177"/>
        <v/>
      </c>
      <c r="AF595" s="38" t="str">
        <f t="shared" si="178"/>
        <v/>
      </c>
      <c r="AG595" s="38" t="str">
        <f t="shared" si="179"/>
        <v/>
      </c>
    </row>
    <row r="596" spans="1:33" ht="13.5" thickBot="1">
      <c r="A596" s="30"/>
      <c r="B596" s="39">
        <f>COUNTIF(calculs_resultats_francais!B597:J597,1)</f>
        <v>0</v>
      </c>
      <c r="C596" s="39">
        <f>COUNTIF(calculs_resultats_francais!B597:J597,2)</f>
        <v>0</v>
      </c>
      <c r="D596" s="39">
        <f>COUNTIF(calculs_resultats_francais!B597:J597,9)</f>
        <v>0</v>
      </c>
      <c r="E596" s="226">
        <f>COUNTIF(calculs_resultats_francais!B597:J597,0)</f>
        <v>0</v>
      </c>
      <c r="F596" s="37" t="str">
        <f t="shared" si="162"/>
        <v/>
      </c>
      <c r="G596" s="226">
        <f t="shared" si="163"/>
        <v>0</v>
      </c>
      <c r="H596" s="38" t="str">
        <f t="shared" si="164"/>
        <v/>
      </c>
      <c r="I596" s="38" t="str">
        <f t="shared" si="165"/>
        <v/>
      </c>
      <c r="J596" s="38" t="str">
        <f t="shared" si="166"/>
        <v/>
      </c>
      <c r="K596" s="38" t="str">
        <f t="shared" si="167"/>
        <v/>
      </c>
      <c r="L596" s="38"/>
      <c r="M596" s="39">
        <f>COUNTIF(calculs_resultats_francais!K597:O597,1)</f>
        <v>0</v>
      </c>
      <c r="N596" s="39">
        <f>COUNTIF(calculs_resultats_francais!K597:O597,2)</f>
        <v>0</v>
      </c>
      <c r="O596" s="39">
        <f>COUNTIF(calculs_resultats_francais!K597:O597,9)</f>
        <v>0</v>
      </c>
      <c r="P596" s="226">
        <f>COUNTIF(calculs_resultats_francais!K597:O597,0)</f>
        <v>0</v>
      </c>
      <c r="Q596" s="37" t="str">
        <f t="shared" si="168"/>
        <v/>
      </c>
      <c r="R596" s="226">
        <f t="shared" si="169"/>
        <v>0</v>
      </c>
      <c r="S596" s="38" t="str">
        <f t="shared" si="170"/>
        <v/>
      </c>
      <c r="T596" s="38" t="str">
        <f t="shared" si="171"/>
        <v/>
      </c>
      <c r="U596" s="38" t="str">
        <f t="shared" si="172"/>
        <v/>
      </c>
      <c r="V596" s="38" t="str">
        <f t="shared" si="173"/>
        <v/>
      </c>
      <c r="W596" s="30"/>
      <c r="X596" s="39">
        <f>COUNTIF(calculs_resultats_francais!P597:U597,1)</f>
        <v>0</v>
      </c>
      <c r="Y596" s="39">
        <f>COUNTIF(calculs_resultats_francais!P597:U597,2)</f>
        <v>0</v>
      </c>
      <c r="Z596" s="39">
        <f>COUNTIF(calculs_resultats_francais!P597:U597,9)</f>
        <v>0</v>
      </c>
      <c r="AA596" s="39">
        <f>COUNTIF(calculs_resultats_francais!P597:U597,0)</f>
        <v>0</v>
      </c>
      <c r="AB596" s="37" t="str">
        <f t="shared" si="174"/>
        <v/>
      </c>
      <c r="AC596" s="226">
        <f t="shared" si="175"/>
        <v>0</v>
      </c>
      <c r="AD596" s="38" t="str">
        <f t="shared" si="176"/>
        <v/>
      </c>
      <c r="AE596" s="38" t="str">
        <f t="shared" si="177"/>
        <v/>
      </c>
      <c r="AF596" s="38" t="str">
        <f t="shared" si="178"/>
        <v/>
      </c>
      <c r="AG596" s="38" t="str">
        <f t="shared" si="179"/>
        <v/>
      </c>
    </row>
    <row r="597" spans="1:33" ht="13.5" thickBot="1">
      <c r="A597" s="30"/>
      <c r="B597" s="39">
        <f>COUNTIF(calculs_resultats_francais!B598:J598,1)</f>
        <v>0</v>
      </c>
      <c r="C597" s="39">
        <f>COUNTIF(calculs_resultats_francais!B598:J598,2)</f>
        <v>0</v>
      </c>
      <c r="D597" s="39">
        <f>COUNTIF(calculs_resultats_francais!B598:J598,9)</f>
        <v>0</v>
      </c>
      <c r="E597" s="226">
        <f>COUNTIF(calculs_resultats_francais!B598:J598,0)</f>
        <v>0</v>
      </c>
      <c r="F597" s="37" t="str">
        <f t="shared" si="162"/>
        <v/>
      </c>
      <c r="G597" s="226">
        <f t="shared" si="163"/>
        <v>0</v>
      </c>
      <c r="H597" s="38" t="str">
        <f t="shared" si="164"/>
        <v/>
      </c>
      <c r="I597" s="38" t="str">
        <f t="shared" si="165"/>
        <v/>
      </c>
      <c r="J597" s="38" t="str">
        <f t="shared" si="166"/>
        <v/>
      </c>
      <c r="K597" s="38" t="str">
        <f t="shared" si="167"/>
        <v/>
      </c>
      <c r="L597" s="38"/>
      <c r="M597" s="39">
        <f>COUNTIF(calculs_resultats_francais!K598:O598,1)</f>
        <v>0</v>
      </c>
      <c r="N597" s="39">
        <f>COUNTIF(calculs_resultats_francais!K598:O598,2)</f>
        <v>0</v>
      </c>
      <c r="O597" s="39">
        <f>COUNTIF(calculs_resultats_francais!K598:O598,9)</f>
        <v>0</v>
      </c>
      <c r="P597" s="226">
        <f>COUNTIF(calculs_resultats_francais!K598:O598,0)</f>
        <v>0</v>
      </c>
      <c r="Q597" s="37" t="str">
        <f t="shared" si="168"/>
        <v/>
      </c>
      <c r="R597" s="226">
        <f t="shared" si="169"/>
        <v>0</v>
      </c>
      <c r="S597" s="38" t="str">
        <f t="shared" si="170"/>
        <v/>
      </c>
      <c r="T597" s="38" t="str">
        <f t="shared" si="171"/>
        <v/>
      </c>
      <c r="U597" s="38" t="str">
        <f t="shared" si="172"/>
        <v/>
      </c>
      <c r="V597" s="38" t="str">
        <f t="shared" si="173"/>
        <v/>
      </c>
      <c r="W597" s="30"/>
      <c r="X597" s="39">
        <f>COUNTIF(calculs_resultats_francais!P598:U598,1)</f>
        <v>0</v>
      </c>
      <c r="Y597" s="39">
        <f>COUNTIF(calculs_resultats_francais!P598:U598,2)</f>
        <v>0</v>
      </c>
      <c r="Z597" s="39">
        <f>COUNTIF(calculs_resultats_francais!P598:U598,9)</f>
        <v>0</v>
      </c>
      <c r="AA597" s="39">
        <f>COUNTIF(calculs_resultats_francais!P598:U598,0)</f>
        <v>0</v>
      </c>
      <c r="AB597" s="37" t="str">
        <f t="shared" si="174"/>
        <v/>
      </c>
      <c r="AC597" s="226">
        <f t="shared" si="175"/>
        <v>0</v>
      </c>
      <c r="AD597" s="38" t="str">
        <f t="shared" si="176"/>
        <v/>
      </c>
      <c r="AE597" s="38" t="str">
        <f t="shared" si="177"/>
        <v/>
      </c>
      <c r="AF597" s="38" t="str">
        <f t="shared" si="178"/>
        <v/>
      </c>
      <c r="AG597" s="38" t="str">
        <f t="shared" si="179"/>
        <v/>
      </c>
    </row>
    <row r="598" spans="1:33" ht="13.5" thickBot="1">
      <c r="A598" s="30"/>
      <c r="B598" s="39">
        <f>COUNTIF(calculs_resultats_francais!B599:J599,1)</f>
        <v>0</v>
      </c>
      <c r="C598" s="39">
        <f>COUNTIF(calculs_resultats_francais!B599:J599,2)</f>
        <v>0</v>
      </c>
      <c r="D598" s="39">
        <f>COUNTIF(calculs_resultats_francais!B599:J599,9)</f>
        <v>0</v>
      </c>
      <c r="E598" s="226">
        <f>COUNTIF(calculs_resultats_francais!B599:J599,0)</f>
        <v>0</v>
      </c>
      <c r="F598" s="37" t="str">
        <f t="shared" si="162"/>
        <v/>
      </c>
      <c r="G598" s="226">
        <f t="shared" si="163"/>
        <v>0</v>
      </c>
      <c r="H598" s="38" t="str">
        <f t="shared" si="164"/>
        <v/>
      </c>
      <c r="I598" s="38" t="str">
        <f t="shared" si="165"/>
        <v/>
      </c>
      <c r="J598" s="38" t="str">
        <f t="shared" si="166"/>
        <v/>
      </c>
      <c r="K598" s="38" t="str">
        <f t="shared" si="167"/>
        <v/>
      </c>
      <c r="L598" s="38"/>
      <c r="M598" s="39">
        <f>COUNTIF(calculs_resultats_francais!K599:O599,1)</f>
        <v>0</v>
      </c>
      <c r="N598" s="39">
        <f>COUNTIF(calculs_resultats_francais!K599:O599,2)</f>
        <v>0</v>
      </c>
      <c r="O598" s="39">
        <f>COUNTIF(calculs_resultats_francais!K599:O599,9)</f>
        <v>0</v>
      </c>
      <c r="P598" s="226">
        <f>COUNTIF(calculs_resultats_francais!K599:O599,0)</f>
        <v>0</v>
      </c>
      <c r="Q598" s="37" t="str">
        <f t="shared" si="168"/>
        <v/>
      </c>
      <c r="R598" s="226">
        <f t="shared" si="169"/>
        <v>0</v>
      </c>
      <c r="S598" s="38" t="str">
        <f t="shared" si="170"/>
        <v/>
      </c>
      <c r="T598" s="38" t="str">
        <f t="shared" si="171"/>
        <v/>
      </c>
      <c r="U598" s="38" t="str">
        <f t="shared" si="172"/>
        <v/>
      </c>
      <c r="V598" s="38" t="str">
        <f t="shared" si="173"/>
        <v/>
      </c>
      <c r="W598" s="30"/>
      <c r="X598" s="39">
        <f>COUNTIF(calculs_resultats_francais!P599:U599,1)</f>
        <v>0</v>
      </c>
      <c r="Y598" s="39">
        <f>COUNTIF(calculs_resultats_francais!P599:U599,2)</f>
        <v>0</v>
      </c>
      <c r="Z598" s="39">
        <f>COUNTIF(calculs_resultats_francais!P599:U599,9)</f>
        <v>0</v>
      </c>
      <c r="AA598" s="39">
        <f>COUNTIF(calculs_resultats_francais!P599:U599,0)</f>
        <v>0</v>
      </c>
      <c r="AB598" s="37" t="str">
        <f t="shared" si="174"/>
        <v/>
      </c>
      <c r="AC598" s="226">
        <f t="shared" si="175"/>
        <v>0</v>
      </c>
      <c r="AD598" s="38" t="str">
        <f t="shared" si="176"/>
        <v/>
      </c>
      <c r="AE598" s="38" t="str">
        <f t="shared" si="177"/>
        <v/>
      </c>
      <c r="AF598" s="38" t="str">
        <f t="shared" si="178"/>
        <v/>
      </c>
      <c r="AG598" s="38" t="str">
        <f t="shared" si="179"/>
        <v/>
      </c>
    </row>
    <row r="599" spans="1:33" ht="13.5" thickBot="1">
      <c r="A599" s="30"/>
      <c r="B599" s="39">
        <f>COUNTIF(calculs_resultats_francais!B600:J600,1)</f>
        <v>0</v>
      </c>
      <c r="C599" s="39">
        <f>COUNTIF(calculs_resultats_francais!B600:J600,2)</f>
        <v>0</v>
      </c>
      <c r="D599" s="39">
        <f>COUNTIF(calculs_resultats_francais!B600:J600,9)</f>
        <v>0</v>
      </c>
      <c r="E599" s="226">
        <f>COUNTIF(calculs_resultats_francais!B600:J600,0)</f>
        <v>0</v>
      </c>
      <c r="F599" s="37" t="str">
        <f t="shared" si="162"/>
        <v/>
      </c>
      <c r="G599" s="226">
        <f t="shared" si="163"/>
        <v>0</v>
      </c>
      <c r="H599" s="38" t="str">
        <f t="shared" si="164"/>
        <v/>
      </c>
      <c r="I599" s="38" t="str">
        <f t="shared" si="165"/>
        <v/>
      </c>
      <c r="J599" s="38" t="str">
        <f t="shared" si="166"/>
        <v/>
      </c>
      <c r="K599" s="38" t="str">
        <f t="shared" si="167"/>
        <v/>
      </c>
      <c r="L599" s="38"/>
      <c r="M599" s="39">
        <f>COUNTIF(calculs_resultats_francais!K600:O600,1)</f>
        <v>0</v>
      </c>
      <c r="N599" s="39">
        <f>COUNTIF(calculs_resultats_francais!K600:O600,2)</f>
        <v>0</v>
      </c>
      <c r="O599" s="39">
        <f>COUNTIF(calculs_resultats_francais!K600:O600,9)</f>
        <v>0</v>
      </c>
      <c r="P599" s="226">
        <f>COUNTIF(calculs_resultats_francais!K600:O600,0)</f>
        <v>0</v>
      </c>
      <c r="Q599" s="37" t="str">
        <f t="shared" si="168"/>
        <v/>
      </c>
      <c r="R599" s="226">
        <f t="shared" si="169"/>
        <v>0</v>
      </c>
      <c r="S599" s="38" t="str">
        <f t="shared" si="170"/>
        <v/>
      </c>
      <c r="T599" s="38" t="str">
        <f t="shared" si="171"/>
        <v/>
      </c>
      <c r="U599" s="38" t="str">
        <f t="shared" si="172"/>
        <v/>
      </c>
      <c r="V599" s="38" t="str">
        <f t="shared" si="173"/>
        <v/>
      </c>
      <c r="W599" s="30"/>
      <c r="X599" s="39">
        <f>COUNTIF(calculs_resultats_francais!P600:U600,1)</f>
        <v>0</v>
      </c>
      <c r="Y599" s="39">
        <f>COUNTIF(calculs_resultats_francais!P600:U600,2)</f>
        <v>0</v>
      </c>
      <c r="Z599" s="39">
        <f>COUNTIF(calculs_resultats_francais!P600:U600,9)</f>
        <v>0</v>
      </c>
      <c r="AA599" s="39">
        <f>COUNTIF(calculs_resultats_francais!P600:U600,0)</f>
        <v>0</v>
      </c>
      <c r="AB599" s="37" t="str">
        <f t="shared" si="174"/>
        <v/>
      </c>
      <c r="AC599" s="226">
        <f t="shared" si="175"/>
        <v>0</v>
      </c>
      <c r="AD599" s="38" t="str">
        <f t="shared" si="176"/>
        <v/>
      </c>
      <c r="AE599" s="38" t="str">
        <f t="shared" si="177"/>
        <v/>
      </c>
      <c r="AF599" s="38" t="str">
        <f t="shared" si="178"/>
        <v/>
      </c>
      <c r="AG599" s="38" t="str">
        <f t="shared" si="179"/>
        <v/>
      </c>
    </row>
    <row r="600" spans="1:33" ht="13.5" thickBot="1">
      <c r="A600" s="30"/>
      <c r="B600" s="39">
        <f>COUNTIF(calculs_resultats_francais!B601:J601,1)</f>
        <v>0</v>
      </c>
      <c r="C600" s="39">
        <f>COUNTIF(calculs_resultats_francais!B601:J601,2)</f>
        <v>0</v>
      </c>
      <c r="D600" s="39">
        <f>COUNTIF(calculs_resultats_francais!B601:J601,9)</f>
        <v>0</v>
      </c>
      <c r="E600" s="226">
        <f>COUNTIF(calculs_resultats_francais!B601:J601,0)</f>
        <v>0</v>
      </c>
      <c r="F600" s="37" t="str">
        <f t="shared" si="162"/>
        <v/>
      </c>
      <c r="G600" s="226">
        <f t="shared" si="163"/>
        <v>0</v>
      </c>
      <c r="H600" s="38" t="str">
        <f t="shared" si="164"/>
        <v/>
      </c>
      <c r="I600" s="38" t="str">
        <f t="shared" si="165"/>
        <v/>
      </c>
      <c r="J600" s="38" t="str">
        <f t="shared" si="166"/>
        <v/>
      </c>
      <c r="K600" s="38" t="str">
        <f t="shared" si="167"/>
        <v/>
      </c>
      <c r="L600" s="38"/>
      <c r="M600" s="39">
        <f>COUNTIF(calculs_resultats_francais!K601:O601,1)</f>
        <v>0</v>
      </c>
      <c r="N600" s="39">
        <f>COUNTIF(calculs_resultats_francais!K601:O601,2)</f>
        <v>0</v>
      </c>
      <c r="O600" s="39">
        <f>COUNTIF(calculs_resultats_francais!K601:O601,9)</f>
        <v>0</v>
      </c>
      <c r="P600" s="226">
        <f>COUNTIF(calculs_resultats_francais!K601:O601,0)</f>
        <v>0</v>
      </c>
      <c r="Q600" s="37" t="str">
        <f t="shared" si="168"/>
        <v/>
      </c>
      <c r="R600" s="226">
        <f t="shared" si="169"/>
        <v>0</v>
      </c>
      <c r="S600" s="38" t="str">
        <f t="shared" si="170"/>
        <v/>
      </c>
      <c r="T600" s="38" t="str">
        <f t="shared" si="171"/>
        <v/>
      </c>
      <c r="U600" s="38" t="str">
        <f t="shared" si="172"/>
        <v/>
      </c>
      <c r="V600" s="38" t="str">
        <f t="shared" si="173"/>
        <v/>
      </c>
      <c r="W600" s="30"/>
      <c r="X600" s="39">
        <f>COUNTIF(calculs_resultats_francais!P601:U601,1)</f>
        <v>0</v>
      </c>
      <c r="Y600" s="39">
        <f>COUNTIF(calculs_resultats_francais!P601:U601,2)</f>
        <v>0</v>
      </c>
      <c r="Z600" s="39">
        <f>COUNTIF(calculs_resultats_francais!P601:U601,9)</f>
        <v>0</v>
      </c>
      <c r="AA600" s="39">
        <f>COUNTIF(calculs_resultats_francais!P601:U601,0)</f>
        <v>0</v>
      </c>
      <c r="AB600" s="37" t="str">
        <f t="shared" si="174"/>
        <v/>
      </c>
      <c r="AC600" s="226">
        <f t="shared" si="175"/>
        <v>0</v>
      </c>
      <c r="AD600" s="38" t="str">
        <f t="shared" si="176"/>
        <v/>
      </c>
      <c r="AE600" s="38" t="str">
        <f t="shared" si="177"/>
        <v/>
      </c>
      <c r="AF600" s="38" t="str">
        <f t="shared" si="178"/>
        <v/>
      </c>
      <c r="AG600" s="38" t="str">
        <f t="shared" si="179"/>
        <v/>
      </c>
    </row>
    <row r="601" spans="1:33" ht="13.5" thickBot="1">
      <c r="A601" s="30"/>
      <c r="B601" s="39">
        <f>COUNTIF(calculs_resultats_francais!B602:J602,1)</f>
        <v>0</v>
      </c>
      <c r="C601" s="39">
        <f>COUNTIF(calculs_resultats_francais!B602:J602,2)</f>
        <v>0</v>
      </c>
      <c r="D601" s="39">
        <f>COUNTIF(calculs_resultats_francais!B602:J602,9)</f>
        <v>0</v>
      </c>
      <c r="E601" s="226">
        <f>COUNTIF(calculs_resultats_francais!B602:J602,0)</f>
        <v>0</v>
      </c>
      <c r="F601" s="37" t="str">
        <f t="shared" si="162"/>
        <v/>
      </c>
      <c r="G601" s="226">
        <f t="shared" si="163"/>
        <v>0</v>
      </c>
      <c r="H601" s="38" t="str">
        <f t="shared" si="164"/>
        <v/>
      </c>
      <c r="I601" s="38" t="str">
        <f t="shared" si="165"/>
        <v/>
      </c>
      <c r="J601" s="38" t="str">
        <f t="shared" si="166"/>
        <v/>
      </c>
      <c r="K601" s="38" t="str">
        <f t="shared" si="167"/>
        <v/>
      </c>
      <c r="L601" s="38"/>
      <c r="M601" s="39">
        <f>COUNTIF(calculs_resultats_francais!K602:O602,1)</f>
        <v>0</v>
      </c>
      <c r="N601" s="39">
        <f>COUNTIF(calculs_resultats_francais!K602:O602,2)</f>
        <v>0</v>
      </c>
      <c r="O601" s="39">
        <f>COUNTIF(calculs_resultats_francais!K602:O602,9)</f>
        <v>0</v>
      </c>
      <c r="P601" s="226">
        <f>COUNTIF(calculs_resultats_francais!K602:O602,0)</f>
        <v>0</v>
      </c>
      <c r="Q601" s="37" t="str">
        <f t="shared" si="168"/>
        <v/>
      </c>
      <c r="R601" s="226">
        <f t="shared" si="169"/>
        <v>0</v>
      </c>
      <c r="S601" s="38" t="str">
        <f t="shared" si="170"/>
        <v/>
      </c>
      <c r="T601" s="38" t="str">
        <f t="shared" si="171"/>
        <v/>
      </c>
      <c r="U601" s="38" t="str">
        <f t="shared" si="172"/>
        <v/>
      </c>
      <c r="V601" s="38" t="str">
        <f t="shared" si="173"/>
        <v/>
      </c>
      <c r="W601" s="30"/>
      <c r="X601" s="39">
        <f>COUNTIF(calculs_resultats_francais!P602:U602,1)</f>
        <v>0</v>
      </c>
      <c r="Y601" s="39">
        <f>COUNTIF(calculs_resultats_francais!P602:U602,2)</f>
        <v>0</v>
      </c>
      <c r="Z601" s="39">
        <f>COUNTIF(calculs_resultats_francais!P602:U602,9)</f>
        <v>0</v>
      </c>
      <c r="AA601" s="39">
        <f>COUNTIF(calculs_resultats_francais!P602:U602,0)</f>
        <v>0</v>
      </c>
      <c r="AB601" s="37" t="str">
        <f t="shared" si="174"/>
        <v/>
      </c>
      <c r="AC601" s="226">
        <f t="shared" si="175"/>
        <v>0</v>
      </c>
      <c r="AD601" s="38" t="str">
        <f t="shared" si="176"/>
        <v/>
      </c>
      <c r="AE601" s="38" t="str">
        <f t="shared" si="177"/>
        <v/>
      </c>
      <c r="AF601" s="38" t="str">
        <f t="shared" si="178"/>
        <v/>
      </c>
      <c r="AG601" s="38" t="str">
        <f t="shared" si="179"/>
        <v/>
      </c>
    </row>
    <row r="602" spans="1:33" ht="13.5" thickBot="1">
      <c r="A602" s="30"/>
      <c r="B602" s="39">
        <f>COUNTIF(calculs_resultats_francais!B603:J603,1)</f>
        <v>0</v>
      </c>
      <c r="C602" s="39">
        <f>COUNTIF(calculs_resultats_francais!B603:J603,2)</f>
        <v>0</v>
      </c>
      <c r="D602" s="39">
        <f>COUNTIF(calculs_resultats_francais!B603:J603,9)</f>
        <v>0</v>
      </c>
      <c r="E602" s="226">
        <f>COUNTIF(calculs_resultats_francais!B603:J603,0)</f>
        <v>0</v>
      </c>
      <c r="F602" s="37" t="str">
        <f t="shared" si="162"/>
        <v/>
      </c>
      <c r="G602" s="226">
        <f t="shared" si="163"/>
        <v>0</v>
      </c>
      <c r="H602" s="38" t="str">
        <f t="shared" si="164"/>
        <v/>
      </c>
      <c r="I602" s="38" t="str">
        <f t="shared" si="165"/>
        <v/>
      </c>
      <c r="J602" s="38" t="str">
        <f t="shared" si="166"/>
        <v/>
      </c>
      <c r="K602" s="38" t="str">
        <f t="shared" si="167"/>
        <v/>
      </c>
      <c r="L602" s="38"/>
      <c r="M602" s="39">
        <f>COUNTIF(calculs_resultats_francais!K603:O603,1)</f>
        <v>0</v>
      </c>
      <c r="N602" s="39">
        <f>COUNTIF(calculs_resultats_francais!K603:O603,2)</f>
        <v>0</v>
      </c>
      <c r="O602" s="39">
        <f>COUNTIF(calculs_resultats_francais!K603:O603,9)</f>
        <v>0</v>
      </c>
      <c r="P602" s="226">
        <f>COUNTIF(calculs_resultats_francais!K603:O603,0)</f>
        <v>0</v>
      </c>
      <c r="Q602" s="37" t="str">
        <f t="shared" si="168"/>
        <v/>
      </c>
      <c r="R602" s="226">
        <f t="shared" si="169"/>
        <v>0</v>
      </c>
      <c r="S602" s="38" t="str">
        <f t="shared" si="170"/>
        <v/>
      </c>
      <c r="T602" s="38" t="str">
        <f t="shared" si="171"/>
        <v/>
      </c>
      <c r="U602" s="38" t="str">
        <f t="shared" si="172"/>
        <v/>
      </c>
      <c r="V602" s="38" t="str">
        <f t="shared" si="173"/>
        <v/>
      </c>
      <c r="W602" s="30"/>
      <c r="X602" s="39">
        <f>COUNTIF(calculs_resultats_francais!P603:U603,1)</f>
        <v>0</v>
      </c>
      <c r="Y602" s="39">
        <f>COUNTIF(calculs_resultats_francais!P603:U603,2)</f>
        <v>0</v>
      </c>
      <c r="Z602" s="39">
        <f>COUNTIF(calculs_resultats_francais!P603:U603,9)</f>
        <v>0</v>
      </c>
      <c r="AA602" s="39">
        <f>COUNTIF(calculs_resultats_francais!P603:U603,0)</f>
        <v>0</v>
      </c>
      <c r="AB602" s="37" t="str">
        <f t="shared" si="174"/>
        <v/>
      </c>
      <c r="AC602" s="226">
        <f t="shared" si="175"/>
        <v>0</v>
      </c>
      <c r="AD602" s="38" t="str">
        <f t="shared" si="176"/>
        <v/>
      </c>
      <c r="AE602" s="38" t="str">
        <f t="shared" si="177"/>
        <v/>
      </c>
      <c r="AF602" s="38" t="str">
        <f t="shared" si="178"/>
        <v/>
      </c>
      <c r="AG602" s="38" t="str">
        <f t="shared" si="179"/>
        <v/>
      </c>
    </row>
    <row r="603" spans="1:33" ht="13.5" thickBot="1">
      <c r="A603" s="30"/>
      <c r="B603" s="39">
        <f>COUNTIF(calculs_resultats_francais!B604:J604,1)</f>
        <v>0</v>
      </c>
      <c r="C603" s="39">
        <f>COUNTIF(calculs_resultats_francais!B604:J604,2)</f>
        <v>0</v>
      </c>
      <c r="D603" s="39">
        <f>COUNTIF(calculs_resultats_francais!B604:J604,9)</f>
        <v>0</v>
      </c>
      <c r="E603" s="226">
        <f>COUNTIF(calculs_resultats_francais!B604:J604,0)</f>
        <v>0</v>
      </c>
      <c r="F603" s="37" t="str">
        <f t="shared" si="162"/>
        <v/>
      </c>
      <c r="G603" s="226">
        <f t="shared" si="163"/>
        <v>0</v>
      </c>
      <c r="H603" s="38" t="str">
        <f t="shared" si="164"/>
        <v/>
      </c>
      <c r="I603" s="38" t="str">
        <f t="shared" si="165"/>
        <v/>
      </c>
      <c r="J603" s="38" t="str">
        <f t="shared" si="166"/>
        <v/>
      </c>
      <c r="K603" s="38" t="str">
        <f t="shared" si="167"/>
        <v/>
      </c>
      <c r="L603" s="38"/>
      <c r="M603" s="39">
        <f>COUNTIF(calculs_resultats_francais!K604:O604,1)</f>
        <v>0</v>
      </c>
      <c r="N603" s="39">
        <f>COUNTIF(calculs_resultats_francais!K604:O604,2)</f>
        <v>0</v>
      </c>
      <c r="O603" s="39">
        <f>COUNTIF(calculs_resultats_francais!K604:O604,9)</f>
        <v>0</v>
      </c>
      <c r="P603" s="226">
        <f>COUNTIF(calculs_resultats_francais!K604:O604,0)</f>
        <v>0</v>
      </c>
      <c r="Q603" s="37" t="str">
        <f t="shared" si="168"/>
        <v/>
      </c>
      <c r="R603" s="226">
        <f t="shared" si="169"/>
        <v>0</v>
      </c>
      <c r="S603" s="38" t="str">
        <f t="shared" si="170"/>
        <v/>
      </c>
      <c r="T603" s="38" t="str">
        <f t="shared" si="171"/>
        <v/>
      </c>
      <c r="U603" s="38" t="str">
        <f t="shared" si="172"/>
        <v/>
      </c>
      <c r="V603" s="38" t="str">
        <f t="shared" si="173"/>
        <v/>
      </c>
      <c r="W603" s="30"/>
      <c r="X603" s="39">
        <f>COUNTIF(calculs_resultats_francais!P604:U604,1)</f>
        <v>0</v>
      </c>
      <c r="Y603" s="39">
        <f>COUNTIF(calculs_resultats_francais!P604:U604,2)</f>
        <v>0</v>
      </c>
      <c r="Z603" s="39">
        <f>COUNTIF(calculs_resultats_francais!P604:U604,9)</f>
        <v>0</v>
      </c>
      <c r="AA603" s="39">
        <f>COUNTIF(calculs_resultats_francais!P604:U604,0)</f>
        <v>0</v>
      </c>
      <c r="AB603" s="37" t="str">
        <f t="shared" si="174"/>
        <v/>
      </c>
      <c r="AC603" s="226">
        <f t="shared" si="175"/>
        <v>0</v>
      </c>
      <c r="AD603" s="38" t="str">
        <f t="shared" si="176"/>
        <v/>
      </c>
      <c r="AE603" s="38" t="str">
        <f t="shared" si="177"/>
        <v/>
      </c>
      <c r="AF603" s="38" t="str">
        <f t="shared" si="178"/>
        <v/>
      </c>
      <c r="AG603" s="38" t="str">
        <f t="shared" si="179"/>
        <v/>
      </c>
    </row>
    <row r="604" spans="1:33" ht="13.5" thickBot="1">
      <c r="A604" s="30"/>
      <c r="B604" s="39">
        <f>COUNTIF(calculs_resultats_francais!B605:J605,1)</f>
        <v>0</v>
      </c>
      <c r="C604" s="39">
        <f>COUNTIF(calculs_resultats_francais!B605:J605,2)</f>
        <v>0</v>
      </c>
      <c r="D604" s="39">
        <f>COUNTIF(calculs_resultats_francais!B605:J605,9)</f>
        <v>0</v>
      </c>
      <c r="E604" s="226">
        <f>COUNTIF(calculs_resultats_francais!B605:J605,0)</f>
        <v>0</v>
      </c>
      <c r="F604" s="37" t="str">
        <f t="shared" si="162"/>
        <v/>
      </c>
      <c r="G604" s="226">
        <f t="shared" si="163"/>
        <v>0</v>
      </c>
      <c r="H604" s="38" t="str">
        <f t="shared" si="164"/>
        <v/>
      </c>
      <c r="I604" s="38" t="str">
        <f t="shared" si="165"/>
        <v/>
      </c>
      <c r="J604" s="38" t="str">
        <f t="shared" si="166"/>
        <v/>
      </c>
      <c r="K604" s="38" t="str">
        <f t="shared" si="167"/>
        <v/>
      </c>
      <c r="L604" s="38"/>
      <c r="M604" s="39">
        <f>COUNTIF(calculs_resultats_francais!K605:O605,1)</f>
        <v>0</v>
      </c>
      <c r="N604" s="39">
        <f>COUNTIF(calculs_resultats_francais!K605:O605,2)</f>
        <v>0</v>
      </c>
      <c r="O604" s="39">
        <f>COUNTIF(calculs_resultats_francais!K605:O605,9)</f>
        <v>0</v>
      </c>
      <c r="P604" s="226">
        <f>COUNTIF(calculs_resultats_francais!K605:O605,0)</f>
        <v>0</v>
      </c>
      <c r="Q604" s="37" t="str">
        <f t="shared" si="168"/>
        <v/>
      </c>
      <c r="R604" s="226">
        <f t="shared" si="169"/>
        <v>0</v>
      </c>
      <c r="S604" s="38" t="str">
        <f t="shared" si="170"/>
        <v/>
      </c>
      <c r="T604" s="38" t="str">
        <f t="shared" si="171"/>
        <v/>
      </c>
      <c r="U604" s="38" t="str">
        <f t="shared" si="172"/>
        <v/>
      </c>
      <c r="V604" s="38" t="str">
        <f t="shared" si="173"/>
        <v/>
      </c>
      <c r="W604" s="30"/>
      <c r="X604" s="39">
        <f>COUNTIF(calculs_resultats_francais!P605:U605,1)</f>
        <v>0</v>
      </c>
      <c r="Y604" s="39">
        <f>COUNTIF(calculs_resultats_francais!P605:U605,2)</f>
        <v>0</v>
      </c>
      <c r="Z604" s="39">
        <f>COUNTIF(calculs_resultats_francais!P605:U605,9)</f>
        <v>0</v>
      </c>
      <c r="AA604" s="39">
        <f>COUNTIF(calculs_resultats_francais!P605:U605,0)</f>
        <v>0</v>
      </c>
      <c r="AB604" s="37" t="str">
        <f t="shared" si="174"/>
        <v/>
      </c>
      <c r="AC604" s="226">
        <f t="shared" si="175"/>
        <v>0</v>
      </c>
      <c r="AD604" s="38" t="str">
        <f t="shared" si="176"/>
        <v/>
      </c>
      <c r="AE604" s="38" t="str">
        <f t="shared" si="177"/>
        <v/>
      </c>
      <c r="AF604" s="38" t="str">
        <f t="shared" si="178"/>
        <v/>
      </c>
      <c r="AG604" s="38" t="str">
        <f t="shared" si="179"/>
        <v/>
      </c>
    </row>
    <row r="605" spans="1:33" ht="13.5" thickBot="1">
      <c r="A605" s="30"/>
      <c r="B605" s="39">
        <f>COUNTIF(calculs_resultats_francais!B606:J606,1)</f>
        <v>0</v>
      </c>
      <c r="C605" s="39">
        <f>COUNTIF(calculs_resultats_francais!B606:J606,2)</f>
        <v>0</v>
      </c>
      <c r="D605" s="39">
        <f>COUNTIF(calculs_resultats_francais!B606:J606,9)</f>
        <v>0</v>
      </c>
      <c r="E605" s="226">
        <f>COUNTIF(calculs_resultats_francais!B606:J606,0)</f>
        <v>0</v>
      </c>
      <c r="F605" s="37" t="str">
        <f t="shared" si="162"/>
        <v/>
      </c>
      <c r="G605" s="226">
        <f t="shared" si="163"/>
        <v>0</v>
      </c>
      <c r="H605" s="38" t="str">
        <f t="shared" si="164"/>
        <v/>
      </c>
      <c r="I605" s="38" t="str">
        <f t="shared" si="165"/>
        <v/>
      </c>
      <c r="J605" s="38" t="str">
        <f t="shared" si="166"/>
        <v/>
      </c>
      <c r="K605" s="38" t="str">
        <f t="shared" si="167"/>
        <v/>
      </c>
      <c r="L605" s="38"/>
      <c r="M605" s="39">
        <f>COUNTIF(calculs_resultats_francais!K606:O606,1)</f>
        <v>0</v>
      </c>
      <c r="N605" s="39">
        <f>COUNTIF(calculs_resultats_francais!K606:O606,2)</f>
        <v>0</v>
      </c>
      <c r="O605" s="39">
        <f>COUNTIF(calculs_resultats_francais!K606:O606,9)</f>
        <v>0</v>
      </c>
      <c r="P605" s="226">
        <f>COUNTIF(calculs_resultats_francais!K606:O606,0)</f>
        <v>0</v>
      </c>
      <c r="Q605" s="37" t="str">
        <f t="shared" si="168"/>
        <v/>
      </c>
      <c r="R605" s="226">
        <f t="shared" si="169"/>
        <v>0</v>
      </c>
      <c r="S605" s="38" t="str">
        <f t="shared" si="170"/>
        <v/>
      </c>
      <c r="T605" s="38" t="str">
        <f t="shared" si="171"/>
        <v/>
      </c>
      <c r="U605" s="38" t="str">
        <f t="shared" si="172"/>
        <v/>
      </c>
      <c r="V605" s="38" t="str">
        <f t="shared" si="173"/>
        <v/>
      </c>
      <c r="W605" s="30"/>
      <c r="X605" s="39">
        <f>COUNTIF(calculs_resultats_francais!P606:U606,1)</f>
        <v>0</v>
      </c>
      <c r="Y605" s="39">
        <f>COUNTIF(calculs_resultats_francais!P606:U606,2)</f>
        <v>0</v>
      </c>
      <c r="Z605" s="39">
        <f>COUNTIF(calculs_resultats_francais!P606:U606,9)</f>
        <v>0</v>
      </c>
      <c r="AA605" s="39">
        <f>COUNTIF(calculs_resultats_francais!P606:U606,0)</f>
        <v>0</v>
      </c>
      <c r="AB605" s="37" t="str">
        <f t="shared" si="174"/>
        <v/>
      </c>
      <c r="AC605" s="226">
        <f t="shared" si="175"/>
        <v>0</v>
      </c>
      <c r="AD605" s="38" t="str">
        <f t="shared" si="176"/>
        <v/>
      </c>
      <c r="AE605" s="38" t="str">
        <f t="shared" si="177"/>
        <v/>
      </c>
      <c r="AF605" s="38" t="str">
        <f t="shared" si="178"/>
        <v/>
      </c>
      <c r="AG605" s="38" t="str">
        <f t="shared" si="179"/>
        <v/>
      </c>
    </row>
    <row r="606" spans="1:33" ht="13.5" thickBot="1">
      <c r="A606" s="30"/>
      <c r="B606" s="39">
        <f>COUNTIF(calculs_resultats_francais!B607:J607,1)</f>
        <v>0</v>
      </c>
      <c r="C606" s="39">
        <f>COUNTIF(calculs_resultats_francais!B607:J607,2)</f>
        <v>0</v>
      </c>
      <c r="D606" s="39">
        <f>COUNTIF(calculs_resultats_francais!B607:J607,9)</f>
        <v>0</v>
      </c>
      <c r="E606" s="226">
        <f>COUNTIF(calculs_resultats_francais!B607:J607,0)</f>
        <v>0</v>
      </c>
      <c r="F606" s="37" t="str">
        <f t="shared" si="162"/>
        <v/>
      </c>
      <c r="G606" s="226">
        <f t="shared" si="163"/>
        <v>0</v>
      </c>
      <c r="H606" s="38" t="str">
        <f t="shared" si="164"/>
        <v/>
      </c>
      <c r="I606" s="38" t="str">
        <f t="shared" si="165"/>
        <v/>
      </c>
      <c r="J606" s="38" t="str">
        <f t="shared" si="166"/>
        <v/>
      </c>
      <c r="K606" s="38" t="str">
        <f t="shared" si="167"/>
        <v/>
      </c>
      <c r="L606" s="38"/>
      <c r="M606" s="39">
        <f>COUNTIF(calculs_resultats_francais!K607:O607,1)</f>
        <v>0</v>
      </c>
      <c r="N606" s="39">
        <f>COUNTIF(calculs_resultats_francais!K607:O607,2)</f>
        <v>0</v>
      </c>
      <c r="O606" s="39">
        <f>COUNTIF(calculs_resultats_francais!K607:O607,9)</f>
        <v>0</v>
      </c>
      <c r="P606" s="226">
        <f>COUNTIF(calculs_resultats_francais!K607:O607,0)</f>
        <v>0</v>
      </c>
      <c r="Q606" s="37" t="str">
        <f t="shared" si="168"/>
        <v/>
      </c>
      <c r="R606" s="226">
        <f t="shared" si="169"/>
        <v>0</v>
      </c>
      <c r="S606" s="38" t="str">
        <f t="shared" si="170"/>
        <v/>
      </c>
      <c r="T606" s="38" t="str">
        <f t="shared" si="171"/>
        <v/>
      </c>
      <c r="U606" s="38" t="str">
        <f t="shared" si="172"/>
        <v/>
      </c>
      <c r="V606" s="38" t="str">
        <f t="shared" si="173"/>
        <v/>
      </c>
      <c r="W606" s="30"/>
      <c r="X606" s="39">
        <f>COUNTIF(calculs_resultats_francais!P607:U607,1)</f>
        <v>0</v>
      </c>
      <c r="Y606" s="39">
        <f>COUNTIF(calculs_resultats_francais!P607:U607,2)</f>
        <v>0</v>
      </c>
      <c r="Z606" s="39">
        <f>COUNTIF(calculs_resultats_francais!P607:U607,9)</f>
        <v>0</v>
      </c>
      <c r="AA606" s="39">
        <f>COUNTIF(calculs_resultats_francais!P607:U607,0)</f>
        <v>0</v>
      </c>
      <c r="AB606" s="37" t="str">
        <f t="shared" si="174"/>
        <v/>
      </c>
      <c r="AC606" s="226">
        <f t="shared" si="175"/>
        <v>0</v>
      </c>
      <c r="AD606" s="38" t="str">
        <f t="shared" si="176"/>
        <v/>
      </c>
      <c r="AE606" s="38" t="str">
        <f t="shared" si="177"/>
        <v/>
      </c>
      <c r="AF606" s="38" t="str">
        <f t="shared" si="178"/>
        <v/>
      </c>
      <c r="AG606" s="38" t="str">
        <f t="shared" si="179"/>
        <v/>
      </c>
    </row>
    <row r="607" spans="1:33" ht="13.5" thickBot="1">
      <c r="A607" s="30"/>
      <c r="B607" s="39">
        <f>COUNTIF(calculs_resultats_francais!B608:J608,1)</f>
        <v>0</v>
      </c>
      <c r="C607" s="39">
        <f>COUNTIF(calculs_resultats_francais!B608:J608,2)</f>
        <v>0</v>
      </c>
      <c r="D607" s="39">
        <f>COUNTIF(calculs_resultats_francais!B608:J608,9)</f>
        <v>0</v>
      </c>
      <c r="E607" s="226">
        <f>COUNTIF(calculs_resultats_francais!B608:J608,0)</f>
        <v>0</v>
      </c>
      <c r="F607" s="37" t="str">
        <f t="shared" si="162"/>
        <v/>
      </c>
      <c r="G607" s="226">
        <f t="shared" si="163"/>
        <v>0</v>
      </c>
      <c r="H607" s="38" t="str">
        <f t="shared" si="164"/>
        <v/>
      </c>
      <c r="I607" s="38" t="str">
        <f t="shared" si="165"/>
        <v/>
      </c>
      <c r="J607" s="38" t="str">
        <f t="shared" si="166"/>
        <v/>
      </c>
      <c r="K607" s="38" t="str">
        <f t="shared" si="167"/>
        <v/>
      </c>
      <c r="L607" s="38"/>
      <c r="M607" s="39">
        <f>COUNTIF(calculs_resultats_francais!K608:O608,1)</f>
        <v>0</v>
      </c>
      <c r="N607" s="39">
        <f>COUNTIF(calculs_resultats_francais!K608:O608,2)</f>
        <v>0</v>
      </c>
      <c r="O607" s="39">
        <f>COUNTIF(calculs_resultats_francais!K608:O608,9)</f>
        <v>0</v>
      </c>
      <c r="P607" s="226">
        <f>COUNTIF(calculs_resultats_francais!K608:O608,0)</f>
        <v>0</v>
      </c>
      <c r="Q607" s="37" t="str">
        <f t="shared" si="168"/>
        <v/>
      </c>
      <c r="R607" s="226">
        <f t="shared" si="169"/>
        <v>0</v>
      </c>
      <c r="S607" s="38" t="str">
        <f t="shared" si="170"/>
        <v/>
      </c>
      <c r="T607" s="38" t="str">
        <f t="shared" si="171"/>
        <v/>
      </c>
      <c r="U607" s="38" t="str">
        <f t="shared" si="172"/>
        <v/>
      </c>
      <c r="V607" s="38" t="str">
        <f t="shared" si="173"/>
        <v/>
      </c>
      <c r="W607" s="30"/>
      <c r="X607" s="39">
        <f>COUNTIF(calculs_resultats_francais!P608:U608,1)</f>
        <v>0</v>
      </c>
      <c r="Y607" s="39">
        <f>COUNTIF(calculs_resultats_francais!P608:U608,2)</f>
        <v>0</v>
      </c>
      <c r="Z607" s="39">
        <f>COUNTIF(calculs_resultats_francais!P608:U608,9)</f>
        <v>0</v>
      </c>
      <c r="AA607" s="39">
        <f>COUNTIF(calculs_resultats_francais!P608:U608,0)</f>
        <v>0</v>
      </c>
      <c r="AB607" s="37" t="str">
        <f t="shared" si="174"/>
        <v/>
      </c>
      <c r="AC607" s="226">
        <f t="shared" si="175"/>
        <v>0</v>
      </c>
      <c r="AD607" s="38" t="str">
        <f t="shared" si="176"/>
        <v/>
      </c>
      <c r="AE607" s="38" t="str">
        <f t="shared" si="177"/>
        <v/>
      </c>
      <c r="AF607" s="38" t="str">
        <f t="shared" si="178"/>
        <v/>
      </c>
      <c r="AG607" s="38" t="str">
        <f t="shared" si="179"/>
        <v/>
      </c>
    </row>
    <row r="608" spans="1:33" ht="13.5" thickBot="1">
      <c r="A608" s="30"/>
      <c r="B608" s="39">
        <f>COUNTIF(calculs_resultats_francais!B609:J609,1)</f>
        <v>0</v>
      </c>
      <c r="C608" s="39">
        <f>COUNTIF(calculs_resultats_francais!B609:J609,2)</f>
        <v>0</v>
      </c>
      <c r="D608" s="39">
        <f>COUNTIF(calculs_resultats_francais!B609:J609,9)</f>
        <v>0</v>
      </c>
      <c r="E608" s="226">
        <f>COUNTIF(calculs_resultats_francais!B609:J609,0)</f>
        <v>0</v>
      </c>
      <c r="F608" s="37" t="str">
        <f t="shared" si="162"/>
        <v/>
      </c>
      <c r="G608" s="226">
        <f t="shared" si="163"/>
        <v>0</v>
      </c>
      <c r="H608" s="38" t="str">
        <f t="shared" si="164"/>
        <v/>
      </c>
      <c r="I608" s="38" t="str">
        <f t="shared" si="165"/>
        <v/>
      </c>
      <c r="J608" s="38" t="str">
        <f t="shared" si="166"/>
        <v/>
      </c>
      <c r="K608" s="38" t="str">
        <f t="shared" si="167"/>
        <v/>
      </c>
      <c r="L608" s="38"/>
      <c r="M608" s="39">
        <f>COUNTIF(calculs_resultats_francais!K609:O609,1)</f>
        <v>0</v>
      </c>
      <c r="N608" s="39">
        <f>COUNTIF(calculs_resultats_francais!K609:O609,2)</f>
        <v>0</v>
      </c>
      <c r="O608" s="39">
        <f>COUNTIF(calculs_resultats_francais!K609:O609,9)</f>
        <v>0</v>
      </c>
      <c r="P608" s="226">
        <f>COUNTIF(calculs_resultats_francais!K609:O609,0)</f>
        <v>0</v>
      </c>
      <c r="Q608" s="37" t="str">
        <f t="shared" si="168"/>
        <v/>
      </c>
      <c r="R608" s="226">
        <f t="shared" si="169"/>
        <v>0</v>
      </c>
      <c r="S608" s="38" t="str">
        <f t="shared" si="170"/>
        <v/>
      </c>
      <c r="T608" s="38" t="str">
        <f t="shared" si="171"/>
        <v/>
      </c>
      <c r="U608" s="38" t="str">
        <f t="shared" si="172"/>
        <v/>
      </c>
      <c r="V608" s="38" t="str">
        <f t="shared" si="173"/>
        <v/>
      </c>
      <c r="W608" s="30"/>
      <c r="X608" s="39">
        <f>COUNTIF(calculs_resultats_francais!P609:U609,1)</f>
        <v>0</v>
      </c>
      <c r="Y608" s="39">
        <f>COUNTIF(calculs_resultats_francais!P609:U609,2)</f>
        <v>0</v>
      </c>
      <c r="Z608" s="39">
        <f>COUNTIF(calculs_resultats_francais!P609:U609,9)</f>
        <v>0</v>
      </c>
      <c r="AA608" s="39">
        <f>COUNTIF(calculs_resultats_francais!P609:U609,0)</f>
        <v>0</v>
      </c>
      <c r="AB608" s="37" t="str">
        <f t="shared" si="174"/>
        <v/>
      </c>
      <c r="AC608" s="226">
        <f t="shared" si="175"/>
        <v>0</v>
      </c>
      <c r="AD608" s="38" t="str">
        <f t="shared" si="176"/>
        <v/>
      </c>
      <c r="AE608" s="38" t="str">
        <f t="shared" si="177"/>
        <v/>
      </c>
      <c r="AF608" s="38" t="str">
        <f t="shared" si="178"/>
        <v/>
      </c>
      <c r="AG608" s="38" t="str">
        <f t="shared" si="179"/>
        <v/>
      </c>
    </row>
    <row r="609" spans="1:33" ht="13.5" thickBot="1">
      <c r="A609" s="30"/>
      <c r="B609" s="39">
        <f>COUNTIF(calculs_resultats_francais!B610:J610,1)</f>
        <v>0</v>
      </c>
      <c r="C609" s="39">
        <f>COUNTIF(calculs_resultats_francais!B610:J610,2)</f>
        <v>0</v>
      </c>
      <c r="D609" s="39">
        <f>COUNTIF(calculs_resultats_francais!B610:J610,9)</f>
        <v>0</v>
      </c>
      <c r="E609" s="226">
        <f>COUNTIF(calculs_resultats_francais!B610:J610,0)</f>
        <v>0</v>
      </c>
      <c r="F609" s="37" t="str">
        <f t="shared" si="162"/>
        <v/>
      </c>
      <c r="G609" s="226">
        <f t="shared" si="163"/>
        <v>0</v>
      </c>
      <c r="H609" s="38" t="str">
        <f t="shared" si="164"/>
        <v/>
      </c>
      <c r="I609" s="38" t="str">
        <f t="shared" si="165"/>
        <v/>
      </c>
      <c r="J609" s="38" t="str">
        <f t="shared" si="166"/>
        <v/>
      </c>
      <c r="K609" s="38" t="str">
        <f t="shared" si="167"/>
        <v/>
      </c>
      <c r="L609" s="38"/>
      <c r="M609" s="39">
        <f>COUNTIF(calculs_resultats_francais!K610:O610,1)</f>
        <v>0</v>
      </c>
      <c r="N609" s="39">
        <f>COUNTIF(calculs_resultats_francais!K610:O610,2)</f>
        <v>0</v>
      </c>
      <c r="O609" s="39">
        <f>COUNTIF(calculs_resultats_francais!K610:O610,9)</f>
        <v>0</v>
      </c>
      <c r="P609" s="226">
        <f>COUNTIF(calculs_resultats_francais!K610:O610,0)</f>
        <v>0</v>
      </c>
      <c r="Q609" s="37" t="str">
        <f t="shared" si="168"/>
        <v/>
      </c>
      <c r="R609" s="226">
        <f t="shared" si="169"/>
        <v>0</v>
      </c>
      <c r="S609" s="38" t="str">
        <f t="shared" si="170"/>
        <v/>
      </c>
      <c r="T609" s="38" t="str">
        <f t="shared" si="171"/>
        <v/>
      </c>
      <c r="U609" s="38" t="str">
        <f t="shared" si="172"/>
        <v/>
      </c>
      <c r="V609" s="38" t="str">
        <f t="shared" si="173"/>
        <v/>
      </c>
      <c r="W609" s="30"/>
      <c r="X609" s="39">
        <f>COUNTIF(calculs_resultats_francais!P610:U610,1)</f>
        <v>0</v>
      </c>
      <c r="Y609" s="39">
        <f>COUNTIF(calculs_resultats_francais!P610:U610,2)</f>
        <v>0</v>
      </c>
      <c r="Z609" s="39">
        <f>COUNTIF(calculs_resultats_francais!P610:U610,9)</f>
        <v>0</v>
      </c>
      <c r="AA609" s="39">
        <f>COUNTIF(calculs_resultats_francais!P610:U610,0)</f>
        <v>0</v>
      </c>
      <c r="AB609" s="37" t="str">
        <f t="shared" si="174"/>
        <v/>
      </c>
      <c r="AC609" s="226">
        <f t="shared" si="175"/>
        <v>0</v>
      </c>
      <c r="AD609" s="38" t="str">
        <f t="shared" si="176"/>
        <v/>
      </c>
      <c r="AE609" s="38" t="str">
        <f t="shared" si="177"/>
        <v/>
      </c>
      <c r="AF609" s="38" t="str">
        <f t="shared" si="178"/>
        <v/>
      </c>
      <c r="AG609" s="38" t="str">
        <f t="shared" si="179"/>
        <v/>
      </c>
    </row>
    <row r="610" spans="1:33" ht="13.5" thickBot="1">
      <c r="A610" s="30"/>
      <c r="B610" s="39">
        <f>COUNTIF(calculs_resultats_francais!B611:J611,1)</f>
        <v>0</v>
      </c>
      <c r="C610" s="39">
        <f>COUNTIF(calculs_resultats_francais!B611:J611,2)</f>
        <v>0</v>
      </c>
      <c r="D610" s="39">
        <f>COUNTIF(calculs_resultats_francais!B611:J611,9)</f>
        <v>0</v>
      </c>
      <c r="E610" s="226">
        <f>COUNTIF(calculs_resultats_francais!B611:J611,0)</f>
        <v>0</v>
      </c>
      <c r="F610" s="37" t="str">
        <f t="shared" si="162"/>
        <v/>
      </c>
      <c r="G610" s="226">
        <f t="shared" si="163"/>
        <v>0</v>
      </c>
      <c r="H610" s="38" t="str">
        <f t="shared" si="164"/>
        <v/>
      </c>
      <c r="I610" s="38" t="str">
        <f t="shared" si="165"/>
        <v/>
      </c>
      <c r="J610" s="38" t="str">
        <f t="shared" si="166"/>
        <v/>
      </c>
      <c r="K610" s="38" t="str">
        <f t="shared" si="167"/>
        <v/>
      </c>
      <c r="L610" s="38"/>
      <c r="M610" s="39">
        <f>COUNTIF(calculs_resultats_francais!K611:O611,1)</f>
        <v>0</v>
      </c>
      <c r="N610" s="39">
        <f>COUNTIF(calculs_resultats_francais!K611:O611,2)</f>
        <v>0</v>
      </c>
      <c r="O610" s="39">
        <f>COUNTIF(calculs_resultats_francais!K611:O611,9)</f>
        <v>0</v>
      </c>
      <c r="P610" s="226">
        <f>COUNTIF(calculs_resultats_francais!K611:O611,0)</f>
        <v>0</v>
      </c>
      <c r="Q610" s="37" t="str">
        <f t="shared" si="168"/>
        <v/>
      </c>
      <c r="R610" s="226">
        <f t="shared" si="169"/>
        <v>0</v>
      </c>
      <c r="S610" s="38" t="str">
        <f t="shared" si="170"/>
        <v/>
      </c>
      <c r="T610" s="38" t="str">
        <f t="shared" si="171"/>
        <v/>
      </c>
      <c r="U610" s="38" t="str">
        <f t="shared" si="172"/>
        <v/>
      </c>
      <c r="V610" s="38" t="str">
        <f t="shared" si="173"/>
        <v/>
      </c>
      <c r="W610" s="30"/>
      <c r="X610" s="39">
        <f>COUNTIF(calculs_resultats_francais!P611:U611,1)</f>
        <v>0</v>
      </c>
      <c r="Y610" s="39">
        <f>COUNTIF(calculs_resultats_francais!P611:U611,2)</f>
        <v>0</v>
      </c>
      <c r="Z610" s="39">
        <f>COUNTIF(calculs_resultats_francais!P611:U611,9)</f>
        <v>0</v>
      </c>
      <c r="AA610" s="39">
        <f>COUNTIF(calculs_resultats_francais!P611:U611,0)</f>
        <v>0</v>
      </c>
      <c r="AB610" s="37" t="str">
        <f t="shared" si="174"/>
        <v/>
      </c>
      <c r="AC610" s="226">
        <f t="shared" si="175"/>
        <v>0</v>
      </c>
      <c r="AD610" s="38" t="str">
        <f t="shared" si="176"/>
        <v/>
      </c>
      <c r="AE610" s="38" t="str">
        <f t="shared" si="177"/>
        <v/>
      </c>
      <c r="AF610" s="38" t="str">
        <f t="shared" si="178"/>
        <v/>
      </c>
      <c r="AG610" s="38" t="str">
        <f t="shared" si="179"/>
        <v/>
      </c>
    </row>
    <row r="611" spans="1:33" ht="13.5" thickBot="1">
      <c r="A611" s="30"/>
      <c r="B611" s="39">
        <f>COUNTIF(calculs_resultats_francais!B612:J612,1)</f>
        <v>0</v>
      </c>
      <c r="C611" s="39">
        <f>COUNTIF(calculs_resultats_francais!B612:J612,2)</f>
        <v>0</v>
      </c>
      <c r="D611" s="39">
        <f>COUNTIF(calculs_resultats_francais!B612:J612,9)</f>
        <v>0</v>
      </c>
      <c r="E611" s="226">
        <f>COUNTIF(calculs_resultats_francais!B612:J612,0)</f>
        <v>0</v>
      </c>
      <c r="F611" s="37" t="str">
        <f t="shared" si="162"/>
        <v/>
      </c>
      <c r="G611" s="226">
        <f t="shared" si="163"/>
        <v>0</v>
      </c>
      <c r="H611" s="38" t="str">
        <f t="shared" si="164"/>
        <v/>
      </c>
      <c r="I611" s="38" t="str">
        <f t="shared" si="165"/>
        <v/>
      </c>
      <c r="J611" s="38" t="str">
        <f t="shared" si="166"/>
        <v/>
      </c>
      <c r="K611" s="38" t="str">
        <f t="shared" si="167"/>
        <v/>
      </c>
      <c r="L611" s="38"/>
      <c r="M611" s="39">
        <f>COUNTIF(calculs_resultats_francais!K612:O612,1)</f>
        <v>0</v>
      </c>
      <c r="N611" s="39">
        <f>COUNTIF(calculs_resultats_francais!K612:O612,2)</f>
        <v>0</v>
      </c>
      <c r="O611" s="39">
        <f>COUNTIF(calculs_resultats_francais!K612:O612,9)</f>
        <v>0</v>
      </c>
      <c r="P611" s="226">
        <f>COUNTIF(calculs_resultats_francais!K612:O612,0)</f>
        <v>0</v>
      </c>
      <c r="Q611" s="37" t="str">
        <f t="shared" si="168"/>
        <v/>
      </c>
      <c r="R611" s="226">
        <f t="shared" si="169"/>
        <v>0</v>
      </c>
      <c r="S611" s="38" t="str">
        <f t="shared" si="170"/>
        <v/>
      </c>
      <c r="T611" s="38" t="str">
        <f t="shared" si="171"/>
        <v/>
      </c>
      <c r="U611" s="38" t="str">
        <f t="shared" si="172"/>
        <v/>
      </c>
      <c r="V611" s="38" t="str">
        <f t="shared" si="173"/>
        <v/>
      </c>
      <c r="W611" s="30"/>
      <c r="X611" s="39">
        <f>COUNTIF(calculs_resultats_francais!P612:U612,1)</f>
        <v>0</v>
      </c>
      <c r="Y611" s="39">
        <f>COUNTIF(calculs_resultats_francais!P612:U612,2)</f>
        <v>0</v>
      </c>
      <c r="Z611" s="39">
        <f>COUNTIF(calculs_resultats_francais!P612:U612,9)</f>
        <v>0</v>
      </c>
      <c r="AA611" s="39">
        <f>COUNTIF(calculs_resultats_francais!P612:U612,0)</f>
        <v>0</v>
      </c>
      <c r="AB611" s="37" t="str">
        <f t="shared" si="174"/>
        <v/>
      </c>
      <c r="AC611" s="226">
        <f t="shared" si="175"/>
        <v>0</v>
      </c>
      <c r="AD611" s="38" t="str">
        <f t="shared" si="176"/>
        <v/>
      </c>
      <c r="AE611" s="38" t="str">
        <f t="shared" si="177"/>
        <v/>
      </c>
      <c r="AF611" s="38" t="str">
        <f t="shared" si="178"/>
        <v/>
      </c>
      <c r="AG611" s="38" t="str">
        <f t="shared" si="179"/>
        <v/>
      </c>
    </row>
    <row r="612" spans="1:33" ht="13.5" thickBot="1">
      <c r="A612" s="30"/>
      <c r="B612" s="39">
        <f>COUNTIF(calculs_resultats_francais!B613:J613,1)</f>
        <v>0</v>
      </c>
      <c r="C612" s="39">
        <f>COUNTIF(calculs_resultats_francais!B613:J613,2)</f>
        <v>0</v>
      </c>
      <c r="D612" s="39">
        <f>COUNTIF(calculs_resultats_francais!B613:J613,9)</f>
        <v>0</v>
      </c>
      <c r="E612" s="226">
        <f>COUNTIF(calculs_resultats_francais!B613:J613,0)</f>
        <v>0</v>
      </c>
      <c r="F612" s="37" t="str">
        <f t="shared" si="162"/>
        <v/>
      </c>
      <c r="G612" s="226">
        <f t="shared" si="163"/>
        <v>0</v>
      </c>
      <c r="H612" s="38" t="str">
        <f t="shared" si="164"/>
        <v/>
      </c>
      <c r="I612" s="38" t="str">
        <f t="shared" si="165"/>
        <v/>
      </c>
      <c r="J612" s="38" t="str">
        <f t="shared" si="166"/>
        <v/>
      </c>
      <c r="K612" s="38" t="str">
        <f t="shared" si="167"/>
        <v/>
      </c>
      <c r="L612" s="38"/>
      <c r="M612" s="39">
        <f>COUNTIF(calculs_resultats_francais!K613:O613,1)</f>
        <v>0</v>
      </c>
      <c r="N612" s="39">
        <f>COUNTIF(calculs_resultats_francais!K613:O613,2)</f>
        <v>0</v>
      </c>
      <c r="O612" s="39">
        <f>COUNTIF(calculs_resultats_francais!K613:O613,9)</f>
        <v>0</v>
      </c>
      <c r="P612" s="226">
        <f>COUNTIF(calculs_resultats_francais!K613:O613,0)</f>
        <v>0</v>
      </c>
      <c r="Q612" s="37" t="str">
        <f t="shared" si="168"/>
        <v/>
      </c>
      <c r="R612" s="226">
        <f t="shared" si="169"/>
        <v>0</v>
      </c>
      <c r="S612" s="38" t="str">
        <f t="shared" si="170"/>
        <v/>
      </c>
      <c r="T612" s="38" t="str">
        <f t="shared" si="171"/>
        <v/>
      </c>
      <c r="U612" s="38" t="str">
        <f t="shared" si="172"/>
        <v/>
      </c>
      <c r="V612" s="38" t="str">
        <f t="shared" si="173"/>
        <v/>
      </c>
      <c r="W612" s="30"/>
      <c r="X612" s="39">
        <f>COUNTIF(calculs_resultats_francais!P613:U613,1)</f>
        <v>0</v>
      </c>
      <c r="Y612" s="39">
        <f>COUNTIF(calculs_resultats_francais!P613:U613,2)</f>
        <v>0</v>
      </c>
      <c r="Z612" s="39">
        <f>COUNTIF(calculs_resultats_francais!P613:U613,9)</f>
        <v>0</v>
      </c>
      <c r="AA612" s="39">
        <f>COUNTIF(calculs_resultats_francais!P613:U613,0)</f>
        <v>0</v>
      </c>
      <c r="AB612" s="37" t="str">
        <f t="shared" si="174"/>
        <v/>
      </c>
      <c r="AC612" s="226">
        <f t="shared" si="175"/>
        <v>0</v>
      </c>
      <c r="AD612" s="38" t="str">
        <f t="shared" si="176"/>
        <v/>
      </c>
      <c r="AE612" s="38" t="str">
        <f t="shared" si="177"/>
        <v/>
      </c>
      <c r="AF612" s="38" t="str">
        <f t="shared" si="178"/>
        <v/>
      </c>
      <c r="AG612" s="38" t="str">
        <f t="shared" si="179"/>
        <v/>
      </c>
    </row>
    <row r="613" spans="1:33" ht="13.5" thickBot="1">
      <c r="A613" s="30"/>
      <c r="B613" s="39">
        <f>COUNTIF(calculs_resultats_francais!B614:J614,1)</f>
        <v>0</v>
      </c>
      <c r="C613" s="39">
        <f>COUNTIF(calculs_resultats_francais!B614:J614,2)</f>
        <v>0</v>
      </c>
      <c r="D613" s="39">
        <f>COUNTIF(calculs_resultats_francais!B614:J614,9)</f>
        <v>0</v>
      </c>
      <c r="E613" s="226">
        <f>COUNTIF(calculs_resultats_francais!B614:J614,0)</f>
        <v>0</v>
      </c>
      <c r="F613" s="37" t="str">
        <f t="shared" si="162"/>
        <v/>
      </c>
      <c r="G613" s="226">
        <f t="shared" si="163"/>
        <v>0</v>
      </c>
      <c r="H613" s="38" t="str">
        <f t="shared" si="164"/>
        <v/>
      </c>
      <c r="I613" s="38" t="str">
        <f t="shared" si="165"/>
        <v/>
      </c>
      <c r="J613" s="38" t="str">
        <f t="shared" si="166"/>
        <v/>
      </c>
      <c r="K613" s="38" t="str">
        <f t="shared" si="167"/>
        <v/>
      </c>
      <c r="L613" s="38"/>
      <c r="M613" s="39">
        <f>COUNTIF(calculs_resultats_francais!K614:O614,1)</f>
        <v>0</v>
      </c>
      <c r="N613" s="39">
        <f>COUNTIF(calculs_resultats_francais!K614:O614,2)</f>
        <v>0</v>
      </c>
      <c r="O613" s="39">
        <f>COUNTIF(calculs_resultats_francais!K614:O614,9)</f>
        <v>0</v>
      </c>
      <c r="P613" s="226">
        <f>COUNTIF(calculs_resultats_francais!K614:O614,0)</f>
        <v>0</v>
      </c>
      <c r="Q613" s="37" t="str">
        <f t="shared" si="168"/>
        <v/>
      </c>
      <c r="R613" s="226">
        <f t="shared" si="169"/>
        <v>0</v>
      </c>
      <c r="S613" s="38" t="str">
        <f t="shared" si="170"/>
        <v/>
      </c>
      <c r="T613" s="38" t="str">
        <f t="shared" si="171"/>
        <v/>
      </c>
      <c r="U613" s="38" t="str">
        <f t="shared" si="172"/>
        <v/>
      </c>
      <c r="V613" s="38" t="str">
        <f t="shared" si="173"/>
        <v/>
      </c>
      <c r="W613" s="30"/>
      <c r="X613" s="39">
        <f>COUNTIF(calculs_resultats_francais!P614:U614,1)</f>
        <v>0</v>
      </c>
      <c r="Y613" s="39">
        <f>COUNTIF(calculs_resultats_francais!P614:U614,2)</f>
        <v>0</v>
      </c>
      <c r="Z613" s="39">
        <f>COUNTIF(calculs_resultats_francais!P614:U614,9)</f>
        <v>0</v>
      </c>
      <c r="AA613" s="39">
        <f>COUNTIF(calculs_resultats_francais!P614:U614,0)</f>
        <v>0</v>
      </c>
      <c r="AB613" s="37" t="str">
        <f t="shared" si="174"/>
        <v/>
      </c>
      <c r="AC613" s="226">
        <f t="shared" si="175"/>
        <v>0</v>
      </c>
      <c r="AD613" s="38" t="str">
        <f t="shared" si="176"/>
        <v/>
      </c>
      <c r="AE613" s="38" t="str">
        <f t="shared" si="177"/>
        <v/>
      </c>
      <c r="AF613" s="38" t="str">
        <f t="shared" si="178"/>
        <v/>
      </c>
      <c r="AG613" s="38" t="str">
        <f t="shared" si="179"/>
        <v/>
      </c>
    </row>
    <row r="614" spans="1:33" ht="13.5" thickBot="1">
      <c r="A614" s="30"/>
      <c r="B614" s="39">
        <f>COUNTIF(calculs_resultats_francais!B615:J615,1)</f>
        <v>0</v>
      </c>
      <c r="C614" s="39">
        <f>COUNTIF(calculs_resultats_francais!B615:J615,2)</f>
        <v>0</v>
      </c>
      <c r="D614" s="39">
        <f>COUNTIF(calculs_resultats_francais!B615:J615,9)</f>
        <v>0</v>
      </c>
      <c r="E614" s="226">
        <f>COUNTIF(calculs_resultats_francais!B615:J615,0)</f>
        <v>0</v>
      </c>
      <c r="F614" s="37" t="str">
        <f t="shared" si="162"/>
        <v/>
      </c>
      <c r="G614" s="226">
        <f t="shared" si="163"/>
        <v>0</v>
      </c>
      <c r="H614" s="38" t="str">
        <f t="shared" si="164"/>
        <v/>
      </c>
      <c r="I614" s="38" t="str">
        <f t="shared" si="165"/>
        <v/>
      </c>
      <c r="J614" s="38" t="str">
        <f t="shared" si="166"/>
        <v/>
      </c>
      <c r="K614" s="38" t="str">
        <f t="shared" si="167"/>
        <v/>
      </c>
      <c r="L614" s="38"/>
      <c r="M614" s="39">
        <f>COUNTIF(calculs_resultats_francais!K615:O615,1)</f>
        <v>0</v>
      </c>
      <c r="N614" s="39">
        <f>COUNTIF(calculs_resultats_francais!K615:O615,2)</f>
        <v>0</v>
      </c>
      <c r="O614" s="39">
        <f>COUNTIF(calculs_resultats_francais!K615:O615,9)</f>
        <v>0</v>
      </c>
      <c r="P614" s="226">
        <f>COUNTIF(calculs_resultats_francais!K615:O615,0)</f>
        <v>0</v>
      </c>
      <c r="Q614" s="37" t="str">
        <f t="shared" si="168"/>
        <v/>
      </c>
      <c r="R614" s="226">
        <f t="shared" si="169"/>
        <v>0</v>
      </c>
      <c r="S614" s="38" t="str">
        <f t="shared" si="170"/>
        <v/>
      </c>
      <c r="T614" s="38" t="str">
        <f t="shared" si="171"/>
        <v/>
      </c>
      <c r="U614" s="38" t="str">
        <f t="shared" si="172"/>
        <v/>
      </c>
      <c r="V614" s="38" t="str">
        <f t="shared" si="173"/>
        <v/>
      </c>
      <c r="W614" s="30"/>
      <c r="X614" s="39">
        <f>COUNTIF(calculs_resultats_francais!P615:U615,1)</f>
        <v>0</v>
      </c>
      <c r="Y614" s="39">
        <f>COUNTIF(calculs_resultats_francais!P615:U615,2)</f>
        <v>0</v>
      </c>
      <c r="Z614" s="39">
        <f>COUNTIF(calculs_resultats_francais!P615:U615,9)</f>
        <v>0</v>
      </c>
      <c r="AA614" s="39">
        <f>COUNTIF(calculs_resultats_francais!P615:U615,0)</f>
        <v>0</v>
      </c>
      <c r="AB614" s="37" t="str">
        <f t="shared" si="174"/>
        <v/>
      </c>
      <c r="AC614" s="226">
        <f t="shared" si="175"/>
        <v>0</v>
      </c>
      <c r="AD614" s="38" t="str">
        <f t="shared" si="176"/>
        <v/>
      </c>
      <c r="AE614" s="38" t="str">
        <f t="shared" si="177"/>
        <v/>
      </c>
      <c r="AF614" s="38" t="str">
        <f t="shared" si="178"/>
        <v/>
      </c>
      <c r="AG614" s="38" t="str">
        <f t="shared" si="179"/>
        <v/>
      </c>
    </row>
    <row r="615" spans="1:33" ht="13.5" thickBot="1">
      <c r="A615" s="30"/>
      <c r="B615" s="39">
        <f>COUNTIF(calculs_resultats_francais!B616:J616,1)</f>
        <v>0</v>
      </c>
      <c r="C615" s="39">
        <f>COUNTIF(calculs_resultats_francais!B616:J616,2)</f>
        <v>0</v>
      </c>
      <c r="D615" s="39">
        <f>COUNTIF(calculs_resultats_francais!B616:J616,9)</f>
        <v>0</v>
      </c>
      <c r="E615" s="226">
        <f>COUNTIF(calculs_resultats_francais!B616:J616,0)</f>
        <v>0</v>
      </c>
      <c r="F615" s="37" t="str">
        <f t="shared" si="162"/>
        <v/>
      </c>
      <c r="G615" s="226">
        <f t="shared" si="163"/>
        <v>0</v>
      </c>
      <c r="H615" s="38" t="str">
        <f t="shared" si="164"/>
        <v/>
      </c>
      <c r="I615" s="38" t="str">
        <f t="shared" si="165"/>
        <v/>
      </c>
      <c r="J615" s="38" t="str">
        <f t="shared" si="166"/>
        <v/>
      </c>
      <c r="K615" s="38" t="str">
        <f t="shared" si="167"/>
        <v/>
      </c>
      <c r="L615" s="38"/>
      <c r="M615" s="39">
        <f>COUNTIF(calculs_resultats_francais!K616:O616,1)</f>
        <v>0</v>
      </c>
      <c r="N615" s="39">
        <f>COUNTIF(calculs_resultats_francais!K616:O616,2)</f>
        <v>0</v>
      </c>
      <c r="O615" s="39">
        <f>COUNTIF(calculs_resultats_francais!K616:O616,9)</f>
        <v>0</v>
      </c>
      <c r="P615" s="226">
        <f>COUNTIF(calculs_resultats_francais!K616:O616,0)</f>
        <v>0</v>
      </c>
      <c r="Q615" s="37" t="str">
        <f t="shared" si="168"/>
        <v/>
      </c>
      <c r="R615" s="226">
        <f t="shared" si="169"/>
        <v>0</v>
      </c>
      <c r="S615" s="38" t="str">
        <f t="shared" si="170"/>
        <v/>
      </c>
      <c r="T615" s="38" t="str">
        <f t="shared" si="171"/>
        <v/>
      </c>
      <c r="U615" s="38" t="str">
        <f t="shared" si="172"/>
        <v/>
      </c>
      <c r="V615" s="38" t="str">
        <f t="shared" si="173"/>
        <v/>
      </c>
      <c r="W615" s="30"/>
      <c r="X615" s="39">
        <f>COUNTIF(calculs_resultats_francais!P616:U616,1)</f>
        <v>0</v>
      </c>
      <c r="Y615" s="39">
        <f>COUNTIF(calculs_resultats_francais!P616:U616,2)</f>
        <v>0</v>
      </c>
      <c r="Z615" s="39">
        <f>COUNTIF(calculs_resultats_francais!P616:U616,9)</f>
        <v>0</v>
      </c>
      <c r="AA615" s="39">
        <f>COUNTIF(calculs_resultats_francais!P616:U616,0)</f>
        <v>0</v>
      </c>
      <c r="AB615" s="37" t="str">
        <f t="shared" si="174"/>
        <v/>
      </c>
      <c r="AC615" s="226">
        <f t="shared" si="175"/>
        <v>0</v>
      </c>
      <c r="AD615" s="38" t="str">
        <f t="shared" si="176"/>
        <v/>
      </c>
      <c r="AE615" s="38" t="str">
        <f t="shared" si="177"/>
        <v/>
      </c>
      <c r="AF615" s="38" t="str">
        <f t="shared" si="178"/>
        <v/>
      </c>
      <c r="AG615" s="38" t="str">
        <f t="shared" si="179"/>
        <v/>
      </c>
    </row>
    <row r="616" spans="1:33" ht="13.5" thickBot="1">
      <c r="A616" s="30"/>
      <c r="B616" s="39">
        <f>COUNTIF(calculs_resultats_francais!B617:J617,1)</f>
        <v>0</v>
      </c>
      <c r="C616" s="39">
        <f>COUNTIF(calculs_resultats_francais!B617:J617,2)</f>
        <v>0</v>
      </c>
      <c r="D616" s="39">
        <f>COUNTIF(calculs_resultats_francais!B617:J617,9)</f>
        <v>0</v>
      </c>
      <c r="E616" s="226">
        <f>COUNTIF(calculs_resultats_francais!B617:J617,0)</f>
        <v>0</v>
      </c>
      <c r="F616" s="37" t="str">
        <f t="shared" si="162"/>
        <v/>
      </c>
      <c r="G616" s="226">
        <f t="shared" si="163"/>
        <v>0</v>
      </c>
      <c r="H616" s="38" t="str">
        <f t="shared" si="164"/>
        <v/>
      </c>
      <c r="I616" s="38" t="str">
        <f t="shared" si="165"/>
        <v/>
      </c>
      <c r="J616" s="38" t="str">
        <f t="shared" si="166"/>
        <v/>
      </c>
      <c r="K616" s="38" t="str">
        <f t="shared" si="167"/>
        <v/>
      </c>
      <c r="L616" s="38"/>
      <c r="M616" s="39">
        <f>COUNTIF(calculs_resultats_francais!K617:O617,1)</f>
        <v>0</v>
      </c>
      <c r="N616" s="39">
        <f>COUNTIF(calculs_resultats_francais!K617:O617,2)</f>
        <v>0</v>
      </c>
      <c r="O616" s="39">
        <f>COUNTIF(calculs_resultats_francais!K617:O617,9)</f>
        <v>0</v>
      </c>
      <c r="P616" s="226">
        <f>COUNTIF(calculs_resultats_francais!K617:O617,0)</f>
        <v>0</v>
      </c>
      <c r="Q616" s="37" t="str">
        <f t="shared" si="168"/>
        <v/>
      </c>
      <c r="R616" s="226">
        <f t="shared" si="169"/>
        <v>0</v>
      </c>
      <c r="S616" s="38" t="str">
        <f t="shared" si="170"/>
        <v/>
      </c>
      <c r="T616" s="38" t="str">
        <f t="shared" si="171"/>
        <v/>
      </c>
      <c r="U616" s="38" t="str">
        <f t="shared" si="172"/>
        <v/>
      </c>
      <c r="V616" s="38" t="str">
        <f t="shared" si="173"/>
        <v/>
      </c>
      <c r="W616" s="30"/>
      <c r="X616" s="39">
        <f>COUNTIF(calculs_resultats_francais!P617:U617,1)</f>
        <v>0</v>
      </c>
      <c r="Y616" s="39">
        <f>COUNTIF(calculs_resultats_francais!P617:U617,2)</f>
        <v>0</v>
      </c>
      <c r="Z616" s="39">
        <f>COUNTIF(calculs_resultats_francais!P617:U617,9)</f>
        <v>0</v>
      </c>
      <c r="AA616" s="39">
        <f>COUNTIF(calculs_resultats_francais!P617:U617,0)</f>
        <v>0</v>
      </c>
      <c r="AB616" s="37" t="str">
        <f t="shared" si="174"/>
        <v/>
      </c>
      <c r="AC616" s="226">
        <f t="shared" si="175"/>
        <v>0</v>
      </c>
      <c r="AD616" s="38" t="str">
        <f t="shared" si="176"/>
        <v/>
      </c>
      <c r="AE616" s="38" t="str">
        <f t="shared" si="177"/>
        <v/>
      </c>
      <c r="AF616" s="38" t="str">
        <f t="shared" si="178"/>
        <v/>
      </c>
      <c r="AG616" s="38" t="str">
        <f t="shared" si="179"/>
        <v/>
      </c>
    </row>
    <row r="617" spans="1:33" ht="13.5" thickBot="1">
      <c r="A617" s="30"/>
      <c r="B617" s="39">
        <f>COUNTIF(calculs_resultats_francais!B618:J618,1)</f>
        <v>0</v>
      </c>
      <c r="C617" s="39">
        <f>COUNTIF(calculs_resultats_francais!B618:J618,2)</f>
        <v>0</v>
      </c>
      <c r="D617" s="39">
        <f>COUNTIF(calculs_resultats_francais!B618:J618,9)</f>
        <v>0</v>
      </c>
      <c r="E617" s="226">
        <f>COUNTIF(calculs_resultats_francais!B618:J618,0)</f>
        <v>0</v>
      </c>
      <c r="F617" s="37" t="str">
        <f t="shared" si="162"/>
        <v/>
      </c>
      <c r="G617" s="226">
        <f t="shared" si="163"/>
        <v>0</v>
      </c>
      <c r="H617" s="38" t="str">
        <f t="shared" si="164"/>
        <v/>
      </c>
      <c r="I617" s="38" t="str">
        <f t="shared" si="165"/>
        <v/>
      </c>
      <c r="J617" s="38" t="str">
        <f t="shared" si="166"/>
        <v/>
      </c>
      <c r="K617" s="38" t="str">
        <f t="shared" si="167"/>
        <v/>
      </c>
      <c r="L617" s="38"/>
      <c r="M617" s="39">
        <f>COUNTIF(calculs_resultats_francais!K618:O618,1)</f>
        <v>0</v>
      </c>
      <c r="N617" s="39">
        <f>COUNTIF(calculs_resultats_francais!K618:O618,2)</f>
        <v>0</v>
      </c>
      <c r="O617" s="39">
        <f>COUNTIF(calculs_resultats_francais!K618:O618,9)</f>
        <v>0</v>
      </c>
      <c r="P617" s="226">
        <f>COUNTIF(calculs_resultats_francais!K618:O618,0)</f>
        <v>0</v>
      </c>
      <c r="Q617" s="37" t="str">
        <f t="shared" si="168"/>
        <v/>
      </c>
      <c r="R617" s="226">
        <f t="shared" si="169"/>
        <v>0</v>
      </c>
      <c r="S617" s="38" t="str">
        <f t="shared" si="170"/>
        <v/>
      </c>
      <c r="T617" s="38" t="str">
        <f t="shared" si="171"/>
        <v/>
      </c>
      <c r="U617" s="38" t="str">
        <f t="shared" si="172"/>
        <v/>
      </c>
      <c r="V617" s="38" t="str">
        <f t="shared" si="173"/>
        <v/>
      </c>
      <c r="W617" s="30"/>
      <c r="X617" s="39">
        <f>COUNTIF(calculs_resultats_francais!P618:U618,1)</f>
        <v>0</v>
      </c>
      <c r="Y617" s="39">
        <f>COUNTIF(calculs_resultats_francais!P618:U618,2)</f>
        <v>0</v>
      </c>
      <c r="Z617" s="39">
        <f>COUNTIF(calculs_resultats_francais!P618:U618,9)</f>
        <v>0</v>
      </c>
      <c r="AA617" s="39">
        <f>COUNTIF(calculs_resultats_francais!P618:U618,0)</f>
        <v>0</v>
      </c>
      <c r="AB617" s="37" t="str">
        <f t="shared" si="174"/>
        <v/>
      </c>
      <c r="AC617" s="226">
        <f t="shared" si="175"/>
        <v>0</v>
      </c>
      <c r="AD617" s="38" t="str">
        <f t="shared" si="176"/>
        <v/>
      </c>
      <c r="AE617" s="38" t="str">
        <f t="shared" si="177"/>
        <v/>
      </c>
      <c r="AF617" s="38" t="str">
        <f t="shared" si="178"/>
        <v/>
      </c>
      <c r="AG617" s="38" t="str">
        <f t="shared" si="179"/>
        <v/>
      </c>
    </row>
    <row r="618" spans="1:33" ht="13.5" thickBot="1">
      <c r="A618" s="30"/>
      <c r="B618" s="39">
        <f>COUNTIF(calculs_resultats_francais!B619:J619,1)</f>
        <v>0</v>
      </c>
      <c r="C618" s="39">
        <f>COUNTIF(calculs_resultats_francais!B619:J619,2)</f>
        <v>0</v>
      </c>
      <c r="D618" s="39">
        <f>COUNTIF(calculs_resultats_francais!B619:J619,9)</f>
        <v>0</v>
      </c>
      <c r="E618" s="226">
        <f>COUNTIF(calculs_resultats_francais!B619:J619,0)</f>
        <v>0</v>
      </c>
      <c r="F618" s="37" t="str">
        <f t="shared" si="162"/>
        <v/>
      </c>
      <c r="G618" s="226">
        <f t="shared" si="163"/>
        <v>0</v>
      </c>
      <c r="H618" s="38" t="str">
        <f t="shared" si="164"/>
        <v/>
      </c>
      <c r="I618" s="38" t="str">
        <f t="shared" si="165"/>
        <v/>
      </c>
      <c r="J618" s="38" t="str">
        <f t="shared" si="166"/>
        <v/>
      </c>
      <c r="K618" s="38" t="str">
        <f t="shared" si="167"/>
        <v/>
      </c>
      <c r="L618" s="38"/>
      <c r="M618" s="39">
        <f>COUNTIF(calculs_resultats_francais!K619:O619,1)</f>
        <v>0</v>
      </c>
      <c r="N618" s="39">
        <f>COUNTIF(calculs_resultats_francais!K619:O619,2)</f>
        <v>0</v>
      </c>
      <c r="O618" s="39">
        <f>COUNTIF(calculs_resultats_francais!K619:O619,9)</f>
        <v>0</v>
      </c>
      <c r="P618" s="226">
        <f>COUNTIF(calculs_resultats_francais!K619:O619,0)</f>
        <v>0</v>
      </c>
      <c r="Q618" s="37" t="str">
        <f t="shared" si="168"/>
        <v/>
      </c>
      <c r="R618" s="226">
        <f t="shared" si="169"/>
        <v>0</v>
      </c>
      <c r="S618" s="38" t="str">
        <f t="shared" si="170"/>
        <v/>
      </c>
      <c r="T618" s="38" t="str">
        <f t="shared" si="171"/>
        <v/>
      </c>
      <c r="U618" s="38" t="str">
        <f t="shared" si="172"/>
        <v/>
      </c>
      <c r="V618" s="38" t="str">
        <f t="shared" si="173"/>
        <v/>
      </c>
      <c r="W618" s="30"/>
      <c r="X618" s="39">
        <f>COUNTIF(calculs_resultats_francais!P619:U619,1)</f>
        <v>0</v>
      </c>
      <c r="Y618" s="39">
        <f>COUNTIF(calculs_resultats_francais!P619:U619,2)</f>
        <v>0</v>
      </c>
      <c r="Z618" s="39">
        <f>COUNTIF(calculs_resultats_francais!P619:U619,9)</f>
        <v>0</v>
      </c>
      <c r="AA618" s="39">
        <f>COUNTIF(calculs_resultats_francais!P619:U619,0)</f>
        <v>0</v>
      </c>
      <c r="AB618" s="37" t="str">
        <f t="shared" si="174"/>
        <v/>
      </c>
      <c r="AC618" s="226">
        <f t="shared" si="175"/>
        <v>0</v>
      </c>
      <c r="AD618" s="38" t="str">
        <f t="shared" si="176"/>
        <v/>
      </c>
      <c r="AE618" s="38" t="str">
        <f t="shared" si="177"/>
        <v/>
      </c>
      <c r="AF618" s="38" t="str">
        <f t="shared" si="178"/>
        <v/>
      </c>
      <c r="AG618" s="38" t="str">
        <f t="shared" si="179"/>
        <v/>
      </c>
    </row>
    <row r="619" spans="1:33" ht="13.5" thickBot="1">
      <c r="A619" s="30"/>
      <c r="B619" s="39">
        <f>COUNTIF(calculs_resultats_francais!B620:J620,1)</f>
        <v>0</v>
      </c>
      <c r="C619" s="39">
        <f>COUNTIF(calculs_resultats_francais!B620:J620,2)</f>
        <v>0</v>
      </c>
      <c r="D619" s="39">
        <f>COUNTIF(calculs_resultats_francais!B620:J620,9)</f>
        <v>0</v>
      </c>
      <c r="E619" s="226">
        <f>COUNTIF(calculs_resultats_francais!B620:J620,0)</f>
        <v>0</v>
      </c>
      <c r="F619" s="37" t="str">
        <f t="shared" si="162"/>
        <v/>
      </c>
      <c r="G619" s="226">
        <f t="shared" si="163"/>
        <v>0</v>
      </c>
      <c r="H619" s="38" t="str">
        <f t="shared" si="164"/>
        <v/>
      </c>
      <c r="I619" s="38" t="str">
        <f t="shared" si="165"/>
        <v/>
      </c>
      <c r="J619" s="38" t="str">
        <f t="shared" si="166"/>
        <v/>
      </c>
      <c r="K619" s="38" t="str">
        <f t="shared" si="167"/>
        <v/>
      </c>
      <c r="L619" s="38"/>
      <c r="M619" s="39">
        <f>COUNTIF(calculs_resultats_francais!K620:O620,1)</f>
        <v>0</v>
      </c>
      <c r="N619" s="39">
        <f>COUNTIF(calculs_resultats_francais!K620:O620,2)</f>
        <v>0</v>
      </c>
      <c r="O619" s="39">
        <f>COUNTIF(calculs_resultats_francais!K620:O620,9)</f>
        <v>0</v>
      </c>
      <c r="P619" s="226">
        <f>COUNTIF(calculs_resultats_francais!K620:O620,0)</f>
        <v>0</v>
      </c>
      <c r="Q619" s="37" t="str">
        <f t="shared" si="168"/>
        <v/>
      </c>
      <c r="R619" s="226">
        <f t="shared" si="169"/>
        <v>0</v>
      </c>
      <c r="S619" s="38" t="str">
        <f t="shared" si="170"/>
        <v/>
      </c>
      <c r="T619" s="38" t="str">
        <f t="shared" si="171"/>
        <v/>
      </c>
      <c r="U619" s="38" t="str">
        <f t="shared" si="172"/>
        <v/>
      </c>
      <c r="V619" s="38" t="str">
        <f t="shared" si="173"/>
        <v/>
      </c>
      <c r="W619" s="30"/>
      <c r="X619" s="39">
        <f>COUNTIF(calculs_resultats_francais!P620:U620,1)</f>
        <v>0</v>
      </c>
      <c r="Y619" s="39">
        <f>COUNTIF(calculs_resultats_francais!P620:U620,2)</f>
        <v>0</v>
      </c>
      <c r="Z619" s="39">
        <f>COUNTIF(calculs_resultats_francais!P620:U620,9)</f>
        <v>0</v>
      </c>
      <c r="AA619" s="39">
        <f>COUNTIF(calculs_resultats_francais!P620:U620,0)</f>
        <v>0</v>
      </c>
      <c r="AB619" s="37" t="str">
        <f t="shared" si="174"/>
        <v/>
      </c>
      <c r="AC619" s="226">
        <f t="shared" si="175"/>
        <v>0</v>
      </c>
      <c r="AD619" s="38" t="str">
        <f t="shared" si="176"/>
        <v/>
      </c>
      <c r="AE619" s="38" t="str">
        <f t="shared" si="177"/>
        <v/>
      </c>
      <c r="AF619" s="38" t="str">
        <f t="shared" si="178"/>
        <v/>
      </c>
      <c r="AG619" s="38" t="str">
        <f t="shared" si="179"/>
        <v/>
      </c>
    </row>
    <row r="620" spans="1:33" ht="13.5" thickBot="1">
      <c r="A620" s="30"/>
      <c r="B620" s="39">
        <f>COUNTIF(calculs_resultats_francais!B621:J621,1)</f>
        <v>0</v>
      </c>
      <c r="C620" s="39">
        <f>COUNTIF(calculs_resultats_francais!B621:J621,2)</f>
        <v>0</v>
      </c>
      <c r="D620" s="39">
        <f>COUNTIF(calculs_resultats_francais!B621:J621,9)</f>
        <v>0</v>
      </c>
      <c r="E620" s="226">
        <f>COUNTIF(calculs_resultats_francais!B621:J621,0)</f>
        <v>0</v>
      </c>
      <c r="F620" s="37" t="str">
        <f t="shared" si="162"/>
        <v/>
      </c>
      <c r="G620" s="226">
        <f t="shared" si="163"/>
        <v>0</v>
      </c>
      <c r="H620" s="38" t="str">
        <f t="shared" si="164"/>
        <v/>
      </c>
      <c r="I620" s="38" t="str">
        <f t="shared" si="165"/>
        <v/>
      </c>
      <c r="J620" s="38" t="str">
        <f t="shared" si="166"/>
        <v/>
      </c>
      <c r="K620" s="38" t="str">
        <f t="shared" si="167"/>
        <v/>
      </c>
      <c r="L620" s="38"/>
      <c r="M620" s="39">
        <f>COUNTIF(calculs_resultats_francais!K621:O621,1)</f>
        <v>0</v>
      </c>
      <c r="N620" s="39">
        <f>COUNTIF(calculs_resultats_francais!K621:O621,2)</f>
        <v>0</v>
      </c>
      <c r="O620" s="39">
        <f>COUNTIF(calculs_resultats_francais!K621:O621,9)</f>
        <v>0</v>
      </c>
      <c r="P620" s="226">
        <f>COUNTIF(calculs_resultats_francais!K621:O621,0)</f>
        <v>0</v>
      </c>
      <c r="Q620" s="37" t="str">
        <f t="shared" si="168"/>
        <v/>
      </c>
      <c r="R620" s="226">
        <f t="shared" si="169"/>
        <v>0</v>
      </c>
      <c r="S620" s="38" t="str">
        <f t="shared" si="170"/>
        <v/>
      </c>
      <c r="T620" s="38" t="str">
        <f t="shared" si="171"/>
        <v/>
      </c>
      <c r="U620" s="38" t="str">
        <f t="shared" si="172"/>
        <v/>
      </c>
      <c r="V620" s="38" t="str">
        <f t="shared" si="173"/>
        <v/>
      </c>
      <c r="W620" s="30"/>
      <c r="X620" s="39">
        <f>COUNTIF(calculs_resultats_francais!P621:U621,1)</f>
        <v>0</v>
      </c>
      <c r="Y620" s="39">
        <f>COUNTIF(calculs_resultats_francais!P621:U621,2)</f>
        <v>0</v>
      </c>
      <c r="Z620" s="39">
        <f>COUNTIF(calculs_resultats_francais!P621:U621,9)</f>
        <v>0</v>
      </c>
      <c r="AA620" s="39">
        <f>COUNTIF(calculs_resultats_francais!P621:U621,0)</f>
        <v>0</v>
      </c>
      <c r="AB620" s="37" t="str">
        <f t="shared" si="174"/>
        <v/>
      </c>
      <c r="AC620" s="226">
        <f t="shared" si="175"/>
        <v>0</v>
      </c>
      <c r="AD620" s="38" t="str">
        <f t="shared" si="176"/>
        <v/>
      </c>
      <c r="AE620" s="38" t="str">
        <f t="shared" si="177"/>
        <v/>
      </c>
      <c r="AF620" s="38" t="str">
        <f t="shared" si="178"/>
        <v/>
      </c>
      <c r="AG620" s="38" t="str">
        <f t="shared" si="179"/>
        <v/>
      </c>
    </row>
    <row r="621" spans="1:33" ht="13.5" thickBot="1">
      <c r="A621" s="30"/>
      <c r="B621" s="39">
        <f>COUNTIF(calculs_resultats_francais!B622:J622,1)</f>
        <v>0</v>
      </c>
      <c r="C621" s="39">
        <f>COUNTIF(calculs_resultats_francais!B622:J622,2)</f>
        <v>0</v>
      </c>
      <c r="D621" s="39">
        <f>COUNTIF(calculs_resultats_francais!B622:J622,9)</f>
        <v>0</v>
      </c>
      <c r="E621" s="226">
        <f>COUNTIF(calculs_resultats_francais!B622:J622,0)</f>
        <v>0</v>
      </c>
      <c r="F621" s="37" t="str">
        <f t="shared" si="162"/>
        <v/>
      </c>
      <c r="G621" s="226">
        <f t="shared" si="163"/>
        <v>0</v>
      </c>
      <c r="H621" s="38" t="str">
        <f t="shared" si="164"/>
        <v/>
      </c>
      <c r="I621" s="38" t="str">
        <f t="shared" si="165"/>
        <v/>
      </c>
      <c r="J621" s="38" t="str">
        <f t="shared" si="166"/>
        <v/>
      </c>
      <c r="K621" s="38" t="str">
        <f t="shared" si="167"/>
        <v/>
      </c>
      <c r="L621" s="38"/>
      <c r="M621" s="39">
        <f>COUNTIF(calculs_resultats_francais!K622:O622,1)</f>
        <v>0</v>
      </c>
      <c r="N621" s="39">
        <f>COUNTIF(calculs_resultats_francais!K622:O622,2)</f>
        <v>0</v>
      </c>
      <c r="O621" s="39">
        <f>COUNTIF(calculs_resultats_francais!K622:O622,9)</f>
        <v>0</v>
      </c>
      <c r="P621" s="226">
        <f>COUNTIF(calculs_resultats_francais!K622:O622,0)</f>
        <v>0</v>
      </c>
      <c r="Q621" s="37" t="str">
        <f t="shared" si="168"/>
        <v/>
      </c>
      <c r="R621" s="226">
        <f t="shared" si="169"/>
        <v>0</v>
      </c>
      <c r="S621" s="38" t="str">
        <f t="shared" si="170"/>
        <v/>
      </c>
      <c r="T621" s="38" t="str">
        <f t="shared" si="171"/>
        <v/>
      </c>
      <c r="U621" s="38" t="str">
        <f t="shared" si="172"/>
        <v/>
      </c>
      <c r="V621" s="38" t="str">
        <f t="shared" si="173"/>
        <v/>
      </c>
      <c r="W621" s="30"/>
      <c r="X621" s="39">
        <f>COUNTIF(calculs_resultats_francais!P622:U622,1)</f>
        <v>0</v>
      </c>
      <c r="Y621" s="39">
        <f>COUNTIF(calculs_resultats_francais!P622:U622,2)</f>
        <v>0</v>
      </c>
      <c r="Z621" s="39">
        <f>COUNTIF(calculs_resultats_francais!P622:U622,9)</f>
        <v>0</v>
      </c>
      <c r="AA621" s="39">
        <f>COUNTIF(calculs_resultats_francais!P622:U622,0)</f>
        <v>0</v>
      </c>
      <c r="AB621" s="37" t="str">
        <f t="shared" si="174"/>
        <v/>
      </c>
      <c r="AC621" s="226">
        <f t="shared" si="175"/>
        <v>0</v>
      </c>
      <c r="AD621" s="38" t="str">
        <f t="shared" si="176"/>
        <v/>
      </c>
      <c r="AE621" s="38" t="str">
        <f t="shared" si="177"/>
        <v/>
      </c>
      <c r="AF621" s="38" t="str">
        <f t="shared" si="178"/>
        <v/>
      </c>
      <c r="AG621" s="38" t="str">
        <f t="shared" si="179"/>
        <v/>
      </c>
    </row>
    <row r="622" spans="1:33" ht="13.5" thickBot="1">
      <c r="A622" s="30"/>
      <c r="B622" s="39">
        <f>COUNTIF(calculs_resultats_francais!B623:J623,1)</f>
        <v>0</v>
      </c>
      <c r="C622" s="39">
        <f>COUNTIF(calculs_resultats_francais!B623:J623,2)</f>
        <v>0</v>
      </c>
      <c r="D622" s="39">
        <f>COUNTIF(calculs_resultats_francais!B623:J623,9)</f>
        <v>0</v>
      </c>
      <c r="E622" s="226">
        <f>COUNTIF(calculs_resultats_francais!B623:J623,0)</f>
        <v>0</v>
      </c>
      <c r="F622" s="37" t="str">
        <f t="shared" si="162"/>
        <v/>
      </c>
      <c r="G622" s="226">
        <f t="shared" si="163"/>
        <v>0</v>
      </c>
      <c r="H622" s="38" t="str">
        <f t="shared" si="164"/>
        <v/>
      </c>
      <c r="I622" s="38" t="str">
        <f t="shared" si="165"/>
        <v/>
      </c>
      <c r="J622" s="38" t="str">
        <f t="shared" si="166"/>
        <v/>
      </c>
      <c r="K622" s="38" t="str">
        <f t="shared" si="167"/>
        <v/>
      </c>
      <c r="L622" s="38"/>
      <c r="M622" s="39">
        <f>COUNTIF(calculs_resultats_francais!K623:O623,1)</f>
        <v>0</v>
      </c>
      <c r="N622" s="39">
        <f>COUNTIF(calculs_resultats_francais!K623:O623,2)</f>
        <v>0</v>
      </c>
      <c r="O622" s="39">
        <f>COUNTIF(calculs_resultats_francais!K623:O623,9)</f>
        <v>0</v>
      </c>
      <c r="P622" s="226">
        <f>COUNTIF(calculs_resultats_francais!K623:O623,0)</f>
        <v>0</v>
      </c>
      <c r="Q622" s="37" t="str">
        <f t="shared" si="168"/>
        <v/>
      </c>
      <c r="R622" s="226">
        <f t="shared" si="169"/>
        <v>0</v>
      </c>
      <c r="S622" s="38" t="str">
        <f t="shared" si="170"/>
        <v/>
      </c>
      <c r="T622" s="38" t="str">
        <f t="shared" si="171"/>
        <v/>
      </c>
      <c r="U622" s="38" t="str">
        <f t="shared" si="172"/>
        <v/>
      </c>
      <c r="V622" s="38" t="str">
        <f t="shared" si="173"/>
        <v/>
      </c>
      <c r="W622" s="30"/>
      <c r="X622" s="39">
        <f>COUNTIF(calculs_resultats_francais!P623:U623,1)</f>
        <v>0</v>
      </c>
      <c r="Y622" s="39">
        <f>COUNTIF(calculs_resultats_francais!P623:U623,2)</f>
        <v>0</v>
      </c>
      <c r="Z622" s="39">
        <f>COUNTIF(calculs_resultats_francais!P623:U623,9)</f>
        <v>0</v>
      </c>
      <c r="AA622" s="39">
        <f>COUNTIF(calculs_resultats_francais!P623:U623,0)</f>
        <v>0</v>
      </c>
      <c r="AB622" s="37" t="str">
        <f t="shared" si="174"/>
        <v/>
      </c>
      <c r="AC622" s="226">
        <f t="shared" si="175"/>
        <v>0</v>
      </c>
      <c r="AD622" s="38" t="str">
        <f t="shared" si="176"/>
        <v/>
      </c>
      <c r="AE622" s="38" t="str">
        <f t="shared" si="177"/>
        <v/>
      </c>
      <c r="AF622" s="38" t="str">
        <f t="shared" si="178"/>
        <v/>
      </c>
      <c r="AG622" s="38" t="str">
        <f t="shared" si="179"/>
        <v/>
      </c>
    </row>
    <row r="623" spans="1:33" ht="13.5" thickBot="1">
      <c r="A623" s="30"/>
      <c r="B623" s="39">
        <f>COUNTIF(calculs_resultats_francais!B624:J624,1)</f>
        <v>0</v>
      </c>
      <c r="C623" s="39">
        <f>COUNTIF(calculs_resultats_francais!B624:J624,2)</f>
        <v>0</v>
      </c>
      <c r="D623" s="39">
        <f>COUNTIF(calculs_resultats_francais!B624:J624,9)</f>
        <v>0</v>
      </c>
      <c r="E623" s="226">
        <f>COUNTIF(calculs_resultats_francais!B624:J624,0)</f>
        <v>0</v>
      </c>
      <c r="F623" s="37" t="str">
        <f t="shared" si="162"/>
        <v/>
      </c>
      <c r="G623" s="226">
        <f t="shared" si="163"/>
        <v>0</v>
      </c>
      <c r="H623" s="38" t="str">
        <f t="shared" si="164"/>
        <v/>
      </c>
      <c r="I623" s="38" t="str">
        <f t="shared" si="165"/>
        <v/>
      </c>
      <c r="J623" s="38" t="str">
        <f t="shared" si="166"/>
        <v/>
      </c>
      <c r="K623" s="38" t="str">
        <f t="shared" si="167"/>
        <v/>
      </c>
      <c r="L623" s="38"/>
      <c r="M623" s="39">
        <f>COUNTIF(calculs_resultats_francais!K624:O624,1)</f>
        <v>0</v>
      </c>
      <c r="N623" s="39">
        <f>COUNTIF(calculs_resultats_francais!K624:O624,2)</f>
        <v>0</v>
      </c>
      <c r="O623" s="39">
        <f>COUNTIF(calculs_resultats_francais!K624:O624,9)</f>
        <v>0</v>
      </c>
      <c r="P623" s="226">
        <f>COUNTIF(calculs_resultats_francais!K624:O624,0)</f>
        <v>0</v>
      </c>
      <c r="Q623" s="37" t="str">
        <f t="shared" si="168"/>
        <v/>
      </c>
      <c r="R623" s="226">
        <f t="shared" si="169"/>
        <v>0</v>
      </c>
      <c r="S623" s="38" t="str">
        <f t="shared" si="170"/>
        <v/>
      </c>
      <c r="T623" s="38" t="str">
        <f t="shared" si="171"/>
        <v/>
      </c>
      <c r="U623" s="38" t="str">
        <f t="shared" si="172"/>
        <v/>
      </c>
      <c r="V623" s="38" t="str">
        <f t="shared" si="173"/>
        <v/>
      </c>
      <c r="W623" s="30"/>
      <c r="X623" s="39">
        <f>COUNTIF(calculs_resultats_francais!P624:U624,1)</f>
        <v>0</v>
      </c>
      <c r="Y623" s="39">
        <f>COUNTIF(calculs_resultats_francais!P624:U624,2)</f>
        <v>0</v>
      </c>
      <c r="Z623" s="39">
        <f>COUNTIF(calculs_resultats_francais!P624:U624,9)</f>
        <v>0</v>
      </c>
      <c r="AA623" s="39">
        <f>COUNTIF(calculs_resultats_francais!P624:U624,0)</f>
        <v>0</v>
      </c>
      <c r="AB623" s="37" t="str">
        <f t="shared" si="174"/>
        <v/>
      </c>
      <c r="AC623" s="226">
        <f t="shared" si="175"/>
        <v>0</v>
      </c>
      <c r="AD623" s="38" t="str">
        <f t="shared" si="176"/>
        <v/>
      </c>
      <c r="AE623" s="38" t="str">
        <f t="shared" si="177"/>
        <v/>
      </c>
      <c r="AF623" s="38" t="str">
        <f t="shared" si="178"/>
        <v/>
      </c>
      <c r="AG623" s="38" t="str">
        <f t="shared" si="179"/>
        <v/>
      </c>
    </row>
    <row r="624" spans="1:33" ht="13.5" thickBot="1">
      <c r="A624" s="30"/>
      <c r="B624" s="39">
        <f>COUNTIF(calculs_resultats_francais!B625:J625,1)</f>
        <v>0</v>
      </c>
      <c r="C624" s="39">
        <f>COUNTIF(calculs_resultats_francais!B625:J625,2)</f>
        <v>0</v>
      </c>
      <c r="D624" s="39">
        <f>COUNTIF(calculs_resultats_francais!B625:J625,9)</f>
        <v>0</v>
      </c>
      <c r="E624" s="226">
        <f>COUNTIF(calculs_resultats_francais!B625:J625,0)</f>
        <v>0</v>
      </c>
      <c r="F624" s="37" t="str">
        <f t="shared" si="162"/>
        <v/>
      </c>
      <c r="G624" s="226">
        <f t="shared" si="163"/>
        <v>0</v>
      </c>
      <c r="H624" s="38" t="str">
        <f t="shared" si="164"/>
        <v/>
      </c>
      <c r="I624" s="38" t="str">
        <f t="shared" si="165"/>
        <v/>
      </c>
      <c r="J624" s="38" t="str">
        <f t="shared" si="166"/>
        <v/>
      </c>
      <c r="K624" s="38" t="str">
        <f t="shared" si="167"/>
        <v/>
      </c>
      <c r="L624" s="38"/>
      <c r="M624" s="39">
        <f>COUNTIF(calculs_resultats_francais!K625:O625,1)</f>
        <v>0</v>
      </c>
      <c r="N624" s="39">
        <f>COUNTIF(calculs_resultats_francais!K625:O625,2)</f>
        <v>0</v>
      </c>
      <c r="O624" s="39">
        <f>COUNTIF(calculs_resultats_francais!K625:O625,9)</f>
        <v>0</v>
      </c>
      <c r="P624" s="226">
        <f>COUNTIF(calculs_resultats_francais!K625:O625,0)</f>
        <v>0</v>
      </c>
      <c r="Q624" s="37" t="str">
        <f t="shared" si="168"/>
        <v/>
      </c>
      <c r="R624" s="226">
        <f t="shared" si="169"/>
        <v>0</v>
      </c>
      <c r="S624" s="38" t="str">
        <f t="shared" si="170"/>
        <v/>
      </c>
      <c r="T624" s="38" t="str">
        <f t="shared" si="171"/>
        <v/>
      </c>
      <c r="U624" s="38" t="str">
        <f t="shared" si="172"/>
        <v/>
      </c>
      <c r="V624" s="38" t="str">
        <f t="shared" si="173"/>
        <v/>
      </c>
      <c r="W624" s="30"/>
      <c r="X624" s="39">
        <f>COUNTIF(calculs_resultats_francais!P625:U625,1)</f>
        <v>0</v>
      </c>
      <c r="Y624" s="39">
        <f>COUNTIF(calculs_resultats_francais!P625:U625,2)</f>
        <v>0</v>
      </c>
      <c r="Z624" s="39">
        <f>COUNTIF(calculs_resultats_francais!P625:U625,9)</f>
        <v>0</v>
      </c>
      <c r="AA624" s="39">
        <f>COUNTIF(calculs_resultats_francais!P625:U625,0)</f>
        <v>0</v>
      </c>
      <c r="AB624" s="37" t="str">
        <f t="shared" si="174"/>
        <v/>
      </c>
      <c r="AC624" s="226">
        <f t="shared" si="175"/>
        <v>0</v>
      </c>
      <c r="AD624" s="38" t="str">
        <f t="shared" si="176"/>
        <v/>
      </c>
      <c r="AE624" s="38" t="str">
        <f t="shared" si="177"/>
        <v/>
      </c>
      <c r="AF624" s="38" t="str">
        <f t="shared" si="178"/>
        <v/>
      </c>
      <c r="AG624" s="38" t="str">
        <f t="shared" si="179"/>
        <v/>
      </c>
    </row>
    <row r="625" spans="1:33" ht="13.5" thickBot="1">
      <c r="A625" s="30"/>
      <c r="B625" s="39">
        <f>COUNTIF(calculs_resultats_francais!B626:J626,1)</f>
        <v>0</v>
      </c>
      <c r="C625" s="39">
        <f>COUNTIF(calculs_resultats_francais!B626:J626,2)</f>
        <v>0</v>
      </c>
      <c r="D625" s="39">
        <f>COUNTIF(calculs_resultats_francais!B626:J626,9)</f>
        <v>0</v>
      </c>
      <c r="E625" s="226">
        <f>COUNTIF(calculs_resultats_francais!B626:J626,0)</f>
        <v>0</v>
      </c>
      <c r="F625" s="37" t="str">
        <f t="shared" si="162"/>
        <v/>
      </c>
      <c r="G625" s="226">
        <f t="shared" si="163"/>
        <v>0</v>
      </c>
      <c r="H625" s="38" t="str">
        <f t="shared" si="164"/>
        <v/>
      </c>
      <c r="I625" s="38" t="str">
        <f t="shared" si="165"/>
        <v/>
      </c>
      <c r="J625" s="38" t="str">
        <f t="shared" si="166"/>
        <v/>
      </c>
      <c r="K625" s="38" t="str">
        <f t="shared" si="167"/>
        <v/>
      </c>
      <c r="L625" s="38"/>
      <c r="M625" s="39">
        <f>COUNTIF(calculs_resultats_francais!K626:O626,1)</f>
        <v>0</v>
      </c>
      <c r="N625" s="39">
        <f>COUNTIF(calculs_resultats_francais!K626:O626,2)</f>
        <v>0</v>
      </c>
      <c r="O625" s="39">
        <f>COUNTIF(calculs_resultats_francais!K626:O626,9)</f>
        <v>0</v>
      </c>
      <c r="P625" s="226">
        <f>COUNTIF(calculs_resultats_francais!K626:O626,0)</f>
        <v>0</v>
      </c>
      <c r="Q625" s="37" t="str">
        <f t="shared" si="168"/>
        <v/>
      </c>
      <c r="R625" s="226">
        <f t="shared" si="169"/>
        <v>0</v>
      </c>
      <c r="S625" s="38" t="str">
        <f t="shared" si="170"/>
        <v/>
      </c>
      <c r="T625" s="38" t="str">
        <f t="shared" si="171"/>
        <v/>
      </c>
      <c r="U625" s="38" t="str">
        <f t="shared" si="172"/>
        <v/>
      </c>
      <c r="V625" s="38" t="str">
        <f t="shared" si="173"/>
        <v/>
      </c>
      <c r="W625" s="30"/>
      <c r="X625" s="39">
        <f>COUNTIF(calculs_resultats_francais!P626:U626,1)</f>
        <v>0</v>
      </c>
      <c r="Y625" s="39">
        <f>COUNTIF(calculs_resultats_francais!P626:U626,2)</f>
        <v>0</v>
      </c>
      <c r="Z625" s="39">
        <f>COUNTIF(calculs_resultats_francais!P626:U626,9)</f>
        <v>0</v>
      </c>
      <c r="AA625" s="39">
        <f>COUNTIF(calculs_resultats_francais!P626:U626,0)</f>
        <v>0</v>
      </c>
      <c r="AB625" s="37" t="str">
        <f t="shared" si="174"/>
        <v/>
      </c>
      <c r="AC625" s="226">
        <f t="shared" si="175"/>
        <v>0</v>
      </c>
      <c r="AD625" s="38" t="str">
        <f t="shared" si="176"/>
        <v/>
      </c>
      <c r="AE625" s="38" t="str">
        <f t="shared" si="177"/>
        <v/>
      </c>
      <c r="AF625" s="38" t="str">
        <f t="shared" si="178"/>
        <v/>
      </c>
      <c r="AG625" s="38" t="str">
        <f t="shared" si="179"/>
        <v/>
      </c>
    </row>
    <row r="626" spans="1:33" ht="13.5" thickBot="1">
      <c r="A626" s="30"/>
      <c r="B626" s="39">
        <f>COUNTIF(calculs_resultats_francais!B627:J627,1)</f>
        <v>0</v>
      </c>
      <c r="C626" s="39">
        <f>COUNTIF(calculs_resultats_francais!B627:J627,2)</f>
        <v>0</v>
      </c>
      <c r="D626" s="39">
        <f>COUNTIF(calculs_resultats_francais!B627:J627,9)</f>
        <v>0</v>
      </c>
      <c r="E626" s="226">
        <f>COUNTIF(calculs_resultats_francais!B627:J627,0)</f>
        <v>0</v>
      </c>
      <c r="F626" s="37" t="str">
        <f t="shared" si="162"/>
        <v/>
      </c>
      <c r="G626" s="226">
        <f t="shared" si="163"/>
        <v>0</v>
      </c>
      <c r="H626" s="38" t="str">
        <f t="shared" si="164"/>
        <v/>
      </c>
      <c r="I626" s="38" t="str">
        <f t="shared" si="165"/>
        <v/>
      </c>
      <c r="J626" s="38" t="str">
        <f t="shared" si="166"/>
        <v/>
      </c>
      <c r="K626" s="38" t="str">
        <f t="shared" si="167"/>
        <v/>
      </c>
      <c r="L626" s="38"/>
      <c r="M626" s="39">
        <f>COUNTIF(calculs_resultats_francais!K627:O627,1)</f>
        <v>0</v>
      </c>
      <c r="N626" s="39">
        <f>COUNTIF(calculs_resultats_francais!K627:O627,2)</f>
        <v>0</v>
      </c>
      <c r="O626" s="39">
        <f>COUNTIF(calculs_resultats_francais!K627:O627,9)</f>
        <v>0</v>
      </c>
      <c r="P626" s="226">
        <f>COUNTIF(calculs_resultats_francais!K627:O627,0)</f>
        <v>0</v>
      </c>
      <c r="Q626" s="37" t="str">
        <f t="shared" si="168"/>
        <v/>
      </c>
      <c r="R626" s="226">
        <f t="shared" si="169"/>
        <v>0</v>
      </c>
      <c r="S626" s="38" t="str">
        <f t="shared" si="170"/>
        <v/>
      </c>
      <c r="T626" s="38" t="str">
        <f t="shared" si="171"/>
        <v/>
      </c>
      <c r="U626" s="38" t="str">
        <f t="shared" si="172"/>
        <v/>
      </c>
      <c r="V626" s="38" t="str">
        <f t="shared" si="173"/>
        <v/>
      </c>
      <c r="W626" s="30"/>
      <c r="X626" s="39">
        <f>COUNTIF(calculs_resultats_francais!P627:U627,1)</f>
        <v>0</v>
      </c>
      <c r="Y626" s="39">
        <f>COUNTIF(calculs_resultats_francais!P627:U627,2)</f>
        <v>0</v>
      </c>
      <c r="Z626" s="39">
        <f>COUNTIF(calculs_resultats_francais!P627:U627,9)</f>
        <v>0</v>
      </c>
      <c r="AA626" s="39">
        <f>COUNTIF(calculs_resultats_francais!P627:U627,0)</f>
        <v>0</v>
      </c>
      <c r="AB626" s="37" t="str">
        <f t="shared" si="174"/>
        <v/>
      </c>
      <c r="AC626" s="226">
        <f t="shared" si="175"/>
        <v>0</v>
      </c>
      <c r="AD626" s="38" t="str">
        <f t="shared" si="176"/>
        <v/>
      </c>
      <c r="AE626" s="38" t="str">
        <f t="shared" si="177"/>
        <v/>
      </c>
      <c r="AF626" s="38" t="str">
        <f t="shared" si="178"/>
        <v/>
      </c>
      <c r="AG626" s="38" t="str">
        <f t="shared" si="179"/>
        <v/>
      </c>
    </row>
    <row r="627" spans="1:33" ht="13.5" thickBot="1">
      <c r="A627" s="30"/>
      <c r="B627" s="39">
        <f>COUNTIF(calculs_resultats_francais!B628:J628,1)</f>
        <v>0</v>
      </c>
      <c r="C627" s="39">
        <f>COUNTIF(calculs_resultats_francais!B628:J628,2)</f>
        <v>0</v>
      </c>
      <c r="D627" s="39">
        <f>COUNTIF(calculs_resultats_francais!B628:J628,9)</f>
        <v>0</v>
      </c>
      <c r="E627" s="226">
        <f>COUNTIF(calculs_resultats_francais!B628:J628,0)</f>
        <v>0</v>
      </c>
      <c r="F627" s="37" t="str">
        <f t="shared" si="162"/>
        <v/>
      </c>
      <c r="G627" s="226">
        <f t="shared" si="163"/>
        <v>0</v>
      </c>
      <c r="H627" s="38" t="str">
        <f t="shared" si="164"/>
        <v/>
      </c>
      <c r="I627" s="38" t="str">
        <f t="shared" si="165"/>
        <v/>
      </c>
      <c r="J627" s="38" t="str">
        <f t="shared" si="166"/>
        <v/>
      </c>
      <c r="K627" s="38" t="str">
        <f t="shared" si="167"/>
        <v/>
      </c>
      <c r="L627" s="38"/>
      <c r="M627" s="39">
        <f>COUNTIF(calculs_resultats_francais!K628:O628,1)</f>
        <v>0</v>
      </c>
      <c r="N627" s="39">
        <f>COUNTIF(calculs_resultats_francais!K628:O628,2)</f>
        <v>0</v>
      </c>
      <c r="O627" s="39">
        <f>COUNTIF(calculs_resultats_francais!K628:O628,9)</f>
        <v>0</v>
      </c>
      <c r="P627" s="226">
        <f>COUNTIF(calculs_resultats_francais!K628:O628,0)</f>
        <v>0</v>
      </c>
      <c r="Q627" s="37" t="str">
        <f t="shared" si="168"/>
        <v/>
      </c>
      <c r="R627" s="226">
        <f t="shared" si="169"/>
        <v>0</v>
      </c>
      <c r="S627" s="38" t="str">
        <f t="shared" si="170"/>
        <v/>
      </c>
      <c r="T627" s="38" t="str">
        <f t="shared" si="171"/>
        <v/>
      </c>
      <c r="U627" s="38" t="str">
        <f t="shared" si="172"/>
        <v/>
      </c>
      <c r="V627" s="38" t="str">
        <f t="shared" si="173"/>
        <v/>
      </c>
      <c r="W627" s="30"/>
      <c r="X627" s="39">
        <f>COUNTIF(calculs_resultats_francais!P628:U628,1)</f>
        <v>0</v>
      </c>
      <c r="Y627" s="39">
        <f>COUNTIF(calculs_resultats_francais!P628:U628,2)</f>
        <v>0</v>
      </c>
      <c r="Z627" s="39">
        <f>COUNTIF(calculs_resultats_francais!P628:U628,9)</f>
        <v>0</v>
      </c>
      <c r="AA627" s="39">
        <f>COUNTIF(calculs_resultats_francais!P628:U628,0)</f>
        <v>0</v>
      </c>
      <c r="AB627" s="37" t="str">
        <f t="shared" si="174"/>
        <v/>
      </c>
      <c r="AC627" s="226">
        <f t="shared" si="175"/>
        <v>0</v>
      </c>
      <c r="AD627" s="38" t="str">
        <f t="shared" si="176"/>
        <v/>
      </c>
      <c r="AE627" s="38" t="str">
        <f t="shared" si="177"/>
        <v/>
      </c>
      <c r="AF627" s="38" t="str">
        <f t="shared" si="178"/>
        <v/>
      </c>
      <c r="AG627" s="38" t="str">
        <f t="shared" si="179"/>
        <v/>
      </c>
    </row>
    <row r="628" spans="1:33" ht="13.5" thickBot="1">
      <c r="A628" s="30"/>
      <c r="B628" s="39">
        <f>COUNTIF(calculs_resultats_francais!B629:J629,1)</f>
        <v>0</v>
      </c>
      <c r="C628" s="39">
        <f>COUNTIF(calculs_resultats_francais!B629:J629,2)</f>
        <v>0</v>
      </c>
      <c r="D628" s="39">
        <f>COUNTIF(calculs_resultats_francais!B629:J629,9)</f>
        <v>0</v>
      </c>
      <c r="E628" s="226">
        <f>COUNTIF(calculs_resultats_francais!B629:J629,0)</f>
        <v>0</v>
      </c>
      <c r="F628" s="37" t="str">
        <f t="shared" si="162"/>
        <v/>
      </c>
      <c r="G628" s="226">
        <f t="shared" si="163"/>
        <v>0</v>
      </c>
      <c r="H628" s="38" t="str">
        <f t="shared" si="164"/>
        <v/>
      </c>
      <c r="I628" s="38" t="str">
        <f t="shared" si="165"/>
        <v/>
      </c>
      <c r="J628" s="38" t="str">
        <f t="shared" si="166"/>
        <v/>
      </c>
      <c r="K628" s="38" t="str">
        <f t="shared" si="167"/>
        <v/>
      </c>
      <c r="L628" s="38"/>
      <c r="M628" s="39">
        <f>COUNTIF(calculs_resultats_francais!K629:O629,1)</f>
        <v>0</v>
      </c>
      <c r="N628" s="39">
        <f>COUNTIF(calculs_resultats_francais!K629:O629,2)</f>
        <v>0</v>
      </c>
      <c r="O628" s="39">
        <f>COUNTIF(calculs_resultats_francais!K629:O629,9)</f>
        <v>0</v>
      </c>
      <c r="P628" s="226">
        <f>COUNTIF(calculs_resultats_francais!K629:O629,0)</f>
        <v>0</v>
      </c>
      <c r="Q628" s="37" t="str">
        <f t="shared" si="168"/>
        <v/>
      </c>
      <c r="R628" s="226">
        <f t="shared" si="169"/>
        <v>0</v>
      </c>
      <c r="S628" s="38" t="str">
        <f t="shared" si="170"/>
        <v/>
      </c>
      <c r="T628" s="38" t="str">
        <f t="shared" si="171"/>
        <v/>
      </c>
      <c r="U628" s="38" t="str">
        <f t="shared" si="172"/>
        <v/>
      </c>
      <c r="V628" s="38" t="str">
        <f t="shared" si="173"/>
        <v/>
      </c>
      <c r="W628" s="30"/>
      <c r="X628" s="39">
        <f>COUNTIF(calculs_resultats_francais!P629:U629,1)</f>
        <v>0</v>
      </c>
      <c r="Y628" s="39">
        <f>COUNTIF(calculs_resultats_francais!P629:U629,2)</f>
        <v>0</v>
      </c>
      <c r="Z628" s="39">
        <f>COUNTIF(calculs_resultats_francais!P629:U629,9)</f>
        <v>0</v>
      </c>
      <c r="AA628" s="39">
        <f>COUNTIF(calculs_resultats_francais!P629:U629,0)</f>
        <v>0</v>
      </c>
      <c r="AB628" s="37" t="str">
        <f t="shared" si="174"/>
        <v/>
      </c>
      <c r="AC628" s="226">
        <f t="shared" si="175"/>
        <v>0</v>
      </c>
      <c r="AD628" s="38" t="str">
        <f t="shared" si="176"/>
        <v/>
      </c>
      <c r="AE628" s="38" t="str">
        <f t="shared" si="177"/>
        <v/>
      </c>
      <c r="AF628" s="38" t="str">
        <f t="shared" si="178"/>
        <v/>
      </c>
      <c r="AG628" s="38" t="str">
        <f t="shared" si="179"/>
        <v/>
      </c>
    </row>
    <row r="629" spans="1:33" ht="13.5" thickBot="1">
      <c r="A629" s="30"/>
      <c r="B629" s="39">
        <f>COUNTIF(calculs_resultats_francais!B630:J630,1)</f>
        <v>0</v>
      </c>
      <c r="C629" s="39">
        <f>COUNTIF(calculs_resultats_francais!B630:J630,2)</f>
        <v>0</v>
      </c>
      <c r="D629" s="39">
        <f>COUNTIF(calculs_resultats_francais!B630:J630,9)</f>
        <v>0</v>
      </c>
      <c r="E629" s="226">
        <f>COUNTIF(calculs_resultats_francais!B630:J630,0)</f>
        <v>0</v>
      </c>
      <c r="F629" s="37" t="str">
        <f t="shared" si="162"/>
        <v/>
      </c>
      <c r="G629" s="226">
        <f t="shared" si="163"/>
        <v>0</v>
      </c>
      <c r="H629" s="38" t="str">
        <f t="shared" si="164"/>
        <v/>
      </c>
      <c r="I629" s="38" t="str">
        <f t="shared" si="165"/>
        <v/>
      </c>
      <c r="J629" s="38" t="str">
        <f t="shared" si="166"/>
        <v/>
      </c>
      <c r="K629" s="38" t="str">
        <f t="shared" si="167"/>
        <v/>
      </c>
      <c r="L629" s="38"/>
      <c r="M629" s="39">
        <f>COUNTIF(calculs_resultats_francais!K630:O630,1)</f>
        <v>0</v>
      </c>
      <c r="N629" s="39">
        <f>COUNTIF(calculs_resultats_francais!K630:O630,2)</f>
        <v>0</v>
      </c>
      <c r="O629" s="39">
        <f>COUNTIF(calculs_resultats_francais!K630:O630,9)</f>
        <v>0</v>
      </c>
      <c r="P629" s="226">
        <f>COUNTIF(calculs_resultats_francais!K630:O630,0)</f>
        <v>0</v>
      </c>
      <c r="Q629" s="37" t="str">
        <f t="shared" si="168"/>
        <v/>
      </c>
      <c r="R629" s="226">
        <f t="shared" si="169"/>
        <v>0</v>
      </c>
      <c r="S629" s="38" t="str">
        <f t="shared" si="170"/>
        <v/>
      </c>
      <c r="T629" s="38" t="str">
        <f t="shared" si="171"/>
        <v/>
      </c>
      <c r="U629" s="38" t="str">
        <f t="shared" si="172"/>
        <v/>
      </c>
      <c r="V629" s="38" t="str">
        <f t="shared" si="173"/>
        <v/>
      </c>
      <c r="W629" s="30"/>
      <c r="X629" s="39">
        <f>COUNTIF(calculs_resultats_francais!P630:U630,1)</f>
        <v>0</v>
      </c>
      <c r="Y629" s="39">
        <f>COUNTIF(calculs_resultats_francais!P630:U630,2)</f>
        <v>0</v>
      </c>
      <c r="Z629" s="39">
        <f>COUNTIF(calculs_resultats_francais!P630:U630,9)</f>
        <v>0</v>
      </c>
      <c r="AA629" s="39">
        <f>COUNTIF(calculs_resultats_francais!P630:U630,0)</f>
        <v>0</v>
      </c>
      <c r="AB629" s="37" t="str">
        <f t="shared" si="174"/>
        <v/>
      </c>
      <c r="AC629" s="226">
        <f t="shared" si="175"/>
        <v>0</v>
      </c>
      <c r="AD629" s="38" t="str">
        <f t="shared" si="176"/>
        <v/>
      </c>
      <c r="AE629" s="38" t="str">
        <f t="shared" si="177"/>
        <v/>
      </c>
      <c r="AF629" s="38" t="str">
        <f t="shared" si="178"/>
        <v/>
      </c>
      <c r="AG629" s="38" t="str">
        <f t="shared" si="179"/>
        <v/>
      </c>
    </row>
    <row r="630" spans="1:33" ht="13.5" thickBot="1">
      <c r="A630" s="30"/>
      <c r="B630" s="39">
        <f>COUNTIF(calculs_resultats_francais!B631:J631,1)</f>
        <v>0</v>
      </c>
      <c r="C630" s="39">
        <f>COUNTIF(calculs_resultats_francais!B631:J631,2)</f>
        <v>0</v>
      </c>
      <c r="D630" s="39">
        <f>COUNTIF(calculs_resultats_francais!B631:J631,9)</f>
        <v>0</v>
      </c>
      <c r="E630" s="226">
        <f>COUNTIF(calculs_resultats_francais!B631:J631,0)</f>
        <v>0</v>
      </c>
      <c r="F630" s="37" t="str">
        <f t="shared" si="162"/>
        <v/>
      </c>
      <c r="G630" s="226">
        <f t="shared" si="163"/>
        <v>0</v>
      </c>
      <c r="H630" s="38" t="str">
        <f t="shared" si="164"/>
        <v/>
      </c>
      <c r="I630" s="38" t="str">
        <f t="shared" si="165"/>
        <v/>
      </c>
      <c r="J630" s="38" t="str">
        <f t="shared" si="166"/>
        <v/>
      </c>
      <c r="K630" s="38" t="str">
        <f t="shared" si="167"/>
        <v/>
      </c>
      <c r="L630" s="38"/>
      <c r="M630" s="39">
        <f>COUNTIF(calculs_resultats_francais!K631:O631,1)</f>
        <v>0</v>
      </c>
      <c r="N630" s="39">
        <f>COUNTIF(calculs_resultats_francais!K631:O631,2)</f>
        <v>0</v>
      </c>
      <c r="O630" s="39">
        <f>COUNTIF(calculs_resultats_francais!K631:O631,9)</f>
        <v>0</v>
      </c>
      <c r="P630" s="226">
        <f>COUNTIF(calculs_resultats_francais!K631:O631,0)</f>
        <v>0</v>
      </c>
      <c r="Q630" s="37" t="str">
        <f t="shared" si="168"/>
        <v/>
      </c>
      <c r="R630" s="226">
        <f t="shared" si="169"/>
        <v>0</v>
      </c>
      <c r="S630" s="38" t="str">
        <f t="shared" si="170"/>
        <v/>
      </c>
      <c r="T630" s="38" t="str">
        <f t="shared" si="171"/>
        <v/>
      </c>
      <c r="U630" s="38" t="str">
        <f t="shared" si="172"/>
        <v/>
      </c>
      <c r="V630" s="38" t="str">
        <f t="shared" si="173"/>
        <v/>
      </c>
      <c r="W630" s="30"/>
      <c r="X630" s="39">
        <f>COUNTIF(calculs_resultats_francais!P631:U631,1)</f>
        <v>0</v>
      </c>
      <c r="Y630" s="39">
        <f>COUNTIF(calculs_resultats_francais!P631:U631,2)</f>
        <v>0</v>
      </c>
      <c r="Z630" s="39">
        <f>COUNTIF(calculs_resultats_francais!P631:U631,9)</f>
        <v>0</v>
      </c>
      <c r="AA630" s="39">
        <f>COUNTIF(calculs_resultats_francais!P631:U631,0)</f>
        <v>0</v>
      </c>
      <c r="AB630" s="37" t="str">
        <f t="shared" si="174"/>
        <v/>
      </c>
      <c r="AC630" s="226">
        <f t="shared" si="175"/>
        <v>0</v>
      </c>
      <c r="AD630" s="38" t="str">
        <f t="shared" si="176"/>
        <v/>
      </c>
      <c r="AE630" s="38" t="str">
        <f t="shared" si="177"/>
        <v/>
      </c>
      <c r="AF630" s="38" t="str">
        <f t="shared" si="178"/>
        <v/>
      </c>
      <c r="AG630" s="38" t="str">
        <f t="shared" si="179"/>
        <v/>
      </c>
    </row>
    <row r="631" spans="1:33" ht="13.5" thickBot="1">
      <c r="A631" s="30"/>
      <c r="B631" s="39">
        <f>COUNTIF(calculs_resultats_francais!B632:J632,1)</f>
        <v>0</v>
      </c>
      <c r="C631" s="39">
        <f>COUNTIF(calculs_resultats_francais!B632:J632,2)</f>
        <v>0</v>
      </c>
      <c r="D631" s="39">
        <f>COUNTIF(calculs_resultats_francais!B632:J632,9)</f>
        <v>0</v>
      </c>
      <c r="E631" s="226">
        <f>COUNTIF(calculs_resultats_francais!B632:J632,0)</f>
        <v>0</v>
      </c>
      <c r="F631" s="37" t="str">
        <f t="shared" si="162"/>
        <v/>
      </c>
      <c r="G631" s="226">
        <f t="shared" si="163"/>
        <v>0</v>
      </c>
      <c r="H631" s="38" t="str">
        <f t="shared" si="164"/>
        <v/>
      </c>
      <c r="I631" s="38" t="str">
        <f t="shared" si="165"/>
        <v/>
      </c>
      <c r="J631" s="38" t="str">
        <f t="shared" si="166"/>
        <v/>
      </c>
      <c r="K631" s="38" t="str">
        <f t="shared" si="167"/>
        <v/>
      </c>
      <c r="L631" s="38"/>
      <c r="M631" s="39">
        <f>COUNTIF(calculs_resultats_francais!K632:O632,1)</f>
        <v>0</v>
      </c>
      <c r="N631" s="39">
        <f>COUNTIF(calculs_resultats_francais!K632:O632,2)</f>
        <v>0</v>
      </c>
      <c r="O631" s="39">
        <f>COUNTIF(calculs_resultats_francais!K632:O632,9)</f>
        <v>0</v>
      </c>
      <c r="P631" s="226">
        <f>COUNTIF(calculs_resultats_francais!K632:O632,0)</f>
        <v>0</v>
      </c>
      <c r="Q631" s="37" t="str">
        <f t="shared" si="168"/>
        <v/>
      </c>
      <c r="R631" s="226">
        <f t="shared" si="169"/>
        <v>0</v>
      </c>
      <c r="S631" s="38" t="str">
        <f t="shared" si="170"/>
        <v/>
      </c>
      <c r="T631" s="38" t="str">
        <f t="shared" si="171"/>
        <v/>
      </c>
      <c r="U631" s="38" t="str">
        <f t="shared" si="172"/>
        <v/>
      </c>
      <c r="V631" s="38" t="str">
        <f t="shared" si="173"/>
        <v/>
      </c>
      <c r="W631" s="30"/>
      <c r="X631" s="39">
        <f>COUNTIF(calculs_resultats_francais!P632:U632,1)</f>
        <v>0</v>
      </c>
      <c r="Y631" s="39">
        <f>COUNTIF(calculs_resultats_francais!P632:U632,2)</f>
        <v>0</v>
      </c>
      <c r="Z631" s="39">
        <f>COUNTIF(calculs_resultats_francais!P632:U632,9)</f>
        <v>0</v>
      </c>
      <c r="AA631" s="39">
        <f>COUNTIF(calculs_resultats_francais!P632:U632,0)</f>
        <v>0</v>
      </c>
      <c r="AB631" s="37" t="str">
        <f t="shared" si="174"/>
        <v/>
      </c>
      <c r="AC631" s="226">
        <f t="shared" si="175"/>
        <v>0</v>
      </c>
      <c r="AD631" s="38" t="str">
        <f t="shared" si="176"/>
        <v/>
      </c>
      <c r="AE631" s="38" t="str">
        <f t="shared" si="177"/>
        <v/>
      </c>
      <c r="AF631" s="38" t="str">
        <f t="shared" si="178"/>
        <v/>
      </c>
      <c r="AG631" s="38" t="str">
        <f t="shared" si="179"/>
        <v/>
      </c>
    </row>
    <row r="632" spans="1:33" ht="13.5" thickBot="1">
      <c r="A632" s="30"/>
      <c r="B632" s="39">
        <f>COUNTIF(calculs_resultats_francais!B633:J633,1)</f>
        <v>0</v>
      </c>
      <c r="C632" s="39">
        <f>COUNTIF(calculs_resultats_francais!B633:J633,2)</f>
        <v>0</v>
      </c>
      <c r="D632" s="39">
        <f>COUNTIF(calculs_resultats_francais!B633:J633,9)</f>
        <v>0</v>
      </c>
      <c r="E632" s="226">
        <f>COUNTIF(calculs_resultats_francais!B633:J633,0)</f>
        <v>0</v>
      </c>
      <c r="F632" s="37" t="str">
        <f t="shared" ref="F632:F695" si="180">IF(SUM(B632:E632)=0,"",SUM(B632:E632))</f>
        <v/>
      </c>
      <c r="G632" s="226">
        <f t="shared" ref="G632:G695" si="181">B632+C632</f>
        <v>0</v>
      </c>
      <c r="H632" s="38" t="str">
        <f t="shared" ref="H632:H695" si="182">IF(F632="","",G632/F632)</f>
        <v/>
      </c>
      <c r="I632" s="38" t="str">
        <f t="shared" ref="I632:I695" si="183">IF(F632="","",C632/F632)</f>
        <v/>
      </c>
      <c r="J632" s="38" t="str">
        <f t="shared" ref="J632:J695" si="184">IF(F632="","",(SUM(D632)/F632))</f>
        <v/>
      </c>
      <c r="K632" s="38" t="str">
        <f t="shared" ref="K632:K695" si="185">IF(F632="","",E632/F632)</f>
        <v/>
      </c>
      <c r="L632" s="38"/>
      <c r="M632" s="39">
        <f>COUNTIF(calculs_resultats_francais!K633:O633,1)</f>
        <v>0</v>
      </c>
      <c r="N632" s="39">
        <f>COUNTIF(calculs_resultats_francais!K633:O633,2)</f>
        <v>0</v>
      </c>
      <c r="O632" s="39">
        <f>COUNTIF(calculs_resultats_francais!K633:O633,9)</f>
        <v>0</v>
      </c>
      <c r="P632" s="226">
        <f>COUNTIF(calculs_resultats_francais!K633:O633,0)</f>
        <v>0</v>
      </c>
      <c r="Q632" s="37" t="str">
        <f t="shared" ref="Q632:Q695" si="186">IF(SUM(M632:P632)=0,"",SUM(M632:P632))</f>
        <v/>
      </c>
      <c r="R632" s="226">
        <f t="shared" ref="R632:R695" si="187">M632+N632</f>
        <v>0</v>
      </c>
      <c r="S632" s="38" t="str">
        <f t="shared" ref="S632:S695" si="188">IF(Q632="","",R632/Q632)</f>
        <v/>
      </c>
      <c r="T632" s="38" t="str">
        <f t="shared" ref="T632:T695" si="189">IF(Q632="","",N632/Q632)</f>
        <v/>
      </c>
      <c r="U632" s="38" t="str">
        <f t="shared" ref="U632:U695" si="190">IF(Q632="","",(SUM(O632)/Q632))</f>
        <v/>
      </c>
      <c r="V632" s="38" t="str">
        <f t="shared" ref="V632:V695" si="191">IF(Q632="","",P632/Q632)</f>
        <v/>
      </c>
      <c r="W632" s="30"/>
      <c r="X632" s="39">
        <f>COUNTIF(calculs_resultats_francais!P633:U633,1)</f>
        <v>0</v>
      </c>
      <c r="Y632" s="39">
        <f>COUNTIF(calculs_resultats_francais!P633:U633,2)</f>
        <v>0</v>
      </c>
      <c r="Z632" s="39">
        <f>COUNTIF(calculs_resultats_francais!P633:U633,9)</f>
        <v>0</v>
      </c>
      <c r="AA632" s="39">
        <f>COUNTIF(calculs_resultats_francais!P633:U633,0)</f>
        <v>0</v>
      </c>
      <c r="AB632" s="37" t="str">
        <f t="shared" ref="AB632:AB695" si="192">IF(SUM(X632:AA632)=0,"",SUM(X632:AA632))</f>
        <v/>
      </c>
      <c r="AC632" s="226">
        <f t="shared" ref="AC632:AC695" si="193">X632+Y632</f>
        <v>0</v>
      </c>
      <c r="AD632" s="38" t="str">
        <f t="shared" ref="AD632:AD695" si="194">IF(AB632="","",AC632/AB632)</f>
        <v/>
      </c>
      <c r="AE632" s="38" t="str">
        <f t="shared" ref="AE632:AE695" si="195">IF(AB632="","",Y632/AB632)</f>
        <v/>
      </c>
      <c r="AF632" s="38" t="str">
        <f t="shared" ref="AF632:AF695" si="196">IF(AB632="","",(SUM(Z632:Z632)/AB632))</f>
        <v/>
      </c>
      <c r="AG632" s="38" t="str">
        <f t="shared" ref="AG632:AG695" si="197">IF(AB632="","",AA632/AB632)</f>
        <v/>
      </c>
    </row>
    <row r="633" spans="1:33" ht="13.5" thickBot="1">
      <c r="A633" s="30"/>
      <c r="B633" s="39">
        <f>COUNTIF(calculs_resultats_francais!B634:J634,1)</f>
        <v>0</v>
      </c>
      <c r="C633" s="39">
        <f>COUNTIF(calculs_resultats_francais!B634:J634,2)</f>
        <v>0</v>
      </c>
      <c r="D633" s="39">
        <f>COUNTIF(calculs_resultats_francais!B634:J634,9)</f>
        <v>0</v>
      </c>
      <c r="E633" s="226">
        <f>COUNTIF(calculs_resultats_francais!B634:J634,0)</f>
        <v>0</v>
      </c>
      <c r="F633" s="37" t="str">
        <f t="shared" si="180"/>
        <v/>
      </c>
      <c r="G633" s="226">
        <f t="shared" si="181"/>
        <v>0</v>
      </c>
      <c r="H633" s="38" t="str">
        <f t="shared" si="182"/>
        <v/>
      </c>
      <c r="I633" s="38" t="str">
        <f t="shared" si="183"/>
        <v/>
      </c>
      <c r="J633" s="38" t="str">
        <f t="shared" si="184"/>
        <v/>
      </c>
      <c r="K633" s="38" t="str">
        <f t="shared" si="185"/>
        <v/>
      </c>
      <c r="L633" s="38"/>
      <c r="M633" s="39">
        <f>COUNTIF(calculs_resultats_francais!K634:O634,1)</f>
        <v>0</v>
      </c>
      <c r="N633" s="39">
        <f>COUNTIF(calculs_resultats_francais!K634:O634,2)</f>
        <v>0</v>
      </c>
      <c r="O633" s="39">
        <f>COUNTIF(calculs_resultats_francais!K634:O634,9)</f>
        <v>0</v>
      </c>
      <c r="P633" s="226">
        <f>COUNTIF(calculs_resultats_francais!K634:O634,0)</f>
        <v>0</v>
      </c>
      <c r="Q633" s="37" t="str">
        <f t="shared" si="186"/>
        <v/>
      </c>
      <c r="R633" s="226">
        <f t="shared" si="187"/>
        <v>0</v>
      </c>
      <c r="S633" s="38" t="str">
        <f t="shared" si="188"/>
        <v/>
      </c>
      <c r="T633" s="38" t="str">
        <f t="shared" si="189"/>
        <v/>
      </c>
      <c r="U633" s="38" t="str">
        <f t="shared" si="190"/>
        <v/>
      </c>
      <c r="V633" s="38" t="str">
        <f t="shared" si="191"/>
        <v/>
      </c>
      <c r="W633" s="30"/>
      <c r="X633" s="39">
        <f>COUNTIF(calculs_resultats_francais!P634:U634,1)</f>
        <v>0</v>
      </c>
      <c r="Y633" s="39">
        <f>COUNTIF(calculs_resultats_francais!P634:U634,2)</f>
        <v>0</v>
      </c>
      <c r="Z633" s="39">
        <f>COUNTIF(calculs_resultats_francais!P634:U634,9)</f>
        <v>0</v>
      </c>
      <c r="AA633" s="39">
        <f>COUNTIF(calculs_resultats_francais!P634:U634,0)</f>
        <v>0</v>
      </c>
      <c r="AB633" s="37" t="str">
        <f t="shared" si="192"/>
        <v/>
      </c>
      <c r="AC633" s="226">
        <f t="shared" si="193"/>
        <v>0</v>
      </c>
      <c r="AD633" s="38" t="str">
        <f t="shared" si="194"/>
        <v/>
      </c>
      <c r="AE633" s="38" t="str">
        <f t="shared" si="195"/>
        <v/>
      </c>
      <c r="AF633" s="38" t="str">
        <f t="shared" si="196"/>
        <v/>
      </c>
      <c r="AG633" s="38" t="str">
        <f t="shared" si="197"/>
        <v/>
      </c>
    </row>
    <row r="634" spans="1:33" ht="13.5" thickBot="1">
      <c r="A634" s="30"/>
      <c r="B634" s="39">
        <f>COUNTIF(calculs_resultats_francais!B635:J635,1)</f>
        <v>0</v>
      </c>
      <c r="C634" s="39">
        <f>COUNTIF(calculs_resultats_francais!B635:J635,2)</f>
        <v>0</v>
      </c>
      <c r="D634" s="39">
        <f>COUNTIF(calculs_resultats_francais!B635:J635,9)</f>
        <v>0</v>
      </c>
      <c r="E634" s="226">
        <f>COUNTIF(calculs_resultats_francais!B635:J635,0)</f>
        <v>0</v>
      </c>
      <c r="F634" s="37" t="str">
        <f t="shared" si="180"/>
        <v/>
      </c>
      <c r="G634" s="226">
        <f t="shared" si="181"/>
        <v>0</v>
      </c>
      <c r="H634" s="38" t="str">
        <f t="shared" si="182"/>
        <v/>
      </c>
      <c r="I634" s="38" t="str">
        <f t="shared" si="183"/>
        <v/>
      </c>
      <c r="J634" s="38" t="str">
        <f t="shared" si="184"/>
        <v/>
      </c>
      <c r="K634" s="38" t="str">
        <f t="shared" si="185"/>
        <v/>
      </c>
      <c r="L634" s="38"/>
      <c r="M634" s="39">
        <f>COUNTIF(calculs_resultats_francais!K635:O635,1)</f>
        <v>0</v>
      </c>
      <c r="N634" s="39">
        <f>COUNTIF(calculs_resultats_francais!K635:O635,2)</f>
        <v>0</v>
      </c>
      <c r="O634" s="39">
        <f>COUNTIF(calculs_resultats_francais!K635:O635,9)</f>
        <v>0</v>
      </c>
      <c r="P634" s="226">
        <f>COUNTIF(calculs_resultats_francais!K635:O635,0)</f>
        <v>0</v>
      </c>
      <c r="Q634" s="37" t="str">
        <f t="shared" si="186"/>
        <v/>
      </c>
      <c r="R634" s="226">
        <f t="shared" si="187"/>
        <v>0</v>
      </c>
      <c r="S634" s="38" t="str">
        <f t="shared" si="188"/>
        <v/>
      </c>
      <c r="T634" s="38" t="str">
        <f t="shared" si="189"/>
        <v/>
      </c>
      <c r="U634" s="38" t="str">
        <f t="shared" si="190"/>
        <v/>
      </c>
      <c r="V634" s="38" t="str">
        <f t="shared" si="191"/>
        <v/>
      </c>
      <c r="W634" s="30"/>
      <c r="X634" s="39">
        <f>COUNTIF(calculs_resultats_francais!P635:U635,1)</f>
        <v>0</v>
      </c>
      <c r="Y634" s="39">
        <f>COUNTIF(calculs_resultats_francais!P635:U635,2)</f>
        <v>0</v>
      </c>
      <c r="Z634" s="39">
        <f>COUNTIF(calculs_resultats_francais!P635:U635,9)</f>
        <v>0</v>
      </c>
      <c r="AA634" s="39">
        <f>COUNTIF(calculs_resultats_francais!P635:U635,0)</f>
        <v>0</v>
      </c>
      <c r="AB634" s="37" t="str">
        <f t="shared" si="192"/>
        <v/>
      </c>
      <c r="AC634" s="226">
        <f t="shared" si="193"/>
        <v>0</v>
      </c>
      <c r="AD634" s="38" t="str">
        <f t="shared" si="194"/>
        <v/>
      </c>
      <c r="AE634" s="38" t="str">
        <f t="shared" si="195"/>
        <v/>
      </c>
      <c r="AF634" s="38" t="str">
        <f t="shared" si="196"/>
        <v/>
      </c>
      <c r="AG634" s="38" t="str">
        <f t="shared" si="197"/>
        <v/>
      </c>
    </row>
    <row r="635" spans="1:33" ht="13.5" thickBot="1">
      <c r="A635" s="30"/>
      <c r="B635" s="39">
        <f>COUNTIF(calculs_resultats_francais!B636:J636,1)</f>
        <v>0</v>
      </c>
      <c r="C635" s="39">
        <f>COUNTIF(calculs_resultats_francais!B636:J636,2)</f>
        <v>0</v>
      </c>
      <c r="D635" s="39">
        <f>COUNTIF(calculs_resultats_francais!B636:J636,9)</f>
        <v>0</v>
      </c>
      <c r="E635" s="226">
        <f>COUNTIF(calculs_resultats_francais!B636:J636,0)</f>
        <v>0</v>
      </c>
      <c r="F635" s="37" t="str">
        <f t="shared" si="180"/>
        <v/>
      </c>
      <c r="G635" s="226">
        <f t="shared" si="181"/>
        <v>0</v>
      </c>
      <c r="H635" s="38" t="str">
        <f t="shared" si="182"/>
        <v/>
      </c>
      <c r="I635" s="38" t="str">
        <f t="shared" si="183"/>
        <v/>
      </c>
      <c r="J635" s="38" t="str">
        <f t="shared" si="184"/>
        <v/>
      </c>
      <c r="K635" s="38" t="str">
        <f t="shared" si="185"/>
        <v/>
      </c>
      <c r="L635" s="38"/>
      <c r="M635" s="39">
        <f>COUNTIF(calculs_resultats_francais!K636:O636,1)</f>
        <v>0</v>
      </c>
      <c r="N635" s="39">
        <f>COUNTIF(calculs_resultats_francais!K636:O636,2)</f>
        <v>0</v>
      </c>
      <c r="O635" s="39">
        <f>COUNTIF(calculs_resultats_francais!K636:O636,9)</f>
        <v>0</v>
      </c>
      <c r="P635" s="226">
        <f>COUNTIF(calculs_resultats_francais!K636:O636,0)</f>
        <v>0</v>
      </c>
      <c r="Q635" s="37" t="str">
        <f t="shared" si="186"/>
        <v/>
      </c>
      <c r="R635" s="226">
        <f t="shared" si="187"/>
        <v>0</v>
      </c>
      <c r="S635" s="38" t="str">
        <f t="shared" si="188"/>
        <v/>
      </c>
      <c r="T635" s="38" t="str">
        <f t="shared" si="189"/>
        <v/>
      </c>
      <c r="U635" s="38" t="str">
        <f t="shared" si="190"/>
        <v/>
      </c>
      <c r="V635" s="38" t="str">
        <f t="shared" si="191"/>
        <v/>
      </c>
      <c r="W635" s="30"/>
      <c r="X635" s="39">
        <f>COUNTIF(calculs_resultats_francais!P636:U636,1)</f>
        <v>0</v>
      </c>
      <c r="Y635" s="39">
        <f>COUNTIF(calculs_resultats_francais!P636:U636,2)</f>
        <v>0</v>
      </c>
      <c r="Z635" s="39">
        <f>COUNTIF(calculs_resultats_francais!P636:U636,9)</f>
        <v>0</v>
      </c>
      <c r="AA635" s="39">
        <f>COUNTIF(calculs_resultats_francais!P636:U636,0)</f>
        <v>0</v>
      </c>
      <c r="AB635" s="37" t="str">
        <f t="shared" si="192"/>
        <v/>
      </c>
      <c r="AC635" s="226">
        <f t="shared" si="193"/>
        <v>0</v>
      </c>
      <c r="AD635" s="38" t="str">
        <f t="shared" si="194"/>
        <v/>
      </c>
      <c r="AE635" s="38" t="str">
        <f t="shared" si="195"/>
        <v/>
      </c>
      <c r="AF635" s="38" t="str">
        <f t="shared" si="196"/>
        <v/>
      </c>
      <c r="AG635" s="38" t="str">
        <f t="shared" si="197"/>
        <v/>
      </c>
    </row>
    <row r="636" spans="1:33" ht="13.5" thickBot="1">
      <c r="A636" s="30"/>
      <c r="B636" s="39">
        <f>COUNTIF(calculs_resultats_francais!B637:J637,1)</f>
        <v>0</v>
      </c>
      <c r="C636" s="39">
        <f>COUNTIF(calculs_resultats_francais!B637:J637,2)</f>
        <v>0</v>
      </c>
      <c r="D636" s="39">
        <f>COUNTIF(calculs_resultats_francais!B637:J637,9)</f>
        <v>0</v>
      </c>
      <c r="E636" s="226">
        <f>COUNTIF(calculs_resultats_francais!B637:J637,0)</f>
        <v>0</v>
      </c>
      <c r="F636" s="37" t="str">
        <f t="shared" si="180"/>
        <v/>
      </c>
      <c r="G636" s="226">
        <f t="shared" si="181"/>
        <v>0</v>
      </c>
      <c r="H636" s="38" t="str">
        <f t="shared" si="182"/>
        <v/>
      </c>
      <c r="I636" s="38" t="str">
        <f t="shared" si="183"/>
        <v/>
      </c>
      <c r="J636" s="38" t="str">
        <f t="shared" si="184"/>
        <v/>
      </c>
      <c r="K636" s="38" t="str">
        <f t="shared" si="185"/>
        <v/>
      </c>
      <c r="L636" s="38"/>
      <c r="M636" s="39">
        <f>COUNTIF(calculs_resultats_francais!K637:O637,1)</f>
        <v>0</v>
      </c>
      <c r="N636" s="39">
        <f>COUNTIF(calculs_resultats_francais!K637:O637,2)</f>
        <v>0</v>
      </c>
      <c r="O636" s="39">
        <f>COUNTIF(calculs_resultats_francais!K637:O637,9)</f>
        <v>0</v>
      </c>
      <c r="P636" s="226">
        <f>COUNTIF(calculs_resultats_francais!K637:O637,0)</f>
        <v>0</v>
      </c>
      <c r="Q636" s="37" t="str">
        <f t="shared" si="186"/>
        <v/>
      </c>
      <c r="R636" s="226">
        <f t="shared" si="187"/>
        <v>0</v>
      </c>
      <c r="S636" s="38" t="str">
        <f t="shared" si="188"/>
        <v/>
      </c>
      <c r="T636" s="38" t="str">
        <f t="shared" si="189"/>
        <v/>
      </c>
      <c r="U636" s="38" t="str">
        <f t="shared" si="190"/>
        <v/>
      </c>
      <c r="V636" s="38" t="str">
        <f t="shared" si="191"/>
        <v/>
      </c>
      <c r="W636" s="30"/>
      <c r="X636" s="39">
        <f>COUNTIF(calculs_resultats_francais!P637:U637,1)</f>
        <v>0</v>
      </c>
      <c r="Y636" s="39">
        <f>COUNTIF(calculs_resultats_francais!P637:U637,2)</f>
        <v>0</v>
      </c>
      <c r="Z636" s="39">
        <f>COUNTIF(calculs_resultats_francais!P637:U637,9)</f>
        <v>0</v>
      </c>
      <c r="AA636" s="39">
        <f>COUNTIF(calculs_resultats_francais!P637:U637,0)</f>
        <v>0</v>
      </c>
      <c r="AB636" s="37" t="str">
        <f t="shared" si="192"/>
        <v/>
      </c>
      <c r="AC636" s="226">
        <f t="shared" si="193"/>
        <v>0</v>
      </c>
      <c r="AD636" s="38" t="str">
        <f t="shared" si="194"/>
        <v/>
      </c>
      <c r="AE636" s="38" t="str">
        <f t="shared" si="195"/>
        <v/>
      </c>
      <c r="AF636" s="38" t="str">
        <f t="shared" si="196"/>
        <v/>
      </c>
      <c r="AG636" s="38" t="str">
        <f t="shared" si="197"/>
        <v/>
      </c>
    </row>
    <row r="637" spans="1:33" ht="13.5" thickBot="1">
      <c r="A637" s="30"/>
      <c r="B637" s="39">
        <f>COUNTIF(calculs_resultats_francais!B638:J638,1)</f>
        <v>0</v>
      </c>
      <c r="C637" s="39">
        <f>COUNTIF(calculs_resultats_francais!B638:J638,2)</f>
        <v>0</v>
      </c>
      <c r="D637" s="39">
        <f>COUNTIF(calculs_resultats_francais!B638:J638,9)</f>
        <v>0</v>
      </c>
      <c r="E637" s="226">
        <f>COUNTIF(calculs_resultats_francais!B638:J638,0)</f>
        <v>0</v>
      </c>
      <c r="F637" s="37" t="str">
        <f t="shared" si="180"/>
        <v/>
      </c>
      <c r="G637" s="226">
        <f t="shared" si="181"/>
        <v>0</v>
      </c>
      <c r="H637" s="38" t="str">
        <f t="shared" si="182"/>
        <v/>
      </c>
      <c r="I637" s="38" t="str">
        <f t="shared" si="183"/>
        <v/>
      </c>
      <c r="J637" s="38" t="str">
        <f t="shared" si="184"/>
        <v/>
      </c>
      <c r="K637" s="38" t="str">
        <f t="shared" si="185"/>
        <v/>
      </c>
      <c r="L637" s="38"/>
      <c r="M637" s="39">
        <f>COUNTIF(calculs_resultats_francais!K638:O638,1)</f>
        <v>0</v>
      </c>
      <c r="N637" s="39">
        <f>COUNTIF(calculs_resultats_francais!K638:O638,2)</f>
        <v>0</v>
      </c>
      <c r="O637" s="39">
        <f>COUNTIF(calculs_resultats_francais!K638:O638,9)</f>
        <v>0</v>
      </c>
      <c r="P637" s="226">
        <f>COUNTIF(calculs_resultats_francais!K638:O638,0)</f>
        <v>0</v>
      </c>
      <c r="Q637" s="37" t="str">
        <f t="shared" si="186"/>
        <v/>
      </c>
      <c r="R637" s="226">
        <f t="shared" si="187"/>
        <v>0</v>
      </c>
      <c r="S637" s="38" t="str">
        <f t="shared" si="188"/>
        <v/>
      </c>
      <c r="T637" s="38" t="str">
        <f t="shared" si="189"/>
        <v/>
      </c>
      <c r="U637" s="38" t="str">
        <f t="shared" si="190"/>
        <v/>
      </c>
      <c r="V637" s="38" t="str">
        <f t="shared" si="191"/>
        <v/>
      </c>
      <c r="W637" s="30"/>
      <c r="X637" s="39">
        <f>COUNTIF(calculs_resultats_francais!P638:U638,1)</f>
        <v>0</v>
      </c>
      <c r="Y637" s="39">
        <f>COUNTIF(calculs_resultats_francais!P638:U638,2)</f>
        <v>0</v>
      </c>
      <c r="Z637" s="39">
        <f>COUNTIF(calculs_resultats_francais!P638:U638,9)</f>
        <v>0</v>
      </c>
      <c r="AA637" s="39">
        <f>COUNTIF(calculs_resultats_francais!P638:U638,0)</f>
        <v>0</v>
      </c>
      <c r="AB637" s="37" t="str">
        <f t="shared" si="192"/>
        <v/>
      </c>
      <c r="AC637" s="226">
        <f t="shared" si="193"/>
        <v>0</v>
      </c>
      <c r="AD637" s="38" t="str">
        <f t="shared" si="194"/>
        <v/>
      </c>
      <c r="AE637" s="38" t="str">
        <f t="shared" si="195"/>
        <v/>
      </c>
      <c r="AF637" s="38" t="str">
        <f t="shared" si="196"/>
        <v/>
      </c>
      <c r="AG637" s="38" t="str">
        <f t="shared" si="197"/>
        <v/>
      </c>
    </row>
    <row r="638" spans="1:33" ht="13.5" thickBot="1">
      <c r="A638" s="30"/>
      <c r="B638" s="39">
        <f>COUNTIF(calculs_resultats_francais!B639:J639,1)</f>
        <v>0</v>
      </c>
      <c r="C638" s="39">
        <f>COUNTIF(calculs_resultats_francais!B639:J639,2)</f>
        <v>0</v>
      </c>
      <c r="D638" s="39">
        <f>COUNTIF(calculs_resultats_francais!B639:J639,9)</f>
        <v>0</v>
      </c>
      <c r="E638" s="226">
        <f>COUNTIF(calculs_resultats_francais!B639:J639,0)</f>
        <v>0</v>
      </c>
      <c r="F638" s="37" t="str">
        <f t="shared" si="180"/>
        <v/>
      </c>
      <c r="G638" s="226">
        <f t="shared" si="181"/>
        <v>0</v>
      </c>
      <c r="H638" s="38" t="str">
        <f t="shared" si="182"/>
        <v/>
      </c>
      <c r="I638" s="38" t="str">
        <f t="shared" si="183"/>
        <v/>
      </c>
      <c r="J638" s="38" t="str">
        <f t="shared" si="184"/>
        <v/>
      </c>
      <c r="K638" s="38" t="str">
        <f t="shared" si="185"/>
        <v/>
      </c>
      <c r="L638" s="38"/>
      <c r="M638" s="39">
        <f>COUNTIF(calculs_resultats_francais!K639:O639,1)</f>
        <v>0</v>
      </c>
      <c r="N638" s="39">
        <f>COUNTIF(calculs_resultats_francais!K639:O639,2)</f>
        <v>0</v>
      </c>
      <c r="O638" s="39">
        <f>COUNTIF(calculs_resultats_francais!K639:O639,9)</f>
        <v>0</v>
      </c>
      <c r="P638" s="226">
        <f>COUNTIF(calculs_resultats_francais!K639:O639,0)</f>
        <v>0</v>
      </c>
      <c r="Q638" s="37" t="str">
        <f t="shared" si="186"/>
        <v/>
      </c>
      <c r="R638" s="226">
        <f t="shared" si="187"/>
        <v>0</v>
      </c>
      <c r="S638" s="38" t="str">
        <f t="shared" si="188"/>
        <v/>
      </c>
      <c r="T638" s="38" t="str">
        <f t="shared" si="189"/>
        <v/>
      </c>
      <c r="U638" s="38" t="str">
        <f t="shared" si="190"/>
        <v/>
      </c>
      <c r="V638" s="38" t="str">
        <f t="shared" si="191"/>
        <v/>
      </c>
      <c r="W638" s="30"/>
      <c r="X638" s="39">
        <f>COUNTIF(calculs_resultats_francais!P639:U639,1)</f>
        <v>0</v>
      </c>
      <c r="Y638" s="39">
        <f>COUNTIF(calculs_resultats_francais!P639:U639,2)</f>
        <v>0</v>
      </c>
      <c r="Z638" s="39">
        <f>COUNTIF(calculs_resultats_francais!P639:U639,9)</f>
        <v>0</v>
      </c>
      <c r="AA638" s="39">
        <f>COUNTIF(calculs_resultats_francais!P639:U639,0)</f>
        <v>0</v>
      </c>
      <c r="AB638" s="37" t="str">
        <f t="shared" si="192"/>
        <v/>
      </c>
      <c r="AC638" s="226">
        <f t="shared" si="193"/>
        <v>0</v>
      </c>
      <c r="AD638" s="38" t="str">
        <f t="shared" si="194"/>
        <v/>
      </c>
      <c r="AE638" s="38" t="str">
        <f t="shared" si="195"/>
        <v/>
      </c>
      <c r="AF638" s="38" t="str">
        <f t="shared" si="196"/>
        <v/>
      </c>
      <c r="AG638" s="38" t="str">
        <f t="shared" si="197"/>
        <v/>
      </c>
    </row>
    <row r="639" spans="1:33" ht="13.5" thickBot="1">
      <c r="A639" s="30"/>
      <c r="B639" s="39">
        <f>COUNTIF(calculs_resultats_francais!B640:J640,1)</f>
        <v>0</v>
      </c>
      <c r="C639" s="39">
        <f>COUNTIF(calculs_resultats_francais!B640:J640,2)</f>
        <v>0</v>
      </c>
      <c r="D639" s="39">
        <f>COUNTIF(calculs_resultats_francais!B640:J640,9)</f>
        <v>0</v>
      </c>
      <c r="E639" s="226">
        <f>COUNTIF(calculs_resultats_francais!B640:J640,0)</f>
        <v>0</v>
      </c>
      <c r="F639" s="37" t="str">
        <f t="shared" si="180"/>
        <v/>
      </c>
      <c r="G639" s="226">
        <f t="shared" si="181"/>
        <v>0</v>
      </c>
      <c r="H639" s="38" t="str">
        <f t="shared" si="182"/>
        <v/>
      </c>
      <c r="I639" s="38" t="str">
        <f t="shared" si="183"/>
        <v/>
      </c>
      <c r="J639" s="38" t="str">
        <f t="shared" si="184"/>
        <v/>
      </c>
      <c r="K639" s="38" t="str">
        <f t="shared" si="185"/>
        <v/>
      </c>
      <c r="L639" s="38"/>
      <c r="M639" s="39">
        <f>COUNTIF(calculs_resultats_francais!K640:O640,1)</f>
        <v>0</v>
      </c>
      <c r="N639" s="39">
        <f>COUNTIF(calculs_resultats_francais!K640:O640,2)</f>
        <v>0</v>
      </c>
      <c r="O639" s="39">
        <f>COUNTIF(calculs_resultats_francais!K640:O640,9)</f>
        <v>0</v>
      </c>
      <c r="P639" s="226">
        <f>COUNTIF(calculs_resultats_francais!K640:O640,0)</f>
        <v>0</v>
      </c>
      <c r="Q639" s="37" t="str">
        <f t="shared" si="186"/>
        <v/>
      </c>
      <c r="R639" s="226">
        <f t="shared" si="187"/>
        <v>0</v>
      </c>
      <c r="S639" s="38" t="str">
        <f t="shared" si="188"/>
        <v/>
      </c>
      <c r="T639" s="38" t="str">
        <f t="shared" si="189"/>
        <v/>
      </c>
      <c r="U639" s="38" t="str">
        <f t="shared" si="190"/>
        <v/>
      </c>
      <c r="V639" s="38" t="str">
        <f t="shared" si="191"/>
        <v/>
      </c>
      <c r="W639" s="30"/>
      <c r="X639" s="39">
        <f>COUNTIF(calculs_resultats_francais!P640:U640,1)</f>
        <v>0</v>
      </c>
      <c r="Y639" s="39">
        <f>COUNTIF(calculs_resultats_francais!P640:U640,2)</f>
        <v>0</v>
      </c>
      <c r="Z639" s="39">
        <f>COUNTIF(calculs_resultats_francais!P640:U640,9)</f>
        <v>0</v>
      </c>
      <c r="AA639" s="39">
        <f>COUNTIF(calculs_resultats_francais!P640:U640,0)</f>
        <v>0</v>
      </c>
      <c r="AB639" s="37" t="str">
        <f t="shared" si="192"/>
        <v/>
      </c>
      <c r="AC639" s="226">
        <f t="shared" si="193"/>
        <v>0</v>
      </c>
      <c r="AD639" s="38" t="str">
        <f t="shared" si="194"/>
        <v/>
      </c>
      <c r="AE639" s="38" t="str">
        <f t="shared" si="195"/>
        <v/>
      </c>
      <c r="AF639" s="38" t="str">
        <f t="shared" si="196"/>
        <v/>
      </c>
      <c r="AG639" s="38" t="str">
        <f t="shared" si="197"/>
        <v/>
      </c>
    </row>
    <row r="640" spans="1:33" ht="13.5" thickBot="1">
      <c r="A640" s="30"/>
      <c r="B640" s="39">
        <f>COUNTIF(calculs_resultats_francais!B641:J641,1)</f>
        <v>0</v>
      </c>
      <c r="C640" s="39">
        <f>COUNTIF(calculs_resultats_francais!B641:J641,2)</f>
        <v>0</v>
      </c>
      <c r="D640" s="39">
        <f>COUNTIF(calculs_resultats_francais!B641:J641,9)</f>
        <v>0</v>
      </c>
      <c r="E640" s="226">
        <f>COUNTIF(calculs_resultats_francais!B641:J641,0)</f>
        <v>0</v>
      </c>
      <c r="F640" s="37" t="str">
        <f t="shared" si="180"/>
        <v/>
      </c>
      <c r="G640" s="226">
        <f t="shared" si="181"/>
        <v>0</v>
      </c>
      <c r="H640" s="38" t="str">
        <f t="shared" si="182"/>
        <v/>
      </c>
      <c r="I640" s="38" t="str">
        <f t="shared" si="183"/>
        <v/>
      </c>
      <c r="J640" s="38" t="str">
        <f t="shared" si="184"/>
        <v/>
      </c>
      <c r="K640" s="38" t="str">
        <f t="shared" si="185"/>
        <v/>
      </c>
      <c r="L640" s="38"/>
      <c r="M640" s="39">
        <f>COUNTIF(calculs_resultats_francais!K641:O641,1)</f>
        <v>0</v>
      </c>
      <c r="N640" s="39">
        <f>COUNTIF(calculs_resultats_francais!K641:O641,2)</f>
        <v>0</v>
      </c>
      <c r="O640" s="39">
        <f>COUNTIF(calculs_resultats_francais!K641:O641,9)</f>
        <v>0</v>
      </c>
      <c r="P640" s="226">
        <f>COUNTIF(calculs_resultats_francais!K641:O641,0)</f>
        <v>0</v>
      </c>
      <c r="Q640" s="37" t="str">
        <f t="shared" si="186"/>
        <v/>
      </c>
      <c r="R640" s="226">
        <f t="shared" si="187"/>
        <v>0</v>
      </c>
      <c r="S640" s="38" t="str">
        <f t="shared" si="188"/>
        <v/>
      </c>
      <c r="T640" s="38" t="str">
        <f t="shared" si="189"/>
        <v/>
      </c>
      <c r="U640" s="38" t="str">
        <f t="shared" si="190"/>
        <v/>
      </c>
      <c r="V640" s="38" t="str">
        <f t="shared" si="191"/>
        <v/>
      </c>
      <c r="W640" s="30"/>
      <c r="X640" s="39">
        <f>COUNTIF(calculs_resultats_francais!P641:U641,1)</f>
        <v>0</v>
      </c>
      <c r="Y640" s="39">
        <f>COUNTIF(calculs_resultats_francais!P641:U641,2)</f>
        <v>0</v>
      </c>
      <c r="Z640" s="39">
        <f>COUNTIF(calculs_resultats_francais!P641:U641,9)</f>
        <v>0</v>
      </c>
      <c r="AA640" s="39">
        <f>COUNTIF(calculs_resultats_francais!P641:U641,0)</f>
        <v>0</v>
      </c>
      <c r="AB640" s="37" t="str">
        <f t="shared" si="192"/>
        <v/>
      </c>
      <c r="AC640" s="226">
        <f t="shared" si="193"/>
        <v>0</v>
      </c>
      <c r="AD640" s="38" t="str">
        <f t="shared" si="194"/>
        <v/>
      </c>
      <c r="AE640" s="38" t="str">
        <f t="shared" si="195"/>
        <v/>
      </c>
      <c r="AF640" s="38" t="str">
        <f t="shared" si="196"/>
        <v/>
      </c>
      <c r="AG640" s="38" t="str">
        <f t="shared" si="197"/>
        <v/>
      </c>
    </row>
    <row r="641" spans="1:33" ht="13.5" thickBot="1">
      <c r="A641" s="30"/>
      <c r="B641" s="39">
        <f>COUNTIF(calculs_resultats_francais!B642:J642,1)</f>
        <v>0</v>
      </c>
      <c r="C641" s="39">
        <f>COUNTIF(calculs_resultats_francais!B642:J642,2)</f>
        <v>0</v>
      </c>
      <c r="D641" s="39">
        <f>COUNTIF(calculs_resultats_francais!B642:J642,9)</f>
        <v>0</v>
      </c>
      <c r="E641" s="226">
        <f>COUNTIF(calculs_resultats_francais!B642:J642,0)</f>
        <v>0</v>
      </c>
      <c r="F641" s="37" t="str">
        <f t="shared" si="180"/>
        <v/>
      </c>
      <c r="G641" s="226">
        <f t="shared" si="181"/>
        <v>0</v>
      </c>
      <c r="H641" s="38" t="str">
        <f t="shared" si="182"/>
        <v/>
      </c>
      <c r="I641" s="38" t="str">
        <f t="shared" si="183"/>
        <v/>
      </c>
      <c r="J641" s="38" t="str">
        <f t="shared" si="184"/>
        <v/>
      </c>
      <c r="K641" s="38" t="str">
        <f t="shared" si="185"/>
        <v/>
      </c>
      <c r="L641" s="38"/>
      <c r="M641" s="39">
        <f>COUNTIF(calculs_resultats_francais!K642:O642,1)</f>
        <v>0</v>
      </c>
      <c r="N641" s="39">
        <f>COUNTIF(calculs_resultats_francais!K642:O642,2)</f>
        <v>0</v>
      </c>
      <c r="O641" s="39">
        <f>COUNTIF(calculs_resultats_francais!K642:O642,9)</f>
        <v>0</v>
      </c>
      <c r="P641" s="226">
        <f>COUNTIF(calculs_resultats_francais!K642:O642,0)</f>
        <v>0</v>
      </c>
      <c r="Q641" s="37" t="str">
        <f t="shared" si="186"/>
        <v/>
      </c>
      <c r="R641" s="226">
        <f t="shared" si="187"/>
        <v>0</v>
      </c>
      <c r="S641" s="38" t="str">
        <f t="shared" si="188"/>
        <v/>
      </c>
      <c r="T641" s="38" t="str">
        <f t="shared" si="189"/>
        <v/>
      </c>
      <c r="U641" s="38" t="str">
        <f t="shared" si="190"/>
        <v/>
      </c>
      <c r="V641" s="38" t="str">
        <f t="shared" si="191"/>
        <v/>
      </c>
      <c r="W641" s="30"/>
      <c r="X641" s="39">
        <f>COUNTIF(calculs_resultats_francais!P642:U642,1)</f>
        <v>0</v>
      </c>
      <c r="Y641" s="39">
        <f>COUNTIF(calculs_resultats_francais!P642:U642,2)</f>
        <v>0</v>
      </c>
      <c r="Z641" s="39">
        <f>COUNTIF(calculs_resultats_francais!P642:U642,9)</f>
        <v>0</v>
      </c>
      <c r="AA641" s="39">
        <f>COUNTIF(calculs_resultats_francais!P642:U642,0)</f>
        <v>0</v>
      </c>
      <c r="AB641" s="37" t="str">
        <f t="shared" si="192"/>
        <v/>
      </c>
      <c r="AC641" s="226">
        <f t="shared" si="193"/>
        <v>0</v>
      </c>
      <c r="AD641" s="38" t="str">
        <f t="shared" si="194"/>
        <v/>
      </c>
      <c r="AE641" s="38" t="str">
        <f t="shared" si="195"/>
        <v/>
      </c>
      <c r="AF641" s="38" t="str">
        <f t="shared" si="196"/>
        <v/>
      </c>
      <c r="AG641" s="38" t="str">
        <f t="shared" si="197"/>
        <v/>
      </c>
    </row>
    <row r="642" spans="1:33" ht="13.5" thickBot="1">
      <c r="A642" s="30"/>
      <c r="B642" s="39">
        <f>COUNTIF(calculs_resultats_francais!B643:J643,1)</f>
        <v>0</v>
      </c>
      <c r="C642" s="39">
        <f>COUNTIF(calculs_resultats_francais!B643:J643,2)</f>
        <v>0</v>
      </c>
      <c r="D642" s="39">
        <f>COUNTIF(calculs_resultats_francais!B643:J643,9)</f>
        <v>0</v>
      </c>
      <c r="E642" s="226">
        <f>COUNTIF(calculs_resultats_francais!B643:J643,0)</f>
        <v>0</v>
      </c>
      <c r="F642" s="37" t="str">
        <f t="shared" si="180"/>
        <v/>
      </c>
      <c r="G642" s="226">
        <f t="shared" si="181"/>
        <v>0</v>
      </c>
      <c r="H642" s="38" t="str">
        <f t="shared" si="182"/>
        <v/>
      </c>
      <c r="I642" s="38" t="str">
        <f t="shared" si="183"/>
        <v/>
      </c>
      <c r="J642" s="38" t="str">
        <f t="shared" si="184"/>
        <v/>
      </c>
      <c r="K642" s="38" t="str">
        <f t="shared" si="185"/>
        <v/>
      </c>
      <c r="L642" s="38"/>
      <c r="M642" s="39">
        <f>COUNTIF(calculs_resultats_francais!K643:O643,1)</f>
        <v>0</v>
      </c>
      <c r="N642" s="39">
        <f>COUNTIF(calculs_resultats_francais!K643:O643,2)</f>
        <v>0</v>
      </c>
      <c r="O642" s="39">
        <f>COUNTIF(calculs_resultats_francais!K643:O643,9)</f>
        <v>0</v>
      </c>
      <c r="P642" s="226">
        <f>COUNTIF(calculs_resultats_francais!K643:O643,0)</f>
        <v>0</v>
      </c>
      <c r="Q642" s="37" t="str">
        <f t="shared" si="186"/>
        <v/>
      </c>
      <c r="R642" s="226">
        <f t="shared" si="187"/>
        <v>0</v>
      </c>
      <c r="S642" s="38" t="str">
        <f t="shared" si="188"/>
        <v/>
      </c>
      <c r="T642" s="38" t="str">
        <f t="shared" si="189"/>
        <v/>
      </c>
      <c r="U642" s="38" t="str">
        <f t="shared" si="190"/>
        <v/>
      </c>
      <c r="V642" s="38" t="str">
        <f t="shared" si="191"/>
        <v/>
      </c>
      <c r="W642" s="30"/>
      <c r="X642" s="39">
        <f>COUNTIF(calculs_resultats_francais!P643:U643,1)</f>
        <v>0</v>
      </c>
      <c r="Y642" s="39">
        <f>COUNTIF(calculs_resultats_francais!P643:U643,2)</f>
        <v>0</v>
      </c>
      <c r="Z642" s="39">
        <f>COUNTIF(calculs_resultats_francais!P643:U643,9)</f>
        <v>0</v>
      </c>
      <c r="AA642" s="39">
        <f>COUNTIF(calculs_resultats_francais!P643:U643,0)</f>
        <v>0</v>
      </c>
      <c r="AB642" s="37" t="str">
        <f t="shared" si="192"/>
        <v/>
      </c>
      <c r="AC642" s="226">
        <f t="shared" si="193"/>
        <v>0</v>
      </c>
      <c r="AD642" s="38" t="str">
        <f t="shared" si="194"/>
        <v/>
      </c>
      <c r="AE642" s="38" t="str">
        <f t="shared" si="195"/>
        <v/>
      </c>
      <c r="AF642" s="38" t="str">
        <f t="shared" si="196"/>
        <v/>
      </c>
      <c r="AG642" s="38" t="str">
        <f t="shared" si="197"/>
        <v/>
      </c>
    </row>
    <row r="643" spans="1:33" ht="13.5" thickBot="1">
      <c r="A643" s="30"/>
      <c r="B643" s="39">
        <f>COUNTIF(calculs_resultats_francais!B644:J644,1)</f>
        <v>0</v>
      </c>
      <c r="C643" s="39">
        <f>COUNTIF(calculs_resultats_francais!B644:J644,2)</f>
        <v>0</v>
      </c>
      <c r="D643" s="39">
        <f>COUNTIF(calculs_resultats_francais!B644:J644,9)</f>
        <v>0</v>
      </c>
      <c r="E643" s="226">
        <f>COUNTIF(calculs_resultats_francais!B644:J644,0)</f>
        <v>0</v>
      </c>
      <c r="F643" s="37" t="str">
        <f t="shared" si="180"/>
        <v/>
      </c>
      <c r="G643" s="226">
        <f t="shared" si="181"/>
        <v>0</v>
      </c>
      <c r="H643" s="38" t="str">
        <f t="shared" si="182"/>
        <v/>
      </c>
      <c r="I643" s="38" t="str">
        <f t="shared" si="183"/>
        <v/>
      </c>
      <c r="J643" s="38" t="str">
        <f t="shared" si="184"/>
        <v/>
      </c>
      <c r="K643" s="38" t="str">
        <f t="shared" si="185"/>
        <v/>
      </c>
      <c r="L643" s="38"/>
      <c r="M643" s="39">
        <f>COUNTIF(calculs_resultats_francais!K644:O644,1)</f>
        <v>0</v>
      </c>
      <c r="N643" s="39">
        <f>COUNTIF(calculs_resultats_francais!K644:O644,2)</f>
        <v>0</v>
      </c>
      <c r="O643" s="39">
        <f>COUNTIF(calculs_resultats_francais!K644:O644,9)</f>
        <v>0</v>
      </c>
      <c r="P643" s="226">
        <f>COUNTIF(calculs_resultats_francais!K644:O644,0)</f>
        <v>0</v>
      </c>
      <c r="Q643" s="37" t="str">
        <f t="shared" si="186"/>
        <v/>
      </c>
      <c r="R643" s="226">
        <f t="shared" si="187"/>
        <v>0</v>
      </c>
      <c r="S643" s="38" t="str">
        <f t="shared" si="188"/>
        <v/>
      </c>
      <c r="T643" s="38" t="str">
        <f t="shared" si="189"/>
        <v/>
      </c>
      <c r="U643" s="38" t="str">
        <f t="shared" si="190"/>
        <v/>
      </c>
      <c r="V643" s="38" t="str">
        <f t="shared" si="191"/>
        <v/>
      </c>
      <c r="W643" s="30"/>
      <c r="X643" s="39">
        <f>COUNTIF(calculs_resultats_francais!P644:U644,1)</f>
        <v>0</v>
      </c>
      <c r="Y643" s="39">
        <f>COUNTIF(calculs_resultats_francais!P644:U644,2)</f>
        <v>0</v>
      </c>
      <c r="Z643" s="39">
        <f>COUNTIF(calculs_resultats_francais!P644:U644,9)</f>
        <v>0</v>
      </c>
      <c r="AA643" s="39">
        <f>COUNTIF(calculs_resultats_francais!P644:U644,0)</f>
        <v>0</v>
      </c>
      <c r="AB643" s="37" t="str">
        <f t="shared" si="192"/>
        <v/>
      </c>
      <c r="AC643" s="226">
        <f t="shared" si="193"/>
        <v>0</v>
      </c>
      <c r="AD643" s="38" t="str">
        <f t="shared" si="194"/>
        <v/>
      </c>
      <c r="AE643" s="38" t="str">
        <f t="shared" si="195"/>
        <v/>
      </c>
      <c r="AF643" s="38" t="str">
        <f t="shared" si="196"/>
        <v/>
      </c>
      <c r="AG643" s="38" t="str">
        <f t="shared" si="197"/>
        <v/>
      </c>
    </row>
    <row r="644" spans="1:33" ht="13.5" thickBot="1">
      <c r="A644" s="30"/>
      <c r="B644" s="39">
        <f>COUNTIF(calculs_resultats_francais!B645:J645,1)</f>
        <v>0</v>
      </c>
      <c r="C644" s="39">
        <f>COUNTIF(calculs_resultats_francais!B645:J645,2)</f>
        <v>0</v>
      </c>
      <c r="D644" s="39">
        <f>COUNTIF(calculs_resultats_francais!B645:J645,9)</f>
        <v>0</v>
      </c>
      <c r="E644" s="226">
        <f>COUNTIF(calculs_resultats_francais!B645:J645,0)</f>
        <v>0</v>
      </c>
      <c r="F644" s="37" t="str">
        <f t="shared" si="180"/>
        <v/>
      </c>
      <c r="G644" s="226">
        <f t="shared" si="181"/>
        <v>0</v>
      </c>
      <c r="H644" s="38" t="str">
        <f t="shared" si="182"/>
        <v/>
      </c>
      <c r="I644" s="38" t="str">
        <f t="shared" si="183"/>
        <v/>
      </c>
      <c r="J644" s="38" t="str">
        <f t="shared" si="184"/>
        <v/>
      </c>
      <c r="K644" s="38" t="str">
        <f t="shared" si="185"/>
        <v/>
      </c>
      <c r="L644" s="38"/>
      <c r="M644" s="39">
        <f>COUNTIF(calculs_resultats_francais!K645:O645,1)</f>
        <v>0</v>
      </c>
      <c r="N644" s="39">
        <f>COUNTIF(calculs_resultats_francais!K645:O645,2)</f>
        <v>0</v>
      </c>
      <c r="O644" s="39">
        <f>COUNTIF(calculs_resultats_francais!K645:O645,9)</f>
        <v>0</v>
      </c>
      <c r="P644" s="226">
        <f>COUNTIF(calculs_resultats_francais!K645:O645,0)</f>
        <v>0</v>
      </c>
      <c r="Q644" s="37" t="str">
        <f t="shared" si="186"/>
        <v/>
      </c>
      <c r="R644" s="226">
        <f t="shared" si="187"/>
        <v>0</v>
      </c>
      <c r="S644" s="38" t="str">
        <f t="shared" si="188"/>
        <v/>
      </c>
      <c r="T644" s="38" t="str">
        <f t="shared" si="189"/>
        <v/>
      </c>
      <c r="U644" s="38" t="str">
        <f t="shared" si="190"/>
        <v/>
      </c>
      <c r="V644" s="38" t="str">
        <f t="shared" si="191"/>
        <v/>
      </c>
      <c r="W644" s="30"/>
      <c r="X644" s="39">
        <f>COUNTIF(calculs_resultats_francais!P645:U645,1)</f>
        <v>0</v>
      </c>
      <c r="Y644" s="39">
        <f>COUNTIF(calculs_resultats_francais!P645:U645,2)</f>
        <v>0</v>
      </c>
      <c r="Z644" s="39">
        <f>COUNTIF(calculs_resultats_francais!P645:U645,9)</f>
        <v>0</v>
      </c>
      <c r="AA644" s="39">
        <f>COUNTIF(calculs_resultats_francais!P645:U645,0)</f>
        <v>0</v>
      </c>
      <c r="AB644" s="37" t="str">
        <f t="shared" si="192"/>
        <v/>
      </c>
      <c r="AC644" s="226">
        <f t="shared" si="193"/>
        <v>0</v>
      </c>
      <c r="AD644" s="38" t="str">
        <f t="shared" si="194"/>
        <v/>
      </c>
      <c r="AE644" s="38" t="str">
        <f t="shared" si="195"/>
        <v/>
      </c>
      <c r="AF644" s="38" t="str">
        <f t="shared" si="196"/>
        <v/>
      </c>
      <c r="AG644" s="38" t="str">
        <f t="shared" si="197"/>
        <v/>
      </c>
    </row>
    <row r="645" spans="1:33" ht="13.5" thickBot="1">
      <c r="A645" s="30"/>
      <c r="B645" s="39">
        <f>COUNTIF(calculs_resultats_francais!B646:J646,1)</f>
        <v>0</v>
      </c>
      <c r="C645" s="39">
        <f>COUNTIF(calculs_resultats_francais!B646:J646,2)</f>
        <v>0</v>
      </c>
      <c r="D645" s="39">
        <f>COUNTIF(calculs_resultats_francais!B646:J646,9)</f>
        <v>0</v>
      </c>
      <c r="E645" s="226">
        <f>COUNTIF(calculs_resultats_francais!B646:J646,0)</f>
        <v>0</v>
      </c>
      <c r="F645" s="37" t="str">
        <f t="shared" si="180"/>
        <v/>
      </c>
      <c r="G645" s="226">
        <f t="shared" si="181"/>
        <v>0</v>
      </c>
      <c r="H645" s="38" t="str">
        <f t="shared" si="182"/>
        <v/>
      </c>
      <c r="I645" s="38" t="str">
        <f t="shared" si="183"/>
        <v/>
      </c>
      <c r="J645" s="38" t="str">
        <f t="shared" si="184"/>
        <v/>
      </c>
      <c r="K645" s="38" t="str">
        <f t="shared" si="185"/>
        <v/>
      </c>
      <c r="L645" s="38"/>
      <c r="M645" s="39">
        <f>COUNTIF(calculs_resultats_francais!K646:O646,1)</f>
        <v>0</v>
      </c>
      <c r="N645" s="39">
        <f>COUNTIF(calculs_resultats_francais!K646:O646,2)</f>
        <v>0</v>
      </c>
      <c r="O645" s="39">
        <f>COUNTIF(calculs_resultats_francais!K646:O646,9)</f>
        <v>0</v>
      </c>
      <c r="P645" s="226">
        <f>COUNTIF(calculs_resultats_francais!K646:O646,0)</f>
        <v>0</v>
      </c>
      <c r="Q645" s="37" t="str">
        <f t="shared" si="186"/>
        <v/>
      </c>
      <c r="R645" s="226">
        <f t="shared" si="187"/>
        <v>0</v>
      </c>
      <c r="S645" s="38" t="str">
        <f t="shared" si="188"/>
        <v/>
      </c>
      <c r="T645" s="38" t="str">
        <f t="shared" si="189"/>
        <v/>
      </c>
      <c r="U645" s="38" t="str">
        <f t="shared" si="190"/>
        <v/>
      </c>
      <c r="V645" s="38" t="str">
        <f t="shared" si="191"/>
        <v/>
      </c>
      <c r="W645" s="30"/>
      <c r="X645" s="39">
        <f>COUNTIF(calculs_resultats_francais!P646:U646,1)</f>
        <v>0</v>
      </c>
      <c r="Y645" s="39">
        <f>COUNTIF(calculs_resultats_francais!P646:U646,2)</f>
        <v>0</v>
      </c>
      <c r="Z645" s="39">
        <f>COUNTIF(calculs_resultats_francais!P646:U646,9)</f>
        <v>0</v>
      </c>
      <c r="AA645" s="39">
        <f>COUNTIF(calculs_resultats_francais!P646:U646,0)</f>
        <v>0</v>
      </c>
      <c r="AB645" s="37" t="str">
        <f t="shared" si="192"/>
        <v/>
      </c>
      <c r="AC645" s="226">
        <f t="shared" si="193"/>
        <v>0</v>
      </c>
      <c r="AD645" s="38" t="str">
        <f t="shared" si="194"/>
        <v/>
      </c>
      <c r="AE645" s="38" t="str">
        <f t="shared" si="195"/>
        <v/>
      </c>
      <c r="AF645" s="38" t="str">
        <f t="shared" si="196"/>
        <v/>
      </c>
      <c r="AG645" s="38" t="str">
        <f t="shared" si="197"/>
        <v/>
      </c>
    </row>
    <row r="646" spans="1:33" ht="13.5" thickBot="1">
      <c r="A646" s="30"/>
      <c r="B646" s="39">
        <f>COUNTIF(calculs_resultats_francais!B647:J647,1)</f>
        <v>0</v>
      </c>
      <c r="C646" s="39">
        <f>COUNTIF(calculs_resultats_francais!B647:J647,2)</f>
        <v>0</v>
      </c>
      <c r="D646" s="39">
        <f>COUNTIF(calculs_resultats_francais!B647:J647,9)</f>
        <v>0</v>
      </c>
      <c r="E646" s="226">
        <f>COUNTIF(calculs_resultats_francais!B647:J647,0)</f>
        <v>0</v>
      </c>
      <c r="F646" s="37" t="str">
        <f t="shared" si="180"/>
        <v/>
      </c>
      <c r="G646" s="226">
        <f t="shared" si="181"/>
        <v>0</v>
      </c>
      <c r="H646" s="38" t="str">
        <f t="shared" si="182"/>
        <v/>
      </c>
      <c r="I646" s="38" t="str">
        <f t="shared" si="183"/>
        <v/>
      </c>
      <c r="J646" s="38" t="str">
        <f t="shared" si="184"/>
        <v/>
      </c>
      <c r="K646" s="38" t="str">
        <f t="shared" si="185"/>
        <v/>
      </c>
      <c r="L646" s="38"/>
      <c r="M646" s="39">
        <f>COUNTIF(calculs_resultats_francais!K647:O647,1)</f>
        <v>0</v>
      </c>
      <c r="N646" s="39">
        <f>COUNTIF(calculs_resultats_francais!K647:O647,2)</f>
        <v>0</v>
      </c>
      <c r="O646" s="39">
        <f>COUNTIF(calculs_resultats_francais!K647:O647,9)</f>
        <v>0</v>
      </c>
      <c r="P646" s="226">
        <f>COUNTIF(calculs_resultats_francais!K647:O647,0)</f>
        <v>0</v>
      </c>
      <c r="Q646" s="37" t="str">
        <f t="shared" si="186"/>
        <v/>
      </c>
      <c r="R646" s="226">
        <f t="shared" si="187"/>
        <v>0</v>
      </c>
      <c r="S646" s="38" t="str">
        <f t="shared" si="188"/>
        <v/>
      </c>
      <c r="T646" s="38" t="str">
        <f t="shared" si="189"/>
        <v/>
      </c>
      <c r="U646" s="38" t="str">
        <f t="shared" si="190"/>
        <v/>
      </c>
      <c r="V646" s="38" t="str">
        <f t="shared" si="191"/>
        <v/>
      </c>
      <c r="W646" s="30"/>
      <c r="X646" s="39">
        <f>COUNTIF(calculs_resultats_francais!P647:U647,1)</f>
        <v>0</v>
      </c>
      <c r="Y646" s="39">
        <f>COUNTIF(calculs_resultats_francais!P647:U647,2)</f>
        <v>0</v>
      </c>
      <c r="Z646" s="39">
        <f>COUNTIF(calculs_resultats_francais!P647:U647,9)</f>
        <v>0</v>
      </c>
      <c r="AA646" s="39">
        <f>COUNTIF(calculs_resultats_francais!P647:U647,0)</f>
        <v>0</v>
      </c>
      <c r="AB646" s="37" t="str">
        <f t="shared" si="192"/>
        <v/>
      </c>
      <c r="AC646" s="226">
        <f t="shared" si="193"/>
        <v>0</v>
      </c>
      <c r="AD646" s="38" t="str">
        <f t="shared" si="194"/>
        <v/>
      </c>
      <c r="AE646" s="38" t="str">
        <f t="shared" si="195"/>
        <v/>
      </c>
      <c r="AF646" s="38" t="str">
        <f t="shared" si="196"/>
        <v/>
      </c>
      <c r="AG646" s="38" t="str">
        <f t="shared" si="197"/>
        <v/>
      </c>
    </row>
    <row r="647" spans="1:33" ht="13.5" thickBot="1">
      <c r="A647" s="30"/>
      <c r="B647" s="39">
        <f>COUNTIF(calculs_resultats_francais!B648:J648,1)</f>
        <v>0</v>
      </c>
      <c r="C647" s="39">
        <f>COUNTIF(calculs_resultats_francais!B648:J648,2)</f>
        <v>0</v>
      </c>
      <c r="D647" s="39">
        <f>COUNTIF(calculs_resultats_francais!B648:J648,9)</f>
        <v>0</v>
      </c>
      <c r="E647" s="226">
        <f>COUNTIF(calculs_resultats_francais!B648:J648,0)</f>
        <v>0</v>
      </c>
      <c r="F647" s="37" t="str">
        <f t="shared" si="180"/>
        <v/>
      </c>
      <c r="G647" s="226">
        <f t="shared" si="181"/>
        <v>0</v>
      </c>
      <c r="H647" s="38" t="str">
        <f t="shared" si="182"/>
        <v/>
      </c>
      <c r="I647" s="38" t="str">
        <f t="shared" si="183"/>
        <v/>
      </c>
      <c r="J647" s="38" t="str">
        <f t="shared" si="184"/>
        <v/>
      </c>
      <c r="K647" s="38" t="str">
        <f t="shared" si="185"/>
        <v/>
      </c>
      <c r="L647" s="38"/>
      <c r="M647" s="39">
        <f>COUNTIF(calculs_resultats_francais!K648:O648,1)</f>
        <v>0</v>
      </c>
      <c r="N647" s="39">
        <f>COUNTIF(calculs_resultats_francais!K648:O648,2)</f>
        <v>0</v>
      </c>
      <c r="O647" s="39">
        <f>COUNTIF(calculs_resultats_francais!K648:O648,9)</f>
        <v>0</v>
      </c>
      <c r="P647" s="226">
        <f>COUNTIF(calculs_resultats_francais!K648:O648,0)</f>
        <v>0</v>
      </c>
      <c r="Q647" s="37" t="str">
        <f t="shared" si="186"/>
        <v/>
      </c>
      <c r="R647" s="226">
        <f t="shared" si="187"/>
        <v>0</v>
      </c>
      <c r="S647" s="38" t="str">
        <f t="shared" si="188"/>
        <v/>
      </c>
      <c r="T647" s="38" t="str">
        <f t="shared" si="189"/>
        <v/>
      </c>
      <c r="U647" s="38" t="str">
        <f t="shared" si="190"/>
        <v/>
      </c>
      <c r="V647" s="38" t="str">
        <f t="shared" si="191"/>
        <v/>
      </c>
      <c r="W647" s="30"/>
      <c r="X647" s="39">
        <f>COUNTIF(calculs_resultats_francais!P648:U648,1)</f>
        <v>0</v>
      </c>
      <c r="Y647" s="39">
        <f>COUNTIF(calculs_resultats_francais!P648:U648,2)</f>
        <v>0</v>
      </c>
      <c r="Z647" s="39">
        <f>COUNTIF(calculs_resultats_francais!P648:U648,9)</f>
        <v>0</v>
      </c>
      <c r="AA647" s="39">
        <f>COUNTIF(calculs_resultats_francais!P648:U648,0)</f>
        <v>0</v>
      </c>
      <c r="AB647" s="37" t="str">
        <f t="shared" si="192"/>
        <v/>
      </c>
      <c r="AC647" s="226">
        <f t="shared" si="193"/>
        <v>0</v>
      </c>
      <c r="AD647" s="38" t="str">
        <f t="shared" si="194"/>
        <v/>
      </c>
      <c r="AE647" s="38" t="str">
        <f t="shared" si="195"/>
        <v/>
      </c>
      <c r="AF647" s="38" t="str">
        <f t="shared" si="196"/>
        <v/>
      </c>
      <c r="AG647" s="38" t="str">
        <f t="shared" si="197"/>
        <v/>
      </c>
    </row>
    <row r="648" spans="1:33" ht="13.5" thickBot="1">
      <c r="A648" s="30"/>
      <c r="B648" s="39">
        <f>COUNTIF(calculs_resultats_francais!B649:J649,1)</f>
        <v>0</v>
      </c>
      <c r="C648" s="39">
        <f>COUNTIF(calculs_resultats_francais!B649:J649,2)</f>
        <v>0</v>
      </c>
      <c r="D648" s="39">
        <f>COUNTIF(calculs_resultats_francais!B649:J649,9)</f>
        <v>0</v>
      </c>
      <c r="E648" s="226">
        <f>COUNTIF(calculs_resultats_francais!B649:J649,0)</f>
        <v>0</v>
      </c>
      <c r="F648" s="37" t="str">
        <f t="shared" si="180"/>
        <v/>
      </c>
      <c r="G648" s="226">
        <f t="shared" si="181"/>
        <v>0</v>
      </c>
      <c r="H648" s="38" t="str">
        <f t="shared" si="182"/>
        <v/>
      </c>
      <c r="I648" s="38" t="str">
        <f t="shared" si="183"/>
        <v/>
      </c>
      <c r="J648" s="38" t="str">
        <f t="shared" si="184"/>
        <v/>
      </c>
      <c r="K648" s="38" t="str">
        <f t="shared" si="185"/>
        <v/>
      </c>
      <c r="L648" s="38"/>
      <c r="M648" s="39">
        <f>COUNTIF(calculs_resultats_francais!K649:O649,1)</f>
        <v>0</v>
      </c>
      <c r="N648" s="39">
        <f>COUNTIF(calculs_resultats_francais!K649:O649,2)</f>
        <v>0</v>
      </c>
      <c r="O648" s="39">
        <f>COUNTIF(calculs_resultats_francais!K649:O649,9)</f>
        <v>0</v>
      </c>
      <c r="P648" s="226">
        <f>COUNTIF(calculs_resultats_francais!K649:O649,0)</f>
        <v>0</v>
      </c>
      <c r="Q648" s="37" t="str">
        <f t="shared" si="186"/>
        <v/>
      </c>
      <c r="R648" s="226">
        <f t="shared" si="187"/>
        <v>0</v>
      </c>
      <c r="S648" s="38" t="str">
        <f t="shared" si="188"/>
        <v/>
      </c>
      <c r="T648" s="38" t="str">
        <f t="shared" si="189"/>
        <v/>
      </c>
      <c r="U648" s="38" t="str">
        <f t="shared" si="190"/>
        <v/>
      </c>
      <c r="V648" s="38" t="str">
        <f t="shared" si="191"/>
        <v/>
      </c>
      <c r="W648" s="30"/>
      <c r="X648" s="39">
        <f>COUNTIF(calculs_resultats_francais!P649:U649,1)</f>
        <v>0</v>
      </c>
      <c r="Y648" s="39">
        <f>COUNTIF(calculs_resultats_francais!P649:U649,2)</f>
        <v>0</v>
      </c>
      <c r="Z648" s="39">
        <f>COUNTIF(calculs_resultats_francais!P649:U649,9)</f>
        <v>0</v>
      </c>
      <c r="AA648" s="39">
        <f>COUNTIF(calculs_resultats_francais!P649:U649,0)</f>
        <v>0</v>
      </c>
      <c r="AB648" s="37" t="str">
        <f t="shared" si="192"/>
        <v/>
      </c>
      <c r="AC648" s="226">
        <f t="shared" si="193"/>
        <v>0</v>
      </c>
      <c r="AD648" s="38" t="str">
        <f t="shared" si="194"/>
        <v/>
      </c>
      <c r="AE648" s="38" t="str">
        <f t="shared" si="195"/>
        <v/>
      </c>
      <c r="AF648" s="38" t="str">
        <f t="shared" si="196"/>
        <v/>
      </c>
      <c r="AG648" s="38" t="str">
        <f t="shared" si="197"/>
        <v/>
      </c>
    </row>
    <row r="649" spans="1:33" ht="13.5" thickBot="1">
      <c r="A649" s="30"/>
      <c r="B649" s="39">
        <f>COUNTIF(calculs_resultats_francais!B650:J650,1)</f>
        <v>0</v>
      </c>
      <c r="C649" s="39">
        <f>COUNTIF(calculs_resultats_francais!B650:J650,2)</f>
        <v>0</v>
      </c>
      <c r="D649" s="39">
        <f>COUNTIF(calculs_resultats_francais!B650:J650,9)</f>
        <v>0</v>
      </c>
      <c r="E649" s="226">
        <f>COUNTIF(calculs_resultats_francais!B650:J650,0)</f>
        <v>0</v>
      </c>
      <c r="F649" s="37" t="str">
        <f t="shared" si="180"/>
        <v/>
      </c>
      <c r="G649" s="226">
        <f t="shared" si="181"/>
        <v>0</v>
      </c>
      <c r="H649" s="38" t="str">
        <f t="shared" si="182"/>
        <v/>
      </c>
      <c r="I649" s="38" t="str">
        <f t="shared" si="183"/>
        <v/>
      </c>
      <c r="J649" s="38" t="str">
        <f t="shared" si="184"/>
        <v/>
      </c>
      <c r="K649" s="38" t="str">
        <f t="shared" si="185"/>
        <v/>
      </c>
      <c r="L649" s="38"/>
      <c r="M649" s="39">
        <f>COUNTIF(calculs_resultats_francais!K650:O650,1)</f>
        <v>0</v>
      </c>
      <c r="N649" s="39">
        <f>COUNTIF(calculs_resultats_francais!K650:O650,2)</f>
        <v>0</v>
      </c>
      <c r="O649" s="39">
        <f>COUNTIF(calculs_resultats_francais!K650:O650,9)</f>
        <v>0</v>
      </c>
      <c r="P649" s="226">
        <f>COUNTIF(calculs_resultats_francais!K650:O650,0)</f>
        <v>0</v>
      </c>
      <c r="Q649" s="37" t="str">
        <f t="shared" si="186"/>
        <v/>
      </c>
      <c r="R649" s="226">
        <f t="shared" si="187"/>
        <v>0</v>
      </c>
      <c r="S649" s="38" t="str">
        <f t="shared" si="188"/>
        <v/>
      </c>
      <c r="T649" s="38" t="str">
        <f t="shared" si="189"/>
        <v/>
      </c>
      <c r="U649" s="38" t="str">
        <f t="shared" si="190"/>
        <v/>
      </c>
      <c r="V649" s="38" t="str">
        <f t="shared" si="191"/>
        <v/>
      </c>
      <c r="W649" s="30"/>
      <c r="X649" s="39">
        <f>COUNTIF(calculs_resultats_francais!P650:U650,1)</f>
        <v>0</v>
      </c>
      <c r="Y649" s="39">
        <f>COUNTIF(calculs_resultats_francais!P650:U650,2)</f>
        <v>0</v>
      </c>
      <c r="Z649" s="39">
        <f>COUNTIF(calculs_resultats_francais!P650:U650,9)</f>
        <v>0</v>
      </c>
      <c r="AA649" s="39">
        <f>COUNTIF(calculs_resultats_francais!P650:U650,0)</f>
        <v>0</v>
      </c>
      <c r="AB649" s="37" t="str">
        <f t="shared" si="192"/>
        <v/>
      </c>
      <c r="AC649" s="226">
        <f t="shared" si="193"/>
        <v>0</v>
      </c>
      <c r="AD649" s="38" t="str">
        <f t="shared" si="194"/>
        <v/>
      </c>
      <c r="AE649" s="38" t="str">
        <f t="shared" si="195"/>
        <v/>
      </c>
      <c r="AF649" s="38" t="str">
        <f t="shared" si="196"/>
        <v/>
      </c>
      <c r="AG649" s="38" t="str">
        <f t="shared" si="197"/>
        <v/>
      </c>
    </row>
    <row r="650" spans="1:33" ht="13.5" thickBot="1">
      <c r="A650" s="30"/>
      <c r="B650" s="39">
        <f>COUNTIF(calculs_resultats_francais!B651:J651,1)</f>
        <v>0</v>
      </c>
      <c r="C650" s="39">
        <f>COUNTIF(calculs_resultats_francais!B651:J651,2)</f>
        <v>0</v>
      </c>
      <c r="D650" s="39">
        <f>COUNTIF(calculs_resultats_francais!B651:J651,9)</f>
        <v>0</v>
      </c>
      <c r="E650" s="226">
        <f>COUNTIF(calculs_resultats_francais!B651:J651,0)</f>
        <v>0</v>
      </c>
      <c r="F650" s="37" t="str">
        <f t="shared" si="180"/>
        <v/>
      </c>
      <c r="G650" s="226">
        <f t="shared" si="181"/>
        <v>0</v>
      </c>
      <c r="H650" s="38" t="str">
        <f t="shared" si="182"/>
        <v/>
      </c>
      <c r="I650" s="38" t="str">
        <f t="shared" si="183"/>
        <v/>
      </c>
      <c r="J650" s="38" t="str">
        <f t="shared" si="184"/>
        <v/>
      </c>
      <c r="K650" s="38" t="str">
        <f t="shared" si="185"/>
        <v/>
      </c>
      <c r="L650" s="38"/>
      <c r="M650" s="39">
        <f>COUNTIF(calculs_resultats_francais!K651:O651,1)</f>
        <v>0</v>
      </c>
      <c r="N650" s="39">
        <f>COUNTIF(calculs_resultats_francais!K651:O651,2)</f>
        <v>0</v>
      </c>
      <c r="O650" s="39">
        <f>COUNTIF(calculs_resultats_francais!K651:O651,9)</f>
        <v>0</v>
      </c>
      <c r="P650" s="226">
        <f>COUNTIF(calculs_resultats_francais!K651:O651,0)</f>
        <v>0</v>
      </c>
      <c r="Q650" s="37" t="str">
        <f t="shared" si="186"/>
        <v/>
      </c>
      <c r="R650" s="226">
        <f t="shared" si="187"/>
        <v>0</v>
      </c>
      <c r="S650" s="38" t="str">
        <f t="shared" si="188"/>
        <v/>
      </c>
      <c r="T650" s="38" t="str">
        <f t="shared" si="189"/>
        <v/>
      </c>
      <c r="U650" s="38" t="str">
        <f t="shared" si="190"/>
        <v/>
      </c>
      <c r="V650" s="38" t="str">
        <f t="shared" si="191"/>
        <v/>
      </c>
      <c r="W650" s="30"/>
      <c r="X650" s="39">
        <f>COUNTIF(calculs_resultats_francais!P651:U651,1)</f>
        <v>0</v>
      </c>
      <c r="Y650" s="39">
        <f>COUNTIF(calculs_resultats_francais!P651:U651,2)</f>
        <v>0</v>
      </c>
      <c r="Z650" s="39">
        <f>COUNTIF(calculs_resultats_francais!P651:U651,9)</f>
        <v>0</v>
      </c>
      <c r="AA650" s="39">
        <f>COUNTIF(calculs_resultats_francais!P651:U651,0)</f>
        <v>0</v>
      </c>
      <c r="AB650" s="37" t="str">
        <f t="shared" si="192"/>
        <v/>
      </c>
      <c r="AC650" s="226">
        <f t="shared" si="193"/>
        <v>0</v>
      </c>
      <c r="AD650" s="38" t="str">
        <f t="shared" si="194"/>
        <v/>
      </c>
      <c r="AE650" s="38" t="str">
        <f t="shared" si="195"/>
        <v/>
      </c>
      <c r="AF650" s="38" t="str">
        <f t="shared" si="196"/>
        <v/>
      </c>
      <c r="AG650" s="38" t="str">
        <f t="shared" si="197"/>
        <v/>
      </c>
    </row>
    <row r="651" spans="1:33" ht="13.5" thickBot="1">
      <c r="A651" s="30"/>
      <c r="B651" s="39">
        <f>COUNTIF(calculs_resultats_francais!B652:J652,1)</f>
        <v>0</v>
      </c>
      <c r="C651" s="39">
        <f>COUNTIF(calculs_resultats_francais!B652:J652,2)</f>
        <v>0</v>
      </c>
      <c r="D651" s="39">
        <f>COUNTIF(calculs_resultats_francais!B652:J652,9)</f>
        <v>0</v>
      </c>
      <c r="E651" s="226">
        <f>COUNTIF(calculs_resultats_francais!B652:J652,0)</f>
        <v>0</v>
      </c>
      <c r="F651" s="37" t="str">
        <f t="shared" si="180"/>
        <v/>
      </c>
      <c r="G651" s="226">
        <f t="shared" si="181"/>
        <v>0</v>
      </c>
      <c r="H651" s="38" t="str">
        <f t="shared" si="182"/>
        <v/>
      </c>
      <c r="I651" s="38" t="str">
        <f t="shared" si="183"/>
        <v/>
      </c>
      <c r="J651" s="38" t="str">
        <f t="shared" si="184"/>
        <v/>
      </c>
      <c r="K651" s="38" t="str">
        <f t="shared" si="185"/>
        <v/>
      </c>
      <c r="L651" s="38"/>
      <c r="M651" s="39">
        <f>COUNTIF(calculs_resultats_francais!K652:O652,1)</f>
        <v>0</v>
      </c>
      <c r="N651" s="39">
        <f>COUNTIF(calculs_resultats_francais!K652:O652,2)</f>
        <v>0</v>
      </c>
      <c r="O651" s="39">
        <f>COUNTIF(calculs_resultats_francais!K652:O652,9)</f>
        <v>0</v>
      </c>
      <c r="P651" s="226">
        <f>COUNTIF(calculs_resultats_francais!K652:O652,0)</f>
        <v>0</v>
      </c>
      <c r="Q651" s="37" t="str">
        <f t="shared" si="186"/>
        <v/>
      </c>
      <c r="R651" s="226">
        <f t="shared" si="187"/>
        <v>0</v>
      </c>
      <c r="S651" s="38" t="str">
        <f t="shared" si="188"/>
        <v/>
      </c>
      <c r="T651" s="38" t="str">
        <f t="shared" si="189"/>
        <v/>
      </c>
      <c r="U651" s="38" t="str">
        <f t="shared" si="190"/>
        <v/>
      </c>
      <c r="V651" s="38" t="str">
        <f t="shared" si="191"/>
        <v/>
      </c>
      <c r="W651" s="30"/>
      <c r="X651" s="39">
        <f>COUNTIF(calculs_resultats_francais!P652:U652,1)</f>
        <v>0</v>
      </c>
      <c r="Y651" s="39">
        <f>COUNTIF(calculs_resultats_francais!P652:U652,2)</f>
        <v>0</v>
      </c>
      <c r="Z651" s="39">
        <f>COUNTIF(calculs_resultats_francais!P652:U652,9)</f>
        <v>0</v>
      </c>
      <c r="AA651" s="39">
        <f>COUNTIF(calculs_resultats_francais!P652:U652,0)</f>
        <v>0</v>
      </c>
      <c r="AB651" s="37" t="str">
        <f t="shared" si="192"/>
        <v/>
      </c>
      <c r="AC651" s="226">
        <f t="shared" si="193"/>
        <v>0</v>
      </c>
      <c r="AD651" s="38" t="str">
        <f t="shared" si="194"/>
        <v/>
      </c>
      <c r="AE651" s="38" t="str">
        <f t="shared" si="195"/>
        <v/>
      </c>
      <c r="AF651" s="38" t="str">
        <f t="shared" si="196"/>
        <v/>
      </c>
      <c r="AG651" s="38" t="str">
        <f t="shared" si="197"/>
        <v/>
      </c>
    </row>
    <row r="652" spans="1:33" ht="13.5" thickBot="1">
      <c r="A652" s="30"/>
      <c r="B652" s="39">
        <f>COUNTIF(calculs_resultats_francais!B653:J653,1)</f>
        <v>0</v>
      </c>
      <c r="C652" s="39">
        <f>COUNTIF(calculs_resultats_francais!B653:J653,2)</f>
        <v>0</v>
      </c>
      <c r="D652" s="39">
        <f>COUNTIF(calculs_resultats_francais!B653:J653,9)</f>
        <v>0</v>
      </c>
      <c r="E652" s="226">
        <f>COUNTIF(calculs_resultats_francais!B653:J653,0)</f>
        <v>0</v>
      </c>
      <c r="F652" s="37" t="str">
        <f t="shared" si="180"/>
        <v/>
      </c>
      <c r="G652" s="226">
        <f t="shared" si="181"/>
        <v>0</v>
      </c>
      <c r="H652" s="38" t="str">
        <f t="shared" si="182"/>
        <v/>
      </c>
      <c r="I652" s="38" t="str">
        <f t="shared" si="183"/>
        <v/>
      </c>
      <c r="J652" s="38" t="str">
        <f t="shared" si="184"/>
        <v/>
      </c>
      <c r="K652" s="38" t="str">
        <f t="shared" si="185"/>
        <v/>
      </c>
      <c r="L652" s="38"/>
      <c r="M652" s="39">
        <f>COUNTIF(calculs_resultats_francais!K653:O653,1)</f>
        <v>0</v>
      </c>
      <c r="N652" s="39">
        <f>COUNTIF(calculs_resultats_francais!K653:O653,2)</f>
        <v>0</v>
      </c>
      <c r="O652" s="39">
        <f>COUNTIF(calculs_resultats_francais!K653:O653,9)</f>
        <v>0</v>
      </c>
      <c r="P652" s="226">
        <f>COUNTIF(calculs_resultats_francais!K653:O653,0)</f>
        <v>0</v>
      </c>
      <c r="Q652" s="37" t="str">
        <f t="shared" si="186"/>
        <v/>
      </c>
      <c r="R652" s="226">
        <f t="shared" si="187"/>
        <v>0</v>
      </c>
      <c r="S652" s="38" t="str">
        <f t="shared" si="188"/>
        <v/>
      </c>
      <c r="T652" s="38" t="str">
        <f t="shared" si="189"/>
        <v/>
      </c>
      <c r="U652" s="38" t="str">
        <f t="shared" si="190"/>
        <v/>
      </c>
      <c r="V652" s="38" t="str">
        <f t="shared" si="191"/>
        <v/>
      </c>
      <c r="W652" s="30"/>
      <c r="X652" s="39">
        <f>COUNTIF(calculs_resultats_francais!P653:U653,1)</f>
        <v>0</v>
      </c>
      <c r="Y652" s="39">
        <f>COUNTIF(calculs_resultats_francais!P653:U653,2)</f>
        <v>0</v>
      </c>
      <c r="Z652" s="39">
        <f>COUNTIF(calculs_resultats_francais!P653:U653,9)</f>
        <v>0</v>
      </c>
      <c r="AA652" s="39">
        <f>COUNTIF(calculs_resultats_francais!P653:U653,0)</f>
        <v>0</v>
      </c>
      <c r="AB652" s="37" t="str">
        <f t="shared" si="192"/>
        <v/>
      </c>
      <c r="AC652" s="226">
        <f t="shared" si="193"/>
        <v>0</v>
      </c>
      <c r="AD652" s="38" t="str">
        <f t="shared" si="194"/>
        <v/>
      </c>
      <c r="AE652" s="38" t="str">
        <f t="shared" si="195"/>
        <v/>
      </c>
      <c r="AF652" s="38" t="str">
        <f t="shared" si="196"/>
        <v/>
      </c>
      <c r="AG652" s="38" t="str">
        <f t="shared" si="197"/>
        <v/>
      </c>
    </row>
    <row r="653" spans="1:33" ht="13.5" thickBot="1">
      <c r="A653" s="30"/>
      <c r="B653" s="39">
        <f>COUNTIF(calculs_resultats_francais!B654:J654,1)</f>
        <v>0</v>
      </c>
      <c r="C653" s="39">
        <f>COUNTIF(calculs_resultats_francais!B654:J654,2)</f>
        <v>0</v>
      </c>
      <c r="D653" s="39">
        <f>COUNTIF(calculs_resultats_francais!B654:J654,9)</f>
        <v>0</v>
      </c>
      <c r="E653" s="226">
        <f>COUNTIF(calculs_resultats_francais!B654:J654,0)</f>
        <v>0</v>
      </c>
      <c r="F653" s="37" t="str">
        <f t="shared" si="180"/>
        <v/>
      </c>
      <c r="G653" s="226">
        <f t="shared" si="181"/>
        <v>0</v>
      </c>
      <c r="H653" s="38" t="str">
        <f t="shared" si="182"/>
        <v/>
      </c>
      <c r="I653" s="38" t="str">
        <f t="shared" si="183"/>
        <v/>
      </c>
      <c r="J653" s="38" t="str">
        <f t="shared" si="184"/>
        <v/>
      </c>
      <c r="K653" s="38" t="str">
        <f t="shared" si="185"/>
        <v/>
      </c>
      <c r="L653" s="38"/>
      <c r="M653" s="39">
        <f>COUNTIF(calculs_resultats_francais!K654:O654,1)</f>
        <v>0</v>
      </c>
      <c r="N653" s="39">
        <f>COUNTIF(calculs_resultats_francais!K654:O654,2)</f>
        <v>0</v>
      </c>
      <c r="O653" s="39">
        <f>COUNTIF(calculs_resultats_francais!K654:O654,9)</f>
        <v>0</v>
      </c>
      <c r="P653" s="226">
        <f>COUNTIF(calculs_resultats_francais!K654:O654,0)</f>
        <v>0</v>
      </c>
      <c r="Q653" s="37" t="str">
        <f t="shared" si="186"/>
        <v/>
      </c>
      <c r="R653" s="226">
        <f t="shared" si="187"/>
        <v>0</v>
      </c>
      <c r="S653" s="38" t="str">
        <f t="shared" si="188"/>
        <v/>
      </c>
      <c r="T653" s="38" t="str">
        <f t="shared" si="189"/>
        <v/>
      </c>
      <c r="U653" s="38" t="str">
        <f t="shared" si="190"/>
        <v/>
      </c>
      <c r="V653" s="38" t="str">
        <f t="shared" si="191"/>
        <v/>
      </c>
      <c r="W653" s="30"/>
      <c r="X653" s="39">
        <f>COUNTIF(calculs_resultats_francais!P654:U654,1)</f>
        <v>0</v>
      </c>
      <c r="Y653" s="39">
        <f>COUNTIF(calculs_resultats_francais!P654:U654,2)</f>
        <v>0</v>
      </c>
      <c r="Z653" s="39">
        <f>COUNTIF(calculs_resultats_francais!P654:U654,9)</f>
        <v>0</v>
      </c>
      <c r="AA653" s="39">
        <f>COUNTIF(calculs_resultats_francais!P654:U654,0)</f>
        <v>0</v>
      </c>
      <c r="AB653" s="37" t="str">
        <f t="shared" si="192"/>
        <v/>
      </c>
      <c r="AC653" s="226">
        <f t="shared" si="193"/>
        <v>0</v>
      </c>
      <c r="AD653" s="38" t="str">
        <f t="shared" si="194"/>
        <v/>
      </c>
      <c r="AE653" s="38" t="str">
        <f t="shared" si="195"/>
        <v/>
      </c>
      <c r="AF653" s="38" t="str">
        <f t="shared" si="196"/>
        <v/>
      </c>
      <c r="AG653" s="38" t="str">
        <f t="shared" si="197"/>
        <v/>
      </c>
    </row>
    <row r="654" spans="1:33" ht="13.5" thickBot="1">
      <c r="A654" s="30"/>
      <c r="B654" s="39">
        <f>COUNTIF(calculs_resultats_francais!B655:J655,1)</f>
        <v>0</v>
      </c>
      <c r="C654" s="39">
        <f>COUNTIF(calculs_resultats_francais!B655:J655,2)</f>
        <v>0</v>
      </c>
      <c r="D654" s="39">
        <f>COUNTIF(calculs_resultats_francais!B655:J655,9)</f>
        <v>0</v>
      </c>
      <c r="E654" s="226">
        <f>COUNTIF(calculs_resultats_francais!B655:J655,0)</f>
        <v>0</v>
      </c>
      <c r="F654" s="37" t="str">
        <f t="shared" si="180"/>
        <v/>
      </c>
      <c r="G654" s="226">
        <f t="shared" si="181"/>
        <v>0</v>
      </c>
      <c r="H654" s="38" t="str">
        <f t="shared" si="182"/>
        <v/>
      </c>
      <c r="I654" s="38" t="str">
        <f t="shared" si="183"/>
        <v/>
      </c>
      <c r="J654" s="38" t="str">
        <f t="shared" si="184"/>
        <v/>
      </c>
      <c r="K654" s="38" t="str">
        <f t="shared" si="185"/>
        <v/>
      </c>
      <c r="L654" s="38"/>
      <c r="M654" s="39">
        <f>COUNTIF(calculs_resultats_francais!K655:O655,1)</f>
        <v>0</v>
      </c>
      <c r="N654" s="39">
        <f>COUNTIF(calculs_resultats_francais!K655:O655,2)</f>
        <v>0</v>
      </c>
      <c r="O654" s="39">
        <f>COUNTIF(calculs_resultats_francais!K655:O655,9)</f>
        <v>0</v>
      </c>
      <c r="P654" s="226">
        <f>COUNTIF(calculs_resultats_francais!K655:O655,0)</f>
        <v>0</v>
      </c>
      <c r="Q654" s="37" t="str">
        <f t="shared" si="186"/>
        <v/>
      </c>
      <c r="R654" s="226">
        <f t="shared" si="187"/>
        <v>0</v>
      </c>
      <c r="S654" s="38" t="str">
        <f t="shared" si="188"/>
        <v/>
      </c>
      <c r="T654" s="38" t="str">
        <f t="shared" si="189"/>
        <v/>
      </c>
      <c r="U654" s="38" t="str">
        <f t="shared" si="190"/>
        <v/>
      </c>
      <c r="V654" s="38" t="str">
        <f t="shared" si="191"/>
        <v/>
      </c>
      <c r="W654" s="30"/>
      <c r="X654" s="39">
        <f>COUNTIF(calculs_resultats_francais!P655:U655,1)</f>
        <v>0</v>
      </c>
      <c r="Y654" s="39">
        <f>COUNTIF(calculs_resultats_francais!P655:U655,2)</f>
        <v>0</v>
      </c>
      <c r="Z654" s="39">
        <f>COUNTIF(calculs_resultats_francais!P655:U655,9)</f>
        <v>0</v>
      </c>
      <c r="AA654" s="39">
        <f>COUNTIF(calculs_resultats_francais!P655:U655,0)</f>
        <v>0</v>
      </c>
      <c r="AB654" s="37" t="str">
        <f t="shared" si="192"/>
        <v/>
      </c>
      <c r="AC654" s="226">
        <f t="shared" si="193"/>
        <v>0</v>
      </c>
      <c r="AD654" s="38" t="str">
        <f t="shared" si="194"/>
        <v/>
      </c>
      <c r="AE654" s="38" t="str">
        <f t="shared" si="195"/>
        <v/>
      </c>
      <c r="AF654" s="38" t="str">
        <f t="shared" si="196"/>
        <v/>
      </c>
      <c r="AG654" s="38" t="str">
        <f t="shared" si="197"/>
        <v/>
      </c>
    </row>
    <row r="655" spans="1:33" ht="13.5" thickBot="1">
      <c r="A655" s="30"/>
      <c r="B655" s="39">
        <f>COUNTIF(calculs_resultats_francais!B656:J656,1)</f>
        <v>0</v>
      </c>
      <c r="C655" s="39">
        <f>COUNTIF(calculs_resultats_francais!B656:J656,2)</f>
        <v>0</v>
      </c>
      <c r="D655" s="39">
        <f>COUNTIF(calculs_resultats_francais!B656:J656,9)</f>
        <v>0</v>
      </c>
      <c r="E655" s="226">
        <f>COUNTIF(calculs_resultats_francais!B656:J656,0)</f>
        <v>0</v>
      </c>
      <c r="F655" s="37" t="str">
        <f t="shared" si="180"/>
        <v/>
      </c>
      <c r="G655" s="226">
        <f t="shared" si="181"/>
        <v>0</v>
      </c>
      <c r="H655" s="38" t="str">
        <f t="shared" si="182"/>
        <v/>
      </c>
      <c r="I655" s="38" t="str">
        <f t="shared" si="183"/>
        <v/>
      </c>
      <c r="J655" s="38" t="str">
        <f t="shared" si="184"/>
        <v/>
      </c>
      <c r="K655" s="38" t="str">
        <f t="shared" si="185"/>
        <v/>
      </c>
      <c r="L655" s="38"/>
      <c r="M655" s="39">
        <f>COUNTIF(calculs_resultats_francais!K656:O656,1)</f>
        <v>0</v>
      </c>
      <c r="N655" s="39">
        <f>COUNTIF(calculs_resultats_francais!K656:O656,2)</f>
        <v>0</v>
      </c>
      <c r="O655" s="39">
        <f>COUNTIF(calculs_resultats_francais!K656:O656,9)</f>
        <v>0</v>
      </c>
      <c r="P655" s="226">
        <f>COUNTIF(calculs_resultats_francais!K656:O656,0)</f>
        <v>0</v>
      </c>
      <c r="Q655" s="37" t="str">
        <f t="shared" si="186"/>
        <v/>
      </c>
      <c r="R655" s="226">
        <f t="shared" si="187"/>
        <v>0</v>
      </c>
      <c r="S655" s="38" t="str">
        <f t="shared" si="188"/>
        <v/>
      </c>
      <c r="T655" s="38" t="str">
        <f t="shared" si="189"/>
        <v/>
      </c>
      <c r="U655" s="38" t="str">
        <f t="shared" si="190"/>
        <v/>
      </c>
      <c r="V655" s="38" t="str">
        <f t="shared" si="191"/>
        <v/>
      </c>
      <c r="W655" s="30"/>
      <c r="X655" s="39">
        <f>COUNTIF(calculs_resultats_francais!P656:U656,1)</f>
        <v>0</v>
      </c>
      <c r="Y655" s="39">
        <f>COUNTIF(calculs_resultats_francais!P656:U656,2)</f>
        <v>0</v>
      </c>
      <c r="Z655" s="39">
        <f>COUNTIF(calculs_resultats_francais!P656:U656,9)</f>
        <v>0</v>
      </c>
      <c r="AA655" s="39">
        <f>COUNTIF(calculs_resultats_francais!P656:U656,0)</f>
        <v>0</v>
      </c>
      <c r="AB655" s="37" t="str">
        <f t="shared" si="192"/>
        <v/>
      </c>
      <c r="AC655" s="226">
        <f t="shared" si="193"/>
        <v>0</v>
      </c>
      <c r="AD655" s="38" t="str">
        <f t="shared" si="194"/>
        <v/>
      </c>
      <c r="AE655" s="38" t="str">
        <f t="shared" si="195"/>
        <v/>
      </c>
      <c r="AF655" s="38" t="str">
        <f t="shared" si="196"/>
        <v/>
      </c>
      <c r="AG655" s="38" t="str">
        <f t="shared" si="197"/>
        <v/>
      </c>
    </row>
    <row r="656" spans="1:33" ht="13.5" thickBot="1">
      <c r="A656" s="30"/>
      <c r="B656" s="39">
        <f>COUNTIF(calculs_resultats_francais!B657:J657,1)</f>
        <v>0</v>
      </c>
      <c r="C656" s="39">
        <f>COUNTIF(calculs_resultats_francais!B657:J657,2)</f>
        <v>0</v>
      </c>
      <c r="D656" s="39">
        <f>COUNTIF(calculs_resultats_francais!B657:J657,9)</f>
        <v>0</v>
      </c>
      <c r="E656" s="226">
        <f>COUNTIF(calculs_resultats_francais!B657:J657,0)</f>
        <v>0</v>
      </c>
      <c r="F656" s="37" t="str">
        <f t="shared" si="180"/>
        <v/>
      </c>
      <c r="G656" s="226">
        <f t="shared" si="181"/>
        <v>0</v>
      </c>
      <c r="H656" s="38" t="str">
        <f t="shared" si="182"/>
        <v/>
      </c>
      <c r="I656" s="38" t="str">
        <f t="shared" si="183"/>
        <v/>
      </c>
      <c r="J656" s="38" t="str">
        <f t="shared" si="184"/>
        <v/>
      </c>
      <c r="K656" s="38" t="str">
        <f t="shared" si="185"/>
        <v/>
      </c>
      <c r="L656" s="38"/>
      <c r="M656" s="39">
        <f>COUNTIF(calculs_resultats_francais!K657:O657,1)</f>
        <v>0</v>
      </c>
      <c r="N656" s="39">
        <f>COUNTIF(calculs_resultats_francais!K657:O657,2)</f>
        <v>0</v>
      </c>
      <c r="O656" s="39">
        <f>COUNTIF(calculs_resultats_francais!K657:O657,9)</f>
        <v>0</v>
      </c>
      <c r="P656" s="226">
        <f>COUNTIF(calculs_resultats_francais!K657:O657,0)</f>
        <v>0</v>
      </c>
      <c r="Q656" s="37" t="str">
        <f t="shared" si="186"/>
        <v/>
      </c>
      <c r="R656" s="226">
        <f t="shared" si="187"/>
        <v>0</v>
      </c>
      <c r="S656" s="38" t="str">
        <f t="shared" si="188"/>
        <v/>
      </c>
      <c r="T656" s="38" t="str">
        <f t="shared" si="189"/>
        <v/>
      </c>
      <c r="U656" s="38" t="str">
        <f t="shared" si="190"/>
        <v/>
      </c>
      <c r="V656" s="38" t="str">
        <f t="shared" si="191"/>
        <v/>
      </c>
      <c r="W656" s="30"/>
      <c r="X656" s="39">
        <f>COUNTIF(calculs_resultats_francais!P657:U657,1)</f>
        <v>0</v>
      </c>
      <c r="Y656" s="39">
        <f>COUNTIF(calculs_resultats_francais!P657:U657,2)</f>
        <v>0</v>
      </c>
      <c r="Z656" s="39">
        <f>COUNTIF(calculs_resultats_francais!P657:U657,9)</f>
        <v>0</v>
      </c>
      <c r="AA656" s="39">
        <f>COUNTIF(calculs_resultats_francais!P657:U657,0)</f>
        <v>0</v>
      </c>
      <c r="AB656" s="37" t="str">
        <f t="shared" si="192"/>
        <v/>
      </c>
      <c r="AC656" s="226">
        <f t="shared" si="193"/>
        <v>0</v>
      </c>
      <c r="AD656" s="38" t="str">
        <f t="shared" si="194"/>
        <v/>
      </c>
      <c r="AE656" s="38" t="str">
        <f t="shared" si="195"/>
        <v/>
      </c>
      <c r="AF656" s="38" t="str">
        <f t="shared" si="196"/>
        <v/>
      </c>
      <c r="AG656" s="38" t="str">
        <f t="shared" si="197"/>
        <v/>
      </c>
    </row>
    <row r="657" spans="1:33" ht="13.5" thickBot="1">
      <c r="A657" s="30"/>
      <c r="B657" s="39">
        <f>COUNTIF(calculs_resultats_francais!B658:J658,1)</f>
        <v>0</v>
      </c>
      <c r="C657" s="39">
        <f>COUNTIF(calculs_resultats_francais!B658:J658,2)</f>
        <v>0</v>
      </c>
      <c r="D657" s="39">
        <f>COUNTIF(calculs_resultats_francais!B658:J658,9)</f>
        <v>0</v>
      </c>
      <c r="E657" s="226">
        <f>COUNTIF(calculs_resultats_francais!B658:J658,0)</f>
        <v>0</v>
      </c>
      <c r="F657" s="37" t="str">
        <f t="shared" si="180"/>
        <v/>
      </c>
      <c r="G657" s="226">
        <f t="shared" si="181"/>
        <v>0</v>
      </c>
      <c r="H657" s="38" t="str">
        <f t="shared" si="182"/>
        <v/>
      </c>
      <c r="I657" s="38" t="str">
        <f t="shared" si="183"/>
        <v/>
      </c>
      <c r="J657" s="38" t="str">
        <f t="shared" si="184"/>
        <v/>
      </c>
      <c r="K657" s="38" t="str">
        <f t="shared" si="185"/>
        <v/>
      </c>
      <c r="L657" s="38"/>
      <c r="M657" s="39">
        <f>COUNTIF(calculs_resultats_francais!K658:O658,1)</f>
        <v>0</v>
      </c>
      <c r="N657" s="39">
        <f>COUNTIF(calculs_resultats_francais!K658:O658,2)</f>
        <v>0</v>
      </c>
      <c r="O657" s="39">
        <f>COUNTIF(calculs_resultats_francais!K658:O658,9)</f>
        <v>0</v>
      </c>
      <c r="P657" s="226">
        <f>COUNTIF(calculs_resultats_francais!K658:O658,0)</f>
        <v>0</v>
      </c>
      <c r="Q657" s="37" t="str">
        <f t="shared" si="186"/>
        <v/>
      </c>
      <c r="R657" s="226">
        <f t="shared" si="187"/>
        <v>0</v>
      </c>
      <c r="S657" s="38" t="str">
        <f t="shared" si="188"/>
        <v/>
      </c>
      <c r="T657" s="38" t="str">
        <f t="shared" si="189"/>
        <v/>
      </c>
      <c r="U657" s="38" t="str">
        <f t="shared" si="190"/>
        <v/>
      </c>
      <c r="V657" s="38" t="str">
        <f t="shared" si="191"/>
        <v/>
      </c>
      <c r="W657" s="30"/>
      <c r="X657" s="39">
        <f>COUNTIF(calculs_resultats_francais!P658:U658,1)</f>
        <v>0</v>
      </c>
      <c r="Y657" s="39">
        <f>COUNTIF(calculs_resultats_francais!P658:U658,2)</f>
        <v>0</v>
      </c>
      <c r="Z657" s="39">
        <f>COUNTIF(calculs_resultats_francais!P658:U658,9)</f>
        <v>0</v>
      </c>
      <c r="AA657" s="39">
        <f>COUNTIF(calculs_resultats_francais!P658:U658,0)</f>
        <v>0</v>
      </c>
      <c r="AB657" s="37" t="str">
        <f t="shared" si="192"/>
        <v/>
      </c>
      <c r="AC657" s="226">
        <f t="shared" si="193"/>
        <v>0</v>
      </c>
      <c r="AD657" s="38" t="str">
        <f t="shared" si="194"/>
        <v/>
      </c>
      <c r="AE657" s="38" t="str">
        <f t="shared" si="195"/>
        <v/>
      </c>
      <c r="AF657" s="38" t="str">
        <f t="shared" si="196"/>
        <v/>
      </c>
      <c r="AG657" s="38" t="str">
        <f t="shared" si="197"/>
        <v/>
      </c>
    </row>
    <row r="658" spans="1:33" ht="13.5" thickBot="1">
      <c r="A658" s="30"/>
      <c r="B658" s="39">
        <f>COUNTIF(calculs_resultats_francais!B659:J659,1)</f>
        <v>0</v>
      </c>
      <c r="C658" s="39">
        <f>COUNTIF(calculs_resultats_francais!B659:J659,2)</f>
        <v>0</v>
      </c>
      <c r="D658" s="39">
        <f>COUNTIF(calculs_resultats_francais!B659:J659,9)</f>
        <v>0</v>
      </c>
      <c r="E658" s="226">
        <f>COUNTIF(calculs_resultats_francais!B659:J659,0)</f>
        <v>0</v>
      </c>
      <c r="F658" s="37" t="str">
        <f t="shared" si="180"/>
        <v/>
      </c>
      <c r="G658" s="226">
        <f t="shared" si="181"/>
        <v>0</v>
      </c>
      <c r="H658" s="38" t="str">
        <f t="shared" si="182"/>
        <v/>
      </c>
      <c r="I658" s="38" t="str">
        <f t="shared" si="183"/>
        <v/>
      </c>
      <c r="J658" s="38" t="str">
        <f t="shared" si="184"/>
        <v/>
      </c>
      <c r="K658" s="38" t="str">
        <f t="shared" si="185"/>
        <v/>
      </c>
      <c r="L658" s="38"/>
      <c r="M658" s="39">
        <f>COUNTIF(calculs_resultats_francais!K659:O659,1)</f>
        <v>0</v>
      </c>
      <c r="N658" s="39">
        <f>COUNTIF(calculs_resultats_francais!K659:O659,2)</f>
        <v>0</v>
      </c>
      <c r="O658" s="39">
        <f>COUNTIF(calculs_resultats_francais!K659:O659,9)</f>
        <v>0</v>
      </c>
      <c r="P658" s="226">
        <f>COUNTIF(calculs_resultats_francais!K659:O659,0)</f>
        <v>0</v>
      </c>
      <c r="Q658" s="37" t="str">
        <f t="shared" si="186"/>
        <v/>
      </c>
      <c r="R658" s="226">
        <f t="shared" si="187"/>
        <v>0</v>
      </c>
      <c r="S658" s="38" t="str">
        <f t="shared" si="188"/>
        <v/>
      </c>
      <c r="T658" s="38" t="str">
        <f t="shared" si="189"/>
        <v/>
      </c>
      <c r="U658" s="38" t="str">
        <f t="shared" si="190"/>
        <v/>
      </c>
      <c r="V658" s="38" t="str">
        <f t="shared" si="191"/>
        <v/>
      </c>
      <c r="W658" s="30"/>
      <c r="X658" s="39">
        <f>COUNTIF(calculs_resultats_francais!P659:U659,1)</f>
        <v>0</v>
      </c>
      <c r="Y658" s="39">
        <f>COUNTIF(calculs_resultats_francais!P659:U659,2)</f>
        <v>0</v>
      </c>
      <c r="Z658" s="39">
        <f>COUNTIF(calculs_resultats_francais!P659:U659,9)</f>
        <v>0</v>
      </c>
      <c r="AA658" s="39">
        <f>COUNTIF(calculs_resultats_francais!P659:U659,0)</f>
        <v>0</v>
      </c>
      <c r="AB658" s="37" t="str">
        <f t="shared" si="192"/>
        <v/>
      </c>
      <c r="AC658" s="226">
        <f t="shared" si="193"/>
        <v>0</v>
      </c>
      <c r="AD658" s="38" t="str">
        <f t="shared" si="194"/>
        <v/>
      </c>
      <c r="AE658" s="38" t="str">
        <f t="shared" si="195"/>
        <v/>
      </c>
      <c r="AF658" s="38" t="str">
        <f t="shared" si="196"/>
        <v/>
      </c>
      <c r="AG658" s="38" t="str">
        <f t="shared" si="197"/>
        <v/>
      </c>
    </row>
    <row r="659" spans="1:33" ht="13.5" thickBot="1">
      <c r="A659" s="30"/>
      <c r="B659" s="39">
        <f>COUNTIF(calculs_resultats_francais!B660:J660,1)</f>
        <v>0</v>
      </c>
      <c r="C659" s="39">
        <f>COUNTIF(calculs_resultats_francais!B660:J660,2)</f>
        <v>0</v>
      </c>
      <c r="D659" s="39">
        <f>COUNTIF(calculs_resultats_francais!B660:J660,9)</f>
        <v>0</v>
      </c>
      <c r="E659" s="226">
        <f>COUNTIF(calculs_resultats_francais!B660:J660,0)</f>
        <v>0</v>
      </c>
      <c r="F659" s="37" t="str">
        <f t="shared" si="180"/>
        <v/>
      </c>
      <c r="G659" s="226">
        <f t="shared" si="181"/>
        <v>0</v>
      </c>
      <c r="H659" s="38" t="str">
        <f t="shared" si="182"/>
        <v/>
      </c>
      <c r="I659" s="38" t="str">
        <f t="shared" si="183"/>
        <v/>
      </c>
      <c r="J659" s="38" t="str">
        <f t="shared" si="184"/>
        <v/>
      </c>
      <c r="K659" s="38" t="str">
        <f t="shared" si="185"/>
        <v/>
      </c>
      <c r="L659" s="38"/>
      <c r="M659" s="39">
        <f>COUNTIF(calculs_resultats_francais!K660:O660,1)</f>
        <v>0</v>
      </c>
      <c r="N659" s="39">
        <f>COUNTIF(calculs_resultats_francais!K660:O660,2)</f>
        <v>0</v>
      </c>
      <c r="O659" s="39">
        <f>COUNTIF(calculs_resultats_francais!K660:O660,9)</f>
        <v>0</v>
      </c>
      <c r="P659" s="226">
        <f>COUNTIF(calculs_resultats_francais!K660:O660,0)</f>
        <v>0</v>
      </c>
      <c r="Q659" s="37" t="str">
        <f t="shared" si="186"/>
        <v/>
      </c>
      <c r="R659" s="226">
        <f t="shared" si="187"/>
        <v>0</v>
      </c>
      <c r="S659" s="38" t="str">
        <f t="shared" si="188"/>
        <v/>
      </c>
      <c r="T659" s="38" t="str">
        <f t="shared" si="189"/>
        <v/>
      </c>
      <c r="U659" s="38" t="str">
        <f t="shared" si="190"/>
        <v/>
      </c>
      <c r="V659" s="38" t="str">
        <f t="shared" si="191"/>
        <v/>
      </c>
      <c r="W659" s="30"/>
      <c r="X659" s="39">
        <f>COUNTIF(calculs_resultats_francais!P660:U660,1)</f>
        <v>0</v>
      </c>
      <c r="Y659" s="39">
        <f>COUNTIF(calculs_resultats_francais!P660:U660,2)</f>
        <v>0</v>
      </c>
      <c r="Z659" s="39">
        <f>COUNTIF(calculs_resultats_francais!P660:U660,9)</f>
        <v>0</v>
      </c>
      <c r="AA659" s="39">
        <f>COUNTIF(calculs_resultats_francais!P660:U660,0)</f>
        <v>0</v>
      </c>
      <c r="AB659" s="37" t="str">
        <f t="shared" si="192"/>
        <v/>
      </c>
      <c r="AC659" s="226">
        <f t="shared" si="193"/>
        <v>0</v>
      </c>
      <c r="AD659" s="38" t="str">
        <f t="shared" si="194"/>
        <v/>
      </c>
      <c r="AE659" s="38" t="str">
        <f t="shared" si="195"/>
        <v/>
      </c>
      <c r="AF659" s="38" t="str">
        <f t="shared" si="196"/>
        <v/>
      </c>
      <c r="AG659" s="38" t="str">
        <f t="shared" si="197"/>
        <v/>
      </c>
    </row>
    <row r="660" spans="1:33" ht="13.5" thickBot="1">
      <c r="A660" s="30"/>
      <c r="B660" s="39">
        <f>COUNTIF(calculs_resultats_francais!B661:J661,1)</f>
        <v>0</v>
      </c>
      <c r="C660" s="39">
        <f>COUNTIF(calculs_resultats_francais!B661:J661,2)</f>
        <v>0</v>
      </c>
      <c r="D660" s="39">
        <f>COUNTIF(calculs_resultats_francais!B661:J661,9)</f>
        <v>0</v>
      </c>
      <c r="E660" s="226">
        <f>COUNTIF(calculs_resultats_francais!B661:J661,0)</f>
        <v>0</v>
      </c>
      <c r="F660" s="37" t="str">
        <f t="shared" si="180"/>
        <v/>
      </c>
      <c r="G660" s="226">
        <f t="shared" si="181"/>
        <v>0</v>
      </c>
      <c r="H660" s="38" t="str">
        <f t="shared" si="182"/>
        <v/>
      </c>
      <c r="I660" s="38" t="str">
        <f t="shared" si="183"/>
        <v/>
      </c>
      <c r="J660" s="38" t="str">
        <f t="shared" si="184"/>
        <v/>
      </c>
      <c r="K660" s="38" t="str">
        <f t="shared" si="185"/>
        <v/>
      </c>
      <c r="L660" s="38"/>
      <c r="M660" s="39">
        <f>COUNTIF(calculs_resultats_francais!K661:O661,1)</f>
        <v>0</v>
      </c>
      <c r="N660" s="39">
        <f>COUNTIF(calculs_resultats_francais!K661:O661,2)</f>
        <v>0</v>
      </c>
      <c r="O660" s="39">
        <f>COUNTIF(calculs_resultats_francais!K661:O661,9)</f>
        <v>0</v>
      </c>
      <c r="P660" s="226">
        <f>COUNTIF(calculs_resultats_francais!K661:O661,0)</f>
        <v>0</v>
      </c>
      <c r="Q660" s="37" t="str">
        <f t="shared" si="186"/>
        <v/>
      </c>
      <c r="R660" s="226">
        <f t="shared" si="187"/>
        <v>0</v>
      </c>
      <c r="S660" s="38" t="str">
        <f t="shared" si="188"/>
        <v/>
      </c>
      <c r="T660" s="38" t="str">
        <f t="shared" si="189"/>
        <v/>
      </c>
      <c r="U660" s="38" t="str">
        <f t="shared" si="190"/>
        <v/>
      </c>
      <c r="V660" s="38" t="str">
        <f t="shared" si="191"/>
        <v/>
      </c>
      <c r="W660" s="30"/>
      <c r="X660" s="39">
        <f>COUNTIF(calculs_resultats_francais!P661:U661,1)</f>
        <v>0</v>
      </c>
      <c r="Y660" s="39">
        <f>COUNTIF(calculs_resultats_francais!P661:U661,2)</f>
        <v>0</v>
      </c>
      <c r="Z660" s="39">
        <f>COUNTIF(calculs_resultats_francais!P661:U661,9)</f>
        <v>0</v>
      </c>
      <c r="AA660" s="39">
        <f>COUNTIF(calculs_resultats_francais!P661:U661,0)</f>
        <v>0</v>
      </c>
      <c r="AB660" s="37" t="str">
        <f t="shared" si="192"/>
        <v/>
      </c>
      <c r="AC660" s="226">
        <f t="shared" si="193"/>
        <v>0</v>
      </c>
      <c r="AD660" s="38" t="str">
        <f t="shared" si="194"/>
        <v/>
      </c>
      <c r="AE660" s="38" t="str">
        <f t="shared" si="195"/>
        <v/>
      </c>
      <c r="AF660" s="38" t="str">
        <f t="shared" si="196"/>
        <v/>
      </c>
      <c r="AG660" s="38" t="str">
        <f t="shared" si="197"/>
        <v/>
      </c>
    </row>
    <row r="661" spans="1:33" ht="13.5" thickBot="1">
      <c r="A661" s="30"/>
      <c r="B661" s="39">
        <f>COUNTIF(calculs_resultats_francais!B662:J662,1)</f>
        <v>0</v>
      </c>
      <c r="C661" s="39">
        <f>COUNTIF(calculs_resultats_francais!B662:J662,2)</f>
        <v>0</v>
      </c>
      <c r="D661" s="39">
        <f>COUNTIF(calculs_resultats_francais!B662:J662,9)</f>
        <v>0</v>
      </c>
      <c r="E661" s="226">
        <f>COUNTIF(calculs_resultats_francais!B662:J662,0)</f>
        <v>0</v>
      </c>
      <c r="F661" s="37" t="str">
        <f t="shared" si="180"/>
        <v/>
      </c>
      <c r="G661" s="226">
        <f t="shared" si="181"/>
        <v>0</v>
      </c>
      <c r="H661" s="38" t="str">
        <f t="shared" si="182"/>
        <v/>
      </c>
      <c r="I661" s="38" t="str">
        <f t="shared" si="183"/>
        <v/>
      </c>
      <c r="J661" s="38" t="str">
        <f t="shared" si="184"/>
        <v/>
      </c>
      <c r="K661" s="38" t="str">
        <f t="shared" si="185"/>
        <v/>
      </c>
      <c r="L661" s="38"/>
      <c r="M661" s="39">
        <f>COUNTIF(calculs_resultats_francais!K662:O662,1)</f>
        <v>0</v>
      </c>
      <c r="N661" s="39">
        <f>COUNTIF(calculs_resultats_francais!K662:O662,2)</f>
        <v>0</v>
      </c>
      <c r="O661" s="39">
        <f>COUNTIF(calculs_resultats_francais!K662:O662,9)</f>
        <v>0</v>
      </c>
      <c r="P661" s="226">
        <f>COUNTIF(calculs_resultats_francais!K662:O662,0)</f>
        <v>0</v>
      </c>
      <c r="Q661" s="37" t="str">
        <f t="shared" si="186"/>
        <v/>
      </c>
      <c r="R661" s="226">
        <f t="shared" si="187"/>
        <v>0</v>
      </c>
      <c r="S661" s="38" t="str">
        <f t="shared" si="188"/>
        <v/>
      </c>
      <c r="T661" s="38" t="str">
        <f t="shared" si="189"/>
        <v/>
      </c>
      <c r="U661" s="38" t="str">
        <f t="shared" si="190"/>
        <v/>
      </c>
      <c r="V661" s="38" t="str">
        <f t="shared" si="191"/>
        <v/>
      </c>
      <c r="W661" s="30"/>
      <c r="X661" s="39">
        <f>COUNTIF(calculs_resultats_francais!P662:U662,1)</f>
        <v>0</v>
      </c>
      <c r="Y661" s="39">
        <f>COUNTIF(calculs_resultats_francais!P662:U662,2)</f>
        <v>0</v>
      </c>
      <c r="Z661" s="39">
        <f>COUNTIF(calculs_resultats_francais!P662:U662,9)</f>
        <v>0</v>
      </c>
      <c r="AA661" s="39">
        <f>COUNTIF(calculs_resultats_francais!P662:U662,0)</f>
        <v>0</v>
      </c>
      <c r="AB661" s="37" t="str">
        <f t="shared" si="192"/>
        <v/>
      </c>
      <c r="AC661" s="226">
        <f t="shared" si="193"/>
        <v>0</v>
      </c>
      <c r="AD661" s="38" t="str">
        <f t="shared" si="194"/>
        <v/>
      </c>
      <c r="AE661" s="38" t="str">
        <f t="shared" si="195"/>
        <v/>
      </c>
      <c r="AF661" s="38" t="str">
        <f t="shared" si="196"/>
        <v/>
      </c>
      <c r="AG661" s="38" t="str">
        <f t="shared" si="197"/>
        <v/>
      </c>
    </row>
    <row r="662" spans="1:33" ht="13.5" thickBot="1">
      <c r="A662" s="30"/>
      <c r="B662" s="39">
        <f>COUNTIF(calculs_resultats_francais!B663:J663,1)</f>
        <v>0</v>
      </c>
      <c r="C662" s="39">
        <f>COUNTIF(calculs_resultats_francais!B663:J663,2)</f>
        <v>0</v>
      </c>
      <c r="D662" s="39">
        <f>COUNTIF(calculs_resultats_francais!B663:J663,9)</f>
        <v>0</v>
      </c>
      <c r="E662" s="226">
        <f>COUNTIF(calculs_resultats_francais!B663:J663,0)</f>
        <v>0</v>
      </c>
      <c r="F662" s="37" t="str">
        <f t="shared" si="180"/>
        <v/>
      </c>
      <c r="G662" s="226">
        <f t="shared" si="181"/>
        <v>0</v>
      </c>
      <c r="H662" s="38" t="str">
        <f t="shared" si="182"/>
        <v/>
      </c>
      <c r="I662" s="38" t="str">
        <f t="shared" si="183"/>
        <v/>
      </c>
      <c r="J662" s="38" t="str">
        <f t="shared" si="184"/>
        <v/>
      </c>
      <c r="K662" s="38" t="str">
        <f t="shared" si="185"/>
        <v/>
      </c>
      <c r="L662" s="38"/>
      <c r="M662" s="39">
        <f>COUNTIF(calculs_resultats_francais!K663:O663,1)</f>
        <v>0</v>
      </c>
      <c r="N662" s="39">
        <f>COUNTIF(calculs_resultats_francais!K663:O663,2)</f>
        <v>0</v>
      </c>
      <c r="O662" s="39">
        <f>COUNTIF(calculs_resultats_francais!K663:O663,9)</f>
        <v>0</v>
      </c>
      <c r="P662" s="226">
        <f>COUNTIF(calculs_resultats_francais!K663:O663,0)</f>
        <v>0</v>
      </c>
      <c r="Q662" s="37" t="str">
        <f t="shared" si="186"/>
        <v/>
      </c>
      <c r="R662" s="226">
        <f t="shared" si="187"/>
        <v>0</v>
      </c>
      <c r="S662" s="38" t="str">
        <f t="shared" si="188"/>
        <v/>
      </c>
      <c r="T662" s="38" t="str">
        <f t="shared" si="189"/>
        <v/>
      </c>
      <c r="U662" s="38" t="str">
        <f t="shared" si="190"/>
        <v/>
      </c>
      <c r="V662" s="38" t="str">
        <f t="shared" si="191"/>
        <v/>
      </c>
      <c r="W662" s="30"/>
      <c r="X662" s="39">
        <f>COUNTIF(calculs_resultats_francais!P663:U663,1)</f>
        <v>0</v>
      </c>
      <c r="Y662" s="39">
        <f>COUNTIF(calculs_resultats_francais!P663:U663,2)</f>
        <v>0</v>
      </c>
      <c r="Z662" s="39">
        <f>COUNTIF(calculs_resultats_francais!P663:U663,9)</f>
        <v>0</v>
      </c>
      <c r="AA662" s="39">
        <f>COUNTIF(calculs_resultats_francais!P663:U663,0)</f>
        <v>0</v>
      </c>
      <c r="AB662" s="37" t="str">
        <f t="shared" si="192"/>
        <v/>
      </c>
      <c r="AC662" s="226">
        <f t="shared" si="193"/>
        <v>0</v>
      </c>
      <c r="AD662" s="38" t="str">
        <f t="shared" si="194"/>
        <v/>
      </c>
      <c r="AE662" s="38" t="str">
        <f t="shared" si="195"/>
        <v/>
      </c>
      <c r="AF662" s="38" t="str">
        <f t="shared" si="196"/>
        <v/>
      </c>
      <c r="AG662" s="38" t="str">
        <f t="shared" si="197"/>
        <v/>
      </c>
    </row>
    <row r="663" spans="1:33" ht="13.5" thickBot="1">
      <c r="A663" s="30"/>
      <c r="B663" s="39">
        <f>COUNTIF(calculs_resultats_francais!B664:J664,1)</f>
        <v>0</v>
      </c>
      <c r="C663" s="39">
        <f>COUNTIF(calculs_resultats_francais!B664:J664,2)</f>
        <v>0</v>
      </c>
      <c r="D663" s="39">
        <f>COUNTIF(calculs_resultats_francais!B664:J664,9)</f>
        <v>0</v>
      </c>
      <c r="E663" s="226">
        <f>COUNTIF(calculs_resultats_francais!B664:J664,0)</f>
        <v>0</v>
      </c>
      <c r="F663" s="37" t="str">
        <f t="shared" si="180"/>
        <v/>
      </c>
      <c r="G663" s="226">
        <f t="shared" si="181"/>
        <v>0</v>
      </c>
      <c r="H663" s="38" t="str">
        <f t="shared" si="182"/>
        <v/>
      </c>
      <c r="I663" s="38" t="str">
        <f t="shared" si="183"/>
        <v/>
      </c>
      <c r="J663" s="38" t="str">
        <f t="shared" si="184"/>
        <v/>
      </c>
      <c r="K663" s="38" t="str">
        <f t="shared" si="185"/>
        <v/>
      </c>
      <c r="L663" s="38"/>
      <c r="M663" s="39">
        <f>COUNTIF(calculs_resultats_francais!K664:O664,1)</f>
        <v>0</v>
      </c>
      <c r="N663" s="39">
        <f>COUNTIF(calculs_resultats_francais!K664:O664,2)</f>
        <v>0</v>
      </c>
      <c r="O663" s="39">
        <f>COUNTIF(calculs_resultats_francais!K664:O664,9)</f>
        <v>0</v>
      </c>
      <c r="P663" s="226">
        <f>COUNTIF(calculs_resultats_francais!K664:O664,0)</f>
        <v>0</v>
      </c>
      <c r="Q663" s="37" t="str">
        <f t="shared" si="186"/>
        <v/>
      </c>
      <c r="R663" s="226">
        <f t="shared" si="187"/>
        <v>0</v>
      </c>
      <c r="S663" s="38" t="str">
        <f t="shared" si="188"/>
        <v/>
      </c>
      <c r="T663" s="38" t="str">
        <f t="shared" si="189"/>
        <v/>
      </c>
      <c r="U663" s="38" t="str">
        <f t="shared" si="190"/>
        <v/>
      </c>
      <c r="V663" s="38" t="str">
        <f t="shared" si="191"/>
        <v/>
      </c>
      <c r="W663" s="30"/>
      <c r="X663" s="39">
        <f>COUNTIF(calculs_resultats_francais!P664:U664,1)</f>
        <v>0</v>
      </c>
      <c r="Y663" s="39">
        <f>COUNTIF(calculs_resultats_francais!P664:U664,2)</f>
        <v>0</v>
      </c>
      <c r="Z663" s="39">
        <f>COUNTIF(calculs_resultats_francais!P664:U664,9)</f>
        <v>0</v>
      </c>
      <c r="AA663" s="39">
        <f>COUNTIF(calculs_resultats_francais!P664:U664,0)</f>
        <v>0</v>
      </c>
      <c r="AB663" s="37" t="str">
        <f t="shared" si="192"/>
        <v/>
      </c>
      <c r="AC663" s="226">
        <f t="shared" si="193"/>
        <v>0</v>
      </c>
      <c r="AD663" s="38" t="str">
        <f t="shared" si="194"/>
        <v/>
      </c>
      <c r="AE663" s="38" t="str">
        <f t="shared" si="195"/>
        <v/>
      </c>
      <c r="AF663" s="38" t="str">
        <f t="shared" si="196"/>
        <v/>
      </c>
      <c r="AG663" s="38" t="str">
        <f t="shared" si="197"/>
        <v/>
      </c>
    </row>
    <row r="664" spans="1:33" ht="13.5" thickBot="1">
      <c r="A664" s="30"/>
      <c r="B664" s="39">
        <f>COUNTIF(calculs_resultats_francais!B665:J665,1)</f>
        <v>0</v>
      </c>
      <c r="C664" s="39">
        <f>COUNTIF(calculs_resultats_francais!B665:J665,2)</f>
        <v>0</v>
      </c>
      <c r="D664" s="39">
        <f>COUNTIF(calculs_resultats_francais!B665:J665,9)</f>
        <v>0</v>
      </c>
      <c r="E664" s="226">
        <f>COUNTIF(calculs_resultats_francais!B665:J665,0)</f>
        <v>0</v>
      </c>
      <c r="F664" s="37" t="str">
        <f t="shared" si="180"/>
        <v/>
      </c>
      <c r="G664" s="226">
        <f t="shared" si="181"/>
        <v>0</v>
      </c>
      <c r="H664" s="38" t="str">
        <f t="shared" si="182"/>
        <v/>
      </c>
      <c r="I664" s="38" t="str">
        <f t="shared" si="183"/>
        <v/>
      </c>
      <c r="J664" s="38" t="str">
        <f t="shared" si="184"/>
        <v/>
      </c>
      <c r="K664" s="38" t="str">
        <f t="shared" si="185"/>
        <v/>
      </c>
      <c r="L664" s="38"/>
      <c r="M664" s="39">
        <f>COUNTIF(calculs_resultats_francais!K665:O665,1)</f>
        <v>0</v>
      </c>
      <c r="N664" s="39">
        <f>COUNTIF(calculs_resultats_francais!K665:O665,2)</f>
        <v>0</v>
      </c>
      <c r="O664" s="39">
        <f>COUNTIF(calculs_resultats_francais!K665:O665,9)</f>
        <v>0</v>
      </c>
      <c r="P664" s="226">
        <f>COUNTIF(calculs_resultats_francais!K665:O665,0)</f>
        <v>0</v>
      </c>
      <c r="Q664" s="37" t="str">
        <f t="shared" si="186"/>
        <v/>
      </c>
      <c r="R664" s="226">
        <f t="shared" si="187"/>
        <v>0</v>
      </c>
      <c r="S664" s="38" t="str">
        <f t="shared" si="188"/>
        <v/>
      </c>
      <c r="T664" s="38" t="str">
        <f t="shared" si="189"/>
        <v/>
      </c>
      <c r="U664" s="38" t="str">
        <f t="shared" si="190"/>
        <v/>
      </c>
      <c r="V664" s="38" t="str">
        <f t="shared" si="191"/>
        <v/>
      </c>
      <c r="W664" s="30"/>
      <c r="X664" s="39">
        <f>COUNTIF(calculs_resultats_francais!P665:U665,1)</f>
        <v>0</v>
      </c>
      <c r="Y664" s="39">
        <f>COUNTIF(calculs_resultats_francais!P665:U665,2)</f>
        <v>0</v>
      </c>
      <c r="Z664" s="39">
        <f>COUNTIF(calculs_resultats_francais!P665:U665,9)</f>
        <v>0</v>
      </c>
      <c r="AA664" s="39">
        <f>COUNTIF(calculs_resultats_francais!P665:U665,0)</f>
        <v>0</v>
      </c>
      <c r="AB664" s="37" t="str">
        <f t="shared" si="192"/>
        <v/>
      </c>
      <c r="AC664" s="226">
        <f t="shared" si="193"/>
        <v>0</v>
      </c>
      <c r="AD664" s="38" t="str">
        <f t="shared" si="194"/>
        <v/>
      </c>
      <c r="AE664" s="38" t="str">
        <f t="shared" si="195"/>
        <v/>
      </c>
      <c r="AF664" s="38" t="str">
        <f t="shared" si="196"/>
        <v/>
      </c>
      <c r="AG664" s="38" t="str">
        <f t="shared" si="197"/>
        <v/>
      </c>
    </row>
    <row r="665" spans="1:33" ht="13.5" thickBot="1">
      <c r="A665" s="30"/>
      <c r="B665" s="39">
        <f>COUNTIF(calculs_resultats_francais!B666:J666,1)</f>
        <v>0</v>
      </c>
      <c r="C665" s="39">
        <f>COUNTIF(calculs_resultats_francais!B666:J666,2)</f>
        <v>0</v>
      </c>
      <c r="D665" s="39">
        <f>COUNTIF(calculs_resultats_francais!B666:J666,9)</f>
        <v>0</v>
      </c>
      <c r="E665" s="226">
        <f>COUNTIF(calculs_resultats_francais!B666:J666,0)</f>
        <v>0</v>
      </c>
      <c r="F665" s="37" t="str">
        <f t="shared" si="180"/>
        <v/>
      </c>
      <c r="G665" s="226">
        <f t="shared" si="181"/>
        <v>0</v>
      </c>
      <c r="H665" s="38" t="str">
        <f t="shared" si="182"/>
        <v/>
      </c>
      <c r="I665" s="38" t="str">
        <f t="shared" si="183"/>
        <v/>
      </c>
      <c r="J665" s="38" t="str">
        <f t="shared" si="184"/>
        <v/>
      </c>
      <c r="K665" s="38" t="str">
        <f t="shared" si="185"/>
        <v/>
      </c>
      <c r="L665" s="38"/>
      <c r="M665" s="39">
        <f>COUNTIF(calculs_resultats_francais!K666:O666,1)</f>
        <v>0</v>
      </c>
      <c r="N665" s="39">
        <f>COUNTIF(calculs_resultats_francais!K666:O666,2)</f>
        <v>0</v>
      </c>
      <c r="O665" s="39">
        <f>COUNTIF(calculs_resultats_francais!K666:O666,9)</f>
        <v>0</v>
      </c>
      <c r="P665" s="226">
        <f>COUNTIF(calculs_resultats_francais!K666:O666,0)</f>
        <v>0</v>
      </c>
      <c r="Q665" s="37" t="str">
        <f t="shared" si="186"/>
        <v/>
      </c>
      <c r="R665" s="226">
        <f t="shared" si="187"/>
        <v>0</v>
      </c>
      <c r="S665" s="38" t="str">
        <f t="shared" si="188"/>
        <v/>
      </c>
      <c r="T665" s="38" t="str">
        <f t="shared" si="189"/>
        <v/>
      </c>
      <c r="U665" s="38" t="str">
        <f t="shared" si="190"/>
        <v/>
      </c>
      <c r="V665" s="38" t="str">
        <f t="shared" si="191"/>
        <v/>
      </c>
      <c r="W665" s="30"/>
      <c r="X665" s="39">
        <f>COUNTIF(calculs_resultats_francais!P666:U666,1)</f>
        <v>0</v>
      </c>
      <c r="Y665" s="39">
        <f>COUNTIF(calculs_resultats_francais!P666:U666,2)</f>
        <v>0</v>
      </c>
      <c r="Z665" s="39">
        <f>COUNTIF(calculs_resultats_francais!P666:U666,9)</f>
        <v>0</v>
      </c>
      <c r="AA665" s="39">
        <f>COUNTIF(calculs_resultats_francais!P666:U666,0)</f>
        <v>0</v>
      </c>
      <c r="AB665" s="37" t="str">
        <f t="shared" si="192"/>
        <v/>
      </c>
      <c r="AC665" s="226">
        <f t="shared" si="193"/>
        <v>0</v>
      </c>
      <c r="AD665" s="38" t="str">
        <f t="shared" si="194"/>
        <v/>
      </c>
      <c r="AE665" s="38" t="str">
        <f t="shared" si="195"/>
        <v/>
      </c>
      <c r="AF665" s="38" t="str">
        <f t="shared" si="196"/>
        <v/>
      </c>
      <c r="AG665" s="38" t="str">
        <f t="shared" si="197"/>
        <v/>
      </c>
    </row>
    <row r="666" spans="1:33" ht="13.5" thickBot="1">
      <c r="A666" s="30"/>
      <c r="B666" s="39">
        <f>COUNTIF(calculs_resultats_francais!B667:J667,1)</f>
        <v>0</v>
      </c>
      <c r="C666" s="39">
        <f>COUNTIF(calculs_resultats_francais!B667:J667,2)</f>
        <v>0</v>
      </c>
      <c r="D666" s="39">
        <f>COUNTIF(calculs_resultats_francais!B667:J667,9)</f>
        <v>0</v>
      </c>
      <c r="E666" s="226">
        <f>COUNTIF(calculs_resultats_francais!B667:J667,0)</f>
        <v>0</v>
      </c>
      <c r="F666" s="37" t="str">
        <f t="shared" si="180"/>
        <v/>
      </c>
      <c r="G666" s="226">
        <f t="shared" si="181"/>
        <v>0</v>
      </c>
      <c r="H666" s="38" t="str">
        <f t="shared" si="182"/>
        <v/>
      </c>
      <c r="I666" s="38" t="str">
        <f t="shared" si="183"/>
        <v/>
      </c>
      <c r="J666" s="38" t="str">
        <f t="shared" si="184"/>
        <v/>
      </c>
      <c r="K666" s="38" t="str">
        <f t="shared" si="185"/>
        <v/>
      </c>
      <c r="L666" s="38"/>
      <c r="M666" s="39">
        <f>COUNTIF(calculs_resultats_francais!K667:O667,1)</f>
        <v>0</v>
      </c>
      <c r="N666" s="39">
        <f>COUNTIF(calculs_resultats_francais!K667:O667,2)</f>
        <v>0</v>
      </c>
      <c r="O666" s="39">
        <f>COUNTIF(calculs_resultats_francais!K667:O667,9)</f>
        <v>0</v>
      </c>
      <c r="P666" s="226">
        <f>COUNTIF(calculs_resultats_francais!K667:O667,0)</f>
        <v>0</v>
      </c>
      <c r="Q666" s="37" t="str">
        <f t="shared" si="186"/>
        <v/>
      </c>
      <c r="R666" s="226">
        <f t="shared" si="187"/>
        <v>0</v>
      </c>
      <c r="S666" s="38" t="str">
        <f t="shared" si="188"/>
        <v/>
      </c>
      <c r="T666" s="38" t="str">
        <f t="shared" si="189"/>
        <v/>
      </c>
      <c r="U666" s="38" t="str">
        <f t="shared" si="190"/>
        <v/>
      </c>
      <c r="V666" s="38" t="str">
        <f t="shared" si="191"/>
        <v/>
      </c>
      <c r="W666" s="30"/>
      <c r="X666" s="39">
        <f>COUNTIF(calculs_resultats_francais!P667:U667,1)</f>
        <v>0</v>
      </c>
      <c r="Y666" s="39">
        <f>COUNTIF(calculs_resultats_francais!P667:U667,2)</f>
        <v>0</v>
      </c>
      <c r="Z666" s="39">
        <f>COUNTIF(calculs_resultats_francais!P667:U667,9)</f>
        <v>0</v>
      </c>
      <c r="AA666" s="39">
        <f>COUNTIF(calculs_resultats_francais!P667:U667,0)</f>
        <v>0</v>
      </c>
      <c r="AB666" s="37" t="str">
        <f t="shared" si="192"/>
        <v/>
      </c>
      <c r="AC666" s="226">
        <f t="shared" si="193"/>
        <v>0</v>
      </c>
      <c r="AD666" s="38" t="str">
        <f t="shared" si="194"/>
        <v/>
      </c>
      <c r="AE666" s="38" t="str">
        <f t="shared" si="195"/>
        <v/>
      </c>
      <c r="AF666" s="38" t="str">
        <f t="shared" si="196"/>
        <v/>
      </c>
      <c r="AG666" s="38" t="str">
        <f t="shared" si="197"/>
        <v/>
      </c>
    </row>
    <row r="667" spans="1:33" ht="13.5" thickBot="1">
      <c r="A667" s="30"/>
      <c r="B667" s="39">
        <f>COUNTIF(calculs_resultats_francais!B668:J668,1)</f>
        <v>0</v>
      </c>
      <c r="C667" s="39">
        <f>COUNTIF(calculs_resultats_francais!B668:J668,2)</f>
        <v>0</v>
      </c>
      <c r="D667" s="39">
        <f>COUNTIF(calculs_resultats_francais!B668:J668,9)</f>
        <v>0</v>
      </c>
      <c r="E667" s="226">
        <f>COUNTIF(calculs_resultats_francais!B668:J668,0)</f>
        <v>0</v>
      </c>
      <c r="F667" s="37" t="str">
        <f t="shared" si="180"/>
        <v/>
      </c>
      <c r="G667" s="226">
        <f t="shared" si="181"/>
        <v>0</v>
      </c>
      <c r="H667" s="38" t="str">
        <f t="shared" si="182"/>
        <v/>
      </c>
      <c r="I667" s="38" t="str">
        <f t="shared" si="183"/>
        <v/>
      </c>
      <c r="J667" s="38" t="str">
        <f t="shared" si="184"/>
        <v/>
      </c>
      <c r="K667" s="38" t="str">
        <f t="shared" si="185"/>
        <v/>
      </c>
      <c r="L667" s="38"/>
      <c r="M667" s="39">
        <f>COUNTIF(calculs_resultats_francais!K668:O668,1)</f>
        <v>0</v>
      </c>
      <c r="N667" s="39">
        <f>COUNTIF(calculs_resultats_francais!K668:O668,2)</f>
        <v>0</v>
      </c>
      <c r="O667" s="39">
        <f>COUNTIF(calculs_resultats_francais!K668:O668,9)</f>
        <v>0</v>
      </c>
      <c r="P667" s="226">
        <f>COUNTIF(calculs_resultats_francais!K668:O668,0)</f>
        <v>0</v>
      </c>
      <c r="Q667" s="37" t="str">
        <f t="shared" si="186"/>
        <v/>
      </c>
      <c r="R667" s="226">
        <f t="shared" si="187"/>
        <v>0</v>
      </c>
      <c r="S667" s="38" t="str">
        <f t="shared" si="188"/>
        <v/>
      </c>
      <c r="T667" s="38" t="str">
        <f t="shared" si="189"/>
        <v/>
      </c>
      <c r="U667" s="38" t="str">
        <f t="shared" si="190"/>
        <v/>
      </c>
      <c r="V667" s="38" t="str">
        <f t="shared" si="191"/>
        <v/>
      </c>
      <c r="W667" s="30"/>
      <c r="X667" s="39">
        <f>COUNTIF(calculs_resultats_francais!P668:U668,1)</f>
        <v>0</v>
      </c>
      <c r="Y667" s="39">
        <f>COUNTIF(calculs_resultats_francais!P668:U668,2)</f>
        <v>0</v>
      </c>
      <c r="Z667" s="39">
        <f>COUNTIF(calculs_resultats_francais!P668:U668,9)</f>
        <v>0</v>
      </c>
      <c r="AA667" s="39">
        <f>COUNTIF(calculs_resultats_francais!P668:U668,0)</f>
        <v>0</v>
      </c>
      <c r="AB667" s="37" t="str">
        <f t="shared" si="192"/>
        <v/>
      </c>
      <c r="AC667" s="226">
        <f t="shared" si="193"/>
        <v>0</v>
      </c>
      <c r="AD667" s="38" t="str">
        <f t="shared" si="194"/>
        <v/>
      </c>
      <c r="AE667" s="38" t="str">
        <f t="shared" si="195"/>
        <v/>
      </c>
      <c r="AF667" s="38" t="str">
        <f t="shared" si="196"/>
        <v/>
      </c>
      <c r="AG667" s="38" t="str">
        <f t="shared" si="197"/>
        <v/>
      </c>
    </row>
    <row r="668" spans="1:33" ht="13.5" thickBot="1">
      <c r="A668" s="30"/>
      <c r="B668" s="39">
        <f>COUNTIF(calculs_resultats_francais!B669:J669,1)</f>
        <v>0</v>
      </c>
      <c r="C668" s="39">
        <f>COUNTIF(calculs_resultats_francais!B669:J669,2)</f>
        <v>0</v>
      </c>
      <c r="D668" s="39">
        <f>COUNTIF(calculs_resultats_francais!B669:J669,9)</f>
        <v>0</v>
      </c>
      <c r="E668" s="226">
        <f>COUNTIF(calculs_resultats_francais!B669:J669,0)</f>
        <v>0</v>
      </c>
      <c r="F668" s="37" t="str">
        <f t="shared" si="180"/>
        <v/>
      </c>
      <c r="G668" s="226">
        <f t="shared" si="181"/>
        <v>0</v>
      </c>
      <c r="H668" s="38" t="str">
        <f t="shared" si="182"/>
        <v/>
      </c>
      <c r="I668" s="38" t="str">
        <f t="shared" si="183"/>
        <v/>
      </c>
      <c r="J668" s="38" t="str">
        <f t="shared" si="184"/>
        <v/>
      </c>
      <c r="K668" s="38" t="str">
        <f t="shared" si="185"/>
        <v/>
      </c>
      <c r="L668" s="38"/>
      <c r="M668" s="39">
        <f>COUNTIF(calculs_resultats_francais!K669:O669,1)</f>
        <v>0</v>
      </c>
      <c r="N668" s="39">
        <f>COUNTIF(calculs_resultats_francais!K669:O669,2)</f>
        <v>0</v>
      </c>
      <c r="O668" s="39">
        <f>COUNTIF(calculs_resultats_francais!K669:O669,9)</f>
        <v>0</v>
      </c>
      <c r="P668" s="226">
        <f>COUNTIF(calculs_resultats_francais!K669:O669,0)</f>
        <v>0</v>
      </c>
      <c r="Q668" s="37" t="str">
        <f t="shared" si="186"/>
        <v/>
      </c>
      <c r="R668" s="226">
        <f t="shared" si="187"/>
        <v>0</v>
      </c>
      <c r="S668" s="38" t="str">
        <f t="shared" si="188"/>
        <v/>
      </c>
      <c r="T668" s="38" t="str">
        <f t="shared" si="189"/>
        <v/>
      </c>
      <c r="U668" s="38" t="str">
        <f t="shared" si="190"/>
        <v/>
      </c>
      <c r="V668" s="38" t="str">
        <f t="shared" si="191"/>
        <v/>
      </c>
      <c r="W668" s="30"/>
      <c r="X668" s="39">
        <f>COUNTIF(calculs_resultats_francais!P669:U669,1)</f>
        <v>0</v>
      </c>
      <c r="Y668" s="39">
        <f>COUNTIF(calculs_resultats_francais!P669:U669,2)</f>
        <v>0</v>
      </c>
      <c r="Z668" s="39">
        <f>COUNTIF(calculs_resultats_francais!P669:U669,9)</f>
        <v>0</v>
      </c>
      <c r="AA668" s="39">
        <f>COUNTIF(calculs_resultats_francais!P669:U669,0)</f>
        <v>0</v>
      </c>
      <c r="AB668" s="37" t="str">
        <f t="shared" si="192"/>
        <v/>
      </c>
      <c r="AC668" s="226">
        <f t="shared" si="193"/>
        <v>0</v>
      </c>
      <c r="AD668" s="38" t="str">
        <f t="shared" si="194"/>
        <v/>
      </c>
      <c r="AE668" s="38" t="str">
        <f t="shared" si="195"/>
        <v/>
      </c>
      <c r="AF668" s="38" t="str">
        <f t="shared" si="196"/>
        <v/>
      </c>
      <c r="AG668" s="38" t="str">
        <f t="shared" si="197"/>
        <v/>
      </c>
    </row>
    <row r="669" spans="1:33" ht="13.5" thickBot="1">
      <c r="A669" s="30"/>
      <c r="B669" s="39">
        <f>COUNTIF(calculs_resultats_francais!B670:J670,1)</f>
        <v>0</v>
      </c>
      <c r="C669" s="39">
        <f>COUNTIF(calculs_resultats_francais!B670:J670,2)</f>
        <v>0</v>
      </c>
      <c r="D669" s="39">
        <f>COUNTIF(calculs_resultats_francais!B670:J670,9)</f>
        <v>0</v>
      </c>
      <c r="E669" s="226">
        <f>COUNTIF(calculs_resultats_francais!B670:J670,0)</f>
        <v>0</v>
      </c>
      <c r="F669" s="37" t="str">
        <f t="shared" si="180"/>
        <v/>
      </c>
      <c r="G669" s="226">
        <f t="shared" si="181"/>
        <v>0</v>
      </c>
      <c r="H669" s="38" t="str">
        <f t="shared" si="182"/>
        <v/>
      </c>
      <c r="I669" s="38" t="str">
        <f t="shared" si="183"/>
        <v/>
      </c>
      <c r="J669" s="38" t="str">
        <f t="shared" si="184"/>
        <v/>
      </c>
      <c r="K669" s="38" t="str">
        <f t="shared" si="185"/>
        <v/>
      </c>
      <c r="L669" s="38"/>
      <c r="M669" s="39">
        <f>COUNTIF(calculs_resultats_francais!K670:O670,1)</f>
        <v>0</v>
      </c>
      <c r="N669" s="39">
        <f>COUNTIF(calculs_resultats_francais!K670:O670,2)</f>
        <v>0</v>
      </c>
      <c r="O669" s="39">
        <f>COUNTIF(calculs_resultats_francais!K670:O670,9)</f>
        <v>0</v>
      </c>
      <c r="P669" s="226">
        <f>COUNTIF(calculs_resultats_francais!K670:O670,0)</f>
        <v>0</v>
      </c>
      <c r="Q669" s="37" t="str">
        <f t="shared" si="186"/>
        <v/>
      </c>
      <c r="R669" s="226">
        <f t="shared" si="187"/>
        <v>0</v>
      </c>
      <c r="S669" s="38" t="str">
        <f t="shared" si="188"/>
        <v/>
      </c>
      <c r="T669" s="38" t="str">
        <f t="shared" si="189"/>
        <v/>
      </c>
      <c r="U669" s="38" t="str">
        <f t="shared" si="190"/>
        <v/>
      </c>
      <c r="V669" s="38" t="str">
        <f t="shared" si="191"/>
        <v/>
      </c>
      <c r="W669" s="30"/>
      <c r="X669" s="39">
        <f>COUNTIF(calculs_resultats_francais!P670:U670,1)</f>
        <v>0</v>
      </c>
      <c r="Y669" s="39">
        <f>COUNTIF(calculs_resultats_francais!P670:U670,2)</f>
        <v>0</v>
      </c>
      <c r="Z669" s="39">
        <f>COUNTIF(calculs_resultats_francais!P670:U670,9)</f>
        <v>0</v>
      </c>
      <c r="AA669" s="39">
        <f>COUNTIF(calculs_resultats_francais!P670:U670,0)</f>
        <v>0</v>
      </c>
      <c r="AB669" s="37" t="str">
        <f t="shared" si="192"/>
        <v/>
      </c>
      <c r="AC669" s="226">
        <f t="shared" si="193"/>
        <v>0</v>
      </c>
      <c r="AD669" s="38" t="str">
        <f t="shared" si="194"/>
        <v/>
      </c>
      <c r="AE669" s="38" t="str">
        <f t="shared" si="195"/>
        <v/>
      </c>
      <c r="AF669" s="38" t="str">
        <f t="shared" si="196"/>
        <v/>
      </c>
      <c r="AG669" s="38" t="str">
        <f t="shared" si="197"/>
        <v/>
      </c>
    </row>
    <row r="670" spans="1:33" ht="13.5" thickBot="1">
      <c r="A670" s="30"/>
      <c r="B670" s="39">
        <f>COUNTIF(calculs_resultats_francais!B671:J671,1)</f>
        <v>0</v>
      </c>
      <c r="C670" s="39">
        <f>COUNTIF(calculs_resultats_francais!B671:J671,2)</f>
        <v>0</v>
      </c>
      <c r="D670" s="39">
        <f>COUNTIF(calculs_resultats_francais!B671:J671,9)</f>
        <v>0</v>
      </c>
      <c r="E670" s="226">
        <f>COUNTIF(calculs_resultats_francais!B671:J671,0)</f>
        <v>0</v>
      </c>
      <c r="F670" s="37" t="str">
        <f t="shared" si="180"/>
        <v/>
      </c>
      <c r="G670" s="226">
        <f t="shared" si="181"/>
        <v>0</v>
      </c>
      <c r="H670" s="38" t="str">
        <f t="shared" si="182"/>
        <v/>
      </c>
      <c r="I670" s="38" t="str">
        <f t="shared" si="183"/>
        <v/>
      </c>
      <c r="J670" s="38" t="str">
        <f t="shared" si="184"/>
        <v/>
      </c>
      <c r="K670" s="38" t="str">
        <f t="shared" si="185"/>
        <v/>
      </c>
      <c r="L670" s="38"/>
      <c r="M670" s="39">
        <f>COUNTIF(calculs_resultats_francais!K671:O671,1)</f>
        <v>0</v>
      </c>
      <c r="N670" s="39">
        <f>COUNTIF(calculs_resultats_francais!K671:O671,2)</f>
        <v>0</v>
      </c>
      <c r="O670" s="39">
        <f>COUNTIF(calculs_resultats_francais!K671:O671,9)</f>
        <v>0</v>
      </c>
      <c r="P670" s="226">
        <f>COUNTIF(calculs_resultats_francais!K671:O671,0)</f>
        <v>0</v>
      </c>
      <c r="Q670" s="37" t="str">
        <f t="shared" si="186"/>
        <v/>
      </c>
      <c r="R670" s="226">
        <f t="shared" si="187"/>
        <v>0</v>
      </c>
      <c r="S670" s="38" t="str">
        <f t="shared" si="188"/>
        <v/>
      </c>
      <c r="T670" s="38" t="str">
        <f t="shared" si="189"/>
        <v/>
      </c>
      <c r="U670" s="38" t="str">
        <f t="shared" si="190"/>
        <v/>
      </c>
      <c r="V670" s="38" t="str">
        <f t="shared" si="191"/>
        <v/>
      </c>
      <c r="W670" s="30"/>
      <c r="X670" s="39">
        <f>COUNTIF(calculs_resultats_francais!P671:U671,1)</f>
        <v>0</v>
      </c>
      <c r="Y670" s="39">
        <f>COUNTIF(calculs_resultats_francais!P671:U671,2)</f>
        <v>0</v>
      </c>
      <c r="Z670" s="39">
        <f>COUNTIF(calculs_resultats_francais!P671:U671,9)</f>
        <v>0</v>
      </c>
      <c r="AA670" s="39">
        <f>COUNTIF(calculs_resultats_francais!P671:U671,0)</f>
        <v>0</v>
      </c>
      <c r="AB670" s="37" t="str">
        <f t="shared" si="192"/>
        <v/>
      </c>
      <c r="AC670" s="226">
        <f t="shared" si="193"/>
        <v>0</v>
      </c>
      <c r="AD670" s="38" t="str">
        <f t="shared" si="194"/>
        <v/>
      </c>
      <c r="AE670" s="38" t="str">
        <f t="shared" si="195"/>
        <v/>
      </c>
      <c r="AF670" s="38" t="str">
        <f t="shared" si="196"/>
        <v/>
      </c>
      <c r="AG670" s="38" t="str">
        <f t="shared" si="197"/>
        <v/>
      </c>
    </row>
    <row r="671" spans="1:33" ht="13.5" thickBot="1">
      <c r="A671" s="30"/>
      <c r="B671" s="39">
        <f>COUNTIF(calculs_resultats_francais!B672:J672,1)</f>
        <v>0</v>
      </c>
      <c r="C671" s="39">
        <f>COUNTIF(calculs_resultats_francais!B672:J672,2)</f>
        <v>0</v>
      </c>
      <c r="D671" s="39">
        <f>COUNTIF(calculs_resultats_francais!B672:J672,9)</f>
        <v>0</v>
      </c>
      <c r="E671" s="226">
        <f>COUNTIF(calculs_resultats_francais!B672:J672,0)</f>
        <v>0</v>
      </c>
      <c r="F671" s="37" t="str">
        <f t="shared" si="180"/>
        <v/>
      </c>
      <c r="G671" s="226">
        <f t="shared" si="181"/>
        <v>0</v>
      </c>
      <c r="H671" s="38" t="str">
        <f t="shared" si="182"/>
        <v/>
      </c>
      <c r="I671" s="38" t="str">
        <f t="shared" si="183"/>
        <v/>
      </c>
      <c r="J671" s="38" t="str">
        <f t="shared" si="184"/>
        <v/>
      </c>
      <c r="K671" s="38" t="str">
        <f t="shared" si="185"/>
        <v/>
      </c>
      <c r="L671" s="38"/>
      <c r="M671" s="39">
        <f>COUNTIF(calculs_resultats_francais!K672:O672,1)</f>
        <v>0</v>
      </c>
      <c r="N671" s="39">
        <f>COUNTIF(calculs_resultats_francais!K672:O672,2)</f>
        <v>0</v>
      </c>
      <c r="O671" s="39">
        <f>COUNTIF(calculs_resultats_francais!K672:O672,9)</f>
        <v>0</v>
      </c>
      <c r="P671" s="226">
        <f>COUNTIF(calculs_resultats_francais!K672:O672,0)</f>
        <v>0</v>
      </c>
      <c r="Q671" s="37" t="str">
        <f t="shared" si="186"/>
        <v/>
      </c>
      <c r="R671" s="226">
        <f t="shared" si="187"/>
        <v>0</v>
      </c>
      <c r="S671" s="38" t="str">
        <f t="shared" si="188"/>
        <v/>
      </c>
      <c r="T671" s="38" t="str">
        <f t="shared" si="189"/>
        <v/>
      </c>
      <c r="U671" s="38" t="str">
        <f t="shared" si="190"/>
        <v/>
      </c>
      <c r="V671" s="38" t="str">
        <f t="shared" si="191"/>
        <v/>
      </c>
      <c r="W671" s="30"/>
      <c r="X671" s="39">
        <f>COUNTIF(calculs_resultats_francais!P672:U672,1)</f>
        <v>0</v>
      </c>
      <c r="Y671" s="39">
        <f>COUNTIF(calculs_resultats_francais!P672:U672,2)</f>
        <v>0</v>
      </c>
      <c r="Z671" s="39">
        <f>COUNTIF(calculs_resultats_francais!P672:U672,9)</f>
        <v>0</v>
      </c>
      <c r="AA671" s="39">
        <f>COUNTIF(calculs_resultats_francais!P672:U672,0)</f>
        <v>0</v>
      </c>
      <c r="AB671" s="37" t="str">
        <f t="shared" si="192"/>
        <v/>
      </c>
      <c r="AC671" s="226">
        <f t="shared" si="193"/>
        <v>0</v>
      </c>
      <c r="AD671" s="38" t="str">
        <f t="shared" si="194"/>
        <v/>
      </c>
      <c r="AE671" s="38" t="str">
        <f t="shared" si="195"/>
        <v/>
      </c>
      <c r="AF671" s="38" t="str">
        <f t="shared" si="196"/>
        <v/>
      </c>
      <c r="AG671" s="38" t="str">
        <f t="shared" si="197"/>
        <v/>
      </c>
    </row>
    <row r="672" spans="1:33" ht="13.5" thickBot="1">
      <c r="A672" s="30"/>
      <c r="B672" s="39">
        <f>COUNTIF(calculs_resultats_francais!B673:J673,1)</f>
        <v>0</v>
      </c>
      <c r="C672" s="39">
        <f>COUNTIF(calculs_resultats_francais!B673:J673,2)</f>
        <v>0</v>
      </c>
      <c r="D672" s="39">
        <f>COUNTIF(calculs_resultats_francais!B673:J673,9)</f>
        <v>0</v>
      </c>
      <c r="E672" s="226">
        <f>COUNTIF(calculs_resultats_francais!B673:J673,0)</f>
        <v>0</v>
      </c>
      <c r="F672" s="37" t="str">
        <f t="shared" si="180"/>
        <v/>
      </c>
      <c r="G672" s="226">
        <f t="shared" si="181"/>
        <v>0</v>
      </c>
      <c r="H672" s="38" t="str">
        <f t="shared" si="182"/>
        <v/>
      </c>
      <c r="I672" s="38" t="str">
        <f t="shared" si="183"/>
        <v/>
      </c>
      <c r="J672" s="38" t="str">
        <f t="shared" si="184"/>
        <v/>
      </c>
      <c r="K672" s="38" t="str">
        <f t="shared" si="185"/>
        <v/>
      </c>
      <c r="L672" s="38"/>
      <c r="M672" s="39">
        <f>COUNTIF(calculs_resultats_francais!K673:O673,1)</f>
        <v>0</v>
      </c>
      <c r="N672" s="39">
        <f>COUNTIF(calculs_resultats_francais!K673:O673,2)</f>
        <v>0</v>
      </c>
      <c r="O672" s="39">
        <f>COUNTIF(calculs_resultats_francais!K673:O673,9)</f>
        <v>0</v>
      </c>
      <c r="P672" s="226">
        <f>COUNTIF(calculs_resultats_francais!K673:O673,0)</f>
        <v>0</v>
      </c>
      <c r="Q672" s="37" t="str">
        <f t="shared" si="186"/>
        <v/>
      </c>
      <c r="R672" s="226">
        <f t="shared" si="187"/>
        <v>0</v>
      </c>
      <c r="S672" s="38" t="str">
        <f t="shared" si="188"/>
        <v/>
      </c>
      <c r="T672" s="38" t="str">
        <f t="shared" si="189"/>
        <v/>
      </c>
      <c r="U672" s="38" t="str">
        <f t="shared" si="190"/>
        <v/>
      </c>
      <c r="V672" s="38" t="str">
        <f t="shared" si="191"/>
        <v/>
      </c>
      <c r="W672" s="30"/>
      <c r="X672" s="39">
        <f>COUNTIF(calculs_resultats_francais!P673:U673,1)</f>
        <v>0</v>
      </c>
      <c r="Y672" s="39">
        <f>COUNTIF(calculs_resultats_francais!P673:U673,2)</f>
        <v>0</v>
      </c>
      <c r="Z672" s="39">
        <f>COUNTIF(calculs_resultats_francais!P673:U673,9)</f>
        <v>0</v>
      </c>
      <c r="AA672" s="39">
        <f>COUNTIF(calculs_resultats_francais!P673:U673,0)</f>
        <v>0</v>
      </c>
      <c r="AB672" s="37" t="str">
        <f t="shared" si="192"/>
        <v/>
      </c>
      <c r="AC672" s="226">
        <f t="shared" si="193"/>
        <v>0</v>
      </c>
      <c r="AD672" s="38" t="str">
        <f t="shared" si="194"/>
        <v/>
      </c>
      <c r="AE672" s="38" t="str">
        <f t="shared" si="195"/>
        <v/>
      </c>
      <c r="AF672" s="38" t="str">
        <f t="shared" si="196"/>
        <v/>
      </c>
      <c r="AG672" s="38" t="str">
        <f t="shared" si="197"/>
        <v/>
      </c>
    </row>
    <row r="673" spans="1:33" ht="13.5" thickBot="1">
      <c r="A673" s="30"/>
      <c r="B673" s="39">
        <f>COUNTIF(calculs_resultats_francais!B674:J674,1)</f>
        <v>0</v>
      </c>
      <c r="C673" s="39">
        <f>COUNTIF(calculs_resultats_francais!B674:J674,2)</f>
        <v>0</v>
      </c>
      <c r="D673" s="39">
        <f>COUNTIF(calculs_resultats_francais!B674:J674,9)</f>
        <v>0</v>
      </c>
      <c r="E673" s="226">
        <f>COUNTIF(calculs_resultats_francais!B674:J674,0)</f>
        <v>0</v>
      </c>
      <c r="F673" s="37" t="str">
        <f t="shared" si="180"/>
        <v/>
      </c>
      <c r="G673" s="226">
        <f t="shared" si="181"/>
        <v>0</v>
      </c>
      <c r="H673" s="38" t="str">
        <f t="shared" si="182"/>
        <v/>
      </c>
      <c r="I673" s="38" t="str">
        <f t="shared" si="183"/>
        <v/>
      </c>
      <c r="J673" s="38" t="str">
        <f t="shared" si="184"/>
        <v/>
      </c>
      <c r="K673" s="38" t="str">
        <f t="shared" si="185"/>
        <v/>
      </c>
      <c r="L673" s="38"/>
      <c r="M673" s="39">
        <f>COUNTIF(calculs_resultats_francais!K674:O674,1)</f>
        <v>0</v>
      </c>
      <c r="N673" s="39">
        <f>COUNTIF(calculs_resultats_francais!K674:O674,2)</f>
        <v>0</v>
      </c>
      <c r="O673" s="39">
        <f>COUNTIF(calculs_resultats_francais!K674:O674,9)</f>
        <v>0</v>
      </c>
      <c r="P673" s="226">
        <f>COUNTIF(calculs_resultats_francais!K674:O674,0)</f>
        <v>0</v>
      </c>
      <c r="Q673" s="37" t="str">
        <f t="shared" si="186"/>
        <v/>
      </c>
      <c r="R673" s="226">
        <f t="shared" si="187"/>
        <v>0</v>
      </c>
      <c r="S673" s="38" t="str">
        <f t="shared" si="188"/>
        <v/>
      </c>
      <c r="T673" s="38" t="str">
        <f t="shared" si="189"/>
        <v/>
      </c>
      <c r="U673" s="38" t="str">
        <f t="shared" si="190"/>
        <v/>
      </c>
      <c r="V673" s="38" t="str">
        <f t="shared" si="191"/>
        <v/>
      </c>
      <c r="W673" s="30"/>
      <c r="X673" s="39">
        <f>COUNTIF(calculs_resultats_francais!P674:U674,1)</f>
        <v>0</v>
      </c>
      <c r="Y673" s="39">
        <f>COUNTIF(calculs_resultats_francais!P674:U674,2)</f>
        <v>0</v>
      </c>
      <c r="Z673" s="39">
        <f>COUNTIF(calculs_resultats_francais!P674:U674,9)</f>
        <v>0</v>
      </c>
      <c r="AA673" s="39">
        <f>COUNTIF(calculs_resultats_francais!P674:U674,0)</f>
        <v>0</v>
      </c>
      <c r="AB673" s="37" t="str">
        <f t="shared" si="192"/>
        <v/>
      </c>
      <c r="AC673" s="226">
        <f t="shared" si="193"/>
        <v>0</v>
      </c>
      <c r="AD673" s="38" t="str">
        <f t="shared" si="194"/>
        <v/>
      </c>
      <c r="AE673" s="38" t="str">
        <f t="shared" si="195"/>
        <v/>
      </c>
      <c r="AF673" s="38" t="str">
        <f t="shared" si="196"/>
        <v/>
      </c>
      <c r="AG673" s="38" t="str">
        <f t="shared" si="197"/>
        <v/>
      </c>
    </row>
    <row r="674" spans="1:33" ht="13.5" thickBot="1">
      <c r="A674" s="30"/>
      <c r="B674" s="39">
        <f>COUNTIF(calculs_resultats_francais!B675:J675,1)</f>
        <v>0</v>
      </c>
      <c r="C674" s="39">
        <f>COUNTIF(calculs_resultats_francais!B675:J675,2)</f>
        <v>0</v>
      </c>
      <c r="D674" s="39">
        <f>COUNTIF(calculs_resultats_francais!B675:J675,9)</f>
        <v>0</v>
      </c>
      <c r="E674" s="226">
        <f>COUNTIF(calculs_resultats_francais!B675:J675,0)</f>
        <v>0</v>
      </c>
      <c r="F674" s="37" t="str">
        <f t="shared" si="180"/>
        <v/>
      </c>
      <c r="G674" s="226">
        <f t="shared" si="181"/>
        <v>0</v>
      </c>
      <c r="H674" s="38" t="str">
        <f t="shared" si="182"/>
        <v/>
      </c>
      <c r="I674" s="38" t="str">
        <f t="shared" si="183"/>
        <v/>
      </c>
      <c r="J674" s="38" t="str">
        <f t="shared" si="184"/>
        <v/>
      </c>
      <c r="K674" s="38" t="str">
        <f t="shared" si="185"/>
        <v/>
      </c>
      <c r="L674" s="38"/>
      <c r="M674" s="39">
        <f>COUNTIF(calculs_resultats_francais!K675:O675,1)</f>
        <v>0</v>
      </c>
      <c r="N674" s="39">
        <f>COUNTIF(calculs_resultats_francais!K675:O675,2)</f>
        <v>0</v>
      </c>
      <c r="O674" s="39">
        <f>COUNTIF(calculs_resultats_francais!K675:O675,9)</f>
        <v>0</v>
      </c>
      <c r="P674" s="226">
        <f>COUNTIF(calculs_resultats_francais!K675:O675,0)</f>
        <v>0</v>
      </c>
      <c r="Q674" s="37" t="str">
        <f t="shared" si="186"/>
        <v/>
      </c>
      <c r="R674" s="226">
        <f t="shared" si="187"/>
        <v>0</v>
      </c>
      <c r="S674" s="38" t="str">
        <f t="shared" si="188"/>
        <v/>
      </c>
      <c r="T674" s="38" t="str">
        <f t="shared" si="189"/>
        <v/>
      </c>
      <c r="U674" s="38" t="str">
        <f t="shared" si="190"/>
        <v/>
      </c>
      <c r="V674" s="38" t="str">
        <f t="shared" si="191"/>
        <v/>
      </c>
      <c r="W674" s="30"/>
      <c r="X674" s="39">
        <f>COUNTIF(calculs_resultats_francais!P675:U675,1)</f>
        <v>0</v>
      </c>
      <c r="Y674" s="39">
        <f>COUNTIF(calculs_resultats_francais!P675:U675,2)</f>
        <v>0</v>
      </c>
      <c r="Z674" s="39">
        <f>COUNTIF(calculs_resultats_francais!P675:U675,9)</f>
        <v>0</v>
      </c>
      <c r="AA674" s="39">
        <f>COUNTIF(calculs_resultats_francais!P675:U675,0)</f>
        <v>0</v>
      </c>
      <c r="AB674" s="37" t="str">
        <f t="shared" si="192"/>
        <v/>
      </c>
      <c r="AC674" s="226">
        <f t="shared" si="193"/>
        <v>0</v>
      </c>
      <c r="AD674" s="38" t="str">
        <f t="shared" si="194"/>
        <v/>
      </c>
      <c r="AE674" s="38" t="str">
        <f t="shared" si="195"/>
        <v/>
      </c>
      <c r="AF674" s="38" t="str">
        <f t="shared" si="196"/>
        <v/>
      </c>
      <c r="AG674" s="38" t="str">
        <f t="shared" si="197"/>
        <v/>
      </c>
    </row>
    <row r="675" spans="1:33" ht="13.5" thickBot="1">
      <c r="A675" s="30"/>
      <c r="B675" s="39">
        <f>COUNTIF(calculs_resultats_francais!B676:J676,1)</f>
        <v>0</v>
      </c>
      <c r="C675" s="39">
        <f>COUNTIF(calculs_resultats_francais!B676:J676,2)</f>
        <v>0</v>
      </c>
      <c r="D675" s="39">
        <f>COUNTIF(calculs_resultats_francais!B676:J676,9)</f>
        <v>0</v>
      </c>
      <c r="E675" s="226">
        <f>COUNTIF(calculs_resultats_francais!B676:J676,0)</f>
        <v>0</v>
      </c>
      <c r="F675" s="37" t="str">
        <f t="shared" si="180"/>
        <v/>
      </c>
      <c r="G675" s="226">
        <f t="shared" si="181"/>
        <v>0</v>
      </c>
      <c r="H675" s="38" t="str">
        <f t="shared" si="182"/>
        <v/>
      </c>
      <c r="I675" s="38" t="str">
        <f t="shared" si="183"/>
        <v/>
      </c>
      <c r="J675" s="38" t="str">
        <f t="shared" si="184"/>
        <v/>
      </c>
      <c r="K675" s="38" t="str">
        <f t="shared" si="185"/>
        <v/>
      </c>
      <c r="L675" s="38"/>
      <c r="M675" s="39">
        <f>COUNTIF(calculs_resultats_francais!K676:O676,1)</f>
        <v>0</v>
      </c>
      <c r="N675" s="39">
        <f>COUNTIF(calculs_resultats_francais!K676:O676,2)</f>
        <v>0</v>
      </c>
      <c r="O675" s="39">
        <f>COUNTIF(calculs_resultats_francais!K676:O676,9)</f>
        <v>0</v>
      </c>
      <c r="P675" s="226">
        <f>COUNTIF(calculs_resultats_francais!K676:O676,0)</f>
        <v>0</v>
      </c>
      <c r="Q675" s="37" t="str">
        <f t="shared" si="186"/>
        <v/>
      </c>
      <c r="R675" s="226">
        <f t="shared" si="187"/>
        <v>0</v>
      </c>
      <c r="S675" s="38" t="str">
        <f t="shared" si="188"/>
        <v/>
      </c>
      <c r="T675" s="38" t="str">
        <f t="shared" si="189"/>
        <v/>
      </c>
      <c r="U675" s="38" t="str">
        <f t="shared" si="190"/>
        <v/>
      </c>
      <c r="V675" s="38" t="str">
        <f t="shared" si="191"/>
        <v/>
      </c>
      <c r="W675" s="30"/>
      <c r="X675" s="39">
        <f>COUNTIF(calculs_resultats_francais!P676:U676,1)</f>
        <v>0</v>
      </c>
      <c r="Y675" s="39">
        <f>COUNTIF(calculs_resultats_francais!P676:U676,2)</f>
        <v>0</v>
      </c>
      <c r="Z675" s="39">
        <f>COUNTIF(calculs_resultats_francais!P676:U676,9)</f>
        <v>0</v>
      </c>
      <c r="AA675" s="39">
        <f>COUNTIF(calculs_resultats_francais!P676:U676,0)</f>
        <v>0</v>
      </c>
      <c r="AB675" s="37" t="str">
        <f t="shared" si="192"/>
        <v/>
      </c>
      <c r="AC675" s="226">
        <f t="shared" si="193"/>
        <v>0</v>
      </c>
      <c r="AD675" s="38" t="str">
        <f t="shared" si="194"/>
        <v/>
      </c>
      <c r="AE675" s="38" t="str">
        <f t="shared" si="195"/>
        <v/>
      </c>
      <c r="AF675" s="38" t="str">
        <f t="shared" si="196"/>
        <v/>
      </c>
      <c r="AG675" s="38" t="str">
        <f t="shared" si="197"/>
        <v/>
      </c>
    </row>
    <row r="676" spans="1:33" ht="13.5" thickBot="1">
      <c r="A676" s="30"/>
      <c r="B676" s="39">
        <f>COUNTIF(calculs_resultats_francais!B677:J677,1)</f>
        <v>0</v>
      </c>
      <c r="C676" s="39">
        <f>COUNTIF(calculs_resultats_francais!B677:J677,2)</f>
        <v>0</v>
      </c>
      <c r="D676" s="39">
        <f>COUNTIF(calculs_resultats_francais!B677:J677,9)</f>
        <v>0</v>
      </c>
      <c r="E676" s="226">
        <f>COUNTIF(calculs_resultats_francais!B677:J677,0)</f>
        <v>0</v>
      </c>
      <c r="F676" s="37" t="str">
        <f t="shared" si="180"/>
        <v/>
      </c>
      <c r="G676" s="226">
        <f t="shared" si="181"/>
        <v>0</v>
      </c>
      <c r="H676" s="38" t="str">
        <f t="shared" si="182"/>
        <v/>
      </c>
      <c r="I676" s="38" t="str">
        <f t="shared" si="183"/>
        <v/>
      </c>
      <c r="J676" s="38" t="str">
        <f t="shared" si="184"/>
        <v/>
      </c>
      <c r="K676" s="38" t="str">
        <f t="shared" si="185"/>
        <v/>
      </c>
      <c r="L676" s="38"/>
      <c r="M676" s="39">
        <f>COUNTIF(calculs_resultats_francais!K677:O677,1)</f>
        <v>0</v>
      </c>
      <c r="N676" s="39">
        <f>COUNTIF(calculs_resultats_francais!K677:O677,2)</f>
        <v>0</v>
      </c>
      <c r="O676" s="39">
        <f>COUNTIF(calculs_resultats_francais!K677:O677,9)</f>
        <v>0</v>
      </c>
      <c r="P676" s="226">
        <f>COUNTIF(calculs_resultats_francais!K677:O677,0)</f>
        <v>0</v>
      </c>
      <c r="Q676" s="37" t="str">
        <f t="shared" si="186"/>
        <v/>
      </c>
      <c r="R676" s="226">
        <f t="shared" si="187"/>
        <v>0</v>
      </c>
      <c r="S676" s="38" t="str">
        <f t="shared" si="188"/>
        <v/>
      </c>
      <c r="T676" s="38" t="str">
        <f t="shared" si="189"/>
        <v/>
      </c>
      <c r="U676" s="38" t="str">
        <f t="shared" si="190"/>
        <v/>
      </c>
      <c r="V676" s="38" t="str">
        <f t="shared" si="191"/>
        <v/>
      </c>
      <c r="W676" s="30"/>
      <c r="X676" s="39">
        <f>COUNTIF(calculs_resultats_francais!P677:U677,1)</f>
        <v>0</v>
      </c>
      <c r="Y676" s="39">
        <f>COUNTIF(calculs_resultats_francais!P677:U677,2)</f>
        <v>0</v>
      </c>
      <c r="Z676" s="39">
        <f>COUNTIF(calculs_resultats_francais!P677:U677,9)</f>
        <v>0</v>
      </c>
      <c r="AA676" s="39">
        <f>COUNTIF(calculs_resultats_francais!P677:U677,0)</f>
        <v>0</v>
      </c>
      <c r="AB676" s="37" t="str">
        <f t="shared" si="192"/>
        <v/>
      </c>
      <c r="AC676" s="226">
        <f t="shared" si="193"/>
        <v>0</v>
      </c>
      <c r="AD676" s="38" t="str">
        <f t="shared" si="194"/>
        <v/>
      </c>
      <c r="AE676" s="38" t="str">
        <f t="shared" si="195"/>
        <v/>
      </c>
      <c r="AF676" s="38" t="str">
        <f t="shared" si="196"/>
        <v/>
      </c>
      <c r="AG676" s="38" t="str">
        <f t="shared" si="197"/>
        <v/>
      </c>
    </row>
    <row r="677" spans="1:33" ht="13.5" thickBot="1">
      <c r="A677" s="30"/>
      <c r="B677" s="39">
        <f>COUNTIF(calculs_resultats_francais!B678:J678,1)</f>
        <v>0</v>
      </c>
      <c r="C677" s="39">
        <f>COUNTIF(calculs_resultats_francais!B678:J678,2)</f>
        <v>0</v>
      </c>
      <c r="D677" s="39">
        <f>COUNTIF(calculs_resultats_francais!B678:J678,9)</f>
        <v>0</v>
      </c>
      <c r="E677" s="226">
        <f>COUNTIF(calculs_resultats_francais!B678:J678,0)</f>
        <v>0</v>
      </c>
      <c r="F677" s="37" t="str">
        <f t="shared" si="180"/>
        <v/>
      </c>
      <c r="G677" s="226">
        <f t="shared" si="181"/>
        <v>0</v>
      </c>
      <c r="H677" s="38" t="str">
        <f t="shared" si="182"/>
        <v/>
      </c>
      <c r="I677" s="38" t="str">
        <f t="shared" si="183"/>
        <v/>
      </c>
      <c r="J677" s="38" t="str">
        <f t="shared" si="184"/>
        <v/>
      </c>
      <c r="K677" s="38" t="str">
        <f t="shared" si="185"/>
        <v/>
      </c>
      <c r="L677" s="38"/>
      <c r="M677" s="39">
        <f>COUNTIF(calculs_resultats_francais!K678:O678,1)</f>
        <v>0</v>
      </c>
      <c r="N677" s="39">
        <f>COUNTIF(calculs_resultats_francais!K678:O678,2)</f>
        <v>0</v>
      </c>
      <c r="O677" s="39">
        <f>COUNTIF(calculs_resultats_francais!K678:O678,9)</f>
        <v>0</v>
      </c>
      <c r="P677" s="226">
        <f>COUNTIF(calculs_resultats_francais!K678:O678,0)</f>
        <v>0</v>
      </c>
      <c r="Q677" s="37" t="str">
        <f t="shared" si="186"/>
        <v/>
      </c>
      <c r="R677" s="226">
        <f t="shared" si="187"/>
        <v>0</v>
      </c>
      <c r="S677" s="38" t="str">
        <f t="shared" si="188"/>
        <v/>
      </c>
      <c r="T677" s="38" t="str">
        <f t="shared" si="189"/>
        <v/>
      </c>
      <c r="U677" s="38" t="str">
        <f t="shared" si="190"/>
        <v/>
      </c>
      <c r="V677" s="38" t="str">
        <f t="shared" si="191"/>
        <v/>
      </c>
      <c r="W677" s="30"/>
      <c r="X677" s="39">
        <f>COUNTIF(calculs_resultats_francais!P678:U678,1)</f>
        <v>0</v>
      </c>
      <c r="Y677" s="39">
        <f>COUNTIF(calculs_resultats_francais!P678:U678,2)</f>
        <v>0</v>
      </c>
      <c r="Z677" s="39">
        <f>COUNTIF(calculs_resultats_francais!P678:U678,9)</f>
        <v>0</v>
      </c>
      <c r="AA677" s="39">
        <f>COUNTIF(calculs_resultats_francais!P678:U678,0)</f>
        <v>0</v>
      </c>
      <c r="AB677" s="37" t="str">
        <f t="shared" si="192"/>
        <v/>
      </c>
      <c r="AC677" s="226">
        <f t="shared" si="193"/>
        <v>0</v>
      </c>
      <c r="AD677" s="38" t="str">
        <f t="shared" si="194"/>
        <v/>
      </c>
      <c r="AE677" s="38" t="str">
        <f t="shared" si="195"/>
        <v/>
      </c>
      <c r="AF677" s="38" t="str">
        <f t="shared" si="196"/>
        <v/>
      </c>
      <c r="AG677" s="38" t="str">
        <f t="shared" si="197"/>
        <v/>
      </c>
    </row>
    <row r="678" spans="1:33" ht="13.5" thickBot="1">
      <c r="A678" s="30"/>
      <c r="B678" s="39">
        <f>COUNTIF(calculs_resultats_francais!B679:J679,1)</f>
        <v>0</v>
      </c>
      <c r="C678" s="39">
        <f>COUNTIF(calculs_resultats_francais!B679:J679,2)</f>
        <v>0</v>
      </c>
      <c r="D678" s="39">
        <f>COUNTIF(calculs_resultats_francais!B679:J679,9)</f>
        <v>0</v>
      </c>
      <c r="E678" s="226">
        <f>COUNTIF(calculs_resultats_francais!B679:J679,0)</f>
        <v>0</v>
      </c>
      <c r="F678" s="37" t="str">
        <f t="shared" si="180"/>
        <v/>
      </c>
      <c r="G678" s="226">
        <f t="shared" si="181"/>
        <v>0</v>
      </c>
      <c r="H678" s="38" t="str">
        <f t="shared" si="182"/>
        <v/>
      </c>
      <c r="I678" s="38" t="str">
        <f t="shared" si="183"/>
        <v/>
      </c>
      <c r="J678" s="38" t="str">
        <f t="shared" si="184"/>
        <v/>
      </c>
      <c r="K678" s="38" t="str">
        <f t="shared" si="185"/>
        <v/>
      </c>
      <c r="L678" s="38"/>
      <c r="M678" s="39">
        <f>COUNTIF(calculs_resultats_francais!K679:O679,1)</f>
        <v>0</v>
      </c>
      <c r="N678" s="39">
        <f>COUNTIF(calculs_resultats_francais!K679:O679,2)</f>
        <v>0</v>
      </c>
      <c r="O678" s="39">
        <f>COUNTIF(calculs_resultats_francais!K679:O679,9)</f>
        <v>0</v>
      </c>
      <c r="P678" s="226">
        <f>COUNTIF(calculs_resultats_francais!K679:O679,0)</f>
        <v>0</v>
      </c>
      <c r="Q678" s="37" t="str">
        <f t="shared" si="186"/>
        <v/>
      </c>
      <c r="R678" s="226">
        <f t="shared" si="187"/>
        <v>0</v>
      </c>
      <c r="S678" s="38" t="str">
        <f t="shared" si="188"/>
        <v/>
      </c>
      <c r="T678" s="38" t="str">
        <f t="shared" si="189"/>
        <v/>
      </c>
      <c r="U678" s="38" t="str">
        <f t="shared" si="190"/>
        <v/>
      </c>
      <c r="V678" s="38" t="str">
        <f t="shared" si="191"/>
        <v/>
      </c>
      <c r="W678" s="30"/>
      <c r="X678" s="39">
        <f>COUNTIF(calculs_resultats_francais!P679:U679,1)</f>
        <v>0</v>
      </c>
      <c r="Y678" s="39">
        <f>COUNTIF(calculs_resultats_francais!P679:U679,2)</f>
        <v>0</v>
      </c>
      <c r="Z678" s="39">
        <f>COUNTIF(calculs_resultats_francais!P679:U679,9)</f>
        <v>0</v>
      </c>
      <c r="AA678" s="39">
        <f>COUNTIF(calculs_resultats_francais!P679:U679,0)</f>
        <v>0</v>
      </c>
      <c r="AB678" s="37" t="str">
        <f t="shared" si="192"/>
        <v/>
      </c>
      <c r="AC678" s="226">
        <f t="shared" si="193"/>
        <v>0</v>
      </c>
      <c r="AD678" s="38" t="str">
        <f t="shared" si="194"/>
        <v/>
      </c>
      <c r="AE678" s="38" t="str">
        <f t="shared" si="195"/>
        <v/>
      </c>
      <c r="AF678" s="38" t="str">
        <f t="shared" si="196"/>
        <v/>
      </c>
      <c r="AG678" s="38" t="str">
        <f t="shared" si="197"/>
        <v/>
      </c>
    </row>
    <row r="679" spans="1:33" ht="13.5" thickBot="1">
      <c r="A679" s="30"/>
      <c r="B679" s="39">
        <f>COUNTIF(calculs_resultats_francais!B680:J680,1)</f>
        <v>0</v>
      </c>
      <c r="C679" s="39">
        <f>COUNTIF(calculs_resultats_francais!B680:J680,2)</f>
        <v>0</v>
      </c>
      <c r="D679" s="39">
        <f>COUNTIF(calculs_resultats_francais!B680:J680,9)</f>
        <v>0</v>
      </c>
      <c r="E679" s="226">
        <f>COUNTIF(calculs_resultats_francais!B680:J680,0)</f>
        <v>0</v>
      </c>
      <c r="F679" s="37" t="str">
        <f t="shared" si="180"/>
        <v/>
      </c>
      <c r="G679" s="226">
        <f t="shared" si="181"/>
        <v>0</v>
      </c>
      <c r="H679" s="38" t="str">
        <f t="shared" si="182"/>
        <v/>
      </c>
      <c r="I679" s="38" t="str">
        <f t="shared" si="183"/>
        <v/>
      </c>
      <c r="J679" s="38" t="str">
        <f t="shared" si="184"/>
        <v/>
      </c>
      <c r="K679" s="38" t="str">
        <f t="shared" si="185"/>
        <v/>
      </c>
      <c r="L679" s="38"/>
      <c r="M679" s="39">
        <f>COUNTIF(calculs_resultats_francais!K680:O680,1)</f>
        <v>0</v>
      </c>
      <c r="N679" s="39">
        <f>COUNTIF(calculs_resultats_francais!K680:O680,2)</f>
        <v>0</v>
      </c>
      <c r="O679" s="39">
        <f>COUNTIF(calculs_resultats_francais!K680:O680,9)</f>
        <v>0</v>
      </c>
      <c r="P679" s="226">
        <f>COUNTIF(calculs_resultats_francais!K680:O680,0)</f>
        <v>0</v>
      </c>
      <c r="Q679" s="37" t="str">
        <f t="shared" si="186"/>
        <v/>
      </c>
      <c r="R679" s="226">
        <f t="shared" si="187"/>
        <v>0</v>
      </c>
      <c r="S679" s="38" t="str">
        <f t="shared" si="188"/>
        <v/>
      </c>
      <c r="T679" s="38" t="str">
        <f t="shared" si="189"/>
        <v/>
      </c>
      <c r="U679" s="38" t="str">
        <f t="shared" si="190"/>
        <v/>
      </c>
      <c r="V679" s="38" t="str">
        <f t="shared" si="191"/>
        <v/>
      </c>
      <c r="W679" s="30"/>
      <c r="X679" s="39">
        <f>COUNTIF(calculs_resultats_francais!P680:U680,1)</f>
        <v>0</v>
      </c>
      <c r="Y679" s="39">
        <f>COUNTIF(calculs_resultats_francais!P680:U680,2)</f>
        <v>0</v>
      </c>
      <c r="Z679" s="39">
        <f>COUNTIF(calculs_resultats_francais!P680:U680,9)</f>
        <v>0</v>
      </c>
      <c r="AA679" s="39">
        <f>COUNTIF(calculs_resultats_francais!P680:U680,0)</f>
        <v>0</v>
      </c>
      <c r="AB679" s="37" t="str">
        <f t="shared" si="192"/>
        <v/>
      </c>
      <c r="AC679" s="226">
        <f t="shared" si="193"/>
        <v>0</v>
      </c>
      <c r="AD679" s="38" t="str">
        <f t="shared" si="194"/>
        <v/>
      </c>
      <c r="AE679" s="38" t="str">
        <f t="shared" si="195"/>
        <v/>
      </c>
      <c r="AF679" s="38" t="str">
        <f t="shared" si="196"/>
        <v/>
      </c>
      <c r="AG679" s="38" t="str">
        <f t="shared" si="197"/>
        <v/>
      </c>
    </row>
    <row r="680" spans="1:33" ht="13.5" thickBot="1">
      <c r="A680" s="30"/>
      <c r="B680" s="39">
        <f>COUNTIF(calculs_resultats_francais!B681:J681,1)</f>
        <v>0</v>
      </c>
      <c r="C680" s="39">
        <f>COUNTIF(calculs_resultats_francais!B681:J681,2)</f>
        <v>0</v>
      </c>
      <c r="D680" s="39">
        <f>COUNTIF(calculs_resultats_francais!B681:J681,9)</f>
        <v>0</v>
      </c>
      <c r="E680" s="226">
        <f>COUNTIF(calculs_resultats_francais!B681:J681,0)</f>
        <v>0</v>
      </c>
      <c r="F680" s="37" t="str">
        <f t="shared" si="180"/>
        <v/>
      </c>
      <c r="G680" s="226">
        <f t="shared" si="181"/>
        <v>0</v>
      </c>
      <c r="H680" s="38" t="str">
        <f t="shared" si="182"/>
        <v/>
      </c>
      <c r="I680" s="38" t="str">
        <f t="shared" si="183"/>
        <v/>
      </c>
      <c r="J680" s="38" t="str">
        <f t="shared" si="184"/>
        <v/>
      </c>
      <c r="K680" s="38" t="str">
        <f t="shared" si="185"/>
        <v/>
      </c>
      <c r="L680" s="38"/>
      <c r="M680" s="39">
        <f>COUNTIF(calculs_resultats_francais!K681:O681,1)</f>
        <v>0</v>
      </c>
      <c r="N680" s="39">
        <f>COUNTIF(calculs_resultats_francais!K681:O681,2)</f>
        <v>0</v>
      </c>
      <c r="O680" s="39">
        <f>COUNTIF(calculs_resultats_francais!K681:O681,9)</f>
        <v>0</v>
      </c>
      <c r="P680" s="226">
        <f>COUNTIF(calculs_resultats_francais!K681:O681,0)</f>
        <v>0</v>
      </c>
      <c r="Q680" s="37" t="str">
        <f t="shared" si="186"/>
        <v/>
      </c>
      <c r="R680" s="226">
        <f t="shared" si="187"/>
        <v>0</v>
      </c>
      <c r="S680" s="38" t="str">
        <f t="shared" si="188"/>
        <v/>
      </c>
      <c r="T680" s="38" t="str">
        <f t="shared" si="189"/>
        <v/>
      </c>
      <c r="U680" s="38" t="str">
        <f t="shared" si="190"/>
        <v/>
      </c>
      <c r="V680" s="38" t="str">
        <f t="shared" si="191"/>
        <v/>
      </c>
      <c r="W680" s="30"/>
      <c r="X680" s="39">
        <f>COUNTIF(calculs_resultats_francais!P681:U681,1)</f>
        <v>0</v>
      </c>
      <c r="Y680" s="39">
        <f>COUNTIF(calculs_resultats_francais!P681:U681,2)</f>
        <v>0</v>
      </c>
      <c r="Z680" s="39">
        <f>COUNTIF(calculs_resultats_francais!P681:U681,9)</f>
        <v>0</v>
      </c>
      <c r="AA680" s="39">
        <f>COUNTIF(calculs_resultats_francais!P681:U681,0)</f>
        <v>0</v>
      </c>
      <c r="AB680" s="37" t="str">
        <f t="shared" si="192"/>
        <v/>
      </c>
      <c r="AC680" s="226">
        <f t="shared" si="193"/>
        <v>0</v>
      </c>
      <c r="AD680" s="38" t="str">
        <f t="shared" si="194"/>
        <v/>
      </c>
      <c r="AE680" s="38" t="str">
        <f t="shared" si="195"/>
        <v/>
      </c>
      <c r="AF680" s="38" t="str">
        <f t="shared" si="196"/>
        <v/>
      </c>
      <c r="AG680" s="38" t="str">
        <f t="shared" si="197"/>
        <v/>
      </c>
    </row>
    <row r="681" spans="1:33" ht="13.5" thickBot="1">
      <c r="A681" s="30"/>
      <c r="B681" s="39">
        <f>COUNTIF(calculs_resultats_francais!B682:J682,1)</f>
        <v>0</v>
      </c>
      <c r="C681" s="39">
        <f>COUNTIF(calculs_resultats_francais!B682:J682,2)</f>
        <v>0</v>
      </c>
      <c r="D681" s="39">
        <f>COUNTIF(calculs_resultats_francais!B682:J682,9)</f>
        <v>0</v>
      </c>
      <c r="E681" s="226">
        <f>COUNTIF(calculs_resultats_francais!B682:J682,0)</f>
        <v>0</v>
      </c>
      <c r="F681" s="37" t="str">
        <f t="shared" si="180"/>
        <v/>
      </c>
      <c r="G681" s="226">
        <f t="shared" si="181"/>
        <v>0</v>
      </c>
      <c r="H681" s="38" t="str">
        <f t="shared" si="182"/>
        <v/>
      </c>
      <c r="I681" s="38" t="str">
        <f t="shared" si="183"/>
        <v/>
      </c>
      <c r="J681" s="38" t="str">
        <f t="shared" si="184"/>
        <v/>
      </c>
      <c r="K681" s="38" t="str">
        <f t="shared" si="185"/>
        <v/>
      </c>
      <c r="L681" s="38"/>
      <c r="M681" s="39">
        <f>COUNTIF(calculs_resultats_francais!K682:O682,1)</f>
        <v>0</v>
      </c>
      <c r="N681" s="39">
        <f>COUNTIF(calculs_resultats_francais!K682:O682,2)</f>
        <v>0</v>
      </c>
      <c r="O681" s="39">
        <f>COUNTIF(calculs_resultats_francais!K682:O682,9)</f>
        <v>0</v>
      </c>
      <c r="P681" s="226">
        <f>COUNTIF(calculs_resultats_francais!K682:O682,0)</f>
        <v>0</v>
      </c>
      <c r="Q681" s="37" t="str">
        <f t="shared" si="186"/>
        <v/>
      </c>
      <c r="R681" s="226">
        <f t="shared" si="187"/>
        <v>0</v>
      </c>
      <c r="S681" s="38" t="str">
        <f t="shared" si="188"/>
        <v/>
      </c>
      <c r="T681" s="38" t="str">
        <f t="shared" si="189"/>
        <v/>
      </c>
      <c r="U681" s="38" t="str">
        <f t="shared" si="190"/>
        <v/>
      </c>
      <c r="V681" s="38" t="str">
        <f t="shared" si="191"/>
        <v/>
      </c>
      <c r="W681" s="30"/>
      <c r="X681" s="39">
        <f>COUNTIF(calculs_resultats_francais!P682:U682,1)</f>
        <v>0</v>
      </c>
      <c r="Y681" s="39">
        <f>COUNTIF(calculs_resultats_francais!P682:U682,2)</f>
        <v>0</v>
      </c>
      <c r="Z681" s="39">
        <f>COUNTIF(calculs_resultats_francais!P682:U682,9)</f>
        <v>0</v>
      </c>
      <c r="AA681" s="39">
        <f>COUNTIF(calculs_resultats_francais!P682:U682,0)</f>
        <v>0</v>
      </c>
      <c r="AB681" s="37" t="str">
        <f t="shared" si="192"/>
        <v/>
      </c>
      <c r="AC681" s="226">
        <f t="shared" si="193"/>
        <v>0</v>
      </c>
      <c r="AD681" s="38" t="str">
        <f t="shared" si="194"/>
        <v/>
      </c>
      <c r="AE681" s="38" t="str">
        <f t="shared" si="195"/>
        <v/>
      </c>
      <c r="AF681" s="38" t="str">
        <f t="shared" si="196"/>
        <v/>
      </c>
      <c r="AG681" s="38" t="str">
        <f t="shared" si="197"/>
        <v/>
      </c>
    </row>
    <row r="682" spans="1:33" ht="13.5" thickBot="1">
      <c r="A682" s="30"/>
      <c r="B682" s="39">
        <f>COUNTIF(calculs_resultats_francais!B683:J683,1)</f>
        <v>0</v>
      </c>
      <c r="C682" s="39">
        <f>COUNTIF(calculs_resultats_francais!B683:J683,2)</f>
        <v>0</v>
      </c>
      <c r="D682" s="39">
        <f>COUNTIF(calculs_resultats_francais!B683:J683,9)</f>
        <v>0</v>
      </c>
      <c r="E682" s="226">
        <f>COUNTIF(calculs_resultats_francais!B683:J683,0)</f>
        <v>0</v>
      </c>
      <c r="F682" s="37" t="str">
        <f t="shared" si="180"/>
        <v/>
      </c>
      <c r="G682" s="226">
        <f t="shared" si="181"/>
        <v>0</v>
      </c>
      <c r="H682" s="38" t="str">
        <f t="shared" si="182"/>
        <v/>
      </c>
      <c r="I682" s="38" t="str">
        <f t="shared" si="183"/>
        <v/>
      </c>
      <c r="J682" s="38" t="str">
        <f t="shared" si="184"/>
        <v/>
      </c>
      <c r="K682" s="38" t="str">
        <f t="shared" si="185"/>
        <v/>
      </c>
      <c r="L682" s="38"/>
      <c r="M682" s="39">
        <f>COUNTIF(calculs_resultats_francais!K683:O683,1)</f>
        <v>0</v>
      </c>
      <c r="N682" s="39">
        <f>COUNTIF(calculs_resultats_francais!K683:O683,2)</f>
        <v>0</v>
      </c>
      <c r="O682" s="39">
        <f>COUNTIF(calculs_resultats_francais!K683:O683,9)</f>
        <v>0</v>
      </c>
      <c r="P682" s="226">
        <f>COUNTIF(calculs_resultats_francais!K683:O683,0)</f>
        <v>0</v>
      </c>
      <c r="Q682" s="37" t="str">
        <f t="shared" si="186"/>
        <v/>
      </c>
      <c r="R682" s="226">
        <f t="shared" si="187"/>
        <v>0</v>
      </c>
      <c r="S682" s="38" t="str">
        <f t="shared" si="188"/>
        <v/>
      </c>
      <c r="T682" s="38" t="str">
        <f t="shared" si="189"/>
        <v/>
      </c>
      <c r="U682" s="38" t="str">
        <f t="shared" si="190"/>
        <v/>
      </c>
      <c r="V682" s="38" t="str">
        <f t="shared" si="191"/>
        <v/>
      </c>
      <c r="W682" s="30"/>
      <c r="X682" s="39">
        <f>COUNTIF(calculs_resultats_francais!P683:U683,1)</f>
        <v>0</v>
      </c>
      <c r="Y682" s="39">
        <f>COUNTIF(calculs_resultats_francais!P683:U683,2)</f>
        <v>0</v>
      </c>
      <c r="Z682" s="39">
        <f>COUNTIF(calculs_resultats_francais!P683:U683,9)</f>
        <v>0</v>
      </c>
      <c r="AA682" s="39">
        <f>COUNTIF(calculs_resultats_francais!P683:U683,0)</f>
        <v>0</v>
      </c>
      <c r="AB682" s="37" t="str">
        <f t="shared" si="192"/>
        <v/>
      </c>
      <c r="AC682" s="226">
        <f t="shared" si="193"/>
        <v>0</v>
      </c>
      <c r="AD682" s="38" t="str">
        <f t="shared" si="194"/>
        <v/>
      </c>
      <c r="AE682" s="38" t="str">
        <f t="shared" si="195"/>
        <v/>
      </c>
      <c r="AF682" s="38" t="str">
        <f t="shared" si="196"/>
        <v/>
      </c>
      <c r="AG682" s="38" t="str">
        <f t="shared" si="197"/>
        <v/>
      </c>
    </row>
    <row r="683" spans="1:33" ht="13.5" thickBot="1">
      <c r="A683" s="30"/>
      <c r="B683" s="39">
        <f>COUNTIF(calculs_resultats_francais!B684:J684,1)</f>
        <v>0</v>
      </c>
      <c r="C683" s="39">
        <f>COUNTIF(calculs_resultats_francais!B684:J684,2)</f>
        <v>0</v>
      </c>
      <c r="D683" s="39">
        <f>COUNTIF(calculs_resultats_francais!B684:J684,9)</f>
        <v>0</v>
      </c>
      <c r="E683" s="226">
        <f>COUNTIF(calculs_resultats_francais!B684:J684,0)</f>
        <v>0</v>
      </c>
      <c r="F683" s="37" t="str">
        <f t="shared" si="180"/>
        <v/>
      </c>
      <c r="G683" s="226">
        <f t="shared" si="181"/>
        <v>0</v>
      </c>
      <c r="H683" s="38" t="str">
        <f t="shared" si="182"/>
        <v/>
      </c>
      <c r="I683" s="38" t="str">
        <f t="shared" si="183"/>
        <v/>
      </c>
      <c r="J683" s="38" t="str">
        <f t="shared" si="184"/>
        <v/>
      </c>
      <c r="K683" s="38" t="str">
        <f t="shared" si="185"/>
        <v/>
      </c>
      <c r="L683" s="38"/>
      <c r="M683" s="39">
        <f>COUNTIF(calculs_resultats_francais!K684:O684,1)</f>
        <v>0</v>
      </c>
      <c r="N683" s="39">
        <f>COUNTIF(calculs_resultats_francais!K684:O684,2)</f>
        <v>0</v>
      </c>
      <c r="O683" s="39">
        <f>COUNTIF(calculs_resultats_francais!K684:O684,9)</f>
        <v>0</v>
      </c>
      <c r="P683" s="226">
        <f>COUNTIF(calculs_resultats_francais!K684:O684,0)</f>
        <v>0</v>
      </c>
      <c r="Q683" s="37" t="str">
        <f t="shared" si="186"/>
        <v/>
      </c>
      <c r="R683" s="226">
        <f t="shared" si="187"/>
        <v>0</v>
      </c>
      <c r="S683" s="38" t="str">
        <f t="shared" si="188"/>
        <v/>
      </c>
      <c r="T683" s="38" t="str">
        <f t="shared" si="189"/>
        <v/>
      </c>
      <c r="U683" s="38" t="str">
        <f t="shared" si="190"/>
        <v/>
      </c>
      <c r="V683" s="38" t="str">
        <f t="shared" si="191"/>
        <v/>
      </c>
      <c r="W683" s="30"/>
      <c r="X683" s="39">
        <f>COUNTIF(calculs_resultats_francais!P684:U684,1)</f>
        <v>0</v>
      </c>
      <c r="Y683" s="39">
        <f>COUNTIF(calculs_resultats_francais!P684:U684,2)</f>
        <v>0</v>
      </c>
      <c r="Z683" s="39">
        <f>COUNTIF(calculs_resultats_francais!P684:U684,9)</f>
        <v>0</v>
      </c>
      <c r="AA683" s="39">
        <f>COUNTIF(calculs_resultats_francais!P684:U684,0)</f>
        <v>0</v>
      </c>
      <c r="AB683" s="37" t="str">
        <f t="shared" si="192"/>
        <v/>
      </c>
      <c r="AC683" s="226">
        <f t="shared" si="193"/>
        <v>0</v>
      </c>
      <c r="AD683" s="38" t="str">
        <f t="shared" si="194"/>
        <v/>
      </c>
      <c r="AE683" s="38" t="str">
        <f t="shared" si="195"/>
        <v/>
      </c>
      <c r="AF683" s="38" t="str">
        <f t="shared" si="196"/>
        <v/>
      </c>
      <c r="AG683" s="38" t="str">
        <f t="shared" si="197"/>
        <v/>
      </c>
    </row>
    <row r="684" spans="1:33" ht="13.5" thickBot="1">
      <c r="A684" s="30"/>
      <c r="B684" s="39">
        <f>COUNTIF(calculs_resultats_francais!B685:J685,1)</f>
        <v>0</v>
      </c>
      <c r="C684" s="39">
        <f>COUNTIF(calculs_resultats_francais!B685:J685,2)</f>
        <v>0</v>
      </c>
      <c r="D684" s="39">
        <f>COUNTIF(calculs_resultats_francais!B685:J685,9)</f>
        <v>0</v>
      </c>
      <c r="E684" s="226">
        <f>COUNTIF(calculs_resultats_francais!B685:J685,0)</f>
        <v>0</v>
      </c>
      <c r="F684" s="37" t="str">
        <f t="shared" si="180"/>
        <v/>
      </c>
      <c r="G684" s="226">
        <f t="shared" si="181"/>
        <v>0</v>
      </c>
      <c r="H684" s="38" t="str">
        <f t="shared" si="182"/>
        <v/>
      </c>
      <c r="I684" s="38" t="str">
        <f t="shared" si="183"/>
        <v/>
      </c>
      <c r="J684" s="38" t="str">
        <f t="shared" si="184"/>
        <v/>
      </c>
      <c r="K684" s="38" t="str">
        <f t="shared" si="185"/>
        <v/>
      </c>
      <c r="L684" s="38"/>
      <c r="M684" s="39">
        <f>COUNTIF(calculs_resultats_francais!K685:O685,1)</f>
        <v>0</v>
      </c>
      <c r="N684" s="39">
        <f>COUNTIF(calculs_resultats_francais!K685:O685,2)</f>
        <v>0</v>
      </c>
      <c r="O684" s="39">
        <f>COUNTIF(calculs_resultats_francais!K685:O685,9)</f>
        <v>0</v>
      </c>
      <c r="P684" s="226">
        <f>COUNTIF(calculs_resultats_francais!K685:O685,0)</f>
        <v>0</v>
      </c>
      <c r="Q684" s="37" t="str">
        <f t="shared" si="186"/>
        <v/>
      </c>
      <c r="R684" s="226">
        <f t="shared" si="187"/>
        <v>0</v>
      </c>
      <c r="S684" s="38" t="str">
        <f t="shared" si="188"/>
        <v/>
      </c>
      <c r="T684" s="38" t="str">
        <f t="shared" si="189"/>
        <v/>
      </c>
      <c r="U684" s="38" t="str">
        <f t="shared" si="190"/>
        <v/>
      </c>
      <c r="V684" s="38" t="str">
        <f t="shared" si="191"/>
        <v/>
      </c>
      <c r="W684" s="30"/>
      <c r="X684" s="39">
        <f>COUNTIF(calculs_resultats_francais!P685:U685,1)</f>
        <v>0</v>
      </c>
      <c r="Y684" s="39">
        <f>COUNTIF(calculs_resultats_francais!P685:U685,2)</f>
        <v>0</v>
      </c>
      <c r="Z684" s="39">
        <f>COUNTIF(calculs_resultats_francais!P685:U685,9)</f>
        <v>0</v>
      </c>
      <c r="AA684" s="39">
        <f>COUNTIF(calculs_resultats_francais!P685:U685,0)</f>
        <v>0</v>
      </c>
      <c r="AB684" s="37" t="str">
        <f t="shared" si="192"/>
        <v/>
      </c>
      <c r="AC684" s="226">
        <f t="shared" si="193"/>
        <v>0</v>
      </c>
      <c r="AD684" s="38" t="str">
        <f t="shared" si="194"/>
        <v/>
      </c>
      <c r="AE684" s="38" t="str">
        <f t="shared" si="195"/>
        <v/>
      </c>
      <c r="AF684" s="38" t="str">
        <f t="shared" si="196"/>
        <v/>
      </c>
      <c r="AG684" s="38" t="str">
        <f t="shared" si="197"/>
        <v/>
      </c>
    </row>
    <row r="685" spans="1:33" ht="13.5" thickBot="1">
      <c r="A685" s="30"/>
      <c r="B685" s="39">
        <f>COUNTIF(calculs_resultats_francais!B686:J686,1)</f>
        <v>0</v>
      </c>
      <c r="C685" s="39">
        <f>COUNTIF(calculs_resultats_francais!B686:J686,2)</f>
        <v>0</v>
      </c>
      <c r="D685" s="39">
        <f>COUNTIF(calculs_resultats_francais!B686:J686,9)</f>
        <v>0</v>
      </c>
      <c r="E685" s="226">
        <f>COUNTIF(calculs_resultats_francais!B686:J686,0)</f>
        <v>0</v>
      </c>
      <c r="F685" s="37" t="str">
        <f t="shared" si="180"/>
        <v/>
      </c>
      <c r="G685" s="226">
        <f t="shared" si="181"/>
        <v>0</v>
      </c>
      <c r="H685" s="38" t="str">
        <f t="shared" si="182"/>
        <v/>
      </c>
      <c r="I685" s="38" t="str">
        <f t="shared" si="183"/>
        <v/>
      </c>
      <c r="J685" s="38" t="str">
        <f t="shared" si="184"/>
        <v/>
      </c>
      <c r="K685" s="38" t="str">
        <f t="shared" si="185"/>
        <v/>
      </c>
      <c r="L685" s="38"/>
      <c r="M685" s="39">
        <f>COUNTIF(calculs_resultats_francais!K686:O686,1)</f>
        <v>0</v>
      </c>
      <c r="N685" s="39">
        <f>COUNTIF(calculs_resultats_francais!K686:O686,2)</f>
        <v>0</v>
      </c>
      <c r="O685" s="39">
        <f>COUNTIF(calculs_resultats_francais!K686:O686,9)</f>
        <v>0</v>
      </c>
      <c r="P685" s="226">
        <f>COUNTIF(calculs_resultats_francais!K686:O686,0)</f>
        <v>0</v>
      </c>
      <c r="Q685" s="37" t="str">
        <f t="shared" si="186"/>
        <v/>
      </c>
      <c r="R685" s="226">
        <f t="shared" si="187"/>
        <v>0</v>
      </c>
      <c r="S685" s="38" t="str">
        <f t="shared" si="188"/>
        <v/>
      </c>
      <c r="T685" s="38" t="str">
        <f t="shared" si="189"/>
        <v/>
      </c>
      <c r="U685" s="38" t="str">
        <f t="shared" si="190"/>
        <v/>
      </c>
      <c r="V685" s="38" t="str">
        <f t="shared" si="191"/>
        <v/>
      </c>
      <c r="W685" s="30"/>
      <c r="X685" s="39">
        <f>COUNTIF(calculs_resultats_francais!P686:U686,1)</f>
        <v>0</v>
      </c>
      <c r="Y685" s="39">
        <f>COUNTIF(calculs_resultats_francais!P686:U686,2)</f>
        <v>0</v>
      </c>
      <c r="Z685" s="39">
        <f>COUNTIF(calculs_resultats_francais!P686:U686,9)</f>
        <v>0</v>
      </c>
      <c r="AA685" s="39">
        <f>COUNTIF(calculs_resultats_francais!P686:U686,0)</f>
        <v>0</v>
      </c>
      <c r="AB685" s="37" t="str">
        <f t="shared" si="192"/>
        <v/>
      </c>
      <c r="AC685" s="226">
        <f t="shared" si="193"/>
        <v>0</v>
      </c>
      <c r="AD685" s="38" t="str">
        <f t="shared" si="194"/>
        <v/>
      </c>
      <c r="AE685" s="38" t="str">
        <f t="shared" si="195"/>
        <v/>
      </c>
      <c r="AF685" s="38" t="str">
        <f t="shared" si="196"/>
        <v/>
      </c>
      <c r="AG685" s="38" t="str">
        <f t="shared" si="197"/>
        <v/>
      </c>
    </row>
    <row r="686" spans="1:33" ht="13.5" thickBot="1">
      <c r="A686" s="30"/>
      <c r="B686" s="39">
        <f>COUNTIF(calculs_resultats_francais!B687:J687,1)</f>
        <v>0</v>
      </c>
      <c r="C686" s="39">
        <f>COUNTIF(calculs_resultats_francais!B687:J687,2)</f>
        <v>0</v>
      </c>
      <c r="D686" s="39">
        <f>COUNTIF(calculs_resultats_francais!B687:J687,9)</f>
        <v>0</v>
      </c>
      <c r="E686" s="226">
        <f>COUNTIF(calculs_resultats_francais!B687:J687,0)</f>
        <v>0</v>
      </c>
      <c r="F686" s="37" t="str">
        <f t="shared" si="180"/>
        <v/>
      </c>
      <c r="G686" s="226">
        <f t="shared" si="181"/>
        <v>0</v>
      </c>
      <c r="H686" s="38" t="str">
        <f t="shared" si="182"/>
        <v/>
      </c>
      <c r="I686" s="38" t="str">
        <f t="shared" si="183"/>
        <v/>
      </c>
      <c r="J686" s="38" t="str">
        <f t="shared" si="184"/>
        <v/>
      </c>
      <c r="K686" s="38" t="str">
        <f t="shared" si="185"/>
        <v/>
      </c>
      <c r="L686" s="38"/>
      <c r="M686" s="39">
        <f>COUNTIF(calculs_resultats_francais!K687:O687,1)</f>
        <v>0</v>
      </c>
      <c r="N686" s="39">
        <f>COUNTIF(calculs_resultats_francais!K687:O687,2)</f>
        <v>0</v>
      </c>
      <c r="O686" s="39">
        <f>COUNTIF(calculs_resultats_francais!K687:O687,9)</f>
        <v>0</v>
      </c>
      <c r="P686" s="226">
        <f>COUNTIF(calculs_resultats_francais!K687:O687,0)</f>
        <v>0</v>
      </c>
      <c r="Q686" s="37" t="str">
        <f t="shared" si="186"/>
        <v/>
      </c>
      <c r="R686" s="226">
        <f t="shared" si="187"/>
        <v>0</v>
      </c>
      <c r="S686" s="38" t="str">
        <f t="shared" si="188"/>
        <v/>
      </c>
      <c r="T686" s="38" t="str">
        <f t="shared" si="189"/>
        <v/>
      </c>
      <c r="U686" s="38" t="str">
        <f t="shared" si="190"/>
        <v/>
      </c>
      <c r="V686" s="38" t="str">
        <f t="shared" si="191"/>
        <v/>
      </c>
      <c r="W686" s="30"/>
      <c r="X686" s="39">
        <f>COUNTIF(calculs_resultats_francais!P687:U687,1)</f>
        <v>0</v>
      </c>
      <c r="Y686" s="39">
        <f>COUNTIF(calculs_resultats_francais!P687:U687,2)</f>
        <v>0</v>
      </c>
      <c r="Z686" s="39">
        <f>COUNTIF(calculs_resultats_francais!P687:U687,9)</f>
        <v>0</v>
      </c>
      <c r="AA686" s="39">
        <f>COUNTIF(calculs_resultats_francais!P687:U687,0)</f>
        <v>0</v>
      </c>
      <c r="AB686" s="37" t="str">
        <f t="shared" si="192"/>
        <v/>
      </c>
      <c r="AC686" s="226">
        <f t="shared" si="193"/>
        <v>0</v>
      </c>
      <c r="AD686" s="38" t="str">
        <f t="shared" si="194"/>
        <v/>
      </c>
      <c r="AE686" s="38" t="str">
        <f t="shared" si="195"/>
        <v/>
      </c>
      <c r="AF686" s="38" t="str">
        <f t="shared" si="196"/>
        <v/>
      </c>
      <c r="AG686" s="38" t="str">
        <f t="shared" si="197"/>
        <v/>
      </c>
    </row>
    <row r="687" spans="1:33" ht="13.5" thickBot="1">
      <c r="A687" s="30"/>
      <c r="B687" s="39">
        <f>COUNTIF(calculs_resultats_francais!B688:J688,1)</f>
        <v>0</v>
      </c>
      <c r="C687" s="39">
        <f>COUNTIF(calculs_resultats_francais!B688:J688,2)</f>
        <v>0</v>
      </c>
      <c r="D687" s="39">
        <f>COUNTIF(calculs_resultats_francais!B688:J688,9)</f>
        <v>0</v>
      </c>
      <c r="E687" s="226">
        <f>COUNTIF(calculs_resultats_francais!B688:J688,0)</f>
        <v>0</v>
      </c>
      <c r="F687" s="37" t="str">
        <f t="shared" si="180"/>
        <v/>
      </c>
      <c r="G687" s="226">
        <f t="shared" si="181"/>
        <v>0</v>
      </c>
      <c r="H687" s="38" t="str">
        <f t="shared" si="182"/>
        <v/>
      </c>
      <c r="I687" s="38" t="str">
        <f t="shared" si="183"/>
        <v/>
      </c>
      <c r="J687" s="38" t="str">
        <f t="shared" si="184"/>
        <v/>
      </c>
      <c r="K687" s="38" t="str">
        <f t="shared" si="185"/>
        <v/>
      </c>
      <c r="L687" s="38"/>
      <c r="M687" s="39">
        <f>COUNTIF(calculs_resultats_francais!K688:O688,1)</f>
        <v>0</v>
      </c>
      <c r="N687" s="39">
        <f>COUNTIF(calculs_resultats_francais!K688:O688,2)</f>
        <v>0</v>
      </c>
      <c r="O687" s="39">
        <f>COUNTIF(calculs_resultats_francais!K688:O688,9)</f>
        <v>0</v>
      </c>
      <c r="P687" s="226">
        <f>COUNTIF(calculs_resultats_francais!K688:O688,0)</f>
        <v>0</v>
      </c>
      <c r="Q687" s="37" t="str">
        <f t="shared" si="186"/>
        <v/>
      </c>
      <c r="R687" s="226">
        <f t="shared" si="187"/>
        <v>0</v>
      </c>
      <c r="S687" s="38" t="str">
        <f t="shared" si="188"/>
        <v/>
      </c>
      <c r="T687" s="38" t="str">
        <f t="shared" si="189"/>
        <v/>
      </c>
      <c r="U687" s="38" t="str">
        <f t="shared" si="190"/>
        <v/>
      </c>
      <c r="V687" s="38" t="str">
        <f t="shared" si="191"/>
        <v/>
      </c>
      <c r="W687" s="30"/>
      <c r="X687" s="39">
        <f>COUNTIF(calculs_resultats_francais!P688:U688,1)</f>
        <v>0</v>
      </c>
      <c r="Y687" s="39">
        <f>COUNTIF(calculs_resultats_francais!P688:U688,2)</f>
        <v>0</v>
      </c>
      <c r="Z687" s="39">
        <f>COUNTIF(calculs_resultats_francais!P688:U688,9)</f>
        <v>0</v>
      </c>
      <c r="AA687" s="39">
        <f>COUNTIF(calculs_resultats_francais!P688:U688,0)</f>
        <v>0</v>
      </c>
      <c r="AB687" s="37" t="str">
        <f t="shared" si="192"/>
        <v/>
      </c>
      <c r="AC687" s="226">
        <f t="shared" si="193"/>
        <v>0</v>
      </c>
      <c r="AD687" s="38" t="str">
        <f t="shared" si="194"/>
        <v/>
      </c>
      <c r="AE687" s="38" t="str">
        <f t="shared" si="195"/>
        <v/>
      </c>
      <c r="AF687" s="38" t="str">
        <f t="shared" si="196"/>
        <v/>
      </c>
      <c r="AG687" s="38" t="str">
        <f t="shared" si="197"/>
        <v/>
      </c>
    </row>
    <row r="688" spans="1:33" ht="13.5" thickBot="1">
      <c r="A688" s="30"/>
      <c r="B688" s="39">
        <f>COUNTIF(calculs_resultats_francais!B689:J689,1)</f>
        <v>0</v>
      </c>
      <c r="C688" s="39">
        <f>COUNTIF(calculs_resultats_francais!B689:J689,2)</f>
        <v>0</v>
      </c>
      <c r="D688" s="39">
        <f>COUNTIF(calculs_resultats_francais!B689:J689,9)</f>
        <v>0</v>
      </c>
      <c r="E688" s="226">
        <f>COUNTIF(calculs_resultats_francais!B689:J689,0)</f>
        <v>0</v>
      </c>
      <c r="F688" s="37" t="str">
        <f t="shared" si="180"/>
        <v/>
      </c>
      <c r="G688" s="226">
        <f t="shared" si="181"/>
        <v>0</v>
      </c>
      <c r="H688" s="38" t="str">
        <f t="shared" si="182"/>
        <v/>
      </c>
      <c r="I688" s="38" t="str">
        <f t="shared" si="183"/>
        <v/>
      </c>
      <c r="J688" s="38" t="str">
        <f t="shared" si="184"/>
        <v/>
      </c>
      <c r="K688" s="38" t="str">
        <f t="shared" si="185"/>
        <v/>
      </c>
      <c r="L688" s="38"/>
      <c r="M688" s="39">
        <f>COUNTIF(calculs_resultats_francais!K689:O689,1)</f>
        <v>0</v>
      </c>
      <c r="N688" s="39">
        <f>COUNTIF(calculs_resultats_francais!K689:O689,2)</f>
        <v>0</v>
      </c>
      <c r="O688" s="39">
        <f>COUNTIF(calculs_resultats_francais!K689:O689,9)</f>
        <v>0</v>
      </c>
      <c r="P688" s="226">
        <f>COUNTIF(calculs_resultats_francais!K689:O689,0)</f>
        <v>0</v>
      </c>
      <c r="Q688" s="37" t="str">
        <f t="shared" si="186"/>
        <v/>
      </c>
      <c r="R688" s="226">
        <f t="shared" si="187"/>
        <v>0</v>
      </c>
      <c r="S688" s="38" t="str">
        <f t="shared" si="188"/>
        <v/>
      </c>
      <c r="T688" s="38" t="str">
        <f t="shared" si="189"/>
        <v/>
      </c>
      <c r="U688" s="38" t="str">
        <f t="shared" si="190"/>
        <v/>
      </c>
      <c r="V688" s="38" t="str">
        <f t="shared" si="191"/>
        <v/>
      </c>
      <c r="W688" s="30"/>
      <c r="X688" s="39">
        <f>COUNTIF(calculs_resultats_francais!P689:U689,1)</f>
        <v>0</v>
      </c>
      <c r="Y688" s="39">
        <f>COUNTIF(calculs_resultats_francais!P689:U689,2)</f>
        <v>0</v>
      </c>
      <c r="Z688" s="39">
        <f>COUNTIF(calculs_resultats_francais!P689:U689,9)</f>
        <v>0</v>
      </c>
      <c r="AA688" s="39">
        <f>COUNTIF(calculs_resultats_francais!P689:U689,0)</f>
        <v>0</v>
      </c>
      <c r="AB688" s="37" t="str">
        <f t="shared" si="192"/>
        <v/>
      </c>
      <c r="AC688" s="226">
        <f t="shared" si="193"/>
        <v>0</v>
      </c>
      <c r="AD688" s="38" t="str">
        <f t="shared" si="194"/>
        <v/>
      </c>
      <c r="AE688" s="38" t="str">
        <f t="shared" si="195"/>
        <v/>
      </c>
      <c r="AF688" s="38" t="str">
        <f t="shared" si="196"/>
        <v/>
      </c>
      <c r="AG688" s="38" t="str">
        <f t="shared" si="197"/>
        <v/>
      </c>
    </row>
    <row r="689" spans="1:33" ht="13.5" thickBot="1">
      <c r="A689" s="30"/>
      <c r="B689" s="39">
        <f>COUNTIF(calculs_resultats_francais!B690:J690,1)</f>
        <v>0</v>
      </c>
      <c r="C689" s="39">
        <f>COUNTIF(calculs_resultats_francais!B690:J690,2)</f>
        <v>0</v>
      </c>
      <c r="D689" s="39">
        <f>COUNTIF(calculs_resultats_francais!B690:J690,9)</f>
        <v>0</v>
      </c>
      <c r="E689" s="226">
        <f>COUNTIF(calculs_resultats_francais!B690:J690,0)</f>
        <v>0</v>
      </c>
      <c r="F689" s="37" t="str">
        <f t="shared" si="180"/>
        <v/>
      </c>
      <c r="G689" s="226">
        <f t="shared" si="181"/>
        <v>0</v>
      </c>
      <c r="H689" s="38" t="str">
        <f t="shared" si="182"/>
        <v/>
      </c>
      <c r="I689" s="38" t="str">
        <f t="shared" si="183"/>
        <v/>
      </c>
      <c r="J689" s="38" t="str">
        <f t="shared" si="184"/>
        <v/>
      </c>
      <c r="K689" s="38" t="str">
        <f t="shared" si="185"/>
        <v/>
      </c>
      <c r="L689" s="38"/>
      <c r="M689" s="39">
        <f>COUNTIF(calculs_resultats_francais!K690:O690,1)</f>
        <v>0</v>
      </c>
      <c r="N689" s="39">
        <f>COUNTIF(calculs_resultats_francais!K690:O690,2)</f>
        <v>0</v>
      </c>
      <c r="O689" s="39">
        <f>COUNTIF(calculs_resultats_francais!K690:O690,9)</f>
        <v>0</v>
      </c>
      <c r="P689" s="226">
        <f>COUNTIF(calculs_resultats_francais!K690:O690,0)</f>
        <v>0</v>
      </c>
      <c r="Q689" s="37" t="str">
        <f t="shared" si="186"/>
        <v/>
      </c>
      <c r="R689" s="226">
        <f t="shared" si="187"/>
        <v>0</v>
      </c>
      <c r="S689" s="38" t="str">
        <f t="shared" si="188"/>
        <v/>
      </c>
      <c r="T689" s="38" t="str">
        <f t="shared" si="189"/>
        <v/>
      </c>
      <c r="U689" s="38" t="str">
        <f t="shared" si="190"/>
        <v/>
      </c>
      <c r="V689" s="38" t="str">
        <f t="shared" si="191"/>
        <v/>
      </c>
      <c r="W689" s="30"/>
      <c r="X689" s="39">
        <f>COUNTIF(calculs_resultats_francais!P690:U690,1)</f>
        <v>0</v>
      </c>
      <c r="Y689" s="39">
        <f>COUNTIF(calculs_resultats_francais!P690:U690,2)</f>
        <v>0</v>
      </c>
      <c r="Z689" s="39">
        <f>COUNTIF(calculs_resultats_francais!P690:U690,9)</f>
        <v>0</v>
      </c>
      <c r="AA689" s="39">
        <f>COUNTIF(calculs_resultats_francais!P690:U690,0)</f>
        <v>0</v>
      </c>
      <c r="AB689" s="37" t="str">
        <f t="shared" si="192"/>
        <v/>
      </c>
      <c r="AC689" s="226">
        <f t="shared" si="193"/>
        <v>0</v>
      </c>
      <c r="AD689" s="38" t="str">
        <f t="shared" si="194"/>
        <v/>
      </c>
      <c r="AE689" s="38" t="str">
        <f t="shared" si="195"/>
        <v/>
      </c>
      <c r="AF689" s="38" t="str">
        <f t="shared" si="196"/>
        <v/>
      </c>
      <c r="AG689" s="38" t="str">
        <f t="shared" si="197"/>
        <v/>
      </c>
    </row>
    <row r="690" spans="1:33" ht="13.5" thickBot="1">
      <c r="A690" s="30"/>
      <c r="B690" s="39">
        <f>COUNTIF(calculs_resultats_francais!B691:J691,1)</f>
        <v>0</v>
      </c>
      <c r="C690" s="39">
        <f>COUNTIF(calculs_resultats_francais!B691:J691,2)</f>
        <v>0</v>
      </c>
      <c r="D690" s="39">
        <f>COUNTIF(calculs_resultats_francais!B691:J691,9)</f>
        <v>0</v>
      </c>
      <c r="E690" s="226">
        <f>COUNTIF(calculs_resultats_francais!B691:J691,0)</f>
        <v>0</v>
      </c>
      <c r="F690" s="37" t="str">
        <f t="shared" si="180"/>
        <v/>
      </c>
      <c r="G690" s="226">
        <f t="shared" si="181"/>
        <v>0</v>
      </c>
      <c r="H690" s="38" t="str">
        <f t="shared" si="182"/>
        <v/>
      </c>
      <c r="I690" s="38" t="str">
        <f t="shared" si="183"/>
        <v/>
      </c>
      <c r="J690" s="38" t="str">
        <f t="shared" si="184"/>
        <v/>
      </c>
      <c r="K690" s="38" t="str">
        <f t="shared" si="185"/>
        <v/>
      </c>
      <c r="L690" s="38"/>
      <c r="M690" s="39">
        <f>COUNTIF(calculs_resultats_francais!K691:O691,1)</f>
        <v>0</v>
      </c>
      <c r="N690" s="39">
        <f>COUNTIF(calculs_resultats_francais!K691:O691,2)</f>
        <v>0</v>
      </c>
      <c r="O690" s="39">
        <f>COUNTIF(calculs_resultats_francais!K691:O691,9)</f>
        <v>0</v>
      </c>
      <c r="P690" s="226">
        <f>COUNTIF(calculs_resultats_francais!K691:O691,0)</f>
        <v>0</v>
      </c>
      <c r="Q690" s="37" t="str">
        <f t="shared" si="186"/>
        <v/>
      </c>
      <c r="R690" s="226">
        <f t="shared" si="187"/>
        <v>0</v>
      </c>
      <c r="S690" s="38" t="str">
        <f t="shared" si="188"/>
        <v/>
      </c>
      <c r="T690" s="38" t="str">
        <f t="shared" si="189"/>
        <v/>
      </c>
      <c r="U690" s="38" t="str">
        <f t="shared" si="190"/>
        <v/>
      </c>
      <c r="V690" s="38" t="str">
        <f t="shared" si="191"/>
        <v/>
      </c>
      <c r="W690" s="30"/>
      <c r="X690" s="39">
        <f>COUNTIF(calculs_resultats_francais!P691:U691,1)</f>
        <v>0</v>
      </c>
      <c r="Y690" s="39">
        <f>COUNTIF(calculs_resultats_francais!P691:U691,2)</f>
        <v>0</v>
      </c>
      <c r="Z690" s="39">
        <f>COUNTIF(calculs_resultats_francais!P691:U691,9)</f>
        <v>0</v>
      </c>
      <c r="AA690" s="39">
        <f>COUNTIF(calculs_resultats_francais!P691:U691,0)</f>
        <v>0</v>
      </c>
      <c r="AB690" s="37" t="str">
        <f t="shared" si="192"/>
        <v/>
      </c>
      <c r="AC690" s="226">
        <f t="shared" si="193"/>
        <v>0</v>
      </c>
      <c r="AD690" s="38" t="str">
        <f t="shared" si="194"/>
        <v/>
      </c>
      <c r="AE690" s="38" t="str">
        <f t="shared" si="195"/>
        <v/>
      </c>
      <c r="AF690" s="38" t="str">
        <f t="shared" si="196"/>
        <v/>
      </c>
      <c r="AG690" s="38" t="str">
        <f t="shared" si="197"/>
        <v/>
      </c>
    </row>
    <row r="691" spans="1:33" ht="13.5" thickBot="1">
      <c r="A691" s="30"/>
      <c r="B691" s="39">
        <f>COUNTIF(calculs_resultats_francais!B692:J692,1)</f>
        <v>0</v>
      </c>
      <c r="C691" s="39">
        <f>COUNTIF(calculs_resultats_francais!B692:J692,2)</f>
        <v>0</v>
      </c>
      <c r="D691" s="39">
        <f>COUNTIF(calculs_resultats_francais!B692:J692,9)</f>
        <v>0</v>
      </c>
      <c r="E691" s="226">
        <f>COUNTIF(calculs_resultats_francais!B692:J692,0)</f>
        <v>0</v>
      </c>
      <c r="F691" s="37" t="str">
        <f t="shared" si="180"/>
        <v/>
      </c>
      <c r="G691" s="226">
        <f t="shared" si="181"/>
        <v>0</v>
      </c>
      <c r="H691" s="38" t="str">
        <f t="shared" si="182"/>
        <v/>
      </c>
      <c r="I691" s="38" t="str">
        <f t="shared" si="183"/>
        <v/>
      </c>
      <c r="J691" s="38" t="str">
        <f t="shared" si="184"/>
        <v/>
      </c>
      <c r="K691" s="38" t="str">
        <f t="shared" si="185"/>
        <v/>
      </c>
      <c r="L691" s="38"/>
      <c r="M691" s="39">
        <f>COUNTIF(calculs_resultats_francais!K692:O692,1)</f>
        <v>0</v>
      </c>
      <c r="N691" s="39">
        <f>COUNTIF(calculs_resultats_francais!K692:O692,2)</f>
        <v>0</v>
      </c>
      <c r="O691" s="39">
        <f>COUNTIF(calculs_resultats_francais!K692:O692,9)</f>
        <v>0</v>
      </c>
      <c r="P691" s="226">
        <f>COUNTIF(calculs_resultats_francais!K692:O692,0)</f>
        <v>0</v>
      </c>
      <c r="Q691" s="37" t="str">
        <f t="shared" si="186"/>
        <v/>
      </c>
      <c r="R691" s="226">
        <f t="shared" si="187"/>
        <v>0</v>
      </c>
      <c r="S691" s="38" t="str">
        <f t="shared" si="188"/>
        <v/>
      </c>
      <c r="T691" s="38" t="str">
        <f t="shared" si="189"/>
        <v/>
      </c>
      <c r="U691" s="38" t="str">
        <f t="shared" si="190"/>
        <v/>
      </c>
      <c r="V691" s="38" t="str">
        <f t="shared" si="191"/>
        <v/>
      </c>
      <c r="W691" s="30"/>
      <c r="X691" s="39">
        <f>COUNTIF(calculs_resultats_francais!P692:U692,1)</f>
        <v>0</v>
      </c>
      <c r="Y691" s="39">
        <f>COUNTIF(calculs_resultats_francais!P692:U692,2)</f>
        <v>0</v>
      </c>
      <c r="Z691" s="39">
        <f>COUNTIF(calculs_resultats_francais!P692:U692,9)</f>
        <v>0</v>
      </c>
      <c r="AA691" s="39">
        <f>COUNTIF(calculs_resultats_francais!P692:U692,0)</f>
        <v>0</v>
      </c>
      <c r="AB691" s="37" t="str">
        <f t="shared" si="192"/>
        <v/>
      </c>
      <c r="AC691" s="226">
        <f t="shared" si="193"/>
        <v>0</v>
      </c>
      <c r="AD691" s="38" t="str">
        <f t="shared" si="194"/>
        <v/>
      </c>
      <c r="AE691" s="38" t="str">
        <f t="shared" si="195"/>
        <v/>
      </c>
      <c r="AF691" s="38" t="str">
        <f t="shared" si="196"/>
        <v/>
      </c>
      <c r="AG691" s="38" t="str">
        <f t="shared" si="197"/>
        <v/>
      </c>
    </row>
    <row r="692" spans="1:33" ht="13.5" thickBot="1">
      <c r="A692" s="30"/>
      <c r="B692" s="39">
        <f>COUNTIF(calculs_resultats_francais!B693:J693,1)</f>
        <v>0</v>
      </c>
      <c r="C692" s="39">
        <f>COUNTIF(calculs_resultats_francais!B693:J693,2)</f>
        <v>0</v>
      </c>
      <c r="D692" s="39">
        <f>COUNTIF(calculs_resultats_francais!B693:J693,9)</f>
        <v>0</v>
      </c>
      <c r="E692" s="226">
        <f>COUNTIF(calculs_resultats_francais!B693:J693,0)</f>
        <v>0</v>
      </c>
      <c r="F692" s="37" t="str">
        <f t="shared" si="180"/>
        <v/>
      </c>
      <c r="G692" s="226">
        <f t="shared" si="181"/>
        <v>0</v>
      </c>
      <c r="H692" s="38" t="str">
        <f t="shared" si="182"/>
        <v/>
      </c>
      <c r="I692" s="38" t="str">
        <f t="shared" si="183"/>
        <v/>
      </c>
      <c r="J692" s="38" t="str">
        <f t="shared" si="184"/>
        <v/>
      </c>
      <c r="K692" s="38" t="str">
        <f t="shared" si="185"/>
        <v/>
      </c>
      <c r="L692" s="38"/>
      <c r="M692" s="39">
        <f>COUNTIF(calculs_resultats_francais!K693:O693,1)</f>
        <v>0</v>
      </c>
      <c r="N692" s="39">
        <f>COUNTIF(calculs_resultats_francais!K693:O693,2)</f>
        <v>0</v>
      </c>
      <c r="O692" s="39">
        <f>COUNTIF(calculs_resultats_francais!K693:O693,9)</f>
        <v>0</v>
      </c>
      <c r="P692" s="226">
        <f>COUNTIF(calculs_resultats_francais!K693:O693,0)</f>
        <v>0</v>
      </c>
      <c r="Q692" s="37" t="str">
        <f t="shared" si="186"/>
        <v/>
      </c>
      <c r="R692" s="226">
        <f t="shared" si="187"/>
        <v>0</v>
      </c>
      <c r="S692" s="38" t="str">
        <f t="shared" si="188"/>
        <v/>
      </c>
      <c r="T692" s="38" t="str">
        <f t="shared" si="189"/>
        <v/>
      </c>
      <c r="U692" s="38" t="str">
        <f t="shared" si="190"/>
        <v/>
      </c>
      <c r="V692" s="38" t="str">
        <f t="shared" si="191"/>
        <v/>
      </c>
      <c r="W692" s="30"/>
      <c r="X692" s="39">
        <f>COUNTIF(calculs_resultats_francais!P693:U693,1)</f>
        <v>0</v>
      </c>
      <c r="Y692" s="39">
        <f>COUNTIF(calculs_resultats_francais!P693:U693,2)</f>
        <v>0</v>
      </c>
      <c r="Z692" s="39">
        <f>COUNTIF(calculs_resultats_francais!P693:U693,9)</f>
        <v>0</v>
      </c>
      <c r="AA692" s="39">
        <f>COUNTIF(calculs_resultats_francais!P693:U693,0)</f>
        <v>0</v>
      </c>
      <c r="AB692" s="37" t="str">
        <f t="shared" si="192"/>
        <v/>
      </c>
      <c r="AC692" s="226">
        <f t="shared" si="193"/>
        <v>0</v>
      </c>
      <c r="AD692" s="38" t="str">
        <f t="shared" si="194"/>
        <v/>
      </c>
      <c r="AE692" s="38" t="str">
        <f t="shared" si="195"/>
        <v/>
      </c>
      <c r="AF692" s="38" t="str">
        <f t="shared" si="196"/>
        <v/>
      </c>
      <c r="AG692" s="38" t="str">
        <f t="shared" si="197"/>
        <v/>
      </c>
    </row>
    <row r="693" spans="1:33" ht="13.5" thickBot="1">
      <c r="A693" s="30"/>
      <c r="B693" s="39">
        <f>COUNTIF(calculs_resultats_francais!B694:J694,1)</f>
        <v>0</v>
      </c>
      <c r="C693" s="39">
        <f>COUNTIF(calculs_resultats_francais!B694:J694,2)</f>
        <v>0</v>
      </c>
      <c r="D693" s="39">
        <f>COUNTIF(calculs_resultats_francais!B694:J694,9)</f>
        <v>0</v>
      </c>
      <c r="E693" s="226">
        <f>COUNTIF(calculs_resultats_francais!B694:J694,0)</f>
        <v>0</v>
      </c>
      <c r="F693" s="37" t="str">
        <f t="shared" si="180"/>
        <v/>
      </c>
      <c r="G693" s="226">
        <f t="shared" si="181"/>
        <v>0</v>
      </c>
      <c r="H693" s="38" t="str">
        <f t="shared" si="182"/>
        <v/>
      </c>
      <c r="I693" s="38" t="str">
        <f t="shared" si="183"/>
        <v/>
      </c>
      <c r="J693" s="38" t="str">
        <f t="shared" si="184"/>
        <v/>
      </c>
      <c r="K693" s="38" t="str">
        <f t="shared" si="185"/>
        <v/>
      </c>
      <c r="L693" s="38"/>
      <c r="M693" s="39">
        <f>COUNTIF(calculs_resultats_francais!K694:O694,1)</f>
        <v>0</v>
      </c>
      <c r="N693" s="39">
        <f>COUNTIF(calculs_resultats_francais!K694:O694,2)</f>
        <v>0</v>
      </c>
      <c r="O693" s="39">
        <f>COUNTIF(calculs_resultats_francais!K694:O694,9)</f>
        <v>0</v>
      </c>
      <c r="P693" s="226">
        <f>COUNTIF(calculs_resultats_francais!K694:O694,0)</f>
        <v>0</v>
      </c>
      <c r="Q693" s="37" t="str">
        <f t="shared" si="186"/>
        <v/>
      </c>
      <c r="R693" s="226">
        <f t="shared" si="187"/>
        <v>0</v>
      </c>
      <c r="S693" s="38" t="str">
        <f t="shared" si="188"/>
        <v/>
      </c>
      <c r="T693" s="38" t="str">
        <f t="shared" si="189"/>
        <v/>
      </c>
      <c r="U693" s="38" t="str">
        <f t="shared" si="190"/>
        <v/>
      </c>
      <c r="V693" s="38" t="str">
        <f t="shared" si="191"/>
        <v/>
      </c>
      <c r="W693" s="30"/>
      <c r="X693" s="39">
        <f>COUNTIF(calculs_resultats_francais!P694:U694,1)</f>
        <v>0</v>
      </c>
      <c r="Y693" s="39">
        <f>COUNTIF(calculs_resultats_francais!P694:U694,2)</f>
        <v>0</v>
      </c>
      <c r="Z693" s="39">
        <f>COUNTIF(calculs_resultats_francais!P694:U694,9)</f>
        <v>0</v>
      </c>
      <c r="AA693" s="39">
        <f>COUNTIF(calculs_resultats_francais!P694:U694,0)</f>
        <v>0</v>
      </c>
      <c r="AB693" s="37" t="str">
        <f t="shared" si="192"/>
        <v/>
      </c>
      <c r="AC693" s="226">
        <f t="shared" si="193"/>
        <v>0</v>
      </c>
      <c r="AD693" s="38" t="str">
        <f t="shared" si="194"/>
        <v/>
      </c>
      <c r="AE693" s="38" t="str">
        <f t="shared" si="195"/>
        <v/>
      </c>
      <c r="AF693" s="38" t="str">
        <f t="shared" si="196"/>
        <v/>
      </c>
      <c r="AG693" s="38" t="str">
        <f t="shared" si="197"/>
        <v/>
      </c>
    </row>
    <row r="694" spans="1:33" ht="13.5" thickBot="1">
      <c r="A694" s="30"/>
      <c r="B694" s="39">
        <f>COUNTIF(calculs_resultats_francais!B695:J695,1)</f>
        <v>0</v>
      </c>
      <c r="C694" s="39">
        <f>COUNTIF(calculs_resultats_francais!B695:J695,2)</f>
        <v>0</v>
      </c>
      <c r="D694" s="39">
        <f>COUNTIF(calculs_resultats_francais!B695:J695,9)</f>
        <v>0</v>
      </c>
      <c r="E694" s="226">
        <f>COUNTIF(calculs_resultats_francais!B695:J695,0)</f>
        <v>0</v>
      </c>
      <c r="F694" s="37" t="str">
        <f t="shared" si="180"/>
        <v/>
      </c>
      <c r="G694" s="226">
        <f t="shared" si="181"/>
        <v>0</v>
      </c>
      <c r="H694" s="38" t="str">
        <f t="shared" si="182"/>
        <v/>
      </c>
      <c r="I694" s="38" t="str">
        <f t="shared" si="183"/>
        <v/>
      </c>
      <c r="J694" s="38" t="str">
        <f t="shared" si="184"/>
        <v/>
      </c>
      <c r="K694" s="38" t="str">
        <f t="shared" si="185"/>
        <v/>
      </c>
      <c r="L694" s="38"/>
      <c r="M694" s="39">
        <f>COUNTIF(calculs_resultats_francais!K695:O695,1)</f>
        <v>0</v>
      </c>
      <c r="N694" s="39">
        <f>COUNTIF(calculs_resultats_francais!K695:O695,2)</f>
        <v>0</v>
      </c>
      <c r="O694" s="39">
        <f>COUNTIF(calculs_resultats_francais!K695:O695,9)</f>
        <v>0</v>
      </c>
      <c r="P694" s="226">
        <f>COUNTIF(calculs_resultats_francais!K695:O695,0)</f>
        <v>0</v>
      </c>
      <c r="Q694" s="37" t="str">
        <f t="shared" si="186"/>
        <v/>
      </c>
      <c r="R694" s="226">
        <f t="shared" si="187"/>
        <v>0</v>
      </c>
      <c r="S694" s="38" t="str">
        <f t="shared" si="188"/>
        <v/>
      </c>
      <c r="T694" s="38" t="str">
        <f t="shared" si="189"/>
        <v/>
      </c>
      <c r="U694" s="38" t="str">
        <f t="shared" si="190"/>
        <v/>
      </c>
      <c r="V694" s="38" t="str">
        <f t="shared" si="191"/>
        <v/>
      </c>
      <c r="W694" s="30"/>
      <c r="X694" s="39">
        <f>COUNTIF(calculs_resultats_francais!P695:U695,1)</f>
        <v>0</v>
      </c>
      <c r="Y694" s="39">
        <f>COUNTIF(calculs_resultats_francais!P695:U695,2)</f>
        <v>0</v>
      </c>
      <c r="Z694" s="39">
        <f>COUNTIF(calculs_resultats_francais!P695:U695,9)</f>
        <v>0</v>
      </c>
      <c r="AA694" s="39">
        <f>COUNTIF(calculs_resultats_francais!P695:U695,0)</f>
        <v>0</v>
      </c>
      <c r="AB694" s="37" t="str">
        <f t="shared" si="192"/>
        <v/>
      </c>
      <c r="AC694" s="226">
        <f t="shared" si="193"/>
        <v>0</v>
      </c>
      <c r="AD694" s="38" t="str">
        <f t="shared" si="194"/>
        <v/>
      </c>
      <c r="AE694" s="38" t="str">
        <f t="shared" si="195"/>
        <v/>
      </c>
      <c r="AF694" s="38" t="str">
        <f t="shared" si="196"/>
        <v/>
      </c>
      <c r="AG694" s="38" t="str">
        <f t="shared" si="197"/>
        <v/>
      </c>
    </row>
    <row r="695" spans="1:33" ht="13.5" thickBot="1">
      <c r="A695" s="30"/>
      <c r="B695" s="39">
        <f>COUNTIF(calculs_resultats_francais!B696:J696,1)</f>
        <v>0</v>
      </c>
      <c r="C695" s="39">
        <f>COUNTIF(calculs_resultats_francais!B696:J696,2)</f>
        <v>0</v>
      </c>
      <c r="D695" s="39">
        <f>COUNTIF(calculs_resultats_francais!B696:J696,9)</f>
        <v>0</v>
      </c>
      <c r="E695" s="226">
        <f>COUNTIF(calculs_resultats_francais!B696:J696,0)</f>
        <v>0</v>
      </c>
      <c r="F695" s="37" t="str">
        <f t="shared" si="180"/>
        <v/>
      </c>
      <c r="G695" s="226">
        <f t="shared" si="181"/>
        <v>0</v>
      </c>
      <c r="H695" s="38" t="str">
        <f t="shared" si="182"/>
        <v/>
      </c>
      <c r="I695" s="38" t="str">
        <f t="shared" si="183"/>
        <v/>
      </c>
      <c r="J695" s="38" t="str">
        <f t="shared" si="184"/>
        <v/>
      </c>
      <c r="K695" s="38" t="str">
        <f t="shared" si="185"/>
        <v/>
      </c>
      <c r="L695" s="38"/>
      <c r="M695" s="39">
        <f>COUNTIF(calculs_resultats_francais!K696:O696,1)</f>
        <v>0</v>
      </c>
      <c r="N695" s="39">
        <f>COUNTIF(calculs_resultats_francais!K696:O696,2)</f>
        <v>0</v>
      </c>
      <c r="O695" s="39">
        <f>COUNTIF(calculs_resultats_francais!K696:O696,9)</f>
        <v>0</v>
      </c>
      <c r="P695" s="226">
        <f>COUNTIF(calculs_resultats_francais!K696:O696,0)</f>
        <v>0</v>
      </c>
      <c r="Q695" s="37" t="str">
        <f t="shared" si="186"/>
        <v/>
      </c>
      <c r="R695" s="226">
        <f t="shared" si="187"/>
        <v>0</v>
      </c>
      <c r="S695" s="38" t="str">
        <f t="shared" si="188"/>
        <v/>
      </c>
      <c r="T695" s="38" t="str">
        <f t="shared" si="189"/>
        <v/>
      </c>
      <c r="U695" s="38" t="str">
        <f t="shared" si="190"/>
        <v/>
      </c>
      <c r="V695" s="38" t="str">
        <f t="shared" si="191"/>
        <v/>
      </c>
      <c r="W695" s="30"/>
      <c r="X695" s="39">
        <f>COUNTIF(calculs_resultats_francais!P696:U696,1)</f>
        <v>0</v>
      </c>
      <c r="Y695" s="39">
        <f>COUNTIF(calculs_resultats_francais!P696:U696,2)</f>
        <v>0</v>
      </c>
      <c r="Z695" s="39">
        <f>COUNTIF(calculs_resultats_francais!P696:U696,9)</f>
        <v>0</v>
      </c>
      <c r="AA695" s="39">
        <f>COUNTIF(calculs_resultats_francais!P696:U696,0)</f>
        <v>0</v>
      </c>
      <c r="AB695" s="37" t="str">
        <f t="shared" si="192"/>
        <v/>
      </c>
      <c r="AC695" s="226">
        <f t="shared" si="193"/>
        <v>0</v>
      </c>
      <c r="AD695" s="38" t="str">
        <f t="shared" si="194"/>
        <v/>
      </c>
      <c r="AE695" s="38" t="str">
        <f t="shared" si="195"/>
        <v/>
      </c>
      <c r="AF695" s="38" t="str">
        <f t="shared" si="196"/>
        <v/>
      </c>
      <c r="AG695" s="38" t="str">
        <f t="shared" si="197"/>
        <v/>
      </c>
    </row>
    <row r="696" spans="1:33" ht="13.5" thickBot="1">
      <c r="A696" s="30"/>
      <c r="B696" s="39">
        <f>COUNTIF(calculs_resultats_francais!B697:J697,1)</f>
        <v>0</v>
      </c>
      <c r="C696" s="39">
        <f>COUNTIF(calculs_resultats_francais!B697:J697,2)</f>
        <v>0</v>
      </c>
      <c r="D696" s="39">
        <f>COUNTIF(calculs_resultats_francais!B697:J697,9)</f>
        <v>0</v>
      </c>
      <c r="E696" s="226">
        <f>COUNTIF(calculs_resultats_francais!B697:J697,0)</f>
        <v>0</v>
      </c>
      <c r="F696" s="37" t="str">
        <f t="shared" ref="F696:F759" si="198">IF(SUM(B696:E696)=0,"",SUM(B696:E696))</f>
        <v/>
      </c>
      <c r="G696" s="226">
        <f t="shared" ref="G696:G759" si="199">B696+C696</f>
        <v>0</v>
      </c>
      <c r="H696" s="38" t="str">
        <f t="shared" ref="H696:H759" si="200">IF(F696="","",G696/F696)</f>
        <v/>
      </c>
      <c r="I696" s="38" t="str">
        <f t="shared" ref="I696:I759" si="201">IF(F696="","",C696/F696)</f>
        <v/>
      </c>
      <c r="J696" s="38" t="str">
        <f t="shared" ref="J696:J759" si="202">IF(F696="","",(SUM(D696)/F696))</f>
        <v/>
      </c>
      <c r="K696" s="38" t="str">
        <f t="shared" ref="K696:K759" si="203">IF(F696="","",E696/F696)</f>
        <v/>
      </c>
      <c r="L696" s="38"/>
      <c r="M696" s="39">
        <f>COUNTIF(calculs_resultats_francais!K697:O697,1)</f>
        <v>0</v>
      </c>
      <c r="N696" s="39">
        <f>COUNTIF(calculs_resultats_francais!K697:O697,2)</f>
        <v>0</v>
      </c>
      <c r="O696" s="39">
        <f>COUNTIF(calculs_resultats_francais!K697:O697,9)</f>
        <v>0</v>
      </c>
      <c r="P696" s="226">
        <f>COUNTIF(calculs_resultats_francais!K697:O697,0)</f>
        <v>0</v>
      </c>
      <c r="Q696" s="37" t="str">
        <f t="shared" ref="Q696:Q759" si="204">IF(SUM(M696:P696)=0,"",SUM(M696:P696))</f>
        <v/>
      </c>
      <c r="R696" s="226">
        <f t="shared" ref="R696:R759" si="205">M696+N696</f>
        <v>0</v>
      </c>
      <c r="S696" s="38" t="str">
        <f t="shared" ref="S696:S759" si="206">IF(Q696="","",R696/Q696)</f>
        <v/>
      </c>
      <c r="T696" s="38" t="str">
        <f t="shared" ref="T696:T759" si="207">IF(Q696="","",N696/Q696)</f>
        <v/>
      </c>
      <c r="U696" s="38" t="str">
        <f t="shared" ref="U696:U759" si="208">IF(Q696="","",(SUM(O696)/Q696))</f>
        <v/>
      </c>
      <c r="V696" s="38" t="str">
        <f t="shared" ref="V696:V759" si="209">IF(Q696="","",P696/Q696)</f>
        <v/>
      </c>
      <c r="W696" s="30"/>
      <c r="X696" s="39">
        <f>COUNTIF(calculs_resultats_francais!P697:U697,1)</f>
        <v>0</v>
      </c>
      <c r="Y696" s="39">
        <f>COUNTIF(calculs_resultats_francais!P697:U697,2)</f>
        <v>0</v>
      </c>
      <c r="Z696" s="39">
        <f>COUNTIF(calculs_resultats_francais!P697:U697,9)</f>
        <v>0</v>
      </c>
      <c r="AA696" s="39">
        <f>COUNTIF(calculs_resultats_francais!P697:U697,0)</f>
        <v>0</v>
      </c>
      <c r="AB696" s="37" t="str">
        <f t="shared" ref="AB696:AB759" si="210">IF(SUM(X696:AA696)=0,"",SUM(X696:AA696))</f>
        <v/>
      </c>
      <c r="AC696" s="226">
        <f t="shared" ref="AC696:AC759" si="211">X696+Y696</f>
        <v>0</v>
      </c>
      <c r="AD696" s="38" t="str">
        <f t="shared" ref="AD696:AD759" si="212">IF(AB696="","",AC696/AB696)</f>
        <v/>
      </c>
      <c r="AE696" s="38" t="str">
        <f t="shared" ref="AE696:AE759" si="213">IF(AB696="","",Y696/AB696)</f>
        <v/>
      </c>
      <c r="AF696" s="38" t="str">
        <f t="shared" ref="AF696:AF759" si="214">IF(AB696="","",(SUM(Z696:Z696)/AB696))</f>
        <v/>
      </c>
      <c r="AG696" s="38" t="str">
        <f t="shared" ref="AG696:AG759" si="215">IF(AB696="","",AA696/AB696)</f>
        <v/>
      </c>
    </row>
    <row r="697" spans="1:33" ht="13.5" thickBot="1">
      <c r="A697" s="30"/>
      <c r="B697" s="39">
        <f>COUNTIF(calculs_resultats_francais!B698:J698,1)</f>
        <v>0</v>
      </c>
      <c r="C697" s="39">
        <f>COUNTIF(calculs_resultats_francais!B698:J698,2)</f>
        <v>0</v>
      </c>
      <c r="D697" s="39">
        <f>COUNTIF(calculs_resultats_francais!B698:J698,9)</f>
        <v>0</v>
      </c>
      <c r="E697" s="226">
        <f>COUNTIF(calculs_resultats_francais!B698:J698,0)</f>
        <v>0</v>
      </c>
      <c r="F697" s="37" t="str">
        <f t="shared" si="198"/>
        <v/>
      </c>
      <c r="G697" s="226">
        <f t="shared" si="199"/>
        <v>0</v>
      </c>
      <c r="H697" s="38" t="str">
        <f t="shared" si="200"/>
        <v/>
      </c>
      <c r="I697" s="38" t="str">
        <f t="shared" si="201"/>
        <v/>
      </c>
      <c r="J697" s="38" t="str">
        <f t="shared" si="202"/>
        <v/>
      </c>
      <c r="K697" s="38" t="str">
        <f t="shared" si="203"/>
        <v/>
      </c>
      <c r="L697" s="38"/>
      <c r="M697" s="39">
        <f>COUNTIF(calculs_resultats_francais!K698:O698,1)</f>
        <v>0</v>
      </c>
      <c r="N697" s="39">
        <f>COUNTIF(calculs_resultats_francais!K698:O698,2)</f>
        <v>0</v>
      </c>
      <c r="O697" s="39">
        <f>COUNTIF(calculs_resultats_francais!K698:O698,9)</f>
        <v>0</v>
      </c>
      <c r="P697" s="226">
        <f>COUNTIF(calculs_resultats_francais!K698:O698,0)</f>
        <v>0</v>
      </c>
      <c r="Q697" s="37" t="str">
        <f t="shared" si="204"/>
        <v/>
      </c>
      <c r="R697" s="226">
        <f t="shared" si="205"/>
        <v>0</v>
      </c>
      <c r="S697" s="38" t="str">
        <f t="shared" si="206"/>
        <v/>
      </c>
      <c r="T697" s="38" t="str">
        <f t="shared" si="207"/>
        <v/>
      </c>
      <c r="U697" s="38" t="str">
        <f t="shared" si="208"/>
        <v/>
      </c>
      <c r="V697" s="38" t="str">
        <f t="shared" si="209"/>
        <v/>
      </c>
      <c r="W697" s="30"/>
      <c r="X697" s="39">
        <f>COUNTIF(calculs_resultats_francais!P698:U698,1)</f>
        <v>0</v>
      </c>
      <c r="Y697" s="39">
        <f>COUNTIF(calculs_resultats_francais!P698:U698,2)</f>
        <v>0</v>
      </c>
      <c r="Z697" s="39">
        <f>COUNTIF(calculs_resultats_francais!P698:U698,9)</f>
        <v>0</v>
      </c>
      <c r="AA697" s="39">
        <f>COUNTIF(calculs_resultats_francais!P698:U698,0)</f>
        <v>0</v>
      </c>
      <c r="AB697" s="37" t="str">
        <f t="shared" si="210"/>
        <v/>
      </c>
      <c r="AC697" s="226">
        <f t="shared" si="211"/>
        <v>0</v>
      </c>
      <c r="AD697" s="38" t="str">
        <f t="shared" si="212"/>
        <v/>
      </c>
      <c r="AE697" s="38" t="str">
        <f t="shared" si="213"/>
        <v/>
      </c>
      <c r="AF697" s="38" t="str">
        <f t="shared" si="214"/>
        <v/>
      </c>
      <c r="AG697" s="38" t="str">
        <f t="shared" si="215"/>
        <v/>
      </c>
    </row>
    <row r="698" spans="1:33" ht="13.5" thickBot="1">
      <c r="A698" s="30"/>
      <c r="B698" s="39">
        <f>COUNTIF(calculs_resultats_francais!B699:J699,1)</f>
        <v>0</v>
      </c>
      <c r="C698" s="39">
        <f>COUNTIF(calculs_resultats_francais!B699:J699,2)</f>
        <v>0</v>
      </c>
      <c r="D698" s="39">
        <f>COUNTIF(calculs_resultats_francais!B699:J699,9)</f>
        <v>0</v>
      </c>
      <c r="E698" s="226">
        <f>COUNTIF(calculs_resultats_francais!B699:J699,0)</f>
        <v>0</v>
      </c>
      <c r="F698" s="37" t="str">
        <f t="shared" si="198"/>
        <v/>
      </c>
      <c r="G698" s="226">
        <f t="shared" si="199"/>
        <v>0</v>
      </c>
      <c r="H698" s="38" t="str">
        <f t="shared" si="200"/>
        <v/>
      </c>
      <c r="I698" s="38" t="str">
        <f t="shared" si="201"/>
        <v/>
      </c>
      <c r="J698" s="38" t="str">
        <f t="shared" si="202"/>
        <v/>
      </c>
      <c r="K698" s="38" t="str">
        <f t="shared" si="203"/>
        <v/>
      </c>
      <c r="L698" s="38"/>
      <c r="M698" s="39">
        <f>COUNTIF(calculs_resultats_francais!K699:O699,1)</f>
        <v>0</v>
      </c>
      <c r="N698" s="39">
        <f>COUNTIF(calculs_resultats_francais!K699:O699,2)</f>
        <v>0</v>
      </c>
      <c r="O698" s="39">
        <f>COUNTIF(calculs_resultats_francais!K699:O699,9)</f>
        <v>0</v>
      </c>
      <c r="P698" s="226">
        <f>COUNTIF(calculs_resultats_francais!K699:O699,0)</f>
        <v>0</v>
      </c>
      <c r="Q698" s="37" t="str">
        <f t="shared" si="204"/>
        <v/>
      </c>
      <c r="R698" s="226">
        <f t="shared" si="205"/>
        <v>0</v>
      </c>
      <c r="S698" s="38" t="str">
        <f t="shared" si="206"/>
        <v/>
      </c>
      <c r="T698" s="38" t="str">
        <f t="shared" si="207"/>
        <v/>
      </c>
      <c r="U698" s="38" t="str">
        <f t="shared" si="208"/>
        <v/>
      </c>
      <c r="V698" s="38" t="str">
        <f t="shared" si="209"/>
        <v/>
      </c>
      <c r="W698" s="30"/>
      <c r="X698" s="39">
        <f>COUNTIF(calculs_resultats_francais!P699:U699,1)</f>
        <v>0</v>
      </c>
      <c r="Y698" s="39">
        <f>COUNTIF(calculs_resultats_francais!P699:U699,2)</f>
        <v>0</v>
      </c>
      <c r="Z698" s="39">
        <f>COUNTIF(calculs_resultats_francais!P699:U699,9)</f>
        <v>0</v>
      </c>
      <c r="AA698" s="39">
        <f>COUNTIF(calculs_resultats_francais!P699:U699,0)</f>
        <v>0</v>
      </c>
      <c r="AB698" s="37" t="str">
        <f t="shared" si="210"/>
        <v/>
      </c>
      <c r="AC698" s="226">
        <f t="shared" si="211"/>
        <v>0</v>
      </c>
      <c r="AD698" s="38" t="str">
        <f t="shared" si="212"/>
        <v/>
      </c>
      <c r="AE698" s="38" t="str">
        <f t="shared" si="213"/>
        <v/>
      </c>
      <c r="AF698" s="38" t="str">
        <f t="shared" si="214"/>
        <v/>
      </c>
      <c r="AG698" s="38" t="str">
        <f t="shared" si="215"/>
        <v/>
      </c>
    </row>
    <row r="699" spans="1:33" ht="13.5" thickBot="1">
      <c r="A699" s="30"/>
      <c r="B699" s="39">
        <f>COUNTIF(calculs_resultats_francais!B700:J700,1)</f>
        <v>0</v>
      </c>
      <c r="C699" s="39">
        <f>COUNTIF(calculs_resultats_francais!B700:J700,2)</f>
        <v>0</v>
      </c>
      <c r="D699" s="39">
        <f>COUNTIF(calculs_resultats_francais!B700:J700,9)</f>
        <v>0</v>
      </c>
      <c r="E699" s="226">
        <f>COUNTIF(calculs_resultats_francais!B700:J700,0)</f>
        <v>0</v>
      </c>
      <c r="F699" s="37" t="str">
        <f t="shared" si="198"/>
        <v/>
      </c>
      <c r="G699" s="226">
        <f t="shared" si="199"/>
        <v>0</v>
      </c>
      <c r="H699" s="38" t="str">
        <f t="shared" si="200"/>
        <v/>
      </c>
      <c r="I699" s="38" t="str">
        <f t="shared" si="201"/>
        <v/>
      </c>
      <c r="J699" s="38" t="str">
        <f t="shared" si="202"/>
        <v/>
      </c>
      <c r="K699" s="38" t="str">
        <f t="shared" si="203"/>
        <v/>
      </c>
      <c r="L699" s="38"/>
      <c r="M699" s="39">
        <f>COUNTIF(calculs_resultats_francais!K700:O700,1)</f>
        <v>0</v>
      </c>
      <c r="N699" s="39">
        <f>COUNTIF(calculs_resultats_francais!K700:O700,2)</f>
        <v>0</v>
      </c>
      <c r="O699" s="39">
        <f>COUNTIF(calculs_resultats_francais!K700:O700,9)</f>
        <v>0</v>
      </c>
      <c r="P699" s="226">
        <f>COUNTIF(calculs_resultats_francais!K700:O700,0)</f>
        <v>0</v>
      </c>
      <c r="Q699" s="37" t="str">
        <f t="shared" si="204"/>
        <v/>
      </c>
      <c r="R699" s="226">
        <f t="shared" si="205"/>
        <v>0</v>
      </c>
      <c r="S699" s="38" t="str">
        <f t="shared" si="206"/>
        <v/>
      </c>
      <c r="T699" s="38" t="str">
        <f t="shared" si="207"/>
        <v/>
      </c>
      <c r="U699" s="38" t="str">
        <f t="shared" si="208"/>
        <v/>
      </c>
      <c r="V699" s="38" t="str">
        <f t="shared" si="209"/>
        <v/>
      </c>
      <c r="W699" s="30"/>
      <c r="X699" s="39">
        <f>COUNTIF(calculs_resultats_francais!P700:U700,1)</f>
        <v>0</v>
      </c>
      <c r="Y699" s="39">
        <f>COUNTIF(calculs_resultats_francais!P700:U700,2)</f>
        <v>0</v>
      </c>
      <c r="Z699" s="39">
        <f>COUNTIF(calculs_resultats_francais!P700:U700,9)</f>
        <v>0</v>
      </c>
      <c r="AA699" s="39">
        <f>COUNTIF(calculs_resultats_francais!P700:U700,0)</f>
        <v>0</v>
      </c>
      <c r="AB699" s="37" t="str">
        <f t="shared" si="210"/>
        <v/>
      </c>
      <c r="AC699" s="226">
        <f t="shared" si="211"/>
        <v>0</v>
      </c>
      <c r="AD699" s="38" t="str">
        <f t="shared" si="212"/>
        <v/>
      </c>
      <c r="AE699" s="38" t="str">
        <f t="shared" si="213"/>
        <v/>
      </c>
      <c r="AF699" s="38" t="str">
        <f t="shared" si="214"/>
        <v/>
      </c>
      <c r="AG699" s="38" t="str">
        <f t="shared" si="215"/>
        <v/>
      </c>
    </row>
    <row r="700" spans="1:33" ht="13.5" thickBot="1">
      <c r="A700" s="30"/>
      <c r="B700" s="39">
        <f>COUNTIF(calculs_resultats_francais!B701:J701,1)</f>
        <v>0</v>
      </c>
      <c r="C700" s="39">
        <f>COUNTIF(calculs_resultats_francais!B701:J701,2)</f>
        <v>0</v>
      </c>
      <c r="D700" s="39">
        <f>COUNTIF(calculs_resultats_francais!B701:J701,9)</f>
        <v>0</v>
      </c>
      <c r="E700" s="226">
        <f>COUNTIF(calculs_resultats_francais!B701:J701,0)</f>
        <v>0</v>
      </c>
      <c r="F700" s="37" t="str">
        <f t="shared" si="198"/>
        <v/>
      </c>
      <c r="G700" s="226">
        <f t="shared" si="199"/>
        <v>0</v>
      </c>
      <c r="H700" s="38" t="str">
        <f t="shared" si="200"/>
        <v/>
      </c>
      <c r="I700" s="38" t="str">
        <f t="shared" si="201"/>
        <v/>
      </c>
      <c r="J700" s="38" t="str">
        <f t="shared" si="202"/>
        <v/>
      </c>
      <c r="K700" s="38" t="str">
        <f t="shared" si="203"/>
        <v/>
      </c>
      <c r="L700" s="38"/>
      <c r="M700" s="39">
        <f>COUNTIF(calculs_resultats_francais!K701:O701,1)</f>
        <v>0</v>
      </c>
      <c r="N700" s="39">
        <f>COUNTIF(calculs_resultats_francais!K701:O701,2)</f>
        <v>0</v>
      </c>
      <c r="O700" s="39">
        <f>COUNTIF(calculs_resultats_francais!K701:O701,9)</f>
        <v>0</v>
      </c>
      <c r="P700" s="226">
        <f>COUNTIF(calculs_resultats_francais!K701:O701,0)</f>
        <v>0</v>
      </c>
      <c r="Q700" s="37" t="str">
        <f t="shared" si="204"/>
        <v/>
      </c>
      <c r="R700" s="226">
        <f t="shared" si="205"/>
        <v>0</v>
      </c>
      <c r="S700" s="38" t="str">
        <f t="shared" si="206"/>
        <v/>
      </c>
      <c r="T700" s="38" t="str">
        <f t="shared" si="207"/>
        <v/>
      </c>
      <c r="U700" s="38" t="str">
        <f t="shared" si="208"/>
        <v/>
      </c>
      <c r="V700" s="38" t="str">
        <f t="shared" si="209"/>
        <v/>
      </c>
      <c r="W700" s="30"/>
      <c r="X700" s="39">
        <f>COUNTIF(calculs_resultats_francais!P701:U701,1)</f>
        <v>0</v>
      </c>
      <c r="Y700" s="39">
        <f>COUNTIF(calculs_resultats_francais!P701:U701,2)</f>
        <v>0</v>
      </c>
      <c r="Z700" s="39">
        <f>COUNTIF(calculs_resultats_francais!P701:U701,9)</f>
        <v>0</v>
      </c>
      <c r="AA700" s="39">
        <f>COUNTIF(calculs_resultats_francais!P701:U701,0)</f>
        <v>0</v>
      </c>
      <c r="AB700" s="37" t="str">
        <f t="shared" si="210"/>
        <v/>
      </c>
      <c r="AC700" s="226">
        <f t="shared" si="211"/>
        <v>0</v>
      </c>
      <c r="AD700" s="38" t="str">
        <f t="shared" si="212"/>
        <v/>
      </c>
      <c r="AE700" s="38" t="str">
        <f t="shared" si="213"/>
        <v/>
      </c>
      <c r="AF700" s="38" t="str">
        <f t="shared" si="214"/>
        <v/>
      </c>
      <c r="AG700" s="38" t="str">
        <f t="shared" si="215"/>
        <v/>
      </c>
    </row>
    <row r="701" spans="1:33" ht="13.5" thickBot="1">
      <c r="A701" s="30"/>
      <c r="B701" s="39">
        <f>COUNTIF(calculs_resultats_francais!B702:J702,1)</f>
        <v>0</v>
      </c>
      <c r="C701" s="39">
        <f>COUNTIF(calculs_resultats_francais!B702:J702,2)</f>
        <v>0</v>
      </c>
      <c r="D701" s="39">
        <f>COUNTIF(calculs_resultats_francais!B702:J702,9)</f>
        <v>0</v>
      </c>
      <c r="E701" s="226">
        <f>COUNTIF(calculs_resultats_francais!B702:J702,0)</f>
        <v>0</v>
      </c>
      <c r="F701" s="37" t="str">
        <f t="shared" si="198"/>
        <v/>
      </c>
      <c r="G701" s="226">
        <f t="shared" si="199"/>
        <v>0</v>
      </c>
      <c r="H701" s="38" t="str">
        <f t="shared" si="200"/>
        <v/>
      </c>
      <c r="I701" s="38" t="str">
        <f t="shared" si="201"/>
        <v/>
      </c>
      <c r="J701" s="38" t="str">
        <f t="shared" si="202"/>
        <v/>
      </c>
      <c r="K701" s="38" t="str">
        <f t="shared" si="203"/>
        <v/>
      </c>
      <c r="L701" s="38"/>
      <c r="M701" s="39">
        <f>COUNTIF(calculs_resultats_francais!K702:O702,1)</f>
        <v>0</v>
      </c>
      <c r="N701" s="39">
        <f>COUNTIF(calculs_resultats_francais!K702:O702,2)</f>
        <v>0</v>
      </c>
      <c r="O701" s="39">
        <f>COUNTIF(calculs_resultats_francais!K702:O702,9)</f>
        <v>0</v>
      </c>
      <c r="P701" s="226">
        <f>COUNTIF(calculs_resultats_francais!K702:O702,0)</f>
        <v>0</v>
      </c>
      <c r="Q701" s="37" t="str">
        <f t="shared" si="204"/>
        <v/>
      </c>
      <c r="R701" s="226">
        <f t="shared" si="205"/>
        <v>0</v>
      </c>
      <c r="S701" s="38" t="str">
        <f t="shared" si="206"/>
        <v/>
      </c>
      <c r="T701" s="38" t="str">
        <f t="shared" si="207"/>
        <v/>
      </c>
      <c r="U701" s="38" t="str">
        <f t="shared" si="208"/>
        <v/>
      </c>
      <c r="V701" s="38" t="str">
        <f t="shared" si="209"/>
        <v/>
      </c>
      <c r="W701" s="30"/>
      <c r="X701" s="39">
        <f>COUNTIF(calculs_resultats_francais!P702:U702,1)</f>
        <v>0</v>
      </c>
      <c r="Y701" s="39">
        <f>COUNTIF(calculs_resultats_francais!P702:U702,2)</f>
        <v>0</v>
      </c>
      <c r="Z701" s="39">
        <f>COUNTIF(calculs_resultats_francais!P702:U702,9)</f>
        <v>0</v>
      </c>
      <c r="AA701" s="39">
        <f>COUNTIF(calculs_resultats_francais!P702:U702,0)</f>
        <v>0</v>
      </c>
      <c r="AB701" s="37" t="str">
        <f t="shared" si="210"/>
        <v/>
      </c>
      <c r="AC701" s="226">
        <f t="shared" si="211"/>
        <v>0</v>
      </c>
      <c r="AD701" s="38" t="str">
        <f t="shared" si="212"/>
        <v/>
      </c>
      <c r="AE701" s="38" t="str">
        <f t="shared" si="213"/>
        <v/>
      </c>
      <c r="AF701" s="38" t="str">
        <f t="shared" si="214"/>
        <v/>
      </c>
      <c r="AG701" s="38" t="str">
        <f t="shared" si="215"/>
        <v/>
      </c>
    </row>
    <row r="702" spans="1:33" ht="13.5" thickBot="1">
      <c r="A702" s="30"/>
      <c r="B702" s="39">
        <f>COUNTIF(calculs_resultats_francais!B703:J703,1)</f>
        <v>0</v>
      </c>
      <c r="C702" s="39">
        <f>COUNTIF(calculs_resultats_francais!B703:J703,2)</f>
        <v>0</v>
      </c>
      <c r="D702" s="39">
        <f>COUNTIF(calculs_resultats_francais!B703:J703,9)</f>
        <v>0</v>
      </c>
      <c r="E702" s="226">
        <f>COUNTIF(calculs_resultats_francais!B703:J703,0)</f>
        <v>0</v>
      </c>
      <c r="F702" s="37" t="str">
        <f t="shared" si="198"/>
        <v/>
      </c>
      <c r="G702" s="226">
        <f t="shared" si="199"/>
        <v>0</v>
      </c>
      <c r="H702" s="38" t="str">
        <f t="shared" si="200"/>
        <v/>
      </c>
      <c r="I702" s="38" t="str">
        <f t="shared" si="201"/>
        <v/>
      </c>
      <c r="J702" s="38" t="str">
        <f t="shared" si="202"/>
        <v/>
      </c>
      <c r="K702" s="38" t="str">
        <f t="shared" si="203"/>
        <v/>
      </c>
      <c r="L702" s="38"/>
      <c r="M702" s="39">
        <f>COUNTIF(calculs_resultats_francais!K703:O703,1)</f>
        <v>0</v>
      </c>
      <c r="N702" s="39">
        <f>COUNTIF(calculs_resultats_francais!K703:O703,2)</f>
        <v>0</v>
      </c>
      <c r="O702" s="39">
        <f>COUNTIF(calculs_resultats_francais!K703:O703,9)</f>
        <v>0</v>
      </c>
      <c r="P702" s="226">
        <f>COUNTIF(calculs_resultats_francais!K703:O703,0)</f>
        <v>0</v>
      </c>
      <c r="Q702" s="37" t="str">
        <f t="shared" si="204"/>
        <v/>
      </c>
      <c r="R702" s="226">
        <f t="shared" si="205"/>
        <v>0</v>
      </c>
      <c r="S702" s="38" t="str">
        <f t="shared" si="206"/>
        <v/>
      </c>
      <c r="T702" s="38" t="str">
        <f t="shared" si="207"/>
        <v/>
      </c>
      <c r="U702" s="38" t="str">
        <f t="shared" si="208"/>
        <v/>
      </c>
      <c r="V702" s="38" t="str">
        <f t="shared" si="209"/>
        <v/>
      </c>
      <c r="W702" s="30"/>
      <c r="X702" s="39">
        <f>COUNTIF(calculs_resultats_francais!P703:U703,1)</f>
        <v>0</v>
      </c>
      <c r="Y702" s="39">
        <f>COUNTIF(calculs_resultats_francais!P703:U703,2)</f>
        <v>0</v>
      </c>
      <c r="Z702" s="39">
        <f>COUNTIF(calculs_resultats_francais!P703:U703,9)</f>
        <v>0</v>
      </c>
      <c r="AA702" s="39">
        <f>COUNTIF(calculs_resultats_francais!P703:U703,0)</f>
        <v>0</v>
      </c>
      <c r="AB702" s="37" t="str">
        <f t="shared" si="210"/>
        <v/>
      </c>
      <c r="AC702" s="226">
        <f t="shared" si="211"/>
        <v>0</v>
      </c>
      <c r="AD702" s="38" t="str">
        <f t="shared" si="212"/>
        <v/>
      </c>
      <c r="AE702" s="38" t="str">
        <f t="shared" si="213"/>
        <v/>
      </c>
      <c r="AF702" s="38" t="str">
        <f t="shared" si="214"/>
        <v/>
      </c>
      <c r="AG702" s="38" t="str">
        <f t="shared" si="215"/>
        <v/>
      </c>
    </row>
    <row r="703" spans="1:33" ht="13.5" thickBot="1">
      <c r="A703" s="30"/>
      <c r="B703" s="39">
        <f>COUNTIF(calculs_resultats_francais!B704:J704,1)</f>
        <v>0</v>
      </c>
      <c r="C703" s="39">
        <f>COUNTIF(calculs_resultats_francais!B704:J704,2)</f>
        <v>0</v>
      </c>
      <c r="D703" s="39">
        <f>COUNTIF(calculs_resultats_francais!B704:J704,9)</f>
        <v>0</v>
      </c>
      <c r="E703" s="226">
        <f>COUNTIF(calculs_resultats_francais!B704:J704,0)</f>
        <v>0</v>
      </c>
      <c r="F703" s="37" t="str">
        <f t="shared" si="198"/>
        <v/>
      </c>
      <c r="G703" s="226">
        <f t="shared" si="199"/>
        <v>0</v>
      </c>
      <c r="H703" s="38" t="str">
        <f t="shared" si="200"/>
        <v/>
      </c>
      <c r="I703" s="38" t="str">
        <f t="shared" si="201"/>
        <v/>
      </c>
      <c r="J703" s="38" t="str">
        <f t="shared" si="202"/>
        <v/>
      </c>
      <c r="K703" s="38" t="str">
        <f t="shared" si="203"/>
        <v/>
      </c>
      <c r="L703" s="38"/>
      <c r="M703" s="39">
        <f>COUNTIF(calculs_resultats_francais!K704:O704,1)</f>
        <v>0</v>
      </c>
      <c r="N703" s="39">
        <f>COUNTIF(calculs_resultats_francais!K704:O704,2)</f>
        <v>0</v>
      </c>
      <c r="O703" s="39">
        <f>COUNTIF(calculs_resultats_francais!K704:O704,9)</f>
        <v>0</v>
      </c>
      <c r="P703" s="226">
        <f>COUNTIF(calculs_resultats_francais!K704:O704,0)</f>
        <v>0</v>
      </c>
      <c r="Q703" s="37" t="str">
        <f t="shared" si="204"/>
        <v/>
      </c>
      <c r="R703" s="226">
        <f t="shared" si="205"/>
        <v>0</v>
      </c>
      <c r="S703" s="38" t="str">
        <f t="shared" si="206"/>
        <v/>
      </c>
      <c r="T703" s="38" t="str">
        <f t="shared" si="207"/>
        <v/>
      </c>
      <c r="U703" s="38" t="str">
        <f t="shared" si="208"/>
        <v/>
      </c>
      <c r="V703" s="38" t="str">
        <f t="shared" si="209"/>
        <v/>
      </c>
      <c r="W703" s="30"/>
      <c r="X703" s="39">
        <f>COUNTIF(calculs_resultats_francais!P704:U704,1)</f>
        <v>0</v>
      </c>
      <c r="Y703" s="39">
        <f>COUNTIF(calculs_resultats_francais!P704:U704,2)</f>
        <v>0</v>
      </c>
      <c r="Z703" s="39">
        <f>COUNTIF(calculs_resultats_francais!P704:U704,9)</f>
        <v>0</v>
      </c>
      <c r="AA703" s="39">
        <f>COUNTIF(calculs_resultats_francais!P704:U704,0)</f>
        <v>0</v>
      </c>
      <c r="AB703" s="37" t="str">
        <f t="shared" si="210"/>
        <v/>
      </c>
      <c r="AC703" s="226">
        <f t="shared" si="211"/>
        <v>0</v>
      </c>
      <c r="AD703" s="38" t="str">
        <f t="shared" si="212"/>
        <v/>
      </c>
      <c r="AE703" s="38" t="str">
        <f t="shared" si="213"/>
        <v/>
      </c>
      <c r="AF703" s="38" t="str">
        <f t="shared" si="214"/>
        <v/>
      </c>
      <c r="AG703" s="38" t="str">
        <f t="shared" si="215"/>
        <v/>
      </c>
    </row>
    <row r="704" spans="1:33" ht="13.5" thickBot="1">
      <c r="A704" s="30"/>
      <c r="B704" s="39">
        <f>COUNTIF(calculs_resultats_francais!B705:J705,1)</f>
        <v>0</v>
      </c>
      <c r="C704" s="39">
        <f>COUNTIF(calculs_resultats_francais!B705:J705,2)</f>
        <v>0</v>
      </c>
      <c r="D704" s="39">
        <f>COUNTIF(calculs_resultats_francais!B705:J705,9)</f>
        <v>0</v>
      </c>
      <c r="E704" s="226">
        <f>COUNTIF(calculs_resultats_francais!B705:J705,0)</f>
        <v>0</v>
      </c>
      <c r="F704" s="37" t="str">
        <f t="shared" si="198"/>
        <v/>
      </c>
      <c r="G704" s="226">
        <f t="shared" si="199"/>
        <v>0</v>
      </c>
      <c r="H704" s="38" t="str">
        <f t="shared" si="200"/>
        <v/>
      </c>
      <c r="I704" s="38" t="str">
        <f t="shared" si="201"/>
        <v/>
      </c>
      <c r="J704" s="38" t="str">
        <f t="shared" si="202"/>
        <v/>
      </c>
      <c r="K704" s="38" t="str">
        <f t="shared" si="203"/>
        <v/>
      </c>
      <c r="L704" s="38"/>
      <c r="M704" s="39">
        <f>COUNTIF(calculs_resultats_francais!K705:O705,1)</f>
        <v>0</v>
      </c>
      <c r="N704" s="39">
        <f>COUNTIF(calculs_resultats_francais!K705:O705,2)</f>
        <v>0</v>
      </c>
      <c r="O704" s="39">
        <f>COUNTIF(calculs_resultats_francais!K705:O705,9)</f>
        <v>0</v>
      </c>
      <c r="P704" s="226">
        <f>COUNTIF(calculs_resultats_francais!K705:O705,0)</f>
        <v>0</v>
      </c>
      <c r="Q704" s="37" t="str">
        <f t="shared" si="204"/>
        <v/>
      </c>
      <c r="R704" s="226">
        <f t="shared" si="205"/>
        <v>0</v>
      </c>
      <c r="S704" s="38" t="str">
        <f t="shared" si="206"/>
        <v/>
      </c>
      <c r="T704" s="38" t="str">
        <f t="shared" si="207"/>
        <v/>
      </c>
      <c r="U704" s="38" t="str">
        <f t="shared" si="208"/>
        <v/>
      </c>
      <c r="V704" s="38" t="str">
        <f t="shared" si="209"/>
        <v/>
      </c>
      <c r="W704" s="30"/>
      <c r="X704" s="39">
        <f>COUNTIF(calculs_resultats_francais!P705:U705,1)</f>
        <v>0</v>
      </c>
      <c r="Y704" s="39">
        <f>COUNTIF(calculs_resultats_francais!P705:U705,2)</f>
        <v>0</v>
      </c>
      <c r="Z704" s="39">
        <f>COUNTIF(calculs_resultats_francais!P705:U705,9)</f>
        <v>0</v>
      </c>
      <c r="AA704" s="39">
        <f>COUNTIF(calculs_resultats_francais!P705:U705,0)</f>
        <v>0</v>
      </c>
      <c r="AB704" s="37" t="str">
        <f t="shared" si="210"/>
        <v/>
      </c>
      <c r="AC704" s="226">
        <f t="shared" si="211"/>
        <v>0</v>
      </c>
      <c r="AD704" s="38" t="str">
        <f t="shared" si="212"/>
        <v/>
      </c>
      <c r="AE704" s="38" t="str">
        <f t="shared" si="213"/>
        <v/>
      </c>
      <c r="AF704" s="38" t="str">
        <f t="shared" si="214"/>
        <v/>
      </c>
      <c r="AG704" s="38" t="str">
        <f t="shared" si="215"/>
        <v/>
      </c>
    </row>
    <row r="705" spans="1:33" ht="13.5" thickBot="1">
      <c r="A705" s="30"/>
      <c r="B705" s="39">
        <f>COUNTIF(calculs_resultats_francais!B706:J706,1)</f>
        <v>0</v>
      </c>
      <c r="C705" s="39">
        <f>COUNTIF(calculs_resultats_francais!B706:J706,2)</f>
        <v>0</v>
      </c>
      <c r="D705" s="39">
        <f>COUNTIF(calculs_resultats_francais!B706:J706,9)</f>
        <v>0</v>
      </c>
      <c r="E705" s="226">
        <f>COUNTIF(calculs_resultats_francais!B706:J706,0)</f>
        <v>0</v>
      </c>
      <c r="F705" s="37" t="str">
        <f t="shared" si="198"/>
        <v/>
      </c>
      <c r="G705" s="226">
        <f t="shared" si="199"/>
        <v>0</v>
      </c>
      <c r="H705" s="38" t="str">
        <f t="shared" si="200"/>
        <v/>
      </c>
      <c r="I705" s="38" t="str">
        <f t="shared" si="201"/>
        <v/>
      </c>
      <c r="J705" s="38" t="str">
        <f t="shared" si="202"/>
        <v/>
      </c>
      <c r="K705" s="38" t="str">
        <f t="shared" si="203"/>
        <v/>
      </c>
      <c r="L705" s="38"/>
      <c r="M705" s="39">
        <f>COUNTIF(calculs_resultats_francais!K706:O706,1)</f>
        <v>0</v>
      </c>
      <c r="N705" s="39">
        <f>COUNTIF(calculs_resultats_francais!K706:O706,2)</f>
        <v>0</v>
      </c>
      <c r="O705" s="39">
        <f>COUNTIF(calculs_resultats_francais!K706:O706,9)</f>
        <v>0</v>
      </c>
      <c r="P705" s="226">
        <f>COUNTIF(calculs_resultats_francais!K706:O706,0)</f>
        <v>0</v>
      </c>
      <c r="Q705" s="37" t="str">
        <f t="shared" si="204"/>
        <v/>
      </c>
      <c r="R705" s="226">
        <f t="shared" si="205"/>
        <v>0</v>
      </c>
      <c r="S705" s="38" t="str">
        <f t="shared" si="206"/>
        <v/>
      </c>
      <c r="T705" s="38" t="str">
        <f t="shared" si="207"/>
        <v/>
      </c>
      <c r="U705" s="38" t="str">
        <f t="shared" si="208"/>
        <v/>
      </c>
      <c r="V705" s="38" t="str">
        <f t="shared" si="209"/>
        <v/>
      </c>
      <c r="W705" s="30"/>
      <c r="X705" s="39">
        <f>COUNTIF(calculs_resultats_francais!P706:U706,1)</f>
        <v>0</v>
      </c>
      <c r="Y705" s="39">
        <f>COUNTIF(calculs_resultats_francais!P706:U706,2)</f>
        <v>0</v>
      </c>
      <c r="Z705" s="39">
        <f>COUNTIF(calculs_resultats_francais!P706:U706,9)</f>
        <v>0</v>
      </c>
      <c r="AA705" s="39">
        <f>COUNTIF(calculs_resultats_francais!P706:U706,0)</f>
        <v>0</v>
      </c>
      <c r="AB705" s="37" t="str">
        <f t="shared" si="210"/>
        <v/>
      </c>
      <c r="AC705" s="226">
        <f t="shared" si="211"/>
        <v>0</v>
      </c>
      <c r="AD705" s="38" t="str">
        <f t="shared" si="212"/>
        <v/>
      </c>
      <c r="AE705" s="38" t="str">
        <f t="shared" si="213"/>
        <v/>
      </c>
      <c r="AF705" s="38" t="str">
        <f t="shared" si="214"/>
        <v/>
      </c>
      <c r="AG705" s="38" t="str">
        <f t="shared" si="215"/>
        <v/>
      </c>
    </row>
    <row r="706" spans="1:33" ht="13.5" thickBot="1">
      <c r="A706" s="30"/>
      <c r="B706" s="39">
        <f>COUNTIF(calculs_resultats_francais!B707:J707,1)</f>
        <v>0</v>
      </c>
      <c r="C706" s="39">
        <f>COUNTIF(calculs_resultats_francais!B707:J707,2)</f>
        <v>0</v>
      </c>
      <c r="D706" s="39">
        <f>COUNTIF(calculs_resultats_francais!B707:J707,9)</f>
        <v>0</v>
      </c>
      <c r="E706" s="226">
        <f>COUNTIF(calculs_resultats_francais!B707:J707,0)</f>
        <v>0</v>
      </c>
      <c r="F706" s="37" t="str">
        <f t="shared" si="198"/>
        <v/>
      </c>
      <c r="G706" s="226">
        <f t="shared" si="199"/>
        <v>0</v>
      </c>
      <c r="H706" s="38" t="str">
        <f t="shared" si="200"/>
        <v/>
      </c>
      <c r="I706" s="38" t="str">
        <f t="shared" si="201"/>
        <v/>
      </c>
      <c r="J706" s="38" t="str">
        <f t="shared" si="202"/>
        <v/>
      </c>
      <c r="K706" s="38" t="str">
        <f t="shared" si="203"/>
        <v/>
      </c>
      <c r="L706" s="38"/>
      <c r="M706" s="39">
        <f>COUNTIF(calculs_resultats_francais!K707:O707,1)</f>
        <v>0</v>
      </c>
      <c r="N706" s="39">
        <f>COUNTIF(calculs_resultats_francais!K707:O707,2)</f>
        <v>0</v>
      </c>
      <c r="O706" s="39">
        <f>COUNTIF(calculs_resultats_francais!K707:O707,9)</f>
        <v>0</v>
      </c>
      <c r="P706" s="226">
        <f>COUNTIF(calculs_resultats_francais!K707:O707,0)</f>
        <v>0</v>
      </c>
      <c r="Q706" s="37" t="str">
        <f t="shared" si="204"/>
        <v/>
      </c>
      <c r="R706" s="226">
        <f t="shared" si="205"/>
        <v>0</v>
      </c>
      <c r="S706" s="38" t="str">
        <f t="shared" si="206"/>
        <v/>
      </c>
      <c r="T706" s="38" t="str">
        <f t="shared" si="207"/>
        <v/>
      </c>
      <c r="U706" s="38" t="str">
        <f t="shared" si="208"/>
        <v/>
      </c>
      <c r="V706" s="38" t="str">
        <f t="shared" si="209"/>
        <v/>
      </c>
      <c r="W706" s="30"/>
      <c r="X706" s="39">
        <f>COUNTIF(calculs_resultats_francais!P707:U707,1)</f>
        <v>0</v>
      </c>
      <c r="Y706" s="39">
        <f>COUNTIF(calculs_resultats_francais!P707:U707,2)</f>
        <v>0</v>
      </c>
      <c r="Z706" s="39">
        <f>COUNTIF(calculs_resultats_francais!P707:U707,9)</f>
        <v>0</v>
      </c>
      <c r="AA706" s="39">
        <f>COUNTIF(calculs_resultats_francais!P707:U707,0)</f>
        <v>0</v>
      </c>
      <c r="AB706" s="37" t="str">
        <f t="shared" si="210"/>
        <v/>
      </c>
      <c r="AC706" s="226">
        <f t="shared" si="211"/>
        <v>0</v>
      </c>
      <c r="AD706" s="38" t="str">
        <f t="shared" si="212"/>
        <v/>
      </c>
      <c r="AE706" s="38" t="str">
        <f t="shared" si="213"/>
        <v/>
      </c>
      <c r="AF706" s="38" t="str">
        <f t="shared" si="214"/>
        <v/>
      </c>
      <c r="AG706" s="38" t="str">
        <f t="shared" si="215"/>
        <v/>
      </c>
    </row>
    <row r="707" spans="1:33" ht="13.5" thickBot="1">
      <c r="A707" s="30"/>
      <c r="B707" s="39">
        <f>COUNTIF(calculs_resultats_francais!B708:J708,1)</f>
        <v>0</v>
      </c>
      <c r="C707" s="39">
        <f>COUNTIF(calculs_resultats_francais!B708:J708,2)</f>
        <v>0</v>
      </c>
      <c r="D707" s="39">
        <f>COUNTIF(calculs_resultats_francais!B708:J708,9)</f>
        <v>0</v>
      </c>
      <c r="E707" s="226">
        <f>COUNTIF(calculs_resultats_francais!B708:J708,0)</f>
        <v>0</v>
      </c>
      <c r="F707" s="37" t="str">
        <f t="shared" si="198"/>
        <v/>
      </c>
      <c r="G707" s="226">
        <f t="shared" si="199"/>
        <v>0</v>
      </c>
      <c r="H707" s="38" t="str">
        <f t="shared" si="200"/>
        <v/>
      </c>
      <c r="I707" s="38" t="str">
        <f t="shared" si="201"/>
        <v/>
      </c>
      <c r="J707" s="38" t="str">
        <f t="shared" si="202"/>
        <v/>
      </c>
      <c r="K707" s="38" t="str">
        <f t="shared" si="203"/>
        <v/>
      </c>
      <c r="L707" s="38"/>
      <c r="M707" s="39">
        <f>COUNTIF(calculs_resultats_francais!K708:O708,1)</f>
        <v>0</v>
      </c>
      <c r="N707" s="39">
        <f>COUNTIF(calculs_resultats_francais!K708:O708,2)</f>
        <v>0</v>
      </c>
      <c r="O707" s="39">
        <f>COUNTIF(calculs_resultats_francais!K708:O708,9)</f>
        <v>0</v>
      </c>
      <c r="P707" s="226">
        <f>COUNTIF(calculs_resultats_francais!K708:O708,0)</f>
        <v>0</v>
      </c>
      <c r="Q707" s="37" t="str">
        <f t="shared" si="204"/>
        <v/>
      </c>
      <c r="R707" s="226">
        <f t="shared" si="205"/>
        <v>0</v>
      </c>
      <c r="S707" s="38" t="str">
        <f t="shared" si="206"/>
        <v/>
      </c>
      <c r="T707" s="38" t="str">
        <f t="shared" si="207"/>
        <v/>
      </c>
      <c r="U707" s="38" t="str">
        <f t="shared" si="208"/>
        <v/>
      </c>
      <c r="V707" s="38" t="str">
        <f t="shared" si="209"/>
        <v/>
      </c>
      <c r="W707" s="30"/>
      <c r="X707" s="39">
        <f>COUNTIF(calculs_resultats_francais!P708:U708,1)</f>
        <v>0</v>
      </c>
      <c r="Y707" s="39">
        <f>COUNTIF(calculs_resultats_francais!P708:U708,2)</f>
        <v>0</v>
      </c>
      <c r="Z707" s="39">
        <f>COUNTIF(calculs_resultats_francais!P708:U708,9)</f>
        <v>0</v>
      </c>
      <c r="AA707" s="39">
        <f>COUNTIF(calculs_resultats_francais!P708:U708,0)</f>
        <v>0</v>
      </c>
      <c r="AB707" s="37" t="str">
        <f t="shared" si="210"/>
        <v/>
      </c>
      <c r="AC707" s="226">
        <f t="shared" si="211"/>
        <v>0</v>
      </c>
      <c r="AD707" s="38" t="str">
        <f t="shared" si="212"/>
        <v/>
      </c>
      <c r="AE707" s="38" t="str">
        <f t="shared" si="213"/>
        <v/>
      </c>
      <c r="AF707" s="38" t="str">
        <f t="shared" si="214"/>
        <v/>
      </c>
      <c r="AG707" s="38" t="str">
        <f t="shared" si="215"/>
        <v/>
      </c>
    </row>
    <row r="708" spans="1:33" ht="13.5" thickBot="1">
      <c r="A708" s="30"/>
      <c r="B708" s="39">
        <f>COUNTIF(calculs_resultats_francais!B709:J709,1)</f>
        <v>0</v>
      </c>
      <c r="C708" s="39">
        <f>COUNTIF(calculs_resultats_francais!B709:J709,2)</f>
        <v>0</v>
      </c>
      <c r="D708" s="39">
        <f>COUNTIF(calculs_resultats_francais!B709:J709,9)</f>
        <v>0</v>
      </c>
      <c r="E708" s="226">
        <f>COUNTIF(calculs_resultats_francais!B709:J709,0)</f>
        <v>0</v>
      </c>
      <c r="F708" s="37" t="str">
        <f t="shared" si="198"/>
        <v/>
      </c>
      <c r="G708" s="226">
        <f t="shared" si="199"/>
        <v>0</v>
      </c>
      <c r="H708" s="38" t="str">
        <f t="shared" si="200"/>
        <v/>
      </c>
      <c r="I708" s="38" t="str">
        <f t="shared" si="201"/>
        <v/>
      </c>
      <c r="J708" s="38" t="str">
        <f t="shared" si="202"/>
        <v/>
      </c>
      <c r="K708" s="38" t="str">
        <f t="shared" si="203"/>
        <v/>
      </c>
      <c r="L708" s="38"/>
      <c r="M708" s="39">
        <f>COUNTIF(calculs_resultats_francais!K709:O709,1)</f>
        <v>0</v>
      </c>
      <c r="N708" s="39">
        <f>COUNTIF(calculs_resultats_francais!K709:O709,2)</f>
        <v>0</v>
      </c>
      <c r="O708" s="39">
        <f>COUNTIF(calculs_resultats_francais!K709:O709,9)</f>
        <v>0</v>
      </c>
      <c r="P708" s="226">
        <f>COUNTIF(calculs_resultats_francais!K709:O709,0)</f>
        <v>0</v>
      </c>
      <c r="Q708" s="37" t="str">
        <f t="shared" si="204"/>
        <v/>
      </c>
      <c r="R708" s="226">
        <f t="shared" si="205"/>
        <v>0</v>
      </c>
      <c r="S708" s="38" t="str">
        <f t="shared" si="206"/>
        <v/>
      </c>
      <c r="T708" s="38" t="str">
        <f t="shared" si="207"/>
        <v/>
      </c>
      <c r="U708" s="38" t="str">
        <f t="shared" si="208"/>
        <v/>
      </c>
      <c r="V708" s="38" t="str">
        <f t="shared" si="209"/>
        <v/>
      </c>
      <c r="W708" s="30"/>
      <c r="X708" s="39">
        <f>COUNTIF(calculs_resultats_francais!P709:U709,1)</f>
        <v>0</v>
      </c>
      <c r="Y708" s="39">
        <f>COUNTIF(calculs_resultats_francais!P709:U709,2)</f>
        <v>0</v>
      </c>
      <c r="Z708" s="39">
        <f>COUNTIF(calculs_resultats_francais!P709:U709,9)</f>
        <v>0</v>
      </c>
      <c r="AA708" s="39">
        <f>COUNTIF(calculs_resultats_francais!P709:U709,0)</f>
        <v>0</v>
      </c>
      <c r="AB708" s="37" t="str">
        <f t="shared" si="210"/>
        <v/>
      </c>
      <c r="AC708" s="226">
        <f t="shared" si="211"/>
        <v>0</v>
      </c>
      <c r="AD708" s="38" t="str">
        <f t="shared" si="212"/>
        <v/>
      </c>
      <c r="AE708" s="38" t="str">
        <f t="shared" si="213"/>
        <v/>
      </c>
      <c r="AF708" s="38" t="str">
        <f t="shared" si="214"/>
        <v/>
      </c>
      <c r="AG708" s="38" t="str">
        <f t="shared" si="215"/>
        <v/>
      </c>
    </row>
    <row r="709" spans="1:33" ht="13.5" thickBot="1">
      <c r="A709" s="30"/>
      <c r="B709" s="39">
        <f>COUNTIF(calculs_resultats_francais!B710:J710,1)</f>
        <v>0</v>
      </c>
      <c r="C709" s="39">
        <f>COUNTIF(calculs_resultats_francais!B710:J710,2)</f>
        <v>0</v>
      </c>
      <c r="D709" s="39">
        <f>COUNTIF(calculs_resultats_francais!B710:J710,9)</f>
        <v>0</v>
      </c>
      <c r="E709" s="226">
        <f>COUNTIF(calculs_resultats_francais!B710:J710,0)</f>
        <v>0</v>
      </c>
      <c r="F709" s="37" t="str">
        <f t="shared" si="198"/>
        <v/>
      </c>
      <c r="G709" s="226">
        <f t="shared" si="199"/>
        <v>0</v>
      </c>
      <c r="H709" s="38" t="str">
        <f t="shared" si="200"/>
        <v/>
      </c>
      <c r="I709" s="38" t="str">
        <f t="shared" si="201"/>
        <v/>
      </c>
      <c r="J709" s="38" t="str">
        <f t="shared" si="202"/>
        <v/>
      </c>
      <c r="K709" s="38" t="str">
        <f t="shared" si="203"/>
        <v/>
      </c>
      <c r="L709" s="38"/>
      <c r="M709" s="39">
        <f>COUNTIF(calculs_resultats_francais!K710:O710,1)</f>
        <v>0</v>
      </c>
      <c r="N709" s="39">
        <f>COUNTIF(calculs_resultats_francais!K710:O710,2)</f>
        <v>0</v>
      </c>
      <c r="O709" s="39">
        <f>COUNTIF(calculs_resultats_francais!K710:O710,9)</f>
        <v>0</v>
      </c>
      <c r="P709" s="226">
        <f>COUNTIF(calculs_resultats_francais!K710:O710,0)</f>
        <v>0</v>
      </c>
      <c r="Q709" s="37" t="str">
        <f t="shared" si="204"/>
        <v/>
      </c>
      <c r="R709" s="226">
        <f t="shared" si="205"/>
        <v>0</v>
      </c>
      <c r="S709" s="38" t="str">
        <f t="shared" si="206"/>
        <v/>
      </c>
      <c r="T709" s="38" t="str">
        <f t="shared" si="207"/>
        <v/>
      </c>
      <c r="U709" s="38" t="str">
        <f t="shared" si="208"/>
        <v/>
      </c>
      <c r="V709" s="38" t="str">
        <f t="shared" si="209"/>
        <v/>
      </c>
      <c r="W709" s="30"/>
      <c r="X709" s="39">
        <f>COUNTIF(calculs_resultats_francais!P710:U710,1)</f>
        <v>0</v>
      </c>
      <c r="Y709" s="39">
        <f>COUNTIF(calculs_resultats_francais!P710:U710,2)</f>
        <v>0</v>
      </c>
      <c r="Z709" s="39">
        <f>COUNTIF(calculs_resultats_francais!P710:U710,9)</f>
        <v>0</v>
      </c>
      <c r="AA709" s="39">
        <f>COUNTIF(calculs_resultats_francais!P710:U710,0)</f>
        <v>0</v>
      </c>
      <c r="AB709" s="37" t="str">
        <f t="shared" si="210"/>
        <v/>
      </c>
      <c r="AC709" s="226">
        <f t="shared" si="211"/>
        <v>0</v>
      </c>
      <c r="AD709" s="38" t="str">
        <f t="shared" si="212"/>
        <v/>
      </c>
      <c r="AE709" s="38" t="str">
        <f t="shared" si="213"/>
        <v/>
      </c>
      <c r="AF709" s="38" t="str">
        <f t="shared" si="214"/>
        <v/>
      </c>
      <c r="AG709" s="38" t="str">
        <f t="shared" si="215"/>
        <v/>
      </c>
    </row>
    <row r="710" spans="1:33" ht="13.5" thickBot="1">
      <c r="A710" s="30"/>
      <c r="B710" s="39">
        <f>COUNTIF(calculs_resultats_francais!B711:J711,1)</f>
        <v>0</v>
      </c>
      <c r="C710" s="39">
        <f>COUNTIF(calculs_resultats_francais!B711:J711,2)</f>
        <v>0</v>
      </c>
      <c r="D710" s="39">
        <f>COUNTIF(calculs_resultats_francais!B711:J711,9)</f>
        <v>0</v>
      </c>
      <c r="E710" s="226">
        <f>COUNTIF(calculs_resultats_francais!B711:J711,0)</f>
        <v>0</v>
      </c>
      <c r="F710" s="37" t="str">
        <f t="shared" si="198"/>
        <v/>
      </c>
      <c r="G710" s="226">
        <f t="shared" si="199"/>
        <v>0</v>
      </c>
      <c r="H710" s="38" t="str">
        <f t="shared" si="200"/>
        <v/>
      </c>
      <c r="I710" s="38" t="str">
        <f t="shared" si="201"/>
        <v/>
      </c>
      <c r="J710" s="38" t="str">
        <f t="shared" si="202"/>
        <v/>
      </c>
      <c r="K710" s="38" t="str">
        <f t="shared" si="203"/>
        <v/>
      </c>
      <c r="L710" s="38"/>
      <c r="M710" s="39">
        <f>COUNTIF(calculs_resultats_francais!K711:O711,1)</f>
        <v>0</v>
      </c>
      <c r="N710" s="39">
        <f>COUNTIF(calculs_resultats_francais!K711:O711,2)</f>
        <v>0</v>
      </c>
      <c r="O710" s="39">
        <f>COUNTIF(calculs_resultats_francais!K711:O711,9)</f>
        <v>0</v>
      </c>
      <c r="P710" s="226">
        <f>COUNTIF(calculs_resultats_francais!K711:O711,0)</f>
        <v>0</v>
      </c>
      <c r="Q710" s="37" t="str">
        <f t="shared" si="204"/>
        <v/>
      </c>
      <c r="R710" s="226">
        <f t="shared" si="205"/>
        <v>0</v>
      </c>
      <c r="S710" s="38" t="str">
        <f t="shared" si="206"/>
        <v/>
      </c>
      <c r="T710" s="38" t="str">
        <f t="shared" si="207"/>
        <v/>
      </c>
      <c r="U710" s="38" t="str">
        <f t="shared" si="208"/>
        <v/>
      </c>
      <c r="V710" s="38" t="str">
        <f t="shared" si="209"/>
        <v/>
      </c>
      <c r="W710" s="30"/>
      <c r="X710" s="39">
        <f>COUNTIF(calculs_resultats_francais!P711:U711,1)</f>
        <v>0</v>
      </c>
      <c r="Y710" s="39">
        <f>COUNTIF(calculs_resultats_francais!P711:U711,2)</f>
        <v>0</v>
      </c>
      <c r="Z710" s="39">
        <f>COUNTIF(calculs_resultats_francais!P711:U711,9)</f>
        <v>0</v>
      </c>
      <c r="AA710" s="39">
        <f>COUNTIF(calculs_resultats_francais!P711:U711,0)</f>
        <v>0</v>
      </c>
      <c r="AB710" s="37" t="str">
        <f t="shared" si="210"/>
        <v/>
      </c>
      <c r="AC710" s="226">
        <f t="shared" si="211"/>
        <v>0</v>
      </c>
      <c r="AD710" s="38" t="str">
        <f t="shared" si="212"/>
        <v/>
      </c>
      <c r="AE710" s="38" t="str">
        <f t="shared" si="213"/>
        <v/>
      </c>
      <c r="AF710" s="38" t="str">
        <f t="shared" si="214"/>
        <v/>
      </c>
      <c r="AG710" s="38" t="str">
        <f t="shared" si="215"/>
        <v/>
      </c>
    </row>
    <row r="711" spans="1:33" ht="13.5" thickBot="1">
      <c r="A711" s="30"/>
      <c r="B711" s="39">
        <f>COUNTIF(calculs_resultats_francais!B712:J712,1)</f>
        <v>0</v>
      </c>
      <c r="C711" s="39">
        <f>COUNTIF(calculs_resultats_francais!B712:J712,2)</f>
        <v>0</v>
      </c>
      <c r="D711" s="39">
        <f>COUNTIF(calculs_resultats_francais!B712:J712,9)</f>
        <v>0</v>
      </c>
      <c r="E711" s="226">
        <f>COUNTIF(calculs_resultats_francais!B712:J712,0)</f>
        <v>0</v>
      </c>
      <c r="F711" s="37" t="str">
        <f t="shared" si="198"/>
        <v/>
      </c>
      <c r="G711" s="226">
        <f t="shared" si="199"/>
        <v>0</v>
      </c>
      <c r="H711" s="38" t="str">
        <f t="shared" si="200"/>
        <v/>
      </c>
      <c r="I711" s="38" t="str">
        <f t="shared" si="201"/>
        <v/>
      </c>
      <c r="J711" s="38" t="str">
        <f t="shared" si="202"/>
        <v/>
      </c>
      <c r="K711" s="38" t="str">
        <f t="shared" si="203"/>
        <v/>
      </c>
      <c r="L711" s="38"/>
      <c r="M711" s="39">
        <f>COUNTIF(calculs_resultats_francais!K712:O712,1)</f>
        <v>0</v>
      </c>
      <c r="N711" s="39">
        <f>COUNTIF(calculs_resultats_francais!K712:O712,2)</f>
        <v>0</v>
      </c>
      <c r="O711" s="39">
        <f>COUNTIF(calculs_resultats_francais!K712:O712,9)</f>
        <v>0</v>
      </c>
      <c r="P711" s="226">
        <f>COUNTIF(calculs_resultats_francais!K712:O712,0)</f>
        <v>0</v>
      </c>
      <c r="Q711" s="37" t="str">
        <f t="shared" si="204"/>
        <v/>
      </c>
      <c r="R711" s="226">
        <f t="shared" si="205"/>
        <v>0</v>
      </c>
      <c r="S711" s="38" t="str">
        <f t="shared" si="206"/>
        <v/>
      </c>
      <c r="T711" s="38" t="str">
        <f t="shared" si="207"/>
        <v/>
      </c>
      <c r="U711" s="38" t="str">
        <f t="shared" si="208"/>
        <v/>
      </c>
      <c r="V711" s="38" t="str">
        <f t="shared" si="209"/>
        <v/>
      </c>
      <c r="W711" s="30"/>
      <c r="X711" s="39">
        <f>COUNTIF(calculs_resultats_francais!P712:U712,1)</f>
        <v>0</v>
      </c>
      <c r="Y711" s="39">
        <f>COUNTIF(calculs_resultats_francais!P712:U712,2)</f>
        <v>0</v>
      </c>
      <c r="Z711" s="39">
        <f>COUNTIF(calculs_resultats_francais!P712:U712,9)</f>
        <v>0</v>
      </c>
      <c r="AA711" s="39">
        <f>COUNTIF(calculs_resultats_francais!P712:U712,0)</f>
        <v>0</v>
      </c>
      <c r="AB711" s="37" t="str">
        <f t="shared" si="210"/>
        <v/>
      </c>
      <c r="AC711" s="226">
        <f t="shared" si="211"/>
        <v>0</v>
      </c>
      <c r="AD711" s="38" t="str">
        <f t="shared" si="212"/>
        <v/>
      </c>
      <c r="AE711" s="38" t="str">
        <f t="shared" si="213"/>
        <v/>
      </c>
      <c r="AF711" s="38" t="str">
        <f t="shared" si="214"/>
        <v/>
      </c>
      <c r="AG711" s="38" t="str">
        <f t="shared" si="215"/>
        <v/>
      </c>
    </row>
    <row r="712" spans="1:33" ht="13.5" thickBot="1">
      <c r="A712" s="30"/>
      <c r="B712" s="39">
        <f>COUNTIF(calculs_resultats_francais!B713:J713,1)</f>
        <v>0</v>
      </c>
      <c r="C712" s="39">
        <f>COUNTIF(calculs_resultats_francais!B713:J713,2)</f>
        <v>0</v>
      </c>
      <c r="D712" s="39">
        <f>COUNTIF(calculs_resultats_francais!B713:J713,9)</f>
        <v>0</v>
      </c>
      <c r="E712" s="226">
        <f>COUNTIF(calculs_resultats_francais!B713:J713,0)</f>
        <v>0</v>
      </c>
      <c r="F712" s="37" t="str">
        <f t="shared" si="198"/>
        <v/>
      </c>
      <c r="G712" s="226">
        <f t="shared" si="199"/>
        <v>0</v>
      </c>
      <c r="H712" s="38" t="str">
        <f t="shared" si="200"/>
        <v/>
      </c>
      <c r="I712" s="38" t="str">
        <f t="shared" si="201"/>
        <v/>
      </c>
      <c r="J712" s="38" t="str">
        <f t="shared" si="202"/>
        <v/>
      </c>
      <c r="K712" s="38" t="str">
        <f t="shared" si="203"/>
        <v/>
      </c>
      <c r="L712" s="38"/>
      <c r="M712" s="39">
        <f>COUNTIF(calculs_resultats_francais!K713:O713,1)</f>
        <v>0</v>
      </c>
      <c r="N712" s="39">
        <f>COUNTIF(calculs_resultats_francais!K713:O713,2)</f>
        <v>0</v>
      </c>
      <c r="O712" s="39">
        <f>COUNTIF(calculs_resultats_francais!K713:O713,9)</f>
        <v>0</v>
      </c>
      <c r="P712" s="226">
        <f>COUNTIF(calculs_resultats_francais!K713:O713,0)</f>
        <v>0</v>
      </c>
      <c r="Q712" s="37" t="str">
        <f t="shared" si="204"/>
        <v/>
      </c>
      <c r="R712" s="226">
        <f t="shared" si="205"/>
        <v>0</v>
      </c>
      <c r="S712" s="38" t="str">
        <f t="shared" si="206"/>
        <v/>
      </c>
      <c r="T712" s="38" t="str">
        <f t="shared" si="207"/>
        <v/>
      </c>
      <c r="U712" s="38" t="str">
        <f t="shared" si="208"/>
        <v/>
      </c>
      <c r="V712" s="38" t="str">
        <f t="shared" si="209"/>
        <v/>
      </c>
      <c r="W712" s="30"/>
      <c r="X712" s="39">
        <f>COUNTIF(calculs_resultats_francais!P713:U713,1)</f>
        <v>0</v>
      </c>
      <c r="Y712" s="39">
        <f>COUNTIF(calculs_resultats_francais!P713:U713,2)</f>
        <v>0</v>
      </c>
      <c r="Z712" s="39">
        <f>COUNTIF(calculs_resultats_francais!P713:U713,9)</f>
        <v>0</v>
      </c>
      <c r="AA712" s="39">
        <f>COUNTIF(calculs_resultats_francais!P713:U713,0)</f>
        <v>0</v>
      </c>
      <c r="AB712" s="37" t="str">
        <f t="shared" si="210"/>
        <v/>
      </c>
      <c r="AC712" s="226">
        <f t="shared" si="211"/>
        <v>0</v>
      </c>
      <c r="AD712" s="38" t="str">
        <f t="shared" si="212"/>
        <v/>
      </c>
      <c r="AE712" s="38" t="str">
        <f t="shared" si="213"/>
        <v/>
      </c>
      <c r="AF712" s="38" t="str">
        <f t="shared" si="214"/>
        <v/>
      </c>
      <c r="AG712" s="38" t="str">
        <f t="shared" si="215"/>
        <v/>
      </c>
    </row>
    <row r="713" spans="1:33" ht="13.5" thickBot="1">
      <c r="A713" s="30"/>
      <c r="B713" s="39">
        <f>COUNTIF(calculs_resultats_francais!B714:J714,1)</f>
        <v>0</v>
      </c>
      <c r="C713" s="39">
        <f>COUNTIF(calculs_resultats_francais!B714:J714,2)</f>
        <v>0</v>
      </c>
      <c r="D713" s="39">
        <f>COUNTIF(calculs_resultats_francais!B714:J714,9)</f>
        <v>0</v>
      </c>
      <c r="E713" s="226">
        <f>COUNTIF(calculs_resultats_francais!B714:J714,0)</f>
        <v>0</v>
      </c>
      <c r="F713" s="37" t="str">
        <f t="shared" si="198"/>
        <v/>
      </c>
      <c r="G713" s="226">
        <f t="shared" si="199"/>
        <v>0</v>
      </c>
      <c r="H713" s="38" t="str">
        <f t="shared" si="200"/>
        <v/>
      </c>
      <c r="I713" s="38" t="str">
        <f t="shared" si="201"/>
        <v/>
      </c>
      <c r="J713" s="38" t="str">
        <f t="shared" si="202"/>
        <v/>
      </c>
      <c r="K713" s="38" t="str">
        <f t="shared" si="203"/>
        <v/>
      </c>
      <c r="L713" s="38"/>
      <c r="M713" s="39">
        <f>COUNTIF(calculs_resultats_francais!K714:O714,1)</f>
        <v>0</v>
      </c>
      <c r="N713" s="39">
        <f>COUNTIF(calculs_resultats_francais!K714:O714,2)</f>
        <v>0</v>
      </c>
      <c r="O713" s="39">
        <f>COUNTIF(calculs_resultats_francais!K714:O714,9)</f>
        <v>0</v>
      </c>
      <c r="P713" s="226">
        <f>COUNTIF(calculs_resultats_francais!K714:O714,0)</f>
        <v>0</v>
      </c>
      <c r="Q713" s="37" t="str">
        <f t="shared" si="204"/>
        <v/>
      </c>
      <c r="R713" s="226">
        <f t="shared" si="205"/>
        <v>0</v>
      </c>
      <c r="S713" s="38" t="str">
        <f t="shared" si="206"/>
        <v/>
      </c>
      <c r="T713" s="38" t="str">
        <f t="shared" si="207"/>
        <v/>
      </c>
      <c r="U713" s="38" t="str">
        <f t="shared" si="208"/>
        <v/>
      </c>
      <c r="V713" s="38" t="str">
        <f t="shared" si="209"/>
        <v/>
      </c>
      <c r="W713" s="30"/>
      <c r="X713" s="39">
        <f>COUNTIF(calculs_resultats_francais!P714:U714,1)</f>
        <v>0</v>
      </c>
      <c r="Y713" s="39">
        <f>COUNTIF(calculs_resultats_francais!P714:U714,2)</f>
        <v>0</v>
      </c>
      <c r="Z713" s="39">
        <f>COUNTIF(calculs_resultats_francais!P714:U714,9)</f>
        <v>0</v>
      </c>
      <c r="AA713" s="39">
        <f>COUNTIF(calculs_resultats_francais!P714:U714,0)</f>
        <v>0</v>
      </c>
      <c r="AB713" s="37" t="str">
        <f t="shared" si="210"/>
        <v/>
      </c>
      <c r="AC713" s="226">
        <f t="shared" si="211"/>
        <v>0</v>
      </c>
      <c r="AD713" s="38" t="str">
        <f t="shared" si="212"/>
        <v/>
      </c>
      <c r="AE713" s="38" t="str">
        <f t="shared" si="213"/>
        <v/>
      </c>
      <c r="AF713" s="38" t="str">
        <f t="shared" si="214"/>
        <v/>
      </c>
      <c r="AG713" s="38" t="str">
        <f t="shared" si="215"/>
        <v/>
      </c>
    </row>
    <row r="714" spans="1:33" ht="13.5" thickBot="1">
      <c r="A714" s="30"/>
      <c r="B714" s="39">
        <f>COUNTIF(calculs_resultats_francais!B715:J715,1)</f>
        <v>0</v>
      </c>
      <c r="C714" s="39">
        <f>COUNTIF(calculs_resultats_francais!B715:J715,2)</f>
        <v>0</v>
      </c>
      <c r="D714" s="39">
        <f>COUNTIF(calculs_resultats_francais!B715:J715,9)</f>
        <v>0</v>
      </c>
      <c r="E714" s="226">
        <f>COUNTIF(calculs_resultats_francais!B715:J715,0)</f>
        <v>0</v>
      </c>
      <c r="F714" s="37" t="str">
        <f t="shared" si="198"/>
        <v/>
      </c>
      <c r="G714" s="226">
        <f t="shared" si="199"/>
        <v>0</v>
      </c>
      <c r="H714" s="38" t="str">
        <f t="shared" si="200"/>
        <v/>
      </c>
      <c r="I714" s="38" t="str">
        <f t="shared" si="201"/>
        <v/>
      </c>
      <c r="J714" s="38" t="str">
        <f t="shared" si="202"/>
        <v/>
      </c>
      <c r="K714" s="38" t="str">
        <f t="shared" si="203"/>
        <v/>
      </c>
      <c r="L714" s="38"/>
      <c r="M714" s="39">
        <f>COUNTIF(calculs_resultats_francais!K715:O715,1)</f>
        <v>0</v>
      </c>
      <c r="N714" s="39">
        <f>COUNTIF(calculs_resultats_francais!K715:O715,2)</f>
        <v>0</v>
      </c>
      <c r="O714" s="39">
        <f>COUNTIF(calculs_resultats_francais!K715:O715,9)</f>
        <v>0</v>
      </c>
      <c r="P714" s="226">
        <f>COUNTIF(calculs_resultats_francais!K715:O715,0)</f>
        <v>0</v>
      </c>
      <c r="Q714" s="37" t="str">
        <f t="shared" si="204"/>
        <v/>
      </c>
      <c r="R714" s="226">
        <f t="shared" si="205"/>
        <v>0</v>
      </c>
      <c r="S714" s="38" t="str">
        <f t="shared" si="206"/>
        <v/>
      </c>
      <c r="T714" s="38" t="str">
        <f t="shared" si="207"/>
        <v/>
      </c>
      <c r="U714" s="38" t="str">
        <f t="shared" si="208"/>
        <v/>
      </c>
      <c r="V714" s="38" t="str">
        <f t="shared" si="209"/>
        <v/>
      </c>
      <c r="W714" s="30"/>
      <c r="X714" s="39">
        <f>COUNTIF(calculs_resultats_francais!P715:U715,1)</f>
        <v>0</v>
      </c>
      <c r="Y714" s="39">
        <f>COUNTIF(calculs_resultats_francais!P715:U715,2)</f>
        <v>0</v>
      </c>
      <c r="Z714" s="39">
        <f>COUNTIF(calculs_resultats_francais!P715:U715,9)</f>
        <v>0</v>
      </c>
      <c r="AA714" s="39">
        <f>COUNTIF(calculs_resultats_francais!P715:U715,0)</f>
        <v>0</v>
      </c>
      <c r="AB714" s="37" t="str">
        <f t="shared" si="210"/>
        <v/>
      </c>
      <c r="AC714" s="226">
        <f t="shared" si="211"/>
        <v>0</v>
      </c>
      <c r="AD714" s="38" t="str">
        <f t="shared" si="212"/>
        <v/>
      </c>
      <c r="AE714" s="38" t="str">
        <f t="shared" si="213"/>
        <v/>
      </c>
      <c r="AF714" s="38" t="str">
        <f t="shared" si="214"/>
        <v/>
      </c>
      <c r="AG714" s="38" t="str">
        <f t="shared" si="215"/>
        <v/>
      </c>
    </row>
    <row r="715" spans="1:33" ht="13.5" thickBot="1">
      <c r="A715" s="30"/>
      <c r="B715" s="39">
        <f>COUNTIF(calculs_resultats_francais!B716:J716,1)</f>
        <v>0</v>
      </c>
      <c r="C715" s="39">
        <f>COUNTIF(calculs_resultats_francais!B716:J716,2)</f>
        <v>0</v>
      </c>
      <c r="D715" s="39">
        <f>COUNTIF(calculs_resultats_francais!B716:J716,9)</f>
        <v>0</v>
      </c>
      <c r="E715" s="226">
        <f>COUNTIF(calculs_resultats_francais!B716:J716,0)</f>
        <v>0</v>
      </c>
      <c r="F715" s="37" t="str">
        <f t="shared" si="198"/>
        <v/>
      </c>
      <c r="G715" s="226">
        <f t="shared" si="199"/>
        <v>0</v>
      </c>
      <c r="H715" s="38" t="str">
        <f t="shared" si="200"/>
        <v/>
      </c>
      <c r="I715" s="38" t="str">
        <f t="shared" si="201"/>
        <v/>
      </c>
      <c r="J715" s="38" t="str">
        <f t="shared" si="202"/>
        <v/>
      </c>
      <c r="K715" s="38" t="str">
        <f t="shared" si="203"/>
        <v/>
      </c>
      <c r="L715" s="38"/>
      <c r="M715" s="39">
        <f>COUNTIF(calculs_resultats_francais!K716:O716,1)</f>
        <v>0</v>
      </c>
      <c r="N715" s="39">
        <f>COUNTIF(calculs_resultats_francais!K716:O716,2)</f>
        <v>0</v>
      </c>
      <c r="O715" s="39">
        <f>COUNTIF(calculs_resultats_francais!K716:O716,9)</f>
        <v>0</v>
      </c>
      <c r="P715" s="226">
        <f>COUNTIF(calculs_resultats_francais!K716:O716,0)</f>
        <v>0</v>
      </c>
      <c r="Q715" s="37" t="str">
        <f t="shared" si="204"/>
        <v/>
      </c>
      <c r="R715" s="226">
        <f t="shared" si="205"/>
        <v>0</v>
      </c>
      <c r="S715" s="38" t="str">
        <f t="shared" si="206"/>
        <v/>
      </c>
      <c r="T715" s="38" t="str">
        <f t="shared" si="207"/>
        <v/>
      </c>
      <c r="U715" s="38" t="str">
        <f t="shared" si="208"/>
        <v/>
      </c>
      <c r="V715" s="38" t="str">
        <f t="shared" si="209"/>
        <v/>
      </c>
      <c r="W715" s="30"/>
      <c r="X715" s="39">
        <f>COUNTIF(calculs_resultats_francais!P716:U716,1)</f>
        <v>0</v>
      </c>
      <c r="Y715" s="39">
        <f>COUNTIF(calculs_resultats_francais!P716:U716,2)</f>
        <v>0</v>
      </c>
      <c r="Z715" s="39">
        <f>COUNTIF(calculs_resultats_francais!P716:U716,9)</f>
        <v>0</v>
      </c>
      <c r="AA715" s="39">
        <f>COUNTIF(calculs_resultats_francais!P716:U716,0)</f>
        <v>0</v>
      </c>
      <c r="AB715" s="37" t="str">
        <f t="shared" si="210"/>
        <v/>
      </c>
      <c r="AC715" s="226">
        <f t="shared" si="211"/>
        <v>0</v>
      </c>
      <c r="AD715" s="38" t="str">
        <f t="shared" si="212"/>
        <v/>
      </c>
      <c r="AE715" s="38" t="str">
        <f t="shared" si="213"/>
        <v/>
      </c>
      <c r="AF715" s="38" t="str">
        <f t="shared" si="214"/>
        <v/>
      </c>
      <c r="AG715" s="38" t="str">
        <f t="shared" si="215"/>
        <v/>
      </c>
    </row>
    <row r="716" spans="1:33" ht="13.5" thickBot="1">
      <c r="A716" s="30"/>
      <c r="B716" s="39">
        <f>COUNTIF(calculs_resultats_francais!B717:J717,1)</f>
        <v>0</v>
      </c>
      <c r="C716" s="39">
        <f>COUNTIF(calculs_resultats_francais!B717:J717,2)</f>
        <v>0</v>
      </c>
      <c r="D716" s="39">
        <f>COUNTIF(calculs_resultats_francais!B717:J717,9)</f>
        <v>0</v>
      </c>
      <c r="E716" s="226">
        <f>COUNTIF(calculs_resultats_francais!B717:J717,0)</f>
        <v>0</v>
      </c>
      <c r="F716" s="37" t="str">
        <f t="shared" si="198"/>
        <v/>
      </c>
      <c r="G716" s="226">
        <f t="shared" si="199"/>
        <v>0</v>
      </c>
      <c r="H716" s="38" t="str">
        <f t="shared" si="200"/>
        <v/>
      </c>
      <c r="I716" s="38" t="str">
        <f t="shared" si="201"/>
        <v/>
      </c>
      <c r="J716" s="38" t="str">
        <f t="shared" si="202"/>
        <v/>
      </c>
      <c r="K716" s="38" t="str">
        <f t="shared" si="203"/>
        <v/>
      </c>
      <c r="L716" s="38"/>
      <c r="M716" s="39">
        <f>COUNTIF(calculs_resultats_francais!K717:O717,1)</f>
        <v>0</v>
      </c>
      <c r="N716" s="39">
        <f>COUNTIF(calculs_resultats_francais!K717:O717,2)</f>
        <v>0</v>
      </c>
      <c r="O716" s="39">
        <f>COUNTIF(calculs_resultats_francais!K717:O717,9)</f>
        <v>0</v>
      </c>
      <c r="P716" s="226">
        <f>COUNTIF(calculs_resultats_francais!K717:O717,0)</f>
        <v>0</v>
      </c>
      <c r="Q716" s="37" t="str">
        <f t="shared" si="204"/>
        <v/>
      </c>
      <c r="R716" s="226">
        <f t="shared" si="205"/>
        <v>0</v>
      </c>
      <c r="S716" s="38" t="str">
        <f t="shared" si="206"/>
        <v/>
      </c>
      <c r="T716" s="38" t="str">
        <f t="shared" si="207"/>
        <v/>
      </c>
      <c r="U716" s="38" t="str">
        <f t="shared" si="208"/>
        <v/>
      </c>
      <c r="V716" s="38" t="str">
        <f t="shared" si="209"/>
        <v/>
      </c>
      <c r="W716" s="30"/>
      <c r="X716" s="39">
        <f>COUNTIF(calculs_resultats_francais!P717:U717,1)</f>
        <v>0</v>
      </c>
      <c r="Y716" s="39">
        <f>COUNTIF(calculs_resultats_francais!P717:U717,2)</f>
        <v>0</v>
      </c>
      <c r="Z716" s="39">
        <f>COUNTIF(calculs_resultats_francais!P717:U717,9)</f>
        <v>0</v>
      </c>
      <c r="AA716" s="39">
        <f>COUNTIF(calculs_resultats_francais!P717:U717,0)</f>
        <v>0</v>
      </c>
      <c r="AB716" s="37" t="str">
        <f t="shared" si="210"/>
        <v/>
      </c>
      <c r="AC716" s="226">
        <f t="shared" si="211"/>
        <v>0</v>
      </c>
      <c r="AD716" s="38" t="str">
        <f t="shared" si="212"/>
        <v/>
      </c>
      <c r="AE716" s="38" t="str">
        <f t="shared" si="213"/>
        <v/>
      </c>
      <c r="AF716" s="38" t="str">
        <f t="shared" si="214"/>
        <v/>
      </c>
      <c r="AG716" s="38" t="str">
        <f t="shared" si="215"/>
        <v/>
      </c>
    </row>
    <row r="717" spans="1:33" ht="13.5" thickBot="1">
      <c r="A717" s="30"/>
      <c r="B717" s="39">
        <f>COUNTIF(calculs_resultats_francais!B718:J718,1)</f>
        <v>0</v>
      </c>
      <c r="C717" s="39">
        <f>COUNTIF(calculs_resultats_francais!B718:J718,2)</f>
        <v>0</v>
      </c>
      <c r="D717" s="39">
        <f>COUNTIF(calculs_resultats_francais!B718:J718,9)</f>
        <v>0</v>
      </c>
      <c r="E717" s="226">
        <f>COUNTIF(calculs_resultats_francais!B718:J718,0)</f>
        <v>0</v>
      </c>
      <c r="F717" s="37" t="str">
        <f t="shared" si="198"/>
        <v/>
      </c>
      <c r="G717" s="226">
        <f t="shared" si="199"/>
        <v>0</v>
      </c>
      <c r="H717" s="38" t="str">
        <f t="shared" si="200"/>
        <v/>
      </c>
      <c r="I717" s="38" t="str">
        <f t="shared" si="201"/>
        <v/>
      </c>
      <c r="J717" s="38" t="str">
        <f t="shared" si="202"/>
        <v/>
      </c>
      <c r="K717" s="38" t="str">
        <f t="shared" si="203"/>
        <v/>
      </c>
      <c r="L717" s="38"/>
      <c r="M717" s="39">
        <f>COUNTIF(calculs_resultats_francais!K718:O718,1)</f>
        <v>0</v>
      </c>
      <c r="N717" s="39">
        <f>COUNTIF(calculs_resultats_francais!K718:O718,2)</f>
        <v>0</v>
      </c>
      <c r="O717" s="39">
        <f>COUNTIF(calculs_resultats_francais!K718:O718,9)</f>
        <v>0</v>
      </c>
      <c r="P717" s="226">
        <f>COUNTIF(calculs_resultats_francais!K718:O718,0)</f>
        <v>0</v>
      </c>
      <c r="Q717" s="37" t="str">
        <f t="shared" si="204"/>
        <v/>
      </c>
      <c r="R717" s="226">
        <f t="shared" si="205"/>
        <v>0</v>
      </c>
      <c r="S717" s="38" t="str">
        <f t="shared" si="206"/>
        <v/>
      </c>
      <c r="T717" s="38" t="str">
        <f t="shared" si="207"/>
        <v/>
      </c>
      <c r="U717" s="38" t="str">
        <f t="shared" si="208"/>
        <v/>
      </c>
      <c r="V717" s="38" t="str">
        <f t="shared" si="209"/>
        <v/>
      </c>
      <c r="W717" s="30"/>
      <c r="X717" s="39">
        <f>COUNTIF(calculs_resultats_francais!P718:U718,1)</f>
        <v>0</v>
      </c>
      <c r="Y717" s="39">
        <f>COUNTIF(calculs_resultats_francais!P718:U718,2)</f>
        <v>0</v>
      </c>
      <c r="Z717" s="39">
        <f>COUNTIF(calculs_resultats_francais!P718:U718,9)</f>
        <v>0</v>
      </c>
      <c r="AA717" s="39">
        <f>COUNTIF(calculs_resultats_francais!P718:U718,0)</f>
        <v>0</v>
      </c>
      <c r="AB717" s="37" t="str">
        <f t="shared" si="210"/>
        <v/>
      </c>
      <c r="AC717" s="226">
        <f t="shared" si="211"/>
        <v>0</v>
      </c>
      <c r="AD717" s="38" t="str">
        <f t="shared" si="212"/>
        <v/>
      </c>
      <c r="AE717" s="38" t="str">
        <f t="shared" si="213"/>
        <v/>
      </c>
      <c r="AF717" s="38" t="str">
        <f t="shared" si="214"/>
        <v/>
      </c>
      <c r="AG717" s="38" t="str">
        <f t="shared" si="215"/>
        <v/>
      </c>
    </row>
    <row r="718" spans="1:33" ht="13.5" thickBot="1">
      <c r="A718" s="30"/>
      <c r="B718" s="39">
        <f>COUNTIF(calculs_resultats_francais!B719:J719,1)</f>
        <v>0</v>
      </c>
      <c r="C718" s="39">
        <f>COUNTIF(calculs_resultats_francais!B719:J719,2)</f>
        <v>0</v>
      </c>
      <c r="D718" s="39">
        <f>COUNTIF(calculs_resultats_francais!B719:J719,9)</f>
        <v>0</v>
      </c>
      <c r="E718" s="226">
        <f>COUNTIF(calculs_resultats_francais!B719:J719,0)</f>
        <v>0</v>
      </c>
      <c r="F718" s="37" t="str">
        <f t="shared" si="198"/>
        <v/>
      </c>
      <c r="G718" s="226">
        <f t="shared" si="199"/>
        <v>0</v>
      </c>
      <c r="H718" s="38" t="str">
        <f t="shared" si="200"/>
        <v/>
      </c>
      <c r="I718" s="38" t="str">
        <f t="shared" si="201"/>
        <v/>
      </c>
      <c r="J718" s="38" t="str">
        <f t="shared" si="202"/>
        <v/>
      </c>
      <c r="K718" s="38" t="str">
        <f t="shared" si="203"/>
        <v/>
      </c>
      <c r="L718" s="38"/>
      <c r="M718" s="39">
        <f>COUNTIF(calculs_resultats_francais!K719:O719,1)</f>
        <v>0</v>
      </c>
      <c r="N718" s="39">
        <f>COUNTIF(calculs_resultats_francais!K719:O719,2)</f>
        <v>0</v>
      </c>
      <c r="O718" s="39">
        <f>COUNTIF(calculs_resultats_francais!K719:O719,9)</f>
        <v>0</v>
      </c>
      <c r="P718" s="226">
        <f>COUNTIF(calculs_resultats_francais!K719:O719,0)</f>
        <v>0</v>
      </c>
      <c r="Q718" s="37" t="str">
        <f t="shared" si="204"/>
        <v/>
      </c>
      <c r="R718" s="226">
        <f t="shared" si="205"/>
        <v>0</v>
      </c>
      <c r="S718" s="38" t="str">
        <f t="shared" si="206"/>
        <v/>
      </c>
      <c r="T718" s="38" t="str">
        <f t="shared" si="207"/>
        <v/>
      </c>
      <c r="U718" s="38" t="str">
        <f t="shared" si="208"/>
        <v/>
      </c>
      <c r="V718" s="38" t="str">
        <f t="shared" si="209"/>
        <v/>
      </c>
      <c r="W718" s="30"/>
      <c r="X718" s="39">
        <f>COUNTIF(calculs_resultats_francais!P719:U719,1)</f>
        <v>0</v>
      </c>
      <c r="Y718" s="39">
        <f>COUNTIF(calculs_resultats_francais!P719:U719,2)</f>
        <v>0</v>
      </c>
      <c r="Z718" s="39">
        <f>COUNTIF(calculs_resultats_francais!P719:U719,9)</f>
        <v>0</v>
      </c>
      <c r="AA718" s="39">
        <f>COUNTIF(calculs_resultats_francais!P719:U719,0)</f>
        <v>0</v>
      </c>
      <c r="AB718" s="37" t="str">
        <f t="shared" si="210"/>
        <v/>
      </c>
      <c r="AC718" s="226">
        <f t="shared" si="211"/>
        <v>0</v>
      </c>
      <c r="AD718" s="38" t="str">
        <f t="shared" si="212"/>
        <v/>
      </c>
      <c r="AE718" s="38" t="str">
        <f t="shared" si="213"/>
        <v/>
      </c>
      <c r="AF718" s="38" t="str">
        <f t="shared" si="214"/>
        <v/>
      </c>
      <c r="AG718" s="38" t="str">
        <f t="shared" si="215"/>
        <v/>
      </c>
    </row>
    <row r="719" spans="1:33" ht="13.5" thickBot="1">
      <c r="A719" s="30"/>
      <c r="B719" s="39">
        <f>COUNTIF(calculs_resultats_francais!B720:J720,1)</f>
        <v>0</v>
      </c>
      <c r="C719" s="39">
        <f>COUNTIF(calculs_resultats_francais!B720:J720,2)</f>
        <v>0</v>
      </c>
      <c r="D719" s="39">
        <f>COUNTIF(calculs_resultats_francais!B720:J720,9)</f>
        <v>0</v>
      </c>
      <c r="E719" s="226">
        <f>COUNTIF(calculs_resultats_francais!B720:J720,0)</f>
        <v>0</v>
      </c>
      <c r="F719" s="37" t="str">
        <f t="shared" si="198"/>
        <v/>
      </c>
      <c r="G719" s="226">
        <f t="shared" si="199"/>
        <v>0</v>
      </c>
      <c r="H719" s="38" t="str">
        <f t="shared" si="200"/>
        <v/>
      </c>
      <c r="I719" s="38" t="str">
        <f t="shared" si="201"/>
        <v/>
      </c>
      <c r="J719" s="38" t="str">
        <f t="shared" si="202"/>
        <v/>
      </c>
      <c r="K719" s="38" t="str">
        <f t="shared" si="203"/>
        <v/>
      </c>
      <c r="L719" s="38"/>
      <c r="M719" s="39">
        <f>COUNTIF(calculs_resultats_francais!K720:O720,1)</f>
        <v>0</v>
      </c>
      <c r="N719" s="39">
        <f>COUNTIF(calculs_resultats_francais!K720:O720,2)</f>
        <v>0</v>
      </c>
      <c r="O719" s="39">
        <f>COUNTIF(calculs_resultats_francais!K720:O720,9)</f>
        <v>0</v>
      </c>
      <c r="P719" s="226">
        <f>COUNTIF(calculs_resultats_francais!K720:O720,0)</f>
        <v>0</v>
      </c>
      <c r="Q719" s="37" t="str">
        <f t="shared" si="204"/>
        <v/>
      </c>
      <c r="R719" s="226">
        <f t="shared" si="205"/>
        <v>0</v>
      </c>
      <c r="S719" s="38" t="str">
        <f t="shared" si="206"/>
        <v/>
      </c>
      <c r="T719" s="38" t="str">
        <f t="shared" si="207"/>
        <v/>
      </c>
      <c r="U719" s="38" t="str">
        <f t="shared" si="208"/>
        <v/>
      </c>
      <c r="V719" s="38" t="str">
        <f t="shared" si="209"/>
        <v/>
      </c>
      <c r="W719" s="30"/>
      <c r="X719" s="39">
        <f>COUNTIF(calculs_resultats_francais!P720:U720,1)</f>
        <v>0</v>
      </c>
      <c r="Y719" s="39">
        <f>COUNTIF(calculs_resultats_francais!P720:U720,2)</f>
        <v>0</v>
      </c>
      <c r="Z719" s="39">
        <f>COUNTIF(calculs_resultats_francais!P720:U720,9)</f>
        <v>0</v>
      </c>
      <c r="AA719" s="39">
        <f>COUNTIF(calculs_resultats_francais!P720:U720,0)</f>
        <v>0</v>
      </c>
      <c r="AB719" s="37" t="str">
        <f t="shared" si="210"/>
        <v/>
      </c>
      <c r="AC719" s="226">
        <f t="shared" si="211"/>
        <v>0</v>
      </c>
      <c r="AD719" s="38" t="str">
        <f t="shared" si="212"/>
        <v/>
      </c>
      <c r="AE719" s="38" t="str">
        <f t="shared" si="213"/>
        <v/>
      </c>
      <c r="AF719" s="38" t="str">
        <f t="shared" si="214"/>
        <v/>
      </c>
      <c r="AG719" s="38" t="str">
        <f t="shared" si="215"/>
        <v/>
      </c>
    </row>
    <row r="720" spans="1:33" ht="13.5" thickBot="1">
      <c r="A720" s="30"/>
      <c r="B720" s="39">
        <f>COUNTIF(calculs_resultats_francais!B721:J721,1)</f>
        <v>0</v>
      </c>
      <c r="C720" s="39">
        <f>COUNTIF(calculs_resultats_francais!B721:J721,2)</f>
        <v>0</v>
      </c>
      <c r="D720" s="39">
        <f>COUNTIF(calculs_resultats_francais!B721:J721,9)</f>
        <v>0</v>
      </c>
      <c r="E720" s="226">
        <f>COUNTIF(calculs_resultats_francais!B721:J721,0)</f>
        <v>0</v>
      </c>
      <c r="F720" s="37" t="str">
        <f t="shared" si="198"/>
        <v/>
      </c>
      <c r="G720" s="226">
        <f t="shared" si="199"/>
        <v>0</v>
      </c>
      <c r="H720" s="38" t="str">
        <f t="shared" si="200"/>
        <v/>
      </c>
      <c r="I720" s="38" t="str">
        <f t="shared" si="201"/>
        <v/>
      </c>
      <c r="J720" s="38" t="str">
        <f t="shared" si="202"/>
        <v/>
      </c>
      <c r="K720" s="38" t="str">
        <f t="shared" si="203"/>
        <v/>
      </c>
      <c r="L720" s="38"/>
      <c r="M720" s="39">
        <f>COUNTIF(calculs_resultats_francais!K721:O721,1)</f>
        <v>0</v>
      </c>
      <c r="N720" s="39">
        <f>COUNTIF(calculs_resultats_francais!K721:O721,2)</f>
        <v>0</v>
      </c>
      <c r="O720" s="39">
        <f>COUNTIF(calculs_resultats_francais!K721:O721,9)</f>
        <v>0</v>
      </c>
      <c r="P720" s="226">
        <f>COUNTIF(calculs_resultats_francais!K721:O721,0)</f>
        <v>0</v>
      </c>
      <c r="Q720" s="37" t="str">
        <f t="shared" si="204"/>
        <v/>
      </c>
      <c r="R720" s="226">
        <f t="shared" si="205"/>
        <v>0</v>
      </c>
      <c r="S720" s="38" t="str">
        <f t="shared" si="206"/>
        <v/>
      </c>
      <c r="T720" s="38" t="str">
        <f t="shared" si="207"/>
        <v/>
      </c>
      <c r="U720" s="38" t="str">
        <f t="shared" si="208"/>
        <v/>
      </c>
      <c r="V720" s="38" t="str">
        <f t="shared" si="209"/>
        <v/>
      </c>
      <c r="W720" s="30"/>
      <c r="X720" s="39">
        <f>COUNTIF(calculs_resultats_francais!P721:U721,1)</f>
        <v>0</v>
      </c>
      <c r="Y720" s="39">
        <f>COUNTIF(calculs_resultats_francais!P721:U721,2)</f>
        <v>0</v>
      </c>
      <c r="Z720" s="39">
        <f>COUNTIF(calculs_resultats_francais!P721:U721,9)</f>
        <v>0</v>
      </c>
      <c r="AA720" s="39">
        <f>COUNTIF(calculs_resultats_francais!P721:U721,0)</f>
        <v>0</v>
      </c>
      <c r="AB720" s="37" t="str">
        <f t="shared" si="210"/>
        <v/>
      </c>
      <c r="AC720" s="226">
        <f t="shared" si="211"/>
        <v>0</v>
      </c>
      <c r="AD720" s="38" t="str">
        <f t="shared" si="212"/>
        <v/>
      </c>
      <c r="AE720" s="38" t="str">
        <f t="shared" si="213"/>
        <v/>
      </c>
      <c r="AF720" s="38" t="str">
        <f t="shared" si="214"/>
        <v/>
      </c>
      <c r="AG720" s="38" t="str">
        <f t="shared" si="215"/>
        <v/>
      </c>
    </row>
    <row r="721" spans="1:33" ht="13.5" thickBot="1">
      <c r="A721" s="30"/>
      <c r="B721" s="39">
        <f>COUNTIF(calculs_resultats_francais!B722:J722,1)</f>
        <v>0</v>
      </c>
      <c r="C721" s="39">
        <f>COUNTIF(calculs_resultats_francais!B722:J722,2)</f>
        <v>0</v>
      </c>
      <c r="D721" s="39">
        <f>COUNTIF(calculs_resultats_francais!B722:J722,9)</f>
        <v>0</v>
      </c>
      <c r="E721" s="226">
        <f>COUNTIF(calculs_resultats_francais!B722:J722,0)</f>
        <v>0</v>
      </c>
      <c r="F721" s="37" t="str">
        <f t="shared" si="198"/>
        <v/>
      </c>
      <c r="G721" s="226">
        <f t="shared" si="199"/>
        <v>0</v>
      </c>
      <c r="H721" s="38" t="str">
        <f t="shared" si="200"/>
        <v/>
      </c>
      <c r="I721" s="38" t="str">
        <f t="shared" si="201"/>
        <v/>
      </c>
      <c r="J721" s="38" t="str">
        <f t="shared" si="202"/>
        <v/>
      </c>
      <c r="K721" s="38" t="str">
        <f t="shared" si="203"/>
        <v/>
      </c>
      <c r="L721" s="38"/>
      <c r="M721" s="39">
        <f>COUNTIF(calculs_resultats_francais!K722:O722,1)</f>
        <v>0</v>
      </c>
      <c r="N721" s="39">
        <f>COUNTIF(calculs_resultats_francais!K722:O722,2)</f>
        <v>0</v>
      </c>
      <c r="O721" s="39">
        <f>COUNTIF(calculs_resultats_francais!K722:O722,9)</f>
        <v>0</v>
      </c>
      <c r="P721" s="226">
        <f>COUNTIF(calculs_resultats_francais!K722:O722,0)</f>
        <v>0</v>
      </c>
      <c r="Q721" s="37" t="str">
        <f t="shared" si="204"/>
        <v/>
      </c>
      <c r="R721" s="226">
        <f t="shared" si="205"/>
        <v>0</v>
      </c>
      <c r="S721" s="38" t="str">
        <f t="shared" si="206"/>
        <v/>
      </c>
      <c r="T721" s="38" t="str">
        <f t="shared" si="207"/>
        <v/>
      </c>
      <c r="U721" s="38" t="str">
        <f t="shared" si="208"/>
        <v/>
      </c>
      <c r="V721" s="38" t="str">
        <f t="shared" si="209"/>
        <v/>
      </c>
      <c r="W721" s="30"/>
      <c r="X721" s="39">
        <f>COUNTIF(calculs_resultats_francais!P722:U722,1)</f>
        <v>0</v>
      </c>
      <c r="Y721" s="39">
        <f>COUNTIF(calculs_resultats_francais!P722:U722,2)</f>
        <v>0</v>
      </c>
      <c r="Z721" s="39">
        <f>COUNTIF(calculs_resultats_francais!P722:U722,9)</f>
        <v>0</v>
      </c>
      <c r="AA721" s="39">
        <f>COUNTIF(calculs_resultats_francais!P722:U722,0)</f>
        <v>0</v>
      </c>
      <c r="AB721" s="37" t="str">
        <f t="shared" si="210"/>
        <v/>
      </c>
      <c r="AC721" s="226">
        <f t="shared" si="211"/>
        <v>0</v>
      </c>
      <c r="AD721" s="38" t="str">
        <f t="shared" si="212"/>
        <v/>
      </c>
      <c r="AE721" s="38" t="str">
        <f t="shared" si="213"/>
        <v/>
      </c>
      <c r="AF721" s="38" t="str">
        <f t="shared" si="214"/>
        <v/>
      </c>
      <c r="AG721" s="38" t="str">
        <f t="shared" si="215"/>
        <v/>
      </c>
    </row>
    <row r="722" spans="1:33" ht="13.5" thickBot="1">
      <c r="A722" s="30"/>
      <c r="B722" s="39">
        <f>COUNTIF(calculs_resultats_francais!B723:J723,1)</f>
        <v>0</v>
      </c>
      <c r="C722" s="39">
        <f>COUNTIF(calculs_resultats_francais!B723:J723,2)</f>
        <v>0</v>
      </c>
      <c r="D722" s="39">
        <f>COUNTIF(calculs_resultats_francais!B723:J723,9)</f>
        <v>0</v>
      </c>
      <c r="E722" s="226">
        <f>COUNTIF(calculs_resultats_francais!B723:J723,0)</f>
        <v>0</v>
      </c>
      <c r="F722" s="37" t="str">
        <f t="shared" si="198"/>
        <v/>
      </c>
      <c r="G722" s="226">
        <f t="shared" si="199"/>
        <v>0</v>
      </c>
      <c r="H722" s="38" t="str">
        <f t="shared" si="200"/>
        <v/>
      </c>
      <c r="I722" s="38" t="str">
        <f t="shared" si="201"/>
        <v/>
      </c>
      <c r="J722" s="38" t="str">
        <f t="shared" si="202"/>
        <v/>
      </c>
      <c r="K722" s="38" t="str">
        <f t="shared" si="203"/>
        <v/>
      </c>
      <c r="L722" s="38"/>
      <c r="M722" s="39">
        <f>COUNTIF(calculs_resultats_francais!K723:O723,1)</f>
        <v>0</v>
      </c>
      <c r="N722" s="39">
        <f>COUNTIF(calculs_resultats_francais!K723:O723,2)</f>
        <v>0</v>
      </c>
      <c r="O722" s="39">
        <f>COUNTIF(calculs_resultats_francais!K723:O723,9)</f>
        <v>0</v>
      </c>
      <c r="P722" s="226">
        <f>COUNTIF(calculs_resultats_francais!K723:O723,0)</f>
        <v>0</v>
      </c>
      <c r="Q722" s="37" t="str">
        <f t="shared" si="204"/>
        <v/>
      </c>
      <c r="R722" s="226">
        <f t="shared" si="205"/>
        <v>0</v>
      </c>
      <c r="S722" s="38" t="str">
        <f t="shared" si="206"/>
        <v/>
      </c>
      <c r="T722" s="38" t="str">
        <f t="shared" si="207"/>
        <v/>
      </c>
      <c r="U722" s="38" t="str">
        <f t="shared" si="208"/>
        <v/>
      </c>
      <c r="V722" s="38" t="str">
        <f t="shared" si="209"/>
        <v/>
      </c>
      <c r="W722" s="30"/>
      <c r="X722" s="39">
        <f>COUNTIF(calculs_resultats_francais!P723:U723,1)</f>
        <v>0</v>
      </c>
      <c r="Y722" s="39">
        <f>COUNTIF(calculs_resultats_francais!P723:U723,2)</f>
        <v>0</v>
      </c>
      <c r="Z722" s="39">
        <f>COUNTIF(calculs_resultats_francais!P723:U723,9)</f>
        <v>0</v>
      </c>
      <c r="AA722" s="39">
        <f>COUNTIF(calculs_resultats_francais!P723:U723,0)</f>
        <v>0</v>
      </c>
      <c r="AB722" s="37" t="str">
        <f t="shared" si="210"/>
        <v/>
      </c>
      <c r="AC722" s="226">
        <f t="shared" si="211"/>
        <v>0</v>
      </c>
      <c r="AD722" s="38" t="str">
        <f t="shared" si="212"/>
        <v/>
      </c>
      <c r="AE722" s="38" t="str">
        <f t="shared" si="213"/>
        <v/>
      </c>
      <c r="AF722" s="38" t="str">
        <f t="shared" si="214"/>
        <v/>
      </c>
      <c r="AG722" s="38" t="str">
        <f t="shared" si="215"/>
        <v/>
      </c>
    </row>
    <row r="723" spans="1:33" ht="13.5" thickBot="1">
      <c r="A723" s="30"/>
      <c r="B723" s="39">
        <f>COUNTIF(calculs_resultats_francais!B724:J724,1)</f>
        <v>0</v>
      </c>
      <c r="C723" s="39">
        <f>COUNTIF(calculs_resultats_francais!B724:J724,2)</f>
        <v>0</v>
      </c>
      <c r="D723" s="39">
        <f>COUNTIF(calculs_resultats_francais!B724:J724,9)</f>
        <v>0</v>
      </c>
      <c r="E723" s="226">
        <f>COUNTIF(calculs_resultats_francais!B724:J724,0)</f>
        <v>0</v>
      </c>
      <c r="F723" s="37" t="str">
        <f t="shared" si="198"/>
        <v/>
      </c>
      <c r="G723" s="226">
        <f t="shared" si="199"/>
        <v>0</v>
      </c>
      <c r="H723" s="38" t="str">
        <f t="shared" si="200"/>
        <v/>
      </c>
      <c r="I723" s="38" t="str">
        <f t="shared" si="201"/>
        <v/>
      </c>
      <c r="J723" s="38" t="str">
        <f t="shared" si="202"/>
        <v/>
      </c>
      <c r="K723" s="38" t="str">
        <f t="shared" si="203"/>
        <v/>
      </c>
      <c r="L723" s="38"/>
      <c r="M723" s="39">
        <f>COUNTIF(calculs_resultats_francais!K724:O724,1)</f>
        <v>0</v>
      </c>
      <c r="N723" s="39">
        <f>COUNTIF(calculs_resultats_francais!K724:O724,2)</f>
        <v>0</v>
      </c>
      <c r="O723" s="39">
        <f>COUNTIF(calculs_resultats_francais!K724:O724,9)</f>
        <v>0</v>
      </c>
      <c r="P723" s="226">
        <f>COUNTIF(calculs_resultats_francais!K724:O724,0)</f>
        <v>0</v>
      </c>
      <c r="Q723" s="37" t="str">
        <f t="shared" si="204"/>
        <v/>
      </c>
      <c r="R723" s="226">
        <f t="shared" si="205"/>
        <v>0</v>
      </c>
      <c r="S723" s="38" t="str">
        <f t="shared" si="206"/>
        <v/>
      </c>
      <c r="T723" s="38" t="str">
        <f t="shared" si="207"/>
        <v/>
      </c>
      <c r="U723" s="38" t="str">
        <f t="shared" si="208"/>
        <v/>
      </c>
      <c r="V723" s="38" t="str">
        <f t="shared" si="209"/>
        <v/>
      </c>
      <c r="W723" s="30"/>
      <c r="X723" s="39">
        <f>COUNTIF(calculs_resultats_francais!P724:U724,1)</f>
        <v>0</v>
      </c>
      <c r="Y723" s="39">
        <f>COUNTIF(calculs_resultats_francais!P724:U724,2)</f>
        <v>0</v>
      </c>
      <c r="Z723" s="39">
        <f>COUNTIF(calculs_resultats_francais!P724:U724,9)</f>
        <v>0</v>
      </c>
      <c r="AA723" s="39">
        <f>COUNTIF(calculs_resultats_francais!P724:U724,0)</f>
        <v>0</v>
      </c>
      <c r="AB723" s="37" t="str">
        <f t="shared" si="210"/>
        <v/>
      </c>
      <c r="AC723" s="226">
        <f t="shared" si="211"/>
        <v>0</v>
      </c>
      <c r="AD723" s="38" t="str">
        <f t="shared" si="212"/>
        <v/>
      </c>
      <c r="AE723" s="38" t="str">
        <f t="shared" si="213"/>
        <v/>
      </c>
      <c r="AF723" s="38" t="str">
        <f t="shared" si="214"/>
        <v/>
      </c>
      <c r="AG723" s="38" t="str">
        <f t="shared" si="215"/>
        <v/>
      </c>
    </row>
    <row r="724" spans="1:33" ht="13.5" thickBot="1">
      <c r="A724" s="30"/>
      <c r="B724" s="39">
        <f>COUNTIF(calculs_resultats_francais!B725:J725,1)</f>
        <v>0</v>
      </c>
      <c r="C724" s="39">
        <f>COUNTIF(calculs_resultats_francais!B725:J725,2)</f>
        <v>0</v>
      </c>
      <c r="D724" s="39">
        <f>COUNTIF(calculs_resultats_francais!B725:J725,9)</f>
        <v>0</v>
      </c>
      <c r="E724" s="226">
        <f>COUNTIF(calculs_resultats_francais!B725:J725,0)</f>
        <v>0</v>
      </c>
      <c r="F724" s="37" t="str">
        <f t="shared" si="198"/>
        <v/>
      </c>
      <c r="G724" s="226">
        <f t="shared" si="199"/>
        <v>0</v>
      </c>
      <c r="H724" s="38" t="str">
        <f t="shared" si="200"/>
        <v/>
      </c>
      <c r="I724" s="38" t="str">
        <f t="shared" si="201"/>
        <v/>
      </c>
      <c r="J724" s="38" t="str">
        <f t="shared" si="202"/>
        <v/>
      </c>
      <c r="K724" s="38" t="str">
        <f t="shared" si="203"/>
        <v/>
      </c>
      <c r="L724" s="38"/>
      <c r="M724" s="39">
        <f>COUNTIF(calculs_resultats_francais!K725:O725,1)</f>
        <v>0</v>
      </c>
      <c r="N724" s="39">
        <f>COUNTIF(calculs_resultats_francais!K725:O725,2)</f>
        <v>0</v>
      </c>
      <c r="O724" s="39">
        <f>COUNTIF(calculs_resultats_francais!K725:O725,9)</f>
        <v>0</v>
      </c>
      <c r="P724" s="226">
        <f>COUNTIF(calculs_resultats_francais!K725:O725,0)</f>
        <v>0</v>
      </c>
      <c r="Q724" s="37" t="str">
        <f t="shared" si="204"/>
        <v/>
      </c>
      <c r="R724" s="226">
        <f t="shared" si="205"/>
        <v>0</v>
      </c>
      <c r="S724" s="38" t="str">
        <f t="shared" si="206"/>
        <v/>
      </c>
      <c r="T724" s="38" t="str">
        <f t="shared" si="207"/>
        <v/>
      </c>
      <c r="U724" s="38" t="str">
        <f t="shared" si="208"/>
        <v/>
      </c>
      <c r="V724" s="38" t="str">
        <f t="shared" si="209"/>
        <v/>
      </c>
      <c r="W724" s="30"/>
      <c r="X724" s="39">
        <f>COUNTIF(calculs_resultats_francais!P725:U725,1)</f>
        <v>0</v>
      </c>
      <c r="Y724" s="39">
        <f>COUNTIF(calculs_resultats_francais!P725:U725,2)</f>
        <v>0</v>
      </c>
      <c r="Z724" s="39">
        <f>COUNTIF(calculs_resultats_francais!P725:U725,9)</f>
        <v>0</v>
      </c>
      <c r="AA724" s="39">
        <f>COUNTIF(calculs_resultats_francais!P725:U725,0)</f>
        <v>0</v>
      </c>
      <c r="AB724" s="37" t="str">
        <f t="shared" si="210"/>
        <v/>
      </c>
      <c r="AC724" s="226">
        <f t="shared" si="211"/>
        <v>0</v>
      </c>
      <c r="AD724" s="38" t="str">
        <f t="shared" si="212"/>
        <v/>
      </c>
      <c r="AE724" s="38" t="str">
        <f t="shared" si="213"/>
        <v/>
      </c>
      <c r="AF724" s="38" t="str">
        <f t="shared" si="214"/>
        <v/>
      </c>
      <c r="AG724" s="38" t="str">
        <f t="shared" si="215"/>
        <v/>
      </c>
    </row>
    <row r="725" spans="1:33" ht="13.5" thickBot="1">
      <c r="A725" s="30"/>
      <c r="B725" s="39">
        <f>COUNTIF(calculs_resultats_francais!B726:J726,1)</f>
        <v>0</v>
      </c>
      <c r="C725" s="39">
        <f>COUNTIF(calculs_resultats_francais!B726:J726,2)</f>
        <v>0</v>
      </c>
      <c r="D725" s="39">
        <f>COUNTIF(calculs_resultats_francais!B726:J726,9)</f>
        <v>0</v>
      </c>
      <c r="E725" s="226">
        <f>COUNTIF(calculs_resultats_francais!B726:J726,0)</f>
        <v>0</v>
      </c>
      <c r="F725" s="37" t="str">
        <f t="shared" si="198"/>
        <v/>
      </c>
      <c r="G725" s="226">
        <f t="shared" si="199"/>
        <v>0</v>
      </c>
      <c r="H725" s="38" t="str">
        <f t="shared" si="200"/>
        <v/>
      </c>
      <c r="I725" s="38" t="str">
        <f t="shared" si="201"/>
        <v/>
      </c>
      <c r="J725" s="38" t="str">
        <f t="shared" si="202"/>
        <v/>
      </c>
      <c r="K725" s="38" t="str">
        <f t="shared" si="203"/>
        <v/>
      </c>
      <c r="L725" s="38"/>
      <c r="M725" s="39">
        <f>COUNTIF(calculs_resultats_francais!K726:O726,1)</f>
        <v>0</v>
      </c>
      <c r="N725" s="39">
        <f>COUNTIF(calculs_resultats_francais!K726:O726,2)</f>
        <v>0</v>
      </c>
      <c r="O725" s="39">
        <f>COUNTIF(calculs_resultats_francais!K726:O726,9)</f>
        <v>0</v>
      </c>
      <c r="P725" s="226">
        <f>COUNTIF(calculs_resultats_francais!K726:O726,0)</f>
        <v>0</v>
      </c>
      <c r="Q725" s="37" t="str">
        <f t="shared" si="204"/>
        <v/>
      </c>
      <c r="R725" s="226">
        <f t="shared" si="205"/>
        <v>0</v>
      </c>
      <c r="S725" s="38" t="str">
        <f t="shared" si="206"/>
        <v/>
      </c>
      <c r="T725" s="38" t="str">
        <f t="shared" si="207"/>
        <v/>
      </c>
      <c r="U725" s="38" t="str">
        <f t="shared" si="208"/>
        <v/>
      </c>
      <c r="V725" s="38" t="str">
        <f t="shared" si="209"/>
        <v/>
      </c>
      <c r="W725" s="30"/>
      <c r="X725" s="39">
        <f>COUNTIF(calculs_resultats_francais!P726:U726,1)</f>
        <v>0</v>
      </c>
      <c r="Y725" s="39">
        <f>COUNTIF(calculs_resultats_francais!P726:U726,2)</f>
        <v>0</v>
      </c>
      <c r="Z725" s="39">
        <f>COUNTIF(calculs_resultats_francais!P726:U726,9)</f>
        <v>0</v>
      </c>
      <c r="AA725" s="39">
        <f>COUNTIF(calculs_resultats_francais!P726:U726,0)</f>
        <v>0</v>
      </c>
      <c r="AB725" s="37" t="str">
        <f t="shared" si="210"/>
        <v/>
      </c>
      <c r="AC725" s="226">
        <f t="shared" si="211"/>
        <v>0</v>
      </c>
      <c r="AD725" s="38" t="str">
        <f t="shared" si="212"/>
        <v/>
      </c>
      <c r="AE725" s="38" t="str">
        <f t="shared" si="213"/>
        <v/>
      </c>
      <c r="AF725" s="38" t="str">
        <f t="shared" si="214"/>
        <v/>
      </c>
      <c r="AG725" s="38" t="str">
        <f t="shared" si="215"/>
        <v/>
      </c>
    </row>
    <row r="726" spans="1:33" ht="13.5" thickBot="1">
      <c r="A726" s="30"/>
      <c r="B726" s="39">
        <f>COUNTIF(calculs_resultats_francais!B727:J727,1)</f>
        <v>0</v>
      </c>
      <c r="C726" s="39">
        <f>COUNTIF(calculs_resultats_francais!B727:J727,2)</f>
        <v>0</v>
      </c>
      <c r="D726" s="39">
        <f>COUNTIF(calculs_resultats_francais!B727:J727,9)</f>
        <v>0</v>
      </c>
      <c r="E726" s="226">
        <f>COUNTIF(calculs_resultats_francais!B727:J727,0)</f>
        <v>0</v>
      </c>
      <c r="F726" s="37" t="str">
        <f t="shared" si="198"/>
        <v/>
      </c>
      <c r="G726" s="226">
        <f t="shared" si="199"/>
        <v>0</v>
      </c>
      <c r="H726" s="38" t="str">
        <f t="shared" si="200"/>
        <v/>
      </c>
      <c r="I726" s="38" t="str">
        <f t="shared" si="201"/>
        <v/>
      </c>
      <c r="J726" s="38" t="str">
        <f t="shared" si="202"/>
        <v/>
      </c>
      <c r="K726" s="38" t="str">
        <f t="shared" si="203"/>
        <v/>
      </c>
      <c r="L726" s="38"/>
      <c r="M726" s="39">
        <f>COUNTIF(calculs_resultats_francais!K727:O727,1)</f>
        <v>0</v>
      </c>
      <c r="N726" s="39">
        <f>COUNTIF(calculs_resultats_francais!K727:O727,2)</f>
        <v>0</v>
      </c>
      <c r="O726" s="39">
        <f>COUNTIF(calculs_resultats_francais!K727:O727,9)</f>
        <v>0</v>
      </c>
      <c r="P726" s="226">
        <f>COUNTIF(calculs_resultats_francais!K727:O727,0)</f>
        <v>0</v>
      </c>
      <c r="Q726" s="37" t="str">
        <f t="shared" si="204"/>
        <v/>
      </c>
      <c r="R726" s="226">
        <f t="shared" si="205"/>
        <v>0</v>
      </c>
      <c r="S726" s="38" t="str">
        <f t="shared" si="206"/>
        <v/>
      </c>
      <c r="T726" s="38" t="str">
        <f t="shared" si="207"/>
        <v/>
      </c>
      <c r="U726" s="38" t="str">
        <f t="shared" si="208"/>
        <v/>
      </c>
      <c r="V726" s="38" t="str">
        <f t="shared" si="209"/>
        <v/>
      </c>
      <c r="W726" s="30"/>
      <c r="X726" s="39">
        <f>COUNTIF(calculs_resultats_francais!P727:U727,1)</f>
        <v>0</v>
      </c>
      <c r="Y726" s="39">
        <f>COUNTIF(calculs_resultats_francais!P727:U727,2)</f>
        <v>0</v>
      </c>
      <c r="Z726" s="39">
        <f>COUNTIF(calculs_resultats_francais!P727:U727,9)</f>
        <v>0</v>
      </c>
      <c r="AA726" s="39">
        <f>COUNTIF(calculs_resultats_francais!P727:U727,0)</f>
        <v>0</v>
      </c>
      <c r="AB726" s="37" t="str">
        <f t="shared" si="210"/>
        <v/>
      </c>
      <c r="AC726" s="226">
        <f t="shared" si="211"/>
        <v>0</v>
      </c>
      <c r="AD726" s="38" t="str">
        <f t="shared" si="212"/>
        <v/>
      </c>
      <c r="AE726" s="38" t="str">
        <f t="shared" si="213"/>
        <v/>
      </c>
      <c r="AF726" s="38" t="str">
        <f t="shared" si="214"/>
        <v/>
      </c>
      <c r="AG726" s="38" t="str">
        <f t="shared" si="215"/>
        <v/>
      </c>
    </row>
    <row r="727" spans="1:33" ht="13.5" thickBot="1">
      <c r="A727" s="30"/>
      <c r="B727" s="39">
        <f>COUNTIF(calculs_resultats_francais!B728:J728,1)</f>
        <v>0</v>
      </c>
      <c r="C727" s="39">
        <f>COUNTIF(calculs_resultats_francais!B728:J728,2)</f>
        <v>0</v>
      </c>
      <c r="D727" s="39">
        <f>COUNTIF(calculs_resultats_francais!B728:J728,9)</f>
        <v>0</v>
      </c>
      <c r="E727" s="226">
        <f>COUNTIF(calculs_resultats_francais!B728:J728,0)</f>
        <v>0</v>
      </c>
      <c r="F727" s="37" t="str">
        <f t="shared" si="198"/>
        <v/>
      </c>
      <c r="G727" s="226">
        <f t="shared" si="199"/>
        <v>0</v>
      </c>
      <c r="H727" s="38" t="str">
        <f t="shared" si="200"/>
        <v/>
      </c>
      <c r="I727" s="38" t="str">
        <f t="shared" si="201"/>
        <v/>
      </c>
      <c r="J727" s="38" t="str">
        <f t="shared" si="202"/>
        <v/>
      </c>
      <c r="K727" s="38" t="str">
        <f t="shared" si="203"/>
        <v/>
      </c>
      <c r="L727" s="38"/>
      <c r="M727" s="39">
        <f>COUNTIF(calculs_resultats_francais!K728:O728,1)</f>
        <v>0</v>
      </c>
      <c r="N727" s="39">
        <f>COUNTIF(calculs_resultats_francais!K728:O728,2)</f>
        <v>0</v>
      </c>
      <c r="O727" s="39">
        <f>COUNTIF(calculs_resultats_francais!K728:O728,9)</f>
        <v>0</v>
      </c>
      <c r="P727" s="226">
        <f>COUNTIF(calculs_resultats_francais!K728:O728,0)</f>
        <v>0</v>
      </c>
      <c r="Q727" s="37" t="str">
        <f t="shared" si="204"/>
        <v/>
      </c>
      <c r="R727" s="226">
        <f t="shared" si="205"/>
        <v>0</v>
      </c>
      <c r="S727" s="38" t="str">
        <f t="shared" si="206"/>
        <v/>
      </c>
      <c r="T727" s="38" t="str">
        <f t="shared" si="207"/>
        <v/>
      </c>
      <c r="U727" s="38" t="str">
        <f t="shared" si="208"/>
        <v/>
      </c>
      <c r="V727" s="38" t="str">
        <f t="shared" si="209"/>
        <v/>
      </c>
      <c r="W727" s="30"/>
      <c r="X727" s="39">
        <f>COUNTIF(calculs_resultats_francais!P728:U728,1)</f>
        <v>0</v>
      </c>
      <c r="Y727" s="39">
        <f>COUNTIF(calculs_resultats_francais!P728:U728,2)</f>
        <v>0</v>
      </c>
      <c r="Z727" s="39">
        <f>COUNTIF(calculs_resultats_francais!P728:U728,9)</f>
        <v>0</v>
      </c>
      <c r="AA727" s="39">
        <f>COUNTIF(calculs_resultats_francais!P728:U728,0)</f>
        <v>0</v>
      </c>
      <c r="AB727" s="37" t="str">
        <f t="shared" si="210"/>
        <v/>
      </c>
      <c r="AC727" s="226">
        <f t="shared" si="211"/>
        <v>0</v>
      </c>
      <c r="AD727" s="38" t="str">
        <f t="shared" si="212"/>
        <v/>
      </c>
      <c r="AE727" s="38" t="str">
        <f t="shared" si="213"/>
        <v/>
      </c>
      <c r="AF727" s="38" t="str">
        <f t="shared" si="214"/>
        <v/>
      </c>
      <c r="AG727" s="38" t="str">
        <f t="shared" si="215"/>
        <v/>
      </c>
    </row>
    <row r="728" spans="1:33" ht="13.5" thickBot="1">
      <c r="A728" s="30"/>
      <c r="B728" s="39">
        <f>COUNTIF(calculs_resultats_francais!B729:J729,1)</f>
        <v>0</v>
      </c>
      <c r="C728" s="39">
        <f>COUNTIF(calculs_resultats_francais!B729:J729,2)</f>
        <v>0</v>
      </c>
      <c r="D728" s="39">
        <f>COUNTIF(calculs_resultats_francais!B729:J729,9)</f>
        <v>0</v>
      </c>
      <c r="E728" s="226">
        <f>COUNTIF(calculs_resultats_francais!B729:J729,0)</f>
        <v>0</v>
      </c>
      <c r="F728" s="37" t="str">
        <f t="shared" si="198"/>
        <v/>
      </c>
      <c r="G728" s="226">
        <f t="shared" si="199"/>
        <v>0</v>
      </c>
      <c r="H728" s="38" t="str">
        <f t="shared" si="200"/>
        <v/>
      </c>
      <c r="I728" s="38" t="str">
        <f t="shared" si="201"/>
        <v/>
      </c>
      <c r="J728" s="38" t="str">
        <f t="shared" si="202"/>
        <v/>
      </c>
      <c r="K728" s="38" t="str">
        <f t="shared" si="203"/>
        <v/>
      </c>
      <c r="L728" s="38"/>
      <c r="M728" s="39">
        <f>COUNTIF(calculs_resultats_francais!K729:O729,1)</f>
        <v>0</v>
      </c>
      <c r="N728" s="39">
        <f>COUNTIF(calculs_resultats_francais!K729:O729,2)</f>
        <v>0</v>
      </c>
      <c r="O728" s="39">
        <f>COUNTIF(calculs_resultats_francais!K729:O729,9)</f>
        <v>0</v>
      </c>
      <c r="P728" s="226">
        <f>COUNTIF(calculs_resultats_francais!K729:O729,0)</f>
        <v>0</v>
      </c>
      <c r="Q728" s="37" t="str">
        <f t="shared" si="204"/>
        <v/>
      </c>
      <c r="R728" s="226">
        <f t="shared" si="205"/>
        <v>0</v>
      </c>
      <c r="S728" s="38" t="str">
        <f t="shared" si="206"/>
        <v/>
      </c>
      <c r="T728" s="38" t="str">
        <f t="shared" si="207"/>
        <v/>
      </c>
      <c r="U728" s="38" t="str">
        <f t="shared" si="208"/>
        <v/>
      </c>
      <c r="V728" s="38" t="str">
        <f t="shared" si="209"/>
        <v/>
      </c>
      <c r="W728" s="30"/>
      <c r="X728" s="39">
        <f>COUNTIF(calculs_resultats_francais!P729:U729,1)</f>
        <v>0</v>
      </c>
      <c r="Y728" s="39">
        <f>COUNTIF(calculs_resultats_francais!P729:U729,2)</f>
        <v>0</v>
      </c>
      <c r="Z728" s="39">
        <f>COUNTIF(calculs_resultats_francais!P729:U729,9)</f>
        <v>0</v>
      </c>
      <c r="AA728" s="39">
        <f>COUNTIF(calculs_resultats_francais!P729:U729,0)</f>
        <v>0</v>
      </c>
      <c r="AB728" s="37" t="str">
        <f t="shared" si="210"/>
        <v/>
      </c>
      <c r="AC728" s="226">
        <f t="shared" si="211"/>
        <v>0</v>
      </c>
      <c r="AD728" s="38" t="str">
        <f t="shared" si="212"/>
        <v/>
      </c>
      <c r="AE728" s="38" t="str">
        <f t="shared" si="213"/>
        <v/>
      </c>
      <c r="AF728" s="38" t="str">
        <f t="shared" si="214"/>
        <v/>
      </c>
      <c r="AG728" s="38" t="str">
        <f t="shared" si="215"/>
        <v/>
      </c>
    </row>
    <row r="729" spans="1:33" ht="13.5" thickBot="1">
      <c r="A729" s="30"/>
      <c r="B729" s="39">
        <f>COUNTIF(calculs_resultats_francais!B730:J730,1)</f>
        <v>0</v>
      </c>
      <c r="C729" s="39">
        <f>COUNTIF(calculs_resultats_francais!B730:J730,2)</f>
        <v>0</v>
      </c>
      <c r="D729" s="39">
        <f>COUNTIF(calculs_resultats_francais!B730:J730,9)</f>
        <v>0</v>
      </c>
      <c r="E729" s="226">
        <f>COUNTIF(calculs_resultats_francais!B730:J730,0)</f>
        <v>0</v>
      </c>
      <c r="F729" s="37" t="str">
        <f t="shared" si="198"/>
        <v/>
      </c>
      <c r="G729" s="226">
        <f t="shared" si="199"/>
        <v>0</v>
      </c>
      <c r="H729" s="38" t="str">
        <f t="shared" si="200"/>
        <v/>
      </c>
      <c r="I729" s="38" t="str">
        <f t="shared" si="201"/>
        <v/>
      </c>
      <c r="J729" s="38" t="str">
        <f t="shared" si="202"/>
        <v/>
      </c>
      <c r="K729" s="38" t="str">
        <f t="shared" si="203"/>
        <v/>
      </c>
      <c r="L729" s="38"/>
      <c r="M729" s="39">
        <f>COUNTIF(calculs_resultats_francais!K730:O730,1)</f>
        <v>0</v>
      </c>
      <c r="N729" s="39">
        <f>COUNTIF(calculs_resultats_francais!K730:O730,2)</f>
        <v>0</v>
      </c>
      <c r="O729" s="39">
        <f>COUNTIF(calculs_resultats_francais!K730:O730,9)</f>
        <v>0</v>
      </c>
      <c r="P729" s="226">
        <f>COUNTIF(calculs_resultats_francais!K730:O730,0)</f>
        <v>0</v>
      </c>
      <c r="Q729" s="37" t="str">
        <f t="shared" si="204"/>
        <v/>
      </c>
      <c r="R729" s="226">
        <f t="shared" si="205"/>
        <v>0</v>
      </c>
      <c r="S729" s="38" t="str">
        <f t="shared" si="206"/>
        <v/>
      </c>
      <c r="T729" s="38" t="str">
        <f t="shared" si="207"/>
        <v/>
      </c>
      <c r="U729" s="38" t="str">
        <f t="shared" si="208"/>
        <v/>
      </c>
      <c r="V729" s="38" t="str">
        <f t="shared" si="209"/>
        <v/>
      </c>
      <c r="W729" s="30"/>
      <c r="X729" s="39">
        <f>COUNTIF(calculs_resultats_francais!P730:U730,1)</f>
        <v>0</v>
      </c>
      <c r="Y729" s="39">
        <f>COUNTIF(calculs_resultats_francais!P730:U730,2)</f>
        <v>0</v>
      </c>
      <c r="Z729" s="39">
        <f>COUNTIF(calculs_resultats_francais!P730:U730,9)</f>
        <v>0</v>
      </c>
      <c r="AA729" s="39">
        <f>COUNTIF(calculs_resultats_francais!P730:U730,0)</f>
        <v>0</v>
      </c>
      <c r="AB729" s="37" t="str">
        <f t="shared" si="210"/>
        <v/>
      </c>
      <c r="AC729" s="226">
        <f t="shared" si="211"/>
        <v>0</v>
      </c>
      <c r="AD729" s="38" t="str">
        <f t="shared" si="212"/>
        <v/>
      </c>
      <c r="AE729" s="38" t="str">
        <f t="shared" si="213"/>
        <v/>
      </c>
      <c r="AF729" s="38" t="str">
        <f t="shared" si="214"/>
        <v/>
      </c>
      <c r="AG729" s="38" t="str">
        <f t="shared" si="215"/>
        <v/>
      </c>
    </row>
    <row r="730" spans="1:33" ht="13.5" thickBot="1">
      <c r="A730" s="30"/>
      <c r="B730" s="39">
        <f>COUNTIF(calculs_resultats_francais!B731:J731,1)</f>
        <v>0</v>
      </c>
      <c r="C730" s="39">
        <f>COUNTIF(calculs_resultats_francais!B731:J731,2)</f>
        <v>0</v>
      </c>
      <c r="D730" s="39">
        <f>COUNTIF(calculs_resultats_francais!B731:J731,9)</f>
        <v>0</v>
      </c>
      <c r="E730" s="226">
        <f>COUNTIF(calculs_resultats_francais!B731:J731,0)</f>
        <v>0</v>
      </c>
      <c r="F730" s="37" t="str">
        <f t="shared" si="198"/>
        <v/>
      </c>
      <c r="G730" s="226">
        <f t="shared" si="199"/>
        <v>0</v>
      </c>
      <c r="H730" s="38" t="str">
        <f t="shared" si="200"/>
        <v/>
      </c>
      <c r="I730" s="38" t="str">
        <f t="shared" si="201"/>
        <v/>
      </c>
      <c r="J730" s="38" t="str">
        <f t="shared" si="202"/>
        <v/>
      </c>
      <c r="K730" s="38" t="str">
        <f t="shared" si="203"/>
        <v/>
      </c>
      <c r="L730" s="38"/>
      <c r="M730" s="39">
        <f>COUNTIF(calculs_resultats_francais!K731:O731,1)</f>
        <v>0</v>
      </c>
      <c r="N730" s="39">
        <f>COUNTIF(calculs_resultats_francais!K731:O731,2)</f>
        <v>0</v>
      </c>
      <c r="O730" s="39">
        <f>COUNTIF(calculs_resultats_francais!K731:O731,9)</f>
        <v>0</v>
      </c>
      <c r="P730" s="226">
        <f>COUNTIF(calculs_resultats_francais!K731:O731,0)</f>
        <v>0</v>
      </c>
      <c r="Q730" s="37" t="str">
        <f t="shared" si="204"/>
        <v/>
      </c>
      <c r="R730" s="226">
        <f t="shared" si="205"/>
        <v>0</v>
      </c>
      <c r="S730" s="38" t="str">
        <f t="shared" si="206"/>
        <v/>
      </c>
      <c r="T730" s="38" t="str">
        <f t="shared" si="207"/>
        <v/>
      </c>
      <c r="U730" s="38" t="str">
        <f t="shared" si="208"/>
        <v/>
      </c>
      <c r="V730" s="38" t="str">
        <f t="shared" si="209"/>
        <v/>
      </c>
      <c r="W730" s="30"/>
      <c r="X730" s="39">
        <f>COUNTIF(calculs_resultats_francais!P731:U731,1)</f>
        <v>0</v>
      </c>
      <c r="Y730" s="39">
        <f>COUNTIF(calculs_resultats_francais!P731:U731,2)</f>
        <v>0</v>
      </c>
      <c r="Z730" s="39">
        <f>COUNTIF(calculs_resultats_francais!P731:U731,9)</f>
        <v>0</v>
      </c>
      <c r="AA730" s="39">
        <f>COUNTIF(calculs_resultats_francais!P731:U731,0)</f>
        <v>0</v>
      </c>
      <c r="AB730" s="37" t="str">
        <f t="shared" si="210"/>
        <v/>
      </c>
      <c r="AC730" s="226">
        <f t="shared" si="211"/>
        <v>0</v>
      </c>
      <c r="AD730" s="38" t="str">
        <f t="shared" si="212"/>
        <v/>
      </c>
      <c r="AE730" s="38" t="str">
        <f t="shared" si="213"/>
        <v/>
      </c>
      <c r="AF730" s="38" t="str">
        <f t="shared" si="214"/>
        <v/>
      </c>
      <c r="AG730" s="38" t="str">
        <f t="shared" si="215"/>
        <v/>
      </c>
    </row>
    <row r="731" spans="1:33" ht="13.5" thickBot="1">
      <c r="A731" s="30"/>
      <c r="B731" s="39">
        <f>COUNTIF(calculs_resultats_francais!B732:J732,1)</f>
        <v>0</v>
      </c>
      <c r="C731" s="39">
        <f>COUNTIF(calculs_resultats_francais!B732:J732,2)</f>
        <v>0</v>
      </c>
      <c r="D731" s="39">
        <f>COUNTIF(calculs_resultats_francais!B732:J732,9)</f>
        <v>0</v>
      </c>
      <c r="E731" s="226">
        <f>COUNTIF(calculs_resultats_francais!B732:J732,0)</f>
        <v>0</v>
      </c>
      <c r="F731" s="37" t="str">
        <f t="shared" si="198"/>
        <v/>
      </c>
      <c r="G731" s="226">
        <f t="shared" si="199"/>
        <v>0</v>
      </c>
      <c r="H731" s="38" t="str">
        <f t="shared" si="200"/>
        <v/>
      </c>
      <c r="I731" s="38" t="str">
        <f t="shared" si="201"/>
        <v/>
      </c>
      <c r="J731" s="38" t="str">
        <f t="shared" si="202"/>
        <v/>
      </c>
      <c r="K731" s="38" t="str">
        <f t="shared" si="203"/>
        <v/>
      </c>
      <c r="L731" s="38"/>
      <c r="M731" s="39">
        <f>COUNTIF(calculs_resultats_francais!K732:O732,1)</f>
        <v>0</v>
      </c>
      <c r="N731" s="39">
        <f>COUNTIF(calculs_resultats_francais!K732:O732,2)</f>
        <v>0</v>
      </c>
      <c r="O731" s="39">
        <f>COUNTIF(calculs_resultats_francais!K732:O732,9)</f>
        <v>0</v>
      </c>
      <c r="P731" s="226">
        <f>COUNTIF(calculs_resultats_francais!K732:O732,0)</f>
        <v>0</v>
      </c>
      <c r="Q731" s="37" t="str">
        <f t="shared" si="204"/>
        <v/>
      </c>
      <c r="R731" s="226">
        <f t="shared" si="205"/>
        <v>0</v>
      </c>
      <c r="S731" s="38" t="str">
        <f t="shared" si="206"/>
        <v/>
      </c>
      <c r="T731" s="38" t="str">
        <f t="shared" si="207"/>
        <v/>
      </c>
      <c r="U731" s="38" t="str">
        <f t="shared" si="208"/>
        <v/>
      </c>
      <c r="V731" s="38" t="str">
        <f t="shared" si="209"/>
        <v/>
      </c>
      <c r="W731" s="30"/>
      <c r="X731" s="39">
        <f>COUNTIF(calculs_resultats_francais!P732:U732,1)</f>
        <v>0</v>
      </c>
      <c r="Y731" s="39">
        <f>COUNTIF(calculs_resultats_francais!P732:U732,2)</f>
        <v>0</v>
      </c>
      <c r="Z731" s="39">
        <f>COUNTIF(calculs_resultats_francais!P732:U732,9)</f>
        <v>0</v>
      </c>
      <c r="AA731" s="39">
        <f>COUNTIF(calculs_resultats_francais!P732:U732,0)</f>
        <v>0</v>
      </c>
      <c r="AB731" s="37" t="str">
        <f t="shared" si="210"/>
        <v/>
      </c>
      <c r="AC731" s="226">
        <f t="shared" si="211"/>
        <v>0</v>
      </c>
      <c r="AD731" s="38" t="str">
        <f t="shared" si="212"/>
        <v/>
      </c>
      <c r="AE731" s="38" t="str">
        <f t="shared" si="213"/>
        <v/>
      </c>
      <c r="AF731" s="38" t="str">
        <f t="shared" si="214"/>
        <v/>
      </c>
      <c r="AG731" s="38" t="str">
        <f t="shared" si="215"/>
        <v/>
      </c>
    </row>
    <row r="732" spans="1:33" ht="13.5" thickBot="1">
      <c r="A732" s="30"/>
      <c r="B732" s="39">
        <f>COUNTIF(calculs_resultats_francais!B733:J733,1)</f>
        <v>0</v>
      </c>
      <c r="C732" s="39">
        <f>COUNTIF(calculs_resultats_francais!B733:J733,2)</f>
        <v>0</v>
      </c>
      <c r="D732" s="39">
        <f>COUNTIF(calculs_resultats_francais!B733:J733,9)</f>
        <v>0</v>
      </c>
      <c r="E732" s="226">
        <f>COUNTIF(calculs_resultats_francais!B733:J733,0)</f>
        <v>0</v>
      </c>
      <c r="F732" s="37" t="str">
        <f t="shared" si="198"/>
        <v/>
      </c>
      <c r="G732" s="226">
        <f t="shared" si="199"/>
        <v>0</v>
      </c>
      <c r="H732" s="38" t="str">
        <f t="shared" si="200"/>
        <v/>
      </c>
      <c r="I732" s="38" t="str">
        <f t="shared" si="201"/>
        <v/>
      </c>
      <c r="J732" s="38" t="str">
        <f t="shared" si="202"/>
        <v/>
      </c>
      <c r="K732" s="38" t="str">
        <f t="shared" si="203"/>
        <v/>
      </c>
      <c r="L732" s="38"/>
      <c r="M732" s="39">
        <f>COUNTIF(calculs_resultats_francais!K733:O733,1)</f>
        <v>0</v>
      </c>
      <c r="N732" s="39">
        <f>COUNTIF(calculs_resultats_francais!K733:O733,2)</f>
        <v>0</v>
      </c>
      <c r="O732" s="39">
        <f>COUNTIF(calculs_resultats_francais!K733:O733,9)</f>
        <v>0</v>
      </c>
      <c r="P732" s="226">
        <f>COUNTIF(calculs_resultats_francais!K733:O733,0)</f>
        <v>0</v>
      </c>
      <c r="Q732" s="37" t="str">
        <f t="shared" si="204"/>
        <v/>
      </c>
      <c r="R732" s="226">
        <f t="shared" si="205"/>
        <v>0</v>
      </c>
      <c r="S732" s="38" t="str">
        <f t="shared" si="206"/>
        <v/>
      </c>
      <c r="T732" s="38" t="str">
        <f t="shared" si="207"/>
        <v/>
      </c>
      <c r="U732" s="38" t="str">
        <f t="shared" si="208"/>
        <v/>
      </c>
      <c r="V732" s="38" t="str">
        <f t="shared" si="209"/>
        <v/>
      </c>
      <c r="W732" s="30"/>
      <c r="X732" s="39">
        <f>COUNTIF(calculs_resultats_francais!P733:U733,1)</f>
        <v>0</v>
      </c>
      <c r="Y732" s="39">
        <f>COUNTIF(calculs_resultats_francais!P733:U733,2)</f>
        <v>0</v>
      </c>
      <c r="Z732" s="39">
        <f>COUNTIF(calculs_resultats_francais!P733:U733,9)</f>
        <v>0</v>
      </c>
      <c r="AA732" s="39">
        <f>COUNTIF(calculs_resultats_francais!P733:U733,0)</f>
        <v>0</v>
      </c>
      <c r="AB732" s="37" t="str">
        <f t="shared" si="210"/>
        <v/>
      </c>
      <c r="AC732" s="226">
        <f t="shared" si="211"/>
        <v>0</v>
      </c>
      <c r="AD732" s="38" t="str">
        <f t="shared" si="212"/>
        <v/>
      </c>
      <c r="AE732" s="38" t="str">
        <f t="shared" si="213"/>
        <v/>
      </c>
      <c r="AF732" s="38" t="str">
        <f t="shared" si="214"/>
        <v/>
      </c>
      <c r="AG732" s="38" t="str">
        <f t="shared" si="215"/>
        <v/>
      </c>
    </row>
    <row r="733" spans="1:33" ht="13.5" thickBot="1">
      <c r="A733" s="30"/>
      <c r="B733" s="39">
        <f>COUNTIF(calculs_resultats_francais!B734:J734,1)</f>
        <v>0</v>
      </c>
      <c r="C733" s="39">
        <f>COUNTIF(calculs_resultats_francais!B734:J734,2)</f>
        <v>0</v>
      </c>
      <c r="D733" s="39">
        <f>COUNTIF(calculs_resultats_francais!B734:J734,9)</f>
        <v>0</v>
      </c>
      <c r="E733" s="226">
        <f>COUNTIF(calculs_resultats_francais!B734:J734,0)</f>
        <v>0</v>
      </c>
      <c r="F733" s="37" t="str">
        <f t="shared" si="198"/>
        <v/>
      </c>
      <c r="G733" s="226">
        <f t="shared" si="199"/>
        <v>0</v>
      </c>
      <c r="H733" s="38" t="str">
        <f t="shared" si="200"/>
        <v/>
      </c>
      <c r="I733" s="38" t="str">
        <f t="shared" si="201"/>
        <v/>
      </c>
      <c r="J733" s="38" t="str">
        <f t="shared" si="202"/>
        <v/>
      </c>
      <c r="K733" s="38" t="str">
        <f t="shared" si="203"/>
        <v/>
      </c>
      <c r="L733" s="38"/>
      <c r="M733" s="39">
        <f>COUNTIF(calculs_resultats_francais!K734:O734,1)</f>
        <v>0</v>
      </c>
      <c r="N733" s="39">
        <f>COUNTIF(calculs_resultats_francais!K734:O734,2)</f>
        <v>0</v>
      </c>
      <c r="O733" s="39">
        <f>COUNTIF(calculs_resultats_francais!K734:O734,9)</f>
        <v>0</v>
      </c>
      <c r="P733" s="226">
        <f>COUNTIF(calculs_resultats_francais!K734:O734,0)</f>
        <v>0</v>
      </c>
      <c r="Q733" s="37" t="str">
        <f t="shared" si="204"/>
        <v/>
      </c>
      <c r="R733" s="226">
        <f t="shared" si="205"/>
        <v>0</v>
      </c>
      <c r="S733" s="38" t="str">
        <f t="shared" si="206"/>
        <v/>
      </c>
      <c r="T733" s="38" t="str">
        <f t="shared" si="207"/>
        <v/>
      </c>
      <c r="U733" s="38" t="str">
        <f t="shared" si="208"/>
        <v/>
      </c>
      <c r="V733" s="38" t="str">
        <f t="shared" si="209"/>
        <v/>
      </c>
      <c r="W733" s="30"/>
      <c r="X733" s="39">
        <f>COUNTIF(calculs_resultats_francais!P734:U734,1)</f>
        <v>0</v>
      </c>
      <c r="Y733" s="39">
        <f>COUNTIF(calculs_resultats_francais!P734:U734,2)</f>
        <v>0</v>
      </c>
      <c r="Z733" s="39">
        <f>COUNTIF(calculs_resultats_francais!P734:U734,9)</f>
        <v>0</v>
      </c>
      <c r="AA733" s="39">
        <f>COUNTIF(calculs_resultats_francais!P734:U734,0)</f>
        <v>0</v>
      </c>
      <c r="AB733" s="37" t="str">
        <f t="shared" si="210"/>
        <v/>
      </c>
      <c r="AC733" s="226">
        <f t="shared" si="211"/>
        <v>0</v>
      </c>
      <c r="AD733" s="38" t="str">
        <f t="shared" si="212"/>
        <v/>
      </c>
      <c r="AE733" s="38" t="str">
        <f t="shared" si="213"/>
        <v/>
      </c>
      <c r="AF733" s="38" t="str">
        <f t="shared" si="214"/>
        <v/>
      </c>
      <c r="AG733" s="38" t="str">
        <f t="shared" si="215"/>
        <v/>
      </c>
    </row>
    <row r="734" spans="1:33" ht="13.5" thickBot="1">
      <c r="A734" s="30"/>
      <c r="B734" s="39">
        <f>COUNTIF(calculs_resultats_francais!B735:J735,1)</f>
        <v>0</v>
      </c>
      <c r="C734" s="39">
        <f>COUNTIF(calculs_resultats_francais!B735:J735,2)</f>
        <v>0</v>
      </c>
      <c r="D734" s="39">
        <f>COUNTIF(calculs_resultats_francais!B735:J735,9)</f>
        <v>0</v>
      </c>
      <c r="E734" s="226">
        <f>COUNTIF(calculs_resultats_francais!B735:J735,0)</f>
        <v>0</v>
      </c>
      <c r="F734" s="37" t="str">
        <f t="shared" si="198"/>
        <v/>
      </c>
      <c r="G734" s="226">
        <f t="shared" si="199"/>
        <v>0</v>
      </c>
      <c r="H734" s="38" t="str">
        <f t="shared" si="200"/>
        <v/>
      </c>
      <c r="I734" s="38" t="str">
        <f t="shared" si="201"/>
        <v/>
      </c>
      <c r="J734" s="38" t="str">
        <f t="shared" si="202"/>
        <v/>
      </c>
      <c r="K734" s="38" t="str">
        <f t="shared" si="203"/>
        <v/>
      </c>
      <c r="L734" s="38"/>
      <c r="M734" s="39">
        <f>COUNTIF(calculs_resultats_francais!K735:O735,1)</f>
        <v>0</v>
      </c>
      <c r="N734" s="39">
        <f>COUNTIF(calculs_resultats_francais!K735:O735,2)</f>
        <v>0</v>
      </c>
      <c r="O734" s="39">
        <f>COUNTIF(calculs_resultats_francais!K735:O735,9)</f>
        <v>0</v>
      </c>
      <c r="P734" s="226">
        <f>COUNTIF(calculs_resultats_francais!K735:O735,0)</f>
        <v>0</v>
      </c>
      <c r="Q734" s="37" t="str">
        <f t="shared" si="204"/>
        <v/>
      </c>
      <c r="R734" s="226">
        <f t="shared" si="205"/>
        <v>0</v>
      </c>
      <c r="S734" s="38" t="str">
        <f t="shared" si="206"/>
        <v/>
      </c>
      <c r="T734" s="38" t="str">
        <f t="shared" si="207"/>
        <v/>
      </c>
      <c r="U734" s="38" t="str">
        <f t="shared" si="208"/>
        <v/>
      </c>
      <c r="V734" s="38" t="str">
        <f t="shared" si="209"/>
        <v/>
      </c>
      <c r="W734" s="30"/>
      <c r="X734" s="39">
        <f>COUNTIF(calculs_resultats_francais!P735:U735,1)</f>
        <v>0</v>
      </c>
      <c r="Y734" s="39">
        <f>COUNTIF(calculs_resultats_francais!P735:U735,2)</f>
        <v>0</v>
      </c>
      <c r="Z734" s="39">
        <f>COUNTIF(calculs_resultats_francais!P735:U735,9)</f>
        <v>0</v>
      </c>
      <c r="AA734" s="39">
        <f>COUNTIF(calculs_resultats_francais!P735:U735,0)</f>
        <v>0</v>
      </c>
      <c r="AB734" s="37" t="str">
        <f t="shared" si="210"/>
        <v/>
      </c>
      <c r="AC734" s="226">
        <f t="shared" si="211"/>
        <v>0</v>
      </c>
      <c r="AD734" s="38" t="str">
        <f t="shared" si="212"/>
        <v/>
      </c>
      <c r="AE734" s="38" t="str">
        <f t="shared" si="213"/>
        <v/>
      </c>
      <c r="AF734" s="38" t="str">
        <f t="shared" si="214"/>
        <v/>
      </c>
      <c r="AG734" s="38" t="str">
        <f t="shared" si="215"/>
        <v/>
      </c>
    </row>
    <row r="735" spans="1:33" ht="13.5" thickBot="1">
      <c r="A735" s="30"/>
      <c r="B735" s="39">
        <f>COUNTIF(calculs_resultats_francais!B736:J736,1)</f>
        <v>0</v>
      </c>
      <c r="C735" s="39">
        <f>COUNTIF(calculs_resultats_francais!B736:J736,2)</f>
        <v>0</v>
      </c>
      <c r="D735" s="39">
        <f>COUNTIF(calculs_resultats_francais!B736:J736,9)</f>
        <v>0</v>
      </c>
      <c r="E735" s="226">
        <f>COUNTIF(calculs_resultats_francais!B736:J736,0)</f>
        <v>0</v>
      </c>
      <c r="F735" s="37" t="str">
        <f t="shared" si="198"/>
        <v/>
      </c>
      <c r="G735" s="226">
        <f t="shared" si="199"/>
        <v>0</v>
      </c>
      <c r="H735" s="38" t="str">
        <f t="shared" si="200"/>
        <v/>
      </c>
      <c r="I735" s="38" t="str">
        <f t="shared" si="201"/>
        <v/>
      </c>
      <c r="J735" s="38" t="str">
        <f t="shared" si="202"/>
        <v/>
      </c>
      <c r="K735" s="38" t="str">
        <f t="shared" si="203"/>
        <v/>
      </c>
      <c r="L735" s="38"/>
      <c r="M735" s="39">
        <f>COUNTIF(calculs_resultats_francais!K736:O736,1)</f>
        <v>0</v>
      </c>
      <c r="N735" s="39">
        <f>COUNTIF(calculs_resultats_francais!K736:O736,2)</f>
        <v>0</v>
      </c>
      <c r="O735" s="39">
        <f>COUNTIF(calculs_resultats_francais!K736:O736,9)</f>
        <v>0</v>
      </c>
      <c r="P735" s="226">
        <f>COUNTIF(calculs_resultats_francais!K736:O736,0)</f>
        <v>0</v>
      </c>
      <c r="Q735" s="37" t="str">
        <f t="shared" si="204"/>
        <v/>
      </c>
      <c r="R735" s="226">
        <f t="shared" si="205"/>
        <v>0</v>
      </c>
      <c r="S735" s="38" t="str">
        <f t="shared" si="206"/>
        <v/>
      </c>
      <c r="T735" s="38" t="str">
        <f t="shared" si="207"/>
        <v/>
      </c>
      <c r="U735" s="38" t="str">
        <f t="shared" si="208"/>
        <v/>
      </c>
      <c r="V735" s="38" t="str">
        <f t="shared" si="209"/>
        <v/>
      </c>
      <c r="W735" s="30"/>
      <c r="X735" s="39">
        <f>COUNTIF(calculs_resultats_francais!P736:U736,1)</f>
        <v>0</v>
      </c>
      <c r="Y735" s="39">
        <f>COUNTIF(calculs_resultats_francais!P736:U736,2)</f>
        <v>0</v>
      </c>
      <c r="Z735" s="39">
        <f>COUNTIF(calculs_resultats_francais!P736:U736,9)</f>
        <v>0</v>
      </c>
      <c r="AA735" s="39">
        <f>COUNTIF(calculs_resultats_francais!P736:U736,0)</f>
        <v>0</v>
      </c>
      <c r="AB735" s="37" t="str">
        <f t="shared" si="210"/>
        <v/>
      </c>
      <c r="AC735" s="226">
        <f t="shared" si="211"/>
        <v>0</v>
      </c>
      <c r="AD735" s="38" t="str">
        <f t="shared" si="212"/>
        <v/>
      </c>
      <c r="AE735" s="38" t="str">
        <f t="shared" si="213"/>
        <v/>
      </c>
      <c r="AF735" s="38" t="str">
        <f t="shared" si="214"/>
        <v/>
      </c>
      <c r="AG735" s="38" t="str">
        <f t="shared" si="215"/>
        <v/>
      </c>
    </row>
    <row r="736" spans="1:33" ht="13.5" thickBot="1">
      <c r="A736" s="30"/>
      <c r="B736" s="39">
        <f>COUNTIF(calculs_resultats_francais!B737:J737,1)</f>
        <v>0</v>
      </c>
      <c r="C736" s="39">
        <f>COUNTIF(calculs_resultats_francais!B737:J737,2)</f>
        <v>0</v>
      </c>
      <c r="D736" s="39">
        <f>COUNTIF(calculs_resultats_francais!B737:J737,9)</f>
        <v>0</v>
      </c>
      <c r="E736" s="226">
        <f>COUNTIF(calculs_resultats_francais!B737:J737,0)</f>
        <v>0</v>
      </c>
      <c r="F736" s="37" t="str">
        <f t="shared" si="198"/>
        <v/>
      </c>
      <c r="G736" s="226">
        <f t="shared" si="199"/>
        <v>0</v>
      </c>
      <c r="H736" s="38" t="str">
        <f t="shared" si="200"/>
        <v/>
      </c>
      <c r="I736" s="38" t="str">
        <f t="shared" si="201"/>
        <v/>
      </c>
      <c r="J736" s="38" t="str">
        <f t="shared" si="202"/>
        <v/>
      </c>
      <c r="K736" s="38" t="str">
        <f t="shared" si="203"/>
        <v/>
      </c>
      <c r="L736" s="38"/>
      <c r="M736" s="39">
        <f>COUNTIF(calculs_resultats_francais!K737:O737,1)</f>
        <v>0</v>
      </c>
      <c r="N736" s="39">
        <f>COUNTIF(calculs_resultats_francais!K737:O737,2)</f>
        <v>0</v>
      </c>
      <c r="O736" s="39">
        <f>COUNTIF(calculs_resultats_francais!K737:O737,9)</f>
        <v>0</v>
      </c>
      <c r="P736" s="226">
        <f>COUNTIF(calculs_resultats_francais!K737:O737,0)</f>
        <v>0</v>
      </c>
      <c r="Q736" s="37" t="str">
        <f t="shared" si="204"/>
        <v/>
      </c>
      <c r="R736" s="226">
        <f t="shared" si="205"/>
        <v>0</v>
      </c>
      <c r="S736" s="38" t="str">
        <f t="shared" si="206"/>
        <v/>
      </c>
      <c r="T736" s="38" t="str">
        <f t="shared" si="207"/>
        <v/>
      </c>
      <c r="U736" s="38" t="str">
        <f t="shared" si="208"/>
        <v/>
      </c>
      <c r="V736" s="38" t="str">
        <f t="shared" si="209"/>
        <v/>
      </c>
      <c r="W736" s="30"/>
      <c r="X736" s="39">
        <f>COUNTIF(calculs_resultats_francais!P737:U737,1)</f>
        <v>0</v>
      </c>
      <c r="Y736" s="39">
        <f>COUNTIF(calculs_resultats_francais!P737:U737,2)</f>
        <v>0</v>
      </c>
      <c r="Z736" s="39">
        <f>COUNTIF(calculs_resultats_francais!P737:U737,9)</f>
        <v>0</v>
      </c>
      <c r="AA736" s="39">
        <f>COUNTIF(calculs_resultats_francais!P737:U737,0)</f>
        <v>0</v>
      </c>
      <c r="AB736" s="37" t="str">
        <f t="shared" si="210"/>
        <v/>
      </c>
      <c r="AC736" s="226">
        <f t="shared" si="211"/>
        <v>0</v>
      </c>
      <c r="AD736" s="38" t="str">
        <f t="shared" si="212"/>
        <v/>
      </c>
      <c r="AE736" s="38" t="str">
        <f t="shared" si="213"/>
        <v/>
      </c>
      <c r="AF736" s="38" t="str">
        <f t="shared" si="214"/>
        <v/>
      </c>
      <c r="AG736" s="38" t="str">
        <f t="shared" si="215"/>
        <v/>
      </c>
    </row>
    <row r="737" spans="1:33" ht="13.5" thickBot="1">
      <c r="A737" s="30"/>
      <c r="B737" s="39">
        <f>COUNTIF(calculs_resultats_francais!B738:J738,1)</f>
        <v>0</v>
      </c>
      <c r="C737" s="39">
        <f>COUNTIF(calculs_resultats_francais!B738:J738,2)</f>
        <v>0</v>
      </c>
      <c r="D737" s="39">
        <f>COUNTIF(calculs_resultats_francais!B738:J738,9)</f>
        <v>0</v>
      </c>
      <c r="E737" s="226">
        <f>COUNTIF(calculs_resultats_francais!B738:J738,0)</f>
        <v>0</v>
      </c>
      <c r="F737" s="37" t="str">
        <f t="shared" si="198"/>
        <v/>
      </c>
      <c r="G737" s="226">
        <f t="shared" si="199"/>
        <v>0</v>
      </c>
      <c r="H737" s="38" t="str">
        <f t="shared" si="200"/>
        <v/>
      </c>
      <c r="I737" s="38" t="str">
        <f t="shared" si="201"/>
        <v/>
      </c>
      <c r="J737" s="38" t="str">
        <f t="shared" si="202"/>
        <v/>
      </c>
      <c r="K737" s="38" t="str">
        <f t="shared" si="203"/>
        <v/>
      </c>
      <c r="L737" s="38"/>
      <c r="M737" s="39">
        <f>COUNTIF(calculs_resultats_francais!K738:O738,1)</f>
        <v>0</v>
      </c>
      <c r="N737" s="39">
        <f>COUNTIF(calculs_resultats_francais!K738:O738,2)</f>
        <v>0</v>
      </c>
      <c r="O737" s="39">
        <f>COUNTIF(calculs_resultats_francais!K738:O738,9)</f>
        <v>0</v>
      </c>
      <c r="P737" s="226">
        <f>COUNTIF(calculs_resultats_francais!K738:O738,0)</f>
        <v>0</v>
      </c>
      <c r="Q737" s="37" t="str">
        <f t="shared" si="204"/>
        <v/>
      </c>
      <c r="R737" s="226">
        <f t="shared" si="205"/>
        <v>0</v>
      </c>
      <c r="S737" s="38" t="str">
        <f t="shared" si="206"/>
        <v/>
      </c>
      <c r="T737" s="38" t="str">
        <f t="shared" si="207"/>
        <v/>
      </c>
      <c r="U737" s="38" t="str">
        <f t="shared" si="208"/>
        <v/>
      </c>
      <c r="V737" s="38" t="str">
        <f t="shared" si="209"/>
        <v/>
      </c>
      <c r="W737" s="30"/>
      <c r="X737" s="39">
        <f>COUNTIF(calculs_resultats_francais!P738:U738,1)</f>
        <v>0</v>
      </c>
      <c r="Y737" s="39">
        <f>COUNTIF(calculs_resultats_francais!P738:U738,2)</f>
        <v>0</v>
      </c>
      <c r="Z737" s="39">
        <f>COUNTIF(calculs_resultats_francais!P738:U738,9)</f>
        <v>0</v>
      </c>
      <c r="AA737" s="39">
        <f>COUNTIF(calculs_resultats_francais!P738:U738,0)</f>
        <v>0</v>
      </c>
      <c r="AB737" s="37" t="str">
        <f t="shared" si="210"/>
        <v/>
      </c>
      <c r="AC737" s="226">
        <f t="shared" si="211"/>
        <v>0</v>
      </c>
      <c r="AD737" s="38" t="str">
        <f t="shared" si="212"/>
        <v/>
      </c>
      <c r="AE737" s="38" t="str">
        <f t="shared" si="213"/>
        <v/>
      </c>
      <c r="AF737" s="38" t="str">
        <f t="shared" si="214"/>
        <v/>
      </c>
      <c r="AG737" s="38" t="str">
        <f t="shared" si="215"/>
        <v/>
      </c>
    </row>
    <row r="738" spans="1:33" ht="13.5" thickBot="1">
      <c r="A738" s="30"/>
      <c r="B738" s="39">
        <f>COUNTIF(calculs_resultats_francais!B739:J739,1)</f>
        <v>0</v>
      </c>
      <c r="C738" s="39">
        <f>COUNTIF(calculs_resultats_francais!B739:J739,2)</f>
        <v>0</v>
      </c>
      <c r="D738" s="39">
        <f>COUNTIF(calculs_resultats_francais!B739:J739,9)</f>
        <v>0</v>
      </c>
      <c r="E738" s="226">
        <f>COUNTIF(calculs_resultats_francais!B739:J739,0)</f>
        <v>0</v>
      </c>
      <c r="F738" s="37" t="str">
        <f t="shared" si="198"/>
        <v/>
      </c>
      <c r="G738" s="226">
        <f t="shared" si="199"/>
        <v>0</v>
      </c>
      <c r="H738" s="38" t="str">
        <f t="shared" si="200"/>
        <v/>
      </c>
      <c r="I738" s="38" t="str">
        <f t="shared" si="201"/>
        <v/>
      </c>
      <c r="J738" s="38" t="str">
        <f t="shared" si="202"/>
        <v/>
      </c>
      <c r="K738" s="38" t="str">
        <f t="shared" si="203"/>
        <v/>
      </c>
      <c r="L738" s="38"/>
      <c r="M738" s="39">
        <f>COUNTIF(calculs_resultats_francais!K739:O739,1)</f>
        <v>0</v>
      </c>
      <c r="N738" s="39">
        <f>COUNTIF(calculs_resultats_francais!K739:O739,2)</f>
        <v>0</v>
      </c>
      <c r="O738" s="39">
        <f>COUNTIF(calculs_resultats_francais!K739:O739,9)</f>
        <v>0</v>
      </c>
      <c r="P738" s="226">
        <f>COUNTIF(calculs_resultats_francais!K739:O739,0)</f>
        <v>0</v>
      </c>
      <c r="Q738" s="37" t="str">
        <f t="shared" si="204"/>
        <v/>
      </c>
      <c r="R738" s="226">
        <f t="shared" si="205"/>
        <v>0</v>
      </c>
      <c r="S738" s="38" t="str">
        <f t="shared" si="206"/>
        <v/>
      </c>
      <c r="T738" s="38" t="str">
        <f t="shared" si="207"/>
        <v/>
      </c>
      <c r="U738" s="38" t="str">
        <f t="shared" si="208"/>
        <v/>
      </c>
      <c r="V738" s="38" t="str">
        <f t="shared" si="209"/>
        <v/>
      </c>
      <c r="W738" s="30"/>
      <c r="X738" s="39">
        <f>COUNTIF(calculs_resultats_francais!P739:U739,1)</f>
        <v>0</v>
      </c>
      <c r="Y738" s="39">
        <f>COUNTIF(calculs_resultats_francais!P739:U739,2)</f>
        <v>0</v>
      </c>
      <c r="Z738" s="39">
        <f>COUNTIF(calculs_resultats_francais!P739:U739,9)</f>
        <v>0</v>
      </c>
      <c r="AA738" s="39">
        <f>COUNTIF(calculs_resultats_francais!P739:U739,0)</f>
        <v>0</v>
      </c>
      <c r="AB738" s="37" t="str">
        <f t="shared" si="210"/>
        <v/>
      </c>
      <c r="AC738" s="226">
        <f t="shared" si="211"/>
        <v>0</v>
      </c>
      <c r="AD738" s="38" t="str">
        <f t="shared" si="212"/>
        <v/>
      </c>
      <c r="AE738" s="38" t="str">
        <f t="shared" si="213"/>
        <v/>
      </c>
      <c r="AF738" s="38" t="str">
        <f t="shared" si="214"/>
        <v/>
      </c>
      <c r="AG738" s="38" t="str">
        <f t="shared" si="215"/>
        <v/>
      </c>
    </row>
    <row r="739" spans="1:33" ht="13.5" thickBot="1">
      <c r="A739" s="30"/>
      <c r="B739" s="39">
        <f>COUNTIF(calculs_resultats_francais!B740:J740,1)</f>
        <v>0</v>
      </c>
      <c r="C739" s="39">
        <f>COUNTIF(calculs_resultats_francais!B740:J740,2)</f>
        <v>0</v>
      </c>
      <c r="D739" s="39">
        <f>COUNTIF(calculs_resultats_francais!B740:J740,9)</f>
        <v>0</v>
      </c>
      <c r="E739" s="226">
        <f>COUNTIF(calculs_resultats_francais!B740:J740,0)</f>
        <v>0</v>
      </c>
      <c r="F739" s="37" t="str">
        <f t="shared" si="198"/>
        <v/>
      </c>
      <c r="G739" s="226">
        <f t="shared" si="199"/>
        <v>0</v>
      </c>
      <c r="H739" s="38" t="str">
        <f t="shared" si="200"/>
        <v/>
      </c>
      <c r="I739" s="38" t="str">
        <f t="shared" si="201"/>
        <v/>
      </c>
      <c r="J739" s="38" t="str">
        <f t="shared" si="202"/>
        <v/>
      </c>
      <c r="K739" s="38" t="str">
        <f t="shared" si="203"/>
        <v/>
      </c>
      <c r="L739" s="38"/>
      <c r="M739" s="39">
        <f>COUNTIF(calculs_resultats_francais!K740:O740,1)</f>
        <v>0</v>
      </c>
      <c r="N739" s="39">
        <f>COUNTIF(calculs_resultats_francais!K740:O740,2)</f>
        <v>0</v>
      </c>
      <c r="O739" s="39">
        <f>COUNTIF(calculs_resultats_francais!K740:O740,9)</f>
        <v>0</v>
      </c>
      <c r="P739" s="226">
        <f>COUNTIF(calculs_resultats_francais!K740:O740,0)</f>
        <v>0</v>
      </c>
      <c r="Q739" s="37" t="str">
        <f t="shared" si="204"/>
        <v/>
      </c>
      <c r="R739" s="226">
        <f t="shared" si="205"/>
        <v>0</v>
      </c>
      <c r="S739" s="38" t="str">
        <f t="shared" si="206"/>
        <v/>
      </c>
      <c r="T739" s="38" t="str">
        <f t="shared" si="207"/>
        <v/>
      </c>
      <c r="U739" s="38" t="str">
        <f t="shared" si="208"/>
        <v/>
      </c>
      <c r="V739" s="38" t="str">
        <f t="shared" si="209"/>
        <v/>
      </c>
      <c r="W739" s="30"/>
      <c r="X739" s="39">
        <f>COUNTIF(calculs_resultats_francais!P740:U740,1)</f>
        <v>0</v>
      </c>
      <c r="Y739" s="39">
        <f>COUNTIF(calculs_resultats_francais!P740:U740,2)</f>
        <v>0</v>
      </c>
      <c r="Z739" s="39">
        <f>COUNTIF(calculs_resultats_francais!P740:U740,9)</f>
        <v>0</v>
      </c>
      <c r="AA739" s="39">
        <f>COUNTIF(calculs_resultats_francais!P740:U740,0)</f>
        <v>0</v>
      </c>
      <c r="AB739" s="37" t="str">
        <f t="shared" si="210"/>
        <v/>
      </c>
      <c r="AC739" s="226">
        <f t="shared" si="211"/>
        <v>0</v>
      </c>
      <c r="AD739" s="38" t="str">
        <f t="shared" si="212"/>
        <v/>
      </c>
      <c r="AE739" s="38" t="str">
        <f t="shared" si="213"/>
        <v/>
      </c>
      <c r="AF739" s="38" t="str">
        <f t="shared" si="214"/>
        <v/>
      </c>
      <c r="AG739" s="38" t="str">
        <f t="shared" si="215"/>
        <v/>
      </c>
    </row>
    <row r="740" spans="1:33" ht="13.5" thickBot="1">
      <c r="A740" s="30"/>
      <c r="B740" s="39">
        <f>COUNTIF(calculs_resultats_francais!B741:J741,1)</f>
        <v>0</v>
      </c>
      <c r="C740" s="39">
        <f>COUNTIF(calculs_resultats_francais!B741:J741,2)</f>
        <v>0</v>
      </c>
      <c r="D740" s="39">
        <f>COUNTIF(calculs_resultats_francais!B741:J741,9)</f>
        <v>0</v>
      </c>
      <c r="E740" s="226">
        <f>COUNTIF(calculs_resultats_francais!B741:J741,0)</f>
        <v>0</v>
      </c>
      <c r="F740" s="37" t="str">
        <f t="shared" si="198"/>
        <v/>
      </c>
      <c r="G740" s="226">
        <f t="shared" si="199"/>
        <v>0</v>
      </c>
      <c r="H740" s="38" t="str">
        <f t="shared" si="200"/>
        <v/>
      </c>
      <c r="I740" s="38" t="str">
        <f t="shared" si="201"/>
        <v/>
      </c>
      <c r="J740" s="38" t="str">
        <f t="shared" si="202"/>
        <v/>
      </c>
      <c r="K740" s="38" t="str">
        <f t="shared" si="203"/>
        <v/>
      </c>
      <c r="L740" s="38"/>
      <c r="M740" s="39">
        <f>COUNTIF(calculs_resultats_francais!K741:O741,1)</f>
        <v>0</v>
      </c>
      <c r="N740" s="39">
        <f>COUNTIF(calculs_resultats_francais!K741:O741,2)</f>
        <v>0</v>
      </c>
      <c r="O740" s="39">
        <f>COUNTIF(calculs_resultats_francais!K741:O741,9)</f>
        <v>0</v>
      </c>
      <c r="P740" s="226">
        <f>COUNTIF(calculs_resultats_francais!K741:O741,0)</f>
        <v>0</v>
      </c>
      <c r="Q740" s="37" t="str">
        <f t="shared" si="204"/>
        <v/>
      </c>
      <c r="R740" s="226">
        <f t="shared" si="205"/>
        <v>0</v>
      </c>
      <c r="S740" s="38" t="str">
        <f t="shared" si="206"/>
        <v/>
      </c>
      <c r="T740" s="38" t="str">
        <f t="shared" si="207"/>
        <v/>
      </c>
      <c r="U740" s="38" t="str">
        <f t="shared" si="208"/>
        <v/>
      </c>
      <c r="V740" s="38" t="str">
        <f t="shared" si="209"/>
        <v/>
      </c>
      <c r="W740" s="30"/>
      <c r="X740" s="39">
        <f>COUNTIF(calculs_resultats_francais!P741:U741,1)</f>
        <v>0</v>
      </c>
      <c r="Y740" s="39">
        <f>COUNTIF(calculs_resultats_francais!P741:U741,2)</f>
        <v>0</v>
      </c>
      <c r="Z740" s="39">
        <f>COUNTIF(calculs_resultats_francais!P741:U741,9)</f>
        <v>0</v>
      </c>
      <c r="AA740" s="39">
        <f>COUNTIF(calculs_resultats_francais!P741:U741,0)</f>
        <v>0</v>
      </c>
      <c r="AB740" s="37" t="str">
        <f t="shared" si="210"/>
        <v/>
      </c>
      <c r="AC740" s="226">
        <f t="shared" si="211"/>
        <v>0</v>
      </c>
      <c r="AD740" s="38" t="str">
        <f t="shared" si="212"/>
        <v/>
      </c>
      <c r="AE740" s="38" t="str">
        <f t="shared" si="213"/>
        <v/>
      </c>
      <c r="AF740" s="38" t="str">
        <f t="shared" si="214"/>
        <v/>
      </c>
      <c r="AG740" s="38" t="str">
        <f t="shared" si="215"/>
        <v/>
      </c>
    </row>
    <row r="741" spans="1:33" ht="13.5" thickBot="1">
      <c r="A741" s="30"/>
      <c r="B741" s="39">
        <f>COUNTIF(calculs_resultats_francais!B742:J742,1)</f>
        <v>0</v>
      </c>
      <c r="C741" s="39">
        <f>COUNTIF(calculs_resultats_francais!B742:J742,2)</f>
        <v>0</v>
      </c>
      <c r="D741" s="39">
        <f>COUNTIF(calculs_resultats_francais!B742:J742,9)</f>
        <v>0</v>
      </c>
      <c r="E741" s="226">
        <f>COUNTIF(calculs_resultats_francais!B742:J742,0)</f>
        <v>0</v>
      </c>
      <c r="F741" s="37" t="str">
        <f t="shared" si="198"/>
        <v/>
      </c>
      <c r="G741" s="226">
        <f t="shared" si="199"/>
        <v>0</v>
      </c>
      <c r="H741" s="38" t="str">
        <f t="shared" si="200"/>
        <v/>
      </c>
      <c r="I741" s="38" t="str">
        <f t="shared" si="201"/>
        <v/>
      </c>
      <c r="J741" s="38" t="str">
        <f t="shared" si="202"/>
        <v/>
      </c>
      <c r="K741" s="38" t="str">
        <f t="shared" si="203"/>
        <v/>
      </c>
      <c r="L741" s="38"/>
      <c r="M741" s="39">
        <f>COUNTIF(calculs_resultats_francais!K742:O742,1)</f>
        <v>0</v>
      </c>
      <c r="N741" s="39">
        <f>COUNTIF(calculs_resultats_francais!K742:O742,2)</f>
        <v>0</v>
      </c>
      <c r="O741" s="39">
        <f>COUNTIF(calculs_resultats_francais!K742:O742,9)</f>
        <v>0</v>
      </c>
      <c r="P741" s="226">
        <f>COUNTIF(calculs_resultats_francais!K742:O742,0)</f>
        <v>0</v>
      </c>
      <c r="Q741" s="37" t="str">
        <f t="shared" si="204"/>
        <v/>
      </c>
      <c r="R741" s="226">
        <f t="shared" si="205"/>
        <v>0</v>
      </c>
      <c r="S741" s="38" t="str">
        <f t="shared" si="206"/>
        <v/>
      </c>
      <c r="T741" s="38" t="str">
        <f t="shared" si="207"/>
        <v/>
      </c>
      <c r="U741" s="38" t="str">
        <f t="shared" si="208"/>
        <v/>
      </c>
      <c r="V741" s="38" t="str">
        <f t="shared" si="209"/>
        <v/>
      </c>
      <c r="W741" s="30"/>
      <c r="X741" s="39">
        <f>COUNTIF(calculs_resultats_francais!P742:U742,1)</f>
        <v>0</v>
      </c>
      <c r="Y741" s="39">
        <f>COUNTIF(calculs_resultats_francais!P742:U742,2)</f>
        <v>0</v>
      </c>
      <c r="Z741" s="39">
        <f>COUNTIF(calculs_resultats_francais!P742:U742,9)</f>
        <v>0</v>
      </c>
      <c r="AA741" s="39">
        <f>COUNTIF(calculs_resultats_francais!P742:U742,0)</f>
        <v>0</v>
      </c>
      <c r="AB741" s="37" t="str">
        <f t="shared" si="210"/>
        <v/>
      </c>
      <c r="AC741" s="226">
        <f t="shared" si="211"/>
        <v>0</v>
      </c>
      <c r="AD741" s="38" t="str">
        <f t="shared" si="212"/>
        <v/>
      </c>
      <c r="AE741" s="38" t="str">
        <f t="shared" si="213"/>
        <v/>
      </c>
      <c r="AF741" s="38" t="str">
        <f t="shared" si="214"/>
        <v/>
      </c>
      <c r="AG741" s="38" t="str">
        <f t="shared" si="215"/>
        <v/>
      </c>
    </row>
    <row r="742" spans="1:33" ht="13.5" thickBot="1">
      <c r="A742" s="30"/>
      <c r="B742" s="39">
        <f>COUNTIF(calculs_resultats_francais!B743:J743,1)</f>
        <v>0</v>
      </c>
      <c r="C742" s="39">
        <f>COUNTIF(calculs_resultats_francais!B743:J743,2)</f>
        <v>0</v>
      </c>
      <c r="D742" s="39">
        <f>COUNTIF(calculs_resultats_francais!B743:J743,9)</f>
        <v>0</v>
      </c>
      <c r="E742" s="226">
        <f>COUNTIF(calculs_resultats_francais!B743:J743,0)</f>
        <v>0</v>
      </c>
      <c r="F742" s="37" t="str">
        <f t="shared" si="198"/>
        <v/>
      </c>
      <c r="G742" s="226">
        <f t="shared" si="199"/>
        <v>0</v>
      </c>
      <c r="H742" s="38" t="str">
        <f t="shared" si="200"/>
        <v/>
      </c>
      <c r="I742" s="38" t="str">
        <f t="shared" si="201"/>
        <v/>
      </c>
      <c r="J742" s="38" t="str">
        <f t="shared" si="202"/>
        <v/>
      </c>
      <c r="K742" s="38" t="str">
        <f t="shared" si="203"/>
        <v/>
      </c>
      <c r="L742" s="38"/>
      <c r="M742" s="39">
        <f>COUNTIF(calculs_resultats_francais!K743:O743,1)</f>
        <v>0</v>
      </c>
      <c r="N742" s="39">
        <f>COUNTIF(calculs_resultats_francais!K743:O743,2)</f>
        <v>0</v>
      </c>
      <c r="O742" s="39">
        <f>COUNTIF(calculs_resultats_francais!K743:O743,9)</f>
        <v>0</v>
      </c>
      <c r="P742" s="226">
        <f>COUNTIF(calculs_resultats_francais!K743:O743,0)</f>
        <v>0</v>
      </c>
      <c r="Q742" s="37" t="str">
        <f t="shared" si="204"/>
        <v/>
      </c>
      <c r="R742" s="226">
        <f t="shared" si="205"/>
        <v>0</v>
      </c>
      <c r="S742" s="38" t="str">
        <f t="shared" si="206"/>
        <v/>
      </c>
      <c r="T742" s="38" t="str">
        <f t="shared" si="207"/>
        <v/>
      </c>
      <c r="U742" s="38" t="str">
        <f t="shared" si="208"/>
        <v/>
      </c>
      <c r="V742" s="38" t="str">
        <f t="shared" si="209"/>
        <v/>
      </c>
      <c r="W742" s="30"/>
      <c r="X742" s="39">
        <f>COUNTIF(calculs_resultats_francais!P743:U743,1)</f>
        <v>0</v>
      </c>
      <c r="Y742" s="39">
        <f>COUNTIF(calculs_resultats_francais!P743:U743,2)</f>
        <v>0</v>
      </c>
      <c r="Z742" s="39">
        <f>COUNTIF(calculs_resultats_francais!P743:U743,9)</f>
        <v>0</v>
      </c>
      <c r="AA742" s="39">
        <f>COUNTIF(calculs_resultats_francais!P743:U743,0)</f>
        <v>0</v>
      </c>
      <c r="AB742" s="37" t="str">
        <f t="shared" si="210"/>
        <v/>
      </c>
      <c r="AC742" s="226">
        <f t="shared" si="211"/>
        <v>0</v>
      </c>
      <c r="AD742" s="38" t="str">
        <f t="shared" si="212"/>
        <v/>
      </c>
      <c r="AE742" s="38" t="str">
        <f t="shared" si="213"/>
        <v/>
      </c>
      <c r="AF742" s="38" t="str">
        <f t="shared" si="214"/>
        <v/>
      </c>
      <c r="AG742" s="38" t="str">
        <f t="shared" si="215"/>
        <v/>
      </c>
    </row>
    <row r="743" spans="1:33" ht="13.5" thickBot="1">
      <c r="A743" s="30"/>
      <c r="B743" s="39">
        <f>COUNTIF(calculs_resultats_francais!B744:J744,1)</f>
        <v>0</v>
      </c>
      <c r="C743" s="39">
        <f>COUNTIF(calculs_resultats_francais!B744:J744,2)</f>
        <v>0</v>
      </c>
      <c r="D743" s="39">
        <f>COUNTIF(calculs_resultats_francais!B744:J744,9)</f>
        <v>0</v>
      </c>
      <c r="E743" s="226">
        <f>COUNTIF(calculs_resultats_francais!B744:J744,0)</f>
        <v>0</v>
      </c>
      <c r="F743" s="37" t="str">
        <f t="shared" si="198"/>
        <v/>
      </c>
      <c r="G743" s="226">
        <f t="shared" si="199"/>
        <v>0</v>
      </c>
      <c r="H743" s="38" t="str">
        <f t="shared" si="200"/>
        <v/>
      </c>
      <c r="I743" s="38" t="str">
        <f t="shared" si="201"/>
        <v/>
      </c>
      <c r="J743" s="38" t="str">
        <f t="shared" si="202"/>
        <v/>
      </c>
      <c r="K743" s="38" t="str">
        <f t="shared" si="203"/>
        <v/>
      </c>
      <c r="L743" s="38"/>
      <c r="M743" s="39">
        <f>COUNTIF(calculs_resultats_francais!K744:O744,1)</f>
        <v>0</v>
      </c>
      <c r="N743" s="39">
        <f>COUNTIF(calculs_resultats_francais!K744:O744,2)</f>
        <v>0</v>
      </c>
      <c r="O743" s="39">
        <f>COUNTIF(calculs_resultats_francais!K744:O744,9)</f>
        <v>0</v>
      </c>
      <c r="P743" s="226">
        <f>COUNTIF(calculs_resultats_francais!K744:O744,0)</f>
        <v>0</v>
      </c>
      <c r="Q743" s="37" t="str">
        <f t="shared" si="204"/>
        <v/>
      </c>
      <c r="R743" s="226">
        <f t="shared" si="205"/>
        <v>0</v>
      </c>
      <c r="S743" s="38" t="str">
        <f t="shared" si="206"/>
        <v/>
      </c>
      <c r="T743" s="38" t="str">
        <f t="shared" si="207"/>
        <v/>
      </c>
      <c r="U743" s="38" t="str">
        <f t="shared" si="208"/>
        <v/>
      </c>
      <c r="V743" s="38" t="str">
        <f t="shared" si="209"/>
        <v/>
      </c>
      <c r="W743" s="30"/>
      <c r="X743" s="39">
        <f>COUNTIF(calculs_resultats_francais!P744:U744,1)</f>
        <v>0</v>
      </c>
      <c r="Y743" s="39">
        <f>COUNTIF(calculs_resultats_francais!P744:U744,2)</f>
        <v>0</v>
      </c>
      <c r="Z743" s="39">
        <f>COUNTIF(calculs_resultats_francais!P744:U744,9)</f>
        <v>0</v>
      </c>
      <c r="AA743" s="39">
        <f>COUNTIF(calculs_resultats_francais!P744:U744,0)</f>
        <v>0</v>
      </c>
      <c r="AB743" s="37" t="str">
        <f t="shared" si="210"/>
        <v/>
      </c>
      <c r="AC743" s="226">
        <f t="shared" si="211"/>
        <v>0</v>
      </c>
      <c r="AD743" s="38" t="str">
        <f t="shared" si="212"/>
        <v/>
      </c>
      <c r="AE743" s="38" t="str">
        <f t="shared" si="213"/>
        <v/>
      </c>
      <c r="AF743" s="38" t="str">
        <f t="shared" si="214"/>
        <v/>
      </c>
      <c r="AG743" s="38" t="str">
        <f t="shared" si="215"/>
        <v/>
      </c>
    </row>
    <row r="744" spans="1:33" ht="13.5" thickBot="1">
      <c r="A744" s="30"/>
      <c r="B744" s="39">
        <f>COUNTIF(calculs_resultats_francais!B745:J745,1)</f>
        <v>0</v>
      </c>
      <c r="C744" s="39">
        <f>COUNTIF(calculs_resultats_francais!B745:J745,2)</f>
        <v>0</v>
      </c>
      <c r="D744" s="39">
        <f>COUNTIF(calculs_resultats_francais!B745:J745,9)</f>
        <v>0</v>
      </c>
      <c r="E744" s="226">
        <f>COUNTIF(calculs_resultats_francais!B745:J745,0)</f>
        <v>0</v>
      </c>
      <c r="F744" s="37" t="str">
        <f t="shared" si="198"/>
        <v/>
      </c>
      <c r="G744" s="226">
        <f t="shared" si="199"/>
        <v>0</v>
      </c>
      <c r="H744" s="38" t="str">
        <f t="shared" si="200"/>
        <v/>
      </c>
      <c r="I744" s="38" t="str">
        <f t="shared" si="201"/>
        <v/>
      </c>
      <c r="J744" s="38" t="str">
        <f t="shared" si="202"/>
        <v/>
      </c>
      <c r="K744" s="38" t="str">
        <f t="shared" si="203"/>
        <v/>
      </c>
      <c r="L744" s="38"/>
      <c r="M744" s="39">
        <f>COUNTIF(calculs_resultats_francais!K745:O745,1)</f>
        <v>0</v>
      </c>
      <c r="N744" s="39">
        <f>COUNTIF(calculs_resultats_francais!K745:O745,2)</f>
        <v>0</v>
      </c>
      <c r="O744" s="39">
        <f>COUNTIF(calculs_resultats_francais!K745:O745,9)</f>
        <v>0</v>
      </c>
      <c r="P744" s="226">
        <f>COUNTIF(calculs_resultats_francais!K745:O745,0)</f>
        <v>0</v>
      </c>
      <c r="Q744" s="37" t="str">
        <f t="shared" si="204"/>
        <v/>
      </c>
      <c r="R744" s="226">
        <f t="shared" si="205"/>
        <v>0</v>
      </c>
      <c r="S744" s="38" t="str">
        <f t="shared" si="206"/>
        <v/>
      </c>
      <c r="T744" s="38" t="str">
        <f t="shared" si="207"/>
        <v/>
      </c>
      <c r="U744" s="38" t="str">
        <f t="shared" si="208"/>
        <v/>
      </c>
      <c r="V744" s="38" t="str">
        <f t="shared" si="209"/>
        <v/>
      </c>
      <c r="W744" s="30"/>
      <c r="X744" s="39">
        <f>COUNTIF(calculs_resultats_francais!P745:U745,1)</f>
        <v>0</v>
      </c>
      <c r="Y744" s="39">
        <f>COUNTIF(calculs_resultats_francais!P745:U745,2)</f>
        <v>0</v>
      </c>
      <c r="Z744" s="39">
        <f>COUNTIF(calculs_resultats_francais!P745:U745,9)</f>
        <v>0</v>
      </c>
      <c r="AA744" s="39">
        <f>COUNTIF(calculs_resultats_francais!P745:U745,0)</f>
        <v>0</v>
      </c>
      <c r="AB744" s="37" t="str">
        <f t="shared" si="210"/>
        <v/>
      </c>
      <c r="AC744" s="226">
        <f t="shared" si="211"/>
        <v>0</v>
      </c>
      <c r="AD744" s="38" t="str">
        <f t="shared" si="212"/>
        <v/>
      </c>
      <c r="AE744" s="38" t="str">
        <f t="shared" si="213"/>
        <v/>
      </c>
      <c r="AF744" s="38" t="str">
        <f t="shared" si="214"/>
        <v/>
      </c>
      <c r="AG744" s="38" t="str">
        <f t="shared" si="215"/>
        <v/>
      </c>
    </row>
    <row r="745" spans="1:33" ht="13.5" thickBot="1">
      <c r="A745" s="30"/>
      <c r="B745" s="39">
        <f>COUNTIF(calculs_resultats_francais!B746:J746,1)</f>
        <v>0</v>
      </c>
      <c r="C745" s="39">
        <f>COUNTIF(calculs_resultats_francais!B746:J746,2)</f>
        <v>0</v>
      </c>
      <c r="D745" s="39">
        <f>COUNTIF(calculs_resultats_francais!B746:J746,9)</f>
        <v>0</v>
      </c>
      <c r="E745" s="226">
        <f>COUNTIF(calculs_resultats_francais!B746:J746,0)</f>
        <v>0</v>
      </c>
      <c r="F745" s="37" t="str">
        <f t="shared" si="198"/>
        <v/>
      </c>
      <c r="G745" s="226">
        <f t="shared" si="199"/>
        <v>0</v>
      </c>
      <c r="H745" s="38" t="str">
        <f t="shared" si="200"/>
        <v/>
      </c>
      <c r="I745" s="38" t="str">
        <f t="shared" si="201"/>
        <v/>
      </c>
      <c r="J745" s="38" t="str">
        <f t="shared" si="202"/>
        <v/>
      </c>
      <c r="K745" s="38" t="str">
        <f t="shared" si="203"/>
        <v/>
      </c>
      <c r="L745" s="38"/>
      <c r="M745" s="39">
        <f>COUNTIF(calculs_resultats_francais!K746:O746,1)</f>
        <v>0</v>
      </c>
      <c r="N745" s="39">
        <f>COUNTIF(calculs_resultats_francais!K746:O746,2)</f>
        <v>0</v>
      </c>
      <c r="O745" s="39">
        <f>COUNTIF(calculs_resultats_francais!K746:O746,9)</f>
        <v>0</v>
      </c>
      <c r="P745" s="226">
        <f>COUNTIF(calculs_resultats_francais!K746:O746,0)</f>
        <v>0</v>
      </c>
      <c r="Q745" s="37" t="str">
        <f t="shared" si="204"/>
        <v/>
      </c>
      <c r="R745" s="226">
        <f t="shared" si="205"/>
        <v>0</v>
      </c>
      <c r="S745" s="38" t="str">
        <f t="shared" si="206"/>
        <v/>
      </c>
      <c r="T745" s="38" t="str">
        <f t="shared" si="207"/>
        <v/>
      </c>
      <c r="U745" s="38" t="str">
        <f t="shared" si="208"/>
        <v/>
      </c>
      <c r="V745" s="38" t="str">
        <f t="shared" si="209"/>
        <v/>
      </c>
      <c r="W745" s="30"/>
      <c r="X745" s="39">
        <f>COUNTIF(calculs_resultats_francais!P746:U746,1)</f>
        <v>0</v>
      </c>
      <c r="Y745" s="39">
        <f>COUNTIF(calculs_resultats_francais!P746:U746,2)</f>
        <v>0</v>
      </c>
      <c r="Z745" s="39">
        <f>COUNTIF(calculs_resultats_francais!P746:U746,9)</f>
        <v>0</v>
      </c>
      <c r="AA745" s="39">
        <f>COUNTIF(calculs_resultats_francais!P746:U746,0)</f>
        <v>0</v>
      </c>
      <c r="AB745" s="37" t="str">
        <f t="shared" si="210"/>
        <v/>
      </c>
      <c r="AC745" s="226">
        <f t="shared" si="211"/>
        <v>0</v>
      </c>
      <c r="AD745" s="38" t="str">
        <f t="shared" si="212"/>
        <v/>
      </c>
      <c r="AE745" s="38" t="str">
        <f t="shared" si="213"/>
        <v/>
      </c>
      <c r="AF745" s="38" t="str">
        <f t="shared" si="214"/>
        <v/>
      </c>
      <c r="AG745" s="38" t="str">
        <f t="shared" si="215"/>
        <v/>
      </c>
    </row>
    <row r="746" spans="1:33" ht="13.5" thickBot="1">
      <c r="A746" s="30"/>
      <c r="B746" s="39">
        <f>COUNTIF(calculs_resultats_francais!B747:J747,1)</f>
        <v>0</v>
      </c>
      <c r="C746" s="39">
        <f>COUNTIF(calculs_resultats_francais!B747:J747,2)</f>
        <v>0</v>
      </c>
      <c r="D746" s="39">
        <f>COUNTIF(calculs_resultats_francais!B747:J747,9)</f>
        <v>0</v>
      </c>
      <c r="E746" s="226">
        <f>COUNTIF(calculs_resultats_francais!B747:J747,0)</f>
        <v>0</v>
      </c>
      <c r="F746" s="37" t="str">
        <f t="shared" si="198"/>
        <v/>
      </c>
      <c r="G746" s="226">
        <f t="shared" si="199"/>
        <v>0</v>
      </c>
      <c r="H746" s="38" t="str">
        <f t="shared" si="200"/>
        <v/>
      </c>
      <c r="I746" s="38" t="str">
        <f t="shared" si="201"/>
        <v/>
      </c>
      <c r="J746" s="38" t="str">
        <f t="shared" si="202"/>
        <v/>
      </c>
      <c r="K746" s="38" t="str">
        <f t="shared" si="203"/>
        <v/>
      </c>
      <c r="L746" s="38"/>
      <c r="M746" s="39">
        <f>COUNTIF(calculs_resultats_francais!K747:O747,1)</f>
        <v>0</v>
      </c>
      <c r="N746" s="39">
        <f>COUNTIF(calculs_resultats_francais!K747:O747,2)</f>
        <v>0</v>
      </c>
      <c r="O746" s="39">
        <f>COUNTIF(calculs_resultats_francais!K747:O747,9)</f>
        <v>0</v>
      </c>
      <c r="P746" s="226">
        <f>COUNTIF(calculs_resultats_francais!K747:O747,0)</f>
        <v>0</v>
      </c>
      <c r="Q746" s="37" t="str">
        <f t="shared" si="204"/>
        <v/>
      </c>
      <c r="R746" s="226">
        <f t="shared" si="205"/>
        <v>0</v>
      </c>
      <c r="S746" s="38" t="str">
        <f t="shared" si="206"/>
        <v/>
      </c>
      <c r="T746" s="38" t="str">
        <f t="shared" si="207"/>
        <v/>
      </c>
      <c r="U746" s="38" t="str">
        <f t="shared" si="208"/>
        <v/>
      </c>
      <c r="V746" s="38" t="str">
        <f t="shared" si="209"/>
        <v/>
      </c>
      <c r="W746" s="30"/>
      <c r="X746" s="39">
        <f>COUNTIF(calculs_resultats_francais!P747:U747,1)</f>
        <v>0</v>
      </c>
      <c r="Y746" s="39">
        <f>COUNTIF(calculs_resultats_francais!P747:U747,2)</f>
        <v>0</v>
      </c>
      <c r="Z746" s="39">
        <f>COUNTIF(calculs_resultats_francais!P747:U747,9)</f>
        <v>0</v>
      </c>
      <c r="AA746" s="39">
        <f>COUNTIF(calculs_resultats_francais!P747:U747,0)</f>
        <v>0</v>
      </c>
      <c r="AB746" s="37" t="str">
        <f t="shared" si="210"/>
        <v/>
      </c>
      <c r="AC746" s="226">
        <f t="shared" si="211"/>
        <v>0</v>
      </c>
      <c r="AD746" s="38" t="str">
        <f t="shared" si="212"/>
        <v/>
      </c>
      <c r="AE746" s="38" t="str">
        <f t="shared" si="213"/>
        <v/>
      </c>
      <c r="AF746" s="38" t="str">
        <f t="shared" si="214"/>
        <v/>
      </c>
      <c r="AG746" s="38" t="str">
        <f t="shared" si="215"/>
        <v/>
      </c>
    </row>
    <row r="747" spans="1:33" ht="13.5" thickBot="1">
      <c r="A747" s="30"/>
      <c r="B747" s="39">
        <f>COUNTIF(calculs_resultats_francais!B748:J748,1)</f>
        <v>0</v>
      </c>
      <c r="C747" s="39">
        <f>COUNTIF(calculs_resultats_francais!B748:J748,2)</f>
        <v>0</v>
      </c>
      <c r="D747" s="39">
        <f>COUNTIF(calculs_resultats_francais!B748:J748,9)</f>
        <v>0</v>
      </c>
      <c r="E747" s="226">
        <f>COUNTIF(calculs_resultats_francais!B748:J748,0)</f>
        <v>0</v>
      </c>
      <c r="F747" s="37" t="str">
        <f t="shared" si="198"/>
        <v/>
      </c>
      <c r="G747" s="226">
        <f t="shared" si="199"/>
        <v>0</v>
      </c>
      <c r="H747" s="38" t="str">
        <f t="shared" si="200"/>
        <v/>
      </c>
      <c r="I747" s="38" t="str">
        <f t="shared" si="201"/>
        <v/>
      </c>
      <c r="J747" s="38" t="str">
        <f t="shared" si="202"/>
        <v/>
      </c>
      <c r="K747" s="38" t="str">
        <f t="shared" si="203"/>
        <v/>
      </c>
      <c r="L747" s="38"/>
      <c r="M747" s="39">
        <f>COUNTIF(calculs_resultats_francais!K748:O748,1)</f>
        <v>0</v>
      </c>
      <c r="N747" s="39">
        <f>COUNTIF(calculs_resultats_francais!K748:O748,2)</f>
        <v>0</v>
      </c>
      <c r="O747" s="39">
        <f>COUNTIF(calculs_resultats_francais!K748:O748,9)</f>
        <v>0</v>
      </c>
      <c r="P747" s="226">
        <f>COUNTIF(calculs_resultats_francais!K748:O748,0)</f>
        <v>0</v>
      </c>
      <c r="Q747" s="37" t="str">
        <f t="shared" si="204"/>
        <v/>
      </c>
      <c r="R747" s="226">
        <f t="shared" si="205"/>
        <v>0</v>
      </c>
      <c r="S747" s="38" t="str">
        <f t="shared" si="206"/>
        <v/>
      </c>
      <c r="T747" s="38" t="str">
        <f t="shared" si="207"/>
        <v/>
      </c>
      <c r="U747" s="38" t="str">
        <f t="shared" si="208"/>
        <v/>
      </c>
      <c r="V747" s="38" t="str">
        <f t="shared" si="209"/>
        <v/>
      </c>
      <c r="W747" s="30"/>
      <c r="X747" s="39">
        <f>COUNTIF(calculs_resultats_francais!P748:U748,1)</f>
        <v>0</v>
      </c>
      <c r="Y747" s="39">
        <f>COUNTIF(calculs_resultats_francais!P748:U748,2)</f>
        <v>0</v>
      </c>
      <c r="Z747" s="39">
        <f>COUNTIF(calculs_resultats_francais!P748:U748,9)</f>
        <v>0</v>
      </c>
      <c r="AA747" s="39">
        <f>COUNTIF(calculs_resultats_francais!P748:U748,0)</f>
        <v>0</v>
      </c>
      <c r="AB747" s="37" t="str">
        <f t="shared" si="210"/>
        <v/>
      </c>
      <c r="AC747" s="226">
        <f t="shared" si="211"/>
        <v>0</v>
      </c>
      <c r="AD747" s="38" t="str">
        <f t="shared" si="212"/>
        <v/>
      </c>
      <c r="AE747" s="38" t="str">
        <f t="shared" si="213"/>
        <v/>
      </c>
      <c r="AF747" s="38" t="str">
        <f t="shared" si="214"/>
        <v/>
      </c>
      <c r="AG747" s="38" t="str">
        <f t="shared" si="215"/>
        <v/>
      </c>
    </row>
    <row r="748" spans="1:33" ht="13.5" thickBot="1">
      <c r="A748" s="30"/>
      <c r="B748" s="39">
        <f>COUNTIF(calculs_resultats_francais!B749:J749,1)</f>
        <v>0</v>
      </c>
      <c r="C748" s="39">
        <f>COUNTIF(calculs_resultats_francais!B749:J749,2)</f>
        <v>0</v>
      </c>
      <c r="D748" s="39">
        <f>COUNTIF(calculs_resultats_francais!B749:J749,9)</f>
        <v>0</v>
      </c>
      <c r="E748" s="226">
        <f>COUNTIF(calculs_resultats_francais!B749:J749,0)</f>
        <v>0</v>
      </c>
      <c r="F748" s="37" t="str">
        <f t="shared" si="198"/>
        <v/>
      </c>
      <c r="G748" s="226">
        <f t="shared" si="199"/>
        <v>0</v>
      </c>
      <c r="H748" s="38" t="str">
        <f t="shared" si="200"/>
        <v/>
      </c>
      <c r="I748" s="38" t="str">
        <f t="shared" si="201"/>
        <v/>
      </c>
      <c r="J748" s="38" t="str">
        <f t="shared" si="202"/>
        <v/>
      </c>
      <c r="K748" s="38" t="str">
        <f t="shared" si="203"/>
        <v/>
      </c>
      <c r="L748" s="38"/>
      <c r="M748" s="39">
        <f>COUNTIF(calculs_resultats_francais!K749:O749,1)</f>
        <v>0</v>
      </c>
      <c r="N748" s="39">
        <f>COUNTIF(calculs_resultats_francais!K749:O749,2)</f>
        <v>0</v>
      </c>
      <c r="O748" s="39">
        <f>COUNTIF(calculs_resultats_francais!K749:O749,9)</f>
        <v>0</v>
      </c>
      <c r="P748" s="226">
        <f>COUNTIF(calculs_resultats_francais!K749:O749,0)</f>
        <v>0</v>
      </c>
      <c r="Q748" s="37" t="str">
        <f t="shared" si="204"/>
        <v/>
      </c>
      <c r="R748" s="226">
        <f t="shared" si="205"/>
        <v>0</v>
      </c>
      <c r="S748" s="38" t="str">
        <f t="shared" si="206"/>
        <v/>
      </c>
      <c r="T748" s="38" t="str">
        <f t="shared" si="207"/>
        <v/>
      </c>
      <c r="U748" s="38" t="str">
        <f t="shared" si="208"/>
        <v/>
      </c>
      <c r="V748" s="38" t="str">
        <f t="shared" si="209"/>
        <v/>
      </c>
      <c r="W748" s="30"/>
      <c r="X748" s="39">
        <f>COUNTIF(calculs_resultats_francais!P749:U749,1)</f>
        <v>0</v>
      </c>
      <c r="Y748" s="39">
        <f>COUNTIF(calculs_resultats_francais!P749:U749,2)</f>
        <v>0</v>
      </c>
      <c r="Z748" s="39">
        <f>COUNTIF(calculs_resultats_francais!P749:U749,9)</f>
        <v>0</v>
      </c>
      <c r="AA748" s="39">
        <f>COUNTIF(calculs_resultats_francais!P749:U749,0)</f>
        <v>0</v>
      </c>
      <c r="AB748" s="37" t="str">
        <f t="shared" si="210"/>
        <v/>
      </c>
      <c r="AC748" s="226">
        <f t="shared" si="211"/>
        <v>0</v>
      </c>
      <c r="AD748" s="38" t="str">
        <f t="shared" si="212"/>
        <v/>
      </c>
      <c r="AE748" s="38" t="str">
        <f t="shared" si="213"/>
        <v/>
      </c>
      <c r="AF748" s="38" t="str">
        <f t="shared" si="214"/>
        <v/>
      </c>
      <c r="AG748" s="38" t="str">
        <f t="shared" si="215"/>
        <v/>
      </c>
    </row>
    <row r="749" spans="1:33" ht="13.5" thickBot="1">
      <c r="A749" s="30"/>
      <c r="B749" s="39">
        <f>COUNTIF(calculs_resultats_francais!B750:J750,1)</f>
        <v>0</v>
      </c>
      <c r="C749" s="39">
        <f>COUNTIF(calculs_resultats_francais!B750:J750,2)</f>
        <v>0</v>
      </c>
      <c r="D749" s="39">
        <f>COUNTIF(calculs_resultats_francais!B750:J750,9)</f>
        <v>0</v>
      </c>
      <c r="E749" s="226">
        <f>COUNTIF(calculs_resultats_francais!B750:J750,0)</f>
        <v>0</v>
      </c>
      <c r="F749" s="37" t="str">
        <f t="shared" si="198"/>
        <v/>
      </c>
      <c r="G749" s="226">
        <f t="shared" si="199"/>
        <v>0</v>
      </c>
      <c r="H749" s="38" t="str">
        <f t="shared" si="200"/>
        <v/>
      </c>
      <c r="I749" s="38" t="str">
        <f t="shared" si="201"/>
        <v/>
      </c>
      <c r="J749" s="38" t="str">
        <f t="shared" si="202"/>
        <v/>
      </c>
      <c r="K749" s="38" t="str">
        <f t="shared" si="203"/>
        <v/>
      </c>
      <c r="L749" s="38"/>
      <c r="M749" s="39">
        <f>COUNTIF(calculs_resultats_francais!K750:O750,1)</f>
        <v>0</v>
      </c>
      <c r="N749" s="39">
        <f>COUNTIF(calculs_resultats_francais!K750:O750,2)</f>
        <v>0</v>
      </c>
      <c r="O749" s="39">
        <f>COUNTIF(calculs_resultats_francais!K750:O750,9)</f>
        <v>0</v>
      </c>
      <c r="P749" s="226">
        <f>COUNTIF(calculs_resultats_francais!K750:O750,0)</f>
        <v>0</v>
      </c>
      <c r="Q749" s="37" t="str">
        <f t="shared" si="204"/>
        <v/>
      </c>
      <c r="R749" s="226">
        <f t="shared" si="205"/>
        <v>0</v>
      </c>
      <c r="S749" s="38" t="str">
        <f t="shared" si="206"/>
        <v/>
      </c>
      <c r="T749" s="38" t="str">
        <f t="shared" si="207"/>
        <v/>
      </c>
      <c r="U749" s="38" t="str">
        <f t="shared" si="208"/>
        <v/>
      </c>
      <c r="V749" s="38" t="str">
        <f t="shared" si="209"/>
        <v/>
      </c>
      <c r="W749" s="30"/>
      <c r="X749" s="39">
        <f>COUNTIF(calculs_resultats_francais!P750:U750,1)</f>
        <v>0</v>
      </c>
      <c r="Y749" s="39">
        <f>COUNTIF(calculs_resultats_francais!P750:U750,2)</f>
        <v>0</v>
      </c>
      <c r="Z749" s="39">
        <f>COUNTIF(calculs_resultats_francais!P750:U750,9)</f>
        <v>0</v>
      </c>
      <c r="AA749" s="39">
        <f>COUNTIF(calculs_resultats_francais!P750:U750,0)</f>
        <v>0</v>
      </c>
      <c r="AB749" s="37" t="str">
        <f t="shared" si="210"/>
        <v/>
      </c>
      <c r="AC749" s="226">
        <f t="shared" si="211"/>
        <v>0</v>
      </c>
      <c r="AD749" s="38" t="str">
        <f t="shared" si="212"/>
        <v/>
      </c>
      <c r="AE749" s="38" t="str">
        <f t="shared" si="213"/>
        <v/>
      </c>
      <c r="AF749" s="38" t="str">
        <f t="shared" si="214"/>
        <v/>
      </c>
      <c r="AG749" s="38" t="str">
        <f t="shared" si="215"/>
        <v/>
      </c>
    </row>
    <row r="750" spans="1:33" ht="13.5" thickBot="1">
      <c r="A750" s="30"/>
      <c r="B750" s="39">
        <f>COUNTIF(calculs_resultats_francais!B751:J751,1)</f>
        <v>0</v>
      </c>
      <c r="C750" s="39">
        <f>COUNTIF(calculs_resultats_francais!B751:J751,2)</f>
        <v>0</v>
      </c>
      <c r="D750" s="39">
        <f>COUNTIF(calculs_resultats_francais!B751:J751,9)</f>
        <v>0</v>
      </c>
      <c r="E750" s="226">
        <f>COUNTIF(calculs_resultats_francais!B751:J751,0)</f>
        <v>0</v>
      </c>
      <c r="F750" s="37" t="str">
        <f t="shared" si="198"/>
        <v/>
      </c>
      <c r="G750" s="226">
        <f t="shared" si="199"/>
        <v>0</v>
      </c>
      <c r="H750" s="38" t="str">
        <f t="shared" si="200"/>
        <v/>
      </c>
      <c r="I750" s="38" t="str">
        <f t="shared" si="201"/>
        <v/>
      </c>
      <c r="J750" s="38" t="str">
        <f t="shared" si="202"/>
        <v/>
      </c>
      <c r="K750" s="38" t="str">
        <f t="shared" si="203"/>
        <v/>
      </c>
      <c r="L750" s="38"/>
      <c r="M750" s="39">
        <f>COUNTIF(calculs_resultats_francais!K751:O751,1)</f>
        <v>0</v>
      </c>
      <c r="N750" s="39">
        <f>COUNTIF(calculs_resultats_francais!K751:O751,2)</f>
        <v>0</v>
      </c>
      <c r="O750" s="39">
        <f>COUNTIF(calculs_resultats_francais!K751:O751,9)</f>
        <v>0</v>
      </c>
      <c r="P750" s="226">
        <f>COUNTIF(calculs_resultats_francais!K751:O751,0)</f>
        <v>0</v>
      </c>
      <c r="Q750" s="37" t="str">
        <f t="shared" si="204"/>
        <v/>
      </c>
      <c r="R750" s="226">
        <f t="shared" si="205"/>
        <v>0</v>
      </c>
      <c r="S750" s="38" t="str">
        <f t="shared" si="206"/>
        <v/>
      </c>
      <c r="T750" s="38" t="str">
        <f t="shared" si="207"/>
        <v/>
      </c>
      <c r="U750" s="38" t="str">
        <f t="shared" si="208"/>
        <v/>
      </c>
      <c r="V750" s="38" t="str">
        <f t="shared" si="209"/>
        <v/>
      </c>
      <c r="W750" s="30"/>
      <c r="X750" s="39">
        <f>COUNTIF(calculs_resultats_francais!P751:U751,1)</f>
        <v>0</v>
      </c>
      <c r="Y750" s="39">
        <f>COUNTIF(calculs_resultats_francais!P751:U751,2)</f>
        <v>0</v>
      </c>
      <c r="Z750" s="39">
        <f>COUNTIF(calculs_resultats_francais!P751:U751,9)</f>
        <v>0</v>
      </c>
      <c r="AA750" s="39">
        <f>COUNTIF(calculs_resultats_francais!P751:U751,0)</f>
        <v>0</v>
      </c>
      <c r="AB750" s="37" t="str">
        <f t="shared" si="210"/>
        <v/>
      </c>
      <c r="AC750" s="226">
        <f t="shared" si="211"/>
        <v>0</v>
      </c>
      <c r="AD750" s="38" t="str">
        <f t="shared" si="212"/>
        <v/>
      </c>
      <c r="AE750" s="38" t="str">
        <f t="shared" si="213"/>
        <v/>
      </c>
      <c r="AF750" s="38" t="str">
        <f t="shared" si="214"/>
        <v/>
      </c>
      <c r="AG750" s="38" t="str">
        <f t="shared" si="215"/>
        <v/>
      </c>
    </row>
    <row r="751" spans="1:33" ht="13.5" thickBot="1">
      <c r="A751" s="30"/>
      <c r="B751" s="39">
        <f>COUNTIF(calculs_resultats_francais!B752:J752,1)</f>
        <v>0</v>
      </c>
      <c r="C751" s="39">
        <f>COUNTIF(calculs_resultats_francais!B752:J752,2)</f>
        <v>0</v>
      </c>
      <c r="D751" s="39">
        <f>COUNTIF(calculs_resultats_francais!B752:J752,9)</f>
        <v>0</v>
      </c>
      <c r="E751" s="226">
        <f>COUNTIF(calculs_resultats_francais!B752:J752,0)</f>
        <v>0</v>
      </c>
      <c r="F751" s="37" t="str">
        <f t="shared" si="198"/>
        <v/>
      </c>
      <c r="G751" s="226">
        <f t="shared" si="199"/>
        <v>0</v>
      </c>
      <c r="H751" s="38" t="str">
        <f t="shared" si="200"/>
        <v/>
      </c>
      <c r="I751" s="38" t="str">
        <f t="shared" si="201"/>
        <v/>
      </c>
      <c r="J751" s="38" t="str">
        <f t="shared" si="202"/>
        <v/>
      </c>
      <c r="K751" s="38" t="str">
        <f t="shared" si="203"/>
        <v/>
      </c>
      <c r="L751" s="38"/>
      <c r="M751" s="39">
        <f>COUNTIF(calculs_resultats_francais!K752:O752,1)</f>
        <v>0</v>
      </c>
      <c r="N751" s="39">
        <f>COUNTIF(calculs_resultats_francais!K752:O752,2)</f>
        <v>0</v>
      </c>
      <c r="O751" s="39">
        <f>COUNTIF(calculs_resultats_francais!K752:O752,9)</f>
        <v>0</v>
      </c>
      <c r="P751" s="226">
        <f>COUNTIF(calculs_resultats_francais!K752:O752,0)</f>
        <v>0</v>
      </c>
      <c r="Q751" s="37" t="str">
        <f t="shared" si="204"/>
        <v/>
      </c>
      <c r="R751" s="226">
        <f t="shared" si="205"/>
        <v>0</v>
      </c>
      <c r="S751" s="38" t="str">
        <f t="shared" si="206"/>
        <v/>
      </c>
      <c r="T751" s="38" t="str">
        <f t="shared" si="207"/>
        <v/>
      </c>
      <c r="U751" s="38" t="str">
        <f t="shared" si="208"/>
        <v/>
      </c>
      <c r="V751" s="38" t="str">
        <f t="shared" si="209"/>
        <v/>
      </c>
      <c r="W751" s="30"/>
      <c r="X751" s="39">
        <f>COUNTIF(calculs_resultats_francais!P752:U752,1)</f>
        <v>0</v>
      </c>
      <c r="Y751" s="39">
        <f>COUNTIF(calculs_resultats_francais!P752:U752,2)</f>
        <v>0</v>
      </c>
      <c r="Z751" s="39">
        <f>COUNTIF(calculs_resultats_francais!P752:U752,9)</f>
        <v>0</v>
      </c>
      <c r="AA751" s="39">
        <f>COUNTIF(calculs_resultats_francais!P752:U752,0)</f>
        <v>0</v>
      </c>
      <c r="AB751" s="37" t="str">
        <f t="shared" si="210"/>
        <v/>
      </c>
      <c r="AC751" s="226">
        <f t="shared" si="211"/>
        <v>0</v>
      </c>
      <c r="AD751" s="38" t="str">
        <f t="shared" si="212"/>
        <v/>
      </c>
      <c r="AE751" s="38" t="str">
        <f t="shared" si="213"/>
        <v/>
      </c>
      <c r="AF751" s="38" t="str">
        <f t="shared" si="214"/>
        <v/>
      </c>
      <c r="AG751" s="38" t="str">
        <f t="shared" si="215"/>
        <v/>
      </c>
    </row>
    <row r="752" spans="1:33" ht="13.5" thickBot="1">
      <c r="A752" s="30"/>
      <c r="B752" s="39">
        <f>COUNTIF(calculs_resultats_francais!B753:J753,1)</f>
        <v>0</v>
      </c>
      <c r="C752" s="39">
        <f>COUNTIF(calculs_resultats_francais!B753:J753,2)</f>
        <v>0</v>
      </c>
      <c r="D752" s="39">
        <f>COUNTIF(calculs_resultats_francais!B753:J753,9)</f>
        <v>0</v>
      </c>
      <c r="E752" s="226">
        <f>COUNTIF(calculs_resultats_francais!B753:J753,0)</f>
        <v>0</v>
      </c>
      <c r="F752" s="37" t="str">
        <f t="shared" si="198"/>
        <v/>
      </c>
      <c r="G752" s="226">
        <f t="shared" si="199"/>
        <v>0</v>
      </c>
      <c r="H752" s="38" t="str">
        <f t="shared" si="200"/>
        <v/>
      </c>
      <c r="I752" s="38" t="str">
        <f t="shared" si="201"/>
        <v/>
      </c>
      <c r="J752" s="38" t="str">
        <f t="shared" si="202"/>
        <v/>
      </c>
      <c r="K752" s="38" t="str">
        <f t="shared" si="203"/>
        <v/>
      </c>
      <c r="L752" s="38"/>
      <c r="M752" s="39">
        <f>COUNTIF(calculs_resultats_francais!K753:O753,1)</f>
        <v>0</v>
      </c>
      <c r="N752" s="39">
        <f>COUNTIF(calculs_resultats_francais!K753:O753,2)</f>
        <v>0</v>
      </c>
      <c r="O752" s="39">
        <f>COUNTIF(calculs_resultats_francais!K753:O753,9)</f>
        <v>0</v>
      </c>
      <c r="P752" s="226">
        <f>COUNTIF(calculs_resultats_francais!K753:O753,0)</f>
        <v>0</v>
      </c>
      <c r="Q752" s="37" t="str">
        <f t="shared" si="204"/>
        <v/>
      </c>
      <c r="R752" s="226">
        <f t="shared" si="205"/>
        <v>0</v>
      </c>
      <c r="S752" s="38" t="str">
        <f t="shared" si="206"/>
        <v/>
      </c>
      <c r="T752" s="38" t="str">
        <f t="shared" si="207"/>
        <v/>
      </c>
      <c r="U752" s="38" t="str">
        <f t="shared" si="208"/>
        <v/>
      </c>
      <c r="V752" s="38" t="str">
        <f t="shared" si="209"/>
        <v/>
      </c>
      <c r="W752" s="30"/>
      <c r="X752" s="39">
        <f>COUNTIF(calculs_resultats_francais!P753:U753,1)</f>
        <v>0</v>
      </c>
      <c r="Y752" s="39">
        <f>COUNTIF(calculs_resultats_francais!P753:U753,2)</f>
        <v>0</v>
      </c>
      <c r="Z752" s="39">
        <f>COUNTIF(calculs_resultats_francais!P753:U753,9)</f>
        <v>0</v>
      </c>
      <c r="AA752" s="39">
        <f>COUNTIF(calculs_resultats_francais!P753:U753,0)</f>
        <v>0</v>
      </c>
      <c r="AB752" s="37" t="str">
        <f t="shared" si="210"/>
        <v/>
      </c>
      <c r="AC752" s="226">
        <f t="shared" si="211"/>
        <v>0</v>
      </c>
      <c r="AD752" s="38" t="str">
        <f t="shared" si="212"/>
        <v/>
      </c>
      <c r="AE752" s="38" t="str">
        <f t="shared" si="213"/>
        <v/>
      </c>
      <c r="AF752" s="38" t="str">
        <f t="shared" si="214"/>
        <v/>
      </c>
      <c r="AG752" s="38" t="str">
        <f t="shared" si="215"/>
        <v/>
      </c>
    </row>
    <row r="753" spans="1:33" ht="13.5" thickBot="1">
      <c r="A753" s="30"/>
      <c r="B753" s="39">
        <f>COUNTIF(calculs_resultats_francais!B754:J754,1)</f>
        <v>0</v>
      </c>
      <c r="C753" s="39">
        <f>COUNTIF(calculs_resultats_francais!B754:J754,2)</f>
        <v>0</v>
      </c>
      <c r="D753" s="39">
        <f>COUNTIF(calculs_resultats_francais!B754:J754,9)</f>
        <v>0</v>
      </c>
      <c r="E753" s="226">
        <f>COUNTIF(calculs_resultats_francais!B754:J754,0)</f>
        <v>0</v>
      </c>
      <c r="F753" s="37" t="str">
        <f t="shared" si="198"/>
        <v/>
      </c>
      <c r="G753" s="226">
        <f t="shared" si="199"/>
        <v>0</v>
      </c>
      <c r="H753" s="38" t="str">
        <f t="shared" si="200"/>
        <v/>
      </c>
      <c r="I753" s="38" t="str">
        <f t="shared" si="201"/>
        <v/>
      </c>
      <c r="J753" s="38" t="str">
        <f t="shared" si="202"/>
        <v/>
      </c>
      <c r="K753" s="38" t="str">
        <f t="shared" si="203"/>
        <v/>
      </c>
      <c r="L753" s="38"/>
      <c r="M753" s="39">
        <f>COUNTIF(calculs_resultats_francais!K754:O754,1)</f>
        <v>0</v>
      </c>
      <c r="N753" s="39">
        <f>COUNTIF(calculs_resultats_francais!K754:O754,2)</f>
        <v>0</v>
      </c>
      <c r="O753" s="39">
        <f>COUNTIF(calculs_resultats_francais!K754:O754,9)</f>
        <v>0</v>
      </c>
      <c r="P753" s="226">
        <f>COUNTIF(calculs_resultats_francais!K754:O754,0)</f>
        <v>0</v>
      </c>
      <c r="Q753" s="37" t="str">
        <f t="shared" si="204"/>
        <v/>
      </c>
      <c r="R753" s="226">
        <f t="shared" si="205"/>
        <v>0</v>
      </c>
      <c r="S753" s="38" t="str">
        <f t="shared" si="206"/>
        <v/>
      </c>
      <c r="T753" s="38" t="str">
        <f t="shared" si="207"/>
        <v/>
      </c>
      <c r="U753" s="38" t="str">
        <f t="shared" si="208"/>
        <v/>
      </c>
      <c r="V753" s="38" t="str">
        <f t="shared" si="209"/>
        <v/>
      </c>
      <c r="W753" s="30"/>
      <c r="X753" s="39">
        <f>COUNTIF(calculs_resultats_francais!P754:U754,1)</f>
        <v>0</v>
      </c>
      <c r="Y753" s="39">
        <f>COUNTIF(calculs_resultats_francais!P754:U754,2)</f>
        <v>0</v>
      </c>
      <c r="Z753" s="39">
        <f>COUNTIF(calculs_resultats_francais!P754:U754,9)</f>
        <v>0</v>
      </c>
      <c r="AA753" s="39">
        <f>COUNTIF(calculs_resultats_francais!P754:U754,0)</f>
        <v>0</v>
      </c>
      <c r="AB753" s="37" t="str">
        <f t="shared" si="210"/>
        <v/>
      </c>
      <c r="AC753" s="226">
        <f t="shared" si="211"/>
        <v>0</v>
      </c>
      <c r="AD753" s="38" t="str">
        <f t="shared" si="212"/>
        <v/>
      </c>
      <c r="AE753" s="38" t="str">
        <f t="shared" si="213"/>
        <v/>
      </c>
      <c r="AF753" s="38" t="str">
        <f t="shared" si="214"/>
        <v/>
      </c>
      <c r="AG753" s="38" t="str">
        <f t="shared" si="215"/>
        <v/>
      </c>
    </row>
    <row r="754" spans="1:33" ht="13.5" thickBot="1">
      <c r="A754" s="30"/>
      <c r="B754" s="39">
        <f>COUNTIF(calculs_resultats_francais!B755:J755,1)</f>
        <v>0</v>
      </c>
      <c r="C754" s="39">
        <f>COUNTIF(calculs_resultats_francais!B755:J755,2)</f>
        <v>0</v>
      </c>
      <c r="D754" s="39">
        <f>COUNTIF(calculs_resultats_francais!B755:J755,9)</f>
        <v>0</v>
      </c>
      <c r="E754" s="226">
        <f>COUNTIF(calculs_resultats_francais!B755:J755,0)</f>
        <v>0</v>
      </c>
      <c r="F754" s="37" t="str">
        <f t="shared" si="198"/>
        <v/>
      </c>
      <c r="G754" s="226">
        <f t="shared" si="199"/>
        <v>0</v>
      </c>
      <c r="H754" s="38" t="str">
        <f t="shared" si="200"/>
        <v/>
      </c>
      <c r="I754" s="38" t="str">
        <f t="shared" si="201"/>
        <v/>
      </c>
      <c r="J754" s="38" t="str">
        <f t="shared" si="202"/>
        <v/>
      </c>
      <c r="K754" s="38" t="str">
        <f t="shared" si="203"/>
        <v/>
      </c>
      <c r="L754" s="38"/>
      <c r="M754" s="39">
        <f>COUNTIF(calculs_resultats_francais!K755:O755,1)</f>
        <v>0</v>
      </c>
      <c r="N754" s="39">
        <f>COUNTIF(calculs_resultats_francais!K755:O755,2)</f>
        <v>0</v>
      </c>
      <c r="O754" s="39">
        <f>COUNTIF(calculs_resultats_francais!K755:O755,9)</f>
        <v>0</v>
      </c>
      <c r="P754" s="226">
        <f>COUNTIF(calculs_resultats_francais!K755:O755,0)</f>
        <v>0</v>
      </c>
      <c r="Q754" s="37" t="str">
        <f t="shared" si="204"/>
        <v/>
      </c>
      <c r="R754" s="226">
        <f t="shared" si="205"/>
        <v>0</v>
      </c>
      <c r="S754" s="38" t="str">
        <f t="shared" si="206"/>
        <v/>
      </c>
      <c r="T754" s="38" t="str">
        <f t="shared" si="207"/>
        <v/>
      </c>
      <c r="U754" s="38" t="str">
        <f t="shared" si="208"/>
        <v/>
      </c>
      <c r="V754" s="38" t="str">
        <f t="shared" si="209"/>
        <v/>
      </c>
      <c r="W754" s="30"/>
      <c r="X754" s="39">
        <f>COUNTIF(calculs_resultats_francais!P755:U755,1)</f>
        <v>0</v>
      </c>
      <c r="Y754" s="39">
        <f>COUNTIF(calculs_resultats_francais!P755:U755,2)</f>
        <v>0</v>
      </c>
      <c r="Z754" s="39">
        <f>COUNTIF(calculs_resultats_francais!P755:U755,9)</f>
        <v>0</v>
      </c>
      <c r="AA754" s="39">
        <f>COUNTIF(calculs_resultats_francais!P755:U755,0)</f>
        <v>0</v>
      </c>
      <c r="AB754" s="37" t="str">
        <f t="shared" si="210"/>
        <v/>
      </c>
      <c r="AC754" s="226">
        <f t="shared" si="211"/>
        <v>0</v>
      </c>
      <c r="AD754" s="38" t="str">
        <f t="shared" si="212"/>
        <v/>
      </c>
      <c r="AE754" s="38" t="str">
        <f t="shared" si="213"/>
        <v/>
      </c>
      <c r="AF754" s="38" t="str">
        <f t="shared" si="214"/>
        <v/>
      </c>
      <c r="AG754" s="38" t="str">
        <f t="shared" si="215"/>
        <v/>
      </c>
    </row>
    <row r="755" spans="1:33" ht="13.5" thickBot="1">
      <c r="A755" s="30"/>
      <c r="B755" s="39">
        <f>COUNTIF(calculs_resultats_francais!B756:J756,1)</f>
        <v>0</v>
      </c>
      <c r="C755" s="39">
        <f>COUNTIF(calculs_resultats_francais!B756:J756,2)</f>
        <v>0</v>
      </c>
      <c r="D755" s="39">
        <f>COUNTIF(calculs_resultats_francais!B756:J756,9)</f>
        <v>0</v>
      </c>
      <c r="E755" s="226">
        <f>COUNTIF(calculs_resultats_francais!B756:J756,0)</f>
        <v>0</v>
      </c>
      <c r="F755" s="37" t="str">
        <f t="shared" si="198"/>
        <v/>
      </c>
      <c r="G755" s="226">
        <f t="shared" si="199"/>
        <v>0</v>
      </c>
      <c r="H755" s="38" t="str">
        <f t="shared" si="200"/>
        <v/>
      </c>
      <c r="I755" s="38" t="str">
        <f t="shared" si="201"/>
        <v/>
      </c>
      <c r="J755" s="38" t="str">
        <f t="shared" si="202"/>
        <v/>
      </c>
      <c r="K755" s="38" t="str">
        <f t="shared" si="203"/>
        <v/>
      </c>
      <c r="L755" s="38"/>
      <c r="M755" s="39">
        <f>COUNTIF(calculs_resultats_francais!K756:O756,1)</f>
        <v>0</v>
      </c>
      <c r="N755" s="39">
        <f>COUNTIF(calculs_resultats_francais!K756:O756,2)</f>
        <v>0</v>
      </c>
      <c r="O755" s="39">
        <f>COUNTIF(calculs_resultats_francais!K756:O756,9)</f>
        <v>0</v>
      </c>
      <c r="P755" s="226">
        <f>COUNTIF(calculs_resultats_francais!K756:O756,0)</f>
        <v>0</v>
      </c>
      <c r="Q755" s="37" t="str">
        <f t="shared" si="204"/>
        <v/>
      </c>
      <c r="R755" s="226">
        <f t="shared" si="205"/>
        <v>0</v>
      </c>
      <c r="S755" s="38" t="str">
        <f t="shared" si="206"/>
        <v/>
      </c>
      <c r="T755" s="38" t="str">
        <f t="shared" si="207"/>
        <v/>
      </c>
      <c r="U755" s="38" t="str">
        <f t="shared" si="208"/>
        <v/>
      </c>
      <c r="V755" s="38" t="str">
        <f t="shared" si="209"/>
        <v/>
      </c>
      <c r="W755" s="30"/>
      <c r="X755" s="39">
        <f>COUNTIF(calculs_resultats_francais!P756:U756,1)</f>
        <v>0</v>
      </c>
      <c r="Y755" s="39">
        <f>COUNTIF(calculs_resultats_francais!P756:U756,2)</f>
        <v>0</v>
      </c>
      <c r="Z755" s="39">
        <f>COUNTIF(calculs_resultats_francais!P756:U756,9)</f>
        <v>0</v>
      </c>
      <c r="AA755" s="39">
        <f>COUNTIF(calculs_resultats_francais!P756:U756,0)</f>
        <v>0</v>
      </c>
      <c r="AB755" s="37" t="str">
        <f t="shared" si="210"/>
        <v/>
      </c>
      <c r="AC755" s="226">
        <f t="shared" si="211"/>
        <v>0</v>
      </c>
      <c r="AD755" s="38" t="str">
        <f t="shared" si="212"/>
        <v/>
      </c>
      <c r="AE755" s="38" t="str">
        <f t="shared" si="213"/>
        <v/>
      </c>
      <c r="AF755" s="38" t="str">
        <f t="shared" si="214"/>
        <v/>
      </c>
      <c r="AG755" s="38" t="str">
        <f t="shared" si="215"/>
        <v/>
      </c>
    </row>
    <row r="756" spans="1:33" ht="13.5" thickBot="1">
      <c r="A756" s="30"/>
      <c r="B756" s="39">
        <f>COUNTIF(calculs_resultats_francais!B757:J757,1)</f>
        <v>0</v>
      </c>
      <c r="C756" s="39">
        <f>COUNTIF(calculs_resultats_francais!B757:J757,2)</f>
        <v>0</v>
      </c>
      <c r="D756" s="39">
        <f>COUNTIF(calculs_resultats_francais!B757:J757,9)</f>
        <v>0</v>
      </c>
      <c r="E756" s="226">
        <f>COUNTIF(calculs_resultats_francais!B757:J757,0)</f>
        <v>0</v>
      </c>
      <c r="F756" s="37" t="str">
        <f t="shared" si="198"/>
        <v/>
      </c>
      <c r="G756" s="226">
        <f t="shared" si="199"/>
        <v>0</v>
      </c>
      <c r="H756" s="38" t="str">
        <f t="shared" si="200"/>
        <v/>
      </c>
      <c r="I756" s="38" t="str">
        <f t="shared" si="201"/>
        <v/>
      </c>
      <c r="J756" s="38" t="str">
        <f t="shared" si="202"/>
        <v/>
      </c>
      <c r="K756" s="38" t="str">
        <f t="shared" si="203"/>
        <v/>
      </c>
      <c r="L756" s="38"/>
      <c r="M756" s="39">
        <f>COUNTIF(calculs_resultats_francais!K757:O757,1)</f>
        <v>0</v>
      </c>
      <c r="N756" s="39">
        <f>COUNTIF(calculs_resultats_francais!K757:O757,2)</f>
        <v>0</v>
      </c>
      <c r="O756" s="39">
        <f>COUNTIF(calculs_resultats_francais!K757:O757,9)</f>
        <v>0</v>
      </c>
      <c r="P756" s="226">
        <f>COUNTIF(calculs_resultats_francais!K757:O757,0)</f>
        <v>0</v>
      </c>
      <c r="Q756" s="37" t="str">
        <f t="shared" si="204"/>
        <v/>
      </c>
      <c r="R756" s="226">
        <f t="shared" si="205"/>
        <v>0</v>
      </c>
      <c r="S756" s="38" t="str">
        <f t="shared" si="206"/>
        <v/>
      </c>
      <c r="T756" s="38" t="str">
        <f t="shared" si="207"/>
        <v/>
      </c>
      <c r="U756" s="38" t="str">
        <f t="shared" si="208"/>
        <v/>
      </c>
      <c r="V756" s="38" t="str">
        <f t="shared" si="209"/>
        <v/>
      </c>
      <c r="W756" s="30"/>
      <c r="X756" s="39">
        <f>COUNTIF(calculs_resultats_francais!P757:U757,1)</f>
        <v>0</v>
      </c>
      <c r="Y756" s="39">
        <f>COUNTIF(calculs_resultats_francais!P757:U757,2)</f>
        <v>0</v>
      </c>
      <c r="Z756" s="39">
        <f>COUNTIF(calculs_resultats_francais!P757:U757,9)</f>
        <v>0</v>
      </c>
      <c r="AA756" s="39">
        <f>COUNTIF(calculs_resultats_francais!P757:U757,0)</f>
        <v>0</v>
      </c>
      <c r="AB756" s="37" t="str">
        <f t="shared" si="210"/>
        <v/>
      </c>
      <c r="AC756" s="226">
        <f t="shared" si="211"/>
        <v>0</v>
      </c>
      <c r="AD756" s="38" t="str">
        <f t="shared" si="212"/>
        <v/>
      </c>
      <c r="AE756" s="38" t="str">
        <f t="shared" si="213"/>
        <v/>
      </c>
      <c r="AF756" s="38" t="str">
        <f t="shared" si="214"/>
        <v/>
      </c>
      <c r="AG756" s="38" t="str">
        <f t="shared" si="215"/>
        <v/>
      </c>
    </row>
    <row r="757" spans="1:33" ht="13.5" thickBot="1">
      <c r="A757" s="30"/>
      <c r="B757" s="39">
        <f>COUNTIF(calculs_resultats_francais!B758:J758,1)</f>
        <v>0</v>
      </c>
      <c r="C757" s="39">
        <f>COUNTIF(calculs_resultats_francais!B758:J758,2)</f>
        <v>0</v>
      </c>
      <c r="D757" s="39">
        <f>COUNTIF(calculs_resultats_francais!B758:J758,9)</f>
        <v>0</v>
      </c>
      <c r="E757" s="226">
        <f>COUNTIF(calculs_resultats_francais!B758:J758,0)</f>
        <v>0</v>
      </c>
      <c r="F757" s="37" t="str">
        <f t="shared" si="198"/>
        <v/>
      </c>
      <c r="G757" s="226">
        <f t="shared" si="199"/>
        <v>0</v>
      </c>
      <c r="H757" s="38" t="str">
        <f t="shared" si="200"/>
        <v/>
      </c>
      <c r="I757" s="38" t="str">
        <f t="shared" si="201"/>
        <v/>
      </c>
      <c r="J757" s="38" t="str">
        <f t="shared" si="202"/>
        <v/>
      </c>
      <c r="K757" s="38" t="str">
        <f t="shared" si="203"/>
        <v/>
      </c>
      <c r="L757" s="38"/>
      <c r="M757" s="39">
        <f>COUNTIF(calculs_resultats_francais!K758:O758,1)</f>
        <v>0</v>
      </c>
      <c r="N757" s="39">
        <f>COUNTIF(calculs_resultats_francais!K758:O758,2)</f>
        <v>0</v>
      </c>
      <c r="O757" s="39">
        <f>COUNTIF(calculs_resultats_francais!K758:O758,9)</f>
        <v>0</v>
      </c>
      <c r="P757" s="226">
        <f>COUNTIF(calculs_resultats_francais!K758:O758,0)</f>
        <v>0</v>
      </c>
      <c r="Q757" s="37" t="str">
        <f t="shared" si="204"/>
        <v/>
      </c>
      <c r="R757" s="226">
        <f t="shared" si="205"/>
        <v>0</v>
      </c>
      <c r="S757" s="38" t="str">
        <f t="shared" si="206"/>
        <v/>
      </c>
      <c r="T757" s="38" t="str">
        <f t="shared" si="207"/>
        <v/>
      </c>
      <c r="U757" s="38" t="str">
        <f t="shared" si="208"/>
        <v/>
      </c>
      <c r="V757" s="38" t="str">
        <f t="shared" si="209"/>
        <v/>
      </c>
      <c r="W757" s="30"/>
      <c r="X757" s="39">
        <f>COUNTIF(calculs_resultats_francais!P758:U758,1)</f>
        <v>0</v>
      </c>
      <c r="Y757" s="39">
        <f>COUNTIF(calculs_resultats_francais!P758:U758,2)</f>
        <v>0</v>
      </c>
      <c r="Z757" s="39">
        <f>COUNTIF(calculs_resultats_francais!P758:U758,9)</f>
        <v>0</v>
      </c>
      <c r="AA757" s="39">
        <f>COUNTIF(calculs_resultats_francais!P758:U758,0)</f>
        <v>0</v>
      </c>
      <c r="AB757" s="37" t="str">
        <f t="shared" si="210"/>
        <v/>
      </c>
      <c r="AC757" s="226">
        <f t="shared" si="211"/>
        <v>0</v>
      </c>
      <c r="AD757" s="38" t="str">
        <f t="shared" si="212"/>
        <v/>
      </c>
      <c r="AE757" s="38" t="str">
        <f t="shared" si="213"/>
        <v/>
      </c>
      <c r="AF757" s="38" t="str">
        <f t="shared" si="214"/>
        <v/>
      </c>
      <c r="AG757" s="38" t="str">
        <f t="shared" si="215"/>
        <v/>
      </c>
    </row>
    <row r="758" spans="1:33" ht="13.5" thickBot="1">
      <c r="A758" s="30"/>
      <c r="B758" s="39">
        <f>COUNTIF(calculs_resultats_francais!B759:J759,1)</f>
        <v>0</v>
      </c>
      <c r="C758" s="39">
        <f>COUNTIF(calculs_resultats_francais!B759:J759,2)</f>
        <v>0</v>
      </c>
      <c r="D758" s="39">
        <f>COUNTIF(calculs_resultats_francais!B759:J759,9)</f>
        <v>0</v>
      </c>
      <c r="E758" s="226">
        <f>COUNTIF(calculs_resultats_francais!B759:J759,0)</f>
        <v>0</v>
      </c>
      <c r="F758" s="37" t="str">
        <f t="shared" si="198"/>
        <v/>
      </c>
      <c r="G758" s="226">
        <f t="shared" si="199"/>
        <v>0</v>
      </c>
      <c r="H758" s="38" t="str">
        <f t="shared" si="200"/>
        <v/>
      </c>
      <c r="I758" s="38" t="str">
        <f t="shared" si="201"/>
        <v/>
      </c>
      <c r="J758" s="38" t="str">
        <f t="shared" si="202"/>
        <v/>
      </c>
      <c r="K758" s="38" t="str">
        <f t="shared" si="203"/>
        <v/>
      </c>
      <c r="L758" s="38"/>
      <c r="M758" s="39">
        <f>COUNTIF(calculs_resultats_francais!K759:O759,1)</f>
        <v>0</v>
      </c>
      <c r="N758" s="39">
        <f>COUNTIF(calculs_resultats_francais!K759:O759,2)</f>
        <v>0</v>
      </c>
      <c r="O758" s="39">
        <f>COUNTIF(calculs_resultats_francais!K759:O759,9)</f>
        <v>0</v>
      </c>
      <c r="P758" s="226">
        <f>COUNTIF(calculs_resultats_francais!K759:O759,0)</f>
        <v>0</v>
      </c>
      <c r="Q758" s="37" t="str">
        <f t="shared" si="204"/>
        <v/>
      </c>
      <c r="R758" s="226">
        <f t="shared" si="205"/>
        <v>0</v>
      </c>
      <c r="S758" s="38" t="str">
        <f t="shared" si="206"/>
        <v/>
      </c>
      <c r="T758" s="38" t="str">
        <f t="shared" si="207"/>
        <v/>
      </c>
      <c r="U758" s="38" t="str">
        <f t="shared" si="208"/>
        <v/>
      </c>
      <c r="V758" s="38" t="str">
        <f t="shared" si="209"/>
        <v/>
      </c>
      <c r="W758" s="30"/>
      <c r="X758" s="39">
        <f>COUNTIF(calculs_resultats_francais!P759:U759,1)</f>
        <v>0</v>
      </c>
      <c r="Y758" s="39">
        <f>COUNTIF(calculs_resultats_francais!P759:U759,2)</f>
        <v>0</v>
      </c>
      <c r="Z758" s="39">
        <f>COUNTIF(calculs_resultats_francais!P759:U759,9)</f>
        <v>0</v>
      </c>
      <c r="AA758" s="39">
        <f>COUNTIF(calculs_resultats_francais!P759:U759,0)</f>
        <v>0</v>
      </c>
      <c r="AB758" s="37" t="str">
        <f t="shared" si="210"/>
        <v/>
      </c>
      <c r="AC758" s="226">
        <f t="shared" si="211"/>
        <v>0</v>
      </c>
      <c r="AD758" s="38" t="str">
        <f t="shared" si="212"/>
        <v/>
      </c>
      <c r="AE758" s="38" t="str">
        <f t="shared" si="213"/>
        <v/>
      </c>
      <c r="AF758" s="38" t="str">
        <f t="shared" si="214"/>
        <v/>
      </c>
      <c r="AG758" s="38" t="str">
        <f t="shared" si="215"/>
        <v/>
      </c>
    </row>
    <row r="759" spans="1:33" ht="13.5" thickBot="1">
      <c r="A759" s="30"/>
      <c r="B759" s="39">
        <f>COUNTIF(calculs_resultats_francais!B760:J760,1)</f>
        <v>0</v>
      </c>
      <c r="C759" s="39">
        <f>COUNTIF(calculs_resultats_francais!B760:J760,2)</f>
        <v>0</v>
      </c>
      <c r="D759" s="39">
        <f>COUNTIF(calculs_resultats_francais!B760:J760,9)</f>
        <v>0</v>
      </c>
      <c r="E759" s="226">
        <f>COUNTIF(calculs_resultats_francais!B760:J760,0)</f>
        <v>0</v>
      </c>
      <c r="F759" s="37" t="str">
        <f t="shared" si="198"/>
        <v/>
      </c>
      <c r="G759" s="226">
        <f t="shared" si="199"/>
        <v>0</v>
      </c>
      <c r="H759" s="38" t="str">
        <f t="shared" si="200"/>
        <v/>
      </c>
      <c r="I759" s="38" t="str">
        <f t="shared" si="201"/>
        <v/>
      </c>
      <c r="J759" s="38" t="str">
        <f t="shared" si="202"/>
        <v/>
      </c>
      <c r="K759" s="38" t="str">
        <f t="shared" si="203"/>
        <v/>
      </c>
      <c r="L759" s="38"/>
      <c r="M759" s="39">
        <f>COUNTIF(calculs_resultats_francais!K760:O760,1)</f>
        <v>0</v>
      </c>
      <c r="N759" s="39">
        <f>COUNTIF(calculs_resultats_francais!K760:O760,2)</f>
        <v>0</v>
      </c>
      <c r="O759" s="39">
        <f>COUNTIF(calculs_resultats_francais!K760:O760,9)</f>
        <v>0</v>
      </c>
      <c r="P759" s="226">
        <f>COUNTIF(calculs_resultats_francais!K760:O760,0)</f>
        <v>0</v>
      </c>
      <c r="Q759" s="37" t="str">
        <f t="shared" si="204"/>
        <v/>
      </c>
      <c r="R759" s="226">
        <f t="shared" si="205"/>
        <v>0</v>
      </c>
      <c r="S759" s="38" t="str">
        <f t="shared" si="206"/>
        <v/>
      </c>
      <c r="T759" s="38" t="str">
        <f t="shared" si="207"/>
        <v/>
      </c>
      <c r="U759" s="38" t="str">
        <f t="shared" si="208"/>
        <v/>
      </c>
      <c r="V759" s="38" t="str">
        <f t="shared" si="209"/>
        <v/>
      </c>
      <c r="W759" s="30"/>
      <c r="X759" s="39">
        <f>COUNTIF(calculs_resultats_francais!P760:U760,1)</f>
        <v>0</v>
      </c>
      <c r="Y759" s="39">
        <f>COUNTIF(calculs_resultats_francais!P760:U760,2)</f>
        <v>0</v>
      </c>
      <c r="Z759" s="39">
        <f>COUNTIF(calculs_resultats_francais!P760:U760,9)</f>
        <v>0</v>
      </c>
      <c r="AA759" s="39">
        <f>COUNTIF(calculs_resultats_francais!P760:U760,0)</f>
        <v>0</v>
      </c>
      <c r="AB759" s="37" t="str">
        <f t="shared" si="210"/>
        <v/>
      </c>
      <c r="AC759" s="226">
        <f t="shared" si="211"/>
        <v>0</v>
      </c>
      <c r="AD759" s="38" t="str">
        <f t="shared" si="212"/>
        <v/>
      </c>
      <c r="AE759" s="38" t="str">
        <f t="shared" si="213"/>
        <v/>
      </c>
      <c r="AF759" s="38" t="str">
        <f t="shared" si="214"/>
        <v/>
      </c>
      <c r="AG759" s="38" t="str">
        <f t="shared" si="215"/>
        <v/>
      </c>
    </row>
    <row r="760" spans="1:33" ht="13.5" thickBot="1">
      <c r="A760" s="30"/>
      <c r="B760" s="39">
        <f>COUNTIF(calculs_resultats_francais!B761:J761,1)</f>
        <v>0</v>
      </c>
      <c r="C760" s="39">
        <f>COUNTIF(calculs_resultats_francais!B761:J761,2)</f>
        <v>0</v>
      </c>
      <c r="D760" s="39">
        <f>COUNTIF(calculs_resultats_francais!B761:J761,9)</f>
        <v>0</v>
      </c>
      <c r="E760" s="226">
        <f>COUNTIF(calculs_resultats_francais!B761:J761,0)</f>
        <v>0</v>
      </c>
      <c r="F760" s="37" t="str">
        <f t="shared" ref="F760:F823" si="216">IF(SUM(B760:E760)=0,"",SUM(B760:E760))</f>
        <v/>
      </c>
      <c r="G760" s="226">
        <f t="shared" ref="G760:G823" si="217">B760+C760</f>
        <v>0</v>
      </c>
      <c r="H760" s="38" t="str">
        <f t="shared" ref="H760:H823" si="218">IF(F760="","",G760/F760)</f>
        <v/>
      </c>
      <c r="I760" s="38" t="str">
        <f t="shared" ref="I760:I823" si="219">IF(F760="","",C760/F760)</f>
        <v/>
      </c>
      <c r="J760" s="38" t="str">
        <f t="shared" ref="J760:J823" si="220">IF(F760="","",(SUM(D760)/F760))</f>
        <v/>
      </c>
      <c r="K760" s="38" t="str">
        <f t="shared" ref="K760:K823" si="221">IF(F760="","",E760/F760)</f>
        <v/>
      </c>
      <c r="L760" s="38"/>
      <c r="M760" s="39">
        <f>COUNTIF(calculs_resultats_francais!K761:O761,1)</f>
        <v>0</v>
      </c>
      <c r="N760" s="39">
        <f>COUNTIF(calculs_resultats_francais!K761:O761,2)</f>
        <v>0</v>
      </c>
      <c r="O760" s="39">
        <f>COUNTIF(calculs_resultats_francais!K761:O761,9)</f>
        <v>0</v>
      </c>
      <c r="P760" s="226">
        <f>COUNTIF(calculs_resultats_francais!K761:O761,0)</f>
        <v>0</v>
      </c>
      <c r="Q760" s="37" t="str">
        <f t="shared" ref="Q760:Q823" si="222">IF(SUM(M760:P760)=0,"",SUM(M760:P760))</f>
        <v/>
      </c>
      <c r="R760" s="226">
        <f t="shared" ref="R760:R823" si="223">M760+N760</f>
        <v>0</v>
      </c>
      <c r="S760" s="38" t="str">
        <f t="shared" ref="S760:S823" si="224">IF(Q760="","",R760/Q760)</f>
        <v/>
      </c>
      <c r="T760" s="38" t="str">
        <f t="shared" ref="T760:T823" si="225">IF(Q760="","",N760/Q760)</f>
        <v/>
      </c>
      <c r="U760" s="38" t="str">
        <f t="shared" ref="U760:U823" si="226">IF(Q760="","",(SUM(O760)/Q760))</f>
        <v/>
      </c>
      <c r="V760" s="38" t="str">
        <f t="shared" ref="V760:V823" si="227">IF(Q760="","",P760/Q760)</f>
        <v/>
      </c>
      <c r="W760" s="30"/>
      <c r="X760" s="39">
        <f>COUNTIF(calculs_resultats_francais!P761:U761,1)</f>
        <v>0</v>
      </c>
      <c r="Y760" s="39">
        <f>COUNTIF(calculs_resultats_francais!P761:U761,2)</f>
        <v>0</v>
      </c>
      <c r="Z760" s="39">
        <f>COUNTIF(calculs_resultats_francais!P761:U761,9)</f>
        <v>0</v>
      </c>
      <c r="AA760" s="39">
        <f>COUNTIF(calculs_resultats_francais!P761:U761,0)</f>
        <v>0</v>
      </c>
      <c r="AB760" s="37" t="str">
        <f t="shared" ref="AB760:AB823" si="228">IF(SUM(X760:AA760)=0,"",SUM(X760:AA760))</f>
        <v/>
      </c>
      <c r="AC760" s="226">
        <f t="shared" ref="AC760:AC823" si="229">X760+Y760</f>
        <v>0</v>
      </c>
      <c r="AD760" s="38" t="str">
        <f t="shared" ref="AD760:AD823" si="230">IF(AB760="","",AC760/AB760)</f>
        <v/>
      </c>
      <c r="AE760" s="38" t="str">
        <f t="shared" ref="AE760:AE823" si="231">IF(AB760="","",Y760/AB760)</f>
        <v/>
      </c>
      <c r="AF760" s="38" t="str">
        <f t="shared" ref="AF760:AF823" si="232">IF(AB760="","",(SUM(Z760:Z760)/AB760))</f>
        <v/>
      </c>
      <c r="AG760" s="38" t="str">
        <f t="shared" ref="AG760:AG823" si="233">IF(AB760="","",AA760/AB760)</f>
        <v/>
      </c>
    </row>
    <row r="761" spans="1:33" ht="13.5" thickBot="1">
      <c r="A761" s="30"/>
      <c r="B761" s="39">
        <f>COUNTIF(calculs_resultats_francais!B762:J762,1)</f>
        <v>0</v>
      </c>
      <c r="C761" s="39">
        <f>COUNTIF(calculs_resultats_francais!B762:J762,2)</f>
        <v>0</v>
      </c>
      <c r="D761" s="39">
        <f>COUNTIF(calculs_resultats_francais!B762:J762,9)</f>
        <v>0</v>
      </c>
      <c r="E761" s="226">
        <f>COUNTIF(calculs_resultats_francais!B762:J762,0)</f>
        <v>0</v>
      </c>
      <c r="F761" s="37" t="str">
        <f t="shared" si="216"/>
        <v/>
      </c>
      <c r="G761" s="226">
        <f t="shared" si="217"/>
        <v>0</v>
      </c>
      <c r="H761" s="38" t="str">
        <f t="shared" si="218"/>
        <v/>
      </c>
      <c r="I761" s="38" t="str">
        <f t="shared" si="219"/>
        <v/>
      </c>
      <c r="J761" s="38" t="str">
        <f t="shared" si="220"/>
        <v/>
      </c>
      <c r="K761" s="38" t="str">
        <f t="shared" si="221"/>
        <v/>
      </c>
      <c r="L761" s="38"/>
      <c r="M761" s="39">
        <f>COUNTIF(calculs_resultats_francais!K762:O762,1)</f>
        <v>0</v>
      </c>
      <c r="N761" s="39">
        <f>COUNTIF(calculs_resultats_francais!K762:O762,2)</f>
        <v>0</v>
      </c>
      <c r="O761" s="39">
        <f>COUNTIF(calculs_resultats_francais!K762:O762,9)</f>
        <v>0</v>
      </c>
      <c r="P761" s="226">
        <f>COUNTIF(calculs_resultats_francais!K762:O762,0)</f>
        <v>0</v>
      </c>
      <c r="Q761" s="37" t="str">
        <f t="shared" si="222"/>
        <v/>
      </c>
      <c r="R761" s="226">
        <f t="shared" si="223"/>
        <v>0</v>
      </c>
      <c r="S761" s="38" t="str">
        <f t="shared" si="224"/>
        <v/>
      </c>
      <c r="T761" s="38" t="str">
        <f t="shared" si="225"/>
        <v/>
      </c>
      <c r="U761" s="38" t="str">
        <f t="shared" si="226"/>
        <v/>
      </c>
      <c r="V761" s="38" t="str">
        <f t="shared" si="227"/>
        <v/>
      </c>
      <c r="W761" s="30"/>
      <c r="X761" s="39">
        <f>COUNTIF(calculs_resultats_francais!P762:U762,1)</f>
        <v>0</v>
      </c>
      <c r="Y761" s="39">
        <f>COUNTIF(calculs_resultats_francais!P762:U762,2)</f>
        <v>0</v>
      </c>
      <c r="Z761" s="39">
        <f>COUNTIF(calculs_resultats_francais!P762:U762,9)</f>
        <v>0</v>
      </c>
      <c r="AA761" s="39">
        <f>COUNTIF(calculs_resultats_francais!P762:U762,0)</f>
        <v>0</v>
      </c>
      <c r="AB761" s="37" t="str">
        <f t="shared" si="228"/>
        <v/>
      </c>
      <c r="AC761" s="226">
        <f t="shared" si="229"/>
        <v>0</v>
      </c>
      <c r="AD761" s="38" t="str">
        <f t="shared" si="230"/>
        <v/>
      </c>
      <c r="AE761" s="38" t="str">
        <f t="shared" si="231"/>
        <v/>
      </c>
      <c r="AF761" s="38" t="str">
        <f t="shared" si="232"/>
        <v/>
      </c>
      <c r="AG761" s="38" t="str">
        <f t="shared" si="233"/>
        <v/>
      </c>
    </row>
    <row r="762" spans="1:33" ht="13.5" thickBot="1">
      <c r="A762" s="30"/>
      <c r="B762" s="39">
        <f>COUNTIF(calculs_resultats_francais!B763:J763,1)</f>
        <v>0</v>
      </c>
      <c r="C762" s="39">
        <f>COUNTIF(calculs_resultats_francais!B763:J763,2)</f>
        <v>0</v>
      </c>
      <c r="D762" s="39">
        <f>COUNTIF(calculs_resultats_francais!B763:J763,9)</f>
        <v>0</v>
      </c>
      <c r="E762" s="226">
        <f>COUNTIF(calculs_resultats_francais!B763:J763,0)</f>
        <v>0</v>
      </c>
      <c r="F762" s="37" t="str">
        <f t="shared" si="216"/>
        <v/>
      </c>
      <c r="G762" s="226">
        <f t="shared" si="217"/>
        <v>0</v>
      </c>
      <c r="H762" s="38" t="str">
        <f t="shared" si="218"/>
        <v/>
      </c>
      <c r="I762" s="38" t="str">
        <f t="shared" si="219"/>
        <v/>
      </c>
      <c r="J762" s="38" t="str">
        <f t="shared" si="220"/>
        <v/>
      </c>
      <c r="K762" s="38" t="str">
        <f t="shared" si="221"/>
        <v/>
      </c>
      <c r="L762" s="38"/>
      <c r="M762" s="39">
        <f>COUNTIF(calculs_resultats_francais!K763:O763,1)</f>
        <v>0</v>
      </c>
      <c r="N762" s="39">
        <f>COUNTIF(calculs_resultats_francais!K763:O763,2)</f>
        <v>0</v>
      </c>
      <c r="O762" s="39">
        <f>COUNTIF(calculs_resultats_francais!K763:O763,9)</f>
        <v>0</v>
      </c>
      <c r="P762" s="226">
        <f>COUNTIF(calculs_resultats_francais!K763:O763,0)</f>
        <v>0</v>
      </c>
      <c r="Q762" s="37" t="str">
        <f t="shared" si="222"/>
        <v/>
      </c>
      <c r="R762" s="226">
        <f t="shared" si="223"/>
        <v>0</v>
      </c>
      <c r="S762" s="38" t="str">
        <f t="shared" si="224"/>
        <v/>
      </c>
      <c r="T762" s="38" t="str">
        <f t="shared" si="225"/>
        <v/>
      </c>
      <c r="U762" s="38" t="str">
        <f t="shared" si="226"/>
        <v/>
      </c>
      <c r="V762" s="38" t="str">
        <f t="shared" si="227"/>
        <v/>
      </c>
      <c r="W762" s="30"/>
      <c r="X762" s="39">
        <f>COUNTIF(calculs_resultats_francais!P763:U763,1)</f>
        <v>0</v>
      </c>
      <c r="Y762" s="39">
        <f>COUNTIF(calculs_resultats_francais!P763:U763,2)</f>
        <v>0</v>
      </c>
      <c r="Z762" s="39">
        <f>COUNTIF(calculs_resultats_francais!P763:U763,9)</f>
        <v>0</v>
      </c>
      <c r="AA762" s="39">
        <f>COUNTIF(calculs_resultats_francais!P763:U763,0)</f>
        <v>0</v>
      </c>
      <c r="AB762" s="37" t="str">
        <f t="shared" si="228"/>
        <v/>
      </c>
      <c r="AC762" s="226">
        <f t="shared" si="229"/>
        <v>0</v>
      </c>
      <c r="AD762" s="38" t="str">
        <f t="shared" si="230"/>
        <v/>
      </c>
      <c r="AE762" s="38" t="str">
        <f t="shared" si="231"/>
        <v/>
      </c>
      <c r="AF762" s="38" t="str">
        <f t="shared" si="232"/>
        <v/>
      </c>
      <c r="AG762" s="38" t="str">
        <f t="shared" si="233"/>
        <v/>
      </c>
    </row>
    <row r="763" spans="1:33" ht="13.5" thickBot="1">
      <c r="A763" s="30"/>
      <c r="B763" s="39">
        <f>COUNTIF(calculs_resultats_francais!B764:J764,1)</f>
        <v>0</v>
      </c>
      <c r="C763" s="39">
        <f>COUNTIF(calculs_resultats_francais!B764:J764,2)</f>
        <v>0</v>
      </c>
      <c r="D763" s="39">
        <f>COUNTIF(calculs_resultats_francais!B764:J764,9)</f>
        <v>0</v>
      </c>
      <c r="E763" s="226">
        <f>COUNTIF(calculs_resultats_francais!B764:J764,0)</f>
        <v>0</v>
      </c>
      <c r="F763" s="37" t="str">
        <f t="shared" si="216"/>
        <v/>
      </c>
      <c r="G763" s="226">
        <f t="shared" si="217"/>
        <v>0</v>
      </c>
      <c r="H763" s="38" t="str">
        <f t="shared" si="218"/>
        <v/>
      </c>
      <c r="I763" s="38" t="str">
        <f t="shared" si="219"/>
        <v/>
      </c>
      <c r="J763" s="38" t="str">
        <f t="shared" si="220"/>
        <v/>
      </c>
      <c r="K763" s="38" t="str">
        <f t="shared" si="221"/>
        <v/>
      </c>
      <c r="L763" s="38"/>
      <c r="M763" s="39">
        <f>COUNTIF(calculs_resultats_francais!K764:O764,1)</f>
        <v>0</v>
      </c>
      <c r="N763" s="39">
        <f>COUNTIF(calculs_resultats_francais!K764:O764,2)</f>
        <v>0</v>
      </c>
      <c r="O763" s="39">
        <f>COUNTIF(calculs_resultats_francais!K764:O764,9)</f>
        <v>0</v>
      </c>
      <c r="P763" s="226">
        <f>COUNTIF(calculs_resultats_francais!K764:O764,0)</f>
        <v>0</v>
      </c>
      <c r="Q763" s="37" t="str">
        <f t="shared" si="222"/>
        <v/>
      </c>
      <c r="R763" s="226">
        <f t="shared" si="223"/>
        <v>0</v>
      </c>
      <c r="S763" s="38" t="str">
        <f t="shared" si="224"/>
        <v/>
      </c>
      <c r="T763" s="38" t="str">
        <f t="shared" si="225"/>
        <v/>
      </c>
      <c r="U763" s="38" t="str">
        <f t="shared" si="226"/>
        <v/>
      </c>
      <c r="V763" s="38" t="str">
        <f t="shared" si="227"/>
        <v/>
      </c>
      <c r="W763" s="30"/>
      <c r="X763" s="39">
        <f>COUNTIF(calculs_resultats_francais!P764:U764,1)</f>
        <v>0</v>
      </c>
      <c r="Y763" s="39">
        <f>COUNTIF(calculs_resultats_francais!P764:U764,2)</f>
        <v>0</v>
      </c>
      <c r="Z763" s="39">
        <f>COUNTIF(calculs_resultats_francais!P764:U764,9)</f>
        <v>0</v>
      </c>
      <c r="AA763" s="39">
        <f>COUNTIF(calculs_resultats_francais!P764:U764,0)</f>
        <v>0</v>
      </c>
      <c r="AB763" s="37" t="str">
        <f t="shared" si="228"/>
        <v/>
      </c>
      <c r="AC763" s="226">
        <f t="shared" si="229"/>
        <v>0</v>
      </c>
      <c r="AD763" s="38" t="str">
        <f t="shared" si="230"/>
        <v/>
      </c>
      <c r="AE763" s="38" t="str">
        <f t="shared" si="231"/>
        <v/>
      </c>
      <c r="AF763" s="38" t="str">
        <f t="shared" si="232"/>
        <v/>
      </c>
      <c r="AG763" s="38" t="str">
        <f t="shared" si="233"/>
        <v/>
      </c>
    </row>
    <row r="764" spans="1:33" ht="13.5" thickBot="1">
      <c r="A764" s="30"/>
      <c r="B764" s="39">
        <f>COUNTIF(calculs_resultats_francais!B765:J765,1)</f>
        <v>0</v>
      </c>
      <c r="C764" s="39">
        <f>COUNTIF(calculs_resultats_francais!B765:J765,2)</f>
        <v>0</v>
      </c>
      <c r="D764" s="39">
        <f>COUNTIF(calculs_resultats_francais!B765:J765,9)</f>
        <v>0</v>
      </c>
      <c r="E764" s="226">
        <f>COUNTIF(calculs_resultats_francais!B765:J765,0)</f>
        <v>0</v>
      </c>
      <c r="F764" s="37" t="str">
        <f t="shared" si="216"/>
        <v/>
      </c>
      <c r="G764" s="226">
        <f t="shared" si="217"/>
        <v>0</v>
      </c>
      <c r="H764" s="38" t="str">
        <f t="shared" si="218"/>
        <v/>
      </c>
      <c r="I764" s="38" t="str">
        <f t="shared" si="219"/>
        <v/>
      </c>
      <c r="J764" s="38" t="str">
        <f t="shared" si="220"/>
        <v/>
      </c>
      <c r="K764" s="38" t="str">
        <f t="shared" si="221"/>
        <v/>
      </c>
      <c r="L764" s="38"/>
      <c r="M764" s="39">
        <f>COUNTIF(calculs_resultats_francais!K765:O765,1)</f>
        <v>0</v>
      </c>
      <c r="N764" s="39">
        <f>COUNTIF(calculs_resultats_francais!K765:O765,2)</f>
        <v>0</v>
      </c>
      <c r="O764" s="39">
        <f>COUNTIF(calculs_resultats_francais!K765:O765,9)</f>
        <v>0</v>
      </c>
      <c r="P764" s="226">
        <f>COUNTIF(calculs_resultats_francais!K765:O765,0)</f>
        <v>0</v>
      </c>
      <c r="Q764" s="37" t="str">
        <f t="shared" si="222"/>
        <v/>
      </c>
      <c r="R764" s="226">
        <f t="shared" si="223"/>
        <v>0</v>
      </c>
      <c r="S764" s="38" t="str">
        <f t="shared" si="224"/>
        <v/>
      </c>
      <c r="T764" s="38" t="str">
        <f t="shared" si="225"/>
        <v/>
      </c>
      <c r="U764" s="38" t="str">
        <f t="shared" si="226"/>
        <v/>
      </c>
      <c r="V764" s="38" t="str">
        <f t="shared" si="227"/>
        <v/>
      </c>
      <c r="W764" s="30"/>
      <c r="X764" s="39">
        <f>COUNTIF(calculs_resultats_francais!P765:U765,1)</f>
        <v>0</v>
      </c>
      <c r="Y764" s="39">
        <f>COUNTIF(calculs_resultats_francais!P765:U765,2)</f>
        <v>0</v>
      </c>
      <c r="Z764" s="39">
        <f>COUNTIF(calculs_resultats_francais!P765:U765,9)</f>
        <v>0</v>
      </c>
      <c r="AA764" s="39">
        <f>COUNTIF(calculs_resultats_francais!P765:U765,0)</f>
        <v>0</v>
      </c>
      <c r="AB764" s="37" t="str">
        <f t="shared" si="228"/>
        <v/>
      </c>
      <c r="AC764" s="226">
        <f t="shared" si="229"/>
        <v>0</v>
      </c>
      <c r="AD764" s="38" t="str">
        <f t="shared" si="230"/>
        <v/>
      </c>
      <c r="AE764" s="38" t="str">
        <f t="shared" si="231"/>
        <v/>
      </c>
      <c r="AF764" s="38" t="str">
        <f t="shared" si="232"/>
        <v/>
      </c>
      <c r="AG764" s="38" t="str">
        <f t="shared" si="233"/>
        <v/>
      </c>
    </row>
    <row r="765" spans="1:33" ht="13.5" thickBot="1">
      <c r="A765" s="30"/>
      <c r="B765" s="39">
        <f>COUNTIF(calculs_resultats_francais!B766:J766,1)</f>
        <v>0</v>
      </c>
      <c r="C765" s="39">
        <f>COUNTIF(calculs_resultats_francais!B766:J766,2)</f>
        <v>0</v>
      </c>
      <c r="D765" s="39">
        <f>COUNTIF(calculs_resultats_francais!B766:J766,9)</f>
        <v>0</v>
      </c>
      <c r="E765" s="226">
        <f>COUNTIF(calculs_resultats_francais!B766:J766,0)</f>
        <v>0</v>
      </c>
      <c r="F765" s="37" t="str">
        <f t="shared" si="216"/>
        <v/>
      </c>
      <c r="G765" s="226">
        <f t="shared" si="217"/>
        <v>0</v>
      </c>
      <c r="H765" s="38" t="str">
        <f t="shared" si="218"/>
        <v/>
      </c>
      <c r="I765" s="38" t="str">
        <f t="shared" si="219"/>
        <v/>
      </c>
      <c r="J765" s="38" t="str">
        <f t="shared" si="220"/>
        <v/>
      </c>
      <c r="K765" s="38" t="str">
        <f t="shared" si="221"/>
        <v/>
      </c>
      <c r="L765" s="38"/>
      <c r="M765" s="39">
        <f>COUNTIF(calculs_resultats_francais!K766:O766,1)</f>
        <v>0</v>
      </c>
      <c r="N765" s="39">
        <f>COUNTIF(calculs_resultats_francais!K766:O766,2)</f>
        <v>0</v>
      </c>
      <c r="O765" s="39">
        <f>COUNTIF(calculs_resultats_francais!K766:O766,9)</f>
        <v>0</v>
      </c>
      <c r="P765" s="226">
        <f>COUNTIF(calculs_resultats_francais!K766:O766,0)</f>
        <v>0</v>
      </c>
      <c r="Q765" s="37" t="str">
        <f t="shared" si="222"/>
        <v/>
      </c>
      <c r="R765" s="226">
        <f t="shared" si="223"/>
        <v>0</v>
      </c>
      <c r="S765" s="38" t="str">
        <f t="shared" si="224"/>
        <v/>
      </c>
      <c r="T765" s="38" t="str">
        <f t="shared" si="225"/>
        <v/>
      </c>
      <c r="U765" s="38" t="str">
        <f t="shared" si="226"/>
        <v/>
      </c>
      <c r="V765" s="38" t="str">
        <f t="shared" si="227"/>
        <v/>
      </c>
      <c r="W765" s="30"/>
      <c r="X765" s="39">
        <f>COUNTIF(calculs_resultats_francais!P766:U766,1)</f>
        <v>0</v>
      </c>
      <c r="Y765" s="39">
        <f>COUNTIF(calculs_resultats_francais!P766:U766,2)</f>
        <v>0</v>
      </c>
      <c r="Z765" s="39">
        <f>COUNTIF(calculs_resultats_francais!P766:U766,9)</f>
        <v>0</v>
      </c>
      <c r="AA765" s="39">
        <f>COUNTIF(calculs_resultats_francais!P766:U766,0)</f>
        <v>0</v>
      </c>
      <c r="AB765" s="37" t="str">
        <f t="shared" si="228"/>
        <v/>
      </c>
      <c r="AC765" s="226">
        <f t="shared" si="229"/>
        <v>0</v>
      </c>
      <c r="AD765" s="38" t="str">
        <f t="shared" si="230"/>
        <v/>
      </c>
      <c r="AE765" s="38" t="str">
        <f t="shared" si="231"/>
        <v/>
      </c>
      <c r="AF765" s="38" t="str">
        <f t="shared" si="232"/>
        <v/>
      </c>
      <c r="AG765" s="38" t="str">
        <f t="shared" si="233"/>
        <v/>
      </c>
    </row>
    <row r="766" spans="1:33" ht="13.5" thickBot="1">
      <c r="A766" s="30"/>
      <c r="B766" s="39">
        <f>COUNTIF(calculs_resultats_francais!B767:J767,1)</f>
        <v>0</v>
      </c>
      <c r="C766" s="39">
        <f>COUNTIF(calculs_resultats_francais!B767:J767,2)</f>
        <v>0</v>
      </c>
      <c r="D766" s="39">
        <f>COUNTIF(calculs_resultats_francais!B767:J767,9)</f>
        <v>0</v>
      </c>
      <c r="E766" s="226">
        <f>COUNTIF(calculs_resultats_francais!B767:J767,0)</f>
        <v>0</v>
      </c>
      <c r="F766" s="37" t="str">
        <f t="shared" si="216"/>
        <v/>
      </c>
      <c r="G766" s="226">
        <f t="shared" si="217"/>
        <v>0</v>
      </c>
      <c r="H766" s="38" t="str">
        <f t="shared" si="218"/>
        <v/>
      </c>
      <c r="I766" s="38" t="str">
        <f t="shared" si="219"/>
        <v/>
      </c>
      <c r="J766" s="38" t="str">
        <f t="shared" si="220"/>
        <v/>
      </c>
      <c r="K766" s="38" t="str">
        <f t="shared" si="221"/>
        <v/>
      </c>
      <c r="L766" s="38"/>
      <c r="M766" s="39">
        <f>COUNTIF(calculs_resultats_francais!K767:O767,1)</f>
        <v>0</v>
      </c>
      <c r="N766" s="39">
        <f>COUNTIF(calculs_resultats_francais!K767:O767,2)</f>
        <v>0</v>
      </c>
      <c r="O766" s="39">
        <f>COUNTIF(calculs_resultats_francais!K767:O767,9)</f>
        <v>0</v>
      </c>
      <c r="P766" s="226">
        <f>COUNTIF(calculs_resultats_francais!K767:O767,0)</f>
        <v>0</v>
      </c>
      <c r="Q766" s="37" t="str">
        <f t="shared" si="222"/>
        <v/>
      </c>
      <c r="R766" s="226">
        <f t="shared" si="223"/>
        <v>0</v>
      </c>
      <c r="S766" s="38" t="str">
        <f t="shared" si="224"/>
        <v/>
      </c>
      <c r="T766" s="38" t="str">
        <f t="shared" si="225"/>
        <v/>
      </c>
      <c r="U766" s="38" t="str">
        <f t="shared" si="226"/>
        <v/>
      </c>
      <c r="V766" s="38" t="str">
        <f t="shared" si="227"/>
        <v/>
      </c>
      <c r="W766" s="30"/>
      <c r="X766" s="39">
        <f>COUNTIF(calculs_resultats_francais!P767:U767,1)</f>
        <v>0</v>
      </c>
      <c r="Y766" s="39">
        <f>COUNTIF(calculs_resultats_francais!P767:U767,2)</f>
        <v>0</v>
      </c>
      <c r="Z766" s="39">
        <f>COUNTIF(calculs_resultats_francais!P767:U767,9)</f>
        <v>0</v>
      </c>
      <c r="AA766" s="39">
        <f>COUNTIF(calculs_resultats_francais!P767:U767,0)</f>
        <v>0</v>
      </c>
      <c r="AB766" s="37" t="str">
        <f t="shared" si="228"/>
        <v/>
      </c>
      <c r="AC766" s="226">
        <f t="shared" si="229"/>
        <v>0</v>
      </c>
      <c r="AD766" s="38" t="str">
        <f t="shared" si="230"/>
        <v/>
      </c>
      <c r="AE766" s="38" t="str">
        <f t="shared" si="231"/>
        <v/>
      </c>
      <c r="AF766" s="38" t="str">
        <f t="shared" si="232"/>
        <v/>
      </c>
      <c r="AG766" s="38" t="str">
        <f t="shared" si="233"/>
        <v/>
      </c>
    </row>
    <row r="767" spans="1:33" ht="13.5" thickBot="1">
      <c r="A767" s="30"/>
      <c r="B767" s="39">
        <f>COUNTIF(calculs_resultats_francais!B768:J768,1)</f>
        <v>0</v>
      </c>
      <c r="C767" s="39">
        <f>COUNTIF(calculs_resultats_francais!B768:J768,2)</f>
        <v>0</v>
      </c>
      <c r="D767" s="39">
        <f>COUNTIF(calculs_resultats_francais!B768:J768,9)</f>
        <v>0</v>
      </c>
      <c r="E767" s="226">
        <f>COUNTIF(calculs_resultats_francais!B768:J768,0)</f>
        <v>0</v>
      </c>
      <c r="F767" s="37" t="str">
        <f t="shared" si="216"/>
        <v/>
      </c>
      <c r="G767" s="226">
        <f t="shared" si="217"/>
        <v>0</v>
      </c>
      <c r="H767" s="38" t="str">
        <f t="shared" si="218"/>
        <v/>
      </c>
      <c r="I767" s="38" t="str">
        <f t="shared" si="219"/>
        <v/>
      </c>
      <c r="J767" s="38" t="str">
        <f t="shared" si="220"/>
        <v/>
      </c>
      <c r="K767" s="38" t="str">
        <f t="shared" si="221"/>
        <v/>
      </c>
      <c r="L767" s="38"/>
      <c r="M767" s="39">
        <f>COUNTIF(calculs_resultats_francais!K768:O768,1)</f>
        <v>0</v>
      </c>
      <c r="N767" s="39">
        <f>COUNTIF(calculs_resultats_francais!K768:O768,2)</f>
        <v>0</v>
      </c>
      <c r="O767" s="39">
        <f>COUNTIF(calculs_resultats_francais!K768:O768,9)</f>
        <v>0</v>
      </c>
      <c r="P767" s="226">
        <f>COUNTIF(calculs_resultats_francais!K768:O768,0)</f>
        <v>0</v>
      </c>
      <c r="Q767" s="37" t="str">
        <f t="shared" si="222"/>
        <v/>
      </c>
      <c r="R767" s="226">
        <f t="shared" si="223"/>
        <v>0</v>
      </c>
      <c r="S767" s="38" t="str">
        <f t="shared" si="224"/>
        <v/>
      </c>
      <c r="T767" s="38" t="str">
        <f t="shared" si="225"/>
        <v/>
      </c>
      <c r="U767" s="38" t="str">
        <f t="shared" si="226"/>
        <v/>
      </c>
      <c r="V767" s="38" t="str">
        <f t="shared" si="227"/>
        <v/>
      </c>
      <c r="W767" s="30"/>
      <c r="X767" s="39">
        <f>COUNTIF(calculs_resultats_francais!P768:U768,1)</f>
        <v>0</v>
      </c>
      <c r="Y767" s="39">
        <f>COUNTIF(calculs_resultats_francais!P768:U768,2)</f>
        <v>0</v>
      </c>
      <c r="Z767" s="39">
        <f>COUNTIF(calculs_resultats_francais!P768:U768,9)</f>
        <v>0</v>
      </c>
      <c r="AA767" s="39">
        <f>COUNTIF(calculs_resultats_francais!P768:U768,0)</f>
        <v>0</v>
      </c>
      <c r="AB767" s="37" t="str">
        <f t="shared" si="228"/>
        <v/>
      </c>
      <c r="AC767" s="226">
        <f t="shared" si="229"/>
        <v>0</v>
      </c>
      <c r="AD767" s="38" t="str">
        <f t="shared" si="230"/>
        <v/>
      </c>
      <c r="AE767" s="38" t="str">
        <f t="shared" si="231"/>
        <v/>
      </c>
      <c r="AF767" s="38" t="str">
        <f t="shared" si="232"/>
        <v/>
      </c>
      <c r="AG767" s="38" t="str">
        <f t="shared" si="233"/>
        <v/>
      </c>
    </row>
    <row r="768" spans="1:33" ht="13.5" thickBot="1">
      <c r="A768" s="30"/>
      <c r="B768" s="39">
        <f>COUNTIF(calculs_resultats_francais!B769:J769,1)</f>
        <v>0</v>
      </c>
      <c r="C768" s="39">
        <f>COUNTIF(calculs_resultats_francais!B769:J769,2)</f>
        <v>0</v>
      </c>
      <c r="D768" s="39">
        <f>COUNTIF(calculs_resultats_francais!B769:J769,9)</f>
        <v>0</v>
      </c>
      <c r="E768" s="226">
        <f>COUNTIF(calculs_resultats_francais!B769:J769,0)</f>
        <v>0</v>
      </c>
      <c r="F768" s="37" t="str">
        <f t="shared" si="216"/>
        <v/>
      </c>
      <c r="G768" s="226">
        <f t="shared" si="217"/>
        <v>0</v>
      </c>
      <c r="H768" s="38" t="str">
        <f t="shared" si="218"/>
        <v/>
      </c>
      <c r="I768" s="38" t="str">
        <f t="shared" si="219"/>
        <v/>
      </c>
      <c r="J768" s="38" t="str">
        <f t="shared" si="220"/>
        <v/>
      </c>
      <c r="K768" s="38" t="str">
        <f t="shared" si="221"/>
        <v/>
      </c>
      <c r="L768" s="38"/>
      <c r="M768" s="39">
        <f>COUNTIF(calculs_resultats_francais!K769:O769,1)</f>
        <v>0</v>
      </c>
      <c r="N768" s="39">
        <f>COUNTIF(calculs_resultats_francais!K769:O769,2)</f>
        <v>0</v>
      </c>
      <c r="O768" s="39">
        <f>COUNTIF(calculs_resultats_francais!K769:O769,9)</f>
        <v>0</v>
      </c>
      <c r="P768" s="226">
        <f>COUNTIF(calculs_resultats_francais!K769:O769,0)</f>
        <v>0</v>
      </c>
      <c r="Q768" s="37" t="str">
        <f t="shared" si="222"/>
        <v/>
      </c>
      <c r="R768" s="226">
        <f t="shared" si="223"/>
        <v>0</v>
      </c>
      <c r="S768" s="38" t="str">
        <f t="shared" si="224"/>
        <v/>
      </c>
      <c r="T768" s="38" t="str">
        <f t="shared" si="225"/>
        <v/>
      </c>
      <c r="U768" s="38" t="str">
        <f t="shared" si="226"/>
        <v/>
      </c>
      <c r="V768" s="38" t="str">
        <f t="shared" si="227"/>
        <v/>
      </c>
      <c r="W768" s="30"/>
      <c r="X768" s="39">
        <f>COUNTIF(calculs_resultats_francais!P769:U769,1)</f>
        <v>0</v>
      </c>
      <c r="Y768" s="39">
        <f>COUNTIF(calculs_resultats_francais!P769:U769,2)</f>
        <v>0</v>
      </c>
      <c r="Z768" s="39">
        <f>COUNTIF(calculs_resultats_francais!P769:U769,9)</f>
        <v>0</v>
      </c>
      <c r="AA768" s="39">
        <f>COUNTIF(calculs_resultats_francais!P769:U769,0)</f>
        <v>0</v>
      </c>
      <c r="AB768" s="37" t="str">
        <f t="shared" si="228"/>
        <v/>
      </c>
      <c r="AC768" s="226">
        <f t="shared" si="229"/>
        <v>0</v>
      </c>
      <c r="AD768" s="38" t="str">
        <f t="shared" si="230"/>
        <v/>
      </c>
      <c r="AE768" s="38" t="str">
        <f t="shared" si="231"/>
        <v/>
      </c>
      <c r="AF768" s="38" t="str">
        <f t="shared" si="232"/>
        <v/>
      </c>
      <c r="AG768" s="38" t="str">
        <f t="shared" si="233"/>
        <v/>
      </c>
    </row>
    <row r="769" spans="1:33" ht="13.5" thickBot="1">
      <c r="A769" s="30"/>
      <c r="B769" s="39">
        <f>COUNTIF(calculs_resultats_francais!B770:J770,1)</f>
        <v>0</v>
      </c>
      <c r="C769" s="39">
        <f>COUNTIF(calculs_resultats_francais!B770:J770,2)</f>
        <v>0</v>
      </c>
      <c r="D769" s="39">
        <f>COUNTIF(calculs_resultats_francais!B770:J770,9)</f>
        <v>0</v>
      </c>
      <c r="E769" s="226">
        <f>COUNTIF(calculs_resultats_francais!B770:J770,0)</f>
        <v>0</v>
      </c>
      <c r="F769" s="37" t="str">
        <f t="shared" si="216"/>
        <v/>
      </c>
      <c r="G769" s="226">
        <f t="shared" si="217"/>
        <v>0</v>
      </c>
      <c r="H769" s="38" t="str">
        <f t="shared" si="218"/>
        <v/>
      </c>
      <c r="I769" s="38" t="str">
        <f t="shared" si="219"/>
        <v/>
      </c>
      <c r="J769" s="38" t="str">
        <f t="shared" si="220"/>
        <v/>
      </c>
      <c r="K769" s="38" t="str">
        <f t="shared" si="221"/>
        <v/>
      </c>
      <c r="L769" s="38"/>
      <c r="M769" s="39">
        <f>COUNTIF(calculs_resultats_francais!K770:O770,1)</f>
        <v>0</v>
      </c>
      <c r="N769" s="39">
        <f>COUNTIF(calculs_resultats_francais!K770:O770,2)</f>
        <v>0</v>
      </c>
      <c r="O769" s="39">
        <f>COUNTIF(calculs_resultats_francais!K770:O770,9)</f>
        <v>0</v>
      </c>
      <c r="P769" s="226">
        <f>COUNTIF(calculs_resultats_francais!K770:O770,0)</f>
        <v>0</v>
      </c>
      <c r="Q769" s="37" t="str">
        <f t="shared" si="222"/>
        <v/>
      </c>
      <c r="R769" s="226">
        <f t="shared" si="223"/>
        <v>0</v>
      </c>
      <c r="S769" s="38" t="str">
        <f t="shared" si="224"/>
        <v/>
      </c>
      <c r="T769" s="38" t="str">
        <f t="shared" si="225"/>
        <v/>
      </c>
      <c r="U769" s="38" t="str">
        <f t="shared" si="226"/>
        <v/>
      </c>
      <c r="V769" s="38" t="str">
        <f t="shared" si="227"/>
        <v/>
      </c>
      <c r="W769" s="30"/>
      <c r="X769" s="39">
        <f>COUNTIF(calculs_resultats_francais!P770:U770,1)</f>
        <v>0</v>
      </c>
      <c r="Y769" s="39">
        <f>COUNTIF(calculs_resultats_francais!P770:U770,2)</f>
        <v>0</v>
      </c>
      <c r="Z769" s="39">
        <f>COUNTIF(calculs_resultats_francais!P770:U770,9)</f>
        <v>0</v>
      </c>
      <c r="AA769" s="39">
        <f>COUNTIF(calculs_resultats_francais!P770:U770,0)</f>
        <v>0</v>
      </c>
      <c r="AB769" s="37" t="str">
        <f t="shared" si="228"/>
        <v/>
      </c>
      <c r="AC769" s="226">
        <f t="shared" si="229"/>
        <v>0</v>
      </c>
      <c r="AD769" s="38" t="str">
        <f t="shared" si="230"/>
        <v/>
      </c>
      <c r="AE769" s="38" t="str">
        <f t="shared" si="231"/>
        <v/>
      </c>
      <c r="AF769" s="38" t="str">
        <f t="shared" si="232"/>
        <v/>
      </c>
      <c r="AG769" s="38" t="str">
        <f t="shared" si="233"/>
        <v/>
      </c>
    </row>
    <row r="770" spans="1:33" ht="13.5" thickBot="1">
      <c r="A770" s="30"/>
      <c r="B770" s="39">
        <f>COUNTIF(calculs_resultats_francais!B771:J771,1)</f>
        <v>0</v>
      </c>
      <c r="C770" s="39">
        <f>COUNTIF(calculs_resultats_francais!B771:J771,2)</f>
        <v>0</v>
      </c>
      <c r="D770" s="39">
        <f>COUNTIF(calculs_resultats_francais!B771:J771,9)</f>
        <v>0</v>
      </c>
      <c r="E770" s="226">
        <f>COUNTIF(calculs_resultats_francais!B771:J771,0)</f>
        <v>0</v>
      </c>
      <c r="F770" s="37" t="str">
        <f t="shared" si="216"/>
        <v/>
      </c>
      <c r="G770" s="226">
        <f t="shared" si="217"/>
        <v>0</v>
      </c>
      <c r="H770" s="38" t="str">
        <f t="shared" si="218"/>
        <v/>
      </c>
      <c r="I770" s="38" t="str">
        <f t="shared" si="219"/>
        <v/>
      </c>
      <c r="J770" s="38" t="str">
        <f t="shared" si="220"/>
        <v/>
      </c>
      <c r="K770" s="38" t="str">
        <f t="shared" si="221"/>
        <v/>
      </c>
      <c r="L770" s="38"/>
      <c r="M770" s="39">
        <f>COUNTIF(calculs_resultats_francais!K771:O771,1)</f>
        <v>0</v>
      </c>
      <c r="N770" s="39">
        <f>COUNTIF(calculs_resultats_francais!K771:O771,2)</f>
        <v>0</v>
      </c>
      <c r="O770" s="39">
        <f>COUNTIF(calculs_resultats_francais!K771:O771,9)</f>
        <v>0</v>
      </c>
      <c r="P770" s="226">
        <f>COUNTIF(calculs_resultats_francais!K771:O771,0)</f>
        <v>0</v>
      </c>
      <c r="Q770" s="37" t="str">
        <f t="shared" si="222"/>
        <v/>
      </c>
      <c r="R770" s="226">
        <f t="shared" si="223"/>
        <v>0</v>
      </c>
      <c r="S770" s="38" t="str">
        <f t="shared" si="224"/>
        <v/>
      </c>
      <c r="T770" s="38" t="str">
        <f t="shared" si="225"/>
        <v/>
      </c>
      <c r="U770" s="38" t="str">
        <f t="shared" si="226"/>
        <v/>
      </c>
      <c r="V770" s="38" t="str">
        <f t="shared" si="227"/>
        <v/>
      </c>
      <c r="W770" s="30"/>
      <c r="X770" s="39">
        <f>COUNTIF(calculs_resultats_francais!P771:U771,1)</f>
        <v>0</v>
      </c>
      <c r="Y770" s="39">
        <f>COUNTIF(calculs_resultats_francais!P771:U771,2)</f>
        <v>0</v>
      </c>
      <c r="Z770" s="39">
        <f>COUNTIF(calculs_resultats_francais!P771:U771,9)</f>
        <v>0</v>
      </c>
      <c r="AA770" s="39">
        <f>COUNTIF(calculs_resultats_francais!P771:U771,0)</f>
        <v>0</v>
      </c>
      <c r="AB770" s="37" t="str">
        <f t="shared" si="228"/>
        <v/>
      </c>
      <c r="AC770" s="226">
        <f t="shared" si="229"/>
        <v>0</v>
      </c>
      <c r="AD770" s="38" t="str">
        <f t="shared" si="230"/>
        <v/>
      </c>
      <c r="AE770" s="38" t="str">
        <f t="shared" si="231"/>
        <v/>
      </c>
      <c r="AF770" s="38" t="str">
        <f t="shared" si="232"/>
        <v/>
      </c>
      <c r="AG770" s="38" t="str">
        <f t="shared" si="233"/>
        <v/>
      </c>
    </row>
    <row r="771" spans="1:33" ht="13.5" thickBot="1">
      <c r="A771" s="30"/>
      <c r="B771" s="39">
        <f>COUNTIF(calculs_resultats_francais!B772:J772,1)</f>
        <v>0</v>
      </c>
      <c r="C771" s="39">
        <f>COUNTIF(calculs_resultats_francais!B772:J772,2)</f>
        <v>0</v>
      </c>
      <c r="D771" s="39">
        <f>COUNTIF(calculs_resultats_francais!B772:J772,9)</f>
        <v>0</v>
      </c>
      <c r="E771" s="226">
        <f>COUNTIF(calculs_resultats_francais!B772:J772,0)</f>
        <v>0</v>
      </c>
      <c r="F771" s="37" t="str">
        <f t="shared" si="216"/>
        <v/>
      </c>
      <c r="G771" s="226">
        <f t="shared" si="217"/>
        <v>0</v>
      </c>
      <c r="H771" s="38" t="str">
        <f t="shared" si="218"/>
        <v/>
      </c>
      <c r="I771" s="38" t="str">
        <f t="shared" si="219"/>
        <v/>
      </c>
      <c r="J771" s="38" t="str">
        <f t="shared" si="220"/>
        <v/>
      </c>
      <c r="K771" s="38" t="str">
        <f t="shared" si="221"/>
        <v/>
      </c>
      <c r="L771" s="38"/>
      <c r="M771" s="39">
        <f>COUNTIF(calculs_resultats_francais!K772:O772,1)</f>
        <v>0</v>
      </c>
      <c r="N771" s="39">
        <f>COUNTIF(calculs_resultats_francais!K772:O772,2)</f>
        <v>0</v>
      </c>
      <c r="O771" s="39">
        <f>COUNTIF(calculs_resultats_francais!K772:O772,9)</f>
        <v>0</v>
      </c>
      <c r="P771" s="226">
        <f>COUNTIF(calculs_resultats_francais!K772:O772,0)</f>
        <v>0</v>
      </c>
      <c r="Q771" s="37" t="str">
        <f t="shared" si="222"/>
        <v/>
      </c>
      <c r="R771" s="226">
        <f t="shared" si="223"/>
        <v>0</v>
      </c>
      <c r="S771" s="38" t="str">
        <f t="shared" si="224"/>
        <v/>
      </c>
      <c r="T771" s="38" t="str">
        <f t="shared" si="225"/>
        <v/>
      </c>
      <c r="U771" s="38" t="str">
        <f t="shared" si="226"/>
        <v/>
      </c>
      <c r="V771" s="38" t="str">
        <f t="shared" si="227"/>
        <v/>
      </c>
      <c r="W771" s="30"/>
      <c r="X771" s="39">
        <f>COUNTIF(calculs_resultats_francais!P772:U772,1)</f>
        <v>0</v>
      </c>
      <c r="Y771" s="39">
        <f>COUNTIF(calculs_resultats_francais!P772:U772,2)</f>
        <v>0</v>
      </c>
      <c r="Z771" s="39">
        <f>COUNTIF(calculs_resultats_francais!P772:U772,9)</f>
        <v>0</v>
      </c>
      <c r="AA771" s="39">
        <f>COUNTIF(calculs_resultats_francais!P772:U772,0)</f>
        <v>0</v>
      </c>
      <c r="AB771" s="37" t="str">
        <f t="shared" si="228"/>
        <v/>
      </c>
      <c r="AC771" s="226">
        <f t="shared" si="229"/>
        <v>0</v>
      </c>
      <c r="AD771" s="38" t="str">
        <f t="shared" si="230"/>
        <v/>
      </c>
      <c r="AE771" s="38" t="str">
        <f t="shared" si="231"/>
        <v/>
      </c>
      <c r="AF771" s="38" t="str">
        <f t="shared" si="232"/>
        <v/>
      </c>
      <c r="AG771" s="38" t="str">
        <f t="shared" si="233"/>
        <v/>
      </c>
    </row>
    <row r="772" spans="1:33" ht="13.5" thickBot="1">
      <c r="A772" s="30"/>
      <c r="B772" s="39">
        <f>COUNTIF(calculs_resultats_francais!B773:J773,1)</f>
        <v>0</v>
      </c>
      <c r="C772" s="39">
        <f>COUNTIF(calculs_resultats_francais!B773:J773,2)</f>
        <v>0</v>
      </c>
      <c r="D772" s="39">
        <f>COUNTIF(calculs_resultats_francais!B773:J773,9)</f>
        <v>0</v>
      </c>
      <c r="E772" s="226">
        <f>COUNTIF(calculs_resultats_francais!B773:J773,0)</f>
        <v>0</v>
      </c>
      <c r="F772" s="37" t="str">
        <f t="shared" si="216"/>
        <v/>
      </c>
      <c r="G772" s="226">
        <f t="shared" si="217"/>
        <v>0</v>
      </c>
      <c r="H772" s="38" t="str">
        <f t="shared" si="218"/>
        <v/>
      </c>
      <c r="I772" s="38" t="str">
        <f t="shared" si="219"/>
        <v/>
      </c>
      <c r="J772" s="38" t="str">
        <f t="shared" si="220"/>
        <v/>
      </c>
      <c r="K772" s="38" t="str">
        <f t="shared" si="221"/>
        <v/>
      </c>
      <c r="L772" s="38"/>
      <c r="M772" s="39">
        <f>COUNTIF(calculs_resultats_francais!K773:O773,1)</f>
        <v>0</v>
      </c>
      <c r="N772" s="39">
        <f>COUNTIF(calculs_resultats_francais!K773:O773,2)</f>
        <v>0</v>
      </c>
      <c r="O772" s="39">
        <f>COUNTIF(calculs_resultats_francais!K773:O773,9)</f>
        <v>0</v>
      </c>
      <c r="P772" s="226">
        <f>COUNTIF(calculs_resultats_francais!K773:O773,0)</f>
        <v>0</v>
      </c>
      <c r="Q772" s="37" t="str">
        <f t="shared" si="222"/>
        <v/>
      </c>
      <c r="R772" s="226">
        <f t="shared" si="223"/>
        <v>0</v>
      </c>
      <c r="S772" s="38" t="str">
        <f t="shared" si="224"/>
        <v/>
      </c>
      <c r="T772" s="38" t="str">
        <f t="shared" si="225"/>
        <v/>
      </c>
      <c r="U772" s="38" t="str">
        <f t="shared" si="226"/>
        <v/>
      </c>
      <c r="V772" s="38" t="str">
        <f t="shared" si="227"/>
        <v/>
      </c>
      <c r="W772" s="30"/>
      <c r="X772" s="39">
        <f>COUNTIF(calculs_resultats_francais!P773:U773,1)</f>
        <v>0</v>
      </c>
      <c r="Y772" s="39">
        <f>COUNTIF(calculs_resultats_francais!P773:U773,2)</f>
        <v>0</v>
      </c>
      <c r="Z772" s="39">
        <f>COUNTIF(calculs_resultats_francais!P773:U773,9)</f>
        <v>0</v>
      </c>
      <c r="AA772" s="39">
        <f>COUNTIF(calculs_resultats_francais!P773:U773,0)</f>
        <v>0</v>
      </c>
      <c r="AB772" s="37" t="str">
        <f t="shared" si="228"/>
        <v/>
      </c>
      <c r="AC772" s="226">
        <f t="shared" si="229"/>
        <v>0</v>
      </c>
      <c r="AD772" s="38" t="str">
        <f t="shared" si="230"/>
        <v/>
      </c>
      <c r="AE772" s="38" t="str">
        <f t="shared" si="231"/>
        <v/>
      </c>
      <c r="AF772" s="38" t="str">
        <f t="shared" si="232"/>
        <v/>
      </c>
      <c r="AG772" s="38" t="str">
        <f t="shared" si="233"/>
        <v/>
      </c>
    </row>
    <row r="773" spans="1:33" ht="13.5" thickBot="1">
      <c r="A773" s="30"/>
      <c r="B773" s="39">
        <f>COUNTIF(calculs_resultats_francais!B774:J774,1)</f>
        <v>0</v>
      </c>
      <c r="C773" s="39">
        <f>COUNTIF(calculs_resultats_francais!B774:J774,2)</f>
        <v>0</v>
      </c>
      <c r="D773" s="39">
        <f>COUNTIF(calculs_resultats_francais!B774:J774,9)</f>
        <v>0</v>
      </c>
      <c r="E773" s="226">
        <f>COUNTIF(calculs_resultats_francais!B774:J774,0)</f>
        <v>0</v>
      </c>
      <c r="F773" s="37" t="str">
        <f t="shared" si="216"/>
        <v/>
      </c>
      <c r="G773" s="226">
        <f t="shared" si="217"/>
        <v>0</v>
      </c>
      <c r="H773" s="38" t="str">
        <f t="shared" si="218"/>
        <v/>
      </c>
      <c r="I773" s="38" t="str">
        <f t="shared" si="219"/>
        <v/>
      </c>
      <c r="J773" s="38" t="str">
        <f t="shared" si="220"/>
        <v/>
      </c>
      <c r="K773" s="38" t="str">
        <f t="shared" si="221"/>
        <v/>
      </c>
      <c r="L773" s="38"/>
      <c r="M773" s="39">
        <f>COUNTIF(calculs_resultats_francais!K774:O774,1)</f>
        <v>0</v>
      </c>
      <c r="N773" s="39">
        <f>COUNTIF(calculs_resultats_francais!K774:O774,2)</f>
        <v>0</v>
      </c>
      <c r="O773" s="39">
        <f>COUNTIF(calculs_resultats_francais!K774:O774,9)</f>
        <v>0</v>
      </c>
      <c r="P773" s="226">
        <f>COUNTIF(calculs_resultats_francais!K774:O774,0)</f>
        <v>0</v>
      </c>
      <c r="Q773" s="37" t="str">
        <f t="shared" si="222"/>
        <v/>
      </c>
      <c r="R773" s="226">
        <f t="shared" si="223"/>
        <v>0</v>
      </c>
      <c r="S773" s="38" t="str">
        <f t="shared" si="224"/>
        <v/>
      </c>
      <c r="T773" s="38" t="str">
        <f t="shared" si="225"/>
        <v/>
      </c>
      <c r="U773" s="38" t="str">
        <f t="shared" si="226"/>
        <v/>
      </c>
      <c r="V773" s="38" t="str">
        <f t="shared" si="227"/>
        <v/>
      </c>
      <c r="W773" s="30"/>
      <c r="X773" s="39">
        <f>COUNTIF(calculs_resultats_francais!P774:U774,1)</f>
        <v>0</v>
      </c>
      <c r="Y773" s="39">
        <f>COUNTIF(calculs_resultats_francais!P774:U774,2)</f>
        <v>0</v>
      </c>
      <c r="Z773" s="39">
        <f>COUNTIF(calculs_resultats_francais!P774:U774,9)</f>
        <v>0</v>
      </c>
      <c r="AA773" s="39">
        <f>COUNTIF(calculs_resultats_francais!P774:U774,0)</f>
        <v>0</v>
      </c>
      <c r="AB773" s="37" t="str">
        <f t="shared" si="228"/>
        <v/>
      </c>
      <c r="AC773" s="226">
        <f t="shared" si="229"/>
        <v>0</v>
      </c>
      <c r="AD773" s="38" t="str">
        <f t="shared" si="230"/>
        <v/>
      </c>
      <c r="AE773" s="38" t="str">
        <f t="shared" si="231"/>
        <v/>
      </c>
      <c r="AF773" s="38" t="str">
        <f t="shared" si="232"/>
        <v/>
      </c>
      <c r="AG773" s="38" t="str">
        <f t="shared" si="233"/>
        <v/>
      </c>
    </row>
    <row r="774" spans="1:33" ht="13.5" thickBot="1">
      <c r="A774" s="30"/>
      <c r="B774" s="39">
        <f>COUNTIF(calculs_resultats_francais!B775:J775,1)</f>
        <v>0</v>
      </c>
      <c r="C774" s="39">
        <f>COUNTIF(calculs_resultats_francais!B775:J775,2)</f>
        <v>0</v>
      </c>
      <c r="D774" s="39">
        <f>COUNTIF(calculs_resultats_francais!B775:J775,9)</f>
        <v>0</v>
      </c>
      <c r="E774" s="226">
        <f>COUNTIF(calculs_resultats_francais!B775:J775,0)</f>
        <v>0</v>
      </c>
      <c r="F774" s="37" t="str">
        <f t="shared" si="216"/>
        <v/>
      </c>
      <c r="G774" s="226">
        <f t="shared" si="217"/>
        <v>0</v>
      </c>
      <c r="H774" s="38" t="str">
        <f t="shared" si="218"/>
        <v/>
      </c>
      <c r="I774" s="38" t="str">
        <f t="shared" si="219"/>
        <v/>
      </c>
      <c r="J774" s="38" t="str">
        <f t="shared" si="220"/>
        <v/>
      </c>
      <c r="K774" s="38" t="str">
        <f t="shared" si="221"/>
        <v/>
      </c>
      <c r="L774" s="38"/>
      <c r="M774" s="39">
        <f>COUNTIF(calculs_resultats_francais!K775:O775,1)</f>
        <v>0</v>
      </c>
      <c r="N774" s="39">
        <f>COUNTIF(calculs_resultats_francais!K775:O775,2)</f>
        <v>0</v>
      </c>
      <c r="O774" s="39">
        <f>COUNTIF(calculs_resultats_francais!K775:O775,9)</f>
        <v>0</v>
      </c>
      <c r="P774" s="226">
        <f>COUNTIF(calculs_resultats_francais!K775:O775,0)</f>
        <v>0</v>
      </c>
      <c r="Q774" s="37" t="str">
        <f t="shared" si="222"/>
        <v/>
      </c>
      <c r="R774" s="226">
        <f t="shared" si="223"/>
        <v>0</v>
      </c>
      <c r="S774" s="38" t="str">
        <f t="shared" si="224"/>
        <v/>
      </c>
      <c r="T774" s="38" t="str">
        <f t="shared" si="225"/>
        <v/>
      </c>
      <c r="U774" s="38" t="str">
        <f t="shared" si="226"/>
        <v/>
      </c>
      <c r="V774" s="38" t="str">
        <f t="shared" si="227"/>
        <v/>
      </c>
      <c r="W774" s="30"/>
      <c r="X774" s="39">
        <f>COUNTIF(calculs_resultats_francais!P775:U775,1)</f>
        <v>0</v>
      </c>
      <c r="Y774" s="39">
        <f>COUNTIF(calculs_resultats_francais!P775:U775,2)</f>
        <v>0</v>
      </c>
      <c r="Z774" s="39">
        <f>COUNTIF(calculs_resultats_francais!P775:U775,9)</f>
        <v>0</v>
      </c>
      <c r="AA774" s="39">
        <f>COUNTIF(calculs_resultats_francais!P775:U775,0)</f>
        <v>0</v>
      </c>
      <c r="AB774" s="37" t="str">
        <f t="shared" si="228"/>
        <v/>
      </c>
      <c r="AC774" s="226">
        <f t="shared" si="229"/>
        <v>0</v>
      </c>
      <c r="AD774" s="38" t="str">
        <f t="shared" si="230"/>
        <v/>
      </c>
      <c r="AE774" s="38" t="str">
        <f t="shared" si="231"/>
        <v/>
      </c>
      <c r="AF774" s="38" t="str">
        <f t="shared" si="232"/>
        <v/>
      </c>
      <c r="AG774" s="38" t="str">
        <f t="shared" si="233"/>
        <v/>
      </c>
    </row>
    <row r="775" spans="1:33" ht="13.5" thickBot="1">
      <c r="A775" s="30"/>
      <c r="B775" s="39">
        <f>COUNTIF(calculs_resultats_francais!B776:J776,1)</f>
        <v>0</v>
      </c>
      <c r="C775" s="39">
        <f>COUNTIF(calculs_resultats_francais!B776:J776,2)</f>
        <v>0</v>
      </c>
      <c r="D775" s="39">
        <f>COUNTIF(calculs_resultats_francais!B776:J776,9)</f>
        <v>0</v>
      </c>
      <c r="E775" s="226">
        <f>COUNTIF(calculs_resultats_francais!B776:J776,0)</f>
        <v>0</v>
      </c>
      <c r="F775" s="37" t="str">
        <f t="shared" si="216"/>
        <v/>
      </c>
      <c r="G775" s="226">
        <f t="shared" si="217"/>
        <v>0</v>
      </c>
      <c r="H775" s="38" t="str">
        <f t="shared" si="218"/>
        <v/>
      </c>
      <c r="I775" s="38" t="str">
        <f t="shared" si="219"/>
        <v/>
      </c>
      <c r="J775" s="38" t="str">
        <f t="shared" si="220"/>
        <v/>
      </c>
      <c r="K775" s="38" t="str">
        <f t="shared" si="221"/>
        <v/>
      </c>
      <c r="L775" s="38"/>
      <c r="M775" s="39">
        <f>COUNTIF(calculs_resultats_francais!K776:O776,1)</f>
        <v>0</v>
      </c>
      <c r="N775" s="39">
        <f>COUNTIF(calculs_resultats_francais!K776:O776,2)</f>
        <v>0</v>
      </c>
      <c r="O775" s="39">
        <f>COUNTIF(calculs_resultats_francais!K776:O776,9)</f>
        <v>0</v>
      </c>
      <c r="P775" s="226">
        <f>COUNTIF(calculs_resultats_francais!K776:O776,0)</f>
        <v>0</v>
      </c>
      <c r="Q775" s="37" t="str">
        <f t="shared" si="222"/>
        <v/>
      </c>
      <c r="R775" s="226">
        <f t="shared" si="223"/>
        <v>0</v>
      </c>
      <c r="S775" s="38" t="str">
        <f t="shared" si="224"/>
        <v/>
      </c>
      <c r="T775" s="38" t="str">
        <f t="shared" si="225"/>
        <v/>
      </c>
      <c r="U775" s="38" t="str">
        <f t="shared" si="226"/>
        <v/>
      </c>
      <c r="V775" s="38" t="str">
        <f t="shared" si="227"/>
        <v/>
      </c>
      <c r="W775" s="30"/>
      <c r="X775" s="39">
        <f>COUNTIF(calculs_resultats_francais!P776:U776,1)</f>
        <v>0</v>
      </c>
      <c r="Y775" s="39">
        <f>COUNTIF(calculs_resultats_francais!P776:U776,2)</f>
        <v>0</v>
      </c>
      <c r="Z775" s="39">
        <f>COUNTIF(calculs_resultats_francais!P776:U776,9)</f>
        <v>0</v>
      </c>
      <c r="AA775" s="39">
        <f>COUNTIF(calculs_resultats_francais!P776:U776,0)</f>
        <v>0</v>
      </c>
      <c r="AB775" s="37" t="str">
        <f t="shared" si="228"/>
        <v/>
      </c>
      <c r="AC775" s="226">
        <f t="shared" si="229"/>
        <v>0</v>
      </c>
      <c r="AD775" s="38" t="str">
        <f t="shared" si="230"/>
        <v/>
      </c>
      <c r="AE775" s="38" t="str">
        <f t="shared" si="231"/>
        <v/>
      </c>
      <c r="AF775" s="38" t="str">
        <f t="shared" si="232"/>
        <v/>
      </c>
      <c r="AG775" s="38" t="str">
        <f t="shared" si="233"/>
        <v/>
      </c>
    </row>
    <row r="776" spans="1:33" ht="13.5" thickBot="1">
      <c r="A776" s="30"/>
      <c r="B776" s="39">
        <f>COUNTIF(calculs_resultats_francais!B777:J777,1)</f>
        <v>0</v>
      </c>
      <c r="C776" s="39">
        <f>COUNTIF(calculs_resultats_francais!B777:J777,2)</f>
        <v>0</v>
      </c>
      <c r="D776" s="39">
        <f>COUNTIF(calculs_resultats_francais!B777:J777,9)</f>
        <v>0</v>
      </c>
      <c r="E776" s="226">
        <f>COUNTIF(calculs_resultats_francais!B777:J777,0)</f>
        <v>0</v>
      </c>
      <c r="F776" s="37" t="str">
        <f t="shared" si="216"/>
        <v/>
      </c>
      <c r="G776" s="226">
        <f t="shared" si="217"/>
        <v>0</v>
      </c>
      <c r="H776" s="38" t="str">
        <f t="shared" si="218"/>
        <v/>
      </c>
      <c r="I776" s="38" t="str">
        <f t="shared" si="219"/>
        <v/>
      </c>
      <c r="J776" s="38" t="str">
        <f t="shared" si="220"/>
        <v/>
      </c>
      <c r="K776" s="38" t="str">
        <f t="shared" si="221"/>
        <v/>
      </c>
      <c r="L776" s="38"/>
      <c r="M776" s="39">
        <f>COUNTIF(calculs_resultats_francais!K777:O777,1)</f>
        <v>0</v>
      </c>
      <c r="N776" s="39">
        <f>COUNTIF(calculs_resultats_francais!K777:O777,2)</f>
        <v>0</v>
      </c>
      <c r="O776" s="39">
        <f>COUNTIF(calculs_resultats_francais!K777:O777,9)</f>
        <v>0</v>
      </c>
      <c r="P776" s="226">
        <f>COUNTIF(calculs_resultats_francais!K777:O777,0)</f>
        <v>0</v>
      </c>
      <c r="Q776" s="37" t="str">
        <f t="shared" si="222"/>
        <v/>
      </c>
      <c r="R776" s="226">
        <f t="shared" si="223"/>
        <v>0</v>
      </c>
      <c r="S776" s="38" t="str">
        <f t="shared" si="224"/>
        <v/>
      </c>
      <c r="T776" s="38" t="str">
        <f t="shared" si="225"/>
        <v/>
      </c>
      <c r="U776" s="38" t="str">
        <f t="shared" si="226"/>
        <v/>
      </c>
      <c r="V776" s="38" t="str">
        <f t="shared" si="227"/>
        <v/>
      </c>
      <c r="W776" s="30"/>
      <c r="X776" s="39">
        <f>COUNTIF(calculs_resultats_francais!P777:U777,1)</f>
        <v>0</v>
      </c>
      <c r="Y776" s="39">
        <f>COUNTIF(calculs_resultats_francais!P777:U777,2)</f>
        <v>0</v>
      </c>
      <c r="Z776" s="39">
        <f>COUNTIF(calculs_resultats_francais!P777:U777,9)</f>
        <v>0</v>
      </c>
      <c r="AA776" s="39">
        <f>COUNTIF(calculs_resultats_francais!P777:U777,0)</f>
        <v>0</v>
      </c>
      <c r="AB776" s="37" t="str">
        <f t="shared" si="228"/>
        <v/>
      </c>
      <c r="AC776" s="226">
        <f t="shared" si="229"/>
        <v>0</v>
      </c>
      <c r="AD776" s="38" t="str">
        <f t="shared" si="230"/>
        <v/>
      </c>
      <c r="AE776" s="38" t="str">
        <f t="shared" si="231"/>
        <v/>
      </c>
      <c r="AF776" s="38" t="str">
        <f t="shared" si="232"/>
        <v/>
      </c>
      <c r="AG776" s="38" t="str">
        <f t="shared" si="233"/>
        <v/>
      </c>
    </row>
    <row r="777" spans="1:33" ht="13.5" thickBot="1">
      <c r="A777" s="30"/>
      <c r="B777" s="39">
        <f>COUNTIF(calculs_resultats_francais!B778:J778,1)</f>
        <v>0</v>
      </c>
      <c r="C777" s="39">
        <f>COUNTIF(calculs_resultats_francais!B778:J778,2)</f>
        <v>0</v>
      </c>
      <c r="D777" s="39">
        <f>COUNTIF(calculs_resultats_francais!B778:J778,9)</f>
        <v>0</v>
      </c>
      <c r="E777" s="226">
        <f>COUNTIF(calculs_resultats_francais!B778:J778,0)</f>
        <v>0</v>
      </c>
      <c r="F777" s="37" t="str">
        <f t="shared" si="216"/>
        <v/>
      </c>
      <c r="G777" s="226">
        <f t="shared" si="217"/>
        <v>0</v>
      </c>
      <c r="H777" s="38" t="str">
        <f t="shared" si="218"/>
        <v/>
      </c>
      <c r="I777" s="38" t="str">
        <f t="shared" si="219"/>
        <v/>
      </c>
      <c r="J777" s="38" t="str">
        <f t="shared" si="220"/>
        <v/>
      </c>
      <c r="K777" s="38" t="str">
        <f t="shared" si="221"/>
        <v/>
      </c>
      <c r="L777" s="38"/>
      <c r="M777" s="39">
        <f>COUNTIF(calculs_resultats_francais!K778:O778,1)</f>
        <v>0</v>
      </c>
      <c r="N777" s="39">
        <f>COUNTIF(calculs_resultats_francais!K778:O778,2)</f>
        <v>0</v>
      </c>
      <c r="O777" s="39">
        <f>COUNTIF(calculs_resultats_francais!K778:O778,9)</f>
        <v>0</v>
      </c>
      <c r="P777" s="226">
        <f>COUNTIF(calculs_resultats_francais!K778:O778,0)</f>
        <v>0</v>
      </c>
      <c r="Q777" s="37" t="str">
        <f t="shared" si="222"/>
        <v/>
      </c>
      <c r="R777" s="226">
        <f t="shared" si="223"/>
        <v>0</v>
      </c>
      <c r="S777" s="38" t="str">
        <f t="shared" si="224"/>
        <v/>
      </c>
      <c r="T777" s="38" t="str">
        <f t="shared" si="225"/>
        <v/>
      </c>
      <c r="U777" s="38" t="str">
        <f t="shared" si="226"/>
        <v/>
      </c>
      <c r="V777" s="38" t="str">
        <f t="shared" si="227"/>
        <v/>
      </c>
      <c r="W777" s="30"/>
      <c r="X777" s="39">
        <f>COUNTIF(calculs_resultats_francais!P778:U778,1)</f>
        <v>0</v>
      </c>
      <c r="Y777" s="39">
        <f>COUNTIF(calculs_resultats_francais!P778:U778,2)</f>
        <v>0</v>
      </c>
      <c r="Z777" s="39">
        <f>COUNTIF(calculs_resultats_francais!P778:U778,9)</f>
        <v>0</v>
      </c>
      <c r="AA777" s="39">
        <f>COUNTIF(calculs_resultats_francais!P778:U778,0)</f>
        <v>0</v>
      </c>
      <c r="AB777" s="37" t="str">
        <f t="shared" si="228"/>
        <v/>
      </c>
      <c r="AC777" s="226">
        <f t="shared" si="229"/>
        <v>0</v>
      </c>
      <c r="AD777" s="38" t="str">
        <f t="shared" si="230"/>
        <v/>
      </c>
      <c r="AE777" s="38" t="str">
        <f t="shared" si="231"/>
        <v/>
      </c>
      <c r="AF777" s="38" t="str">
        <f t="shared" si="232"/>
        <v/>
      </c>
      <c r="AG777" s="38" t="str">
        <f t="shared" si="233"/>
        <v/>
      </c>
    </row>
    <row r="778" spans="1:33" ht="13.5" thickBot="1">
      <c r="A778" s="30"/>
      <c r="B778" s="39">
        <f>COUNTIF(calculs_resultats_francais!B779:J779,1)</f>
        <v>0</v>
      </c>
      <c r="C778" s="39">
        <f>COUNTIF(calculs_resultats_francais!B779:J779,2)</f>
        <v>0</v>
      </c>
      <c r="D778" s="39">
        <f>COUNTIF(calculs_resultats_francais!B779:J779,9)</f>
        <v>0</v>
      </c>
      <c r="E778" s="226">
        <f>COUNTIF(calculs_resultats_francais!B779:J779,0)</f>
        <v>0</v>
      </c>
      <c r="F778" s="37" t="str">
        <f t="shared" si="216"/>
        <v/>
      </c>
      <c r="G778" s="226">
        <f t="shared" si="217"/>
        <v>0</v>
      </c>
      <c r="H778" s="38" t="str">
        <f t="shared" si="218"/>
        <v/>
      </c>
      <c r="I778" s="38" t="str">
        <f t="shared" si="219"/>
        <v/>
      </c>
      <c r="J778" s="38" t="str">
        <f t="shared" si="220"/>
        <v/>
      </c>
      <c r="K778" s="38" t="str">
        <f t="shared" si="221"/>
        <v/>
      </c>
      <c r="L778" s="38"/>
      <c r="M778" s="39">
        <f>COUNTIF(calculs_resultats_francais!K779:O779,1)</f>
        <v>0</v>
      </c>
      <c r="N778" s="39">
        <f>COUNTIF(calculs_resultats_francais!K779:O779,2)</f>
        <v>0</v>
      </c>
      <c r="O778" s="39">
        <f>COUNTIF(calculs_resultats_francais!K779:O779,9)</f>
        <v>0</v>
      </c>
      <c r="P778" s="226">
        <f>COUNTIF(calculs_resultats_francais!K779:O779,0)</f>
        <v>0</v>
      </c>
      <c r="Q778" s="37" t="str">
        <f t="shared" si="222"/>
        <v/>
      </c>
      <c r="R778" s="226">
        <f t="shared" si="223"/>
        <v>0</v>
      </c>
      <c r="S778" s="38" t="str">
        <f t="shared" si="224"/>
        <v/>
      </c>
      <c r="T778" s="38" t="str">
        <f t="shared" si="225"/>
        <v/>
      </c>
      <c r="U778" s="38" t="str">
        <f t="shared" si="226"/>
        <v/>
      </c>
      <c r="V778" s="38" t="str">
        <f t="shared" si="227"/>
        <v/>
      </c>
      <c r="W778" s="30"/>
      <c r="X778" s="39">
        <f>COUNTIF(calculs_resultats_francais!P779:U779,1)</f>
        <v>0</v>
      </c>
      <c r="Y778" s="39">
        <f>COUNTIF(calculs_resultats_francais!P779:U779,2)</f>
        <v>0</v>
      </c>
      <c r="Z778" s="39">
        <f>COUNTIF(calculs_resultats_francais!P779:U779,9)</f>
        <v>0</v>
      </c>
      <c r="AA778" s="39">
        <f>COUNTIF(calculs_resultats_francais!P779:U779,0)</f>
        <v>0</v>
      </c>
      <c r="AB778" s="37" t="str">
        <f t="shared" si="228"/>
        <v/>
      </c>
      <c r="AC778" s="226">
        <f t="shared" si="229"/>
        <v>0</v>
      </c>
      <c r="AD778" s="38" t="str">
        <f t="shared" si="230"/>
        <v/>
      </c>
      <c r="AE778" s="38" t="str">
        <f t="shared" si="231"/>
        <v/>
      </c>
      <c r="AF778" s="38" t="str">
        <f t="shared" si="232"/>
        <v/>
      </c>
      <c r="AG778" s="38" t="str">
        <f t="shared" si="233"/>
        <v/>
      </c>
    </row>
    <row r="779" spans="1:33" ht="13.5" thickBot="1">
      <c r="A779" s="30"/>
      <c r="B779" s="39">
        <f>COUNTIF(calculs_resultats_francais!B780:J780,1)</f>
        <v>0</v>
      </c>
      <c r="C779" s="39">
        <f>COUNTIF(calculs_resultats_francais!B780:J780,2)</f>
        <v>0</v>
      </c>
      <c r="D779" s="39">
        <f>COUNTIF(calculs_resultats_francais!B780:J780,9)</f>
        <v>0</v>
      </c>
      <c r="E779" s="226">
        <f>COUNTIF(calculs_resultats_francais!B780:J780,0)</f>
        <v>0</v>
      </c>
      <c r="F779" s="37" t="str">
        <f t="shared" si="216"/>
        <v/>
      </c>
      <c r="G779" s="226">
        <f t="shared" si="217"/>
        <v>0</v>
      </c>
      <c r="H779" s="38" t="str">
        <f t="shared" si="218"/>
        <v/>
      </c>
      <c r="I779" s="38" t="str">
        <f t="shared" si="219"/>
        <v/>
      </c>
      <c r="J779" s="38" t="str">
        <f t="shared" si="220"/>
        <v/>
      </c>
      <c r="K779" s="38" t="str">
        <f t="shared" si="221"/>
        <v/>
      </c>
      <c r="L779" s="38"/>
      <c r="M779" s="39">
        <f>COUNTIF(calculs_resultats_francais!K780:O780,1)</f>
        <v>0</v>
      </c>
      <c r="N779" s="39">
        <f>COUNTIF(calculs_resultats_francais!K780:O780,2)</f>
        <v>0</v>
      </c>
      <c r="O779" s="39">
        <f>COUNTIF(calculs_resultats_francais!K780:O780,9)</f>
        <v>0</v>
      </c>
      <c r="P779" s="226">
        <f>COUNTIF(calculs_resultats_francais!K780:O780,0)</f>
        <v>0</v>
      </c>
      <c r="Q779" s="37" t="str">
        <f t="shared" si="222"/>
        <v/>
      </c>
      <c r="R779" s="226">
        <f t="shared" si="223"/>
        <v>0</v>
      </c>
      <c r="S779" s="38" t="str">
        <f t="shared" si="224"/>
        <v/>
      </c>
      <c r="T779" s="38" t="str">
        <f t="shared" si="225"/>
        <v/>
      </c>
      <c r="U779" s="38" t="str">
        <f t="shared" si="226"/>
        <v/>
      </c>
      <c r="V779" s="38" t="str">
        <f t="shared" si="227"/>
        <v/>
      </c>
      <c r="W779" s="30"/>
      <c r="X779" s="39">
        <f>COUNTIF(calculs_resultats_francais!P780:U780,1)</f>
        <v>0</v>
      </c>
      <c r="Y779" s="39">
        <f>COUNTIF(calculs_resultats_francais!P780:U780,2)</f>
        <v>0</v>
      </c>
      <c r="Z779" s="39">
        <f>COUNTIF(calculs_resultats_francais!P780:U780,9)</f>
        <v>0</v>
      </c>
      <c r="AA779" s="39">
        <f>COUNTIF(calculs_resultats_francais!P780:U780,0)</f>
        <v>0</v>
      </c>
      <c r="AB779" s="37" t="str">
        <f t="shared" si="228"/>
        <v/>
      </c>
      <c r="AC779" s="226">
        <f t="shared" si="229"/>
        <v>0</v>
      </c>
      <c r="AD779" s="38" t="str">
        <f t="shared" si="230"/>
        <v/>
      </c>
      <c r="AE779" s="38" t="str">
        <f t="shared" si="231"/>
        <v/>
      </c>
      <c r="AF779" s="38" t="str">
        <f t="shared" si="232"/>
        <v/>
      </c>
      <c r="AG779" s="38" t="str">
        <f t="shared" si="233"/>
        <v/>
      </c>
    </row>
    <row r="780" spans="1:33" ht="13.5" thickBot="1">
      <c r="A780" s="30"/>
      <c r="B780" s="39">
        <f>COUNTIF(calculs_resultats_francais!B781:J781,1)</f>
        <v>0</v>
      </c>
      <c r="C780" s="39">
        <f>COUNTIF(calculs_resultats_francais!B781:J781,2)</f>
        <v>0</v>
      </c>
      <c r="D780" s="39">
        <f>COUNTIF(calculs_resultats_francais!B781:J781,9)</f>
        <v>0</v>
      </c>
      <c r="E780" s="226">
        <f>COUNTIF(calculs_resultats_francais!B781:J781,0)</f>
        <v>0</v>
      </c>
      <c r="F780" s="37" t="str">
        <f t="shared" si="216"/>
        <v/>
      </c>
      <c r="G780" s="226">
        <f t="shared" si="217"/>
        <v>0</v>
      </c>
      <c r="H780" s="38" t="str">
        <f t="shared" si="218"/>
        <v/>
      </c>
      <c r="I780" s="38" t="str">
        <f t="shared" si="219"/>
        <v/>
      </c>
      <c r="J780" s="38" t="str">
        <f t="shared" si="220"/>
        <v/>
      </c>
      <c r="K780" s="38" t="str">
        <f t="shared" si="221"/>
        <v/>
      </c>
      <c r="L780" s="38"/>
      <c r="M780" s="39">
        <f>COUNTIF(calculs_resultats_francais!K781:O781,1)</f>
        <v>0</v>
      </c>
      <c r="N780" s="39">
        <f>COUNTIF(calculs_resultats_francais!K781:O781,2)</f>
        <v>0</v>
      </c>
      <c r="O780" s="39">
        <f>COUNTIF(calculs_resultats_francais!K781:O781,9)</f>
        <v>0</v>
      </c>
      <c r="P780" s="226">
        <f>COUNTIF(calculs_resultats_francais!K781:O781,0)</f>
        <v>0</v>
      </c>
      <c r="Q780" s="37" t="str">
        <f t="shared" si="222"/>
        <v/>
      </c>
      <c r="R780" s="226">
        <f t="shared" si="223"/>
        <v>0</v>
      </c>
      <c r="S780" s="38" t="str">
        <f t="shared" si="224"/>
        <v/>
      </c>
      <c r="T780" s="38" t="str">
        <f t="shared" si="225"/>
        <v/>
      </c>
      <c r="U780" s="38" t="str">
        <f t="shared" si="226"/>
        <v/>
      </c>
      <c r="V780" s="38" t="str">
        <f t="shared" si="227"/>
        <v/>
      </c>
      <c r="W780" s="30"/>
      <c r="X780" s="39">
        <f>COUNTIF(calculs_resultats_francais!P781:U781,1)</f>
        <v>0</v>
      </c>
      <c r="Y780" s="39">
        <f>COUNTIF(calculs_resultats_francais!P781:U781,2)</f>
        <v>0</v>
      </c>
      <c r="Z780" s="39">
        <f>COUNTIF(calculs_resultats_francais!P781:U781,9)</f>
        <v>0</v>
      </c>
      <c r="AA780" s="39">
        <f>COUNTIF(calculs_resultats_francais!P781:U781,0)</f>
        <v>0</v>
      </c>
      <c r="AB780" s="37" t="str">
        <f t="shared" si="228"/>
        <v/>
      </c>
      <c r="AC780" s="226">
        <f t="shared" si="229"/>
        <v>0</v>
      </c>
      <c r="AD780" s="38" t="str">
        <f t="shared" si="230"/>
        <v/>
      </c>
      <c r="AE780" s="38" t="str">
        <f t="shared" si="231"/>
        <v/>
      </c>
      <c r="AF780" s="38" t="str">
        <f t="shared" si="232"/>
        <v/>
      </c>
      <c r="AG780" s="38" t="str">
        <f t="shared" si="233"/>
        <v/>
      </c>
    </row>
    <row r="781" spans="1:33" ht="13.5" thickBot="1">
      <c r="A781" s="30"/>
      <c r="B781" s="39">
        <f>COUNTIF(calculs_resultats_francais!B782:J782,1)</f>
        <v>0</v>
      </c>
      <c r="C781" s="39">
        <f>COUNTIF(calculs_resultats_francais!B782:J782,2)</f>
        <v>0</v>
      </c>
      <c r="D781" s="39">
        <f>COUNTIF(calculs_resultats_francais!B782:J782,9)</f>
        <v>0</v>
      </c>
      <c r="E781" s="226">
        <f>COUNTIF(calculs_resultats_francais!B782:J782,0)</f>
        <v>0</v>
      </c>
      <c r="F781" s="37" t="str">
        <f t="shared" si="216"/>
        <v/>
      </c>
      <c r="G781" s="226">
        <f t="shared" si="217"/>
        <v>0</v>
      </c>
      <c r="H781" s="38" t="str">
        <f t="shared" si="218"/>
        <v/>
      </c>
      <c r="I781" s="38" t="str">
        <f t="shared" si="219"/>
        <v/>
      </c>
      <c r="J781" s="38" t="str">
        <f t="shared" si="220"/>
        <v/>
      </c>
      <c r="K781" s="38" t="str">
        <f t="shared" si="221"/>
        <v/>
      </c>
      <c r="L781" s="38"/>
      <c r="M781" s="39">
        <f>COUNTIF(calculs_resultats_francais!K782:O782,1)</f>
        <v>0</v>
      </c>
      <c r="N781" s="39">
        <f>COUNTIF(calculs_resultats_francais!K782:O782,2)</f>
        <v>0</v>
      </c>
      <c r="O781" s="39">
        <f>COUNTIF(calculs_resultats_francais!K782:O782,9)</f>
        <v>0</v>
      </c>
      <c r="P781" s="226">
        <f>COUNTIF(calculs_resultats_francais!K782:O782,0)</f>
        <v>0</v>
      </c>
      <c r="Q781" s="37" t="str">
        <f t="shared" si="222"/>
        <v/>
      </c>
      <c r="R781" s="226">
        <f t="shared" si="223"/>
        <v>0</v>
      </c>
      <c r="S781" s="38" t="str">
        <f t="shared" si="224"/>
        <v/>
      </c>
      <c r="T781" s="38" t="str">
        <f t="shared" si="225"/>
        <v/>
      </c>
      <c r="U781" s="38" t="str">
        <f t="shared" si="226"/>
        <v/>
      </c>
      <c r="V781" s="38" t="str">
        <f t="shared" si="227"/>
        <v/>
      </c>
      <c r="W781" s="30"/>
      <c r="X781" s="39">
        <f>COUNTIF(calculs_resultats_francais!P782:U782,1)</f>
        <v>0</v>
      </c>
      <c r="Y781" s="39">
        <f>COUNTIF(calculs_resultats_francais!P782:U782,2)</f>
        <v>0</v>
      </c>
      <c r="Z781" s="39">
        <f>COUNTIF(calculs_resultats_francais!P782:U782,9)</f>
        <v>0</v>
      </c>
      <c r="AA781" s="39">
        <f>COUNTIF(calculs_resultats_francais!P782:U782,0)</f>
        <v>0</v>
      </c>
      <c r="AB781" s="37" t="str">
        <f t="shared" si="228"/>
        <v/>
      </c>
      <c r="AC781" s="226">
        <f t="shared" si="229"/>
        <v>0</v>
      </c>
      <c r="AD781" s="38" t="str">
        <f t="shared" si="230"/>
        <v/>
      </c>
      <c r="AE781" s="38" t="str">
        <f t="shared" si="231"/>
        <v/>
      </c>
      <c r="AF781" s="38" t="str">
        <f t="shared" si="232"/>
        <v/>
      </c>
      <c r="AG781" s="38" t="str">
        <f t="shared" si="233"/>
        <v/>
      </c>
    </row>
    <row r="782" spans="1:33" ht="13.5" thickBot="1">
      <c r="A782" s="30"/>
      <c r="B782" s="39">
        <f>COUNTIF(calculs_resultats_francais!B783:J783,1)</f>
        <v>0</v>
      </c>
      <c r="C782" s="39">
        <f>COUNTIF(calculs_resultats_francais!B783:J783,2)</f>
        <v>0</v>
      </c>
      <c r="D782" s="39">
        <f>COUNTIF(calculs_resultats_francais!B783:J783,9)</f>
        <v>0</v>
      </c>
      <c r="E782" s="226">
        <f>COUNTIF(calculs_resultats_francais!B783:J783,0)</f>
        <v>0</v>
      </c>
      <c r="F782" s="37" t="str">
        <f t="shared" si="216"/>
        <v/>
      </c>
      <c r="G782" s="226">
        <f t="shared" si="217"/>
        <v>0</v>
      </c>
      <c r="H782" s="38" t="str">
        <f t="shared" si="218"/>
        <v/>
      </c>
      <c r="I782" s="38" t="str">
        <f t="shared" si="219"/>
        <v/>
      </c>
      <c r="J782" s="38" t="str">
        <f t="shared" si="220"/>
        <v/>
      </c>
      <c r="K782" s="38" t="str">
        <f t="shared" si="221"/>
        <v/>
      </c>
      <c r="L782" s="38"/>
      <c r="M782" s="39">
        <f>COUNTIF(calculs_resultats_francais!K783:O783,1)</f>
        <v>0</v>
      </c>
      <c r="N782" s="39">
        <f>COUNTIF(calculs_resultats_francais!K783:O783,2)</f>
        <v>0</v>
      </c>
      <c r="O782" s="39">
        <f>COUNTIF(calculs_resultats_francais!K783:O783,9)</f>
        <v>0</v>
      </c>
      <c r="P782" s="226">
        <f>COUNTIF(calculs_resultats_francais!K783:O783,0)</f>
        <v>0</v>
      </c>
      <c r="Q782" s="37" t="str">
        <f t="shared" si="222"/>
        <v/>
      </c>
      <c r="R782" s="226">
        <f t="shared" si="223"/>
        <v>0</v>
      </c>
      <c r="S782" s="38" t="str">
        <f t="shared" si="224"/>
        <v/>
      </c>
      <c r="T782" s="38" t="str">
        <f t="shared" si="225"/>
        <v/>
      </c>
      <c r="U782" s="38" t="str">
        <f t="shared" si="226"/>
        <v/>
      </c>
      <c r="V782" s="38" t="str">
        <f t="shared" si="227"/>
        <v/>
      </c>
      <c r="W782" s="30"/>
      <c r="X782" s="39">
        <f>COUNTIF(calculs_resultats_francais!P783:U783,1)</f>
        <v>0</v>
      </c>
      <c r="Y782" s="39">
        <f>COUNTIF(calculs_resultats_francais!P783:U783,2)</f>
        <v>0</v>
      </c>
      <c r="Z782" s="39">
        <f>COUNTIF(calculs_resultats_francais!P783:U783,9)</f>
        <v>0</v>
      </c>
      <c r="AA782" s="39">
        <f>COUNTIF(calculs_resultats_francais!P783:U783,0)</f>
        <v>0</v>
      </c>
      <c r="AB782" s="37" t="str">
        <f t="shared" si="228"/>
        <v/>
      </c>
      <c r="AC782" s="226">
        <f t="shared" si="229"/>
        <v>0</v>
      </c>
      <c r="AD782" s="38" t="str">
        <f t="shared" si="230"/>
        <v/>
      </c>
      <c r="AE782" s="38" t="str">
        <f t="shared" si="231"/>
        <v/>
      </c>
      <c r="AF782" s="38" t="str">
        <f t="shared" si="232"/>
        <v/>
      </c>
      <c r="AG782" s="38" t="str">
        <f t="shared" si="233"/>
        <v/>
      </c>
    </row>
    <row r="783" spans="1:33" ht="13.5" thickBot="1">
      <c r="A783" s="30"/>
      <c r="B783" s="39">
        <f>COUNTIF(calculs_resultats_francais!B784:J784,1)</f>
        <v>0</v>
      </c>
      <c r="C783" s="39">
        <f>COUNTIF(calculs_resultats_francais!B784:J784,2)</f>
        <v>0</v>
      </c>
      <c r="D783" s="39">
        <f>COUNTIF(calculs_resultats_francais!B784:J784,9)</f>
        <v>0</v>
      </c>
      <c r="E783" s="226">
        <f>COUNTIF(calculs_resultats_francais!B784:J784,0)</f>
        <v>0</v>
      </c>
      <c r="F783" s="37" t="str">
        <f t="shared" si="216"/>
        <v/>
      </c>
      <c r="G783" s="226">
        <f t="shared" si="217"/>
        <v>0</v>
      </c>
      <c r="H783" s="38" t="str">
        <f t="shared" si="218"/>
        <v/>
      </c>
      <c r="I783" s="38" t="str">
        <f t="shared" si="219"/>
        <v/>
      </c>
      <c r="J783" s="38" t="str">
        <f t="shared" si="220"/>
        <v/>
      </c>
      <c r="K783" s="38" t="str">
        <f t="shared" si="221"/>
        <v/>
      </c>
      <c r="L783" s="38"/>
      <c r="M783" s="39">
        <f>COUNTIF(calculs_resultats_francais!K784:O784,1)</f>
        <v>0</v>
      </c>
      <c r="N783" s="39">
        <f>COUNTIF(calculs_resultats_francais!K784:O784,2)</f>
        <v>0</v>
      </c>
      <c r="O783" s="39">
        <f>COUNTIF(calculs_resultats_francais!K784:O784,9)</f>
        <v>0</v>
      </c>
      <c r="P783" s="226">
        <f>COUNTIF(calculs_resultats_francais!K784:O784,0)</f>
        <v>0</v>
      </c>
      <c r="Q783" s="37" t="str">
        <f t="shared" si="222"/>
        <v/>
      </c>
      <c r="R783" s="226">
        <f t="shared" si="223"/>
        <v>0</v>
      </c>
      <c r="S783" s="38" t="str">
        <f t="shared" si="224"/>
        <v/>
      </c>
      <c r="T783" s="38" t="str">
        <f t="shared" si="225"/>
        <v/>
      </c>
      <c r="U783" s="38" t="str">
        <f t="shared" si="226"/>
        <v/>
      </c>
      <c r="V783" s="38" t="str">
        <f t="shared" si="227"/>
        <v/>
      </c>
      <c r="W783" s="30"/>
      <c r="X783" s="39">
        <f>COUNTIF(calculs_resultats_francais!P784:U784,1)</f>
        <v>0</v>
      </c>
      <c r="Y783" s="39">
        <f>COUNTIF(calculs_resultats_francais!P784:U784,2)</f>
        <v>0</v>
      </c>
      <c r="Z783" s="39">
        <f>COUNTIF(calculs_resultats_francais!P784:U784,9)</f>
        <v>0</v>
      </c>
      <c r="AA783" s="39">
        <f>COUNTIF(calculs_resultats_francais!P784:U784,0)</f>
        <v>0</v>
      </c>
      <c r="AB783" s="37" t="str">
        <f t="shared" si="228"/>
        <v/>
      </c>
      <c r="AC783" s="226">
        <f t="shared" si="229"/>
        <v>0</v>
      </c>
      <c r="AD783" s="38" t="str">
        <f t="shared" si="230"/>
        <v/>
      </c>
      <c r="AE783" s="38" t="str">
        <f t="shared" si="231"/>
        <v/>
      </c>
      <c r="AF783" s="38" t="str">
        <f t="shared" si="232"/>
        <v/>
      </c>
      <c r="AG783" s="38" t="str">
        <f t="shared" si="233"/>
        <v/>
      </c>
    </row>
    <row r="784" spans="1:33" ht="13.5" thickBot="1">
      <c r="A784" s="30"/>
      <c r="B784" s="39">
        <f>COUNTIF(calculs_resultats_francais!B785:J785,1)</f>
        <v>0</v>
      </c>
      <c r="C784" s="39">
        <f>COUNTIF(calculs_resultats_francais!B785:J785,2)</f>
        <v>0</v>
      </c>
      <c r="D784" s="39">
        <f>COUNTIF(calculs_resultats_francais!B785:J785,9)</f>
        <v>0</v>
      </c>
      <c r="E784" s="226">
        <f>COUNTIF(calculs_resultats_francais!B785:J785,0)</f>
        <v>0</v>
      </c>
      <c r="F784" s="37" t="str">
        <f t="shared" si="216"/>
        <v/>
      </c>
      <c r="G784" s="226">
        <f t="shared" si="217"/>
        <v>0</v>
      </c>
      <c r="H784" s="38" t="str">
        <f t="shared" si="218"/>
        <v/>
      </c>
      <c r="I784" s="38" t="str">
        <f t="shared" si="219"/>
        <v/>
      </c>
      <c r="J784" s="38" t="str">
        <f t="shared" si="220"/>
        <v/>
      </c>
      <c r="K784" s="38" t="str">
        <f t="shared" si="221"/>
        <v/>
      </c>
      <c r="L784" s="38"/>
      <c r="M784" s="39">
        <f>COUNTIF(calculs_resultats_francais!K785:O785,1)</f>
        <v>0</v>
      </c>
      <c r="N784" s="39">
        <f>COUNTIF(calculs_resultats_francais!K785:O785,2)</f>
        <v>0</v>
      </c>
      <c r="O784" s="39">
        <f>COUNTIF(calculs_resultats_francais!K785:O785,9)</f>
        <v>0</v>
      </c>
      <c r="P784" s="226">
        <f>COUNTIF(calculs_resultats_francais!K785:O785,0)</f>
        <v>0</v>
      </c>
      <c r="Q784" s="37" t="str">
        <f t="shared" si="222"/>
        <v/>
      </c>
      <c r="R784" s="226">
        <f t="shared" si="223"/>
        <v>0</v>
      </c>
      <c r="S784" s="38" t="str">
        <f t="shared" si="224"/>
        <v/>
      </c>
      <c r="T784" s="38" t="str">
        <f t="shared" si="225"/>
        <v/>
      </c>
      <c r="U784" s="38" t="str">
        <f t="shared" si="226"/>
        <v/>
      </c>
      <c r="V784" s="38" t="str">
        <f t="shared" si="227"/>
        <v/>
      </c>
      <c r="W784" s="30"/>
      <c r="X784" s="39">
        <f>COUNTIF(calculs_resultats_francais!P785:U785,1)</f>
        <v>0</v>
      </c>
      <c r="Y784" s="39">
        <f>COUNTIF(calculs_resultats_francais!P785:U785,2)</f>
        <v>0</v>
      </c>
      <c r="Z784" s="39">
        <f>COUNTIF(calculs_resultats_francais!P785:U785,9)</f>
        <v>0</v>
      </c>
      <c r="AA784" s="39">
        <f>COUNTIF(calculs_resultats_francais!P785:U785,0)</f>
        <v>0</v>
      </c>
      <c r="AB784" s="37" t="str">
        <f t="shared" si="228"/>
        <v/>
      </c>
      <c r="AC784" s="226">
        <f t="shared" si="229"/>
        <v>0</v>
      </c>
      <c r="AD784" s="38" t="str">
        <f t="shared" si="230"/>
        <v/>
      </c>
      <c r="AE784" s="38" t="str">
        <f t="shared" si="231"/>
        <v/>
      </c>
      <c r="AF784" s="38" t="str">
        <f t="shared" si="232"/>
        <v/>
      </c>
      <c r="AG784" s="38" t="str">
        <f t="shared" si="233"/>
        <v/>
      </c>
    </row>
    <row r="785" spans="1:33" ht="13.5" thickBot="1">
      <c r="A785" s="30"/>
      <c r="B785" s="39">
        <f>COUNTIF(calculs_resultats_francais!B786:J786,1)</f>
        <v>0</v>
      </c>
      <c r="C785" s="39">
        <f>COUNTIF(calculs_resultats_francais!B786:J786,2)</f>
        <v>0</v>
      </c>
      <c r="D785" s="39">
        <f>COUNTIF(calculs_resultats_francais!B786:J786,9)</f>
        <v>0</v>
      </c>
      <c r="E785" s="226">
        <f>COUNTIF(calculs_resultats_francais!B786:J786,0)</f>
        <v>0</v>
      </c>
      <c r="F785" s="37" t="str">
        <f t="shared" si="216"/>
        <v/>
      </c>
      <c r="G785" s="226">
        <f t="shared" si="217"/>
        <v>0</v>
      </c>
      <c r="H785" s="38" t="str">
        <f t="shared" si="218"/>
        <v/>
      </c>
      <c r="I785" s="38" t="str">
        <f t="shared" si="219"/>
        <v/>
      </c>
      <c r="J785" s="38" t="str">
        <f t="shared" si="220"/>
        <v/>
      </c>
      <c r="K785" s="38" t="str">
        <f t="shared" si="221"/>
        <v/>
      </c>
      <c r="L785" s="38"/>
      <c r="M785" s="39">
        <f>COUNTIF(calculs_resultats_francais!K786:O786,1)</f>
        <v>0</v>
      </c>
      <c r="N785" s="39">
        <f>COUNTIF(calculs_resultats_francais!K786:O786,2)</f>
        <v>0</v>
      </c>
      <c r="O785" s="39">
        <f>COUNTIF(calculs_resultats_francais!K786:O786,9)</f>
        <v>0</v>
      </c>
      <c r="P785" s="226">
        <f>COUNTIF(calculs_resultats_francais!K786:O786,0)</f>
        <v>0</v>
      </c>
      <c r="Q785" s="37" t="str">
        <f t="shared" si="222"/>
        <v/>
      </c>
      <c r="R785" s="226">
        <f t="shared" si="223"/>
        <v>0</v>
      </c>
      <c r="S785" s="38" t="str">
        <f t="shared" si="224"/>
        <v/>
      </c>
      <c r="T785" s="38" t="str">
        <f t="shared" si="225"/>
        <v/>
      </c>
      <c r="U785" s="38" t="str">
        <f t="shared" si="226"/>
        <v/>
      </c>
      <c r="V785" s="38" t="str">
        <f t="shared" si="227"/>
        <v/>
      </c>
      <c r="W785" s="30"/>
      <c r="X785" s="39">
        <f>COUNTIF(calculs_resultats_francais!P786:U786,1)</f>
        <v>0</v>
      </c>
      <c r="Y785" s="39">
        <f>COUNTIF(calculs_resultats_francais!P786:U786,2)</f>
        <v>0</v>
      </c>
      <c r="Z785" s="39">
        <f>COUNTIF(calculs_resultats_francais!P786:U786,9)</f>
        <v>0</v>
      </c>
      <c r="AA785" s="39">
        <f>COUNTIF(calculs_resultats_francais!P786:U786,0)</f>
        <v>0</v>
      </c>
      <c r="AB785" s="37" t="str">
        <f t="shared" si="228"/>
        <v/>
      </c>
      <c r="AC785" s="226">
        <f t="shared" si="229"/>
        <v>0</v>
      </c>
      <c r="AD785" s="38" t="str">
        <f t="shared" si="230"/>
        <v/>
      </c>
      <c r="AE785" s="38" t="str">
        <f t="shared" si="231"/>
        <v/>
      </c>
      <c r="AF785" s="38" t="str">
        <f t="shared" si="232"/>
        <v/>
      </c>
      <c r="AG785" s="38" t="str">
        <f t="shared" si="233"/>
        <v/>
      </c>
    </row>
    <row r="786" spans="1:33" ht="13.5" thickBot="1">
      <c r="A786" s="30"/>
      <c r="B786" s="39">
        <f>COUNTIF(calculs_resultats_francais!B787:J787,1)</f>
        <v>0</v>
      </c>
      <c r="C786" s="39">
        <f>COUNTIF(calculs_resultats_francais!B787:J787,2)</f>
        <v>0</v>
      </c>
      <c r="D786" s="39">
        <f>COUNTIF(calculs_resultats_francais!B787:J787,9)</f>
        <v>0</v>
      </c>
      <c r="E786" s="226">
        <f>COUNTIF(calculs_resultats_francais!B787:J787,0)</f>
        <v>0</v>
      </c>
      <c r="F786" s="37" t="str">
        <f t="shared" si="216"/>
        <v/>
      </c>
      <c r="G786" s="226">
        <f t="shared" si="217"/>
        <v>0</v>
      </c>
      <c r="H786" s="38" t="str">
        <f t="shared" si="218"/>
        <v/>
      </c>
      <c r="I786" s="38" t="str">
        <f t="shared" si="219"/>
        <v/>
      </c>
      <c r="J786" s="38" t="str">
        <f t="shared" si="220"/>
        <v/>
      </c>
      <c r="K786" s="38" t="str">
        <f t="shared" si="221"/>
        <v/>
      </c>
      <c r="L786" s="38"/>
      <c r="M786" s="39">
        <f>COUNTIF(calculs_resultats_francais!K787:O787,1)</f>
        <v>0</v>
      </c>
      <c r="N786" s="39">
        <f>COUNTIF(calculs_resultats_francais!K787:O787,2)</f>
        <v>0</v>
      </c>
      <c r="O786" s="39">
        <f>COUNTIF(calculs_resultats_francais!K787:O787,9)</f>
        <v>0</v>
      </c>
      <c r="P786" s="226">
        <f>COUNTIF(calculs_resultats_francais!K787:O787,0)</f>
        <v>0</v>
      </c>
      <c r="Q786" s="37" t="str">
        <f t="shared" si="222"/>
        <v/>
      </c>
      <c r="R786" s="226">
        <f t="shared" si="223"/>
        <v>0</v>
      </c>
      <c r="S786" s="38" t="str">
        <f t="shared" si="224"/>
        <v/>
      </c>
      <c r="T786" s="38" t="str">
        <f t="shared" si="225"/>
        <v/>
      </c>
      <c r="U786" s="38" t="str">
        <f t="shared" si="226"/>
        <v/>
      </c>
      <c r="V786" s="38" t="str">
        <f t="shared" si="227"/>
        <v/>
      </c>
      <c r="W786" s="30"/>
      <c r="X786" s="39">
        <f>COUNTIF(calculs_resultats_francais!P787:U787,1)</f>
        <v>0</v>
      </c>
      <c r="Y786" s="39">
        <f>COUNTIF(calculs_resultats_francais!P787:U787,2)</f>
        <v>0</v>
      </c>
      <c r="Z786" s="39">
        <f>COUNTIF(calculs_resultats_francais!P787:U787,9)</f>
        <v>0</v>
      </c>
      <c r="AA786" s="39">
        <f>COUNTIF(calculs_resultats_francais!P787:U787,0)</f>
        <v>0</v>
      </c>
      <c r="AB786" s="37" t="str">
        <f t="shared" si="228"/>
        <v/>
      </c>
      <c r="AC786" s="226">
        <f t="shared" si="229"/>
        <v>0</v>
      </c>
      <c r="AD786" s="38" t="str">
        <f t="shared" si="230"/>
        <v/>
      </c>
      <c r="AE786" s="38" t="str">
        <f t="shared" si="231"/>
        <v/>
      </c>
      <c r="AF786" s="38" t="str">
        <f t="shared" si="232"/>
        <v/>
      </c>
      <c r="AG786" s="38" t="str">
        <f t="shared" si="233"/>
        <v/>
      </c>
    </row>
    <row r="787" spans="1:33" ht="13.5" thickBot="1">
      <c r="A787" s="30"/>
      <c r="B787" s="39">
        <f>COUNTIF(calculs_resultats_francais!B788:J788,1)</f>
        <v>0</v>
      </c>
      <c r="C787" s="39">
        <f>COUNTIF(calculs_resultats_francais!B788:J788,2)</f>
        <v>0</v>
      </c>
      <c r="D787" s="39">
        <f>COUNTIF(calculs_resultats_francais!B788:J788,9)</f>
        <v>0</v>
      </c>
      <c r="E787" s="226">
        <f>COUNTIF(calculs_resultats_francais!B788:J788,0)</f>
        <v>0</v>
      </c>
      <c r="F787" s="37" t="str">
        <f t="shared" si="216"/>
        <v/>
      </c>
      <c r="G787" s="226">
        <f t="shared" si="217"/>
        <v>0</v>
      </c>
      <c r="H787" s="38" t="str">
        <f t="shared" si="218"/>
        <v/>
      </c>
      <c r="I787" s="38" t="str">
        <f t="shared" si="219"/>
        <v/>
      </c>
      <c r="J787" s="38" t="str">
        <f t="shared" si="220"/>
        <v/>
      </c>
      <c r="K787" s="38" t="str">
        <f t="shared" si="221"/>
        <v/>
      </c>
      <c r="L787" s="38"/>
      <c r="M787" s="39">
        <f>COUNTIF(calculs_resultats_francais!K788:O788,1)</f>
        <v>0</v>
      </c>
      <c r="N787" s="39">
        <f>COUNTIF(calculs_resultats_francais!K788:O788,2)</f>
        <v>0</v>
      </c>
      <c r="O787" s="39">
        <f>COUNTIF(calculs_resultats_francais!K788:O788,9)</f>
        <v>0</v>
      </c>
      <c r="P787" s="226">
        <f>COUNTIF(calculs_resultats_francais!K788:O788,0)</f>
        <v>0</v>
      </c>
      <c r="Q787" s="37" t="str">
        <f t="shared" si="222"/>
        <v/>
      </c>
      <c r="R787" s="226">
        <f t="shared" si="223"/>
        <v>0</v>
      </c>
      <c r="S787" s="38" t="str">
        <f t="shared" si="224"/>
        <v/>
      </c>
      <c r="T787" s="38" t="str">
        <f t="shared" si="225"/>
        <v/>
      </c>
      <c r="U787" s="38" t="str">
        <f t="shared" si="226"/>
        <v/>
      </c>
      <c r="V787" s="38" t="str">
        <f t="shared" si="227"/>
        <v/>
      </c>
      <c r="W787" s="30"/>
      <c r="X787" s="39">
        <f>COUNTIF(calculs_resultats_francais!P788:U788,1)</f>
        <v>0</v>
      </c>
      <c r="Y787" s="39">
        <f>COUNTIF(calculs_resultats_francais!P788:U788,2)</f>
        <v>0</v>
      </c>
      <c r="Z787" s="39">
        <f>COUNTIF(calculs_resultats_francais!P788:U788,9)</f>
        <v>0</v>
      </c>
      <c r="AA787" s="39">
        <f>COUNTIF(calculs_resultats_francais!P788:U788,0)</f>
        <v>0</v>
      </c>
      <c r="AB787" s="37" t="str">
        <f t="shared" si="228"/>
        <v/>
      </c>
      <c r="AC787" s="226">
        <f t="shared" si="229"/>
        <v>0</v>
      </c>
      <c r="AD787" s="38" t="str">
        <f t="shared" si="230"/>
        <v/>
      </c>
      <c r="AE787" s="38" t="str">
        <f t="shared" si="231"/>
        <v/>
      </c>
      <c r="AF787" s="38" t="str">
        <f t="shared" si="232"/>
        <v/>
      </c>
      <c r="AG787" s="38" t="str">
        <f t="shared" si="233"/>
        <v/>
      </c>
    </row>
    <row r="788" spans="1:33" ht="13.5" thickBot="1">
      <c r="A788" s="30"/>
      <c r="B788" s="39">
        <f>COUNTIF(calculs_resultats_francais!B789:J789,1)</f>
        <v>0</v>
      </c>
      <c r="C788" s="39">
        <f>COUNTIF(calculs_resultats_francais!B789:J789,2)</f>
        <v>0</v>
      </c>
      <c r="D788" s="39">
        <f>COUNTIF(calculs_resultats_francais!B789:J789,9)</f>
        <v>0</v>
      </c>
      <c r="E788" s="226">
        <f>COUNTIF(calculs_resultats_francais!B789:J789,0)</f>
        <v>0</v>
      </c>
      <c r="F788" s="37" t="str">
        <f t="shared" si="216"/>
        <v/>
      </c>
      <c r="G788" s="226">
        <f t="shared" si="217"/>
        <v>0</v>
      </c>
      <c r="H788" s="38" t="str">
        <f t="shared" si="218"/>
        <v/>
      </c>
      <c r="I788" s="38" t="str">
        <f t="shared" si="219"/>
        <v/>
      </c>
      <c r="J788" s="38" t="str">
        <f t="shared" si="220"/>
        <v/>
      </c>
      <c r="K788" s="38" t="str">
        <f t="shared" si="221"/>
        <v/>
      </c>
      <c r="L788" s="38"/>
      <c r="M788" s="39">
        <f>COUNTIF(calculs_resultats_francais!K789:O789,1)</f>
        <v>0</v>
      </c>
      <c r="N788" s="39">
        <f>COUNTIF(calculs_resultats_francais!K789:O789,2)</f>
        <v>0</v>
      </c>
      <c r="O788" s="39">
        <f>COUNTIF(calculs_resultats_francais!K789:O789,9)</f>
        <v>0</v>
      </c>
      <c r="P788" s="226">
        <f>COUNTIF(calculs_resultats_francais!K789:O789,0)</f>
        <v>0</v>
      </c>
      <c r="Q788" s="37" t="str">
        <f t="shared" si="222"/>
        <v/>
      </c>
      <c r="R788" s="226">
        <f t="shared" si="223"/>
        <v>0</v>
      </c>
      <c r="S788" s="38" t="str">
        <f t="shared" si="224"/>
        <v/>
      </c>
      <c r="T788" s="38" t="str">
        <f t="shared" si="225"/>
        <v/>
      </c>
      <c r="U788" s="38" t="str">
        <f t="shared" si="226"/>
        <v/>
      </c>
      <c r="V788" s="38" t="str">
        <f t="shared" si="227"/>
        <v/>
      </c>
      <c r="W788" s="30"/>
      <c r="X788" s="39">
        <f>COUNTIF(calculs_resultats_francais!P789:U789,1)</f>
        <v>0</v>
      </c>
      <c r="Y788" s="39">
        <f>COUNTIF(calculs_resultats_francais!P789:U789,2)</f>
        <v>0</v>
      </c>
      <c r="Z788" s="39">
        <f>COUNTIF(calculs_resultats_francais!P789:U789,9)</f>
        <v>0</v>
      </c>
      <c r="AA788" s="39">
        <f>COUNTIF(calculs_resultats_francais!P789:U789,0)</f>
        <v>0</v>
      </c>
      <c r="AB788" s="37" t="str">
        <f t="shared" si="228"/>
        <v/>
      </c>
      <c r="AC788" s="226">
        <f t="shared" si="229"/>
        <v>0</v>
      </c>
      <c r="AD788" s="38" t="str">
        <f t="shared" si="230"/>
        <v/>
      </c>
      <c r="AE788" s="38" t="str">
        <f t="shared" si="231"/>
        <v/>
      </c>
      <c r="AF788" s="38" t="str">
        <f t="shared" si="232"/>
        <v/>
      </c>
      <c r="AG788" s="38" t="str">
        <f t="shared" si="233"/>
        <v/>
      </c>
    </row>
    <row r="789" spans="1:33" ht="13.5" thickBot="1">
      <c r="A789" s="30"/>
      <c r="B789" s="39">
        <f>COUNTIF(calculs_resultats_francais!B790:J790,1)</f>
        <v>0</v>
      </c>
      <c r="C789" s="39">
        <f>COUNTIF(calculs_resultats_francais!B790:J790,2)</f>
        <v>0</v>
      </c>
      <c r="D789" s="39">
        <f>COUNTIF(calculs_resultats_francais!B790:J790,9)</f>
        <v>0</v>
      </c>
      <c r="E789" s="226">
        <f>COUNTIF(calculs_resultats_francais!B790:J790,0)</f>
        <v>0</v>
      </c>
      <c r="F789" s="37" t="str">
        <f t="shared" si="216"/>
        <v/>
      </c>
      <c r="G789" s="226">
        <f t="shared" si="217"/>
        <v>0</v>
      </c>
      <c r="H789" s="38" t="str">
        <f t="shared" si="218"/>
        <v/>
      </c>
      <c r="I789" s="38" t="str">
        <f t="shared" si="219"/>
        <v/>
      </c>
      <c r="J789" s="38" t="str">
        <f t="shared" si="220"/>
        <v/>
      </c>
      <c r="K789" s="38" t="str">
        <f t="shared" si="221"/>
        <v/>
      </c>
      <c r="L789" s="38"/>
      <c r="M789" s="39">
        <f>COUNTIF(calculs_resultats_francais!K790:O790,1)</f>
        <v>0</v>
      </c>
      <c r="N789" s="39">
        <f>COUNTIF(calculs_resultats_francais!K790:O790,2)</f>
        <v>0</v>
      </c>
      <c r="O789" s="39">
        <f>COUNTIF(calculs_resultats_francais!K790:O790,9)</f>
        <v>0</v>
      </c>
      <c r="P789" s="226">
        <f>COUNTIF(calculs_resultats_francais!K790:O790,0)</f>
        <v>0</v>
      </c>
      <c r="Q789" s="37" t="str">
        <f t="shared" si="222"/>
        <v/>
      </c>
      <c r="R789" s="226">
        <f t="shared" si="223"/>
        <v>0</v>
      </c>
      <c r="S789" s="38" t="str">
        <f t="shared" si="224"/>
        <v/>
      </c>
      <c r="T789" s="38" t="str">
        <f t="shared" si="225"/>
        <v/>
      </c>
      <c r="U789" s="38" t="str">
        <f t="shared" si="226"/>
        <v/>
      </c>
      <c r="V789" s="38" t="str">
        <f t="shared" si="227"/>
        <v/>
      </c>
      <c r="W789" s="30"/>
      <c r="X789" s="39">
        <f>COUNTIF(calculs_resultats_francais!P790:U790,1)</f>
        <v>0</v>
      </c>
      <c r="Y789" s="39">
        <f>COUNTIF(calculs_resultats_francais!P790:U790,2)</f>
        <v>0</v>
      </c>
      <c r="Z789" s="39">
        <f>COUNTIF(calculs_resultats_francais!P790:U790,9)</f>
        <v>0</v>
      </c>
      <c r="AA789" s="39">
        <f>COUNTIF(calculs_resultats_francais!P790:U790,0)</f>
        <v>0</v>
      </c>
      <c r="AB789" s="37" t="str">
        <f t="shared" si="228"/>
        <v/>
      </c>
      <c r="AC789" s="226">
        <f t="shared" si="229"/>
        <v>0</v>
      </c>
      <c r="AD789" s="38" t="str">
        <f t="shared" si="230"/>
        <v/>
      </c>
      <c r="AE789" s="38" t="str">
        <f t="shared" si="231"/>
        <v/>
      </c>
      <c r="AF789" s="38" t="str">
        <f t="shared" si="232"/>
        <v/>
      </c>
      <c r="AG789" s="38" t="str">
        <f t="shared" si="233"/>
        <v/>
      </c>
    </row>
    <row r="790" spans="1:33" ht="13.5" thickBot="1">
      <c r="A790" s="30"/>
      <c r="B790" s="39">
        <f>COUNTIF(calculs_resultats_francais!B791:J791,1)</f>
        <v>0</v>
      </c>
      <c r="C790" s="39">
        <f>COUNTIF(calculs_resultats_francais!B791:J791,2)</f>
        <v>0</v>
      </c>
      <c r="D790" s="39">
        <f>COUNTIF(calculs_resultats_francais!B791:J791,9)</f>
        <v>0</v>
      </c>
      <c r="E790" s="226">
        <f>COUNTIF(calculs_resultats_francais!B791:J791,0)</f>
        <v>0</v>
      </c>
      <c r="F790" s="37" t="str">
        <f t="shared" si="216"/>
        <v/>
      </c>
      <c r="G790" s="226">
        <f t="shared" si="217"/>
        <v>0</v>
      </c>
      <c r="H790" s="38" t="str">
        <f t="shared" si="218"/>
        <v/>
      </c>
      <c r="I790" s="38" t="str">
        <f t="shared" si="219"/>
        <v/>
      </c>
      <c r="J790" s="38" t="str">
        <f t="shared" si="220"/>
        <v/>
      </c>
      <c r="K790" s="38" t="str">
        <f t="shared" si="221"/>
        <v/>
      </c>
      <c r="L790" s="38"/>
      <c r="M790" s="39">
        <f>COUNTIF(calculs_resultats_francais!K791:O791,1)</f>
        <v>0</v>
      </c>
      <c r="N790" s="39">
        <f>COUNTIF(calculs_resultats_francais!K791:O791,2)</f>
        <v>0</v>
      </c>
      <c r="O790" s="39">
        <f>COUNTIF(calculs_resultats_francais!K791:O791,9)</f>
        <v>0</v>
      </c>
      <c r="P790" s="226">
        <f>COUNTIF(calculs_resultats_francais!K791:O791,0)</f>
        <v>0</v>
      </c>
      <c r="Q790" s="37" t="str">
        <f t="shared" si="222"/>
        <v/>
      </c>
      <c r="R790" s="226">
        <f t="shared" si="223"/>
        <v>0</v>
      </c>
      <c r="S790" s="38" t="str">
        <f t="shared" si="224"/>
        <v/>
      </c>
      <c r="T790" s="38" t="str">
        <f t="shared" si="225"/>
        <v/>
      </c>
      <c r="U790" s="38" t="str">
        <f t="shared" si="226"/>
        <v/>
      </c>
      <c r="V790" s="38" t="str">
        <f t="shared" si="227"/>
        <v/>
      </c>
      <c r="W790" s="30"/>
      <c r="X790" s="39">
        <f>COUNTIF(calculs_resultats_francais!P791:U791,1)</f>
        <v>0</v>
      </c>
      <c r="Y790" s="39">
        <f>COUNTIF(calculs_resultats_francais!P791:U791,2)</f>
        <v>0</v>
      </c>
      <c r="Z790" s="39">
        <f>COUNTIF(calculs_resultats_francais!P791:U791,9)</f>
        <v>0</v>
      </c>
      <c r="AA790" s="39">
        <f>COUNTIF(calculs_resultats_francais!P791:U791,0)</f>
        <v>0</v>
      </c>
      <c r="AB790" s="37" t="str">
        <f t="shared" si="228"/>
        <v/>
      </c>
      <c r="AC790" s="226">
        <f t="shared" si="229"/>
        <v>0</v>
      </c>
      <c r="AD790" s="38" t="str">
        <f t="shared" si="230"/>
        <v/>
      </c>
      <c r="AE790" s="38" t="str">
        <f t="shared" si="231"/>
        <v/>
      </c>
      <c r="AF790" s="38" t="str">
        <f t="shared" si="232"/>
        <v/>
      </c>
      <c r="AG790" s="38" t="str">
        <f t="shared" si="233"/>
        <v/>
      </c>
    </row>
    <row r="791" spans="1:33" ht="13.5" thickBot="1">
      <c r="A791" s="30"/>
      <c r="B791" s="39">
        <f>COUNTIF(calculs_resultats_francais!B792:J792,1)</f>
        <v>0</v>
      </c>
      <c r="C791" s="39">
        <f>COUNTIF(calculs_resultats_francais!B792:J792,2)</f>
        <v>0</v>
      </c>
      <c r="D791" s="39">
        <f>COUNTIF(calculs_resultats_francais!B792:J792,9)</f>
        <v>0</v>
      </c>
      <c r="E791" s="226">
        <f>COUNTIF(calculs_resultats_francais!B792:J792,0)</f>
        <v>0</v>
      </c>
      <c r="F791" s="37" t="str">
        <f t="shared" si="216"/>
        <v/>
      </c>
      <c r="G791" s="226">
        <f t="shared" si="217"/>
        <v>0</v>
      </c>
      <c r="H791" s="38" t="str">
        <f t="shared" si="218"/>
        <v/>
      </c>
      <c r="I791" s="38" t="str">
        <f t="shared" si="219"/>
        <v/>
      </c>
      <c r="J791" s="38" t="str">
        <f t="shared" si="220"/>
        <v/>
      </c>
      <c r="K791" s="38" t="str">
        <f t="shared" si="221"/>
        <v/>
      </c>
      <c r="L791" s="38"/>
      <c r="M791" s="39">
        <f>COUNTIF(calculs_resultats_francais!K792:O792,1)</f>
        <v>0</v>
      </c>
      <c r="N791" s="39">
        <f>COUNTIF(calculs_resultats_francais!K792:O792,2)</f>
        <v>0</v>
      </c>
      <c r="O791" s="39">
        <f>COUNTIF(calculs_resultats_francais!K792:O792,9)</f>
        <v>0</v>
      </c>
      <c r="P791" s="226">
        <f>COUNTIF(calculs_resultats_francais!K792:O792,0)</f>
        <v>0</v>
      </c>
      <c r="Q791" s="37" t="str">
        <f t="shared" si="222"/>
        <v/>
      </c>
      <c r="R791" s="226">
        <f t="shared" si="223"/>
        <v>0</v>
      </c>
      <c r="S791" s="38" t="str">
        <f t="shared" si="224"/>
        <v/>
      </c>
      <c r="T791" s="38" t="str">
        <f t="shared" si="225"/>
        <v/>
      </c>
      <c r="U791" s="38" t="str">
        <f t="shared" si="226"/>
        <v/>
      </c>
      <c r="V791" s="38" t="str">
        <f t="shared" si="227"/>
        <v/>
      </c>
      <c r="W791" s="30"/>
      <c r="X791" s="39">
        <f>COUNTIF(calculs_resultats_francais!P792:U792,1)</f>
        <v>0</v>
      </c>
      <c r="Y791" s="39">
        <f>COUNTIF(calculs_resultats_francais!P792:U792,2)</f>
        <v>0</v>
      </c>
      <c r="Z791" s="39">
        <f>COUNTIF(calculs_resultats_francais!P792:U792,9)</f>
        <v>0</v>
      </c>
      <c r="AA791" s="39">
        <f>COUNTIF(calculs_resultats_francais!P792:U792,0)</f>
        <v>0</v>
      </c>
      <c r="AB791" s="37" t="str">
        <f t="shared" si="228"/>
        <v/>
      </c>
      <c r="AC791" s="226">
        <f t="shared" si="229"/>
        <v>0</v>
      </c>
      <c r="AD791" s="38" t="str">
        <f t="shared" si="230"/>
        <v/>
      </c>
      <c r="AE791" s="38" t="str">
        <f t="shared" si="231"/>
        <v/>
      </c>
      <c r="AF791" s="38" t="str">
        <f t="shared" si="232"/>
        <v/>
      </c>
      <c r="AG791" s="38" t="str">
        <f t="shared" si="233"/>
        <v/>
      </c>
    </row>
    <row r="792" spans="1:33" ht="13.5" thickBot="1">
      <c r="A792" s="30"/>
      <c r="B792" s="39">
        <f>COUNTIF(calculs_resultats_francais!B793:J793,1)</f>
        <v>0</v>
      </c>
      <c r="C792" s="39">
        <f>COUNTIF(calculs_resultats_francais!B793:J793,2)</f>
        <v>0</v>
      </c>
      <c r="D792" s="39">
        <f>COUNTIF(calculs_resultats_francais!B793:J793,9)</f>
        <v>0</v>
      </c>
      <c r="E792" s="226">
        <f>COUNTIF(calculs_resultats_francais!B793:J793,0)</f>
        <v>0</v>
      </c>
      <c r="F792" s="37" t="str">
        <f t="shared" si="216"/>
        <v/>
      </c>
      <c r="G792" s="226">
        <f t="shared" si="217"/>
        <v>0</v>
      </c>
      <c r="H792" s="38" t="str">
        <f t="shared" si="218"/>
        <v/>
      </c>
      <c r="I792" s="38" t="str">
        <f t="shared" si="219"/>
        <v/>
      </c>
      <c r="J792" s="38" t="str">
        <f t="shared" si="220"/>
        <v/>
      </c>
      <c r="K792" s="38" t="str">
        <f t="shared" si="221"/>
        <v/>
      </c>
      <c r="L792" s="38"/>
      <c r="M792" s="39">
        <f>COUNTIF(calculs_resultats_francais!K793:O793,1)</f>
        <v>0</v>
      </c>
      <c r="N792" s="39">
        <f>COUNTIF(calculs_resultats_francais!K793:O793,2)</f>
        <v>0</v>
      </c>
      <c r="O792" s="39">
        <f>COUNTIF(calculs_resultats_francais!K793:O793,9)</f>
        <v>0</v>
      </c>
      <c r="P792" s="226">
        <f>COUNTIF(calculs_resultats_francais!K793:O793,0)</f>
        <v>0</v>
      </c>
      <c r="Q792" s="37" t="str">
        <f t="shared" si="222"/>
        <v/>
      </c>
      <c r="R792" s="226">
        <f t="shared" si="223"/>
        <v>0</v>
      </c>
      <c r="S792" s="38" t="str">
        <f t="shared" si="224"/>
        <v/>
      </c>
      <c r="T792" s="38" t="str">
        <f t="shared" si="225"/>
        <v/>
      </c>
      <c r="U792" s="38" t="str">
        <f t="shared" si="226"/>
        <v/>
      </c>
      <c r="V792" s="38" t="str">
        <f t="shared" si="227"/>
        <v/>
      </c>
      <c r="W792" s="30"/>
      <c r="X792" s="39">
        <f>COUNTIF(calculs_resultats_francais!P793:U793,1)</f>
        <v>0</v>
      </c>
      <c r="Y792" s="39">
        <f>COUNTIF(calculs_resultats_francais!P793:U793,2)</f>
        <v>0</v>
      </c>
      <c r="Z792" s="39">
        <f>COUNTIF(calculs_resultats_francais!P793:U793,9)</f>
        <v>0</v>
      </c>
      <c r="AA792" s="39">
        <f>COUNTIF(calculs_resultats_francais!P793:U793,0)</f>
        <v>0</v>
      </c>
      <c r="AB792" s="37" t="str">
        <f t="shared" si="228"/>
        <v/>
      </c>
      <c r="AC792" s="226">
        <f t="shared" si="229"/>
        <v>0</v>
      </c>
      <c r="AD792" s="38" t="str">
        <f t="shared" si="230"/>
        <v/>
      </c>
      <c r="AE792" s="38" t="str">
        <f t="shared" si="231"/>
        <v/>
      </c>
      <c r="AF792" s="38" t="str">
        <f t="shared" si="232"/>
        <v/>
      </c>
      <c r="AG792" s="38" t="str">
        <f t="shared" si="233"/>
        <v/>
      </c>
    </row>
    <row r="793" spans="1:33" ht="13.5" thickBot="1">
      <c r="A793" s="30"/>
      <c r="B793" s="39">
        <f>COUNTIF(calculs_resultats_francais!B794:J794,1)</f>
        <v>0</v>
      </c>
      <c r="C793" s="39">
        <f>COUNTIF(calculs_resultats_francais!B794:J794,2)</f>
        <v>0</v>
      </c>
      <c r="D793" s="39">
        <f>COUNTIF(calculs_resultats_francais!B794:J794,9)</f>
        <v>0</v>
      </c>
      <c r="E793" s="226">
        <f>COUNTIF(calculs_resultats_francais!B794:J794,0)</f>
        <v>0</v>
      </c>
      <c r="F793" s="37" t="str">
        <f t="shared" si="216"/>
        <v/>
      </c>
      <c r="G793" s="226">
        <f t="shared" si="217"/>
        <v>0</v>
      </c>
      <c r="H793" s="38" t="str">
        <f t="shared" si="218"/>
        <v/>
      </c>
      <c r="I793" s="38" t="str">
        <f t="shared" si="219"/>
        <v/>
      </c>
      <c r="J793" s="38" t="str">
        <f t="shared" si="220"/>
        <v/>
      </c>
      <c r="K793" s="38" t="str">
        <f t="shared" si="221"/>
        <v/>
      </c>
      <c r="L793" s="38"/>
      <c r="M793" s="39">
        <f>COUNTIF(calculs_resultats_francais!K794:O794,1)</f>
        <v>0</v>
      </c>
      <c r="N793" s="39">
        <f>COUNTIF(calculs_resultats_francais!K794:O794,2)</f>
        <v>0</v>
      </c>
      <c r="O793" s="39">
        <f>COUNTIF(calculs_resultats_francais!K794:O794,9)</f>
        <v>0</v>
      </c>
      <c r="P793" s="226">
        <f>COUNTIF(calculs_resultats_francais!K794:O794,0)</f>
        <v>0</v>
      </c>
      <c r="Q793" s="37" t="str">
        <f t="shared" si="222"/>
        <v/>
      </c>
      <c r="R793" s="226">
        <f t="shared" si="223"/>
        <v>0</v>
      </c>
      <c r="S793" s="38" t="str">
        <f t="shared" si="224"/>
        <v/>
      </c>
      <c r="T793" s="38" t="str">
        <f t="shared" si="225"/>
        <v/>
      </c>
      <c r="U793" s="38" t="str">
        <f t="shared" si="226"/>
        <v/>
      </c>
      <c r="V793" s="38" t="str">
        <f t="shared" si="227"/>
        <v/>
      </c>
      <c r="W793" s="30"/>
      <c r="X793" s="39">
        <f>COUNTIF(calculs_resultats_francais!P794:U794,1)</f>
        <v>0</v>
      </c>
      <c r="Y793" s="39">
        <f>COUNTIF(calculs_resultats_francais!P794:U794,2)</f>
        <v>0</v>
      </c>
      <c r="Z793" s="39">
        <f>COUNTIF(calculs_resultats_francais!P794:U794,9)</f>
        <v>0</v>
      </c>
      <c r="AA793" s="39">
        <f>COUNTIF(calculs_resultats_francais!P794:U794,0)</f>
        <v>0</v>
      </c>
      <c r="AB793" s="37" t="str">
        <f t="shared" si="228"/>
        <v/>
      </c>
      <c r="AC793" s="226">
        <f t="shared" si="229"/>
        <v>0</v>
      </c>
      <c r="AD793" s="38" t="str">
        <f t="shared" si="230"/>
        <v/>
      </c>
      <c r="AE793" s="38" t="str">
        <f t="shared" si="231"/>
        <v/>
      </c>
      <c r="AF793" s="38" t="str">
        <f t="shared" si="232"/>
        <v/>
      </c>
      <c r="AG793" s="38" t="str">
        <f t="shared" si="233"/>
        <v/>
      </c>
    </row>
    <row r="794" spans="1:33" ht="13.5" thickBot="1">
      <c r="A794" s="30"/>
      <c r="B794" s="39">
        <f>COUNTIF(calculs_resultats_francais!B795:J795,1)</f>
        <v>0</v>
      </c>
      <c r="C794" s="39">
        <f>COUNTIF(calculs_resultats_francais!B795:J795,2)</f>
        <v>0</v>
      </c>
      <c r="D794" s="39">
        <f>COUNTIF(calculs_resultats_francais!B795:J795,9)</f>
        <v>0</v>
      </c>
      <c r="E794" s="226">
        <f>COUNTIF(calculs_resultats_francais!B795:J795,0)</f>
        <v>0</v>
      </c>
      <c r="F794" s="37" t="str">
        <f t="shared" si="216"/>
        <v/>
      </c>
      <c r="G794" s="226">
        <f t="shared" si="217"/>
        <v>0</v>
      </c>
      <c r="H794" s="38" t="str">
        <f t="shared" si="218"/>
        <v/>
      </c>
      <c r="I794" s="38" t="str">
        <f t="shared" si="219"/>
        <v/>
      </c>
      <c r="J794" s="38" t="str">
        <f t="shared" si="220"/>
        <v/>
      </c>
      <c r="K794" s="38" t="str">
        <f t="shared" si="221"/>
        <v/>
      </c>
      <c r="L794" s="38"/>
      <c r="M794" s="39">
        <f>COUNTIF(calculs_resultats_francais!K795:O795,1)</f>
        <v>0</v>
      </c>
      <c r="N794" s="39">
        <f>COUNTIF(calculs_resultats_francais!K795:O795,2)</f>
        <v>0</v>
      </c>
      <c r="O794" s="39">
        <f>COUNTIF(calculs_resultats_francais!K795:O795,9)</f>
        <v>0</v>
      </c>
      <c r="P794" s="226">
        <f>COUNTIF(calculs_resultats_francais!K795:O795,0)</f>
        <v>0</v>
      </c>
      <c r="Q794" s="37" t="str">
        <f t="shared" si="222"/>
        <v/>
      </c>
      <c r="R794" s="226">
        <f t="shared" si="223"/>
        <v>0</v>
      </c>
      <c r="S794" s="38" t="str">
        <f t="shared" si="224"/>
        <v/>
      </c>
      <c r="T794" s="38" t="str">
        <f t="shared" si="225"/>
        <v/>
      </c>
      <c r="U794" s="38" t="str">
        <f t="shared" si="226"/>
        <v/>
      </c>
      <c r="V794" s="38" t="str">
        <f t="shared" si="227"/>
        <v/>
      </c>
      <c r="W794" s="30"/>
      <c r="X794" s="39">
        <f>COUNTIF(calculs_resultats_francais!P795:U795,1)</f>
        <v>0</v>
      </c>
      <c r="Y794" s="39">
        <f>COUNTIF(calculs_resultats_francais!P795:U795,2)</f>
        <v>0</v>
      </c>
      <c r="Z794" s="39">
        <f>COUNTIF(calculs_resultats_francais!P795:U795,9)</f>
        <v>0</v>
      </c>
      <c r="AA794" s="39">
        <f>COUNTIF(calculs_resultats_francais!P795:U795,0)</f>
        <v>0</v>
      </c>
      <c r="AB794" s="37" t="str">
        <f t="shared" si="228"/>
        <v/>
      </c>
      <c r="AC794" s="226">
        <f t="shared" si="229"/>
        <v>0</v>
      </c>
      <c r="AD794" s="38" t="str">
        <f t="shared" si="230"/>
        <v/>
      </c>
      <c r="AE794" s="38" t="str">
        <f t="shared" si="231"/>
        <v/>
      </c>
      <c r="AF794" s="38" t="str">
        <f t="shared" si="232"/>
        <v/>
      </c>
      <c r="AG794" s="38" t="str">
        <f t="shared" si="233"/>
        <v/>
      </c>
    </row>
    <row r="795" spans="1:33" ht="13.5" thickBot="1">
      <c r="A795" s="30"/>
      <c r="B795" s="39">
        <f>COUNTIF(calculs_resultats_francais!B796:J796,1)</f>
        <v>0</v>
      </c>
      <c r="C795" s="39">
        <f>COUNTIF(calculs_resultats_francais!B796:J796,2)</f>
        <v>0</v>
      </c>
      <c r="D795" s="39">
        <f>COUNTIF(calculs_resultats_francais!B796:J796,9)</f>
        <v>0</v>
      </c>
      <c r="E795" s="226">
        <f>COUNTIF(calculs_resultats_francais!B796:J796,0)</f>
        <v>0</v>
      </c>
      <c r="F795" s="37" t="str">
        <f t="shared" si="216"/>
        <v/>
      </c>
      <c r="G795" s="226">
        <f t="shared" si="217"/>
        <v>0</v>
      </c>
      <c r="H795" s="38" t="str">
        <f t="shared" si="218"/>
        <v/>
      </c>
      <c r="I795" s="38" t="str">
        <f t="shared" si="219"/>
        <v/>
      </c>
      <c r="J795" s="38" t="str">
        <f t="shared" si="220"/>
        <v/>
      </c>
      <c r="K795" s="38" t="str">
        <f t="shared" si="221"/>
        <v/>
      </c>
      <c r="L795" s="38"/>
      <c r="M795" s="39">
        <f>COUNTIF(calculs_resultats_francais!K796:O796,1)</f>
        <v>0</v>
      </c>
      <c r="N795" s="39">
        <f>COUNTIF(calculs_resultats_francais!K796:O796,2)</f>
        <v>0</v>
      </c>
      <c r="O795" s="39">
        <f>COUNTIF(calculs_resultats_francais!K796:O796,9)</f>
        <v>0</v>
      </c>
      <c r="P795" s="226">
        <f>COUNTIF(calculs_resultats_francais!K796:O796,0)</f>
        <v>0</v>
      </c>
      <c r="Q795" s="37" t="str">
        <f t="shared" si="222"/>
        <v/>
      </c>
      <c r="R795" s="226">
        <f t="shared" si="223"/>
        <v>0</v>
      </c>
      <c r="S795" s="38" t="str">
        <f t="shared" si="224"/>
        <v/>
      </c>
      <c r="T795" s="38" t="str">
        <f t="shared" si="225"/>
        <v/>
      </c>
      <c r="U795" s="38" t="str">
        <f t="shared" si="226"/>
        <v/>
      </c>
      <c r="V795" s="38" t="str">
        <f t="shared" si="227"/>
        <v/>
      </c>
      <c r="W795" s="30"/>
      <c r="X795" s="39">
        <f>COUNTIF(calculs_resultats_francais!P796:U796,1)</f>
        <v>0</v>
      </c>
      <c r="Y795" s="39">
        <f>COUNTIF(calculs_resultats_francais!P796:U796,2)</f>
        <v>0</v>
      </c>
      <c r="Z795" s="39">
        <f>COUNTIF(calculs_resultats_francais!P796:U796,9)</f>
        <v>0</v>
      </c>
      <c r="AA795" s="39">
        <f>COUNTIF(calculs_resultats_francais!P796:U796,0)</f>
        <v>0</v>
      </c>
      <c r="AB795" s="37" t="str">
        <f t="shared" si="228"/>
        <v/>
      </c>
      <c r="AC795" s="226">
        <f t="shared" si="229"/>
        <v>0</v>
      </c>
      <c r="AD795" s="38" t="str">
        <f t="shared" si="230"/>
        <v/>
      </c>
      <c r="AE795" s="38" t="str">
        <f t="shared" si="231"/>
        <v/>
      </c>
      <c r="AF795" s="38" t="str">
        <f t="shared" si="232"/>
        <v/>
      </c>
      <c r="AG795" s="38" t="str">
        <f t="shared" si="233"/>
        <v/>
      </c>
    </row>
    <row r="796" spans="1:33" ht="13.5" thickBot="1">
      <c r="A796" s="30"/>
      <c r="B796" s="39">
        <f>COUNTIF(calculs_resultats_francais!B797:J797,1)</f>
        <v>0</v>
      </c>
      <c r="C796" s="39">
        <f>COUNTIF(calculs_resultats_francais!B797:J797,2)</f>
        <v>0</v>
      </c>
      <c r="D796" s="39">
        <f>COUNTIF(calculs_resultats_francais!B797:J797,9)</f>
        <v>0</v>
      </c>
      <c r="E796" s="226">
        <f>COUNTIF(calculs_resultats_francais!B797:J797,0)</f>
        <v>0</v>
      </c>
      <c r="F796" s="37" t="str">
        <f t="shared" si="216"/>
        <v/>
      </c>
      <c r="G796" s="226">
        <f t="shared" si="217"/>
        <v>0</v>
      </c>
      <c r="H796" s="38" t="str">
        <f t="shared" si="218"/>
        <v/>
      </c>
      <c r="I796" s="38" t="str">
        <f t="shared" si="219"/>
        <v/>
      </c>
      <c r="J796" s="38" t="str">
        <f t="shared" si="220"/>
        <v/>
      </c>
      <c r="K796" s="38" t="str">
        <f t="shared" si="221"/>
        <v/>
      </c>
      <c r="L796" s="38"/>
      <c r="M796" s="39">
        <f>COUNTIF(calculs_resultats_francais!K797:O797,1)</f>
        <v>0</v>
      </c>
      <c r="N796" s="39">
        <f>COUNTIF(calculs_resultats_francais!K797:O797,2)</f>
        <v>0</v>
      </c>
      <c r="O796" s="39">
        <f>COUNTIF(calculs_resultats_francais!K797:O797,9)</f>
        <v>0</v>
      </c>
      <c r="P796" s="226">
        <f>COUNTIF(calculs_resultats_francais!K797:O797,0)</f>
        <v>0</v>
      </c>
      <c r="Q796" s="37" t="str">
        <f t="shared" si="222"/>
        <v/>
      </c>
      <c r="R796" s="226">
        <f t="shared" si="223"/>
        <v>0</v>
      </c>
      <c r="S796" s="38" t="str">
        <f t="shared" si="224"/>
        <v/>
      </c>
      <c r="T796" s="38" t="str">
        <f t="shared" si="225"/>
        <v/>
      </c>
      <c r="U796" s="38" t="str">
        <f t="shared" si="226"/>
        <v/>
      </c>
      <c r="V796" s="38" t="str">
        <f t="shared" si="227"/>
        <v/>
      </c>
      <c r="W796" s="30"/>
      <c r="X796" s="39">
        <f>COUNTIF(calculs_resultats_francais!P797:U797,1)</f>
        <v>0</v>
      </c>
      <c r="Y796" s="39">
        <f>COUNTIF(calculs_resultats_francais!P797:U797,2)</f>
        <v>0</v>
      </c>
      <c r="Z796" s="39">
        <f>COUNTIF(calculs_resultats_francais!P797:U797,9)</f>
        <v>0</v>
      </c>
      <c r="AA796" s="39">
        <f>COUNTIF(calculs_resultats_francais!P797:U797,0)</f>
        <v>0</v>
      </c>
      <c r="AB796" s="37" t="str">
        <f t="shared" si="228"/>
        <v/>
      </c>
      <c r="AC796" s="226">
        <f t="shared" si="229"/>
        <v>0</v>
      </c>
      <c r="AD796" s="38" t="str">
        <f t="shared" si="230"/>
        <v/>
      </c>
      <c r="AE796" s="38" t="str">
        <f t="shared" si="231"/>
        <v/>
      </c>
      <c r="AF796" s="38" t="str">
        <f t="shared" si="232"/>
        <v/>
      </c>
      <c r="AG796" s="38" t="str">
        <f t="shared" si="233"/>
        <v/>
      </c>
    </row>
    <row r="797" spans="1:33" ht="13.5" thickBot="1">
      <c r="A797" s="30"/>
      <c r="B797" s="39">
        <f>COUNTIF(calculs_resultats_francais!B798:J798,1)</f>
        <v>0</v>
      </c>
      <c r="C797" s="39">
        <f>COUNTIF(calculs_resultats_francais!B798:J798,2)</f>
        <v>0</v>
      </c>
      <c r="D797" s="39">
        <f>COUNTIF(calculs_resultats_francais!B798:J798,9)</f>
        <v>0</v>
      </c>
      <c r="E797" s="226">
        <f>COUNTIF(calculs_resultats_francais!B798:J798,0)</f>
        <v>0</v>
      </c>
      <c r="F797" s="37" t="str">
        <f t="shared" si="216"/>
        <v/>
      </c>
      <c r="G797" s="226">
        <f t="shared" si="217"/>
        <v>0</v>
      </c>
      <c r="H797" s="38" t="str">
        <f t="shared" si="218"/>
        <v/>
      </c>
      <c r="I797" s="38" t="str">
        <f t="shared" si="219"/>
        <v/>
      </c>
      <c r="J797" s="38" t="str">
        <f t="shared" si="220"/>
        <v/>
      </c>
      <c r="K797" s="38" t="str">
        <f t="shared" si="221"/>
        <v/>
      </c>
      <c r="L797" s="38"/>
      <c r="M797" s="39">
        <f>COUNTIF(calculs_resultats_francais!K798:O798,1)</f>
        <v>0</v>
      </c>
      <c r="N797" s="39">
        <f>COUNTIF(calculs_resultats_francais!K798:O798,2)</f>
        <v>0</v>
      </c>
      <c r="O797" s="39">
        <f>COUNTIF(calculs_resultats_francais!K798:O798,9)</f>
        <v>0</v>
      </c>
      <c r="P797" s="226">
        <f>COUNTIF(calculs_resultats_francais!K798:O798,0)</f>
        <v>0</v>
      </c>
      <c r="Q797" s="37" t="str">
        <f t="shared" si="222"/>
        <v/>
      </c>
      <c r="R797" s="226">
        <f t="shared" si="223"/>
        <v>0</v>
      </c>
      <c r="S797" s="38" t="str">
        <f t="shared" si="224"/>
        <v/>
      </c>
      <c r="T797" s="38" t="str">
        <f t="shared" si="225"/>
        <v/>
      </c>
      <c r="U797" s="38" t="str">
        <f t="shared" si="226"/>
        <v/>
      </c>
      <c r="V797" s="38" t="str">
        <f t="shared" si="227"/>
        <v/>
      </c>
      <c r="W797" s="30"/>
      <c r="X797" s="39">
        <f>COUNTIF(calculs_resultats_francais!P798:U798,1)</f>
        <v>0</v>
      </c>
      <c r="Y797" s="39">
        <f>COUNTIF(calculs_resultats_francais!P798:U798,2)</f>
        <v>0</v>
      </c>
      <c r="Z797" s="39">
        <f>COUNTIF(calculs_resultats_francais!P798:U798,9)</f>
        <v>0</v>
      </c>
      <c r="AA797" s="39">
        <f>COUNTIF(calculs_resultats_francais!P798:U798,0)</f>
        <v>0</v>
      </c>
      <c r="AB797" s="37" t="str">
        <f t="shared" si="228"/>
        <v/>
      </c>
      <c r="AC797" s="226">
        <f t="shared" si="229"/>
        <v>0</v>
      </c>
      <c r="AD797" s="38" t="str">
        <f t="shared" si="230"/>
        <v/>
      </c>
      <c r="AE797" s="38" t="str">
        <f t="shared" si="231"/>
        <v/>
      </c>
      <c r="AF797" s="38" t="str">
        <f t="shared" si="232"/>
        <v/>
      </c>
      <c r="AG797" s="38" t="str">
        <f t="shared" si="233"/>
        <v/>
      </c>
    </row>
    <row r="798" spans="1:33" ht="13.5" thickBot="1">
      <c r="A798" s="30"/>
      <c r="B798" s="39">
        <f>COUNTIF(calculs_resultats_francais!B799:J799,1)</f>
        <v>0</v>
      </c>
      <c r="C798" s="39">
        <f>COUNTIF(calculs_resultats_francais!B799:J799,2)</f>
        <v>0</v>
      </c>
      <c r="D798" s="39">
        <f>COUNTIF(calculs_resultats_francais!B799:J799,9)</f>
        <v>0</v>
      </c>
      <c r="E798" s="226">
        <f>COUNTIF(calculs_resultats_francais!B799:J799,0)</f>
        <v>0</v>
      </c>
      <c r="F798" s="37" t="str">
        <f t="shared" si="216"/>
        <v/>
      </c>
      <c r="G798" s="226">
        <f t="shared" si="217"/>
        <v>0</v>
      </c>
      <c r="H798" s="38" t="str">
        <f t="shared" si="218"/>
        <v/>
      </c>
      <c r="I798" s="38" t="str">
        <f t="shared" si="219"/>
        <v/>
      </c>
      <c r="J798" s="38" t="str">
        <f t="shared" si="220"/>
        <v/>
      </c>
      <c r="K798" s="38" t="str">
        <f t="shared" si="221"/>
        <v/>
      </c>
      <c r="L798" s="38"/>
      <c r="M798" s="39">
        <f>COUNTIF(calculs_resultats_francais!K799:O799,1)</f>
        <v>0</v>
      </c>
      <c r="N798" s="39">
        <f>COUNTIF(calculs_resultats_francais!K799:O799,2)</f>
        <v>0</v>
      </c>
      <c r="O798" s="39">
        <f>COUNTIF(calculs_resultats_francais!K799:O799,9)</f>
        <v>0</v>
      </c>
      <c r="P798" s="226">
        <f>COUNTIF(calculs_resultats_francais!K799:O799,0)</f>
        <v>0</v>
      </c>
      <c r="Q798" s="37" t="str">
        <f t="shared" si="222"/>
        <v/>
      </c>
      <c r="R798" s="226">
        <f t="shared" si="223"/>
        <v>0</v>
      </c>
      <c r="S798" s="38" t="str">
        <f t="shared" si="224"/>
        <v/>
      </c>
      <c r="T798" s="38" t="str">
        <f t="shared" si="225"/>
        <v/>
      </c>
      <c r="U798" s="38" t="str">
        <f t="shared" si="226"/>
        <v/>
      </c>
      <c r="V798" s="38" t="str">
        <f t="shared" si="227"/>
        <v/>
      </c>
      <c r="W798" s="30"/>
      <c r="X798" s="39">
        <f>COUNTIF(calculs_resultats_francais!P799:U799,1)</f>
        <v>0</v>
      </c>
      <c r="Y798" s="39">
        <f>COUNTIF(calculs_resultats_francais!P799:U799,2)</f>
        <v>0</v>
      </c>
      <c r="Z798" s="39">
        <f>COUNTIF(calculs_resultats_francais!P799:U799,9)</f>
        <v>0</v>
      </c>
      <c r="AA798" s="39">
        <f>COUNTIF(calculs_resultats_francais!P799:U799,0)</f>
        <v>0</v>
      </c>
      <c r="AB798" s="37" t="str">
        <f t="shared" si="228"/>
        <v/>
      </c>
      <c r="AC798" s="226">
        <f t="shared" si="229"/>
        <v>0</v>
      </c>
      <c r="AD798" s="38" t="str">
        <f t="shared" si="230"/>
        <v/>
      </c>
      <c r="AE798" s="38" t="str">
        <f t="shared" si="231"/>
        <v/>
      </c>
      <c r="AF798" s="38" t="str">
        <f t="shared" si="232"/>
        <v/>
      </c>
      <c r="AG798" s="38" t="str">
        <f t="shared" si="233"/>
        <v/>
      </c>
    </row>
    <row r="799" spans="1:33" ht="13.5" thickBot="1">
      <c r="A799" s="30"/>
      <c r="B799" s="39">
        <f>COUNTIF(calculs_resultats_francais!B800:J800,1)</f>
        <v>0</v>
      </c>
      <c r="C799" s="39">
        <f>COUNTIF(calculs_resultats_francais!B800:J800,2)</f>
        <v>0</v>
      </c>
      <c r="D799" s="39">
        <f>COUNTIF(calculs_resultats_francais!B800:J800,9)</f>
        <v>0</v>
      </c>
      <c r="E799" s="226">
        <f>COUNTIF(calculs_resultats_francais!B800:J800,0)</f>
        <v>0</v>
      </c>
      <c r="F799" s="37" t="str">
        <f t="shared" si="216"/>
        <v/>
      </c>
      <c r="G799" s="226">
        <f t="shared" si="217"/>
        <v>0</v>
      </c>
      <c r="H799" s="38" t="str">
        <f t="shared" si="218"/>
        <v/>
      </c>
      <c r="I799" s="38" t="str">
        <f t="shared" si="219"/>
        <v/>
      </c>
      <c r="J799" s="38" t="str">
        <f t="shared" si="220"/>
        <v/>
      </c>
      <c r="K799" s="38" t="str">
        <f t="shared" si="221"/>
        <v/>
      </c>
      <c r="L799" s="38"/>
      <c r="M799" s="39">
        <f>COUNTIF(calculs_resultats_francais!K800:O800,1)</f>
        <v>0</v>
      </c>
      <c r="N799" s="39">
        <f>COUNTIF(calculs_resultats_francais!K800:O800,2)</f>
        <v>0</v>
      </c>
      <c r="O799" s="39">
        <f>COUNTIF(calculs_resultats_francais!K800:O800,9)</f>
        <v>0</v>
      </c>
      <c r="P799" s="226">
        <f>COUNTIF(calculs_resultats_francais!K800:O800,0)</f>
        <v>0</v>
      </c>
      <c r="Q799" s="37" t="str">
        <f t="shared" si="222"/>
        <v/>
      </c>
      <c r="R799" s="226">
        <f t="shared" si="223"/>
        <v>0</v>
      </c>
      <c r="S799" s="38" t="str">
        <f t="shared" si="224"/>
        <v/>
      </c>
      <c r="T799" s="38" t="str">
        <f t="shared" si="225"/>
        <v/>
      </c>
      <c r="U799" s="38" t="str">
        <f t="shared" si="226"/>
        <v/>
      </c>
      <c r="V799" s="38" t="str">
        <f t="shared" si="227"/>
        <v/>
      </c>
      <c r="W799" s="30"/>
      <c r="X799" s="39">
        <f>COUNTIF(calculs_resultats_francais!P800:U800,1)</f>
        <v>0</v>
      </c>
      <c r="Y799" s="39">
        <f>COUNTIF(calculs_resultats_francais!P800:U800,2)</f>
        <v>0</v>
      </c>
      <c r="Z799" s="39">
        <f>COUNTIF(calculs_resultats_francais!P800:U800,9)</f>
        <v>0</v>
      </c>
      <c r="AA799" s="39">
        <f>COUNTIF(calculs_resultats_francais!P800:U800,0)</f>
        <v>0</v>
      </c>
      <c r="AB799" s="37" t="str">
        <f t="shared" si="228"/>
        <v/>
      </c>
      <c r="AC799" s="226">
        <f t="shared" si="229"/>
        <v>0</v>
      </c>
      <c r="AD799" s="38" t="str">
        <f t="shared" si="230"/>
        <v/>
      </c>
      <c r="AE799" s="38" t="str">
        <f t="shared" si="231"/>
        <v/>
      </c>
      <c r="AF799" s="38" t="str">
        <f t="shared" si="232"/>
        <v/>
      </c>
      <c r="AG799" s="38" t="str">
        <f t="shared" si="233"/>
        <v/>
      </c>
    </row>
    <row r="800" spans="1:33" ht="13.5" thickBot="1">
      <c r="A800" s="30"/>
      <c r="B800" s="39">
        <f>COUNTIF(calculs_resultats_francais!B801:J801,1)</f>
        <v>0</v>
      </c>
      <c r="C800" s="39">
        <f>COUNTIF(calculs_resultats_francais!B801:J801,2)</f>
        <v>0</v>
      </c>
      <c r="D800" s="39">
        <f>COUNTIF(calculs_resultats_francais!B801:J801,9)</f>
        <v>0</v>
      </c>
      <c r="E800" s="226">
        <f>COUNTIF(calculs_resultats_francais!B801:J801,0)</f>
        <v>0</v>
      </c>
      <c r="F800" s="37" t="str">
        <f t="shared" si="216"/>
        <v/>
      </c>
      <c r="G800" s="226">
        <f t="shared" si="217"/>
        <v>0</v>
      </c>
      <c r="H800" s="38" t="str">
        <f t="shared" si="218"/>
        <v/>
      </c>
      <c r="I800" s="38" t="str">
        <f t="shared" si="219"/>
        <v/>
      </c>
      <c r="J800" s="38" t="str">
        <f t="shared" si="220"/>
        <v/>
      </c>
      <c r="K800" s="38" t="str">
        <f t="shared" si="221"/>
        <v/>
      </c>
      <c r="L800" s="38"/>
      <c r="M800" s="39">
        <f>COUNTIF(calculs_resultats_francais!K801:O801,1)</f>
        <v>0</v>
      </c>
      <c r="N800" s="39">
        <f>COUNTIF(calculs_resultats_francais!K801:O801,2)</f>
        <v>0</v>
      </c>
      <c r="O800" s="39">
        <f>COUNTIF(calculs_resultats_francais!K801:O801,9)</f>
        <v>0</v>
      </c>
      <c r="P800" s="226">
        <f>COUNTIF(calculs_resultats_francais!K801:O801,0)</f>
        <v>0</v>
      </c>
      <c r="Q800" s="37" t="str">
        <f t="shared" si="222"/>
        <v/>
      </c>
      <c r="R800" s="226">
        <f t="shared" si="223"/>
        <v>0</v>
      </c>
      <c r="S800" s="38" t="str">
        <f t="shared" si="224"/>
        <v/>
      </c>
      <c r="T800" s="38" t="str">
        <f t="shared" si="225"/>
        <v/>
      </c>
      <c r="U800" s="38" t="str">
        <f t="shared" si="226"/>
        <v/>
      </c>
      <c r="V800" s="38" t="str">
        <f t="shared" si="227"/>
        <v/>
      </c>
      <c r="W800" s="30"/>
      <c r="X800" s="39">
        <f>COUNTIF(calculs_resultats_francais!P801:U801,1)</f>
        <v>0</v>
      </c>
      <c r="Y800" s="39">
        <f>COUNTIF(calculs_resultats_francais!P801:U801,2)</f>
        <v>0</v>
      </c>
      <c r="Z800" s="39">
        <f>COUNTIF(calculs_resultats_francais!P801:U801,9)</f>
        <v>0</v>
      </c>
      <c r="AA800" s="39">
        <f>COUNTIF(calculs_resultats_francais!P801:U801,0)</f>
        <v>0</v>
      </c>
      <c r="AB800" s="37" t="str">
        <f t="shared" si="228"/>
        <v/>
      </c>
      <c r="AC800" s="226">
        <f t="shared" si="229"/>
        <v>0</v>
      </c>
      <c r="AD800" s="38" t="str">
        <f t="shared" si="230"/>
        <v/>
      </c>
      <c r="AE800" s="38" t="str">
        <f t="shared" si="231"/>
        <v/>
      </c>
      <c r="AF800" s="38" t="str">
        <f t="shared" si="232"/>
        <v/>
      </c>
      <c r="AG800" s="38" t="str">
        <f t="shared" si="233"/>
        <v/>
      </c>
    </row>
    <row r="801" spans="1:33" ht="13.5" thickBot="1">
      <c r="A801" s="30"/>
      <c r="B801" s="39">
        <f>COUNTIF(calculs_resultats_francais!B802:J802,1)</f>
        <v>0</v>
      </c>
      <c r="C801" s="39">
        <f>COUNTIF(calculs_resultats_francais!B802:J802,2)</f>
        <v>0</v>
      </c>
      <c r="D801" s="39">
        <f>COUNTIF(calculs_resultats_francais!B802:J802,9)</f>
        <v>0</v>
      </c>
      <c r="E801" s="226">
        <f>COUNTIF(calculs_resultats_francais!B802:J802,0)</f>
        <v>0</v>
      </c>
      <c r="F801" s="37" t="str">
        <f t="shared" si="216"/>
        <v/>
      </c>
      <c r="G801" s="226">
        <f t="shared" si="217"/>
        <v>0</v>
      </c>
      <c r="H801" s="38" t="str">
        <f t="shared" si="218"/>
        <v/>
      </c>
      <c r="I801" s="38" t="str">
        <f t="shared" si="219"/>
        <v/>
      </c>
      <c r="J801" s="38" t="str">
        <f t="shared" si="220"/>
        <v/>
      </c>
      <c r="K801" s="38" t="str">
        <f t="shared" si="221"/>
        <v/>
      </c>
      <c r="L801" s="38"/>
      <c r="M801" s="39">
        <f>COUNTIF(calculs_resultats_francais!K802:O802,1)</f>
        <v>0</v>
      </c>
      <c r="N801" s="39">
        <f>COUNTIF(calculs_resultats_francais!K802:O802,2)</f>
        <v>0</v>
      </c>
      <c r="O801" s="39">
        <f>COUNTIF(calculs_resultats_francais!K802:O802,9)</f>
        <v>0</v>
      </c>
      <c r="P801" s="226">
        <f>COUNTIF(calculs_resultats_francais!K802:O802,0)</f>
        <v>0</v>
      </c>
      <c r="Q801" s="37" t="str">
        <f t="shared" si="222"/>
        <v/>
      </c>
      <c r="R801" s="226">
        <f t="shared" si="223"/>
        <v>0</v>
      </c>
      <c r="S801" s="38" t="str">
        <f t="shared" si="224"/>
        <v/>
      </c>
      <c r="T801" s="38" t="str">
        <f t="shared" si="225"/>
        <v/>
      </c>
      <c r="U801" s="38" t="str">
        <f t="shared" si="226"/>
        <v/>
      </c>
      <c r="V801" s="38" t="str">
        <f t="shared" si="227"/>
        <v/>
      </c>
      <c r="W801" s="30"/>
      <c r="X801" s="39">
        <f>COUNTIF(calculs_resultats_francais!P802:U802,1)</f>
        <v>0</v>
      </c>
      <c r="Y801" s="39">
        <f>COUNTIF(calculs_resultats_francais!P802:U802,2)</f>
        <v>0</v>
      </c>
      <c r="Z801" s="39">
        <f>COUNTIF(calculs_resultats_francais!P802:U802,9)</f>
        <v>0</v>
      </c>
      <c r="AA801" s="39">
        <f>COUNTIF(calculs_resultats_francais!P802:U802,0)</f>
        <v>0</v>
      </c>
      <c r="AB801" s="37" t="str">
        <f t="shared" si="228"/>
        <v/>
      </c>
      <c r="AC801" s="226">
        <f t="shared" si="229"/>
        <v>0</v>
      </c>
      <c r="AD801" s="38" t="str">
        <f t="shared" si="230"/>
        <v/>
      </c>
      <c r="AE801" s="38" t="str">
        <f t="shared" si="231"/>
        <v/>
      </c>
      <c r="AF801" s="38" t="str">
        <f t="shared" si="232"/>
        <v/>
      </c>
      <c r="AG801" s="38" t="str">
        <f t="shared" si="233"/>
        <v/>
      </c>
    </row>
    <row r="802" spans="1:33" ht="13.5" thickBot="1">
      <c r="A802" s="30"/>
      <c r="B802" s="39">
        <f>COUNTIF(calculs_resultats_francais!B803:J803,1)</f>
        <v>0</v>
      </c>
      <c r="C802" s="39">
        <f>COUNTIF(calculs_resultats_francais!B803:J803,2)</f>
        <v>0</v>
      </c>
      <c r="D802" s="39">
        <f>COUNTIF(calculs_resultats_francais!B803:J803,9)</f>
        <v>0</v>
      </c>
      <c r="E802" s="226">
        <f>COUNTIF(calculs_resultats_francais!B803:J803,0)</f>
        <v>0</v>
      </c>
      <c r="F802" s="37" t="str">
        <f t="shared" si="216"/>
        <v/>
      </c>
      <c r="G802" s="226">
        <f t="shared" si="217"/>
        <v>0</v>
      </c>
      <c r="H802" s="38" t="str">
        <f t="shared" si="218"/>
        <v/>
      </c>
      <c r="I802" s="38" t="str">
        <f t="shared" si="219"/>
        <v/>
      </c>
      <c r="J802" s="38" t="str">
        <f t="shared" si="220"/>
        <v/>
      </c>
      <c r="K802" s="38" t="str">
        <f t="shared" si="221"/>
        <v/>
      </c>
      <c r="L802" s="38"/>
      <c r="M802" s="39">
        <f>COUNTIF(calculs_resultats_francais!K803:O803,1)</f>
        <v>0</v>
      </c>
      <c r="N802" s="39">
        <f>COUNTIF(calculs_resultats_francais!K803:O803,2)</f>
        <v>0</v>
      </c>
      <c r="O802" s="39">
        <f>COUNTIF(calculs_resultats_francais!K803:O803,9)</f>
        <v>0</v>
      </c>
      <c r="P802" s="226">
        <f>COUNTIF(calculs_resultats_francais!K803:O803,0)</f>
        <v>0</v>
      </c>
      <c r="Q802" s="37" t="str">
        <f t="shared" si="222"/>
        <v/>
      </c>
      <c r="R802" s="226">
        <f t="shared" si="223"/>
        <v>0</v>
      </c>
      <c r="S802" s="38" t="str">
        <f t="shared" si="224"/>
        <v/>
      </c>
      <c r="T802" s="38" t="str">
        <f t="shared" si="225"/>
        <v/>
      </c>
      <c r="U802" s="38" t="str">
        <f t="shared" si="226"/>
        <v/>
      </c>
      <c r="V802" s="38" t="str">
        <f t="shared" si="227"/>
        <v/>
      </c>
      <c r="W802" s="30"/>
      <c r="X802" s="39">
        <f>COUNTIF(calculs_resultats_francais!P803:U803,1)</f>
        <v>0</v>
      </c>
      <c r="Y802" s="39">
        <f>COUNTIF(calculs_resultats_francais!P803:U803,2)</f>
        <v>0</v>
      </c>
      <c r="Z802" s="39">
        <f>COUNTIF(calculs_resultats_francais!P803:U803,9)</f>
        <v>0</v>
      </c>
      <c r="AA802" s="39">
        <f>COUNTIF(calculs_resultats_francais!P803:U803,0)</f>
        <v>0</v>
      </c>
      <c r="AB802" s="37" t="str">
        <f t="shared" si="228"/>
        <v/>
      </c>
      <c r="AC802" s="226">
        <f t="shared" si="229"/>
        <v>0</v>
      </c>
      <c r="AD802" s="38" t="str">
        <f t="shared" si="230"/>
        <v/>
      </c>
      <c r="AE802" s="38" t="str">
        <f t="shared" si="231"/>
        <v/>
      </c>
      <c r="AF802" s="38" t="str">
        <f t="shared" si="232"/>
        <v/>
      </c>
      <c r="AG802" s="38" t="str">
        <f t="shared" si="233"/>
        <v/>
      </c>
    </row>
    <row r="803" spans="1:33" ht="13.5" thickBot="1">
      <c r="A803" s="30"/>
      <c r="B803" s="39">
        <f>COUNTIF(calculs_resultats_francais!B804:J804,1)</f>
        <v>0</v>
      </c>
      <c r="C803" s="39">
        <f>COUNTIF(calculs_resultats_francais!B804:J804,2)</f>
        <v>0</v>
      </c>
      <c r="D803" s="39">
        <f>COUNTIF(calculs_resultats_francais!B804:J804,9)</f>
        <v>0</v>
      </c>
      <c r="E803" s="226">
        <f>COUNTIF(calculs_resultats_francais!B804:J804,0)</f>
        <v>0</v>
      </c>
      <c r="F803" s="37" t="str">
        <f t="shared" si="216"/>
        <v/>
      </c>
      <c r="G803" s="226">
        <f t="shared" si="217"/>
        <v>0</v>
      </c>
      <c r="H803" s="38" t="str">
        <f t="shared" si="218"/>
        <v/>
      </c>
      <c r="I803" s="38" t="str">
        <f t="shared" si="219"/>
        <v/>
      </c>
      <c r="J803" s="38" t="str">
        <f t="shared" si="220"/>
        <v/>
      </c>
      <c r="K803" s="38" t="str">
        <f t="shared" si="221"/>
        <v/>
      </c>
      <c r="L803" s="38"/>
      <c r="M803" s="39">
        <f>COUNTIF(calculs_resultats_francais!K804:O804,1)</f>
        <v>0</v>
      </c>
      <c r="N803" s="39">
        <f>COUNTIF(calculs_resultats_francais!K804:O804,2)</f>
        <v>0</v>
      </c>
      <c r="O803" s="39">
        <f>COUNTIF(calculs_resultats_francais!K804:O804,9)</f>
        <v>0</v>
      </c>
      <c r="P803" s="226">
        <f>COUNTIF(calculs_resultats_francais!K804:O804,0)</f>
        <v>0</v>
      </c>
      <c r="Q803" s="37" t="str">
        <f t="shared" si="222"/>
        <v/>
      </c>
      <c r="R803" s="226">
        <f t="shared" si="223"/>
        <v>0</v>
      </c>
      <c r="S803" s="38" t="str">
        <f t="shared" si="224"/>
        <v/>
      </c>
      <c r="T803" s="38" t="str">
        <f t="shared" si="225"/>
        <v/>
      </c>
      <c r="U803" s="38" t="str">
        <f t="shared" si="226"/>
        <v/>
      </c>
      <c r="V803" s="38" t="str">
        <f t="shared" si="227"/>
        <v/>
      </c>
      <c r="W803" s="30"/>
      <c r="X803" s="39">
        <f>COUNTIF(calculs_resultats_francais!P804:U804,1)</f>
        <v>0</v>
      </c>
      <c r="Y803" s="39">
        <f>COUNTIF(calculs_resultats_francais!P804:U804,2)</f>
        <v>0</v>
      </c>
      <c r="Z803" s="39">
        <f>COUNTIF(calculs_resultats_francais!P804:U804,9)</f>
        <v>0</v>
      </c>
      <c r="AA803" s="39">
        <f>COUNTIF(calculs_resultats_francais!P804:U804,0)</f>
        <v>0</v>
      </c>
      <c r="AB803" s="37" t="str">
        <f t="shared" si="228"/>
        <v/>
      </c>
      <c r="AC803" s="226">
        <f t="shared" si="229"/>
        <v>0</v>
      </c>
      <c r="AD803" s="38" t="str">
        <f t="shared" si="230"/>
        <v/>
      </c>
      <c r="AE803" s="38" t="str">
        <f t="shared" si="231"/>
        <v/>
      </c>
      <c r="AF803" s="38" t="str">
        <f t="shared" si="232"/>
        <v/>
      </c>
      <c r="AG803" s="38" t="str">
        <f t="shared" si="233"/>
        <v/>
      </c>
    </row>
    <row r="804" spans="1:33" ht="13.5" thickBot="1">
      <c r="A804" s="30"/>
      <c r="B804" s="39">
        <f>COUNTIF(calculs_resultats_francais!B805:J805,1)</f>
        <v>0</v>
      </c>
      <c r="C804" s="39">
        <f>COUNTIF(calculs_resultats_francais!B805:J805,2)</f>
        <v>0</v>
      </c>
      <c r="D804" s="39">
        <f>COUNTIF(calculs_resultats_francais!B805:J805,9)</f>
        <v>0</v>
      </c>
      <c r="E804" s="226">
        <f>COUNTIF(calculs_resultats_francais!B805:J805,0)</f>
        <v>0</v>
      </c>
      <c r="F804" s="37" t="str">
        <f t="shared" si="216"/>
        <v/>
      </c>
      <c r="G804" s="226">
        <f t="shared" si="217"/>
        <v>0</v>
      </c>
      <c r="H804" s="38" t="str">
        <f t="shared" si="218"/>
        <v/>
      </c>
      <c r="I804" s="38" t="str">
        <f t="shared" si="219"/>
        <v/>
      </c>
      <c r="J804" s="38" t="str">
        <f t="shared" si="220"/>
        <v/>
      </c>
      <c r="K804" s="38" t="str">
        <f t="shared" si="221"/>
        <v/>
      </c>
      <c r="L804" s="38"/>
      <c r="M804" s="39">
        <f>COUNTIF(calculs_resultats_francais!K805:O805,1)</f>
        <v>0</v>
      </c>
      <c r="N804" s="39">
        <f>COUNTIF(calculs_resultats_francais!K805:O805,2)</f>
        <v>0</v>
      </c>
      <c r="O804" s="39">
        <f>COUNTIF(calculs_resultats_francais!K805:O805,9)</f>
        <v>0</v>
      </c>
      <c r="P804" s="226">
        <f>COUNTIF(calculs_resultats_francais!K805:O805,0)</f>
        <v>0</v>
      </c>
      <c r="Q804" s="37" t="str">
        <f t="shared" si="222"/>
        <v/>
      </c>
      <c r="R804" s="226">
        <f t="shared" si="223"/>
        <v>0</v>
      </c>
      <c r="S804" s="38" t="str">
        <f t="shared" si="224"/>
        <v/>
      </c>
      <c r="T804" s="38" t="str">
        <f t="shared" si="225"/>
        <v/>
      </c>
      <c r="U804" s="38" t="str">
        <f t="shared" si="226"/>
        <v/>
      </c>
      <c r="V804" s="38" t="str">
        <f t="shared" si="227"/>
        <v/>
      </c>
      <c r="W804" s="30"/>
      <c r="X804" s="39">
        <f>COUNTIF(calculs_resultats_francais!P805:U805,1)</f>
        <v>0</v>
      </c>
      <c r="Y804" s="39">
        <f>COUNTIF(calculs_resultats_francais!P805:U805,2)</f>
        <v>0</v>
      </c>
      <c r="Z804" s="39">
        <f>COUNTIF(calculs_resultats_francais!P805:U805,9)</f>
        <v>0</v>
      </c>
      <c r="AA804" s="39">
        <f>COUNTIF(calculs_resultats_francais!P805:U805,0)</f>
        <v>0</v>
      </c>
      <c r="AB804" s="37" t="str">
        <f t="shared" si="228"/>
        <v/>
      </c>
      <c r="AC804" s="226">
        <f t="shared" si="229"/>
        <v>0</v>
      </c>
      <c r="AD804" s="38" t="str">
        <f t="shared" si="230"/>
        <v/>
      </c>
      <c r="AE804" s="38" t="str">
        <f t="shared" si="231"/>
        <v/>
      </c>
      <c r="AF804" s="38" t="str">
        <f t="shared" si="232"/>
        <v/>
      </c>
      <c r="AG804" s="38" t="str">
        <f t="shared" si="233"/>
        <v/>
      </c>
    </row>
    <row r="805" spans="1:33" ht="13.5" thickBot="1">
      <c r="A805" s="30"/>
      <c r="B805" s="39">
        <f>COUNTIF(calculs_resultats_francais!B806:J806,1)</f>
        <v>0</v>
      </c>
      <c r="C805" s="39">
        <f>COUNTIF(calculs_resultats_francais!B806:J806,2)</f>
        <v>0</v>
      </c>
      <c r="D805" s="39">
        <f>COUNTIF(calculs_resultats_francais!B806:J806,9)</f>
        <v>0</v>
      </c>
      <c r="E805" s="226">
        <f>COUNTIF(calculs_resultats_francais!B806:J806,0)</f>
        <v>0</v>
      </c>
      <c r="F805" s="37" t="str">
        <f t="shared" si="216"/>
        <v/>
      </c>
      <c r="G805" s="226">
        <f t="shared" si="217"/>
        <v>0</v>
      </c>
      <c r="H805" s="38" t="str">
        <f t="shared" si="218"/>
        <v/>
      </c>
      <c r="I805" s="38" t="str">
        <f t="shared" si="219"/>
        <v/>
      </c>
      <c r="J805" s="38" t="str">
        <f t="shared" si="220"/>
        <v/>
      </c>
      <c r="K805" s="38" t="str">
        <f t="shared" si="221"/>
        <v/>
      </c>
      <c r="L805" s="38"/>
      <c r="M805" s="39">
        <f>COUNTIF(calculs_resultats_francais!K806:O806,1)</f>
        <v>0</v>
      </c>
      <c r="N805" s="39">
        <f>COUNTIF(calculs_resultats_francais!K806:O806,2)</f>
        <v>0</v>
      </c>
      <c r="O805" s="39">
        <f>COUNTIF(calculs_resultats_francais!K806:O806,9)</f>
        <v>0</v>
      </c>
      <c r="P805" s="226">
        <f>COUNTIF(calculs_resultats_francais!K806:O806,0)</f>
        <v>0</v>
      </c>
      <c r="Q805" s="37" t="str">
        <f t="shared" si="222"/>
        <v/>
      </c>
      <c r="R805" s="226">
        <f t="shared" si="223"/>
        <v>0</v>
      </c>
      <c r="S805" s="38" t="str">
        <f t="shared" si="224"/>
        <v/>
      </c>
      <c r="T805" s="38" t="str">
        <f t="shared" si="225"/>
        <v/>
      </c>
      <c r="U805" s="38" t="str">
        <f t="shared" si="226"/>
        <v/>
      </c>
      <c r="V805" s="38" t="str">
        <f t="shared" si="227"/>
        <v/>
      </c>
      <c r="W805" s="30"/>
      <c r="X805" s="39">
        <f>COUNTIF(calculs_resultats_francais!P806:U806,1)</f>
        <v>0</v>
      </c>
      <c r="Y805" s="39">
        <f>COUNTIF(calculs_resultats_francais!P806:U806,2)</f>
        <v>0</v>
      </c>
      <c r="Z805" s="39">
        <f>COUNTIF(calculs_resultats_francais!P806:U806,9)</f>
        <v>0</v>
      </c>
      <c r="AA805" s="39">
        <f>COUNTIF(calculs_resultats_francais!P806:U806,0)</f>
        <v>0</v>
      </c>
      <c r="AB805" s="37" t="str">
        <f t="shared" si="228"/>
        <v/>
      </c>
      <c r="AC805" s="226">
        <f t="shared" si="229"/>
        <v>0</v>
      </c>
      <c r="AD805" s="38" t="str">
        <f t="shared" si="230"/>
        <v/>
      </c>
      <c r="AE805" s="38" t="str">
        <f t="shared" si="231"/>
        <v/>
      </c>
      <c r="AF805" s="38" t="str">
        <f t="shared" si="232"/>
        <v/>
      </c>
      <c r="AG805" s="38" t="str">
        <f t="shared" si="233"/>
        <v/>
      </c>
    </row>
    <row r="806" spans="1:33" ht="13.5" thickBot="1">
      <c r="A806" s="30"/>
      <c r="B806" s="39">
        <f>COUNTIF(calculs_resultats_francais!B807:J807,1)</f>
        <v>0</v>
      </c>
      <c r="C806" s="39">
        <f>COUNTIF(calculs_resultats_francais!B807:J807,2)</f>
        <v>0</v>
      </c>
      <c r="D806" s="39">
        <f>COUNTIF(calculs_resultats_francais!B807:J807,9)</f>
        <v>0</v>
      </c>
      <c r="E806" s="226">
        <f>COUNTIF(calculs_resultats_francais!B807:J807,0)</f>
        <v>0</v>
      </c>
      <c r="F806" s="37" t="str">
        <f t="shared" si="216"/>
        <v/>
      </c>
      <c r="G806" s="226">
        <f t="shared" si="217"/>
        <v>0</v>
      </c>
      <c r="H806" s="38" t="str">
        <f t="shared" si="218"/>
        <v/>
      </c>
      <c r="I806" s="38" t="str">
        <f t="shared" si="219"/>
        <v/>
      </c>
      <c r="J806" s="38" t="str">
        <f t="shared" si="220"/>
        <v/>
      </c>
      <c r="K806" s="38" t="str">
        <f t="shared" si="221"/>
        <v/>
      </c>
      <c r="L806" s="38"/>
      <c r="M806" s="39">
        <f>COUNTIF(calculs_resultats_francais!K807:O807,1)</f>
        <v>0</v>
      </c>
      <c r="N806" s="39">
        <f>COUNTIF(calculs_resultats_francais!K807:O807,2)</f>
        <v>0</v>
      </c>
      <c r="O806" s="39">
        <f>COUNTIF(calculs_resultats_francais!K807:O807,9)</f>
        <v>0</v>
      </c>
      <c r="P806" s="226">
        <f>COUNTIF(calculs_resultats_francais!K807:O807,0)</f>
        <v>0</v>
      </c>
      <c r="Q806" s="37" t="str">
        <f t="shared" si="222"/>
        <v/>
      </c>
      <c r="R806" s="226">
        <f t="shared" si="223"/>
        <v>0</v>
      </c>
      <c r="S806" s="38" t="str">
        <f t="shared" si="224"/>
        <v/>
      </c>
      <c r="T806" s="38" t="str">
        <f t="shared" si="225"/>
        <v/>
      </c>
      <c r="U806" s="38" t="str">
        <f t="shared" si="226"/>
        <v/>
      </c>
      <c r="V806" s="38" t="str">
        <f t="shared" si="227"/>
        <v/>
      </c>
      <c r="W806" s="30"/>
      <c r="X806" s="39">
        <f>COUNTIF(calculs_resultats_francais!P807:U807,1)</f>
        <v>0</v>
      </c>
      <c r="Y806" s="39">
        <f>COUNTIF(calculs_resultats_francais!P807:U807,2)</f>
        <v>0</v>
      </c>
      <c r="Z806" s="39">
        <f>COUNTIF(calculs_resultats_francais!P807:U807,9)</f>
        <v>0</v>
      </c>
      <c r="AA806" s="39">
        <f>COUNTIF(calculs_resultats_francais!P807:U807,0)</f>
        <v>0</v>
      </c>
      <c r="AB806" s="37" t="str">
        <f t="shared" si="228"/>
        <v/>
      </c>
      <c r="AC806" s="226">
        <f t="shared" si="229"/>
        <v>0</v>
      </c>
      <c r="AD806" s="38" t="str">
        <f t="shared" si="230"/>
        <v/>
      </c>
      <c r="AE806" s="38" t="str">
        <f t="shared" si="231"/>
        <v/>
      </c>
      <c r="AF806" s="38" t="str">
        <f t="shared" si="232"/>
        <v/>
      </c>
      <c r="AG806" s="38" t="str">
        <f t="shared" si="233"/>
        <v/>
      </c>
    </row>
    <row r="807" spans="1:33" ht="13.5" thickBot="1">
      <c r="A807" s="30"/>
      <c r="B807" s="39">
        <f>COUNTIF(calculs_resultats_francais!B808:J808,1)</f>
        <v>0</v>
      </c>
      <c r="C807" s="39">
        <f>COUNTIF(calculs_resultats_francais!B808:J808,2)</f>
        <v>0</v>
      </c>
      <c r="D807" s="39">
        <f>COUNTIF(calculs_resultats_francais!B808:J808,9)</f>
        <v>0</v>
      </c>
      <c r="E807" s="226">
        <f>COUNTIF(calculs_resultats_francais!B808:J808,0)</f>
        <v>0</v>
      </c>
      <c r="F807" s="37" t="str">
        <f t="shared" si="216"/>
        <v/>
      </c>
      <c r="G807" s="226">
        <f t="shared" si="217"/>
        <v>0</v>
      </c>
      <c r="H807" s="38" t="str">
        <f t="shared" si="218"/>
        <v/>
      </c>
      <c r="I807" s="38" t="str">
        <f t="shared" si="219"/>
        <v/>
      </c>
      <c r="J807" s="38" t="str">
        <f t="shared" si="220"/>
        <v/>
      </c>
      <c r="K807" s="38" t="str">
        <f t="shared" si="221"/>
        <v/>
      </c>
      <c r="L807" s="38"/>
      <c r="M807" s="39">
        <f>COUNTIF(calculs_resultats_francais!K808:O808,1)</f>
        <v>0</v>
      </c>
      <c r="N807" s="39">
        <f>COUNTIF(calculs_resultats_francais!K808:O808,2)</f>
        <v>0</v>
      </c>
      <c r="O807" s="39">
        <f>COUNTIF(calculs_resultats_francais!K808:O808,9)</f>
        <v>0</v>
      </c>
      <c r="P807" s="226">
        <f>COUNTIF(calculs_resultats_francais!K808:O808,0)</f>
        <v>0</v>
      </c>
      <c r="Q807" s="37" t="str">
        <f t="shared" si="222"/>
        <v/>
      </c>
      <c r="R807" s="226">
        <f t="shared" si="223"/>
        <v>0</v>
      </c>
      <c r="S807" s="38" t="str">
        <f t="shared" si="224"/>
        <v/>
      </c>
      <c r="T807" s="38" t="str">
        <f t="shared" si="225"/>
        <v/>
      </c>
      <c r="U807" s="38" t="str">
        <f t="shared" si="226"/>
        <v/>
      </c>
      <c r="V807" s="38" t="str">
        <f t="shared" si="227"/>
        <v/>
      </c>
      <c r="W807" s="30"/>
      <c r="X807" s="39">
        <f>COUNTIF(calculs_resultats_francais!P808:U808,1)</f>
        <v>0</v>
      </c>
      <c r="Y807" s="39">
        <f>COUNTIF(calculs_resultats_francais!P808:U808,2)</f>
        <v>0</v>
      </c>
      <c r="Z807" s="39">
        <f>COUNTIF(calculs_resultats_francais!P808:U808,9)</f>
        <v>0</v>
      </c>
      <c r="AA807" s="39">
        <f>COUNTIF(calculs_resultats_francais!P808:U808,0)</f>
        <v>0</v>
      </c>
      <c r="AB807" s="37" t="str">
        <f t="shared" si="228"/>
        <v/>
      </c>
      <c r="AC807" s="226">
        <f t="shared" si="229"/>
        <v>0</v>
      </c>
      <c r="AD807" s="38" t="str">
        <f t="shared" si="230"/>
        <v/>
      </c>
      <c r="AE807" s="38" t="str">
        <f t="shared" si="231"/>
        <v/>
      </c>
      <c r="AF807" s="38" t="str">
        <f t="shared" si="232"/>
        <v/>
      </c>
      <c r="AG807" s="38" t="str">
        <f t="shared" si="233"/>
        <v/>
      </c>
    </row>
    <row r="808" spans="1:33" ht="13.5" thickBot="1">
      <c r="A808" s="30"/>
      <c r="B808" s="39">
        <f>COUNTIF(calculs_resultats_francais!B809:J809,1)</f>
        <v>0</v>
      </c>
      <c r="C808" s="39">
        <f>COUNTIF(calculs_resultats_francais!B809:J809,2)</f>
        <v>0</v>
      </c>
      <c r="D808" s="39">
        <f>COUNTIF(calculs_resultats_francais!B809:J809,9)</f>
        <v>0</v>
      </c>
      <c r="E808" s="226">
        <f>COUNTIF(calculs_resultats_francais!B809:J809,0)</f>
        <v>0</v>
      </c>
      <c r="F808" s="37" t="str">
        <f t="shared" si="216"/>
        <v/>
      </c>
      <c r="G808" s="226">
        <f t="shared" si="217"/>
        <v>0</v>
      </c>
      <c r="H808" s="38" t="str">
        <f t="shared" si="218"/>
        <v/>
      </c>
      <c r="I808" s="38" t="str">
        <f t="shared" si="219"/>
        <v/>
      </c>
      <c r="J808" s="38" t="str">
        <f t="shared" si="220"/>
        <v/>
      </c>
      <c r="K808" s="38" t="str">
        <f t="shared" si="221"/>
        <v/>
      </c>
      <c r="L808" s="38"/>
      <c r="M808" s="39">
        <f>COUNTIF(calculs_resultats_francais!K809:O809,1)</f>
        <v>0</v>
      </c>
      <c r="N808" s="39">
        <f>COUNTIF(calculs_resultats_francais!K809:O809,2)</f>
        <v>0</v>
      </c>
      <c r="O808" s="39">
        <f>COUNTIF(calculs_resultats_francais!K809:O809,9)</f>
        <v>0</v>
      </c>
      <c r="P808" s="226">
        <f>COUNTIF(calculs_resultats_francais!K809:O809,0)</f>
        <v>0</v>
      </c>
      <c r="Q808" s="37" t="str">
        <f t="shared" si="222"/>
        <v/>
      </c>
      <c r="R808" s="226">
        <f t="shared" si="223"/>
        <v>0</v>
      </c>
      <c r="S808" s="38" t="str">
        <f t="shared" si="224"/>
        <v/>
      </c>
      <c r="T808" s="38" t="str">
        <f t="shared" si="225"/>
        <v/>
      </c>
      <c r="U808" s="38" t="str">
        <f t="shared" si="226"/>
        <v/>
      </c>
      <c r="V808" s="38" t="str">
        <f t="shared" si="227"/>
        <v/>
      </c>
      <c r="W808" s="30"/>
      <c r="X808" s="39">
        <f>COUNTIF(calculs_resultats_francais!P809:U809,1)</f>
        <v>0</v>
      </c>
      <c r="Y808" s="39">
        <f>COUNTIF(calculs_resultats_francais!P809:U809,2)</f>
        <v>0</v>
      </c>
      <c r="Z808" s="39">
        <f>COUNTIF(calculs_resultats_francais!P809:U809,9)</f>
        <v>0</v>
      </c>
      <c r="AA808" s="39">
        <f>COUNTIF(calculs_resultats_francais!P809:U809,0)</f>
        <v>0</v>
      </c>
      <c r="AB808" s="37" t="str">
        <f t="shared" si="228"/>
        <v/>
      </c>
      <c r="AC808" s="226">
        <f t="shared" si="229"/>
        <v>0</v>
      </c>
      <c r="AD808" s="38" t="str">
        <f t="shared" si="230"/>
        <v/>
      </c>
      <c r="AE808" s="38" t="str">
        <f t="shared" si="231"/>
        <v/>
      </c>
      <c r="AF808" s="38" t="str">
        <f t="shared" si="232"/>
        <v/>
      </c>
      <c r="AG808" s="38" t="str">
        <f t="shared" si="233"/>
        <v/>
      </c>
    </row>
    <row r="809" spans="1:33" ht="13.5" thickBot="1">
      <c r="A809" s="30"/>
      <c r="B809" s="39">
        <f>COUNTIF(calculs_resultats_francais!B810:J810,1)</f>
        <v>0</v>
      </c>
      <c r="C809" s="39">
        <f>COUNTIF(calculs_resultats_francais!B810:J810,2)</f>
        <v>0</v>
      </c>
      <c r="D809" s="39">
        <f>COUNTIF(calculs_resultats_francais!B810:J810,9)</f>
        <v>0</v>
      </c>
      <c r="E809" s="226">
        <f>COUNTIF(calculs_resultats_francais!B810:J810,0)</f>
        <v>0</v>
      </c>
      <c r="F809" s="37" t="str">
        <f t="shared" si="216"/>
        <v/>
      </c>
      <c r="G809" s="226">
        <f t="shared" si="217"/>
        <v>0</v>
      </c>
      <c r="H809" s="38" t="str">
        <f t="shared" si="218"/>
        <v/>
      </c>
      <c r="I809" s="38" t="str">
        <f t="shared" si="219"/>
        <v/>
      </c>
      <c r="J809" s="38" t="str">
        <f t="shared" si="220"/>
        <v/>
      </c>
      <c r="K809" s="38" t="str">
        <f t="shared" si="221"/>
        <v/>
      </c>
      <c r="L809" s="38"/>
      <c r="M809" s="39">
        <f>COUNTIF(calculs_resultats_francais!K810:O810,1)</f>
        <v>0</v>
      </c>
      <c r="N809" s="39">
        <f>COUNTIF(calculs_resultats_francais!K810:O810,2)</f>
        <v>0</v>
      </c>
      <c r="O809" s="39">
        <f>COUNTIF(calculs_resultats_francais!K810:O810,9)</f>
        <v>0</v>
      </c>
      <c r="P809" s="226">
        <f>COUNTIF(calculs_resultats_francais!K810:O810,0)</f>
        <v>0</v>
      </c>
      <c r="Q809" s="37" t="str">
        <f t="shared" si="222"/>
        <v/>
      </c>
      <c r="R809" s="226">
        <f t="shared" si="223"/>
        <v>0</v>
      </c>
      <c r="S809" s="38" t="str">
        <f t="shared" si="224"/>
        <v/>
      </c>
      <c r="T809" s="38" t="str">
        <f t="shared" si="225"/>
        <v/>
      </c>
      <c r="U809" s="38" t="str">
        <f t="shared" si="226"/>
        <v/>
      </c>
      <c r="V809" s="38" t="str">
        <f t="shared" si="227"/>
        <v/>
      </c>
      <c r="W809" s="30"/>
      <c r="X809" s="39">
        <f>COUNTIF(calculs_resultats_francais!P810:U810,1)</f>
        <v>0</v>
      </c>
      <c r="Y809" s="39">
        <f>COUNTIF(calculs_resultats_francais!P810:U810,2)</f>
        <v>0</v>
      </c>
      <c r="Z809" s="39">
        <f>COUNTIF(calculs_resultats_francais!P810:U810,9)</f>
        <v>0</v>
      </c>
      <c r="AA809" s="39">
        <f>COUNTIF(calculs_resultats_francais!P810:U810,0)</f>
        <v>0</v>
      </c>
      <c r="AB809" s="37" t="str">
        <f t="shared" si="228"/>
        <v/>
      </c>
      <c r="AC809" s="226">
        <f t="shared" si="229"/>
        <v>0</v>
      </c>
      <c r="AD809" s="38" t="str">
        <f t="shared" si="230"/>
        <v/>
      </c>
      <c r="AE809" s="38" t="str">
        <f t="shared" si="231"/>
        <v/>
      </c>
      <c r="AF809" s="38" t="str">
        <f t="shared" si="232"/>
        <v/>
      </c>
      <c r="AG809" s="38" t="str">
        <f t="shared" si="233"/>
        <v/>
      </c>
    </row>
    <row r="810" spans="1:33" ht="13.5" thickBot="1">
      <c r="A810" s="30"/>
      <c r="B810" s="39">
        <f>COUNTIF(calculs_resultats_francais!B811:J811,1)</f>
        <v>0</v>
      </c>
      <c r="C810" s="39">
        <f>COUNTIF(calculs_resultats_francais!B811:J811,2)</f>
        <v>0</v>
      </c>
      <c r="D810" s="39">
        <f>COUNTIF(calculs_resultats_francais!B811:J811,9)</f>
        <v>0</v>
      </c>
      <c r="E810" s="226">
        <f>COUNTIF(calculs_resultats_francais!B811:J811,0)</f>
        <v>0</v>
      </c>
      <c r="F810" s="37" t="str">
        <f t="shared" si="216"/>
        <v/>
      </c>
      <c r="G810" s="226">
        <f t="shared" si="217"/>
        <v>0</v>
      </c>
      <c r="H810" s="38" t="str">
        <f t="shared" si="218"/>
        <v/>
      </c>
      <c r="I810" s="38" t="str">
        <f t="shared" si="219"/>
        <v/>
      </c>
      <c r="J810" s="38" t="str">
        <f t="shared" si="220"/>
        <v/>
      </c>
      <c r="K810" s="38" t="str">
        <f t="shared" si="221"/>
        <v/>
      </c>
      <c r="L810" s="38"/>
      <c r="M810" s="39">
        <f>COUNTIF(calculs_resultats_francais!K811:O811,1)</f>
        <v>0</v>
      </c>
      <c r="N810" s="39">
        <f>COUNTIF(calculs_resultats_francais!K811:O811,2)</f>
        <v>0</v>
      </c>
      <c r="O810" s="39">
        <f>COUNTIF(calculs_resultats_francais!K811:O811,9)</f>
        <v>0</v>
      </c>
      <c r="P810" s="226">
        <f>COUNTIF(calculs_resultats_francais!K811:O811,0)</f>
        <v>0</v>
      </c>
      <c r="Q810" s="37" t="str">
        <f t="shared" si="222"/>
        <v/>
      </c>
      <c r="R810" s="226">
        <f t="shared" si="223"/>
        <v>0</v>
      </c>
      <c r="S810" s="38" t="str">
        <f t="shared" si="224"/>
        <v/>
      </c>
      <c r="T810" s="38" t="str">
        <f t="shared" si="225"/>
        <v/>
      </c>
      <c r="U810" s="38" t="str">
        <f t="shared" si="226"/>
        <v/>
      </c>
      <c r="V810" s="38" t="str">
        <f t="shared" si="227"/>
        <v/>
      </c>
      <c r="W810" s="30"/>
      <c r="X810" s="39">
        <f>COUNTIF(calculs_resultats_francais!P811:U811,1)</f>
        <v>0</v>
      </c>
      <c r="Y810" s="39">
        <f>COUNTIF(calculs_resultats_francais!P811:U811,2)</f>
        <v>0</v>
      </c>
      <c r="Z810" s="39">
        <f>COUNTIF(calculs_resultats_francais!P811:U811,9)</f>
        <v>0</v>
      </c>
      <c r="AA810" s="39">
        <f>COUNTIF(calculs_resultats_francais!P811:U811,0)</f>
        <v>0</v>
      </c>
      <c r="AB810" s="37" t="str">
        <f t="shared" si="228"/>
        <v/>
      </c>
      <c r="AC810" s="226">
        <f t="shared" si="229"/>
        <v>0</v>
      </c>
      <c r="AD810" s="38" t="str">
        <f t="shared" si="230"/>
        <v/>
      </c>
      <c r="AE810" s="38" t="str">
        <f t="shared" si="231"/>
        <v/>
      </c>
      <c r="AF810" s="38" t="str">
        <f t="shared" si="232"/>
        <v/>
      </c>
      <c r="AG810" s="38" t="str">
        <f t="shared" si="233"/>
        <v/>
      </c>
    </row>
    <row r="811" spans="1:33" ht="13.5" thickBot="1">
      <c r="A811" s="30"/>
      <c r="B811" s="39">
        <f>COUNTIF(calculs_resultats_francais!B812:J812,1)</f>
        <v>0</v>
      </c>
      <c r="C811" s="39">
        <f>COUNTIF(calculs_resultats_francais!B812:J812,2)</f>
        <v>0</v>
      </c>
      <c r="D811" s="39">
        <f>COUNTIF(calculs_resultats_francais!B812:J812,9)</f>
        <v>0</v>
      </c>
      <c r="E811" s="226">
        <f>COUNTIF(calculs_resultats_francais!B812:J812,0)</f>
        <v>0</v>
      </c>
      <c r="F811" s="37" t="str">
        <f t="shared" si="216"/>
        <v/>
      </c>
      <c r="G811" s="226">
        <f t="shared" si="217"/>
        <v>0</v>
      </c>
      <c r="H811" s="38" t="str">
        <f t="shared" si="218"/>
        <v/>
      </c>
      <c r="I811" s="38" t="str">
        <f t="shared" si="219"/>
        <v/>
      </c>
      <c r="J811" s="38" t="str">
        <f t="shared" si="220"/>
        <v/>
      </c>
      <c r="K811" s="38" t="str">
        <f t="shared" si="221"/>
        <v/>
      </c>
      <c r="L811" s="38"/>
      <c r="M811" s="39">
        <f>COUNTIF(calculs_resultats_francais!K812:O812,1)</f>
        <v>0</v>
      </c>
      <c r="N811" s="39">
        <f>COUNTIF(calculs_resultats_francais!K812:O812,2)</f>
        <v>0</v>
      </c>
      <c r="O811" s="39">
        <f>COUNTIF(calculs_resultats_francais!K812:O812,9)</f>
        <v>0</v>
      </c>
      <c r="P811" s="226">
        <f>COUNTIF(calculs_resultats_francais!K812:O812,0)</f>
        <v>0</v>
      </c>
      <c r="Q811" s="37" t="str">
        <f t="shared" si="222"/>
        <v/>
      </c>
      <c r="R811" s="226">
        <f t="shared" si="223"/>
        <v>0</v>
      </c>
      <c r="S811" s="38" t="str">
        <f t="shared" si="224"/>
        <v/>
      </c>
      <c r="T811" s="38" t="str">
        <f t="shared" si="225"/>
        <v/>
      </c>
      <c r="U811" s="38" t="str">
        <f t="shared" si="226"/>
        <v/>
      </c>
      <c r="V811" s="38" t="str">
        <f t="shared" si="227"/>
        <v/>
      </c>
      <c r="W811" s="30"/>
      <c r="X811" s="39">
        <f>COUNTIF(calculs_resultats_francais!P812:U812,1)</f>
        <v>0</v>
      </c>
      <c r="Y811" s="39">
        <f>COUNTIF(calculs_resultats_francais!P812:U812,2)</f>
        <v>0</v>
      </c>
      <c r="Z811" s="39">
        <f>COUNTIF(calculs_resultats_francais!P812:U812,9)</f>
        <v>0</v>
      </c>
      <c r="AA811" s="39">
        <f>COUNTIF(calculs_resultats_francais!P812:U812,0)</f>
        <v>0</v>
      </c>
      <c r="AB811" s="37" t="str">
        <f t="shared" si="228"/>
        <v/>
      </c>
      <c r="AC811" s="226">
        <f t="shared" si="229"/>
        <v>0</v>
      </c>
      <c r="AD811" s="38" t="str">
        <f t="shared" si="230"/>
        <v/>
      </c>
      <c r="AE811" s="38" t="str">
        <f t="shared" si="231"/>
        <v/>
      </c>
      <c r="AF811" s="38" t="str">
        <f t="shared" si="232"/>
        <v/>
      </c>
      <c r="AG811" s="38" t="str">
        <f t="shared" si="233"/>
        <v/>
      </c>
    </row>
    <row r="812" spans="1:33" ht="13.5" thickBot="1">
      <c r="A812" s="30"/>
      <c r="B812" s="39">
        <f>COUNTIF(calculs_resultats_francais!B813:J813,1)</f>
        <v>0</v>
      </c>
      <c r="C812" s="39">
        <f>COUNTIF(calculs_resultats_francais!B813:J813,2)</f>
        <v>0</v>
      </c>
      <c r="D812" s="39">
        <f>COUNTIF(calculs_resultats_francais!B813:J813,9)</f>
        <v>0</v>
      </c>
      <c r="E812" s="226">
        <f>COUNTIF(calculs_resultats_francais!B813:J813,0)</f>
        <v>0</v>
      </c>
      <c r="F812" s="37" t="str">
        <f t="shared" si="216"/>
        <v/>
      </c>
      <c r="G812" s="226">
        <f t="shared" si="217"/>
        <v>0</v>
      </c>
      <c r="H812" s="38" t="str">
        <f t="shared" si="218"/>
        <v/>
      </c>
      <c r="I812" s="38" t="str">
        <f t="shared" si="219"/>
        <v/>
      </c>
      <c r="J812" s="38" t="str">
        <f t="shared" si="220"/>
        <v/>
      </c>
      <c r="K812" s="38" t="str">
        <f t="shared" si="221"/>
        <v/>
      </c>
      <c r="L812" s="38"/>
      <c r="M812" s="39">
        <f>COUNTIF(calculs_resultats_francais!K813:O813,1)</f>
        <v>0</v>
      </c>
      <c r="N812" s="39">
        <f>COUNTIF(calculs_resultats_francais!K813:O813,2)</f>
        <v>0</v>
      </c>
      <c r="O812" s="39">
        <f>COUNTIF(calculs_resultats_francais!K813:O813,9)</f>
        <v>0</v>
      </c>
      <c r="P812" s="226">
        <f>COUNTIF(calculs_resultats_francais!K813:O813,0)</f>
        <v>0</v>
      </c>
      <c r="Q812" s="37" t="str">
        <f t="shared" si="222"/>
        <v/>
      </c>
      <c r="R812" s="226">
        <f t="shared" si="223"/>
        <v>0</v>
      </c>
      <c r="S812" s="38" t="str">
        <f t="shared" si="224"/>
        <v/>
      </c>
      <c r="T812" s="38" t="str">
        <f t="shared" si="225"/>
        <v/>
      </c>
      <c r="U812" s="38" t="str">
        <f t="shared" si="226"/>
        <v/>
      </c>
      <c r="V812" s="38" t="str">
        <f t="shared" si="227"/>
        <v/>
      </c>
      <c r="W812" s="30"/>
      <c r="X812" s="39">
        <f>COUNTIF(calculs_resultats_francais!P813:U813,1)</f>
        <v>0</v>
      </c>
      <c r="Y812" s="39">
        <f>COUNTIF(calculs_resultats_francais!P813:U813,2)</f>
        <v>0</v>
      </c>
      <c r="Z812" s="39">
        <f>COUNTIF(calculs_resultats_francais!P813:U813,9)</f>
        <v>0</v>
      </c>
      <c r="AA812" s="39">
        <f>COUNTIF(calculs_resultats_francais!P813:U813,0)</f>
        <v>0</v>
      </c>
      <c r="AB812" s="37" t="str">
        <f t="shared" si="228"/>
        <v/>
      </c>
      <c r="AC812" s="226">
        <f t="shared" si="229"/>
        <v>0</v>
      </c>
      <c r="AD812" s="38" t="str">
        <f t="shared" si="230"/>
        <v/>
      </c>
      <c r="AE812" s="38" t="str">
        <f t="shared" si="231"/>
        <v/>
      </c>
      <c r="AF812" s="38" t="str">
        <f t="shared" si="232"/>
        <v/>
      </c>
      <c r="AG812" s="38" t="str">
        <f t="shared" si="233"/>
        <v/>
      </c>
    </row>
    <row r="813" spans="1:33" ht="13.5" thickBot="1">
      <c r="A813" s="30"/>
      <c r="B813" s="39">
        <f>COUNTIF(calculs_resultats_francais!B814:J814,1)</f>
        <v>0</v>
      </c>
      <c r="C813" s="39">
        <f>COUNTIF(calculs_resultats_francais!B814:J814,2)</f>
        <v>0</v>
      </c>
      <c r="D813" s="39">
        <f>COUNTIF(calculs_resultats_francais!B814:J814,9)</f>
        <v>0</v>
      </c>
      <c r="E813" s="226">
        <f>COUNTIF(calculs_resultats_francais!B814:J814,0)</f>
        <v>0</v>
      </c>
      <c r="F813" s="37" t="str">
        <f t="shared" si="216"/>
        <v/>
      </c>
      <c r="G813" s="226">
        <f t="shared" si="217"/>
        <v>0</v>
      </c>
      <c r="H813" s="38" t="str">
        <f t="shared" si="218"/>
        <v/>
      </c>
      <c r="I813" s="38" t="str">
        <f t="shared" si="219"/>
        <v/>
      </c>
      <c r="J813" s="38" t="str">
        <f t="shared" si="220"/>
        <v/>
      </c>
      <c r="K813" s="38" t="str">
        <f t="shared" si="221"/>
        <v/>
      </c>
      <c r="L813" s="38"/>
      <c r="M813" s="39">
        <f>COUNTIF(calculs_resultats_francais!K814:O814,1)</f>
        <v>0</v>
      </c>
      <c r="N813" s="39">
        <f>COUNTIF(calculs_resultats_francais!K814:O814,2)</f>
        <v>0</v>
      </c>
      <c r="O813" s="39">
        <f>COUNTIF(calculs_resultats_francais!K814:O814,9)</f>
        <v>0</v>
      </c>
      <c r="P813" s="226">
        <f>COUNTIF(calculs_resultats_francais!K814:O814,0)</f>
        <v>0</v>
      </c>
      <c r="Q813" s="37" t="str">
        <f t="shared" si="222"/>
        <v/>
      </c>
      <c r="R813" s="226">
        <f t="shared" si="223"/>
        <v>0</v>
      </c>
      <c r="S813" s="38" t="str">
        <f t="shared" si="224"/>
        <v/>
      </c>
      <c r="T813" s="38" t="str">
        <f t="shared" si="225"/>
        <v/>
      </c>
      <c r="U813" s="38" t="str">
        <f t="shared" si="226"/>
        <v/>
      </c>
      <c r="V813" s="38" t="str">
        <f t="shared" si="227"/>
        <v/>
      </c>
      <c r="W813" s="30"/>
      <c r="X813" s="39">
        <f>COUNTIF(calculs_resultats_francais!P814:U814,1)</f>
        <v>0</v>
      </c>
      <c r="Y813" s="39">
        <f>COUNTIF(calculs_resultats_francais!P814:U814,2)</f>
        <v>0</v>
      </c>
      <c r="Z813" s="39">
        <f>COUNTIF(calculs_resultats_francais!P814:U814,9)</f>
        <v>0</v>
      </c>
      <c r="AA813" s="39">
        <f>COUNTIF(calculs_resultats_francais!P814:U814,0)</f>
        <v>0</v>
      </c>
      <c r="AB813" s="37" t="str">
        <f t="shared" si="228"/>
        <v/>
      </c>
      <c r="AC813" s="226">
        <f t="shared" si="229"/>
        <v>0</v>
      </c>
      <c r="AD813" s="38" t="str">
        <f t="shared" si="230"/>
        <v/>
      </c>
      <c r="AE813" s="38" t="str">
        <f t="shared" si="231"/>
        <v/>
      </c>
      <c r="AF813" s="38" t="str">
        <f t="shared" si="232"/>
        <v/>
      </c>
      <c r="AG813" s="38" t="str">
        <f t="shared" si="233"/>
        <v/>
      </c>
    </row>
    <row r="814" spans="1:33" ht="13.5" thickBot="1">
      <c r="A814" s="30"/>
      <c r="B814" s="39">
        <f>COUNTIF(calculs_resultats_francais!B815:J815,1)</f>
        <v>0</v>
      </c>
      <c r="C814" s="39">
        <f>COUNTIF(calculs_resultats_francais!B815:J815,2)</f>
        <v>0</v>
      </c>
      <c r="D814" s="39">
        <f>COUNTIF(calculs_resultats_francais!B815:J815,9)</f>
        <v>0</v>
      </c>
      <c r="E814" s="226">
        <f>COUNTIF(calculs_resultats_francais!B815:J815,0)</f>
        <v>0</v>
      </c>
      <c r="F814" s="37" t="str">
        <f t="shared" si="216"/>
        <v/>
      </c>
      <c r="G814" s="226">
        <f t="shared" si="217"/>
        <v>0</v>
      </c>
      <c r="H814" s="38" t="str">
        <f t="shared" si="218"/>
        <v/>
      </c>
      <c r="I814" s="38" t="str">
        <f t="shared" si="219"/>
        <v/>
      </c>
      <c r="J814" s="38" t="str">
        <f t="shared" si="220"/>
        <v/>
      </c>
      <c r="K814" s="38" t="str">
        <f t="shared" si="221"/>
        <v/>
      </c>
      <c r="L814" s="38"/>
      <c r="M814" s="39">
        <f>COUNTIF(calculs_resultats_francais!K815:O815,1)</f>
        <v>0</v>
      </c>
      <c r="N814" s="39">
        <f>COUNTIF(calculs_resultats_francais!K815:O815,2)</f>
        <v>0</v>
      </c>
      <c r="O814" s="39">
        <f>COUNTIF(calculs_resultats_francais!K815:O815,9)</f>
        <v>0</v>
      </c>
      <c r="P814" s="226">
        <f>COUNTIF(calculs_resultats_francais!K815:O815,0)</f>
        <v>0</v>
      </c>
      <c r="Q814" s="37" t="str">
        <f t="shared" si="222"/>
        <v/>
      </c>
      <c r="R814" s="226">
        <f t="shared" si="223"/>
        <v>0</v>
      </c>
      <c r="S814" s="38" t="str">
        <f t="shared" si="224"/>
        <v/>
      </c>
      <c r="T814" s="38" t="str">
        <f t="shared" si="225"/>
        <v/>
      </c>
      <c r="U814" s="38" t="str">
        <f t="shared" si="226"/>
        <v/>
      </c>
      <c r="V814" s="38" t="str">
        <f t="shared" si="227"/>
        <v/>
      </c>
      <c r="W814" s="30"/>
      <c r="X814" s="39">
        <f>COUNTIF(calculs_resultats_francais!P815:U815,1)</f>
        <v>0</v>
      </c>
      <c r="Y814" s="39">
        <f>COUNTIF(calculs_resultats_francais!P815:U815,2)</f>
        <v>0</v>
      </c>
      <c r="Z814" s="39">
        <f>COUNTIF(calculs_resultats_francais!P815:U815,9)</f>
        <v>0</v>
      </c>
      <c r="AA814" s="39">
        <f>COUNTIF(calculs_resultats_francais!P815:U815,0)</f>
        <v>0</v>
      </c>
      <c r="AB814" s="37" t="str">
        <f t="shared" si="228"/>
        <v/>
      </c>
      <c r="AC814" s="226">
        <f t="shared" si="229"/>
        <v>0</v>
      </c>
      <c r="AD814" s="38" t="str">
        <f t="shared" si="230"/>
        <v/>
      </c>
      <c r="AE814" s="38" t="str">
        <f t="shared" si="231"/>
        <v/>
      </c>
      <c r="AF814" s="38" t="str">
        <f t="shared" si="232"/>
        <v/>
      </c>
      <c r="AG814" s="38" t="str">
        <f t="shared" si="233"/>
        <v/>
      </c>
    </row>
    <row r="815" spans="1:33" ht="13.5" thickBot="1">
      <c r="A815" s="30"/>
      <c r="B815" s="39">
        <f>COUNTIF(calculs_resultats_francais!B816:J816,1)</f>
        <v>0</v>
      </c>
      <c r="C815" s="39">
        <f>COUNTIF(calculs_resultats_francais!B816:J816,2)</f>
        <v>0</v>
      </c>
      <c r="D815" s="39">
        <f>COUNTIF(calculs_resultats_francais!B816:J816,9)</f>
        <v>0</v>
      </c>
      <c r="E815" s="226">
        <f>COUNTIF(calculs_resultats_francais!B816:J816,0)</f>
        <v>0</v>
      </c>
      <c r="F815" s="37" t="str">
        <f t="shared" si="216"/>
        <v/>
      </c>
      <c r="G815" s="226">
        <f t="shared" si="217"/>
        <v>0</v>
      </c>
      <c r="H815" s="38" t="str">
        <f t="shared" si="218"/>
        <v/>
      </c>
      <c r="I815" s="38" t="str">
        <f t="shared" si="219"/>
        <v/>
      </c>
      <c r="J815" s="38" t="str">
        <f t="shared" si="220"/>
        <v/>
      </c>
      <c r="K815" s="38" t="str">
        <f t="shared" si="221"/>
        <v/>
      </c>
      <c r="L815" s="38"/>
      <c r="M815" s="39">
        <f>COUNTIF(calculs_resultats_francais!K816:O816,1)</f>
        <v>0</v>
      </c>
      <c r="N815" s="39">
        <f>COUNTIF(calculs_resultats_francais!K816:O816,2)</f>
        <v>0</v>
      </c>
      <c r="O815" s="39">
        <f>COUNTIF(calculs_resultats_francais!K816:O816,9)</f>
        <v>0</v>
      </c>
      <c r="P815" s="226">
        <f>COUNTIF(calculs_resultats_francais!K816:O816,0)</f>
        <v>0</v>
      </c>
      <c r="Q815" s="37" t="str">
        <f t="shared" si="222"/>
        <v/>
      </c>
      <c r="R815" s="226">
        <f t="shared" si="223"/>
        <v>0</v>
      </c>
      <c r="S815" s="38" t="str">
        <f t="shared" si="224"/>
        <v/>
      </c>
      <c r="T815" s="38" t="str">
        <f t="shared" si="225"/>
        <v/>
      </c>
      <c r="U815" s="38" t="str">
        <f t="shared" si="226"/>
        <v/>
      </c>
      <c r="V815" s="38" t="str">
        <f t="shared" si="227"/>
        <v/>
      </c>
      <c r="W815" s="30"/>
      <c r="X815" s="39">
        <f>COUNTIF(calculs_resultats_francais!P816:U816,1)</f>
        <v>0</v>
      </c>
      <c r="Y815" s="39">
        <f>COUNTIF(calculs_resultats_francais!P816:U816,2)</f>
        <v>0</v>
      </c>
      <c r="Z815" s="39">
        <f>COUNTIF(calculs_resultats_francais!P816:U816,9)</f>
        <v>0</v>
      </c>
      <c r="AA815" s="39">
        <f>COUNTIF(calculs_resultats_francais!P816:U816,0)</f>
        <v>0</v>
      </c>
      <c r="AB815" s="37" t="str">
        <f t="shared" si="228"/>
        <v/>
      </c>
      <c r="AC815" s="226">
        <f t="shared" si="229"/>
        <v>0</v>
      </c>
      <c r="AD815" s="38" t="str">
        <f t="shared" si="230"/>
        <v/>
      </c>
      <c r="AE815" s="38" t="str">
        <f t="shared" si="231"/>
        <v/>
      </c>
      <c r="AF815" s="38" t="str">
        <f t="shared" si="232"/>
        <v/>
      </c>
      <c r="AG815" s="38" t="str">
        <f t="shared" si="233"/>
        <v/>
      </c>
    </row>
    <row r="816" spans="1:33" ht="13.5" thickBot="1">
      <c r="A816" s="30"/>
      <c r="B816" s="39">
        <f>COUNTIF(calculs_resultats_francais!B817:J817,1)</f>
        <v>0</v>
      </c>
      <c r="C816" s="39">
        <f>COUNTIF(calculs_resultats_francais!B817:J817,2)</f>
        <v>0</v>
      </c>
      <c r="D816" s="39">
        <f>COUNTIF(calculs_resultats_francais!B817:J817,9)</f>
        <v>0</v>
      </c>
      <c r="E816" s="226">
        <f>COUNTIF(calculs_resultats_francais!B817:J817,0)</f>
        <v>0</v>
      </c>
      <c r="F816" s="37" t="str">
        <f t="shared" si="216"/>
        <v/>
      </c>
      <c r="G816" s="226">
        <f t="shared" si="217"/>
        <v>0</v>
      </c>
      <c r="H816" s="38" t="str">
        <f t="shared" si="218"/>
        <v/>
      </c>
      <c r="I816" s="38" t="str">
        <f t="shared" si="219"/>
        <v/>
      </c>
      <c r="J816" s="38" t="str">
        <f t="shared" si="220"/>
        <v/>
      </c>
      <c r="K816" s="38" t="str">
        <f t="shared" si="221"/>
        <v/>
      </c>
      <c r="L816" s="38"/>
      <c r="M816" s="39">
        <f>COUNTIF(calculs_resultats_francais!K817:O817,1)</f>
        <v>0</v>
      </c>
      <c r="N816" s="39">
        <f>COUNTIF(calculs_resultats_francais!K817:O817,2)</f>
        <v>0</v>
      </c>
      <c r="O816" s="39">
        <f>COUNTIF(calculs_resultats_francais!K817:O817,9)</f>
        <v>0</v>
      </c>
      <c r="P816" s="226">
        <f>COUNTIF(calculs_resultats_francais!K817:O817,0)</f>
        <v>0</v>
      </c>
      <c r="Q816" s="37" t="str">
        <f t="shared" si="222"/>
        <v/>
      </c>
      <c r="R816" s="226">
        <f t="shared" si="223"/>
        <v>0</v>
      </c>
      <c r="S816" s="38" t="str">
        <f t="shared" si="224"/>
        <v/>
      </c>
      <c r="T816" s="38" t="str">
        <f t="shared" si="225"/>
        <v/>
      </c>
      <c r="U816" s="38" t="str">
        <f t="shared" si="226"/>
        <v/>
      </c>
      <c r="V816" s="38" t="str">
        <f t="shared" si="227"/>
        <v/>
      </c>
      <c r="W816" s="30"/>
      <c r="X816" s="39">
        <f>COUNTIF(calculs_resultats_francais!P817:U817,1)</f>
        <v>0</v>
      </c>
      <c r="Y816" s="39">
        <f>COUNTIF(calculs_resultats_francais!P817:U817,2)</f>
        <v>0</v>
      </c>
      <c r="Z816" s="39">
        <f>COUNTIF(calculs_resultats_francais!P817:U817,9)</f>
        <v>0</v>
      </c>
      <c r="AA816" s="39">
        <f>COUNTIF(calculs_resultats_francais!P817:U817,0)</f>
        <v>0</v>
      </c>
      <c r="AB816" s="37" t="str">
        <f t="shared" si="228"/>
        <v/>
      </c>
      <c r="AC816" s="226">
        <f t="shared" si="229"/>
        <v>0</v>
      </c>
      <c r="AD816" s="38" t="str">
        <f t="shared" si="230"/>
        <v/>
      </c>
      <c r="AE816" s="38" t="str">
        <f t="shared" si="231"/>
        <v/>
      </c>
      <c r="AF816" s="38" t="str">
        <f t="shared" si="232"/>
        <v/>
      </c>
      <c r="AG816" s="38" t="str">
        <f t="shared" si="233"/>
        <v/>
      </c>
    </row>
    <row r="817" spans="1:33" ht="13.5" thickBot="1">
      <c r="A817" s="30"/>
      <c r="B817" s="39">
        <f>COUNTIF(calculs_resultats_francais!B818:J818,1)</f>
        <v>0</v>
      </c>
      <c r="C817" s="39">
        <f>COUNTIF(calculs_resultats_francais!B818:J818,2)</f>
        <v>0</v>
      </c>
      <c r="D817" s="39">
        <f>COUNTIF(calculs_resultats_francais!B818:J818,9)</f>
        <v>0</v>
      </c>
      <c r="E817" s="226">
        <f>COUNTIF(calculs_resultats_francais!B818:J818,0)</f>
        <v>0</v>
      </c>
      <c r="F817" s="37" t="str">
        <f t="shared" si="216"/>
        <v/>
      </c>
      <c r="G817" s="226">
        <f t="shared" si="217"/>
        <v>0</v>
      </c>
      <c r="H817" s="38" t="str">
        <f t="shared" si="218"/>
        <v/>
      </c>
      <c r="I817" s="38" t="str">
        <f t="shared" si="219"/>
        <v/>
      </c>
      <c r="J817" s="38" t="str">
        <f t="shared" si="220"/>
        <v/>
      </c>
      <c r="K817" s="38" t="str">
        <f t="shared" si="221"/>
        <v/>
      </c>
      <c r="L817" s="38"/>
      <c r="M817" s="39">
        <f>COUNTIF(calculs_resultats_francais!K818:O818,1)</f>
        <v>0</v>
      </c>
      <c r="N817" s="39">
        <f>COUNTIF(calculs_resultats_francais!K818:O818,2)</f>
        <v>0</v>
      </c>
      <c r="O817" s="39">
        <f>COUNTIF(calculs_resultats_francais!K818:O818,9)</f>
        <v>0</v>
      </c>
      <c r="P817" s="226">
        <f>COUNTIF(calculs_resultats_francais!K818:O818,0)</f>
        <v>0</v>
      </c>
      <c r="Q817" s="37" t="str">
        <f t="shared" si="222"/>
        <v/>
      </c>
      <c r="R817" s="226">
        <f t="shared" si="223"/>
        <v>0</v>
      </c>
      <c r="S817" s="38" t="str">
        <f t="shared" si="224"/>
        <v/>
      </c>
      <c r="T817" s="38" t="str">
        <f t="shared" si="225"/>
        <v/>
      </c>
      <c r="U817" s="38" t="str">
        <f t="shared" si="226"/>
        <v/>
      </c>
      <c r="V817" s="38" t="str">
        <f t="shared" si="227"/>
        <v/>
      </c>
      <c r="W817" s="30"/>
      <c r="X817" s="39">
        <f>COUNTIF(calculs_resultats_francais!P818:U818,1)</f>
        <v>0</v>
      </c>
      <c r="Y817" s="39">
        <f>COUNTIF(calculs_resultats_francais!P818:U818,2)</f>
        <v>0</v>
      </c>
      <c r="Z817" s="39">
        <f>COUNTIF(calculs_resultats_francais!P818:U818,9)</f>
        <v>0</v>
      </c>
      <c r="AA817" s="39">
        <f>COUNTIF(calculs_resultats_francais!P818:U818,0)</f>
        <v>0</v>
      </c>
      <c r="AB817" s="37" t="str">
        <f t="shared" si="228"/>
        <v/>
      </c>
      <c r="AC817" s="226">
        <f t="shared" si="229"/>
        <v>0</v>
      </c>
      <c r="AD817" s="38" t="str">
        <f t="shared" si="230"/>
        <v/>
      </c>
      <c r="AE817" s="38" t="str">
        <f t="shared" si="231"/>
        <v/>
      </c>
      <c r="AF817" s="38" t="str">
        <f t="shared" si="232"/>
        <v/>
      </c>
      <c r="AG817" s="38" t="str">
        <f t="shared" si="233"/>
        <v/>
      </c>
    </row>
    <row r="818" spans="1:33" ht="13.5" thickBot="1">
      <c r="A818" s="30"/>
      <c r="B818" s="39">
        <f>COUNTIF(calculs_resultats_francais!B819:J819,1)</f>
        <v>0</v>
      </c>
      <c r="C818" s="39">
        <f>COUNTIF(calculs_resultats_francais!B819:J819,2)</f>
        <v>0</v>
      </c>
      <c r="D818" s="39">
        <f>COUNTIF(calculs_resultats_francais!B819:J819,9)</f>
        <v>0</v>
      </c>
      <c r="E818" s="226">
        <f>COUNTIF(calculs_resultats_francais!B819:J819,0)</f>
        <v>0</v>
      </c>
      <c r="F818" s="37" t="str">
        <f t="shared" si="216"/>
        <v/>
      </c>
      <c r="G818" s="226">
        <f t="shared" si="217"/>
        <v>0</v>
      </c>
      <c r="H818" s="38" t="str">
        <f t="shared" si="218"/>
        <v/>
      </c>
      <c r="I818" s="38" t="str">
        <f t="shared" si="219"/>
        <v/>
      </c>
      <c r="J818" s="38" t="str">
        <f t="shared" si="220"/>
        <v/>
      </c>
      <c r="K818" s="38" t="str">
        <f t="shared" si="221"/>
        <v/>
      </c>
      <c r="L818" s="38"/>
      <c r="M818" s="39">
        <f>COUNTIF(calculs_resultats_francais!K819:O819,1)</f>
        <v>0</v>
      </c>
      <c r="N818" s="39">
        <f>COUNTIF(calculs_resultats_francais!K819:O819,2)</f>
        <v>0</v>
      </c>
      <c r="O818" s="39">
        <f>COUNTIF(calculs_resultats_francais!K819:O819,9)</f>
        <v>0</v>
      </c>
      <c r="P818" s="226">
        <f>COUNTIF(calculs_resultats_francais!K819:O819,0)</f>
        <v>0</v>
      </c>
      <c r="Q818" s="37" t="str">
        <f t="shared" si="222"/>
        <v/>
      </c>
      <c r="R818" s="226">
        <f t="shared" si="223"/>
        <v>0</v>
      </c>
      <c r="S818" s="38" t="str">
        <f t="shared" si="224"/>
        <v/>
      </c>
      <c r="T818" s="38" t="str">
        <f t="shared" si="225"/>
        <v/>
      </c>
      <c r="U818" s="38" t="str">
        <f t="shared" si="226"/>
        <v/>
      </c>
      <c r="V818" s="38" t="str">
        <f t="shared" si="227"/>
        <v/>
      </c>
      <c r="W818" s="30"/>
      <c r="X818" s="39">
        <f>COUNTIF(calculs_resultats_francais!P819:U819,1)</f>
        <v>0</v>
      </c>
      <c r="Y818" s="39">
        <f>COUNTIF(calculs_resultats_francais!P819:U819,2)</f>
        <v>0</v>
      </c>
      <c r="Z818" s="39">
        <f>COUNTIF(calculs_resultats_francais!P819:U819,9)</f>
        <v>0</v>
      </c>
      <c r="AA818" s="39">
        <f>COUNTIF(calculs_resultats_francais!P819:U819,0)</f>
        <v>0</v>
      </c>
      <c r="AB818" s="37" t="str">
        <f t="shared" si="228"/>
        <v/>
      </c>
      <c r="AC818" s="226">
        <f t="shared" si="229"/>
        <v>0</v>
      </c>
      <c r="AD818" s="38" t="str">
        <f t="shared" si="230"/>
        <v/>
      </c>
      <c r="AE818" s="38" t="str">
        <f t="shared" si="231"/>
        <v/>
      </c>
      <c r="AF818" s="38" t="str">
        <f t="shared" si="232"/>
        <v/>
      </c>
      <c r="AG818" s="38" t="str">
        <f t="shared" si="233"/>
        <v/>
      </c>
    </row>
    <row r="819" spans="1:33" ht="13.5" thickBot="1">
      <c r="A819" s="30"/>
      <c r="B819" s="39">
        <f>COUNTIF(calculs_resultats_francais!B820:J820,1)</f>
        <v>0</v>
      </c>
      <c r="C819" s="39">
        <f>COUNTIF(calculs_resultats_francais!B820:J820,2)</f>
        <v>0</v>
      </c>
      <c r="D819" s="39">
        <f>COUNTIF(calculs_resultats_francais!B820:J820,9)</f>
        <v>0</v>
      </c>
      <c r="E819" s="226">
        <f>COUNTIF(calculs_resultats_francais!B820:J820,0)</f>
        <v>0</v>
      </c>
      <c r="F819" s="37" t="str">
        <f t="shared" si="216"/>
        <v/>
      </c>
      <c r="G819" s="226">
        <f t="shared" si="217"/>
        <v>0</v>
      </c>
      <c r="H819" s="38" t="str">
        <f t="shared" si="218"/>
        <v/>
      </c>
      <c r="I819" s="38" t="str">
        <f t="shared" si="219"/>
        <v/>
      </c>
      <c r="J819" s="38" t="str">
        <f t="shared" si="220"/>
        <v/>
      </c>
      <c r="K819" s="38" t="str">
        <f t="shared" si="221"/>
        <v/>
      </c>
      <c r="L819" s="38"/>
      <c r="M819" s="39">
        <f>COUNTIF(calculs_resultats_francais!K820:O820,1)</f>
        <v>0</v>
      </c>
      <c r="N819" s="39">
        <f>COUNTIF(calculs_resultats_francais!K820:O820,2)</f>
        <v>0</v>
      </c>
      <c r="O819" s="39">
        <f>COUNTIF(calculs_resultats_francais!K820:O820,9)</f>
        <v>0</v>
      </c>
      <c r="P819" s="226">
        <f>COUNTIF(calculs_resultats_francais!K820:O820,0)</f>
        <v>0</v>
      </c>
      <c r="Q819" s="37" t="str">
        <f t="shared" si="222"/>
        <v/>
      </c>
      <c r="R819" s="226">
        <f t="shared" si="223"/>
        <v>0</v>
      </c>
      <c r="S819" s="38" t="str">
        <f t="shared" si="224"/>
        <v/>
      </c>
      <c r="T819" s="38" t="str">
        <f t="shared" si="225"/>
        <v/>
      </c>
      <c r="U819" s="38" t="str">
        <f t="shared" si="226"/>
        <v/>
      </c>
      <c r="V819" s="38" t="str">
        <f t="shared" si="227"/>
        <v/>
      </c>
      <c r="W819" s="30"/>
      <c r="X819" s="39">
        <f>COUNTIF(calculs_resultats_francais!P820:U820,1)</f>
        <v>0</v>
      </c>
      <c r="Y819" s="39">
        <f>COUNTIF(calculs_resultats_francais!P820:U820,2)</f>
        <v>0</v>
      </c>
      <c r="Z819" s="39">
        <f>COUNTIF(calculs_resultats_francais!P820:U820,9)</f>
        <v>0</v>
      </c>
      <c r="AA819" s="39">
        <f>COUNTIF(calculs_resultats_francais!P820:U820,0)</f>
        <v>0</v>
      </c>
      <c r="AB819" s="37" t="str">
        <f t="shared" si="228"/>
        <v/>
      </c>
      <c r="AC819" s="226">
        <f t="shared" si="229"/>
        <v>0</v>
      </c>
      <c r="AD819" s="38" t="str">
        <f t="shared" si="230"/>
        <v/>
      </c>
      <c r="AE819" s="38" t="str">
        <f t="shared" si="231"/>
        <v/>
      </c>
      <c r="AF819" s="38" t="str">
        <f t="shared" si="232"/>
        <v/>
      </c>
      <c r="AG819" s="38" t="str">
        <f t="shared" si="233"/>
        <v/>
      </c>
    </row>
    <row r="820" spans="1:33" ht="13.5" thickBot="1">
      <c r="A820" s="30"/>
      <c r="B820" s="39">
        <f>COUNTIF(calculs_resultats_francais!B821:J821,1)</f>
        <v>0</v>
      </c>
      <c r="C820" s="39">
        <f>COUNTIF(calculs_resultats_francais!B821:J821,2)</f>
        <v>0</v>
      </c>
      <c r="D820" s="39">
        <f>COUNTIF(calculs_resultats_francais!B821:J821,9)</f>
        <v>0</v>
      </c>
      <c r="E820" s="226">
        <f>COUNTIF(calculs_resultats_francais!B821:J821,0)</f>
        <v>0</v>
      </c>
      <c r="F820" s="37" t="str">
        <f t="shared" si="216"/>
        <v/>
      </c>
      <c r="G820" s="226">
        <f t="shared" si="217"/>
        <v>0</v>
      </c>
      <c r="H820" s="38" t="str">
        <f t="shared" si="218"/>
        <v/>
      </c>
      <c r="I820" s="38" t="str">
        <f t="shared" si="219"/>
        <v/>
      </c>
      <c r="J820" s="38" t="str">
        <f t="shared" si="220"/>
        <v/>
      </c>
      <c r="K820" s="38" t="str">
        <f t="shared" si="221"/>
        <v/>
      </c>
      <c r="L820" s="38"/>
      <c r="M820" s="39">
        <f>COUNTIF(calculs_resultats_francais!K821:O821,1)</f>
        <v>0</v>
      </c>
      <c r="N820" s="39">
        <f>COUNTIF(calculs_resultats_francais!K821:O821,2)</f>
        <v>0</v>
      </c>
      <c r="O820" s="39">
        <f>COUNTIF(calculs_resultats_francais!K821:O821,9)</f>
        <v>0</v>
      </c>
      <c r="P820" s="226">
        <f>COUNTIF(calculs_resultats_francais!K821:O821,0)</f>
        <v>0</v>
      </c>
      <c r="Q820" s="37" t="str">
        <f t="shared" si="222"/>
        <v/>
      </c>
      <c r="R820" s="226">
        <f t="shared" si="223"/>
        <v>0</v>
      </c>
      <c r="S820" s="38" t="str">
        <f t="shared" si="224"/>
        <v/>
      </c>
      <c r="T820" s="38" t="str">
        <f t="shared" si="225"/>
        <v/>
      </c>
      <c r="U820" s="38" t="str">
        <f t="shared" si="226"/>
        <v/>
      </c>
      <c r="V820" s="38" t="str">
        <f t="shared" si="227"/>
        <v/>
      </c>
      <c r="W820" s="30"/>
      <c r="X820" s="39">
        <f>COUNTIF(calculs_resultats_francais!P821:U821,1)</f>
        <v>0</v>
      </c>
      <c r="Y820" s="39">
        <f>COUNTIF(calculs_resultats_francais!P821:U821,2)</f>
        <v>0</v>
      </c>
      <c r="Z820" s="39">
        <f>COUNTIF(calculs_resultats_francais!P821:U821,9)</f>
        <v>0</v>
      </c>
      <c r="AA820" s="39">
        <f>COUNTIF(calculs_resultats_francais!P821:U821,0)</f>
        <v>0</v>
      </c>
      <c r="AB820" s="37" t="str">
        <f t="shared" si="228"/>
        <v/>
      </c>
      <c r="AC820" s="226">
        <f t="shared" si="229"/>
        <v>0</v>
      </c>
      <c r="AD820" s="38" t="str">
        <f t="shared" si="230"/>
        <v/>
      </c>
      <c r="AE820" s="38" t="str">
        <f t="shared" si="231"/>
        <v/>
      </c>
      <c r="AF820" s="38" t="str">
        <f t="shared" si="232"/>
        <v/>
      </c>
      <c r="AG820" s="38" t="str">
        <f t="shared" si="233"/>
        <v/>
      </c>
    </row>
    <row r="821" spans="1:33" ht="13.5" thickBot="1">
      <c r="A821" s="30"/>
      <c r="B821" s="39">
        <f>COUNTIF(calculs_resultats_francais!B822:J822,1)</f>
        <v>0</v>
      </c>
      <c r="C821" s="39">
        <f>COUNTIF(calculs_resultats_francais!B822:J822,2)</f>
        <v>0</v>
      </c>
      <c r="D821" s="39">
        <f>COUNTIF(calculs_resultats_francais!B822:J822,9)</f>
        <v>0</v>
      </c>
      <c r="E821" s="226">
        <f>COUNTIF(calculs_resultats_francais!B822:J822,0)</f>
        <v>0</v>
      </c>
      <c r="F821" s="37" t="str">
        <f t="shared" si="216"/>
        <v/>
      </c>
      <c r="G821" s="226">
        <f t="shared" si="217"/>
        <v>0</v>
      </c>
      <c r="H821" s="38" t="str">
        <f t="shared" si="218"/>
        <v/>
      </c>
      <c r="I821" s="38" t="str">
        <f t="shared" si="219"/>
        <v/>
      </c>
      <c r="J821" s="38" t="str">
        <f t="shared" si="220"/>
        <v/>
      </c>
      <c r="K821" s="38" t="str">
        <f t="shared" si="221"/>
        <v/>
      </c>
      <c r="L821" s="38"/>
      <c r="M821" s="39">
        <f>COUNTIF(calculs_resultats_francais!K822:O822,1)</f>
        <v>0</v>
      </c>
      <c r="N821" s="39">
        <f>COUNTIF(calculs_resultats_francais!K822:O822,2)</f>
        <v>0</v>
      </c>
      <c r="O821" s="39">
        <f>COUNTIF(calculs_resultats_francais!K822:O822,9)</f>
        <v>0</v>
      </c>
      <c r="P821" s="226">
        <f>COUNTIF(calculs_resultats_francais!K822:O822,0)</f>
        <v>0</v>
      </c>
      <c r="Q821" s="37" t="str">
        <f t="shared" si="222"/>
        <v/>
      </c>
      <c r="R821" s="226">
        <f t="shared" si="223"/>
        <v>0</v>
      </c>
      <c r="S821" s="38" t="str">
        <f t="shared" si="224"/>
        <v/>
      </c>
      <c r="T821" s="38" t="str">
        <f t="shared" si="225"/>
        <v/>
      </c>
      <c r="U821" s="38" t="str">
        <f t="shared" si="226"/>
        <v/>
      </c>
      <c r="V821" s="38" t="str">
        <f t="shared" si="227"/>
        <v/>
      </c>
      <c r="W821" s="30"/>
      <c r="X821" s="39">
        <f>COUNTIF(calculs_resultats_francais!P822:U822,1)</f>
        <v>0</v>
      </c>
      <c r="Y821" s="39">
        <f>COUNTIF(calculs_resultats_francais!P822:U822,2)</f>
        <v>0</v>
      </c>
      <c r="Z821" s="39">
        <f>COUNTIF(calculs_resultats_francais!P822:U822,9)</f>
        <v>0</v>
      </c>
      <c r="AA821" s="39">
        <f>COUNTIF(calculs_resultats_francais!P822:U822,0)</f>
        <v>0</v>
      </c>
      <c r="AB821" s="37" t="str">
        <f t="shared" si="228"/>
        <v/>
      </c>
      <c r="AC821" s="226">
        <f t="shared" si="229"/>
        <v>0</v>
      </c>
      <c r="AD821" s="38" t="str">
        <f t="shared" si="230"/>
        <v/>
      </c>
      <c r="AE821" s="38" t="str">
        <f t="shared" si="231"/>
        <v/>
      </c>
      <c r="AF821" s="38" t="str">
        <f t="shared" si="232"/>
        <v/>
      </c>
      <c r="AG821" s="38" t="str">
        <f t="shared" si="233"/>
        <v/>
      </c>
    </row>
    <row r="822" spans="1:33" ht="13.5" thickBot="1">
      <c r="A822" s="30"/>
      <c r="B822" s="39">
        <f>COUNTIF(calculs_resultats_francais!B823:J823,1)</f>
        <v>0</v>
      </c>
      <c r="C822" s="39">
        <f>COUNTIF(calculs_resultats_francais!B823:J823,2)</f>
        <v>0</v>
      </c>
      <c r="D822" s="39">
        <f>COUNTIF(calculs_resultats_francais!B823:J823,9)</f>
        <v>0</v>
      </c>
      <c r="E822" s="226">
        <f>COUNTIF(calculs_resultats_francais!B823:J823,0)</f>
        <v>0</v>
      </c>
      <c r="F822" s="37" t="str">
        <f t="shared" si="216"/>
        <v/>
      </c>
      <c r="G822" s="226">
        <f t="shared" si="217"/>
        <v>0</v>
      </c>
      <c r="H822" s="38" t="str">
        <f t="shared" si="218"/>
        <v/>
      </c>
      <c r="I822" s="38" t="str">
        <f t="shared" si="219"/>
        <v/>
      </c>
      <c r="J822" s="38" t="str">
        <f t="shared" si="220"/>
        <v/>
      </c>
      <c r="K822" s="38" t="str">
        <f t="shared" si="221"/>
        <v/>
      </c>
      <c r="L822" s="38"/>
      <c r="M822" s="39">
        <f>COUNTIF(calculs_resultats_francais!K823:O823,1)</f>
        <v>0</v>
      </c>
      <c r="N822" s="39">
        <f>COUNTIF(calculs_resultats_francais!K823:O823,2)</f>
        <v>0</v>
      </c>
      <c r="O822" s="39">
        <f>COUNTIF(calculs_resultats_francais!K823:O823,9)</f>
        <v>0</v>
      </c>
      <c r="P822" s="226">
        <f>COUNTIF(calculs_resultats_francais!K823:O823,0)</f>
        <v>0</v>
      </c>
      <c r="Q822" s="37" t="str">
        <f t="shared" si="222"/>
        <v/>
      </c>
      <c r="R822" s="226">
        <f t="shared" si="223"/>
        <v>0</v>
      </c>
      <c r="S822" s="38" t="str">
        <f t="shared" si="224"/>
        <v/>
      </c>
      <c r="T822" s="38" t="str">
        <f t="shared" si="225"/>
        <v/>
      </c>
      <c r="U822" s="38" t="str">
        <f t="shared" si="226"/>
        <v/>
      </c>
      <c r="V822" s="38" t="str">
        <f t="shared" si="227"/>
        <v/>
      </c>
      <c r="W822" s="30"/>
      <c r="X822" s="39">
        <f>COUNTIF(calculs_resultats_francais!P823:U823,1)</f>
        <v>0</v>
      </c>
      <c r="Y822" s="39">
        <f>COUNTIF(calculs_resultats_francais!P823:U823,2)</f>
        <v>0</v>
      </c>
      <c r="Z822" s="39">
        <f>COUNTIF(calculs_resultats_francais!P823:U823,9)</f>
        <v>0</v>
      </c>
      <c r="AA822" s="39">
        <f>COUNTIF(calculs_resultats_francais!P823:U823,0)</f>
        <v>0</v>
      </c>
      <c r="AB822" s="37" t="str">
        <f t="shared" si="228"/>
        <v/>
      </c>
      <c r="AC822" s="226">
        <f t="shared" si="229"/>
        <v>0</v>
      </c>
      <c r="AD822" s="38" t="str">
        <f t="shared" si="230"/>
        <v/>
      </c>
      <c r="AE822" s="38" t="str">
        <f t="shared" si="231"/>
        <v/>
      </c>
      <c r="AF822" s="38" t="str">
        <f t="shared" si="232"/>
        <v/>
      </c>
      <c r="AG822" s="38" t="str">
        <f t="shared" si="233"/>
        <v/>
      </c>
    </row>
    <row r="823" spans="1:33" ht="13.5" thickBot="1">
      <c r="A823" s="30"/>
      <c r="B823" s="39">
        <f>COUNTIF(calculs_resultats_francais!B824:J824,1)</f>
        <v>0</v>
      </c>
      <c r="C823" s="39">
        <f>COUNTIF(calculs_resultats_francais!B824:J824,2)</f>
        <v>0</v>
      </c>
      <c r="D823" s="39">
        <f>COUNTIF(calculs_resultats_francais!B824:J824,9)</f>
        <v>0</v>
      </c>
      <c r="E823" s="226">
        <f>COUNTIF(calculs_resultats_francais!B824:J824,0)</f>
        <v>0</v>
      </c>
      <c r="F823" s="37" t="str">
        <f t="shared" si="216"/>
        <v/>
      </c>
      <c r="G823" s="226">
        <f t="shared" si="217"/>
        <v>0</v>
      </c>
      <c r="H823" s="38" t="str">
        <f t="shared" si="218"/>
        <v/>
      </c>
      <c r="I823" s="38" t="str">
        <f t="shared" si="219"/>
        <v/>
      </c>
      <c r="J823" s="38" t="str">
        <f t="shared" si="220"/>
        <v/>
      </c>
      <c r="K823" s="38" t="str">
        <f t="shared" si="221"/>
        <v/>
      </c>
      <c r="L823" s="38"/>
      <c r="M823" s="39">
        <f>COUNTIF(calculs_resultats_francais!K824:O824,1)</f>
        <v>0</v>
      </c>
      <c r="N823" s="39">
        <f>COUNTIF(calculs_resultats_francais!K824:O824,2)</f>
        <v>0</v>
      </c>
      <c r="O823" s="39">
        <f>COUNTIF(calculs_resultats_francais!K824:O824,9)</f>
        <v>0</v>
      </c>
      <c r="P823" s="226">
        <f>COUNTIF(calculs_resultats_francais!K824:O824,0)</f>
        <v>0</v>
      </c>
      <c r="Q823" s="37" t="str">
        <f t="shared" si="222"/>
        <v/>
      </c>
      <c r="R823" s="226">
        <f t="shared" si="223"/>
        <v>0</v>
      </c>
      <c r="S823" s="38" t="str">
        <f t="shared" si="224"/>
        <v/>
      </c>
      <c r="T823" s="38" t="str">
        <f t="shared" si="225"/>
        <v/>
      </c>
      <c r="U823" s="38" t="str">
        <f t="shared" si="226"/>
        <v/>
      </c>
      <c r="V823" s="38" t="str">
        <f t="shared" si="227"/>
        <v/>
      </c>
      <c r="W823" s="30"/>
      <c r="X823" s="39">
        <f>COUNTIF(calculs_resultats_francais!P824:U824,1)</f>
        <v>0</v>
      </c>
      <c r="Y823" s="39">
        <f>COUNTIF(calculs_resultats_francais!P824:U824,2)</f>
        <v>0</v>
      </c>
      <c r="Z823" s="39">
        <f>COUNTIF(calculs_resultats_francais!P824:U824,9)</f>
        <v>0</v>
      </c>
      <c r="AA823" s="39">
        <f>COUNTIF(calculs_resultats_francais!P824:U824,0)</f>
        <v>0</v>
      </c>
      <c r="AB823" s="37" t="str">
        <f t="shared" si="228"/>
        <v/>
      </c>
      <c r="AC823" s="226">
        <f t="shared" si="229"/>
        <v>0</v>
      </c>
      <c r="AD823" s="38" t="str">
        <f t="shared" si="230"/>
        <v/>
      </c>
      <c r="AE823" s="38" t="str">
        <f t="shared" si="231"/>
        <v/>
      </c>
      <c r="AF823" s="38" t="str">
        <f t="shared" si="232"/>
        <v/>
      </c>
      <c r="AG823" s="38" t="str">
        <f t="shared" si="233"/>
        <v/>
      </c>
    </row>
    <row r="824" spans="1:33" ht="13.5" thickBot="1">
      <c r="A824" s="30"/>
      <c r="B824" s="39">
        <f>COUNTIF(calculs_resultats_francais!B825:J825,1)</f>
        <v>0</v>
      </c>
      <c r="C824" s="39">
        <f>COUNTIF(calculs_resultats_francais!B825:J825,2)</f>
        <v>0</v>
      </c>
      <c r="D824" s="39">
        <f>COUNTIF(calculs_resultats_francais!B825:J825,9)</f>
        <v>0</v>
      </c>
      <c r="E824" s="226">
        <f>COUNTIF(calculs_resultats_francais!B825:J825,0)</f>
        <v>0</v>
      </c>
      <c r="F824" s="37" t="str">
        <f t="shared" ref="F824:F887" si="234">IF(SUM(B824:E824)=0,"",SUM(B824:E824))</f>
        <v/>
      </c>
      <c r="G824" s="226">
        <f t="shared" ref="G824:G887" si="235">B824+C824</f>
        <v>0</v>
      </c>
      <c r="H824" s="38" t="str">
        <f t="shared" ref="H824:H887" si="236">IF(F824="","",G824/F824)</f>
        <v/>
      </c>
      <c r="I824" s="38" t="str">
        <f t="shared" ref="I824:I887" si="237">IF(F824="","",C824/F824)</f>
        <v/>
      </c>
      <c r="J824" s="38" t="str">
        <f t="shared" ref="J824:J887" si="238">IF(F824="","",(SUM(D824)/F824))</f>
        <v/>
      </c>
      <c r="K824" s="38" t="str">
        <f t="shared" ref="K824:K887" si="239">IF(F824="","",E824/F824)</f>
        <v/>
      </c>
      <c r="L824" s="38"/>
      <c r="M824" s="39">
        <f>COUNTIF(calculs_resultats_francais!K825:O825,1)</f>
        <v>0</v>
      </c>
      <c r="N824" s="39">
        <f>COUNTIF(calculs_resultats_francais!K825:O825,2)</f>
        <v>0</v>
      </c>
      <c r="O824" s="39">
        <f>COUNTIF(calculs_resultats_francais!K825:O825,9)</f>
        <v>0</v>
      </c>
      <c r="P824" s="226">
        <f>COUNTIF(calculs_resultats_francais!K825:O825,0)</f>
        <v>0</v>
      </c>
      <c r="Q824" s="37" t="str">
        <f t="shared" ref="Q824:Q887" si="240">IF(SUM(M824:P824)=0,"",SUM(M824:P824))</f>
        <v/>
      </c>
      <c r="R824" s="226">
        <f t="shared" ref="R824:R887" si="241">M824+N824</f>
        <v>0</v>
      </c>
      <c r="S824" s="38" t="str">
        <f t="shared" ref="S824:S887" si="242">IF(Q824="","",R824/Q824)</f>
        <v/>
      </c>
      <c r="T824" s="38" t="str">
        <f t="shared" ref="T824:T887" si="243">IF(Q824="","",N824/Q824)</f>
        <v/>
      </c>
      <c r="U824" s="38" t="str">
        <f t="shared" ref="U824:U887" si="244">IF(Q824="","",(SUM(O824)/Q824))</f>
        <v/>
      </c>
      <c r="V824" s="38" t="str">
        <f t="shared" ref="V824:V887" si="245">IF(Q824="","",P824/Q824)</f>
        <v/>
      </c>
      <c r="W824" s="30"/>
      <c r="X824" s="39">
        <f>COUNTIF(calculs_resultats_francais!P825:U825,1)</f>
        <v>0</v>
      </c>
      <c r="Y824" s="39">
        <f>COUNTIF(calculs_resultats_francais!P825:U825,2)</f>
        <v>0</v>
      </c>
      <c r="Z824" s="39">
        <f>COUNTIF(calculs_resultats_francais!P825:U825,9)</f>
        <v>0</v>
      </c>
      <c r="AA824" s="39">
        <f>COUNTIF(calculs_resultats_francais!P825:U825,0)</f>
        <v>0</v>
      </c>
      <c r="AB824" s="37" t="str">
        <f t="shared" ref="AB824:AB887" si="246">IF(SUM(X824:AA824)=0,"",SUM(X824:AA824))</f>
        <v/>
      </c>
      <c r="AC824" s="226">
        <f t="shared" ref="AC824:AC887" si="247">X824+Y824</f>
        <v>0</v>
      </c>
      <c r="AD824" s="38" t="str">
        <f t="shared" ref="AD824:AD887" si="248">IF(AB824="","",AC824/AB824)</f>
        <v/>
      </c>
      <c r="AE824" s="38" t="str">
        <f t="shared" ref="AE824:AE887" si="249">IF(AB824="","",Y824/AB824)</f>
        <v/>
      </c>
      <c r="AF824" s="38" t="str">
        <f t="shared" ref="AF824:AF887" si="250">IF(AB824="","",(SUM(Z824:Z824)/AB824))</f>
        <v/>
      </c>
      <c r="AG824" s="38" t="str">
        <f t="shared" ref="AG824:AG887" si="251">IF(AB824="","",AA824/AB824)</f>
        <v/>
      </c>
    </row>
    <row r="825" spans="1:33" ht="13.5" thickBot="1">
      <c r="A825" s="30"/>
      <c r="B825" s="39">
        <f>COUNTIF(calculs_resultats_francais!B826:J826,1)</f>
        <v>0</v>
      </c>
      <c r="C825" s="39">
        <f>COUNTIF(calculs_resultats_francais!B826:J826,2)</f>
        <v>0</v>
      </c>
      <c r="D825" s="39">
        <f>COUNTIF(calculs_resultats_francais!B826:J826,9)</f>
        <v>0</v>
      </c>
      <c r="E825" s="226">
        <f>COUNTIF(calculs_resultats_francais!B826:J826,0)</f>
        <v>0</v>
      </c>
      <c r="F825" s="37" t="str">
        <f t="shared" si="234"/>
        <v/>
      </c>
      <c r="G825" s="226">
        <f t="shared" si="235"/>
        <v>0</v>
      </c>
      <c r="H825" s="38" t="str">
        <f t="shared" si="236"/>
        <v/>
      </c>
      <c r="I825" s="38" t="str">
        <f t="shared" si="237"/>
        <v/>
      </c>
      <c r="J825" s="38" t="str">
        <f t="shared" si="238"/>
        <v/>
      </c>
      <c r="K825" s="38" t="str">
        <f t="shared" si="239"/>
        <v/>
      </c>
      <c r="L825" s="38"/>
      <c r="M825" s="39">
        <f>COUNTIF(calculs_resultats_francais!K826:O826,1)</f>
        <v>0</v>
      </c>
      <c r="N825" s="39">
        <f>COUNTIF(calculs_resultats_francais!K826:O826,2)</f>
        <v>0</v>
      </c>
      <c r="O825" s="39">
        <f>COUNTIF(calculs_resultats_francais!K826:O826,9)</f>
        <v>0</v>
      </c>
      <c r="P825" s="226">
        <f>COUNTIF(calculs_resultats_francais!K826:O826,0)</f>
        <v>0</v>
      </c>
      <c r="Q825" s="37" t="str">
        <f t="shared" si="240"/>
        <v/>
      </c>
      <c r="R825" s="226">
        <f t="shared" si="241"/>
        <v>0</v>
      </c>
      <c r="S825" s="38" t="str">
        <f t="shared" si="242"/>
        <v/>
      </c>
      <c r="T825" s="38" t="str">
        <f t="shared" si="243"/>
        <v/>
      </c>
      <c r="U825" s="38" t="str">
        <f t="shared" si="244"/>
        <v/>
      </c>
      <c r="V825" s="38" t="str">
        <f t="shared" si="245"/>
        <v/>
      </c>
      <c r="W825" s="30"/>
      <c r="X825" s="39">
        <f>COUNTIF(calculs_resultats_francais!P826:U826,1)</f>
        <v>0</v>
      </c>
      <c r="Y825" s="39">
        <f>COUNTIF(calculs_resultats_francais!P826:U826,2)</f>
        <v>0</v>
      </c>
      <c r="Z825" s="39">
        <f>COUNTIF(calculs_resultats_francais!P826:U826,9)</f>
        <v>0</v>
      </c>
      <c r="AA825" s="39">
        <f>COUNTIF(calculs_resultats_francais!P826:U826,0)</f>
        <v>0</v>
      </c>
      <c r="AB825" s="37" t="str">
        <f t="shared" si="246"/>
        <v/>
      </c>
      <c r="AC825" s="226">
        <f t="shared" si="247"/>
        <v>0</v>
      </c>
      <c r="AD825" s="38" t="str">
        <f t="shared" si="248"/>
        <v/>
      </c>
      <c r="AE825" s="38" t="str">
        <f t="shared" si="249"/>
        <v/>
      </c>
      <c r="AF825" s="38" t="str">
        <f t="shared" si="250"/>
        <v/>
      </c>
      <c r="AG825" s="38" t="str">
        <f t="shared" si="251"/>
        <v/>
      </c>
    </row>
    <row r="826" spans="1:33" ht="13.5" thickBot="1">
      <c r="A826" s="30"/>
      <c r="B826" s="39">
        <f>COUNTIF(calculs_resultats_francais!B827:J827,1)</f>
        <v>0</v>
      </c>
      <c r="C826" s="39">
        <f>COUNTIF(calculs_resultats_francais!B827:J827,2)</f>
        <v>0</v>
      </c>
      <c r="D826" s="39">
        <f>COUNTIF(calculs_resultats_francais!B827:J827,9)</f>
        <v>0</v>
      </c>
      <c r="E826" s="226">
        <f>COUNTIF(calculs_resultats_francais!B827:J827,0)</f>
        <v>0</v>
      </c>
      <c r="F826" s="37" t="str">
        <f t="shared" si="234"/>
        <v/>
      </c>
      <c r="G826" s="226">
        <f t="shared" si="235"/>
        <v>0</v>
      </c>
      <c r="H826" s="38" t="str">
        <f t="shared" si="236"/>
        <v/>
      </c>
      <c r="I826" s="38" t="str">
        <f t="shared" si="237"/>
        <v/>
      </c>
      <c r="J826" s="38" t="str">
        <f t="shared" si="238"/>
        <v/>
      </c>
      <c r="K826" s="38" t="str">
        <f t="shared" si="239"/>
        <v/>
      </c>
      <c r="L826" s="38"/>
      <c r="M826" s="39">
        <f>COUNTIF(calculs_resultats_francais!K827:O827,1)</f>
        <v>0</v>
      </c>
      <c r="N826" s="39">
        <f>COUNTIF(calculs_resultats_francais!K827:O827,2)</f>
        <v>0</v>
      </c>
      <c r="O826" s="39">
        <f>COUNTIF(calculs_resultats_francais!K827:O827,9)</f>
        <v>0</v>
      </c>
      <c r="P826" s="226">
        <f>COUNTIF(calculs_resultats_francais!K827:O827,0)</f>
        <v>0</v>
      </c>
      <c r="Q826" s="37" t="str">
        <f t="shared" si="240"/>
        <v/>
      </c>
      <c r="R826" s="226">
        <f t="shared" si="241"/>
        <v>0</v>
      </c>
      <c r="S826" s="38" t="str">
        <f t="shared" si="242"/>
        <v/>
      </c>
      <c r="T826" s="38" t="str">
        <f t="shared" si="243"/>
        <v/>
      </c>
      <c r="U826" s="38" t="str">
        <f t="shared" si="244"/>
        <v/>
      </c>
      <c r="V826" s="38" t="str">
        <f t="shared" si="245"/>
        <v/>
      </c>
      <c r="W826" s="30"/>
      <c r="X826" s="39">
        <f>COUNTIF(calculs_resultats_francais!P827:U827,1)</f>
        <v>0</v>
      </c>
      <c r="Y826" s="39">
        <f>COUNTIF(calculs_resultats_francais!P827:U827,2)</f>
        <v>0</v>
      </c>
      <c r="Z826" s="39">
        <f>COUNTIF(calculs_resultats_francais!P827:U827,9)</f>
        <v>0</v>
      </c>
      <c r="AA826" s="39">
        <f>COUNTIF(calculs_resultats_francais!P827:U827,0)</f>
        <v>0</v>
      </c>
      <c r="AB826" s="37" t="str">
        <f t="shared" si="246"/>
        <v/>
      </c>
      <c r="AC826" s="226">
        <f t="shared" si="247"/>
        <v>0</v>
      </c>
      <c r="AD826" s="38" t="str">
        <f t="shared" si="248"/>
        <v/>
      </c>
      <c r="AE826" s="38" t="str">
        <f t="shared" si="249"/>
        <v/>
      </c>
      <c r="AF826" s="38" t="str">
        <f t="shared" si="250"/>
        <v/>
      </c>
      <c r="AG826" s="38" t="str">
        <f t="shared" si="251"/>
        <v/>
      </c>
    </row>
    <row r="827" spans="1:33" ht="13.5" thickBot="1">
      <c r="A827" s="30"/>
      <c r="B827" s="39">
        <f>COUNTIF(calculs_resultats_francais!B828:J828,1)</f>
        <v>0</v>
      </c>
      <c r="C827" s="39">
        <f>COUNTIF(calculs_resultats_francais!B828:J828,2)</f>
        <v>0</v>
      </c>
      <c r="D827" s="39">
        <f>COUNTIF(calculs_resultats_francais!B828:J828,9)</f>
        <v>0</v>
      </c>
      <c r="E827" s="226">
        <f>COUNTIF(calculs_resultats_francais!B828:J828,0)</f>
        <v>0</v>
      </c>
      <c r="F827" s="37" t="str">
        <f t="shared" si="234"/>
        <v/>
      </c>
      <c r="G827" s="226">
        <f t="shared" si="235"/>
        <v>0</v>
      </c>
      <c r="H827" s="38" t="str">
        <f t="shared" si="236"/>
        <v/>
      </c>
      <c r="I827" s="38" t="str">
        <f t="shared" si="237"/>
        <v/>
      </c>
      <c r="J827" s="38" t="str">
        <f t="shared" si="238"/>
        <v/>
      </c>
      <c r="K827" s="38" t="str">
        <f t="shared" si="239"/>
        <v/>
      </c>
      <c r="L827" s="38"/>
      <c r="M827" s="39">
        <f>COUNTIF(calculs_resultats_francais!K828:O828,1)</f>
        <v>0</v>
      </c>
      <c r="N827" s="39">
        <f>COUNTIF(calculs_resultats_francais!K828:O828,2)</f>
        <v>0</v>
      </c>
      <c r="O827" s="39">
        <f>COUNTIF(calculs_resultats_francais!K828:O828,9)</f>
        <v>0</v>
      </c>
      <c r="P827" s="226">
        <f>COUNTIF(calculs_resultats_francais!K828:O828,0)</f>
        <v>0</v>
      </c>
      <c r="Q827" s="37" t="str">
        <f t="shared" si="240"/>
        <v/>
      </c>
      <c r="R827" s="226">
        <f t="shared" si="241"/>
        <v>0</v>
      </c>
      <c r="S827" s="38" t="str">
        <f t="shared" si="242"/>
        <v/>
      </c>
      <c r="T827" s="38" t="str">
        <f t="shared" si="243"/>
        <v/>
      </c>
      <c r="U827" s="38" t="str">
        <f t="shared" si="244"/>
        <v/>
      </c>
      <c r="V827" s="38" t="str">
        <f t="shared" si="245"/>
        <v/>
      </c>
      <c r="W827" s="30"/>
      <c r="X827" s="39">
        <f>COUNTIF(calculs_resultats_francais!P828:U828,1)</f>
        <v>0</v>
      </c>
      <c r="Y827" s="39">
        <f>COUNTIF(calculs_resultats_francais!P828:U828,2)</f>
        <v>0</v>
      </c>
      <c r="Z827" s="39">
        <f>COUNTIF(calculs_resultats_francais!P828:U828,9)</f>
        <v>0</v>
      </c>
      <c r="AA827" s="39">
        <f>COUNTIF(calculs_resultats_francais!P828:U828,0)</f>
        <v>0</v>
      </c>
      <c r="AB827" s="37" t="str">
        <f t="shared" si="246"/>
        <v/>
      </c>
      <c r="AC827" s="226">
        <f t="shared" si="247"/>
        <v>0</v>
      </c>
      <c r="AD827" s="38" t="str">
        <f t="shared" si="248"/>
        <v/>
      </c>
      <c r="AE827" s="38" t="str">
        <f t="shared" si="249"/>
        <v/>
      </c>
      <c r="AF827" s="38" t="str">
        <f t="shared" si="250"/>
        <v/>
      </c>
      <c r="AG827" s="38" t="str">
        <f t="shared" si="251"/>
        <v/>
      </c>
    </row>
    <row r="828" spans="1:33" ht="13.5" thickBot="1">
      <c r="A828" s="30"/>
      <c r="B828" s="39">
        <f>COUNTIF(calculs_resultats_francais!B829:J829,1)</f>
        <v>0</v>
      </c>
      <c r="C828" s="39">
        <f>COUNTIF(calculs_resultats_francais!B829:J829,2)</f>
        <v>0</v>
      </c>
      <c r="D828" s="39">
        <f>COUNTIF(calculs_resultats_francais!B829:J829,9)</f>
        <v>0</v>
      </c>
      <c r="E828" s="226">
        <f>COUNTIF(calculs_resultats_francais!B829:J829,0)</f>
        <v>0</v>
      </c>
      <c r="F828" s="37" t="str">
        <f t="shared" si="234"/>
        <v/>
      </c>
      <c r="G828" s="226">
        <f t="shared" si="235"/>
        <v>0</v>
      </c>
      <c r="H828" s="38" t="str">
        <f t="shared" si="236"/>
        <v/>
      </c>
      <c r="I828" s="38" t="str">
        <f t="shared" si="237"/>
        <v/>
      </c>
      <c r="J828" s="38" t="str">
        <f t="shared" si="238"/>
        <v/>
      </c>
      <c r="K828" s="38" t="str">
        <f t="shared" si="239"/>
        <v/>
      </c>
      <c r="L828" s="38"/>
      <c r="M828" s="39">
        <f>COUNTIF(calculs_resultats_francais!K829:O829,1)</f>
        <v>0</v>
      </c>
      <c r="N828" s="39">
        <f>COUNTIF(calculs_resultats_francais!K829:O829,2)</f>
        <v>0</v>
      </c>
      <c r="O828" s="39">
        <f>COUNTIF(calculs_resultats_francais!K829:O829,9)</f>
        <v>0</v>
      </c>
      <c r="P828" s="226">
        <f>COUNTIF(calculs_resultats_francais!K829:O829,0)</f>
        <v>0</v>
      </c>
      <c r="Q828" s="37" t="str">
        <f t="shared" si="240"/>
        <v/>
      </c>
      <c r="R828" s="226">
        <f t="shared" si="241"/>
        <v>0</v>
      </c>
      <c r="S828" s="38" t="str">
        <f t="shared" si="242"/>
        <v/>
      </c>
      <c r="T828" s="38" t="str">
        <f t="shared" si="243"/>
        <v/>
      </c>
      <c r="U828" s="38" t="str">
        <f t="shared" si="244"/>
        <v/>
      </c>
      <c r="V828" s="38" t="str">
        <f t="shared" si="245"/>
        <v/>
      </c>
      <c r="W828" s="30"/>
      <c r="X828" s="39">
        <f>COUNTIF(calculs_resultats_francais!P829:U829,1)</f>
        <v>0</v>
      </c>
      <c r="Y828" s="39">
        <f>COUNTIF(calculs_resultats_francais!P829:U829,2)</f>
        <v>0</v>
      </c>
      <c r="Z828" s="39">
        <f>COUNTIF(calculs_resultats_francais!P829:U829,9)</f>
        <v>0</v>
      </c>
      <c r="AA828" s="39">
        <f>COUNTIF(calculs_resultats_francais!P829:U829,0)</f>
        <v>0</v>
      </c>
      <c r="AB828" s="37" t="str">
        <f t="shared" si="246"/>
        <v/>
      </c>
      <c r="AC828" s="226">
        <f t="shared" si="247"/>
        <v>0</v>
      </c>
      <c r="AD828" s="38" t="str">
        <f t="shared" si="248"/>
        <v/>
      </c>
      <c r="AE828" s="38" t="str">
        <f t="shared" si="249"/>
        <v/>
      </c>
      <c r="AF828" s="38" t="str">
        <f t="shared" si="250"/>
        <v/>
      </c>
      <c r="AG828" s="38" t="str">
        <f t="shared" si="251"/>
        <v/>
      </c>
    </row>
    <row r="829" spans="1:33" ht="13.5" thickBot="1">
      <c r="A829" s="30"/>
      <c r="B829" s="39">
        <f>COUNTIF(calculs_resultats_francais!B830:J830,1)</f>
        <v>0</v>
      </c>
      <c r="C829" s="39">
        <f>COUNTIF(calculs_resultats_francais!B830:J830,2)</f>
        <v>0</v>
      </c>
      <c r="D829" s="39">
        <f>COUNTIF(calculs_resultats_francais!B830:J830,9)</f>
        <v>0</v>
      </c>
      <c r="E829" s="226">
        <f>COUNTIF(calculs_resultats_francais!B830:J830,0)</f>
        <v>0</v>
      </c>
      <c r="F829" s="37" t="str">
        <f t="shared" si="234"/>
        <v/>
      </c>
      <c r="G829" s="226">
        <f t="shared" si="235"/>
        <v>0</v>
      </c>
      <c r="H829" s="38" t="str">
        <f t="shared" si="236"/>
        <v/>
      </c>
      <c r="I829" s="38" t="str">
        <f t="shared" si="237"/>
        <v/>
      </c>
      <c r="J829" s="38" t="str">
        <f t="shared" si="238"/>
        <v/>
      </c>
      <c r="K829" s="38" t="str">
        <f t="shared" si="239"/>
        <v/>
      </c>
      <c r="L829" s="38"/>
      <c r="M829" s="39">
        <f>COUNTIF(calculs_resultats_francais!K830:O830,1)</f>
        <v>0</v>
      </c>
      <c r="N829" s="39">
        <f>COUNTIF(calculs_resultats_francais!K830:O830,2)</f>
        <v>0</v>
      </c>
      <c r="O829" s="39">
        <f>COUNTIF(calculs_resultats_francais!K830:O830,9)</f>
        <v>0</v>
      </c>
      <c r="P829" s="226">
        <f>COUNTIF(calculs_resultats_francais!K830:O830,0)</f>
        <v>0</v>
      </c>
      <c r="Q829" s="37" t="str">
        <f t="shared" si="240"/>
        <v/>
      </c>
      <c r="R829" s="226">
        <f t="shared" si="241"/>
        <v>0</v>
      </c>
      <c r="S829" s="38" t="str">
        <f t="shared" si="242"/>
        <v/>
      </c>
      <c r="T829" s="38" t="str">
        <f t="shared" si="243"/>
        <v/>
      </c>
      <c r="U829" s="38" t="str">
        <f t="shared" si="244"/>
        <v/>
      </c>
      <c r="V829" s="38" t="str">
        <f t="shared" si="245"/>
        <v/>
      </c>
      <c r="W829" s="30"/>
      <c r="X829" s="39">
        <f>COUNTIF(calculs_resultats_francais!P830:U830,1)</f>
        <v>0</v>
      </c>
      <c r="Y829" s="39">
        <f>COUNTIF(calculs_resultats_francais!P830:U830,2)</f>
        <v>0</v>
      </c>
      <c r="Z829" s="39">
        <f>COUNTIF(calculs_resultats_francais!P830:U830,9)</f>
        <v>0</v>
      </c>
      <c r="AA829" s="39">
        <f>COUNTIF(calculs_resultats_francais!P830:U830,0)</f>
        <v>0</v>
      </c>
      <c r="AB829" s="37" t="str">
        <f t="shared" si="246"/>
        <v/>
      </c>
      <c r="AC829" s="226">
        <f t="shared" si="247"/>
        <v>0</v>
      </c>
      <c r="AD829" s="38" t="str">
        <f t="shared" si="248"/>
        <v/>
      </c>
      <c r="AE829" s="38" t="str">
        <f t="shared" si="249"/>
        <v/>
      </c>
      <c r="AF829" s="38" t="str">
        <f t="shared" si="250"/>
        <v/>
      </c>
      <c r="AG829" s="38" t="str">
        <f t="shared" si="251"/>
        <v/>
      </c>
    </row>
    <row r="830" spans="1:33" ht="13.5" thickBot="1">
      <c r="A830" s="30"/>
      <c r="B830" s="39">
        <f>COUNTIF(calculs_resultats_francais!B831:J831,1)</f>
        <v>0</v>
      </c>
      <c r="C830" s="39">
        <f>COUNTIF(calculs_resultats_francais!B831:J831,2)</f>
        <v>0</v>
      </c>
      <c r="D830" s="39">
        <f>COUNTIF(calculs_resultats_francais!B831:J831,9)</f>
        <v>0</v>
      </c>
      <c r="E830" s="226">
        <f>COUNTIF(calculs_resultats_francais!B831:J831,0)</f>
        <v>0</v>
      </c>
      <c r="F830" s="37" t="str">
        <f t="shared" si="234"/>
        <v/>
      </c>
      <c r="G830" s="226">
        <f t="shared" si="235"/>
        <v>0</v>
      </c>
      <c r="H830" s="38" t="str">
        <f t="shared" si="236"/>
        <v/>
      </c>
      <c r="I830" s="38" t="str">
        <f t="shared" si="237"/>
        <v/>
      </c>
      <c r="J830" s="38" t="str">
        <f t="shared" si="238"/>
        <v/>
      </c>
      <c r="K830" s="38" t="str">
        <f t="shared" si="239"/>
        <v/>
      </c>
      <c r="L830" s="38"/>
      <c r="M830" s="39">
        <f>COUNTIF(calculs_resultats_francais!K831:O831,1)</f>
        <v>0</v>
      </c>
      <c r="N830" s="39">
        <f>COUNTIF(calculs_resultats_francais!K831:O831,2)</f>
        <v>0</v>
      </c>
      <c r="O830" s="39">
        <f>COUNTIF(calculs_resultats_francais!K831:O831,9)</f>
        <v>0</v>
      </c>
      <c r="P830" s="226">
        <f>COUNTIF(calculs_resultats_francais!K831:O831,0)</f>
        <v>0</v>
      </c>
      <c r="Q830" s="37" t="str">
        <f t="shared" si="240"/>
        <v/>
      </c>
      <c r="R830" s="226">
        <f t="shared" si="241"/>
        <v>0</v>
      </c>
      <c r="S830" s="38" t="str">
        <f t="shared" si="242"/>
        <v/>
      </c>
      <c r="T830" s="38" t="str">
        <f t="shared" si="243"/>
        <v/>
      </c>
      <c r="U830" s="38" t="str">
        <f t="shared" si="244"/>
        <v/>
      </c>
      <c r="V830" s="38" t="str">
        <f t="shared" si="245"/>
        <v/>
      </c>
      <c r="W830" s="30"/>
      <c r="X830" s="39">
        <f>COUNTIF(calculs_resultats_francais!P831:U831,1)</f>
        <v>0</v>
      </c>
      <c r="Y830" s="39">
        <f>COUNTIF(calculs_resultats_francais!P831:U831,2)</f>
        <v>0</v>
      </c>
      <c r="Z830" s="39">
        <f>COUNTIF(calculs_resultats_francais!P831:U831,9)</f>
        <v>0</v>
      </c>
      <c r="AA830" s="39">
        <f>COUNTIF(calculs_resultats_francais!P831:U831,0)</f>
        <v>0</v>
      </c>
      <c r="AB830" s="37" t="str">
        <f t="shared" si="246"/>
        <v/>
      </c>
      <c r="AC830" s="226">
        <f t="shared" si="247"/>
        <v>0</v>
      </c>
      <c r="AD830" s="38" t="str">
        <f t="shared" si="248"/>
        <v/>
      </c>
      <c r="AE830" s="38" t="str">
        <f t="shared" si="249"/>
        <v/>
      </c>
      <c r="AF830" s="38" t="str">
        <f t="shared" si="250"/>
        <v/>
      </c>
      <c r="AG830" s="38" t="str">
        <f t="shared" si="251"/>
        <v/>
      </c>
    </row>
    <row r="831" spans="1:33" ht="13.5" thickBot="1">
      <c r="A831" s="30"/>
      <c r="B831" s="39">
        <f>COUNTIF(calculs_resultats_francais!B832:J832,1)</f>
        <v>0</v>
      </c>
      <c r="C831" s="39">
        <f>COUNTIF(calculs_resultats_francais!B832:J832,2)</f>
        <v>0</v>
      </c>
      <c r="D831" s="39">
        <f>COUNTIF(calculs_resultats_francais!B832:J832,9)</f>
        <v>0</v>
      </c>
      <c r="E831" s="226">
        <f>COUNTIF(calculs_resultats_francais!B832:J832,0)</f>
        <v>0</v>
      </c>
      <c r="F831" s="37" t="str">
        <f t="shared" si="234"/>
        <v/>
      </c>
      <c r="G831" s="226">
        <f t="shared" si="235"/>
        <v>0</v>
      </c>
      <c r="H831" s="38" t="str">
        <f t="shared" si="236"/>
        <v/>
      </c>
      <c r="I831" s="38" t="str">
        <f t="shared" si="237"/>
        <v/>
      </c>
      <c r="J831" s="38" t="str">
        <f t="shared" si="238"/>
        <v/>
      </c>
      <c r="K831" s="38" t="str">
        <f t="shared" si="239"/>
        <v/>
      </c>
      <c r="L831" s="38"/>
      <c r="M831" s="39">
        <f>COUNTIF(calculs_resultats_francais!K832:O832,1)</f>
        <v>0</v>
      </c>
      <c r="N831" s="39">
        <f>COUNTIF(calculs_resultats_francais!K832:O832,2)</f>
        <v>0</v>
      </c>
      <c r="O831" s="39">
        <f>COUNTIF(calculs_resultats_francais!K832:O832,9)</f>
        <v>0</v>
      </c>
      <c r="P831" s="226">
        <f>COUNTIF(calculs_resultats_francais!K832:O832,0)</f>
        <v>0</v>
      </c>
      <c r="Q831" s="37" t="str">
        <f t="shared" si="240"/>
        <v/>
      </c>
      <c r="R831" s="226">
        <f t="shared" si="241"/>
        <v>0</v>
      </c>
      <c r="S831" s="38" t="str">
        <f t="shared" si="242"/>
        <v/>
      </c>
      <c r="T831" s="38" t="str">
        <f t="shared" si="243"/>
        <v/>
      </c>
      <c r="U831" s="38" t="str">
        <f t="shared" si="244"/>
        <v/>
      </c>
      <c r="V831" s="38" t="str">
        <f t="shared" si="245"/>
        <v/>
      </c>
      <c r="W831" s="30"/>
      <c r="X831" s="39">
        <f>COUNTIF(calculs_resultats_francais!P832:U832,1)</f>
        <v>0</v>
      </c>
      <c r="Y831" s="39">
        <f>COUNTIF(calculs_resultats_francais!P832:U832,2)</f>
        <v>0</v>
      </c>
      <c r="Z831" s="39">
        <f>COUNTIF(calculs_resultats_francais!P832:U832,9)</f>
        <v>0</v>
      </c>
      <c r="AA831" s="39">
        <f>COUNTIF(calculs_resultats_francais!P832:U832,0)</f>
        <v>0</v>
      </c>
      <c r="AB831" s="37" t="str">
        <f t="shared" si="246"/>
        <v/>
      </c>
      <c r="AC831" s="226">
        <f t="shared" si="247"/>
        <v>0</v>
      </c>
      <c r="AD831" s="38" t="str">
        <f t="shared" si="248"/>
        <v/>
      </c>
      <c r="AE831" s="38" t="str">
        <f t="shared" si="249"/>
        <v/>
      </c>
      <c r="AF831" s="38" t="str">
        <f t="shared" si="250"/>
        <v/>
      </c>
      <c r="AG831" s="38" t="str">
        <f t="shared" si="251"/>
        <v/>
      </c>
    </row>
    <row r="832" spans="1:33" ht="13.5" thickBot="1">
      <c r="A832" s="30"/>
      <c r="B832" s="39">
        <f>COUNTIF(calculs_resultats_francais!B833:J833,1)</f>
        <v>0</v>
      </c>
      <c r="C832" s="39">
        <f>COUNTIF(calculs_resultats_francais!B833:J833,2)</f>
        <v>0</v>
      </c>
      <c r="D832" s="39">
        <f>COUNTIF(calculs_resultats_francais!B833:J833,9)</f>
        <v>0</v>
      </c>
      <c r="E832" s="226">
        <f>COUNTIF(calculs_resultats_francais!B833:J833,0)</f>
        <v>0</v>
      </c>
      <c r="F832" s="37" t="str">
        <f t="shared" si="234"/>
        <v/>
      </c>
      <c r="G832" s="226">
        <f t="shared" si="235"/>
        <v>0</v>
      </c>
      <c r="H832" s="38" t="str">
        <f t="shared" si="236"/>
        <v/>
      </c>
      <c r="I832" s="38" t="str">
        <f t="shared" si="237"/>
        <v/>
      </c>
      <c r="J832" s="38" t="str">
        <f t="shared" si="238"/>
        <v/>
      </c>
      <c r="K832" s="38" t="str">
        <f t="shared" si="239"/>
        <v/>
      </c>
      <c r="L832" s="38"/>
      <c r="M832" s="39">
        <f>COUNTIF(calculs_resultats_francais!K833:O833,1)</f>
        <v>0</v>
      </c>
      <c r="N832" s="39">
        <f>COUNTIF(calculs_resultats_francais!K833:O833,2)</f>
        <v>0</v>
      </c>
      <c r="O832" s="39">
        <f>COUNTIF(calculs_resultats_francais!K833:O833,9)</f>
        <v>0</v>
      </c>
      <c r="P832" s="226">
        <f>COUNTIF(calculs_resultats_francais!K833:O833,0)</f>
        <v>0</v>
      </c>
      <c r="Q832" s="37" t="str">
        <f t="shared" si="240"/>
        <v/>
      </c>
      <c r="R832" s="226">
        <f t="shared" si="241"/>
        <v>0</v>
      </c>
      <c r="S832" s="38" t="str">
        <f t="shared" si="242"/>
        <v/>
      </c>
      <c r="T832" s="38" t="str">
        <f t="shared" si="243"/>
        <v/>
      </c>
      <c r="U832" s="38" t="str">
        <f t="shared" si="244"/>
        <v/>
      </c>
      <c r="V832" s="38" t="str">
        <f t="shared" si="245"/>
        <v/>
      </c>
      <c r="W832" s="30"/>
      <c r="X832" s="39">
        <f>COUNTIF(calculs_resultats_francais!P833:U833,1)</f>
        <v>0</v>
      </c>
      <c r="Y832" s="39">
        <f>COUNTIF(calculs_resultats_francais!P833:U833,2)</f>
        <v>0</v>
      </c>
      <c r="Z832" s="39">
        <f>COUNTIF(calculs_resultats_francais!P833:U833,9)</f>
        <v>0</v>
      </c>
      <c r="AA832" s="39">
        <f>COUNTIF(calculs_resultats_francais!P833:U833,0)</f>
        <v>0</v>
      </c>
      <c r="AB832" s="37" t="str">
        <f t="shared" si="246"/>
        <v/>
      </c>
      <c r="AC832" s="226">
        <f t="shared" si="247"/>
        <v>0</v>
      </c>
      <c r="AD832" s="38" t="str">
        <f t="shared" si="248"/>
        <v/>
      </c>
      <c r="AE832" s="38" t="str">
        <f t="shared" si="249"/>
        <v/>
      </c>
      <c r="AF832" s="38" t="str">
        <f t="shared" si="250"/>
        <v/>
      </c>
      <c r="AG832" s="38" t="str">
        <f t="shared" si="251"/>
        <v/>
      </c>
    </row>
    <row r="833" spans="1:33" ht="13.5" thickBot="1">
      <c r="A833" s="30"/>
      <c r="B833" s="39">
        <f>COUNTIF(calculs_resultats_francais!B834:J834,1)</f>
        <v>0</v>
      </c>
      <c r="C833" s="39">
        <f>COUNTIF(calculs_resultats_francais!B834:J834,2)</f>
        <v>0</v>
      </c>
      <c r="D833" s="39">
        <f>COUNTIF(calculs_resultats_francais!B834:J834,9)</f>
        <v>0</v>
      </c>
      <c r="E833" s="226">
        <f>COUNTIF(calculs_resultats_francais!B834:J834,0)</f>
        <v>0</v>
      </c>
      <c r="F833" s="37" t="str">
        <f t="shared" si="234"/>
        <v/>
      </c>
      <c r="G833" s="226">
        <f t="shared" si="235"/>
        <v>0</v>
      </c>
      <c r="H833" s="38" t="str">
        <f t="shared" si="236"/>
        <v/>
      </c>
      <c r="I833" s="38" t="str">
        <f t="shared" si="237"/>
        <v/>
      </c>
      <c r="J833" s="38" t="str">
        <f t="shared" si="238"/>
        <v/>
      </c>
      <c r="K833" s="38" t="str">
        <f t="shared" si="239"/>
        <v/>
      </c>
      <c r="L833" s="38"/>
      <c r="M833" s="39">
        <f>COUNTIF(calculs_resultats_francais!K834:O834,1)</f>
        <v>0</v>
      </c>
      <c r="N833" s="39">
        <f>COUNTIF(calculs_resultats_francais!K834:O834,2)</f>
        <v>0</v>
      </c>
      <c r="O833" s="39">
        <f>COUNTIF(calculs_resultats_francais!K834:O834,9)</f>
        <v>0</v>
      </c>
      <c r="P833" s="226">
        <f>COUNTIF(calculs_resultats_francais!K834:O834,0)</f>
        <v>0</v>
      </c>
      <c r="Q833" s="37" t="str">
        <f t="shared" si="240"/>
        <v/>
      </c>
      <c r="R833" s="226">
        <f t="shared" si="241"/>
        <v>0</v>
      </c>
      <c r="S833" s="38" t="str">
        <f t="shared" si="242"/>
        <v/>
      </c>
      <c r="T833" s="38" t="str">
        <f t="shared" si="243"/>
        <v/>
      </c>
      <c r="U833" s="38" t="str">
        <f t="shared" si="244"/>
        <v/>
      </c>
      <c r="V833" s="38" t="str">
        <f t="shared" si="245"/>
        <v/>
      </c>
      <c r="W833" s="30"/>
      <c r="X833" s="39">
        <f>COUNTIF(calculs_resultats_francais!P834:U834,1)</f>
        <v>0</v>
      </c>
      <c r="Y833" s="39">
        <f>COUNTIF(calculs_resultats_francais!P834:U834,2)</f>
        <v>0</v>
      </c>
      <c r="Z833" s="39">
        <f>COUNTIF(calculs_resultats_francais!P834:U834,9)</f>
        <v>0</v>
      </c>
      <c r="AA833" s="39">
        <f>COUNTIF(calculs_resultats_francais!P834:U834,0)</f>
        <v>0</v>
      </c>
      <c r="AB833" s="37" t="str">
        <f t="shared" si="246"/>
        <v/>
      </c>
      <c r="AC833" s="226">
        <f t="shared" si="247"/>
        <v>0</v>
      </c>
      <c r="AD833" s="38" t="str">
        <f t="shared" si="248"/>
        <v/>
      </c>
      <c r="AE833" s="38" t="str">
        <f t="shared" si="249"/>
        <v/>
      </c>
      <c r="AF833" s="38" t="str">
        <f t="shared" si="250"/>
        <v/>
      </c>
      <c r="AG833" s="38" t="str">
        <f t="shared" si="251"/>
        <v/>
      </c>
    </row>
    <row r="834" spans="1:33" ht="13.5" thickBot="1">
      <c r="A834" s="30"/>
      <c r="B834" s="39">
        <f>COUNTIF(calculs_resultats_francais!B835:J835,1)</f>
        <v>0</v>
      </c>
      <c r="C834" s="39">
        <f>COUNTIF(calculs_resultats_francais!B835:J835,2)</f>
        <v>0</v>
      </c>
      <c r="D834" s="39">
        <f>COUNTIF(calculs_resultats_francais!B835:J835,9)</f>
        <v>0</v>
      </c>
      <c r="E834" s="226">
        <f>COUNTIF(calculs_resultats_francais!B835:J835,0)</f>
        <v>0</v>
      </c>
      <c r="F834" s="37" t="str">
        <f t="shared" si="234"/>
        <v/>
      </c>
      <c r="G834" s="226">
        <f t="shared" si="235"/>
        <v>0</v>
      </c>
      <c r="H834" s="38" t="str">
        <f t="shared" si="236"/>
        <v/>
      </c>
      <c r="I834" s="38" t="str">
        <f t="shared" si="237"/>
        <v/>
      </c>
      <c r="J834" s="38" t="str">
        <f t="shared" si="238"/>
        <v/>
      </c>
      <c r="K834" s="38" t="str">
        <f t="shared" si="239"/>
        <v/>
      </c>
      <c r="L834" s="38"/>
      <c r="M834" s="39">
        <f>COUNTIF(calculs_resultats_francais!K835:O835,1)</f>
        <v>0</v>
      </c>
      <c r="N834" s="39">
        <f>COUNTIF(calculs_resultats_francais!K835:O835,2)</f>
        <v>0</v>
      </c>
      <c r="O834" s="39">
        <f>COUNTIF(calculs_resultats_francais!K835:O835,9)</f>
        <v>0</v>
      </c>
      <c r="P834" s="226">
        <f>COUNTIF(calculs_resultats_francais!K835:O835,0)</f>
        <v>0</v>
      </c>
      <c r="Q834" s="37" t="str">
        <f t="shared" si="240"/>
        <v/>
      </c>
      <c r="R834" s="226">
        <f t="shared" si="241"/>
        <v>0</v>
      </c>
      <c r="S834" s="38" t="str">
        <f t="shared" si="242"/>
        <v/>
      </c>
      <c r="T834" s="38" t="str">
        <f t="shared" si="243"/>
        <v/>
      </c>
      <c r="U834" s="38" t="str">
        <f t="shared" si="244"/>
        <v/>
      </c>
      <c r="V834" s="38" t="str">
        <f t="shared" si="245"/>
        <v/>
      </c>
      <c r="W834" s="30"/>
      <c r="X834" s="39">
        <f>COUNTIF(calculs_resultats_francais!P835:U835,1)</f>
        <v>0</v>
      </c>
      <c r="Y834" s="39">
        <f>COUNTIF(calculs_resultats_francais!P835:U835,2)</f>
        <v>0</v>
      </c>
      <c r="Z834" s="39">
        <f>COUNTIF(calculs_resultats_francais!P835:U835,9)</f>
        <v>0</v>
      </c>
      <c r="AA834" s="39">
        <f>COUNTIF(calculs_resultats_francais!P835:U835,0)</f>
        <v>0</v>
      </c>
      <c r="AB834" s="37" t="str">
        <f t="shared" si="246"/>
        <v/>
      </c>
      <c r="AC834" s="226">
        <f t="shared" si="247"/>
        <v>0</v>
      </c>
      <c r="AD834" s="38" t="str">
        <f t="shared" si="248"/>
        <v/>
      </c>
      <c r="AE834" s="38" t="str">
        <f t="shared" si="249"/>
        <v/>
      </c>
      <c r="AF834" s="38" t="str">
        <f t="shared" si="250"/>
        <v/>
      </c>
      <c r="AG834" s="38" t="str">
        <f t="shared" si="251"/>
        <v/>
      </c>
    </row>
    <row r="835" spans="1:33" ht="13.5" thickBot="1">
      <c r="A835" s="30"/>
      <c r="B835" s="39">
        <f>COUNTIF(calculs_resultats_francais!B836:J836,1)</f>
        <v>0</v>
      </c>
      <c r="C835" s="39">
        <f>COUNTIF(calculs_resultats_francais!B836:J836,2)</f>
        <v>0</v>
      </c>
      <c r="D835" s="39">
        <f>COUNTIF(calculs_resultats_francais!B836:J836,9)</f>
        <v>0</v>
      </c>
      <c r="E835" s="226">
        <f>COUNTIF(calculs_resultats_francais!B836:J836,0)</f>
        <v>0</v>
      </c>
      <c r="F835" s="37" t="str">
        <f t="shared" si="234"/>
        <v/>
      </c>
      <c r="G835" s="226">
        <f t="shared" si="235"/>
        <v>0</v>
      </c>
      <c r="H835" s="38" t="str">
        <f t="shared" si="236"/>
        <v/>
      </c>
      <c r="I835" s="38" t="str">
        <f t="shared" si="237"/>
        <v/>
      </c>
      <c r="J835" s="38" t="str">
        <f t="shared" si="238"/>
        <v/>
      </c>
      <c r="K835" s="38" t="str">
        <f t="shared" si="239"/>
        <v/>
      </c>
      <c r="L835" s="38"/>
      <c r="M835" s="39">
        <f>COUNTIF(calculs_resultats_francais!K836:O836,1)</f>
        <v>0</v>
      </c>
      <c r="N835" s="39">
        <f>COUNTIF(calculs_resultats_francais!K836:O836,2)</f>
        <v>0</v>
      </c>
      <c r="O835" s="39">
        <f>COUNTIF(calculs_resultats_francais!K836:O836,9)</f>
        <v>0</v>
      </c>
      <c r="P835" s="226">
        <f>COUNTIF(calculs_resultats_francais!K836:O836,0)</f>
        <v>0</v>
      </c>
      <c r="Q835" s="37" t="str">
        <f t="shared" si="240"/>
        <v/>
      </c>
      <c r="R835" s="226">
        <f t="shared" si="241"/>
        <v>0</v>
      </c>
      <c r="S835" s="38" t="str">
        <f t="shared" si="242"/>
        <v/>
      </c>
      <c r="T835" s="38" t="str">
        <f t="shared" si="243"/>
        <v/>
      </c>
      <c r="U835" s="38" t="str">
        <f t="shared" si="244"/>
        <v/>
      </c>
      <c r="V835" s="38" t="str">
        <f t="shared" si="245"/>
        <v/>
      </c>
      <c r="W835" s="30"/>
      <c r="X835" s="39">
        <f>COUNTIF(calculs_resultats_francais!P836:U836,1)</f>
        <v>0</v>
      </c>
      <c r="Y835" s="39">
        <f>COUNTIF(calculs_resultats_francais!P836:U836,2)</f>
        <v>0</v>
      </c>
      <c r="Z835" s="39">
        <f>COUNTIF(calculs_resultats_francais!P836:U836,9)</f>
        <v>0</v>
      </c>
      <c r="AA835" s="39">
        <f>COUNTIF(calculs_resultats_francais!P836:U836,0)</f>
        <v>0</v>
      </c>
      <c r="AB835" s="37" t="str">
        <f t="shared" si="246"/>
        <v/>
      </c>
      <c r="AC835" s="226">
        <f t="shared" si="247"/>
        <v>0</v>
      </c>
      <c r="AD835" s="38" t="str">
        <f t="shared" si="248"/>
        <v/>
      </c>
      <c r="AE835" s="38" t="str">
        <f t="shared" si="249"/>
        <v/>
      </c>
      <c r="AF835" s="38" t="str">
        <f t="shared" si="250"/>
        <v/>
      </c>
      <c r="AG835" s="38" t="str">
        <f t="shared" si="251"/>
        <v/>
      </c>
    </row>
    <row r="836" spans="1:33" ht="13.5" thickBot="1">
      <c r="A836" s="30"/>
      <c r="B836" s="39">
        <f>COUNTIF(calculs_resultats_francais!B837:J837,1)</f>
        <v>0</v>
      </c>
      <c r="C836" s="39">
        <f>COUNTIF(calculs_resultats_francais!B837:J837,2)</f>
        <v>0</v>
      </c>
      <c r="D836" s="39">
        <f>COUNTIF(calculs_resultats_francais!B837:J837,9)</f>
        <v>0</v>
      </c>
      <c r="E836" s="226">
        <f>COUNTIF(calculs_resultats_francais!B837:J837,0)</f>
        <v>0</v>
      </c>
      <c r="F836" s="37" t="str">
        <f t="shared" si="234"/>
        <v/>
      </c>
      <c r="G836" s="226">
        <f t="shared" si="235"/>
        <v>0</v>
      </c>
      <c r="H836" s="38" t="str">
        <f t="shared" si="236"/>
        <v/>
      </c>
      <c r="I836" s="38" t="str">
        <f t="shared" si="237"/>
        <v/>
      </c>
      <c r="J836" s="38" t="str">
        <f t="shared" si="238"/>
        <v/>
      </c>
      <c r="K836" s="38" t="str">
        <f t="shared" si="239"/>
        <v/>
      </c>
      <c r="L836" s="38"/>
      <c r="M836" s="39">
        <f>COUNTIF(calculs_resultats_francais!K837:O837,1)</f>
        <v>0</v>
      </c>
      <c r="N836" s="39">
        <f>COUNTIF(calculs_resultats_francais!K837:O837,2)</f>
        <v>0</v>
      </c>
      <c r="O836" s="39">
        <f>COUNTIF(calculs_resultats_francais!K837:O837,9)</f>
        <v>0</v>
      </c>
      <c r="P836" s="226">
        <f>COUNTIF(calculs_resultats_francais!K837:O837,0)</f>
        <v>0</v>
      </c>
      <c r="Q836" s="37" t="str">
        <f t="shared" si="240"/>
        <v/>
      </c>
      <c r="R836" s="226">
        <f t="shared" si="241"/>
        <v>0</v>
      </c>
      <c r="S836" s="38" t="str">
        <f t="shared" si="242"/>
        <v/>
      </c>
      <c r="T836" s="38" t="str">
        <f t="shared" si="243"/>
        <v/>
      </c>
      <c r="U836" s="38" t="str">
        <f t="shared" si="244"/>
        <v/>
      </c>
      <c r="V836" s="38" t="str">
        <f t="shared" si="245"/>
        <v/>
      </c>
      <c r="W836" s="30"/>
      <c r="X836" s="39">
        <f>COUNTIF(calculs_resultats_francais!P837:U837,1)</f>
        <v>0</v>
      </c>
      <c r="Y836" s="39">
        <f>COUNTIF(calculs_resultats_francais!P837:U837,2)</f>
        <v>0</v>
      </c>
      <c r="Z836" s="39">
        <f>COUNTIF(calculs_resultats_francais!P837:U837,9)</f>
        <v>0</v>
      </c>
      <c r="AA836" s="39">
        <f>COUNTIF(calculs_resultats_francais!P837:U837,0)</f>
        <v>0</v>
      </c>
      <c r="AB836" s="37" t="str">
        <f t="shared" si="246"/>
        <v/>
      </c>
      <c r="AC836" s="226">
        <f t="shared" si="247"/>
        <v>0</v>
      </c>
      <c r="AD836" s="38" t="str">
        <f t="shared" si="248"/>
        <v/>
      </c>
      <c r="AE836" s="38" t="str">
        <f t="shared" si="249"/>
        <v/>
      </c>
      <c r="AF836" s="38" t="str">
        <f t="shared" si="250"/>
        <v/>
      </c>
      <c r="AG836" s="38" t="str">
        <f t="shared" si="251"/>
        <v/>
      </c>
    </row>
    <row r="837" spans="1:33" ht="13.5" thickBot="1">
      <c r="A837" s="30"/>
      <c r="B837" s="39">
        <f>COUNTIF(calculs_resultats_francais!B838:J838,1)</f>
        <v>0</v>
      </c>
      <c r="C837" s="39">
        <f>COUNTIF(calculs_resultats_francais!B838:J838,2)</f>
        <v>0</v>
      </c>
      <c r="D837" s="39">
        <f>COUNTIF(calculs_resultats_francais!B838:J838,9)</f>
        <v>0</v>
      </c>
      <c r="E837" s="226">
        <f>COUNTIF(calculs_resultats_francais!B838:J838,0)</f>
        <v>0</v>
      </c>
      <c r="F837" s="37" t="str">
        <f t="shared" si="234"/>
        <v/>
      </c>
      <c r="G837" s="226">
        <f t="shared" si="235"/>
        <v>0</v>
      </c>
      <c r="H837" s="38" t="str">
        <f t="shared" si="236"/>
        <v/>
      </c>
      <c r="I837" s="38" t="str">
        <f t="shared" si="237"/>
        <v/>
      </c>
      <c r="J837" s="38" t="str">
        <f t="shared" si="238"/>
        <v/>
      </c>
      <c r="K837" s="38" t="str">
        <f t="shared" si="239"/>
        <v/>
      </c>
      <c r="L837" s="38"/>
      <c r="M837" s="39">
        <f>COUNTIF(calculs_resultats_francais!K838:O838,1)</f>
        <v>0</v>
      </c>
      <c r="N837" s="39">
        <f>COUNTIF(calculs_resultats_francais!K838:O838,2)</f>
        <v>0</v>
      </c>
      <c r="O837" s="39">
        <f>COUNTIF(calculs_resultats_francais!K838:O838,9)</f>
        <v>0</v>
      </c>
      <c r="P837" s="226">
        <f>COUNTIF(calculs_resultats_francais!K838:O838,0)</f>
        <v>0</v>
      </c>
      <c r="Q837" s="37" t="str">
        <f t="shared" si="240"/>
        <v/>
      </c>
      <c r="R837" s="226">
        <f t="shared" si="241"/>
        <v>0</v>
      </c>
      <c r="S837" s="38" t="str">
        <f t="shared" si="242"/>
        <v/>
      </c>
      <c r="T837" s="38" t="str">
        <f t="shared" si="243"/>
        <v/>
      </c>
      <c r="U837" s="38" t="str">
        <f t="shared" si="244"/>
        <v/>
      </c>
      <c r="V837" s="38" t="str">
        <f t="shared" si="245"/>
        <v/>
      </c>
      <c r="W837" s="30"/>
      <c r="X837" s="39">
        <f>COUNTIF(calculs_resultats_francais!P838:U838,1)</f>
        <v>0</v>
      </c>
      <c r="Y837" s="39">
        <f>COUNTIF(calculs_resultats_francais!P838:U838,2)</f>
        <v>0</v>
      </c>
      <c r="Z837" s="39">
        <f>COUNTIF(calculs_resultats_francais!P838:U838,9)</f>
        <v>0</v>
      </c>
      <c r="AA837" s="39">
        <f>COUNTIF(calculs_resultats_francais!P838:U838,0)</f>
        <v>0</v>
      </c>
      <c r="AB837" s="37" t="str">
        <f t="shared" si="246"/>
        <v/>
      </c>
      <c r="AC837" s="226">
        <f t="shared" si="247"/>
        <v>0</v>
      </c>
      <c r="AD837" s="38" t="str">
        <f t="shared" si="248"/>
        <v/>
      </c>
      <c r="AE837" s="38" t="str">
        <f t="shared" si="249"/>
        <v/>
      </c>
      <c r="AF837" s="38" t="str">
        <f t="shared" si="250"/>
        <v/>
      </c>
      <c r="AG837" s="38" t="str">
        <f t="shared" si="251"/>
        <v/>
      </c>
    </row>
    <row r="838" spans="1:33" ht="13.5" thickBot="1">
      <c r="A838" s="30"/>
      <c r="B838" s="39">
        <f>COUNTIF(calculs_resultats_francais!B839:J839,1)</f>
        <v>0</v>
      </c>
      <c r="C838" s="39">
        <f>COUNTIF(calculs_resultats_francais!B839:J839,2)</f>
        <v>0</v>
      </c>
      <c r="D838" s="39">
        <f>COUNTIF(calculs_resultats_francais!B839:J839,9)</f>
        <v>0</v>
      </c>
      <c r="E838" s="226">
        <f>COUNTIF(calculs_resultats_francais!B839:J839,0)</f>
        <v>0</v>
      </c>
      <c r="F838" s="37" t="str">
        <f t="shared" si="234"/>
        <v/>
      </c>
      <c r="G838" s="226">
        <f t="shared" si="235"/>
        <v>0</v>
      </c>
      <c r="H838" s="38" t="str">
        <f t="shared" si="236"/>
        <v/>
      </c>
      <c r="I838" s="38" t="str">
        <f t="shared" si="237"/>
        <v/>
      </c>
      <c r="J838" s="38" t="str">
        <f t="shared" si="238"/>
        <v/>
      </c>
      <c r="K838" s="38" t="str">
        <f t="shared" si="239"/>
        <v/>
      </c>
      <c r="L838" s="38"/>
      <c r="M838" s="39">
        <f>COUNTIF(calculs_resultats_francais!K839:O839,1)</f>
        <v>0</v>
      </c>
      <c r="N838" s="39">
        <f>COUNTIF(calculs_resultats_francais!K839:O839,2)</f>
        <v>0</v>
      </c>
      <c r="O838" s="39">
        <f>COUNTIF(calculs_resultats_francais!K839:O839,9)</f>
        <v>0</v>
      </c>
      <c r="P838" s="226">
        <f>COUNTIF(calculs_resultats_francais!K839:O839,0)</f>
        <v>0</v>
      </c>
      <c r="Q838" s="37" t="str">
        <f t="shared" si="240"/>
        <v/>
      </c>
      <c r="R838" s="226">
        <f t="shared" si="241"/>
        <v>0</v>
      </c>
      <c r="S838" s="38" t="str">
        <f t="shared" si="242"/>
        <v/>
      </c>
      <c r="T838" s="38" t="str">
        <f t="shared" si="243"/>
        <v/>
      </c>
      <c r="U838" s="38" t="str">
        <f t="shared" si="244"/>
        <v/>
      </c>
      <c r="V838" s="38" t="str">
        <f t="shared" si="245"/>
        <v/>
      </c>
      <c r="W838" s="30"/>
      <c r="X838" s="39">
        <f>COUNTIF(calculs_resultats_francais!P839:U839,1)</f>
        <v>0</v>
      </c>
      <c r="Y838" s="39">
        <f>COUNTIF(calculs_resultats_francais!P839:U839,2)</f>
        <v>0</v>
      </c>
      <c r="Z838" s="39">
        <f>COUNTIF(calculs_resultats_francais!P839:U839,9)</f>
        <v>0</v>
      </c>
      <c r="AA838" s="39">
        <f>COUNTIF(calculs_resultats_francais!P839:U839,0)</f>
        <v>0</v>
      </c>
      <c r="AB838" s="37" t="str">
        <f t="shared" si="246"/>
        <v/>
      </c>
      <c r="AC838" s="226">
        <f t="shared" si="247"/>
        <v>0</v>
      </c>
      <c r="AD838" s="38" t="str">
        <f t="shared" si="248"/>
        <v/>
      </c>
      <c r="AE838" s="38" t="str">
        <f t="shared" si="249"/>
        <v/>
      </c>
      <c r="AF838" s="38" t="str">
        <f t="shared" si="250"/>
        <v/>
      </c>
      <c r="AG838" s="38" t="str">
        <f t="shared" si="251"/>
        <v/>
      </c>
    </row>
    <row r="839" spans="1:33" ht="13.5" thickBot="1">
      <c r="A839" s="30"/>
      <c r="B839" s="39">
        <f>COUNTIF(calculs_resultats_francais!B840:J840,1)</f>
        <v>0</v>
      </c>
      <c r="C839" s="39">
        <f>COUNTIF(calculs_resultats_francais!B840:J840,2)</f>
        <v>0</v>
      </c>
      <c r="D839" s="39">
        <f>COUNTIF(calculs_resultats_francais!B840:J840,9)</f>
        <v>0</v>
      </c>
      <c r="E839" s="226">
        <f>COUNTIF(calculs_resultats_francais!B840:J840,0)</f>
        <v>0</v>
      </c>
      <c r="F839" s="37" t="str">
        <f t="shared" si="234"/>
        <v/>
      </c>
      <c r="G839" s="226">
        <f t="shared" si="235"/>
        <v>0</v>
      </c>
      <c r="H839" s="38" t="str">
        <f t="shared" si="236"/>
        <v/>
      </c>
      <c r="I839" s="38" t="str">
        <f t="shared" si="237"/>
        <v/>
      </c>
      <c r="J839" s="38" t="str">
        <f t="shared" si="238"/>
        <v/>
      </c>
      <c r="K839" s="38" t="str">
        <f t="shared" si="239"/>
        <v/>
      </c>
      <c r="L839" s="38"/>
      <c r="M839" s="39">
        <f>COUNTIF(calculs_resultats_francais!K840:O840,1)</f>
        <v>0</v>
      </c>
      <c r="N839" s="39">
        <f>COUNTIF(calculs_resultats_francais!K840:O840,2)</f>
        <v>0</v>
      </c>
      <c r="O839" s="39">
        <f>COUNTIF(calculs_resultats_francais!K840:O840,9)</f>
        <v>0</v>
      </c>
      <c r="P839" s="226">
        <f>COUNTIF(calculs_resultats_francais!K840:O840,0)</f>
        <v>0</v>
      </c>
      <c r="Q839" s="37" t="str">
        <f t="shared" si="240"/>
        <v/>
      </c>
      <c r="R839" s="226">
        <f t="shared" si="241"/>
        <v>0</v>
      </c>
      <c r="S839" s="38" t="str">
        <f t="shared" si="242"/>
        <v/>
      </c>
      <c r="T839" s="38" t="str">
        <f t="shared" si="243"/>
        <v/>
      </c>
      <c r="U839" s="38" t="str">
        <f t="shared" si="244"/>
        <v/>
      </c>
      <c r="V839" s="38" t="str">
        <f t="shared" si="245"/>
        <v/>
      </c>
      <c r="W839" s="30"/>
      <c r="X839" s="39">
        <f>COUNTIF(calculs_resultats_francais!P840:U840,1)</f>
        <v>0</v>
      </c>
      <c r="Y839" s="39">
        <f>COUNTIF(calculs_resultats_francais!P840:U840,2)</f>
        <v>0</v>
      </c>
      <c r="Z839" s="39">
        <f>COUNTIF(calculs_resultats_francais!P840:U840,9)</f>
        <v>0</v>
      </c>
      <c r="AA839" s="39">
        <f>COUNTIF(calculs_resultats_francais!P840:U840,0)</f>
        <v>0</v>
      </c>
      <c r="AB839" s="37" t="str">
        <f t="shared" si="246"/>
        <v/>
      </c>
      <c r="AC839" s="226">
        <f t="shared" si="247"/>
        <v>0</v>
      </c>
      <c r="AD839" s="38" t="str">
        <f t="shared" si="248"/>
        <v/>
      </c>
      <c r="AE839" s="38" t="str">
        <f t="shared" si="249"/>
        <v/>
      </c>
      <c r="AF839" s="38" t="str">
        <f t="shared" si="250"/>
        <v/>
      </c>
      <c r="AG839" s="38" t="str">
        <f t="shared" si="251"/>
        <v/>
      </c>
    </row>
    <row r="840" spans="1:33" ht="13.5" thickBot="1">
      <c r="A840" s="30"/>
      <c r="B840" s="39">
        <f>COUNTIF(calculs_resultats_francais!B841:J841,1)</f>
        <v>0</v>
      </c>
      <c r="C840" s="39">
        <f>COUNTIF(calculs_resultats_francais!B841:J841,2)</f>
        <v>0</v>
      </c>
      <c r="D840" s="39">
        <f>COUNTIF(calculs_resultats_francais!B841:J841,9)</f>
        <v>0</v>
      </c>
      <c r="E840" s="226">
        <f>COUNTIF(calculs_resultats_francais!B841:J841,0)</f>
        <v>0</v>
      </c>
      <c r="F840" s="37" t="str">
        <f t="shared" si="234"/>
        <v/>
      </c>
      <c r="G840" s="226">
        <f t="shared" si="235"/>
        <v>0</v>
      </c>
      <c r="H840" s="38" t="str">
        <f t="shared" si="236"/>
        <v/>
      </c>
      <c r="I840" s="38" t="str">
        <f t="shared" si="237"/>
        <v/>
      </c>
      <c r="J840" s="38" t="str">
        <f t="shared" si="238"/>
        <v/>
      </c>
      <c r="K840" s="38" t="str">
        <f t="shared" si="239"/>
        <v/>
      </c>
      <c r="L840" s="38"/>
      <c r="M840" s="39">
        <f>COUNTIF(calculs_resultats_francais!K841:O841,1)</f>
        <v>0</v>
      </c>
      <c r="N840" s="39">
        <f>COUNTIF(calculs_resultats_francais!K841:O841,2)</f>
        <v>0</v>
      </c>
      <c r="O840" s="39">
        <f>COUNTIF(calculs_resultats_francais!K841:O841,9)</f>
        <v>0</v>
      </c>
      <c r="P840" s="226">
        <f>COUNTIF(calculs_resultats_francais!K841:O841,0)</f>
        <v>0</v>
      </c>
      <c r="Q840" s="37" t="str">
        <f t="shared" si="240"/>
        <v/>
      </c>
      <c r="R840" s="226">
        <f t="shared" si="241"/>
        <v>0</v>
      </c>
      <c r="S840" s="38" t="str">
        <f t="shared" si="242"/>
        <v/>
      </c>
      <c r="T840" s="38" t="str">
        <f t="shared" si="243"/>
        <v/>
      </c>
      <c r="U840" s="38" t="str">
        <f t="shared" si="244"/>
        <v/>
      </c>
      <c r="V840" s="38" t="str">
        <f t="shared" si="245"/>
        <v/>
      </c>
      <c r="W840" s="30"/>
      <c r="X840" s="39">
        <f>COUNTIF(calculs_resultats_francais!P841:U841,1)</f>
        <v>0</v>
      </c>
      <c r="Y840" s="39">
        <f>COUNTIF(calculs_resultats_francais!P841:U841,2)</f>
        <v>0</v>
      </c>
      <c r="Z840" s="39">
        <f>COUNTIF(calculs_resultats_francais!P841:U841,9)</f>
        <v>0</v>
      </c>
      <c r="AA840" s="39">
        <f>COUNTIF(calculs_resultats_francais!P841:U841,0)</f>
        <v>0</v>
      </c>
      <c r="AB840" s="37" t="str">
        <f t="shared" si="246"/>
        <v/>
      </c>
      <c r="AC840" s="226">
        <f t="shared" si="247"/>
        <v>0</v>
      </c>
      <c r="AD840" s="38" t="str">
        <f t="shared" si="248"/>
        <v/>
      </c>
      <c r="AE840" s="38" t="str">
        <f t="shared" si="249"/>
        <v/>
      </c>
      <c r="AF840" s="38" t="str">
        <f t="shared" si="250"/>
        <v/>
      </c>
      <c r="AG840" s="38" t="str">
        <f t="shared" si="251"/>
        <v/>
      </c>
    </row>
    <row r="841" spans="1:33" ht="13.5" thickBot="1">
      <c r="A841" s="30"/>
      <c r="B841" s="39">
        <f>COUNTIF(calculs_resultats_francais!B842:J842,1)</f>
        <v>0</v>
      </c>
      <c r="C841" s="39">
        <f>COUNTIF(calculs_resultats_francais!B842:J842,2)</f>
        <v>0</v>
      </c>
      <c r="D841" s="39">
        <f>COUNTIF(calculs_resultats_francais!B842:J842,9)</f>
        <v>0</v>
      </c>
      <c r="E841" s="226">
        <f>COUNTIF(calculs_resultats_francais!B842:J842,0)</f>
        <v>0</v>
      </c>
      <c r="F841" s="37" t="str">
        <f t="shared" si="234"/>
        <v/>
      </c>
      <c r="G841" s="226">
        <f t="shared" si="235"/>
        <v>0</v>
      </c>
      <c r="H841" s="38" t="str">
        <f t="shared" si="236"/>
        <v/>
      </c>
      <c r="I841" s="38" t="str">
        <f t="shared" si="237"/>
        <v/>
      </c>
      <c r="J841" s="38" t="str">
        <f t="shared" si="238"/>
        <v/>
      </c>
      <c r="K841" s="38" t="str">
        <f t="shared" si="239"/>
        <v/>
      </c>
      <c r="L841" s="38"/>
      <c r="M841" s="39">
        <f>COUNTIF(calculs_resultats_francais!K842:O842,1)</f>
        <v>0</v>
      </c>
      <c r="N841" s="39">
        <f>COUNTIF(calculs_resultats_francais!K842:O842,2)</f>
        <v>0</v>
      </c>
      <c r="O841" s="39">
        <f>COUNTIF(calculs_resultats_francais!K842:O842,9)</f>
        <v>0</v>
      </c>
      <c r="P841" s="226">
        <f>COUNTIF(calculs_resultats_francais!K842:O842,0)</f>
        <v>0</v>
      </c>
      <c r="Q841" s="37" t="str">
        <f t="shared" si="240"/>
        <v/>
      </c>
      <c r="R841" s="226">
        <f t="shared" si="241"/>
        <v>0</v>
      </c>
      <c r="S841" s="38" t="str">
        <f t="shared" si="242"/>
        <v/>
      </c>
      <c r="T841" s="38" t="str">
        <f t="shared" si="243"/>
        <v/>
      </c>
      <c r="U841" s="38" t="str">
        <f t="shared" si="244"/>
        <v/>
      </c>
      <c r="V841" s="38" t="str">
        <f t="shared" si="245"/>
        <v/>
      </c>
      <c r="W841" s="30"/>
      <c r="X841" s="39">
        <f>COUNTIF(calculs_resultats_francais!P842:U842,1)</f>
        <v>0</v>
      </c>
      <c r="Y841" s="39">
        <f>COUNTIF(calculs_resultats_francais!P842:U842,2)</f>
        <v>0</v>
      </c>
      <c r="Z841" s="39">
        <f>COUNTIF(calculs_resultats_francais!P842:U842,9)</f>
        <v>0</v>
      </c>
      <c r="AA841" s="39">
        <f>COUNTIF(calculs_resultats_francais!P842:U842,0)</f>
        <v>0</v>
      </c>
      <c r="AB841" s="37" t="str">
        <f t="shared" si="246"/>
        <v/>
      </c>
      <c r="AC841" s="226">
        <f t="shared" si="247"/>
        <v>0</v>
      </c>
      <c r="AD841" s="38" t="str">
        <f t="shared" si="248"/>
        <v/>
      </c>
      <c r="AE841" s="38" t="str">
        <f t="shared" si="249"/>
        <v/>
      </c>
      <c r="AF841" s="38" t="str">
        <f t="shared" si="250"/>
        <v/>
      </c>
      <c r="AG841" s="38" t="str">
        <f t="shared" si="251"/>
        <v/>
      </c>
    </row>
    <row r="842" spans="1:33" ht="13.5" thickBot="1">
      <c r="A842" s="30"/>
      <c r="B842" s="39">
        <f>COUNTIF(calculs_resultats_francais!B843:J843,1)</f>
        <v>0</v>
      </c>
      <c r="C842" s="39">
        <f>COUNTIF(calculs_resultats_francais!B843:J843,2)</f>
        <v>0</v>
      </c>
      <c r="D842" s="39">
        <f>COUNTIF(calculs_resultats_francais!B843:J843,9)</f>
        <v>0</v>
      </c>
      <c r="E842" s="226">
        <f>COUNTIF(calculs_resultats_francais!B843:J843,0)</f>
        <v>0</v>
      </c>
      <c r="F842" s="37" t="str">
        <f t="shared" si="234"/>
        <v/>
      </c>
      <c r="G842" s="226">
        <f t="shared" si="235"/>
        <v>0</v>
      </c>
      <c r="H842" s="38" t="str">
        <f t="shared" si="236"/>
        <v/>
      </c>
      <c r="I842" s="38" t="str">
        <f t="shared" si="237"/>
        <v/>
      </c>
      <c r="J842" s="38" t="str">
        <f t="shared" si="238"/>
        <v/>
      </c>
      <c r="K842" s="38" t="str">
        <f t="shared" si="239"/>
        <v/>
      </c>
      <c r="L842" s="38"/>
      <c r="M842" s="39">
        <f>COUNTIF(calculs_resultats_francais!K843:O843,1)</f>
        <v>0</v>
      </c>
      <c r="N842" s="39">
        <f>COUNTIF(calculs_resultats_francais!K843:O843,2)</f>
        <v>0</v>
      </c>
      <c r="O842" s="39">
        <f>COUNTIF(calculs_resultats_francais!K843:O843,9)</f>
        <v>0</v>
      </c>
      <c r="P842" s="226">
        <f>COUNTIF(calculs_resultats_francais!K843:O843,0)</f>
        <v>0</v>
      </c>
      <c r="Q842" s="37" t="str">
        <f t="shared" si="240"/>
        <v/>
      </c>
      <c r="R842" s="226">
        <f t="shared" si="241"/>
        <v>0</v>
      </c>
      <c r="S842" s="38" t="str">
        <f t="shared" si="242"/>
        <v/>
      </c>
      <c r="T842" s="38" t="str">
        <f t="shared" si="243"/>
        <v/>
      </c>
      <c r="U842" s="38" t="str">
        <f t="shared" si="244"/>
        <v/>
      </c>
      <c r="V842" s="38" t="str">
        <f t="shared" si="245"/>
        <v/>
      </c>
      <c r="W842" s="30"/>
      <c r="X842" s="39">
        <f>COUNTIF(calculs_resultats_francais!P843:U843,1)</f>
        <v>0</v>
      </c>
      <c r="Y842" s="39">
        <f>COUNTIF(calculs_resultats_francais!P843:U843,2)</f>
        <v>0</v>
      </c>
      <c r="Z842" s="39">
        <f>COUNTIF(calculs_resultats_francais!P843:U843,9)</f>
        <v>0</v>
      </c>
      <c r="AA842" s="39">
        <f>COUNTIF(calculs_resultats_francais!P843:U843,0)</f>
        <v>0</v>
      </c>
      <c r="AB842" s="37" t="str">
        <f t="shared" si="246"/>
        <v/>
      </c>
      <c r="AC842" s="226">
        <f t="shared" si="247"/>
        <v>0</v>
      </c>
      <c r="AD842" s="38" t="str">
        <f t="shared" si="248"/>
        <v/>
      </c>
      <c r="AE842" s="38" t="str">
        <f t="shared" si="249"/>
        <v/>
      </c>
      <c r="AF842" s="38" t="str">
        <f t="shared" si="250"/>
        <v/>
      </c>
      <c r="AG842" s="38" t="str">
        <f t="shared" si="251"/>
        <v/>
      </c>
    </row>
    <row r="843" spans="1:33" ht="13.5" thickBot="1">
      <c r="A843" s="30"/>
      <c r="B843" s="39">
        <f>COUNTIF(calculs_resultats_francais!B844:J844,1)</f>
        <v>0</v>
      </c>
      <c r="C843" s="39">
        <f>COUNTIF(calculs_resultats_francais!B844:J844,2)</f>
        <v>0</v>
      </c>
      <c r="D843" s="39">
        <f>COUNTIF(calculs_resultats_francais!B844:J844,9)</f>
        <v>0</v>
      </c>
      <c r="E843" s="226">
        <f>COUNTIF(calculs_resultats_francais!B844:J844,0)</f>
        <v>0</v>
      </c>
      <c r="F843" s="37" t="str">
        <f t="shared" si="234"/>
        <v/>
      </c>
      <c r="G843" s="226">
        <f t="shared" si="235"/>
        <v>0</v>
      </c>
      <c r="H843" s="38" t="str">
        <f t="shared" si="236"/>
        <v/>
      </c>
      <c r="I843" s="38" t="str">
        <f t="shared" si="237"/>
        <v/>
      </c>
      <c r="J843" s="38" t="str">
        <f t="shared" si="238"/>
        <v/>
      </c>
      <c r="K843" s="38" t="str">
        <f t="shared" si="239"/>
        <v/>
      </c>
      <c r="L843" s="38"/>
      <c r="M843" s="39">
        <f>COUNTIF(calculs_resultats_francais!K844:O844,1)</f>
        <v>0</v>
      </c>
      <c r="N843" s="39">
        <f>COUNTIF(calculs_resultats_francais!K844:O844,2)</f>
        <v>0</v>
      </c>
      <c r="O843" s="39">
        <f>COUNTIF(calculs_resultats_francais!K844:O844,9)</f>
        <v>0</v>
      </c>
      <c r="P843" s="226">
        <f>COUNTIF(calculs_resultats_francais!K844:O844,0)</f>
        <v>0</v>
      </c>
      <c r="Q843" s="37" t="str">
        <f t="shared" si="240"/>
        <v/>
      </c>
      <c r="R843" s="226">
        <f t="shared" si="241"/>
        <v>0</v>
      </c>
      <c r="S843" s="38" t="str">
        <f t="shared" si="242"/>
        <v/>
      </c>
      <c r="T843" s="38" t="str">
        <f t="shared" si="243"/>
        <v/>
      </c>
      <c r="U843" s="38" t="str">
        <f t="shared" si="244"/>
        <v/>
      </c>
      <c r="V843" s="38" t="str">
        <f t="shared" si="245"/>
        <v/>
      </c>
      <c r="W843" s="30"/>
      <c r="X843" s="39">
        <f>COUNTIF(calculs_resultats_francais!P844:U844,1)</f>
        <v>0</v>
      </c>
      <c r="Y843" s="39">
        <f>COUNTIF(calculs_resultats_francais!P844:U844,2)</f>
        <v>0</v>
      </c>
      <c r="Z843" s="39">
        <f>COUNTIF(calculs_resultats_francais!P844:U844,9)</f>
        <v>0</v>
      </c>
      <c r="AA843" s="39">
        <f>COUNTIF(calculs_resultats_francais!P844:U844,0)</f>
        <v>0</v>
      </c>
      <c r="AB843" s="37" t="str">
        <f t="shared" si="246"/>
        <v/>
      </c>
      <c r="AC843" s="226">
        <f t="shared" si="247"/>
        <v>0</v>
      </c>
      <c r="AD843" s="38" t="str">
        <f t="shared" si="248"/>
        <v/>
      </c>
      <c r="AE843" s="38" t="str">
        <f t="shared" si="249"/>
        <v/>
      </c>
      <c r="AF843" s="38" t="str">
        <f t="shared" si="250"/>
        <v/>
      </c>
      <c r="AG843" s="38" t="str">
        <f t="shared" si="251"/>
        <v/>
      </c>
    </row>
    <row r="844" spans="1:33" ht="13.5" thickBot="1">
      <c r="A844" s="30"/>
      <c r="B844" s="39">
        <f>COUNTIF(calculs_resultats_francais!B845:J845,1)</f>
        <v>0</v>
      </c>
      <c r="C844" s="39">
        <f>COUNTIF(calculs_resultats_francais!B845:J845,2)</f>
        <v>0</v>
      </c>
      <c r="D844" s="39">
        <f>COUNTIF(calculs_resultats_francais!B845:J845,9)</f>
        <v>0</v>
      </c>
      <c r="E844" s="226">
        <f>COUNTIF(calculs_resultats_francais!B845:J845,0)</f>
        <v>0</v>
      </c>
      <c r="F844" s="37" t="str">
        <f t="shared" si="234"/>
        <v/>
      </c>
      <c r="G844" s="226">
        <f t="shared" si="235"/>
        <v>0</v>
      </c>
      <c r="H844" s="38" t="str">
        <f t="shared" si="236"/>
        <v/>
      </c>
      <c r="I844" s="38" t="str">
        <f t="shared" si="237"/>
        <v/>
      </c>
      <c r="J844" s="38" t="str">
        <f t="shared" si="238"/>
        <v/>
      </c>
      <c r="K844" s="38" t="str">
        <f t="shared" si="239"/>
        <v/>
      </c>
      <c r="L844" s="38"/>
      <c r="M844" s="39">
        <f>COUNTIF(calculs_resultats_francais!K845:O845,1)</f>
        <v>0</v>
      </c>
      <c r="N844" s="39">
        <f>COUNTIF(calculs_resultats_francais!K845:O845,2)</f>
        <v>0</v>
      </c>
      <c r="O844" s="39">
        <f>COUNTIF(calculs_resultats_francais!K845:O845,9)</f>
        <v>0</v>
      </c>
      <c r="P844" s="226">
        <f>COUNTIF(calculs_resultats_francais!K845:O845,0)</f>
        <v>0</v>
      </c>
      <c r="Q844" s="37" t="str">
        <f t="shared" si="240"/>
        <v/>
      </c>
      <c r="R844" s="226">
        <f t="shared" si="241"/>
        <v>0</v>
      </c>
      <c r="S844" s="38" t="str">
        <f t="shared" si="242"/>
        <v/>
      </c>
      <c r="T844" s="38" t="str">
        <f t="shared" si="243"/>
        <v/>
      </c>
      <c r="U844" s="38" t="str">
        <f t="shared" si="244"/>
        <v/>
      </c>
      <c r="V844" s="38" t="str">
        <f t="shared" si="245"/>
        <v/>
      </c>
      <c r="W844" s="30"/>
      <c r="X844" s="39">
        <f>COUNTIF(calculs_resultats_francais!P845:U845,1)</f>
        <v>0</v>
      </c>
      <c r="Y844" s="39">
        <f>COUNTIF(calculs_resultats_francais!P845:U845,2)</f>
        <v>0</v>
      </c>
      <c r="Z844" s="39">
        <f>COUNTIF(calculs_resultats_francais!P845:U845,9)</f>
        <v>0</v>
      </c>
      <c r="AA844" s="39">
        <f>COUNTIF(calculs_resultats_francais!P845:U845,0)</f>
        <v>0</v>
      </c>
      <c r="AB844" s="37" t="str">
        <f t="shared" si="246"/>
        <v/>
      </c>
      <c r="AC844" s="226">
        <f t="shared" si="247"/>
        <v>0</v>
      </c>
      <c r="AD844" s="38" t="str">
        <f t="shared" si="248"/>
        <v/>
      </c>
      <c r="AE844" s="38" t="str">
        <f t="shared" si="249"/>
        <v/>
      </c>
      <c r="AF844" s="38" t="str">
        <f t="shared" si="250"/>
        <v/>
      </c>
      <c r="AG844" s="38" t="str">
        <f t="shared" si="251"/>
        <v/>
      </c>
    </row>
    <row r="845" spans="1:33" ht="13.5" thickBot="1">
      <c r="A845" s="30"/>
      <c r="B845" s="39">
        <f>COUNTIF(calculs_resultats_francais!B846:J846,1)</f>
        <v>0</v>
      </c>
      <c r="C845" s="39">
        <f>COUNTIF(calculs_resultats_francais!B846:J846,2)</f>
        <v>0</v>
      </c>
      <c r="D845" s="39">
        <f>COUNTIF(calculs_resultats_francais!B846:J846,9)</f>
        <v>0</v>
      </c>
      <c r="E845" s="226">
        <f>COUNTIF(calculs_resultats_francais!B846:J846,0)</f>
        <v>0</v>
      </c>
      <c r="F845" s="37" t="str">
        <f t="shared" si="234"/>
        <v/>
      </c>
      <c r="G845" s="226">
        <f t="shared" si="235"/>
        <v>0</v>
      </c>
      <c r="H845" s="38" t="str">
        <f t="shared" si="236"/>
        <v/>
      </c>
      <c r="I845" s="38" t="str">
        <f t="shared" si="237"/>
        <v/>
      </c>
      <c r="J845" s="38" t="str">
        <f t="shared" si="238"/>
        <v/>
      </c>
      <c r="K845" s="38" t="str">
        <f t="shared" si="239"/>
        <v/>
      </c>
      <c r="L845" s="38"/>
      <c r="M845" s="39">
        <f>COUNTIF(calculs_resultats_francais!K846:O846,1)</f>
        <v>0</v>
      </c>
      <c r="N845" s="39">
        <f>COUNTIF(calculs_resultats_francais!K846:O846,2)</f>
        <v>0</v>
      </c>
      <c r="O845" s="39">
        <f>COUNTIF(calculs_resultats_francais!K846:O846,9)</f>
        <v>0</v>
      </c>
      <c r="P845" s="226">
        <f>COUNTIF(calculs_resultats_francais!K846:O846,0)</f>
        <v>0</v>
      </c>
      <c r="Q845" s="37" t="str">
        <f t="shared" si="240"/>
        <v/>
      </c>
      <c r="R845" s="226">
        <f t="shared" si="241"/>
        <v>0</v>
      </c>
      <c r="S845" s="38" t="str">
        <f t="shared" si="242"/>
        <v/>
      </c>
      <c r="T845" s="38" t="str">
        <f t="shared" si="243"/>
        <v/>
      </c>
      <c r="U845" s="38" t="str">
        <f t="shared" si="244"/>
        <v/>
      </c>
      <c r="V845" s="38" t="str">
        <f t="shared" si="245"/>
        <v/>
      </c>
      <c r="W845" s="30"/>
      <c r="X845" s="39">
        <f>COUNTIF(calculs_resultats_francais!P846:U846,1)</f>
        <v>0</v>
      </c>
      <c r="Y845" s="39">
        <f>COUNTIF(calculs_resultats_francais!P846:U846,2)</f>
        <v>0</v>
      </c>
      <c r="Z845" s="39">
        <f>COUNTIF(calculs_resultats_francais!P846:U846,9)</f>
        <v>0</v>
      </c>
      <c r="AA845" s="39">
        <f>COUNTIF(calculs_resultats_francais!P846:U846,0)</f>
        <v>0</v>
      </c>
      <c r="AB845" s="37" t="str">
        <f t="shared" si="246"/>
        <v/>
      </c>
      <c r="AC845" s="226">
        <f t="shared" si="247"/>
        <v>0</v>
      </c>
      <c r="AD845" s="38" t="str">
        <f t="shared" si="248"/>
        <v/>
      </c>
      <c r="AE845" s="38" t="str">
        <f t="shared" si="249"/>
        <v/>
      </c>
      <c r="AF845" s="38" t="str">
        <f t="shared" si="250"/>
        <v/>
      </c>
      <c r="AG845" s="38" t="str">
        <f t="shared" si="251"/>
        <v/>
      </c>
    </row>
    <row r="846" spans="1:33" ht="13.5" thickBot="1">
      <c r="A846" s="30"/>
      <c r="B846" s="39">
        <f>COUNTIF(calculs_resultats_francais!B847:J847,1)</f>
        <v>0</v>
      </c>
      <c r="C846" s="39">
        <f>COUNTIF(calculs_resultats_francais!B847:J847,2)</f>
        <v>0</v>
      </c>
      <c r="D846" s="39">
        <f>COUNTIF(calculs_resultats_francais!B847:J847,9)</f>
        <v>0</v>
      </c>
      <c r="E846" s="226">
        <f>COUNTIF(calculs_resultats_francais!B847:J847,0)</f>
        <v>0</v>
      </c>
      <c r="F846" s="37" t="str">
        <f t="shared" si="234"/>
        <v/>
      </c>
      <c r="G846" s="226">
        <f t="shared" si="235"/>
        <v>0</v>
      </c>
      <c r="H846" s="38" t="str">
        <f t="shared" si="236"/>
        <v/>
      </c>
      <c r="I846" s="38" t="str">
        <f t="shared" si="237"/>
        <v/>
      </c>
      <c r="J846" s="38" t="str">
        <f t="shared" si="238"/>
        <v/>
      </c>
      <c r="K846" s="38" t="str">
        <f t="shared" si="239"/>
        <v/>
      </c>
      <c r="L846" s="38"/>
      <c r="M846" s="39">
        <f>COUNTIF(calculs_resultats_francais!K847:O847,1)</f>
        <v>0</v>
      </c>
      <c r="N846" s="39">
        <f>COUNTIF(calculs_resultats_francais!K847:O847,2)</f>
        <v>0</v>
      </c>
      <c r="O846" s="39">
        <f>COUNTIF(calculs_resultats_francais!K847:O847,9)</f>
        <v>0</v>
      </c>
      <c r="P846" s="226">
        <f>COUNTIF(calculs_resultats_francais!K847:O847,0)</f>
        <v>0</v>
      </c>
      <c r="Q846" s="37" t="str">
        <f t="shared" si="240"/>
        <v/>
      </c>
      <c r="R846" s="226">
        <f t="shared" si="241"/>
        <v>0</v>
      </c>
      <c r="S846" s="38" t="str">
        <f t="shared" si="242"/>
        <v/>
      </c>
      <c r="T846" s="38" t="str">
        <f t="shared" si="243"/>
        <v/>
      </c>
      <c r="U846" s="38" t="str">
        <f t="shared" si="244"/>
        <v/>
      </c>
      <c r="V846" s="38" t="str">
        <f t="shared" si="245"/>
        <v/>
      </c>
      <c r="W846" s="30"/>
      <c r="X846" s="39">
        <f>COUNTIF(calculs_resultats_francais!P847:U847,1)</f>
        <v>0</v>
      </c>
      <c r="Y846" s="39">
        <f>COUNTIF(calculs_resultats_francais!P847:U847,2)</f>
        <v>0</v>
      </c>
      <c r="Z846" s="39">
        <f>COUNTIF(calculs_resultats_francais!P847:U847,9)</f>
        <v>0</v>
      </c>
      <c r="AA846" s="39">
        <f>COUNTIF(calculs_resultats_francais!P847:U847,0)</f>
        <v>0</v>
      </c>
      <c r="AB846" s="37" t="str">
        <f t="shared" si="246"/>
        <v/>
      </c>
      <c r="AC846" s="226">
        <f t="shared" si="247"/>
        <v>0</v>
      </c>
      <c r="AD846" s="38" t="str">
        <f t="shared" si="248"/>
        <v/>
      </c>
      <c r="AE846" s="38" t="str">
        <f t="shared" si="249"/>
        <v/>
      </c>
      <c r="AF846" s="38" t="str">
        <f t="shared" si="250"/>
        <v/>
      </c>
      <c r="AG846" s="38" t="str">
        <f t="shared" si="251"/>
        <v/>
      </c>
    </row>
    <row r="847" spans="1:33" ht="13.5" thickBot="1">
      <c r="A847" s="30"/>
      <c r="B847" s="39">
        <f>COUNTIF(calculs_resultats_francais!B848:J848,1)</f>
        <v>0</v>
      </c>
      <c r="C847" s="39">
        <f>COUNTIF(calculs_resultats_francais!B848:J848,2)</f>
        <v>0</v>
      </c>
      <c r="D847" s="39">
        <f>COUNTIF(calculs_resultats_francais!B848:J848,9)</f>
        <v>0</v>
      </c>
      <c r="E847" s="226">
        <f>COUNTIF(calculs_resultats_francais!B848:J848,0)</f>
        <v>0</v>
      </c>
      <c r="F847" s="37" t="str">
        <f t="shared" si="234"/>
        <v/>
      </c>
      <c r="G847" s="226">
        <f t="shared" si="235"/>
        <v>0</v>
      </c>
      <c r="H847" s="38" t="str">
        <f t="shared" si="236"/>
        <v/>
      </c>
      <c r="I847" s="38" t="str">
        <f t="shared" si="237"/>
        <v/>
      </c>
      <c r="J847" s="38" t="str">
        <f t="shared" si="238"/>
        <v/>
      </c>
      <c r="K847" s="38" t="str">
        <f t="shared" si="239"/>
        <v/>
      </c>
      <c r="L847" s="38"/>
      <c r="M847" s="39">
        <f>COUNTIF(calculs_resultats_francais!K848:O848,1)</f>
        <v>0</v>
      </c>
      <c r="N847" s="39">
        <f>COUNTIF(calculs_resultats_francais!K848:O848,2)</f>
        <v>0</v>
      </c>
      <c r="O847" s="39">
        <f>COUNTIF(calculs_resultats_francais!K848:O848,9)</f>
        <v>0</v>
      </c>
      <c r="P847" s="226">
        <f>COUNTIF(calculs_resultats_francais!K848:O848,0)</f>
        <v>0</v>
      </c>
      <c r="Q847" s="37" t="str">
        <f t="shared" si="240"/>
        <v/>
      </c>
      <c r="R847" s="226">
        <f t="shared" si="241"/>
        <v>0</v>
      </c>
      <c r="S847" s="38" t="str">
        <f t="shared" si="242"/>
        <v/>
      </c>
      <c r="T847" s="38" t="str">
        <f t="shared" si="243"/>
        <v/>
      </c>
      <c r="U847" s="38" t="str">
        <f t="shared" si="244"/>
        <v/>
      </c>
      <c r="V847" s="38" t="str">
        <f t="shared" si="245"/>
        <v/>
      </c>
      <c r="W847" s="30"/>
      <c r="X847" s="39">
        <f>COUNTIF(calculs_resultats_francais!P848:U848,1)</f>
        <v>0</v>
      </c>
      <c r="Y847" s="39">
        <f>COUNTIF(calculs_resultats_francais!P848:U848,2)</f>
        <v>0</v>
      </c>
      <c r="Z847" s="39">
        <f>COUNTIF(calculs_resultats_francais!P848:U848,9)</f>
        <v>0</v>
      </c>
      <c r="AA847" s="39">
        <f>COUNTIF(calculs_resultats_francais!P848:U848,0)</f>
        <v>0</v>
      </c>
      <c r="AB847" s="37" t="str">
        <f t="shared" si="246"/>
        <v/>
      </c>
      <c r="AC847" s="226">
        <f t="shared" si="247"/>
        <v>0</v>
      </c>
      <c r="AD847" s="38" t="str">
        <f t="shared" si="248"/>
        <v/>
      </c>
      <c r="AE847" s="38" t="str">
        <f t="shared" si="249"/>
        <v/>
      </c>
      <c r="AF847" s="38" t="str">
        <f t="shared" si="250"/>
        <v/>
      </c>
      <c r="AG847" s="38" t="str">
        <f t="shared" si="251"/>
        <v/>
      </c>
    </row>
    <row r="848" spans="1:33" ht="13.5" thickBot="1">
      <c r="A848" s="30"/>
      <c r="B848" s="39">
        <f>COUNTIF(calculs_resultats_francais!B849:J849,1)</f>
        <v>0</v>
      </c>
      <c r="C848" s="39">
        <f>COUNTIF(calculs_resultats_francais!B849:J849,2)</f>
        <v>0</v>
      </c>
      <c r="D848" s="39">
        <f>COUNTIF(calculs_resultats_francais!B849:J849,9)</f>
        <v>0</v>
      </c>
      <c r="E848" s="226">
        <f>COUNTIF(calculs_resultats_francais!B849:J849,0)</f>
        <v>0</v>
      </c>
      <c r="F848" s="37" t="str">
        <f t="shared" si="234"/>
        <v/>
      </c>
      <c r="G848" s="226">
        <f t="shared" si="235"/>
        <v>0</v>
      </c>
      <c r="H848" s="38" t="str">
        <f t="shared" si="236"/>
        <v/>
      </c>
      <c r="I848" s="38" t="str">
        <f t="shared" si="237"/>
        <v/>
      </c>
      <c r="J848" s="38" t="str">
        <f t="shared" si="238"/>
        <v/>
      </c>
      <c r="K848" s="38" t="str">
        <f t="shared" si="239"/>
        <v/>
      </c>
      <c r="L848" s="38"/>
      <c r="M848" s="39">
        <f>COUNTIF(calculs_resultats_francais!K849:O849,1)</f>
        <v>0</v>
      </c>
      <c r="N848" s="39">
        <f>COUNTIF(calculs_resultats_francais!K849:O849,2)</f>
        <v>0</v>
      </c>
      <c r="O848" s="39">
        <f>COUNTIF(calculs_resultats_francais!K849:O849,9)</f>
        <v>0</v>
      </c>
      <c r="P848" s="226">
        <f>COUNTIF(calculs_resultats_francais!K849:O849,0)</f>
        <v>0</v>
      </c>
      <c r="Q848" s="37" t="str">
        <f t="shared" si="240"/>
        <v/>
      </c>
      <c r="R848" s="226">
        <f t="shared" si="241"/>
        <v>0</v>
      </c>
      <c r="S848" s="38" t="str">
        <f t="shared" si="242"/>
        <v/>
      </c>
      <c r="T848" s="38" t="str">
        <f t="shared" si="243"/>
        <v/>
      </c>
      <c r="U848" s="38" t="str">
        <f t="shared" si="244"/>
        <v/>
      </c>
      <c r="V848" s="38" t="str">
        <f t="shared" si="245"/>
        <v/>
      </c>
      <c r="W848" s="30"/>
      <c r="X848" s="39">
        <f>COUNTIF(calculs_resultats_francais!P849:U849,1)</f>
        <v>0</v>
      </c>
      <c r="Y848" s="39">
        <f>COUNTIF(calculs_resultats_francais!P849:U849,2)</f>
        <v>0</v>
      </c>
      <c r="Z848" s="39">
        <f>COUNTIF(calculs_resultats_francais!P849:U849,9)</f>
        <v>0</v>
      </c>
      <c r="AA848" s="39">
        <f>COUNTIF(calculs_resultats_francais!P849:U849,0)</f>
        <v>0</v>
      </c>
      <c r="AB848" s="37" t="str">
        <f t="shared" si="246"/>
        <v/>
      </c>
      <c r="AC848" s="226">
        <f t="shared" si="247"/>
        <v>0</v>
      </c>
      <c r="AD848" s="38" t="str">
        <f t="shared" si="248"/>
        <v/>
      </c>
      <c r="AE848" s="38" t="str">
        <f t="shared" si="249"/>
        <v/>
      </c>
      <c r="AF848" s="38" t="str">
        <f t="shared" si="250"/>
        <v/>
      </c>
      <c r="AG848" s="38" t="str">
        <f t="shared" si="251"/>
        <v/>
      </c>
    </row>
    <row r="849" spans="1:33" ht="13.5" thickBot="1">
      <c r="A849" s="30"/>
      <c r="B849" s="39">
        <f>COUNTIF(calculs_resultats_francais!B850:J850,1)</f>
        <v>0</v>
      </c>
      <c r="C849" s="39">
        <f>COUNTIF(calculs_resultats_francais!B850:J850,2)</f>
        <v>0</v>
      </c>
      <c r="D849" s="39">
        <f>COUNTIF(calculs_resultats_francais!B850:J850,9)</f>
        <v>0</v>
      </c>
      <c r="E849" s="226">
        <f>COUNTIF(calculs_resultats_francais!B850:J850,0)</f>
        <v>0</v>
      </c>
      <c r="F849" s="37" t="str">
        <f t="shared" si="234"/>
        <v/>
      </c>
      <c r="G849" s="226">
        <f t="shared" si="235"/>
        <v>0</v>
      </c>
      <c r="H849" s="38" t="str">
        <f t="shared" si="236"/>
        <v/>
      </c>
      <c r="I849" s="38" t="str">
        <f t="shared" si="237"/>
        <v/>
      </c>
      <c r="J849" s="38" t="str">
        <f t="shared" si="238"/>
        <v/>
      </c>
      <c r="K849" s="38" t="str">
        <f t="shared" si="239"/>
        <v/>
      </c>
      <c r="L849" s="38"/>
      <c r="M849" s="39">
        <f>COUNTIF(calculs_resultats_francais!K850:O850,1)</f>
        <v>0</v>
      </c>
      <c r="N849" s="39">
        <f>COUNTIF(calculs_resultats_francais!K850:O850,2)</f>
        <v>0</v>
      </c>
      <c r="O849" s="39">
        <f>COUNTIF(calculs_resultats_francais!K850:O850,9)</f>
        <v>0</v>
      </c>
      <c r="P849" s="226">
        <f>COUNTIF(calculs_resultats_francais!K850:O850,0)</f>
        <v>0</v>
      </c>
      <c r="Q849" s="37" t="str">
        <f t="shared" si="240"/>
        <v/>
      </c>
      <c r="R849" s="226">
        <f t="shared" si="241"/>
        <v>0</v>
      </c>
      <c r="S849" s="38" t="str">
        <f t="shared" si="242"/>
        <v/>
      </c>
      <c r="T849" s="38" t="str">
        <f t="shared" si="243"/>
        <v/>
      </c>
      <c r="U849" s="38" t="str">
        <f t="shared" si="244"/>
        <v/>
      </c>
      <c r="V849" s="38" t="str">
        <f t="shared" si="245"/>
        <v/>
      </c>
      <c r="W849" s="30"/>
      <c r="X849" s="39">
        <f>COUNTIF(calculs_resultats_francais!P850:U850,1)</f>
        <v>0</v>
      </c>
      <c r="Y849" s="39">
        <f>COUNTIF(calculs_resultats_francais!P850:U850,2)</f>
        <v>0</v>
      </c>
      <c r="Z849" s="39">
        <f>COUNTIF(calculs_resultats_francais!P850:U850,9)</f>
        <v>0</v>
      </c>
      <c r="AA849" s="39">
        <f>COUNTIF(calculs_resultats_francais!P850:U850,0)</f>
        <v>0</v>
      </c>
      <c r="AB849" s="37" t="str">
        <f t="shared" si="246"/>
        <v/>
      </c>
      <c r="AC849" s="226">
        <f t="shared" si="247"/>
        <v>0</v>
      </c>
      <c r="AD849" s="38" t="str">
        <f t="shared" si="248"/>
        <v/>
      </c>
      <c r="AE849" s="38" t="str">
        <f t="shared" si="249"/>
        <v/>
      </c>
      <c r="AF849" s="38" t="str">
        <f t="shared" si="250"/>
        <v/>
      </c>
      <c r="AG849" s="38" t="str">
        <f t="shared" si="251"/>
        <v/>
      </c>
    </row>
    <row r="850" spans="1:33" ht="13.5" thickBot="1">
      <c r="A850" s="30"/>
      <c r="B850" s="39">
        <f>COUNTIF(calculs_resultats_francais!B851:J851,1)</f>
        <v>0</v>
      </c>
      <c r="C850" s="39">
        <f>COUNTIF(calculs_resultats_francais!B851:J851,2)</f>
        <v>0</v>
      </c>
      <c r="D850" s="39">
        <f>COUNTIF(calculs_resultats_francais!B851:J851,9)</f>
        <v>0</v>
      </c>
      <c r="E850" s="226">
        <f>COUNTIF(calculs_resultats_francais!B851:J851,0)</f>
        <v>0</v>
      </c>
      <c r="F850" s="37" t="str">
        <f t="shared" si="234"/>
        <v/>
      </c>
      <c r="G850" s="226">
        <f t="shared" si="235"/>
        <v>0</v>
      </c>
      <c r="H850" s="38" t="str">
        <f t="shared" si="236"/>
        <v/>
      </c>
      <c r="I850" s="38" t="str">
        <f t="shared" si="237"/>
        <v/>
      </c>
      <c r="J850" s="38" t="str">
        <f t="shared" si="238"/>
        <v/>
      </c>
      <c r="K850" s="38" t="str">
        <f t="shared" si="239"/>
        <v/>
      </c>
      <c r="L850" s="38"/>
      <c r="M850" s="39">
        <f>COUNTIF(calculs_resultats_francais!K851:O851,1)</f>
        <v>0</v>
      </c>
      <c r="N850" s="39">
        <f>COUNTIF(calculs_resultats_francais!K851:O851,2)</f>
        <v>0</v>
      </c>
      <c r="O850" s="39">
        <f>COUNTIF(calculs_resultats_francais!K851:O851,9)</f>
        <v>0</v>
      </c>
      <c r="P850" s="226">
        <f>COUNTIF(calculs_resultats_francais!K851:O851,0)</f>
        <v>0</v>
      </c>
      <c r="Q850" s="37" t="str">
        <f t="shared" si="240"/>
        <v/>
      </c>
      <c r="R850" s="226">
        <f t="shared" si="241"/>
        <v>0</v>
      </c>
      <c r="S850" s="38" t="str">
        <f t="shared" si="242"/>
        <v/>
      </c>
      <c r="T850" s="38" t="str">
        <f t="shared" si="243"/>
        <v/>
      </c>
      <c r="U850" s="38" t="str">
        <f t="shared" si="244"/>
        <v/>
      </c>
      <c r="V850" s="38" t="str">
        <f t="shared" si="245"/>
        <v/>
      </c>
      <c r="W850" s="30"/>
      <c r="X850" s="39">
        <f>COUNTIF(calculs_resultats_francais!P851:U851,1)</f>
        <v>0</v>
      </c>
      <c r="Y850" s="39">
        <f>COUNTIF(calculs_resultats_francais!P851:U851,2)</f>
        <v>0</v>
      </c>
      <c r="Z850" s="39">
        <f>COUNTIF(calculs_resultats_francais!P851:U851,9)</f>
        <v>0</v>
      </c>
      <c r="AA850" s="39">
        <f>COUNTIF(calculs_resultats_francais!P851:U851,0)</f>
        <v>0</v>
      </c>
      <c r="AB850" s="37" t="str">
        <f t="shared" si="246"/>
        <v/>
      </c>
      <c r="AC850" s="226">
        <f t="shared" si="247"/>
        <v>0</v>
      </c>
      <c r="AD850" s="38" t="str">
        <f t="shared" si="248"/>
        <v/>
      </c>
      <c r="AE850" s="38" t="str">
        <f t="shared" si="249"/>
        <v/>
      </c>
      <c r="AF850" s="38" t="str">
        <f t="shared" si="250"/>
        <v/>
      </c>
      <c r="AG850" s="38" t="str">
        <f t="shared" si="251"/>
        <v/>
      </c>
    </row>
    <row r="851" spans="1:33" ht="13.5" thickBot="1">
      <c r="A851" s="30"/>
      <c r="B851" s="39">
        <f>COUNTIF(calculs_resultats_francais!B852:J852,1)</f>
        <v>0</v>
      </c>
      <c r="C851" s="39">
        <f>COUNTIF(calculs_resultats_francais!B852:J852,2)</f>
        <v>0</v>
      </c>
      <c r="D851" s="39">
        <f>COUNTIF(calculs_resultats_francais!B852:J852,9)</f>
        <v>0</v>
      </c>
      <c r="E851" s="226">
        <f>COUNTIF(calculs_resultats_francais!B852:J852,0)</f>
        <v>0</v>
      </c>
      <c r="F851" s="37" t="str">
        <f t="shared" si="234"/>
        <v/>
      </c>
      <c r="G851" s="226">
        <f t="shared" si="235"/>
        <v>0</v>
      </c>
      <c r="H851" s="38" t="str">
        <f t="shared" si="236"/>
        <v/>
      </c>
      <c r="I851" s="38" t="str">
        <f t="shared" si="237"/>
        <v/>
      </c>
      <c r="J851" s="38" t="str">
        <f t="shared" si="238"/>
        <v/>
      </c>
      <c r="K851" s="38" t="str">
        <f t="shared" si="239"/>
        <v/>
      </c>
      <c r="L851" s="38"/>
      <c r="M851" s="39">
        <f>COUNTIF(calculs_resultats_francais!K852:O852,1)</f>
        <v>0</v>
      </c>
      <c r="N851" s="39">
        <f>COUNTIF(calculs_resultats_francais!K852:O852,2)</f>
        <v>0</v>
      </c>
      <c r="O851" s="39">
        <f>COUNTIF(calculs_resultats_francais!K852:O852,9)</f>
        <v>0</v>
      </c>
      <c r="P851" s="226">
        <f>COUNTIF(calculs_resultats_francais!K852:O852,0)</f>
        <v>0</v>
      </c>
      <c r="Q851" s="37" t="str">
        <f t="shared" si="240"/>
        <v/>
      </c>
      <c r="R851" s="226">
        <f t="shared" si="241"/>
        <v>0</v>
      </c>
      <c r="S851" s="38" t="str">
        <f t="shared" si="242"/>
        <v/>
      </c>
      <c r="T851" s="38" t="str">
        <f t="shared" si="243"/>
        <v/>
      </c>
      <c r="U851" s="38" t="str">
        <f t="shared" si="244"/>
        <v/>
      </c>
      <c r="V851" s="38" t="str">
        <f t="shared" si="245"/>
        <v/>
      </c>
      <c r="W851" s="30"/>
      <c r="X851" s="39">
        <f>COUNTIF(calculs_resultats_francais!P852:U852,1)</f>
        <v>0</v>
      </c>
      <c r="Y851" s="39">
        <f>COUNTIF(calculs_resultats_francais!P852:U852,2)</f>
        <v>0</v>
      </c>
      <c r="Z851" s="39">
        <f>COUNTIF(calculs_resultats_francais!P852:U852,9)</f>
        <v>0</v>
      </c>
      <c r="AA851" s="39">
        <f>COUNTIF(calculs_resultats_francais!P852:U852,0)</f>
        <v>0</v>
      </c>
      <c r="AB851" s="37" t="str">
        <f t="shared" si="246"/>
        <v/>
      </c>
      <c r="AC851" s="226">
        <f t="shared" si="247"/>
        <v>0</v>
      </c>
      <c r="AD851" s="38" t="str">
        <f t="shared" si="248"/>
        <v/>
      </c>
      <c r="AE851" s="38" t="str">
        <f t="shared" si="249"/>
        <v/>
      </c>
      <c r="AF851" s="38" t="str">
        <f t="shared" si="250"/>
        <v/>
      </c>
      <c r="AG851" s="38" t="str">
        <f t="shared" si="251"/>
        <v/>
      </c>
    </row>
    <row r="852" spans="1:33" ht="13.5" thickBot="1">
      <c r="A852" s="30"/>
      <c r="B852" s="39">
        <f>COUNTIF(calculs_resultats_francais!B853:J853,1)</f>
        <v>0</v>
      </c>
      <c r="C852" s="39">
        <f>COUNTIF(calculs_resultats_francais!B853:J853,2)</f>
        <v>0</v>
      </c>
      <c r="D852" s="39">
        <f>COUNTIF(calculs_resultats_francais!B853:J853,9)</f>
        <v>0</v>
      </c>
      <c r="E852" s="226">
        <f>COUNTIF(calculs_resultats_francais!B853:J853,0)</f>
        <v>0</v>
      </c>
      <c r="F852" s="37" t="str">
        <f t="shared" si="234"/>
        <v/>
      </c>
      <c r="G852" s="226">
        <f t="shared" si="235"/>
        <v>0</v>
      </c>
      <c r="H852" s="38" t="str">
        <f t="shared" si="236"/>
        <v/>
      </c>
      <c r="I852" s="38" t="str">
        <f t="shared" si="237"/>
        <v/>
      </c>
      <c r="J852" s="38" t="str">
        <f t="shared" si="238"/>
        <v/>
      </c>
      <c r="K852" s="38" t="str">
        <f t="shared" si="239"/>
        <v/>
      </c>
      <c r="L852" s="38"/>
      <c r="M852" s="39">
        <f>COUNTIF(calculs_resultats_francais!K853:O853,1)</f>
        <v>0</v>
      </c>
      <c r="N852" s="39">
        <f>COUNTIF(calculs_resultats_francais!K853:O853,2)</f>
        <v>0</v>
      </c>
      <c r="O852" s="39">
        <f>COUNTIF(calculs_resultats_francais!K853:O853,9)</f>
        <v>0</v>
      </c>
      <c r="P852" s="226">
        <f>COUNTIF(calculs_resultats_francais!K853:O853,0)</f>
        <v>0</v>
      </c>
      <c r="Q852" s="37" t="str">
        <f t="shared" si="240"/>
        <v/>
      </c>
      <c r="R852" s="226">
        <f t="shared" si="241"/>
        <v>0</v>
      </c>
      <c r="S852" s="38" t="str">
        <f t="shared" si="242"/>
        <v/>
      </c>
      <c r="T852" s="38" t="str">
        <f t="shared" si="243"/>
        <v/>
      </c>
      <c r="U852" s="38" t="str">
        <f t="shared" si="244"/>
        <v/>
      </c>
      <c r="V852" s="38" t="str">
        <f t="shared" si="245"/>
        <v/>
      </c>
      <c r="W852" s="30"/>
      <c r="X852" s="39">
        <f>COUNTIF(calculs_resultats_francais!P853:U853,1)</f>
        <v>0</v>
      </c>
      <c r="Y852" s="39">
        <f>COUNTIF(calculs_resultats_francais!P853:U853,2)</f>
        <v>0</v>
      </c>
      <c r="Z852" s="39">
        <f>COUNTIF(calculs_resultats_francais!P853:U853,9)</f>
        <v>0</v>
      </c>
      <c r="AA852" s="39">
        <f>COUNTIF(calculs_resultats_francais!P853:U853,0)</f>
        <v>0</v>
      </c>
      <c r="AB852" s="37" t="str">
        <f t="shared" si="246"/>
        <v/>
      </c>
      <c r="AC852" s="226">
        <f t="shared" si="247"/>
        <v>0</v>
      </c>
      <c r="AD852" s="38" t="str">
        <f t="shared" si="248"/>
        <v/>
      </c>
      <c r="AE852" s="38" t="str">
        <f t="shared" si="249"/>
        <v/>
      </c>
      <c r="AF852" s="38" t="str">
        <f t="shared" si="250"/>
        <v/>
      </c>
      <c r="AG852" s="38" t="str">
        <f t="shared" si="251"/>
        <v/>
      </c>
    </row>
    <row r="853" spans="1:33" ht="13.5" thickBot="1">
      <c r="A853" s="30"/>
      <c r="B853" s="39">
        <f>COUNTIF(calculs_resultats_francais!B854:J854,1)</f>
        <v>0</v>
      </c>
      <c r="C853" s="39">
        <f>COUNTIF(calculs_resultats_francais!B854:J854,2)</f>
        <v>0</v>
      </c>
      <c r="D853" s="39">
        <f>COUNTIF(calculs_resultats_francais!B854:J854,9)</f>
        <v>0</v>
      </c>
      <c r="E853" s="226">
        <f>COUNTIF(calculs_resultats_francais!B854:J854,0)</f>
        <v>0</v>
      </c>
      <c r="F853" s="37" t="str">
        <f t="shared" si="234"/>
        <v/>
      </c>
      <c r="G853" s="226">
        <f t="shared" si="235"/>
        <v>0</v>
      </c>
      <c r="H853" s="38" t="str">
        <f t="shared" si="236"/>
        <v/>
      </c>
      <c r="I853" s="38" t="str">
        <f t="shared" si="237"/>
        <v/>
      </c>
      <c r="J853" s="38" t="str">
        <f t="shared" si="238"/>
        <v/>
      </c>
      <c r="K853" s="38" t="str">
        <f t="shared" si="239"/>
        <v/>
      </c>
      <c r="L853" s="38"/>
      <c r="M853" s="39">
        <f>COUNTIF(calculs_resultats_francais!K854:O854,1)</f>
        <v>0</v>
      </c>
      <c r="N853" s="39">
        <f>COUNTIF(calculs_resultats_francais!K854:O854,2)</f>
        <v>0</v>
      </c>
      <c r="O853" s="39">
        <f>COUNTIF(calculs_resultats_francais!K854:O854,9)</f>
        <v>0</v>
      </c>
      <c r="P853" s="226">
        <f>COUNTIF(calculs_resultats_francais!K854:O854,0)</f>
        <v>0</v>
      </c>
      <c r="Q853" s="37" t="str">
        <f t="shared" si="240"/>
        <v/>
      </c>
      <c r="R853" s="226">
        <f t="shared" si="241"/>
        <v>0</v>
      </c>
      <c r="S853" s="38" t="str">
        <f t="shared" si="242"/>
        <v/>
      </c>
      <c r="T853" s="38" t="str">
        <f t="shared" si="243"/>
        <v/>
      </c>
      <c r="U853" s="38" t="str">
        <f t="shared" si="244"/>
        <v/>
      </c>
      <c r="V853" s="38" t="str">
        <f t="shared" si="245"/>
        <v/>
      </c>
      <c r="W853" s="30"/>
      <c r="X853" s="39">
        <f>COUNTIF(calculs_resultats_francais!P854:U854,1)</f>
        <v>0</v>
      </c>
      <c r="Y853" s="39">
        <f>COUNTIF(calculs_resultats_francais!P854:U854,2)</f>
        <v>0</v>
      </c>
      <c r="Z853" s="39">
        <f>COUNTIF(calculs_resultats_francais!P854:U854,9)</f>
        <v>0</v>
      </c>
      <c r="AA853" s="39">
        <f>COUNTIF(calculs_resultats_francais!P854:U854,0)</f>
        <v>0</v>
      </c>
      <c r="AB853" s="37" t="str">
        <f t="shared" si="246"/>
        <v/>
      </c>
      <c r="AC853" s="226">
        <f t="shared" si="247"/>
        <v>0</v>
      </c>
      <c r="AD853" s="38" t="str">
        <f t="shared" si="248"/>
        <v/>
      </c>
      <c r="AE853" s="38" t="str">
        <f t="shared" si="249"/>
        <v/>
      </c>
      <c r="AF853" s="38" t="str">
        <f t="shared" si="250"/>
        <v/>
      </c>
      <c r="AG853" s="38" t="str">
        <f t="shared" si="251"/>
        <v/>
      </c>
    </row>
    <row r="854" spans="1:33" ht="13.5" thickBot="1">
      <c r="A854" s="30"/>
      <c r="B854" s="39">
        <f>COUNTIF(calculs_resultats_francais!B855:J855,1)</f>
        <v>0</v>
      </c>
      <c r="C854" s="39">
        <f>COUNTIF(calculs_resultats_francais!B855:J855,2)</f>
        <v>0</v>
      </c>
      <c r="D854" s="39">
        <f>COUNTIF(calculs_resultats_francais!B855:J855,9)</f>
        <v>0</v>
      </c>
      <c r="E854" s="226">
        <f>COUNTIF(calculs_resultats_francais!B855:J855,0)</f>
        <v>0</v>
      </c>
      <c r="F854" s="37" t="str">
        <f t="shared" si="234"/>
        <v/>
      </c>
      <c r="G854" s="226">
        <f t="shared" si="235"/>
        <v>0</v>
      </c>
      <c r="H854" s="38" t="str">
        <f t="shared" si="236"/>
        <v/>
      </c>
      <c r="I854" s="38" t="str">
        <f t="shared" si="237"/>
        <v/>
      </c>
      <c r="J854" s="38" t="str">
        <f t="shared" si="238"/>
        <v/>
      </c>
      <c r="K854" s="38" t="str">
        <f t="shared" si="239"/>
        <v/>
      </c>
      <c r="L854" s="38"/>
      <c r="M854" s="39">
        <f>COUNTIF(calculs_resultats_francais!K855:O855,1)</f>
        <v>0</v>
      </c>
      <c r="N854" s="39">
        <f>COUNTIF(calculs_resultats_francais!K855:O855,2)</f>
        <v>0</v>
      </c>
      <c r="O854" s="39">
        <f>COUNTIF(calculs_resultats_francais!K855:O855,9)</f>
        <v>0</v>
      </c>
      <c r="P854" s="226">
        <f>COUNTIF(calculs_resultats_francais!K855:O855,0)</f>
        <v>0</v>
      </c>
      <c r="Q854" s="37" t="str">
        <f t="shared" si="240"/>
        <v/>
      </c>
      <c r="R854" s="226">
        <f t="shared" si="241"/>
        <v>0</v>
      </c>
      <c r="S854" s="38" t="str">
        <f t="shared" si="242"/>
        <v/>
      </c>
      <c r="T854" s="38" t="str">
        <f t="shared" si="243"/>
        <v/>
      </c>
      <c r="U854" s="38" t="str">
        <f t="shared" si="244"/>
        <v/>
      </c>
      <c r="V854" s="38" t="str">
        <f t="shared" si="245"/>
        <v/>
      </c>
      <c r="W854" s="30"/>
      <c r="X854" s="39">
        <f>COUNTIF(calculs_resultats_francais!P855:U855,1)</f>
        <v>0</v>
      </c>
      <c r="Y854" s="39">
        <f>COUNTIF(calculs_resultats_francais!P855:U855,2)</f>
        <v>0</v>
      </c>
      <c r="Z854" s="39">
        <f>COUNTIF(calculs_resultats_francais!P855:U855,9)</f>
        <v>0</v>
      </c>
      <c r="AA854" s="39">
        <f>COUNTIF(calculs_resultats_francais!P855:U855,0)</f>
        <v>0</v>
      </c>
      <c r="AB854" s="37" t="str">
        <f t="shared" si="246"/>
        <v/>
      </c>
      <c r="AC854" s="226">
        <f t="shared" si="247"/>
        <v>0</v>
      </c>
      <c r="AD854" s="38" t="str">
        <f t="shared" si="248"/>
        <v/>
      </c>
      <c r="AE854" s="38" t="str">
        <f t="shared" si="249"/>
        <v/>
      </c>
      <c r="AF854" s="38" t="str">
        <f t="shared" si="250"/>
        <v/>
      </c>
      <c r="AG854" s="38" t="str">
        <f t="shared" si="251"/>
        <v/>
      </c>
    </row>
    <row r="855" spans="1:33" ht="13.5" thickBot="1">
      <c r="A855" s="30"/>
      <c r="B855" s="39">
        <f>COUNTIF(calculs_resultats_francais!B856:J856,1)</f>
        <v>0</v>
      </c>
      <c r="C855" s="39">
        <f>COUNTIF(calculs_resultats_francais!B856:J856,2)</f>
        <v>0</v>
      </c>
      <c r="D855" s="39">
        <f>COUNTIF(calculs_resultats_francais!B856:J856,9)</f>
        <v>0</v>
      </c>
      <c r="E855" s="226">
        <f>COUNTIF(calculs_resultats_francais!B856:J856,0)</f>
        <v>0</v>
      </c>
      <c r="F855" s="37" t="str">
        <f t="shared" si="234"/>
        <v/>
      </c>
      <c r="G855" s="226">
        <f t="shared" si="235"/>
        <v>0</v>
      </c>
      <c r="H855" s="38" t="str">
        <f t="shared" si="236"/>
        <v/>
      </c>
      <c r="I855" s="38" t="str">
        <f t="shared" si="237"/>
        <v/>
      </c>
      <c r="J855" s="38" t="str">
        <f t="shared" si="238"/>
        <v/>
      </c>
      <c r="K855" s="38" t="str">
        <f t="shared" si="239"/>
        <v/>
      </c>
      <c r="L855" s="38"/>
      <c r="M855" s="39">
        <f>COUNTIF(calculs_resultats_francais!K856:O856,1)</f>
        <v>0</v>
      </c>
      <c r="N855" s="39">
        <f>COUNTIF(calculs_resultats_francais!K856:O856,2)</f>
        <v>0</v>
      </c>
      <c r="O855" s="39">
        <f>COUNTIF(calculs_resultats_francais!K856:O856,9)</f>
        <v>0</v>
      </c>
      <c r="P855" s="226">
        <f>COUNTIF(calculs_resultats_francais!K856:O856,0)</f>
        <v>0</v>
      </c>
      <c r="Q855" s="37" t="str">
        <f t="shared" si="240"/>
        <v/>
      </c>
      <c r="R855" s="226">
        <f t="shared" si="241"/>
        <v>0</v>
      </c>
      <c r="S855" s="38" t="str">
        <f t="shared" si="242"/>
        <v/>
      </c>
      <c r="T855" s="38" t="str">
        <f t="shared" si="243"/>
        <v/>
      </c>
      <c r="U855" s="38" t="str">
        <f t="shared" si="244"/>
        <v/>
      </c>
      <c r="V855" s="38" t="str">
        <f t="shared" si="245"/>
        <v/>
      </c>
      <c r="W855" s="30"/>
      <c r="X855" s="39">
        <f>COUNTIF(calculs_resultats_francais!P856:U856,1)</f>
        <v>0</v>
      </c>
      <c r="Y855" s="39">
        <f>COUNTIF(calculs_resultats_francais!P856:U856,2)</f>
        <v>0</v>
      </c>
      <c r="Z855" s="39">
        <f>COUNTIF(calculs_resultats_francais!P856:U856,9)</f>
        <v>0</v>
      </c>
      <c r="AA855" s="39">
        <f>COUNTIF(calculs_resultats_francais!P856:U856,0)</f>
        <v>0</v>
      </c>
      <c r="AB855" s="37" t="str">
        <f t="shared" si="246"/>
        <v/>
      </c>
      <c r="AC855" s="226">
        <f t="shared" si="247"/>
        <v>0</v>
      </c>
      <c r="AD855" s="38" t="str">
        <f t="shared" si="248"/>
        <v/>
      </c>
      <c r="AE855" s="38" t="str">
        <f t="shared" si="249"/>
        <v/>
      </c>
      <c r="AF855" s="38" t="str">
        <f t="shared" si="250"/>
        <v/>
      </c>
      <c r="AG855" s="38" t="str">
        <f t="shared" si="251"/>
        <v/>
      </c>
    </row>
    <row r="856" spans="1:33" ht="13.5" thickBot="1">
      <c r="A856" s="30"/>
      <c r="B856" s="39">
        <f>COUNTIF(calculs_resultats_francais!B857:J857,1)</f>
        <v>0</v>
      </c>
      <c r="C856" s="39">
        <f>COUNTIF(calculs_resultats_francais!B857:J857,2)</f>
        <v>0</v>
      </c>
      <c r="D856" s="39">
        <f>COUNTIF(calculs_resultats_francais!B857:J857,9)</f>
        <v>0</v>
      </c>
      <c r="E856" s="226">
        <f>COUNTIF(calculs_resultats_francais!B857:J857,0)</f>
        <v>0</v>
      </c>
      <c r="F856" s="37" t="str">
        <f t="shared" si="234"/>
        <v/>
      </c>
      <c r="G856" s="226">
        <f t="shared" si="235"/>
        <v>0</v>
      </c>
      <c r="H856" s="38" t="str">
        <f t="shared" si="236"/>
        <v/>
      </c>
      <c r="I856" s="38" t="str">
        <f t="shared" si="237"/>
        <v/>
      </c>
      <c r="J856" s="38" t="str">
        <f t="shared" si="238"/>
        <v/>
      </c>
      <c r="K856" s="38" t="str">
        <f t="shared" si="239"/>
        <v/>
      </c>
      <c r="L856" s="38"/>
      <c r="M856" s="39">
        <f>COUNTIF(calculs_resultats_francais!K857:O857,1)</f>
        <v>0</v>
      </c>
      <c r="N856" s="39">
        <f>COUNTIF(calculs_resultats_francais!K857:O857,2)</f>
        <v>0</v>
      </c>
      <c r="O856" s="39">
        <f>COUNTIF(calculs_resultats_francais!K857:O857,9)</f>
        <v>0</v>
      </c>
      <c r="P856" s="226">
        <f>COUNTIF(calculs_resultats_francais!K857:O857,0)</f>
        <v>0</v>
      </c>
      <c r="Q856" s="37" t="str">
        <f t="shared" si="240"/>
        <v/>
      </c>
      <c r="R856" s="226">
        <f t="shared" si="241"/>
        <v>0</v>
      </c>
      <c r="S856" s="38" t="str">
        <f t="shared" si="242"/>
        <v/>
      </c>
      <c r="T856" s="38" t="str">
        <f t="shared" si="243"/>
        <v/>
      </c>
      <c r="U856" s="38" t="str">
        <f t="shared" si="244"/>
        <v/>
      </c>
      <c r="V856" s="38" t="str">
        <f t="shared" si="245"/>
        <v/>
      </c>
      <c r="W856" s="30"/>
      <c r="X856" s="39">
        <f>COUNTIF(calculs_resultats_francais!P857:U857,1)</f>
        <v>0</v>
      </c>
      <c r="Y856" s="39">
        <f>COUNTIF(calculs_resultats_francais!P857:U857,2)</f>
        <v>0</v>
      </c>
      <c r="Z856" s="39">
        <f>COUNTIF(calculs_resultats_francais!P857:U857,9)</f>
        <v>0</v>
      </c>
      <c r="AA856" s="39">
        <f>COUNTIF(calculs_resultats_francais!P857:U857,0)</f>
        <v>0</v>
      </c>
      <c r="AB856" s="37" t="str">
        <f t="shared" si="246"/>
        <v/>
      </c>
      <c r="AC856" s="226">
        <f t="shared" si="247"/>
        <v>0</v>
      </c>
      <c r="AD856" s="38" t="str">
        <f t="shared" si="248"/>
        <v/>
      </c>
      <c r="AE856" s="38" t="str">
        <f t="shared" si="249"/>
        <v/>
      </c>
      <c r="AF856" s="38" t="str">
        <f t="shared" si="250"/>
        <v/>
      </c>
      <c r="AG856" s="38" t="str">
        <f t="shared" si="251"/>
        <v/>
      </c>
    </row>
    <row r="857" spans="1:33" ht="13.5" thickBot="1">
      <c r="A857" s="30"/>
      <c r="B857" s="39">
        <f>COUNTIF(calculs_resultats_francais!B858:J858,1)</f>
        <v>0</v>
      </c>
      <c r="C857" s="39">
        <f>COUNTIF(calculs_resultats_francais!B858:J858,2)</f>
        <v>0</v>
      </c>
      <c r="D857" s="39">
        <f>COUNTIF(calculs_resultats_francais!B858:J858,9)</f>
        <v>0</v>
      </c>
      <c r="E857" s="226">
        <f>COUNTIF(calculs_resultats_francais!B858:J858,0)</f>
        <v>0</v>
      </c>
      <c r="F857" s="37" t="str">
        <f t="shared" si="234"/>
        <v/>
      </c>
      <c r="G857" s="226">
        <f t="shared" si="235"/>
        <v>0</v>
      </c>
      <c r="H857" s="38" t="str">
        <f t="shared" si="236"/>
        <v/>
      </c>
      <c r="I857" s="38" t="str">
        <f t="shared" si="237"/>
        <v/>
      </c>
      <c r="J857" s="38" t="str">
        <f t="shared" si="238"/>
        <v/>
      </c>
      <c r="K857" s="38" t="str">
        <f t="shared" si="239"/>
        <v/>
      </c>
      <c r="L857" s="38"/>
      <c r="M857" s="39">
        <f>COUNTIF(calculs_resultats_francais!K858:O858,1)</f>
        <v>0</v>
      </c>
      <c r="N857" s="39">
        <f>COUNTIF(calculs_resultats_francais!K858:O858,2)</f>
        <v>0</v>
      </c>
      <c r="O857" s="39">
        <f>COUNTIF(calculs_resultats_francais!K858:O858,9)</f>
        <v>0</v>
      </c>
      <c r="P857" s="226">
        <f>COUNTIF(calculs_resultats_francais!K858:O858,0)</f>
        <v>0</v>
      </c>
      <c r="Q857" s="37" t="str">
        <f t="shared" si="240"/>
        <v/>
      </c>
      <c r="R857" s="226">
        <f t="shared" si="241"/>
        <v>0</v>
      </c>
      <c r="S857" s="38" t="str">
        <f t="shared" si="242"/>
        <v/>
      </c>
      <c r="T857" s="38" t="str">
        <f t="shared" si="243"/>
        <v/>
      </c>
      <c r="U857" s="38" t="str">
        <f t="shared" si="244"/>
        <v/>
      </c>
      <c r="V857" s="38" t="str">
        <f t="shared" si="245"/>
        <v/>
      </c>
      <c r="W857" s="30"/>
      <c r="X857" s="39">
        <f>COUNTIF(calculs_resultats_francais!P858:U858,1)</f>
        <v>0</v>
      </c>
      <c r="Y857" s="39">
        <f>COUNTIF(calculs_resultats_francais!P858:U858,2)</f>
        <v>0</v>
      </c>
      <c r="Z857" s="39">
        <f>COUNTIF(calculs_resultats_francais!P858:U858,9)</f>
        <v>0</v>
      </c>
      <c r="AA857" s="39">
        <f>COUNTIF(calculs_resultats_francais!P858:U858,0)</f>
        <v>0</v>
      </c>
      <c r="AB857" s="37" t="str">
        <f t="shared" si="246"/>
        <v/>
      </c>
      <c r="AC857" s="226">
        <f t="shared" si="247"/>
        <v>0</v>
      </c>
      <c r="AD857" s="38" t="str">
        <f t="shared" si="248"/>
        <v/>
      </c>
      <c r="AE857" s="38" t="str">
        <f t="shared" si="249"/>
        <v/>
      </c>
      <c r="AF857" s="38" t="str">
        <f t="shared" si="250"/>
        <v/>
      </c>
      <c r="AG857" s="38" t="str">
        <f t="shared" si="251"/>
        <v/>
      </c>
    </row>
    <row r="858" spans="1:33" ht="13.5" thickBot="1">
      <c r="A858" s="30"/>
      <c r="B858" s="39">
        <f>COUNTIF(calculs_resultats_francais!B859:J859,1)</f>
        <v>0</v>
      </c>
      <c r="C858" s="39">
        <f>COUNTIF(calculs_resultats_francais!B859:J859,2)</f>
        <v>0</v>
      </c>
      <c r="D858" s="39">
        <f>COUNTIF(calculs_resultats_francais!B859:J859,9)</f>
        <v>0</v>
      </c>
      <c r="E858" s="226">
        <f>COUNTIF(calculs_resultats_francais!B859:J859,0)</f>
        <v>0</v>
      </c>
      <c r="F858" s="37" t="str">
        <f t="shared" si="234"/>
        <v/>
      </c>
      <c r="G858" s="226">
        <f t="shared" si="235"/>
        <v>0</v>
      </c>
      <c r="H858" s="38" t="str">
        <f t="shared" si="236"/>
        <v/>
      </c>
      <c r="I858" s="38" t="str">
        <f t="shared" si="237"/>
        <v/>
      </c>
      <c r="J858" s="38" t="str">
        <f t="shared" si="238"/>
        <v/>
      </c>
      <c r="K858" s="38" t="str">
        <f t="shared" si="239"/>
        <v/>
      </c>
      <c r="L858" s="38"/>
      <c r="M858" s="39">
        <f>COUNTIF(calculs_resultats_francais!K859:O859,1)</f>
        <v>0</v>
      </c>
      <c r="N858" s="39">
        <f>COUNTIF(calculs_resultats_francais!K859:O859,2)</f>
        <v>0</v>
      </c>
      <c r="O858" s="39">
        <f>COUNTIF(calculs_resultats_francais!K859:O859,9)</f>
        <v>0</v>
      </c>
      <c r="P858" s="226">
        <f>COUNTIF(calculs_resultats_francais!K859:O859,0)</f>
        <v>0</v>
      </c>
      <c r="Q858" s="37" t="str">
        <f t="shared" si="240"/>
        <v/>
      </c>
      <c r="R858" s="226">
        <f t="shared" si="241"/>
        <v>0</v>
      </c>
      <c r="S858" s="38" t="str">
        <f t="shared" si="242"/>
        <v/>
      </c>
      <c r="T858" s="38" t="str">
        <f t="shared" si="243"/>
        <v/>
      </c>
      <c r="U858" s="38" t="str">
        <f t="shared" si="244"/>
        <v/>
      </c>
      <c r="V858" s="38" t="str">
        <f t="shared" si="245"/>
        <v/>
      </c>
      <c r="W858" s="30"/>
      <c r="X858" s="39">
        <f>COUNTIF(calculs_resultats_francais!P859:U859,1)</f>
        <v>0</v>
      </c>
      <c r="Y858" s="39">
        <f>COUNTIF(calculs_resultats_francais!P859:U859,2)</f>
        <v>0</v>
      </c>
      <c r="Z858" s="39">
        <f>COUNTIF(calculs_resultats_francais!P859:U859,9)</f>
        <v>0</v>
      </c>
      <c r="AA858" s="39">
        <f>COUNTIF(calculs_resultats_francais!P859:U859,0)</f>
        <v>0</v>
      </c>
      <c r="AB858" s="37" t="str">
        <f t="shared" si="246"/>
        <v/>
      </c>
      <c r="AC858" s="226">
        <f t="shared" si="247"/>
        <v>0</v>
      </c>
      <c r="AD858" s="38" t="str">
        <f t="shared" si="248"/>
        <v/>
      </c>
      <c r="AE858" s="38" t="str">
        <f t="shared" si="249"/>
        <v/>
      </c>
      <c r="AF858" s="38" t="str">
        <f t="shared" si="250"/>
        <v/>
      </c>
      <c r="AG858" s="38" t="str">
        <f t="shared" si="251"/>
        <v/>
      </c>
    </row>
    <row r="859" spans="1:33" ht="13.5" thickBot="1">
      <c r="A859" s="30"/>
      <c r="B859" s="39">
        <f>COUNTIF(calculs_resultats_francais!B860:J860,1)</f>
        <v>0</v>
      </c>
      <c r="C859" s="39">
        <f>COUNTIF(calculs_resultats_francais!B860:J860,2)</f>
        <v>0</v>
      </c>
      <c r="D859" s="39">
        <f>COUNTIF(calculs_resultats_francais!B860:J860,9)</f>
        <v>0</v>
      </c>
      <c r="E859" s="226">
        <f>COUNTIF(calculs_resultats_francais!B860:J860,0)</f>
        <v>0</v>
      </c>
      <c r="F859" s="37" t="str">
        <f t="shared" si="234"/>
        <v/>
      </c>
      <c r="G859" s="226">
        <f t="shared" si="235"/>
        <v>0</v>
      </c>
      <c r="H859" s="38" t="str">
        <f t="shared" si="236"/>
        <v/>
      </c>
      <c r="I859" s="38" t="str">
        <f t="shared" si="237"/>
        <v/>
      </c>
      <c r="J859" s="38" t="str">
        <f t="shared" si="238"/>
        <v/>
      </c>
      <c r="K859" s="38" t="str">
        <f t="shared" si="239"/>
        <v/>
      </c>
      <c r="L859" s="38"/>
      <c r="M859" s="39">
        <f>COUNTIF(calculs_resultats_francais!K860:O860,1)</f>
        <v>0</v>
      </c>
      <c r="N859" s="39">
        <f>COUNTIF(calculs_resultats_francais!K860:O860,2)</f>
        <v>0</v>
      </c>
      <c r="O859" s="39">
        <f>COUNTIF(calculs_resultats_francais!K860:O860,9)</f>
        <v>0</v>
      </c>
      <c r="P859" s="226">
        <f>COUNTIF(calculs_resultats_francais!K860:O860,0)</f>
        <v>0</v>
      </c>
      <c r="Q859" s="37" t="str">
        <f t="shared" si="240"/>
        <v/>
      </c>
      <c r="R859" s="226">
        <f t="shared" si="241"/>
        <v>0</v>
      </c>
      <c r="S859" s="38" t="str">
        <f t="shared" si="242"/>
        <v/>
      </c>
      <c r="T859" s="38" t="str">
        <f t="shared" si="243"/>
        <v/>
      </c>
      <c r="U859" s="38" t="str">
        <f t="shared" si="244"/>
        <v/>
      </c>
      <c r="V859" s="38" t="str">
        <f t="shared" si="245"/>
        <v/>
      </c>
      <c r="W859" s="30"/>
      <c r="X859" s="39">
        <f>COUNTIF(calculs_resultats_francais!P860:U860,1)</f>
        <v>0</v>
      </c>
      <c r="Y859" s="39">
        <f>COUNTIF(calculs_resultats_francais!P860:U860,2)</f>
        <v>0</v>
      </c>
      <c r="Z859" s="39">
        <f>COUNTIF(calculs_resultats_francais!P860:U860,9)</f>
        <v>0</v>
      </c>
      <c r="AA859" s="39">
        <f>COUNTIF(calculs_resultats_francais!P860:U860,0)</f>
        <v>0</v>
      </c>
      <c r="AB859" s="37" t="str">
        <f t="shared" si="246"/>
        <v/>
      </c>
      <c r="AC859" s="226">
        <f t="shared" si="247"/>
        <v>0</v>
      </c>
      <c r="AD859" s="38" t="str">
        <f t="shared" si="248"/>
        <v/>
      </c>
      <c r="AE859" s="38" t="str">
        <f t="shared" si="249"/>
        <v/>
      </c>
      <c r="AF859" s="38" t="str">
        <f t="shared" si="250"/>
        <v/>
      </c>
      <c r="AG859" s="38" t="str">
        <f t="shared" si="251"/>
        <v/>
      </c>
    </row>
    <row r="860" spans="1:33" ht="13.5" thickBot="1">
      <c r="A860" s="30"/>
      <c r="B860" s="39">
        <f>COUNTIF(calculs_resultats_francais!B861:J861,1)</f>
        <v>0</v>
      </c>
      <c r="C860" s="39">
        <f>COUNTIF(calculs_resultats_francais!B861:J861,2)</f>
        <v>0</v>
      </c>
      <c r="D860" s="39">
        <f>COUNTIF(calculs_resultats_francais!B861:J861,9)</f>
        <v>0</v>
      </c>
      <c r="E860" s="226">
        <f>COUNTIF(calculs_resultats_francais!B861:J861,0)</f>
        <v>0</v>
      </c>
      <c r="F860" s="37" t="str">
        <f t="shared" si="234"/>
        <v/>
      </c>
      <c r="G860" s="226">
        <f t="shared" si="235"/>
        <v>0</v>
      </c>
      <c r="H860" s="38" t="str">
        <f t="shared" si="236"/>
        <v/>
      </c>
      <c r="I860" s="38" t="str">
        <f t="shared" si="237"/>
        <v/>
      </c>
      <c r="J860" s="38" t="str">
        <f t="shared" si="238"/>
        <v/>
      </c>
      <c r="K860" s="38" t="str">
        <f t="shared" si="239"/>
        <v/>
      </c>
      <c r="L860" s="38"/>
      <c r="M860" s="39">
        <f>COUNTIF(calculs_resultats_francais!K861:O861,1)</f>
        <v>0</v>
      </c>
      <c r="N860" s="39">
        <f>COUNTIF(calculs_resultats_francais!K861:O861,2)</f>
        <v>0</v>
      </c>
      <c r="O860" s="39">
        <f>COUNTIF(calculs_resultats_francais!K861:O861,9)</f>
        <v>0</v>
      </c>
      <c r="P860" s="226">
        <f>COUNTIF(calculs_resultats_francais!K861:O861,0)</f>
        <v>0</v>
      </c>
      <c r="Q860" s="37" t="str">
        <f t="shared" si="240"/>
        <v/>
      </c>
      <c r="R860" s="226">
        <f t="shared" si="241"/>
        <v>0</v>
      </c>
      <c r="S860" s="38" t="str">
        <f t="shared" si="242"/>
        <v/>
      </c>
      <c r="T860" s="38" t="str">
        <f t="shared" si="243"/>
        <v/>
      </c>
      <c r="U860" s="38" t="str">
        <f t="shared" si="244"/>
        <v/>
      </c>
      <c r="V860" s="38" t="str">
        <f t="shared" si="245"/>
        <v/>
      </c>
      <c r="W860" s="30"/>
      <c r="X860" s="39">
        <f>COUNTIF(calculs_resultats_francais!P861:U861,1)</f>
        <v>0</v>
      </c>
      <c r="Y860" s="39">
        <f>COUNTIF(calculs_resultats_francais!P861:U861,2)</f>
        <v>0</v>
      </c>
      <c r="Z860" s="39">
        <f>COUNTIF(calculs_resultats_francais!P861:U861,9)</f>
        <v>0</v>
      </c>
      <c r="AA860" s="39">
        <f>COUNTIF(calculs_resultats_francais!P861:U861,0)</f>
        <v>0</v>
      </c>
      <c r="AB860" s="37" t="str">
        <f t="shared" si="246"/>
        <v/>
      </c>
      <c r="AC860" s="226">
        <f t="shared" si="247"/>
        <v>0</v>
      </c>
      <c r="AD860" s="38" t="str">
        <f t="shared" si="248"/>
        <v/>
      </c>
      <c r="AE860" s="38" t="str">
        <f t="shared" si="249"/>
        <v/>
      </c>
      <c r="AF860" s="38" t="str">
        <f t="shared" si="250"/>
        <v/>
      </c>
      <c r="AG860" s="38" t="str">
        <f t="shared" si="251"/>
        <v/>
      </c>
    </row>
    <row r="861" spans="1:33" ht="13.5" thickBot="1">
      <c r="A861" s="30"/>
      <c r="B861" s="39">
        <f>COUNTIF(calculs_resultats_francais!B862:J862,1)</f>
        <v>0</v>
      </c>
      <c r="C861" s="39">
        <f>COUNTIF(calculs_resultats_francais!B862:J862,2)</f>
        <v>0</v>
      </c>
      <c r="D861" s="39">
        <f>COUNTIF(calculs_resultats_francais!B862:J862,9)</f>
        <v>0</v>
      </c>
      <c r="E861" s="226">
        <f>COUNTIF(calculs_resultats_francais!B862:J862,0)</f>
        <v>0</v>
      </c>
      <c r="F861" s="37" t="str">
        <f t="shared" si="234"/>
        <v/>
      </c>
      <c r="G861" s="226">
        <f t="shared" si="235"/>
        <v>0</v>
      </c>
      <c r="H861" s="38" t="str">
        <f t="shared" si="236"/>
        <v/>
      </c>
      <c r="I861" s="38" t="str">
        <f t="shared" si="237"/>
        <v/>
      </c>
      <c r="J861" s="38" t="str">
        <f t="shared" si="238"/>
        <v/>
      </c>
      <c r="K861" s="38" t="str">
        <f t="shared" si="239"/>
        <v/>
      </c>
      <c r="L861" s="38"/>
      <c r="M861" s="39">
        <f>COUNTIF(calculs_resultats_francais!K862:O862,1)</f>
        <v>0</v>
      </c>
      <c r="N861" s="39">
        <f>COUNTIF(calculs_resultats_francais!K862:O862,2)</f>
        <v>0</v>
      </c>
      <c r="O861" s="39">
        <f>COUNTIF(calculs_resultats_francais!K862:O862,9)</f>
        <v>0</v>
      </c>
      <c r="P861" s="226">
        <f>COUNTIF(calculs_resultats_francais!K862:O862,0)</f>
        <v>0</v>
      </c>
      <c r="Q861" s="37" t="str">
        <f t="shared" si="240"/>
        <v/>
      </c>
      <c r="R861" s="226">
        <f t="shared" si="241"/>
        <v>0</v>
      </c>
      <c r="S861" s="38" t="str">
        <f t="shared" si="242"/>
        <v/>
      </c>
      <c r="T861" s="38" t="str">
        <f t="shared" si="243"/>
        <v/>
      </c>
      <c r="U861" s="38" t="str">
        <f t="shared" si="244"/>
        <v/>
      </c>
      <c r="V861" s="38" t="str">
        <f t="shared" si="245"/>
        <v/>
      </c>
      <c r="W861" s="30"/>
      <c r="X861" s="39">
        <f>COUNTIF(calculs_resultats_francais!P862:U862,1)</f>
        <v>0</v>
      </c>
      <c r="Y861" s="39">
        <f>COUNTIF(calculs_resultats_francais!P862:U862,2)</f>
        <v>0</v>
      </c>
      <c r="Z861" s="39">
        <f>COUNTIF(calculs_resultats_francais!P862:U862,9)</f>
        <v>0</v>
      </c>
      <c r="AA861" s="39">
        <f>COUNTIF(calculs_resultats_francais!P862:U862,0)</f>
        <v>0</v>
      </c>
      <c r="AB861" s="37" t="str">
        <f t="shared" si="246"/>
        <v/>
      </c>
      <c r="AC861" s="226">
        <f t="shared" si="247"/>
        <v>0</v>
      </c>
      <c r="AD861" s="38" t="str">
        <f t="shared" si="248"/>
        <v/>
      </c>
      <c r="AE861" s="38" t="str">
        <f t="shared" si="249"/>
        <v/>
      </c>
      <c r="AF861" s="38" t="str">
        <f t="shared" si="250"/>
        <v/>
      </c>
      <c r="AG861" s="38" t="str">
        <f t="shared" si="251"/>
        <v/>
      </c>
    </row>
    <row r="862" spans="1:33" ht="13.5" thickBot="1">
      <c r="A862" s="30"/>
      <c r="B862" s="39">
        <f>COUNTIF(calculs_resultats_francais!B863:J863,1)</f>
        <v>0</v>
      </c>
      <c r="C862" s="39">
        <f>COUNTIF(calculs_resultats_francais!B863:J863,2)</f>
        <v>0</v>
      </c>
      <c r="D862" s="39">
        <f>COUNTIF(calculs_resultats_francais!B863:J863,9)</f>
        <v>0</v>
      </c>
      <c r="E862" s="226">
        <f>COUNTIF(calculs_resultats_francais!B863:J863,0)</f>
        <v>0</v>
      </c>
      <c r="F862" s="37" t="str">
        <f t="shared" si="234"/>
        <v/>
      </c>
      <c r="G862" s="226">
        <f t="shared" si="235"/>
        <v>0</v>
      </c>
      <c r="H862" s="38" t="str">
        <f t="shared" si="236"/>
        <v/>
      </c>
      <c r="I862" s="38" t="str">
        <f t="shared" si="237"/>
        <v/>
      </c>
      <c r="J862" s="38" t="str">
        <f t="shared" si="238"/>
        <v/>
      </c>
      <c r="K862" s="38" t="str">
        <f t="shared" si="239"/>
        <v/>
      </c>
      <c r="L862" s="38"/>
      <c r="M862" s="39">
        <f>COUNTIF(calculs_resultats_francais!K863:O863,1)</f>
        <v>0</v>
      </c>
      <c r="N862" s="39">
        <f>COUNTIF(calculs_resultats_francais!K863:O863,2)</f>
        <v>0</v>
      </c>
      <c r="O862" s="39">
        <f>COUNTIF(calculs_resultats_francais!K863:O863,9)</f>
        <v>0</v>
      </c>
      <c r="P862" s="226">
        <f>COUNTIF(calculs_resultats_francais!K863:O863,0)</f>
        <v>0</v>
      </c>
      <c r="Q862" s="37" t="str">
        <f t="shared" si="240"/>
        <v/>
      </c>
      <c r="R862" s="226">
        <f t="shared" si="241"/>
        <v>0</v>
      </c>
      <c r="S862" s="38" t="str">
        <f t="shared" si="242"/>
        <v/>
      </c>
      <c r="T862" s="38" t="str">
        <f t="shared" si="243"/>
        <v/>
      </c>
      <c r="U862" s="38" t="str">
        <f t="shared" si="244"/>
        <v/>
      </c>
      <c r="V862" s="38" t="str">
        <f t="shared" si="245"/>
        <v/>
      </c>
      <c r="W862" s="30"/>
      <c r="X862" s="39">
        <f>COUNTIF(calculs_resultats_francais!P863:U863,1)</f>
        <v>0</v>
      </c>
      <c r="Y862" s="39">
        <f>COUNTIF(calculs_resultats_francais!P863:U863,2)</f>
        <v>0</v>
      </c>
      <c r="Z862" s="39">
        <f>COUNTIF(calculs_resultats_francais!P863:U863,9)</f>
        <v>0</v>
      </c>
      <c r="AA862" s="39">
        <f>COUNTIF(calculs_resultats_francais!P863:U863,0)</f>
        <v>0</v>
      </c>
      <c r="AB862" s="37" t="str">
        <f t="shared" si="246"/>
        <v/>
      </c>
      <c r="AC862" s="226">
        <f t="shared" si="247"/>
        <v>0</v>
      </c>
      <c r="AD862" s="38" t="str">
        <f t="shared" si="248"/>
        <v/>
      </c>
      <c r="AE862" s="38" t="str">
        <f t="shared" si="249"/>
        <v/>
      </c>
      <c r="AF862" s="38" t="str">
        <f t="shared" si="250"/>
        <v/>
      </c>
      <c r="AG862" s="38" t="str">
        <f t="shared" si="251"/>
        <v/>
      </c>
    </row>
    <row r="863" spans="1:33" ht="13.5" thickBot="1">
      <c r="A863" s="30"/>
      <c r="B863" s="39">
        <f>COUNTIF(calculs_resultats_francais!B864:J864,1)</f>
        <v>0</v>
      </c>
      <c r="C863" s="39">
        <f>COUNTIF(calculs_resultats_francais!B864:J864,2)</f>
        <v>0</v>
      </c>
      <c r="D863" s="39">
        <f>COUNTIF(calculs_resultats_francais!B864:J864,9)</f>
        <v>0</v>
      </c>
      <c r="E863" s="226">
        <f>COUNTIF(calculs_resultats_francais!B864:J864,0)</f>
        <v>0</v>
      </c>
      <c r="F863" s="37" t="str">
        <f t="shared" si="234"/>
        <v/>
      </c>
      <c r="G863" s="226">
        <f t="shared" si="235"/>
        <v>0</v>
      </c>
      <c r="H863" s="38" t="str">
        <f t="shared" si="236"/>
        <v/>
      </c>
      <c r="I863" s="38" t="str">
        <f t="shared" si="237"/>
        <v/>
      </c>
      <c r="J863" s="38" t="str">
        <f t="shared" si="238"/>
        <v/>
      </c>
      <c r="K863" s="38" t="str">
        <f t="shared" si="239"/>
        <v/>
      </c>
      <c r="L863" s="38"/>
      <c r="M863" s="39">
        <f>COUNTIF(calculs_resultats_francais!K864:O864,1)</f>
        <v>0</v>
      </c>
      <c r="N863" s="39">
        <f>COUNTIF(calculs_resultats_francais!K864:O864,2)</f>
        <v>0</v>
      </c>
      <c r="O863" s="39">
        <f>COUNTIF(calculs_resultats_francais!K864:O864,9)</f>
        <v>0</v>
      </c>
      <c r="P863" s="226">
        <f>COUNTIF(calculs_resultats_francais!K864:O864,0)</f>
        <v>0</v>
      </c>
      <c r="Q863" s="37" t="str">
        <f t="shared" si="240"/>
        <v/>
      </c>
      <c r="R863" s="226">
        <f t="shared" si="241"/>
        <v>0</v>
      </c>
      <c r="S863" s="38" t="str">
        <f t="shared" si="242"/>
        <v/>
      </c>
      <c r="T863" s="38" t="str">
        <f t="shared" si="243"/>
        <v/>
      </c>
      <c r="U863" s="38" t="str">
        <f t="shared" si="244"/>
        <v/>
      </c>
      <c r="V863" s="38" t="str">
        <f t="shared" si="245"/>
        <v/>
      </c>
      <c r="W863" s="30"/>
      <c r="X863" s="39">
        <f>COUNTIF(calculs_resultats_francais!P864:U864,1)</f>
        <v>0</v>
      </c>
      <c r="Y863" s="39">
        <f>COUNTIF(calculs_resultats_francais!P864:U864,2)</f>
        <v>0</v>
      </c>
      <c r="Z863" s="39">
        <f>COUNTIF(calculs_resultats_francais!P864:U864,9)</f>
        <v>0</v>
      </c>
      <c r="AA863" s="39">
        <f>COUNTIF(calculs_resultats_francais!P864:U864,0)</f>
        <v>0</v>
      </c>
      <c r="AB863" s="37" t="str">
        <f t="shared" si="246"/>
        <v/>
      </c>
      <c r="AC863" s="226">
        <f t="shared" si="247"/>
        <v>0</v>
      </c>
      <c r="AD863" s="38" t="str">
        <f t="shared" si="248"/>
        <v/>
      </c>
      <c r="AE863" s="38" t="str">
        <f t="shared" si="249"/>
        <v/>
      </c>
      <c r="AF863" s="38" t="str">
        <f t="shared" si="250"/>
        <v/>
      </c>
      <c r="AG863" s="38" t="str">
        <f t="shared" si="251"/>
        <v/>
      </c>
    </row>
    <row r="864" spans="1:33" ht="13.5" thickBot="1">
      <c r="A864" s="30"/>
      <c r="B864" s="39">
        <f>COUNTIF(calculs_resultats_francais!B865:J865,1)</f>
        <v>0</v>
      </c>
      <c r="C864" s="39">
        <f>COUNTIF(calculs_resultats_francais!B865:J865,2)</f>
        <v>0</v>
      </c>
      <c r="D864" s="39">
        <f>COUNTIF(calculs_resultats_francais!B865:J865,9)</f>
        <v>0</v>
      </c>
      <c r="E864" s="226">
        <f>COUNTIF(calculs_resultats_francais!B865:J865,0)</f>
        <v>0</v>
      </c>
      <c r="F864" s="37" t="str">
        <f t="shared" si="234"/>
        <v/>
      </c>
      <c r="G864" s="226">
        <f t="shared" si="235"/>
        <v>0</v>
      </c>
      <c r="H864" s="38" t="str">
        <f t="shared" si="236"/>
        <v/>
      </c>
      <c r="I864" s="38" t="str">
        <f t="shared" si="237"/>
        <v/>
      </c>
      <c r="J864" s="38" t="str">
        <f t="shared" si="238"/>
        <v/>
      </c>
      <c r="K864" s="38" t="str">
        <f t="shared" si="239"/>
        <v/>
      </c>
      <c r="L864" s="38"/>
      <c r="M864" s="39">
        <f>COUNTIF(calculs_resultats_francais!K865:O865,1)</f>
        <v>0</v>
      </c>
      <c r="N864" s="39">
        <f>COUNTIF(calculs_resultats_francais!K865:O865,2)</f>
        <v>0</v>
      </c>
      <c r="O864" s="39">
        <f>COUNTIF(calculs_resultats_francais!K865:O865,9)</f>
        <v>0</v>
      </c>
      <c r="P864" s="226">
        <f>COUNTIF(calculs_resultats_francais!K865:O865,0)</f>
        <v>0</v>
      </c>
      <c r="Q864" s="37" t="str">
        <f t="shared" si="240"/>
        <v/>
      </c>
      <c r="R864" s="226">
        <f t="shared" si="241"/>
        <v>0</v>
      </c>
      <c r="S864" s="38" t="str">
        <f t="shared" si="242"/>
        <v/>
      </c>
      <c r="T864" s="38" t="str">
        <f t="shared" si="243"/>
        <v/>
      </c>
      <c r="U864" s="38" t="str">
        <f t="shared" si="244"/>
        <v/>
      </c>
      <c r="V864" s="38" t="str">
        <f t="shared" si="245"/>
        <v/>
      </c>
      <c r="W864" s="30"/>
      <c r="X864" s="39">
        <f>COUNTIF(calculs_resultats_francais!P865:U865,1)</f>
        <v>0</v>
      </c>
      <c r="Y864" s="39">
        <f>COUNTIF(calculs_resultats_francais!P865:U865,2)</f>
        <v>0</v>
      </c>
      <c r="Z864" s="39">
        <f>COUNTIF(calculs_resultats_francais!P865:U865,9)</f>
        <v>0</v>
      </c>
      <c r="AA864" s="39">
        <f>COUNTIF(calculs_resultats_francais!P865:U865,0)</f>
        <v>0</v>
      </c>
      <c r="AB864" s="37" t="str">
        <f t="shared" si="246"/>
        <v/>
      </c>
      <c r="AC864" s="226">
        <f t="shared" si="247"/>
        <v>0</v>
      </c>
      <c r="AD864" s="38" t="str">
        <f t="shared" si="248"/>
        <v/>
      </c>
      <c r="AE864" s="38" t="str">
        <f t="shared" si="249"/>
        <v/>
      </c>
      <c r="AF864" s="38" t="str">
        <f t="shared" si="250"/>
        <v/>
      </c>
      <c r="AG864" s="38" t="str">
        <f t="shared" si="251"/>
        <v/>
      </c>
    </row>
    <row r="865" spans="1:33" ht="13.5" thickBot="1">
      <c r="A865" s="30"/>
      <c r="B865" s="39">
        <f>COUNTIF(calculs_resultats_francais!B866:J866,1)</f>
        <v>0</v>
      </c>
      <c r="C865" s="39">
        <f>COUNTIF(calculs_resultats_francais!B866:J866,2)</f>
        <v>0</v>
      </c>
      <c r="D865" s="39">
        <f>COUNTIF(calculs_resultats_francais!B866:J866,9)</f>
        <v>0</v>
      </c>
      <c r="E865" s="226">
        <f>COUNTIF(calculs_resultats_francais!B866:J866,0)</f>
        <v>0</v>
      </c>
      <c r="F865" s="37" t="str">
        <f t="shared" si="234"/>
        <v/>
      </c>
      <c r="G865" s="226">
        <f t="shared" si="235"/>
        <v>0</v>
      </c>
      <c r="H865" s="38" t="str">
        <f t="shared" si="236"/>
        <v/>
      </c>
      <c r="I865" s="38" t="str">
        <f t="shared" si="237"/>
        <v/>
      </c>
      <c r="J865" s="38" t="str">
        <f t="shared" si="238"/>
        <v/>
      </c>
      <c r="K865" s="38" t="str">
        <f t="shared" si="239"/>
        <v/>
      </c>
      <c r="L865" s="38"/>
      <c r="M865" s="39">
        <f>COUNTIF(calculs_resultats_francais!K866:O866,1)</f>
        <v>0</v>
      </c>
      <c r="N865" s="39">
        <f>COUNTIF(calculs_resultats_francais!K866:O866,2)</f>
        <v>0</v>
      </c>
      <c r="O865" s="39">
        <f>COUNTIF(calculs_resultats_francais!K866:O866,9)</f>
        <v>0</v>
      </c>
      <c r="P865" s="226">
        <f>COUNTIF(calculs_resultats_francais!K866:O866,0)</f>
        <v>0</v>
      </c>
      <c r="Q865" s="37" t="str">
        <f t="shared" si="240"/>
        <v/>
      </c>
      <c r="R865" s="226">
        <f t="shared" si="241"/>
        <v>0</v>
      </c>
      <c r="S865" s="38" t="str">
        <f t="shared" si="242"/>
        <v/>
      </c>
      <c r="T865" s="38" t="str">
        <f t="shared" si="243"/>
        <v/>
      </c>
      <c r="U865" s="38" t="str">
        <f t="shared" si="244"/>
        <v/>
      </c>
      <c r="V865" s="38" t="str">
        <f t="shared" si="245"/>
        <v/>
      </c>
      <c r="W865" s="30"/>
      <c r="X865" s="39">
        <f>COUNTIF(calculs_resultats_francais!P866:U866,1)</f>
        <v>0</v>
      </c>
      <c r="Y865" s="39">
        <f>COUNTIF(calculs_resultats_francais!P866:U866,2)</f>
        <v>0</v>
      </c>
      <c r="Z865" s="39">
        <f>COUNTIF(calculs_resultats_francais!P866:U866,9)</f>
        <v>0</v>
      </c>
      <c r="AA865" s="39">
        <f>COUNTIF(calculs_resultats_francais!P866:U866,0)</f>
        <v>0</v>
      </c>
      <c r="AB865" s="37" t="str">
        <f t="shared" si="246"/>
        <v/>
      </c>
      <c r="AC865" s="226">
        <f t="shared" si="247"/>
        <v>0</v>
      </c>
      <c r="AD865" s="38" t="str">
        <f t="shared" si="248"/>
        <v/>
      </c>
      <c r="AE865" s="38" t="str">
        <f t="shared" si="249"/>
        <v/>
      </c>
      <c r="AF865" s="38" t="str">
        <f t="shared" si="250"/>
        <v/>
      </c>
      <c r="AG865" s="38" t="str">
        <f t="shared" si="251"/>
        <v/>
      </c>
    </row>
    <row r="866" spans="1:33" ht="13.5" thickBot="1">
      <c r="A866" s="30"/>
      <c r="B866" s="39">
        <f>COUNTIF(calculs_resultats_francais!B867:J867,1)</f>
        <v>0</v>
      </c>
      <c r="C866" s="39">
        <f>COUNTIF(calculs_resultats_francais!B867:J867,2)</f>
        <v>0</v>
      </c>
      <c r="D866" s="39">
        <f>COUNTIF(calculs_resultats_francais!B867:J867,9)</f>
        <v>0</v>
      </c>
      <c r="E866" s="226">
        <f>COUNTIF(calculs_resultats_francais!B867:J867,0)</f>
        <v>0</v>
      </c>
      <c r="F866" s="37" t="str">
        <f t="shared" si="234"/>
        <v/>
      </c>
      <c r="G866" s="226">
        <f t="shared" si="235"/>
        <v>0</v>
      </c>
      <c r="H866" s="38" t="str">
        <f t="shared" si="236"/>
        <v/>
      </c>
      <c r="I866" s="38" t="str">
        <f t="shared" si="237"/>
        <v/>
      </c>
      <c r="J866" s="38" t="str">
        <f t="shared" si="238"/>
        <v/>
      </c>
      <c r="K866" s="38" t="str">
        <f t="shared" si="239"/>
        <v/>
      </c>
      <c r="L866" s="38"/>
      <c r="M866" s="39">
        <f>COUNTIF(calculs_resultats_francais!K867:O867,1)</f>
        <v>0</v>
      </c>
      <c r="N866" s="39">
        <f>COUNTIF(calculs_resultats_francais!K867:O867,2)</f>
        <v>0</v>
      </c>
      <c r="O866" s="39">
        <f>COUNTIF(calculs_resultats_francais!K867:O867,9)</f>
        <v>0</v>
      </c>
      <c r="P866" s="226">
        <f>COUNTIF(calculs_resultats_francais!K867:O867,0)</f>
        <v>0</v>
      </c>
      <c r="Q866" s="37" t="str">
        <f t="shared" si="240"/>
        <v/>
      </c>
      <c r="R866" s="226">
        <f t="shared" si="241"/>
        <v>0</v>
      </c>
      <c r="S866" s="38" t="str">
        <f t="shared" si="242"/>
        <v/>
      </c>
      <c r="T866" s="38" t="str">
        <f t="shared" si="243"/>
        <v/>
      </c>
      <c r="U866" s="38" t="str">
        <f t="shared" si="244"/>
        <v/>
      </c>
      <c r="V866" s="38" t="str">
        <f t="shared" si="245"/>
        <v/>
      </c>
      <c r="W866" s="30"/>
      <c r="X866" s="39">
        <f>COUNTIF(calculs_resultats_francais!P867:U867,1)</f>
        <v>0</v>
      </c>
      <c r="Y866" s="39">
        <f>COUNTIF(calculs_resultats_francais!P867:U867,2)</f>
        <v>0</v>
      </c>
      <c r="Z866" s="39">
        <f>COUNTIF(calculs_resultats_francais!P867:U867,9)</f>
        <v>0</v>
      </c>
      <c r="AA866" s="39">
        <f>COUNTIF(calculs_resultats_francais!P867:U867,0)</f>
        <v>0</v>
      </c>
      <c r="AB866" s="37" t="str">
        <f t="shared" si="246"/>
        <v/>
      </c>
      <c r="AC866" s="226">
        <f t="shared" si="247"/>
        <v>0</v>
      </c>
      <c r="AD866" s="38" t="str">
        <f t="shared" si="248"/>
        <v/>
      </c>
      <c r="AE866" s="38" t="str">
        <f t="shared" si="249"/>
        <v/>
      </c>
      <c r="AF866" s="38" t="str">
        <f t="shared" si="250"/>
        <v/>
      </c>
      <c r="AG866" s="38" t="str">
        <f t="shared" si="251"/>
        <v/>
      </c>
    </row>
    <row r="867" spans="1:33" ht="13.5" thickBot="1">
      <c r="A867" s="30"/>
      <c r="B867" s="39">
        <f>COUNTIF(calculs_resultats_francais!B868:J868,1)</f>
        <v>0</v>
      </c>
      <c r="C867" s="39">
        <f>COUNTIF(calculs_resultats_francais!B868:J868,2)</f>
        <v>0</v>
      </c>
      <c r="D867" s="39">
        <f>COUNTIF(calculs_resultats_francais!B868:J868,9)</f>
        <v>0</v>
      </c>
      <c r="E867" s="226">
        <f>COUNTIF(calculs_resultats_francais!B868:J868,0)</f>
        <v>0</v>
      </c>
      <c r="F867" s="37" t="str">
        <f t="shared" si="234"/>
        <v/>
      </c>
      <c r="G867" s="226">
        <f t="shared" si="235"/>
        <v>0</v>
      </c>
      <c r="H867" s="38" t="str">
        <f t="shared" si="236"/>
        <v/>
      </c>
      <c r="I867" s="38" t="str">
        <f t="shared" si="237"/>
        <v/>
      </c>
      <c r="J867" s="38" t="str">
        <f t="shared" si="238"/>
        <v/>
      </c>
      <c r="K867" s="38" t="str">
        <f t="shared" si="239"/>
        <v/>
      </c>
      <c r="L867" s="38"/>
      <c r="M867" s="39">
        <f>COUNTIF(calculs_resultats_francais!K868:O868,1)</f>
        <v>0</v>
      </c>
      <c r="N867" s="39">
        <f>COUNTIF(calculs_resultats_francais!K868:O868,2)</f>
        <v>0</v>
      </c>
      <c r="O867" s="39">
        <f>COUNTIF(calculs_resultats_francais!K868:O868,9)</f>
        <v>0</v>
      </c>
      <c r="P867" s="226">
        <f>COUNTIF(calculs_resultats_francais!K868:O868,0)</f>
        <v>0</v>
      </c>
      <c r="Q867" s="37" t="str">
        <f t="shared" si="240"/>
        <v/>
      </c>
      <c r="R867" s="226">
        <f t="shared" si="241"/>
        <v>0</v>
      </c>
      <c r="S867" s="38" t="str">
        <f t="shared" si="242"/>
        <v/>
      </c>
      <c r="T867" s="38" t="str">
        <f t="shared" si="243"/>
        <v/>
      </c>
      <c r="U867" s="38" t="str">
        <f t="shared" si="244"/>
        <v/>
      </c>
      <c r="V867" s="38" t="str">
        <f t="shared" si="245"/>
        <v/>
      </c>
      <c r="W867" s="30"/>
      <c r="X867" s="39">
        <f>COUNTIF(calculs_resultats_francais!P868:U868,1)</f>
        <v>0</v>
      </c>
      <c r="Y867" s="39">
        <f>COUNTIF(calculs_resultats_francais!P868:U868,2)</f>
        <v>0</v>
      </c>
      <c r="Z867" s="39">
        <f>COUNTIF(calculs_resultats_francais!P868:U868,9)</f>
        <v>0</v>
      </c>
      <c r="AA867" s="39">
        <f>COUNTIF(calculs_resultats_francais!P868:U868,0)</f>
        <v>0</v>
      </c>
      <c r="AB867" s="37" t="str">
        <f t="shared" si="246"/>
        <v/>
      </c>
      <c r="AC867" s="226">
        <f t="shared" si="247"/>
        <v>0</v>
      </c>
      <c r="AD867" s="38" t="str">
        <f t="shared" si="248"/>
        <v/>
      </c>
      <c r="AE867" s="38" t="str">
        <f t="shared" si="249"/>
        <v/>
      </c>
      <c r="AF867" s="38" t="str">
        <f t="shared" si="250"/>
        <v/>
      </c>
      <c r="AG867" s="38" t="str">
        <f t="shared" si="251"/>
        <v/>
      </c>
    </row>
    <row r="868" spans="1:33" ht="13.5" thickBot="1">
      <c r="A868" s="30"/>
      <c r="B868" s="39">
        <f>COUNTIF(calculs_resultats_francais!B869:J869,1)</f>
        <v>0</v>
      </c>
      <c r="C868" s="39">
        <f>COUNTIF(calculs_resultats_francais!B869:J869,2)</f>
        <v>0</v>
      </c>
      <c r="D868" s="39">
        <f>COUNTIF(calculs_resultats_francais!B869:J869,9)</f>
        <v>0</v>
      </c>
      <c r="E868" s="226">
        <f>COUNTIF(calculs_resultats_francais!B869:J869,0)</f>
        <v>0</v>
      </c>
      <c r="F868" s="37" t="str">
        <f t="shared" si="234"/>
        <v/>
      </c>
      <c r="G868" s="226">
        <f t="shared" si="235"/>
        <v>0</v>
      </c>
      <c r="H868" s="38" t="str">
        <f t="shared" si="236"/>
        <v/>
      </c>
      <c r="I868" s="38" t="str">
        <f t="shared" si="237"/>
        <v/>
      </c>
      <c r="J868" s="38" t="str">
        <f t="shared" si="238"/>
        <v/>
      </c>
      <c r="K868" s="38" t="str">
        <f t="shared" si="239"/>
        <v/>
      </c>
      <c r="L868" s="38"/>
      <c r="M868" s="39">
        <f>COUNTIF(calculs_resultats_francais!K869:O869,1)</f>
        <v>0</v>
      </c>
      <c r="N868" s="39">
        <f>COUNTIF(calculs_resultats_francais!K869:O869,2)</f>
        <v>0</v>
      </c>
      <c r="O868" s="39">
        <f>COUNTIF(calculs_resultats_francais!K869:O869,9)</f>
        <v>0</v>
      </c>
      <c r="P868" s="226">
        <f>COUNTIF(calculs_resultats_francais!K869:O869,0)</f>
        <v>0</v>
      </c>
      <c r="Q868" s="37" t="str">
        <f t="shared" si="240"/>
        <v/>
      </c>
      <c r="R868" s="226">
        <f t="shared" si="241"/>
        <v>0</v>
      </c>
      <c r="S868" s="38" t="str">
        <f t="shared" si="242"/>
        <v/>
      </c>
      <c r="T868" s="38" t="str">
        <f t="shared" si="243"/>
        <v/>
      </c>
      <c r="U868" s="38" t="str">
        <f t="shared" si="244"/>
        <v/>
      </c>
      <c r="V868" s="38" t="str">
        <f t="shared" si="245"/>
        <v/>
      </c>
      <c r="W868" s="30"/>
      <c r="X868" s="39">
        <f>COUNTIF(calculs_resultats_francais!P869:U869,1)</f>
        <v>0</v>
      </c>
      <c r="Y868" s="39">
        <f>COUNTIF(calculs_resultats_francais!P869:U869,2)</f>
        <v>0</v>
      </c>
      <c r="Z868" s="39">
        <f>COUNTIF(calculs_resultats_francais!P869:U869,9)</f>
        <v>0</v>
      </c>
      <c r="AA868" s="39">
        <f>COUNTIF(calculs_resultats_francais!P869:U869,0)</f>
        <v>0</v>
      </c>
      <c r="AB868" s="37" t="str">
        <f t="shared" si="246"/>
        <v/>
      </c>
      <c r="AC868" s="226">
        <f t="shared" si="247"/>
        <v>0</v>
      </c>
      <c r="AD868" s="38" t="str">
        <f t="shared" si="248"/>
        <v/>
      </c>
      <c r="AE868" s="38" t="str">
        <f t="shared" si="249"/>
        <v/>
      </c>
      <c r="AF868" s="38" t="str">
        <f t="shared" si="250"/>
        <v/>
      </c>
      <c r="AG868" s="38" t="str">
        <f t="shared" si="251"/>
        <v/>
      </c>
    </row>
    <row r="869" spans="1:33" ht="13.5" thickBot="1">
      <c r="A869" s="30"/>
      <c r="B869" s="39">
        <f>COUNTIF(calculs_resultats_francais!B870:J870,1)</f>
        <v>0</v>
      </c>
      <c r="C869" s="39">
        <f>COUNTIF(calculs_resultats_francais!B870:J870,2)</f>
        <v>0</v>
      </c>
      <c r="D869" s="39">
        <f>COUNTIF(calculs_resultats_francais!B870:J870,9)</f>
        <v>0</v>
      </c>
      <c r="E869" s="226">
        <f>COUNTIF(calculs_resultats_francais!B870:J870,0)</f>
        <v>0</v>
      </c>
      <c r="F869" s="37" t="str">
        <f t="shared" si="234"/>
        <v/>
      </c>
      <c r="G869" s="226">
        <f t="shared" si="235"/>
        <v>0</v>
      </c>
      <c r="H869" s="38" t="str">
        <f t="shared" si="236"/>
        <v/>
      </c>
      <c r="I869" s="38" t="str">
        <f t="shared" si="237"/>
        <v/>
      </c>
      <c r="J869" s="38" t="str">
        <f t="shared" si="238"/>
        <v/>
      </c>
      <c r="K869" s="38" t="str">
        <f t="shared" si="239"/>
        <v/>
      </c>
      <c r="L869" s="38"/>
      <c r="M869" s="39">
        <f>COUNTIF(calculs_resultats_francais!K870:O870,1)</f>
        <v>0</v>
      </c>
      <c r="N869" s="39">
        <f>COUNTIF(calculs_resultats_francais!K870:O870,2)</f>
        <v>0</v>
      </c>
      <c r="O869" s="39">
        <f>COUNTIF(calculs_resultats_francais!K870:O870,9)</f>
        <v>0</v>
      </c>
      <c r="P869" s="226">
        <f>COUNTIF(calculs_resultats_francais!K870:O870,0)</f>
        <v>0</v>
      </c>
      <c r="Q869" s="37" t="str">
        <f t="shared" si="240"/>
        <v/>
      </c>
      <c r="R869" s="226">
        <f t="shared" si="241"/>
        <v>0</v>
      </c>
      <c r="S869" s="38" t="str">
        <f t="shared" si="242"/>
        <v/>
      </c>
      <c r="T869" s="38" t="str">
        <f t="shared" si="243"/>
        <v/>
      </c>
      <c r="U869" s="38" t="str">
        <f t="shared" si="244"/>
        <v/>
      </c>
      <c r="V869" s="38" t="str">
        <f t="shared" si="245"/>
        <v/>
      </c>
      <c r="W869" s="30"/>
      <c r="X869" s="39">
        <f>COUNTIF(calculs_resultats_francais!P870:U870,1)</f>
        <v>0</v>
      </c>
      <c r="Y869" s="39">
        <f>COUNTIF(calculs_resultats_francais!P870:U870,2)</f>
        <v>0</v>
      </c>
      <c r="Z869" s="39">
        <f>COUNTIF(calculs_resultats_francais!P870:U870,9)</f>
        <v>0</v>
      </c>
      <c r="AA869" s="39">
        <f>COUNTIF(calculs_resultats_francais!P870:U870,0)</f>
        <v>0</v>
      </c>
      <c r="AB869" s="37" t="str">
        <f t="shared" si="246"/>
        <v/>
      </c>
      <c r="AC869" s="226">
        <f t="shared" si="247"/>
        <v>0</v>
      </c>
      <c r="AD869" s="38" t="str">
        <f t="shared" si="248"/>
        <v/>
      </c>
      <c r="AE869" s="38" t="str">
        <f t="shared" si="249"/>
        <v/>
      </c>
      <c r="AF869" s="38" t="str">
        <f t="shared" si="250"/>
        <v/>
      </c>
      <c r="AG869" s="38" t="str">
        <f t="shared" si="251"/>
        <v/>
      </c>
    </row>
    <row r="870" spans="1:33" ht="13.5" thickBot="1">
      <c r="A870" s="30"/>
      <c r="B870" s="39">
        <f>COUNTIF(calculs_resultats_francais!B871:J871,1)</f>
        <v>0</v>
      </c>
      <c r="C870" s="39">
        <f>COUNTIF(calculs_resultats_francais!B871:J871,2)</f>
        <v>0</v>
      </c>
      <c r="D870" s="39">
        <f>COUNTIF(calculs_resultats_francais!B871:J871,9)</f>
        <v>0</v>
      </c>
      <c r="E870" s="226">
        <f>COUNTIF(calculs_resultats_francais!B871:J871,0)</f>
        <v>0</v>
      </c>
      <c r="F870" s="37" t="str">
        <f t="shared" si="234"/>
        <v/>
      </c>
      <c r="G870" s="226">
        <f t="shared" si="235"/>
        <v>0</v>
      </c>
      <c r="H870" s="38" t="str">
        <f t="shared" si="236"/>
        <v/>
      </c>
      <c r="I870" s="38" t="str">
        <f t="shared" si="237"/>
        <v/>
      </c>
      <c r="J870" s="38" t="str">
        <f t="shared" si="238"/>
        <v/>
      </c>
      <c r="K870" s="38" t="str">
        <f t="shared" si="239"/>
        <v/>
      </c>
      <c r="L870" s="38"/>
      <c r="M870" s="39">
        <f>COUNTIF(calculs_resultats_francais!K871:O871,1)</f>
        <v>0</v>
      </c>
      <c r="N870" s="39">
        <f>COUNTIF(calculs_resultats_francais!K871:O871,2)</f>
        <v>0</v>
      </c>
      <c r="O870" s="39">
        <f>COUNTIF(calculs_resultats_francais!K871:O871,9)</f>
        <v>0</v>
      </c>
      <c r="P870" s="226">
        <f>COUNTIF(calculs_resultats_francais!K871:O871,0)</f>
        <v>0</v>
      </c>
      <c r="Q870" s="37" t="str">
        <f t="shared" si="240"/>
        <v/>
      </c>
      <c r="R870" s="226">
        <f t="shared" si="241"/>
        <v>0</v>
      </c>
      <c r="S870" s="38" t="str">
        <f t="shared" si="242"/>
        <v/>
      </c>
      <c r="T870" s="38" t="str">
        <f t="shared" si="243"/>
        <v/>
      </c>
      <c r="U870" s="38" t="str">
        <f t="shared" si="244"/>
        <v/>
      </c>
      <c r="V870" s="38" t="str">
        <f t="shared" si="245"/>
        <v/>
      </c>
      <c r="W870" s="30"/>
      <c r="X870" s="39">
        <f>COUNTIF(calculs_resultats_francais!P871:U871,1)</f>
        <v>0</v>
      </c>
      <c r="Y870" s="39">
        <f>COUNTIF(calculs_resultats_francais!P871:U871,2)</f>
        <v>0</v>
      </c>
      <c r="Z870" s="39">
        <f>COUNTIF(calculs_resultats_francais!P871:U871,9)</f>
        <v>0</v>
      </c>
      <c r="AA870" s="39">
        <f>COUNTIF(calculs_resultats_francais!P871:U871,0)</f>
        <v>0</v>
      </c>
      <c r="AB870" s="37" t="str">
        <f t="shared" si="246"/>
        <v/>
      </c>
      <c r="AC870" s="226">
        <f t="shared" si="247"/>
        <v>0</v>
      </c>
      <c r="AD870" s="38" t="str">
        <f t="shared" si="248"/>
        <v/>
      </c>
      <c r="AE870" s="38" t="str">
        <f t="shared" si="249"/>
        <v/>
      </c>
      <c r="AF870" s="38" t="str">
        <f t="shared" si="250"/>
        <v/>
      </c>
      <c r="AG870" s="38" t="str">
        <f t="shared" si="251"/>
        <v/>
      </c>
    </row>
    <row r="871" spans="1:33" ht="13.5" thickBot="1">
      <c r="A871" s="30"/>
      <c r="B871" s="39">
        <f>COUNTIF(calculs_resultats_francais!B872:J872,1)</f>
        <v>0</v>
      </c>
      <c r="C871" s="39">
        <f>COUNTIF(calculs_resultats_francais!B872:J872,2)</f>
        <v>0</v>
      </c>
      <c r="D871" s="39">
        <f>COUNTIF(calculs_resultats_francais!B872:J872,9)</f>
        <v>0</v>
      </c>
      <c r="E871" s="226">
        <f>COUNTIF(calculs_resultats_francais!B872:J872,0)</f>
        <v>0</v>
      </c>
      <c r="F871" s="37" t="str">
        <f t="shared" si="234"/>
        <v/>
      </c>
      <c r="G871" s="226">
        <f t="shared" si="235"/>
        <v>0</v>
      </c>
      <c r="H871" s="38" t="str">
        <f t="shared" si="236"/>
        <v/>
      </c>
      <c r="I871" s="38" t="str">
        <f t="shared" si="237"/>
        <v/>
      </c>
      <c r="J871" s="38" t="str">
        <f t="shared" si="238"/>
        <v/>
      </c>
      <c r="K871" s="38" t="str">
        <f t="shared" si="239"/>
        <v/>
      </c>
      <c r="L871" s="38"/>
      <c r="M871" s="39">
        <f>COUNTIF(calculs_resultats_francais!K872:O872,1)</f>
        <v>0</v>
      </c>
      <c r="N871" s="39">
        <f>COUNTIF(calculs_resultats_francais!K872:O872,2)</f>
        <v>0</v>
      </c>
      <c r="O871" s="39">
        <f>COUNTIF(calculs_resultats_francais!K872:O872,9)</f>
        <v>0</v>
      </c>
      <c r="P871" s="226">
        <f>COUNTIF(calculs_resultats_francais!K872:O872,0)</f>
        <v>0</v>
      </c>
      <c r="Q871" s="37" t="str">
        <f t="shared" si="240"/>
        <v/>
      </c>
      <c r="R871" s="226">
        <f t="shared" si="241"/>
        <v>0</v>
      </c>
      <c r="S871" s="38" t="str">
        <f t="shared" si="242"/>
        <v/>
      </c>
      <c r="T871" s="38" t="str">
        <f t="shared" si="243"/>
        <v/>
      </c>
      <c r="U871" s="38" t="str">
        <f t="shared" si="244"/>
        <v/>
      </c>
      <c r="V871" s="38" t="str">
        <f t="shared" si="245"/>
        <v/>
      </c>
      <c r="W871" s="30"/>
      <c r="X871" s="39">
        <f>COUNTIF(calculs_resultats_francais!P872:U872,1)</f>
        <v>0</v>
      </c>
      <c r="Y871" s="39">
        <f>COUNTIF(calculs_resultats_francais!P872:U872,2)</f>
        <v>0</v>
      </c>
      <c r="Z871" s="39">
        <f>COUNTIF(calculs_resultats_francais!P872:U872,9)</f>
        <v>0</v>
      </c>
      <c r="AA871" s="39">
        <f>COUNTIF(calculs_resultats_francais!P872:U872,0)</f>
        <v>0</v>
      </c>
      <c r="AB871" s="37" t="str">
        <f t="shared" si="246"/>
        <v/>
      </c>
      <c r="AC871" s="226">
        <f t="shared" si="247"/>
        <v>0</v>
      </c>
      <c r="AD871" s="38" t="str">
        <f t="shared" si="248"/>
        <v/>
      </c>
      <c r="AE871" s="38" t="str">
        <f t="shared" si="249"/>
        <v/>
      </c>
      <c r="AF871" s="38" t="str">
        <f t="shared" si="250"/>
        <v/>
      </c>
      <c r="AG871" s="38" t="str">
        <f t="shared" si="251"/>
        <v/>
      </c>
    </row>
    <row r="872" spans="1:33" ht="13.5" thickBot="1">
      <c r="A872" s="30"/>
      <c r="B872" s="39">
        <f>COUNTIF(calculs_resultats_francais!B873:J873,1)</f>
        <v>0</v>
      </c>
      <c r="C872" s="39">
        <f>COUNTIF(calculs_resultats_francais!B873:J873,2)</f>
        <v>0</v>
      </c>
      <c r="D872" s="39">
        <f>COUNTIF(calculs_resultats_francais!B873:J873,9)</f>
        <v>0</v>
      </c>
      <c r="E872" s="226">
        <f>COUNTIF(calculs_resultats_francais!B873:J873,0)</f>
        <v>0</v>
      </c>
      <c r="F872" s="37" t="str">
        <f t="shared" si="234"/>
        <v/>
      </c>
      <c r="G872" s="226">
        <f t="shared" si="235"/>
        <v>0</v>
      </c>
      <c r="H872" s="38" t="str">
        <f t="shared" si="236"/>
        <v/>
      </c>
      <c r="I872" s="38" t="str">
        <f t="shared" si="237"/>
        <v/>
      </c>
      <c r="J872" s="38" t="str">
        <f t="shared" si="238"/>
        <v/>
      </c>
      <c r="K872" s="38" t="str">
        <f t="shared" si="239"/>
        <v/>
      </c>
      <c r="L872" s="38"/>
      <c r="M872" s="39">
        <f>COUNTIF(calculs_resultats_francais!K873:O873,1)</f>
        <v>0</v>
      </c>
      <c r="N872" s="39">
        <f>COUNTIF(calculs_resultats_francais!K873:O873,2)</f>
        <v>0</v>
      </c>
      <c r="O872" s="39">
        <f>COUNTIF(calculs_resultats_francais!K873:O873,9)</f>
        <v>0</v>
      </c>
      <c r="P872" s="226">
        <f>COUNTIF(calculs_resultats_francais!K873:O873,0)</f>
        <v>0</v>
      </c>
      <c r="Q872" s="37" t="str">
        <f t="shared" si="240"/>
        <v/>
      </c>
      <c r="R872" s="226">
        <f t="shared" si="241"/>
        <v>0</v>
      </c>
      <c r="S872" s="38" t="str">
        <f t="shared" si="242"/>
        <v/>
      </c>
      <c r="T872" s="38" t="str">
        <f t="shared" si="243"/>
        <v/>
      </c>
      <c r="U872" s="38" t="str">
        <f t="shared" si="244"/>
        <v/>
      </c>
      <c r="V872" s="38" t="str">
        <f t="shared" si="245"/>
        <v/>
      </c>
      <c r="W872" s="30"/>
      <c r="X872" s="39">
        <f>COUNTIF(calculs_resultats_francais!P873:U873,1)</f>
        <v>0</v>
      </c>
      <c r="Y872" s="39">
        <f>COUNTIF(calculs_resultats_francais!P873:U873,2)</f>
        <v>0</v>
      </c>
      <c r="Z872" s="39">
        <f>COUNTIF(calculs_resultats_francais!P873:U873,9)</f>
        <v>0</v>
      </c>
      <c r="AA872" s="39">
        <f>COUNTIF(calculs_resultats_francais!P873:U873,0)</f>
        <v>0</v>
      </c>
      <c r="AB872" s="37" t="str">
        <f t="shared" si="246"/>
        <v/>
      </c>
      <c r="AC872" s="226">
        <f t="shared" si="247"/>
        <v>0</v>
      </c>
      <c r="AD872" s="38" t="str">
        <f t="shared" si="248"/>
        <v/>
      </c>
      <c r="AE872" s="38" t="str">
        <f t="shared" si="249"/>
        <v/>
      </c>
      <c r="AF872" s="38" t="str">
        <f t="shared" si="250"/>
        <v/>
      </c>
      <c r="AG872" s="38" t="str">
        <f t="shared" si="251"/>
        <v/>
      </c>
    </row>
    <row r="873" spans="1:33" ht="13.5" thickBot="1">
      <c r="A873" s="30"/>
      <c r="B873" s="39">
        <f>COUNTIF(calculs_resultats_francais!B874:J874,1)</f>
        <v>0</v>
      </c>
      <c r="C873" s="39">
        <f>COUNTIF(calculs_resultats_francais!B874:J874,2)</f>
        <v>0</v>
      </c>
      <c r="D873" s="39">
        <f>COUNTIF(calculs_resultats_francais!B874:J874,9)</f>
        <v>0</v>
      </c>
      <c r="E873" s="226">
        <f>COUNTIF(calculs_resultats_francais!B874:J874,0)</f>
        <v>0</v>
      </c>
      <c r="F873" s="37" t="str">
        <f t="shared" si="234"/>
        <v/>
      </c>
      <c r="G873" s="226">
        <f t="shared" si="235"/>
        <v>0</v>
      </c>
      <c r="H873" s="38" t="str">
        <f t="shared" si="236"/>
        <v/>
      </c>
      <c r="I873" s="38" t="str">
        <f t="shared" si="237"/>
        <v/>
      </c>
      <c r="J873" s="38" t="str">
        <f t="shared" si="238"/>
        <v/>
      </c>
      <c r="K873" s="38" t="str">
        <f t="shared" si="239"/>
        <v/>
      </c>
      <c r="L873" s="38"/>
      <c r="M873" s="39">
        <f>COUNTIF(calculs_resultats_francais!K874:O874,1)</f>
        <v>0</v>
      </c>
      <c r="N873" s="39">
        <f>COUNTIF(calculs_resultats_francais!K874:O874,2)</f>
        <v>0</v>
      </c>
      <c r="O873" s="39">
        <f>COUNTIF(calculs_resultats_francais!K874:O874,9)</f>
        <v>0</v>
      </c>
      <c r="P873" s="226">
        <f>COUNTIF(calculs_resultats_francais!K874:O874,0)</f>
        <v>0</v>
      </c>
      <c r="Q873" s="37" t="str">
        <f t="shared" si="240"/>
        <v/>
      </c>
      <c r="R873" s="226">
        <f t="shared" si="241"/>
        <v>0</v>
      </c>
      <c r="S873" s="38" t="str">
        <f t="shared" si="242"/>
        <v/>
      </c>
      <c r="T873" s="38" t="str">
        <f t="shared" si="243"/>
        <v/>
      </c>
      <c r="U873" s="38" t="str">
        <f t="shared" si="244"/>
        <v/>
      </c>
      <c r="V873" s="38" t="str">
        <f t="shared" si="245"/>
        <v/>
      </c>
      <c r="W873" s="30"/>
      <c r="X873" s="39">
        <f>COUNTIF(calculs_resultats_francais!P874:U874,1)</f>
        <v>0</v>
      </c>
      <c r="Y873" s="39">
        <f>COUNTIF(calculs_resultats_francais!P874:U874,2)</f>
        <v>0</v>
      </c>
      <c r="Z873" s="39">
        <f>COUNTIF(calculs_resultats_francais!P874:U874,9)</f>
        <v>0</v>
      </c>
      <c r="AA873" s="39">
        <f>COUNTIF(calculs_resultats_francais!P874:U874,0)</f>
        <v>0</v>
      </c>
      <c r="AB873" s="37" t="str">
        <f t="shared" si="246"/>
        <v/>
      </c>
      <c r="AC873" s="226">
        <f t="shared" si="247"/>
        <v>0</v>
      </c>
      <c r="AD873" s="38" t="str">
        <f t="shared" si="248"/>
        <v/>
      </c>
      <c r="AE873" s="38" t="str">
        <f t="shared" si="249"/>
        <v/>
      </c>
      <c r="AF873" s="38" t="str">
        <f t="shared" si="250"/>
        <v/>
      </c>
      <c r="AG873" s="38" t="str">
        <f t="shared" si="251"/>
        <v/>
      </c>
    </row>
    <row r="874" spans="1:33" ht="13.5" thickBot="1">
      <c r="A874" s="30"/>
      <c r="B874" s="39">
        <f>COUNTIF(calculs_resultats_francais!B875:J875,1)</f>
        <v>0</v>
      </c>
      <c r="C874" s="39">
        <f>COUNTIF(calculs_resultats_francais!B875:J875,2)</f>
        <v>0</v>
      </c>
      <c r="D874" s="39">
        <f>COUNTIF(calculs_resultats_francais!B875:J875,9)</f>
        <v>0</v>
      </c>
      <c r="E874" s="226">
        <f>COUNTIF(calculs_resultats_francais!B875:J875,0)</f>
        <v>0</v>
      </c>
      <c r="F874" s="37" t="str">
        <f t="shared" si="234"/>
        <v/>
      </c>
      <c r="G874" s="226">
        <f t="shared" si="235"/>
        <v>0</v>
      </c>
      <c r="H874" s="38" t="str">
        <f t="shared" si="236"/>
        <v/>
      </c>
      <c r="I874" s="38" t="str">
        <f t="shared" si="237"/>
        <v/>
      </c>
      <c r="J874" s="38" t="str">
        <f t="shared" si="238"/>
        <v/>
      </c>
      <c r="K874" s="38" t="str">
        <f t="shared" si="239"/>
        <v/>
      </c>
      <c r="L874" s="38"/>
      <c r="M874" s="39">
        <f>COUNTIF(calculs_resultats_francais!K875:O875,1)</f>
        <v>0</v>
      </c>
      <c r="N874" s="39">
        <f>COUNTIF(calculs_resultats_francais!K875:O875,2)</f>
        <v>0</v>
      </c>
      <c r="O874" s="39">
        <f>COUNTIF(calculs_resultats_francais!K875:O875,9)</f>
        <v>0</v>
      </c>
      <c r="P874" s="226">
        <f>COUNTIF(calculs_resultats_francais!K875:O875,0)</f>
        <v>0</v>
      </c>
      <c r="Q874" s="37" t="str">
        <f t="shared" si="240"/>
        <v/>
      </c>
      <c r="R874" s="226">
        <f t="shared" si="241"/>
        <v>0</v>
      </c>
      <c r="S874" s="38" t="str">
        <f t="shared" si="242"/>
        <v/>
      </c>
      <c r="T874" s="38" t="str">
        <f t="shared" si="243"/>
        <v/>
      </c>
      <c r="U874" s="38" t="str">
        <f t="shared" si="244"/>
        <v/>
      </c>
      <c r="V874" s="38" t="str">
        <f t="shared" si="245"/>
        <v/>
      </c>
      <c r="W874" s="30"/>
      <c r="X874" s="39">
        <f>COUNTIF(calculs_resultats_francais!P875:U875,1)</f>
        <v>0</v>
      </c>
      <c r="Y874" s="39">
        <f>COUNTIF(calculs_resultats_francais!P875:U875,2)</f>
        <v>0</v>
      </c>
      <c r="Z874" s="39">
        <f>COUNTIF(calculs_resultats_francais!P875:U875,9)</f>
        <v>0</v>
      </c>
      <c r="AA874" s="39">
        <f>COUNTIF(calculs_resultats_francais!P875:U875,0)</f>
        <v>0</v>
      </c>
      <c r="AB874" s="37" t="str">
        <f t="shared" si="246"/>
        <v/>
      </c>
      <c r="AC874" s="226">
        <f t="shared" si="247"/>
        <v>0</v>
      </c>
      <c r="AD874" s="38" t="str">
        <f t="shared" si="248"/>
        <v/>
      </c>
      <c r="AE874" s="38" t="str">
        <f t="shared" si="249"/>
        <v/>
      </c>
      <c r="AF874" s="38" t="str">
        <f t="shared" si="250"/>
        <v/>
      </c>
      <c r="AG874" s="38" t="str">
        <f t="shared" si="251"/>
        <v/>
      </c>
    </row>
    <row r="875" spans="1:33" ht="13.5" thickBot="1">
      <c r="A875" s="30"/>
      <c r="B875" s="39">
        <f>COUNTIF(calculs_resultats_francais!B876:J876,1)</f>
        <v>0</v>
      </c>
      <c r="C875" s="39">
        <f>COUNTIF(calculs_resultats_francais!B876:J876,2)</f>
        <v>0</v>
      </c>
      <c r="D875" s="39">
        <f>COUNTIF(calculs_resultats_francais!B876:J876,9)</f>
        <v>0</v>
      </c>
      <c r="E875" s="226">
        <f>COUNTIF(calculs_resultats_francais!B876:J876,0)</f>
        <v>0</v>
      </c>
      <c r="F875" s="37" t="str">
        <f t="shared" si="234"/>
        <v/>
      </c>
      <c r="G875" s="226">
        <f t="shared" si="235"/>
        <v>0</v>
      </c>
      <c r="H875" s="38" t="str">
        <f t="shared" si="236"/>
        <v/>
      </c>
      <c r="I875" s="38" t="str">
        <f t="shared" si="237"/>
        <v/>
      </c>
      <c r="J875" s="38" t="str">
        <f t="shared" si="238"/>
        <v/>
      </c>
      <c r="K875" s="38" t="str">
        <f t="shared" si="239"/>
        <v/>
      </c>
      <c r="L875" s="38"/>
      <c r="M875" s="39">
        <f>COUNTIF(calculs_resultats_francais!K876:O876,1)</f>
        <v>0</v>
      </c>
      <c r="N875" s="39">
        <f>COUNTIF(calculs_resultats_francais!K876:O876,2)</f>
        <v>0</v>
      </c>
      <c r="O875" s="39">
        <f>COUNTIF(calculs_resultats_francais!K876:O876,9)</f>
        <v>0</v>
      </c>
      <c r="P875" s="226">
        <f>COUNTIF(calculs_resultats_francais!K876:O876,0)</f>
        <v>0</v>
      </c>
      <c r="Q875" s="37" t="str">
        <f t="shared" si="240"/>
        <v/>
      </c>
      <c r="R875" s="226">
        <f t="shared" si="241"/>
        <v>0</v>
      </c>
      <c r="S875" s="38" t="str">
        <f t="shared" si="242"/>
        <v/>
      </c>
      <c r="T875" s="38" t="str">
        <f t="shared" si="243"/>
        <v/>
      </c>
      <c r="U875" s="38" t="str">
        <f t="shared" si="244"/>
        <v/>
      </c>
      <c r="V875" s="38" t="str">
        <f t="shared" si="245"/>
        <v/>
      </c>
      <c r="W875" s="30"/>
      <c r="X875" s="39">
        <f>COUNTIF(calculs_resultats_francais!P876:U876,1)</f>
        <v>0</v>
      </c>
      <c r="Y875" s="39">
        <f>COUNTIF(calculs_resultats_francais!P876:U876,2)</f>
        <v>0</v>
      </c>
      <c r="Z875" s="39">
        <f>COUNTIF(calculs_resultats_francais!P876:U876,9)</f>
        <v>0</v>
      </c>
      <c r="AA875" s="39">
        <f>COUNTIF(calculs_resultats_francais!P876:U876,0)</f>
        <v>0</v>
      </c>
      <c r="AB875" s="37" t="str">
        <f t="shared" si="246"/>
        <v/>
      </c>
      <c r="AC875" s="226">
        <f t="shared" si="247"/>
        <v>0</v>
      </c>
      <c r="AD875" s="38" t="str">
        <f t="shared" si="248"/>
        <v/>
      </c>
      <c r="AE875" s="38" t="str">
        <f t="shared" si="249"/>
        <v/>
      </c>
      <c r="AF875" s="38" t="str">
        <f t="shared" si="250"/>
        <v/>
      </c>
      <c r="AG875" s="38" t="str">
        <f t="shared" si="251"/>
        <v/>
      </c>
    </row>
    <row r="876" spans="1:33" ht="13.5" thickBot="1">
      <c r="A876" s="30"/>
      <c r="B876" s="39">
        <f>COUNTIF(calculs_resultats_francais!B877:J877,1)</f>
        <v>0</v>
      </c>
      <c r="C876" s="39">
        <f>COUNTIF(calculs_resultats_francais!B877:J877,2)</f>
        <v>0</v>
      </c>
      <c r="D876" s="39">
        <f>COUNTIF(calculs_resultats_francais!B877:J877,9)</f>
        <v>0</v>
      </c>
      <c r="E876" s="226">
        <f>COUNTIF(calculs_resultats_francais!B877:J877,0)</f>
        <v>0</v>
      </c>
      <c r="F876" s="37" t="str">
        <f t="shared" si="234"/>
        <v/>
      </c>
      <c r="G876" s="226">
        <f t="shared" si="235"/>
        <v>0</v>
      </c>
      <c r="H876" s="38" t="str">
        <f t="shared" si="236"/>
        <v/>
      </c>
      <c r="I876" s="38" t="str">
        <f t="shared" si="237"/>
        <v/>
      </c>
      <c r="J876" s="38" t="str">
        <f t="shared" si="238"/>
        <v/>
      </c>
      <c r="K876" s="38" t="str">
        <f t="shared" si="239"/>
        <v/>
      </c>
      <c r="L876" s="38"/>
      <c r="M876" s="39">
        <f>COUNTIF(calculs_resultats_francais!K877:O877,1)</f>
        <v>0</v>
      </c>
      <c r="N876" s="39">
        <f>COUNTIF(calculs_resultats_francais!K877:O877,2)</f>
        <v>0</v>
      </c>
      <c r="O876" s="39">
        <f>COUNTIF(calculs_resultats_francais!K877:O877,9)</f>
        <v>0</v>
      </c>
      <c r="P876" s="226">
        <f>COUNTIF(calculs_resultats_francais!K877:O877,0)</f>
        <v>0</v>
      </c>
      <c r="Q876" s="37" t="str">
        <f t="shared" si="240"/>
        <v/>
      </c>
      <c r="R876" s="226">
        <f t="shared" si="241"/>
        <v>0</v>
      </c>
      <c r="S876" s="38" t="str">
        <f t="shared" si="242"/>
        <v/>
      </c>
      <c r="T876" s="38" t="str">
        <f t="shared" si="243"/>
        <v/>
      </c>
      <c r="U876" s="38" t="str">
        <f t="shared" si="244"/>
        <v/>
      </c>
      <c r="V876" s="38" t="str">
        <f t="shared" si="245"/>
        <v/>
      </c>
      <c r="W876" s="30"/>
      <c r="X876" s="39">
        <f>COUNTIF(calculs_resultats_francais!P877:U877,1)</f>
        <v>0</v>
      </c>
      <c r="Y876" s="39">
        <f>COUNTIF(calculs_resultats_francais!P877:U877,2)</f>
        <v>0</v>
      </c>
      <c r="Z876" s="39">
        <f>COUNTIF(calculs_resultats_francais!P877:U877,9)</f>
        <v>0</v>
      </c>
      <c r="AA876" s="39">
        <f>COUNTIF(calculs_resultats_francais!P877:U877,0)</f>
        <v>0</v>
      </c>
      <c r="AB876" s="37" t="str">
        <f t="shared" si="246"/>
        <v/>
      </c>
      <c r="AC876" s="226">
        <f t="shared" si="247"/>
        <v>0</v>
      </c>
      <c r="AD876" s="38" t="str">
        <f t="shared" si="248"/>
        <v/>
      </c>
      <c r="AE876" s="38" t="str">
        <f t="shared" si="249"/>
        <v/>
      </c>
      <c r="AF876" s="38" t="str">
        <f t="shared" si="250"/>
        <v/>
      </c>
      <c r="AG876" s="38" t="str">
        <f t="shared" si="251"/>
        <v/>
      </c>
    </row>
    <row r="877" spans="1:33" ht="13.5" thickBot="1">
      <c r="A877" s="30"/>
      <c r="B877" s="39">
        <f>COUNTIF(calculs_resultats_francais!B878:J878,1)</f>
        <v>0</v>
      </c>
      <c r="C877" s="39">
        <f>COUNTIF(calculs_resultats_francais!B878:J878,2)</f>
        <v>0</v>
      </c>
      <c r="D877" s="39">
        <f>COUNTIF(calculs_resultats_francais!B878:J878,9)</f>
        <v>0</v>
      </c>
      <c r="E877" s="226">
        <f>COUNTIF(calculs_resultats_francais!B878:J878,0)</f>
        <v>0</v>
      </c>
      <c r="F877" s="37" t="str">
        <f t="shared" si="234"/>
        <v/>
      </c>
      <c r="G877" s="226">
        <f t="shared" si="235"/>
        <v>0</v>
      </c>
      <c r="H877" s="38" t="str">
        <f t="shared" si="236"/>
        <v/>
      </c>
      <c r="I877" s="38" t="str">
        <f t="shared" si="237"/>
        <v/>
      </c>
      <c r="J877" s="38" t="str">
        <f t="shared" si="238"/>
        <v/>
      </c>
      <c r="K877" s="38" t="str">
        <f t="shared" si="239"/>
        <v/>
      </c>
      <c r="L877" s="38"/>
      <c r="M877" s="39">
        <f>COUNTIF(calculs_resultats_francais!K878:O878,1)</f>
        <v>0</v>
      </c>
      <c r="N877" s="39">
        <f>COUNTIF(calculs_resultats_francais!K878:O878,2)</f>
        <v>0</v>
      </c>
      <c r="O877" s="39">
        <f>COUNTIF(calculs_resultats_francais!K878:O878,9)</f>
        <v>0</v>
      </c>
      <c r="P877" s="226">
        <f>COUNTIF(calculs_resultats_francais!K878:O878,0)</f>
        <v>0</v>
      </c>
      <c r="Q877" s="37" t="str">
        <f t="shared" si="240"/>
        <v/>
      </c>
      <c r="R877" s="226">
        <f t="shared" si="241"/>
        <v>0</v>
      </c>
      <c r="S877" s="38" t="str">
        <f t="shared" si="242"/>
        <v/>
      </c>
      <c r="T877" s="38" t="str">
        <f t="shared" si="243"/>
        <v/>
      </c>
      <c r="U877" s="38" t="str">
        <f t="shared" si="244"/>
        <v/>
      </c>
      <c r="V877" s="38" t="str">
        <f t="shared" si="245"/>
        <v/>
      </c>
      <c r="W877" s="30"/>
      <c r="X877" s="39">
        <f>COUNTIF(calculs_resultats_francais!P878:U878,1)</f>
        <v>0</v>
      </c>
      <c r="Y877" s="39">
        <f>COUNTIF(calculs_resultats_francais!P878:U878,2)</f>
        <v>0</v>
      </c>
      <c r="Z877" s="39">
        <f>COUNTIF(calculs_resultats_francais!P878:U878,9)</f>
        <v>0</v>
      </c>
      <c r="AA877" s="39">
        <f>COUNTIF(calculs_resultats_francais!P878:U878,0)</f>
        <v>0</v>
      </c>
      <c r="AB877" s="37" t="str">
        <f t="shared" si="246"/>
        <v/>
      </c>
      <c r="AC877" s="226">
        <f t="shared" si="247"/>
        <v>0</v>
      </c>
      <c r="AD877" s="38" t="str">
        <f t="shared" si="248"/>
        <v/>
      </c>
      <c r="AE877" s="38" t="str">
        <f t="shared" si="249"/>
        <v/>
      </c>
      <c r="AF877" s="38" t="str">
        <f t="shared" si="250"/>
        <v/>
      </c>
      <c r="AG877" s="38" t="str">
        <f t="shared" si="251"/>
        <v/>
      </c>
    </row>
    <row r="878" spans="1:33" ht="13.5" thickBot="1">
      <c r="A878" s="30"/>
      <c r="B878" s="39">
        <f>COUNTIF(calculs_resultats_francais!B879:J879,1)</f>
        <v>0</v>
      </c>
      <c r="C878" s="39">
        <f>COUNTIF(calculs_resultats_francais!B879:J879,2)</f>
        <v>0</v>
      </c>
      <c r="D878" s="39">
        <f>COUNTIF(calculs_resultats_francais!B879:J879,9)</f>
        <v>0</v>
      </c>
      <c r="E878" s="226">
        <f>COUNTIF(calculs_resultats_francais!B879:J879,0)</f>
        <v>0</v>
      </c>
      <c r="F878" s="37" t="str">
        <f t="shared" si="234"/>
        <v/>
      </c>
      <c r="G878" s="226">
        <f t="shared" si="235"/>
        <v>0</v>
      </c>
      <c r="H878" s="38" t="str">
        <f t="shared" si="236"/>
        <v/>
      </c>
      <c r="I878" s="38" t="str">
        <f t="shared" si="237"/>
        <v/>
      </c>
      <c r="J878" s="38" t="str">
        <f t="shared" si="238"/>
        <v/>
      </c>
      <c r="K878" s="38" t="str">
        <f t="shared" si="239"/>
        <v/>
      </c>
      <c r="L878" s="38"/>
      <c r="M878" s="39">
        <f>COUNTIF(calculs_resultats_francais!K879:O879,1)</f>
        <v>0</v>
      </c>
      <c r="N878" s="39">
        <f>COUNTIF(calculs_resultats_francais!K879:O879,2)</f>
        <v>0</v>
      </c>
      <c r="O878" s="39">
        <f>COUNTIF(calculs_resultats_francais!K879:O879,9)</f>
        <v>0</v>
      </c>
      <c r="P878" s="226">
        <f>COUNTIF(calculs_resultats_francais!K879:O879,0)</f>
        <v>0</v>
      </c>
      <c r="Q878" s="37" t="str">
        <f t="shared" si="240"/>
        <v/>
      </c>
      <c r="R878" s="226">
        <f t="shared" si="241"/>
        <v>0</v>
      </c>
      <c r="S878" s="38" t="str">
        <f t="shared" si="242"/>
        <v/>
      </c>
      <c r="T878" s="38" t="str">
        <f t="shared" si="243"/>
        <v/>
      </c>
      <c r="U878" s="38" t="str">
        <f t="shared" si="244"/>
        <v/>
      </c>
      <c r="V878" s="38" t="str">
        <f t="shared" si="245"/>
        <v/>
      </c>
      <c r="W878" s="30"/>
      <c r="X878" s="39">
        <f>COUNTIF(calculs_resultats_francais!P879:U879,1)</f>
        <v>0</v>
      </c>
      <c r="Y878" s="39">
        <f>COUNTIF(calculs_resultats_francais!P879:U879,2)</f>
        <v>0</v>
      </c>
      <c r="Z878" s="39">
        <f>COUNTIF(calculs_resultats_francais!P879:U879,9)</f>
        <v>0</v>
      </c>
      <c r="AA878" s="39">
        <f>COUNTIF(calculs_resultats_francais!P879:U879,0)</f>
        <v>0</v>
      </c>
      <c r="AB878" s="37" t="str">
        <f t="shared" si="246"/>
        <v/>
      </c>
      <c r="AC878" s="226">
        <f t="shared" si="247"/>
        <v>0</v>
      </c>
      <c r="AD878" s="38" t="str">
        <f t="shared" si="248"/>
        <v/>
      </c>
      <c r="AE878" s="38" t="str">
        <f t="shared" si="249"/>
        <v/>
      </c>
      <c r="AF878" s="38" t="str">
        <f t="shared" si="250"/>
        <v/>
      </c>
      <c r="AG878" s="38" t="str">
        <f t="shared" si="251"/>
        <v/>
      </c>
    </row>
    <row r="879" spans="1:33" ht="13.5" thickBot="1">
      <c r="A879" s="30"/>
      <c r="B879" s="39">
        <f>COUNTIF(calculs_resultats_francais!B880:J880,1)</f>
        <v>0</v>
      </c>
      <c r="C879" s="39">
        <f>COUNTIF(calculs_resultats_francais!B880:J880,2)</f>
        <v>0</v>
      </c>
      <c r="D879" s="39">
        <f>COUNTIF(calculs_resultats_francais!B880:J880,9)</f>
        <v>0</v>
      </c>
      <c r="E879" s="226">
        <f>COUNTIF(calculs_resultats_francais!B880:J880,0)</f>
        <v>0</v>
      </c>
      <c r="F879" s="37" t="str">
        <f t="shared" si="234"/>
        <v/>
      </c>
      <c r="G879" s="226">
        <f t="shared" si="235"/>
        <v>0</v>
      </c>
      <c r="H879" s="38" t="str">
        <f t="shared" si="236"/>
        <v/>
      </c>
      <c r="I879" s="38" t="str">
        <f t="shared" si="237"/>
        <v/>
      </c>
      <c r="J879" s="38" t="str">
        <f t="shared" si="238"/>
        <v/>
      </c>
      <c r="K879" s="38" t="str">
        <f t="shared" si="239"/>
        <v/>
      </c>
      <c r="L879" s="38"/>
      <c r="M879" s="39">
        <f>COUNTIF(calculs_resultats_francais!K880:O880,1)</f>
        <v>0</v>
      </c>
      <c r="N879" s="39">
        <f>COUNTIF(calculs_resultats_francais!K880:O880,2)</f>
        <v>0</v>
      </c>
      <c r="O879" s="39">
        <f>COUNTIF(calculs_resultats_francais!K880:O880,9)</f>
        <v>0</v>
      </c>
      <c r="P879" s="226">
        <f>COUNTIF(calculs_resultats_francais!K880:O880,0)</f>
        <v>0</v>
      </c>
      <c r="Q879" s="37" t="str">
        <f t="shared" si="240"/>
        <v/>
      </c>
      <c r="R879" s="226">
        <f t="shared" si="241"/>
        <v>0</v>
      </c>
      <c r="S879" s="38" t="str">
        <f t="shared" si="242"/>
        <v/>
      </c>
      <c r="T879" s="38" t="str">
        <f t="shared" si="243"/>
        <v/>
      </c>
      <c r="U879" s="38" t="str">
        <f t="shared" si="244"/>
        <v/>
      </c>
      <c r="V879" s="38" t="str">
        <f t="shared" si="245"/>
        <v/>
      </c>
      <c r="W879" s="30"/>
      <c r="X879" s="39">
        <f>COUNTIF(calculs_resultats_francais!P880:U880,1)</f>
        <v>0</v>
      </c>
      <c r="Y879" s="39">
        <f>COUNTIF(calculs_resultats_francais!P880:U880,2)</f>
        <v>0</v>
      </c>
      <c r="Z879" s="39">
        <f>COUNTIF(calculs_resultats_francais!P880:U880,9)</f>
        <v>0</v>
      </c>
      <c r="AA879" s="39">
        <f>COUNTIF(calculs_resultats_francais!P880:U880,0)</f>
        <v>0</v>
      </c>
      <c r="AB879" s="37" t="str">
        <f t="shared" si="246"/>
        <v/>
      </c>
      <c r="AC879" s="226">
        <f t="shared" si="247"/>
        <v>0</v>
      </c>
      <c r="AD879" s="38" t="str">
        <f t="shared" si="248"/>
        <v/>
      </c>
      <c r="AE879" s="38" t="str">
        <f t="shared" si="249"/>
        <v/>
      </c>
      <c r="AF879" s="38" t="str">
        <f t="shared" si="250"/>
        <v/>
      </c>
      <c r="AG879" s="38" t="str">
        <f t="shared" si="251"/>
        <v/>
      </c>
    </row>
    <row r="880" spans="1:33" ht="13.5" thickBot="1">
      <c r="A880" s="30"/>
      <c r="B880" s="39">
        <f>COUNTIF(calculs_resultats_francais!B881:J881,1)</f>
        <v>0</v>
      </c>
      <c r="C880" s="39">
        <f>COUNTIF(calculs_resultats_francais!B881:J881,2)</f>
        <v>0</v>
      </c>
      <c r="D880" s="39">
        <f>COUNTIF(calculs_resultats_francais!B881:J881,9)</f>
        <v>0</v>
      </c>
      <c r="E880" s="226">
        <f>COUNTIF(calculs_resultats_francais!B881:J881,0)</f>
        <v>0</v>
      </c>
      <c r="F880" s="37" t="str">
        <f t="shared" si="234"/>
        <v/>
      </c>
      <c r="G880" s="226">
        <f t="shared" si="235"/>
        <v>0</v>
      </c>
      <c r="H880" s="38" t="str">
        <f t="shared" si="236"/>
        <v/>
      </c>
      <c r="I880" s="38" t="str">
        <f t="shared" si="237"/>
        <v/>
      </c>
      <c r="J880" s="38" t="str">
        <f t="shared" si="238"/>
        <v/>
      </c>
      <c r="K880" s="38" t="str">
        <f t="shared" si="239"/>
        <v/>
      </c>
      <c r="L880" s="38"/>
      <c r="M880" s="39">
        <f>COUNTIF(calculs_resultats_francais!K881:O881,1)</f>
        <v>0</v>
      </c>
      <c r="N880" s="39">
        <f>COUNTIF(calculs_resultats_francais!K881:O881,2)</f>
        <v>0</v>
      </c>
      <c r="O880" s="39">
        <f>COUNTIF(calculs_resultats_francais!K881:O881,9)</f>
        <v>0</v>
      </c>
      <c r="P880" s="226">
        <f>COUNTIF(calculs_resultats_francais!K881:O881,0)</f>
        <v>0</v>
      </c>
      <c r="Q880" s="37" t="str">
        <f t="shared" si="240"/>
        <v/>
      </c>
      <c r="R880" s="226">
        <f t="shared" si="241"/>
        <v>0</v>
      </c>
      <c r="S880" s="38" t="str">
        <f t="shared" si="242"/>
        <v/>
      </c>
      <c r="T880" s="38" t="str">
        <f t="shared" si="243"/>
        <v/>
      </c>
      <c r="U880" s="38" t="str">
        <f t="shared" si="244"/>
        <v/>
      </c>
      <c r="V880" s="38" t="str">
        <f t="shared" si="245"/>
        <v/>
      </c>
      <c r="W880" s="30"/>
      <c r="X880" s="39">
        <f>COUNTIF(calculs_resultats_francais!P881:U881,1)</f>
        <v>0</v>
      </c>
      <c r="Y880" s="39">
        <f>COUNTIF(calculs_resultats_francais!P881:U881,2)</f>
        <v>0</v>
      </c>
      <c r="Z880" s="39">
        <f>COUNTIF(calculs_resultats_francais!P881:U881,9)</f>
        <v>0</v>
      </c>
      <c r="AA880" s="39">
        <f>COUNTIF(calculs_resultats_francais!P881:U881,0)</f>
        <v>0</v>
      </c>
      <c r="AB880" s="37" t="str">
        <f t="shared" si="246"/>
        <v/>
      </c>
      <c r="AC880" s="226">
        <f t="shared" si="247"/>
        <v>0</v>
      </c>
      <c r="AD880" s="38" t="str">
        <f t="shared" si="248"/>
        <v/>
      </c>
      <c r="AE880" s="38" t="str">
        <f t="shared" si="249"/>
        <v/>
      </c>
      <c r="AF880" s="38" t="str">
        <f t="shared" si="250"/>
        <v/>
      </c>
      <c r="AG880" s="38" t="str">
        <f t="shared" si="251"/>
        <v/>
      </c>
    </row>
    <row r="881" spans="1:33" ht="13.5" thickBot="1">
      <c r="A881" s="30"/>
      <c r="B881" s="39">
        <f>COUNTIF(calculs_resultats_francais!B882:J882,1)</f>
        <v>0</v>
      </c>
      <c r="C881" s="39">
        <f>COUNTIF(calculs_resultats_francais!B882:J882,2)</f>
        <v>0</v>
      </c>
      <c r="D881" s="39">
        <f>COUNTIF(calculs_resultats_francais!B882:J882,9)</f>
        <v>0</v>
      </c>
      <c r="E881" s="226">
        <f>COUNTIF(calculs_resultats_francais!B882:J882,0)</f>
        <v>0</v>
      </c>
      <c r="F881" s="37" t="str">
        <f t="shared" si="234"/>
        <v/>
      </c>
      <c r="G881" s="226">
        <f t="shared" si="235"/>
        <v>0</v>
      </c>
      <c r="H881" s="38" t="str">
        <f t="shared" si="236"/>
        <v/>
      </c>
      <c r="I881" s="38" t="str">
        <f t="shared" si="237"/>
        <v/>
      </c>
      <c r="J881" s="38" t="str">
        <f t="shared" si="238"/>
        <v/>
      </c>
      <c r="K881" s="38" t="str">
        <f t="shared" si="239"/>
        <v/>
      </c>
      <c r="L881" s="38"/>
      <c r="M881" s="39">
        <f>COUNTIF(calculs_resultats_francais!K882:O882,1)</f>
        <v>0</v>
      </c>
      <c r="N881" s="39">
        <f>COUNTIF(calculs_resultats_francais!K882:O882,2)</f>
        <v>0</v>
      </c>
      <c r="O881" s="39">
        <f>COUNTIF(calculs_resultats_francais!K882:O882,9)</f>
        <v>0</v>
      </c>
      <c r="P881" s="226">
        <f>COUNTIF(calculs_resultats_francais!K882:O882,0)</f>
        <v>0</v>
      </c>
      <c r="Q881" s="37" t="str">
        <f t="shared" si="240"/>
        <v/>
      </c>
      <c r="R881" s="226">
        <f t="shared" si="241"/>
        <v>0</v>
      </c>
      <c r="S881" s="38" t="str">
        <f t="shared" si="242"/>
        <v/>
      </c>
      <c r="T881" s="38" t="str">
        <f t="shared" si="243"/>
        <v/>
      </c>
      <c r="U881" s="38" t="str">
        <f t="shared" si="244"/>
        <v/>
      </c>
      <c r="V881" s="38" t="str">
        <f t="shared" si="245"/>
        <v/>
      </c>
      <c r="W881" s="30"/>
      <c r="X881" s="39">
        <f>COUNTIF(calculs_resultats_francais!P882:U882,1)</f>
        <v>0</v>
      </c>
      <c r="Y881" s="39">
        <f>COUNTIF(calculs_resultats_francais!P882:U882,2)</f>
        <v>0</v>
      </c>
      <c r="Z881" s="39">
        <f>COUNTIF(calculs_resultats_francais!P882:U882,9)</f>
        <v>0</v>
      </c>
      <c r="AA881" s="39">
        <f>COUNTIF(calculs_resultats_francais!P882:U882,0)</f>
        <v>0</v>
      </c>
      <c r="AB881" s="37" t="str">
        <f t="shared" si="246"/>
        <v/>
      </c>
      <c r="AC881" s="226">
        <f t="shared" si="247"/>
        <v>0</v>
      </c>
      <c r="AD881" s="38" t="str">
        <f t="shared" si="248"/>
        <v/>
      </c>
      <c r="AE881" s="38" t="str">
        <f t="shared" si="249"/>
        <v/>
      </c>
      <c r="AF881" s="38" t="str">
        <f t="shared" si="250"/>
        <v/>
      </c>
      <c r="AG881" s="38" t="str">
        <f t="shared" si="251"/>
        <v/>
      </c>
    </row>
    <row r="882" spans="1:33" ht="13.5" thickBot="1">
      <c r="A882" s="30"/>
      <c r="B882" s="39">
        <f>COUNTIF(calculs_resultats_francais!B883:J883,1)</f>
        <v>0</v>
      </c>
      <c r="C882" s="39">
        <f>COUNTIF(calculs_resultats_francais!B883:J883,2)</f>
        <v>0</v>
      </c>
      <c r="D882" s="39">
        <f>COUNTIF(calculs_resultats_francais!B883:J883,9)</f>
        <v>0</v>
      </c>
      <c r="E882" s="226">
        <f>COUNTIF(calculs_resultats_francais!B883:J883,0)</f>
        <v>0</v>
      </c>
      <c r="F882" s="37" t="str">
        <f t="shared" si="234"/>
        <v/>
      </c>
      <c r="G882" s="226">
        <f t="shared" si="235"/>
        <v>0</v>
      </c>
      <c r="H882" s="38" t="str">
        <f t="shared" si="236"/>
        <v/>
      </c>
      <c r="I882" s="38" t="str">
        <f t="shared" si="237"/>
        <v/>
      </c>
      <c r="J882" s="38" t="str">
        <f t="shared" si="238"/>
        <v/>
      </c>
      <c r="K882" s="38" t="str">
        <f t="shared" si="239"/>
        <v/>
      </c>
      <c r="L882" s="38"/>
      <c r="M882" s="39">
        <f>COUNTIF(calculs_resultats_francais!K883:O883,1)</f>
        <v>0</v>
      </c>
      <c r="N882" s="39">
        <f>COUNTIF(calculs_resultats_francais!K883:O883,2)</f>
        <v>0</v>
      </c>
      <c r="O882" s="39">
        <f>COUNTIF(calculs_resultats_francais!K883:O883,9)</f>
        <v>0</v>
      </c>
      <c r="P882" s="226">
        <f>COUNTIF(calculs_resultats_francais!K883:O883,0)</f>
        <v>0</v>
      </c>
      <c r="Q882" s="37" t="str">
        <f t="shared" si="240"/>
        <v/>
      </c>
      <c r="R882" s="226">
        <f t="shared" si="241"/>
        <v>0</v>
      </c>
      <c r="S882" s="38" t="str">
        <f t="shared" si="242"/>
        <v/>
      </c>
      <c r="T882" s="38" t="str">
        <f t="shared" si="243"/>
        <v/>
      </c>
      <c r="U882" s="38" t="str">
        <f t="shared" si="244"/>
        <v/>
      </c>
      <c r="V882" s="38" t="str">
        <f t="shared" si="245"/>
        <v/>
      </c>
      <c r="W882" s="30"/>
      <c r="X882" s="39">
        <f>COUNTIF(calculs_resultats_francais!P883:U883,1)</f>
        <v>0</v>
      </c>
      <c r="Y882" s="39">
        <f>COUNTIF(calculs_resultats_francais!P883:U883,2)</f>
        <v>0</v>
      </c>
      <c r="Z882" s="39">
        <f>COUNTIF(calculs_resultats_francais!P883:U883,9)</f>
        <v>0</v>
      </c>
      <c r="AA882" s="39">
        <f>COUNTIF(calculs_resultats_francais!P883:U883,0)</f>
        <v>0</v>
      </c>
      <c r="AB882" s="37" t="str">
        <f t="shared" si="246"/>
        <v/>
      </c>
      <c r="AC882" s="226">
        <f t="shared" si="247"/>
        <v>0</v>
      </c>
      <c r="AD882" s="38" t="str">
        <f t="shared" si="248"/>
        <v/>
      </c>
      <c r="AE882" s="38" t="str">
        <f t="shared" si="249"/>
        <v/>
      </c>
      <c r="AF882" s="38" t="str">
        <f t="shared" si="250"/>
        <v/>
      </c>
      <c r="AG882" s="38" t="str">
        <f t="shared" si="251"/>
        <v/>
      </c>
    </row>
    <row r="883" spans="1:33" ht="13.5" thickBot="1">
      <c r="A883" s="30"/>
      <c r="B883" s="39">
        <f>COUNTIF(calculs_resultats_francais!B884:J884,1)</f>
        <v>0</v>
      </c>
      <c r="C883" s="39">
        <f>COUNTIF(calculs_resultats_francais!B884:J884,2)</f>
        <v>0</v>
      </c>
      <c r="D883" s="39">
        <f>COUNTIF(calculs_resultats_francais!B884:J884,9)</f>
        <v>0</v>
      </c>
      <c r="E883" s="226">
        <f>COUNTIF(calculs_resultats_francais!B884:J884,0)</f>
        <v>0</v>
      </c>
      <c r="F883" s="37" t="str">
        <f t="shared" si="234"/>
        <v/>
      </c>
      <c r="G883" s="226">
        <f t="shared" si="235"/>
        <v>0</v>
      </c>
      <c r="H883" s="38" t="str">
        <f t="shared" si="236"/>
        <v/>
      </c>
      <c r="I883" s="38" t="str">
        <f t="shared" si="237"/>
        <v/>
      </c>
      <c r="J883" s="38" t="str">
        <f t="shared" si="238"/>
        <v/>
      </c>
      <c r="K883" s="38" t="str">
        <f t="shared" si="239"/>
        <v/>
      </c>
      <c r="L883" s="38"/>
      <c r="M883" s="39">
        <f>COUNTIF(calculs_resultats_francais!K884:O884,1)</f>
        <v>0</v>
      </c>
      <c r="N883" s="39">
        <f>COUNTIF(calculs_resultats_francais!K884:O884,2)</f>
        <v>0</v>
      </c>
      <c r="O883" s="39">
        <f>COUNTIF(calculs_resultats_francais!K884:O884,9)</f>
        <v>0</v>
      </c>
      <c r="P883" s="226">
        <f>COUNTIF(calculs_resultats_francais!K884:O884,0)</f>
        <v>0</v>
      </c>
      <c r="Q883" s="37" t="str">
        <f t="shared" si="240"/>
        <v/>
      </c>
      <c r="R883" s="226">
        <f t="shared" si="241"/>
        <v>0</v>
      </c>
      <c r="S883" s="38" t="str">
        <f t="shared" si="242"/>
        <v/>
      </c>
      <c r="T883" s="38" t="str">
        <f t="shared" si="243"/>
        <v/>
      </c>
      <c r="U883" s="38" t="str">
        <f t="shared" si="244"/>
        <v/>
      </c>
      <c r="V883" s="38" t="str">
        <f t="shared" si="245"/>
        <v/>
      </c>
      <c r="W883" s="30"/>
      <c r="X883" s="39">
        <f>COUNTIF(calculs_resultats_francais!P884:U884,1)</f>
        <v>0</v>
      </c>
      <c r="Y883" s="39">
        <f>COUNTIF(calculs_resultats_francais!P884:U884,2)</f>
        <v>0</v>
      </c>
      <c r="Z883" s="39">
        <f>COUNTIF(calculs_resultats_francais!P884:U884,9)</f>
        <v>0</v>
      </c>
      <c r="AA883" s="39">
        <f>COUNTIF(calculs_resultats_francais!P884:U884,0)</f>
        <v>0</v>
      </c>
      <c r="AB883" s="37" t="str">
        <f t="shared" si="246"/>
        <v/>
      </c>
      <c r="AC883" s="226">
        <f t="shared" si="247"/>
        <v>0</v>
      </c>
      <c r="AD883" s="38" t="str">
        <f t="shared" si="248"/>
        <v/>
      </c>
      <c r="AE883" s="38" t="str">
        <f t="shared" si="249"/>
        <v/>
      </c>
      <c r="AF883" s="38" t="str">
        <f t="shared" si="250"/>
        <v/>
      </c>
      <c r="AG883" s="38" t="str">
        <f t="shared" si="251"/>
        <v/>
      </c>
    </row>
    <row r="884" spans="1:33" ht="13.5" thickBot="1">
      <c r="A884" s="30"/>
      <c r="B884" s="39">
        <f>COUNTIF(calculs_resultats_francais!B885:J885,1)</f>
        <v>0</v>
      </c>
      <c r="C884" s="39">
        <f>COUNTIF(calculs_resultats_francais!B885:J885,2)</f>
        <v>0</v>
      </c>
      <c r="D884" s="39">
        <f>COUNTIF(calculs_resultats_francais!B885:J885,9)</f>
        <v>0</v>
      </c>
      <c r="E884" s="226">
        <f>COUNTIF(calculs_resultats_francais!B885:J885,0)</f>
        <v>0</v>
      </c>
      <c r="F884" s="37" t="str">
        <f t="shared" si="234"/>
        <v/>
      </c>
      <c r="G884" s="226">
        <f t="shared" si="235"/>
        <v>0</v>
      </c>
      <c r="H884" s="38" t="str">
        <f t="shared" si="236"/>
        <v/>
      </c>
      <c r="I884" s="38" t="str">
        <f t="shared" si="237"/>
        <v/>
      </c>
      <c r="J884" s="38" t="str">
        <f t="shared" si="238"/>
        <v/>
      </c>
      <c r="K884" s="38" t="str">
        <f t="shared" si="239"/>
        <v/>
      </c>
      <c r="L884" s="38"/>
      <c r="M884" s="39">
        <f>COUNTIF(calculs_resultats_francais!K885:O885,1)</f>
        <v>0</v>
      </c>
      <c r="N884" s="39">
        <f>COUNTIF(calculs_resultats_francais!K885:O885,2)</f>
        <v>0</v>
      </c>
      <c r="O884" s="39">
        <f>COUNTIF(calculs_resultats_francais!K885:O885,9)</f>
        <v>0</v>
      </c>
      <c r="P884" s="226">
        <f>COUNTIF(calculs_resultats_francais!K885:O885,0)</f>
        <v>0</v>
      </c>
      <c r="Q884" s="37" t="str">
        <f t="shared" si="240"/>
        <v/>
      </c>
      <c r="R884" s="226">
        <f t="shared" si="241"/>
        <v>0</v>
      </c>
      <c r="S884" s="38" t="str">
        <f t="shared" si="242"/>
        <v/>
      </c>
      <c r="T884" s="38" t="str">
        <f t="shared" si="243"/>
        <v/>
      </c>
      <c r="U884" s="38" t="str">
        <f t="shared" si="244"/>
        <v/>
      </c>
      <c r="V884" s="38" t="str">
        <f t="shared" si="245"/>
        <v/>
      </c>
      <c r="W884" s="30"/>
      <c r="X884" s="39">
        <f>COUNTIF(calculs_resultats_francais!P885:U885,1)</f>
        <v>0</v>
      </c>
      <c r="Y884" s="39">
        <f>COUNTIF(calculs_resultats_francais!P885:U885,2)</f>
        <v>0</v>
      </c>
      <c r="Z884" s="39">
        <f>COUNTIF(calculs_resultats_francais!P885:U885,9)</f>
        <v>0</v>
      </c>
      <c r="AA884" s="39">
        <f>COUNTIF(calculs_resultats_francais!P885:U885,0)</f>
        <v>0</v>
      </c>
      <c r="AB884" s="37" t="str">
        <f t="shared" si="246"/>
        <v/>
      </c>
      <c r="AC884" s="226">
        <f t="shared" si="247"/>
        <v>0</v>
      </c>
      <c r="AD884" s="38" t="str">
        <f t="shared" si="248"/>
        <v/>
      </c>
      <c r="AE884" s="38" t="str">
        <f t="shared" si="249"/>
        <v/>
      </c>
      <c r="AF884" s="38" t="str">
        <f t="shared" si="250"/>
        <v/>
      </c>
      <c r="AG884" s="38" t="str">
        <f t="shared" si="251"/>
        <v/>
      </c>
    </row>
    <row r="885" spans="1:33" ht="13.5" thickBot="1">
      <c r="A885" s="30"/>
      <c r="B885" s="39">
        <f>COUNTIF(calculs_resultats_francais!B886:J886,1)</f>
        <v>0</v>
      </c>
      <c r="C885" s="39">
        <f>COUNTIF(calculs_resultats_francais!B886:J886,2)</f>
        <v>0</v>
      </c>
      <c r="D885" s="39">
        <f>COUNTIF(calculs_resultats_francais!B886:J886,9)</f>
        <v>0</v>
      </c>
      <c r="E885" s="226">
        <f>COUNTIF(calculs_resultats_francais!B886:J886,0)</f>
        <v>0</v>
      </c>
      <c r="F885" s="37" t="str">
        <f t="shared" si="234"/>
        <v/>
      </c>
      <c r="G885" s="226">
        <f t="shared" si="235"/>
        <v>0</v>
      </c>
      <c r="H885" s="38" t="str">
        <f t="shared" si="236"/>
        <v/>
      </c>
      <c r="I885" s="38" t="str">
        <f t="shared" si="237"/>
        <v/>
      </c>
      <c r="J885" s="38" t="str">
        <f t="shared" si="238"/>
        <v/>
      </c>
      <c r="K885" s="38" t="str">
        <f t="shared" si="239"/>
        <v/>
      </c>
      <c r="L885" s="38"/>
      <c r="M885" s="39">
        <f>COUNTIF(calculs_resultats_francais!K886:O886,1)</f>
        <v>0</v>
      </c>
      <c r="N885" s="39">
        <f>COUNTIF(calculs_resultats_francais!K886:O886,2)</f>
        <v>0</v>
      </c>
      <c r="O885" s="39">
        <f>COUNTIF(calculs_resultats_francais!K886:O886,9)</f>
        <v>0</v>
      </c>
      <c r="P885" s="226">
        <f>COUNTIF(calculs_resultats_francais!K886:O886,0)</f>
        <v>0</v>
      </c>
      <c r="Q885" s="37" t="str">
        <f t="shared" si="240"/>
        <v/>
      </c>
      <c r="R885" s="226">
        <f t="shared" si="241"/>
        <v>0</v>
      </c>
      <c r="S885" s="38" t="str">
        <f t="shared" si="242"/>
        <v/>
      </c>
      <c r="T885" s="38" t="str">
        <f t="shared" si="243"/>
        <v/>
      </c>
      <c r="U885" s="38" t="str">
        <f t="shared" si="244"/>
        <v/>
      </c>
      <c r="V885" s="38" t="str">
        <f t="shared" si="245"/>
        <v/>
      </c>
      <c r="W885" s="30"/>
      <c r="X885" s="39">
        <f>COUNTIF(calculs_resultats_francais!P886:U886,1)</f>
        <v>0</v>
      </c>
      <c r="Y885" s="39">
        <f>COUNTIF(calculs_resultats_francais!P886:U886,2)</f>
        <v>0</v>
      </c>
      <c r="Z885" s="39">
        <f>COUNTIF(calculs_resultats_francais!P886:U886,9)</f>
        <v>0</v>
      </c>
      <c r="AA885" s="39">
        <f>COUNTIF(calculs_resultats_francais!P886:U886,0)</f>
        <v>0</v>
      </c>
      <c r="AB885" s="37" t="str">
        <f t="shared" si="246"/>
        <v/>
      </c>
      <c r="AC885" s="226">
        <f t="shared" si="247"/>
        <v>0</v>
      </c>
      <c r="AD885" s="38" t="str">
        <f t="shared" si="248"/>
        <v/>
      </c>
      <c r="AE885" s="38" t="str">
        <f t="shared" si="249"/>
        <v/>
      </c>
      <c r="AF885" s="38" t="str">
        <f t="shared" si="250"/>
        <v/>
      </c>
      <c r="AG885" s="38" t="str">
        <f t="shared" si="251"/>
        <v/>
      </c>
    </row>
    <row r="886" spans="1:33" ht="13.5" thickBot="1">
      <c r="A886" s="30"/>
      <c r="B886" s="39">
        <f>COUNTIF(calculs_resultats_francais!B887:J887,1)</f>
        <v>0</v>
      </c>
      <c r="C886" s="39">
        <f>COUNTIF(calculs_resultats_francais!B887:J887,2)</f>
        <v>0</v>
      </c>
      <c r="D886" s="39">
        <f>COUNTIF(calculs_resultats_francais!B887:J887,9)</f>
        <v>0</v>
      </c>
      <c r="E886" s="226">
        <f>COUNTIF(calculs_resultats_francais!B887:J887,0)</f>
        <v>0</v>
      </c>
      <c r="F886" s="37" t="str">
        <f t="shared" si="234"/>
        <v/>
      </c>
      <c r="G886" s="226">
        <f t="shared" si="235"/>
        <v>0</v>
      </c>
      <c r="H886" s="38" t="str">
        <f t="shared" si="236"/>
        <v/>
      </c>
      <c r="I886" s="38" t="str">
        <f t="shared" si="237"/>
        <v/>
      </c>
      <c r="J886" s="38" t="str">
        <f t="shared" si="238"/>
        <v/>
      </c>
      <c r="K886" s="38" t="str">
        <f t="shared" si="239"/>
        <v/>
      </c>
      <c r="L886" s="38"/>
      <c r="M886" s="39">
        <f>COUNTIF(calculs_resultats_francais!K887:O887,1)</f>
        <v>0</v>
      </c>
      <c r="N886" s="39">
        <f>COUNTIF(calculs_resultats_francais!K887:O887,2)</f>
        <v>0</v>
      </c>
      <c r="O886" s="39">
        <f>COUNTIF(calculs_resultats_francais!K887:O887,9)</f>
        <v>0</v>
      </c>
      <c r="P886" s="226">
        <f>COUNTIF(calculs_resultats_francais!K887:O887,0)</f>
        <v>0</v>
      </c>
      <c r="Q886" s="37" t="str">
        <f t="shared" si="240"/>
        <v/>
      </c>
      <c r="R886" s="226">
        <f t="shared" si="241"/>
        <v>0</v>
      </c>
      <c r="S886" s="38" t="str">
        <f t="shared" si="242"/>
        <v/>
      </c>
      <c r="T886" s="38" t="str">
        <f t="shared" si="243"/>
        <v/>
      </c>
      <c r="U886" s="38" t="str">
        <f t="shared" si="244"/>
        <v/>
      </c>
      <c r="V886" s="38" t="str">
        <f t="shared" si="245"/>
        <v/>
      </c>
      <c r="W886" s="30"/>
      <c r="X886" s="39">
        <f>COUNTIF(calculs_resultats_francais!P887:U887,1)</f>
        <v>0</v>
      </c>
      <c r="Y886" s="39">
        <f>COUNTIF(calculs_resultats_francais!P887:U887,2)</f>
        <v>0</v>
      </c>
      <c r="Z886" s="39">
        <f>COUNTIF(calculs_resultats_francais!P887:U887,9)</f>
        <v>0</v>
      </c>
      <c r="AA886" s="39">
        <f>COUNTIF(calculs_resultats_francais!P887:U887,0)</f>
        <v>0</v>
      </c>
      <c r="AB886" s="37" t="str">
        <f t="shared" si="246"/>
        <v/>
      </c>
      <c r="AC886" s="226">
        <f t="shared" si="247"/>
        <v>0</v>
      </c>
      <c r="AD886" s="38" t="str">
        <f t="shared" si="248"/>
        <v/>
      </c>
      <c r="AE886" s="38" t="str">
        <f t="shared" si="249"/>
        <v/>
      </c>
      <c r="AF886" s="38" t="str">
        <f t="shared" si="250"/>
        <v/>
      </c>
      <c r="AG886" s="38" t="str">
        <f t="shared" si="251"/>
        <v/>
      </c>
    </row>
    <row r="887" spans="1:33" ht="13.5" thickBot="1">
      <c r="A887" s="30"/>
      <c r="B887" s="39">
        <f>COUNTIF(calculs_resultats_francais!B888:J888,1)</f>
        <v>0</v>
      </c>
      <c r="C887" s="39">
        <f>COUNTIF(calculs_resultats_francais!B888:J888,2)</f>
        <v>0</v>
      </c>
      <c r="D887" s="39">
        <f>COUNTIF(calculs_resultats_francais!B888:J888,9)</f>
        <v>0</v>
      </c>
      <c r="E887" s="226">
        <f>COUNTIF(calculs_resultats_francais!B888:J888,0)</f>
        <v>0</v>
      </c>
      <c r="F887" s="37" t="str">
        <f t="shared" si="234"/>
        <v/>
      </c>
      <c r="G887" s="226">
        <f t="shared" si="235"/>
        <v>0</v>
      </c>
      <c r="H887" s="38" t="str">
        <f t="shared" si="236"/>
        <v/>
      </c>
      <c r="I887" s="38" t="str">
        <f t="shared" si="237"/>
        <v/>
      </c>
      <c r="J887" s="38" t="str">
        <f t="shared" si="238"/>
        <v/>
      </c>
      <c r="K887" s="38" t="str">
        <f t="shared" si="239"/>
        <v/>
      </c>
      <c r="L887" s="38"/>
      <c r="M887" s="39">
        <f>COUNTIF(calculs_resultats_francais!K888:O888,1)</f>
        <v>0</v>
      </c>
      <c r="N887" s="39">
        <f>COUNTIF(calculs_resultats_francais!K888:O888,2)</f>
        <v>0</v>
      </c>
      <c r="O887" s="39">
        <f>COUNTIF(calculs_resultats_francais!K888:O888,9)</f>
        <v>0</v>
      </c>
      <c r="P887" s="226">
        <f>COUNTIF(calculs_resultats_francais!K888:O888,0)</f>
        <v>0</v>
      </c>
      <c r="Q887" s="37" t="str">
        <f t="shared" si="240"/>
        <v/>
      </c>
      <c r="R887" s="226">
        <f t="shared" si="241"/>
        <v>0</v>
      </c>
      <c r="S887" s="38" t="str">
        <f t="shared" si="242"/>
        <v/>
      </c>
      <c r="T887" s="38" t="str">
        <f t="shared" si="243"/>
        <v/>
      </c>
      <c r="U887" s="38" t="str">
        <f t="shared" si="244"/>
        <v/>
      </c>
      <c r="V887" s="38" t="str">
        <f t="shared" si="245"/>
        <v/>
      </c>
      <c r="W887" s="30"/>
      <c r="X887" s="39">
        <f>COUNTIF(calculs_resultats_francais!P888:U888,1)</f>
        <v>0</v>
      </c>
      <c r="Y887" s="39">
        <f>COUNTIF(calculs_resultats_francais!P888:U888,2)</f>
        <v>0</v>
      </c>
      <c r="Z887" s="39">
        <f>COUNTIF(calculs_resultats_francais!P888:U888,9)</f>
        <v>0</v>
      </c>
      <c r="AA887" s="39">
        <f>COUNTIF(calculs_resultats_francais!P888:U888,0)</f>
        <v>0</v>
      </c>
      <c r="AB887" s="37" t="str">
        <f t="shared" si="246"/>
        <v/>
      </c>
      <c r="AC887" s="226">
        <f t="shared" si="247"/>
        <v>0</v>
      </c>
      <c r="AD887" s="38" t="str">
        <f t="shared" si="248"/>
        <v/>
      </c>
      <c r="AE887" s="38" t="str">
        <f t="shared" si="249"/>
        <v/>
      </c>
      <c r="AF887" s="38" t="str">
        <f t="shared" si="250"/>
        <v/>
      </c>
      <c r="AG887" s="38" t="str">
        <f t="shared" si="251"/>
        <v/>
      </c>
    </row>
    <row r="888" spans="1:33" ht="13.5" thickBot="1">
      <c r="A888" s="30"/>
      <c r="B888" s="39">
        <f>COUNTIF(calculs_resultats_francais!B889:J889,1)</f>
        <v>0</v>
      </c>
      <c r="C888" s="39">
        <f>COUNTIF(calculs_resultats_francais!B889:J889,2)</f>
        <v>0</v>
      </c>
      <c r="D888" s="39">
        <f>COUNTIF(calculs_resultats_francais!B889:J889,9)</f>
        <v>0</v>
      </c>
      <c r="E888" s="226">
        <f>COUNTIF(calculs_resultats_francais!B889:J889,0)</f>
        <v>0</v>
      </c>
      <c r="F888" s="37" t="str">
        <f t="shared" ref="F888:F951" si="252">IF(SUM(B888:E888)=0,"",SUM(B888:E888))</f>
        <v/>
      </c>
      <c r="G888" s="226">
        <f t="shared" ref="G888:G951" si="253">B888+C888</f>
        <v>0</v>
      </c>
      <c r="H888" s="38" t="str">
        <f t="shared" ref="H888:H951" si="254">IF(F888="","",G888/F888)</f>
        <v/>
      </c>
      <c r="I888" s="38" t="str">
        <f t="shared" ref="I888:I951" si="255">IF(F888="","",C888/F888)</f>
        <v/>
      </c>
      <c r="J888" s="38" t="str">
        <f t="shared" ref="J888:J951" si="256">IF(F888="","",(SUM(D888)/F888))</f>
        <v/>
      </c>
      <c r="K888" s="38" t="str">
        <f t="shared" ref="K888:K951" si="257">IF(F888="","",E888/F888)</f>
        <v/>
      </c>
      <c r="L888" s="38"/>
      <c r="M888" s="39">
        <f>COUNTIF(calculs_resultats_francais!K889:O889,1)</f>
        <v>0</v>
      </c>
      <c r="N888" s="39">
        <f>COUNTIF(calculs_resultats_francais!K889:O889,2)</f>
        <v>0</v>
      </c>
      <c r="O888" s="39">
        <f>COUNTIF(calculs_resultats_francais!K889:O889,9)</f>
        <v>0</v>
      </c>
      <c r="P888" s="226">
        <f>COUNTIF(calculs_resultats_francais!K889:O889,0)</f>
        <v>0</v>
      </c>
      <c r="Q888" s="37" t="str">
        <f t="shared" ref="Q888:Q951" si="258">IF(SUM(M888:P888)=0,"",SUM(M888:P888))</f>
        <v/>
      </c>
      <c r="R888" s="226">
        <f t="shared" ref="R888:R951" si="259">M888+N888</f>
        <v>0</v>
      </c>
      <c r="S888" s="38" t="str">
        <f t="shared" ref="S888:S951" si="260">IF(Q888="","",R888/Q888)</f>
        <v/>
      </c>
      <c r="T888" s="38" t="str">
        <f t="shared" ref="T888:T951" si="261">IF(Q888="","",N888/Q888)</f>
        <v/>
      </c>
      <c r="U888" s="38" t="str">
        <f t="shared" ref="U888:U951" si="262">IF(Q888="","",(SUM(O888)/Q888))</f>
        <v/>
      </c>
      <c r="V888" s="38" t="str">
        <f t="shared" ref="V888:V951" si="263">IF(Q888="","",P888/Q888)</f>
        <v/>
      </c>
      <c r="W888" s="30"/>
      <c r="X888" s="39">
        <f>COUNTIF(calculs_resultats_francais!P889:U889,1)</f>
        <v>0</v>
      </c>
      <c r="Y888" s="39">
        <f>COUNTIF(calculs_resultats_francais!P889:U889,2)</f>
        <v>0</v>
      </c>
      <c r="Z888" s="39">
        <f>COUNTIF(calculs_resultats_francais!P889:U889,9)</f>
        <v>0</v>
      </c>
      <c r="AA888" s="39">
        <f>COUNTIF(calculs_resultats_francais!P889:U889,0)</f>
        <v>0</v>
      </c>
      <c r="AB888" s="37" t="str">
        <f t="shared" ref="AB888:AB951" si="264">IF(SUM(X888:AA888)=0,"",SUM(X888:AA888))</f>
        <v/>
      </c>
      <c r="AC888" s="226">
        <f t="shared" ref="AC888:AC951" si="265">X888+Y888</f>
        <v>0</v>
      </c>
      <c r="AD888" s="38" t="str">
        <f t="shared" ref="AD888:AD951" si="266">IF(AB888="","",AC888/AB888)</f>
        <v/>
      </c>
      <c r="AE888" s="38" t="str">
        <f t="shared" ref="AE888:AE951" si="267">IF(AB888="","",Y888/AB888)</f>
        <v/>
      </c>
      <c r="AF888" s="38" t="str">
        <f t="shared" ref="AF888:AF951" si="268">IF(AB888="","",(SUM(Z888:Z888)/AB888))</f>
        <v/>
      </c>
      <c r="AG888" s="38" t="str">
        <f t="shared" ref="AG888:AG951" si="269">IF(AB888="","",AA888/AB888)</f>
        <v/>
      </c>
    </row>
    <row r="889" spans="1:33" ht="13.5" thickBot="1">
      <c r="A889" s="30"/>
      <c r="B889" s="39">
        <f>COUNTIF(calculs_resultats_francais!B890:J890,1)</f>
        <v>0</v>
      </c>
      <c r="C889" s="39">
        <f>COUNTIF(calculs_resultats_francais!B890:J890,2)</f>
        <v>0</v>
      </c>
      <c r="D889" s="39">
        <f>COUNTIF(calculs_resultats_francais!B890:J890,9)</f>
        <v>0</v>
      </c>
      <c r="E889" s="226">
        <f>COUNTIF(calculs_resultats_francais!B890:J890,0)</f>
        <v>0</v>
      </c>
      <c r="F889" s="37" t="str">
        <f t="shared" si="252"/>
        <v/>
      </c>
      <c r="G889" s="226">
        <f t="shared" si="253"/>
        <v>0</v>
      </c>
      <c r="H889" s="38" t="str">
        <f t="shared" si="254"/>
        <v/>
      </c>
      <c r="I889" s="38" t="str">
        <f t="shared" si="255"/>
        <v/>
      </c>
      <c r="J889" s="38" t="str">
        <f t="shared" si="256"/>
        <v/>
      </c>
      <c r="K889" s="38" t="str">
        <f t="shared" si="257"/>
        <v/>
      </c>
      <c r="L889" s="38"/>
      <c r="M889" s="39">
        <f>COUNTIF(calculs_resultats_francais!K890:O890,1)</f>
        <v>0</v>
      </c>
      <c r="N889" s="39">
        <f>COUNTIF(calculs_resultats_francais!K890:O890,2)</f>
        <v>0</v>
      </c>
      <c r="O889" s="39">
        <f>COUNTIF(calculs_resultats_francais!K890:O890,9)</f>
        <v>0</v>
      </c>
      <c r="P889" s="226">
        <f>COUNTIF(calculs_resultats_francais!K890:O890,0)</f>
        <v>0</v>
      </c>
      <c r="Q889" s="37" t="str">
        <f t="shared" si="258"/>
        <v/>
      </c>
      <c r="R889" s="226">
        <f t="shared" si="259"/>
        <v>0</v>
      </c>
      <c r="S889" s="38" t="str">
        <f t="shared" si="260"/>
        <v/>
      </c>
      <c r="T889" s="38" t="str">
        <f t="shared" si="261"/>
        <v/>
      </c>
      <c r="U889" s="38" t="str">
        <f t="shared" si="262"/>
        <v/>
      </c>
      <c r="V889" s="38" t="str">
        <f t="shared" si="263"/>
        <v/>
      </c>
      <c r="W889" s="30"/>
      <c r="X889" s="39">
        <f>COUNTIF(calculs_resultats_francais!P890:U890,1)</f>
        <v>0</v>
      </c>
      <c r="Y889" s="39">
        <f>COUNTIF(calculs_resultats_francais!P890:U890,2)</f>
        <v>0</v>
      </c>
      <c r="Z889" s="39">
        <f>COUNTIF(calculs_resultats_francais!P890:U890,9)</f>
        <v>0</v>
      </c>
      <c r="AA889" s="39">
        <f>COUNTIF(calculs_resultats_francais!P890:U890,0)</f>
        <v>0</v>
      </c>
      <c r="AB889" s="37" t="str">
        <f t="shared" si="264"/>
        <v/>
      </c>
      <c r="AC889" s="226">
        <f t="shared" si="265"/>
        <v>0</v>
      </c>
      <c r="AD889" s="38" t="str">
        <f t="shared" si="266"/>
        <v/>
      </c>
      <c r="AE889" s="38" t="str">
        <f t="shared" si="267"/>
        <v/>
      </c>
      <c r="AF889" s="38" t="str">
        <f t="shared" si="268"/>
        <v/>
      </c>
      <c r="AG889" s="38" t="str">
        <f t="shared" si="269"/>
        <v/>
      </c>
    </row>
    <row r="890" spans="1:33" ht="13.5" thickBot="1">
      <c r="A890" s="30"/>
      <c r="B890" s="39">
        <f>COUNTIF(calculs_resultats_francais!B891:J891,1)</f>
        <v>0</v>
      </c>
      <c r="C890" s="39">
        <f>COUNTIF(calculs_resultats_francais!B891:J891,2)</f>
        <v>0</v>
      </c>
      <c r="D890" s="39">
        <f>COUNTIF(calculs_resultats_francais!B891:J891,9)</f>
        <v>0</v>
      </c>
      <c r="E890" s="226">
        <f>COUNTIF(calculs_resultats_francais!B891:J891,0)</f>
        <v>0</v>
      </c>
      <c r="F890" s="37" t="str">
        <f t="shared" si="252"/>
        <v/>
      </c>
      <c r="G890" s="226">
        <f t="shared" si="253"/>
        <v>0</v>
      </c>
      <c r="H890" s="38" t="str">
        <f t="shared" si="254"/>
        <v/>
      </c>
      <c r="I890" s="38" t="str">
        <f t="shared" si="255"/>
        <v/>
      </c>
      <c r="J890" s="38" t="str">
        <f t="shared" si="256"/>
        <v/>
      </c>
      <c r="K890" s="38" t="str">
        <f t="shared" si="257"/>
        <v/>
      </c>
      <c r="L890" s="38"/>
      <c r="M890" s="39">
        <f>COUNTIF(calculs_resultats_francais!K891:O891,1)</f>
        <v>0</v>
      </c>
      <c r="N890" s="39">
        <f>COUNTIF(calculs_resultats_francais!K891:O891,2)</f>
        <v>0</v>
      </c>
      <c r="O890" s="39">
        <f>COUNTIF(calculs_resultats_francais!K891:O891,9)</f>
        <v>0</v>
      </c>
      <c r="P890" s="226">
        <f>COUNTIF(calculs_resultats_francais!K891:O891,0)</f>
        <v>0</v>
      </c>
      <c r="Q890" s="37" t="str">
        <f t="shared" si="258"/>
        <v/>
      </c>
      <c r="R890" s="226">
        <f t="shared" si="259"/>
        <v>0</v>
      </c>
      <c r="S890" s="38" t="str">
        <f t="shared" si="260"/>
        <v/>
      </c>
      <c r="T890" s="38" t="str">
        <f t="shared" si="261"/>
        <v/>
      </c>
      <c r="U890" s="38" t="str">
        <f t="shared" si="262"/>
        <v/>
      </c>
      <c r="V890" s="38" t="str">
        <f t="shared" si="263"/>
        <v/>
      </c>
      <c r="W890" s="30"/>
      <c r="X890" s="39">
        <f>COUNTIF(calculs_resultats_francais!P891:U891,1)</f>
        <v>0</v>
      </c>
      <c r="Y890" s="39">
        <f>COUNTIF(calculs_resultats_francais!P891:U891,2)</f>
        <v>0</v>
      </c>
      <c r="Z890" s="39">
        <f>COUNTIF(calculs_resultats_francais!P891:U891,9)</f>
        <v>0</v>
      </c>
      <c r="AA890" s="39">
        <f>COUNTIF(calculs_resultats_francais!P891:U891,0)</f>
        <v>0</v>
      </c>
      <c r="AB890" s="37" t="str">
        <f t="shared" si="264"/>
        <v/>
      </c>
      <c r="AC890" s="226">
        <f t="shared" si="265"/>
        <v>0</v>
      </c>
      <c r="AD890" s="38" t="str">
        <f t="shared" si="266"/>
        <v/>
      </c>
      <c r="AE890" s="38" t="str">
        <f t="shared" si="267"/>
        <v/>
      </c>
      <c r="AF890" s="38" t="str">
        <f t="shared" si="268"/>
        <v/>
      </c>
      <c r="AG890" s="38" t="str">
        <f t="shared" si="269"/>
        <v/>
      </c>
    </row>
    <row r="891" spans="1:33" ht="13.5" thickBot="1">
      <c r="A891" s="30"/>
      <c r="B891" s="39">
        <f>COUNTIF(calculs_resultats_francais!B892:J892,1)</f>
        <v>0</v>
      </c>
      <c r="C891" s="39">
        <f>COUNTIF(calculs_resultats_francais!B892:J892,2)</f>
        <v>0</v>
      </c>
      <c r="D891" s="39">
        <f>COUNTIF(calculs_resultats_francais!B892:J892,9)</f>
        <v>0</v>
      </c>
      <c r="E891" s="226">
        <f>COUNTIF(calculs_resultats_francais!B892:J892,0)</f>
        <v>0</v>
      </c>
      <c r="F891" s="37" t="str">
        <f t="shared" si="252"/>
        <v/>
      </c>
      <c r="G891" s="226">
        <f t="shared" si="253"/>
        <v>0</v>
      </c>
      <c r="H891" s="38" t="str">
        <f t="shared" si="254"/>
        <v/>
      </c>
      <c r="I891" s="38" t="str">
        <f t="shared" si="255"/>
        <v/>
      </c>
      <c r="J891" s="38" t="str">
        <f t="shared" si="256"/>
        <v/>
      </c>
      <c r="K891" s="38" t="str">
        <f t="shared" si="257"/>
        <v/>
      </c>
      <c r="L891" s="38"/>
      <c r="M891" s="39">
        <f>COUNTIF(calculs_resultats_francais!K892:O892,1)</f>
        <v>0</v>
      </c>
      <c r="N891" s="39">
        <f>COUNTIF(calculs_resultats_francais!K892:O892,2)</f>
        <v>0</v>
      </c>
      <c r="O891" s="39">
        <f>COUNTIF(calculs_resultats_francais!K892:O892,9)</f>
        <v>0</v>
      </c>
      <c r="P891" s="226">
        <f>COUNTIF(calculs_resultats_francais!K892:O892,0)</f>
        <v>0</v>
      </c>
      <c r="Q891" s="37" t="str">
        <f t="shared" si="258"/>
        <v/>
      </c>
      <c r="R891" s="226">
        <f t="shared" si="259"/>
        <v>0</v>
      </c>
      <c r="S891" s="38" t="str">
        <f t="shared" si="260"/>
        <v/>
      </c>
      <c r="T891" s="38" t="str">
        <f t="shared" si="261"/>
        <v/>
      </c>
      <c r="U891" s="38" t="str">
        <f t="shared" si="262"/>
        <v/>
      </c>
      <c r="V891" s="38" t="str">
        <f t="shared" si="263"/>
        <v/>
      </c>
      <c r="W891" s="30"/>
      <c r="X891" s="39">
        <f>COUNTIF(calculs_resultats_francais!P892:U892,1)</f>
        <v>0</v>
      </c>
      <c r="Y891" s="39">
        <f>COUNTIF(calculs_resultats_francais!P892:U892,2)</f>
        <v>0</v>
      </c>
      <c r="Z891" s="39">
        <f>COUNTIF(calculs_resultats_francais!P892:U892,9)</f>
        <v>0</v>
      </c>
      <c r="AA891" s="39">
        <f>COUNTIF(calculs_resultats_francais!P892:U892,0)</f>
        <v>0</v>
      </c>
      <c r="AB891" s="37" t="str">
        <f t="shared" si="264"/>
        <v/>
      </c>
      <c r="AC891" s="226">
        <f t="shared" si="265"/>
        <v>0</v>
      </c>
      <c r="AD891" s="38" t="str">
        <f t="shared" si="266"/>
        <v/>
      </c>
      <c r="AE891" s="38" t="str">
        <f t="shared" si="267"/>
        <v/>
      </c>
      <c r="AF891" s="38" t="str">
        <f t="shared" si="268"/>
        <v/>
      </c>
      <c r="AG891" s="38" t="str">
        <f t="shared" si="269"/>
        <v/>
      </c>
    </row>
    <row r="892" spans="1:33" ht="13.5" thickBot="1">
      <c r="A892" s="30"/>
      <c r="B892" s="39">
        <f>COUNTIF(calculs_resultats_francais!B893:J893,1)</f>
        <v>0</v>
      </c>
      <c r="C892" s="39">
        <f>COUNTIF(calculs_resultats_francais!B893:J893,2)</f>
        <v>0</v>
      </c>
      <c r="D892" s="39">
        <f>COUNTIF(calculs_resultats_francais!B893:J893,9)</f>
        <v>0</v>
      </c>
      <c r="E892" s="226">
        <f>COUNTIF(calculs_resultats_francais!B893:J893,0)</f>
        <v>0</v>
      </c>
      <c r="F892" s="37" t="str">
        <f t="shared" si="252"/>
        <v/>
      </c>
      <c r="G892" s="226">
        <f t="shared" si="253"/>
        <v>0</v>
      </c>
      <c r="H892" s="38" t="str">
        <f t="shared" si="254"/>
        <v/>
      </c>
      <c r="I892" s="38" t="str">
        <f t="shared" si="255"/>
        <v/>
      </c>
      <c r="J892" s="38" t="str">
        <f t="shared" si="256"/>
        <v/>
      </c>
      <c r="K892" s="38" t="str">
        <f t="shared" si="257"/>
        <v/>
      </c>
      <c r="L892" s="38"/>
      <c r="M892" s="39">
        <f>COUNTIF(calculs_resultats_francais!K893:O893,1)</f>
        <v>0</v>
      </c>
      <c r="N892" s="39">
        <f>COUNTIF(calculs_resultats_francais!K893:O893,2)</f>
        <v>0</v>
      </c>
      <c r="O892" s="39">
        <f>COUNTIF(calculs_resultats_francais!K893:O893,9)</f>
        <v>0</v>
      </c>
      <c r="P892" s="226">
        <f>COUNTIF(calculs_resultats_francais!K893:O893,0)</f>
        <v>0</v>
      </c>
      <c r="Q892" s="37" t="str">
        <f t="shared" si="258"/>
        <v/>
      </c>
      <c r="R892" s="226">
        <f t="shared" si="259"/>
        <v>0</v>
      </c>
      <c r="S892" s="38" t="str">
        <f t="shared" si="260"/>
        <v/>
      </c>
      <c r="T892" s="38" t="str">
        <f t="shared" si="261"/>
        <v/>
      </c>
      <c r="U892" s="38" t="str">
        <f t="shared" si="262"/>
        <v/>
      </c>
      <c r="V892" s="38" t="str">
        <f t="shared" si="263"/>
        <v/>
      </c>
      <c r="W892" s="30"/>
      <c r="X892" s="39">
        <f>COUNTIF(calculs_resultats_francais!P893:U893,1)</f>
        <v>0</v>
      </c>
      <c r="Y892" s="39">
        <f>COUNTIF(calculs_resultats_francais!P893:U893,2)</f>
        <v>0</v>
      </c>
      <c r="Z892" s="39">
        <f>COUNTIF(calculs_resultats_francais!P893:U893,9)</f>
        <v>0</v>
      </c>
      <c r="AA892" s="39">
        <f>COUNTIF(calculs_resultats_francais!P893:U893,0)</f>
        <v>0</v>
      </c>
      <c r="AB892" s="37" t="str">
        <f t="shared" si="264"/>
        <v/>
      </c>
      <c r="AC892" s="226">
        <f t="shared" si="265"/>
        <v>0</v>
      </c>
      <c r="AD892" s="38" t="str">
        <f t="shared" si="266"/>
        <v/>
      </c>
      <c r="AE892" s="38" t="str">
        <f t="shared" si="267"/>
        <v/>
      </c>
      <c r="AF892" s="38" t="str">
        <f t="shared" si="268"/>
        <v/>
      </c>
      <c r="AG892" s="38" t="str">
        <f t="shared" si="269"/>
        <v/>
      </c>
    </row>
    <row r="893" spans="1:33" ht="13.5" thickBot="1">
      <c r="A893" s="30"/>
      <c r="B893" s="39">
        <f>COUNTIF(calculs_resultats_francais!B894:J894,1)</f>
        <v>0</v>
      </c>
      <c r="C893" s="39">
        <f>COUNTIF(calculs_resultats_francais!B894:J894,2)</f>
        <v>0</v>
      </c>
      <c r="D893" s="39">
        <f>COUNTIF(calculs_resultats_francais!B894:J894,9)</f>
        <v>0</v>
      </c>
      <c r="E893" s="226">
        <f>COUNTIF(calculs_resultats_francais!B894:J894,0)</f>
        <v>0</v>
      </c>
      <c r="F893" s="37" t="str">
        <f t="shared" si="252"/>
        <v/>
      </c>
      <c r="G893" s="226">
        <f t="shared" si="253"/>
        <v>0</v>
      </c>
      <c r="H893" s="38" t="str">
        <f t="shared" si="254"/>
        <v/>
      </c>
      <c r="I893" s="38" t="str">
        <f t="shared" si="255"/>
        <v/>
      </c>
      <c r="J893" s="38" t="str">
        <f t="shared" si="256"/>
        <v/>
      </c>
      <c r="K893" s="38" t="str">
        <f t="shared" si="257"/>
        <v/>
      </c>
      <c r="L893" s="38"/>
      <c r="M893" s="39">
        <f>COUNTIF(calculs_resultats_francais!K894:O894,1)</f>
        <v>0</v>
      </c>
      <c r="N893" s="39">
        <f>COUNTIF(calculs_resultats_francais!K894:O894,2)</f>
        <v>0</v>
      </c>
      <c r="O893" s="39">
        <f>COUNTIF(calculs_resultats_francais!K894:O894,9)</f>
        <v>0</v>
      </c>
      <c r="P893" s="226">
        <f>COUNTIF(calculs_resultats_francais!K894:O894,0)</f>
        <v>0</v>
      </c>
      <c r="Q893" s="37" t="str">
        <f t="shared" si="258"/>
        <v/>
      </c>
      <c r="R893" s="226">
        <f t="shared" si="259"/>
        <v>0</v>
      </c>
      <c r="S893" s="38" t="str">
        <f t="shared" si="260"/>
        <v/>
      </c>
      <c r="T893" s="38" t="str">
        <f t="shared" si="261"/>
        <v/>
      </c>
      <c r="U893" s="38" t="str">
        <f t="shared" si="262"/>
        <v/>
      </c>
      <c r="V893" s="38" t="str">
        <f t="shared" si="263"/>
        <v/>
      </c>
      <c r="W893" s="30"/>
      <c r="X893" s="39">
        <f>COUNTIF(calculs_resultats_francais!P894:U894,1)</f>
        <v>0</v>
      </c>
      <c r="Y893" s="39">
        <f>COUNTIF(calculs_resultats_francais!P894:U894,2)</f>
        <v>0</v>
      </c>
      <c r="Z893" s="39">
        <f>COUNTIF(calculs_resultats_francais!P894:U894,9)</f>
        <v>0</v>
      </c>
      <c r="AA893" s="39">
        <f>COUNTIF(calculs_resultats_francais!P894:U894,0)</f>
        <v>0</v>
      </c>
      <c r="AB893" s="37" t="str">
        <f t="shared" si="264"/>
        <v/>
      </c>
      <c r="AC893" s="226">
        <f t="shared" si="265"/>
        <v>0</v>
      </c>
      <c r="AD893" s="38" t="str">
        <f t="shared" si="266"/>
        <v/>
      </c>
      <c r="AE893" s="38" t="str">
        <f t="shared" si="267"/>
        <v/>
      </c>
      <c r="AF893" s="38" t="str">
        <f t="shared" si="268"/>
        <v/>
      </c>
      <c r="AG893" s="38" t="str">
        <f t="shared" si="269"/>
        <v/>
      </c>
    </row>
    <row r="894" spans="1:33" ht="13.5" thickBot="1">
      <c r="A894" s="30"/>
      <c r="B894" s="39">
        <f>COUNTIF(calculs_resultats_francais!B895:J895,1)</f>
        <v>0</v>
      </c>
      <c r="C894" s="39">
        <f>COUNTIF(calculs_resultats_francais!B895:J895,2)</f>
        <v>0</v>
      </c>
      <c r="D894" s="39">
        <f>COUNTIF(calculs_resultats_francais!B895:J895,9)</f>
        <v>0</v>
      </c>
      <c r="E894" s="226">
        <f>COUNTIF(calculs_resultats_francais!B895:J895,0)</f>
        <v>0</v>
      </c>
      <c r="F894" s="37" t="str">
        <f t="shared" si="252"/>
        <v/>
      </c>
      <c r="G894" s="226">
        <f t="shared" si="253"/>
        <v>0</v>
      </c>
      <c r="H894" s="38" t="str">
        <f t="shared" si="254"/>
        <v/>
      </c>
      <c r="I894" s="38" t="str">
        <f t="shared" si="255"/>
        <v/>
      </c>
      <c r="J894" s="38" t="str">
        <f t="shared" si="256"/>
        <v/>
      </c>
      <c r="K894" s="38" t="str">
        <f t="shared" si="257"/>
        <v/>
      </c>
      <c r="L894" s="38"/>
      <c r="M894" s="39">
        <f>COUNTIF(calculs_resultats_francais!K895:O895,1)</f>
        <v>0</v>
      </c>
      <c r="N894" s="39">
        <f>COUNTIF(calculs_resultats_francais!K895:O895,2)</f>
        <v>0</v>
      </c>
      <c r="O894" s="39">
        <f>COUNTIF(calculs_resultats_francais!K895:O895,9)</f>
        <v>0</v>
      </c>
      <c r="P894" s="226">
        <f>COUNTIF(calculs_resultats_francais!K895:O895,0)</f>
        <v>0</v>
      </c>
      <c r="Q894" s="37" t="str">
        <f t="shared" si="258"/>
        <v/>
      </c>
      <c r="R894" s="226">
        <f t="shared" si="259"/>
        <v>0</v>
      </c>
      <c r="S894" s="38" t="str">
        <f t="shared" si="260"/>
        <v/>
      </c>
      <c r="T894" s="38" t="str">
        <f t="shared" si="261"/>
        <v/>
      </c>
      <c r="U894" s="38" t="str">
        <f t="shared" si="262"/>
        <v/>
      </c>
      <c r="V894" s="38" t="str">
        <f t="shared" si="263"/>
        <v/>
      </c>
      <c r="W894" s="30"/>
      <c r="X894" s="39">
        <f>COUNTIF(calculs_resultats_francais!P895:U895,1)</f>
        <v>0</v>
      </c>
      <c r="Y894" s="39">
        <f>COUNTIF(calculs_resultats_francais!P895:U895,2)</f>
        <v>0</v>
      </c>
      <c r="Z894" s="39">
        <f>COUNTIF(calculs_resultats_francais!P895:U895,9)</f>
        <v>0</v>
      </c>
      <c r="AA894" s="39">
        <f>COUNTIF(calculs_resultats_francais!P895:U895,0)</f>
        <v>0</v>
      </c>
      <c r="AB894" s="37" t="str">
        <f t="shared" si="264"/>
        <v/>
      </c>
      <c r="AC894" s="226">
        <f t="shared" si="265"/>
        <v>0</v>
      </c>
      <c r="AD894" s="38" t="str">
        <f t="shared" si="266"/>
        <v/>
      </c>
      <c r="AE894" s="38" t="str">
        <f t="shared" si="267"/>
        <v/>
      </c>
      <c r="AF894" s="38" t="str">
        <f t="shared" si="268"/>
        <v/>
      </c>
      <c r="AG894" s="38" t="str">
        <f t="shared" si="269"/>
        <v/>
      </c>
    </row>
    <row r="895" spans="1:33" ht="13.5" thickBot="1">
      <c r="A895" s="30"/>
      <c r="B895" s="39">
        <f>COUNTIF(calculs_resultats_francais!B896:J896,1)</f>
        <v>0</v>
      </c>
      <c r="C895" s="39">
        <f>COUNTIF(calculs_resultats_francais!B896:J896,2)</f>
        <v>0</v>
      </c>
      <c r="D895" s="39">
        <f>COUNTIF(calculs_resultats_francais!B896:J896,9)</f>
        <v>0</v>
      </c>
      <c r="E895" s="226">
        <f>COUNTIF(calculs_resultats_francais!B896:J896,0)</f>
        <v>0</v>
      </c>
      <c r="F895" s="37" t="str">
        <f t="shared" si="252"/>
        <v/>
      </c>
      <c r="G895" s="226">
        <f t="shared" si="253"/>
        <v>0</v>
      </c>
      <c r="H895" s="38" t="str">
        <f t="shared" si="254"/>
        <v/>
      </c>
      <c r="I895" s="38" t="str">
        <f t="shared" si="255"/>
        <v/>
      </c>
      <c r="J895" s="38" t="str">
        <f t="shared" si="256"/>
        <v/>
      </c>
      <c r="K895" s="38" t="str">
        <f t="shared" si="257"/>
        <v/>
      </c>
      <c r="L895" s="38"/>
      <c r="M895" s="39">
        <f>COUNTIF(calculs_resultats_francais!K896:O896,1)</f>
        <v>0</v>
      </c>
      <c r="N895" s="39">
        <f>COUNTIF(calculs_resultats_francais!K896:O896,2)</f>
        <v>0</v>
      </c>
      <c r="O895" s="39">
        <f>COUNTIF(calculs_resultats_francais!K896:O896,9)</f>
        <v>0</v>
      </c>
      <c r="P895" s="226">
        <f>COUNTIF(calculs_resultats_francais!K896:O896,0)</f>
        <v>0</v>
      </c>
      <c r="Q895" s="37" t="str">
        <f t="shared" si="258"/>
        <v/>
      </c>
      <c r="R895" s="226">
        <f t="shared" si="259"/>
        <v>0</v>
      </c>
      <c r="S895" s="38" t="str">
        <f t="shared" si="260"/>
        <v/>
      </c>
      <c r="T895" s="38" t="str">
        <f t="shared" si="261"/>
        <v/>
      </c>
      <c r="U895" s="38" t="str">
        <f t="shared" si="262"/>
        <v/>
      </c>
      <c r="V895" s="38" t="str">
        <f t="shared" si="263"/>
        <v/>
      </c>
      <c r="W895" s="30"/>
      <c r="X895" s="39">
        <f>COUNTIF(calculs_resultats_francais!P896:U896,1)</f>
        <v>0</v>
      </c>
      <c r="Y895" s="39">
        <f>COUNTIF(calculs_resultats_francais!P896:U896,2)</f>
        <v>0</v>
      </c>
      <c r="Z895" s="39">
        <f>COUNTIF(calculs_resultats_francais!P896:U896,9)</f>
        <v>0</v>
      </c>
      <c r="AA895" s="39">
        <f>COUNTIF(calculs_resultats_francais!P896:U896,0)</f>
        <v>0</v>
      </c>
      <c r="AB895" s="37" t="str">
        <f t="shared" si="264"/>
        <v/>
      </c>
      <c r="AC895" s="226">
        <f t="shared" si="265"/>
        <v>0</v>
      </c>
      <c r="AD895" s="38" t="str">
        <f t="shared" si="266"/>
        <v/>
      </c>
      <c r="AE895" s="38" t="str">
        <f t="shared" si="267"/>
        <v/>
      </c>
      <c r="AF895" s="38" t="str">
        <f t="shared" si="268"/>
        <v/>
      </c>
      <c r="AG895" s="38" t="str">
        <f t="shared" si="269"/>
        <v/>
      </c>
    </row>
    <row r="896" spans="1:33" ht="13.5" thickBot="1">
      <c r="A896" s="30"/>
      <c r="B896" s="39">
        <f>COUNTIF(calculs_resultats_francais!B897:J897,1)</f>
        <v>0</v>
      </c>
      <c r="C896" s="39">
        <f>COUNTIF(calculs_resultats_francais!B897:J897,2)</f>
        <v>0</v>
      </c>
      <c r="D896" s="39">
        <f>COUNTIF(calculs_resultats_francais!B897:J897,9)</f>
        <v>0</v>
      </c>
      <c r="E896" s="226">
        <f>COUNTIF(calculs_resultats_francais!B897:J897,0)</f>
        <v>0</v>
      </c>
      <c r="F896" s="37" t="str">
        <f t="shared" si="252"/>
        <v/>
      </c>
      <c r="G896" s="226">
        <f t="shared" si="253"/>
        <v>0</v>
      </c>
      <c r="H896" s="38" t="str">
        <f t="shared" si="254"/>
        <v/>
      </c>
      <c r="I896" s="38" t="str">
        <f t="shared" si="255"/>
        <v/>
      </c>
      <c r="J896" s="38" t="str">
        <f t="shared" si="256"/>
        <v/>
      </c>
      <c r="K896" s="38" t="str">
        <f t="shared" si="257"/>
        <v/>
      </c>
      <c r="L896" s="38"/>
      <c r="M896" s="39">
        <f>COUNTIF(calculs_resultats_francais!K897:O897,1)</f>
        <v>0</v>
      </c>
      <c r="N896" s="39">
        <f>COUNTIF(calculs_resultats_francais!K897:O897,2)</f>
        <v>0</v>
      </c>
      <c r="O896" s="39">
        <f>COUNTIF(calculs_resultats_francais!K897:O897,9)</f>
        <v>0</v>
      </c>
      <c r="P896" s="226">
        <f>COUNTIF(calculs_resultats_francais!K897:O897,0)</f>
        <v>0</v>
      </c>
      <c r="Q896" s="37" t="str">
        <f t="shared" si="258"/>
        <v/>
      </c>
      <c r="R896" s="226">
        <f t="shared" si="259"/>
        <v>0</v>
      </c>
      <c r="S896" s="38" t="str">
        <f t="shared" si="260"/>
        <v/>
      </c>
      <c r="T896" s="38" t="str">
        <f t="shared" si="261"/>
        <v/>
      </c>
      <c r="U896" s="38" t="str">
        <f t="shared" si="262"/>
        <v/>
      </c>
      <c r="V896" s="38" t="str">
        <f t="shared" si="263"/>
        <v/>
      </c>
      <c r="W896" s="30"/>
      <c r="X896" s="39">
        <f>COUNTIF(calculs_resultats_francais!P897:U897,1)</f>
        <v>0</v>
      </c>
      <c r="Y896" s="39">
        <f>COUNTIF(calculs_resultats_francais!P897:U897,2)</f>
        <v>0</v>
      </c>
      <c r="Z896" s="39">
        <f>COUNTIF(calculs_resultats_francais!P897:U897,9)</f>
        <v>0</v>
      </c>
      <c r="AA896" s="39">
        <f>COUNTIF(calculs_resultats_francais!P897:U897,0)</f>
        <v>0</v>
      </c>
      <c r="AB896" s="37" t="str">
        <f t="shared" si="264"/>
        <v/>
      </c>
      <c r="AC896" s="226">
        <f t="shared" si="265"/>
        <v>0</v>
      </c>
      <c r="AD896" s="38" t="str">
        <f t="shared" si="266"/>
        <v/>
      </c>
      <c r="AE896" s="38" t="str">
        <f t="shared" si="267"/>
        <v/>
      </c>
      <c r="AF896" s="38" t="str">
        <f t="shared" si="268"/>
        <v/>
      </c>
      <c r="AG896" s="38" t="str">
        <f t="shared" si="269"/>
        <v/>
      </c>
    </row>
    <row r="897" spans="1:33" ht="13.5" thickBot="1">
      <c r="A897" s="30"/>
      <c r="B897" s="39">
        <f>COUNTIF(calculs_resultats_francais!B898:J898,1)</f>
        <v>0</v>
      </c>
      <c r="C897" s="39">
        <f>COUNTIF(calculs_resultats_francais!B898:J898,2)</f>
        <v>0</v>
      </c>
      <c r="D897" s="39">
        <f>COUNTIF(calculs_resultats_francais!B898:J898,9)</f>
        <v>0</v>
      </c>
      <c r="E897" s="226">
        <f>COUNTIF(calculs_resultats_francais!B898:J898,0)</f>
        <v>0</v>
      </c>
      <c r="F897" s="37" t="str">
        <f t="shared" si="252"/>
        <v/>
      </c>
      <c r="G897" s="226">
        <f t="shared" si="253"/>
        <v>0</v>
      </c>
      <c r="H897" s="38" t="str">
        <f t="shared" si="254"/>
        <v/>
      </c>
      <c r="I897" s="38" t="str">
        <f t="shared" si="255"/>
        <v/>
      </c>
      <c r="J897" s="38" t="str">
        <f t="shared" si="256"/>
        <v/>
      </c>
      <c r="K897" s="38" t="str">
        <f t="shared" si="257"/>
        <v/>
      </c>
      <c r="L897" s="38"/>
      <c r="M897" s="39">
        <f>COUNTIF(calculs_resultats_francais!K898:O898,1)</f>
        <v>0</v>
      </c>
      <c r="N897" s="39">
        <f>COUNTIF(calculs_resultats_francais!K898:O898,2)</f>
        <v>0</v>
      </c>
      <c r="O897" s="39">
        <f>COUNTIF(calculs_resultats_francais!K898:O898,9)</f>
        <v>0</v>
      </c>
      <c r="P897" s="226">
        <f>COUNTIF(calculs_resultats_francais!K898:O898,0)</f>
        <v>0</v>
      </c>
      <c r="Q897" s="37" t="str">
        <f t="shared" si="258"/>
        <v/>
      </c>
      <c r="R897" s="226">
        <f t="shared" si="259"/>
        <v>0</v>
      </c>
      <c r="S897" s="38" t="str">
        <f t="shared" si="260"/>
        <v/>
      </c>
      <c r="T897" s="38" t="str">
        <f t="shared" si="261"/>
        <v/>
      </c>
      <c r="U897" s="38" t="str">
        <f t="shared" si="262"/>
        <v/>
      </c>
      <c r="V897" s="38" t="str">
        <f t="shared" si="263"/>
        <v/>
      </c>
      <c r="W897" s="30"/>
      <c r="X897" s="39">
        <f>COUNTIF(calculs_resultats_francais!P898:U898,1)</f>
        <v>0</v>
      </c>
      <c r="Y897" s="39">
        <f>COUNTIF(calculs_resultats_francais!P898:U898,2)</f>
        <v>0</v>
      </c>
      <c r="Z897" s="39">
        <f>COUNTIF(calculs_resultats_francais!P898:U898,9)</f>
        <v>0</v>
      </c>
      <c r="AA897" s="39">
        <f>COUNTIF(calculs_resultats_francais!P898:U898,0)</f>
        <v>0</v>
      </c>
      <c r="AB897" s="37" t="str">
        <f t="shared" si="264"/>
        <v/>
      </c>
      <c r="AC897" s="226">
        <f t="shared" si="265"/>
        <v>0</v>
      </c>
      <c r="AD897" s="38" t="str">
        <f t="shared" si="266"/>
        <v/>
      </c>
      <c r="AE897" s="38" t="str">
        <f t="shared" si="267"/>
        <v/>
      </c>
      <c r="AF897" s="38" t="str">
        <f t="shared" si="268"/>
        <v/>
      </c>
      <c r="AG897" s="38" t="str">
        <f t="shared" si="269"/>
        <v/>
      </c>
    </row>
    <row r="898" spans="1:33" ht="13.5" thickBot="1">
      <c r="A898" s="30"/>
      <c r="B898" s="39">
        <f>COUNTIF(calculs_resultats_francais!B899:J899,1)</f>
        <v>0</v>
      </c>
      <c r="C898" s="39">
        <f>COUNTIF(calculs_resultats_francais!B899:J899,2)</f>
        <v>0</v>
      </c>
      <c r="D898" s="39">
        <f>COUNTIF(calculs_resultats_francais!B899:J899,9)</f>
        <v>0</v>
      </c>
      <c r="E898" s="226">
        <f>COUNTIF(calculs_resultats_francais!B899:J899,0)</f>
        <v>0</v>
      </c>
      <c r="F898" s="37" t="str">
        <f t="shared" si="252"/>
        <v/>
      </c>
      <c r="G898" s="226">
        <f t="shared" si="253"/>
        <v>0</v>
      </c>
      <c r="H898" s="38" t="str">
        <f t="shared" si="254"/>
        <v/>
      </c>
      <c r="I898" s="38" t="str">
        <f t="shared" si="255"/>
        <v/>
      </c>
      <c r="J898" s="38" t="str">
        <f t="shared" si="256"/>
        <v/>
      </c>
      <c r="K898" s="38" t="str">
        <f t="shared" si="257"/>
        <v/>
      </c>
      <c r="L898" s="38"/>
      <c r="M898" s="39">
        <f>COUNTIF(calculs_resultats_francais!K899:O899,1)</f>
        <v>0</v>
      </c>
      <c r="N898" s="39">
        <f>COUNTIF(calculs_resultats_francais!K899:O899,2)</f>
        <v>0</v>
      </c>
      <c r="O898" s="39">
        <f>COUNTIF(calculs_resultats_francais!K899:O899,9)</f>
        <v>0</v>
      </c>
      <c r="P898" s="226">
        <f>COUNTIF(calculs_resultats_francais!K899:O899,0)</f>
        <v>0</v>
      </c>
      <c r="Q898" s="37" t="str">
        <f t="shared" si="258"/>
        <v/>
      </c>
      <c r="R898" s="226">
        <f t="shared" si="259"/>
        <v>0</v>
      </c>
      <c r="S898" s="38" t="str">
        <f t="shared" si="260"/>
        <v/>
      </c>
      <c r="T898" s="38" t="str">
        <f t="shared" si="261"/>
        <v/>
      </c>
      <c r="U898" s="38" t="str">
        <f t="shared" si="262"/>
        <v/>
      </c>
      <c r="V898" s="38" t="str">
        <f t="shared" si="263"/>
        <v/>
      </c>
      <c r="W898" s="30"/>
      <c r="X898" s="39">
        <f>COUNTIF(calculs_resultats_francais!P899:U899,1)</f>
        <v>0</v>
      </c>
      <c r="Y898" s="39">
        <f>COUNTIF(calculs_resultats_francais!P899:U899,2)</f>
        <v>0</v>
      </c>
      <c r="Z898" s="39">
        <f>COUNTIF(calculs_resultats_francais!P899:U899,9)</f>
        <v>0</v>
      </c>
      <c r="AA898" s="39">
        <f>COUNTIF(calculs_resultats_francais!P899:U899,0)</f>
        <v>0</v>
      </c>
      <c r="AB898" s="37" t="str">
        <f t="shared" si="264"/>
        <v/>
      </c>
      <c r="AC898" s="226">
        <f t="shared" si="265"/>
        <v>0</v>
      </c>
      <c r="AD898" s="38" t="str">
        <f t="shared" si="266"/>
        <v/>
      </c>
      <c r="AE898" s="38" t="str">
        <f t="shared" si="267"/>
        <v/>
      </c>
      <c r="AF898" s="38" t="str">
        <f t="shared" si="268"/>
        <v/>
      </c>
      <c r="AG898" s="38" t="str">
        <f t="shared" si="269"/>
        <v/>
      </c>
    </row>
    <row r="899" spans="1:33" ht="13.5" thickBot="1">
      <c r="A899" s="30"/>
      <c r="B899" s="39">
        <f>COUNTIF(calculs_resultats_francais!B900:J900,1)</f>
        <v>0</v>
      </c>
      <c r="C899" s="39">
        <f>COUNTIF(calculs_resultats_francais!B900:J900,2)</f>
        <v>0</v>
      </c>
      <c r="D899" s="39">
        <f>COUNTIF(calculs_resultats_francais!B900:J900,9)</f>
        <v>0</v>
      </c>
      <c r="E899" s="226">
        <f>COUNTIF(calculs_resultats_francais!B900:J900,0)</f>
        <v>0</v>
      </c>
      <c r="F899" s="37" t="str">
        <f t="shared" si="252"/>
        <v/>
      </c>
      <c r="G899" s="226">
        <f t="shared" si="253"/>
        <v>0</v>
      </c>
      <c r="H899" s="38" t="str">
        <f t="shared" si="254"/>
        <v/>
      </c>
      <c r="I899" s="38" t="str">
        <f t="shared" si="255"/>
        <v/>
      </c>
      <c r="J899" s="38" t="str">
        <f t="shared" si="256"/>
        <v/>
      </c>
      <c r="K899" s="38" t="str">
        <f t="shared" si="257"/>
        <v/>
      </c>
      <c r="L899" s="38"/>
      <c r="M899" s="39">
        <f>COUNTIF(calculs_resultats_francais!K900:O900,1)</f>
        <v>0</v>
      </c>
      <c r="N899" s="39">
        <f>COUNTIF(calculs_resultats_francais!K900:O900,2)</f>
        <v>0</v>
      </c>
      <c r="O899" s="39">
        <f>COUNTIF(calculs_resultats_francais!K900:O900,9)</f>
        <v>0</v>
      </c>
      <c r="P899" s="226">
        <f>COUNTIF(calculs_resultats_francais!K900:O900,0)</f>
        <v>0</v>
      </c>
      <c r="Q899" s="37" t="str">
        <f t="shared" si="258"/>
        <v/>
      </c>
      <c r="R899" s="226">
        <f t="shared" si="259"/>
        <v>0</v>
      </c>
      <c r="S899" s="38" t="str">
        <f t="shared" si="260"/>
        <v/>
      </c>
      <c r="T899" s="38" t="str">
        <f t="shared" si="261"/>
        <v/>
      </c>
      <c r="U899" s="38" t="str">
        <f t="shared" si="262"/>
        <v/>
      </c>
      <c r="V899" s="38" t="str">
        <f t="shared" si="263"/>
        <v/>
      </c>
      <c r="W899" s="30"/>
      <c r="X899" s="39">
        <f>COUNTIF(calculs_resultats_francais!P900:U900,1)</f>
        <v>0</v>
      </c>
      <c r="Y899" s="39">
        <f>COUNTIF(calculs_resultats_francais!P900:U900,2)</f>
        <v>0</v>
      </c>
      <c r="Z899" s="39">
        <f>COUNTIF(calculs_resultats_francais!P900:U900,9)</f>
        <v>0</v>
      </c>
      <c r="AA899" s="39">
        <f>COUNTIF(calculs_resultats_francais!P900:U900,0)</f>
        <v>0</v>
      </c>
      <c r="AB899" s="37" t="str">
        <f t="shared" si="264"/>
        <v/>
      </c>
      <c r="AC899" s="226">
        <f t="shared" si="265"/>
        <v>0</v>
      </c>
      <c r="AD899" s="38" t="str">
        <f t="shared" si="266"/>
        <v/>
      </c>
      <c r="AE899" s="38" t="str">
        <f t="shared" si="267"/>
        <v/>
      </c>
      <c r="AF899" s="38" t="str">
        <f t="shared" si="268"/>
        <v/>
      </c>
      <c r="AG899" s="38" t="str">
        <f t="shared" si="269"/>
        <v/>
      </c>
    </row>
    <row r="900" spans="1:33" ht="13.5" thickBot="1">
      <c r="A900" s="30"/>
      <c r="B900" s="39">
        <f>COUNTIF(calculs_resultats_francais!B901:J901,1)</f>
        <v>0</v>
      </c>
      <c r="C900" s="39">
        <f>COUNTIF(calculs_resultats_francais!B901:J901,2)</f>
        <v>0</v>
      </c>
      <c r="D900" s="39">
        <f>COUNTIF(calculs_resultats_francais!B901:J901,9)</f>
        <v>0</v>
      </c>
      <c r="E900" s="226">
        <f>COUNTIF(calculs_resultats_francais!B901:J901,0)</f>
        <v>0</v>
      </c>
      <c r="F900" s="37" t="str">
        <f t="shared" si="252"/>
        <v/>
      </c>
      <c r="G900" s="226">
        <f t="shared" si="253"/>
        <v>0</v>
      </c>
      <c r="H900" s="38" t="str">
        <f t="shared" si="254"/>
        <v/>
      </c>
      <c r="I900" s="38" t="str">
        <f t="shared" si="255"/>
        <v/>
      </c>
      <c r="J900" s="38" t="str">
        <f t="shared" si="256"/>
        <v/>
      </c>
      <c r="K900" s="38" t="str">
        <f t="shared" si="257"/>
        <v/>
      </c>
      <c r="L900" s="38"/>
      <c r="M900" s="39">
        <f>COUNTIF(calculs_resultats_francais!K901:O901,1)</f>
        <v>0</v>
      </c>
      <c r="N900" s="39">
        <f>COUNTIF(calculs_resultats_francais!K901:O901,2)</f>
        <v>0</v>
      </c>
      <c r="O900" s="39">
        <f>COUNTIF(calculs_resultats_francais!K901:O901,9)</f>
        <v>0</v>
      </c>
      <c r="P900" s="226">
        <f>COUNTIF(calculs_resultats_francais!K901:O901,0)</f>
        <v>0</v>
      </c>
      <c r="Q900" s="37" t="str">
        <f t="shared" si="258"/>
        <v/>
      </c>
      <c r="R900" s="226">
        <f t="shared" si="259"/>
        <v>0</v>
      </c>
      <c r="S900" s="38" t="str">
        <f t="shared" si="260"/>
        <v/>
      </c>
      <c r="T900" s="38" t="str">
        <f t="shared" si="261"/>
        <v/>
      </c>
      <c r="U900" s="38" t="str">
        <f t="shared" si="262"/>
        <v/>
      </c>
      <c r="V900" s="38" t="str">
        <f t="shared" si="263"/>
        <v/>
      </c>
      <c r="W900" s="30"/>
      <c r="X900" s="39">
        <f>COUNTIF(calculs_resultats_francais!P901:U901,1)</f>
        <v>0</v>
      </c>
      <c r="Y900" s="39">
        <f>COUNTIF(calculs_resultats_francais!P901:U901,2)</f>
        <v>0</v>
      </c>
      <c r="Z900" s="39">
        <f>COUNTIF(calculs_resultats_francais!P901:U901,9)</f>
        <v>0</v>
      </c>
      <c r="AA900" s="39">
        <f>COUNTIF(calculs_resultats_francais!P901:U901,0)</f>
        <v>0</v>
      </c>
      <c r="AB900" s="37" t="str">
        <f t="shared" si="264"/>
        <v/>
      </c>
      <c r="AC900" s="226">
        <f t="shared" si="265"/>
        <v>0</v>
      </c>
      <c r="AD900" s="38" t="str">
        <f t="shared" si="266"/>
        <v/>
      </c>
      <c r="AE900" s="38" t="str">
        <f t="shared" si="267"/>
        <v/>
      </c>
      <c r="AF900" s="38" t="str">
        <f t="shared" si="268"/>
        <v/>
      </c>
      <c r="AG900" s="38" t="str">
        <f t="shared" si="269"/>
        <v/>
      </c>
    </row>
    <row r="901" spans="1:33" ht="13.5" thickBot="1">
      <c r="A901" s="30"/>
      <c r="B901" s="39">
        <f>COUNTIF(calculs_resultats_francais!B902:J902,1)</f>
        <v>0</v>
      </c>
      <c r="C901" s="39">
        <f>COUNTIF(calculs_resultats_francais!B902:J902,2)</f>
        <v>0</v>
      </c>
      <c r="D901" s="39">
        <f>COUNTIF(calculs_resultats_francais!B902:J902,9)</f>
        <v>0</v>
      </c>
      <c r="E901" s="226">
        <f>COUNTIF(calculs_resultats_francais!B902:J902,0)</f>
        <v>0</v>
      </c>
      <c r="F901" s="37" t="str">
        <f t="shared" si="252"/>
        <v/>
      </c>
      <c r="G901" s="226">
        <f t="shared" si="253"/>
        <v>0</v>
      </c>
      <c r="H901" s="38" t="str">
        <f t="shared" si="254"/>
        <v/>
      </c>
      <c r="I901" s="38" t="str">
        <f t="shared" si="255"/>
        <v/>
      </c>
      <c r="J901" s="38" t="str">
        <f t="shared" si="256"/>
        <v/>
      </c>
      <c r="K901" s="38" t="str">
        <f t="shared" si="257"/>
        <v/>
      </c>
      <c r="L901" s="38"/>
      <c r="M901" s="39">
        <f>COUNTIF(calculs_resultats_francais!K902:O902,1)</f>
        <v>0</v>
      </c>
      <c r="N901" s="39">
        <f>COUNTIF(calculs_resultats_francais!K902:O902,2)</f>
        <v>0</v>
      </c>
      <c r="O901" s="39">
        <f>COUNTIF(calculs_resultats_francais!K902:O902,9)</f>
        <v>0</v>
      </c>
      <c r="P901" s="226">
        <f>COUNTIF(calculs_resultats_francais!K902:O902,0)</f>
        <v>0</v>
      </c>
      <c r="Q901" s="37" t="str">
        <f t="shared" si="258"/>
        <v/>
      </c>
      <c r="R901" s="226">
        <f t="shared" si="259"/>
        <v>0</v>
      </c>
      <c r="S901" s="38" t="str">
        <f t="shared" si="260"/>
        <v/>
      </c>
      <c r="T901" s="38" t="str">
        <f t="shared" si="261"/>
        <v/>
      </c>
      <c r="U901" s="38" t="str">
        <f t="shared" si="262"/>
        <v/>
      </c>
      <c r="V901" s="38" t="str">
        <f t="shared" si="263"/>
        <v/>
      </c>
      <c r="W901" s="30"/>
      <c r="X901" s="39">
        <f>COUNTIF(calculs_resultats_francais!P902:U902,1)</f>
        <v>0</v>
      </c>
      <c r="Y901" s="39">
        <f>COUNTIF(calculs_resultats_francais!P902:U902,2)</f>
        <v>0</v>
      </c>
      <c r="Z901" s="39">
        <f>COUNTIF(calculs_resultats_francais!P902:U902,9)</f>
        <v>0</v>
      </c>
      <c r="AA901" s="39">
        <f>COUNTIF(calculs_resultats_francais!P902:U902,0)</f>
        <v>0</v>
      </c>
      <c r="AB901" s="37" t="str">
        <f t="shared" si="264"/>
        <v/>
      </c>
      <c r="AC901" s="226">
        <f t="shared" si="265"/>
        <v>0</v>
      </c>
      <c r="AD901" s="38" t="str">
        <f t="shared" si="266"/>
        <v/>
      </c>
      <c r="AE901" s="38" t="str">
        <f t="shared" si="267"/>
        <v/>
      </c>
      <c r="AF901" s="38" t="str">
        <f t="shared" si="268"/>
        <v/>
      </c>
      <c r="AG901" s="38" t="str">
        <f t="shared" si="269"/>
        <v/>
      </c>
    </row>
    <row r="902" spans="1:33" ht="13.5" thickBot="1">
      <c r="A902" s="30"/>
      <c r="B902" s="39">
        <f>COUNTIF(calculs_resultats_francais!B903:J903,1)</f>
        <v>0</v>
      </c>
      <c r="C902" s="39">
        <f>COUNTIF(calculs_resultats_francais!B903:J903,2)</f>
        <v>0</v>
      </c>
      <c r="D902" s="39">
        <f>COUNTIF(calculs_resultats_francais!B903:J903,9)</f>
        <v>0</v>
      </c>
      <c r="E902" s="226">
        <f>COUNTIF(calculs_resultats_francais!B903:J903,0)</f>
        <v>0</v>
      </c>
      <c r="F902" s="37" t="str">
        <f t="shared" si="252"/>
        <v/>
      </c>
      <c r="G902" s="226">
        <f t="shared" si="253"/>
        <v>0</v>
      </c>
      <c r="H902" s="38" t="str">
        <f t="shared" si="254"/>
        <v/>
      </c>
      <c r="I902" s="38" t="str">
        <f t="shared" si="255"/>
        <v/>
      </c>
      <c r="J902" s="38" t="str">
        <f t="shared" si="256"/>
        <v/>
      </c>
      <c r="K902" s="38" t="str">
        <f t="shared" si="257"/>
        <v/>
      </c>
      <c r="L902" s="38"/>
      <c r="M902" s="39">
        <f>COUNTIF(calculs_resultats_francais!K903:O903,1)</f>
        <v>0</v>
      </c>
      <c r="N902" s="39">
        <f>COUNTIF(calculs_resultats_francais!K903:O903,2)</f>
        <v>0</v>
      </c>
      <c r="O902" s="39">
        <f>COUNTIF(calculs_resultats_francais!K903:O903,9)</f>
        <v>0</v>
      </c>
      <c r="P902" s="226">
        <f>COUNTIF(calculs_resultats_francais!K903:O903,0)</f>
        <v>0</v>
      </c>
      <c r="Q902" s="37" t="str">
        <f t="shared" si="258"/>
        <v/>
      </c>
      <c r="R902" s="226">
        <f t="shared" si="259"/>
        <v>0</v>
      </c>
      <c r="S902" s="38" t="str">
        <f t="shared" si="260"/>
        <v/>
      </c>
      <c r="T902" s="38" t="str">
        <f t="shared" si="261"/>
        <v/>
      </c>
      <c r="U902" s="38" t="str">
        <f t="shared" si="262"/>
        <v/>
      </c>
      <c r="V902" s="38" t="str">
        <f t="shared" si="263"/>
        <v/>
      </c>
      <c r="W902" s="30"/>
      <c r="X902" s="39">
        <f>COUNTIF(calculs_resultats_francais!P903:U903,1)</f>
        <v>0</v>
      </c>
      <c r="Y902" s="39">
        <f>COUNTIF(calculs_resultats_francais!P903:U903,2)</f>
        <v>0</v>
      </c>
      <c r="Z902" s="39">
        <f>COUNTIF(calculs_resultats_francais!P903:U903,9)</f>
        <v>0</v>
      </c>
      <c r="AA902" s="39">
        <f>COUNTIF(calculs_resultats_francais!P903:U903,0)</f>
        <v>0</v>
      </c>
      <c r="AB902" s="37" t="str">
        <f t="shared" si="264"/>
        <v/>
      </c>
      <c r="AC902" s="226">
        <f t="shared" si="265"/>
        <v>0</v>
      </c>
      <c r="AD902" s="38" t="str">
        <f t="shared" si="266"/>
        <v/>
      </c>
      <c r="AE902" s="38" t="str">
        <f t="shared" si="267"/>
        <v/>
      </c>
      <c r="AF902" s="38" t="str">
        <f t="shared" si="268"/>
        <v/>
      </c>
      <c r="AG902" s="38" t="str">
        <f t="shared" si="269"/>
        <v/>
      </c>
    </row>
    <row r="903" spans="1:33" ht="13.5" thickBot="1">
      <c r="A903" s="30"/>
      <c r="B903" s="39">
        <f>COUNTIF(calculs_resultats_francais!B904:J904,1)</f>
        <v>0</v>
      </c>
      <c r="C903" s="39">
        <f>COUNTIF(calculs_resultats_francais!B904:J904,2)</f>
        <v>0</v>
      </c>
      <c r="D903" s="39">
        <f>COUNTIF(calculs_resultats_francais!B904:J904,9)</f>
        <v>0</v>
      </c>
      <c r="E903" s="226">
        <f>COUNTIF(calculs_resultats_francais!B904:J904,0)</f>
        <v>0</v>
      </c>
      <c r="F903" s="37" t="str">
        <f t="shared" si="252"/>
        <v/>
      </c>
      <c r="G903" s="226">
        <f t="shared" si="253"/>
        <v>0</v>
      </c>
      <c r="H903" s="38" t="str">
        <f t="shared" si="254"/>
        <v/>
      </c>
      <c r="I903" s="38" t="str">
        <f t="shared" si="255"/>
        <v/>
      </c>
      <c r="J903" s="38" t="str">
        <f t="shared" si="256"/>
        <v/>
      </c>
      <c r="K903" s="38" t="str">
        <f t="shared" si="257"/>
        <v/>
      </c>
      <c r="L903" s="38"/>
      <c r="M903" s="39">
        <f>COUNTIF(calculs_resultats_francais!K904:O904,1)</f>
        <v>0</v>
      </c>
      <c r="N903" s="39">
        <f>COUNTIF(calculs_resultats_francais!K904:O904,2)</f>
        <v>0</v>
      </c>
      <c r="O903" s="39">
        <f>COUNTIF(calculs_resultats_francais!K904:O904,9)</f>
        <v>0</v>
      </c>
      <c r="P903" s="226">
        <f>COUNTIF(calculs_resultats_francais!K904:O904,0)</f>
        <v>0</v>
      </c>
      <c r="Q903" s="37" t="str">
        <f t="shared" si="258"/>
        <v/>
      </c>
      <c r="R903" s="226">
        <f t="shared" si="259"/>
        <v>0</v>
      </c>
      <c r="S903" s="38" t="str">
        <f t="shared" si="260"/>
        <v/>
      </c>
      <c r="T903" s="38" t="str">
        <f t="shared" si="261"/>
        <v/>
      </c>
      <c r="U903" s="38" t="str">
        <f t="shared" si="262"/>
        <v/>
      </c>
      <c r="V903" s="38" t="str">
        <f t="shared" si="263"/>
        <v/>
      </c>
      <c r="W903" s="30"/>
      <c r="X903" s="39">
        <f>COUNTIF(calculs_resultats_francais!P904:U904,1)</f>
        <v>0</v>
      </c>
      <c r="Y903" s="39">
        <f>COUNTIF(calculs_resultats_francais!P904:U904,2)</f>
        <v>0</v>
      </c>
      <c r="Z903" s="39">
        <f>COUNTIF(calculs_resultats_francais!P904:U904,9)</f>
        <v>0</v>
      </c>
      <c r="AA903" s="39">
        <f>COUNTIF(calculs_resultats_francais!P904:U904,0)</f>
        <v>0</v>
      </c>
      <c r="AB903" s="37" t="str">
        <f t="shared" si="264"/>
        <v/>
      </c>
      <c r="AC903" s="226">
        <f t="shared" si="265"/>
        <v>0</v>
      </c>
      <c r="AD903" s="38" t="str">
        <f t="shared" si="266"/>
        <v/>
      </c>
      <c r="AE903" s="38" t="str">
        <f t="shared" si="267"/>
        <v/>
      </c>
      <c r="AF903" s="38" t="str">
        <f t="shared" si="268"/>
        <v/>
      </c>
      <c r="AG903" s="38" t="str">
        <f t="shared" si="269"/>
        <v/>
      </c>
    </row>
    <row r="904" spans="1:33" ht="13.5" thickBot="1">
      <c r="A904" s="30"/>
      <c r="B904" s="39">
        <f>COUNTIF(calculs_resultats_francais!B905:J905,1)</f>
        <v>0</v>
      </c>
      <c r="C904" s="39">
        <f>COUNTIF(calculs_resultats_francais!B905:J905,2)</f>
        <v>0</v>
      </c>
      <c r="D904" s="39">
        <f>COUNTIF(calculs_resultats_francais!B905:J905,9)</f>
        <v>0</v>
      </c>
      <c r="E904" s="226">
        <f>COUNTIF(calculs_resultats_francais!B905:J905,0)</f>
        <v>0</v>
      </c>
      <c r="F904" s="37" t="str">
        <f t="shared" si="252"/>
        <v/>
      </c>
      <c r="G904" s="226">
        <f t="shared" si="253"/>
        <v>0</v>
      </c>
      <c r="H904" s="38" t="str">
        <f t="shared" si="254"/>
        <v/>
      </c>
      <c r="I904" s="38" t="str">
        <f t="shared" si="255"/>
        <v/>
      </c>
      <c r="J904" s="38" t="str">
        <f t="shared" si="256"/>
        <v/>
      </c>
      <c r="K904" s="38" t="str">
        <f t="shared" si="257"/>
        <v/>
      </c>
      <c r="L904" s="38"/>
      <c r="M904" s="39">
        <f>COUNTIF(calculs_resultats_francais!K905:O905,1)</f>
        <v>0</v>
      </c>
      <c r="N904" s="39">
        <f>COUNTIF(calculs_resultats_francais!K905:O905,2)</f>
        <v>0</v>
      </c>
      <c r="O904" s="39">
        <f>COUNTIF(calculs_resultats_francais!K905:O905,9)</f>
        <v>0</v>
      </c>
      <c r="P904" s="226">
        <f>COUNTIF(calculs_resultats_francais!K905:O905,0)</f>
        <v>0</v>
      </c>
      <c r="Q904" s="37" t="str">
        <f t="shared" si="258"/>
        <v/>
      </c>
      <c r="R904" s="226">
        <f t="shared" si="259"/>
        <v>0</v>
      </c>
      <c r="S904" s="38" t="str">
        <f t="shared" si="260"/>
        <v/>
      </c>
      <c r="T904" s="38" t="str">
        <f t="shared" si="261"/>
        <v/>
      </c>
      <c r="U904" s="38" t="str">
        <f t="shared" si="262"/>
        <v/>
      </c>
      <c r="V904" s="38" t="str">
        <f t="shared" si="263"/>
        <v/>
      </c>
      <c r="W904" s="30"/>
      <c r="X904" s="39">
        <f>COUNTIF(calculs_resultats_francais!P905:U905,1)</f>
        <v>0</v>
      </c>
      <c r="Y904" s="39">
        <f>COUNTIF(calculs_resultats_francais!P905:U905,2)</f>
        <v>0</v>
      </c>
      <c r="Z904" s="39">
        <f>COUNTIF(calculs_resultats_francais!P905:U905,9)</f>
        <v>0</v>
      </c>
      <c r="AA904" s="39">
        <f>COUNTIF(calculs_resultats_francais!P905:U905,0)</f>
        <v>0</v>
      </c>
      <c r="AB904" s="37" t="str">
        <f t="shared" si="264"/>
        <v/>
      </c>
      <c r="AC904" s="226">
        <f t="shared" si="265"/>
        <v>0</v>
      </c>
      <c r="AD904" s="38" t="str">
        <f t="shared" si="266"/>
        <v/>
      </c>
      <c r="AE904" s="38" t="str">
        <f t="shared" si="267"/>
        <v/>
      </c>
      <c r="AF904" s="38" t="str">
        <f t="shared" si="268"/>
        <v/>
      </c>
      <c r="AG904" s="38" t="str">
        <f t="shared" si="269"/>
        <v/>
      </c>
    </row>
    <row r="905" spans="1:33" ht="13.5" thickBot="1">
      <c r="A905" s="30"/>
      <c r="B905" s="39">
        <f>COUNTIF(calculs_resultats_francais!B906:J906,1)</f>
        <v>0</v>
      </c>
      <c r="C905" s="39">
        <f>COUNTIF(calculs_resultats_francais!B906:J906,2)</f>
        <v>0</v>
      </c>
      <c r="D905" s="39">
        <f>COUNTIF(calculs_resultats_francais!B906:J906,9)</f>
        <v>0</v>
      </c>
      <c r="E905" s="226">
        <f>COUNTIF(calculs_resultats_francais!B906:J906,0)</f>
        <v>0</v>
      </c>
      <c r="F905" s="37" t="str">
        <f t="shared" si="252"/>
        <v/>
      </c>
      <c r="G905" s="226">
        <f t="shared" si="253"/>
        <v>0</v>
      </c>
      <c r="H905" s="38" t="str">
        <f t="shared" si="254"/>
        <v/>
      </c>
      <c r="I905" s="38" t="str">
        <f t="shared" si="255"/>
        <v/>
      </c>
      <c r="J905" s="38" t="str">
        <f t="shared" si="256"/>
        <v/>
      </c>
      <c r="K905" s="38" t="str">
        <f t="shared" si="257"/>
        <v/>
      </c>
      <c r="L905" s="38"/>
      <c r="M905" s="39">
        <f>COUNTIF(calculs_resultats_francais!K906:O906,1)</f>
        <v>0</v>
      </c>
      <c r="N905" s="39">
        <f>COUNTIF(calculs_resultats_francais!K906:O906,2)</f>
        <v>0</v>
      </c>
      <c r="O905" s="39">
        <f>COUNTIF(calculs_resultats_francais!K906:O906,9)</f>
        <v>0</v>
      </c>
      <c r="P905" s="226">
        <f>COUNTIF(calculs_resultats_francais!K906:O906,0)</f>
        <v>0</v>
      </c>
      <c r="Q905" s="37" t="str">
        <f t="shared" si="258"/>
        <v/>
      </c>
      <c r="R905" s="226">
        <f t="shared" si="259"/>
        <v>0</v>
      </c>
      <c r="S905" s="38" t="str">
        <f t="shared" si="260"/>
        <v/>
      </c>
      <c r="T905" s="38" t="str">
        <f t="shared" si="261"/>
        <v/>
      </c>
      <c r="U905" s="38" t="str">
        <f t="shared" si="262"/>
        <v/>
      </c>
      <c r="V905" s="38" t="str">
        <f t="shared" si="263"/>
        <v/>
      </c>
      <c r="W905" s="30"/>
      <c r="X905" s="39">
        <f>COUNTIF(calculs_resultats_francais!P906:U906,1)</f>
        <v>0</v>
      </c>
      <c r="Y905" s="39">
        <f>COUNTIF(calculs_resultats_francais!P906:U906,2)</f>
        <v>0</v>
      </c>
      <c r="Z905" s="39">
        <f>COUNTIF(calculs_resultats_francais!P906:U906,9)</f>
        <v>0</v>
      </c>
      <c r="AA905" s="39">
        <f>COUNTIF(calculs_resultats_francais!P906:U906,0)</f>
        <v>0</v>
      </c>
      <c r="AB905" s="37" t="str">
        <f t="shared" si="264"/>
        <v/>
      </c>
      <c r="AC905" s="226">
        <f t="shared" si="265"/>
        <v>0</v>
      </c>
      <c r="AD905" s="38" t="str">
        <f t="shared" si="266"/>
        <v/>
      </c>
      <c r="AE905" s="38" t="str">
        <f t="shared" si="267"/>
        <v/>
      </c>
      <c r="AF905" s="38" t="str">
        <f t="shared" si="268"/>
        <v/>
      </c>
      <c r="AG905" s="38" t="str">
        <f t="shared" si="269"/>
        <v/>
      </c>
    </row>
    <row r="906" spans="1:33" ht="13.5" thickBot="1">
      <c r="A906" s="30"/>
      <c r="B906" s="39">
        <f>COUNTIF(calculs_resultats_francais!B907:J907,1)</f>
        <v>0</v>
      </c>
      <c r="C906" s="39">
        <f>COUNTIF(calculs_resultats_francais!B907:J907,2)</f>
        <v>0</v>
      </c>
      <c r="D906" s="39">
        <f>COUNTIF(calculs_resultats_francais!B907:J907,9)</f>
        <v>0</v>
      </c>
      <c r="E906" s="226">
        <f>COUNTIF(calculs_resultats_francais!B907:J907,0)</f>
        <v>0</v>
      </c>
      <c r="F906" s="37" t="str">
        <f t="shared" si="252"/>
        <v/>
      </c>
      <c r="G906" s="226">
        <f t="shared" si="253"/>
        <v>0</v>
      </c>
      <c r="H906" s="38" t="str">
        <f t="shared" si="254"/>
        <v/>
      </c>
      <c r="I906" s="38" t="str">
        <f t="shared" si="255"/>
        <v/>
      </c>
      <c r="J906" s="38" t="str">
        <f t="shared" si="256"/>
        <v/>
      </c>
      <c r="K906" s="38" t="str">
        <f t="shared" si="257"/>
        <v/>
      </c>
      <c r="L906" s="38"/>
      <c r="M906" s="39">
        <f>COUNTIF(calculs_resultats_francais!K907:O907,1)</f>
        <v>0</v>
      </c>
      <c r="N906" s="39">
        <f>COUNTIF(calculs_resultats_francais!K907:O907,2)</f>
        <v>0</v>
      </c>
      <c r="O906" s="39">
        <f>COUNTIF(calculs_resultats_francais!K907:O907,9)</f>
        <v>0</v>
      </c>
      <c r="P906" s="226">
        <f>COUNTIF(calculs_resultats_francais!K907:O907,0)</f>
        <v>0</v>
      </c>
      <c r="Q906" s="37" t="str">
        <f t="shared" si="258"/>
        <v/>
      </c>
      <c r="R906" s="226">
        <f t="shared" si="259"/>
        <v>0</v>
      </c>
      <c r="S906" s="38" t="str">
        <f t="shared" si="260"/>
        <v/>
      </c>
      <c r="T906" s="38" t="str">
        <f t="shared" si="261"/>
        <v/>
      </c>
      <c r="U906" s="38" t="str">
        <f t="shared" si="262"/>
        <v/>
      </c>
      <c r="V906" s="38" t="str">
        <f t="shared" si="263"/>
        <v/>
      </c>
      <c r="W906" s="30"/>
      <c r="X906" s="39">
        <f>COUNTIF(calculs_resultats_francais!P907:U907,1)</f>
        <v>0</v>
      </c>
      <c r="Y906" s="39">
        <f>COUNTIF(calculs_resultats_francais!P907:U907,2)</f>
        <v>0</v>
      </c>
      <c r="Z906" s="39">
        <f>COUNTIF(calculs_resultats_francais!P907:U907,9)</f>
        <v>0</v>
      </c>
      <c r="AA906" s="39">
        <f>COUNTIF(calculs_resultats_francais!P907:U907,0)</f>
        <v>0</v>
      </c>
      <c r="AB906" s="37" t="str">
        <f t="shared" si="264"/>
        <v/>
      </c>
      <c r="AC906" s="226">
        <f t="shared" si="265"/>
        <v>0</v>
      </c>
      <c r="AD906" s="38" t="str">
        <f t="shared" si="266"/>
        <v/>
      </c>
      <c r="AE906" s="38" t="str">
        <f t="shared" si="267"/>
        <v/>
      </c>
      <c r="AF906" s="38" t="str">
        <f t="shared" si="268"/>
        <v/>
      </c>
      <c r="AG906" s="38" t="str">
        <f t="shared" si="269"/>
        <v/>
      </c>
    </row>
    <row r="907" spans="1:33" ht="13.5" thickBot="1">
      <c r="A907" s="30"/>
      <c r="B907" s="39">
        <f>COUNTIF(calculs_resultats_francais!B908:J908,1)</f>
        <v>0</v>
      </c>
      <c r="C907" s="39">
        <f>COUNTIF(calculs_resultats_francais!B908:J908,2)</f>
        <v>0</v>
      </c>
      <c r="D907" s="39">
        <f>COUNTIF(calculs_resultats_francais!B908:J908,9)</f>
        <v>0</v>
      </c>
      <c r="E907" s="226">
        <f>COUNTIF(calculs_resultats_francais!B908:J908,0)</f>
        <v>0</v>
      </c>
      <c r="F907" s="37" t="str">
        <f t="shared" si="252"/>
        <v/>
      </c>
      <c r="G907" s="226">
        <f t="shared" si="253"/>
        <v>0</v>
      </c>
      <c r="H907" s="38" t="str">
        <f t="shared" si="254"/>
        <v/>
      </c>
      <c r="I907" s="38" t="str">
        <f t="shared" si="255"/>
        <v/>
      </c>
      <c r="J907" s="38" t="str">
        <f t="shared" si="256"/>
        <v/>
      </c>
      <c r="K907" s="38" t="str">
        <f t="shared" si="257"/>
        <v/>
      </c>
      <c r="L907" s="38"/>
      <c r="M907" s="39">
        <f>COUNTIF(calculs_resultats_francais!K908:O908,1)</f>
        <v>0</v>
      </c>
      <c r="N907" s="39">
        <f>COUNTIF(calculs_resultats_francais!K908:O908,2)</f>
        <v>0</v>
      </c>
      <c r="O907" s="39">
        <f>COUNTIF(calculs_resultats_francais!K908:O908,9)</f>
        <v>0</v>
      </c>
      <c r="P907" s="226">
        <f>COUNTIF(calculs_resultats_francais!K908:O908,0)</f>
        <v>0</v>
      </c>
      <c r="Q907" s="37" t="str">
        <f t="shared" si="258"/>
        <v/>
      </c>
      <c r="R907" s="226">
        <f t="shared" si="259"/>
        <v>0</v>
      </c>
      <c r="S907" s="38" t="str">
        <f t="shared" si="260"/>
        <v/>
      </c>
      <c r="T907" s="38" t="str">
        <f t="shared" si="261"/>
        <v/>
      </c>
      <c r="U907" s="38" t="str">
        <f t="shared" si="262"/>
        <v/>
      </c>
      <c r="V907" s="38" t="str">
        <f t="shared" si="263"/>
        <v/>
      </c>
      <c r="W907" s="30"/>
      <c r="X907" s="39">
        <f>COUNTIF(calculs_resultats_francais!P908:U908,1)</f>
        <v>0</v>
      </c>
      <c r="Y907" s="39">
        <f>COUNTIF(calculs_resultats_francais!P908:U908,2)</f>
        <v>0</v>
      </c>
      <c r="Z907" s="39">
        <f>COUNTIF(calculs_resultats_francais!P908:U908,9)</f>
        <v>0</v>
      </c>
      <c r="AA907" s="39">
        <f>COUNTIF(calculs_resultats_francais!P908:U908,0)</f>
        <v>0</v>
      </c>
      <c r="AB907" s="37" t="str">
        <f t="shared" si="264"/>
        <v/>
      </c>
      <c r="AC907" s="226">
        <f t="shared" si="265"/>
        <v>0</v>
      </c>
      <c r="AD907" s="38" t="str">
        <f t="shared" si="266"/>
        <v/>
      </c>
      <c r="AE907" s="38" t="str">
        <f t="shared" si="267"/>
        <v/>
      </c>
      <c r="AF907" s="38" t="str">
        <f t="shared" si="268"/>
        <v/>
      </c>
      <c r="AG907" s="38" t="str">
        <f t="shared" si="269"/>
        <v/>
      </c>
    </row>
    <row r="908" spans="1:33" ht="13.5" thickBot="1">
      <c r="A908" s="30"/>
      <c r="B908" s="39">
        <f>COUNTIF(calculs_resultats_francais!B909:J909,1)</f>
        <v>0</v>
      </c>
      <c r="C908" s="39">
        <f>COUNTIF(calculs_resultats_francais!B909:J909,2)</f>
        <v>0</v>
      </c>
      <c r="D908" s="39">
        <f>COUNTIF(calculs_resultats_francais!B909:J909,9)</f>
        <v>0</v>
      </c>
      <c r="E908" s="226">
        <f>COUNTIF(calculs_resultats_francais!B909:J909,0)</f>
        <v>0</v>
      </c>
      <c r="F908" s="37" t="str">
        <f t="shared" si="252"/>
        <v/>
      </c>
      <c r="G908" s="226">
        <f t="shared" si="253"/>
        <v>0</v>
      </c>
      <c r="H908" s="38" t="str">
        <f t="shared" si="254"/>
        <v/>
      </c>
      <c r="I908" s="38" t="str">
        <f t="shared" si="255"/>
        <v/>
      </c>
      <c r="J908" s="38" t="str">
        <f t="shared" si="256"/>
        <v/>
      </c>
      <c r="K908" s="38" t="str">
        <f t="shared" si="257"/>
        <v/>
      </c>
      <c r="L908" s="38"/>
      <c r="M908" s="39">
        <f>COUNTIF(calculs_resultats_francais!K909:O909,1)</f>
        <v>0</v>
      </c>
      <c r="N908" s="39">
        <f>COUNTIF(calculs_resultats_francais!K909:O909,2)</f>
        <v>0</v>
      </c>
      <c r="O908" s="39">
        <f>COUNTIF(calculs_resultats_francais!K909:O909,9)</f>
        <v>0</v>
      </c>
      <c r="P908" s="226">
        <f>COUNTIF(calculs_resultats_francais!K909:O909,0)</f>
        <v>0</v>
      </c>
      <c r="Q908" s="37" t="str">
        <f t="shared" si="258"/>
        <v/>
      </c>
      <c r="R908" s="226">
        <f t="shared" si="259"/>
        <v>0</v>
      </c>
      <c r="S908" s="38" t="str">
        <f t="shared" si="260"/>
        <v/>
      </c>
      <c r="T908" s="38" t="str">
        <f t="shared" si="261"/>
        <v/>
      </c>
      <c r="U908" s="38" t="str">
        <f t="shared" si="262"/>
        <v/>
      </c>
      <c r="V908" s="38" t="str">
        <f t="shared" si="263"/>
        <v/>
      </c>
      <c r="W908" s="30"/>
      <c r="X908" s="39">
        <f>COUNTIF(calculs_resultats_francais!P909:U909,1)</f>
        <v>0</v>
      </c>
      <c r="Y908" s="39">
        <f>COUNTIF(calculs_resultats_francais!P909:U909,2)</f>
        <v>0</v>
      </c>
      <c r="Z908" s="39">
        <f>COUNTIF(calculs_resultats_francais!P909:U909,9)</f>
        <v>0</v>
      </c>
      <c r="AA908" s="39">
        <f>COUNTIF(calculs_resultats_francais!P909:U909,0)</f>
        <v>0</v>
      </c>
      <c r="AB908" s="37" t="str">
        <f t="shared" si="264"/>
        <v/>
      </c>
      <c r="AC908" s="226">
        <f t="shared" si="265"/>
        <v>0</v>
      </c>
      <c r="AD908" s="38" t="str">
        <f t="shared" si="266"/>
        <v/>
      </c>
      <c r="AE908" s="38" t="str">
        <f t="shared" si="267"/>
        <v/>
      </c>
      <c r="AF908" s="38" t="str">
        <f t="shared" si="268"/>
        <v/>
      </c>
      <c r="AG908" s="38" t="str">
        <f t="shared" si="269"/>
        <v/>
      </c>
    </row>
    <row r="909" spans="1:33" ht="13.5" thickBot="1">
      <c r="A909" s="30"/>
      <c r="B909" s="39">
        <f>COUNTIF(calculs_resultats_francais!B910:J910,1)</f>
        <v>0</v>
      </c>
      <c r="C909" s="39">
        <f>COUNTIF(calculs_resultats_francais!B910:J910,2)</f>
        <v>0</v>
      </c>
      <c r="D909" s="39">
        <f>COUNTIF(calculs_resultats_francais!B910:J910,9)</f>
        <v>0</v>
      </c>
      <c r="E909" s="226">
        <f>COUNTIF(calculs_resultats_francais!B910:J910,0)</f>
        <v>0</v>
      </c>
      <c r="F909" s="37" t="str">
        <f t="shared" si="252"/>
        <v/>
      </c>
      <c r="G909" s="226">
        <f t="shared" si="253"/>
        <v>0</v>
      </c>
      <c r="H909" s="38" t="str">
        <f t="shared" si="254"/>
        <v/>
      </c>
      <c r="I909" s="38" t="str">
        <f t="shared" si="255"/>
        <v/>
      </c>
      <c r="J909" s="38" t="str">
        <f t="shared" si="256"/>
        <v/>
      </c>
      <c r="K909" s="38" t="str">
        <f t="shared" si="257"/>
        <v/>
      </c>
      <c r="L909" s="38"/>
      <c r="M909" s="39">
        <f>COUNTIF(calculs_resultats_francais!K910:O910,1)</f>
        <v>0</v>
      </c>
      <c r="N909" s="39">
        <f>COUNTIF(calculs_resultats_francais!K910:O910,2)</f>
        <v>0</v>
      </c>
      <c r="O909" s="39">
        <f>COUNTIF(calculs_resultats_francais!K910:O910,9)</f>
        <v>0</v>
      </c>
      <c r="P909" s="226">
        <f>COUNTIF(calculs_resultats_francais!K910:O910,0)</f>
        <v>0</v>
      </c>
      <c r="Q909" s="37" t="str">
        <f t="shared" si="258"/>
        <v/>
      </c>
      <c r="R909" s="226">
        <f t="shared" si="259"/>
        <v>0</v>
      </c>
      <c r="S909" s="38" t="str">
        <f t="shared" si="260"/>
        <v/>
      </c>
      <c r="T909" s="38" t="str">
        <f t="shared" si="261"/>
        <v/>
      </c>
      <c r="U909" s="38" t="str">
        <f t="shared" si="262"/>
        <v/>
      </c>
      <c r="V909" s="38" t="str">
        <f t="shared" si="263"/>
        <v/>
      </c>
      <c r="W909" s="30"/>
      <c r="X909" s="39">
        <f>COUNTIF(calculs_resultats_francais!P910:U910,1)</f>
        <v>0</v>
      </c>
      <c r="Y909" s="39">
        <f>COUNTIF(calculs_resultats_francais!P910:U910,2)</f>
        <v>0</v>
      </c>
      <c r="Z909" s="39">
        <f>COUNTIF(calculs_resultats_francais!P910:U910,9)</f>
        <v>0</v>
      </c>
      <c r="AA909" s="39">
        <f>COUNTIF(calculs_resultats_francais!P910:U910,0)</f>
        <v>0</v>
      </c>
      <c r="AB909" s="37" t="str">
        <f t="shared" si="264"/>
        <v/>
      </c>
      <c r="AC909" s="226">
        <f t="shared" si="265"/>
        <v>0</v>
      </c>
      <c r="AD909" s="38" t="str">
        <f t="shared" si="266"/>
        <v/>
      </c>
      <c r="AE909" s="38" t="str">
        <f t="shared" si="267"/>
        <v/>
      </c>
      <c r="AF909" s="38" t="str">
        <f t="shared" si="268"/>
        <v/>
      </c>
      <c r="AG909" s="38" t="str">
        <f t="shared" si="269"/>
        <v/>
      </c>
    </row>
    <row r="910" spans="1:33" ht="13.5" thickBot="1">
      <c r="A910" s="30"/>
      <c r="B910" s="39">
        <f>COUNTIF(calculs_resultats_francais!B911:J911,1)</f>
        <v>0</v>
      </c>
      <c r="C910" s="39">
        <f>COUNTIF(calculs_resultats_francais!B911:J911,2)</f>
        <v>0</v>
      </c>
      <c r="D910" s="39">
        <f>COUNTIF(calculs_resultats_francais!B911:J911,9)</f>
        <v>0</v>
      </c>
      <c r="E910" s="226">
        <f>COUNTIF(calculs_resultats_francais!B911:J911,0)</f>
        <v>0</v>
      </c>
      <c r="F910" s="37" t="str">
        <f t="shared" si="252"/>
        <v/>
      </c>
      <c r="G910" s="226">
        <f t="shared" si="253"/>
        <v>0</v>
      </c>
      <c r="H910" s="38" t="str">
        <f t="shared" si="254"/>
        <v/>
      </c>
      <c r="I910" s="38" t="str">
        <f t="shared" si="255"/>
        <v/>
      </c>
      <c r="J910" s="38" t="str">
        <f t="shared" si="256"/>
        <v/>
      </c>
      <c r="K910" s="38" t="str">
        <f t="shared" si="257"/>
        <v/>
      </c>
      <c r="L910" s="38"/>
      <c r="M910" s="39">
        <f>COUNTIF(calculs_resultats_francais!K911:O911,1)</f>
        <v>0</v>
      </c>
      <c r="N910" s="39">
        <f>COUNTIF(calculs_resultats_francais!K911:O911,2)</f>
        <v>0</v>
      </c>
      <c r="O910" s="39">
        <f>COUNTIF(calculs_resultats_francais!K911:O911,9)</f>
        <v>0</v>
      </c>
      <c r="P910" s="226">
        <f>COUNTIF(calculs_resultats_francais!K911:O911,0)</f>
        <v>0</v>
      </c>
      <c r="Q910" s="37" t="str">
        <f t="shared" si="258"/>
        <v/>
      </c>
      <c r="R910" s="226">
        <f t="shared" si="259"/>
        <v>0</v>
      </c>
      <c r="S910" s="38" t="str">
        <f t="shared" si="260"/>
        <v/>
      </c>
      <c r="T910" s="38" t="str">
        <f t="shared" si="261"/>
        <v/>
      </c>
      <c r="U910" s="38" t="str">
        <f t="shared" si="262"/>
        <v/>
      </c>
      <c r="V910" s="38" t="str">
        <f t="shared" si="263"/>
        <v/>
      </c>
      <c r="W910" s="30"/>
      <c r="X910" s="39">
        <f>COUNTIF(calculs_resultats_francais!P911:U911,1)</f>
        <v>0</v>
      </c>
      <c r="Y910" s="39">
        <f>COUNTIF(calculs_resultats_francais!P911:U911,2)</f>
        <v>0</v>
      </c>
      <c r="Z910" s="39">
        <f>COUNTIF(calculs_resultats_francais!P911:U911,9)</f>
        <v>0</v>
      </c>
      <c r="AA910" s="39">
        <f>COUNTIF(calculs_resultats_francais!P911:U911,0)</f>
        <v>0</v>
      </c>
      <c r="AB910" s="37" t="str">
        <f t="shared" si="264"/>
        <v/>
      </c>
      <c r="AC910" s="226">
        <f t="shared" si="265"/>
        <v>0</v>
      </c>
      <c r="AD910" s="38" t="str">
        <f t="shared" si="266"/>
        <v/>
      </c>
      <c r="AE910" s="38" t="str">
        <f t="shared" si="267"/>
        <v/>
      </c>
      <c r="AF910" s="38" t="str">
        <f t="shared" si="268"/>
        <v/>
      </c>
      <c r="AG910" s="38" t="str">
        <f t="shared" si="269"/>
        <v/>
      </c>
    </row>
    <row r="911" spans="1:33" ht="13.5" thickBot="1">
      <c r="A911" s="30"/>
      <c r="B911" s="39">
        <f>COUNTIF(calculs_resultats_francais!B912:J912,1)</f>
        <v>0</v>
      </c>
      <c r="C911" s="39">
        <f>COUNTIF(calculs_resultats_francais!B912:J912,2)</f>
        <v>0</v>
      </c>
      <c r="D911" s="39">
        <f>COUNTIF(calculs_resultats_francais!B912:J912,9)</f>
        <v>0</v>
      </c>
      <c r="E911" s="226">
        <f>COUNTIF(calculs_resultats_francais!B912:J912,0)</f>
        <v>0</v>
      </c>
      <c r="F911" s="37" t="str">
        <f t="shared" si="252"/>
        <v/>
      </c>
      <c r="G911" s="226">
        <f t="shared" si="253"/>
        <v>0</v>
      </c>
      <c r="H911" s="38" t="str">
        <f t="shared" si="254"/>
        <v/>
      </c>
      <c r="I911" s="38" t="str">
        <f t="shared" si="255"/>
        <v/>
      </c>
      <c r="J911" s="38" t="str">
        <f t="shared" si="256"/>
        <v/>
      </c>
      <c r="K911" s="38" t="str">
        <f t="shared" si="257"/>
        <v/>
      </c>
      <c r="L911" s="38"/>
      <c r="M911" s="39">
        <f>COUNTIF(calculs_resultats_francais!K912:O912,1)</f>
        <v>0</v>
      </c>
      <c r="N911" s="39">
        <f>COUNTIF(calculs_resultats_francais!K912:O912,2)</f>
        <v>0</v>
      </c>
      <c r="O911" s="39">
        <f>COUNTIF(calculs_resultats_francais!K912:O912,9)</f>
        <v>0</v>
      </c>
      <c r="P911" s="226">
        <f>COUNTIF(calculs_resultats_francais!K912:O912,0)</f>
        <v>0</v>
      </c>
      <c r="Q911" s="37" t="str">
        <f t="shared" si="258"/>
        <v/>
      </c>
      <c r="R911" s="226">
        <f t="shared" si="259"/>
        <v>0</v>
      </c>
      <c r="S911" s="38" t="str">
        <f t="shared" si="260"/>
        <v/>
      </c>
      <c r="T911" s="38" t="str">
        <f t="shared" si="261"/>
        <v/>
      </c>
      <c r="U911" s="38" t="str">
        <f t="shared" si="262"/>
        <v/>
      </c>
      <c r="V911" s="38" t="str">
        <f t="shared" si="263"/>
        <v/>
      </c>
      <c r="W911" s="30"/>
      <c r="X911" s="39">
        <f>COUNTIF(calculs_resultats_francais!P912:U912,1)</f>
        <v>0</v>
      </c>
      <c r="Y911" s="39">
        <f>COUNTIF(calculs_resultats_francais!P912:U912,2)</f>
        <v>0</v>
      </c>
      <c r="Z911" s="39">
        <f>COUNTIF(calculs_resultats_francais!P912:U912,9)</f>
        <v>0</v>
      </c>
      <c r="AA911" s="39">
        <f>COUNTIF(calculs_resultats_francais!P912:U912,0)</f>
        <v>0</v>
      </c>
      <c r="AB911" s="37" t="str">
        <f t="shared" si="264"/>
        <v/>
      </c>
      <c r="AC911" s="226">
        <f t="shared" si="265"/>
        <v>0</v>
      </c>
      <c r="AD911" s="38" t="str">
        <f t="shared" si="266"/>
        <v/>
      </c>
      <c r="AE911" s="38" t="str">
        <f t="shared" si="267"/>
        <v/>
      </c>
      <c r="AF911" s="38" t="str">
        <f t="shared" si="268"/>
        <v/>
      </c>
      <c r="AG911" s="38" t="str">
        <f t="shared" si="269"/>
        <v/>
      </c>
    </row>
    <row r="912" spans="1:33" ht="13.5" thickBot="1">
      <c r="A912" s="30"/>
      <c r="B912" s="39">
        <f>COUNTIF(calculs_resultats_francais!B913:J913,1)</f>
        <v>0</v>
      </c>
      <c r="C912" s="39">
        <f>COUNTIF(calculs_resultats_francais!B913:J913,2)</f>
        <v>0</v>
      </c>
      <c r="D912" s="39">
        <f>COUNTIF(calculs_resultats_francais!B913:J913,9)</f>
        <v>0</v>
      </c>
      <c r="E912" s="226">
        <f>COUNTIF(calculs_resultats_francais!B913:J913,0)</f>
        <v>0</v>
      </c>
      <c r="F912" s="37" t="str">
        <f t="shared" si="252"/>
        <v/>
      </c>
      <c r="G912" s="226">
        <f t="shared" si="253"/>
        <v>0</v>
      </c>
      <c r="H912" s="38" t="str">
        <f t="shared" si="254"/>
        <v/>
      </c>
      <c r="I912" s="38" t="str">
        <f t="shared" si="255"/>
        <v/>
      </c>
      <c r="J912" s="38" t="str">
        <f t="shared" si="256"/>
        <v/>
      </c>
      <c r="K912" s="38" t="str">
        <f t="shared" si="257"/>
        <v/>
      </c>
      <c r="L912" s="38"/>
      <c r="M912" s="39">
        <f>COUNTIF(calculs_resultats_francais!K913:O913,1)</f>
        <v>0</v>
      </c>
      <c r="N912" s="39">
        <f>COUNTIF(calculs_resultats_francais!K913:O913,2)</f>
        <v>0</v>
      </c>
      <c r="O912" s="39">
        <f>COUNTIF(calculs_resultats_francais!K913:O913,9)</f>
        <v>0</v>
      </c>
      <c r="P912" s="226">
        <f>COUNTIF(calculs_resultats_francais!K913:O913,0)</f>
        <v>0</v>
      </c>
      <c r="Q912" s="37" t="str">
        <f t="shared" si="258"/>
        <v/>
      </c>
      <c r="R912" s="226">
        <f t="shared" si="259"/>
        <v>0</v>
      </c>
      <c r="S912" s="38" t="str">
        <f t="shared" si="260"/>
        <v/>
      </c>
      <c r="T912" s="38" t="str">
        <f t="shared" si="261"/>
        <v/>
      </c>
      <c r="U912" s="38" t="str">
        <f t="shared" si="262"/>
        <v/>
      </c>
      <c r="V912" s="38" t="str">
        <f t="shared" si="263"/>
        <v/>
      </c>
      <c r="W912" s="30"/>
      <c r="X912" s="39">
        <f>COUNTIF(calculs_resultats_francais!P913:U913,1)</f>
        <v>0</v>
      </c>
      <c r="Y912" s="39">
        <f>COUNTIF(calculs_resultats_francais!P913:U913,2)</f>
        <v>0</v>
      </c>
      <c r="Z912" s="39">
        <f>COUNTIF(calculs_resultats_francais!P913:U913,9)</f>
        <v>0</v>
      </c>
      <c r="AA912" s="39">
        <f>COUNTIF(calculs_resultats_francais!P913:U913,0)</f>
        <v>0</v>
      </c>
      <c r="AB912" s="37" t="str">
        <f t="shared" si="264"/>
        <v/>
      </c>
      <c r="AC912" s="226">
        <f t="shared" si="265"/>
        <v>0</v>
      </c>
      <c r="AD912" s="38" t="str">
        <f t="shared" si="266"/>
        <v/>
      </c>
      <c r="AE912" s="38" t="str">
        <f t="shared" si="267"/>
        <v/>
      </c>
      <c r="AF912" s="38" t="str">
        <f t="shared" si="268"/>
        <v/>
      </c>
      <c r="AG912" s="38" t="str">
        <f t="shared" si="269"/>
        <v/>
      </c>
    </row>
    <row r="913" spans="1:33" ht="13.5" thickBot="1">
      <c r="A913" s="30"/>
      <c r="B913" s="39">
        <f>COUNTIF(calculs_resultats_francais!B914:J914,1)</f>
        <v>0</v>
      </c>
      <c r="C913" s="39">
        <f>COUNTIF(calculs_resultats_francais!B914:J914,2)</f>
        <v>0</v>
      </c>
      <c r="D913" s="39">
        <f>COUNTIF(calculs_resultats_francais!B914:J914,9)</f>
        <v>0</v>
      </c>
      <c r="E913" s="226">
        <f>COUNTIF(calculs_resultats_francais!B914:J914,0)</f>
        <v>0</v>
      </c>
      <c r="F913" s="37" t="str">
        <f t="shared" si="252"/>
        <v/>
      </c>
      <c r="G913" s="226">
        <f t="shared" si="253"/>
        <v>0</v>
      </c>
      <c r="H913" s="38" t="str">
        <f t="shared" si="254"/>
        <v/>
      </c>
      <c r="I913" s="38" t="str">
        <f t="shared" si="255"/>
        <v/>
      </c>
      <c r="J913" s="38" t="str">
        <f t="shared" si="256"/>
        <v/>
      </c>
      <c r="K913" s="38" t="str">
        <f t="shared" si="257"/>
        <v/>
      </c>
      <c r="L913" s="38"/>
      <c r="M913" s="39">
        <f>COUNTIF(calculs_resultats_francais!K914:O914,1)</f>
        <v>0</v>
      </c>
      <c r="N913" s="39">
        <f>COUNTIF(calculs_resultats_francais!K914:O914,2)</f>
        <v>0</v>
      </c>
      <c r="O913" s="39">
        <f>COUNTIF(calculs_resultats_francais!K914:O914,9)</f>
        <v>0</v>
      </c>
      <c r="P913" s="226">
        <f>COUNTIF(calculs_resultats_francais!K914:O914,0)</f>
        <v>0</v>
      </c>
      <c r="Q913" s="37" t="str">
        <f t="shared" si="258"/>
        <v/>
      </c>
      <c r="R913" s="226">
        <f t="shared" si="259"/>
        <v>0</v>
      </c>
      <c r="S913" s="38" t="str">
        <f t="shared" si="260"/>
        <v/>
      </c>
      <c r="T913" s="38" t="str">
        <f t="shared" si="261"/>
        <v/>
      </c>
      <c r="U913" s="38" t="str">
        <f t="shared" si="262"/>
        <v/>
      </c>
      <c r="V913" s="38" t="str">
        <f t="shared" si="263"/>
        <v/>
      </c>
      <c r="W913" s="30"/>
      <c r="X913" s="39">
        <f>COUNTIF(calculs_resultats_francais!P914:U914,1)</f>
        <v>0</v>
      </c>
      <c r="Y913" s="39">
        <f>COUNTIF(calculs_resultats_francais!P914:U914,2)</f>
        <v>0</v>
      </c>
      <c r="Z913" s="39">
        <f>COUNTIF(calculs_resultats_francais!P914:U914,9)</f>
        <v>0</v>
      </c>
      <c r="AA913" s="39">
        <f>COUNTIF(calculs_resultats_francais!P914:U914,0)</f>
        <v>0</v>
      </c>
      <c r="AB913" s="37" t="str">
        <f t="shared" si="264"/>
        <v/>
      </c>
      <c r="AC913" s="226">
        <f t="shared" si="265"/>
        <v>0</v>
      </c>
      <c r="AD913" s="38" t="str">
        <f t="shared" si="266"/>
        <v/>
      </c>
      <c r="AE913" s="38" t="str">
        <f t="shared" si="267"/>
        <v/>
      </c>
      <c r="AF913" s="38" t="str">
        <f t="shared" si="268"/>
        <v/>
      </c>
      <c r="AG913" s="38" t="str">
        <f t="shared" si="269"/>
        <v/>
      </c>
    </row>
    <row r="914" spans="1:33" ht="13.5" thickBot="1">
      <c r="A914" s="30"/>
      <c r="B914" s="39">
        <f>COUNTIF(calculs_resultats_francais!B915:J915,1)</f>
        <v>0</v>
      </c>
      <c r="C914" s="39">
        <f>COUNTIF(calculs_resultats_francais!B915:J915,2)</f>
        <v>0</v>
      </c>
      <c r="D914" s="39">
        <f>COUNTIF(calculs_resultats_francais!B915:J915,9)</f>
        <v>0</v>
      </c>
      <c r="E914" s="226">
        <f>COUNTIF(calculs_resultats_francais!B915:J915,0)</f>
        <v>0</v>
      </c>
      <c r="F914" s="37" t="str">
        <f t="shared" si="252"/>
        <v/>
      </c>
      <c r="G914" s="226">
        <f t="shared" si="253"/>
        <v>0</v>
      </c>
      <c r="H914" s="38" t="str">
        <f t="shared" si="254"/>
        <v/>
      </c>
      <c r="I914" s="38" t="str">
        <f t="shared" si="255"/>
        <v/>
      </c>
      <c r="J914" s="38" t="str">
        <f t="shared" si="256"/>
        <v/>
      </c>
      <c r="K914" s="38" t="str">
        <f t="shared" si="257"/>
        <v/>
      </c>
      <c r="L914" s="38"/>
      <c r="M914" s="39">
        <f>COUNTIF(calculs_resultats_francais!K915:O915,1)</f>
        <v>0</v>
      </c>
      <c r="N914" s="39">
        <f>COUNTIF(calculs_resultats_francais!K915:O915,2)</f>
        <v>0</v>
      </c>
      <c r="O914" s="39">
        <f>COUNTIF(calculs_resultats_francais!K915:O915,9)</f>
        <v>0</v>
      </c>
      <c r="P914" s="226">
        <f>COUNTIF(calculs_resultats_francais!K915:O915,0)</f>
        <v>0</v>
      </c>
      <c r="Q914" s="37" t="str">
        <f t="shared" si="258"/>
        <v/>
      </c>
      <c r="R914" s="226">
        <f t="shared" si="259"/>
        <v>0</v>
      </c>
      <c r="S914" s="38" t="str">
        <f t="shared" si="260"/>
        <v/>
      </c>
      <c r="T914" s="38" t="str">
        <f t="shared" si="261"/>
        <v/>
      </c>
      <c r="U914" s="38" t="str">
        <f t="shared" si="262"/>
        <v/>
      </c>
      <c r="V914" s="38" t="str">
        <f t="shared" si="263"/>
        <v/>
      </c>
      <c r="W914" s="30"/>
      <c r="X914" s="39">
        <f>COUNTIF(calculs_resultats_francais!P915:U915,1)</f>
        <v>0</v>
      </c>
      <c r="Y914" s="39">
        <f>COUNTIF(calculs_resultats_francais!P915:U915,2)</f>
        <v>0</v>
      </c>
      <c r="Z914" s="39">
        <f>COUNTIF(calculs_resultats_francais!P915:U915,9)</f>
        <v>0</v>
      </c>
      <c r="AA914" s="39">
        <f>COUNTIF(calculs_resultats_francais!P915:U915,0)</f>
        <v>0</v>
      </c>
      <c r="AB914" s="37" t="str">
        <f t="shared" si="264"/>
        <v/>
      </c>
      <c r="AC914" s="226">
        <f t="shared" si="265"/>
        <v>0</v>
      </c>
      <c r="AD914" s="38" t="str">
        <f t="shared" si="266"/>
        <v/>
      </c>
      <c r="AE914" s="38" t="str">
        <f t="shared" si="267"/>
        <v/>
      </c>
      <c r="AF914" s="38" t="str">
        <f t="shared" si="268"/>
        <v/>
      </c>
      <c r="AG914" s="38" t="str">
        <f t="shared" si="269"/>
        <v/>
      </c>
    </row>
    <row r="915" spans="1:33" ht="13.5" thickBot="1">
      <c r="A915" s="30"/>
      <c r="B915" s="39">
        <f>COUNTIF(calculs_resultats_francais!B916:J916,1)</f>
        <v>0</v>
      </c>
      <c r="C915" s="39">
        <f>COUNTIF(calculs_resultats_francais!B916:J916,2)</f>
        <v>0</v>
      </c>
      <c r="D915" s="39">
        <f>COUNTIF(calculs_resultats_francais!B916:J916,9)</f>
        <v>0</v>
      </c>
      <c r="E915" s="226">
        <f>COUNTIF(calculs_resultats_francais!B916:J916,0)</f>
        <v>0</v>
      </c>
      <c r="F915" s="37" t="str">
        <f t="shared" si="252"/>
        <v/>
      </c>
      <c r="G915" s="226">
        <f t="shared" si="253"/>
        <v>0</v>
      </c>
      <c r="H915" s="38" t="str">
        <f t="shared" si="254"/>
        <v/>
      </c>
      <c r="I915" s="38" t="str">
        <f t="shared" si="255"/>
        <v/>
      </c>
      <c r="J915" s="38" t="str">
        <f t="shared" si="256"/>
        <v/>
      </c>
      <c r="K915" s="38" t="str">
        <f t="shared" si="257"/>
        <v/>
      </c>
      <c r="L915" s="38"/>
      <c r="M915" s="39">
        <f>COUNTIF(calculs_resultats_francais!K916:O916,1)</f>
        <v>0</v>
      </c>
      <c r="N915" s="39">
        <f>COUNTIF(calculs_resultats_francais!K916:O916,2)</f>
        <v>0</v>
      </c>
      <c r="O915" s="39">
        <f>COUNTIF(calculs_resultats_francais!K916:O916,9)</f>
        <v>0</v>
      </c>
      <c r="P915" s="226">
        <f>COUNTIF(calculs_resultats_francais!K916:O916,0)</f>
        <v>0</v>
      </c>
      <c r="Q915" s="37" t="str">
        <f t="shared" si="258"/>
        <v/>
      </c>
      <c r="R915" s="226">
        <f t="shared" si="259"/>
        <v>0</v>
      </c>
      <c r="S915" s="38" t="str">
        <f t="shared" si="260"/>
        <v/>
      </c>
      <c r="T915" s="38" t="str">
        <f t="shared" si="261"/>
        <v/>
      </c>
      <c r="U915" s="38" t="str">
        <f t="shared" si="262"/>
        <v/>
      </c>
      <c r="V915" s="38" t="str">
        <f t="shared" si="263"/>
        <v/>
      </c>
      <c r="W915" s="30"/>
      <c r="X915" s="39">
        <f>COUNTIF(calculs_resultats_francais!P916:U916,1)</f>
        <v>0</v>
      </c>
      <c r="Y915" s="39">
        <f>COUNTIF(calculs_resultats_francais!P916:U916,2)</f>
        <v>0</v>
      </c>
      <c r="Z915" s="39">
        <f>COUNTIF(calculs_resultats_francais!P916:U916,9)</f>
        <v>0</v>
      </c>
      <c r="AA915" s="39">
        <f>COUNTIF(calculs_resultats_francais!P916:U916,0)</f>
        <v>0</v>
      </c>
      <c r="AB915" s="37" t="str">
        <f t="shared" si="264"/>
        <v/>
      </c>
      <c r="AC915" s="226">
        <f t="shared" si="265"/>
        <v>0</v>
      </c>
      <c r="AD915" s="38" t="str">
        <f t="shared" si="266"/>
        <v/>
      </c>
      <c r="AE915" s="38" t="str">
        <f t="shared" si="267"/>
        <v/>
      </c>
      <c r="AF915" s="38" t="str">
        <f t="shared" si="268"/>
        <v/>
      </c>
      <c r="AG915" s="38" t="str">
        <f t="shared" si="269"/>
        <v/>
      </c>
    </row>
    <row r="916" spans="1:33" ht="13.5" thickBot="1">
      <c r="A916" s="30"/>
      <c r="B916" s="39">
        <f>COUNTIF(calculs_resultats_francais!B917:J917,1)</f>
        <v>0</v>
      </c>
      <c r="C916" s="39">
        <f>COUNTIF(calculs_resultats_francais!B917:J917,2)</f>
        <v>0</v>
      </c>
      <c r="D916" s="39">
        <f>COUNTIF(calculs_resultats_francais!B917:J917,9)</f>
        <v>0</v>
      </c>
      <c r="E916" s="226">
        <f>COUNTIF(calculs_resultats_francais!B917:J917,0)</f>
        <v>0</v>
      </c>
      <c r="F916" s="37" t="str">
        <f t="shared" si="252"/>
        <v/>
      </c>
      <c r="G916" s="226">
        <f t="shared" si="253"/>
        <v>0</v>
      </c>
      <c r="H916" s="38" t="str">
        <f t="shared" si="254"/>
        <v/>
      </c>
      <c r="I916" s="38" t="str">
        <f t="shared" si="255"/>
        <v/>
      </c>
      <c r="J916" s="38" t="str">
        <f t="shared" si="256"/>
        <v/>
      </c>
      <c r="K916" s="38" t="str">
        <f t="shared" si="257"/>
        <v/>
      </c>
      <c r="L916" s="38"/>
      <c r="M916" s="39">
        <f>COUNTIF(calculs_resultats_francais!K917:O917,1)</f>
        <v>0</v>
      </c>
      <c r="N916" s="39">
        <f>COUNTIF(calculs_resultats_francais!K917:O917,2)</f>
        <v>0</v>
      </c>
      <c r="O916" s="39">
        <f>COUNTIF(calculs_resultats_francais!K917:O917,9)</f>
        <v>0</v>
      </c>
      <c r="P916" s="226">
        <f>COUNTIF(calculs_resultats_francais!K917:O917,0)</f>
        <v>0</v>
      </c>
      <c r="Q916" s="37" t="str">
        <f t="shared" si="258"/>
        <v/>
      </c>
      <c r="R916" s="226">
        <f t="shared" si="259"/>
        <v>0</v>
      </c>
      <c r="S916" s="38" t="str">
        <f t="shared" si="260"/>
        <v/>
      </c>
      <c r="T916" s="38" t="str">
        <f t="shared" si="261"/>
        <v/>
      </c>
      <c r="U916" s="38" t="str">
        <f t="shared" si="262"/>
        <v/>
      </c>
      <c r="V916" s="38" t="str">
        <f t="shared" si="263"/>
        <v/>
      </c>
      <c r="W916" s="30"/>
      <c r="X916" s="39">
        <f>COUNTIF(calculs_resultats_francais!P917:U917,1)</f>
        <v>0</v>
      </c>
      <c r="Y916" s="39">
        <f>COUNTIF(calculs_resultats_francais!P917:U917,2)</f>
        <v>0</v>
      </c>
      <c r="Z916" s="39">
        <f>COUNTIF(calculs_resultats_francais!P917:U917,9)</f>
        <v>0</v>
      </c>
      <c r="AA916" s="39">
        <f>COUNTIF(calculs_resultats_francais!P917:U917,0)</f>
        <v>0</v>
      </c>
      <c r="AB916" s="37" t="str">
        <f t="shared" si="264"/>
        <v/>
      </c>
      <c r="AC916" s="226">
        <f t="shared" si="265"/>
        <v>0</v>
      </c>
      <c r="AD916" s="38" t="str">
        <f t="shared" si="266"/>
        <v/>
      </c>
      <c r="AE916" s="38" t="str">
        <f t="shared" si="267"/>
        <v/>
      </c>
      <c r="AF916" s="38" t="str">
        <f t="shared" si="268"/>
        <v/>
      </c>
      <c r="AG916" s="38" t="str">
        <f t="shared" si="269"/>
        <v/>
      </c>
    </row>
    <row r="917" spans="1:33" ht="13.5" thickBot="1">
      <c r="A917" s="30"/>
      <c r="B917" s="39">
        <f>COUNTIF(calculs_resultats_francais!B918:J918,1)</f>
        <v>0</v>
      </c>
      <c r="C917" s="39">
        <f>COUNTIF(calculs_resultats_francais!B918:J918,2)</f>
        <v>0</v>
      </c>
      <c r="D917" s="39">
        <f>COUNTIF(calculs_resultats_francais!B918:J918,9)</f>
        <v>0</v>
      </c>
      <c r="E917" s="226">
        <f>COUNTIF(calculs_resultats_francais!B918:J918,0)</f>
        <v>0</v>
      </c>
      <c r="F917" s="37" t="str">
        <f t="shared" si="252"/>
        <v/>
      </c>
      <c r="G917" s="226">
        <f t="shared" si="253"/>
        <v>0</v>
      </c>
      <c r="H917" s="38" t="str">
        <f t="shared" si="254"/>
        <v/>
      </c>
      <c r="I917" s="38" t="str">
        <f t="shared" si="255"/>
        <v/>
      </c>
      <c r="J917" s="38" t="str">
        <f t="shared" si="256"/>
        <v/>
      </c>
      <c r="K917" s="38" t="str">
        <f t="shared" si="257"/>
        <v/>
      </c>
      <c r="L917" s="38"/>
      <c r="M917" s="39">
        <f>COUNTIF(calculs_resultats_francais!K918:O918,1)</f>
        <v>0</v>
      </c>
      <c r="N917" s="39">
        <f>COUNTIF(calculs_resultats_francais!K918:O918,2)</f>
        <v>0</v>
      </c>
      <c r="O917" s="39">
        <f>COUNTIF(calculs_resultats_francais!K918:O918,9)</f>
        <v>0</v>
      </c>
      <c r="P917" s="226">
        <f>COUNTIF(calculs_resultats_francais!K918:O918,0)</f>
        <v>0</v>
      </c>
      <c r="Q917" s="37" t="str">
        <f t="shared" si="258"/>
        <v/>
      </c>
      <c r="R917" s="226">
        <f t="shared" si="259"/>
        <v>0</v>
      </c>
      <c r="S917" s="38" t="str">
        <f t="shared" si="260"/>
        <v/>
      </c>
      <c r="T917" s="38" t="str">
        <f t="shared" si="261"/>
        <v/>
      </c>
      <c r="U917" s="38" t="str">
        <f t="shared" si="262"/>
        <v/>
      </c>
      <c r="V917" s="38" t="str">
        <f t="shared" si="263"/>
        <v/>
      </c>
      <c r="W917" s="30"/>
      <c r="X917" s="39">
        <f>COUNTIF(calculs_resultats_francais!P918:U918,1)</f>
        <v>0</v>
      </c>
      <c r="Y917" s="39">
        <f>COUNTIF(calculs_resultats_francais!P918:U918,2)</f>
        <v>0</v>
      </c>
      <c r="Z917" s="39">
        <f>COUNTIF(calculs_resultats_francais!P918:U918,9)</f>
        <v>0</v>
      </c>
      <c r="AA917" s="39">
        <f>COUNTIF(calculs_resultats_francais!P918:U918,0)</f>
        <v>0</v>
      </c>
      <c r="AB917" s="37" t="str">
        <f t="shared" si="264"/>
        <v/>
      </c>
      <c r="AC917" s="226">
        <f t="shared" si="265"/>
        <v>0</v>
      </c>
      <c r="AD917" s="38" t="str">
        <f t="shared" si="266"/>
        <v/>
      </c>
      <c r="AE917" s="38" t="str">
        <f t="shared" si="267"/>
        <v/>
      </c>
      <c r="AF917" s="38" t="str">
        <f t="shared" si="268"/>
        <v/>
      </c>
      <c r="AG917" s="38" t="str">
        <f t="shared" si="269"/>
        <v/>
      </c>
    </row>
    <row r="918" spans="1:33" ht="13.5" thickBot="1">
      <c r="A918" s="30"/>
      <c r="B918" s="39">
        <f>COUNTIF(calculs_resultats_francais!B919:J919,1)</f>
        <v>0</v>
      </c>
      <c r="C918" s="39">
        <f>COUNTIF(calculs_resultats_francais!B919:J919,2)</f>
        <v>0</v>
      </c>
      <c r="D918" s="39">
        <f>COUNTIF(calculs_resultats_francais!B919:J919,9)</f>
        <v>0</v>
      </c>
      <c r="E918" s="226">
        <f>COUNTIF(calculs_resultats_francais!B919:J919,0)</f>
        <v>0</v>
      </c>
      <c r="F918" s="37" t="str">
        <f t="shared" si="252"/>
        <v/>
      </c>
      <c r="G918" s="226">
        <f t="shared" si="253"/>
        <v>0</v>
      </c>
      <c r="H918" s="38" t="str">
        <f t="shared" si="254"/>
        <v/>
      </c>
      <c r="I918" s="38" t="str">
        <f t="shared" si="255"/>
        <v/>
      </c>
      <c r="J918" s="38" t="str">
        <f t="shared" si="256"/>
        <v/>
      </c>
      <c r="K918" s="38" t="str">
        <f t="shared" si="257"/>
        <v/>
      </c>
      <c r="L918" s="38"/>
      <c r="M918" s="39">
        <f>COUNTIF(calculs_resultats_francais!K919:O919,1)</f>
        <v>0</v>
      </c>
      <c r="N918" s="39">
        <f>COUNTIF(calculs_resultats_francais!K919:O919,2)</f>
        <v>0</v>
      </c>
      <c r="O918" s="39">
        <f>COUNTIF(calculs_resultats_francais!K919:O919,9)</f>
        <v>0</v>
      </c>
      <c r="P918" s="226">
        <f>COUNTIF(calculs_resultats_francais!K919:O919,0)</f>
        <v>0</v>
      </c>
      <c r="Q918" s="37" t="str">
        <f t="shared" si="258"/>
        <v/>
      </c>
      <c r="R918" s="226">
        <f t="shared" si="259"/>
        <v>0</v>
      </c>
      <c r="S918" s="38" t="str">
        <f t="shared" si="260"/>
        <v/>
      </c>
      <c r="T918" s="38" t="str">
        <f t="shared" si="261"/>
        <v/>
      </c>
      <c r="U918" s="38" t="str">
        <f t="shared" si="262"/>
        <v/>
      </c>
      <c r="V918" s="38" t="str">
        <f t="shared" si="263"/>
        <v/>
      </c>
      <c r="W918" s="30"/>
      <c r="X918" s="39">
        <f>COUNTIF(calculs_resultats_francais!P919:U919,1)</f>
        <v>0</v>
      </c>
      <c r="Y918" s="39">
        <f>COUNTIF(calculs_resultats_francais!P919:U919,2)</f>
        <v>0</v>
      </c>
      <c r="Z918" s="39">
        <f>COUNTIF(calculs_resultats_francais!P919:U919,9)</f>
        <v>0</v>
      </c>
      <c r="AA918" s="39">
        <f>COUNTIF(calculs_resultats_francais!P919:U919,0)</f>
        <v>0</v>
      </c>
      <c r="AB918" s="37" t="str">
        <f t="shared" si="264"/>
        <v/>
      </c>
      <c r="AC918" s="226">
        <f t="shared" si="265"/>
        <v>0</v>
      </c>
      <c r="AD918" s="38" t="str">
        <f t="shared" si="266"/>
        <v/>
      </c>
      <c r="AE918" s="38" t="str">
        <f t="shared" si="267"/>
        <v/>
      </c>
      <c r="AF918" s="38" t="str">
        <f t="shared" si="268"/>
        <v/>
      </c>
      <c r="AG918" s="38" t="str">
        <f t="shared" si="269"/>
        <v/>
      </c>
    </row>
    <row r="919" spans="1:33" ht="13.5" thickBot="1">
      <c r="A919" s="30"/>
      <c r="B919" s="39">
        <f>COUNTIF(calculs_resultats_francais!B920:J920,1)</f>
        <v>0</v>
      </c>
      <c r="C919" s="39">
        <f>COUNTIF(calculs_resultats_francais!B920:J920,2)</f>
        <v>0</v>
      </c>
      <c r="D919" s="39">
        <f>COUNTIF(calculs_resultats_francais!B920:J920,9)</f>
        <v>0</v>
      </c>
      <c r="E919" s="226">
        <f>COUNTIF(calculs_resultats_francais!B920:J920,0)</f>
        <v>0</v>
      </c>
      <c r="F919" s="37" t="str">
        <f t="shared" si="252"/>
        <v/>
      </c>
      <c r="G919" s="226">
        <f t="shared" si="253"/>
        <v>0</v>
      </c>
      <c r="H919" s="38" t="str">
        <f t="shared" si="254"/>
        <v/>
      </c>
      <c r="I919" s="38" t="str">
        <f t="shared" si="255"/>
        <v/>
      </c>
      <c r="J919" s="38" t="str">
        <f t="shared" si="256"/>
        <v/>
      </c>
      <c r="K919" s="38" t="str">
        <f t="shared" si="257"/>
        <v/>
      </c>
      <c r="L919" s="38"/>
      <c r="M919" s="39">
        <f>COUNTIF(calculs_resultats_francais!K920:O920,1)</f>
        <v>0</v>
      </c>
      <c r="N919" s="39">
        <f>COUNTIF(calculs_resultats_francais!K920:O920,2)</f>
        <v>0</v>
      </c>
      <c r="O919" s="39">
        <f>COUNTIF(calculs_resultats_francais!K920:O920,9)</f>
        <v>0</v>
      </c>
      <c r="P919" s="226">
        <f>COUNTIF(calculs_resultats_francais!K920:O920,0)</f>
        <v>0</v>
      </c>
      <c r="Q919" s="37" t="str">
        <f t="shared" si="258"/>
        <v/>
      </c>
      <c r="R919" s="226">
        <f t="shared" si="259"/>
        <v>0</v>
      </c>
      <c r="S919" s="38" t="str">
        <f t="shared" si="260"/>
        <v/>
      </c>
      <c r="T919" s="38" t="str">
        <f t="shared" si="261"/>
        <v/>
      </c>
      <c r="U919" s="38" t="str">
        <f t="shared" si="262"/>
        <v/>
      </c>
      <c r="V919" s="38" t="str">
        <f t="shared" si="263"/>
        <v/>
      </c>
      <c r="W919" s="30"/>
      <c r="X919" s="39">
        <f>COUNTIF(calculs_resultats_francais!P920:U920,1)</f>
        <v>0</v>
      </c>
      <c r="Y919" s="39">
        <f>COUNTIF(calculs_resultats_francais!P920:U920,2)</f>
        <v>0</v>
      </c>
      <c r="Z919" s="39">
        <f>COUNTIF(calculs_resultats_francais!P920:U920,9)</f>
        <v>0</v>
      </c>
      <c r="AA919" s="39">
        <f>COUNTIF(calculs_resultats_francais!P920:U920,0)</f>
        <v>0</v>
      </c>
      <c r="AB919" s="37" t="str">
        <f t="shared" si="264"/>
        <v/>
      </c>
      <c r="AC919" s="226">
        <f t="shared" si="265"/>
        <v>0</v>
      </c>
      <c r="AD919" s="38" t="str">
        <f t="shared" si="266"/>
        <v/>
      </c>
      <c r="AE919" s="38" t="str">
        <f t="shared" si="267"/>
        <v/>
      </c>
      <c r="AF919" s="38" t="str">
        <f t="shared" si="268"/>
        <v/>
      </c>
      <c r="AG919" s="38" t="str">
        <f t="shared" si="269"/>
        <v/>
      </c>
    </row>
    <row r="920" spans="1:33" ht="13.5" thickBot="1">
      <c r="A920" s="30"/>
      <c r="B920" s="39">
        <f>COUNTIF(calculs_resultats_francais!B921:J921,1)</f>
        <v>0</v>
      </c>
      <c r="C920" s="39">
        <f>COUNTIF(calculs_resultats_francais!B921:J921,2)</f>
        <v>0</v>
      </c>
      <c r="D920" s="39">
        <f>COUNTIF(calculs_resultats_francais!B921:J921,9)</f>
        <v>0</v>
      </c>
      <c r="E920" s="226">
        <f>COUNTIF(calculs_resultats_francais!B921:J921,0)</f>
        <v>0</v>
      </c>
      <c r="F920" s="37" t="str">
        <f t="shared" si="252"/>
        <v/>
      </c>
      <c r="G920" s="226">
        <f t="shared" si="253"/>
        <v>0</v>
      </c>
      <c r="H920" s="38" t="str">
        <f t="shared" si="254"/>
        <v/>
      </c>
      <c r="I920" s="38" t="str">
        <f t="shared" si="255"/>
        <v/>
      </c>
      <c r="J920" s="38" t="str">
        <f t="shared" si="256"/>
        <v/>
      </c>
      <c r="K920" s="38" t="str">
        <f t="shared" si="257"/>
        <v/>
      </c>
      <c r="L920" s="38"/>
      <c r="M920" s="39">
        <f>COUNTIF(calculs_resultats_francais!K921:O921,1)</f>
        <v>0</v>
      </c>
      <c r="N920" s="39">
        <f>COUNTIF(calculs_resultats_francais!K921:O921,2)</f>
        <v>0</v>
      </c>
      <c r="O920" s="39">
        <f>COUNTIF(calculs_resultats_francais!K921:O921,9)</f>
        <v>0</v>
      </c>
      <c r="P920" s="226">
        <f>COUNTIF(calculs_resultats_francais!K921:O921,0)</f>
        <v>0</v>
      </c>
      <c r="Q920" s="37" t="str">
        <f t="shared" si="258"/>
        <v/>
      </c>
      <c r="R920" s="226">
        <f t="shared" si="259"/>
        <v>0</v>
      </c>
      <c r="S920" s="38" t="str">
        <f t="shared" si="260"/>
        <v/>
      </c>
      <c r="T920" s="38" t="str">
        <f t="shared" si="261"/>
        <v/>
      </c>
      <c r="U920" s="38" t="str">
        <f t="shared" si="262"/>
        <v/>
      </c>
      <c r="V920" s="38" t="str">
        <f t="shared" si="263"/>
        <v/>
      </c>
      <c r="W920" s="30"/>
      <c r="X920" s="39">
        <f>COUNTIF(calculs_resultats_francais!P921:U921,1)</f>
        <v>0</v>
      </c>
      <c r="Y920" s="39">
        <f>COUNTIF(calculs_resultats_francais!P921:U921,2)</f>
        <v>0</v>
      </c>
      <c r="Z920" s="39">
        <f>COUNTIF(calculs_resultats_francais!P921:U921,9)</f>
        <v>0</v>
      </c>
      <c r="AA920" s="39">
        <f>COUNTIF(calculs_resultats_francais!P921:U921,0)</f>
        <v>0</v>
      </c>
      <c r="AB920" s="37" t="str">
        <f t="shared" si="264"/>
        <v/>
      </c>
      <c r="AC920" s="226">
        <f t="shared" si="265"/>
        <v>0</v>
      </c>
      <c r="AD920" s="38" t="str">
        <f t="shared" si="266"/>
        <v/>
      </c>
      <c r="AE920" s="38" t="str">
        <f t="shared" si="267"/>
        <v/>
      </c>
      <c r="AF920" s="38" t="str">
        <f t="shared" si="268"/>
        <v/>
      </c>
      <c r="AG920" s="38" t="str">
        <f t="shared" si="269"/>
        <v/>
      </c>
    </row>
    <row r="921" spans="1:33" ht="13.5" thickBot="1">
      <c r="A921" s="30"/>
      <c r="B921" s="39">
        <f>COUNTIF(calculs_resultats_francais!B922:J922,1)</f>
        <v>0</v>
      </c>
      <c r="C921" s="39">
        <f>COUNTIF(calculs_resultats_francais!B922:J922,2)</f>
        <v>0</v>
      </c>
      <c r="D921" s="39">
        <f>COUNTIF(calculs_resultats_francais!B922:J922,9)</f>
        <v>0</v>
      </c>
      <c r="E921" s="226">
        <f>COUNTIF(calculs_resultats_francais!B922:J922,0)</f>
        <v>0</v>
      </c>
      <c r="F921" s="37" t="str">
        <f t="shared" si="252"/>
        <v/>
      </c>
      <c r="G921" s="226">
        <f t="shared" si="253"/>
        <v>0</v>
      </c>
      <c r="H921" s="38" t="str">
        <f t="shared" si="254"/>
        <v/>
      </c>
      <c r="I921" s="38" t="str">
        <f t="shared" si="255"/>
        <v/>
      </c>
      <c r="J921" s="38" t="str">
        <f t="shared" si="256"/>
        <v/>
      </c>
      <c r="K921" s="38" t="str">
        <f t="shared" si="257"/>
        <v/>
      </c>
      <c r="L921" s="38"/>
      <c r="M921" s="39">
        <f>COUNTIF(calculs_resultats_francais!K922:O922,1)</f>
        <v>0</v>
      </c>
      <c r="N921" s="39">
        <f>COUNTIF(calculs_resultats_francais!K922:O922,2)</f>
        <v>0</v>
      </c>
      <c r="O921" s="39">
        <f>COUNTIF(calculs_resultats_francais!K922:O922,9)</f>
        <v>0</v>
      </c>
      <c r="P921" s="226">
        <f>COUNTIF(calculs_resultats_francais!K922:O922,0)</f>
        <v>0</v>
      </c>
      <c r="Q921" s="37" t="str">
        <f t="shared" si="258"/>
        <v/>
      </c>
      <c r="R921" s="226">
        <f t="shared" si="259"/>
        <v>0</v>
      </c>
      <c r="S921" s="38" t="str">
        <f t="shared" si="260"/>
        <v/>
      </c>
      <c r="T921" s="38" t="str">
        <f t="shared" si="261"/>
        <v/>
      </c>
      <c r="U921" s="38" t="str">
        <f t="shared" si="262"/>
        <v/>
      </c>
      <c r="V921" s="38" t="str">
        <f t="shared" si="263"/>
        <v/>
      </c>
      <c r="W921" s="30"/>
      <c r="X921" s="39">
        <f>COUNTIF(calculs_resultats_francais!P922:U922,1)</f>
        <v>0</v>
      </c>
      <c r="Y921" s="39">
        <f>COUNTIF(calculs_resultats_francais!P922:U922,2)</f>
        <v>0</v>
      </c>
      <c r="Z921" s="39">
        <f>COUNTIF(calculs_resultats_francais!P922:U922,9)</f>
        <v>0</v>
      </c>
      <c r="AA921" s="39">
        <f>COUNTIF(calculs_resultats_francais!P922:U922,0)</f>
        <v>0</v>
      </c>
      <c r="AB921" s="37" t="str">
        <f t="shared" si="264"/>
        <v/>
      </c>
      <c r="AC921" s="226">
        <f t="shared" si="265"/>
        <v>0</v>
      </c>
      <c r="AD921" s="38" t="str">
        <f t="shared" si="266"/>
        <v/>
      </c>
      <c r="AE921" s="38" t="str">
        <f t="shared" si="267"/>
        <v/>
      </c>
      <c r="AF921" s="38" t="str">
        <f t="shared" si="268"/>
        <v/>
      </c>
      <c r="AG921" s="38" t="str">
        <f t="shared" si="269"/>
        <v/>
      </c>
    </row>
    <row r="922" spans="1:33" ht="13.5" thickBot="1">
      <c r="A922" s="30"/>
      <c r="B922" s="39">
        <f>COUNTIF(calculs_resultats_francais!B923:J923,1)</f>
        <v>0</v>
      </c>
      <c r="C922" s="39">
        <f>COUNTIF(calculs_resultats_francais!B923:J923,2)</f>
        <v>0</v>
      </c>
      <c r="D922" s="39">
        <f>COUNTIF(calculs_resultats_francais!B923:J923,9)</f>
        <v>0</v>
      </c>
      <c r="E922" s="226">
        <f>COUNTIF(calculs_resultats_francais!B923:J923,0)</f>
        <v>0</v>
      </c>
      <c r="F922" s="37" t="str">
        <f t="shared" si="252"/>
        <v/>
      </c>
      <c r="G922" s="226">
        <f t="shared" si="253"/>
        <v>0</v>
      </c>
      <c r="H922" s="38" t="str">
        <f t="shared" si="254"/>
        <v/>
      </c>
      <c r="I922" s="38" t="str">
        <f t="shared" si="255"/>
        <v/>
      </c>
      <c r="J922" s="38" t="str">
        <f t="shared" si="256"/>
        <v/>
      </c>
      <c r="K922" s="38" t="str">
        <f t="shared" si="257"/>
        <v/>
      </c>
      <c r="L922" s="38"/>
      <c r="M922" s="39">
        <f>COUNTIF(calculs_resultats_francais!K923:O923,1)</f>
        <v>0</v>
      </c>
      <c r="N922" s="39">
        <f>COUNTIF(calculs_resultats_francais!K923:O923,2)</f>
        <v>0</v>
      </c>
      <c r="O922" s="39">
        <f>COUNTIF(calculs_resultats_francais!K923:O923,9)</f>
        <v>0</v>
      </c>
      <c r="P922" s="226">
        <f>COUNTIF(calculs_resultats_francais!K923:O923,0)</f>
        <v>0</v>
      </c>
      <c r="Q922" s="37" t="str">
        <f t="shared" si="258"/>
        <v/>
      </c>
      <c r="R922" s="226">
        <f t="shared" si="259"/>
        <v>0</v>
      </c>
      <c r="S922" s="38" t="str">
        <f t="shared" si="260"/>
        <v/>
      </c>
      <c r="T922" s="38" t="str">
        <f t="shared" si="261"/>
        <v/>
      </c>
      <c r="U922" s="38" t="str">
        <f t="shared" si="262"/>
        <v/>
      </c>
      <c r="V922" s="38" t="str">
        <f t="shared" si="263"/>
        <v/>
      </c>
      <c r="W922" s="30"/>
      <c r="X922" s="39">
        <f>COUNTIF(calculs_resultats_francais!P923:U923,1)</f>
        <v>0</v>
      </c>
      <c r="Y922" s="39">
        <f>COUNTIF(calculs_resultats_francais!P923:U923,2)</f>
        <v>0</v>
      </c>
      <c r="Z922" s="39">
        <f>COUNTIF(calculs_resultats_francais!P923:U923,9)</f>
        <v>0</v>
      </c>
      <c r="AA922" s="39">
        <f>COUNTIF(calculs_resultats_francais!P923:U923,0)</f>
        <v>0</v>
      </c>
      <c r="AB922" s="37" t="str">
        <f t="shared" si="264"/>
        <v/>
      </c>
      <c r="AC922" s="226">
        <f t="shared" si="265"/>
        <v>0</v>
      </c>
      <c r="AD922" s="38" t="str">
        <f t="shared" si="266"/>
        <v/>
      </c>
      <c r="AE922" s="38" t="str">
        <f t="shared" si="267"/>
        <v/>
      </c>
      <c r="AF922" s="38" t="str">
        <f t="shared" si="268"/>
        <v/>
      </c>
      <c r="AG922" s="38" t="str">
        <f t="shared" si="269"/>
        <v/>
      </c>
    </row>
    <row r="923" spans="1:33" ht="13.5" thickBot="1">
      <c r="A923" s="30"/>
      <c r="B923" s="39">
        <f>COUNTIF(calculs_resultats_francais!B924:J924,1)</f>
        <v>0</v>
      </c>
      <c r="C923" s="39">
        <f>COUNTIF(calculs_resultats_francais!B924:J924,2)</f>
        <v>0</v>
      </c>
      <c r="D923" s="39">
        <f>COUNTIF(calculs_resultats_francais!B924:J924,9)</f>
        <v>0</v>
      </c>
      <c r="E923" s="226">
        <f>COUNTIF(calculs_resultats_francais!B924:J924,0)</f>
        <v>0</v>
      </c>
      <c r="F923" s="37" t="str">
        <f t="shared" si="252"/>
        <v/>
      </c>
      <c r="G923" s="226">
        <f t="shared" si="253"/>
        <v>0</v>
      </c>
      <c r="H923" s="38" t="str">
        <f t="shared" si="254"/>
        <v/>
      </c>
      <c r="I923" s="38" t="str">
        <f t="shared" si="255"/>
        <v/>
      </c>
      <c r="J923" s="38" t="str">
        <f t="shared" si="256"/>
        <v/>
      </c>
      <c r="K923" s="38" t="str">
        <f t="shared" si="257"/>
        <v/>
      </c>
      <c r="L923" s="38"/>
      <c r="M923" s="39">
        <f>COUNTIF(calculs_resultats_francais!K924:O924,1)</f>
        <v>0</v>
      </c>
      <c r="N923" s="39">
        <f>COUNTIF(calculs_resultats_francais!K924:O924,2)</f>
        <v>0</v>
      </c>
      <c r="O923" s="39">
        <f>COUNTIF(calculs_resultats_francais!K924:O924,9)</f>
        <v>0</v>
      </c>
      <c r="P923" s="226">
        <f>COUNTIF(calculs_resultats_francais!K924:O924,0)</f>
        <v>0</v>
      </c>
      <c r="Q923" s="37" t="str">
        <f t="shared" si="258"/>
        <v/>
      </c>
      <c r="R923" s="226">
        <f t="shared" si="259"/>
        <v>0</v>
      </c>
      <c r="S923" s="38" t="str">
        <f t="shared" si="260"/>
        <v/>
      </c>
      <c r="T923" s="38" t="str">
        <f t="shared" si="261"/>
        <v/>
      </c>
      <c r="U923" s="38" t="str">
        <f t="shared" si="262"/>
        <v/>
      </c>
      <c r="V923" s="38" t="str">
        <f t="shared" si="263"/>
        <v/>
      </c>
      <c r="W923" s="30"/>
      <c r="X923" s="39">
        <f>COUNTIF(calculs_resultats_francais!P924:U924,1)</f>
        <v>0</v>
      </c>
      <c r="Y923" s="39">
        <f>COUNTIF(calculs_resultats_francais!P924:U924,2)</f>
        <v>0</v>
      </c>
      <c r="Z923" s="39">
        <f>COUNTIF(calculs_resultats_francais!P924:U924,9)</f>
        <v>0</v>
      </c>
      <c r="AA923" s="39">
        <f>COUNTIF(calculs_resultats_francais!P924:U924,0)</f>
        <v>0</v>
      </c>
      <c r="AB923" s="37" t="str">
        <f t="shared" si="264"/>
        <v/>
      </c>
      <c r="AC923" s="226">
        <f t="shared" si="265"/>
        <v>0</v>
      </c>
      <c r="AD923" s="38" t="str">
        <f t="shared" si="266"/>
        <v/>
      </c>
      <c r="AE923" s="38" t="str">
        <f t="shared" si="267"/>
        <v/>
      </c>
      <c r="AF923" s="38" t="str">
        <f t="shared" si="268"/>
        <v/>
      </c>
      <c r="AG923" s="38" t="str">
        <f t="shared" si="269"/>
        <v/>
      </c>
    </row>
    <row r="924" spans="1:33" ht="13.5" thickBot="1">
      <c r="A924" s="30"/>
      <c r="B924" s="39">
        <f>COUNTIF(calculs_resultats_francais!B925:J925,1)</f>
        <v>0</v>
      </c>
      <c r="C924" s="39">
        <f>COUNTIF(calculs_resultats_francais!B925:J925,2)</f>
        <v>0</v>
      </c>
      <c r="D924" s="39">
        <f>COUNTIF(calculs_resultats_francais!B925:J925,9)</f>
        <v>0</v>
      </c>
      <c r="E924" s="226">
        <f>COUNTIF(calculs_resultats_francais!B925:J925,0)</f>
        <v>0</v>
      </c>
      <c r="F924" s="37" t="str">
        <f t="shared" si="252"/>
        <v/>
      </c>
      <c r="G924" s="226">
        <f t="shared" si="253"/>
        <v>0</v>
      </c>
      <c r="H924" s="38" t="str">
        <f t="shared" si="254"/>
        <v/>
      </c>
      <c r="I924" s="38" t="str">
        <f t="shared" si="255"/>
        <v/>
      </c>
      <c r="J924" s="38" t="str">
        <f t="shared" si="256"/>
        <v/>
      </c>
      <c r="K924" s="38" t="str">
        <f t="shared" si="257"/>
        <v/>
      </c>
      <c r="L924" s="38"/>
      <c r="M924" s="39">
        <f>COUNTIF(calculs_resultats_francais!K925:O925,1)</f>
        <v>0</v>
      </c>
      <c r="N924" s="39">
        <f>COUNTIF(calculs_resultats_francais!K925:O925,2)</f>
        <v>0</v>
      </c>
      <c r="O924" s="39">
        <f>COUNTIF(calculs_resultats_francais!K925:O925,9)</f>
        <v>0</v>
      </c>
      <c r="P924" s="226">
        <f>COUNTIF(calculs_resultats_francais!K925:O925,0)</f>
        <v>0</v>
      </c>
      <c r="Q924" s="37" t="str">
        <f t="shared" si="258"/>
        <v/>
      </c>
      <c r="R924" s="226">
        <f t="shared" si="259"/>
        <v>0</v>
      </c>
      <c r="S924" s="38" t="str">
        <f t="shared" si="260"/>
        <v/>
      </c>
      <c r="T924" s="38" t="str">
        <f t="shared" si="261"/>
        <v/>
      </c>
      <c r="U924" s="38" t="str">
        <f t="shared" si="262"/>
        <v/>
      </c>
      <c r="V924" s="38" t="str">
        <f t="shared" si="263"/>
        <v/>
      </c>
      <c r="W924" s="30"/>
      <c r="X924" s="39">
        <f>COUNTIF(calculs_resultats_francais!P925:U925,1)</f>
        <v>0</v>
      </c>
      <c r="Y924" s="39">
        <f>COUNTIF(calculs_resultats_francais!P925:U925,2)</f>
        <v>0</v>
      </c>
      <c r="Z924" s="39">
        <f>COUNTIF(calculs_resultats_francais!P925:U925,9)</f>
        <v>0</v>
      </c>
      <c r="AA924" s="39">
        <f>COUNTIF(calculs_resultats_francais!P925:U925,0)</f>
        <v>0</v>
      </c>
      <c r="AB924" s="37" t="str">
        <f t="shared" si="264"/>
        <v/>
      </c>
      <c r="AC924" s="226">
        <f t="shared" si="265"/>
        <v>0</v>
      </c>
      <c r="AD924" s="38" t="str">
        <f t="shared" si="266"/>
        <v/>
      </c>
      <c r="AE924" s="38" t="str">
        <f t="shared" si="267"/>
        <v/>
      </c>
      <c r="AF924" s="38" t="str">
        <f t="shared" si="268"/>
        <v/>
      </c>
      <c r="AG924" s="38" t="str">
        <f t="shared" si="269"/>
        <v/>
      </c>
    </row>
    <row r="925" spans="1:33" ht="13.5" thickBot="1">
      <c r="A925" s="30"/>
      <c r="B925" s="39">
        <f>COUNTIF(calculs_resultats_francais!B926:J926,1)</f>
        <v>0</v>
      </c>
      <c r="C925" s="39">
        <f>COUNTIF(calculs_resultats_francais!B926:J926,2)</f>
        <v>0</v>
      </c>
      <c r="D925" s="39">
        <f>COUNTIF(calculs_resultats_francais!B926:J926,9)</f>
        <v>0</v>
      </c>
      <c r="E925" s="226">
        <f>COUNTIF(calculs_resultats_francais!B926:J926,0)</f>
        <v>0</v>
      </c>
      <c r="F925" s="37" t="str">
        <f t="shared" si="252"/>
        <v/>
      </c>
      <c r="G925" s="226">
        <f t="shared" si="253"/>
        <v>0</v>
      </c>
      <c r="H925" s="38" t="str">
        <f t="shared" si="254"/>
        <v/>
      </c>
      <c r="I925" s="38" t="str">
        <f t="shared" si="255"/>
        <v/>
      </c>
      <c r="J925" s="38" t="str">
        <f t="shared" si="256"/>
        <v/>
      </c>
      <c r="K925" s="38" t="str">
        <f t="shared" si="257"/>
        <v/>
      </c>
      <c r="L925" s="38"/>
      <c r="M925" s="39">
        <f>COUNTIF(calculs_resultats_francais!K926:O926,1)</f>
        <v>0</v>
      </c>
      <c r="N925" s="39">
        <f>COUNTIF(calculs_resultats_francais!K926:O926,2)</f>
        <v>0</v>
      </c>
      <c r="O925" s="39">
        <f>COUNTIF(calculs_resultats_francais!K926:O926,9)</f>
        <v>0</v>
      </c>
      <c r="P925" s="226">
        <f>COUNTIF(calculs_resultats_francais!K926:O926,0)</f>
        <v>0</v>
      </c>
      <c r="Q925" s="37" t="str">
        <f t="shared" si="258"/>
        <v/>
      </c>
      <c r="R925" s="226">
        <f t="shared" si="259"/>
        <v>0</v>
      </c>
      <c r="S925" s="38" t="str">
        <f t="shared" si="260"/>
        <v/>
      </c>
      <c r="T925" s="38" t="str">
        <f t="shared" si="261"/>
        <v/>
      </c>
      <c r="U925" s="38" t="str">
        <f t="shared" si="262"/>
        <v/>
      </c>
      <c r="V925" s="38" t="str">
        <f t="shared" si="263"/>
        <v/>
      </c>
      <c r="W925" s="30"/>
      <c r="X925" s="39">
        <f>COUNTIF(calculs_resultats_francais!P926:U926,1)</f>
        <v>0</v>
      </c>
      <c r="Y925" s="39">
        <f>COUNTIF(calculs_resultats_francais!P926:U926,2)</f>
        <v>0</v>
      </c>
      <c r="Z925" s="39">
        <f>COUNTIF(calculs_resultats_francais!P926:U926,9)</f>
        <v>0</v>
      </c>
      <c r="AA925" s="39">
        <f>COUNTIF(calculs_resultats_francais!P926:U926,0)</f>
        <v>0</v>
      </c>
      <c r="AB925" s="37" t="str">
        <f t="shared" si="264"/>
        <v/>
      </c>
      <c r="AC925" s="226">
        <f t="shared" si="265"/>
        <v>0</v>
      </c>
      <c r="AD925" s="38" t="str">
        <f t="shared" si="266"/>
        <v/>
      </c>
      <c r="AE925" s="38" t="str">
        <f t="shared" si="267"/>
        <v/>
      </c>
      <c r="AF925" s="38" t="str">
        <f t="shared" si="268"/>
        <v/>
      </c>
      <c r="AG925" s="38" t="str">
        <f t="shared" si="269"/>
        <v/>
      </c>
    </row>
    <row r="926" spans="1:33" ht="13.5" thickBot="1">
      <c r="A926" s="30"/>
      <c r="B926" s="39">
        <f>COUNTIF(calculs_resultats_francais!B927:J927,1)</f>
        <v>0</v>
      </c>
      <c r="C926" s="39">
        <f>COUNTIF(calculs_resultats_francais!B927:J927,2)</f>
        <v>0</v>
      </c>
      <c r="D926" s="39">
        <f>COUNTIF(calculs_resultats_francais!B927:J927,9)</f>
        <v>0</v>
      </c>
      <c r="E926" s="226">
        <f>COUNTIF(calculs_resultats_francais!B927:J927,0)</f>
        <v>0</v>
      </c>
      <c r="F926" s="37" t="str">
        <f t="shared" si="252"/>
        <v/>
      </c>
      <c r="G926" s="226">
        <f t="shared" si="253"/>
        <v>0</v>
      </c>
      <c r="H926" s="38" t="str">
        <f t="shared" si="254"/>
        <v/>
      </c>
      <c r="I926" s="38" t="str">
        <f t="shared" si="255"/>
        <v/>
      </c>
      <c r="J926" s="38" t="str">
        <f t="shared" si="256"/>
        <v/>
      </c>
      <c r="K926" s="38" t="str">
        <f t="shared" si="257"/>
        <v/>
      </c>
      <c r="L926" s="38"/>
      <c r="M926" s="39">
        <f>COUNTIF(calculs_resultats_francais!K927:O927,1)</f>
        <v>0</v>
      </c>
      <c r="N926" s="39">
        <f>COUNTIF(calculs_resultats_francais!K927:O927,2)</f>
        <v>0</v>
      </c>
      <c r="O926" s="39">
        <f>COUNTIF(calculs_resultats_francais!K927:O927,9)</f>
        <v>0</v>
      </c>
      <c r="P926" s="226">
        <f>COUNTIF(calculs_resultats_francais!K927:O927,0)</f>
        <v>0</v>
      </c>
      <c r="Q926" s="37" t="str">
        <f t="shared" si="258"/>
        <v/>
      </c>
      <c r="R926" s="226">
        <f t="shared" si="259"/>
        <v>0</v>
      </c>
      <c r="S926" s="38" t="str">
        <f t="shared" si="260"/>
        <v/>
      </c>
      <c r="T926" s="38" t="str">
        <f t="shared" si="261"/>
        <v/>
      </c>
      <c r="U926" s="38" t="str">
        <f t="shared" si="262"/>
        <v/>
      </c>
      <c r="V926" s="38" t="str">
        <f t="shared" si="263"/>
        <v/>
      </c>
      <c r="W926" s="30"/>
      <c r="X926" s="39">
        <f>COUNTIF(calculs_resultats_francais!P927:U927,1)</f>
        <v>0</v>
      </c>
      <c r="Y926" s="39">
        <f>COUNTIF(calculs_resultats_francais!P927:U927,2)</f>
        <v>0</v>
      </c>
      <c r="Z926" s="39">
        <f>COUNTIF(calculs_resultats_francais!P927:U927,9)</f>
        <v>0</v>
      </c>
      <c r="AA926" s="39">
        <f>COUNTIF(calculs_resultats_francais!P927:U927,0)</f>
        <v>0</v>
      </c>
      <c r="AB926" s="37" t="str">
        <f t="shared" si="264"/>
        <v/>
      </c>
      <c r="AC926" s="226">
        <f t="shared" si="265"/>
        <v>0</v>
      </c>
      <c r="AD926" s="38" t="str">
        <f t="shared" si="266"/>
        <v/>
      </c>
      <c r="AE926" s="38" t="str">
        <f t="shared" si="267"/>
        <v/>
      </c>
      <c r="AF926" s="38" t="str">
        <f t="shared" si="268"/>
        <v/>
      </c>
      <c r="AG926" s="38" t="str">
        <f t="shared" si="269"/>
        <v/>
      </c>
    </row>
    <row r="927" spans="1:33" ht="13.5" thickBot="1">
      <c r="A927" s="30"/>
      <c r="B927" s="39">
        <f>COUNTIF(calculs_resultats_francais!B928:J928,1)</f>
        <v>0</v>
      </c>
      <c r="C927" s="39">
        <f>COUNTIF(calculs_resultats_francais!B928:J928,2)</f>
        <v>0</v>
      </c>
      <c r="D927" s="39">
        <f>COUNTIF(calculs_resultats_francais!B928:J928,9)</f>
        <v>0</v>
      </c>
      <c r="E927" s="226">
        <f>COUNTIF(calculs_resultats_francais!B928:J928,0)</f>
        <v>0</v>
      </c>
      <c r="F927" s="37" t="str">
        <f t="shared" si="252"/>
        <v/>
      </c>
      <c r="G927" s="226">
        <f t="shared" si="253"/>
        <v>0</v>
      </c>
      <c r="H927" s="38" t="str">
        <f t="shared" si="254"/>
        <v/>
      </c>
      <c r="I927" s="38" t="str">
        <f t="shared" si="255"/>
        <v/>
      </c>
      <c r="J927" s="38" t="str">
        <f t="shared" si="256"/>
        <v/>
      </c>
      <c r="K927" s="38" t="str">
        <f t="shared" si="257"/>
        <v/>
      </c>
      <c r="L927" s="38"/>
      <c r="M927" s="39">
        <f>COUNTIF(calculs_resultats_francais!K928:O928,1)</f>
        <v>0</v>
      </c>
      <c r="N927" s="39">
        <f>COUNTIF(calculs_resultats_francais!K928:O928,2)</f>
        <v>0</v>
      </c>
      <c r="O927" s="39">
        <f>COUNTIF(calculs_resultats_francais!K928:O928,9)</f>
        <v>0</v>
      </c>
      <c r="P927" s="226">
        <f>COUNTIF(calculs_resultats_francais!K928:O928,0)</f>
        <v>0</v>
      </c>
      <c r="Q927" s="37" t="str">
        <f t="shared" si="258"/>
        <v/>
      </c>
      <c r="R927" s="226">
        <f t="shared" si="259"/>
        <v>0</v>
      </c>
      <c r="S927" s="38" t="str">
        <f t="shared" si="260"/>
        <v/>
      </c>
      <c r="T927" s="38" t="str">
        <f t="shared" si="261"/>
        <v/>
      </c>
      <c r="U927" s="38" t="str">
        <f t="shared" si="262"/>
        <v/>
      </c>
      <c r="V927" s="38" t="str">
        <f t="shared" si="263"/>
        <v/>
      </c>
      <c r="W927" s="30"/>
      <c r="X927" s="39">
        <f>COUNTIF(calculs_resultats_francais!P928:U928,1)</f>
        <v>0</v>
      </c>
      <c r="Y927" s="39">
        <f>COUNTIF(calculs_resultats_francais!P928:U928,2)</f>
        <v>0</v>
      </c>
      <c r="Z927" s="39">
        <f>COUNTIF(calculs_resultats_francais!P928:U928,9)</f>
        <v>0</v>
      </c>
      <c r="AA927" s="39">
        <f>COUNTIF(calculs_resultats_francais!P928:U928,0)</f>
        <v>0</v>
      </c>
      <c r="AB927" s="37" t="str">
        <f t="shared" si="264"/>
        <v/>
      </c>
      <c r="AC927" s="226">
        <f t="shared" si="265"/>
        <v>0</v>
      </c>
      <c r="AD927" s="38" t="str">
        <f t="shared" si="266"/>
        <v/>
      </c>
      <c r="AE927" s="38" t="str">
        <f t="shared" si="267"/>
        <v/>
      </c>
      <c r="AF927" s="38" t="str">
        <f t="shared" si="268"/>
        <v/>
      </c>
      <c r="AG927" s="38" t="str">
        <f t="shared" si="269"/>
        <v/>
      </c>
    </row>
    <row r="928" spans="1:33" ht="13.5" thickBot="1">
      <c r="A928" s="30"/>
      <c r="B928" s="39">
        <f>COUNTIF(calculs_resultats_francais!B929:J929,1)</f>
        <v>0</v>
      </c>
      <c r="C928" s="39">
        <f>COUNTIF(calculs_resultats_francais!B929:J929,2)</f>
        <v>0</v>
      </c>
      <c r="D928" s="39">
        <f>COUNTIF(calculs_resultats_francais!B929:J929,9)</f>
        <v>0</v>
      </c>
      <c r="E928" s="226">
        <f>COUNTIF(calculs_resultats_francais!B929:J929,0)</f>
        <v>0</v>
      </c>
      <c r="F928" s="37" t="str">
        <f t="shared" si="252"/>
        <v/>
      </c>
      <c r="G928" s="226">
        <f t="shared" si="253"/>
        <v>0</v>
      </c>
      <c r="H928" s="38" t="str">
        <f t="shared" si="254"/>
        <v/>
      </c>
      <c r="I928" s="38" t="str">
        <f t="shared" si="255"/>
        <v/>
      </c>
      <c r="J928" s="38" t="str">
        <f t="shared" si="256"/>
        <v/>
      </c>
      <c r="K928" s="38" t="str">
        <f t="shared" si="257"/>
        <v/>
      </c>
      <c r="L928" s="38"/>
      <c r="M928" s="39">
        <f>COUNTIF(calculs_resultats_francais!K929:O929,1)</f>
        <v>0</v>
      </c>
      <c r="N928" s="39">
        <f>COUNTIF(calculs_resultats_francais!K929:O929,2)</f>
        <v>0</v>
      </c>
      <c r="O928" s="39">
        <f>COUNTIF(calculs_resultats_francais!K929:O929,9)</f>
        <v>0</v>
      </c>
      <c r="P928" s="226">
        <f>COUNTIF(calculs_resultats_francais!K929:O929,0)</f>
        <v>0</v>
      </c>
      <c r="Q928" s="37" t="str">
        <f t="shared" si="258"/>
        <v/>
      </c>
      <c r="R928" s="226">
        <f t="shared" si="259"/>
        <v>0</v>
      </c>
      <c r="S928" s="38" t="str">
        <f t="shared" si="260"/>
        <v/>
      </c>
      <c r="T928" s="38" t="str">
        <f t="shared" si="261"/>
        <v/>
      </c>
      <c r="U928" s="38" t="str">
        <f t="shared" si="262"/>
        <v/>
      </c>
      <c r="V928" s="38" t="str">
        <f t="shared" si="263"/>
        <v/>
      </c>
      <c r="W928" s="30"/>
      <c r="X928" s="39">
        <f>COUNTIF(calculs_resultats_francais!P929:U929,1)</f>
        <v>0</v>
      </c>
      <c r="Y928" s="39">
        <f>COUNTIF(calculs_resultats_francais!P929:U929,2)</f>
        <v>0</v>
      </c>
      <c r="Z928" s="39">
        <f>COUNTIF(calculs_resultats_francais!P929:U929,9)</f>
        <v>0</v>
      </c>
      <c r="AA928" s="39">
        <f>COUNTIF(calculs_resultats_francais!P929:U929,0)</f>
        <v>0</v>
      </c>
      <c r="AB928" s="37" t="str">
        <f t="shared" si="264"/>
        <v/>
      </c>
      <c r="AC928" s="226">
        <f t="shared" si="265"/>
        <v>0</v>
      </c>
      <c r="AD928" s="38" t="str">
        <f t="shared" si="266"/>
        <v/>
      </c>
      <c r="AE928" s="38" t="str">
        <f t="shared" si="267"/>
        <v/>
      </c>
      <c r="AF928" s="38" t="str">
        <f t="shared" si="268"/>
        <v/>
      </c>
      <c r="AG928" s="38" t="str">
        <f t="shared" si="269"/>
        <v/>
      </c>
    </row>
    <row r="929" spans="1:33" ht="13.5" thickBot="1">
      <c r="A929" s="30"/>
      <c r="B929" s="39">
        <f>COUNTIF(calculs_resultats_francais!B930:J930,1)</f>
        <v>0</v>
      </c>
      <c r="C929" s="39">
        <f>COUNTIF(calculs_resultats_francais!B930:J930,2)</f>
        <v>0</v>
      </c>
      <c r="D929" s="39">
        <f>COUNTIF(calculs_resultats_francais!B930:J930,9)</f>
        <v>0</v>
      </c>
      <c r="E929" s="226">
        <f>COUNTIF(calculs_resultats_francais!B930:J930,0)</f>
        <v>0</v>
      </c>
      <c r="F929" s="37" t="str">
        <f t="shared" si="252"/>
        <v/>
      </c>
      <c r="G929" s="226">
        <f t="shared" si="253"/>
        <v>0</v>
      </c>
      <c r="H929" s="38" t="str">
        <f t="shared" si="254"/>
        <v/>
      </c>
      <c r="I929" s="38" t="str">
        <f t="shared" si="255"/>
        <v/>
      </c>
      <c r="J929" s="38" t="str">
        <f t="shared" si="256"/>
        <v/>
      </c>
      <c r="K929" s="38" t="str">
        <f t="shared" si="257"/>
        <v/>
      </c>
      <c r="L929" s="38"/>
      <c r="M929" s="39">
        <f>COUNTIF(calculs_resultats_francais!K930:O930,1)</f>
        <v>0</v>
      </c>
      <c r="N929" s="39">
        <f>COUNTIF(calculs_resultats_francais!K930:O930,2)</f>
        <v>0</v>
      </c>
      <c r="O929" s="39">
        <f>COUNTIF(calculs_resultats_francais!K930:O930,9)</f>
        <v>0</v>
      </c>
      <c r="P929" s="226">
        <f>COUNTIF(calculs_resultats_francais!K930:O930,0)</f>
        <v>0</v>
      </c>
      <c r="Q929" s="37" t="str">
        <f t="shared" si="258"/>
        <v/>
      </c>
      <c r="R929" s="226">
        <f t="shared" si="259"/>
        <v>0</v>
      </c>
      <c r="S929" s="38" t="str">
        <f t="shared" si="260"/>
        <v/>
      </c>
      <c r="T929" s="38" t="str">
        <f t="shared" si="261"/>
        <v/>
      </c>
      <c r="U929" s="38" t="str">
        <f t="shared" si="262"/>
        <v/>
      </c>
      <c r="V929" s="38" t="str">
        <f t="shared" si="263"/>
        <v/>
      </c>
      <c r="W929" s="30"/>
      <c r="X929" s="39">
        <f>COUNTIF(calculs_resultats_francais!P930:U930,1)</f>
        <v>0</v>
      </c>
      <c r="Y929" s="39">
        <f>COUNTIF(calculs_resultats_francais!P930:U930,2)</f>
        <v>0</v>
      </c>
      <c r="Z929" s="39">
        <f>COUNTIF(calculs_resultats_francais!P930:U930,9)</f>
        <v>0</v>
      </c>
      <c r="AA929" s="39">
        <f>COUNTIF(calculs_resultats_francais!P930:U930,0)</f>
        <v>0</v>
      </c>
      <c r="AB929" s="37" t="str">
        <f t="shared" si="264"/>
        <v/>
      </c>
      <c r="AC929" s="226">
        <f t="shared" si="265"/>
        <v>0</v>
      </c>
      <c r="AD929" s="38" t="str">
        <f t="shared" si="266"/>
        <v/>
      </c>
      <c r="AE929" s="38" t="str">
        <f t="shared" si="267"/>
        <v/>
      </c>
      <c r="AF929" s="38" t="str">
        <f t="shared" si="268"/>
        <v/>
      </c>
      <c r="AG929" s="38" t="str">
        <f t="shared" si="269"/>
        <v/>
      </c>
    </row>
    <row r="930" spans="1:33" ht="13.5" thickBot="1">
      <c r="A930" s="30"/>
      <c r="B930" s="39">
        <f>COUNTIF(calculs_resultats_francais!B931:J931,1)</f>
        <v>0</v>
      </c>
      <c r="C930" s="39">
        <f>COUNTIF(calculs_resultats_francais!B931:J931,2)</f>
        <v>0</v>
      </c>
      <c r="D930" s="39">
        <f>COUNTIF(calculs_resultats_francais!B931:J931,9)</f>
        <v>0</v>
      </c>
      <c r="E930" s="226">
        <f>COUNTIF(calculs_resultats_francais!B931:J931,0)</f>
        <v>0</v>
      </c>
      <c r="F930" s="37" t="str">
        <f t="shared" si="252"/>
        <v/>
      </c>
      <c r="G930" s="226">
        <f t="shared" si="253"/>
        <v>0</v>
      </c>
      <c r="H930" s="38" t="str">
        <f t="shared" si="254"/>
        <v/>
      </c>
      <c r="I930" s="38" t="str">
        <f t="shared" si="255"/>
        <v/>
      </c>
      <c r="J930" s="38" t="str">
        <f t="shared" si="256"/>
        <v/>
      </c>
      <c r="K930" s="38" t="str">
        <f t="shared" si="257"/>
        <v/>
      </c>
      <c r="L930" s="38"/>
      <c r="M930" s="39">
        <f>COUNTIF(calculs_resultats_francais!K931:O931,1)</f>
        <v>0</v>
      </c>
      <c r="N930" s="39">
        <f>COUNTIF(calculs_resultats_francais!K931:O931,2)</f>
        <v>0</v>
      </c>
      <c r="O930" s="39">
        <f>COUNTIF(calculs_resultats_francais!K931:O931,9)</f>
        <v>0</v>
      </c>
      <c r="P930" s="226">
        <f>COUNTIF(calculs_resultats_francais!K931:O931,0)</f>
        <v>0</v>
      </c>
      <c r="Q930" s="37" t="str">
        <f t="shared" si="258"/>
        <v/>
      </c>
      <c r="R930" s="226">
        <f t="shared" si="259"/>
        <v>0</v>
      </c>
      <c r="S930" s="38" t="str">
        <f t="shared" si="260"/>
        <v/>
      </c>
      <c r="T930" s="38" t="str">
        <f t="shared" si="261"/>
        <v/>
      </c>
      <c r="U930" s="38" t="str">
        <f t="shared" si="262"/>
        <v/>
      </c>
      <c r="V930" s="38" t="str">
        <f t="shared" si="263"/>
        <v/>
      </c>
      <c r="W930" s="30"/>
      <c r="X930" s="39">
        <f>COUNTIF(calculs_resultats_francais!P931:U931,1)</f>
        <v>0</v>
      </c>
      <c r="Y930" s="39">
        <f>COUNTIF(calculs_resultats_francais!P931:U931,2)</f>
        <v>0</v>
      </c>
      <c r="Z930" s="39">
        <f>COUNTIF(calculs_resultats_francais!P931:U931,9)</f>
        <v>0</v>
      </c>
      <c r="AA930" s="39">
        <f>COUNTIF(calculs_resultats_francais!P931:U931,0)</f>
        <v>0</v>
      </c>
      <c r="AB930" s="37" t="str">
        <f t="shared" si="264"/>
        <v/>
      </c>
      <c r="AC930" s="226">
        <f t="shared" si="265"/>
        <v>0</v>
      </c>
      <c r="AD930" s="38" t="str">
        <f t="shared" si="266"/>
        <v/>
      </c>
      <c r="AE930" s="38" t="str">
        <f t="shared" si="267"/>
        <v/>
      </c>
      <c r="AF930" s="38" t="str">
        <f t="shared" si="268"/>
        <v/>
      </c>
      <c r="AG930" s="38" t="str">
        <f t="shared" si="269"/>
        <v/>
      </c>
    </row>
    <row r="931" spans="1:33" ht="13.5" thickBot="1">
      <c r="A931" s="30"/>
      <c r="B931" s="39">
        <f>COUNTIF(calculs_resultats_francais!B932:J932,1)</f>
        <v>0</v>
      </c>
      <c r="C931" s="39">
        <f>COUNTIF(calculs_resultats_francais!B932:J932,2)</f>
        <v>0</v>
      </c>
      <c r="D931" s="39">
        <f>COUNTIF(calculs_resultats_francais!B932:J932,9)</f>
        <v>0</v>
      </c>
      <c r="E931" s="226">
        <f>COUNTIF(calculs_resultats_francais!B932:J932,0)</f>
        <v>0</v>
      </c>
      <c r="F931" s="37" t="str">
        <f t="shared" si="252"/>
        <v/>
      </c>
      <c r="G931" s="226">
        <f t="shared" si="253"/>
        <v>0</v>
      </c>
      <c r="H931" s="38" t="str">
        <f t="shared" si="254"/>
        <v/>
      </c>
      <c r="I931" s="38" t="str">
        <f t="shared" si="255"/>
        <v/>
      </c>
      <c r="J931" s="38" t="str">
        <f t="shared" si="256"/>
        <v/>
      </c>
      <c r="K931" s="38" t="str">
        <f t="shared" si="257"/>
        <v/>
      </c>
      <c r="L931" s="38"/>
      <c r="M931" s="39">
        <f>COUNTIF(calculs_resultats_francais!K932:O932,1)</f>
        <v>0</v>
      </c>
      <c r="N931" s="39">
        <f>COUNTIF(calculs_resultats_francais!K932:O932,2)</f>
        <v>0</v>
      </c>
      <c r="O931" s="39">
        <f>COUNTIF(calculs_resultats_francais!K932:O932,9)</f>
        <v>0</v>
      </c>
      <c r="P931" s="226">
        <f>COUNTIF(calculs_resultats_francais!K932:O932,0)</f>
        <v>0</v>
      </c>
      <c r="Q931" s="37" t="str">
        <f t="shared" si="258"/>
        <v/>
      </c>
      <c r="R931" s="226">
        <f t="shared" si="259"/>
        <v>0</v>
      </c>
      <c r="S931" s="38" t="str">
        <f t="shared" si="260"/>
        <v/>
      </c>
      <c r="T931" s="38" t="str">
        <f t="shared" si="261"/>
        <v/>
      </c>
      <c r="U931" s="38" t="str">
        <f t="shared" si="262"/>
        <v/>
      </c>
      <c r="V931" s="38" t="str">
        <f t="shared" si="263"/>
        <v/>
      </c>
      <c r="W931" s="30"/>
      <c r="X931" s="39">
        <f>COUNTIF(calculs_resultats_francais!P932:U932,1)</f>
        <v>0</v>
      </c>
      <c r="Y931" s="39">
        <f>COUNTIF(calculs_resultats_francais!P932:U932,2)</f>
        <v>0</v>
      </c>
      <c r="Z931" s="39">
        <f>COUNTIF(calculs_resultats_francais!P932:U932,9)</f>
        <v>0</v>
      </c>
      <c r="AA931" s="39">
        <f>COUNTIF(calculs_resultats_francais!P932:U932,0)</f>
        <v>0</v>
      </c>
      <c r="AB931" s="37" t="str">
        <f t="shared" si="264"/>
        <v/>
      </c>
      <c r="AC931" s="226">
        <f t="shared" si="265"/>
        <v>0</v>
      </c>
      <c r="AD931" s="38" t="str">
        <f t="shared" si="266"/>
        <v/>
      </c>
      <c r="AE931" s="38" t="str">
        <f t="shared" si="267"/>
        <v/>
      </c>
      <c r="AF931" s="38" t="str">
        <f t="shared" si="268"/>
        <v/>
      </c>
      <c r="AG931" s="38" t="str">
        <f t="shared" si="269"/>
        <v/>
      </c>
    </row>
    <row r="932" spans="1:33" ht="13.5" thickBot="1">
      <c r="A932" s="30"/>
      <c r="B932" s="39">
        <f>COUNTIF(calculs_resultats_francais!B933:J933,1)</f>
        <v>0</v>
      </c>
      <c r="C932" s="39">
        <f>COUNTIF(calculs_resultats_francais!B933:J933,2)</f>
        <v>0</v>
      </c>
      <c r="D932" s="39">
        <f>COUNTIF(calculs_resultats_francais!B933:J933,9)</f>
        <v>0</v>
      </c>
      <c r="E932" s="226">
        <f>COUNTIF(calculs_resultats_francais!B933:J933,0)</f>
        <v>0</v>
      </c>
      <c r="F932" s="37" t="str">
        <f t="shared" si="252"/>
        <v/>
      </c>
      <c r="G932" s="226">
        <f t="shared" si="253"/>
        <v>0</v>
      </c>
      <c r="H932" s="38" t="str">
        <f t="shared" si="254"/>
        <v/>
      </c>
      <c r="I932" s="38" t="str">
        <f t="shared" si="255"/>
        <v/>
      </c>
      <c r="J932" s="38" t="str">
        <f t="shared" si="256"/>
        <v/>
      </c>
      <c r="K932" s="38" t="str">
        <f t="shared" si="257"/>
        <v/>
      </c>
      <c r="L932" s="38"/>
      <c r="M932" s="39">
        <f>COUNTIF(calculs_resultats_francais!K933:O933,1)</f>
        <v>0</v>
      </c>
      <c r="N932" s="39">
        <f>COUNTIF(calculs_resultats_francais!K933:O933,2)</f>
        <v>0</v>
      </c>
      <c r="O932" s="39">
        <f>COUNTIF(calculs_resultats_francais!K933:O933,9)</f>
        <v>0</v>
      </c>
      <c r="P932" s="226">
        <f>COUNTIF(calculs_resultats_francais!K933:O933,0)</f>
        <v>0</v>
      </c>
      <c r="Q932" s="37" t="str">
        <f t="shared" si="258"/>
        <v/>
      </c>
      <c r="R932" s="226">
        <f t="shared" si="259"/>
        <v>0</v>
      </c>
      <c r="S932" s="38" t="str">
        <f t="shared" si="260"/>
        <v/>
      </c>
      <c r="T932" s="38" t="str">
        <f t="shared" si="261"/>
        <v/>
      </c>
      <c r="U932" s="38" t="str">
        <f t="shared" si="262"/>
        <v/>
      </c>
      <c r="V932" s="38" t="str">
        <f t="shared" si="263"/>
        <v/>
      </c>
      <c r="W932" s="30"/>
      <c r="X932" s="39">
        <f>COUNTIF(calculs_resultats_francais!P933:U933,1)</f>
        <v>0</v>
      </c>
      <c r="Y932" s="39">
        <f>COUNTIF(calculs_resultats_francais!P933:U933,2)</f>
        <v>0</v>
      </c>
      <c r="Z932" s="39">
        <f>COUNTIF(calculs_resultats_francais!P933:U933,9)</f>
        <v>0</v>
      </c>
      <c r="AA932" s="39">
        <f>COUNTIF(calculs_resultats_francais!P933:U933,0)</f>
        <v>0</v>
      </c>
      <c r="AB932" s="37" t="str">
        <f t="shared" si="264"/>
        <v/>
      </c>
      <c r="AC932" s="226">
        <f t="shared" si="265"/>
        <v>0</v>
      </c>
      <c r="AD932" s="38" t="str">
        <f t="shared" si="266"/>
        <v/>
      </c>
      <c r="AE932" s="38" t="str">
        <f t="shared" si="267"/>
        <v/>
      </c>
      <c r="AF932" s="38" t="str">
        <f t="shared" si="268"/>
        <v/>
      </c>
      <c r="AG932" s="38" t="str">
        <f t="shared" si="269"/>
        <v/>
      </c>
    </row>
    <row r="933" spans="1:33" ht="13.5" thickBot="1">
      <c r="A933" s="30"/>
      <c r="B933" s="39">
        <f>COUNTIF(calculs_resultats_francais!B934:J934,1)</f>
        <v>0</v>
      </c>
      <c r="C933" s="39">
        <f>COUNTIF(calculs_resultats_francais!B934:J934,2)</f>
        <v>0</v>
      </c>
      <c r="D933" s="39">
        <f>COUNTIF(calculs_resultats_francais!B934:J934,9)</f>
        <v>0</v>
      </c>
      <c r="E933" s="226">
        <f>COUNTIF(calculs_resultats_francais!B934:J934,0)</f>
        <v>0</v>
      </c>
      <c r="F933" s="37" t="str">
        <f t="shared" si="252"/>
        <v/>
      </c>
      <c r="G933" s="226">
        <f t="shared" si="253"/>
        <v>0</v>
      </c>
      <c r="H933" s="38" t="str">
        <f t="shared" si="254"/>
        <v/>
      </c>
      <c r="I933" s="38" t="str">
        <f t="shared" si="255"/>
        <v/>
      </c>
      <c r="J933" s="38" t="str">
        <f t="shared" si="256"/>
        <v/>
      </c>
      <c r="K933" s="38" t="str">
        <f t="shared" si="257"/>
        <v/>
      </c>
      <c r="L933" s="38"/>
      <c r="M933" s="39">
        <f>COUNTIF(calculs_resultats_francais!K934:O934,1)</f>
        <v>0</v>
      </c>
      <c r="N933" s="39">
        <f>COUNTIF(calculs_resultats_francais!K934:O934,2)</f>
        <v>0</v>
      </c>
      <c r="O933" s="39">
        <f>COUNTIF(calculs_resultats_francais!K934:O934,9)</f>
        <v>0</v>
      </c>
      <c r="P933" s="226">
        <f>COUNTIF(calculs_resultats_francais!K934:O934,0)</f>
        <v>0</v>
      </c>
      <c r="Q933" s="37" t="str">
        <f t="shared" si="258"/>
        <v/>
      </c>
      <c r="R933" s="226">
        <f t="shared" si="259"/>
        <v>0</v>
      </c>
      <c r="S933" s="38" t="str">
        <f t="shared" si="260"/>
        <v/>
      </c>
      <c r="T933" s="38" t="str">
        <f t="shared" si="261"/>
        <v/>
      </c>
      <c r="U933" s="38" t="str">
        <f t="shared" si="262"/>
        <v/>
      </c>
      <c r="V933" s="38" t="str">
        <f t="shared" si="263"/>
        <v/>
      </c>
      <c r="W933" s="30"/>
      <c r="X933" s="39">
        <f>COUNTIF(calculs_resultats_francais!P934:U934,1)</f>
        <v>0</v>
      </c>
      <c r="Y933" s="39">
        <f>COUNTIF(calculs_resultats_francais!P934:U934,2)</f>
        <v>0</v>
      </c>
      <c r="Z933" s="39">
        <f>COUNTIF(calculs_resultats_francais!P934:U934,9)</f>
        <v>0</v>
      </c>
      <c r="AA933" s="39">
        <f>COUNTIF(calculs_resultats_francais!P934:U934,0)</f>
        <v>0</v>
      </c>
      <c r="AB933" s="37" t="str">
        <f t="shared" si="264"/>
        <v/>
      </c>
      <c r="AC933" s="226">
        <f t="shared" si="265"/>
        <v>0</v>
      </c>
      <c r="AD933" s="38" t="str">
        <f t="shared" si="266"/>
        <v/>
      </c>
      <c r="AE933" s="38" t="str">
        <f t="shared" si="267"/>
        <v/>
      </c>
      <c r="AF933" s="38" t="str">
        <f t="shared" si="268"/>
        <v/>
      </c>
      <c r="AG933" s="38" t="str">
        <f t="shared" si="269"/>
        <v/>
      </c>
    </row>
    <row r="934" spans="1:33" ht="13.5" thickBot="1">
      <c r="A934" s="30"/>
      <c r="B934" s="39">
        <f>COUNTIF(calculs_resultats_francais!B935:J935,1)</f>
        <v>0</v>
      </c>
      <c r="C934" s="39">
        <f>COUNTIF(calculs_resultats_francais!B935:J935,2)</f>
        <v>0</v>
      </c>
      <c r="D934" s="39">
        <f>COUNTIF(calculs_resultats_francais!B935:J935,9)</f>
        <v>0</v>
      </c>
      <c r="E934" s="226">
        <f>COUNTIF(calculs_resultats_francais!B935:J935,0)</f>
        <v>0</v>
      </c>
      <c r="F934" s="37" t="str">
        <f t="shared" si="252"/>
        <v/>
      </c>
      <c r="G934" s="226">
        <f t="shared" si="253"/>
        <v>0</v>
      </c>
      <c r="H934" s="38" t="str">
        <f t="shared" si="254"/>
        <v/>
      </c>
      <c r="I934" s="38" t="str">
        <f t="shared" si="255"/>
        <v/>
      </c>
      <c r="J934" s="38" t="str">
        <f t="shared" si="256"/>
        <v/>
      </c>
      <c r="K934" s="38" t="str">
        <f t="shared" si="257"/>
        <v/>
      </c>
      <c r="L934" s="38"/>
      <c r="M934" s="39">
        <f>COUNTIF(calculs_resultats_francais!K935:O935,1)</f>
        <v>0</v>
      </c>
      <c r="N934" s="39">
        <f>COUNTIF(calculs_resultats_francais!K935:O935,2)</f>
        <v>0</v>
      </c>
      <c r="O934" s="39">
        <f>COUNTIF(calculs_resultats_francais!K935:O935,9)</f>
        <v>0</v>
      </c>
      <c r="P934" s="226">
        <f>COUNTIF(calculs_resultats_francais!K935:O935,0)</f>
        <v>0</v>
      </c>
      <c r="Q934" s="37" t="str">
        <f t="shared" si="258"/>
        <v/>
      </c>
      <c r="R934" s="226">
        <f t="shared" si="259"/>
        <v>0</v>
      </c>
      <c r="S934" s="38" t="str">
        <f t="shared" si="260"/>
        <v/>
      </c>
      <c r="T934" s="38" t="str">
        <f t="shared" si="261"/>
        <v/>
      </c>
      <c r="U934" s="38" t="str">
        <f t="shared" si="262"/>
        <v/>
      </c>
      <c r="V934" s="38" t="str">
        <f t="shared" si="263"/>
        <v/>
      </c>
      <c r="W934" s="30"/>
      <c r="X934" s="39">
        <f>COUNTIF(calculs_resultats_francais!P935:U935,1)</f>
        <v>0</v>
      </c>
      <c r="Y934" s="39">
        <f>COUNTIF(calculs_resultats_francais!P935:U935,2)</f>
        <v>0</v>
      </c>
      <c r="Z934" s="39">
        <f>COUNTIF(calculs_resultats_francais!P935:U935,9)</f>
        <v>0</v>
      </c>
      <c r="AA934" s="39">
        <f>COUNTIF(calculs_resultats_francais!P935:U935,0)</f>
        <v>0</v>
      </c>
      <c r="AB934" s="37" t="str">
        <f t="shared" si="264"/>
        <v/>
      </c>
      <c r="AC934" s="226">
        <f t="shared" si="265"/>
        <v>0</v>
      </c>
      <c r="AD934" s="38" t="str">
        <f t="shared" si="266"/>
        <v/>
      </c>
      <c r="AE934" s="38" t="str">
        <f t="shared" si="267"/>
        <v/>
      </c>
      <c r="AF934" s="38" t="str">
        <f t="shared" si="268"/>
        <v/>
      </c>
      <c r="AG934" s="38" t="str">
        <f t="shared" si="269"/>
        <v/>
      </c>
    </row>
    <row r="935" spans="1:33" ht="13.5" thickBot="1">
      <c r="A935" s="30"/>
      <c r="B935" s="39">
        <f>COUNTIF(calculs_resultats_francais!B936:J936,1)</f>
        <v>0</v>
      </c>
      <c r="C935" s="39">
        <f>COUNTIF(calculs_resultats_francais!B936:J936,2)</f>
        <v>0</v>
      </c>
      <c r="D935" s="39">
        <f>COUNTIF(calculs_resultats_francais!B936:J936,9)</f>
        <v>0</v>
      </c>
      <c r="E935" s="226">
        <f>COUNTIF(calculs_resultats_francais!B936:J936,0)</f>
        <v>0</v>
      </c>
      <c r="F935" s="37" t="str">
        <f t="shared" si="252"/>
        <v/>
      </c>
      <c r="G935" s="226">
        <f t="shared" si="253"/>
        <v>0</v>
      </c>
      <c r="H935" s="38" t="str">
        <f t="shared" si="254"/>
        <v/>
      </c>
      <c r="I935" s="38" t="str">
        <f t="shared" si="255"/>
        <v/>
      </c>
      <c r="J935" s="38" t="str">
        <f t="shared" si="256"/>
        <v/>
      </c>
      <c r="K935" s="38" t="str">
        <f t="shared" si="257"/>
        <v/>
      </c>
      <c r="L935" s="38"/>
      <c r="M935" s="39">
        <f>COUNTIF(calculs_resultats_francais!K936:O936,1)</f>
        <v>0</v>
      </c>
      <c r="N935" s="39">
        <f>COUNTIF(calculs_resultats_francais!K936:O936,2)</f>
        <v>0</v>
      </c>
      <c r="O935" s="39">
        <f>COUNTIF(calculs_resultats_francais!K936:O936,9)</f>
        <v>0</v>
      </c>
      <c r="P935" s="226">
        <f>COUNTIF(calculs_resultats_francais!K936:O936,0)</f>
        <v>0</v>
      </c>
      <c r="Q935" s="37" t="str">
        <f t="shared" si="258"/>
        <v/>
      </c>
      <c r="R935" s="226">
        <f t="shared" si="259"/>
        <v>0</v>
      </c>
      <c r="S935" s="38" t="str">
        <f t="shared" si="260"/>
        <v/>
      </c>
      <c r="T935" s="38" t="str">
        <f t="shared" si="261"/>
        <v/>
      </c>
      <c r="U935" s="38" t="str">
        <f t="shared" si="262"/>
        <v/>
      </c>
      <c r="V935" s="38" t="str">
        <f t="shared" si="263"/>
        <v/>
      </c>
      <c r="W935" s="30"/>
      <c r="X935" s="39">
        <f>COUNTIF(calculs_resultats_francais!P936:U936,1)</f>
        <v>0</v>
      </c>
      <c r="Y935" s="39">
        <f>COUNTIF(calculs_resultats_francais!P936:U936,2)</f>
        <v>0</v>
      </c>
      <c r="Z935" s="39">
        <f>COUNTIF(calculs_resultats_francais!P936:U936,9)</f>
        <v>0</v>
      </c>
      <c r="AA935" s="39">
        <f>COUNTIF(calculs_resultats_francais!P936:U936,0)</f>
        <v>0</v>
      </c>
      <c r="AB935" s="37" t="str">
        <f t="shared" si="264"/>
        <v/>
      </c>
      <c r="AC935" s="226">
        <f t="shared" si="265"/>
        <v>0</v>
      </c>
      <c r="AD935" s="38" t="str">
        <f t="shared" si="266"/>
        <v/>
      </c>
      <c r="AE935" s="38" t="str">
        <f t="shared" si="267"/>
        <v/>
      </c>
      <c r="AF935" s="38" t="str">
        <f t="shared" si="268"/>
        <v/>
      </c>
      <c r="AG935" s="38" t="str">
        <f t="shared" si="269"/>
        <v/>
      </c>
    </row>
    <row r="936" spans="1:33" ht="13.5" thickBot="1">
      <c r="A936" s="30"/>
      <c r="B936" s="39">
        <f>COUNTIF(calculs_resultats_francais!B937:J937,1)</f>
        <v>0</v>
      </c>
      <c r="C936" s="39">
        <f>COUNTIF(calculs_resultats_francais!B937:J937,2)</f>
        <v>0</v>
      </c>
      <c r="D936" s="39">
        <f>COUNTIF(calculs_resultats_francais!B937:J937,9)</f>
        <v>0</v>
      </c>
      <c r="E936" s="226">
        <f>COUNTIF(calculs_resultats_francais!B937:J937,0)</f>
        <v>0</v>
      </c>
      <c r="F936" s="37" t="str">
        <f t="shared" si="252"/>
        <v/>
      </c>
      <c r="G936" s="226">
        <f t="shared" si="253"/>
        <v>0</v>
      </c>
      <c r="H936" s="38" t="str">
        <f t="shared" si="254"/>
        <v/>
      </c>
      <c r="I936" s="38" t="str">
        <f t="shared" si="255"/>
        <v/>
      </c>
      <c r="J936" s="38" t="str">
        <f t="shared" si="256"/>
        <v/>
      </c>
      <c r="K936" s="38" t="str">
        <f t="shared" si="257"/>
        <v/>
      </c>
      <c r="L936" s="38"/>
      <c r="M936" s="39">
        <f>COUNTIF(calculs_resultats_francais!K937:O937,1)</f>
        <v>0</v>
      </c>
      <c r="N936" s="39">
        <f>COUNTIF(calculs_resultats_francais!K937:O937,2)</f>
        <v>0</v>
      </c>
      <c r="O936" s="39">
        <f>COUNTIF(calculs_resultats_francais!K937:O937,9)</f>
        <v>0</v>
      </c>
      <c r="P936" s="226">
        <f>COUNTIF(calculs_resultats_francais!K937:O937,0)</f>
        <v>0</v>
      </c>
      <c r="Q936" s="37" t="str">
        <f t="shared" si="258"/>
        <v/>
      </c>
      <c r="R936" s="226">
        <f t="shared" si="259"/>
        <v>0</v>
      </c>
      <c r="S936" s="38" t="str">
        <f t="shared" si="260"/>
        <v/>
      </c>
      <c r="T936" s="38" t="str">
        <f t="shared" si="261"/>
        <v/>
      </c>
      <c r="U936" s="38" t="str">
        <f t="shared" si="262"/>
        <v/>
      </c>
      <c r="V936" s="38" t="str">
        <f t="shared" si="263"/>
        <v/>
      </c>
      <c r="W936" s="30"/>
      <c r="X936" s="39">
        <f>COUNTIF(calculs_resultats_francais!P937:U937,1)</f>
        <v>0</v>
      </c>
      <c r="Y936" s="39">
        <f>COUNTIF(calculs_resultats_francais!P937:U937,2)</f>
        <v>0</v>
      </c>
      <c r="Z936" s="39">
        <f>COUNTIF(calculs_resultats_francais!P937:U937,9)</f>
        <v>0</v>
      </c>
      <c r="AA936" s="39">
        <f>COUNTIF(calculs_resultats_francais!P937:U937,0)</f>
        <v>0</v>
      </c>
      <c r="AB936" s="37" t="str">
        <f t="shared" si="264"/>
        <v/>
      </c>
      <c r="AC936" s="226">
        <f t="shared" si="265"/>
        <v>0</v>
      </c>
      <c r="AD936" s="38" t="str">
        <f t="shared" si="266"/>
        <v/>
      </c>
      <c r="AE936" s="38" t="str">
        <f t="shared" si="267"/>
        <v/>
      </c>
      <c r="AF936" s="38" t="str">
        <f t="shared" si="268"/>
        <v/>
      </c>
      <c r="AG936" s="38" t="str">
        <f t="shared" si="269"/>
        <v/>
      </c>
    </row>
    <row r="937" spans="1:33" ht="13.5" thickBot="1">
      <c r="A937" s="30"/>
      <c r="B937" s="39">
        <f>COUNTIF(calculs_resultats_francais!B938:J938,1)</f>
        <v>0</v>
      </c>
      <c r="C937" s="39">
        <f>COUNTIF(calculs_resultats_francais!B938:J938,2)</f>
        <v>0</v>
      </c>
      <c r="D937" s="39">
        <f>COUNTIF(calculs_resultats_francais!B938:J938,9)</f>
        <v>0</v>
      </c>
      <c r="E937" s="226">
        <f>COUNTIF(calculs_resultats_francais!B938:J938,0)</f>
        <v>0</v>
      </c>
      <c r="F937" s="37" t="str">
        <f t="shared" si="252"/>
        <v/>
      </c>
      <c r="G937" s="226">
        <f t="shared" si="253"/>
        <v>0</v>
      </c>
      <c r="H937" s="38" t="str">
        <f t="shared" si="254"/>
        <v/>
      </c>
      <c r="I937" s="38" t="str">
        <f t="shared" si="255"/>
        <v/>
      </c>
      <c r="J937" s="38" t="str">
        <f t="shared" si="256"/>
        <v/>
      </c>
      <c r="K937" s="38" t="str">
        <f t="shared" si="257"/>
        <v/>
      </c>
      <c r="L937" s="38"/>
      <c r="M937" s="39">
        <f>COUNTIF(calculs_resultats_francais!K938:O938,1)</f>
        <v>0</v>
      </c>
      <c r="N937" s="39">
        <f>COUNTIF(calculs_resultats_francais!K938:O938,2)</f>
        <v>0</v>
      </c>
      <c r="O937" s="39">
        <f>COUNTIF(calculs_resultats_francais!K938:O938,9)</f>
        <v>0</v>
      </c>
      <c r="P937" s="226">
        <f>COUNTIF(calculs_resultats_francais!K938:O938,0)</f>
        <v>0</v>
      </c>
      <c r="Q937" s="37" t="str">
        <f t="shared" si="258"/>
        <v/>
      </c>
      <c r="R937" s="226">
        <f t="shared" si="259"/>
        <v>0</v>
      </c>
      <c r="S937" s="38" t="str">
        <f t="shared" si="260"/>
        <v/>
      </c>
      <c r="T937" s="38" t="str">
        <f t="shared" si="261"/>
        <v/>
      </c>
      <c r="U937" s="38" t="str">
        <f t="shared" si="262"/>
        <v/>
      </c>
      <c r="V937" s="38" t="str">
        <f t="shared" si="263"/>
        <v/>
      </c>
      <c r="W937" s="30"/>
      <c r="X937" s="39">
        <f>COUNTIF(calculs_resultats_francais!P938:U938,1)</f>
        <v>0</v>
      </c>
      <c r="Y937" s="39">
        <f>COUNTIF(calculs_resultats_francais!P938:U938,2)</f>
        <v>0</v>
      </c>
      <c r="Z937" s="39">
        <f>COUNTIF(calculs_resultats_francais!P938:U938,9)</f>
        <v>0</v>
      </c>
      <c r="AA937" s="39">
        <f>COUNTIF(calculs_resultats_francais!P938:U938,0)</f>
        <v>0</v>
      </c>
      <c r="AB937" s="37" t="str">
        <f t="shared" si="264"/>
        <v/>
      </c>
      <c r="AC937" s="226">
        <f t="shared" si="265"/>
        <v>0</v>
      </c>
      <c r="AD937" s="38" t="str">
        <f t="shared" si="266"/>
        <v/>
      </c>
      <c r="AE937" s="38" t="str">
        <f t="shared" si="267"/>
        <v/>
      </c>
      <c r="AF937" s="38" t="str">
        <f t="shared" si="268"/>
        <v/>
      </c>
      <c r="AG937" s="38" t="str">
        <f t="shared" si="269"/>
        <v/>
      </c>
    </row>
    <row r="938" spans="1:33" ht="13.5" thickBot="1">
      <c r="A938" s="30"/>
      <c r="B938" s="39">
        <f>COUNTIF(calculs_resultats_francais!B939:J939,1)</f>
        <v>0</v>
      </c>
      <c r="C938" s="39">
        <f>COUNTIF(calculs_resultats_francais!B939:J939,2)</f>
        <v>0</v>
      </c>
      <c r="D938" s="39">
        <f>COUNTIF(calculs_resultats_francais!B939:J939,9)</f>
        <v>0</v>
      </c>
      <c r="E938" s="226">
        <f>COUNTIF(calculs_resultats_francais!B939:J939,0)</f>
        <v>0</v>
      </c>
      <c r="F938" s="37" t="str">
        <f t="shared" si="252"/>
        <v/>
      </c>
      <c r="G938" s="226">
        <f t="shared" si="253"/>
        <v>0</v>
      </c>
      <c r="H938" s="38" t="str">
        <f t="shared" si="254"/>
        <v/>
      </c>
      <c r="I938" s="38" t="str">
        <f t="shared" si="255"/>
        <v/>
      </c>
      <c r="J938" s="38" t="str">
        <f t="shared" si="256"/>
        <v/>
      </c>
      <c r="K938" s="38" t="str">
        <f t="shared" si="257"/>
        <v/>
      </c>
      <c r="L938" s="38"/>
      <c r="M938" s="39">
        <f>COUNTIF(calculs_resultats_francais!K939:O939,1)</f>
        <v>0</v>
      </c>
      <c r="N938" s="39">
        <f>COUNTIF(calculs_resultats_francais!K939:O939,2)</f>
        <v>0</v>
      </c>
      <c r="O938" s="39">
        <f>COUNTIF(calculs_resultats_francais!K939:O939,9)</f>
        <v>0</v>
      </c>
      <c r="P938" s="226">
        <f>COUNTIF(calculs_resultats_francais!K939:O939,0)</f>
        <v>0</v>
      </c>
      <c r="Q938" s="37" t="str">
        <f t="shared" si="258"/>
        <v/>
      </c>
      <c r="R938" s="226">
        <f t="shared" si="259"/>
        <v>0</v>
      </c>
      <c r="S938" s="38" t="str">
        <f t="shared" si="260"/>
        <v/>
      </c>
      <c r="T938" s="38" t="str">
        <f t="shared" si="261"/>
        <v/>
      </c>
      <c r="U938" s="38" t="str">
        <f t="shared" si="262"/>
        <v/>
      </c>
      <c r="V938" s="38" t="str">
        <f t="shared" si="263"/>
        <v/>
      </c>
      <c r="W938" s="30"/>
      <c r="X938" s="39">
        <f>COUNTIF(calculs_resultats_francais!P939:U939,1)</f>
        <v>0</v>
      </c>
      <c r="Y938" s="39">
        <f>COUNTIF(calculs_resultats_francais!P939:U939,2)</f>
        <v>0</v>
      </c>
      <c r="Z938" s="39">
        <f>COUNTIF(calculs_resultats_francais!P939:U939,9)</f>
        <v>0</v>
      </c>
      <c r="AA938" s="39">
        <f>COUNTIF(calculs_resultats_francais!P939:U939,0)</f>
        <v>0</v>
      </c>
      <c r="AB938" s="37" t="str">
        <f t="shared" si="264"/>
        <v/>
      </c>
      <c r="AC938" s="226">
        <f t="shared" si="265"/>
        <v>0</v>
      </c>
      <c r="AD938" s="38" t="str">
        <f t="shared" si="266"/>
        <v/>
      </c>
      <c r="AE938" s="38" t="str">
        <f t="shared" si="267"/>
        <v/>
      </c>
      <c r="AF938" s="38" t="str">
        <f t="shared" si="268"/>
        <v/>
      </c>
      <c r="AG938" s="38" t="str">
        <f t="shared" si="269"/>
        <v/>
      </c>
    </row>
    <row r="939" spans="1:33" ht="13.5" thickBot="1">
      <c r="A939" s="30"/>
      <c r="B939" s="39">
        <f>COUNTIF(calculs_resultats_francais!B940:J940,1)</f>
        <v>0</v>
      </c>
      <c r="C939" s="39">
        <f>COUNTIF(calculs_resultats_francais!B940:J940,2)</f>
        <v>0</v>
      </c>
      <c r="D939" s="39">
        <f>COUNTIF(calculs_resultats_francais!B940:J940,9)</f>
        <v>0</v>
      </c>
      <c r="E939" s="226">
        <f>COUNTIF(calculs_resultats_francais!B940:J940,0)</f>
        <v>0</v>
      </c>
      <c r="F939" s="37" t="str">
        <f t="shared" si="252"/>
        <v/>
      </c>
      <c r="G939" s="226">
        <f t="shared" si="253"/>
        <v>0</v>
      </c>
      <c r="H939" s="38" t="str">
        <f t="shared" si="254"/>
        <v/>
      </c>
      <c r="I939" s="38" t="str">
        <f t="shared" si="255"/>
        <v/>
      </c>
      <c r="J939" s="38" t="str">
        <f t="shared" si="256"/>
        <v/>
      </c>
      <c r="K939" s="38" t="str">
        <f t="shared" si="257"/>
        <v/>
      </c>
      <c r="L939" s="38"/>
      <c r="M939" s="39">
        <f>COUNTIF(calculs_resultats_francais!K940:O940,1)</f>
        <v>0</v>
      </c>
      <c r="N939" s="39">
        <f>COUNTIF(calculs_resultats_francais!K940:O940,2)</f>
        <v>0</v>
      </c>
      <c r="O939" s="39">
        <f>COUNTIF(calculs_resultats_francais!K940:O940,9)</f>
        <v>0</v>
      </c>
      <c r="P939" s="226">
        <f>COUNTIF(calculs_resultats_francais!K940:O940,0)</f>
        <v>0</v>
      </c>
      <c r="Q939" s="37" t="str">
        <f t="shared" si="258"/>
        <v/>
      </c>
      <c r="R939" s="226">
        <f t="shared" si="259"/>
        <v>0</v>
      </c>
      <c r="S939" s="38" t="str">
        <f t="shared" si="260"/>
        <v/>
      </c>
      <c r="T939" s="38" t="str">
        <f t="shared" si="261"/>
        <v/>
      </c>
      <c r="U939" s="38" t="str">
        <f t="shared" si="262"/>
        <v/>
      </c>
      <c r="V939" s="38" t="str">
        <f t="shared" si="263"/>
        <v/>
      </c>
      <c r="W939" s="30"/>
      <c r="X939" s="39">
        <f>COUNTIF(calculs_resultats_francais!P940:U940,1)</f>
        <v>0</v>
      </c>
      <c r="Y939" s="39">
        <f>COUNTIF(calculs_resultats_francais!P940:U940,2)</f>
        <v>0</v>
      </c>
      <c r="Z939" s="39">
        <f>COUNTIF(calculs_resultats_francais!P940:U940,9)</f>
        <v>0</v>
      </c>
      <c r="AA939" s="39">
        <f>COUNTIF(calculs_resultats_francais!P940:U940,0)</f>
        <v>0</v>
      </c>
      <c r="AB939" s="37" t="str">
        <f t="shared" si="264"/>
        <v/>
      </c>
      <c r="AC939" s="226">
        <f t="shared" si="265"/>
        <v>0</v>
      </c>
      <c r="AD939" s="38" t="str">
        <f t="shared" si="266"/>
        <v/>
      </c>
      <c r="AE939" s="38" t="str">
        <f t="shared" si="267"/>
        <v/>
      </c>
      <c r="AF939" s="38" t="str">
        <f t="shared" si="268"/>
        <v/>
      </c>
      <c r="AG939" s="38" t="str">
        <f t="shared" si="269"/>
        <v/>
      </c>
    </row>
    <row r="940" spans="1:33" ht="13.5" thickBot="1">
      <c r="A940" s="30"/>
      <c r="B940" s="39">
        <f>COUNTIF(calculs_resultats_francais!B941:J941,1)</f>
        <v>0</v>
      </c>
      <c r="C940" s="39">
        <f>COUNTIF(calculs_resultats_francais!B941:J941,2)</f>
        <v>0</v>
      </c>
      <c r="D940" s="39">
        <f>COUNTIF(calculs_resultats_francais!B941:J941,9)</f>
        <v>0</v>
      </c>
      <c r="E940" s="226">
        <f>COUNTIF(calculs_resultats_francais!B941:J941,0)</f>
        <v>0</v>
      </c>
      <c r="F940" s="37" t="str">
        <f t="shared" si="252"/>
        <v/>
      </c>
      <c r="G940" s="226">
        <f t="shared" si="253"/>
        <v>0</v>
      </c>
      <c r="H940" s="38" t="str">
        <f t="shared" si="254"/>
        <v/>
      </c>
      <c r="I940" s="38" t="str">
        <f t="shared" si="255"/>
        <v/>
      </c>
      <c r="J940" s="38" t="str">
        <f t="shared" si="256"/>
        <v/>
      </c>
      <c r="K940" s="38" t="str">
        <f t="shared" si="257"/>
        <v/>
      </c>
      <c r="L940" s="38"/>
      <c r="M940" s="39">
        <f>COUNTIF(calculs_resultats_francais!K941:O941,1)</f>
        <v>0</v>
      </c>
      <c r="N940" s="39">
        <f>COUNTIF(calculs_resultats_francais!K941:O941,2)</f>
        <v>0</v>
      </c>
      <c r="O940" s="39">
        <f>COUNTIF(calculs_resultats_francais!K941:O941,9)</f>
        <v>0</v>
      </c>
      <c r="P940" s="226">
        <f>COUNTIF(calculs_resultats_francais!K941:O941,0)</f>
        <v>0</v>
      </c>
      <c r="Q940" s="37" t="str">
        <f t="shared" si="258"/>
        <v/>
      </c>
      <c r="R940" s="226">
        <f t="shared" si="259"/>
        <v>0</v>
      </c>
      <c r="S940" s="38" t="str">
        <f t="shared" si="260"/>
        <v/>
      </c>
      <c r="T940" s="38" t="str">
        <f t="shared" si="261"/>
        <v/>
      </c>
      <c r="U940" s="38" t="str">
        <f t="shared" si="262"/>
        <v/>
      </c>
      <c r="V940" s="38" t="str">
        <f t="shared" si="263"/>
        <v/>
      </c>
      <c r="W940" s="30"/>
      <c r="X940" s="39">
        <f>COUNTIF(calculs_resultats_francais!P941:U941,1)</f>
        <v>0</v>
      </c>
      <c r="Y940" s="39">
        <f>COUNTIF(calculs_resultats_francais!P941:U941,2)</f>
        <v>0</v>
      </c>
      <c r="Z940" s="39">
        <f>COUNTIF(calculs_resultats_francais!P941:U941,9)</f>
        <v>0</v>
      </c>
      <c r="AA940" s="39">
        <f>COUNTIF(calculs_resultats_francais!P941:U941,0)</f>
        <v>0</v>
      </c>
      <c r="AB940" s="37" t="str">
        <f t="shared" si="264"/>
        <v/>
      </c>
      <c r="AC940" s="226">
        <f t="shared" si="265"/>
        <v>0</v>
      </c>
      <c r="AD940" s="38" t="str">
        <f t="shared" si="266"/>
        <v/>
      </c>
      <c r="AE940" s="38" t="str">
        <f t="shared" si="267"/>
        <v/>
      </c>
      <c r="AF940" s="38" t="str">
        <f t="shared" si="268"/>
        <v/>
      </c>
      <c r="AG940" s="38" t="str">
        <f t="shared" si="269"/>
        <v/>
      </c>
    </row>
    <row r="941" spans="1:33" ht="13.5" thickBot="1">
      <c r="A941" s="30"/>
      <c r="B941" s="39">
        <f>COUNTIF(calculs_resultats_francais!B942:J942,1)</f>
        <v>0</v>
      </c>
      <c r="C941" s="39">
        <f>COUNTIF(calculs_resultats_francais!B942:J942,2)</f>
        <v>0</v>
      </c>
      <c r="D941" s="39">
        <f>COUNTIF(calculs_resultats_francais!B942:J942,9)</f>
        <v>0</v>
      </c>
      <c r="E941" s="226">
        <f>COUNTIF(calculs_resultats_francais!B942:J942,0)</f>
        <v>0</v>
      </c>
      <c r="F941" s="37" t="str">
        <f t="shared" si="252"/>
        <v/>
      </c>
      <c r="G941" s="226">
        <f t="shared" si="253"/>
        <v>0</v>
      </c>
      <c r="H941" s="38" t="str">
        <f t="shared" si="254"/>
        <v/>
      </c>
      <c r="I941" s="38" t="str">
        <f t="shared" si="255"/>
        <v/>
      </c>
      <c r="J941" s="38" t="str">
        <f t="shared" si="256"/>
        <v/>
      </c>
      <c r="K941" s="38" t="str">
        <f t="shared" si="257"/>
        <v/>
      </c>
      <c r="L941" s="38"/>
      <c r="M941" s="39">
        <f>COUNTIF(calculs_resultats_francais!K942:O942,1)</f>
        <v>0</v>
      </c>
      <c r="N941" s="39">
        <f>COUNTIF(calculs_resultats_francais!K942:O942,2)</f>
        <v>0</v>
      </c>
      <c r="O941" s="39">
        <f>COUNTIF(calculs_resultats_francais!K942:O942,9)</f>
        <v>0</v>
      </c>
      <c r="P941" s="226">
        <f>COUNTIF(calculs_resultats_francais!K942:O942,0)</f>
        <v>0</v>
      </c>
      <c r="Q941" s="37" t="str">
        <f t="shared" si="258"/>
        <v/>
      </c>
      <c r="R941" s="226">
        <f t="shared" si="259"/>
        <v>0</v>
      </c>
      <c r="S941" s="38" t="str">
        <f t="shared" si="260"/>
        <v/>
      </c>
      <c r="T941" s="38" t="str">
        <f t="shared" si="261"/>
        <v/>
      </c>
      <c r="U941" s="38" t="str">
        <f t="shared" si="262"/>
        <v/>
      </c>
      <c r="V941" s="38" t="str">
        <f t="shared" si="263"/>
        <v/>
      </c>
      <c r="W941" s="30"/>
      <c r="X941" s="39">
        <f>COUNTIF(calculs_resultats_francais!P942:U942,1)</f>
        <v>0</v>
      </c>
      <c r="Y941" s="39">
        <f>COUNTIF(calculs_resultats_francais!P942:U942,2)</f>
        <v>0</v>
      </c>
      <c r="Z941" s="39">
        <f>COUNTIF(calculs_resultats_francais!P942:U942,9)</f>
        <v>0</v>
      </c>
      <c r="AA941" s="39">
        <f>COUNTIF(calculs_resultats_francais!P942:U942,0)</f>
        <v>0</v>
      </c>
      <c r="AB941" s="37" t="str">
        <f t="shared" si="264"/>
        <v/>
      </c>
      <c r="AC941" s="226">
        <f t="shared" si="265"/>
        <v>0</v>
      </c>
      <c r="AD941" s="38" t="str">
        <f t="shared" si="266"/>
        <v/>
      </c>
      <c r="AE941" s="38" t="str">
        <f t="shared" si="267"/>
        <v/>
      </c>
      <c r="AF941" s="38" t="str">
        <f t="shared" si="268"/>
        <v/>
      </c>
      <c r="AG941" s="38" t="str">
        <f t="shared" si="269"/>
        <v/>
      </c>
    </row>
    <row r="942" spans="1:33" ht="13.5" thickBot="1">
      <c r="A942" s="30"/>
      <c r="B942" s="39">
        <f>COUNTIF(calculs_resultats_francais!B943:J943,1)</f>
        <v>0</v>
      </c>
      <c r="C942" s="39">
        <f>COUNTIF(calculs_resultats_francais!B943:J943,2)</f>
        <v>0</v>
      </c>
      <c r="D942" s="39">
        <f>COUNTIF(calculs_resultats_francais!B943:J943,9)</f>
        <v>0</v>
      </c>
      <c r="E942" s="226">
        <f>COUNTIF(calculs_resultats_francais!B943:J943,0)</f>
        <v>0</v>
      </c>
      <c r="F942" s="37" t="str">
        <f t="shared" si="252"/>
        <v/>
      </c>
      <c r="G942" s="226">
        <f t="shared" si="253"/>
        <v>0</v>
      </c>
      <c r="H942" s="38" t="str">
        <f t="shared" si="254"/>
        <v/>
      </c>
      <c r="I942" s="38" t="str">
        <f t="shared" si="255"/>
        <v/>
      </c>
      <c r="J942" s="38" t="str">
        <f t="shared" si="256"/>
        <v/>
      </c>
      <c r="K942" s="38" t="str">
        <f t="shared" si="257"/>
        <v/>
      </c>
      <c r="L942" s="38"/>
      <c r="M942" s="39">
        <f>COUNTIF(calculs_resultats_francais!K943:O943,1)</f>
        <v>0</v>
      </c>
      <c r="N942" s="39">
        <f>COUNTIF(calculs_resultats_francais!K943:O943,2)</f>
        <v>0</v>
      </c>
      <c r="O942" s="39">
        <f>COUNTIF(calculs_resultats_francais!K943:O943,9)</f>
        <v>0</v>
      </c>
      <c r="P942" s="226">
        <f>COUNTIF(calculs_resultats_francais!K943:O943,0)</f>
        <v>0</v>
      </c>
      <c r="Q942" s="37" t="str">
        <f t="shared" si="258"/>
        <v/>
      </c>
      <c r="R942" s="226">
        <f t="shared" si="259"/>
        <v>0</v>
      </c>
      <c r="S942" s="38" t="str">
        <f t="shared" si="260"/>
        <v/>
      </c>
      <c r="T942" s="38" t="str">
        <f t="shared" si="261"/>
        <v/>
      </c>
      <c r="U942" s="38" t="str">
        <f t="shared" si="262"/>
        <v/>
      </c>
      <c r="V942" s="38" t="str">
        <f t="shared" si="263"/>
        <v/>
      </c>
      <c r="W942" s="30"/>
      <c r="X942" s="39">
        <f>COUNTIF(calculs_resultats_francais!P943:U943,1)</f>
        <v>0</v>
      </c>
      <c r="Y942" s="39">
        <f>COUNTIF(calculs_resultats_francais!P943:U943,2)</f>
        <v>0</v>
      </c>
      <c r="Z942" s="39">
        <f>COUNTIF(calculs_resultats_francais!P943:U943,9)</f>
        <v>0</v>
      </c>
      <c r="AA942" s="39">
        <f>COUNTIF(calculs_resultats_francais!P943:U943,0)</f>
        <v>0</v>
      </c>
      <c r="AB942" s="37" t="str">
        <f t="shared" si="264"/>
        <v/>
      </c>
      <c r="AC942" s="226">
        <f t="shared" si="265"/>
        <v>0</v>
      </c>
      <c r="AD942" s="38" t="str">
        <f t="shared" si="266"/>
        <v/>
      </c>
      <c r="AE942" s="38" t="str">
        <f t="shared" si="267"/>
        <v/>
      </c>
      <c r="AF942" s="38" t="str">
        <f t="shared" si="268"/>
        <v/>
      </c>
      <c r="AG942" s="38" t="str">
        <f t="shared" si="269"/>
        <v/>
      </c>
    </row>
    <row r="943" spans="1:33" ht="13.5" thickBot="1">
      <c r="A943" s="30"/>
      <c r="B943" s="39">
        <f>COUNTIF(calculs_resultats_francais!B944:J944,1)</f>
        <v>0</v>
      </c>
      <c r="C943" s="39">
        <f>COUNTIF(calculs_resultats_francais!B944:J944,2)</f>
        <v>0</v>
      </c>
      <c r="D943" s="39">
        <f>COUNTIF(calculs_resultats_francais!B944:J944,9)</f>
        <v>0</v>
      </c>
      <c r="E943" s="226">
        <f>COUNTIF(calculs_resultats_francais!B944:J944,0)</f>
        <v>0</v>
      </c>
      <c r="F943" s="37" t="str">
        <f t="shared" si="252"/>
        <v/>
      </c>
      <c r="G943" s="226">
        <f t="shared" si="253"/>
        <v>0</v>
      </c>
      <c r="H943" s="38" t="str">
        <f t="shared" si="254"/>
        <v/>
      </c>
      <c r="I943" s="38" t="str">
        <f t="shared" si="255"/>
        <v/>
      </c>
      <c r="J943" s="38" t="str">
        <f t="shared" si="256"/>
        <v/>
      </c>
      <c r="K943" s="38" t="str">
        <f t="shared" si="257"/>
        <v/>
      </c>
      <c r="L943" s="38"/>
      <c r="M943" s="39">
        <f>COUNTIF(calculs_resultats_francais!K944:O944,1)</f>
        <v>0</v>
      </c>
      <c r="N943" s="39">
        <f>COUNTIF(calculs_resultats_francais!K944:O944,2)</f>
        <v>0</v>
      </c>
      <c r="O943" s="39">
        <f>COUNTIF(calculs_resultats_francais!K944:O944,9)</f>
        <v>0</v>
      </c>
      <c r="P943" s="226">
        <f>COUNTIF(calculs_resultats_francais!K944:O944,0)</f>
        <v>0</v>
      </c>
      <c r="Q943" s="37" t="str">
        <f t="shared" si="258"/>
        <v/>
      </c>
      <c r="R943" s="226">
        <f t="shared" si="259"/>
        <v>0</v>
      </c>
      <c r="S943" s="38" t="str">
        <f t="shared" si="260"/>
        <v/>
      </c>
      <c r="T943" s="38" t="str">
        <f t="shared" si="261"/>
        <v/>
      </c>
      <c r="U943" s="38" t="str">
        <f t="shared" si="262"/>
        <v/>
      </c>
      <c r="V943" s="38" t="str">
        <f t="shared" si="263"/>
        <v/>
      </c>
      <c r="W943" s="30"/>
      <c r="X943" s="39">
        <f>COUNTIF(calculs_resultats_francais!P944:U944,1)</f>
        <v>0</v>
      </c>
      <c r="Y943" s="39">
        <f>COUNTIF(calculs_resultats_francais!P944:U944,2)</f>
        <v>0</v>
      </c>
      <c r="Z943" s="39">
        <f>COUNTIF(calculs_resultats_francais!P944:U944,9)</f>
        <v>0</v>
      </c>
      <c r="AA943" s="39">
        <f>COUNTIF(calculs_resultats_francais!P944:U944,0)</f>
        <v>0</v>
      </c>
      <c r="AB943" s="37" t="str">
        <f t="shared" si="264"/>
        <v/>
      </c>
      <c r="AC943" s="226">
        <f t="shared" si="265"/>
        <v>0</v>
      </c>
      <c r="AD943" s="38" t="str">
        <f t="shared" si="266"/>
        <v/>
      </c>
      <c r="AE943" s="38" t="str">
        <f t="shared" si="267"/>
        <v/>
      </c>
      <c r="AF943" s="38" t="str">
        <f t="shared" si="268"/>
        <v/>
      </c>
      <c r="AG943" s="38" t="str">
        <f t="shared" si="269"/>
        <v/>
      </c>
    </row>
    <row r="944" spans="1:33" ht="13.5" thickBot="1">
      <c r="A944" s="30"/>
      <c r="B944" s="39">
        <f>COUNTIF(calculs_resultats_francais!B945:J945,1)</f>
        <v>0</v>
      </c>
      <c r="C944" s="39">
        <f>COUNTIF(calculs_resultats_francais!B945:J945,2)</f>
        <v>0</v>
      </c>
      <c r="D944" s="39">
        <f>COUNTIF(calculs_resultats_francais!B945:J945,9)</f>
        <v>0</v>
      </c>
      <c r="E944" s="226">
        <f>COUNTIF(calculs_resultats_francais!B945:J945,0)</f>
        <v>0</v>
      </c>
      <c r="F944" s="37" t="str">
        <f t="shared" si="252"/>
        <v/>
      </c>
      <c r="G944" s="226">
        <f t="shared" si="253"/>
        <v>0</v>
      </c>
      <c r="H944" s="38" t="str">
        <f t="shared" si="254"/>
        <v/>
      </c>
      <c r="I944" s="38" t="str">
        <f t="shared" si="255"/>
        <v/>
      </c>
      <c r="J944" s="38" t="str">
        <f t="shared" si="256"/>
        <v/>
      </c>
      <c r="K944" s="38" t="str">
        <f t="shared" si="257"/>
        <v/>
      </c>
      <c r="L944" s="38"/>
      <c r="M944" s="39">
        <f>COUNTIF(calculs_resultats_francais!K945:O945,1)</f>
        <v>0</v>
      </c>
      <c r="N944" s="39">
        <f>COUNTIF(calculs_resultats_francais!K945:O945,2)</f>
        <v>0</v>
      </c>
      <c r="O944" s="39">
        <f>COUNTIF(calculs_resultats_francais!K945:O945,9)</f>
        <v>0</v>
      </c>
      <c r="P944" s="226">
        <f>COUNTIF(calculs_resultats_francais!K945:O945,0)</f>
        <v>0</v>
      </c>
      <c r="Q944" s="37" t="str">
        <f t="shared" si="258"/>
        <v/>
      </c>
      <c r="R944" s="226">
        <f t="shared" si="259"/>
        <v>0</v>
      </c>
      <c r="S944" s="38" t="str">
        <f t="shared" si="260"/>
        <v/>
      </c>
      <c r="T944" s="38" t="str">
        <f t="shared" si="261"/>
        <v/>
      </c>
      <c r="U944" s="38" t="str">
        <f t="shared" si="262"/>
        <v/>
      </c>
      <c r="V944" s="38" t="str">
        <f t="shared" si="263"/>
        <v/>
      </c>
      <c r="W944" s="30"/>
      <c r="X944" s="39">
        <f>COUNTIF(calculs_resultats_francais!P945:U945,1)</f>
        <v>0</v>
      </c>
      <c r="Y944" s="39">
        <f>COUNTIF(calculs_resultats_francais!P945:U945,2)</f>
        <v>0</v>
      </c>
      <c r="Z944" s="39">
        <f>COUNTIF(calculs_resultats_francais!P945:U945,9)</f>
        <v>0</v>
      </c>
      <c r="AA944" s="39">
        <f>COUNTIF(calculs_resultats_francais!P945:U945,0)</f>
        <v>0</v>
      </c>
      <c r="AB944" s="37" t="str">
        <f t="shared" si="264"/>
        <v/>
      </c>
      <c r="AC944" s="226">
        <f t="shared" si="265"/>
        <v>0</v>
      </c>
      <c r="AD944" s="38" t="str">
        <f t="shared" si="266"/>
        <v/>
      </c>
      <c r="AE944" s="38" t="str">
        <f t="shared" si="267"/>
        <v/>
      </c>
      <c r="AF944" s="38" t="str">
        <f t="shared" si="268"/>
        <v/>
      </c>
      <c r="AG944" s="38" t="str">
        <f t="shared" si="269"/>
        <v/>
      </c>
    </row>
    <row r="945" spans="1:33" ht="13.5" thickBot="1">
      <c r="A945" s="30"/>
      <c r="B945" s="39">
        <f>COUNTIF(calculs_resultats_francais!B946:J946,1)</f>
        <v>0</v>
      </c>
      <c r="C945" s="39">
        <f>COUNTIF(calculs_resultats_francais!B946:J946,2)</f>
        <v>0</v>
      </c>
      <c r="D945" s="39">
        <f>COUNTIF(calculs_resultats_francais!B946:J946,9)</f>
        <v>0</v>
      </c>
      <c r="E945" s="226">
        <f>COUNTIF(calculs_resultats_francais!B946:J946,0)</f>
        <v>0</v>
      </c>
      <c r="F945" s="37" t="str">
        <f t="shared" si="252"/>
        <v/>
      </c>
      <c r="G945" s="226">
        <f t="shared" si="253"/>
        <v>0</v>
      </c>
      <c r="H945" s="38" t="str">
        <f t="shared" si="254"/>
        <v/>
      </c>
      <c r="I945" s="38" t="str">
        <f t="shared" si="255"/>
        <v/>
      </c>
      <c r="J945" s="38" t="str">
        <f t="shared" si="256"/>
        <v/>
      </c>
      <c r="K945" s="38" t="str">
        <f t="shared" si="257"/>
        <v/>
      </c>
      <c r="L945" s="38"/>
      <c r="M945" s="39">
        <f>COUNTIF(calculs_resultats_francais!K946:O946,1)</f>
        <v>0</v>
      </c>
      <c r="N945" s="39">
        <f>COUNTIF(calculs_resultats_francais!K946:O946,2)</f>
        <v>0</v>
      </c>
      <c r="O945" s="39">
        <f>COUNTIF(calculs_resultats_francais!K946:O946,9)</f>
        <v>0</v>
      </c>
      <c r="P945" s="226">
        <f>COUNTIF(calculs_resultats_francais!K946:O946,0)</f>
        <v>0</v>
      </c>
      <c r="Q945" s="37" t="str">
        <f t="shared" si="258"/>
        <v/>
      </c>
      <c r="R945" s="226">
        <f t="shared" si="259"/>
        <v>0</v>
      </c>
      <c r="S945" s="38" t="str">
        <f t="shared" si="260"/>
        <v/>
      </c>
      <c r="T945" s="38" t="str">
        <f t="shared" si="261"/>
        <v/>
      </c>
      <c r="U945" s="38" t="str">
        <f t="shared" si="262"/>
        <v/>
      </c>
      <c r="V945" s="38" t="str">
        <f t="shared" si="263"/>
        <v/>
      </c>
      <c r="W945" s="30"/>
      <c r="X945" s="39">
        <f>COUNTIF(calculs_resultats_francais!P946:U946,1)</f>
        <v>0</v>
      </c>
      <c r="Y945" s="39">
        <f>COUNTIF(calculs_resultats_francais!P946:U946,2)</f>
        <v>0</v>
      </c>
      <c r="Z945" s="39">
        <f>COUNTIF(calculs_resultats_francais!P946:U946,9)</f>
        <v>0</v>
      </c>
      <c r="AA945" s="39">
        <f>COUNTIF(calculs_resultats_francais!P946:U946,0)</f>
        <v>0</v>
      </c>
      <c r="AB945" s="37" t="str">
        <f t="shared" si="264"/>
        <v/>
      </c>
      <c r="AC945" s="226">
        <f t="shared" si="265"/>
        <v>0</v>
      </c>
      <c r="AD945" s="38" t="str">
        <f t="shared" si="266"/>
        <v/>
      </c>
      <c r="AE945" s="38" t="str">
        <f t="shared" si="267"/>
        <v/>
      </c>
      <c r="AF945" s="38" t="str">
        <f t="shared" si="268"/>
        <v/>
      </c>
      <c r="AG945" s="38" t="str">
        <f t="shared" si="269"/>
        <v/>
      </c>
    </row>
    <row r="946" spans="1:33" ht="13.5" thickBot="1">
      <c r="A946" s="30"/>
      <c r="B946" s="39">
        <f>COUNTIF(calculs_resultats_francais!B947:J947,1)</f>
        <v>0</v>
      </c>
      <c r="C946" s="39">
        <f>COUNTIF(calculs_resultats_francais!B947:J947,2)</f>
        <v>0</v>
      </c>
      <c r="D946" s="39">
        <f>COUNTIF(calculs_resultats_francais!B947:J947,9)</f>
        <v>0</v>
      </c>
      <c r="E946" s="226">
        <f>COUNTIF(calculs_resultats_francais!B947:J947,0)</f>
        <v>0</v>
      </c>
      <c r="F946" s="37" t="str">
        <f t="shared" si="252"/>
        <v/>
      </c>
      <c r="G946" s="226">
        <f t="shared" si="253"/>
        <v>0</v>
      </c>
      <c r="H946" s="38" t="str">
        <f t="shared" si="254"/>
        <v/>
      </c>
      <c r="I946" s="38" t="str">
        <f t="shared" si="255"/>
        <v/>
      </c>
      <c r="J946" s="38" t="str">
        <f t="shared" si="256"/>
        <v/>
      </c>
      <c r="K946" s="38" t="str">
        <f t="shared" si="257"/>
        <v/>
      </c>
      <c r="L946" s="38"/>
      <c r="M946" s="39">
        <f>COUNTIF(calculs_resultats_francais!K947:O947,1)</f>
        <v>0</v>
      </c>
      <c r="N946" s="39">
        <f>COUNTIF(calculs_resultats_francais!K947:O947,2)</f>
        <v>0</v>
      </c>
      <c r="O946" s="39">
        <f>COUNTIF(calculs_resultats_francais!K947:O947,9)</f>
        <v>0</v>
      </c>
      <c r="P946" s="226">
        <f>COUNTIF(calculs_resultats_francais!K947:O947,0)</f>
        <v>0</v>
      </c>
      <c r="Q946" s="37" t="str">
        <f t="shared" si="258"/>
        <v/>
      </c>
      <c r="R946" s="226">
        <f t="shared" si="259"/>
        <v>0</v>
      </c>
      <c r="S946" s="38" t="str">
        <f t="shared" si="260"/>
        <v/>
      </c>
      <c r="T946" s="38" t="str">
        <f t="shared" si="261"/>
        <v/>
      </c>
      <c r="U946" s="38" t="str">
        <f t="shared" si="262"/>
        <v/>
      </c>
      <c r="V946" s="38" t="str">
        <f t="shared" si="263"/>
        <v/>
      </c>
      <c r="W946" s="30"/>
      <c r="X946" s="39">
        <f>COUNTIF(calculs_resultats_francais!P947:U947,1)</f>
        <v>0</v>
      </c>
      <c r="Y946" s="39">
        <f>COUNTIF(calculs_resultats_francais!P947:U947,2)</f>
        <v>0</v>
      </c>
      <c r="Z946" s="39">
        <f>COUNTIF(calculs_resultats_francais!P947:U947,9)</f>
        <v>0</v>
      </c>
      <c r="AA946" s="39">
        <f>COUNTIF(calculs_resultats_francais!P947:U947,0)</f>
        <v>0</v>
      </c>
      <c r="AB946" s="37" t="str">
        <f t="shared" si="264"/>
        <v/>
      </c>
      <c r="AC946" s="226">
        <f t="shared" si="265"/>
        <v>0</v>
      </c>
      <c r="AD946" s="38" t="str">
        <f t="shared" si="266"/>
        <v/>
      </c>
      <c r="AE946" s="38" t="str">
        <f t="shared" si="267"/>
        <v/>
      </c>
      <c r="AF946" s="38" t="str">
        <f t="shared" si="268"/>
        <v/>
      </c>
      <c r="AG946" s="38" t="str">
        <f t="shared" si="269"/>
        <v/>
      </c>
    </row>
    <row r="947" spans="1:33" ht="13.5" thickBot="1">
      <c r="A947" s="30"/>
      <c r="B947" s="39">
        <f>COUNTIF(calculs_resultats_francais!B948:J948,1)</f>
        <v>0</v>
      </c>
      <c r="C947" s="39">
        <f>COUNTIF(calculs_resultats_francais!B948:J948,2)</f>
        <v>0</v>
      </c>
      <c r="D947" s="39">
        <f>COUNTIF(calculs_resultats_francais!B948:J948,9)</f>
        <v>0</v>
      </c>
      <c r="E947" s="226">
        <f>COUNTIF(calculs_resultats_francais!B948:J948,0)</f>
        <v>0</v>
      </c>
      <c r="F947" s="37" t="str">
        <f t="shared" si="252"/>
        <v/>
      </c>
      <c r="G947" s="226">
        <f t="shared" si="253"/>
        <v>0</v>
      </c>
      <c r="H947" s="38" t="str">
        <f t="shared" si="254"/>
        <v/>
      </c>
      <c r="I947" s="38" t="str">
        <f t="shared" si="255"/>
        <v/>
      </c>
      <c r="J947" s="38" t="str">
        <f t="shared" si="256"/>
        <v/>
      </c>
      <c r="K947" s="38" t="str">
        <f t="shared" si="257"/>
        <v/>
      </c>
      <c r="L947" s="38"/>
      <c r="M947" s="39">
        <f>COUNTIF(calculs_resultats_francais!K948:O948,1)</f>
        <v>0</v>
      </c>
      <c r="N947" s="39">
        <f>COUNTIF(calculs_resultats_francais!K948:O948,2)</f>
        <v>0</v>
      </c>
      <c r="O947" s="39">
        <f>COUNTIF(calculs_resultats_francais!K948:O948,9)</f>
        <v>0</v>
      </c>
      <c r="P947" s="226">
        <f>COUNTIF(calculs_resultats_francais!K948:O948,0)</f>
        <v>0</v>
      </c>
      <c r="Q947" s="37" t="str">
        <f t="shared" si="258"/>
        <v/>
      </c>
      <c r="R947" s="226">
        <f t="shared" si="259"/>
        <v>0</v>
      </c>
      <c r="S947" s="38" t="str">
        <f t="shared" si="260"/>
        <v/>
      </c>
      <c r="T947" s="38" t="str">
        <f t="shared" si="261"/>
        <v/>
      </c>
      <c r="U947" s="38" t="str">
        <f t="shared" si="262"/>
        <v/>
      </c>
      <c r="V947" s="38" t="str">
        <f t="shared" si="263"/>
        <v/>
      </c>
      <c r="W947" s="30"/>
      <c r="X947" s="39">
        <f>COUNTIF(calculs_resultats_francais!P948:U948,1)</f>
        <v>0</v>
      </c>
      <c r="Y947" s="39">
        <f>COUNTIF(calculs_resultats_francais!P948:U948,2)</f>
        <v>0</v>
      </c>
      <c r="Z947" s="39">
        <f>COUNTIF(calculs_resultats_francais!P948:U948,9)</f>
        <v>0</v>
      </c>
      <c r="AA947" s="39">
        <f>COUNTIF(calculs_resultats_francais!P948:U948,0)</f>
        <v>0</v>
      </c>
      <c r="AB947" s="37" t="str">
        <f t="shared" si="264"/>
        <v/>
      </c>
      <c r="AC947" s="226">
        <f t="shared" si="265"/>
        <v>0</v>
      </c>
      <c r="AD947" s="38" t="str">
        <f t="shared" si="266"/>
        <v/>
      </c>
      <c r="AE947" s="38" t="str">
        <f t="shared" si="267"/>
        <v/>
      </c>
      <c r="AF947" s="38" t="str">
        <f t="shared" si="268"/>
        <v/>
      </c>
      <c r="AG947" s="38" t="str">
        <f t="shared" si="269"/>
        <v/>
      </c>
    </row>
    <row r="948" spans="1:33" ht="13.5" thickBot="1">
      <c r="A948" s="30"/>
      <c r="B948" s="39">
        <f>COUNTIF(calculs_resultats_francais!B949:J949,1)</f>
        <v>0</v>
      </c>
      <c r="C948" s="39">
        <f>COUNTIF(calculs_resultats_francais!B949:J949,2)</f>
        <v>0</v>
      </c>
      <c r="D948" s="39">
        <f>COUNTIF(calculs_resultats_francais!B949:J949,9)</f>
        <v>0</v>
      </c>
      <c r="E948" s="226">
        <f>COUNTIF(calculs_resultats_francais!B949:J949,0)</f>
        <v>0</v>
      </c>
      <c r="F948" s="37" t="str">
        <f t="shared" si="252"/>
        <v/>
      </c>
      <c r="G948" s="226">
        <f t="shared" si="253"/>
        <v>0</v>
      </c>
      <c r="H948" s="38" t="str">
        <f t="shared" si="254"/>
        <v/>
      </c>
      <c r="I948" s="38" t="str">
        <f t="shared" si="255"/>
        <v/>
      </c>
      <c r="J948" s="38" t="str">
        <f t="shared" si="256"/>
        <v/>
      </c>
      <c r="K948" s="38" t="str">
        <f t="shared" si="257"/>
        <v/>
      </c>
      <c r="L948" s="38"/>
      <c r="M948" s="39">
        <f>COUNTIF(calculs_resultats_francais!K949:O949,1)</f>
        <v>0</v>
      </c>
      <c r="N948" s="39">
        <f>COUNTIF(calculs_resultats_francais!K949:O949,2)</f>
        <v>0</v>
      </c>
      <c r="O948" s="39">
        <f>COUNTIF(calculs_resultats_francais!K949:O949,9)</f>
        <v>0</v>
      </c>
      <c r="P948" s="226">
        <f>COUNTIF(calculs_resultats_francais!K949:O949,0)</f>
        <v>0</v>
      </c>
      <c r="Q948" s="37" t="str">
        <f t="shared" si="258"/>
        <v/>
      </c>
      <c r="R948" s="226">
        <f t="shared" si="259"/>
        <v>0</v>
      </c>
      <c r="S948" s="38" t="str">
        <f t="shared" si="260"/>
        <v/>
      </c>
      <c r="T948" s="38" t="str">
        <f t="shared" si="261"/>
        <v/>
      </c>
      <c r="U948" s="38" t="str">
        <f t="shared" si="262"/>
        <v/>
      </c>
      <c r="V948" s="38" t="str">
        <f t="shared" si="263"/>
        <v/>
      </c>
      <c r="W948" s="30"/>
      <c r="X948" s="39">
        <f>COUNTIF(calculs_resultats_francais!P949:U949,1)</f>
        <v>0</v>
      </c>
      <c r="Y948" s="39">
        <f>COUNTIF(calculs_resultats_francais!P949:U949,2)</f>
        <v>0</v>
      </c>
      <c r="Z948" s="39">
        <f>COUNTIF(calculs_resultats_francais!P949:U949,9)</f>
        <v>0</v>
      </c>
      <c r="AA948" s="39">
        <f>COUNTIF(calculs_resultats_francais!P949:U949,0)</f>
        <v>0</v>
      </c>
      <c r="AB948" s="37" t="str">
        <f t="shared" si="264"/>
        <v/>
      </c>
      <c r="AC948" s="226">
        <f t="shared" si="265"/>
        <v>0</v>
      </c>
      <c r="AD948" s="38" t="str">
        <f t="shared" si="266"/>
        <v/>
      </c>
      <c r="AE948" s="38" t="str">
        <f t="shared" si="267"/>
        <v/>
      </c>
      <c r="AF948" s="38" t="str">
        <f t="shared" si="268"/>
        <v/>
      </c>
      <c r="AG948" s="38" t="str">
        <f t="shared" si="269"/>
        <v/>
      </c>
    </row>
    <row r="949" spans="1:33" ht="13.5" thickBot="1">
      <c r="A949" s="30"/>
      <c r="B949" s="39">
        <f>COUNTIF(calculs_resultats_francais!B950:J950,1)</f>
        <v>0</v>
      </c>
      <c r="C949" s="39">
        <f>COUNTIF(calculs_resultats_francais!B950:J950,2)</f>
        <v>0</v>
      </c>
      <c r="D949" s="39">
        <f>COUNTIF(calculs_resultats_francais!B950:J950,9)</f>
        <v>0</v>
      </c>
      <c r="E949" s="226">
        <f>COUNTIF(calculs_resultats_francais!B950:J950,0)</f>
        <v>0</v>
      </c>
      <c r="F949" s="37" t="str">
        <f t="shared" si="252"/>
        <v/>
      </c>
      <c r="G949" s="226">
        <f t="shared" si="253"/>
        <v>0</v>
      </c>
      <c r="H949" s="38" t="str">
        <f t="shared" si="254"/>
        <v/>
      </c>
      <c r="I949" s="38" t="str">
        <f t="shared" si="255"/>
        <v/>
      </c>
      <c r="J949" s="38" t="str">
        <f t="shared" si="256"/>
        <v/>
      </c>
      <c r="K949" s="38" t="str">
        <f t="shared" si="257"/>
        <v/>
      </c>
      <c r="L949" s="38"/>
      <c r="M949" s="39">
        <f>COUNTIF(calculs_resultats_francais!K950:O950,1)</f>
        <v>0</v>
      </c>
      <c r="N949" s="39">
        <f>COUNTIF(calculs_resultats_francais!K950:O950,2)</f>
        <v>0</v>
      </c>
      <c r="O949" s="39">
        <f>COUNTIF(calculs_resultats_francais!K950:O950,9)</f>
        <v>0</v>
      </c>
      <c r="P949" s="226">
        <f>COUNTIF(calculs_resultats_francais!K950:O950,0)</f>
        <v>0</v>
      </c>
      <c r="Q949" s="37" t="str">
        <f t="shared" si="258"/>
        <v/>
      </c>
      <c r="R949" s="226">
        <f t="shared" si="259"/>
        <v>0</v>
      </c>
      <c r="S949" s="38" t="str">
        <f t="shared" si="260"/>
        <v/>
      </c>
      <c r="T949" s="38" t="str">
        <f t="shared" si="261"/>
        <v/>
      </c>
      <c r="U949" s="38" t="str">
        <f t="shared" si="262"/>
        <v/>
      </c>
      <c r="V949" s="38" t="str">
        <f t="shared" si="263"/>
        <v/>
      </c>
      <c r="W949" s="30"/>
      <c r="X949" s="39">
        <f>COUNTIF(calculs_resultats_francais!P950:U950,1)</f>
        <v>0</v>
      </c>
      <c r="Y949" s="39">
        <f>COUNTIF(calculs_resultats_francais!P950:U950,2)</f>
        <v>0</v>
      </c>
      <c r="Z949" s="39">
        <f>COUNTIF(calculs_resultats_francais!P950:U950,9)</f>
        <v>0</v>
      </c>
      <c r="AA949" s="39">
        <f>COUNTIF(calculs_resultats_francais!P950:U950,0)</f>
        <v>0</v>
      </c>
      <c r="AB949" s="37" t="str">
        <f t="shared" si="264"/>
        <v/>
      </c>
      <c r="AC949" s="226">
        <f t="shared" si="265"/>
        <v>0</v>
      </c>
      <c r="AD949" s="38" t="str">
        <f t="shared" si="266"/>
        <v/>
      </c>
      <c r="AE949" s="38" t="str">
        <f t="shared" si="267"/>
        <v/>
      </c>
      <c r="AF949" s="38" t="str">
        <f t="shared" si="268"/>
        <v/>
      </c>
      <c r="AG949" s="38" t="str">
        <f t="shared" si="269"/>
        <v/>
      </c>
    </row>
    <row r="950" spans="1:33" ht="13.5" thickBot="1">
      <c r="A950" s="30"/>
      <c r="B950" s="39">
        <f>COUNTIF(calculs_resultats_francais!B951:J951,1)</f>
        <v>0</v>
      </c>
      <c r="C950" s="39">
        <f>COUNTIF(calculs_resultats_francais!B951:J951,2)</f>
        <v>0</v>
      </c>
      <c r="D950" s="39">
        <f>COUNTIF(calculs_resultats_francais!B951:J951,9)</f>
        <v>0</v>
      </c>
      <c r="E950" s="226">
        <f>COUNTIF(calculs_resultats_francais!B951:J951,0)</f>
        <v>0</v>
      </c>
      <c r="F950" s="37" t="str">
        <f t="shared" si="252"/>
        <v/>
      </c>
      <c r="G950" s="226">
        <f t="shared" si="253"/>
        <v>0</v>
      </c>
      <c r="H950" s="38" t="str">
        <f t="shared" si="254"/>
        <v/>
      </c>
      <c r="I950" s="38" t="str">
        <f t="shared" si="255"/>
        <v/>
      </c>
      <c r="J950" s="38" t="str">
        <f t="shared" si="256"/>
        <v/>
      </c>
      <c r="K950" s="38" t="str">
        <f t="shared" si="257"/>
        <v/>
      </c>
      <c r="L950" s="38"/>
      <c r="M950" s="39">
        <f>COUNTIF(calculs_resultats_francais!K951:O951,1)</f>
        <v>0</v>
      </c>
      <c r="N950" s="39">
        <f>COUNTIF(calculs_resultats_francais!K951:O951,2)</f>
        <v>0</v>
      </c>
      <c r="O950" s="39">
        <f>COUNTIF(calculs_resultats_francais!K951:O951,9)</f>
        <v>0</v>
      </c>
      <c r="P950" s="226">
        <f>COUNTIF(calculs_resultats_francais!K951:O951,0)</f>
        <v>0</v>
      </c>
      <c r="Q950" s="37" t="str">
        <f t="shared" si="258"/>
        <v/>
      </c>
      <c r="R950" s="226">
        <f t="shared" si="259"/>
        <v>0</v>
      </c>
      <c r="S950" s="38" t="str">
        <f t="shared" si="260"/>
        <v/>
      </c>
      <c r="T950" s="38" t="str">
        <f t="shared" si="261"/>
        <v/>
      </c>
      <c r="U950" s="38" t="str">
        <f t="shared" si="262"/>
        <v/>
      </c>
      <c r="V950" s="38" t="str">
        <f t="shared" si="263"/>
        <v/>
      </c>
      <c r="W950" s="30"/>
      <c r="X950" s="39">
        <f>COUNTIF(calculs_resultats_francais!P951:U951,1)</f>
        <v>0</v>
      </c>
      <c r="Y950" s="39">
        <f>COUNTIF(calculs_resultats_francais!P951:U951,2)</f>
        <v>0</v>
      </c>
      <c r="Z950" s="39">
        <f>COUNTIF(calculs_resultats_francais!P951:U951,9)</f>
        <v>0</v>
      </c>
      <c r="AA950" s="39">
        <f>COUNTIF(calculs_resultats_francais!P951:U951,0)</f>
        <v>0</v>
      </c>
      <c r="AB950" s="37" t="str">
        <f t="shared" si="264"/>
        <v/>
      </c>
      <c r="AC950" s="226">
        <f t="shared" si="265"/>
        <v>0</v>
      </c>
      <c r="AD950" s="38" t="str">
        <f t="shared" si="266"/>
        <v/>
      </c>
      <c r="AE950" s="38" t="str">
        <f t="shared" si="267"/>
        <v/>
      </c>
      <c r="AF950" s="38" t="str">
        <f t="shared" si="268"/>
        <v/>
      </c>
      <c r="AG950" s="38" t="str">
        <f t="shared" si="269"/>
        <v/>
      </c>
    </row>
    <row r="951" spans="1:33" ht="13.5" thickBot="1">
      <c r="A951" s="30"/>
      <c r="B951" s="39">
        <f>COUNTIF(calculs_resultats_francais!B952:J952,1)</f>
        <v>0</v>
      </c>
      <c r="C951" s="39">
        <f>COUNTIF(calculs_resultats_francais!B952:J952,2)</f>
        <v>0</v>
      </c>
      <c r="D951" s="39">
        <f>COUNTIF(calculs_resultats_francais!B952:J952,9)</f>
        <v>0</v>
      </c>
      <c r="E951" s="226">
        <f>COUNTIF(calculs_resultats_francais!B952:J952,0)</f>
        <v>0</v>
      </c>
      <c r="F951" s="37" t="str">
        <f t="shared" si="252"/>
        <v/>
      </c>
      <c r="G951" s="226">
        <f t="shared" si="253"/>
        <v>0</v>
      </c>
      <c r="H951" s="38" t="str">
        <f t="shared" si="254"/>
        <v/>
      </c>
      <c r="I951" s="38" t="str">
        <f t="shared" si="255"/>
        <v/>
      </c>
      <c r="J951" s="38" t="str">
        <f t="shared" si="256"/>
        <v/>
      </c>
      <c r="K951" s="38" t="str">
        <f t="shared" si="257"/>
        <v/>
      </c>
      <c r="L951" s="38"/>
      <c r="M951" s="39">
        <f>COUNTIF(calculs_resultats_francais!K952:O952,1)</f>
        <v>0</v>
      </c>
      <c r="N951" s="39">
        <f>COUNTIF(calculs_resultats_francais!K952:O952,2)</f>
        <v>0</v>
      </c>
      <c r="O951" s="39">
        <f>COUNTIF(calculs_resultats_francais!K952:O952,9)</f>
        <v>0</v>
      </c>
      <c r="P951" s="226">
        <f>COUNTIF(calculs_resultats_francais!K952:O952,0)</f>
        <v>0</v>
      </c>
      <c r="Q951" s="37" t="str">
        <f t="shared" si="258"/>
        <v/>
      </c>
      <c r="R951" s="226">
        <f t="shared" si="259"/>
        <v>0</v>
      </c>
      <c r="S951" s="38" t="str">
        <f t="shared" si="260"/>
        <v/>
      </c>
      <c r="T951" s="38" t="str">
        <f t="shared" si="261"/>
        <v/>
      </c>
      <c r="U951" s="38" t="str">
        <f t="shared" si="262"/>
        <v/>
      </c>
      <c r="V951" s="38" t="str">
        <f t="shared" si="263"/>
        <v/>
      </c>
      <c r="W951" s="30"/>
      <c r="X951" s="39">
        <f>COUNTIF(calculs_resultats_francais!P952:U952,1)</f>
        <v>0</v>
      </c>
      <c r="Y951" s="39">
        <f>COUNTIF(calculs_resultats_francais!P952:U952,2)</f>
        <v>0</v>
      </c>
      <c r="Z951" s="39">
        <f>COUNTIF(calculs_resultats_francais!P952:U952,9)</f>
        <v>0</v>
      </c>
      <c r="AA951" s="39">
        <f>COUNTIF(calculs_resultats_francais!P952:U952,0)</f>
        <v>0</v>
      </c>
      <c r="AB951" s="37" t="str">
        <f t="shared" si="264"/>
        <v/>
      </c>
      <c r="AC951" s="226">
        <f t="shared" si="265"/>
        <v>0</v>
      </c>
      <c r="AD951" s="38" t="str">
        <f t="shared" si="266"/>
        <v/>
      </c>
      <c r="AE951" s="38" t="str">
        <f t="shared" si="267"/>
        <v/>
      </c>
      <c r="AF951" s="38" t="str">
        <f t="shared" si="268"/>
        <v/>
      </c>
      <c r="AG951" s="38" t="str">
        <f t="shared" si="269"/>
        <v/>
      </c>
    </row>
    <row r="952" spans="1:33" ht="13.5" thickBot="1">
      <c r="A952" s="30"/>
      <c r="B952" s="39">
        <f>COUNTIF(calculs_resultats_francais!B953:J953,1)</f>
        <v>0</v>
      </c>
      <c r="C952" s="39">
        <f>COUNTIF(calculs_resultats_francais!B953:J953,2)</f>
        <v>0</v>
      </c>
      <c r="D952" s="39">
        <f>COUNTIF(calculs_resultats_francais!B953:J953,9)</f>
        <v>0</v>
      </c>
      <c r="E952" s="226">
        <f>COUNTIF(calculs_resultats_francais!B953:J953,0)</f>
        <v>0</v>
      </c>
      <c r="F952" s="37" t="str">
        <f t="shared" ref="F952:F1004" si="270">IF(SUM(B952:E952)=0,"",SUM(B952:E952))</f>
        <v/>
      </c>
      <c r="G952" s="226">
        <f t="shared" ref="G952:G1004" si="271">B952+C952</f>
        <v>0</v>
      </c>
      <c r="H952" s="38" t="str">
        <f t="shared" ref="H952:H1004" si="272">IF(F952="","",G952/F952)</f>
        <v/>
      </c>
      <c r="I952" s="38" t="str">
        <f t="shared" ref="I952:I1004" si="273">IF(F952="","",C952/F952)</f>
        <v/>
      </c>
      <c r="J952" s="38" t="str">
        <f t="shared" ref="J952:J1004" si="274">IF(F952="","",(SUM(D952)/F952))</f>
        <v/>
      </c>
      <c r="K952" s="38" t="str">
        <f t="shared" ref="K952:K1004" si="275">IF(F952="","",E952/F952)</f>
        <v/>
      </c>
      <c r="L952" s="38"/>
      <c r="M952" s="39">
        <f>COUNTIF(calculs_resultats_francais!K953:O953,1)</f>
        <v>0</v>
      </c>
      <c r="N952" s="39">
        <f>COUNTIF(calculs_resultats_francais!K953:O953,2)</f>
        <v>0</v>
      </c>
      <c r="O952" s="39">
        <f>COUNTIF(calculs_resultats_francais!K953:O953,9)</f>
        <v>0</v>
      </c>
      <c r="P952" s="226">
        <f>COUNTIF(calculs_resultats_francais!K953:O953,0)</f>
        <v>0</v>
      </c>
      <c r="Q952" s="37" t="str">
        <f t="shared" ref="Q952:Q1004" si="276">IF(SUM(M952:P952)=0,"",SUM(M952:P952))</f>
        <v/>
      </c>
      <c r="R952" s="226">
        <f t="shared" ref="R952:R1004" si="277">M952+N952</f>
        <v>0</v>
      </c>
      <c r="S952" s="38" t="str">
        <f t="shared" ref="S952:S1004" si="278">IF(Q952="","",R952/Q952)</f>
        <v/>
      </c>
      <c r="T952" s="38" t="str">
        <f t="shared" ref="T952:T1004" si="279">IF(Q952="","",N952/Q952)</f>
        <v/>
      </c>
      <c r="U952" s="38" t="str">
        <f t="shared" ref="U952:U1004" si="280">IF(Q952="","",(SUM(O952)/Q952))</f>
        <v/>
      </c>
      <c r="V952" s="38" t="str">
        <f t="shared" ref="V952:V1004" si="281">IF(Q952="","",P952/Q952)</f>
        <v/>
      </c>
      <c r="W952" s="30"/>
      <c r="X952" s="39">
        <f>COUNTIF(calculs_resultats_francais!P953:U953,1)</f>
        <v>0</v>
      </c>
      <c r="Y952" s="39">
        <f>COUNTIF(calculs_resultats_francais!P953:U953,2)</f>
        <v>0</v>
      </c>
      <c r="Z952" s="39">
        <f>COUNTIF(calculs_resultats_francais!P953:U953,9)</f>
        <v>0</v>
      </c>
      <c r="AA952" s="39">
        <f>COUNTIF(calculs_resultats_francais!P953:U953,0)</f>
        <v>0</v>
      </c>
      <c r="AB952" s="37" t="str">
        <f t="shared" ref="AB952:AB1004" si="282">IF(SUM(X952:AA952)=0,"",SUM(X952:AA952))</f>
        <v/>
      </c>
      <c r="AC952" s="226">
        <f t="shared" ref="AC952:AC1004" si="283">X952+Y952</f>
        <v>0</v>
      </c>
      <c r="AD952" s="38" t="str">
        <f t="shared" ref="AD952:AD1004" si="284">IF(AB952="","",AC952/AB952)</f>
        <v/>
      </c>
      <c r="AE952" s="38" t="str">
        <f t="shared" ref="AE952:AE1004" si="285">IF(AB952="","",Y952/AB952)</f>
        <v/>
      </c>
      <c r="AF952" s="38" t="str">
        <f t="shared" ref="AF952:AF1004" si="286">IF(AB952="","",(SUM(Z952:Z952)/AB952))</f>
        <v/>
      </c>
      <c r="AG952" s="38" t="str">
        <f t="shared" ref="AG952:AG1004" si="287">IF(AB952="","",AA952/AB952)</f>
        <v/>
      </c>
    </row>
    <row r="953" spans="1:33" ht="13.5" thickBot="1">
      <c r="A953" s="30"/>
      <c r="B953" s="39">
        <f>COUNTIF(calculs_resultats_francais!B954:J954,1)</f>
        <v>0</v>
      </c>
      <c r="C953" s="39">
        <f>COUNTIF(calculs_resultats_francais!B954:J954,2)</f>
        <v>0</v>
      </c>
      <c r="D953" s="39">
        <f>COUNTIF(calculs_resultats_francais!B954:J954,9)</f>
        <v>0</v>
      </c>
      <c r="E953" s="226">
        <f>COUNTIF(calculs_resultats_francais!B954:J954,0)</f>
        <v>0</v>
      </c>
      <c r="F953" s="37" t="str">
        <f t="shared" si="270"/>
        <v/>
      </c>
      <c r="G953" s="226">
        <f t="shared" si="271"/>
        <v>0</v>
      </c>
      <c r="H953" s="38" t="str">
        <f t="shared" si="272"/>
        <v/>
      </c>
      <c r="I953" s="38" t="str">
        <f t="shared" si="273"/>
        <v/>
      </c>
      <c r="J953" s="38" t="str">
        <f t="shared" si="274"/>
        <v/>
      </c>
      <c r="K953" s="38" t="str">
        <f t="shared" si="275"/>
        <v/>
      </c>
      <c r="L953" s="38"/>
      <c r="M953" s="39">
        <f>COUNTIF(calculs_resultats_francais!K954:O954,1)</f>
        <v>0</v>
      </c>
      <c r="N953" s="39">
        <f>COUNTIF(calculs_resultats_francais!K954:O954,2)</f>
        <v>0</v>
      </c>
      <c r="O953" s="39">
        <f>COUNTIF(calculs_resultats_francais!K954:O954,9)</f>
        <v>0</v>
      </c>
      <c r="P953" s="226">
        <f>COUNTIF(calculs_resultats_francais!K954:O954,0)</f>
        <v>0</v>
      </c>
      <c r="Q953" s="37" t="str">
        <f t="shared" si="276"/>
        <v/>
      </c>
      <c r="R953" s="226">
        <f t="shared" si="277"/>
        <v>0</v>
      </c>
      <c r="S953" s="38" t="str">
        <f t="shared" si="278"/>
        <v/>
      </c>
      <c r="T953" s="38" t="str">
        <f t="shared" si="279"/>
        <v/>
      </c>
      <c r="U953" s="38" t="str">
        <f t="shared" si="280"/>
        <v/>
      </c>
      <c r="V953" s="38" t="str">
        <f t="shared" si="281"/>
        <v/>
      </c>
      <c r="W953" s="30"/>
      <c r="X953" s="39">
        <f>COUNTIF(calculs_resultats_francais!P954:U954,1)</f>
        <v>0</v>
      </c>
      <c r="Y953" s="39">
        <f>COUNTIF(calculs_resultats_francais!P954:U954,2)</f>
        <v>0</v>
      </c>
      <c r="Z953" s="39">
        <f>COUNTIF(calculs_resultats_francais!P954:U954,9)</f>
        <v>0</v>
      </c>
      <c r="AA953" s="39">
        <f>COUNTIF(calculs_resultats_francais!P954:U954,0)</f>
        <v>0</v>
      </c>
      <c r="AB953" s="37" t="str">
        <f t="shared" si="282"/>
        <v/>
      </c>
      <c r="AC953" s="226">
        <f t="shared" si="283"/>
        <v>0</v>
      </c>
      <c r="AD953" s="38" t="str">
        <f t="shared" si="284"/>
        <v/>
      </c>
      <c r="AE953" s="38" t="str">
        <f t="shared" si="285"/>
        <v/>
      </c>
      <c r="AF953" s="38" t="str">
        <f t="shared" si="286"/>
        <v/>
      </c>
      <c r="AG953" s="38" t="str">
        <f t="shared" si="287"/>
        <v/>
      </c>
    </row>
    <row r="954" spans="1:33" ht="13.5" thickBot="1">
      <c r="A954" s="30"/>
      <c r="B954" s="39">
        <f>COUNTIF(calculs_resultats_francais!B955:J955,1)</f>
        <v>0</v>
      </c>
      <c r="C954" s="39">
        <f>COUNTIF(calculs_resultats_francais!B955:J955,2)</f>
        <v>0</v>
      </c>
      <c r="D954" s="39">
        <f>COUNTIF(calculs_resultats_francais!B955:J955,9)</f>
        <v>0</v>
      </c>
      <c r="E954" s="226">
        <f>COUNTIF(calculs_resultats_francais!B955:J955,0)</f>
        <v>0</v>
      </c>
      <c r="F954" s="37" t="str">
        <f t="shared" si="270"/>
        <v/>
      </c>
      <c r="G954" s="226">
        <f t="shared" si="271"/>
        <v>0</v>
      </c>
      <c r="H954" s="38" t="str">
        <f t="shared" si="272"/>
        <v/>
      </c>
      <c r="I954" s="38" t="str">
        <f t="shared" si="273"/>
        <v/>
      </c>
      <c r="J954" s="38" t="str">
        <f t="shared" si="274"/>
        <v/>
      </c>
      <c r="K954" s="38" t="str">
        <f t="shared" si="275"/>
        <v/>
      </c>
      <c r="L954" s="38"/>
      <c r="M954" s="39">
        <f>COUNTIF(calculs_resultats_francais!K955:O955,1)</f>
        <v>0</v>
      </c>
      <c r="N954" s="39">
        <f>COUNTIF(calculs_resultats_francais!K955:O955,2)</f>
        <v>0</v>
      </c>
      <c r="O954" s="39">
        <f>COUNTIF(calculs_resultats_francais!K955:O955,9)</f>
        <v>0</v>
      </c>
      <c r="P954" s="226">
        <f>COUNTIF(calculs_resultats_francais!K955:O955,0)</f>
        <v>0</v>
      </c>
      <c r="Q954" s="37" t="str">
        <f t="shared" si="276"/>
        <v/>
      </c>
      <c r="R954" s="226">
        <f t="shared" si="277"/>
        <v>0</v>
      </c>
      <c r="S954" s="38" t="str">
        <f t="shared" si="278"/>
        <v/>
      </c>
      <c r="T954" s="38" t="str">
        <f t="shared" si="279"/>
        <v/>
      </c>
      <c r="U954" s="38" t="str">
        <f t="shared" si="280"/>
        <v/>
      </c>
      <c r="V954" s="38" t="str">
        <f t="shared" si="281"/>
        <v/>
      </c>
      <c r="W954" s="30"/>
      <c r="X954" s="39">
        <f>COUNTIF(calculs_resultats_francais!P955:U955,1)</f>
        <v>0</v>
      </c>
      <c r="Y954" s="39">
        <f>COUNTIF(calculs_resultats_francais!P955:U955,2)</f>
        <v>0</v>
      </c>
      <c r="Z954" s="39">
        <f>COUNTIF(calculs_resultats_francais!P955:U955,9)</f>
        <v>0</v>
      </c>
      <c r="AA954" s="39">
        <f>COUNTIF(calculs_resultats_francais!P955:U955,0)</f>
        <v>0</v>
      </c>
      <c r="AB954" s="37" t="str">
        <f t="shared" si="282"/>
        <v/>
      </c>
      <c r="AC954" s="226">
        <f t="shared" si="283"/>
        <v>0</v>
      </c>
      <c r="AD954" s="38" t="str">
        <f t="shared" si="284"/>
        <v/>
      </c>
      <c r="AE954" s="38" t="str">
        <f t="shared" si="285"/>
        <v/>
      </c>
      <c r="AF954" s="38" t="str">
        <f t="shared" si="286"/>
        <v/>
      </c>
      <c r="AG954" s="38" t="str">
        <f t="shared" si="287"/>
        <v/>
      </c>
    </row>
    <row r="955" spans="1:33" ht="13.5" thickBot="1">
      <c r="A955" s="30"/>
      <c r="B955" s="39">
        <f>COUNTIF(calculs_resultats_francais!B956:J956,1)</f>
        <v>0</v>
      </c>
      <c r="C955" s="39">
        <f>COUNTIF(calculs_resultats_francais!B956:J956,2)</f>
        <v>0</v>
      </c>
      <c r="D955" s="39">
        <f>COUNTIF(calculs_resultats_francais!B956:J956,9)</f>
        <v>0</v>
      </c>
      <c r="E955" s="226">
        <f>COUNTIF(calculs_resultats_francais!B956:J956,0)</f>
        <v>0</v>
      </c>
      <c r="F955" s="37" t="str">
        <f t="shared" si="270"/>
        <v/>
      </c>
      <c r="G955" s="226">
        <f t="shared" si="271"/>
        <v>0</v>
      </c>
      <c r="H955" s="38" t="str">
        <f t="shared" si="272"/>
        <v/>
      </c>
      <c r="I955" s="38" t="str">
        <f t="shared" si="273"/>
        <v/>
      </c>
      <c r="J955" s="38" t="str">
        <f t="shared" si="274"/>
        <v/>
      </c>
      <c r="K955" s="38" t="str">
        <f t="shared" si="275"/>
        <v/>
      </c>
      <c r="L955" s="38"/>
      <c r="M955" s="39">
        <f>COUNTIF(calculs_resultats_francais!K956:O956,1)</f>
        <v>0</v>
      </c>
      <c r="N955" s="39">
        <f>COUNTIF(calculs_resultats_francais!K956:O956,2)</f>
        <v>0</v>
      </c>
      <c r="O955" s="39">
        <f>COUNTIF(calculs_resultats_francais!K956:O956,9)</f>
        <v>0</v>
      </c>
      <c r="P955" s="226">
        <f>COUNTIF(calculs_resultats_francais!K956:O956,0)</f>
        <v>0</v>
      </c>
      <c r="Q955" s="37" t="str">
        <f t="shared" si="276"/>
        <v/>
      </c>
      <c r="R955" s="226">
        <f t="shared" si="277"/>
        <v>0</v>
      </c>
      <c r="S955" s="38" t="str">
        <f t="shared" si="278"/>
        <v/>
      </c>
      <c r="T955" s="38" t="str">
        <f t="shared" si="279"/>
        <v/>
      </c>
      <c r="U955" s="38" t="str">
        <f t="shared" si="280"/>
        <v/>
      </c>
      <c r="V955" s="38" t="str">
        <f t="shared" si="281"/>
        <v/>
      </c>
      <c r="W955" s="30"/>
      <c r="X955" s="39">
        <f>COUNTIF(calculs_resultats_francais!P956:U956,1)</f>
        <v>0</v>
      </c>
      <c r="Y955" s="39">
        <f>COUNTIF(calculs_resultats_francais!P956:U956,2)</f>
        <v>0</v>
      </c>
      <c r="Z955" s="39">
        <f>COUNTIF(calculs_resultats_francais!P956:U956,9)</f>
        <v>0</v>
      </c>
      <c r="AA955" s="39">
        <f>COUNTIF(calculs_resultats_francais!P956:U956,0)</f>
        <v>0</v>
      </c>
      <c r="AB955" s="37" t="str">
        <f t="shared" si="282"/>
        <v/>
      </c>
      <c r="AC955" s="226">
        <f t="shared" si="283"/>
        <v>0</v>
      </c>
      <c r="AD955" s="38" t="str">
        <f t="shared" si="284"/>
        <v/>
      </c>
      <c r="AE955" s="38" t="str">
        <f t="shared" si="285"/>
        <v/>
      </c>
      <c r="AF955" s="38" t="str">
        <f t="shared" si="286"/>
        <v/>
      </c>
      <c r="AG955" s="38" t="str">
        <f t="shared" si="287"/>
        <v/>
      </c>
    </row>
    <row r="956" spans="1:33" ht="13.5" thickBot="1">
      <c r="A956" s="30"/>
      <c r="B956" s="39">
        <f>COUNTIF(calculs_resultats_francais!B957:J957,1)</f>
        <v>0</v>
      </c>
      <c r="C956" s="39">
        <f>COUNTIF(calculs_resultats_francais!B957:J957,2)</f>
        <v>0</v>
      </c>
      <c r="D956" s="39">
        <f>COUNTIF(calculs_resultats_francais!B957:J957,9)</f>
        <v>0</v>
      </c>
      <c r="E956" s="226">
        <f>COUNTIF(calculs_resultats_francais!B957:J957,0)</f>
        <v>0</v>
      </c>
      <c r="F956" s="37" t="str">
        <f t="shared" si="270"/>
        <v/>
      </c>
      <c r="G956" s="226">
        <f t="shared" si="271"/>
        <v>0</v>
      </c>
      <c r="H956" s="38" t="str">
        <f t="shared" si="272"/>
        <v/>
      </c>
      <c r="I956" s="38" t="str">
        <f t="shared" si="273"/>
        <v/>
      </c>
      <c r="J956" s="38" t="str">
        <f t="shared" si="274"/>
        <v/>
      </c>
      <c r="K956" s="38" t="str">
        <f t="shared" si="275"/>
        <v/>
      </c>
      <c r="L956" s="38"/>
      <c r="M956" s="39">
        <f>COUNTIF(calculs_resultats_francais!K957:O957,1)</f>
        <v>0</v>
      </c>
      <c r="N956" s="39">
        <f>COUNTIF(calculs_resultats_francais!K957:O957,2)</f>
        <v>0</v>
      </c>
      <c r="O956" s="39">
        <f>COUNTIF(calculs_resultats_francais!K957:O957,9)</f>
        <v>0</v>
      </c>
      <c r="P956" s="226">
        <f>COUNTIF(calculs_resultats_francais!K957:O957,0)</f>
        <v>0</v>
      </c>
      <c r="Q956" s="37" t="str">
        <f t="shared" si="276"/>
        <v/>
      </c>
      <c r="R956" s="226">
        <f t="shared" si="277"/>
        <v>0</v>
      </c>
      <c r="S956" s="38" t="str">
        <f t="shared" si="278"/>
        <v/>
      </c>
      <c r="T956" s="38" t="str">
        <f t="shared" si="279"/>
        <v/>
      </c>
      <c r="U956" s="38" t="str">
        <f t="shared" si="280"/>
        <v/>
      </c>
      <c r="V956" s="38" t="str">
        <f t="shared" si="281"/>
        <v/>
      </c>
      <c r="W956" s="30"/>
      <c r="X956" s="39">
        <f>COUNTIF(calculs_resultats_francais!P957:U957,1)</f>
        <v>0</v>
      </c>
      <c r="Y956" s="39">
        <f>COUNTIF(calculs_resultats_francais!P957:U957,2)</f>
        <v>0</v>
      </c>
      <c r="Z956" s="39">
        <f>COUNTIF(calculs_resultats_francais!P957:U957,9)</f>
        <v>0</v>
      </c>
      <c r="AA956" s="39">
        <f>COUNTIF(calculs_resultats_francais!P957:U957,0)</f>
        <v>0</v>
      </c>
      <c r="AB956" s="37" t="str">
        <f t="shared" si="282"/>
        <v/>
      </c>
      <c r="AC956" s="226">
        <f t="shared" si="283"/>
        <v>0</v>
      </c>
      <c r="AD956" s="38" t="str">
        <f t="shared" si="284"/>
        <v/>
      </c>
      <c r="AE956" s="38" t="str">
        <f t="shared" si="285"/>
        <v/>
      </c>
      <c r="AF956" s="38" t="str">
        <f t="shared" si="286"/>
        <v/>
      </c>
      <c r="AG956" s="38" t="str">
        <f t="shared" si="287"/>
        <v/>
      </c>
    </row>
    <row r="957" spans="1:33" ht="13.5" thickBot="1">
      <c r="A957" s="30"/>
      <c r="B957" s="39">
        <f>COUNTIF(calculs_resultats_francais!B958:J958,1)</f>
        <v>0</v>
      </c>
      <c r="C957" s="39">
        <f>COUNTIF(calculs_resultats_francais!B958:J958,2)</f>
        <v>0</v>
      </c>
      <c r="D957" s="39">
        <f>COUNTIF(calculs_resultats_francais!B958:J958,9)</f>
        <v>0</v>
      </c>
      <c r="E957" s="226">
        <f>COUNTIF(calculs_resultats_francais!B958:J958,0)</f>
        <v>0</v>
      </c>
      <c r="F957" s="37" t="str">
        <f t="shared" si="270"/>
        <v/>
      </c>
      <c r="G957" s="226">
        <f t="shared" si="271"/>
        <v>0</v>
      </c>
      <c r="H957" s="38" t="str">
        <f t="shared" si="272"/>
        <v/>
      </c>
      <c r="I957" s="38" t="str">
        <f t="shared" si="273"/>
        <v/>
      </c>
      <c r="J957" s="38" t="str">
        <f t="shared" si="274"/>
        <v/>
      </c>
      <c r="K957" s="38" t="str">
        <f t="shared" si="275"/>
        <v/>
      </c>
      <c r="L957" s="38"/>
      <c r="M957" s="39">
        <f>COUNTIF(calculs_resultats_francais!K958:O958,1)</f>
        <v>0</v>
      </c>
      <c r="N957" s="39">
        <f>COUNTIF(calculs_resultats_francais!K958:O958,2)</f>
        <v>0</v>
      </c>
      <c r="O957" s="39">
        <f>COUNTIF(calculs_resultats_francais!K958:O958,9)</f>
        <v>0</v>
      </c>
      <c r="P957" s="226">
        <f>COUNTIF(calculs_resultats_francais!K958:O958,0)</f>
        <v>0</v>
      </c>
      <c r="Q957" s="37" t="str">
        <f t="shared" si="276"/>
        <v/>
      </c>
      <c r="R957" s="226">
        <f t="shared" si="277"/>
        <v>0</v>
      </c>
      <c r="S957" s="38" t="str">
        <f t="shared" si="278"/>
        <v/>
      </c>
      <c r="T957" s="38" t="str">
        <f t="shared" si="279"/>
        <v/>
      </c>
      <c r="U957" s="38" t="str">
        <f t="shared" si="280"/>
        <v/>
      </c>
      <c r="V957" s="38" t="str">
        <f t="shared" si="281"/>
        <v/>
      </c>
      <c r="W957" s="30"/>
      <c r="X957" s="39">
        <f>COUNTIF(calculs_resultats_francais!P958:U958,1)</f>
        <v>0</v>
      </c>
      <c r="Y957" s="39">
        <f>COUNTIF(calculs_resultats_francais!P958:U958,2)</f>
        <v>0</v>
      </c>
      <c r="Z957" s="39">
        <f>COUNTIF(calculs_resultats_francais!P958:U958,9)</f>
        <v>0</v>
      </c>
      <c r="AA957" s="39">
        <f>COUNTIF(calculs_resultats_francais!P958:U958,0)</f>
        <v>0</v>
      </c>
      <c r="AB957" s="37" t="str">
        <f t="shared" si="282"/>
        <v/>
      </c>
      <c r="AC957" s="226">
        <f t="shared" si="283"/>
        <v>0</v>
      </c>
      <c r="AD957" s="38" t="str">
        <f t="shared" si="284"/>
        <v/>
      </c>
      <c r="AE957" s="38" t="str">
        <f t="shared" si="285"/>
        <v/>
      </c>
      <c r="AF957" s="38" t="str">
        <f t="shared" si="286"/>
        <v/>
      </c>
      <c r="AG957" s="38" t="str">
        <f t="shared" si="287"/>
        <v/>
      </c>
    </row>
    <row r="958" spans="1:33" ht="13.5" thickBot="1">
      <c r="A958" s="30"/>
      <c r="B958" s="39">
        <f>COUNTIF(calculs_resultats_francais!B959:J959,1)</f>
        <v>0</v>
      </c>
      <c r="C958" s="39">
        <f>COUNTIF(calculs_resultats_francais!B959:J959,2)</f>
        <v>0</v>
      </c>
      <c r="D958" s="39">
        <f>COUNTIF(calculs_resultats_francais!B959:J959,9)</f>
        <v>0</v>
      </c>
      <c r="E958" s="226">
        <f>COUNTIF(calculs_resultats_francais!B959:J959,0)</f>
        <v>0</v>
      </c>
      <c r="F958" s="37" t="str">
        <f t="shared" si="270"/>
        <v/>
      </c>
      <c r="G958" s="226">
        <f t="shared" si="271"/>
        <v>0</v>
      </c>
      <c r="H958" s="38" t="str">
        <f t="shared" si="272"/>
        <v/>
      </c>
      <c r="I958" s="38" t="str">
        <f t="shared" si="273"/>
        <v/>
      </c>
      <c r="J958" s="38" t="str">
        <f t="shared" si="274"/>
        <v/>
      </c>
      <c r="K958" s="38" t="str">
        <f t="shared" si="275"/>
        <v/>
      </c>
      <c r="L958" s="38"/>
      <c r="M958" s="39">
        <f>COUNTIF(calculs_resultats_francais!K959:O959,1)</f>
        <v>0</v>
      </c>
      <c r="N958" s="39">
        <f>COUNTIF(calculs_resultats_francais!K959:O959,2)</f>
        <v>0</v>
      </c>
      <c r="O958" s="39">
        <f>COUNTIF(calculs_resultats_francais!K959:O959,9)</f>
        <v>0</v>
      </c>
      <c r="P958" s="226">
        <f>COUNTIF(calculs_resultats_francais!K959:O959,0)</f>
        <v>0</v>
      </c>
      <c r="Q958" s="37" t="str">
        <f t="shared" si="276"/>
        <v/>
      </c>
      <c r="R958" s="226">
        <f t="shared" si="277"/>
        <v>0</v>
      </c>
      <c r="S958" s="38" t="str">
        <f t="shared" si="278"/>
        <v/>
      </c>
      <c r="T958" s="38" t="str">
        <f t="shared" si="279"/>
        <v/>
      </c>
      <c r="U958" s="38" t="str">
        <f t="shared" si="280"/>
        <v/>
      </c>
      <c r="V958" s="38" t="str">
        <f t="shared" si="281"/>
        <v/>
      </c>
      <c r="W958" s="30"/>
      <c r="X958" s="39">
        <f>COUNTIF(calculs_resultats_francais!P959:U959,1)</f>
        <v>0</v>
      </c>
      <c r="Y958" s="39">
        <f>COUNTIF(calculs_resultats_francais!P959:U959,2)</f>
        <v>0</v>
      </c>
      <c r="Z958" s="39">
        <f>COUNTIF(calculs_resultats_francais!P959:U959,9)</f>
        <v>0</v>
      </c>
      <c r="AA958" s="39">
        <f>COUNTIF(calculs_resultats_francais!P959:U959,0)</f>
        <v>0</v>
      </c>
      <c r="AB958" s="37" t="str">
        <f t="shared" si="282"/>
        <v/>
      </c>
      <c r="AC958" s="226">
        <f t="shared" si="283"/>
        <v>0</v>
      </c>
      <c r="AD958" s="38" t="str">
        <f t="shared" si="284"/>
        <v/>
      </c>
      <c r="AE958" s="38" t="str">
        <f t="shared" si="285"/>
        <v/>
      </c>
      <c r="AF958" s="38" t="str">
        <f t="shared" si="286"/>
        <v/>
      </c>
      <c r="AG958" s="38" t="str">
        <f t="shared" si="287"/>
        <v/>
      </c>
    </row>
    <row r="959" spans="1:33" ht="13.5" thickBot="1">
      <c r="A959" s="30"/>
      <c r="B959" s="39">
        <f>COUNTIF(calculs_resultats_francais!B960:J960,1)</f>
        <v>0</v>
      </c>
      <c r="C959" s="39">
        <f>COUNTIF(calculs_resultats_francais!B960:J960,2)</f>
        <v>0</v>
      </c>
      <c r="D959" s="39">
        <f>COUNTIF(calculs_resultats_francais!B960:J960,9)</f>
        <v>0</v>
      </c>
      <c r="E959" s="226">
        <f>COUNTIF(calculs_resultats_francais!B960:J960,0)</f>
        <v>0</v>
      </c>
      <c r="F959" s="37" t="str">
        <f t="shared" si="270"/>
        <v/>
      </c>
      <c r="G959" s="226">
        <f t="shared" si="271"/>
        <v>0</v>
      </c>
      <c r="H959" s="38" t="str">
        <f t="shared" si="272"/>
        <v/>
      </c>
      <c r="I959" s="38" t="str">
        <f t="shared" si="273"/>
        <v/>
      </c>
      <c r="J959" s="38" t="str">
        <f t="shared" si="274"/>
        <v/>
      </c>
      <c r="K959" s="38" t="str">
        <f t="shared" si="275"/>
        <v/>
      </c>
      <c r="L959" s="38"/>
      <c r="M959" s="39">
        <f>COUNTIF(calculs_resultats_francais!K960:O960,1)</f>
        <v>0</v>
      </c>
      <c r="N959" s="39">
        <f>COUNTIF(calculs_resultats_francais!K960:O960,2)</f>
        <v>0</v>
      </c>
      <c r="O959" s="39">
        <f>COUNTIF(calculs_resultats_francais!K960:O960,9)</f>
        <v>0</v>
      </c>
      <c r="P959" s="226">
        <f>COUNTIF(calculs_resultats_francais!K960:O960,0)</f>
        <v>0</v>
      </c>
      <c r="Q959" s="37" t="str">
        <f t="shared" si="276"/>
        <v/>
      </c>
      <c r="R959" s="226">
        <f t="shared" si="277"/>
        <v>0</v>
      </c>
      <c r="S959" s="38" t="str">
        <f t="shared" si="278"/>
        <v/>
      </c>
      <c r="T959" s="38" t="str">
        <f t="shared" si="279"/>
        <v/>
      </c>
      <c r="U959" s="38" t="str">
        <f t="shared" si="280"/>
        <v/>
      </c>
      <c r="V959" s="38" t="str">
        <f t="shared" si="281"/>
        <v/>
      </c>
      <c r="W959" s="30"/>
      <c r="X959" s="39">
        <f>COUNTIF(calculs_resultats_francais!P960:U960,1)</f>
        <v>0</v>
      </c>
      <c r="Y959" s="39">
        <f>COUNTIF(calculs_resultats_francais!P960:U960,2)</f>
        <v>0</v>
      </c>
      <c r="Z959" s="39">
        <f>COUNTIF(calculs_resultats_francais!P960:U960,9)</f>
        <v>0</v>
      </c>
      <c r="AA959" s="39">
        <f>COUNTIF(calculs_resultats_francais!P960:U960,0)</f>
        <v>0</v>
      </c>
      <c r="AB959" s="37" t="str">
        <f t="shared" si="282"/>
        <v/>
      </c>
      <c r="AC959" s="226">
        <f t="shared" si="283"/>
        <v>0</v>
      </c>
      <c r="AD959" s="38" t="str">
        <f t="shared" si="284"/>
        <v/>
      </c>
      <c r="AE959" s="38" t="str">
        <f t="shared" si="285"/>
        <v/>
      </c>
      <c r="AF959" s="38" t="str">
        <f t="shared" si="286"/>
        <v/>
      </c>
      <c r="AG959" s="38" t="str">
        <f t="shared" si="287"/>
        <v/>
      </c>
    </row>
    <row r="960" spans="1:33" ht="13.5" thickBot="1">
      <c r="A960" s="30"/>
      <c r="B960" s="39">
        <f>COUNTIF(calculs_resultats_francais!B961:J961,1)</f>
        <v>0</v>
      </c>
      <c r="C960" s="39">
        <f>COUNTIF(calculs_resultats_francais!B961:J961,2)</f>
        <v>0</v>
      </c>
      <c r="D960" s="39">
        <f>COUNTIF(calculs_resultats_francais!B961:J961,9)</f>
        <v>0</v>
      </c>
      <c r="E960" s="226">
        <f>COUNTIF(calculs_resultats_francais!B961:J961,0)</f>
        <v>0</v>
      </c>
      <c r="F960" s="37" t="str">
        <f t="shared" si="270"/>
        <v/>
      </c>
      <c r="G960" s="226">
        <f t="shared" si="271"/>
        <v>0</v>
      </c>
      <c r="H960" s="38" t="str">
        <f t="shared" si="272"/>
        <v/>
      </c>
      <c r="I960" s="38" t="str">
        <f t="shared" si="273"/>
        <v/>
      </c>
      <c r="J960" s="38" t="str">
        <f t="shared" si="274"/>
        <v/>
      </c>
      <c r="K960" s="38" t="str">
        <f t="shared" si="275"/>
        <v/>
      </c>
      <c r="L960" s="38"/>
      <c r="M960" s="39">
        <f>COUNTIF(calculs_resultats_francais!K961:O961,1)</f>
        <v>0</v>
      </c>
      <c r="N960" s="39">
        <f>COUNTIF(calculs_resultats_francais!K961:O961,2)</f>
        <v>0</v>
      </c>
      <c r="O960" s="39">
        <f>COUNTIF(calculs_resultats_francais!K961:O961,9)</f>
        <v>0</v>
      </c>
      <c r="P960" s="226">
        <f>COUNTIF(calculs_resultats_francais!K961:O961,0)</f>
        <v>0</v>
      </c>
      <c r="Q960" s="37" t="str">
        <f t="shared" si="276"/>
        <v/>
      </c>
      <c r="R960" s="226">
        <f t="shared" si="277"/>
        <v>0</v>
      </c>
      <c r="S960" s="38" t="str">
        <f t="shared" si="278"/>
        <v/>
      </c>
      <c r="T960" s="38" t="str">
        <f t="shared" si="279"/>
        <v/>
      </c>
      <c r="U960" s="38" t="str">
        <f t="shared" si="280"/>
        <v/>
      </c>
      <c r="V960" s="38" t="str">
        <f t="shared" si="281"/>
        <v/>
      </c>
      <c r="W960" s="30"/>
      <c r="X960" s="39">
        <f>COUNTIF(calculs_resultats_francais!P961:U961,1)</f>
        <v>0</v>
      </c>
      <c r="Y960" s="39">
        <f>COUNTIF(calculs_resultats_francais!P961:U961,2)</f>
        <v>0</v>
      </c>
      <c r="Z960" s="39">
        <f>COUNTIF(calculs_resultats_francais!P961:U961,9)</f>
        <v>0</v>
      </c>
      <c r="AA960" s="39">
        <f>COUNTIF(calculs_resultats_francais!P961:U961,0)</f>
        <v>0</v>
      </c>
      <c r="AB960" s="37" t="str">
        <f t="shared" si="282"/>
        <v/>
      </c>
      <c r="AC960" s="226">
        <f t="shared" si="283"/>
        <v>0</v>
      </c>
      <c r="AD960" s="38" t="str">
        <f t="shared" si="284"/>
        <v/>
      </c>
      <c r="AE960" s="38" t="str">
        <f t="shared" si="285"/>
        <v/>
      </c>
      <c r="AF960" s="38" t="str">
        <f t="shared" si="286"/>
        <v/>
      </c>
      <c r="AG960" s="38" t="str">
        <f t="shared" si="287"/>
        <v/>
      </c>
    </row>
    <row r="961" spans="1:33" ht="13.5" thickBot="1">
      <c r="A961" s="30"/>
      <c r="B961" s="39">
        <f>COUNTIF(calculs_resultats_francais!B962:J962,1)</f>
        <v>0</v>
      </c>
      <c r="C961" s="39">
        <f>COUNTIF(calculs_resultats_francais!B962:J962,2)</f>
        <v>0</v>
      </c>
      <c r="D961" s="39">
        <f>COUNTIF(calculs_resultats_francais!B962:J962,9)</f>
        <v>0</v>
      </c>
      <c r="E961" s="226">
        <f>COUNTIF(calculs_resultats_francais!B962:J962,0)</f>
        <v>0</v>
      </c>
      <c r="F961" s="37" t="str">
        <f t="shared" si="270"/>
        <v/>
      </c>
      <c r="G961" s="226">
        <f t="shared" si="271"/>
        <v>0</v>
      </c>
      <c r="H961" s="38" t="str">
        <f t="shared" si="272"/>
        <v/>
      </c>
      <c r="I961" s="38" t="str">
        <f t="shared" si="273"/>
        <v/>
      </c>
      <c r="J961" s="38" t="str">
        <f t="shared" si="274"/>
        <v/>
      </c>
      <c r="K961" s="38" t="str">
        <f t="shared" si="275"/>
        <v/>
      </c>
      <c r="L961" s="38"/>
      <c r="M961" s="39">
        <f>COUNTIF(calculs_resultats_francais!K962:O962,1)</f>
        <v>0</v>
      </c>
      <c r="N961" s="39">
        <f>COUNTIF(calculs_resultats_francais!K962:O962,2)</f>
        <v>0</v>
      </c>
      <c r="O961" s="39">
        <f>COUNTIF(calculs_resultats_francais!K962:O962,9)</f>
        <v>0</v>
      </c>
      <c r="P961" s="226">
        <f>COUNTIF(calculs_resultats_francais!K962:O962,0)</f>
        <v>0</v>
      </c>
      <c r="Q961" s="37" t="str">
        <f t="shared" si="276"/>
        <v/>
      </c>
      <c r="R961" s="226">
        <f t="shared" si="277"/>
        <v>0</v>
      </c>
      <c r="S961" s="38" t="str">
        <f t="shared" si="278"/>
        <v/>
      </c>
      <c r="T961" s="38" t="str">
        <f t="shared" si="279"/>
        <v/>
      </c>
      <c r="U961" s="38" t="str">
        <f t="shared" si="280"/>
        <v/>
      </c>
      <c r="V961" s="38" t="str">
        <f t="shared" si="281"/>
        <v/>
      </c>
      <c r="W961" s="30"/>
      <c r="X961" s="39">
        <f>COUNTIF(calculs_resultats_francais!P962:U962,1)</f>
        <v>0</v>
      </c>
      <c r="Y961" s="39">
        <f>COUNTIF(calculs_resultats_francais!P962:U962,2)</f>
        <v>0</v>
      </c>
      <c r="Z961" s="39">
        <f>COUNTIF(calculs_resultats_francais!P962:U962,9)</f>
        <v>0</v>
      </c>
      <c r="AA961" s="39">
        <f>COUNTIF(calculs_resultats_francais!P962:U962,0)</f>
        <v>0</v>
      </c>
      <c r="AB961" s="37" t="str">
        <f t="shared" si="282"/>
        <v/>
      </c>
      <c r="AC961" s="226">
        <f t="shared" si="283"/>
        <v>0</v>
      </c>
      <c r="AD961" s="38" t="str">
        <f t="shared" si="284"/>
        <v/>
      </c>
      <c r="AE961" s="38" t="str">
        <f t="shared" si="285"/>
        <v/>
      </c>
      <c r="AF961" s="38" t="str">
        <f t="shared" si="286"/>
        <v/>
      </c>
      <c r="AG961" s="38" t="str">
        <f t="shared" si="287"/>
        <v/>
      </c>
    </row>
    <row r="962" spans="1:33" ht="13.5" thickBot="1">
      <c r="A962" s="30"/>
      <c r="B962" s="39">
        <f>COUNTIF(calculs_resultats_francais!B963:J963,1)</f>
        <v>0</v>
      </c>
      <c r="C962" s="39">
        <f>COUNTIF(calculs_resultats_francais!B963:J963,2)</f>
        <v>0</v>
      </c>
      <c r="D962" s="39">
        <f>COUNTIF(calculs_resultats_francais!B963:J963,9)</f>
        <v>0</v>
      </c>
      <c r="E962" s="226">
        <f>COUNTIF(calculs_resultats_francais!B963:J963,0)</f>
        <v>0</v>
      </c>
      <c r="F962" s="37" t="str">
        <f t="shared" si="270"/>
        <v/>
      </c>
      <c r="G962" s="226">
        <f t="shared" si="271"/>
        <v>0</v>
      </c>
      <c r="H962" s="38" t="str">
        <f t="shared" si="272"/>
        <v/>
      </c>
      <c r="I962" s="38" t="str">
        <f t="shared" si="273"/>
        <v/>
      </c>
      <c r="J962" s="38" t="str">
        <f t="shared" si="274"/>
        <v/>
      </c>
      <c r="K962" s="38" t="str">
        <f t="shared" si="275"/>
        <v/>
      </c>
      <c r="L962" s="38"/>
      <c r="M962" s="39">
        <f>COUNTIF(calculs_resultats_francais!K963:O963,1)</f>
        <v>0</v>
      </c>
      <c r="N962" s="39">
        <f>COUNTIF(calculs_resultats_francais!K963:O963,2)</f>
        <v>0</v>
      </c>
      <c r="O962" s="39">
        <f>COUNTIF(calculs_resultats_francais!K963:O963,9)</f>
        <v>0</v>
      </c>
      <c r="P962" s="226">
        <f>COUNTIF(calculs_resultats_francais!K963:O963,0)</f>
        <v>0</v>
      </c>
      <c r="Q962" s="37" t="str">
        <f t="shared" si="276"/>
        <v/>
      </c>
      <c r="R962" s="226">
        <f t="shared" si="277"/>
        <v>0</v>
      </c>
      <c r="S962" s="38" t="str">
        <f t="shared" si="278"/>
        <v/>
      </c>
      <c r="T962" s="38" t="str">
        <f t="shared" si="279"/>
        <v/>
      </c>
      <c r="U962" s="38" t="str">
        <f t="shared" si="280"/>
        <v/>
      </c>
      <c r="V962" s="38" t="str">
        <f t="shared" si="281"/>
        <v/>
      </c>
      <c r="W962" s="30"/>
      <c r="X962" s="39">
        <f>COUNTIF(calculs_resultats_francais!P963:U963,1)</f>
        <v>0</v>
      </c>
      <c r="Y962" s="39">
        <f>COUNTIF(calculs_resultats_francais!P963:U963,2)</f>
        <v>0</v>
      </c>
      <c r="Z962" s="39">
        <f>COUNTIF(calculs_resultats_francais!P963:U963,9)</f>
        <v>0</v>
      </c>
      <c r="AA962" s="39">
        <f>COUNTIF(calculs_resultats_francais!P963:U963,0)</f>
        <v>0</v>
      </c>
      <c r="AB962" s="37" t="str">
        <f t="shared" si="282"/>
        <v/>
      </c>
      <c r="AC962" s="226">
        <f t="shared" si="283"/>
        <v>0</v>
      </c>
      <c r="AD962" s="38" t="str">
        <f t="shared" si="284"/>
        <v/>
      </c>
      <c r="AE962" s="38" t="str">
        <f t="shared" si="285"/>
        <v/>
      </c>
      <c r="AF962" s="38" t="str">
        <f t="shared" si="286"/>
        <v/>
      </c>
      <c r="AG962" s="38" t="str">
        <f t="shared" si="287"/>
        <v/>
      </c>
    </row>
    <row r="963" spans="1:33" ht="13.5" thickBot="1">
      <c r="A963" s="30"/>
      <c r="B963" s="39">
        <f>COUNTIF(calculs_resultats_francais!B964:J964,1)</f>
        <v>0</v>
      </c>
      <c r="C963" s="39">
        <f>COUNTIF(calculs_resultats_francais!B964:J964,2)</f>
        <v>0</v>
      </c>
      <c r="D963" s="39">
        <f>COUNTIF(calculs_resultats_francais!B964:J964,9)</f>
        <v>0</v>
      </c>
      <c r="E963" s="226">
        <f>COUNTIF(calculs_resultats_francais!B964:J964,0)</f>
        <v>0</v>
      </c>
      <c r="F963" s="37" t="str">
        <f t="shared" si="270"/>
        <v/>
      </c>
      <c r="G963" s="226">
        <f t="shared" si="271"/>
        <v>0</v>
      </c>
      <c r="H963" s="38" t="str">
        <f t="shared" si="272"/>
        <v/>
      </c>
      <c r="I963" s="38" t="str">
        <f t="shared" si="273"/>
        <v/>
      </c>
      <c r="J963" s="38" t="str">
        <f t="shared" si="274"/>
        <v/>
      </c>
      <c r="K963" s="38" t="str">
        <f t="shared" si="275"/>
        <v/>
      </c>
      <c r="L963" s="38"/>
      <c r="M963" s="39">
        <f>COUNTIF(calculs_resultats_francais!K964:O964,1)</f>
        <v>0</v>
      </c>
      <c r="N963" s="39">
        <f>COUNTIF(calculs_resultats_francais!K964:O964,2)</f>
        <v>0</v>
      </c>
      <c r="O963" s="39">
        <f>COUNTIF(calculs_resultats_francais!K964:O964,9)</f>
        <v>0</v>
      </c>
      <c r="P963" s="226">
        <f>COUNTIF(calculs_resultats_francais!K964:O964,0)</f>
        <v>0</v>
      </c>
      <c r="Q963" s="37" t="str">
        <f t="shared" si="276"/>
        <v/>
      </c>
      <c r="R963" s="226">
        <f t="shared" si="277"/>
        <v>0</v>
      </c>
      <c r="S963" s="38" t="str">
        <f t="shared" si="278"/>
        <v/>
      </c>
      <c r="T963" s="38" t="str">
        <f t="shared" si="279"/>
        <v/>
      </c>
      <c r="U963" s="38" t="str">
        <f t="shared" si="280"/>
        <v/>
      </c>
      <c r="V963" s="38" t="str">
        <f t="shared" si="281"/>
        <v/>
      </c>
      <c r="W963" s="30"/>
      <c r="X963" s="39">
        <f>COUNTIF(calculs_resultats_francais!P964:U964,1)</f>
        <v>0</v>
      </c>
      <c r="Y963" s="39">
        <f>COUNTIF(calculs_resultats_francais!P964:U964,2)</f>
        <v>0</v>
      </c>
      <c r="Z963" s="39">
        <f>COUNTIF(calculs_resultats_francais!P964:U964,9)</f>
        <v>0</v>
      </c>
      <c r="AA963" s="39">
        <f>COUNTIF(calculs_resultats_francais!P964:U964,0)</f>
        <v>0</v>
      </c>
      <c r="AB963" s="37" t="str">
        <f t="shared" si="282"/>
        <v/>
      </c>
      <c r="AC963" s="226">
        <f t="shared" si="283"/>
        <v>0</v>
      </c>
      <c r="AD963" s="38" t="str">
        <f t="shared" si="284"/>
        <v/>
      </c>
      <c r="AE963" s="38" t="str">
        <f t="shared" si="285"/>
        <v/>
      </c>
      <c r="AF963" s="38" t="str">
        <f t="shared" si="286"/>
        <v/>
      </c>
      <c r="AG963" s="38" t="str">
        <f t="shared" si="287"/>
        <v/>
      </c>
    </row>
    <row r="964" spans="1:33" ht="13.5" thickBot="1">
      <c r="A964" s="30"/>
      <c r="B964" s="39">
        <f>COUNTIF(calculs_resultats_francais!B965:J965,1)</f>
        <v>0</v>
      </c>
      <c r="C964" s="39">
        <f>COUNTIF(calculs_resultats_francais!B965:J965,2)</f>
        <v>0</v>
      </c>
      <c r="D964" s="39">
        <f>COUNTIF(calculs_resultats_francais!B965:J965,9)</f>
        <v>0</v>
      </c>
      <c r="E964" s="226">
        <f>COUNTIF(calculs_resultats_francais!B965:J965,0)</f>
        <v>0</v>
      </c>
      <c r="F964" s="37" t="str">
        <f t="shared" si="270"/>
        <v/>
      </c>
      <c r="G964" s="226">
        <f t="shared" si="271"/>
        <v>0</v>
      </c>
      <c r="H964" s="38" t="str">
        <f t="shared" si="272"/>
        <v/>
      </c>
      <c r="I964" s="38" t="str">
        <f t="shared" si="273"/>
        <v/>
      </c>
      <c r="J964" s="38" t="str">
        <f t="shared" si="274"/>
        <v/>
      </c>
      <c r="K964" s="38" t="str">
        <f t="shared" si="275"/>
        <v/>
      </c>
      <c r="L964" s="38"/>
      <c r="M964" s="39">
        <f>COUNTIF(calculs_resultats_francais!K965:O965,1)</f>
        <v>0</v>
      </c>
      <c r="N964" s="39">
        <f>COUNTIF(calculs_resultats_francais!K965:O965,2)</f>
        <v>0</v>
      </c>
      <c r="O964" s="39">
        <f>COUNTIF(calculs_resultats_francais!K965:O965,9)</f>
        <v>0</v>
      </c>
      <c r="P964" s="226">
        <f>COUNTIF(calculs_resultats_francais!K965:O965,0)</f>
        <v>0</v>
      </c>
      <c r="Q964" s="37" t="str">
        <f t="shared" si="276"/>
        <v/>
      </c>
      <c r="R964" s="226">
        <f t="shared" si="277"/>
        <v>0</v>
      </c>
      <c r="S964" s="38" t="str">
        <f t="shared" si="278"/>
        <v/>
      </c>
      <c r="T964" s="38" t="str">
        <f t="shared" si="279"/>
        <v/>
      </c>
      <c r="U964" s="38" t="str">
        <f t="shared" si="280"/>
        <v/>
      </c>
      <c r="V964" s="38" t="str">
        <f t="shared" si="281"/>
        <v/>
      </c>
      <c r="W964" s="30"/>
      <c r="X964" s="39">
        <f>COUNTIF(calculs_resultats_francais!P965:U965,1)</f>
        <v>0</v>
      </c>
      <c r="Y964" s="39">
        <f>COUNTIF(calculs_resultats_francais!P965:U965,2)</f>
        <v>0</v>
      </c>
      <c r="Z964" s="39">
        <f>COUNTIF(calculs_resultats_francais!P965:U965,9)</f>
        <v>0</v>
      </c>
      <c r="AA964" s="39">
        <f>COUNTIF(calculs_resultats_francais!P965:U965,0)</f>
        <v>0</v>
      </c>
      <c r="AB964" s="37" t="str">
        <f t="shared" si="282"/>
        <v/>
      </c>
      <c r="AC964" s="226">
        <f t="shared" si="283"/>
        <v>0</v>
      </c>
      <c r="AD964" s="38" t="str">
        <f t="shared" si="284"/>
        <v/>
      </c>
      <c r="AE964" s="38" t="str">
        <f t="shared" si="285"/>
        <v/>
      </c>
      <c r="AF964" s="38" t="str">
        <f t="shared" si="286"/>
        <v/>
      </c>
      <c r="AG964" s="38" t="str">
        <f t="shared" si="287"/>
        <v/>
      </c>
    </row>
    <row r="965" spans="1:33" ht="13.5" thickBot="1">
      <c r="A965" s="30"/>
      <c r="B965" s="39">
        <f>COUNTIF(calculs_resultats_francais!B966:J966,1)</f>
        <v>0</v>
      </c>
      <c r="C965" s="39">
        <f>COUNTIF(calculs_resultats_francais!B966:J966,2)</f>
        <v>0</v>
      </c>
      <c r="D965" s="39">
        <f>COUNTIF(calculs_resultats_francais!B966:J966,9)</f>
        <v>0</v>
      </c>
      <c r="E965" s="226">
        <f>COUNTIF(calculs_resultats_francais!B966:J966,0)</f>
        <v>0</v>
      </c>
      <c r="F965" s="37" t="str">
        <f t="shared" si="270"/>
        <v/>
      </c>
      <c r="G965" s="226">
        <f t="shared" si="271"/>
        <v>0</v>
      </c>
      <c r="H965" s="38" t="str">
        <f t="shared" si="272"/>
        <v/>
      </c>
      <c r="I965" s="38" t="str">
        <f t="shared" si="273"/>
        <v/>
      </c>
      <c r="J965" s="38" t="str">
        <f t="shared" si="274"/>
        <v/>
      </c>
      <c r="K965" s="38" t="str">
        <f t="shared" si="275"/>
        <v/>
      </c>
      <c r="L965" s="38"/>
      <c r="M965" s="39">
        <f>COUNTIF(calculs_resultats_francais!K966:O966,1)</f>
        <v>0</v>
      </c>
      <c r="N965" s="39">
        <f>COUNTIF(calculs_resultats_francais!K966:O966,2)</f>
        <v>0</v>
      </c>
      <c r="O965" s="39">
        <f>COUNTIF(calculs_resultats_francais!K966:O966,9)</f>
        <v>0</v>
      </c>
      <c r="P965" s="226">
        <f>COUNTIF(calculs_resultats_francais!K966:O966,0)</f>
        <v>0</v>
      </c>
      <c r="Q965" s="37" t="str">
        <f t="shared" si="276"/>
        <v/>
      </c>
      <c r="R965" s="226">
        <f t="shared" si="277"/>
        <v>0</v>
      </c>
      <c r="S965" s="38" t="str">
        <f t="shared" si="278"/>
        <v/>
      </c>
      <c r="T965" s="38" t="str">
        <f t="shared" si="279"/>
        <v/>
      </c>
      <c r="U965" s="38" t="str">
        <f t="shared" si="280"/>
        <v/>
      </c>
      <c r="V965" s="38" t="str">
        <f t="shared" si="281"/>
        <v/>
      </c>
      <c r="W965" s="30"/>
      <c r="X965" s="39">
        <f>COUNTIF(calculs_resultats_francais!P966:U966,1)</f>
        <v>0</v>
      </c>
      <c r="Y965" s="39">
        <f>COUNTIF(calculs_resultats_francais!P966:U966,2)</f>
        <v>0</v>
      </c>
      <c r="Z965" s="39">
        <f>COUNTIF(calculs_resultats_francais!P966:U966,9)</f>
        <v>0</v>
      </c>
      <c r="AA965" s="39">
        <f>COUNTIF(calculs_resultats_francais!P966:U966,0)</f>
        <v>0</v>
      </c>
      <c r="AB965" s="37" t="str">
        <f t="shared" si="282"/>
        <v/>
      </c>
      <c r="AC965" s="226">
        <f t="shared" si="283"/>
        <v>0</v>
      </c>
      <c r="AD965" s="38" t="str">
        <f t="shared" si="284"/>
        <v/>
      </c>
      <c r="AE965" s="38" t="str">
        <f t="shared" si="285"/>
        <v/>
      </c>
      <c r="AF965" s="38" t="str">
        <f t="shared" si="286"/>
        <v/>
      </c>
      <c r="AG965" s="38" t="str">
        <f t="shared" si="287"/>
        <v/>
      </c>
    </row>
    <row r="966" spans="1:33" ht="13.5" thickBot="1">
      <c r="A966" s="30"/>
      <c r="B966" s="39">
        <f>COUNTIF(calculs_resultats_francais!B967:J967,1)</f>
        <v>0</v>
      </c>
      <c r="C966" s="39">
        <f>COUNTIF(calculs_resultats_francais!B967:J967,2)</f>
        <v>0</v>
      </c>
      <c r="D966" s="39">
        <f>COUNTIF(calculs_resultats_francais!B967:J967,9)</f>
        <v>0</v>
      </c>
      <c r="E966" s="226">
        <f>COUNTIF(calculs_resultats_francais!B967:J967,0)</f>
        <v>0</v>
      </c>
      <c r="F966" s="37" t="str">
        <f t="shared" si="270"/>
        <v/>
      </c>
      <c r="G966" s="226">
        <f t="shared" si="271"/>
        <v>0</v>
      </c>
      <c r="H966" s="38" t="str">
        <f t="shared" si="272"/>
        <v/>
      </c>
      <c r="I966" s="38" t="str">
        <f t="shared" si="273"/>
        <v/>
      </c>
      <c r="J966" s="38" t="str">
        <f t="shared" si="274"/>
        <v/>
      </c>
      <c r="K966" s="38" t="str">
        <f t="shared" si="275"/>
        <v/>
      </c>
      <c r="L966" s="38"/>
      <c r="M966" s="39">
        <f>COUNTIF(calculs_resultats_francais!K967:O967,1)</f>
        <v>0</v>
      </c>
      <c r="N966" s="39">
        <f>COUNTIF(calculs_resultats_francais!K967:O967,2)</f>
        <v>0</v>
      </c>
      <c r="O966" s="39">
        <f>COUNTIF(calculs_resultats_francais!K967:O967,9)</f>
        <v>0</v>
      </c>
      <c r="P966" s="226">
        <f>COUNTIF(calculs_resultats_francais!K967:O967,0)</f>
        <v>0</v>
      </c>
      <c r="Q966" s="37" t="str">
        <f t="shared" si="276"/>
        <v/>
      </c>
      <c r="R966" s="226">
        <f t="shared" si="277"/>
        <v>0</v>
      </c>
      <c r="S966" s="38" t="str">
        <f t="shared" si="278"/>
        <v/>
      </c>
      <c r="T966" s="38" t="str">
        <f t="shared" si="279"/>
        <v/>
      </c>
      <c r="U966" s="38" t="str">
        <f t="shared" si="280"/>
        <v/>
      </c>
      <c r="V966" s="38" t="str">
        <f t="shared" si="281"/>
        <v/>
      </c>
      <c r="W966" s="30"/>
      <c r="X966" s="39">
        <f>COUNTIF(calculs_resultats_francais!P967:U967,1)</f>
        <v>0</v>
      </c>
      <c r="Y966" s="39">
        <f>COUNTIF(calculs_resultats_francais!P967:U967,2)</f>
        <v>0</v>
      </c>
      <c r="Z966" s="39">
        <f>COUNTIF(calculs_resultats_francais!P967:U967,9)</f>
        <v>0</v>
      </c>
      <c r="AA966" s="39">
        <f>COUNTIF(calculs_resultats_francais!P967:U967,0)</f>
        <v>0</v>
      </c>
      <c r="AB966" s="37" t="str">
        <f t="shared" si="282"/>
        <v/>
      </c>
      <c r="AC966" s="226">
        <f t="shared" si="283"/>
        <v>0</v>
      </c>
      <c r="AD966" s="38" t="str">
        <f t="shared" si="284"/>
        <v/>
      </c>
      <c r="AE966" s="38" t="str">
        <f t="shared" si="285"/>
        <v/>
      </c>
      <c r="AF966" s="38" t="str">
        <f t="shared" si="286"/>
        <v/>
      </c>
      <c r="AG966" s="38" t="str">
        <f t="shared" si="287"/>
        <v/>
      </c>
    </row>
    <row r="967" spans="1:33" ht="13.5" thickBot="1">
      <c r="A967" s="30"/>
      <c r="B967" s="39">
        <f>COUNTIF(calculs_resultats_francais!B968:J968,1)</f>
        <v>0</v>
      </c>
      <c r="C967" s="39">
        <f>COUNTIF(calculs_resultats_francais!B968:J968,2)</f>
        <v>0</v>
      </c>
      <c r="D967" s="39">
        <f>COUNTIF(calculs_resultats_francais!B968:J968,9)</f>
        <v>0</v>
      </c>
      <c r="E967" s="226">
        <f>COUNTIF(calculs_resultats_francais!B968:J968,0)</f>
        <v>0</v>
      </c>
      <c r="F967" s="37" t="str">
        <f t="shared" si="270"/>
        <v/>
      </c>
      <c r="G967" s="226">
        <f t="shared" si="271"/>
        <v>0</v>
      </c>
      <c r="H967" s="38" t="str">
        <f t="shared" si="272"/>
        <v/>
      </c>
      <c r="I967" s="38" t="str">
        <f t="shared" si="273"/>
        <v/>
      </c>
      <c r="J967" s="38" t="str">
        <f t="shared" si="274"/>
        <v/>
      </c>
      <c r="K967" s="38" t="str">
        <f t="shared" si="275"/>
        <v/>
      </c>
      <c r="L967" s="38"/>
      <c r="M967" s="39">
        <f>COUNTIF(calculs_resultats_francais!K968:O968,1)</f>
        <v>0</v>
      </c>
      <c r="N967" s="39">
        <f>COUNTIF(calculs_resultats_francais!K968:O968,2)</f>
        <v>0</v>
      </c>
      <c r="O967" s="39">
        <f>COUNTIF(calculs_resultats_francais!K968:O968,9)</f>
        <v>0</v>
      </c>
      <c r="P967" s="226">
        <f>COUNTIF(calculs_resultats_francais!K968:O968,0)</f>
        <v>0</v>
      </c>
      <c r="Q967" s="37" t="str">
        <f t="shared" si="276"/>
        <v/>
      </c>
      <c r="R967" s="226">
        <f t="shared" si="277"/>
        <v>0</v>
      </c>
      <c r="S967" s="38" t="str">
        <f t="shared" si="278"/>
        <v/>
      </c>
      <c r="T967" s="38" t="str">
        <f t="shared" si="279"/>
        <v/>
      </c>
      <c r="U967" s="38" t="str">
        <f t="shared" si="280"/>
        <v/>
      </c>
      <c r="V967" s="38" t="str">
        <f t="shared" si="281"/>
        <v/>
      </c>
      <c r="W967" s="30"/>
      <c r="X967" s="39">
        <f>COUNTIF(calculs_resultats_francais!P968:U968,1)</f>
        <v>0</v>
      </c>
      <c r="Y967" s="39">
        <f>COUNTIF(calculs_resultats_francais!P968:U968,2)</f>
        <v>0</v>
      </c>
      <c r="Z967" s="39">
        <f>COUNTIF(calculs_resultats_francais!P968:U968,9)</f>
        <v>0</v>
      </c>
      <c r="AA967" s="39">
        <f>COUNTIF(calculs_resultats_francais!P968:U968,0)</f>
        <v>0</v>
      </c>
      <c r="AB967" s="37" t="str">
        <f t="shared" si="282"/>
        <v/>
      </c>
      <c r="AC967" s="226">
        <f t="shared" si="283"/>
        <v>0</v>
      </c>
      <c r="AD967" s="38" t="str">
        <f t="shared" si="284"/>
        <v/>
      </c>
      <c r="AE967" s="38" t="str">
        <f t="shared" si="285"/>
        <v/>
      </c>
      <c r="AF967" s="38" t="str">
        <f t="shared" si="286"/>
        <v/>
      </c>
      <c r="AG967" s="38" t="str">
        <f t="shared" si="287"/>
        <v/>
      </c>
    </row>
    <row r="968" spans="1:33" ht="13.5" thickBot="1">
      <c r="A968" s="30"/>
      <c r="B968" s="39">
        <f>COUNTIF(calculs_resultats_francais!B969:J969,1)</f>
        <v>0</v>
      </c>
      <c r="C968" s="39">
        <f>COUNTIF(calculs_resultats_francais!B969:J969,2)</f>
        <v>0</v>
      </c>
      <c r="D968" s="39">
        <f>COUNTIF(calculs_resultats_francais!B969:J969,9)</f>
        <v>0</v>
      </c>
      <c r="E968" s="226">
        <f>COUNTIF(calculs_resultats_francais!B969:J969,0)</f>
        <v>0</v>
      </c>
      <c r="F968" s="37" t="str">
        <f t="shared" si="270"/>
        <v/>
      </c>
      <c r="G968" s="226">
        <f t="shared" si="271"/>
        <v>0</v>
      </c>
      <c r="H968" s="38" t="str">
        <f t="shared" si="272"/>
        <v/>
      </c>
      <c r="I968" s="38" t="str">
        <f t="shared" si="273"/>
        <v/>
      </c>
      <c r="J968" s="38" t="str">
        <f t="shared" si="274"/>
        <v/>
      </c>
      <c r="K968" s="38" t="str">
        <f t="shared" si="275"/>
        <v/>
      </c>
      <c r="L968" s="38"/>
      <c r="M968" s="39">
        <f>COUNTIF(calculs_resultats_francais!K969:O969,1)</f>
        <v>0</v>
      </c>
      <c r="N968" s="39">
        <f>COUNTIF(calculs_resultats_francais!K969:O969,2)</f>
        <v>0</v>
      </c>
      <c r="O968" s="39">
        <f>COUNTIF(calculs_resultats_francais!K969:O969,9)</f>
        <v>0</v>
      </c>
      <c r="P968" s="226">
        <f>COUNTIF(calculs_resultats_francais!K969:O969,0)</f>
        <v>0</v>
      </c>
      <c r="Q968" s="37" t="str">
        <f t="shared" si="276"/>
        <v/>
      </c>
      <c r="R968" s="226">
        <f t="shared" si="277"/>
        <v>0</v>
      </c>
      <c r="S968" s="38" t="str">
        <f t="shared" si="278"/>
        <v/>
      </c>
      <c r="T968" s="38" t="str">
        <f t="shared" si="279"/>
        <v/>
      </c>
      <c r="U968" s="38" t="str">
        <f t="shared" si="280"/>
        <v/>
      </c>
      <c r="V968" s="38" t="str">
        <f t="shared" si="281"/>
        <v/>
      </c>
      <c r="W968" s="30"/>
      <c r="X968" s="39">
        <f>COUNTIF(calculs_resultats_francais!P969:U969,1)</f>
        <v>0</v>
      </c>
      <c r="Y968" s="39">
        <f>COUNTIF(calculs_resultats_francais!P969:U969,2)</f>
        <v>0</v>
      </c>
      <c r="Z968" s="39">
        <f>COUNTIF(calculs_resultats_francais!P969:U969,9)</f>
        <v>0</v>
      </c>
      <c r="AA968" s="39">
        <f>COUNTIF(calculs_resultats_francais!P969:U969,0)</f>
        <v>0</v>
      </c>
      <c r="AB968" s="37" t="str">
        <f t="shared" si="282"/>
        <v/>
      </c>
      <c r="AC968" s="226">
        <f t="shared" si="283"/>
        <v>0</v>
      </c>
      <c r="AD968" s="38" t="str">
        <f t="shared" si="284"/>
        <v/>
      </c>
      <c r="AE968" s="38" t="str">
        <f t="shared" si="285"/>
        <v/>
      </c>
      <c r="AF968" s="38" t="str">
        <f t="shared" si="286"/>
        <v/>
      </c>
      <c r="AG968" s="38" t="str">
        <f t="shared" si="287"/>
        <v/>
      </c>
    </row>
    <row r="969" spans="1:33" ht="13.5" thickBot="1">
      <c r="A969" s="30"/>
      <c r="B969" s="39">
        <f>COUNTIF(calculs_resultats_francais!B970:J970,1)</f>
        <v>0</v>
      </c>
      <c r="C969" s="39">
        <f>COUNTIF(calculs_resultats_francais!B970:J970,2)</f>
        <v>0</v>
      </c>
      <c r="D969" s="39">
        <f>COUNTIF(calculs_resultats_francais!B970:J970,9)</f>
        <v>0</v>
      </c>
      <c r="E969" s="226">
        <f>COUNTIF(calculs_resultats_francais!B970:J970,0)</f>
        <v>0</v>
      </c>
      <c r="F969" s="37" t="str">
        <f t="shared" si="270"/>
        <v/>
      </c>
      <c r="G969" s="226">
        <f t="shared" si="271"/>
        <v>0</v>
      </c>
      <c r="H969" s="38" t="str">
        <f t="shared" si="272"/>
        <v/>
      </c>
      <c r="I969" s="38" t="str">
        <f t="shared" si="273"/>
        <v/>
      </c>
      <c r="J969" s="38" t="str">
        <f t="shared" si="274"/>
        <v/>
      </c>
      <c r="K969" s="38" t="str">
        <f t="shared" si="275"/>
        <v/>
      </c>
      <c r="L969" s="38"/>
      <c r="M969" s="39">
        <f>COUNTIF(calculs_resultats_francais!K970:O970,1)</f>
        <v>0</v>
      </c>
      <c r="N969" s="39">
        <f>COUNTIF(calculs_resultats_francais!K970:O970,2)</f>
        <v>0</v>
      </c>
      <c r="O969" s="39">
        <f>COUNTIF(calculs_resultats_francais!K970:O970,9)</f>
        <v>0</v>
      </c>
      <c r="P969" s="226">
        <f>COUNTIF(calculs_resultats_francais!K970:O970,0)</f>
        <v>0</v>
      </c>
      <c r="Q969" s="37" t="str">
        <f t="shared" si="276"/>
        <v/>
      </c>
      <c r="R969" s="226">
        <f t="shared" si="277"/>
        <v>0</v>
      </c>
      <c r="S969" s="38" t="str">
        <f t="shared" si="278"/>
        <v/>
      </c>
      <c r="T969" s="38" t="str">
        <f t="shared" si="279"/>
        <v/>
      </c>
      <c r="U969" s="38" t="str">
        <f t="shared" si="280"/>
        <v/>
      </c>
      <c r="V969" s="38" t="str">
        <f t="shared" si="281"/>
        <v/>
      </c>
      <c r="W969" s="30"/>
      <c r="X969" s="39">
        <f>COUNTIF(calculs_resultats_francais!P970:U970,1)</f>
        <v>0</v>
      </c>
      <c r="Y969" s="39">
        <f>COUNTIF(calculs_resultats_francais!P970:U970,2)</f>
        <v>0</v>
      </c>
      <c r="Z969" s="39">
        <f>COUNTIF(calculs_resultats_francais!P970:U970,9)</f>
        <v>0</v>
      </c>
      <c r="AA969" s="39">
        <f>COUNTIF(calculs_resultats_francais!P970:U970,0)</f>
        <v>0</v>
      </c>
      <c r="AB969" s="37" t="str">
        <f t="shared" si="282"/>
        <v/>
      </c>
      <c r="AC969" s="226">
        <f t="shared" si="283"/>
        <v>0</v>
      </c>
      <c r="AD969" s="38" t="str">
        <f t="shared" si="284"/>
        <v/>
      </c>
      <c r="AE969" s="38" t="str">
        <f t="shared" si="285"/>
        <v/>
      </c>
      <c r="AF969" s="38" t="str">
        <f t="shared" si="286"/>
        <v/>
      </c>
      <c r="AG969" s="38" t="str">
        <f t="shared" si="287"/>
        <v/>
      </c>
    </row>
    <row r="970" spans="1:33" ht="13.5" thickBot="1">
      <c r="A970" s="30"/>
      <c r="B970" s="39">
        <f>COUNTIF(calculs_resultats_francais!B971:J971,1)</f>
        <v>0</v>
      </c>
      <c r="C970" s="39">
        <f>COUNTIF(calculs_resultats_francais!B971:J971,2)</f>
        <v>0</v>
      </c>
      <c r="D970" s="39">
        <f>COUNTIF(calculs_resultats_francais!B971:J971,9)</f>
        <v>0</v>
      </c>
      <c r="E970" s="226">
        <f>COUNTIF(calculs_resultats_francais!B971:J971,0)</f>
        <v>0</v>
      </c>
      <c r="F970" s="37" t="str">
        <f t="shared" si="270"/>
        <v/>
      </c>
      <c r="G970" s="226">
        <f t="shared" si="271"/>
        <v>0</v>
      </c>
      <c r="H970" s="38" t="str">
        <f t="shared" si="272"/>
        <v/>
      </c>
      <c r="I970" s="38" t="str">
        <f t="shared" si="273"/>
        <v/>
      </c>
      <c r="J970" s="38" t="str">
        <f t="shared" si="274"/>
        <v/>
      </c>
      <c r="K970" s="38" t="str">
        <f t="shared" si="275"/>
        <v/>
      </c>
      <c r="L970" s="38"/>
      <c r="M970" s="39">
        <f>COUNTIF(calculs_resultats_francais!K971:O971,1)</f>
        <v>0</v>
      </c>
      <c r="N970" s="39">
        <f>COUNTIF(calculs_resultats_francais!K971:O971,2)</f>
        <v>0</v>
      </c>
      <c r="O970" s="39">
        <f>COUNTIF(calculs_resultats_francais!K971:O971,9)</f>
        <v>0</v>
      </c>
      <c r="P970" s="226">
        <f>COUNTIF(calculs_resultats_francais!K971:O971,0)</f>
        <v>0</v>
      </c>
      <c r="Q970" s="37" t="str">
        <f t="shared" si="276"/>
        <v/>
      </c>
      <c r="R970" s="226">
        <f t="shared" si="277"/>
        <v>0</v>
      </c>
      <c r="S970" s="38" t="str">
        <f t="shared" si="278"/>
        <v/>
      </c>
      <c r="T970" s="38" t="str">
        <f t="shared" si="279"/>
        <v/>
      </c>
      <c r="U970" s="38" t="str">
        <f t="shared" si="280"/>
        <v/>
      </c>
      <c r="V970" s="38" t="str">
        <f t="shared" si="281"/>
        <v/>
      </c>
      <c r="W970" s="30"/>
      <c r="X970" s="39">
        <f>COUNTIF(calculs_resultats_francais!P971:U971,1)</f>
        <v>0</v>
      </c>
      <c r="Y970" s="39">
        <f>COUNTIF(calculs_resultats_francais!P971:U971,2)</f>
        <v>0</v>
      </c>
      <c r="Z970" s="39">
        <f>COUNTIF(calculs_resultats_francais!P971:U971,9)</f>
        <v>0</v>
      </c>
      <c r="AA970" s="39">
        <f>COUNTIF(calculs_resultats_francais!P971:U971,0)</f>
        <v>0</v>
      </c>
      <c r="AB970" s="37" t="str">
        <f t="shared" si="282"/>
        <v/>
      </c>
      <c r="AC970" s="226">
        <f t="shared" si="283"/>
        <v>0</v>
      </c>
      <c r="AD970" s="38" t="str">
        <f t="shared" si="284"/>
        <v/>
      </c>
      <c r="AE970" s="38" t="str">
        <f t="shared" si="285"/>
        <v/>
      </c>
      <c r="AF970" s="38" t="str">
        <f t="shared" si="286"/>
        <v/>
      </c>
      <c r="AG970" s="38" t="str">
        <f t="shared" si="287"/>
        <v/>
      </c>
    </row>
    <row r="971" spans="1:33" ht="13.5" thickBot="1">
      <c r="A971" s="30"/>
      <c r="B971" s="39">
        <f>COUNTIF(calculs_resultats_francais!B972:J972,1)</f>
        <v>0</v>
      </c>
      <c r="C971" s="39">
        <f>COUNTIF(calculs_resultats_francais!B972:J972,2)</f>
        <v>0</v>
      </c>
      <c r="D971" s="39">
        <f>COUNTIF(calculs_resultats_francais!B972:J972,9)</f>
        <v>0</v>
      </c>
      <c r="E971" s="226">
        <f>COUNTIF(calculs_resultats_francais!B972:J972,0)</f>
        <v>0</v>
      </c>
      <c r="F971" s="37" t="str">
        <f t="shared" si="270"/>
        <v/>
      </c>
      <c r="G971" s="226">
        <f t="shared" si="271"/>
        <v>0</v>
      </c>
      <c r="H971" s="38" t="str">
        <f t="shared" si="272"/>
        <v/>
      </c>
      <c r="I971" s="38" t="str">
        <f t="shared" si="273"/>
        <v/>
      </c>
      <c r="J971" s="38" t="str">
        <f t="shared" si="274"/>
        <v/>
      </c>
      <c r="K971" s="38" t="str">
        <f t="shared" si="275"/>
        <v/>
      </c>
      <c r="L971" s="38"/>
      <c r="M971" s="39">
        <f>COUNTIF(calculs_resultats_francais!K972:O972,1)</f>
        <v>0</v>
      </c>
      <c r="N971" s="39">
        <f>COUNTIF(calculs_resultats_francais!K972:O972,2)</f>
        <v>0</v>
      </c>
      <c r="O971" s="39">
        <f>COUNTIF(calculs_resultats_francais!K972:O972,9)</f>
        <v>0</v>
      </c>
      <c r="P971" s="226">
        <f>COUNTIF(calculs_resultats_francais!K972:O972,0)</f>
        <v>0</v>
      </c>
      <c r="Q971" s="37" t="str">
        <f t="shared" si="276"/>
        <v/>
      </c>
      <c r="R971" s="226">
        <f t="shared" si="277"/>
        <v>0</v>
      </c>
      <c r="S971" s="38" t="str">
        <f t="shared" si="278"/>
        <v/>
      </c>
      <c r="T971" s="38" t="str">
        <f t="shared" si="279"/>
        <v/>
      </c>
      <c r="U971" s="38" t="str">
        <f t="shared" si="280"/>
        <v/>
      </c>
      <c r="V971" s="38" t="str">
        <f t="shared" si="281"/>
        <v/>
      </c>
      <c r="W971" s="30"/>
      <c r="X971" s="39">
        <f>COUNTIF(calculs_resultats_francais!P972:U972,1)</f>
        <v>0</v>
      </c>
      <c r="Y971" s="39">
        <f>COUNTIF(calculs_resultats_francais!P972:U972,2)</f>
        <v>0</v>
      </c>
      <c r="Z971" s="39">
        <f>COUNTIF(calculs_resultats_francais!P972:U972,9)</f>
        <v>0</v>
      </c>
      <c r="AA971" s="39">
        <f>COUNTIF(calculs_resultats_francais!P972:U972,0)</f>
        <v>0</v>
      </c>
      <c r="AB971" s="37" t="str">
        <f t="shared" si="282"/>
        <v/>
      </c>
      <c r="AC971" s="226">
        <f t="shared" si="283"/>
        <v>0</v>
      </c>
      <c r="AD971" s="38" t="str">
        <f t="shared" si="284"/>
        <v/>
      </c>
      <c r="AE971" s="38" t="str">
        <f t="shared" si="285"/>
        <v/>
      </c>
      <c r="AF971" s="38" t="str">
        <f t="shared" si="286"/>
        <v/>
      </c>
      <c r="AG971" s="38" t="str">
        <f t="shared" si="287"/>
        <v/>
      </c>
    </row>
    <row r="972" spans="1:33" ht="13.5" thickBot="1">
      <c r="A972" s="30"/>
      <c r="B972" s="39">
        <f>COUNTIF(calculs_resultats_francais!B973:J973,1)</f>
        <v>0</v>
      </c>
      <c r="C972" s="39">
        <f>COUNTIF(calculs_resultats_francais!B973:J973,2)</f>
        <v>0</v>
      </c>
      <c r="D972" s="39">
        <f>COUNTIF(calculs_resultats_francais!B973:J973,9)</f>
        <v>0</v>
      </c>
      <c r="E972" s="226">
        <f>COUNTIF(calculs_resultats_francais!B973:J973,0)</f>
        <v>0</v>
      </c>
      <c r="F972" s="37" t="str">
        <f t="shared" si="270"/>
        <v/>
      </c>
      <c r="G972" s="226">
        <f t="shared" si="271"/>
        <v>0</v>
      </c>
      <c r="H972" s="38" t="str">
        <f t="shared" si="272"/>
        <v/>
      </c>
      <c r="I972" s="38" t="str">
        <f t="shared" si="273"/>
        <v/>
      </c>
      <c r="J972" s="38" t="str">
        <f t="shared" si="274"/>
        <v/>
      </c>
      <c r="K972" s="38" t="str">
        <f t="shared" si="275"/>
        <v/>
      </c>
      <c r="L972" s="38"/>
      <c r="M972" s="39">
        <f>COUNTIF(calculs_resultats_francais!K973:O973,1)</f>
        <v>0</v>
      </c>
      <c r="N972" s="39">
        <f>COUNTIF(calculs_resultats_francais!K973:O973,2)</f>
        <v>0</v>
      </c>
      <c r="O972" s="39">
        <f>COUNTIF(calculs_resultats_francais!K973:O973,9)</f>
        <v>0</v>
      </c>
      <c r="P972" s="226">
        <f>COUNTIF(calculs_resultats_francais!K973:O973,0)</f>
        <v>0</v>
      </c>
      <c r="Q972" s="37" t="str">
        <f t="shared" si="276"/>
        <v/>
      </c>
      <c r="R972" s="226">
        <f t="shared" si="277"/>
        <v>0</v>
      </c>
      <c r="S972" s="38" t="str">
        <f t="shared" si="278"/>
        <v/>
      </c>
      <c r="T972" s="38" t="str">
        <f t="shared" si="279"/>
        <v/>
      </c>
      <c r="U972" s="38" t="str">
        <f t="shared" si="280"/>
        <v/>
      </c>
      <c r="V972" s="38" t="str">
        <f t="shared" si="281"/>
        <v/>
      </c>
      <c r="W972" s="30"/>
      <c r="X972" s="39">
        <f>COUNTIF(calculs_resultats_francais!P973:U973,1)</f>
        <v>0</v>
      </c>
      <c r="Y972" s="39">
        <f>COUNTIF(calculs_resultats_francais!P973:U973,2)</f>
        <v>0</v>
      </c>
      <c r="Z972" s="39">
        <f>COUNTIF(calculs_resultats_francais!P973:U973,9)</f>
        <v>0</v>
      </c>
      <c r="AA972" s="39">
        <f>COUNTIF(calculs_resultats_francais!P973:U973,0)</f>
        <v>0</v>
      </c>
      <c r="AB972" s="37" t="str">
        <f t="shared" si="282"/>
        <v/>
      </c>
      <c r="AC972" s="226">
        <f t="shared" si="283"/>
        <v>0</v>
      </c>
      <c r="AD972" s="38" t="str">
        <f t="shared" si="284"/>
        <v/>
      </c>
      <c r="AE972" s="38" t="str">
        <f t="shared" si="285"/>
        <v/>
      </c>
      <c r="AF972" s="38" t="str">
        <f t="shared" si="286"/>
        <v/>
      </c>
      <c r="AG972" s="38" t="str">
        <f t="shared" si="287"/>
        <v/>
      </c>
    </row>
    <row r="973" spans="1:33" ht="13.5" thickBot="1">
      <c r="A973" s="30"/>
      <c r="B973" s="39">
        <f>COUNTIF(calculs_resultats_francais!B974:J974,1)</f>
        <v>0</v>
      </c>
      <c r="C973" s="39">
        <f>COUNTIF(calculs_resultats_francais!B974:J974,2)</f>
        <v>0</v>
      </c>
      <c r="D973" s="39">
        <f>COUNTIF(calculs_resultats_francais!B974:J974,9)</f>
        <v>0</v>
      </c>
      <c r="E973" s="226">
        <f>COUNTIF(calculs_resultats_francais!B974:J974,0)</f>
        <v>0</v>
      </c>
      <c r="F973" s="37" t="str">
        <f t="shared" si="270"/>
        <v/>
      </c>
      <c r="G973" s="226">
        <f t="shared" si="271"/>
        <v>0</v>
      </c>
      <c r="H973" s="38" t="str">
        <f t="shared" si="272"/>
        <v/>
      </c>
      <c r="I973" s="38" t="str">
        <f t="shared" si="273"/>
        <v/>
      </c>
      <c r="J973" s="38" t="str">
        <f t="shared" si="274"/>
        <v/>
      </c>
      <c r="K973" s="38" t="str">
        <f t="shared" si="275"/>
        <v/>
      </c>
      <c r="L973" s="38"/>
      <c r="M973" s="39">
        <f>COUNTIF(calculs_resultats_francais!K974:O974,1)</f>
        <v>0</v>
      </c>
      <c r="N973" s="39">
        <f>COUNTIF(calculs_resultats_francais!K974:O974,2)</f>
        <v>0</v>
      </c>
      <c r="O973" s="39">
        <f>COUNTIF(calculs_resultats_francais!K974:O974,9)</f>
        <v>0</v>
      </c>
      <c r="P973" s="226">
        <f>COUNTIF(calculs_resultats_francais!K974:O974,0)</f>
        <v>0</v>
      </c>
      <c r="Q973" s="37" t="str">
        <f t="shared" si="276"/>
        <v/>
      </c>
      <c r="R973" s="226">
        <f t="shared" si="277"/>
        <v>0</v>
      </c>
      <c r="S973" s="38" t="str">
        <f t="shared" si="278"/>
        <v/>
      </c>
      <c r="T973" s="38" t="str">
        <f t="shared" si="279"/>
        <v/>
      </c>
      <c r="U973" s="38" t="str">
        <f t="shared" si="280"/>
        <v/>
      </c>
      <c r="V973" s="38" t="str">
        <f t="shared" si="281"/>
        <v/>
      </c>
      <c r="W973" s="30"/>
      <c r="X973" s="39">
        <f>COUNTIF(calculs_resultats_francais!P974:U974,1)</f>
        <v>0</v>
      </c>
      <c r="Y973" s="39">
        <f>COUNTIF(calculs_resultats_francais!P974:U974,2)</f>
        <v>0</v>
      </c>
      <c r="Z973" s="39">
        <f>COUNTIF(calculs_resultats_francais!P974:U974,9)</f>
        <v>0</v>
      </c>
      <c r="AA973" s="39">
        <f>COUNTIF(calculs_resultats_francais!P974:U974,0)</f>
        <v>0</v>
      </c>
      <c r="AB973" s="37" t="str">
        <f t="shared" si="282"/>
        <v/>
      </c>
      <c r="AC973" s="226">
        <f t="shared" si="283"/>
        <v>0</v>
      </c>
      <c r="AD973" s="38" t="str">
        <f t="shared" si="284"/>
        <v/>
      </c>
      <c r="AE973" s="38" t="str">
        <f t="shared" si="285"/>
        <v/>
      </c>
      <c r="AF973" s="38" t="str">
        <f t="shared" si="286"/>
        <v/>
      </c>
      <c r="AG973" s="38" t="str">
        <f t="shared" si="287"/>
        <v/>
      </c>
    </row>
    <row r="974" spans="1:33" ht="13.5" thickBot="1">
      <c r="A974" s="30"/>
      <c r="B974" s="39">
        <f>COUNTIF(calculs_resultats_francais!B975:J975,1)</f>
        <v>0</v>
      </c>
      <c r="C974" s="39">
        <f>COUNTIF(calculs_resultats_francais!B975:J975,2)</f>
        <v>0</v>
      </c>
      <c r="D974" s="39">
        <f>COUNTIF(calculs_resultats_francais!B975:J975,9)</f>
        <v>0</v>
      </c>
      <c r="E974" s="226">
        <f>COUNTIF(calculs_resultats_francais!B975:J975,0)</f>
        <v>0</v>
      </c>
      <c r="F974" s="37" t="str">
        <f t="shared" si="270"/>
        <v/>
      </c>
      <c r="G974" s="226">
        <f t="shared" si="271"/>
        <v>0</v>
      </c>
      <c r="H974" s="38" t="str">
        <f t="shared" si="272"/>
        <v/>
      </c>
      <c r="I974" s="38" t="str">
        <f t="shared" si="273"/>
        <v/>
      </c>
      <c r="J974" s="38" t="str">
        <f t="shared" si="274"/>
        <v/>
      </c>
      <c r="K974" s="38" t="str">
        <f t="shared" si="275"/>
        <v/>
      </c>
      <c r="L974" s="38"/>
      <c r="M974" s="39">
        <f>COUNTIF(calculs_resultats_francais!K975:O975,1)</f>
        <v>0</v>
      </c>
      <c r="N974" s="39">
        <f>COUNTIF(calculs_resultats_francais!K975:O975,2)</f>
        <v>0</v>
      </c>
      <c r="O974" s="39">
        <f>COUNTIF(calculs_resultats_francais!K975:O975,9)</f>
        <v>0</v>
      </c>
      <c r="P974" s="226">
        <f>COUNTIF(calculs_resultats_francais!K975:O975,0)</f>
        <v>0</v>
      </c>
      <c r="Q974" s="37" t="str">
        <f t="shared" si="276"/>
        <v/>
      </c>
      <c r="R974" s="226">
        <f t="shared" si="277"/>
        <v>0</v>
      </c>
      <c r="S974" s="38" t="str">
        <f t="shared" si="278"/>
        <v/>
      </c>
      <c r="T974" s="38" t="str">
        <f t="shared" si="279"/>
        <v/>
      </c>
      <c r="U974" s="38" t="str">
        <f t="shared" si="280"/>
        <v/>
      </c>
      <c r="V974" s="38" t="str">
        <f t="shared" si="281"/>
        <v/>
      </c>
      <c r="W974" s="30"/>
      <c r="X974" s="39">
        <f>COUNTIF(calculs_resultats_francais!P975:U975,1)</f>
        <v>0</v>
      </c>
      <c r="Y974" s="39">
        <f>COUNTIF(calculs_resultats_francais!P975:U975,2)</f>
        <v>0</v>
      </c>
      <c r="Z974" s="39">
        <f>COUNTIF(calculs_resultats_francais!P975:U975,9)</f>
        <v>0</v>
      </c>
      <c r="AA974" s="39">
        <f>COUNTIF(calculs_resultats_francais!P975:U975,0)</f>
        <v>0</v>
      </c>
      <c r="AB974" s="37" t="str">
        <f t="shared" si="282"/>
        <v/>
      </c>
      <c r="AC974" s="226">
        <f t="shared" si="283"/>
        <v>0</v>
      </c>
      <c r="AD974" s="38" t="str">
        <f t="shared" si="284"/>
        <v/>
      </c>
      <c r="AE974" s="38" t="str">
        <f t="shared" si="285"/>
        <v/>
      </c>
      <c r="AF974" s="38" t="str">
        <f t="shared" si="286"/>
        <v/>
      </c>
      <c r="AG974" s="38" t="str">
        <f t="shared" si="287"/>
        <v/>
      </c>
    </row>
    <row r="975" spans="1:33" ht="13.5" thickBot="1">
      <c r="A975" s="30"/>
      <c r="B975" s="39">
        <f>COUNTIF(calculs_resultats_francais!B976:J976,1)</f>
        <v>0</v>
      </c>
      <c r="C975" s="39">
        <f>COUNTIF(calculs_resultats_francais!B976:J976,2)</f>
        <v>0</v>
      </c>
      <c r="D975" s="39">
        <f>COUNTIF(calculs_resultats_francais!B976:J976,9)</f>
        <v>0</v>
      </c>
      <c r="E975" s="226">
        <f>COUNTIF(calculs_resultats_francais!B976:J976,0)</f>
        <v>0</v>
      </c>
      <c r="F975" s="37" t="str">
        <f t="shared" si="270"/>
        <v/>
      </c>
      <c r="G975" s="226">
        <f t="shared" si="271"/>
        <v>0</v>
      </c>
      <c r="H975" s="38" t="str">
        <f t="shared" si="272"/>
        <v/>
      </c>
      <c r="I975" s="38" t="str">
        <f t="shared" si="273"/>
        <v/>
      </c>
      <c r="J975" s="38" t="str">
        <f t="shared" si="274"/>
        <v/>
      </c>
      <c r="K975" s="38" t="str">
        <f t="shared" si="275"/>
        <v/>
      </c>
      <c r="L975" s="38"/>
      <c r="M975" s="39">
        <f>COUNTIF(calculs_resultats_francais!K976:O976,1)</f>
        <v>0</v>
      </c>
      <c r="N975" s="39">
        <f>COUNTIF(calculs_resultats_francais!K976:O976,2)</f>
        <v>0</v>
      </c>
      <c r="O975" s="39">
        <f>COUNTIF(calculs_resultats_francais!K976:O976,9)</f>
        <v>0</v>
      </c>
      <c r="P975" s="226">
        <f>COUNTIF(calculs_resultats_francais!K976:O976,0)</f>
        <v>0</v>
      </c>
      <c r="Q975" s="37" t="str">
        <f t="shared" si="276"/>
        <v/>
      </c>
      <c r="R975" s="226">
        <f t="shared" si="277"/>
        <v>0</v>
      </c>
      <c r="S975" s="38" t="str">
        <f t="shared" si="278"/>
        <v/>
      </c>
      <c r="T975" s="38" t="str">
        <f t="shared" si="279"/>
        <v/>
      </c>
      <c r="U975" s="38" t="str">
        <f t="shared" si="280"/>
        <v/>
      </c>
      <c r="V975" s="38" t="str">
        <f t="shared" si="281"/>
        <v/>
      </c>
      <c r="W975" s="30"/>
      <c r="X975" s="39">
        <f>COUNTIF(calculs_resultats_francais!P976:U976,1)</f>
        <v>0</v>
      </c>
      <c r="Y975" s="39">
        <f>COUNTIF(calculs_resultats_francais!P976:U976,2)</f>
        <v>0</v>
      </c>
      <c r="Z975" s="39">
        <f>COUNTIF(calculs_resultats_francais!P976:U976,9)</f>
        <v>0</v>
      </c>
      <c r="AA975" s="39">
        <f>COUNTIF(calculs_resultats_francais!P976:U976,0)</f>
        <v>0</v>
      </c>
      <c r="AB975" s="37" t="str">
        <f t="shared" si="282"/>
        <v/>
      </c>
      <c r="AC975" s="226">
        <f t="shared" si="283"/>
        <v>0</v>
      </c>
      <c r="AD975" s="38" t="str">
        <f t="shared" si="284"/>
        <v/>
      </c>
      <c r="AE975" s="38" t="str">
        <f t="shared" si="285"/>
        <v/>
      </c>
      <c r="AF975" s="38" t="str">
        <f t="shared" si="286"/>
        <v/>
      </c>
      <c r="AG975" s="38" t="str">
        <f t="shared" si="287"/>
        <v/>
      </c>
    </row>
    <row r="976" spans="1:33" ht="13.5" thickBot="1">
      <c r="A976" s="30"/>
      <c r="B976" s="39">
        <f>COUNTIF(calculs_resultats_francais!B977:J977,1)</f>
        <v>0</v>
      </c>
      <c r="C976" s="39">
        <f>COUNTIF(calculs_resultats_francais!B977:J977,2)</f>
        <v>0</v>
      </c>
      <c r="D976" s="39">
        <f>COUNTIF(calculs_resultats_francais!B977:J977,9)</f>
        <v>0</v>
      </c>
      <c r="E976" s="226">
        <f>COUNTIF(calculs_resultats_francais!B977:J977,0)</f>
        <v>0</v>
      </c>
      <c r="F976" s="37" t="str">
        <f t="shared" si="270"/>
        <v/>
      </c>
      <c r="G976" s="226">
        <f t="shared" si="271"/>
        <v>0</v>
      </c>
      <c r="H976" s="38" t="str">
        <f t="shared" si="272"/>
        <v/>
      </c>
      <c r="I976" s="38" t="str">
        <f t="shared" si="273"/>
        <v/>
      </c>
      <c r="J976" s="38" t="str">
        <f t="shared" si="274"/>
        <v/>
      </c>
      <c r="K976" s="38" t="str">
        <f t="shared" si="275"/>
        <v/>
      </c>
      <c r="L976" s="38"/>
      <c r="M976" s="39">
        <f>COUNTIF(calculs_resultats_francais!K977:O977,1)</f>
        <v>0</v>
      </c>
      <c r="N976" s="39">
        <f>COUNTIF(calculs_resultats_francais!K977:O977,2)</f>
        <v>0</v>
      </c>
      <c r="O976" s="39">
        <f>COUNTIF(calculs_resultats_francais!K977:O977,9)</f>
        <v>0</v>
      </c>
      <c r="P976" s="226">
        <f>COUNTIF(calculs_resultats_francais!K977:O977,0)</f>
        <v>0</v>
      </c>
      <c r="Q976" s="37" t="str">
        <f t="shared" si="276"/>
        <v/>
      </c>
      <c r="R976" s="226">
        <f t="shared" si="277"/>
        <v>0</v>
      </c>
      <c r="S976" s="38" t="str">
        <f t="shared" si="278"/>
        <v/>
      </c>
      <c r="T976" s="38" t="str">
        <f t="shared" si="279"/>
        <v/>
      </c>
      <c r="U976" s="38" t="str">
        <f t="shared" si="280"/>
        <v/>
      </c>
      <c r="V976" s="38" t="str">
        <f t="shared" si="281"/>
        <v/>
      </c>
      <c r="W976" s="30"/>
      <c r="X976" s="39">
        <f>COUNTIF(calculs_resultats_francais!P977:U977,1)</f>
        <v>0</v>
      </c>
      <c r="Y976" s="39">
        <f>COUNTIF(calculs_resultats_francais!P977:U977,2)</f>
        <v>0</v>
      </c>
      <c r="Z976" s="39">
        <f>COUNTIF(calculs_resultats_francais!P977:U977,9)</f>
        <v>0</v>
      </c>
      <c r="AA976" s="39">
        <f>COUNTIF(calculs_resultats_francais!P977:U977,0)</f>
        <v>0</v>
      </c>
      <c r="AB976" s="37" t="str">
        <f t="shared" si="282"/>
        <v/>
      </c>
      <c r="AC976" s="226">
        <f t="shared" si="283"/>
        <v>0</v>
      </c>
      <c r="AD976" s="38" t="str">
        <f t="shared" si="284"/>
        <v/>
      </c>
      <c r="AE976" s="38" t="str">
        <f t="shared" si="285"/>
        <v/>
      </c>
      <c r="AF976" s="38" t="str">
        <f t="shared" si="286"/>
        <v/>
      </c>
      <c r="AG976" s="38" t="str">
        <f t="shared" si="287"/>
        <v/>
      </c>
    </row>
    <row r="977" spans="1:33" ht="13.5" thickBot="1">
      <c r="A977" s="30"/>
      <c r="B977" s="39">
        <f>COUNTIF(calculs_resultats_francais!B978:J978,1)</f>
        <v>0</v>
      </c>
      <c r="C977" s="39">
        <f>COUNTIF(calculs_resultats_francais!B978:J978,2)</f>
        <v>0</v>
      </c>
      <c r="D977" s="39">
        <f>COUNTIF(calculs_resultats_francais!B978:J978,9)</f>
        <v>0</v>
      </c>
      <c r="E977" s="226">
        <f>COUNTIF(calculs_resultats_francais!B978:J978,0)</f>
        <v>0</v>
      </c>
      <c r="F977" s="37" t="str">
        <f t="shared" si="270"/>
        <v/>
      </c>
      <c r="G977" s="226">
        <f t="shared" si="271"/>
        <v>0</v>
      </c>
      <c r="H977" s="38" t="str">
        <f t="shared" si="272"/>
        <v/>
      </c>
      <c r="I977" s="38" t="str">
        <f t="shared" si="273"/>
        <v/>
      </c>
      <c r="J977" s="38" t="str">
        <f t="shared" si="274"/>
        <v/>
      </c>
      <c r="K977" s="38" t="str">
        <f t="shared" si="275"/>
        <v/>
      </c>
      <c r="L977" s="38"/>
      <c r="M977" s="39">
        <f>COUNTIF(calculs_resultats_francais!K978:O978,1)</f>
        <v>0</v>
      </c>
      <c r="N977" s="39">
        <f>COUNTIF(calculs_resultats_francais!K978:O978,2)</f>
        <v>0</v>
      </c>
      <c r="O977" s="39">
        <f>COUNTIF(calculs_resultats_francais!K978:O978,9)</f>
        <v>0</v>
      </c>
      <c r="P977" s="226">
        <f>COUNTIF(calculs_resultats_francais!K978:O978,0)</f>
        <v>0</v>
      </c>
      <c r="Q977" s="37" t="str">
        <f t="shared" si="276"/>
        <v/>
      </c>
      <c r="R977" s="226">
        <f t="shared" si="277"/>
        <v>0</v>
      </c>
      <c r="S977" s="38" t="str">
        <f t="shared" si="278"/>
        <v/>
      </c>
      <c r="T977" s="38" t="str">
        <f t="shared" si="279"/>
        <v/>
      </c>
      <c r="U977" s="38" t="str">
        <f t="shared" si="280"/>
        <v/>
      </c>
      <c r="V977" s="38" t="str">
        <f t="shared" si="281"/>
        <v/>
      </c>
      <c r="W977" s="30"/>
      <c r="X977" s="39">
        <f>COUNTIF(calculs_resultats_francais!P978:U978,1)</f>
        <v>0</v>
      </c>
      <c r="Y977" s="39">
        <f>COUNTIF(calculs_resultats_francais!P978:U978,2)</f>
        <v>0</v>
      </c>
      <c r="Z977" s="39">
        <f>COUNTIF(calculs_resultats_francais!P978:U978,9)</f>
        <v>0</v>
      </c>
      <c r="AA977" s="39">
        <f>COUNTIF(calculs_resultats_francais!P978:U978,0)</f>
        <v>0</v>
      </c>
      <c r="AB977" s="37" t="str">
        <f t="shared" si="282"/>
        <v/>
      </c>
      <c r="AC977" s="226">
        <f t="shared" si="283"/>
        <v>0</v>
      </c>
      <c r="AD977" s="38" t="str">
        <f t="shared" si="284"/>
        <v/>
      </c>
      <c r="AE977" s="38" t="str">
        <f t="shared" si="285"/>
        <v/>
      </c>
      <c r="AF977" s="38" t="str">
        <f t="shared" si="286"/>
        <v/>
      </c>
      <c r="AG977" s="38" t="str">
        <f t="shared" si="287"/>
        <v/>
      </c>
    </row>
    <row r="978" spans="1:33" ht="13.5" thickBot="1">
      <c r="A978" s="30"/>
      <c r="B978" s="39">
        <f>COUNTIF(calculs_resultats_francais!B979:J979,1)</f>
        <v>0</v>
      </c>
      <c r="C978" s="39">
        <f>COUNTIF(calculs_resultats_francais!B979:J979,2)</f>
        <v>0</v>
      </c>
      <c r="D978" s="39">
        <f>COUNTIF(calculs_resultats_francais!B979:J979,9)</f>
        <v>0</v>
      </c>
      <c r="E978" s="226">
        <f>COUNTIF(calculs_resultats_francais!B979:J979,0)</f>
        <v>0</v>
      </c>
      <c r="F978" s="37" t="str">
        <f t="shared" si="270"/>
        <v/>
      </c>
      <c r="G978" s="226">
        <f t="shared" si="271"/>
        <v>0</v>
      </c>
      <c r="H978" s="38" t="str">
        <f t="shared" si="272"/>
        <v/>
      </c>
      <c r="I978" s="38" t="str">
        <f t="shared" si="273"/>
        <v/>
      </c>
      <c r="J978" s="38" t="str">
        <f t="shared" si="274"/>
        <v/>
      </c>
      <c r="K978" s="38" t="str">
        <f t="shared" si="275"/>
        <v/>
      </c>
      <c r="L978" s="38"/>
      <c r="M978" s="39">
        <f>COUNTIF(calculs_resultats_francais!K979:O979,1)</f>
        <v>0</v>
      </c>
      <c r="N978" s="39">
        <f>COUNTIF(calculs_resultats_francais!K979:O979,2)</f>
        <v>0</v>
      </c>
      <c r="O978" s="39">
        <f>COUNTIF(calculs_resultats_francais!K979:O979,9)</f>
        <v>0</v>
      </c>
      <c r="P978" s="226">
        <f>COUNTIF(calculs_resultats_francais!K979:O979,0)</f>
        <v>0</v>
      </c>
      <c r="Q978" s="37" t="str">
        <f t="shared" si="276"/>
        <v/>
      </c>
      <c r="R978" s="226">
        <f t="shared" si="277"/>
        <v>0</v>
      </c>
      <c r="S978" s="38" t="str">
        <f t="shared" si="278"/>
        <v/>
      </c>
      <c r="T978" s="38" t="str">
        <f t="shared" si="279"/>
        <v/>
      </c>
      <c r="U978" s="38" t="str">
        <f t="shared" si="280"/>
        <v/>
      </c>
      <c r="V978" s="38" t="str">
        <f t="shared" si="281"/>
        <v/>
      </c>
      <c r="W978" s="30"/>
      <c r="X978" s="39">
        <f>COUNTIF(calculs_resultats_francais!P979:U979,1)</f>
        <v>0</v>
      </c>
      <c r="Y978" s="39">
        <f>COUNTIF(calculs_resultats_francais!P979:U979,2)</f>
        <v>0</v>
      </c>
      <c r="Z978" s="39">
        <f>COUNTIF(calculs_resultats_francais!P979:U979,9)</f>
        <v>0</v>
      </c>
      <c r="AA978" s="39">
        <f>COUNTIF(calculs_resultats_francais!P979:U979,0)</f>
        <v>0</v>
      </c>
      <c r="AB978" s="37" t="str">
        <f t="shared" si="282"/>
        <v/>
      </c>
      <c r="AC978" s="226">
        <f t="shared" si="283"/>
        <v>0</v>
      </c>
      <c r="AD978" s="38" t="str">
        <f t="shared" si="284"/>
        <v/>
      </c>
      <c r="AE978" s="38" t="str">
        <f t="shared" si="285"/>
        <v/>
      </c>
      <c r="AF978" s="38" t="str">
        <f t="shared" si="286"/>
        <v/>
      </c>
      <c r="AG978" s="38" t="str">
        <f t="shared" si="287"/>
        <v/>
      </c>
    </row>
    <row r="979" spans="1:33" ht="13.5" thickBot="1">
      <c r="A979" s="30"/>
      <c r="B979" s="39">
        <f>COUNTIF(calculs_resultats_francais!B980:J980,1)</f>
        <v>0</v>
      </c>
      <c r="C979" s="39">
        <f>COUNTIF(calculs_resultats_francais!B980:J980,2)</f>
        <v>0</v>
      </c>
      <c r="D979" s="39">
        <f>COUNTIF(calculs_resultats_francais!B980:J980,9)</f>
        <v>0</v>
      </c>
      <c r="E979" s="226">
        <f>COUNTIF(calculs_resultats_francais!B980:J980,0)</f>
        <v>0</v>
      </c>
      <c r="F979" s="37" t="str">
        <f t="shared" si="270"/>
        <v/>
      </c>
      <c r="G979" s="226">
        <f t="shared" si="271"/>
        <v>0</v>
      </c>
      <c r="H979" s="38" t="str">
        <f t="shared" si="272"/>
        <v/>
      </c>
      <c r="I979" s="38" t="str">
        <f t="shared" si="273"/>
        <v/>
      </c>
      <c r="J979" s="38" t="str">
        <f t="shared" si="274"/>
        <v/>
      </c>
      <c r="K979" s="38" t="str">
        <f t="shared" si="275"/>
        <v/>
      </c>
      <c r="L979" s="38"/>
      <c r="M979" s="39">
        <f>COUNTIF(calculs_resultats_francais!K980:O980,1)</f>
        <v>0</v>
      </c>
      <c r="N979" s="39">
        <f>COUNTIF(calculs_resultats_francais!K980:O980,2)</f>
        <v>0</v>
      </c>
      <c r="O979" s="39">
        <f>COUNTIF(calculs_resultats_francais!K980:O980,9)</f>
        <v>0</v>
      </c>
      <c r="P979" s="226">
        <f>COUNTIF(calculs_resultats_francais!K980:O980,0)</f>
        <v>0</v>
      </c>
      <c r="Q979" s="37" t="str">
        <f t="shared" si="276"/>
        <v/>
      </c>
      <c r="R979" s="226">
        <f t="shared" si="277"/>
        <v>0</v>
      </c>
      <c r="S979" s="38" t="str">
        <f t="shared" si="278"/>
        <v/>
      </c>
      <c r="T979" s="38" t="str">
        <f t="shared" si="279"/>
        <v/>
      </c>
      <c r="U979" s="38" t="str">
        <f t="shared" si="280"/>
        <v/>
      </c>
      <c r="V979" s="38" t="str">
        <f t="shared" si="281"/>
        <v/>
      </c>
      <c r="W979" s="30"/>
      <c r="X979" s="39">
        <f>COUNTIF(calculs_resultats_francais!P980:U980,1)</f>
        <v>0</v>
      </c>
      <c r="Y979" s="39">
        <f>COUNTIF(calculs_resultats_francais!P980:U980,2)</f>
        <v>0</v>
      </c>
      <c r="Z979" s="39">
        <f>COUNTIF(calculs_resultats_francais!P980:U980,9)</f>
        <v>0</v>
      </c>
      <c r="AA979" s="39">
        <f>COUNTIF(calculs_resultats_francais!P980:U980,0)</f>
        <v>0</v>
      </c>
      <c r="AB979" s="37" t="str">
        <f t="shared" si="282"/>
        <v/>
      </c>
      <c r="AC979" s="226">
        <f t="shared" si="283"/>
        <v>0</v>
      </c>
      <c r="AD979" s="38" t="str">
        <f t="shared" si="284"/>
        <v/>
      </c>
      <c r="AE979" s="38" t="str">
        <f t="shared" si="285"/>
        <v/>
      </c>
      <c r="AF979" s="38" t="str">
        <f t="shared" si="286"/>
        <v/>
      </c>
      <c r="AG979" s="38" t="str">
        <f t="shared" si="287"/>
        <v/>
      </c>
    </row>
    <row r="980" spans="1:33" ht="13.5" thickBot="1">
      <c r="A980" s="30"/>
      <c r="B980" s="39">
        <f>COUNTIF(calculs_resultats_francais!B981:J981,1)</f>
        <v>0</v>
      </c>
      <c r="C980" s="39">
        <f>COUNTIF(calculs_resultats_francais!B981:J981,2)</f>
        <v>0</v>
      </c>
      <c r="D980" s="39">
        <f>COUNTIF(calculs_resultats_francais!B981:J981,9)</f>
        <v>0</v>
      </c>
      <c r="E980" s="226">
        <f>COUNTIF(calculs_resultats_francais!B981:J981,0)</f>
        <v>0</v>
      </c>
      <c r="F980" s="37" t="str">
        <f t="shared" si="270"/>
        <v/>
      </c>
      <c r="G980" s="226">
        <f t="shared" si="271"/>
        <v>0</v>
      </c>
      <c r="H980" s="38" t="str">
        <f t="shared" si="272"/>
        <v/>
      </c>
      <c r="I980" s="38" t="str">
        <f t="shared" si="273"/>
        <v/>
      </c>
      <c r="J980" s="38" t="str">
        <f t="shared" si="274"/>
        <v/>
      </c>
      <c r="K980" s="38" t="str">
        <f t="shared" si="275"/>
        <v/>
      </c>
      <c r="L980" s="38"/>
      <c r="M980" s="39">
        <f>COUNTIF(calculs_resultats_francais!K981:O981,1)</f>
        <v>0</v>
      </c>
      <c r="N980" s="39">
        <f>COUNTIF(calculs_resultats_francais!K981:O981,2)</f>
        <v>0</v>
      </c>
      <c r="O980" s="39">
        <f>COUNTIF(calculs_resultats_francais!K981:O981,9)</f>
        <v>0</v>
      </c>
      <c r="P980" s="226">
        <f>COUNTIF(calculs_resultats_francais!K981:O981,0)</f>
        <v>0</v>
      </c>
      <c r="Q980" s="37" t="str">
        <f t="shared" si="276"/>
        <v/>
      </c>
      <c r="R980" s="226">
        <f t="shared" si="277"/>
        <v>0</v>
      </c>
      <c r="S980" s="38" t="str">
        <f t="shared" si="278"/>
        <v/>
      </c>
      <c r="T980" s="38" t="str">
        <f t="shared" si="279"/>
        <v/>
      </c>
      <c r="U980" s="38" t="str">
        <f t="shared" si="280"/>
        <v/>
      </c>
      <c r="V980" s="38" t="str">
        <f t="shared" si="281"/>
        <v/>
      </c>
      <c r="W980" s="30"/>
      <c r="X980" s="39">
        <f>COUNTIF(calculs_resultats_francais!P981:U981,1)</f>
        <v>0</v>
      </c>
      <c r="Y980" s="39">
        <f>COUNTIF(calculs_resultats_francais!P981:U981,2)</f>
        <v>0</v>
      </c>
      <c r="Z980" s="39">
        <f>COUNTIF(calculs_resultats_francais!P981:U981,9)</f>
        <v>0</v>
      </c>
      <c r="AA980" s="39">
        <f>COUNTIF(calculs_resultats_francais!P981:U981,0)</f>
        <v>0</v>
      </c>
      <c r="AB980" s="37" t="str">
        <f t="shared" si="282"/>
        <v/>
      </c>
      <c r="AC980" s="226">
        <f t="shared" si="283"/>
        <v>0</v>
      </c>
      <c r="AD980" s="38" t="str">
        <f t="shared" si="284"/>
        <v/>
      </c>
      <c r="AE980" s="38" t="str">
        <f t="shared" si="285"/>
        <v/>
      </c>
      <c r="AF980" s="38" t="str">
        <f t="shared" si="286"/>
        <v/>
      </c>
      <c r="AG980" s="38" t="str">
        <f t="shared" si="287"/>
        <v/>
      </c>
    </row>
    <row r="981" spans="1:33" ht="13.5" thickBot="1">
      <c r="A981" s="30"/>
      <c r="B981" s="39">
        <f>COUNTIF(calculs_resultats_francais!B982:J982,1)</f>
        <v>0</v>
      </c>
      <c r="C981" s="39">
        <f>COUNTIF(calculs_resultats_francais!B982:J982,2)</f>
        <v>0</v>
      </c>
      <c r="D981" s="39">
        <f>COUNTIF(calculs_resultats_francais!B982:J982,9)</f>
        <v>0</v>
      </c>
      <c r="E981" s="226">
        <f>COUNTIF(calculs_resultats_francais!B982:J982,0)</f>
        <v>0</v>
      </c>
      <c r="F981" s="37" t="str">
        <f t="shared" si="270"/>
        <v/>
      </c>
      <c r="G981" s="226">
        <f t="shared" si="271"/>
        <v>0</v>
      </c>
      <c r="H981" s="38" t="str">
        <f t="shared" si="272"/>
        <v/>
      </c>
      <c r="I981" s="38" t="str">
        <f t="shared" si="273"/>
        <v/>
      </c>
      <c r="J981" s="38" t="str">
        <f t="shared" si="274"/>
        <v/>
      </c>
      <c r="K981" s="38" t="str">
        <f t="shared" si="275"/>
        <v/>
      </c>
      <c r="L981" s="38"/>
      <c r="M981" s="39">
        <f>COUNTIF(calculs_resultats_francais!K982:O982,1)</f>
        <v>0</v>
      </c>
      <c r="N981" s="39">
        <f>COUNTIF(calculs_resultats_francais!K982:O982,2)</f>
        <v>0</v>
      </c>
      <c r="O981" s="39">
        <f>COUNTIF(calculs_resultats_francais!K982:O982,9)</f>
        <v>0</v>
      </c>
      <c r="P981" s="226">
        <f>COUNTIF(calculs_resultats_francais!K982:O982,0)</f>
        <v>0</v>
      </c>
      <c r="Q981" s="37" t="str">
        <f t="shared" si="276"/>
        <v/>
      </c>
      <c r="R981" s="226">
        <f t="shared" si="277"/>
        <v>0</v>
      </c>
      <c r="S981" s="38" t="str">
        <f t="shared" si="278"/>
        <v/>
      </c>
      <c r="T981" s="38" t="str">
        <f t="shared" si="279"/>
        <v/>
      </c>
      <c r="U981" s="38" t="str">
        <f t="shared" si="280"/>
        <v/>
      </c>
      <c r="V981" s="38" t="str">
        <f t="shared" si="281"/>
        <v/>
      </c>
      <c r="W981" s="30"/>
      <c r="X981" s="39">
        <f>COUNTIF(calculs_resultats_francais!P982:U982,1)</f>
        <v>0</v>
      </c>
      <c r="Y981" s="39">
        <f>COUNTIF(calculs_resultats_francais!P982:U982,2)</f>
        <v>0</v>
      </c>
      <c r="Z981" s="39">
        <f>COUNTIF(calculs_resultats_francais!P982:U982,9)</f>
        <v>0</v>
      </c>
      <c r="AA981" s="39">
        <f>COUNTIF(calculs_resultats_francais!P982:U982,0)</f>
        <v>0</v>
      </c>
      <c r="AB981" s="37" t="str">
        <f t="shared" si="282"/>
        <v/>
      </c>
      <c r="AC981" s="226">
        <f t="shared" si="283"/>
        <v>0</v>
      </c>
      <c r="AD981" s="38" t="str">
        <f t="shared" si="284"/>
        <v/>
      </c>
      <c r="AE981" s="38" t="str">
        <f t="shared" si="285"/>
        <v/>
      </c>
      <c r="AF981" s="38" t="str">
        <f t="shared" si="286"/>
        <v/>
      </c>
      <c r="AG981" s="38" t="str">
        <f t="shared" si="287"/>
        <v/>
      </c>
    </row>
    <row r="982" spans="1:33" ht="13.5" thickBot="1">
      <c r="A982" s="30"/>
      <c r="B982" s="39">
        <f>COUNTIF(calculs_resultats_francais!B983:J983,1)</f>
        <v>0</v>
      </c>
      <c r="C982" s="39">
        <f>COUNTIF(calculs_resultats_francais!B983:J983,2)</f>
        <v>0</v>
      </c>
      <c r="D982" s="39">
        <f>COUNTIF(calculs_resultats_francais!B983:J983,9)</f>
        <v>0</v>
      </c>
      <c r="E982" s="226">
        <f>COUNTIF(calculs_resultats_francais!B983:J983,0)</f>
        <v>0</v>
      </c>
      <c r="F982" s="37" t="str">
        <f t="shared" si="270"/>
        <v/>
      </c>
      <c r="G982" s="226">
        <f t="shared" si="271"/>
        <v>0</v>
      </c>
      <c r="H982" s="38" t="str">
        <f t="shared" si="272"/>
        <v/>
      </c>
      <c r="I982" s="38" t="str">
        <f t="shared" si="273"/>
        <v/>
      </c>
      <c r="J982" s="38" t="str">
        <f t="shared" si="274"/>
        <v/>
      </c>
      <c r="K982" s="38" t="str">
        <f t="shared" si="275"/>
        <v/>
      </c>
      <c r="L982" s="38"/>
      <c r="M982" s="39">
        <f>COUNTIF(calculs_resultats_francais!K983:O983,1)</f>
        <v>0</v>
      </c>
      <c r="N982" s="39">
        <f>COUNTIF(calculs_resultats_francais!K983:O983,2)</f>
        <v>0</v>
      </c>
      <c r="O982" s="39">
        <f>COUNTIF(calculs_resultats_francais!K983:O983,9)</f>
        <v>0</v>
      </c>
      <c r="P982" s="226">
        <f>COUNTIF(calculs_resultats_francais!K983:O983,0)</f>
        <v>0</v>
      </c>
      <c r="Q982" s="37" t="str">
        <f t="shared" si="276"/>
        <v/>
      </c>
      <c r="R982" s="226">
        <f t="shared" si="277"/>
        <v>0</v>
      </c>
      <c r="S982" s="38" t="str">
        <f t="shared" si="278"/>
        <v/>
      </c>
      <c r="T982" s="38" t="str">
        <f t="shared" si="279"/>
        <v/>
      </c>
      <c r="U982" s="38" t="str">
        <f t="shared" si="280"/>
        <v/>
      </c>
      <c r="V982" s="38" t="str">
        <f t="shared" si="281"/>
        <v/>
      </c>
      <c r="W982" s="30"/>
      <c r="X982" s="39">
        <f>COUNTIF(calculs_resultats_francais!P983:U983,1)</f>
        <v>0</v>
      </c>
      <c r="Y982" s="39">
        <f>COUNTIF(calculs_resultats_francais!P983:U983,2)</f>
        <v>0</v>
      </c>
      <c r="Z982" s="39">
        <f>COUNTIF(calculs_resultats_francais!P983:U983,9)</f>
        <v>0</v>
      </c>
      <c r="AA982" s="39">
        <f>COUNTIF(calculs_resultats_francais!P983:U983,0)</f>
        <v>0</v>
      </c>
      <c r="AB982" s="37" t="str">
        <f t="shared" si="282"/>
        <v/>
      </c>
      <c r="AC982" s="226">
        <f t="shared" si="283"/>
        <v>0</v>
      </c>
      <c r="AD982" s="38" t="str">
        <f t="shared" si="284"/>
        <v/>
      </c>
      <c r="AE982" s="38" t="str">
        <f t="shared" si="285"/>
        <v/>
      </c>
      <c r="AF982" s="38" t="str">
        <f t="shared" si="286"/>
        <v/>
      </c>
      <c r="AG982" s="38" t="str">
        <f t="shared" si="287"/>
        <v/>
      </c>
    </row>
    <row r="983" spans="1:33" ht="13.5" thickBot="1">
      <c r="A983" s="30"/>
      <c r="B983" s="39">
        <f>COUNTIF(calculs_resultats_francais!B984:J984,1)</f>
        <v>0</v>
      </c>
      <c r="C983" s="39">
        <f>COUNTIF(calculs_resultats_francais!B984:J984,2)</f>
        <v>0</v>
      </c>
      <c r="D983" s="39">
        <f>COUNTIF(calculs_resultats_francais!B984:J984,9)</f>
        <v>0</v>
      </c>
      <c r="E983" s="226">
        <f>COUNTIF(calculs_resultats_francais!B984:J984,0)</f>
        <v>0</v>
      </c>
      <c r="F983" s="37" t="str">
        <f t="shared" si="270"/>
        <v/>
      </c>
      <c r="G983" s="226">
        <f t="shared" si="271"/>
        <v>0</v>
      </c>
      <c r="H983" s="38" t="str">
        <f t="shared" si="272"/>
        <v/>
      </c>
      <c r="I983" s="38" t="str">
        <f t="shared" si="273"/>
        <v/>
      </c>
      <c r="J983" s="38" t="str">
        <f t="shared" si="274"/>
        <v/>
      </c>
      <c r="K983" s="38" t="str">
        <f t="shared" si="275"/>
        <v/>
      </c>
      <c r="L983" s="38"/>
      <c r="M983" s="39">
        <f>COUNTIF(calculs_resultats_francais!K984:O984,1)</f>
        <v>0</v>
      </c>
      <c r="N983" s="39">
        <f>COUNTIF(calculs_resultats_francais!K984:O984,2)</f>
        <v>0</v>
      </c>
      <c r="O983" s="39">
        <f>COUNTIF(calculs_resultats_francais!K984:O984,9)</f>
        <v>0</v>
      </c>
      <c r="P983" s="226">
        <f>COUNTIF(calculs_resultats_francais!K984:O984,0)</f>
        <v>0</v>
      </c>
      <c r="Q983" s="37" t="str">
        <f t="shared" si="276"/>
        <v/>
      </c>
      <c r="R983" s="226">
        <f t="shared" si="277"/>
        <v>0</v>
      </c>
      <c r="S983" s="38" t="str">
        <f t="shared" si="278"/>
        <v/>
      </c>
      <c r="T983" s="38" t="str">
        <f t="shared" si="279"/>
        <v/>
      </c>
      <c r="U983" s="38" t="str">
        <f t="shared" si="280"/>
        <v/>
      </c>
      <c r="V983" s="38" t="str">
        <f t="shared" si="281"/>
        <v/>
      </c>
      <c r="W983" s="30"/>
      <c r="X983" s="39">
        <f>COUNTIF(calculs_resultats_francais!P984:U984,1)</f>
        <v>0</v>
      </c>
      <c r="Y983" s="39">
        <f>COUNTIF(calculs_resultats_francais!P984:U984,2)</f>
        <v>0</v>
      </c>
      <c r="Z983" s="39">
        <f>COUNTIF(calculs_resultats_francais!P984:U984,9)</f>
        <v>0</v>
      </c>
      <c r="AA983" s="39">
        <f>COUNTIF(calculs_resultats_francais!P984:U984,0)</f>
        <v>0</v>
      </c>
      <c r="AB983" s="37" t="str">
        <f t="shared" si="282"/>
        <v/>
      </c>
      <c r="AC983" s="226">
        <f t="shared" si="283"/>
        <v>0</v>
      </c>
      <c r="AD983" s="38" t="str">
        <f t="shared" si="284"/>
        <v/>
      </c>
      <c r="AE983" s="38" t="str">
        <f t="shared" si="285"/>
        <v/>
      </c>
      <c r="AF983" s="38" t="str">
        <f t="shared" si="286"/>
        <v/>
      </c>
      <c r="AG983" s="38" t="str">
        <f t="shared" si="287"/>
        <v/>
      </c>
    </row>
    <row r="984" spans="1:33" ht="13.5" thickBot="1">
      <c r="A984" s="30"/>
      <c r="B984" s="39">
        <f>COUNTIF(calculs_resultats_francais!B985:J985,1)</f>
        <v>0</v>
      </c>
      <c r="C984" s="39">
        <f>COUNTIF(calculs_resultats_francais!B985:J985,2)</f>
        <v>0</v>
      </c>
      <c r="D984" s="39">
        <f>COUNTIF(calculs_resultats_francais!B985:J985,9)</f>
        <v>0</v>
      </c>
      <c r="E984" s="226">
        <f>COUNTIF(calculs_resultats_francais!B985:J985,0)</f>
        <v>0</v>
      </c>
      <c r="F984" s="37" t="str">
        <f t="shared" si="270"/>
        <v/>
      </c>
      <c r="G984" s="226">
        <f t="shared" si="271"/>
        <v>0</v>
      </c>
      <c r="H984" s="38" t="str">
        <f t="shared" si="272"/>
        <v/>
      </c>
      <c r="I984" s="38" t="str">
        <f t="shared" si="273"/>
        <v/>
      </c>
      <c r="J984" s="38" t="str">
        <f t="shared" si="274"/>
        <v/>
      </c>
      <c r="K984" s="38" t="str">
        <f t="shared" si="275"/>
        <v/>
      </c>
      <c r="L984" s="38"/>
      <c r="M984" s="39">
        <f>COUNTIF(calculs_resultats_francais!K985:O985,1)</f>
        <v>0</v>
      </c>
      <c r="N984" s="39">
        <f>COUNTIF(calculs_resultats_francais!K985:O985,2)</f>
        <v>0</v>
      </c>
      <c r="O984" s="39">
        <f>COUNTIF(calculs_resultats_francais!K985:O985,9)</f>
        <v>0</v>
      </c>
      <c r="P984" s="226">
        <f>COUNTIF(calculs_resultats_francais!K985:O985,0)</f>
        <v>0</v>
      </c>
      <c r="Q984" s="37" t="str">
        <f t="shared" si="276"/>
        <v/>
      </c>
      <c r="R984" s="226">
        <f t="shared" si="277"/>
        <v>0</v>
      </c>
      <c r="S984" s="38" t="str">
        <f t="shared" si="278"/>
        <v/>
      </c>
      <c r="T984" s="38" t="str">
        <f t="shared" si="279"/>
        <v/>
      </c>
      <c r="U984" s="38" t="str">
        <f t="shared" si="280"/>
        <v/>
      </c>
      <c r="V984" s="38" t="str">
        <f t="shared" si="281"/>
        <v/>
      </c>
      <c r="W984" s="30"/>
      <c r="X984" s="39">
        <f>COUNTIF(calculs_resultats_francais!P985:U985,1)</f>
        <v>0</v>
      </c>
      <c r="Y984" s="39">
        <f>COUNTIF(calculs_resultats_francais!P985:U985,2)</f>
        <v>0</v>
      </c>
      <c r="Z984" s="39">
        <f>COUNTIF(calculs_resultats_francais!P985:U985,9)</f>
        <v>0</v>
      </c>
      <c r="AA984" s="39">
        <f>COUNTIF(calculs_resultats_francais!P985:U985,0)</f>
        <v>0</v>
      </c>
      <c r="AB984" s="37" t="str">
        <f t="shared" si="282"/>
        <v/>
      </c>
      <c r="AC984" s="226">
        <f t="shared" si="283"/>
        <v>0</v>
      </c>
      <c r="AD984" s="38" t="str">
        <f t="shared" si="284"/>
        <v/>
      </c>
      <c r="AE984" s="38" t="str">
        <f t="shared" si="285"/>
        <v/>
      </c>
      <c r="AF984" s="38" t="str">
        <f t="shared" si="286"/>
        <v/>
      </c>
      <c r="AG984" s="38" t="str">
        <f t="shared" si="287"/>
        <v/>
      </c>
    </row>
    <row r="985" spans="1:33" ht="13.5" thickBot="1">
      <c r="A985" s="30"/>
      <c r="B985" s="39">
        <f>COUNTIF(calculs_resultats_francais!B986:J986,1)</f>
        <v>0</v>
      </c>
      <c r="C985" s="39">
        <f>COUNTIF(calculs_resultats_francais!B986:J986,2)</f>
        <v>0</v>
      </c>
      <c r="D985" s="39">
        <f>COUNTIF(calculs_resultats_francais!B986:J986,9)</f>
        <v>0</v>
      </c>
      <c r="E985" s="226">
        <f>COUNTIF(calculs_resultats_francais!B986:J986,0)</f>
        <v>0</v>
      </c>
      <c r="F985" s="37" t="str">
        <f t="shared" si="270"/>
        <v/>
      </c>
      <c r="G985" s="226">
        <f t="shared" si="271"/>
        <v>0</v>
      </c>
      <c r="H985" s="38" t="str">
        <f t="shared" si="272"/>
        <v/>
      </c>
      <c r="I985" s="38" t="str">
        <f t="shared" si="273"/>
        <v/>
      </c>
      <c r="J985" s="38" t="str">
        <f t="shared" si="274"/>
        <v/>
      </c>
      <c r="K985" s="38" t="str">
        <f t="shared" si="275"/>
        <v/>
      </c>
      <c r="L985" s="38"/>
      <c r="M985" s="39">
        <f>COUNTIF(calculs_resultats_francais!K986:O986,1)</f>
        <v>0</v>
      </c>
      <c r="N985" s="39">
        <f>COUNTIF(calculs_resultats_francais!K986:O986,2)</f>
        <v>0</v>
      </c>
      <c r="O985" s="39">
        <f>COUNTIF(calculs_resultats_francais!K986:O986,9)</f>
        <v>0</v>
      </c>
      <c r="P985" s="226">
        <f>COUNTIF(calculs_resultats_francais!K986:O986,0)</f>
        <v>0</v>
      </c>
      <c r="Q985" s="37" t="str">
        <f t="shared" si="276"/>
        <v/>
      </c>
      <c r="R985" s="226">
        <f t="shared" si="277"/>
        <v>0</v>
      </c>
      <c r="S985" s="38" t="str">
        <f t="shared" si="278"/>
        <v/>
      </c>
      <c r="T985" s="38" t="str">
        <f t="shared" si="279"/>
        <v/>
      </c>
      <c r="U985" s="38" t="str">
        <f t="shared" si="280"/>
        <v/>
      </c>
      <c r="V985" s="38" t="str">
        <f t="shared" si="281"/>
        <v/>
      </c>
      <c r="W985" s="30"/>
      <c r="X985" s="39">
        <f>COUNTIF(calculs_resultats_francais!P986:U986,1)</f>
        <v>0</v>
      </c>
      <c r="Y985" s="39">
        <f>COUNTIF(calculs_resultats_francais!P986:U986,2)</f>
        <v>0</v>
      </c>
      <c r="Z985" s="39">
        <f>COUNTIF(calculs_resultats_francais!P986:U986,9)</f>
        <v>0</v>
      </c>
      <c r="AA985" s="39">
        <f>COUNTIF(calculs_resultats_francais!P986:U986,0)</f>
        <v>0</v>
      </c>
      <c r="AB985" s="37" t="str">
        <f t="shared" si="282"/>
        <v/>
      </c>
      <c r="AC985" s="226">
        <f t="shared" si="283"/>
        <v>0</v>
      </c>
      <c r="AD985" s="38" t="str">
        <f t="shared" si="284"/>
        <v/>
      </c>
      <c r="AE985" s="38" t="str">
        <f t="shared" si="285"/>
        <v/>
      </c>
      <c r="AF985" s="38" t="str">
        <f t="shared" si="286"/>
        <v/>
      </c>
      <c r="AG985" s="38" t="str">
        <f t="shared" si="287"/>
        <v/>
      </c>
    </row>
    <row r="986" spans="1:33" ht="13.5" thickBot="1">
      <c r="A986" s="30"/>
      <c r="B986" s="39">
        <f>COUNTIF(calculs_resultats_francais!B987:J987,1)</f>
        <v>0</v>
      </c>
      <c r="C986" s="39">
        <f>COUNTIF(calculs_resultats_francais!B987:J987,2)</f>
        <v>0</v>
      </c>
      <c r="D986" s="39">
        <f>COUNTIF(calculs_resultats_francais!B987:J987,9)</f>
        <v>0</v>
      </c>
      <c r="E986" s="226">
        <f>COUNTIF(calculs_resultats_francais!B987:J987,0)</f>
        <v>0</v>
      </c>
      <c r="F986" s="37" t="str">
        <f t="shared" si="270"/>
        <v/>
      </c>
      <c r="G986" s="226">
        <f t="shared" si="271"/>
        <v>0</v>
      </c>
      <c r="H986" s="38" t="str">
        <f t="shared" si="272"/>
        <v/>
      </c>
      <c r="I986" s="38" t="str">
        <f t="shared" si="273"/>
        <v/>
      </c>
      <c r="J986" s="38" t="str">
        <f t="shared" si="274"/>
        <v/>
      </c>
      <c r="K986" s="38" t="str">
        <f t="shared" si="275"/>
        <v/>
      </c>
      <c r="L986" s="38"/>
      <c r="M986" s="39">
        <f>COUNTIF(calculs_resultats_francais!K987:O987,1)</f>
        <v>0</v>
      </c>
      <c r="N986" s="39">
        <f>COUNTIF(calculs_resultats_francais!K987:O987,2)</f>
        <v>0</v>
      </c>
      <c r="O986" s="39">
        <f>COUNTIF(calculs_resultats_francais!K987:O987,9)</f>
        <v>0</v>
      </c>
      <c r="P986" s="226">
        <f>COUNTIF(calculs_resultats_francais!K987:O987,0)</f>
        <v>0</v>
      </c>
      <c r="Q986" s="37" t="str">
        <f t="shared" si="276"/>
        <v/>
      </c>
      <c r="R986" s="226">
        <f t="shared" si="277"/>
        <v>0</v>
      </c>
      <c r="S986" s="38" t="str">
        <f t="shared" si="278"/>
        <v/>
      </c>
      <c r="T986" s="38" t="str">
        <f t="shared" si="279"/>
        <v/>
      </c>
      <c r="U986" s="38" t="str">
        <f t="shared" si="280"/>
        <v/>
      </c>
      <c r="V986" s="38" t="str">
        <f t="shared" si="281"/>
        <v/>
      </c>
      <c r="W986" s="30"/>
      <c r="X986" s="39">
        <f>COUNTIF(calculs_resultats_francais!P987:U987,1)</f>
        <v>0</v>
      </c>
      <c r="Y986" s="39">
        <f>COUNTIF(calculs_resultats_francais!P987:U987,2)</f>
        <v>0</v>
      </c>
      <c r="Z986" s="39">
        <f>COUNTIF(calculs_resultats_francais!P987:U987,9)</f>
        <v>0</v>
      </c>
      <c r="AA986" s="39">
        <f>COUNTIF(calculs_resultats_francais!P987:U987,0)</f>
        <v>0</v>
      </c>
      <c r="AB986" s="37" t="str">
        <f t="shared" si="282"/>
        <v/>
      </c>
      <c r="AC986" s="226">
        <f t="shared" si="283"/>
        <v>0</v>
      </c>
      <c r="AD986" s="38" t="str">
        <f t="shared" si="284"/>
        <v/>
      </c>
      <c r="AE986" s="38" t="str">
        <f t="shared" si="285"/>
        <v/>
      </c>
      <c r="AF986" s="38" t="str">
        <f t="shared" si="286"/>
        <v/>
      </c>
      <c r="AG986" s="38" t="str">
        <f t="shared" si="287"/>
        <v/>
      </c>
    </row>
    <row r="987" spans="1:33" ht="13.5" thickBot="1">
      <c r="A987" s="30"/>
      <c r="B987" s="39">
        <f>COUNTIF(calculs_resultats_francais!B988:J988,1)</f>
        <v>0</v>
      </c>
      <c r="C987" s="39">
        <f>COUNTIF(calculs_resultats_francais!B988:J988,2)</f>
        <v>0</v>
      </c>
      <c r="D987" s="39">
        <f>COUNTIF(calculs_resultats_francais!B988:J988,9)</f>
        <v>0</v>
      </c>
      <c r="E987" s="226">
        <f>COUNTIF(calculs_resultats_francais!B988:J988,0)</f>
        <v>0</v>
      </c>
      <c r="F987" s="37" t="str">
        <f t="shared" si="270"/>
        <v/>
      </c>
      <c r="G987" s="226">
        <f t="shared" si="271"/>
        <v>0</v>
      </c>
      <c r="H987" s="38" t="str">
        <f t="shared" si="272"/>
        <v/>
      </c>
      <c r="I987" s="38" t="str">
        <f t="shared" si="273"/>
        <v/>
      </c>
      <c r="J987" s="38" t="str">
        <f t="shared" si="274"/>
        <v/>
      </c>
      <c r="K987" s="38" t="str">
        <f t="shared" si="275"/>
        <v/>
      </c>
      <c r="L987" s="38"/>
      <c r="M987" s="39">
        <f>COUNTIF(calculs_resultats_francais!K988:O988,1)</f>
        <v>0</v>
      </c>
      <c r="N987" s="39">
        <f>COUNTIF(calculs_resultats_francais!K988:O988,2)</f>
        <v>0</v>
      </c>
      <c r="O987" s="39">
        <f>COUNTIF(calculs_resultats_francais!K988:O988,9)</f>
        <v>0</v>
      </c>
      <c r="P987" s="226">
        <f>COUNTIF(calculs_resultats_francais!K988:O988,0)</f>
        <v>0</v>
      </c>
      <c r="Q987" s="37" t="str">
        <f t="shared" si="276"/>
        <v/>
      </c>
      <c r="R987" s="226">
        <f t="shared" si="277"/>
        <v>0</v>
      </c>
      <c r="S987" s="38" t="str">
        <f t="shared" si="278"/>
        <v/>
      </c>
      <c r="T987" s="38" t="str">
        <f t="shared" si="279"/>
        <v/>
      </c>
      <c r="U987" s="38" t="str">
        <f t="shared" si="280"/>
        <v/>
      </c>
      <c r="V987" s="38" t="str">
        <f t="shared" si="281"/>
        <v/>
      </c>
      <c r="W987" s="30"/>
      <c r="X987" s="39">
        <f>COUNTIF(calculs_resultats_francais!P988:U988,1)</f>
        <v>0</v>
      </c>
      <c r="Y987" s="39">
        <f>COUNTIF(calculs_resultats_francais!P988:U988,2)</f>
        <v>0</v>
      </c>
      <c r="Z987" s="39">
        <f>COUNTIF(calculs_resultats_francais!P988:U988,9)</f>
        <v>0</v>
      </c>
      <c r="AA987" s="39">
        <f>COUNTIF(calculs_resultats_francais!P988:U988,0)</f>
        <v>0</v>
      </c>
      <c r="AB987" s="37" t="str">
        <f t="shared" si="282"/>
        <v/>
      </c>
      <c r="AC987" s="226">
        <f t="shared" si="283"/>
        <v>0</v>
      </c>
      <c r="AD987" s="38" t="str">
        <f t="shared" si="284"/>
        <v/>
      </c>
      <c r="AE987" s="38" t="str">
        <f t="shared" si="285"/>
        <v/>
      </c>
      <c r="AF987" s="38" t="str">
        <f t="shared" si="286"/>
        <v/>
      </c>
      <c r="AG987" s="38" t="str">
        <f t="shared" si="287"/>
        <v/>
      </c>
    </row>
    <row r="988" spans="1:33" ht="13.5" thickBot="1">
      <c r="A988" s="30"/>
      <c r="B988" s="39">
        <f>COUNTIF(calculs_resultats_francais!B989:J989,1)</f>
        <v>0</v>
      </c>
      <c r="C988" s="39">
        <f>COUNTIF(calculs_resultats_francais!B989:J989,2)</f>
        <v>0</v>
      </c>
      <c r="D988" s="39">
        <f>COUNTIF(calculs_resultats_francais!B989:J989,9)</f>
        <v>0</v>
      </c>
      <c r="E988" s="226">
        <f>COUNTIF(calculs_resultats_francais!B989:J989,0)</f>
        <v>0</v>
      </c>
      <c r="F988" s="37" t="str">
        <f t="shared" si="270"/>
        <v/>
      </c>
      <c r="G988" s="226">
        <f t="shared" si="271"/>
        <v>0</v>
      </c>
      <c r="H988" s="38" t="str">
        <f t="shared" si="272"/>
        <v/>
      </c>
      <c r="I988" s="38" t="str">
        <f t="shared" si="273"/>
        <v/>
      </c>
      <c r="J988" s="38" t="str">
        <f t="shared" si="274"/>
        <v/>
      </c>
      <c r="K988" s="38" t="str">
        <f t="shared" si="275"/>
        <v/>
      </c>
      <c r="L988" s="38"/>
      <c r="M988" s="39">
        <f>COUNTIF(calculs_resultats_francais!K989:O989,1)</f>
        <v>0</v>
      </c>
      <c r="N988" s="39">
        <f>COUNTIF(calculs_resultats_francais!K989:O989,2)</f>
        <v>0</v>
      </c>
      <c r="O988" s="39">
        <f>COUNTIF(calculs_resultats_francais!K989:O989,9)</f>
        <v>0</v>
      </c>
      <c r="P988" s="226">
        <f>COUNTIF(calculs_resultats_francais!K989:O989,0)</f>
        <v>0</v>
      </c>
      <c r="Q988" s="37" t="str">
        <f t="shared" si="276"/>
        <v/>
      </c>
      <c r="R988" s="226">
        <f t="shared" si="277"/>
        <v>0</v>
      </c>
      <c r="S988" s="38" t="str">
        <f t="shared" si="278"/>
        <v/>
      </c>
      <c r="T988" s="38" t="str">
        <f t="shared" si="279"/>
        <v/>
      </c>
      <c r="U988" s="38" t="str">
        <f t="shared" si="280"/>
        <v/>
      </c>
      <c r="V988" s="38" t="str">
        <f t="shared" si="281"/>
        <v/>
      </c>
      <c r="W988" s="30"/>
      <c r="X988" s="39">
        <f>COUNTIF(calculs_resultats_francais!P989:U989,1)</f>
        <v>0</v>
      </c>
      <c r="Y988" s="39">
        <f>COUNTIF(calculs_resultats_francais!P989:U989,2)</f>
        <v>0</v>
      </c>
      <c r="Z988" s="39">
        <f>COUNTIF(calculs_resultats_francais!P989:U989,9)</f>
        <v>0</v>
      </c>
      <c r="AA988" s="39">
        <f>COUNTIF(calculs_resultats_francais!P989:U989,0)</f>
        <v>0</v>
      </c>
      <c r="AB988" s="37" t="str">
        <f t="shared" si="282"/>
        <v/>
      </c>
      <c r="AC988" s="226">
        <f t="shared" si="283"/>
        <v>0</v>
      </c>
      <c r="AD988" s="38" t="str">
        <f t="shared" si="284"/>
        <v/>
      </c>
      <c r="AE988" s="38" t="str">
        <f t="shared" si="285"/>
        <v/>
      </c>
      <c r="AF988" s="38" t="str">
        <f t="shared" si="286"/>
        <v/>
      </c>
      <c r="AG988" s="38" t="str">
        <f t="shared" si="287"/>
        <v/>
      </c>
    </row>
    <row r="989" spans="1:33" ht="13.5" thickBot="1">
      <c r="A989" s="30"/>
      <c r="B989" s="39">
        <f>COUNTIF(calculs_resultats_francais!B990:J990,1)</f>
        <v>0</v>
      </c>
      <c r="C989" s="39">
        <f>COUNTIF(calculs_resultats_francais!B990:J990,2)</f>
        <v>0</v>
      </c>
      <c r="D989" s="39">
        <f>COUNTIF(calculs_resultats_francais!B990:J990,9)</f>
        <v>0</v>
      </c>
      <c r="E989" s="226">
        <f>COUNTIF(calculs_resultats_francais!B990:J990,0)</f>
        <v>0</v>
      </c>
      <c r="F989" s="37" t="str">
        <f t="shared" si="270"/>
        <v/>
      </c>
      <c r="G989" s="226">
        <f t="shared" si="271"/>
        <v>0</v>
      </c>
      <c r="H989" s="38" t="str">
        <f t="shared" si="272"/>
        <v/>
      </c>
      <c r="I989" s="38" t="str">
        <f t="shared" si="273"/>
        <v/>
      </c>
      <c r="J989" s="38" t="str">
        <f t="shared" si="274"/>
        <v/>
      </c>
      <c r="K989" s="38" t="str">
        <f t="shared" si="275"/>
        <v/>
      </c>
      <c r="L989" s="38"/>
      <c r="M989" s="39">
        <f>COUNTIF(calculs_resultats_francais!K990:O990,1)</f>
        <v>0</v>
      </c>
      <c r="N989" s="39">
        <f>COUNTIF(calculs_resultats_francais!K990:O990,2)</f>
        <v>0</v>
      </c>
      <c r="O989" s="39">
        <f>COUNTIF(calculs_resultats_francais!K990:O990,9)</f>
        <v>0</v>
      </c>
      <c r="P989" s="226">
        <f>COUNTIF(calculs_resultats_francais!K990:O990,0)</f>
        <v>0</v>
      </c>
      <c r="Q989" s="37" t="str">
        <f t="shared" si="276"/>
        <v/>
      </c>
      <c r="R989" s="226">
        <f t="shared" si="277"/>
        <v>0</v>
      </c>
      <c r="S989" s="38" t="str">
        <f t="shared" si="278"/>
        <v/>
      </c>
      <c r="T989" s="38" t="str">
        <f t="shared" si="279"/>
        <v/>
      </c>
      <c r="U989" s="38" t="str">
        <f t="shared" si="280"/>
        <v/>
      </c>
      <c r="V989" s="38" t="str">
        <f t="shared" si="281"/>
        <v/>
      </c>
      <c r="W989" s="30"/>
      <c r="X989" s="39">
        <f>COUNTIF(calculs_resultats_francais!P990:U990,1)</f>
        <v>0</v>
      </c>
      <c r="Y989" s="39">
        <f>COUNTIF(calculs_resultats_francais!P990:U990,2)</f>
        <v>0</v>
      </c>
      <c r="Z989" s="39">
        <f>COUNTIF(calculs_resultats_francais!P990:U990,9)</f>
        <v>0</v>
      </c>
      <c r="AA989" s="39">
        <f>COUNTIF(calculs_resultats_francais!P990:U990,0)</f>
        <v>0</v>
      </c>
      <c r="AB989" s="37" t="str">
        <f t="shared" si="282"/>
        <v/>
      </c>
      <c r="AC989" s="226">
        <f t="shared" si="283"/>
        <v>0</v>
      </c>
      <c r="AD989" s="38" t="str">
        <f t="shared" si="284"/>
        <v/>
      </c>
      <c r="AE989" s="38" t="str">
        <f t="shared" si="285"/>
        <v/>
      </c>
      <c r="AF989" s="38" t="str">
        <f t="shared" si="286"/>
        <v/>
      </c>
      <c r="AG989" s="38" t="str">
        <f t="shared" si="287"/>
        <v/>
      </c>
    </row>
    <row r="990" spans="1:33" ht="13.5" thickBot="1">
      <c r="A990" s="30"/>
      <c r="B990" s="39">
        <f>COUNTIF(calculs_resultats_francais!B991:J991,1)</f>
        <v>0</v>
      </c>
      <c r="C990" s="39">
        <f>COUNTIF(calculs_resultats_francais!B991:J991,2)</f>
        <v>0</v>
      </c>
      <c r="D990" s="39">
        <f>COUNTIF(calculs_resultats_francais!B991:J991,9)</f>
        <v>0</v>
      </c>
      <c r="E990" s="226">
        <f>COUNTIF(calculs_resultats_francais!B991:J991,0)</f>
        <v>0</v>
      </c>
      <c r="F990" s="37" t="str">
        <f t="shared" si="270"/>
        <v/>
      </c>
      <c r="G990" s="226">
        <f t="shared" si="271"/>
        <v>0</v>
      </c>
      <c r="H990" s="38" t="str">
        <f t="shared" si="272"/>
        <v/>
      </c>
      <c r="I990" s="38" t="str">
        <f t="shared" si="273"/>
        <v/>
      </c>
      <c r="J990" s="38" t="str">
        <f t="shared" si="274"/>
        <v/>
      </c>
      <c r="K990" s="38" t="str">
        <f t="shared" si="275"/>
        <v/>
      </c>
      <c r="L990" s="38"/>
      <c r="M990" s="39">
        <f>COUNTIF(calculs_resultats_francais!K991:O991,1)</f>
        <v>0</v>
      </c>
      <c r="N990" s="39">
        <f>COUNTIF(calculs_resultats_francais!K991:O991,2)</f>
        <v>0</v>
      </c>
      <c r="O990" s="39">
        <f>COUNTIF(calculs_resultats_francais!K991:O991,9)</f>
        <v>0</v>
      </c>
      <c r="P990" s="226">
        <f>COUNTIF(calculs_resultats_francais!K991:O991,0)</f>
        <v>0</v>
      </c>
      <c r="Q990" s="37" t="str">
        <f t="shared" si="276"/>
        <v/>
      </c>
      <c r="R990" s="226">
        <f t="shared" si="277"/>
        <v>0</v>
      </c>
      <c r="S990" s="38" t="str">
        <f t="shared" si="278"/>
        <v/>
      </c>
      <c r="T990" s="38" t="str">
        <f t="shared" si="279"/>
        <v/>
      </c>
      <c r="U990" s="38" t="str">
        <f t="shared" si="280"/>
        <v/>
      </c>
      <c r="V990" s="38" t="str">
        <f t="shared" si="281"/>
        <v/>
      </c>
      <c r="W990" s="30"/>
      <c r="X990" s="39">
        <f>COUNTIF(calculs_resultats_francais!P991:U991,1)</f>
        <v>0</v>
      </c>
      <c r="Y990" s="39">
        <f>COUNTIF(calculs_resultats_francais!P991:U991,2)</f>
        <v>0</v>
      </c>
      <c r="Z990" s="39">
        <f>COUNTIF(calculs_resultats_francais!P991:U991,9)</f>
        <v>0</v>
      </c>
      <c r="AA990" s="39">
        <f>COUNTIF(calculs_resultats_francais!P991:U991,0)</f>
        <v>0</v>
      </c>
      <c r="AB990" s="37" t="str">
        <f t="shared" si="282"/>
        <v/>
      </c>
      <c r="AC990" s="226">
        <f t="shared" si="283"/>
        <v>0</v>
      </c>
      <c r="AD990" s="38" t="str">
        <f t="shared" si="284"/>
        <v/>
      </c>
      <c r="AE990" s="38" t="str">
        <f t="shared" si="285"/>
        <v/>
      </c>
      <c r="AF990" s="38" t="str">
        <f t="shared" si="286"/>
        <v/>
      </c>
      <c r="AG990" s="38" t="str">
        <f t="shared" si="287"/>
        <v/>
      </c>
    </row>
    <row r="991" spans="1:33" ht="13.5" thickBot="1">
      <c r="A991" s="30"/>
      <c r="B991" s="39">
        <f>COUNTIF(calculs_resultats_francais!B992:J992,1)</f>
        <v>0</v>
      </c>
      <c r="C991" s="39">
        <f>COUNTIF(calculs_resultats_francais!B992:J992,2)</f>
        <v>0</v>
      </c>
      <c r="D991" s="39">
        <f>COUNTIF(calculs_resultats_francais!B992:J992,9)</f>
        <v>0</v>
      </c>
      <c r="E991" s="226">
        <f>COUNTIF(calculs_resultats_francais!B992:J992,0)</f>
        <v>0</v>
      </c>
      <c r="F991" s="37" t="str">
        <f t="shared" si="270"/>
        <v/>
      </c>
      <c r="G991" s="226">
        <f t="shared" si="271"/>
        <v>0</v>
      </c>
      <c r="H991" s="38" t="str">
        <f t="shared" si="272"/>
        <v/>
      </c>
      <c r="I991" s="38" t="str">
        <f t="shared" si="273"/>
        <v/>
      </c>
      <c r="J991" s="38" t="str">
        <f t="shared" si="274"/>
        <v/>
      </c>
      <c r="K991" s="38" t="str">
        <f t="shared" si="275"/>
        <v/>
      </c>
      <c r="L991" s="38"/>
      <c r="M991" s="39">
        <f>COUNTIF(calculs_resultats_francais!K992:O992,1)</f>
        <v>0</v>
      </c>
      <c r="N991" s="39">
        <f>COUNTIF(calculs_resultats_francais!K992:O992,2)</f>
        <v>0</v>
      </c>
      <c r="O991" s="39">
        <f>COUNTIF(calculs_resultats_francais!K992:O992,9)</f>
        <v>0</v>
      </c>
      <c r="P991" s="226">
        <f>COUNTIF(calculs_resultats_francais!K992:O992,0)</f>
        <v>0</v>
      </c>
      <c r="Q991" s="37" t="str">
        <f t="shared" si="276"/>
        <v/>
      </c>
      <c r="R991" s="226">
        <f t="shared" si="277"/>
        <v>0</v>
      </c>
      <c r="S991" s="38" t="str">
        <f t="shared" si="278"/>
        <v/>
      </c>
      <c r="T991" s="38" t="str">
        <f t="shared" si="279"/>
        <v/>
      </c>
      <c r="U991" s="38" t="str">
        <f t="shared" si="280"/>
        <v/>
      </c>
      <c r="V991" s="38" t="str">
        <f t="shared" si="281"/>
        <v/>
      </c>
      <c r="W991" s="30"/>
      <c r="X991" s="39">
        <f>COUNTIF(calculs_resultats_francais!P992:U992,1)</f>
        <v>0</v>
      </c>
      <c r="Y991" s="39">
        <f>COUNTIF(calculs_resultats_francais!P992:U992,2)</f>
        <v>0</v>
      </c>
      <c r="Z991" s="39">
        <f>COUNTIF(calculs_resultats_francais!P992:U992,9)</f>
        <v>0</v>
      </c>
      <c r="AA991" s="39">
        <f>COUNTIF(calculs_resultats_francais!P992:U992,0)</f>
        <v>0</v>
      </c>
      <c r="AB991" s="37" t="str">
        <f t="shared" si="282"/>
        <v/>
      </c>
      <c r="AC991" s="226">
        <f t="shared" si="283"/>
        <v>0</v>
      </c>
      <c r="AD991" s="38" t="str">
        <f t="shared" si="284"/>
        <v/>
      </c>
      <c r="AE991" s="38" t="str">
        <f t="shared" si="285"/>
        <v/>
      </c>
      <c r="AF991" s="38" t="str">
        <f t="shared" si="286"/>
        <v/>
      </c>
      <c r="AG991" s="38" t="str">
        <f t="shared" si="287"/>
        <v/>
      </c>
    </row>
    <row r="992" spans="1:33" ht="13.5" thickBot="1">
      <c r="A992" s="30"/>
      <c r="B992" s="39">
        <f>COUNTIF(calculs_resultats_francais!B993:J993,1)</f>
        <v>0</v>
      </c>
      <c r="C992" s="39">
        <f>COUNTIF(calculs_resultats_francais!B993:J993,2)</f>
        <v>0</v>
      </c>
      <c r="D992" s="39">
        <f>COUNTIF(calculs_resultats_francais!B993:J993,9)</f>
        <v>0</v>
      </c>
      <c r="E992" s="226">
        <f>COUNTIF(calculs_resultats_francais!B993:J993,0)</f>
        <v>0</v>
      </c>
      <c r="F992" s="37" t="str">
        <f t="shared" si="270"/>
        <v/>
      </c>
      <c r="G992" s="226">
        <f t="shared" si="271"/>
        <v>0</v>
      </c>
      <c r="H992" s="38" t="str">
        <f t="shared" si="272"/>
        <v/>
      </c>
      <c r="I992" s="38" t="str">
        <f t="shared" si="273"/>
        <v/>
      </c>
      <c r="J992" s="38" t="str">
        <f t="shared" si="274"/>
        <v/>
      </c>
      <c r="K992" s="38" t="str">
        <f t="shared" si="275"/>
        <v/>
      </c>
      <c r="L992" s="38"/>
      <c r="M992" s="39">
        <f>COUNTIF(calculs_resultats_francais!K993:O993,1)</f>
        <v>0</v>
      </c>
      <c r="N992" s="39">
        <f>COUNTIF(calculs_resultats_francais!K993:O993,2)</f>
        <v>0</v>
      </c>
      <c r="O992" s="39">
        <f>COUNTIF(calculs_resultats_francais!K993:O993,9)</f>
        <v>0</v>
      </c>
      <c r="P992" s="226">
        <f>COUNTIF(calculs_resultats_francais!K993:O993,0)</f>
        <v>0</v>
      </c>
      <c r="Q992" s="37" t="str">
        <f t="shared" si="276"/>
        <v/>
      </c>
      <c r="R992" s="226">
        <f t="shared" si="277"/>
        <v>0</v>
      </c>
      <c r="S992" s="38" t="str">
        <f t="shared" si="278"/>
        <v/>
      </c>
      <c r="T992" s="38" t="str">
        <f t="shared" si="279"/>
        <v/>
      </c>
      <c r="U992" s="38" t="str">
        <f t="shared" si="280"/>
        <v/>
      </c>
      <c r="V992" s="38" t="str">
        <f t="shared" si="281"/>
        <v/>
      </c>
      <c r="W992" s="30"/>
      <c r="X992" s="39">
        <f>COUNTIF(calculs_resultats_francais!P993:U993,1)</f>
        <v>0</v>
      </c>
      <c r="Y992" s="39">
        <f>COUNTIF(calculs_resultats_francais!P993:U993,2)</f>
        <v>0</v>
      </c>
      <c r="Z992" s="39">
        <f>COUNTIF(calculs_resultats_francais!P993:U993,9)</f>
        <v>0</v>
      </c>
      <c r="AA992" s="39">
        <f>COUNTIF(calculs_resultats_francais!P993:U993,0)</f>
        <v>0</v>
      </c>
      <c r="AB992" s="37" t="str">
        <f t="shared" si="282"/>
        <v/>
      </c>
      <c r="AC992" s="226">
        <f t="shared" si="283"/>
        <v>0</v>
      </c>
      <c r="AD992" s="38" t="str">
        <f t="shared" si="284"/>
        <v/>
      </c>
      <c r="AE992" s="38" t="str">
        <f t="shared" si="285"/>
        <v/>
      </c>
      <c r="AF992" s="38" t="str">
        <f t="shared" si="286"/>
        <v/>
      </c>
      <c r="AG992" s="38" t="str">
        <f t="shared" si="287"/>
        <v/>
      </c>
    </row>
    <row r="993" spans="1:33" ht="13.5" thickBot="1">
      <c r="A993" s="30"/>
      <c r="B993" s="39">
        <f>COUNTIF(calculs_resultats_francais!B994:J994,1)</f>
        <v>0</v>
      </c>
      <c r="C993" s="39">
        <f>COUNTIF(calculs_resultats_francais!B994:J994,2)</f>
        <v>0</v>
      </c>
      <c r="D993" s="39">
        <f>COUNTIF(calculs_resultats_francais!B994:J994,9)</f>
        <v>0</v>
      </c>
      <c r="E993" s="226">
        <f>COUNTIF(calculs_resultats_francais!B994:J994,0)</f>
        <v>0</v>
      </c>
      <c r="F993" s="37" t="str">
        <f t="shared" si="270"/>
        <v/>
      </c>
      <c r="G993" s="226">
        <f t="shared" si="271"/>
        <v>0</v>
      </c>
      <c r="H993" s="38" t="str">
        <f t="shared" si="272"/>
        <v/>
      </c>
      <c r="I993" s="38" t="str">
        <f t="shared" si="273"/>
        <v/>
      </c>
      <c r="J993" s="38" t="str">
        <f t="shared" si="274"/>
        <v/>
      </c>
      <c r="K993" s="38" t="str">
        <f t="shared" si="275"/>
        <v/>
      </c>
      <c r="L993" s="38"/>
      <c r="M993" s="39">
        <f>COUNTIF(calculs_resultats_francais!K994:O994,1)</f>
        <v>0</v>
      </c>
      <c r="N993" s="39">
        <f>COUNTIF(calculs_resultats_francais!K994:O994,2)</f>
        <v>0</v>
      </c>
      <c r="O993" s="39">
        <f>COUNTIF(calculs_resultats_francais!K994:O994,9)</f>
        <v>0</v>
      </c>
      <c r="P993" s="226">
        <f>COUNTIF(calculs_resultats_francais!K994:O994,0)</f>
        <v>0</v>
      </c>
      <c r="Q993" s="37" t="str">
        <f t="shared" si="276"/>
        <v/>
      </c>
      <c r="R993" s="226">
        <f t="shared" si="277"/>
        <v>0</v>
      </c>
      <c r="S993" s="38" t="str">
        <f t="shared" si="278"/>
        <v/>
      </c>
      <c r="T993" s="38" t="str">
        <f t="shared" si="279"/>
        <v/>
      </c>
      <c r="U993" s="38" t="str">
        <f t="shared" si="280"/>
        <v/>
      </c>
      <c r="V993" s="38" t="str">
        <f t="shared" si="281"/>
        <v/>
      </c>
      <c r="W993" s="30"/>
      <c r="X993" s="39">
        <f>COUNTIF(calculs_resultats_francais!P994:U994,1)</f>
        <v>0</v>
      </c>
      <c r="Y993" s="39">
        <f>COUNTIF(calculs_resultats_francais!P994:U994,2)</f>
        <v>0</v>
      </c>
      <c r="Z993" s="39">
        <f>COUNTIF(calculs_resultats_francais!P994:U994,9)</f>
        <v>0</v>
      </c>
      <c r="AA993" s="39">
        <f>COUNTIF(calculs_resultats_francais!P994:U994,0)</f>
        <v>0</v>
      </c>
      <c r="AB993" s="37" t="str">
        <f t="shared" si="282"/>
        <v/>
      </c>
      <c r="AC993" s="226">
        <f t="shared" si="283"/>
        <v>0</v>
      </c>
      <c r="AD993" s="38" t="str">
        <f t="shared" si="284"/>
        <v/>
      </c>
      <c r="AE993" s="38" t="str">
        <f t="shared" si="285"/>
        <v/>
      </c>
      <c r="AF993" s="38" t="str">
        <f t="shared" si="286"/>
        <v/>
      </c>
      <c r="AG993" s="38" t="str">
        <f t="shared" si="287"/>
        <v/>
      </c>
    </row>
    <row r="994" spans="1:33" ht="13.5" thickBot="1">
      <c r="A994" s="30"/>
      <c r="B994" s="39">
        <f>COUNTIF(calculs_resultats_francais!B995:J995,1)</f>
        <v>0</v>
      </c>
      <c r="C994" s="39">
        <f>COUNTIF(calculs_resultats_francais!B995:J995,2)</f>
        <v>0</v>
      </c>
      <c r="D994" s="39">
        <f>COUNTIF(calculs_resultats_francais!B995:J995,9)</f>
        <v>0</v>
      </c>
      <c r="E994" s="226">
        <f>COUNTIF(calculs_resultats_francais!B995:J995,0)</f>
        <v>0</v>
      </c>
      <c r="F994" s="37" t="str">
        <f t="shared" si="270"/>
        <v/>
      </c>
      <c r="G994" s="226">
        <f t="shared" si="271"/>
        <v>0</v>
      </c>
      <c r="H994" s="38" t="str">
        <f t="shared" si="272"/>
        <v/>
      </c>
      <c r="I994" s="38" t="str">
        <f t="shared" si="273"/>
        <v/>
      </c>
      <c r="J994" s="38" t="str">
        <f t="shared" si="274"/>
        <v/>
      </c>
      <c r="K994" s="38" t="str">
        <f t="shared" si="275"/>
        <v/>
      </c>
      <c r="L994" s="38"/>
      <c r="M994" s="39">
        <f>COUNTIF(calculs_resultats_francais!K995:O995,1)</f>
        <v>0</v>
      </c>
      <c r="N994" s="39">
        <f>COUNTIF(calculs_resultats_francais!K995:O995,2)</f>
        <v>0</v>
      </c>
      <c r="O994" s="39">
        <f>COUNTIF(calculs_resultats_francais!K995:O995,9)</f>
        <v>0</v>
      </c>
      <c r="P994" s="226">
        <f>COUNTIF(calculs_resultats_francais!K995:O995,0)</f>
        <v>0</v>
      </c>
      <c r="Q994" s="37" t="str">
        <f t="shared" si="276"/>
        <v/>
      </c>
      <c r="R994" s="226">
        <f t="shared" si="277"/>
        <v>0</v>
      </c>
      <c r="S994" s="38" t="str">
        <f t="shared" si="278"/>
        <v/>
      </c>
      <c r="T994" s="38" t="str">
        <f t="shared" si="279"/>
        <v/>
      </c>
      <c r="U994" s="38" t="str">
        <f t="shared" si="280"/>
        <v/>
      </c>
      <c r="V994" s="38" t="str">
        <f t="shared" si="281"/>
        <v/>
      </c>
      <c r="W994" s="30"/>
      <c r="X994" s="39">
        <f>COUNTIF(calculs_resultats_francais!P995:U995,1)</f>
        <v>0</v>
      </c>
      <c r="Y994" s="39">
        <f>COUNTIF(calculs_resultats_francais!P995:U995,2)</f>
        <v>0</v>
      </c>
      <c r="Z994" s="39">
        <f>COUNTIF(calculs_resultats_francais!P995:U995,9)</f>
        <v>0</v>
      </c>
      <c r="AA994" s="39">
        <f>COUNTIF(calculs_resultats_francais!P995:U995,0)</f>
        <v>0</v>
      </c>
      <c r="AB994" s="37" t="str">
        <f t="shared" si="282"/>
        <v/>
      </c>
      <c r="AC994" s="226">
        <f t="shared" si="283"/>
        <v>0</v>
      </c>
      <c r="AD994" s="38" t="str">
        <f t="shared" si="284"/>
        <v/>
      </c>
      <c r="AE994" s="38" t="str">
        <f t="shared" si="285"/>
        <v/>
      </c>
      <c r="AF994" s="38" t="str">
        <f t="shared" si="286"/>
        <v/>
      </c>
      <c r="AG994" s="38" t="str">
        <f t="shared" si="287"/>
        <v/>
      </c>
    </row>
    <row r="995" spans="1:33" ht="13.5" thickBot="1">
      <c r="A995" s="30"/>
      <c r="B995" s="39">
        <f>COUNTIF(calculs_resultats_francais!B996:J996,1)</f>
        <v>0</v>
      </c>
      <c r="C995" s="39">
        <f>COUNTIF(calculs_resultats_francais!B996:J996,2)</f>
        <v>0</v>
      </c>
      <c r="D995" s="39">
        <f>COUNTIF(calculs_resultats_francais!B996:J996,9)</f>
        <v>0</v>
      </c>
      <c r="E995" s="226">
        <f>COUNTIF(calculs_resultats_francais!B996:J996,0)</f>
        <v>0</v>
      </c>
      <c r="F995" s="37" t="str">
        <f t="shared" si="270"/>
        <v/>
      </c>
      <c r="G995" s="226">
        <f t="shared" si="271"/>
        <v>0</v>
      </c>
      <c r="H995" s="38" t="str">
        <f t="shared" si="272"/>
        <v/>
      </c>
      <c r="I995" s="38" t="str">
        <f t="shared" si="273"/>
        <v/>
      </c>
      <c r="J995" s="38" t="str">
        <f t="shared" si="274"/>
        <v/>
      </c>
      <c r="K995" s="38" t="str">
        <f t="shared" si="275"/>
        <v/>
      </c>
      <c r="L995" s="38"/>
      <c r="M995" s="39">
        <f>COUNTIF(calculs_resultats_francais!K996:O996,1)</f>
        <v>0</v>
      </c>
      <c r="N995" s="39">
        <f>COUNTIF(calculs_resultats_francais!K996:O996,2)</f>
        <v>0</v>
      </c>
      <c r="O995" s="39">
        <f>COUNTIF(calculs_resultats_francais!K996:O996,9)</f>
        <v>0</v>
      </c>
      <c r="P995" s="226">
        <f>COUNTIF(calculs_resultats_francais!K996:O996,0)</f>
        <v>0</v>
      </c>
      <c r="Q995" s="37" t="str">
        <f t="shared" si="276"/>
        <v/>
      </c>
      <c r="R995" s="226">
        <f t="shared" si="277"/>
        <v>0</v>
      </c>
      <c r="S995" s="38" t="str">
        <f t="shared" si="278"/>
        <v/>
      </c>
      <c r="T995" s="38" t="str">
        <f t="shared" si="279"/>
        <v/>
      </c>
      <c r="U995" s="38" t="str">
        <f t="shared" si="280"/>
        <v/>
      </c>
      <c r="V995" s="38" t="str">
        <f t="shared" si="281"/>
        <v/>
      </c>
      <c r="W995" s="30"/>
      <c r="X995" s="39">
        <f>COUNTIF(calculs_resultats_francais!P996:U996,1)</f>
        <v>0</v>
      </c>
      <c r="Y995" s="39">
        <f>COUNTIF(calculs_resultats_francais!P996:U996,2)</f>
        <v>0</v>
      </c>
      <c r="Z995" s="39">
        <f>COUNTIF(calculs_resultats_francais!P996:U996,9)</f>
        <v>0</v>
      </c>
      <c r="AA995" s="39">
        <f>COUNTIF(calculs_resultats_francais!P996:U996,0)</f>
        <v>0</v>
      </c>
      <c r="AB995" s="37" t="str">
        <f t="shared" si="282"/>
        <v/>
      </c>
      <c r="AC995" s="226">
        <f t="shared" si="283"/>
        <v>0</v>
      </c>
      <c r="AD995" s="38" t="str">
        <f t="shared" si="284"/>
        <v/>
      </c>
      <c r="AE995" s="38" t="str">
        <f t="shared" si="285"/>
        <v/>
      </c>
      <c r="AF995" s="38" t="str">
        <f t="shared" si="286"/>
        <v/>
      </c>
      <c r="AG995" s="38" t="str">
        <f t="shared" si="287"/>
        <v/>
      </c>
    </row>
    <row r="996" spans="1:33" ht="13.5" thickBot="1">
      <c r="A996" s="30"/>
      <c r="B996" s="39">
        <f>COUNTIF(calculs_resultats_francais!B997:J997,1)</f>
        <v>0</v>
      </c>
      <c r="C996" s="39">
        <f>COUNTIF(calculs_resultats_francais!B997:J997,2)</f>
        <v>0</v>
      </c>
      <c r="D996" s="39">
        <f>COUNTIF(calculs_resultats_francais!B997:J997,9)</f>
        <v>0</v>
      </c>
      <c r="E996" s="226">
        <f>COUNTIF(calculs_resultats_francais!B997:J997,0)</f>
        <v>0</v>
      </c>
      <c r="F996" s="37" t="str">
        <f t="shared" si="270"/>
        <v/>
      </c>
      <c r="G996" s="226">
        <f t="shared" si="271"/>
        <v>0</v>
      </c>
      <c r="H996" s="38" t="str">
        <f t="shared" si="272"/>
        <v/>
      </c>
      <c r="I996" s="38" t="str">
        <f t="shared" si="273"/>
        <v/>
      </c>
      <c r="J996" s="38" t="str">
        <f t="shared" si="274"/>
        <v/>
      </c>
      <c r="K996" s="38" t="str">
        <f t="shared" si="275"/>
        <v/>
      </c>
      <c r="L996" s="38"/>
      <c r="M996" s="39">
        <f>COUNTIF(calculs_resultats_francais!K997:O997,1)</f>
        <v>0</v>
      </c>
      <c r="N996" s="39">
        <f>COUNTIF(calculs_resultats_francais!K997:O997,2)</f>
        <v>0</v>
      </c>
      <c r="O996" s="39">
        <f>COUNTIF(calculs_resultats_francais!K997:O997,9)</f>
        <v>0</v>
      </c>
      <c r="P996" s="226">
        <f>COUNTIF(calculs_resultats_francais!K997:O997,0)</f>
        <v>0</v>
      </c>
      <c r="Q996" s="37" t="str">
        <f t="shared" si="276"/>
        <v/>
      </c>
      <c r="R996" s="226">
        <f t="shared" si="277"/>
        <v>0</v>
      </c>
      <c r="S996" s="38" t="str">
        <f t="shared" si="278"/>
        <v/>
      </c>
      <c r="T996" s="38" t="str">
        <f t="shared" si="279"/>
        <v/>
      </c>
      <c r="U996" s="38" t="str">
        <f t="shared" si="280"/>
        <v/>
      </c>
      <c r="V996" s="38" t="str">
        <f t="shared" si="281"/>
        <v/>
      </c>
      <c r="W996" s="30"/>
      <c r="X996" s="39">
        <f>COUNTIF(calculs_resultats_francais!P997:U997,1)</f>
        <v>0</v>
      </c>
      <c r="Y996" s="39">
        <f>COUNTIF(calculs_resultats_francais!P997:U997,2)</f>
        <v>0</v>
      </c>
      <c r="Z996" s="39">
        <f>COUNTIF(calculs_resultats_francais!P997:U997,9)</f>
        <v>0</v>
      </c>
      <c r="AA996" s="39">
        <f>COUNTIF(calculs_resultats_francais!P997:U997,0)</f>
        <v>0</v>
      </c>
      <c r="AB996" s="37" t="str">
        <f t="shared" si="282"/>
        <v/>
      </c>
      <c r="AC996" s="226">
        <f t="shared" si="283"/>
        <v>0</v>
      </c>
      <c r="AD996" s="38" t="str">
        <f t="shared" si="284"/>
        <v/>
      </c>
      <c r="AE996" s="38" t="str">
        <f t="shared" si="285"/>
        <v/>
      </c>
      <c r="AF996" s="38" t="str">
        <f t="shared" si="286"/>
        <v/>
      </c>
      <c r="AG996" s="38" t="str">
        <f t="shared" si="287"/>
        <v/>
      </c>
    </row>
    <row r="997" spans="1:33" ht="13.5" thickBot="1">
      <c r="A997" s="30"/>
      <c r="B997" s="39">
        <f>COUNTIF(calculs_resultats_francais!B998:J998,1)</f>
        <v>0</v>
      </c>
      <c r="C997" s="39">
        <f>COUNTIF(calculs_resultats_francais!B998:J998,2)</f>
        <v>0</v>
      </c>
      <c r="D997" s="39">
        <f>COUNTIF(calculs_resultats_francais!B998:J998,9)</f>
        <v>0</v>
      </c>
      <c r="E997" s="226">
        <f>COUNTIF(calculs_resultats_francais!B998:J998,0)</f>
        <v>0</v>
      </c>
      <c r="F997" s="37" t="str">
        <f t="shared" si="270"/>
        <v/>
      </c>
      <c r="G997" s="226">
        <f t="shared" si="271"/>
        <v>0</v>
      </c>
      <c r="H997" s="38" t="str">
        <f t="shared" si="272"/>
        <v/>
      </c>
      <c r="I997" s="38" t="str">
        <f t="shared" si="273"/>
        <v/>
      </c>
      <c r="J997" s="38" t="str">
        <f t="shared" si="274"/>
        <v/>
      </c>
      <c r="K997" s="38" t="str">
        <f t="shared" si="275"/>
        <v/>
      </c>
      <c r="L997" s="38"/>
      <c r="M997" s="39">
        <f>COUNTIF(calculs_resultats_francais!K998:O998,1)</f>
        <v>0</v>
      </c>
      <c r="N997" s="39">
        <f>COUNTIF(calculs_resultats_francais!K998:O998,2)</f>
        <v>0</v>
      </c>
      <c r="O997" s="39">
        <f>COUNTIF(calculs_resultats_francais!K998:O998,9)</f>
        <v>0</v>
      </c>
      <c r="P997" s="226">
        <f>COUNTIF(calculs_resultats_francais!K998:O998,0)</f>
        <v>0</v>
      </c>
      <c r="Q997" s="37" t="str">
        <f t="shared" si="276"/>
        <v/>
      </c>
      <c r="R997" s="226">
        <f t="shared" si="277"/>
        <v>0</v>
      </c>
      <c r="S997" s="38" t="str">
        <f t="shared" si="278"/>
        <v/>
      </c>
      <c r="T997" s="38" t="str">
        <f t="shared" si="279"/>
        <v/>
      </c>
      <c r="U997" s="38" t="str">
        <f t="shared" si="280"/>
        <v/>
      </c>
      <c r="V997" s="38" t="str">
        <f t="shared" si="281"/>
        <v/>
      </c>
      <c r="W997" s="30"/>
      <c r="X997" s="39">
        <f>COUNTIF(calculs_resultats_francais!P998:U998,1)</f>
        <v>0</v>
      </c>
      <c r="Y997" s="39">
        <f>COUNTIF(calculs_resultats_francais!P998:U998,2)</f>
        <v>0</v>
      </c>
      <c r="Z997" s="39">
        <f>COUNTIF(calculs_resultats_francais!P998:U998,9)</f>
        <v>0</v>
      </c>
      <c r="AA997" s="39">
        <f>COUNTIF(calculs_resultats_francais!P998:U998,0)</f>
        <v>0</v>
      </c>
      <c r="AB997" s="37" t="str">
        <f t="shared" si="282"/>
        <v/>
      </c>
      <c r="AC997" s="226">
        <f t="shared" si="283"/>
        <v>0</v>
      </c>
      <c r="AD997" s="38" t="str">
        <f t="shared" si="284"/>
        <v/>
      </c>
      <c r="AE997" s="38" t="str">
        <f t="shared" si="285"/>
        <v/>
      </c>
      <c r="AF997" s="38" t="str">
        <f t="shared" si="286"/>
        <v/>
      </c>
      <c r="AG997" s="38" t="str">
        <f t="shared" si="287"/>
        <v/>
      </c>
    </row>
    <row r="998" spans="1:33" ht="13.5" thickBot="1">
      <c r="A998" s="30"/>
      <c r="B998" s="39">
        <f>COUNTIF(calculs_resultats_francais!B999:J999,1)</f>
        <v>0</v>
      </c>
      <c r="C998" s="39">
        <f>COUNTIF(calculs_resultats_francais!B999:J999,2)</f>
        <v>0</v>
      </c>
      <c r="D998" s="39">
        <f>COUNTIF(calculs_resultats_francais!B999:J999,9)</f>
        <v>0</v>
      </c>
      <c r="E998" s="226">
        <f>COUNTIF(calculs_resultats_francais!B999:J999,0)</f>
        <v>0</v>
      </c>
      <c r="F998" s="37" t="str">
        <f t="shared" si="270"/>
        <v/>
      </c>
      <c r="G998" s="226">
        <f t="shared" si="271"/>
        <v>0</v>
      </c>
      <c r="H998" s="38" t="str">
        <f t="shared" si="272"/>
        <v/>
      </c>
      <c r="I998" s="38" t="str">
        <f t="shared" si="273"/>
        <v/>
      </c>
      <c r="J998" s="38" t="str">
        <f t="shared" si="274"/>
        <v/>
      </c>
      <c r="K998" s="38" t="str">
        <f t="shared" si="275"/>
        <v/>
      </c>
      <c r="L998" s="38"/>
      <c r="M998" s="39">
        <f>COUNTIF(calculs_resultats_francais!K999:O999,1)</f>
        <v>0</v>
      </c>
      <c r="N998" s="39">
        <f>COUNTIF(calculs_resultats_francais!K999:O999,2)</f>
        <v>0</v>
      </c>
      <c r="O998" s="39">
        <f>COUNTIF(calculs_resultats_francais!K999:O999,9)</f>
        <v>0</v>
      </c>
      <c r="P998" s="226">
        <f>COUNTIF(calculs_resultats_francais!K999:O999,0)</f>
        <v>0</v>
      </c>
      <c r="Q998" s="37" t="str">
        <f t="shared" si="276"/>
        <v/>
      </c>
      <c r="R998" s="226">
        <f t="shared" si="277"/>
        <v>0</v>
      </c>
      <c r="S998" s="38" t="str">
        <f t="shared" si="278"/>
        <v/>
      </c>
      <c r="T998" s="38" t="str">
        <f t="shared" si="279"/>
        <v/>
      </c>
      <c r="U998" s="38" t="str">
        <f t="shared" si="280"/>
        <v/>
      </c>
      <c r="V998" s="38" t="str">
        <f t="shared" si="281"/>
        <v/>
      </c>
      <c r="W998" s="30"/>
      <c r="X998" s="39">
        <f>COUNTIF(calculs_resultats_francais!P999:U999,1)</f>
        <v>0</v>
      </c>
      <c r="Y998" s="39">
        <f>COUNTIF(calculs_resultats_francais!P999:U999,2)</f>
        <v>0</v>
      </c>
      <c r="Z998" s="39">
        <f>COUNTIF(calculs_resultats_francais!P999:U999,9)</f>
        <v>0</v>
      </c>
      <c r="AA998" s="39">
        <f>COUNTIF(calculs_resultats_francais!P999:U999,0)</f>
        <v>0</v>
      </c>
      <c r="AB998" s="37" t="str">
        <f t="shared" si="282"/>
        <v/>
      </c>
      <c r="AC998" s="226">
        <f t="shared" si="283"/>
        <v>0</v>
      </c>
      <c r="AD998" s="38" t="str">
        <f t="shared" si="284"/>
        <v/>
      </c>
      <c r="AE998" s="38" t="str">
        <f t="shared" si="285"/>
        <v/>
      </c>
      <c r="AF998" s="38" t="str">
        <f t="shared" si="286"/>
        <v/>
      </c>
      <c r="AG998" s="38" t="str">
        <f t="shared" si="287"/>
        <v/>
      </c>
    </row>
    <row r="999" spans="1:33" ht="13.5" thickBot="1">
      <c r="A999" s="30"/>
      <c r="B999" s="39">
        <f>COUNTIF(calculs_resultats_francais!B1000:J1000,1)</f>
        <v>0</v>
      </c>
      <c r="C999" s="39">
        <f>COUNTIF(calculs_resultats_francais!B1000:J1000,2)</f>
        <v>0</v>
      </c>
      <c r="D999" s="39">
        <f>COUNTIF(calculs_resultats_francais!B1000:J1000,9)</f>
        <v>0</v>
      </c>
      <c r="E999" s="226">
        <f>COUNTIF(calculs_resultats_francais!B1000:J1000,0)</f>
        <v>0</v>
      </c>
      <c r="F999" s="37" t="str">
        <f t="shared" si="270"/>
        <v/>
      </c>
      <c r="G999" s="226">
        <f t="shared" si="271"/>
        <v>0</v>
      </c>
      <c r="H999" s="38" t="str">
        <f t="shared" si="272"/>
        <v/>
      </c>
      <c r="I999" s="38" t="str">
        <f t="shared" si="273"/>
        <v/>
      </c>
      <c r="J999" s="38" t="str">
        <f t="shared" si="274"/>
        <v/>
      </c>
      <c r="K999" s="38" t="str">
        <f t="shared" si="275"/>
        <v/>
      </c>
      <c r="L999" s="38"/>
      <c r="M999" s="39">
        <f>COUNTIF(calculs_resultats_francais!K1000:O1000,1)</f>
        <v>0</v>
      </c>
      <c r="N999" s="39">
        <f>COUNTIF(calculs_resultats_francais!K1000:O1000,2)</f>
        <v>0</v>
      </c>
      <c r="O999" s="39">
        <f>COUNTIF(calculs_resultats_francais!K1000:O1000,9)</f>
        <v>0</v>
      </c>
      <c r="P999" s="226">
        <f>COUNTIF(calculs_resultats_francais!K1000:O1000,0)</f>
        <v>0</v>
      </c>
      <c r="Q999" s="37" t="str">
        <f t="shared" si="276"/>
        <v/>
      </c>
      <c r="R999" s="226">
        <f t="shared" si="277"/>
        <v>0</v>
      </c>
      <c r="S999" s="38" t="str">
        <f t="shared" si="278"/>
        <v/>
      </c>
      <c r="T999" s="38" t="str">
        <f t="shared" si="279"/>
        <v/>
      </c>
      <c r="U999" s="38" t="str">
        <f t="shared" si="280"/>
        <v/>
      </c>
      <c r="V999" s="38" t="str">
        <f t="shared" si="281"/>
        <v/>
      </c>
      <c r="W999" s="30"/>
      <c r="X999" s="39">
        <f>COUNTIF(calculs_resultats_francais!P1000:U1000,1)</f>
        <v>0</v>
      </c>
      <c r="Y999" s="39">
        <f>COUNTIF(calculs_resultats_francais!P1000:U1000,2)</f>
        <v>0</v>
      </c>
      <c r="Z999" s="39">
        <f>COUNTIF(calculs_resultats_francais!P1000:U1000,9)</f>
        <v>0</v>
      </c>
      <c r="AA999" s="39">
        <f>COUNTIF(calculs_resultats_francais!P1000:U1000,0)</f>
        <v>0</v>
      </c>
      <c r="AB999" s="37" t="str">
        <f t="shared" si="282"/>
        <v/>
      </c>
      <c r="AC999" s="226">
        <f t="shared" si="283"/>
        <v>0</v>
      </c>
      <c r="AD999" s="38" t="str">
        <f t="shared" si="284"/>
        <v/>
      </c>
      <c r="AE999" s="38" t="str">
        <f t="shared" si="285"/>
        <v/>
      </c>
      <c r="AF999" s="38" t="str">
        <f t="shared" si="286"/>
        <v/>
      </c>
      <c r="AG999" s="38" t="str">
        <f t="shared" si="287"/>
        <v/>
      </c>
    </row>
    <row r="1000" spans="1:33" ht="13.5" thickBot="1">
      <c r="A1000" s="30"/>
      <c r="B1000" s="39">
        <f>COUNTIF(calculs_resultats_francais!B1001:J1001,1)</f>
        <v>0</v>
      </c>
      <c r="C1000" s="39">
        <f>COUNTIF(calculs_resultats_francais!B1001:J1001,2)</f>
        <v>0</v>
      </c>
      <c r="D1000" s="39">
        <f>COUNTIF(calculs_resultats_francais!B1001:J1001,9)</f>
        <v>0</v>
      </c>
      <c r="E1000" s="226">
        <f>COUNTIF(calculs_resultats_francais!B1001:J1001,0)</f>
        <v>0</v>
      </c>
      <c r="F1000" s="37" t="str">
        <f t="shared" si="270"/>
        <v/>
      </c>
      <c r="G1000" s="226">
        <f t="shared" si="271"/>
        <v>0</v>
      </c>
      <c r="H1000" s="38" t="str">
        <f t="shared" si="272"/>
        <v/>
      </c>
      <c r="I1000" s="38" t="str">
        <f t="shared" si="273"/>
        <v/>
      </c>
      <c r="J1000" s="38" t="str">
        <f t="shared" si="274"/>
        <v/>
      </c>
      <c r="K1000" s="38" t="str">
        <f t="shared" si="275"/>
        <v/>
      </c>
      <c r="L1000" s="38"/>
      <c r="M1000" s="39">
        <f>COUNTIF(calculs_resultats_francais!K1001:O1001,1)</f>
        <v>0</v>
      </c>
      <c r="N1000" s="39">
        <f>COUNTIF(calculs_resultats_francais!K1001:O1001,2)</f>
        <v>0</v>
      </c>
      <c r="O1000" s="39">
        <f>COUNTIF(calculs_resultats_francais!K1001:O1001,9)</f>
        <v>0</v>
      </c>
      <c r="P1000" s="226">
        <f>COUNTIF(calculs_resultats_francais!K1001:O1001,0)</f>
        <v>0</v>
      </c>
      <c r="Q1000" s="37" t="str">
        <f t="shared" si="276"/>
        <v/>
      </c>
      <c r="R1000" s="226">
        <f t="shared" si="277"/>
        <v>0</v>
      </c>
      <c r="S1000" s="38" t="str">
        <f t="shared" si="278"/>
        <v/>
      </c>
      <c r="T1000" s="38" t="str">
        <f t="shared" si="279"/>
        <v/>
      </c>
      <c r="U1000" s="38" t="str">
        <f t="shared" si="280"/>
        <v/>
      </c>
      <c r="V1000" s="38" t="str">
        <f t="shared" si="281"/>
        <v/>
      </c>
      <c r="W1000" s="30"/>
      <c r="X1000" s="39">
        <f>COUNTIF(calculs_resultats_francais!P1001:U1001,1)</f>
        <v>0</v>
      </c>
      <c r="Y1000" s="39">
        <f>COUNTIF(calculs_resultats_francais!P1001:U1001,2)</f>
        <v>0</v>
      </c>
      <c r="Z1000" s="39">
        <f>COUNTIF(calculs_resultats_francais!P1001:U1001,9)</f>
        <v>0</v>
      </c>
      <c r="AA1000" s="39">
        <f>COUNTIF(calculs_resultats_francais!P1001:U1001,0)</f>
        <v>0</v>
      </c>
      <c r="AB1000" s="37" t="str">
        <f t="shared" si="282"/>
        <v/>
      </c>
      <c r="AC1000" s="226">
        <f t="shared" si="283"/>
        <v>0</v>
      </c>
      <c r="AD1000" s="38" t="str">
        <f t="shared" si="284"/>
        <v/>
      </c>
      <c r="AE1000" s="38" t="str">
        <f t="shared" si="285"/>
        <v/>
      </c>
      <c r="AF1000" s="38" t="str">
        <f t="shared" si="286"/>
        <v/>
      </c>
      <c r="AG1000" s="38" t="str">
        <f t="shared" si="287"/>
        <v/>
      </c>
    </row>
    <row r="1001" spans="1:33" ht="13.5" thickBot="1">
      <c r="A1001" s="30"/>
      <c r="B1001" s="39">
        <f>COUNTIF(calculs_resultats_francais!B1002:J1002,1)</f>
        <v>0</v>
      </c>
      <c r="C1001" s="39">
        <f>COUNTIF(calculs_resultats_francais!B1002:J1002,2)</f>
        <v>0</v>
      </c>
      <c r="D1001" s="39">
        <f>COUNTIF(calculs_resultats_francais!B1002:J1002,9)</f>
        <v>0</v>
      </c>
      <c r="E1001" s="226">
        <f>COUNTIF(calculs_resultats_francais!B1002:J1002,0)</f>
        <v>0</v>
      </c>
      <c r="F1001" s="37" t="str">
        <f t="shared" si="270"/>
        <v/>
      </c>
      <c r="G1001" s="226">
        <f t="shared" si="271"/>
        <v>0</v>
      </c>
      <c r="H1001" s="38" t="str">
        <f t="shared" si="272"/>
        <v/>
      </c>
      <c r="I1001" s="38" t="str">
        <f t="shared" si="273"/>
        <v/>
      </c>
      <c r="J1001" s="38" t="str">
        <f t="shared" si="274"/>
        <v/>
      </c>
      <c r="K1001" s="38" t="str">
        <f t="shared" si="275"/>
        <v/>
      </c>
      <c r="L1001" s="38"/>
      <c r="M1001" s="39">
        <f>COUNTIF(calculs_resultats_francais!K1002:O1002,1)</f>
        <v>0</v>
      </c>
      <c r="N1001" s="39">
        <f>COUNTIF(calculs_resultats_francais!K1002:O1002,2)</f>
        <v>0</v>
      </c>
      <c r="O1001" s="39">
        <f>COUNTIF(calculs_resultats_francais!K1002:O1002,9)</f>
        <v>0</v>
      </c>
      <c r="P1001" s="226">
        <f>COUNTIF(calculs_resultats_francais!K1002:O1002,0)</f>
        <v>0</v>
      </c>
      <c r="Q1001" s="37" t="str">
        <f t="shared" si="276"/>
        <v/>
      </c>
      <c r="R1001" s="226">
        <f t="shared" si="277"/>
        <v>0</v>
      </c>
      <c r="S1001" s="38" t="str">
        <f t="shared" si="278"/>
        <v/>
      </c>
      <c r="T1001" s="38" t="str">
        <f t="shared" si="279"/>
        <v/>
      </c>
      <c r="U1001" s="38" t="str">
        <f t="shared" si="280"/>
        <v/>
      </c>
      <c r="V1001" s="38" t="str">
        <f t="shared" si="281"/>
        <v/>
      </c>
      <c r="W1001" s="30"/>
      <c r="X1001" s="39">
        <f>COUNTIF(calculs_resultats_francais!P1002:U1002,1)</f>
        <v>0</v>
      </c>
      <c r="Y1001" s="39">
        <f>COUNTIF(calculs_resultats_francais!P1002:U1002,2)</f>
        <v>0</v>
      </c>
      <c r="Z1001" s="39">
        <f>COUNTIF(calculs_resultats_francais!P1002:U1002,9)</f>
        <v>0</v>
      </c>
      <c r="AA1001" s="39">
        <f>COUNTIF(calculs_resultats_francais!P1002:U1002,0)</f>
        <v>0</v>
      </c>
      <c r="AB1001" s="37" t="str">
        <f t="shared" si="282"/>
        <v/>
      </c>
      <c r="AC1001" s="226">
        <f t="shared" si="283"/>
        <v>0</v>
      </c>
      <c r="AD1001" s="38" t="str">
        <f t="shared" si="284"/>
        <v/>
      </c>
      <c r="AE1001" s="38" t="str">
        <f t="shared" si="285"/>
        <v/>
      </c>
      <c r="AF1001" s="38" t="str">
        <f t="shared" si="286"/>
        <v/>
      </c>
      <c r="AG1001" s="38" t="str">
        <f t="shared" si="287"/>
        <v/>
      </c>
    </row>
    <row r="1002" spans="1:33" ht="13.5" thickBot="1">
      <c r="A1002" s="30"/>
      <c r="B1002" s="39">
        <f>COUNTIF(calculs_resultats_francais!B1003:J1003,1)</f>
        <v>0</v>
      </c>
      <c r="C1002" s="39">
        <f>COUNTIF(calculs_resultats_francais!B1003:J1003,2)</f>
        <v>0</v>
      </c>
      <c r="D1002" s="39">
        <f>COUNTIF(calculs_resultats_francais!B1003:J1003,9)</f>
        <v>0</v>
      </c>
      <c r="E1002" s="226">
        <f>COUNTIF(calculs_resultats_francais!B1003:J1003,0)</f>
        <v>0</v>
      </c>
      <c r="F1002" s="37" t="str">
        <f t="shared" si="270"/>
        <v/>
      </c>
      <c r="G1002" s="226">
        <f t="shared" si="271"/>
        <v>0</v>
      </c>
      <c r="H1002" s="38" t="str">
        <f t="shared" si="272"/>
        <v/>
      </c>
      <c r="I1002" s="38" t="str">
        <f t="shared" si="273"/>
        <v/>
      </c>
      <c r="J1002" s="38" t="str">
        <f t="shared" si="274"/>
        <v/>
      </c>
      <c r="K1002" s="38" t="str">
        <f t="shared" si="275"/>
        <v/>
      </c>
      <c r="L1002" s="38"/>
      <c r="M1002" s="39">
        <f>COUNTIF(calculs_resultats_francais!K1003:O1003,1)</f>
        <v>0</v>
      </c>
      <c r="N1002" s="39">
        <f>COUNTIF(calculs_resultats_francais!K1003:O1003,2)</f>
        <v>0</v>
      </c>
      <c r="O1002" s="39">
        <f>COUNTIF(calculs_resultats_francais!K1003:O1003,9)</f>
        <v>0</v>
      </c>
      <c r="P1002" s="226">
        <f>COUNTIF(calculs_resultats_francais!K1003:O1003,0)</f>
        <v>0</v>
      </c>
      <c r="Q1002" s="37" t="str">
        <f t="shared" si="276"/>
        <v/>
      </c>
      <c r="R1002" s="226">
        <f t="shared" si="277"/>
        <v>0</v>
      </c>
      <c r="S1002" s="38" t="str">
        <f t="shared" si="278"/>
        <v/>
      </c>
      <c r="T1002" s="38" t="str">
        <f t="shared" si="279"/>
        <v/>
      </c>
      <c r="U1002" s="38" t="str">
        <f t="shared" si="280"/>
        <v/>
      </c>
      <c r="V1002" s="38" t="str">
        <f t="shared" si="281"/>
        <v/>
      </c>
      <c r="W1002" s="30"/>
      <c r="X1002" s="39">
        <f>COUNTIF(calculs_resultats_francais!P1003:U1003,1)</f>
        <v>0</v>
      </c>
      <c r="Y1002" s="39">
        <f>COUNTIF(calculs_resultats_francais!P1003:U1003,2)</f>
        <v>0</v>
      </c>
      <c r="Z1002" s="39">
        <f>COUNTIF(calculs_resultats_francais!P1003:U1003,9)</f>
        <v>0</v>
      </c>
      <c r="AA1002" s="39">
        <f>COUNTIF(calculs_resultats_francais!P1003:U1003,0)</f>
        <v>0</v>
      </c>
      <c r="AB1002" s="37" t="str">
        <f t="shared" si="282"/>
        <v/>
      </c>
      <c r="AC1002" s="226">
        <f t="shared" si="283"/>
        <v>0</v>
      </c>
      <c r="AD1002" s="38" t="str">
        <f t="shared" si="284"/>
        <v/>
      </c>
      <c r="AE1002" s="38" t="str">
        <f t="shared" si="285"/>
        <v/>
      </c>
      <c r="AF1002" s="38" t="str">
        <f t="shared" si="286"/>
        <v/>
      </c>
      <c r="AG1002" s="38" t="str">
        <f t="shared" si="287"/>
        <v/>
      </c>
    </row>
    <row r="1003" spans="1:33" ht="13.5" thickBot="1">
      <c r="A1003" s="30"/>
      <c r="B1003" s="39">
        <f>COUNTIF(calculs_resultats_francais!B1004:J1004,1)</f>
        <v>0</v>
      </c>
      <c r="C1003" s="39">
        <f>COUNTIF(calculs_resultats_francais!B1004:J1004,2)</f>
        <v>0</v>
      </c>
      <c r="D1003" s="39">
        <f>COUNTIF(calculs_resultats_francais!B1004:J1004,9)</f>
        <v>0</v>
      </c>
      <c r="E1003" s="226">
        <f>COUNTIF(calculs_resultats_francais!B1004:J1004,0)</f>
        <v>0</v>
      </c>
      <c r="F1003" s="37" t="str">
        <f t="shared" si="270"/>
        <v/>
      </c>
      <c r="G1003" s="226">
        <f t="shared" si="271"/>
        <v>0</v>
      </c>
      <c r="H1003" s="38" t="str">
        <f t="shared" si="272"/>
        <v/>
      </c>
      <c r="I1003" s="38" t="str">
        <f t="shared" si="273"/>
        <v/>
      </c>
      <c r="J1003" s="38" t="str">
        <f t="shared" si="274"/>
        <v/>
      </c>
      <c r="K1003" s="38" t="str">
        <f t="shared" si="275"/>
        <v/>
      </c>
      <c r="L1003" s="38"/>
      <c r="M1003" s="39">
        <f>COUNTIF(calculs_resultats_francais!K1004:O1004,1)</f>
        <v>0</v>
      </c>
      <c r="N1003" s="39">
        <f>COUNTIF(calculs_resultats_francais!K1004:O1004,2)</f>
        <v>0</v>
      </c>
      <c r="O1003" s="39">
        <f>COUNTIF(calculs_resultats_francais!K1004:O1004,9)</f>
        <v>0</v>
      </c>
      <c r="P1003" s="226">
        <f>COUNTIF(calculs_resultats_francais!K1004:O1004,0)</f>
        <v>0</v>
      </c>
      <c r="Q1003" s="37" t="str">
        <f t="shared" si="276"/>
        <v/>
      </c>
      <c r="R1003" s="226">
        <f t="shared" si="277"/>
        <v>0</v>
      </c>
      <c r="S1003" s="38" t="str">
        <f t="shared" si="278"/>
        <v/>
      </c>
      <c r="T1003" s="38" t="str">
        <f t="shared" si="279"/>
        <v/>
      </c>
      <c r="U1003" s="38" t="str">
        <f t="shared" si="280"/>
        <v/>
      </c>
      <c r="V1003" s="38" t="str">
        <f t="shared" si="281"/>
        <v/>
      </c>
      <c r="W1003" s="30"/>
      <c r="X1003" s="39">
        <f>COUNTIF(calculs_resultats_francais!P1004:U1004,1)</f>
        <v>0</v>
      </c>
      <c r="Y1003" s="39">
        <f>COUNTIF(calculs_resultats_francais!P1004:U1004,2)</f>
        <v>0</v>
      </c>
      <c r="Z1003" s="39">
        <f>COUNTIF(calculs_resultats_francais!P1004:U1004,9)</f>
        <v>0</v>
      </c>
      <c r="AA1003" s="39">
        <f>COUNTIF(calculs_resultats_francais!P1004:U1004,0)</f>
        <v>0</v>
      </c>
      <c r="AB1003" s="37" t="str">
        <f t="shared" si="282"/>
        <v/>
      </c>
      <c r="AC1003" s="226">
        <f t="shared" si="283"/>
        <v>0</v>
      </c>
      <c r="AD1003" s="38" t="str">
        <f t="shared" si="284"/>
        <v/>
      </c>
      <c r="AE1003" s="38" t="str">
        <f t="shared" si="285"/>
        <v/>
      </c>
      <c r="AF1003" s="38" t="str">
        <f t="shared" si="286"/>
        <v/>
      </c>
      <c r="AG1003" s="38" t="str">
        <f t="shared" si="287"/>
        <v/>
      </c>
    </row>
    <row r="1004" spans="1:33">
      <c r="A1004" s="30"/>
      <c r="B1004" s="39">
        <f>COUNTIF(calculs_resultats_francais!B1005:J1005,1)</f>
        <v>0</v>
      </c>
      <c r="C1004" s="39">
        <f>COUNTIF(calculs_resultats_francais!B1005:J1005,2)</f>
        <v>0</v>
      </c>
      <c r="D1004" s="39">
        <f>COUNTIF(calculs_resultats_francais!B1005:J1005,9)</f>
        <v>0</v>
      </c>
      <c r="E1004" s="226">
        <f>COUNTIF(calculs_resultats_francais!B1005:J1005,0)</f>
        <v>0</v>
      </c>
      <c r="F1004" s="37" t="str">
        <f t="shared" si="270"/>
        <v/>
      </c>
      <c r="G1004" s="226">
        <f t="shared" si="271"/>
        <v>0</v>
      </c>
      <c r="H1004" s="38" t="str">
        <f t="shared" si="272"/>
        <v/>
      </c>
      <c r="I1004" s="38" t="str">
        <f t="shared" si="273"/>
        <v/>
      </c>
      <c r="J1004" s="38" t="str">
        <f t="shared" si="274"/>
        <v/>
      </c>
      <c r="K1004" s="38" t="str">
        <f t="shared" si="275"/>
        <v/>
      </c>
      <c r="L1004" s="38"/>
      <c r="M1004" s="39">
        <f>COUNTIF(calculs_resultats_francais!K1005:O1005,1)</f>
        <v>0</v>
      </c>
      <c r="N1004" s="39">
        <f>COUNTIF(calculs_resultats_francais!K1005:O1005,2)</f>
        <v>0</v>
      </c>
      <c r="O1004" s="39">
        <f>COUNTIF(calculs_resultats_francais!K1005:O1005,9)</f>
        <v>0</v>
      </c>
      <c r="P1004" s="226">
        <f>COUNTIF(calculs_resultats_francais!K1005:O1005,0)</f>
        <v>0</v>
      </c>
      <c r="Q1004" s="37" t="str">
        <f t="shared" si="276"/>
        <v/>
      </c>
      <c r="R1004" s="226">
        <f t="shared" si="277"/>
        <v>0</v>
      </c>
      <c r="S1004" s="38" t="str">
        <f t="shared" si="278"/>
        <v/>
      </c>
      <c r="T1004" s="38" t="str">
        <f t="shared" si="279"/>
        <v/>
      </c>
      <c r="U1004" s="38" t="str">
        <f t="shared" si="280"/>
        <v/>
      </c>
      <c r="V1004" s="38" t="str">
        <f t="shared" si="281"/>
        <v/>
      </c>
      <c r="W1004" s="30"/>
      <c r="X1004" s="39">
        <f>COUNTIF(calculs_resultats_francais!P1005:U1005,1)</f>
        <v>0</v>
      </c>
      <c r="Y1004" s="39">
        <f>COUNTIF(calculs_resultats_francais!P1005:U1005,2)</f>
        <v>0</v>
      </c>
      <c r="Z1004" s="39">
        <f>COUNTIF(calculs_resultats_francais!P1005:U1005,9)</f>
        <v>0</v>
      </c>
      <c r="AA1004" s="39">
        <f>COUNTIF(calculs_resultats_francais!P1005:U1005,0)</f>
        <v>0</v>
      </c>
      <c r="AB1004" s="37" t="str">
        <f t="shared" si="282"/>
        <v/>
      </c>
      <c r="AC1004" s="226">
        <f t="shared" si="283"/>
        <v>0</v>
      </c>
      <c r="AD1004" s="38" t="str">
        <f t="shared" si="284"/>
        <v/>
      </c>
      <c r="AE1004" s="38" t="str">
        <f t="shared" si="285"/>
        <v/>
      </c>
      <c r="AF1004" s="38" t="str">
        <f t="shared" si="286"/>
        <v/>
      </c>
      <c r="AG1004" s="38" t="str">
        <f t="shared" si="287"/>
        <v/>
      </c>
    </row>
  </sheetData>
  <sheetProtection password="C81E" sheet="1" objects="1" scenarios="1" selectLockedCells="1" selectUnlockedCells="1"/>
  <mergeCells count="6">
    <mergeCell ref="AE1:AE2"/>
    <mergeCell ref="AD3:AG3"/>
    <mergeCell ref="H3:K3"/>
    <mergeCell ref="S3:V3"/>
    <mergeCell ref="T1:T2"/>
    <mergeCell ref="I1:I2"/>
  </mergeCells>
  <pageMargins left="0.78740157499999996" right="0.78740157499999996" top="0.984251969" bottom="0.984251969" header="0.4921259845" footer="0.4921259845"/>
  <pageSetup paperSize="9" orientation="landscape" horizontalDpi="360" verticalDpi="360" r:id="rId1"/>
  <headerFooter alignWithMargins="0"/>
</worksheet>
</file>

<file path=xl/worksheets/sheet4.xml><?xml version="1.0" encoding="utf-8"?>
<worksheet xmlns="http://schemas.openxmlformats.org/spreadsheetml/2006/main" xmlns:r="http://schemas.openxmlformats.org/officeDocument/2006/relationships">
  <sheetPr enableFormatConditionsCalculation="0">
    <tabColor indexed="52"/>
  </sheetPr>
  <dimension ref="A1:CM30"/>
  <sheetViews>
    <sheetView showGridLines="0" showRowColHeaders="0" workbookViewId="0"/>
  </sheetViews>
  <sheetFormatPr baseColWidth="10" defaultRowHeight="12.75"/>
  <cols>
    <col min="1" max="1" width="10.5703125" customWidth="1"/>
    <col min="2" max="2" width="14" customWidth="1"/>
    <col min="3" max="22" width="8.7109375" customWidth="1"/>
    <col min="23" max="16384" width="11.42578125" style="8"/>
  </cols>
  <sheetData>
    <row r="1" spans="1:91" ht="13.5" thickBot="1">
      <c r="A1" s="6"/>
      <c r="B1" s="7"/>
      <c r="C1" s="98">
        <v>1</v>
      </c>
      <c r="D1" s="98">
        <v>2</v>
      </c>
      <c r="E1" s="98">
        <v>3</v>
      </c>
      <c r="F1" s="103">
        <v>4</v>
      </c>
      <c r="G1" s="103">
        <v>5</v>
      </c>
      <c r="H1" s="103">
        <v>6</v>
      </c>
      <c r="I1" s="98">
        <v>7</v>
      </c>
      <c r="J1" s="98">
        <v>8</v>
      </c>
      <c r="K1" s="98">
        <v>9</v>
      </c>
      <c r="L1" s="103">
        <v>10</v>
      </c>
      <c r="M1" s="103">
        <v>11</v>
      </c>
      <c r="N1" s="98">
        <v>12</v>
      </c>
      <c r="O1" s="98">
        <v>13</v>
      </c>
      <c r="P1" s="98">
        <v>14</v>
      </c>
      <c r="Q1" s="99">
        <v>1</v>
      </c>
      <c r="R1" s="99">
        <v>2</v>
      </c>
      <c r="S1" s="99">
        <v>3</v>
      </c>
      <c r="T1" s="99">
        <v>4</v>
      </c>
      <c r="U1" s="99">
        <v>5</v>
      </c>
      <c r="V1" s="99">
        <v>6</v>
      </c>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row>
    <row r="2" spans="1:91" ht="13.5" thickBot="1">
      <c r="A2" s="9"/>
      <c r="B2" s="10"/>
      <c r="C2" s="102" t="s">
        <v>38</v>
      </c>
      <c r="D2" s="101"/>
      <c r="E2" s="101"/>
      <c r="F2" s="107" t="s">
        <v>52</v>
      </c>
      <c r="G2" s="104"/>
      <c r="H2" s="104"/>
      <c r="I2" s="106" t="s">
        <v>38</v>
      </c>
      <c r="J2" s="101"/>
      <c r="K2" s="101"/>
      <c r="L2" s="107" t="s">
        <v>52</v>
      </c>
      <c r="M2" s="104"/>
      <c r="N2" s="106" t="s">
        <v>38</v>
      </c>
      <c r="O2" s="101"/>
      <c r="P2" s="101"/>
      <c r="Q2" s="106" t="s">
        <v>36</v>
      </c>
      <c r="R2" s="100"/>
      <c r="S2" s="100"/>
      <c r="T2" s="100"/>
      <c r="U2" s="100"/>
      <c r="V2" s="105"/>
      <c r="W2" s="441"/>
      <c r="X2" s="441"/>
      <c r="Y2" s="441"/>
      <c r="Z2" s="441"/>
      <c r="AA2" s="441"/>
      <c r="AB2" s="441"/>
      <c r="AC2" s="441"/>
      <c r="AD2" s="440"/>
      <c r="AE2" s="441"/>
      <c r="AF2" s="441"/>
      <c r="AG2" s="441"/>
      <c r="AH2" s="441"/>
      <c r="AI2" s="441"/>
      <c r="AJ2" s="441"/>
      <c r="AK2" s="440"/>
      <c r="AL2" s="441"/>
      <c r="AM2" s="441"/>
      <c r="AN2" s="441"/>
      <c r="AO2" s="441"/>
      <c r="AP2" s="441"/>
      <c r="AQ2" s="441"/>
      <c r="AR2" s="441"/>
      <c r="AS2" s="441"/>
      <c r="AT2" s="441"/>
      <c r="AU2" s="441"/>
      <c r="AV2" s="441"/>
      <c r="AW2" s="441"/>
      <c r="AX2" s="441"/>
      <c r="AY2" s="441"/>
      <c r="AZ2" s="441"/>
      <c r="BA2" s="441"/>
      <c r="BB2" s="441"/>
      <c r="BC2" s="441"/>
      <c r="BD2" s="441"/>
      <c r="BE2" s="11"/>
    </row>
    <row r="3" spans="1:91">
      <c r="A3" s="429" t="s">
        <v>5</v>
      </c>
      <c r="B3" s="430"/>
      <c r="C3" s="15">
        <f>COUNTIF(resultats_francais!B5:B1004,1)</f>
        <v>0</v>
      </c>
      <c r="D3" s="15">
        <f>COUNTIF(resultats_francais!C5:C1004,1)</f>
        <v>0</v>
      </c>
      <c r="E3" s="15">
        <f>COUNTIF(resultats_francais!D5:D1004,1)</f>
        <v>0</v>
      </c>
      <c r="F3" s="15">
        <f>COUNTIF(resultats_francais!E5:E1004,1)</f>
        <v>0</v>
      </c>
      <c r="G3" s="15">
        <f>COUNTIF(resultats_francais!F5:F1004,1)</f>
        <v>0</v>
      </c>
      <c r="H3" s="15">
        <f>COUNTIF(resultats_francais!G5:G1004,1)</f>
        <v>0</v>
      </c>
      <c r="I3" s="15">
        <f>COUNTIF(resultats_francais!H5:H1004,1)</f>
        <v>0</v>
      </c>
      <c r="J3" s="15">
        <f>COUNTIF(resultats_francais!I5:I1004,1)</f>
        <v>0</v>
      </c>
      <c r="K3" s="15">
        <f>COUNTIF(resultats_francais!J5:J1004,1)</f>
        <v>0</v>
      </c>
      <c r="L3" s="15">
        <f>COUNTIF(resultats_francais!K5:K1004,1)</f>
        <v>0</v>
      </c>
      <c r="M3" s="15">
        <f>COUNTIF(resultats_francais!L5:L1004,1)</f>
        <v>0</v>
      </c>
      <c r="N3" s="15">
        <f>COUNTIF(resultats_francais!M5:M1004,1)</f>
        <v>0</v>
      </c>
      <c r="O3" s="15">
        <f>COUNTIF(resultats_francais!N5:N1004,1)</f>
        <v>0</v>
      </c>
      <c r="P3" s="15">
        <f>COUNTIF(resultats_francais!O5:O1004,1)</f>
        <v>0</v>
      </c>
      <c r="Q3" s="15">
        <f>COUNTIF(resultats_francais!P5:P1004,1)</f>
        <v>0</v>
      </c>
      <c r="R3" s="15">
        <f>COUNTIF(resultats_francais!Q5:Q1004,1)</f>
        <v>0</v>
      </c>
      <c r="S3" s="15">
        <f>COUNTIF(resultats_francais!R5:R1004,1)</f>
        <v>0</v>
      </c>
      <c r="T3" s="15">
        <f>COUNTIF(resultats_francais!S5:S1004,1)</f>
        <v>0</v>
      </c>
      <c r="U3" s="15">
        <f>COUNTIF(resultats_francais!T5:T1004,1)</f>
        <v>0</v>
      </c>
      <c r="V3" s="226">
        <f>COUNTIF(resultats_francais!U5:U1004,1)</f>
        <v>0</v>
      </c>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row>
    <row r="4" spans="1:91">
      <c r="A4" s="429" t="s">
        <v>6</v>
      </c>
      <c r="B4" s="430"/>
      <c r="C4" s="15">
        <f>COUNTIF(resultats_francais!B5:B1004,2)</f>
        <v>0</v>
      </c>
      <c r="D4" s="15">
        <f>COUNTIF(resultats_francais!C5:C1004,2)</f>
        <v>0</v>
      </c>
      <c r="E4" s="15">
        <f>COUNTIF(resultats_francais!D5:D1004,2)</f>
        <v>0</v>
      </c>
      <c r="F4" s="15">
        <f>COUNTIF(resultats_francais!E5:E1004,2)</f>
        <v>0</v>
      </c>
      <c r="G4" s="15">
        <f>COUNTIF(resultats_francais!F5:F1004,2)</f>
        <v>0</v>
      </c>
      <c r="H4" s="15">
        <f>COUNTIF(resultats_francais!G5:G1004,2)</f>
        <v>0</v>
      </c>
      <c r="I4" s="15">
        <f>COUNTIF(resultats_francais!H5:H1004,2)</f>
        <v>0</v>
      </c>
      <c r="J4" s="15">
        <f>COUNTIF(resultats_francais!I5:I1004,2)</f>
        <v>0</v>
      </c>
      <c r="K4" s="15">
        <f>COUNTIF(resultats_francais!J5:J1004,2)</f>
        <v>0</v>
      </c>
      <c r="L4" s="15">
        <f>COUNTIF(resultats_francais!K5:K1004,2)</f>
        <v>0</v>
      </c>
      <c r="M4" s="15">
        <f>COUNTIF(resultats_francais!L5:L1004,2)</f>
        <v>0</v>
      </c>
      <c r="N4" s="15">
        <f>COUNTIF(resultats_francais!M5:M1004,2)</f>
        <v>0</v>
      </c>
      <c r="O4" s="15">
        <f>COUNTIF(resultats_francais!N5:N1004,2)</f>
        <v>0</v>
      </c>
      <c r="P4" s="15">
        <f>COUNTIF(resultats_francais!O5:O1004,2)</f>
        <v>0</v>
      </c>
      <c r="Q4" s="15">
        <f>COUNTIF(resultats_francais!P5:P1004,2)</f>
        <v>0</v>
      </c>
      <c r="R4" s="15">
        <f>COUNTIF(resultats_francais!Q5:Q1004,2)</f>
        <v>0</v>
      </c>
      <c r="S4" s="15">
        <f>COUNTIF(resultats_francais!R5:R1004,2)</f>
        <v>0</v>
      </c>
      <c r="T4" s="15">
        <f>COUNTIF(resultats_francais!S5:S1004,2)</f>
        <v>0</v>
      </c>
      <c r="U4" s="15">
        <f>COUNTIF(resultats_francais!T5:T1004,2)</f>
        <v>0</v>
      </c>
      <c r="V4" s="243">
        <f>COUNTIF(resultats_francais!U5:U1004,2)</f>
        <v>0</v>
      </c>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row>
    <row r="5" spans="1:91">
      <c r="A5" s="429" t="s">
        <v>7</v>
      </c>
      <c r="B5" s="430"/>
      <c r="C5" s="15">
        <f>COUNTIF(resultats_francais!B5:B1004,9)</f>
        <v>0</v>
      </c>
      <c r="D5" s="15">
        <f>COUNTIF(resultats_francais!C5:C1004,9)</f>
        <v>0</v>
      </c>
      <c r="E5" s="15">
        <f>COUNTIF(resultats_francais!D5:D1004,9)</f>
        <v>0</v>
      </c>
      <c r="F5" s="15">
        <f>COUNTIF(resultats_francais!E5:E1004,9)</f>
        <v>0</v>
      </c>
      <c r="G5" s="15">
        <f>COUNTIF(resultats_francais!F5:F1004,9)</f>
        <v>0</v>
      </c>
      <c r="H5" s="15">
        <f>COUNTIF(resultats_francais!G5:G1004,9)</f>
        <v>0</v>
      </c>
      <c r="I5" s="15">
        <f>COUNTIF(resultats_francais!H5:H1004,9)</f>
        <v>0</v>
      </c>
      <c r="J5" s="15">
        <f>COUNTIF(resultats_francais!I5:I1004,9)</f>
        <v>0</v>
      </c>
      <c r="K5" s="15">
        <f>COUNTIF(resultats_francais!J5:J1004,9)</f>
        <v>0</v>
      </c>
      <c r="L5" s="15">
        <f>COUNTIF(resultats_francais!K5:K1004,9)</f>
        <v>0</v>
      </c>
      <c r="M5" s="15">
        <f>COUNTIF(resultats_francais!L5:L1004,9)</f>
        <v>0</v>
      </c>
      <c r="N5" s="15">
        <f>COUNTIF(resultats_francais!M5:M1004,9)</f>
        <v>0</v>
      </c>
      <c r="O5" s="15">
        <f>COUNTIF(resultats_francais!N5:N1004,9)</f>
        <v>0</v>
      </c>
      <c r="P5" s="15">
        <f>COUNTIF(resultats_francais!O5:O1004,9)</f>
        <v>0</v>
      </c>
      <c r="Q5" s="15">
        <f>COUNTIF(resultats_francais!P5:P1004,9)</f>
        <v>0</v>
      </c>
      <c r="R5" s="15">
        <f>COUNTIF(resultats_francais!Q5:Q1004,9)</f>
        <v>0</v>
      </c>
      <c r="S5" s="15">
        <f>COUNTIF(resultats_francais!R5:R1004,9)</f>
        <v>0</v>
      </c>
      <c r="T5" s="15">
        <f>COUNTIF(resultats_francais!S5:S1004,9)</f>
        <v>0</v>
      </c>
      <c r="U5" s="15">
        <f>COUNTIF(resultats_francais!T5:T1004,9)</f>
        <v>0</v>
      </c>
      <c r="V5" s="243">
        <f>COUNTIF(resultats_francais!U5:U1004,9)</f>
        <v>0</v>
      </c>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row>
    <row r="6" spans="1:91">
      <c r="A6" s="429" t="s">
        <v>8</v>
      </c>
      <c r="B6" s="430"/>
      <c r="C6" s="15">
        <f>COUNTIF(resultats_francais!B5:B1004,0)</f>
        <v>0</v>
      </c>
      <c r="D6" s="15">
        <f>COUNTIF(resultats_francais!C5:C1004,0)</f>
        <v>0</v>
      </c>
      <c r="E6" s="15">
        <f>COUNTIF(resultats_francais!D5:D1004,0)</f>
        <v>0</v>
      </c>
      <c r="F6" s="15">
        <f>COUNTIF(resultats_francais!E5:E1004,0)</f>
        <v>0</v>
      </c>
      <c r="G6" s="15">
        <f>COUNTIF(resultats_francais!F5:F1004,0)</f>
        <v>0</v>
      </c>
      <c r="H6" s="15">
        <f>COUNTIF(resultats_francais!G5:G1004,0)</f>
        <v>0</v>
      </c>
      <c r="I6" s="15">
        <f>COUNTIF(resultats_francais!H5:H1004,0)</f>
        <v>0</v>
      </c>
      <c r="J6" s="15">
        <f>COUNTIF(resultats_francais!I5:I1004,0)</f>
        <v>0</v>
      </c>
      <c r="K6" s="15">
        <f>COUNTIF(resultats_francais!J5:J1004,0)</f>
        <v>0</v>
      </c>
      <c r="L6" s="15">
        <f>COUNTIF(resultats_francais!K5:K1004,0)</f>
        <v>0</v>
      </c>
      <c r="M6" s="15">
        <f>COUNTIF(resultats_francais!L5:L1004,0)</f>
        <v>0</v>
      </c>
      <c r="N6" s="15">
        <f>COUNTIF(resultats_francais!M5:M1004,0)</f>
        <v>0</v>
      </c>
      <c r="O6" s="15">
        <f>COUNTIF(resultats_francais!N5:N1004,0)</f>
        <v>0</v>
      </c>
      <c r="P6" s="15">
        <f>COUNTIF(resultats_francais!O5:O1004,0)</f>
        <v>0</v>
      </c>
      <c r="Q6" s="15">
        <f>COUNTIF(resultats_francais!P5:P1004,0)</f>
        <v>0</v>
      </c>
      <c r="R6" s="15">
        <f>COUNTIF(resultats_francais!Q5:Q1004,0)</f>
        <v>0</v>
      </c>
      <c r="S6" s="15">
        <f>COUNTIF(resultats_francais!R5:R1004,0)</f>
        <v>0</v>
      </c>
      <c r="T6" s="15">
        <f>COUNTIF(resultats_francais!S5:S1004,0)</f>
        <v>0</v>
      </c>
      <c r="U6" s="15">
        <f>COUNTIF(resultats_francais!T5:T1004,0)</f>
        <v>0</v>
      </c>
      <c r="V6" s="243">
        <f>COUNTIF(resultats_francais!U5:U1004,0)</f>
        <v>0</v>
      </c>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row>
    <row r="7" spans="1:91">
      <c r="A7" s="13"/>
      <c r="B7" s="14"/>
      <c r="C7" s="15"/>
      <c r="D7" s="15"/>
      <c r="E7" s="15"/>
      <c r="F7" s="15"/>
      <c r="G7" s="15"/>
      <c r="H7" s="15"/>
      <c r="I7" s="15"/>
      <c r="J7" s="15"/>
      <c r="K7" s="15"/>
      <c r="L7" s="15"/>
      <c r="M7" s="15"/>
      <c r="N7" s="15"/>
      <c r="O7" s="15"/>
      <c r="P7" s="15"/>
      <c r="Q7" s="15"/>
      <c r="R7" s="15"/>
      <c r="S7" s="15"/>
      <c r="T7" s="15"/>
      <c r="U7" s="15"/>
      <c r="V7" s="243"/>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row>
    <row r="8" spans="1:91">
      <c r="A8" s="13"/>
      <c r="B8" s="14" t="s">
        <v>9</v>
      </c>
      <c r="C8" s="42">
        <f>C3</f>
        <v>0</v>
      </c>
      <c r="D8" s="42">
        <f t="shared" ref="D8:V8" si="0">D3</f>
        <v>0</v>
      </c>
      <c r="E8" s="42">
        <f t="shared" si="0"/>
        <v>0</v>
      </c>
      <c r="F8" s="42">
        <f t="shared" si="0"/>
        <v>0</v>
      </c>
      <c r="G8" s="42">
        <f t="shared" si="0"/>
        <v>0</v>
      </c>
      <c r="H8" s="42">
        <f t="shared" si="0"/>
        <v>0</v>
      </c>
      <c r="I8" s="42">
        <f t="shared" si="0"/>
        <v>0</v>
      </c>
      <c r="J8" s="42">
        <f t="shared" si="0"/>
        <v>0</v>
      </c>
      <c r="K8" s="42">
        <f t="shared" si="0"/>
        <v>0</v>
      </c>
      <c r="L8" s="42">
        <f t="shared" si="0"/>
        <v>0</v>
      </c>
      <c r="M8" s="42">
        <f t="shared" si="0"/>
        <v>0</v>
      </c>
      <c r="N8" s="42">
        <f t="shared" si="0"/>
        <v>0</v>
      </c>
      <c r="O8" s="42">
        <f t="shared" si="0"/>
        <v>0</v>
      </c>
      <c r="P8" s="42">
        <f t="shared" si="0"/>
        <v>0</v>
      </c>
      <c r="Q8" s="42">
        <f t="shared" si="0"/>
        <v>0</v>
      </c>
      <c r="R8" s="42">
        <f t="shared" si="0"/>
        <v>0</v>
      </c>
      <c r="S8" s="42">
        <f t="shared" si="0"/>
        <v>0</v>
      </c>
      <c r="T8" s="42">
        <f t="shared" si="0"/>
        <v>0</v>
      </c>
      <c r="U8" s="42">
        <f t="shared" si="0"/>
        <v>0</v>
      </c>
      <c r="V8" s="51">
        <f t="shared" si="0"/>
        <v>0</v>
      </c>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row>
    <row r="9" spans="1:91">
      <c r="A9" s="13"/>
      <c r="B9" s="14" t="s">
        <v>33</v>
      </c>
      <c r="C9" s="49">
        <f>C4</f>
        <v>0</v>
      </c>
      <c r="D9" s="49">
        <f t="shared" ref="D9:V9" si="1">D4</f>
        <v>0</v>
      </c>
      <c r="E9" s="49">
        <f t="shared" si="1"/>
        <v>0</v>
      </c>
      <c r="F9" s="49">
        <f t="shared" si="1"/>
        <v>0</v>
      </c>
      <c r="G9" s="49">
        <f t="shared" si="1"/>
        <v>0</v>
      </c>
      <c r="H9" s="49">
        <f t="shared" si="1"/>
        <v>0</v>
      </c>
      <c r="I9" s="49">
        <f t="shared" si="1"/>
        <v>0</v>
      </c>
      <c r="J9" s="49">
        <f t="shared" si="1"/>
        <v>0</v>
      </c>
      <c r="K9" s="49">
        <f t="shared" si="1"/>
        <v>0</v>
      </c>
      <c r="L9" s="49">
        <f t="shared" si="1"/>
        <v>0</v>
      </c>
      <c r="M9" s="49">
        <f t="shared" si="1"/>
        <v>0</v>
      </c>
      <c r="N9" s="49">
        <f t="shared" si="1"/>
        <v>0</v>
      </c>
      <c r="O9" s="49">
        <f t="shared" si="1"/>
        <v>0</v>
      </c>
      <c r="P9" s="49">
        <f t="shared" si="1"/>
        <v>0</v>
      </c>
      <c r="Q9" s="49">
        <f t="shared" si="1"/>
        <v>0</v>
      </c>
      <c r="R9" s="49">
        <f t="shared" si="1"/>
        <v>0</v>
      </c>
      <c r="S9" s="49">
        <f t="shared" si="1"/>
        <v>0</v>
      </c>
      <c r="T9" s="49">
        <f t="shared" si="1"/>
        <v>0</v>
      </c>
      <c r="U9" s="49">
        <f t="shared" si="1"/>
        <v>0</v>
      </c>
      <c r="V9" s="52">
        <f t="shared" si="1"/>
        <v>0</v>
      </c>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row>
    <row r="10" spans="1:91">
      <c r="A10" s="13"/>
      <c r="B10" s="14" t="s">
        <v>10</v>
      </c>
      <c r="C10" s="15">
        <f>C5</f>
        <v>0</v>
      </c>
      <c r="D10" s="15">
        <f t="shared" ref="D10:V10" si="2">D5</f>
        <v>0</v>
      </c>
      <c r="E10" s="15">
        <f t="shared" si="2"/>
        <v>0</v>
      </c>
      <c r="F10" s="15">
        <f t="shared" si="2"/>
        <v>0</v>
      </c>
      <c r="G10" s="15">
        <f t="shared" si="2"/>
        <v>0</v>
      </c>
      <c r="H10" s="15">
        <f t="shared" si="2"/>
        <v>0</v>
      </c>
      <c r="I10" s="15">
        <f t="shared" si="2"/>
        <v>0</v>
      </c>
      <c r="J10" s="15">
        <f t="shared" si="2"/>
        <v>0</v>
      </c>
      <c r="K10" s="15">
        <f t="shared" si="2"/>
        <v>0</v>
      </c>
      <c r="L10" s="15">
        <f t="shared" si="2"/>
        <v>0</v>
      </c>
      <c r="M10" s="15">
        <f t="shared" si="2"/>
        <v>0</v>
      </c>
      <c r="N10" s="15">
        <f t="shared" si="2"/>
        <v>0</v>
      </c>
      <c r="O10" s="15">
        <f t="shared" si="2"/>
        <v>0</v>
      </c>
      <c r="P10" s="15">
        <f t="shared" si="2"/>
        <v>0</v>
      </c>
      <c r="Q10" s="15">
        <f t="shared" si="2"/>
        <v>0</v>
      </c>
      <c r="R10" s="15">
        <f t="shared" si="2"/>
        <v>0</v>
      </c>
      <c r="S10" s="15">
        <f t="shared" si="2"/>
        <v>0</v>
      </c>
      <c r="T10" s="15">
        <f t="shared" si="2"/>
        <v>0</v>
      </c>
      <c r="U10" s="15">
        <f t="shared" si="2"/>
        <v>0</v>
      </c>
      <c r="V10" s="50">
        <f t="shared" si="2"/>
        <v>0</v>
      </c>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row>
    <row r="11" spans="1:91">
      <c r="A11" s="13"/>
      <c r="B11" s="14" t="s">
        <v>11</v>
      </c>
      <c r="C11" s="15">
        <f>C6</f>
        <v>0</v>
      </c>
      <c r="D11" s="15">
        <f t="shared" ref="D11:V11" si="3">D6</f>
        <v>0</v>
      </c>
      <c r="E11" s="15">
        <f t="shared" si="3"/>
        <v>0</v>
      </c>
      <c r="F11" s="15">
        <f t="shared" si="3"/>
        <v>0</v>
      </c>
      <c r="G11" s="15">
        <f t="shared" si="3"/>
        <v>0</v>
      </c>
      <c r="H11" s="15">
        <f t="shared" si="3"/>
        <v>0</v>
      </c>
      <c r="I11" s="15">
        <f t="shared" si="3"/>
        <v>0</v>
      </c>
      <c r="J11" s="15">
        <f t="shared" si="3"/>
        <v>0</v>
      </c>
      <c r="K11" s="15">
        <f t="shared" si="3"/>
        <v>0</v>
      </c>
      <c r="L11" s="15">
        <f t="shared" si="3"/>
        <v>0</v>
      </c>
      <c r="M11" s="15">
        <f t="shared" si="3"/>
        <v>0</v>
      </c>
      <c r="N11" s="15">
        <f t="shared" si="3"/>
        <v>0</v>
      </c>
      <c r="O11" s="15">
        <f t="shared" si="3"/>
        <v>0</v>
      </c>
      <c r="P11" s="15">
        <f t="shared" si="3"/>
        <v>0</v>
      </c>
      <c r="Q11" s="15">
        <f t="shared" si="3"/>
        <v>0</v>
      </c>
      <c r="R11" s="15">
        <f t="shared" si="3"/>
        <v>0</v>
      </c>
      <c r="S11" s="15">
        <f t="shared" si="3"/>
        <v>0</v>
      </c>
      <c r="T11" s="15">
        <f t="shared" si="3"/>
        <v>0</v>
      </c>
      <c r="U11" s="15">
        <f t="shared" si="3"/>
        <v>0</v>
      </c>
      <c r="V11" s="50">
        <f t="shared" si="3"/>
        <v>0</v>
      </c>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row>
    <row r="12" spans="1:91" ht="13.5" thickBot="1">
      <c r="A12" s="16"/>
      <c r="B12" s="17" t="s">
        <v>12</v>
      </c>
      <c r="C12" s="24">
        <f>SUM(C8:C11)</f>
        <v>0</v>
      </c>
      <c r="D12" s="24">
        <f t="shared" ref="D12:V12" si="4">SUM(D8:D11)</f>
        <v>0</v>
      </c>
      <c r="E12" s="24">
        <f t="shared" si="4"/>
        <v>0</v>
      </c>
      <c r="F12" s="24">
        <f t="shared" si="4"/>
        <v>0</v>
      </c>
      <c r="G12" s="24">
        <f t="shared" si="4"/>
        <v>0</v>
      </c>
      <c r="H12" s="24">
        <f t="shared" si="4"/>
        <v>0</v>
      </c>
      <c r="I12" s="24">
        <f t="shared" si="4"/>
        <v>0</v>
      </c>
      <c r="J12" s="24">
        <f t="shared" si="4"/>
        <v>0</v>
      </c>
      <c r="K12" s="24">
        <f t="shared" si="4"/>
        <v>0</v>
      </c>
      <c r="L12" s="24">
        <f t="shared" si="4"/>
        <v>0</v>
      </c>
      <c r="M12" s="24">
        <f t="shared" si="4"/>
        <v>0</v>
      </c>
      <c r="N12" s="24">
        <f t="shared" si="4"/>
        <v>0</v>
      </c>
      <c r="O12" s="24">
        <f t="shared" si="4"/>
        <v>0</v>
      </c>
      <c r="P12" s="24">
        <f t="shared" si="4"/>
        <v>0</v>
      </c>
      <c r="Q12" s="24">
        <f t="shared" si="4"/>
        <v>0</v>
      </c>
      <c r="R12" s="24">
        <f t="shared" si="4"/>
        <v>0</v>
      </c>
      <c r="S12" s="24">
        <f t="shared" si="4"/>
        <v>0</v>
      </c>
      <c r="T12" s="24">
        <f t="shared" si="4"/>
        <v>0</v>
      </c>
      <c r="U12" s="24">
        <f t="shared" si="4"/>
        <v>0</v>
      </c>
      <c r="V12" s="53">
        <f t="shared" si="4"/>
        <v>0</v>
      </c>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row>
    <row r="13" spans="1:91" ht="13.5" thickBot="1">
      <c r="A13" s="27"/>
      <c r="B13" s="28"/>
      <c r="C13" s="98">
        <v>1</v>
      </c>
      <c r="D13" s="98">
        <v>2</v>
      </c>
      <c r="E13" s="98">
        <v>3</v>
      </c>
      <c r="F13" s="103">
        <v>4</v>
      </c>
      <c r="G13" s="103">
        <v>5</v>
      </c>
      <c r="H13" s="103">
        <v>6</v>
      </c>
      <c r="I13" s="98">
        <v>7</v>
      </c>
      <c r="J13" s="98">
        <v>8</v>
      </c>
      <c r="K13" s="98">
        <v>9</v>
      </c>
      <c r="L13" s="103">
        <v>10</v>
      </c>
      <c r="M13" s="103">
        <v>11</v>
      </c>
      <c r="N13" s="98">
        <v>12</v>
      </c>
      <c r="O13" s="98">
        <v>13</v>
      </c>
      <c r="P13" s="98">
        <v>14</v>
      </c>
      <c r="Q13" s="99">
        <v>1</v>
      </c>
      <c r="R13" s="99">
        <v>2</v>
      </c>
      <c r="S13" s="99">
        <v>3</v>
      </c>
      <c r="T13" s="99">
        <v>4</v>
      </c>
      <c r="U13" s="99">
        <v>5</v>
      </c>
      <c r="V13" s="99">
        <v>6</v>
      </c>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row>
    <row r="14" spans="1:91" ht="13.5" thickBot="1">
      <c r="A14" s="18"/>
      <c r="B14" s="19" t="s">
        <v>13</v>
      </c>
      <c r="C14" s="43" t="e">
        <f>C8/C12</f>
        <v>#DIV/0!</v>
      </c>
      <c r="D14" s="43" t="e">
        <f t="shared" ref="D14:V14" si="5">D8/D12</f>
        <v>#DIV/0!</v>
      </c>
      <c r="E14" s="43" t="e">
        <f t="shared" si="5"/>
        <v>#DIV/0!</v>
      </c>
      <c r="F14" s="43" t="e">
        <f t="shared" si="5"/>
        <v>#DIV/0!</v>
      </c>
      <c r="G14" s="43" t="e">
        <f t="shared" si="5"/>
        <v>#DIV/0!</v>
      </c>
      <c r="H14" s="43" t="e">
        <f t="shared" si="5"/>
        <v>#DIV/0!</v>
      </c>
      <c r="I14" s="43" t="e">
        <f t="shared" si="5"/>
        <v>#DIV/0!</v>
      </c>
      <c r="J14" s="43" t="e">
        <f t="shared" si="5"/>
        <v>#DIV/0!</v>
      </c>
      <c r="K14" s="43" t="e">
        <f t="shared" si="5"/>
        <v>#DIV/0!</v>
      </c>
      <c r="L14" s="43" t="e">
        <f t="shared" si="5"/>
        <v>#DIV/0!</v>
      </c>
      <c r="M14" s="43" t="e">
        <f t="shared" si="5"/>
        <v>#DIV/0!</v>
      </c>
      <c r="N14" s="43" t="e">
        <f t="shared" si="5"/>
        <v>#DIV/0!</v>
      </c>
      <c r="O14" s="43" t="e">
        <f t="shared" si="5"/>
        <v>#DIV/0!</v>
      </c>
      <c r="P14" s="43" t="e">
        <f t="shared" si="5"/>
        <v>#DIV/0!</v>
      </c>
      <c r="Q14" s="43" t="e">
        <f t="shared" si="5"/>
        <v>#DIV/0!</v>
      </c>
      <c r="R14" s="43" t="e">
        <f t="shared" si="5"/>
        <v>#DIV/0!</v>
      </c>
      <c r="S14" s="43" t="e">
        <f t="shared" si="5"/>
        <v>#DIV/0!</v>
      </c>
      <c r="T14" s="43" t="e">
        <f t="shared" si="5"/>
        <v>#DIV/0!</v>
      </c>
      <c r="U14" s="43" t="e">
        <f t="shared" si="5"/>
        <v>#DIV/0!</v>
      </c>
      <c r="V14" s="54" t="e">
        <f t="shared" si="5"/>
        <v>#DIV/0!</v>
      </c>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row>
    <row r="15" spans="1:91">
      <c r="A15" s="18"/>
      <c r="B15" s="19" t="s">
        <v>34</v>
      </c>
      <c r="C15" s="43" t="e">
        <f>C9/C12</f>
        <v>#DIV/0!</v>
      </c>
      <c r="D15" s="43" t="e">
        <f t="shared" ref="D15:V15" si="6">D9/D12</f>
        <v>#DIV/0!</v>
      </c>
      <c r="E15" s="43" t="e">
        <f t="shared" si="6"/>
        <v>#DIV/0!</v>
      </c>
      <c r="F15" s="43" t="e">
        <f t="shared" si="6"/>
        <v>#DIV/0!</v>
      </c>
      <c r="G15" s="43" t="e">
        <f t="shared" si="6"/>
        <v>#DIV/0!</v>
      </c>
      <c r="H15" s="43" t="e">
        <f t="shared" si="6"/>
        <v>#DIV/0!</v>
      </c>
      <c r="I15" s="43" t="e">
        <f t="shared" si="6"/>
        <v>#DIV/0!</v>
      </c>
      <c r="J15" s="43" t="e">
        <f t="shared" si="6"/>
        <v>#DIV/0!</v>
      </c>
      <c r="K15" s="43" t="e">
        <f t="shared" si="6"/>
        <v>#DIV/0!</v>
      </c>
      <c r="L15" s="43" t="e">
        <f t="shared" si="6"/>
        <v>#DIV/0!</v>
      </c>
      <c r="M15" s="43" t="e">
        <f t="shared" si="6"/>
        <v>#DIV/0!</v>
      </c>
      <c r="N15" s="43" t="e">
        <f t="shared" si="6"/>
        <v>#DIV/0!</v>
      </c>
      <c r="O15" s="43" t="e">
        <f t="shared" si="6"/>
        <v>#DIV/0!</v>
      </c>
      <c r="P15" s="43" t="e">
        <f t="shared" si="6"/>
        <v>#DIV/0!</v>
      </c>
      <c r="Q15" s="43" t="e">
        <f t="shared" si="6"/>
        <v>#DIV/0!</v>
      </c>
      <c r="R15" s="43" t="e">
        <f t="shared" si="6"/>
        <v>#DIV/0!</v>
      </c>
      <c r="S15" s="43" t="e">
        <f t="shared" si="6"/>
        <v>#DIV/0!</v>
      </c>
      <c r="T15" s="43" t="e">
        <f t="shared" si="6"/>
        <v>#DIV/0!</v>
      </c>
      <c r="U15" s="43" t="e">
        <f t="shared" si="6"/>
        <v>#DIV/0!</v>
      </c>
      <c r="V15" s="54" t="e">
        <f t="shared" si="6"/>
        <v>#DIV/0!</v>
      </c>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row>
    <row r="16" spans="1:91">
      <c r="A16" s="18"/>
      <c r="B16" s="19" t="s">
        <v>14</v>
      </c>
      <c r="C16" s="44" t="e">
        <f>C10/C12</f>
        <v>#DIV/0!</v>
      </c>
      <c r="D16" s="44" t="e">
        <f t="shared" ref="D16:V16" si="7">D10/D12</f>
        <v>#DIV/0!</v>
      </c>
      <c r="E16" s="44" t="e">
        <f t="shared" si="7"/>
        <v>#DIV/0!</v>
      </c>
      <c r="F16" s="44" t="e">
        <f t="shared" si="7"/>
        <v>#DIV/0!</v>
      </c>
      <c r="G16" s="44" t="e">
        <f t="shared" si="7"/>
        <v>#DIV/0!</v>
      </c>
      <c r="H16" s="44" t="e">
        <f t="shared" si="7"/>
        <v>#DIV/0!</v>
      </c>
      <c r="I16" s="44" t="e">
        <f t="shared" si="7"/>
        <v>#DIV/0!</v>
      </c>
      <c r="J16" s="44" t="e">
        <f t="shared" si="7"/>
        <v>#DIV/0!</v>
      </c>
      <c r="K16" s="44" t="e">
        <f t="shared" si="7"/>
        <v>#DIV/0!</v>
      </c>
      <c r="L16" s="44" t="e">
        <f t="shared" si="7"/>
        <v>#DIV/0!</v>
      </c>
      <c r="M16" s="44" t="e">
        <f t="shared" si="7"/>
        <v>#DIV/0!</v>
      </c>
      <c r="N16" s="44" t="e">
        <f t="shared" si="7"/>
        <v>#DIV/0!</v>
      </c>
      <c r="O16" s="44" t="e">
        <f t="shared" si="7"/>
        <v>#DIV/0!</v>
      </c>
      <c r="P16" s="44" t="e">
        <f t="shared" si="7"/>
        <v>#DIV/0!</v>
      </c>
      <c r="Q16" s="44" t="e">
        <f t="shared" si="7"/>
        <v>#DIV/0!</v>
      </c>
      <c r="R16" s="44" t="e">
        <f t="shared" si="7"/>
        <v>#DIV/0!</v>
      </c>
      <c r="S16" s="44" t="e">
        <f t="shared" si="7"/>
        <v>#DIV/0!</v>
      </c>
      <c r="T16" s="44" t="e">
        <f t="shared" si="7"/>
        <v>#DIV/0!</v>
      </c>
      <c r="U16" s="44" t="e">
        <f t="shared" si="7"/>
        <v>#DIV/0!</v>
      </c>
      <c r="V16" s="55" t="e">
        <f t="shared" si="7"/>
        <v>#DIV/0!</v>
      </c>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row>
    <row r="17" spans="1:57">
      <c r="A17" s="18"/>
      <c r="B17" s="19" t="s">
        <v>15</v>
      </c>
      <c r="C17" s="44" t="e">
        <f>C11/C12</f>
        <v>#DIV/0!</v>
      </c>
      <c r="D17" s="44" t="e">
        <f t="shared" ref="D17:V17" si="8">D11/D12</f>
        <v>#DIV/0!</v>
      </c>
      <c r="E17" s="44" t="e">
        <f t="shared" si="8"/>
        <v>#DIV/0!</v>
      </c>
      <c r="F17" s="44" t="e">
        <f t="shared" si="8"/>
        <v>#DIV/0!</v>
      </c>
      <c r="G17" s="44" t="e">
        <f t="shared" si="8"/>
        <v>#DIV/0!</v>
      </c>
      <c r="H17" s="44" t="e">
        <f t="shared" si="8"/>
        <v>#DIV/0!</v>
      </c>
      <c r="I17" s="44" t="e">
        <f t="shared" si="8"/>
        <v>#DIV/0!</v>
      </c>
      <c r="J17" s="44" t="e">
        <f t="shared" si="8"/>
        <v>#DIV/0!</v>
      </c>
      <c r="K17" s="44" t="e">
        <f t="shared" si="8"/>
        <v>#DIV/0!</v>
      </c>
      <c r="L17" s="44" t="e">
        <f t="shared" si="8"/>
        <v>#DIV/0!</v>
      </c>
      <c r="M17" s="44" t="e">
        <f t="shared" si="8"/>
        <v>#DIV/0!</v>
      </c>
      <c r="N17" s="44" t="e">
        <f t="shared" si="8"/>
        <v>#DIV/0!</v>
      </c>
      <c r="O17" s="44" t="e">
        <f t="shared" si="8"/>
        <v>#DIV/0!</v>
      </c>
      <c r="P17" s="44" t="e">
        <f t="shared" si="8"/>
        <v>#DIV/0!</v>
      </c>
      <c r="Q17" s="44" t="e">
        <f t="shared" si="8"/>
        <v>#DIV/0!</v>
      </c>
      <c r="R17" s="44" t="e">
        <f t="shared" si="8"/>
        <v>#DIV/0!</v>
      </c>
      <c r="S17" s="44" t="e">
        <f t="shared" si="8"/>
        <v>#DIV/0!</v>
      </c>
      <c r="T17" s="44" t="e">
        <f t="shared" si="8"/>
        <v>#DIV/0!</v>
      </c>
      <c r="U17" s="44" t="e">
        <f t="shared" si="8"/>
        <v>#DIV/0!</v>
      </c>
      <c r="V17" s="55" t="e">
        <f t="shared" si="8"/>
        <v>#DIV/0!</v>
      </c>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row>
    <row r="18" spans="1:57" ht="13.5" thickBot="1">
      <c r="A18" s="18"/>
      <c r="B18" s="19" t="s">
        <v>16</v>
      </c>
      <c r="C18" s="45" t="e">
        <f t="shared" ref="C18:V18" si="9">SUM(C14:C17)</f>
        <v>#DIV/0!</v>
      </c>
      <c r="D18" s="45" t="e">
        <f t="shared" si="9"/>
        <v>#DIV/0!</v>
      </c>
      <c r="E18" s="45" t="e">
        <f t="shared" si="9"/>
        <v>#DIV/0!</v>
      </c>
      <c r="F18" s="45" t="e">
        <f t="shared" si="9"/>
        <v>#DIV/0!</v>
      </c>
      <c r="G18" s="45" t="e">
        <f t="shared" si="9"/>
        <v>#DIV/0!</v>
      </c>
      <c r="H18" s="45" t="e">
        <f t="shared" si="9"/>
        <v>#DIV/0!</v>
      </c>
      <c r="I18" s="45" t="e">
        <f t="shared" si="9"/>
        <v>#DIV/0!</v>
      </c>
      <c r="J18" s="45" t="e">
        <f t="shared" si="9"/>
        <v>#DIV/0!</v>
      </c>
      <c r="K18" s="45" t="e">
        <f t="shared" si="9"/>
        <v>#DIV/0!</v>
      </c>
      <c r="L18" s="45" t="e">
        <f t="shared" si="9"/>
        <v>#DIV/0!</v>
      </c>
      <c r="M18" s="45" t="e">
        <f t="shared" si="9"/>
        <v>#DIV/0!</v>
      </c>
      <c r="N18" s="45" t="e">
        <f t="shared" si="9"/>
        <v>#DIV/0!</v>
      </c>
      <c r="O18" s="45" t="e">
        <f t="shared" si="9"/>
        <v>#DIV/0!</v>
      </c>
      <c r="P18" s="45" t="e">
        <f t="shared" si="9"/>
        <v>#DIV/0!</v>
      </c>
      <c r="Q18" s="45" t="e">
        <f t="shared" si="9"/>
        <v>#DIV/0!</v>
      </c>
      <c r="R18" s="45" t="e">
        <f t="shared" si="9"/>
        <v>#DIV/0!</v>
      </c>
      <c r="S18" s="45" t="e">
        <f t="shared" si="9"/>
        <v>#DIV/0!</v>
      </c>
      <c r="T18" s="45" t="e">
        <f t="shared" si="9"/>
        <v>#DIV/0!</v>
      </c>
      <c r="U18" s="45" t="e">
        <f t="shared" si="9"/>
        <v>#DIV/0!</v>
      </c>
      <c r="V18" s="56" t="e">
        <f t="shared" si="9"/>
        <v>#DIV/0!</v>
      </c>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row>
    <row r="19" spans="1:57" ht="15.75" thickBot="1">
      <c r="A19" s="21"/>
      <c r="B19" s="12"/>
      <c r="C19" s="46"/>
      <c r="D19" s="17"/>
      <c r="E19" s="17"/>
      <c r="F19" s="17"/>
      <c r="G19" s="17"/>
      <c r="H19" s="17"/>
      <c r="I19" s="17"/>
      <c r="J19" s="17"/>
      <c r="K19" s="17"/>
      <c r="L19" s="46"/>
      <c r="M19" s="17"/>
      <c r="N19" s="17"/>
      <c r="O19" s="17"/>
      <c r="P19" s="17"/>
      <c r="Q19" s="17"/>
      <c r="R19" s="17"/>
      <c r="S19" s="17"/>
      <c r="T19" s="17"/>
      <c r="U19" s="17"/>
      <c r="V19" s="17"/>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row>
    <row r="20" spans="1:57" ht="13.5" thickBot="1">
      <c r="B20" s="47"/>
      <c r="C20" s="435" t="s">
        <v>17</v>
      </c>
      <c r="D20" s="436"/>
      <c r="E20" s="436"/>
      <c r="F20" s="436"/>
      <c r="G20" s="436"/>
      <c r="H20" s="437"/>
      <c r="I20" s="8"/>
      <c r="J20" s="8"/>
      <c r="K20" s="23"/>
      <c r="L20" s="23"/>
      <c r="M20" s="23"/>
      <c r="N20" s="23"/>
      <c r="O20" s="23"/>
      <c r="P20" s="23"/>
      <c r="Q20" s="23"/>
      <c r="R20" s="23"/>
      <c r="S20" s="23"/>
      <c r="T20" s="23"/>
      <c r="U20" s="23"/>
      <c r="V20" s="23"/>
    </row>
    <row r="21" spans="1:57" ht="48.75" customHeight="1" thickBot="1">
      <c r="C21" s="108"/>
      <c r="D21" s="108"/>
      <c r="E21" s="109" t="s">
        <v>18</v>
      </c>
      <c r="F21" s="109" t="s">
        <v>88</v>
      </c>
      <c r="G21" s="109" t="s">
        <v>19</v>
      </c>
      <c r="H21" s="109" t="s">
        <v>20</v>
      </c>
      <c r="I21" s="8"/>
      <c r="J21" s="8"/>
      <c r="K21" s="23"/>
      <c r="L21" s="110"/>
      <c r="M21" s="23"/>
      <c r="N21" s="23"/>
      <c r="O21" s="23"/>
      <c r="P21" s="23"/>
      <c r="Q21" s="23"/>
      <c r="R21" s="23"/>
      <c r="S21" s="23"/>
      <c r="T21" s="23"/>
      <c r="U21" s="23"/>
      <c r="V21" s="23"/>
    </row>
    <row r="22" spans="1:57" ht="27" customHeight="1" thickBot="1">
      <c r="C22" s="438" t="s">
        <v>38</v>
      </c>
      <c r="D22" s="439"/>
      <c r="E22" s="111" t="e">
        <f>SUM('Analyse VERT_F'!C8,D8,E8,I8,J8,K8,N8,O8,P8)/SUM('Analyse VERT_F'!C12,D12,E12,I12,J12,K12,N12,O12,P12)</f>
        <v>#DIV/0!</v>
      </c>
      <c r="F22" s="111" t="e">
        <f>SUM('Analyse VERT_F'!C9,D9,E9,I9,J9,K9,N9,O9,P9)/SUM('Analyse VERT_F'!C12,D12,E12,I12,J12,K12,N12,O12,P12)</f>
        <v>#DIV/0!</v>
      </c>
      <c r="G22" s="111" t="e">
        <f>SUM('Analyse VERT_F'!C10,D10,E10,I10,J10,K10,N10,O10,P10)/SUM('Analyse VERT_F'!C12,D12,E12,I12,J12,K12,N12,O12,P12)</f>
        <v>#DIV/0!</v>
      </c>
      <c r="H22" s="111" t="e">
        <f>SUM('Analyse VERT_F'!C11,D11,E11,I11,J11,K11,N11,O11,P11)/SUM('Analyse VERT_F'!C12,D12,E12,I12,J12,K12,N12,O12,P12)</f>
        <v>#DIV/0!</v>
      </c>
      <c r="I22" s="280" t="e">
        <f>SUM(E22:H22)</f>
        <v>#DIV/0!</v>
      </c>
      <c r="J22" s="8"/>
      <c r="K22" s="24"/>
      <c r="L22" s="24"/>
      <c r="M22" s="24"/>
      <c r="N22" s="24"/>
      <c r="O22" s="24"/>
      <c r="P22" s="24"/>
      <c r="Q22" s="24"/>
      <c r="R22" s="24"/>
      <c r="S22" s="24"/>
      <c r="T22" s="24"/>
      <c r="U22" s="24"/>
      <c r="V22" s="24"/>
    </row>
    <row r="23" spans="1:57" ht="27" customHeight="1" thickBot="1">
      <c r="C23" s="433" t="s">
        <v>52</v>
      </c>
      <c r="D23" s="434"/>
      <c r="E23" s="112" t="e">
        <f>SUM('Analyse VERT_F'!F8,G8,H8,L8,M8)/SUM('Analyse VERT_F'!F12,G12,H12,L12,M12)</f>
        <v>#DIV/0!</v>
      </c>
      <c r="F23" s="112" t="e">
        <f>SUM('Analyse VERT_F'!F9,G9,H9,L9,M9)/SUM('Analyse VERT_F'!F12,G12,H12,L12,M12)</f>
        <v>#DIV/0!</v>
      </c>
      <c r="G23" s="112" t="e">
        <f>SUM('Analyse VERT_F'!F10,G10,H10,L10,M10)/SUM('Analyse VERT_F'!F12,G12,H12,L12,M12)</f>
        <v>#DIV/0!</v>
      </c>
      <c r="H23" s="112" t="e">
        <f>SUM('Analyse VERT_F'!F11,G11,H11,L11,M11)/SUM('Analyse VERT_F'!F12,G12,H12,L12,M12)</f>
        <v>#DIV/0!</v>
      </c>
      <c r="I23" s="280" t="e">
        <f>SUM(E23:H23)</f>
        <v>#DIV/0!</v>
      </c>
      <c r="J23" s="8"/>
      <c r="K23" s="24"/>
      <c r="L23" s="24"/>
      <c r="M23" s="24"/>
      <c r="N23" s="24"/>
      <c r="O23" s="24"/>
      <c r="P23" s="24"/>
      <c r="Q23" s="24"/>
      <c r="R23" s="24"/>
      <c r="S23" s="24"/>
      <c r="T23" s="24"/>
      <c r="U23" s="24"/>
      <c r="V23" s="24"/>
    </row>
    <row r="24" spans="1:57" ht="26.25" customHeight="1" thickBot="1">
      <c r="C24" s="431" t="s">
        <v>36</v>
      </c>
      <c r="D24" s="432"/>
      <c r="E24" s="113" t="e">
        <f>SUM('Analyse VERT_F'!Q8:V8)/SUM('Analyse VERT_F'!Q12:V12)</f>
        <v>#DIV/0!</v>
      </c>
      <c r="F24" s="113" t="e">
        <f>SUM('Analyse VERT_F'!Q9:V9)/SUM('Analyse VERT_F'!Q12:V12)</f>
        <v>#DIV/0!</v>
      </c>
      <c r="G24" s="113" t="e">
        <f>SUM('Analyse VERT_F'!Q10:V10)/SUM('Analyse VERT_F'!Q12:V12)</f>
        <v>#DIV/0!</v>
      </c>
      <c r="H24" s="113" t="e">
        <f>SUM('Analyse VERT_F'!Q11:V11)/SUM('Analyse VERT_F'!Q12:V12)</f>
        <v>#DIV/0!</v>
      </c>
      <c r="I24" s="280" t="e">
        <f>SUM(E24:H24)</f>
        <v>#DIV/0!</v>
      </c>
      <c r="J24" s="8"/>
      <c r="K24" s="25"/>
      <c r="L24" s="25"/>
      <c r="M24" s="25"/>
      <c r="N24" s="25"/>
      <c r="O24" s="25"/>
      <c r="P24" s="25"/>
      <c r="Q24" s="25"/>
      <c r="R24" s="25"/>
      <c r="S24" s="25"/>
      <c r="T24" s="25"/>
      <c r="U24" s="25"/>
      <c r="V24" s="25"/>
    </row>
    <row r="25" spans="1:57">
      <c r="C25" s="26"/>
      <c r="D25" s="26"/>
      <c r="E25" s="26"/>
    </row>
    <row r="26" spans="1:57">
      <c r="C26" s="26"/>
      <c r="D26" s="26"/>
      <c r="E26" s="26"/>
    </row>
    <row r="27" spans="1:57">
      <c r="C27" s="26"/>
      <c r="D27" s="26"/>
      <c r="E27" s="26"/>
    </row>
    <row r="28" spans="1:57">
      <c r="C28" s="26"/>
      <c r="D28" s="26"/>
      <c r="E28" s="26"/>
    </row>
    <row r="29" spans="1:57">
      <c r="C29" s="26"/>
      <c r="D29" s="26"/>
      <c r="E29" s="26"/>
    </row>
    <row r="30" spans="1:57">
      <c r="C30" s="26"/>
      <c r="D30" s="26"/>
      <c r="E30" s="26"/>
    </row>
  </sheetData>
  <sheetProtection password="C81E" sheet="1" objects="1" scenarios="1" selectLockedCells="1" selectUnlockedCells="1"/>
  <mergeCells count="11">
    <mergeCell ref="AK2:BD2"/>
    <mergeCell ref="W2:AC2"/>
    <mergeCell ref="AD2:AJ2"/>
    <mergeCell ref="A3:B3"/>
    <mergeCell ref="A4:B4"/>
    <mergeCell ref="C24:D24"/>
    <mergeCell ref="C23:D23"/>
    <mergeCell ref="A6:B6"/>
    <mergeCell ref="C20:H20"/>
    <mergeCell ref="C22:D22"/>
    <mergeCell ref="A5:B5"/>
  </mergeCells>
  <pageMargins left="0.78740157499999996" right="0.78740157499999996" top="0.984251969" bottom="0.984251969" header="0.4921259845" footer="0.4921259845"/>
  <pageSetup paperSize="9" orientation="portrait" horizontalDpi="360" verticalDpi="360" r:id="rId1"/>
  <headerFooter alignWithMargins="0"/>
</worksheet>
</file>

<file path=xl/worksheets/sheet5.xml><?xml version="1.0" encoding="utf-8"?>
<worksheet xmlns="http://schemas.openxmlformats.org/spreadsheetml/2006/main" xmlns:r="http://schemas.openxmlformats.org/officeDocument/2006/relationships">
  <sheetPr>
    <tabColor indexed="10"/>
  </sheetPr>
  <dimension ref="A1:CD1722"/>
  <sheetViews>
    <sheetView showGridLines="0" showRowColHeaders="0" topLeftCell="A4" zoomScale="75" zoomScaleNormal="60" workbookViewId="0">
      <selection activeCell="B5" sqref="B5"/>
    </sheetView>
  </sheetViews>
  <sheetFormatPr baseColWidth="10" defaultRowHeight="20.100000000000001" customHeight="1"/>
  <cols>
    <col min="1" max="1" width="46.85546875" style="178" customWidth="1"/>
    <col min="2" max="21" width="10.7109375" style="202" customWidth="1"/>
    <col min="22" max="22" width="10.7109375" style="212" hidden="1" customWidth="1"/>
    <col min="23" max="34" width="10.7109375" style="199" hidden="1" customWidth="1"/>
    <col min="35" max="79" width="10.7109375" style="199" customWidth="1"/>
    <col min="80" max="82" width="3.7109375" style="199" customWidth="1"/>
    <col min="83" max="16384" width="11.42578125" style="178"/>
  </cols>
  <sheetData>
    <row r="1" spans="1:82" ht="20.100000000000001" customHeight="1" thickBot="1">
      <c r="A1" s="203" t="s">
        <v>95</v>
      </c>
      <c r="B1" s="448" t="s">
        <v>174</v>
      </c>
      <c r="C1" s="448"/>
      <c r="D1" s="448" t="s">
        <v>96</v>
      </c>
      <c r="E1" s="448"/>
      <c r="F1" s="448"/>
      <c r="G1" s="448"/>
      <c r="H1" s="448"/>
      <c r="I1" s="448"/>
      <c r="J1" s="448"/>
      <c r="K1" s="176"/>
      <c r="L1" s="176"/>
      <c r="M1" s="176"/>
      <c r="N1" s="176"/>
      <c r="O1" s="176"/>
      <c r="P1" s="176"/>
      <c r="Q1" s="176"/>
      <c r="R1" s="176"/>
      <c r="S1" s="176"/>
      <c r="T1" s="176"/>
      <c r="U1" s="176"/>
      <c r="V1" s="178"/>
      <c r="W1" s="177"/>
      <c r="X1" s="177"/>
      <c r="Y1" s="177"/>
      <c r="Z1" s="177"/>
      <c r="AA1" s="177"/>
      <c r="AB1" s="177"/>
      <c r="AC1" s="177"/>
      <c r="AD1" s="177"/>
      <c r="AE1" s="177"/>
      <c r="AF1" s="177"/>
      <c r="AG1" s="177"/>
      <c r="AH1" s="177"/>
      <c r="AI1" s="177"/>
      <c r="AJ1" s="177"/>
      <c r="AK1" s="177"/>
      <c r="AL1" s="177"/>
      <c r="AM1" s="177"/>
      <c r="AN1" s="177"/>
      <c r="AO1" s="177"/>
      <c r="AP1" s="177"/>
      <c r="AQ1" s="177"/>
      <c r="AR1" s="177"/>
      <c r="AS1" s="177"/>
      <c r="AT1" s="177"/>
      <c r="AU1" s="177"/>
      <c r="AV1" s="177"/>
      <c r="AW1" s="177"/>
      <c r="AX1" s="177"/>
      <c r="AY1" s="177"/>
      <c r="AZ1" s="177"/>
      <c r="BA1" s="177"/>
      <c r="BB1" s="177"/>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row>
    <row r="2" spans="1:82" ht="20.100000000000001" customHeight="1" thickBot="1">
      <c r="A2" s="179" t="s">
        <v>37</v>
      </c>
      <c r="B2" s="442" t="s">
        <v>38</v>
      </c>
      <c r="C2" s="443"/>
      <c r="D2" s="444"/>
      <c r="E2" s="449" t="s">
        <v>52</v>
      </c>
      <c r="F2" s="449"/>
      <c r="G2" s="450"/>
      <c r="H2" s="442" t="s">
        <v>38</v>
      </c>
      <c r="I2" s="443"/>
      <c r="J2" s="444"/>
      <c r="K2" s="449" t="s">
        <v>52</v>
      </c>
      <c r="L2" s="450"/>
      <c r="M2" s="442" t="s">
        <v>38</v>
      </c>
      <c r="N2" s="443"/>
      <c r="O2" s="444"/>
      <c r="P2" s="445" t="s">
        <v>36</v>
      </c>
      <c r="Q2" s="446"/>
      <c r="R2" s="446"/>
      <c r="S2" s="446"/>
      <c r="T2" s="446"/>
      <c r="U2" s="447"/>
      <c r="V2" s="213"/>
      <c r="W2" s="213"/>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3"/>
      <c r="BI2" s="214"/>
      <c r="BJ2" s="214"/>
      <c r="BK2" s="214"/>
      <c r="BL2" s="215"/>
      <c r="BM2" s="214"/>
      <c r="BN2" s="214"/>
      <c r="BO2" s="214"/>
      <c r="BP2" s="214"/>
      <c r="BQ2" s="214"/>
      <c r="BR2" s="214"/>
      <c r="BS2" s="214"/>
      <c r="BT2" s="214"/>
      <c r="BU2" s="214"/>
      <c r="BV2" s="214"/>
      <c r="BW2" s="214"/>
      <c r="BX2" s="214"/>
      <c r="BY2" s="214"/>
      <c r="BZ2" s="214"/>
      <c r="CA2" s="214"/>
      <c r="CB2" s="177"/>
      <c r="CC2" s="177"/>
      <c r="CD2" s="177"/>
    </row>
    <row r="3" spans="1:82" ht="20.100000000000001" customHeight="1" thickBot="1">
      <c r="A3" s="180" t="s">
        <v>3</v>
      </c>
      <c r="B3" s="181">
        <v>1</v>
      </c>
      <c r="C3" s="181">
        <v>2</v>
      </c>
      <c r="D3" s="181">
        <v>3</v>
      </c>
      <c r="E3" s="182">
        <v>4</v>
      </c>
      <c r="F3" s="182">
        <v>5</v>
      </c>
      <c r="G3" s="183">
        <v>6</v>
      </c>
      <c r="H3" s="184">
        <v>7</v>
      </c>
      <c r="I3" s="184">
        <v>8</v>
      </c>
      <c r="J3" s="184">
        <v>9</v>
      </c>
      <c r="K3" s="185">
        <v>10</v>
      </c>
      <c r="L3" s="185">
        <v>11</v>
      </c>
      <c r="M3" s="184">
        <v>12</v>
      </c>
      <c r="N3" s="184">
        <v>13</v>
      </c>
      <c r="O3" s="184">
        <v>14</v>
      </c>
      <c r="P3" s="186">
        <v>1</v>
      </c>
      <c r="Q3" s="186">
        <v>2</v>
      </c>
      <c r="R3" s="186">
        <v>3</v>
      </c>
      <c r="S3" s="186">
        <v>4</v>
      </c>
      <c r="T3" s="187">
        <v>5</v>
      </c>
      <c r="U3" s="187">
        <v>6</v>
      </c>
      <c r="V3" s="216"/>
      <c r="W3" s="217"/>
      <c r="X3" s="217"/>
      <c r="Y3" s="217"/>
      <c r="Z3" s="217"/>
      <c r="AA3" s="218"/>
      <c r="AB3" s="218"/>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8"/>
      <c r="BM3" s="217"/>
      <c r="BN3" s="217"/>
      <c r="BO3" s="217"/>
      <c r="BP3" s="218"/>
      <c r="BQ3" s="217"/>
      <c r="BR3" s="217"/>
      <c r="BS3" s="217"/>
      <c r="BT3" s="218"/>
      <c r="BU3" s="217"/>
      <c r="BV3" s="217"/>
      <c r="BW3" s="217"/>
      <c r="BX3" s="218"/>
      <c r="BY3" s="217"/>
      <c r="BZ3" s="217"/>
      <c r="CA3" s="217"/>
      <c r="CB3" s="188"/>
      <c r="CC3" s="188"/>
      <c r="CD3" s="178"/>
    </row>
    <row r="4" spans="1:82" ht="137.25" customHeight="1" thickBot="1">
      <c r="A4" s="189" t="s">
        <v>4</v>
      </c>
      <c r="B4" s="190" t="s">
        <v>39</v>
      </c>
      <c r="C4" s="190" t="s">
        <v>40</v>
      </c>
      <c r="D4" s="190" t="s">
        <v>41</v>
      </c>
      <c r="E4" s="191" t="s">
        <v>44</v>
      </c>
      <c r="F4" s="191" t="s">
        <v>45</v>
      </c>
      <c r="G4" s="191" t="s">
        <v>46</v>
      </c>
      <c r="H4" s="190" t="s">
        <v>42</v>
      </c>
      <c r="I4" s="190" t="s">
        <v>43</v>
      </c>
      <c r="J4" s="190" t="s">
        <v>47</v>
      </c>
      <c r="K4" s="192" t="s">
        <v>49</v>
      </c>
      <c r="L4" s="192" t="s">
        <v>66</v>
      </c>
      <c r="M4" s="193" t="s">
        <v>48</v>
      </c>
      <c r="N4" s="193" t="s">
        <v>50</v>
      </c>
      <c r="O4" s="193" t="s">
        <v>51</v>
      </c>
      <c r="P4" s="194" t="s">
        <v>53</v>
      </c>
      <c r="Q4" s="194" t="s">
        <v>54</v>
      </c>
      <c r="R4" s="194" t="s">
        <v>55</v>
      </c>
      <c r="S4" s="194" t="s">
        <v>56</v>
      </c>
      <c r="T4" s="194" t="s">
        <v>57</v>
      </c>
      <c r="U4" s="195" t="s">
        <v>58</v>
      </c>
      <c r="V4" s="320" t="s">
        <v>261</v>
      </c>
      <c r="W4" s="321" t="s">
        <v>262</v>
      </c>
      <c r="X4" s="321" t="s">
        <v>263</v>
      </c>
      <c r="Y4" s="321" t="s">
        <v>264</v>
      </c>
      <c r="Z4" s="321" t="s">
        <v>265</v>
      </c>
      <c r="AA4" s="321" t="s">
        <v>194</v>
      </c>
      <c r="AB4" s="321" t="s">
        <v>266</v>
      </c>
      <c r="AC4" s="321" t="s">
        <v>267</v>
      </c>
      <c r="AD4" s="321" t="s">
        <v>268</v>
      </c>
      <c r="AE4" s="322" t="s">
        <v>106</v>
      </c>
      <c r="AF4" s="322" t="s">
        <v>108</v>
      </c>
      <c r="AG4" s="322" t="s">
        <v>269</v>
      </c>
      <c r="AH4" s="322" t="s">
        <v>111</v>
      </c>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20"/>
      <c r="BM4" s="219"/>
      <c r="BN4" s="219"/>
      <c r="BO4" s="219"/>
      <c r="BP4" s="219"/>
      <c r="BQ4" s="219"/>
      <c r="BR4" s="219"/>
      <c r="BS4" s="219"/>
      <c r="BT4" s="219"/>
      <c r="BU4" s="219"/>
      <c r="BV4" s="219"/>
      <c r="BW4" s="219"/>
      <c r="BX4" s="219"/>
      <c r="BY4" s="219"/>
      <c r="BZ4" s="219"/>
      <c r="CA4" s="219"/>
      <c r="CB4" s="196"/>
      <c r="CC4" s="197"/>
      <c r="CD4" s="197"/>
    </row>
    <row r="5" spans="1:82" s="198" customFormat="1" ht="20.100000000000001" customHeight="1">
      <c r="A5" s="204"/>
      <c r="B5" s="114"/>
      <c r="C5" s="115"/>
      <c r="D5" s="338"/>
      <c r="E5" s="116"/>
      <c r="F5" s="117"/>
      <c r="G5" s="118"/>
      <c r="H5" s="288"/>
      <c r="I5" s="117"/>
      <c r="J5" s="119"/>
      <c r="K5" s="114"/>
      <c r="L5" s="120"/>
      <c r="M5" s="339"/>
      <c r="N5" s="115"/>
      <c r="O5" s="119"/>
      <c r="P5" s="114"/>
      <c r="Q5" s="115"/>
      <c r="R5" s="115"/>
      <c r="S5" s="115"/>
      <c r="T5" s="115"/>
      <c r="U5" s="120"/>
      <c r="V5" s="323" t="str">
        <f>IF(AND(D5&gt;0,D5&lt;3,H5&gt;0,H5&lt;3),"V","")</f>
        <v/>
      </c>
      <c r="W5" s="324" t="str">
        <f>IF(AND(D5&gt;0,D5&lt;3,K5&gt;0,K5&lt;3),"V","")</f>
        <v/>
      </c>
      <c r="X5" s="324" t="str">
        <f>IF(AND(E5&gt;0,E5&lt;3,F5&gt;0,F5&lt;3),"V","")</f>
        <v/>
      </c>
      <c r="Y5" s="324" t="str">
        <f>IF(AND(N5&gt;0,N5&lt;3,O5&gt;0,O5&lt;3),"V","")</f>
        <v/>
      </c>
      <c r="Z5" s="324" t="str">
        <f>IF(AND(I5&gt;0,I5&lt;3,J5&gt;0,J5&lt;3,K5&gt;0,K5&lt;3),"V","")</f>
        <v/>
      </c>
      <c r="AA5" s="324" t="str">
        <f>IF(AND(M5&gt;0,M5&lt;3),"V","")</f>
        <v/>
      </c>
      <c r="AB5" s="324" t="str">
        <f>IF(AND(E5&gt;0,E5&lt;3,L5&gt;0,L5&lt;3),"V","")</f>
        <v/>
      </c>
      <c r="AC5" s="324" t="str">
        <f>IF(AND(F5&gt;0,F5&lt;3,G5&gt;0,G5&lt;3,H5&gt;0,H5&lt;3),"V","")</f>
        <v/>
      </c>
      <c r="AD5" s="324" t="str">
        <f>IF(AND(B5&gt;0,B5&lt;3,C5&gt;0,C5&lt;3),"V","")</f>
        <v/>
      </c>
      <c r="AE5" s="324" t="str">
        <f>IF(AND(P5&gt;0,P5&lt;3),"V","")</f>
        <v/>
      </c>
      <c r="AF5" s="324" t="str">
        <f>IF(AND(Q5&gt;0,Q5&lt;3),"V","")</f>
        <v/>
      </c>
      <c r="AG5" s="324" t="str">
        <f>IF(AND(R5&gt;0,R5&lt;3,S5&gt;0,S5&lt;3,T5&gt;0,T5&lt;3),"V","")</f>
        <v/>
      </c>
      <c r="AH5" s="324" t="str">
        <f>IF(AND(U5&gt;0,U5&lt;3),"V","")</f>
        <v/>
      </c>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177"/>
      <c r="CC5" s="177"/>
      <c r="CD5" s="177"/>
    </row>
    <row r="6" spans="1:82" ht="20.100000000000001" customHeight="1">
      <c r="A6" s="204"/>
      <c r="B6" s="121"/>
      <c r="C6" s="122"/>
      <c r="D6" s="123"/>
      <c r="E6" s="121"/>
      <c r="F6" s="122"/>
      <c r="G6" s="124"/>
      <c r="H6" s="125"/>
      <c r="I6" s="122"/>
      <c r="J6" s="123"/>
      <c r="K6" s="121"/>
      <c r="L6" s="124"/>
      <c r="M6" s="125"/>
      <c r="N6" s="122"/>
      <c r="O6" s="123"/>
      <c r="P6" s="121"/>
      <c r="Q6" s="122"/>
      <c r="R6" s="122"/>
      <c r="S6" s="122"/>
      <c r="T6" s="122"/>
      <c r="U6" s="124"/>
      <c r="V6" s="323" t="str">
        <f t="shared" ref="V6:V69" si="0">IF(AND(D6&gt;0,D6&lt;3,H6&gt;0,H6&lt;3),"V","")</f>
        <v/>
      </c>
      <c r="W6" s="324" t="str">
        <f t="shared" ref="W6:W69" si="1">IF(AND(D6&gt;0,D6&lt;3,K6&gt;0,K6&lt;3),"V","")</f>
        <v/>
      </c>
      <c r="X6" s="324" t="str">
        <f t="shared" ref="X6:X69" si="2">IF(AND(E6&gt;0,E6&lt;3,F6&gt;0,F6&lt;3),"V","")</f>
        <v/>
      </c>
      <c r="Y6" s="324" t="str">
        <f t="shared" ref="Y6:Y69" si="3">IF(AND(N6&gt;0,N6&lt;3,O6&gt;0,O6&lt;3),"V","")</f>
        <v/>
      </c>
      <c r="Z6" s="324" t="str">
        <f t="shared" ref="Z6:Z69" si="4">IF(AND(I6&gt;0,I6&lt;3,J6&gt;0,J6&lt;3,K6&gt;0,K6&lt;3),"V","")</f>
        <v/>
      </c>
      <c r="AA6" s="324" t="str">
        <f t="shared" ref="AA6:AA69" si="5">IF(AND(M6&gt;0,M6&lt;3),"V","")</f>
        <v/>
      </c>
      <c r="AB6" s="324" t="str">
        <f t="shared" ref="AB6:AB69" si="6">IF(AND(E6&gt;0,E6&lt;3,L6&gt;0,L6&lt;3),"V","")</f>
        <v/>
      </c>
      <c r="AC6" s="324" t="str">
        <f t="shared" ref="AC6:AC69" si="7">IF(AND(F6&gt;0,F6&lt;3,G6&gt;0,G6&lt;3,H6&gt;0,H6&lt;3),"V","")</f>
        <v/>
      </c>
      <c r="AD6" s="324" t="str">
        <f t="shared" ref="AD6:AD69" si="8">IF(AND(B6&gt;0,B6&lt;3,C6&gt;0,C6&lt;3),"V","")</f>
        <v/>
      </c>
      <c r="AE6" s="324" t="str">
        <f t="shared" ref="AE6:AE69" si="9">IF(AND(P6&gt;0,P6&lt;3),"V","")</f>
        <v/>
      </c>
      <c r="AF6" s="324" t="str">
        <f t="shared" ref="AF6:AF69" si="10">IF(AND(Q6&gt;0,Q6&lt;3),"V","")</f>
        <v/>
      </c>
      <c r="AG6" s="324" t="str">
        <f t="shared" ref="AG6:AG69" si="11">IF(AND(R6&gt;0,R6&lt;3,S6&gt;0,S6&lt;3,T6&gt;0,T6&lt;3),"V","")</f>
        <v/>
      </c>
      <c r="AH6" s="324" t="str">
        <f t="shared" ref="AH6:AH69" si="12">IF(AND(U6&gt;0,U6&lt;3),"V","")</f>
        <v/>
      </c>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177"/>
      <c r="CC6" s="177"/>
      <c r="CD6" s="177"/>
    </row>
    <row r="7" spans="1:82" ht="20.100000000000001" customHeight="1">
      <c r="A7" s="204"/>
      <c r="B7" s="121"/>
      <c r="C7" s="122"/>
      <c r="D7" s="123"/>
      <c r="E7" s="121"/>
      <c r="F7" s="122"/>
      <c r="G7" s="124"/>
      <c r="H7" s="125"/>
      <c r="I7" s="122"/>
      <c r="J7" s="123"/>
      <c r="K7" s="121"/>
      <c r="L7" s="124"/>
      <c r="M7" s="125"/>
      <c r="N7" s="122"/>
      <c r="O7" s="123"/>
      <c r="P7" s="121"/>
      <c r="Q7" s="122"/>
      <c r="R7" s="122"/>
      <c r="S7" s="122"/>
      <c r="T7" s="122"/>
      <c r="U7" s="124"/>
      <c r="V7" s="323" t="str">
        <f t="shared" si="0"/>
        <v/>
      </c>
      <c r="W7" s="324" t="str">
        <f t="shared" si="1"/>
        <v/>
      </c>
      <c r="X7" s="324" t="str">
        <f t="shared" si="2"/>
        <v/>
      </c>
      <c r="Y7" s="324" t="str">
        <f t="shared" si="3"/>
        <v/>
      </c>
      <c r="Z7" s="324" t="str">
        <f t="shared" si="4"/>
        <v/>
      </c>
      <c r="AA7" s="324" t="str">
        <f t="shared" si="5"/>
        <v/>
      </c>
      <c r="AB7" s="324" t="str">
        <f t="shared" si="6"/>
        <v/>
      </c>
      <c r="AC7" s="324" t="str">
        <f t="shared" si="7"/>
        <v/>
      </c>
      <c r="AD7" s="324" t="str">
        <f t="shared" si="8"/>
        <v/>
      </c>
      <c r="AE7" s="324" t="str">
        <f t="shared" si="9"/>
        <v/>
      </c>
      <c r="AF7" s="324" t="str">
        <f t="shared" si="10"/>
        <v/>
      </c>
      <c r="AG7" s="324" t="str">
        <f t="shared" si="11"/>
        <v/>
      </c>
      <c r="AH7" s="324" t="str">
        <f t="shared" si="12"/>
        <v/>
      </c>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177"/>
      <c r="CC7" s="177"/>
      <c r="CD7" s="177"/>
    </row>
    <row r="8" spans="1:82" ht="20.100000000000001" customHeight="1">
      <c r="A8" s="204"/>
      <c r="B8" s="121"/>
      <c r="C8" s="122"/>
      <c r="D8" s="123"/>
      <c r="E8" s="121"/>
      <c r="F8" s="122"/>
      <c r="G8" s="124"/>
      <c r="H8" s="125"/>
      <c r="I8" s="122"/>
      <c r="J8" s="123"/>
      <c r="K8" s="121"/>
      <c r="L8" s="124"/>
      <c r="M8" s="125"/>
      <c r="N8" s="122"/>
      <c r="O8" s="123"/>
      <c r="P8" s="121"/>
      <c r="Q8" s="122"/>
      <c r="R8" s="122"/>
      <c r="S8" s="122"/>
      <c r="T8" s="122"/>
      <c r="U8" s="124"/>
      <c r="V8" s="323" t="str">
        <f t="shared" si="0"/>
        <v/>
      </c>
      <c r="W8" s="324" t="str">
        <f t="shared" si="1"/>
        <v/>
      </c>
      <c r="X8" s="324" t="str">
        <f t="shared" si="2"/>
        <v/>
      </c>
      <c r="Y8" s="324" t="str">
        <f t="shared" si="3"/>
        <v/>
      </c>
      <c r="Z8" s="324" t="str">
        <f t="shared" si="4"/>
        <v/>
      </c>
      <c r="AA8" s="324" t="str">
        <f t="shared" si="5"/>
        <v/>
      </c>
      <c r="AB8" s="324" t="str">
        <f t="shared" si="6"/>
        <v/>
      </c>
      <c r="AC8" s="324" t="str">
        <f t="shared" si="7"/>
        <v/>
      </c>
      <c r="AD8" s="324" t="str">
        <f t="shared" si="8"/>
        <v/>
      </c>
      <c r="AE8" s="324" t="str">
        <f t="shared" si="9"/>
        <v/>
      </c>
      <c r="AF8" s="324" t="str">
        <f t="shared" si="10"/>
        <v/>
      </c>
      <c r="AG8" s="324" t="str">
        <f t="shared" si="11"/>
        <v/>
      </c>
      <c r="AH8" s="324" t="str">
        <f t="shared" si="12"/>
        <v/>
      </c>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177"/>
      <c r="CC8" s="177"/>
      <c r="CD8" s="177"/>
    </row>
    <row r="9" spans="1:82" ht="20.100000000000001" customHeight="1">
      <c r="A9" s="340"/>
      <c r="B9" s="121"/>
      <c r="C9" s="122"/>
      <c r="D9" s="123"/>
      <c r="E9" s="121"/>
      <c r="F9" s="122"/>
      <c r="G9" s="124"/>
      <c r="H9" s="125"/>
      <c r="I9" s="122"/>
      <c r="J9" s="123"/>
      <c r="K9" s="121"/>
      <c r="L9" s="124"/>
      <c r="M9" s="125"/>
      <c r="N9" s="122"/>
      <c r="O9" s="123"/>
      <c r="P9" s="121"/>
      <c r="Q9" s="122"/>
      <c r="R9" s="122"/>
      <c r="S9" s="122"/>
      <c r="T9" s="122"/>
      <c r="U9" s="124"/>
      <c r="V9" s="323" t="str">
        <f t="shared" si="0"/>
        <v/>
      </c>
      <c r="W9" s="324" t="str">
        <f t="shared" si="1"/>
        <v/>
      </c>
      <c r="X9" s="324" t="str">
        <f t="shared" si="2"/>
        <v/>
      </c>
      <c r="Y9" s="324" t="str">
        <f t="shared" si="3"/>
        <v/>
      </c>
      <c r="Z9" s="324" t="str">
        <f t="shared" si="4"/>
        <v/>
      </c>
      <c r="AA9" s="324" t="str">
        <f t="shared" si="5"/>
        <v/>
      </c>
      <c r="AB9" s="324" t="str">
        <f t="shared" si="6"/>
        <v/>
      </c>
      <c r="AC9" s="324" t="str">
        <f t="shared" si="7"/>
        <v/>
      </c>
      <c r="AD9" s="324" t="str">
        <f t="shared" si="8"/>
        <v/>
      </c>
      <c r="AE9" s="324" t="str">
        <f t="shared" si="9"/>
        <v/>
      </c>
      <c r="AF9" s="324" t="str">
        <f t="shared" si="10"/>
        <v/>
      </c>
      <c r="AG9" s="324" t="str">
        <f t="shared" si="11"/>
        <v/>
      </c>
      <c r="AH9" s="324" t="str">
        <f t="shared" si="12"/>
        <v/>
      </c>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c r="BJ9" s="221"/>
      <c r="BK9" s="221"/>
      <c r="BL9" s="221"/>
      <c r="BM9" s="221"/>
      <c r="BN9" s="221"/>
      <c r="BO9" s="221"/>
      <c r="BP9" s="221"/>
      <c r="BQ9" s="221"/>
      <c r="BR9" s="221"/>
      <c r="BS9" s="221"/>
      <c r="BT9" s="221"/>
      <c r="BU9" s="221"/>
      <c r="BV9" s="221"/>
      <c r="BW9" s="221"/>
      <c r="BX9" s="221"/>
      <c r="BY9" s="221"/>
      <c r="BZ9" s="221"/>
      <c r="CA9" s="221"/>
      <c r="CB9" s="177"/>
      <c r="CC9" s="177"/>
      <c r="CD9" s="177"/>
    </row>
    <row r="10" spans="1:82" ht="20.100000000000001" customHeight="1">
      <c r="A10" s="340"/>
      <c r="B10" s="121"/>
      <c r="C10" s="122"/>
      <c r="D10" s="123"/>
      <c r="E10" s="121"/>
      <c r="F10" s="122"/>
      <c r="G10" s="124"/>
      <c r="H10" s="125"/>
      <c r="I10" s="122"/>
      <c r="J10" s="123"/>
      <c r="K10" s="121"/>
      <c r="L10" s="124"/>
      <c r="M10" s="125"/>
      <c r="N10" s="122"/>
      <c r="O10" s="123"/>
      <c r="P10" s="121"/>
      <c r="Q10" s="122"/>
      <c r="R10" s="122"/>
      <c r="S10" s="122"/>
      <c r="T10" s="122"/>
      <c r="U10" s="124"/>
      <c r="V10" s="323" t="str">
        <f t="shared" si="0"/>
        <v/>
      </c>
      <c r="W10" s="324" t="str">
        <f t="shared" si="1"/>
        <v/>
      </c>
      <c r="X10" s="324" t="str">
        <f t="shared" si="2"/>
        <v/>
      </c>
      <c r="Y10" s="324" t="str">
        <f t="shared" si="3"/>
        <v/>
      </c>
      <c r="Z10" s="324" t="str">
        <f t="shared" si="4"/>
        <v/>
      </c>
      <c r="AA10" s="324" t="str">
        <f t="shared" si="5"/>
        <v/>
      </c>
      <c r="AB10" s="324" t="str">
        <f t="shared" si="6"/>
        <v/>
      </c>
      <c r="AC10" s="324" t="str">
        <f t="shared" si="7"/>
        <v/>
      </c>
      <c r="AD10" s="324" t="str">
        <f t="shared" si="8"/>
        <v/>
      </c>
      <c r="AE10" s="324" t="str">
        <f t="shared" si="9"/>
        <v/>
      </c>
      <c r="AF10" s="324" t="str">
        <f t="shared" si="10"/>
        <v/>
      </c>
      <c r="AG10" s="324" t="str">
        <f t="shared" si="11"/>
        <v/>
      </c>
      <c r="AH10" s="324" t="str">
        <f t="shared" si="12"/>
        <v/>
      </c>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c r="BJ10" s="221"/>
      <c r="BK10" s="221"/>
      <c r="BL10" s="221"/>
      <c r="BM10" s="221"/>
      <c r="BN10" s="221"/>
      <c r="BO10" s="221"/>
      <c r="BP10" s="221"/>
      <c r="BQ10" s="221"/>
      <c r="BR10" s="221"/>
      <c r="BS10" s="221"/>
      <c r="BT10" s="221"/>
      <c r="BU10" s="221"/>
      <c r="BV10" s="221"/>
      <c r="BW10" s="221"/>
      <c r="BX10" s="221"/>
      <c r="BY10" s="221"/>
      <c r="BZ10" s="221"/>
      <c r="CA10" s="221"/>
      <c r="CB10" s="177"/>
      <c r="CC10" s="177"/>
      <c r="CD10" s="177"/>
    </row>
    <row r="11" spans="1:82" ht="20.100000000000001" customHeight="1">
      <c r="A11" s="340"/>
      <c r="B11" s="121"/>
      <c r="C11" s="122"/>
      <c r="D11" s="171"/>
      <c r="E11" s="172"/>
      <c r="F11" s="173"/>
      <c r="G11" s="174"/>
      <c r="H11" s="175"/>
      <c r="I11" s="173"/>
      <c r="J11" s="123"/>
      <c r="K11" s="121"/>
      <c r="L11" s="124"/>
      <c r="M11" s="125"/>
      <c r="N11" s="122"/>
      <c r="O11" s="123"/>
      <c r="P11" s="121"/>
      <c r="Q11" s="122"/>
      <c r="R11" s="122"/>
      <c r="S11" s="122"/>
      <c r="T11" s="122"/>
      <c r="U11" s="124"/>
      <c r="V11" s="323" t="str">
        <f t="shared" si="0"/>
        <v/>
      </c>
      <c r="W11" s="324" t="str">
        <f t="shared" si="1"/>
        <v/>
      </c>
      <c r="X11" s="324" t="str">
        <f t="shared" si="2"/>
        <v/>
      </c>
      <c r="Y11" s="324" t="str">
        <f t="shared" si="3"/>
        <v/>
      </c>
      <c r="Z11" s="324" t="str">
        <f t="shared" si="4"/>
        <v/>
      </c>
      <c r="AA11" s="324" t="str">
        <f t="shared" si="5"/>
        <v/>
      </c>
      <c r="AB11" s="324" t="str">
        <f t="shared" si="6"/>
        <v/>
      </c>
      <c r="AC11" s="324" t="str">
        <f t="shared" si="7"/>
        <v/>
      </c>
      <c r="AD11" s="324" t="str">
        <f t="shared" si="8"/>
        <v/>
      </c>
      <c r="AE11" s="324" t="str">
        <f t="shared" si="9"/>
        <v/>
      </c>
      <c r="AF11" s="324" t="str">
        <f t="shared" si="10"/>
        <v/>
      </c>
      <c r="AG11" s="324" t="str">
        <f t="shared" si="11"/>
        <v/>
      </c>
      <c r="AH11" s="324" t="str">
        <f t="shared" si="12"/>
        <v/>
      </c>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177"/>
      <c r="CC11" s="177"/>
      <c r="CD11" s="177"/>
    </row>
    <row r="12" spans="1:82" ht="20.100000000000001" customHeight="1">
      <c r="A12" s="204"/>
      <c r="B12" s="121"/>
      <c r="C12" s="122"/>
      <c r="D12" s="124"/>
      <c r="E12" s="121"/>
      <c r="F12" s="122"/>
      <c r="G12" s="124"/>
      <c r="H12" s="121"/>
      <c r="I12" s="122"/>
      <c r="J12" s="124"/>
      <c r="K12" s="121"/>
      <c r="L12" s="124"/>
      <c r="M12" s="121"/>
      <c r="N12" s="122"/>
      <c r="O12" s="123"/>
      <c r="P12" s="121"/>
      <c r="Q12" s="122"/>
      <c r="R12" s="122"/>
      <c r="S12" s="122"/>
      <c r="T12" s="122"/>
      <c r="U12" s="124"/>
      <c r="V12" s="323" t="str">
        <f t="shared" si="0"/>
        <v/>
      </c>
      <c r="W12" s="324" t="str">
        <f t="shared" si="1"/>
        <v/>
      </c>
      <c r="X12" s="324" t="str">
        <f t="shared" si="2"/>
        <v/>
      </c>
      <c r="Y12" s="324" t="str">
        <f t="shared" si="3"/>
        <v/>
      </c>
      <c r="Z12" s="324" t="str">
        <f t="shared" si="4"/>
        <v/>
      </c>
      <c r="AA12" s="324" t="str">
        <f t="shared" si="5"/>
        <v/>
      </c>
      <c r="AB12" s="324" t="str">
        <f t="shared" si="6"/>
        <v/>
      </c>
      <c r="AC12" s="324" t="str">
        <f t="shared" si="7"/>
        <v/>
      </c>
      <c r="AD12" s="324" t="str">
        <f t="shared" si="8"/>
        <v/>
      </c>
      <c r="AE12" s="324" t="str">
        <f t="shared" si="9"/>
        <v/>
      </c>
      <c r="AF12" s="324" t="str">
        <f t="shared" si="10"/>
        <v/>
      </c>
      <c r="AG12" s="324" t="str">
        <f t="shared" si="11"/>
        <v/>
      </c>
      <c r="AH12" s="324" t="str">
        <f t="shared" si="12"/>
        <v/>
      </c>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177"/>
      <c r="CC12" s="177"/>
      <c r="CD12" s="177"/>
    </row>
    <row r="13" spans="1:82" ht="20.100000000000001" customHeight="1">
      <c r="A13" s="204"/>
      <c r="B13" s="121"/>
      <c r="C13" s="122"/>
      <c r="D13" s="124"/>
      <c r="E13" s="121"/>
      <c r="F13" s="122"/>
      <c r="G13" s="124"/>
      <c r="H13" s="121"/>
      <c r="I13" s="122"/>
      <c r="J13" s="124"/>
      <c r="K13" s="121"/>
      <c r="L13" s="124"/>
      <c r="M13" s="121"/>
      <c r="N13" s="122"/>
      <c r="O13" s="123"/>
      <c r="P13" s="121"/>
      <c r="Q13" s="122"/>
      <c r="R13" s="122"/>
      <c r="S13" s="122"/>
      <c r="T13" s="122"/>
      <c r="U13" s="124"/>
      <c r="V13" s="323" t="str">
        <f t="shared" si="0"/>
        <v/>
      </c>
      <c r="W13" s="324" t="str">
        <f t="shared" si="1"/>
        <v/>
      </c>
      <c r="X13" s="324" t="str">
        <f t="shared" si="2"/>
        <v/>
      </c>
      <c r="Y13" s="324" t="str">
        <f t="shared" si="3"/>
        <v/>
      </c>
      <c r="Z13" s="324" t="str">
        <f t="shared" si="4"/>
        <v/>
      </c>
      <c r="AA13" s="324" t="str">
        <f t="shared" si="5"/>
        <v/>
      </c>
      <c r="AB13" s="324" t="str">
        <f t="shared" si="6"/>
        <v/>
      </c>
      <c r="AC13" s="324" t="str">
        <f t="shared" si="7"/>
        <v/>
      </c>
      <c r="AD13" s="324" t="str">
        <f t="shared" si="8"/>
        <v/>
      </c>
      <c r="AE13" s="324" t="str">
        <f t="shared" si="9"/>
        <v/>
      </c>
      <c r="AF13" s="324" t="str">
        <f t="shared" si="10"/>
        <v/>
      </c>
      <c r="AG13" s="324" t="str">
        <f t="shared" si="11"/>
        <v/>
      </c>
      <c r="AH13" s="324" t="str">
        <f t="shared" si="12"/>
        <v/>
      </c>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1"/>
      <c r="CB13" s="177"/>
      <c r="CC13" s="177"/>
      <c r="CD13" s="177"/>
    </row>
    <row r="14" spans="1:82" ht="20.100000000000001" customHeight="1">
      <c r="A14" s="204"/>
      <c r="B14" s="121"/>
      <c r="C14" s="122"/>
      <c r="D14" s="124"/>
      <c r="E14" s="121"/>
      <c r="F14" s="122"/>
      <c r="G14" s="124"/>
      <c r="H14" s="121"/>
      <c r="I14" s="122"/>
      <c r="J14" s="124"/>
      <c r="K14" s="121"/>
      <c r="L14" s="124"/>
      <c r="M14" s="121"/>
      <c r="N14" s="122"/>
      <c r="O14" s="123"/>
      <c r="P14" s="121"/>
      <c r="Q14" s="122"/>
      <c r="R14" s="122"/>
      <c r="S14" s="122"/>
      <c r="T14" s="122"/>
      <c r="U14" s="124"/>
      <c r="V14" s="323" t="str">
        <f t="shared" si="0"/>
        <v/>
      </c>
      <c r="W14" s="324" t="str">
        <f t="shared" si="1"/>
        <v/>
      </c>
      <c r="X14" s="324" t="str">
        <f t="shared" si="2"/>
        <v/>
      </c>
      <c r="Y14" s="324" t="str">
        <f t="shared" si="3"/>
        <v/>
      </c>
      <c r="Z14" s="324" t="str">
        <f t="shared" si="4"/>
        <v/>
      </c>
      <c r="AA14" s="324" t="str">
        <f t="shared" si="5"/>
        <v/>
      </c>
      <c r="AB14" s="324" t="str">
        <f t="shared" si="6"/>
        <v/>
      </c>
      <c r="AC14" s="324" t="str">
        <f t="shared" si="7"/>
        <v/>
      </c>
      <c r="AD14" s="324" t="str">
        <f t="shared" si="8"/>
        <v/>
      </c>
      <c r="AE14" s="324" t="str">
        <f t="shared" si="9"/>
        <v/>
      </c>
      <c r="AF14" s="324" t="str">
        <f t="shared" si="10"/>
        <v/>
      </c>
      <c r="AG14" s="324" t="str">
        <f t="shared" si="11"/>
        <v/>
      </c>
      <c r="AH14" s="324" t="str">
        <f t="shared" si="12"/>
        <v/>
      </c>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177"/>
      <c r="CC14" s="177"/>
      <c r="CD14" s="177"/>
    </row>
    <row r="15" spans="1:82" ht="20.100000000000001" customHeight="1">
      <c r="A15" s="204"/>
      <c r="B15" s="121"/>
      <c r="C15" s="122"/>
      <c r="D15" s="124"/>
      <c r="E15" s="121"/>
      <c r="F15" s="122"/>
      <c r="G15" s="124"/>
      <c r="H15" s="121"/>
      <c r="I15" s="122"/>
      <c r="J15" s="124"/>
      <c r="K15" s="121"/>
      <c r="L15" s="124"/>
      <c r="M15" s="121"/>
      <c r="N15" s="122"/>
      <c r="O15" s="123"/>
      <c r="P15" s="121"/>
      <c r="Q15" s="122"/>
      <c r="R15" s="122"/>
      <c r="S15" s="122"/>
      <c r="T15" s="122"/>
      <c r="U15" s="124"/>
      <c r="V15" s="323" t="str">
        <f t="shared" si="0"/>
        <v/>
      </c>
      <c r="W15" s="324" t="str">
        <f t="shared" si="1"/>
        <v/>
      </c>
      <c r="X15" s="324" t="str">
        <f t="shared" si="2"/>
        <v/>
      </c>
      <c r="Y15" s="324" t="str">
        <f t="shared" si="3"/>
        <v/>
      </c>
      <c r="Z15" s="324" t="str">
        <f t="shared" si="4"/>
        <v/>
      </c>
      <c r="AA15" s="324" t="str">
        <f t="shared" si="5"/>
        <v/>
      </c>
      <c r="AB15" s="324" t="str">
        <f t="shared" si="6"/>
        <v/>
      </c>
      <c r="AC15" s="324" t="str">
        <f t="shared" si="7"/>
        <v/>
      </c>
      <c r="AD15" s="324" t="str">
        <f t="shared" si="8"/>
        <v/>
      </c>
      <c r="AE15" s="324" t="str">
        <f t="shared" si="9"/>
        <v/>
      </c>
      <c r="AF15" s="324" t="str">
        <f t="shared" si="10"/>
        <v/>
      </c>
      <c r="AG15" s="324" t="str">
        <f t="shared" si="11"/>
        <v/>
      </c>
      <c r="AH15" s="324" t="str">
        <f t="shared" si="12"/>
        <v/>
      </c>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c r="BJ15" s="221"/>
      <c r="BK15" s="221"/>
      <c r="BL15" s="221"/>
      <c r="BM15" s="221"/>
      <c r="BN15" s="221"/>
      <c r="BO15" s="221"/>
      <c r="BP15" s="221"/>
      <c r="BQ15" s="221"/>
      <c r="BR15" s="221"/>
      <c r="BS15" s="221"/>
      <c r="BT15" s="221"/>
      <c r="BU15" s="221"/>
      <c r="BV15" s="221"/>
      <c r="BW15" s="221"/>
      <c r="BX15" s="221"/>
      <c r="BY15" s="221"/>
      <c r="BZ15" s="221"/>
      <c r="CA15" s="221"/>
      <c r="CB15" s="177"/>
      <c r="CC15" s="177"/>
      <c r="CD15" s="177"/>
    </row>
    <row r="16" spans="1:82" ht="20.100000000000001" customHeight="1">
      <c r="A16" s="204"/>
      <c r="B16" s="121"/>
      <c r="C16" s="122"/>
      <c r="D16" s="124"/>
      <c r="E16" s="121"/>
      <c r="F16" s="122"/>
      <c r="G16" s="124"/>
      <c r="H16" s="121"/>
      <c r="I16" s="122"/>
      <c r="J16" s="124"/>
      <c r="K16" s="121"/>
      <c r="L16" s="124"/>
      <c r="M16" s="121"/>
      <c r="N16" s="122"/>
      <c r="O16" s="123"/>
      <c r="P16" s="121"/>
      <c r="Q16" s="122"/>
      <c r="R16" s="122"/>
      <c r="S16" s="122"/>
      <c r="T16" s="122"/>
      <c r="U16" s="124"/>
      <c r="V16" s="323" t="str">
        <f t="shared" si="0"/>
        <v/>
      </c>
      <c r="W16" s="324" t="str">
        <f t="shared" si="1"/>
        <v/>
      </c>
      <c r="X16" s="324" t="str">
        <f t="shared" si="2"/>
        <v/>
      </c>
      <c r="Y16" s="324" t="str">
        <f t="shared" si="3"/>
        <v/>
      </c>
      <c r="Z16" s="324" t="str">
        <f t="shared" si="4"/>
        <v/>
      </c>
      <c r="AA16" s="324" t="str">
        <f t="shared" si="5"/>
        <v/>
      </c>
      <c r="AB16" s="324" t="str">
        <f t="shared" si="6"/>
        <v/>
      </c>
      <c r="AC16" s="324" t="str">
        <f t="shared" si="7"/>
        <v/>
      </c>
      <c r="AD16" s="324" t="str">
        <f t="shared" si="8"/>
        <v/>
      </c>
      <c r="AE16" s="324" t="str">
        <f t="shared" si="9"/>
        <v/>
      </c>
      <c r="AF16" s="324" t="str">
        <f t="shared" si="10"/>
        <v/>
      </c>
      <c r="AG16" s="324" t="str">
        <f t="shared" si="11"/>
        <v/>
      </c>
      <c r="AH16" s="324" t="str">
        <f t="shared" si="12"/>
        <v/>
      </c>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c r="BI16" s="221"/>
      <c r="BJ16" s="221"/>
      <c r="BK16" s="221"/>
      <c r="BL16" s="221"/>
      <c r="BM16" s="221"/>
      <c r="BN16" s="221"/>
      <c r="BO16" s="221"/>
      <c r="BP16" s="221"/>
      <c r="BQ16" s="221"/>
      <c r="BR16" s="221"/>
      <c r="BS16" s="221"/>
      <c r="BT16" s="221"/>
      <c r="BU16" s="221"/>
      <c r="BV16" s="221"/>
      <c r="BW16" s="221"/>
      <c r="BX16" s="221"/>
      <c r="BY16" s="221"/>
      <c r="BZ16" s="221"/>
      <c r="CA16" s="221"/>
      <c r="CB16" s="177"/>
      <c r="CC16" s="177"/>
      <c r="CD16" s="177"/>
    </row>
    <row r="17" spans="1:82" ht="20.100000000000001" customHeight="1">
      <c r="A17" s="204"/>
      <c r="B17" s="121"/>
      <c r="C17" s="122"/>
      <c r="D17" s="124"/>
      <c r="E17" s="121"/>
      <c r="F17" s="122"/>
      <c r="G17" s="124"/>
      <c r="H17" s="121"/>
      <c r="I17" s="122"/>
      <c r="J17" s="124"/>
      <c r="K17" s="121"/>
      <c r="L17" s="124"/>
      <c r="M17" s="121"/>
      <c r="N17" s="122"/>
      <c r="O17" s="123"/>
      <c r="P17" s="121"/>
      <c r="Q17" s="122"/>
      <c r="R17" s="122"/>
      <c r="S17" s="122"/>
      <c r="T17" s="122"/>
      <c r="U17" s="124"/>
      <c r="V17" s="323" t="str">
        <f t="shared" si="0"/>
        <v/>
      </c>
      <c r="W17" s="324" t="str">
        <f t="shared" si="1"/>
        <v/>
      </c>
      <c r="X17" s="324" t="str">
        <f t="shared" si="2"/>
        <v/>
      </c>
      <c r="Y17" s="324" t="str">
        <f t="shared" si="3"/>
        <v/>
      </c>
      <c r="Z17" s="324" t="str">
        <f t="shared" si="4"/>
        <v/>
      </c>
      <c r="AA17" s="324" t="str">
        <f t="shared" si="5"/>
        <v/>
      </c>
      <c r="AB17" s="324" t="str">
        <f t="shared" si="6"/>
        <v/>
      </c>
      <c r="AC17" s="324" t="str">
        <f t="shared" si="7"/>
        <v/>
      </c>
      <c r="AD17" s="324" t="str">
        <f t="shared" si="8"/>
        <v/>
      </c>
      <c r="AE17" s="324" t="str">
        <f t="shared" si="9"/>
        <v/>
      </c>
      <c r="AF17" s="324" t="str">
        <f t="shared" si="10"/>
        <v/>
      </c>
      <c r="AG17" s="324" t="str">
        <f t="shared" si="11"/>
        <v/>
      </c>
      <c r="AH17" s="324" t="str">
        <f t="shared" si="12"/>
        <v/>
      </c>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c r="BI17" s="221"/>
      <c r="BJ17" s="221"/>
      <c r="BK17" s="221"/>
      <c r="BL17" s="221"/>
      <c r="BM17" s="221"/>
      <c r="BN17" s="221"/>
      <c r="BO17" s="221"/>
      <c r="BP17" s="221"/>
      <c r="BQ17" s="221"/>
      <c r="BR17" s="221"/>
      <c r="BS17" s="221"/>
      <c r="BT17" s="221"/>
      <c r="BU17" s="221"/>
      <c r="BV17" s="221"/>
      <c r="BW17" s="221"/>
      <c r="BX17" s="221"/>
      <c r="BY17" s="221"/>
      <c r="BZ17" s="221"/>
      <c r="CA17" s="221"/>
      <c r="CB17" s="177"/>
      <c r="CC17" s="177"/>
      <c r="CD17" s="177"/>
    </row>
    <row r="18" spans="1:82" ht="20.100000000000001" customHeight="1">
      <c r="A18" s="204"/>
      <c r="B18" s="121"/>
      <c r="C18" s="122"/>
      <c r="D18" s="174"/>
      <c r="E18" s="172"/>
      <c r="F18" s="173"/>
      <c r="G18" s="174"/>
      <c r="H18" s="172"/>
      <c r="I18" s="173"/>
      <c r="J18" s="124"/>
      <c r="K18" s="121"/>
      <c r="L18" s="124"/>
      <c r="M18" s="121"/>
      <c r="N18" s="122"/>
      <c r="O18" s="123"/>
      <c r="P18" s="121"/>
      <c r="Q18" s="122"/>
      <c r="R18" s="122"/>
      <c r="S18" s="122"/>
      <c r="T18" s="122"/>
      <c r="U18" s="124"/>
      <c r="V18" s="323" t="str">
        <f t="shared" si="0"/>
        <v/>
      </c>
      <c r="W18" s="324" t="str">
        <f t="shared" si="1"/>
        <v/>
      </c>
      <c r="X18" s="324" t="str">
        <f t="shared" si="2"/>
        <v/>
      </c>
      <c r="Y18" s="324" t="str">
        <f t="shared" si="3"/>
        <v/>
      </c>
      <c r="Z18" s="324" t="str">
        <f t="shared" si="4"/>
        <v/>
      </c>
      <c r="AA18" s="324" t="str">
        <f t="shared" si="5"/>
        <v/>
      </c>
      <c r="AB18" s="324" t="str">
        <f t="shared" si="6"/>
        <v/>
      </c>
      <c r="AC18" s="324" t="str">
        <f t="shared" si="7"/>
        <v/>
      </c>
      <c r="AD18" s="324" t="str">
        <f t="shared" si="8"/>
        <v/>
      </c>
      <c r="AE18" s="324" t="str">
        <f t="shared" si="9"/>
        <v/>
      </c>
      <c r="AF18" s="324" t="str">
        <f t="shared" si="10"/>
        <v/>
      </c>
      <c r="AG18" s="324" t="str">
        <f t="shared" si="11"/>
        <v/>
      </c>
      <c r="AH18" s="324" t="str">
        <f t="shared" si="12"/>
        <v/>
      </c>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c r="BJ18" s="221"/>
      <c r="BK18" s="221"/>
      <c r="BL18" s="221"/>
      <c r="BM18" s="221"/>
      <c r="BN18" s="221"/>
      <c r="BO18" s="221"/>
      <c r="BP18" s="221"/>
      <c r="BQ18" s="221"/>
      <c r="BR18" s="221"/>
      <c r="BS18" s="221"/>
      <c r="BT18" s="221"/>
      <c r="BU18" s="221"/>
      <c r="BV18" s="221"/>
      <c r="BW18" s="221"/>
      <c r="BX18" s="221"/>
      <c r="BY18" s="221"/>
      <c r="BZ18" s="221"/>
      <c r="CA18" s="221"/>
      <c r="CB18" s="177"/>
      <c r="CC18" s="177"/>
      <c r="CD18" s="177"/>
    </row>
    <row r="19" spans="1:82" ht="20.100000000000001" customHeight="1">
      <c r="A19" s="204"/>
      <c r="B19" s="121"/>
      <c r="C19" s="122"/>
      <c r="D19" s="124"/>
      <c r="E19" s="121"/>
      <c r="F19" s="122"/>
      <c r="G19" s="124"/>
      <c r="H19" s="121"/>
      <c r="I19" s="122"/>
      <c r="J19" s="124"/>
      <c r="K19" s="121"/>
      <c r="L19" s="124"/>
      <c r="M19" s="121"/>
      <c r="N19" s="122"/>
      <c r="O19" s="123"/>
      <c r="P19" s="121"/>
      <c r="Q19" s="122"/>
      <c r="R19" s="122"/>
      <c r="S19" s="122"/>
      <c r="T19" s="122"/>
      <c r="U19" s="124"/>
      <c r="V19" s="323" t="str">
        <f t="shared" si="0"/>
        <v/>
      </c>
      <c r="W19" s="324" t="str">
        <f t="shared" si="1"/>
        <v/>
      </c>
      <c r="X19" s="324" t="str">
        <f t="shared" si="2"/>
        <v/>
      </c>
      <c r="Y19" s="324" t="str">
        <f t="shared" si="3"/>
        <v/>
      </c>
      <c r="Z19" s="324" t="str">
        <f t="shared" si="4"/>
        <v/>
      </c>
      <c r="AA19" s="324" t="str">
        <f t="shared" si="5"/>
        <v/>
      </c>
      <c r="AB19" s="324" t="str">
        <f t="shared" si="6"/>
        <v/>
      </c>
      <c r="AC19" s="324" t="str">
        <f t="shared" si="7"/>
        <v/>
      </c>
      <c r="AD19" s="324" t="str">
        <f t="shared" si="8"/>
        <v/>
      </c>
      <c r="AE19" s="324" t="str">
        <f t="shared" si="9"/>
        <v/>
      </c>
      <c r="AF19" s="324" t="str">
        <f t="shared" si="10"/>
        <v/>
      </c>
      <c r="AG19" s="324" t="str">
        <f t="shared" si="11"/>
        <v/>
      </c>
      <c r="AH19" s="324" t="str">
        <f t="shared" si="12"/>
        <v/>
      </c>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c r="BG19" s="221"/>
      <c r="BH19" s="221"/>
      <c r="BI19" s="221"/>
      <c r="BJ19" s="221"/>
      <c r="BK19" s="221"/>
      <c r="BL19" s="221"/>
      <c r="BM19" s="221"/>
      <c r="BN19" s="221"/>
      <c r="BO19" s="221"/>
      <c r="BP19" s="221"/>
      <c r="BQ19" s="221"/>
      <c r="BR19" s="221"/>
      <c r="BS19" s="221"/>
      <c r="BT19" s="221"/>
      <c r="BU19" s="221"/>
      <c r="BV19" s="221"/>
      <c r="BW19" s="221"/>
      <c r="BX19" s="221"/>
      <c r="BY19" s="221"/>
      <c r="BZ19" s="221"/>
      <c r="CA19" s="221"/>
      <c r="CB19" s="177"/>
      <c r="CC19" s="177"/>
      <c r="CD19" s="177"/>
    </row>
    <row r="20" spans="1:82" ht="20.100000000000001" customHeight="1">
      <c r="A20" s="204"/>
      <c r="B20" s="121"/>
      <c r="C20" s="122"/>
      <c r="D20" s="124"/>
      <c r="E20" s="121"/>
      <c r="F20" s="122"/>
      <c r="G20" s="124"/>
      <c r="H20" s="121"/>
      <c r="I20" s="122"/>
      <c r="J20" s="124"/>
      <c r="K20" s="121"/>
      <c r="L20" s="124"/>
      <c r="M20" s="121"/>
      <c r="N20" s="122"/>
      <c r="O20" s="123"/>
      <c r="P20" s="121"/>
      <c r="Q20" s="122"/>
      <c r="R20" s="122"/>
      <c r="S20" s="122"/>
      <c r="T20" s="122"/>
      <c r="U20" s="124"/>
      <c r="V20" s="323" t="str">
        <f t="shared" si="0"/>
        <v/>
      </c>
      <c r="W20" s="324" t="str">
        <f t="shared" si="1"/>
        <v/>
      </c>
      <c r="X20" s="324" t="str">
        <f t="shared" si="2"/>
        <v/>
      </c>
      <c r="Y20" s="324" t="str">
        <f t="shared" si="3"/>
        <v/>
      </c>
      <c r="Z20" s="324" t="str">
        <f t="shared" si="4"/>
        <v/>
      </c>
      <c r="AA20" s="324" t="str">
        <f t="shared" si="5"/>
        <v/>
      </c>
      <c r="AB20" s="324" t="str">
        <f t="shared" si="6"/>
        <v/>
      </c>
      <c r="AC20" s="324" t="str">
        <f t="shared" si="7"/>
        <v/>
      </c>
      <c r="AD20" s="324" t="str">
        <f t="shared" si="8"/>
        <v/>
      </c>
      <c r="AE20" s="324" t="str">
        <f t="shared" si="9"/>
        <v/>
      </c>
      <c r="AF20" s="324" t="str">
        <f t="shared" si="10"/>
        <v/>
      </c>
      <c r="AG20" s="324" t="str">
        <f t="shared" si="11"/>
        <v/>
      </c>
      <c r="AH20" s="324" t="str">
        <f t="shared" si="12"/>
        <v/>
      </c>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c r="BX20" s="221"/>
      <c r="BY20" s="221"/>
      <c r="BZ20" s="221"/>
      <c r="CA20" s="221"/>
      <c r="CB20" s="177"/>
      <c r="CC20" s="177"/>
      <c r="CD20" s="177"/>
    </row>
    <row r="21" spans="1:82" ht="20.100000000000001" customHeight="1">
      <c r="A21" s="204"/>
      <c r="B21" s="121"/>
      <c r="C21" s="122"/>
      <c r="D21" s="124"/>
      <c r="E21" s="121"/>
      <c r="F21" s="122"/>
      <c r="G21" s="124"/>
      <c r="H21" s="121"/>
      <c r="I21" s="122"/>
      <c r="J21" s="124"/>
      <c r="K21" s="121"/>
      <c r="L21" s="124"/>
      <c r="M21" s="121"/>
      <c r="N21" s="122"/>
      <c r="O21" s="123"/>
      <c r="P21" s="121"/>
      <c r="Q21" s="122"/>
      <c r="R21" s="122"/>
      <c r="S21" s="122"/>
      <c r="T21" s="122"/>
      <c r="U21" s="124"/>
      <c r="V21" s="323" t="str">
        <f t="shared" si="0"/>
        <v/>
      </c>
      <c r="W21" s="324" t="str">
        <f t="shared" si="1"/>
        <v/>
      </c>
      <c r="X21" s="324" t="str">
        <f t="shared" si="2"/>
        <v/>
      </c>
      <c r="Y21" s="324" t="str">
        <f t="shared" si="3"/>
        <v/>
      </c>
      <c r="Z21" s="324" t="str">
        <f t="shared" si="4"/>
        <v/>
      </c>
      <c r="AA21" s="324" t="str">
        <f t="shared" si="5"/>
        <v/>
      </c>
      <c r="AB21" s="324" t="str">
        <f t="shared" si="6"/>
        <v/>
      </c>
      <c r="AC21" s="324" t="str">
        <f t="shared" si="7"/>
        <v/>
      </c>
      <c r="AD21" s="324" t="str">
        <f t="shared" si="8"/>
        <v/>
      </c>
      <c r="AE21" s="324" t="str">
        <f t="shared" si="9"/>
        <v/>
      </c>
      <c r="AF21" s="324" t="str">
        <f t="shared" si="10"/>
        <v/>
      </c>
      <c r="AG21" s="324" t="str">
        <f t="shared" si="11"/>
        <v/>
      </c>
      <c r="AH21" s="324" t="str">
        <f t="shared" si="12"/>
        <v/>
      </c>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c r="BI21" s="221"/>
      <c r="BJ21" s="221"/>
      <c r="BK21" s="221"/>
      <c r="BL21" s="221"/>
      <c r="BM21" s="221"/>
      <c r="BN21" s="221"/>
      <c r="BO21" s="221"/>
      <c r="BP21" s="221"/>
      <c r="BQ21" s="221"/>
      <c r="BR21" s="221"/>
      <c r="BS21" s="221"/>
      <c r="BT21" s="221"/>
      <c r="BU21" s="221"/>
      <c r="BV21" s="221"/>
      <c r="BW21" s="221"/>
      <c r="BX21" s="221"/>
      <c r="BY21" s="221"/>
      <c r="BZ21" s="221"/>
      <c r="CA21" s="221"/>
      <c r="CB21" s="177"/>
      <c r="CC21" s="177"/>
      <c r="CD21" s="177"/>
    </row>
    <row r="22" spans="1:82" ht="20.100000000000001" customHeight="1">
      <c r="A22" s="204"/>
      <c r="B22" s="121"/>
      <c r="C22" s="122"/>
      <c r="D22" s="124"/>
      <c r="E22" s="121"/>
      <c r="F22" s="122"/>
      <c r="G22" s="124"/>
      <c r="H22" s="121"/>
      <c r="I22" s="122"/>
      <c r="J22" s="124"/>
      <c r="K22" s="121"/>
      <c r="L22" s="124"/>
      <c r="M22" s="121"/>
      <c r="N22" s="122"/>
      <c r="O22" s="123"/>
      <c r="P22" s="121"/>
      <c r="Q22" s="122"/>
      <c r="R22" s="122"/>
      <c r="S22" s="122"/>
      <c r="T22" s="122"/>
      <c r="U22" s="124"/>
      <c r="V22" s="323" t="str">
        <f t="shared" si="0"/>
        <v/>
      </c>
      <c r="W22" s="324" t="str">
        <f t="shared" si="1"/>
        <v/>
      </c>
      <c r="X22" s="324" t="str">
        <f t="shared" si="2"/>
        <v/>
      </c>
      <c r="Y22" s="324" t="str">
        <f t="shared" si="3"/>
        <v/>
      </c>
      <c r="Z22" s="324" t="str">
        <f t="shared" si="4"/>
        <v/>
      </c>
      <c r="AA22" s="324" t="str">
        <f t="shared" si="5"/>
        <v/>
      </c>
      <c r="AB22" s="324" t="str">
        <f t="shared" si="6"/>
        <v/>
      </c>
      <c r="AC22" s="324" t="str">
        <f t="shared" si="7"/>
        <v/>
      </c>
      <c r="AD22" s="324" t="str">
        <f t="shared" si="8"/>
        <v/>
      </c>
      <c r="AE22" s="324" t="str">
        <f t="shared" si="9"/>
        <v/>
      </c>
      <c r="AF22" s="324" t="str">
        <f t="shared" si="10"/>
        <v/>
      </c>
      <c r="AG22" s="324" t="str">
        <f t="shared" si="11"/>
        <v/>
      </c>
      <c r="AH22" s="324" t="str">
        <f t="shared" si="12"/>
        <v/>
      </c>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c r="BI22" s="221"/>
      <c r="BJ22" s="221"/>
      <c r="BK22" s="221"/>
      <c r="BL22" s="221"/>
      <c r="BM22" s="221"/>
      <c r="BN22" s="221"/>
      <c r="BO22" s="221"/>
      <c r="BP22" s="221"/>
      <c r="BQ22" s="221"/>
      <c r="BR22" s="221"/>
      <c r="BS22" s="221"/>
      <c r="BT22" s="221"/>
      <c r="BU22" s="221"/>
      <c r="BV22" s="221"/>
      <c r="BW22" s="221"/>
      <c r="BX22" s="221"/>
      <c r="BY22" s="221"/>
      <c r="BZ22" s="221"/>
      <c r="CA22" s="221"/>
      <c r="CB22" s="177"/>
      <c r="CC22" s="177"/>
      <c r="CD22" s="177"/>
    </row>
    <row r="23" spans="1:82" ht="20.100000000000001" customHeight="1">
      <c r="A23" s="204"/>
      <c r="B23" s="121"/>
      <c r="C23" s="122"/>
      <c r="D23" s="124"/>
      <c r="E23" s="121"/>
      <c r="F23" s="122"/>
      <c r="G23" s="124"/>
      <c r="H23" s="121"/>
      <c r="I23" s="122"/>
      <c r="J23" s="124"/>
      <c r="K23" s="121"/>
      <c r="L23" s="124"/>
      <c r="M23" s="121"/>
      <c r="N23" s="122"/>
      <c r="O23" s="123"/>
      <c r="P23" s="121"/>
      <c r="Q23" s="122"/>
      <c r="R23" s="122"/>
      <c r="S23" s="122"/>
      <c r="T23" s="122"/>
      <c r="U23" s="124"/>
      <c r="V23" s="323" t="str">
        <f t="shared" si="0"/>
        <v/>
      </c>
      <c r="W23" s="324" t="str">
        <f t="shared" si="1"/>
        <v/>
      </c>
      <c r="X23" s="324" t="str">
        <f t="shared" si="2"/>
        <v/>
      </c>
      <c r="Y23" s="324" t="str">
        <f t="shared" si="3"/>
        <v/>
      </c>
      <c r="Z23" s="324" t="str">
        <f t="shared" si="4"/>
        <v/>
      </c>
      <c r="AA23" s="324" t="str">
        <f t="shared" si="5"/>
        <v/>
      </c>
      <c r="AB23" s="324" t="str">
        <f t="shared" si="6"/>
        <v/>
      </c>
      <c r="AC23" s="324" t="str">
        <f t="shared" si="7"/>
        <v/>
      </c>
      <c r="AD23" s="324" t="str">
        <f t="shared" si="8"/>
        <v/>
      </c>
      <c r="AE23" s="324" t="str">
        <f t="shared" si="9"/>
        <v/>
      </c>
      <c r="AF23" s="324" t="str">
        <f t="shared" si="10"/>
        <v/>
      </c>
      <c r="AG23" s="324" t="str">
        <f t="shared" si="11"/>
        <v/>
      </c>
      <c r="AH23" s="324" t="str">
        <f t="shared" si="12"/>
        <v/>
      </c>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c r="BI23" s="221"/>
      <c r="BJ23" s="221"/>
      <c r="BK23" s="221"/>
      <c r="BL23" s="221"/>
      <c r="BM23" s="221"/>
      <c r="BN23" s="221"/>
      <c r="BO23" s="221"/>
      <c r="BP23" s="221"/>
      <c r="BQ23" s="221"/>
      <c r="BR23" s="221"/>
      <c r="BS23" s="221"/>
      <c r="BT23" s="221"/>
      <c r="BU23" s="221"/>
      <c r="BV23" s="221"/>
      <c r="BW23" s="221"/>
      <c r="BX23" s="221"/>
      <c r="BY23" s="221"/>
      <c r="BZ23" s="221"/>
      <c r="CA23" s="221"/>
      <c r="CB23" s="177"/>
      <c r="CC23" s="177"/>
      <c r="CD23" s="177"/>
    </row>
    <row r="24" spans="1:82" ht="20.100000000000001" customHeight="1">
      <c r="A24" s="204"/>
      <c r="B24" s="121"/>
      <c r="C24" s="122"/>
      <c r="D24" s="174"/>
      <c r="E24" s="172"/>
      <c r="F24" s="173"/>
      <c r="G24" s="174"/>
      <c r="H24" s="172"/>
      <c r="I24" s="173"/>
      <c r="J24" s="124"/>
      <c r="K24" s="121"/>
      <c r="L24" s="124"/>
      <c r="M24" s="121"/>
      <c r="N24" s="122"/>
      <c r="O24" s="123"/>
      <c r="P24" s="121"/>
      <c r="Q24" s="122"/>
      <c r="R24" s="122"/>
      <c r="S24" s="122"/>
      <c r="T24" s="122"/>
      <c r="U24" s="124"/>
      <c r="V24" s="323" t="str">
        <f t="shared" si="0"/>
        <v/>
      </c>
      <c r="W24" s="324" t="str">
        <f t="shared" si="1"/>
        <v/>
      </c>
      <c r="X24" s="324" t="str">
        <f t="shared" si="2"/>
        <v/>
      </c>
      <c r="Y24" s="324" t="str">
        <f t="shared" si="3"/>
        <v/>
      </c>
      <c r="Z24" s="324" t="str">
        <f t="shared" si="4"/>
        <v/>
      </c>
      <c r="AA24" s="324" t="str">
        <f t="shared" si="5"/>
        <v/>
      </c>
      <c r="AB24" s="324" t="str">
        <f t="shared" si="6"/>
        <v/>
      </c>
      <c r="AC24" s="324" t="str">
        <f t="shared" si="7"/>
        <v/>
      </c>
      <c r="AD24" s="324" t="str">
        <f t="shared" si="8"/>
        <v/>
      </c>
      <c r="AE24" s="324" t="str">
        <f t="shared" si="9"/>
        <v/>
      </c>
      <c r="AF24" s="324" t="str">
        <f t="shared" si="10"/>
        <v/>
      </c>
      <c r="AG24" s="324" t="str">
        <f t="shared" si="11"/>
        <v/>
      </c>
      <c r="AH24" s="324" t="str">
        <f t="shared" si="12"/>
        <v/>
      </c>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21"/>
      <c r="BL24" s="221"/>
      <c r="BM24" s="221"/>
      <c r="BN24" s="221"/>
      <c r="BO24" s="221"/>
      <c r="BP24" s="221"/>
      <c r="BQ24" s="221"/>
      <c r="BR24" s="221"/>
      <c r="BS24" s="221"/>
      <c r="BT24" s="221"/>
      <c r="BU24" s="221"/>
      <c r="BV24" s="221"/>
      <c r="BW24" s="221"/>
      <c r="BX24" s="221"/>
      <c r="BY24" s="221"/>
      <c r="BZ24" s="221"/>
      <c r="CA24" s="221"/>
      <c r="CB24" s="177"/>
      <c r="CC24" s="177"/>
      <c r="CD24" s="177"/>
    </row>
    <row r="25" spans="1:82" ht="20.100000000000001" customHeight="1">
      <c r="A25" s="204"/>
      <c r="B25" s="121"/>
      <c r="C25" s="122"/>
      <c r="D25" s="124"/>
      <c r="E25" s="121"/>
      <c r="F25" s="122"/>
      <c r="G25" s="124"/>
      <c r="H25" s="121"/>
      <c r="I25" s="122"/>
      <c r="J25" s="124"/>
      <c r="K25" s="121"/>
      <c r="L25" s="124"/>
      <c r="M25" s="121"/>
      <c r="N25" s="122"/>
      <c r="O25" s="123"/>
      <c r="P25" s="121"/>
      <c r="Q25" s="122"/>
      <c r="R25" s="122"/>
      <c r="S25" s="122"/>
      <c r="T25" s="122"/>
      <c r="U25" s="124"/>
      <c r="V25" s="323" t="str">
        <f t="shared" si="0"/>
        <v/>
      </c>
      <c r="W25" s="324" t="str">
        <f t="shared" si="1"/>
        <v/>
      </c>
      <c r="X25" s="324" t="str">
        <f t="shared" si="2"/>
        <v/>
      </c>
      <c r="Y25" s="324" t="str">
        <f t="shared" si="3"/>
        <v/>
      </c>
      <c r="Z25" s="324" t="str">
        <f t="shared" si="4"/>
        <v/>
      </c>
      <c r="AA25" s="324" t="str">
        <f t="shared" si="5"/>
        <v/>
      </c>
      <c r="AB25" s="324" t="str">
        <f t="shared" si="6"/>
        <v/>
      </c>
      <c r="AC25" s="324" t="str">
        <f t="shared" si="7"/>
        <v/>
      </c>
      <c r="AD25" s="324" t="str">
        <f t="shared" si="8"/>
        <v/>
      </c>
      <c r="AE25" s="324" t="str">
        <f t="shared" si="9"/>
        <v/>
      </c>
      <c r="AF25" s="324" t="str">
        <f t="shared" si="10"/>
        <v/>
      </c>
      <c r="AG25" s="324" t="str">
        <f t="shared" si="11"/>
        <v/>
      </c>
      <c r="AH25" s="324" t="str">
        <f t="shared" si="12"/>
        <v/>
      </c>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c r="BI25" s="221"/>
      <c r="BJ25" s="221"/>
      <c r="BK25" s="221"/>
      <c r="BL25" s="221"/>
      <c r="BM25" s="221"/>
      <c r="BN25" s="221"/>
      <c r="BO25" s="221"/>
      <c r="BP25" s="221"/>
      <c r="BQ25" s="221"/>
      <c r="BR25" s="221"/>
      <c r="BS25" s="221"/>
      <c r="BT25" s="221"/>
      <c r="BU25" s="221"/>
      <c r="BV25" s="221"/>
      <c r="BW25" s="221"/>
      <c r="BX25" s="221"/>
      <c r="BY25" s="221"/>
      <c r="BZ25" s="221"/>
      <c r="CA25" s="221"/>
      <c r="CB25" s="177"/>
      <c r="CC25" s="177"/>
      <c r="CD25" s="177"/>
    </row>
    <row r="26" spans="1:82" ht="20.100000000000001" customHeight="1">
      <c r="A26" s="204"/>
      <c r="B26" s="121"/>
      <c r="C26" s="122"/>
      <c r="D26" s="124"/>
      <c r="E26" s="121"/>
      <c r="F26" s="122"/>
      <c r="G26" s="124"/>
      <c r="H26" s="121"/>
      <c r="I26" s="122"/>
      <c r="J26" s="124"/>
      <c r="K26" s="121"/>
      <c r="L26" s="124"/>
      <c r="M26" s="121"/>
      <c r="N26" s="122"/>
      <c r="O26" s="123"/>
      <c r="P26" s="121"/>
      <c r="Q26" s="122"/>
      <c r="R26" s="122"/>
      <c r="S26" s="122"/>
      <c r="T26" s="122"/>
      <c r="U26" s="124"/>
      <c r="V26" s="323" t="str">
        <f t="shared" si="0"/>
        <v/>
      </c>
      <c r="W26" s="324" t="str">
        <f t="shared" si="1"/>
        <v/>
      </c>
      <c r="X26" s="324" t="str">
        <f t="shared" si="2"/>
        <v/>
      </c>
      <c r="Y26" s="324" t="str">
        <f t="shared" si="3"/>
        <v/>
      </c>
      <c r="Z26" s="324" t="str">
        <f t="shared" si="4"/>
        <v/>
      </c>
      <c r="AA26" s="324" t="str">
        <f t="shared" si="5"/>
        <v/>
      </c>
      <c r="AB26" s="324" t="str">
        <f t="shared" si="6"/>
        <v/>
      </c>
      <c r="AC26" s="324" t="str">
        <f t="shared" si="7"/>
        <v/>
      </c>
      <c r="AD26" s="324" t="str">
        <f t="shared" si="8"/>
        <v/>
      </c>
      <c r="AE26" s="324" t="str">
        <f t="shared" si="9"/>
        <v/>
      </c>
      <c r="AF26" s="324" t="str">
        <f t="shared" si="10"/>
        <v/>
      </c>
      <c r="AG26" s="324" t="str">
        <f t="shared" si="11"/>
        <v/>
      </c>
      <c r="AH26" s="324" t="str">
        <f t="shared" si="12"/>
        <v/>
      </c>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c r="BX26" s="221"/>
      <c r="BY26" s="221"/>
      <c r="BZ26" s="221"/>
      <c r="CA26" s="221"/>
      <c r="CB26" s="177"/>
      <c r="CC26" s="177"/>
      <c r="CD26" s="177"/>
    </row>
    <row r="27" spans="1:82" ht="20.100000000000001" customHeight="1">
      <c r="A27" s="204"/>
      <c r="B27" s="121"/>
      <c r="C27" s="122"/>
      <c r="D27" s="124"/>
      <c r="E27" s="121"/>
      <c r="F27" s="122"/>
      <c r="G27" s="124"/>
      <c r="H27" s="121"/>
      <c r="I27" s="122"/>
      <c r="J27" s="124"/>
      <c r="K27" s="121"/>
      <c r="L27" s="124"/>
      <c r="M27" s="121"/>
      <c r="N27" s="122"/>
      <c r="O27" s="123"/>
      <c r="P27" s="121"/>
      <c r="Q27" s="122"/>
      <c r="R27" s="122"/>
      <c r="S27" s="122"/>
      <c r="T27" s="122"/>
      <c r="U27" s="124"/>
      <c r="V27" s="323" t="str">
        <f t="shared" si="0"/>
        <v/>
      </c>
      <c r="W27" s="324" t="str">
        <f t="shared" si="1"/>
        <v/>
      </c>
      <c r="X27" s="324" t="str">
        <f t="shared" si="2"/>
        <v/>
      </c>
      <c r="Y27" s="324" t="str">
        <f t="shared" si="3"/>
        <v/>
      </c>
      <c r="Z27" s="324" t="str">
        <f t="shared" si="4"/>
        <v/>
      </c>
      <c r="AA27" s="324" t="str">
        <f t="shared" si="5"/>
        <v/>
      </c>
      <c r="AB27" s="324" t="str">
        <f t="shared" si="6"/>
        <v/>
      </c>
      <c r="AC27" s="324" t="str">
        <f t="shared" si="7"/>
        <v/>
      </c>
      <c r="AD27" s="324" t="str">
        <f t="shared" si="8"/>
        <v/>
      </c>
      <c r="AE27" s="324" t="str">
        <f t="shared" si="9"/>
        <v/>
      </c>
      <c r="AF27" s="324" t="str">
        <f t="shared" si="10"/>
        <v/>
      </c>
      <c r="AG27" s="324" t="str">
        <f t="shared" si="11"/>
        <v/>
      </c>
      <c r="AH27" s="324" t="str">
        <f t="shared" si="12"/>
        <v/>
      </c>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c r="BJ27" s="221"/>
      <c r="BK27" s="221"/>
      <c r="BL27" s="221"/>
      <c r="BM27" s="221"/>
      <c r="BN27" s="221"/>
      <c r="BO27" s="221"/>
      <c r="BP27" s="221"/>
      <c r="BQ27" s="221"/>
      <c r="BR27" s="221"/>
      <c r="BS27" s="221"/>
      <c r="BT27" s="221"/>
      <c r="BU27" s="221"/>
      <c r="BV27" s="221"/>
      <c r="BW27" s="221"/>
      <c r="BX27" s="221"/>
      <c r="BY27" s="221"/>
      <c r="BZ27" s="221"/>
      <c r="CA27" s="221"/>
      <c r="CB27" s="177"/>
      <c r="CC27" s="177"/>
      <c r="CD27" s="177"/>
    </row>
    <row r="28" spans="1:82" ht="20.100000000000001" customHeight="1">
      <c r="A28" s="204"/>
      <c r="B28" s="121"/>
      <c r="C28" s="122"/>
      <c r="D28" s="124"/>
      <c r="E28" s="121"/>
      <c r="F28" s="122"/>
      <c r="G28" s="124"/>
      <c r="H28" s="121"/>
      <c r="I28" s="122"/>
      <c r="J28" s="124"/>
      <c r="K28" s="121"/>
      <c r="L28" s="124"/>
      <c r="M28" s="121"/>
      <c r="N28" s="122"/>
      <c r="O28" s="123"/>
      <c r="P28" s="121"/>
      <c r="Q28" s="122"/>
      <c r="R28" s="122"/>
      <c r="S28" s="122"/>
      <c r="T28" s="122"/>
      <c r="U28" s="124"/>
      <c r="V28" s="323" t="str">
        <f t="shared" si="0"/>
        <v/>
      </c>
      <c r="W28" s="324" t="str">
        <f t="shared" si="1"/>
        <v/>
      </c>
      <c r="X28" s="324" t="str">
        <f t="shared" si="2"/>
        <v/>
      </c>
      <c r="Y28" s="324" t="str">
        <f t="shared" si="3"/>
        <v/>
      </c>
      <c r="Z28" s="324" t="str">
        <f t="shared" si="4"/>
        <v/>
      </c>
      <c r="AA28" s="324" t="str">
        <f t="shared" si="5"/>
        <v/>
      </c>
      <c r="AB28" s="324" t="str">
        <f t="shared" si="6"/>
        <v/>
      </c>
      <c r="AC28" s="324" t="str">
        <f t="shared" si="7"/>
        <v/>
      </c>
      <c r="AD28" s="324" t="str">
        <f t="shared" si="8"/>
        <v/>
      </c>
      <c r="AE28" s="324" t="str">
        <f t="shared" si="9"/>
        <v/>
      </c>
      <c r="AF28" s="324" t="str">
        <f t="shared" si="10"/>
        <v/>
      </c>
      <c r="AG28" s="324" t="str">
        <f t="shared" si="11"/>
        <v/>
      </c>
      <c r="AH28" s="324" t="str">
        <f t="shared" si="12"/>
        <v/>
      </c>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c r="BI28" s="221"/>
      <c r="BJ28" s="221"/>
      <c r="BK28" s="221"/>
      <c r="BL28" s="221"/>
      <c r="BM28" s="221"/>
      <c r="BN28" s="221"/>
      <c r="BO28" s="221"/>
      <c r="BP28" s="221"/>
      <c r="BQ28" s="221"/>
      <c r="BR28" s="221"/>
      <c r="BS28" s="221"/>
      <c r="BT28" s="221"/>
      <c r="BU28" s="221"/>
      <c r="BV28" s="221"/>
      <c r="BW28" s="221"/>
      <c r="BX28" s="221"/>
      <c r="BY28" s="221"/>
      <c r="BZ28" s="221"/>
      <c r="CA28" s="221"/>
      <c r="CB28" s="177"/>
      <c r="CC28" s="177"/>
      <c r="CD28" s="177"/>
    </row>
    <row r="29" spans="1:82" ht="20.100000000000001" customHeight="1">
      <c r="A29" s="204"/>
      <c r="B29" s="121"/>
      <c r="C29" s="122"/>
      <c r="D29" s="124"/>
      <c r="E29" s="121"/>
      <c r="F29" s="122"/>
      <c r="G29" s="124"/>
      <c r="H29" s="121"/>
      <c r="I29" s="122"/>
      <c r="J29" s="124"/>
      <c r="K29" s="121"/>
      <c r="L29" s="124"/>
      <c r="M29" s="121"/>
      <c r="N29" s="122"/>
      <c r="O29" s="123"/>
      <c r="P29" s="121"/>
      <c r="Q29" s="122"/>
      <c r="R29" s="122"/>
      <c r="S29" s="122"/>
      <c r="T29" s="122"/>
      <c r="U29" s="124"/>
      <c r="V29" s="323" t="str">
        <f t="shared" si="0"/>
        <v/>
      </c>
      <c r="W29" s="324" t="str">
        <f t="shared" si="1"/>
        <v/>
      </c>
      <c r="X29" s="324" t="str">
        <f t="shared" si="2"/>
        <v/>
      </c>
      <c r="Y29" s="324" t="str">
        <f t="shared" si="3"/>
        <v/>
      </c>
      <c r="Z29" s="324" t="str">
        <f t="shared" si="4"/>
        <v/>
      </c>
      <c r="AA29" s="324" t="str">
        <f t="shared" si="5"/>
        <v/>
      </c>
      <c r="AB29" s="324" t="str">
        <f t="shared" si="6"/>
        <v/>
      </c>
      <c r="AC29" s="324" t="str">
        <f t="shared" si="7"/>
        <v/>
      </c>
      <c r="AD29" s="324" t="str">
        <f t="shared" si="8"/>
        <v/>
      </c>
      <c r="AE29" s="324" t="str">
        <f t="shared" si="9"/>
        <v/>
      </c>
      <c r="AF29" s="324" t="str">
        <f t="shared" si="10"/>
        <v/>
      </c>
      <c r="AG29" s="324" t="str">
        <f t="shared" si="11"/>
        <v/>
      </c>
      <c r="AH29" s="324" t="str">
        <f t="shared" si="12"/>
        <v/>
      </c>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c r="BH29" s="221"/>
      <c r="BI29" s="221"/>
      <c r="BJ29" s="221"/>
      <c r="BK29" s="221"/>
      <c r="BL29" s="221"/>
      <c r="BM29" s="221"/>
      <c r="BN29" s="221"/>
      <c r="BO29" s="221"/>
      <c r="BP29" s="221"/>
      <c r="BQ29" s="221"/>
      <c r="BR29" s="221"/>
      <c r="BS29" s="221"/>
      <c r="BT29" s="221"/>
      <c r="BU29" s="221"/>
      <c r="BV29" s="221"/>
      <c r="BW29" s="221"/>
      <c r="BX29" s="221"/>
      <c r="BY29" s="221"/>
      <c r="BZ29" s="221"/>
      <c r="CA29" s="221"/>
      <c r="CB29" s="177"/>
      <c r="CC29" s="177"/>
      <c r="CD29" s="177"/>
    </row>
    <row r="30" spans="1:82" ht="20.100000000000001" customHeight="1">
      <c r="A30" s="204"/>
      <c r="B30" s="121"/>
      <c r="C30" s="122"/>
      <c r="D30" s="124"/>
      <c r="E30" s="121"/>
      <c r="F30" s="122"/>
      <c r="G30" s="124"/>
      <c r="H30" s="121"/>
      <c r="I30" s="122"/>
      <c r="J30" s="124"/>
      <c r="K30" s="121"/>
      <c r="L30" s="124"/>
      <c r="M30" s="121"/>
      <c r="N30" s="122"/>
      <c r="O30" s="123"/>
      <c r="P30" s="121"/>
      <c r="Q30" s="122"/>
      <c r="R30" s="122"/>
      <c r="S30" s="122"/>
      <c r="T30" s="122"/>
      <c r="U30" s="124"/>
      <c r="V30" s="323" t="str">
        <f t="shared" si="0"/>
        <v/>
      </c>
      <c r="W30" s="324" t="str">
        <f t="shared" si="1"/>
        <v/>
      </c>
      <c r="X30" s="324" t="str">
        <f t="shared" si="2"/>
        <v/>
      </c>
      <c r="Y30" s="324" t="str">
        <f t="shared" si="3"/>
        <v/>
      </c>
      <c r="Z30" s="324" t="str">
        <f t="shared" si="4"/>
        <v/>
      </c>
      <c r="AA30" s="324" t="str">
        <f t="shared" si="5"/>
        <v/>
      </c>
      <c r="AB30" s="324" t="str">
        <f t="shared" si="6"/>
        <v/>
      </c>
      <c r="AC30" s="324" t="str">
        <f t="shared" si="7"/>
        <v/>
      </c>
      <c r="AD30" s="324" t="str">
        <f t="shared" si="8"/>
        <v/>
      </c>
      <c r="AE30" s="324" t="str">
        <f t="shared" si="9"/>
        <v/>
      </c>
      <c r="AF30" s="324" t="str">
        <f t="shared" si="10"/>
        <v/>
      </c>
      <c r="AG30" s="324" t="str">
        <f t="shared" si="11"/>
        <v/>
      </c>
      <c r="AH30" s="324" t="str">
        <f t="shared" si="12"/>
        <v/>
      </c>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c r="BI30" s="221"/>
      <c r="BJ30" s="221"/>
      <c r="BK30" s="221"/>
      <c r="BL30" s="221"/>
      <c r="BM30" s="221"/>
      <c r="BN30" s="221"/>
      <c r="BO30" s="221"/>
      <c r="BP30" s="221"/>
      <c r="BQ30" s="221"/>
      <c r="BR30" s="221"/>
      <c r="BS30" s="221"/>
      <c r="BT30" s="221"/>
      <c r="BU30" s="221"/>
      <c r="BV30" s="221"/>
      <c r="BW30" s="221"/>
      <c r="BX30" s="221"/>
      <c r="BY30" s="221"/>
      <c r="BZ30" s="221"/>
      <c r="CA30" s="221"/>
      <c r="CB30" s="177"/>
      <c r="CC30" s="177"/>
      <c r="CD30" s="177"/>
    </row>
    <row r="31" spans="1:82" ht="20.100000000000001" customHeight="1">
      <c r="A31" s="204"/>
      <c r="B31" s="121"/>
      <c r="C31" s="122"/>
      <c r="D31" s="174"/>
      <c r="E31" s="172"/>
      <c r="F31" s="173"/>
      <c r="G31" s="174"/>
      <c r="H31" s="172"/>
      <c r="I31" s="173"/>
      <c r="J31" s="124"/>
      <c r="K31" s="121"/>
      <c r="L31" s="124"/>
      <c r="M31" s="121"/>
      <c r="N31" s="122"/>
      <c r="O31" s="123"/>
      <c r="P31" s="121"/>
      <c r="Q31" s="122"/>
      <c r="R31" s="122"/>
      <c r="S31" s="122"/>
      <c r="T31" s="122"/>
      <c r="U31" s="124"/>
      <c r="V31" s="323" t="str">
        <f t="shared" si="0"/>
        <v/>
      </c>
      <c r="W31" s="324" t="str">
        <f t="shared" si="1"/>
        <v/>
      </c>
      <c r="X31" s="324" t="str">
        <f t="shared" si="2"/>
        <v/>
      </c>
      <c r="Y31" s="324" t="str">
        <f t="shared" si="3"/>
        <v/>
      </c>
      <c r="Z31" s="324" t="str">
        <f t="shared" si="4"/>
        <v/>
      </c>
      <c r="AA31" s="324" t="str">
        <f t="shared" si="5"/>
        <v/>
      </c>
      <c r="AB31" s="324" t="str">
        <f t="shared" si="6"/>
        <v/>
      </c>
      <c r="AC31" s="324" t="str">
        <f t="shared" si="7"/>
        <v/>
      </c>
      <c r="AD31" s="324" t="str">
        <f t="shared" si="8"/>
        <v/>
      </c>
      <c r="AE31" s="324" t="str">
        <f t="shared" si="9"/>
        <v/>
      </c>
      <c r="AF31" s="324" t="str">
        <f t="shared" si="10"/>
        <v/>
      </c>
      <c r="AG31" s="324" t="str">
        <f t="shared" si="11"/>
        <v/>
      </c>
      <c r="AH31" s="324" t="str">
        <f t="shared" si="12"/>
        <v/>
      </c>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c r="BJ31" s="221"/>
      <c r="BK31" s="221"/>
      <c r="BL31" s="221"/>
      <c r="BM31" s="221"/>
      <c r="BN31" s="221"/>
      <c r="BO31" s="221"/>
      <c r="BP31" s="221"/>
      <c r="BQ31" s="221"/>
      <c r="BR31" s="221"/>
      <c r="BS31" s="221"/>
      <c r="BT31" s="221"/>
      <c r="BU31" s="221"/>
      <c r="BV31" s="221"/>
      <c r="BW31" s="221"/>
      <c r="BX31" s="221"/>
      <c r="BY31" s="221"/>
      <c r="BZ31" s="221"/>
      <c r="CA31" s="221"/>
      <c r="CB31" s="177"/>
      <c r="CC31" s="177"/>
      <c r="CD31" s="177"/>
    </row>
    <row r="32" spans="1:82" ht="20.100000000000001" customHeight="1">
      <c r="A32" s="204"/>
      <c r="B32" s="121"/>
      <c r="C32" s="122"/>
      <c r="D32" s="124"/>
      <c r="E32" s="121"/>
      <c r="F32" s="122"/>
      <c r="G32" s="124"/>
      <c r="H32" s="121"/>
      <c r="I32" s="122"/>
      <c r="J32" s="124"/>
      <c r="K32" s="121"/>
      <c r="L32" s="124"/>
      <c r="M32" s="121"/>
      <c r="N32" s="122"/>
      <c r="O32" s="123"/>
      <c r="P32" s="121"/>
      <c r="Q32" s="122"/>
      <c r="R32" s="122"/>
      <c r="S32" s="122"/>
      <c r="T32" s="122"/>
      <c r="U32" s="124"/>
      <c r="V32" s="323" t="str">
        <f t="shared" si="0"/>
        <v/>
      </c>
      <c r="W32" s="324" t="str">
        <f t="shared" si="1"/>
        <v/>
      </c>
      <c r="X32" s="324" t="str">
        <f t="shared" si="2"/>
        <v/>
      </c>
      <c r="Y32" s="324" t="str">
        <f t="shared" si="3"/>
        <v/>
      </c>
      <c r="Z32" s="324" t="str">
        <f t="shared" si="4"/>
        <v/>
      </c>
      <c r="AA32" s="324" t="str">
        <f t="shared" si="5"/>
        <v/>
      </c>
      <c r="AB32" s="324" t="str">
        <f t="shared" si="6"/>
        <v/>
      </c>
      <c r="AC32" s="324" t="str">
        <f t="shared" si="7"/>
        <v/>
      </c>
      <c r="AD32" s="324" t="str">
        <f t="shared" si="8"/>
        <v/>
      </c>
      <c r="AE32" s="324" t="str">
        <f t="shared" si="9"/>
        <v/>
      </c>
      <c r="AF32" s="324" t="str">
        <f t="shared" si="10"/>
        <v/>
      </c>
      <c r="AG32" s="324" t="str">
        <f t="shared" si="11"/>
        <v/>
      </c>
      <c r="AH32" s="324" t="str">
        <f t="shared" si="12"/>
        <v/>
      </c>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c r="BG32" s="221"/>
      <c r="BH32" s="221"/>
      <c r="BI32" s="221"/>
      <c r="BJ32" s="221"/>
      <c r="BK32" s="221"/>
      <c r="BL32" s="221"/>
      <c r="BM32" s="221"/>
      <c r="BN32" s="221"/>
      <c r="BO32" s="221"/>
      <c r="BP32" s="221"/>
      <c r="BQ32" s="221"/>
      <c r="BR32" s="221"/>
      <c r="BS32" s="221"/>
      <c r="BT32" s="221"/>
      <c r="BU32" s="221"/>
      <c r="BV32" s="221"/>
      <c r="BW32" s="221"/>
      <c r="BX32" s="221"/>
      <c r="BY32" s="221"/>
      <c r="BZ32" s="221"/>
      <c r="CA32" s="221"/>
      <c r="CB32" s="177"/>
      <c r="CC32" s="177"/>
      <c r="CD32" s="177"/>
    </row>
    <row r="33" spans="1:82" ht="20.100000000000001" customHeight="1">
      <c r="A33" s="204"/>
      <c r="B33" s="121"/>
      <c r="C33" s="122"/>
      <c r="D33" s="124"/>
      <c r="E33" s="121"/>
      <c r="F33" s="122"/>
      <c r="G33" s="124"/>
      <c r="H33" s="121"/>
      <c r="I33" s="122"/>
      <c r="J33" s="124"/>
      <c r="K33" s="121"/>
      <c r="L33" s="124"/>
      <c r="M33" s="121"/>
      <c r="N33" s="122"/>
      <c r="O33" s="123"/>
      <c r="P33" s="121"/>
      <c r="Q33" s="122"/>
      <c r="R33" s="122"/>
      <c r="S33" s="122"/>
      <c r="T33" s="122"/>
      <c r="U33" s="124"/>
      <c r="V33" s="323" t="str">
        <f t="shared" si="0"/>
        <v/>
      </c>
      <c r="W33" s="324" t="str">
        <f t="shared" si="1"/>
        <v/>
      </c>
      <c r="X33" s="324" t="str">
        <f t="shared" si="2"/>
        <v/>
      </c>
      <c r="Y33" s="324" t="str">
        <f t="shared" si="3"/>
        <v/>
      </c>
      <c r="Z33" s="324" t="str">
        <f t="shared" si="4"/>
        <v/>
      </c>
      <c r="AA33" s="324" t="str">
        <f t="shared" si="5"/>
        <v/>
      </c>
      <c r="AB33" s="324" t="str">
        <f t="shared" si="6"/>
        <v/>
      </c>
      <c r="AC33" s="324" t="str">
        <f t="shared" si="7"/>
        <v/>
      </c>
      <c r="AD33" s="324" t="str">
        <f t="shared" si="8"/>
        <v/>
      </c>
      <c r="AE33" s="324" t="str">
        <f t="shared" si="9"/>
        <v/>
      </c>
      <c r="AF33" s="324" t="str">
        <f t="shared" si="10"/>
        <v/>
      </c>
      <c r="AG33" s="324" t="str">
        <f t="shared" si="11"/>
        <v/>
      </c>
      <c r="AH33" s="324" t="str">
        <f t="shared" si="12"/>
        <v/>
      </c>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c r="BG33" s="221"/>
      <c r="BH33" s="221"/>
      <c r="BI33" s="221"/>
      <c r="BJ33" s="221"/>
      <c r="BK33" s="221"/>
      <c r="BL33" s="221"/>
      <c r="BM33" s="221"/>
      <c r="BN33" s="221"/>
      <c r="BO33" s="221"/>
      <c r="BP33" s="221"/>
      <c r="BQ33" s="221"/>
      <c r="BR33" s="221"/>
      <c r="BS33" s="221"/>
      <c r="BT33" s="221"/>
      <c r="BU33" s="221"/>
      <c r="BV33" s="221"/>
      <c r="BW33" s="221"/>
      <c r="BX33" s="221"/>
      <c r="BY33" s="221"/>
      <c r="BZ33" s="221"/>
      <c r="CA33" s="221"/>
      <c r="CB33" s="177"/>
      <c r="CC33" s="177"/>
      <c r="CD33" s="177"/>
    </row>
    <row r="34" spans="1:82" ht="20.100000000000001" customHeight="1">
      <c r="A34" s="204"/>
      <c r="B34" s="121"/>
      <c r="C34" s="122"/>
      <c r="D34" s="124"/>
      <c r="E34" s="121"/>
      <c r="F34" s="122"/>
      <c r="G34" s="124"/>
      <c r="H34" s="121"/>
      <c r="I34" s="122"/>
      <c r="J34" s="124"/>
      <c r="K34" s="121"/>
      <c r="L34" s="124"/>
      <c r="M34" s="121"/>
      <c r="N34" s="122"/>
      <c r="O34" s="123"/>
      <c r="P34" s="121"/>
      <c r="Q34" s="122"/>
      <c r="R34" s="122"/>
      <c r="S34" s="122"/>
      <c r="T34" s="122"/>
      <c r="U34" s="124"/>
      <c r="V34" s="323" t="str">
        <f t="shared" si="0"/>
        <v/>
      </c>
      <c r="W34" s="324" t="str">
        <f t="shared" si="1"/>
        <v/>
      </c>
      <c r="X34" s="324" t="str">
        <f t="shared" si="2"/>
        <v/>
      </c>
      <c r="Y34" s="324" t="str">
        <f t="shared" si="3"/>
        <v/>
      </c>
      <c r="Z34" s="324" t="str">
        <f t="shared" si="4"/>
        <v/>
      </c>
      <c r="AA34" s="324" t="str">
        <f t="shared" si="5"/>
        <v/>
      </c>
      <c r="AB34" s="324" t="str">
        <f t="shared" si="6"/>
        <v/>
      </c>
      <c r="AC34" s="324" t="str">
        <f t="shared" si="7"/>
        <v/>
      </c>
      <c r="AD34" s="324" t="str">
        <f t="shared" si="8"/>
        <v/>
      </c>
      <c r="AE34" s="324" t="str">
        <f t="shared" si="9"/>
        <v/>
      </c>
      <c r="AF34" s="324" t="str">
        <f t="shared" si="10"/>
        <v/>
      </c>
      <c r="AG34" s="324" t="str">
        <f t="shared" si="11"/>
        <v/>
      </c>
      <c r="AH34" s="324" t="str">
        <f t="shared" si="12"/>
        <v/>
      </c>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c r="BJ34" s="221"/>
      <c r="BK34" s="221"/>
      <c r="BL34" s="221"/>
      <c r="BM34" s="221"/>
      <c r="BN34" s="221"/>
      <c r="BO34" s="221"/>
      <c r="BP34" s="221"/>
      <c r="BQ34" s="221"/>
      <c r="BR34" s="221"/>
      <c r="BS34" s="221"/>
      <c r="BT34" s="221"/>
      <c r="BU34" s="221"/>
      <c r="BV34" s="221"/>
      <c r="BW34" s="221"/>
      <c r="BX34" s="221"/>
      <c r="BY34" s="221"/>
      <c r="BZ34" s="221"/>
      <c r="CA34" s="221"/>
      <c r="CB34" s="177"/>
      <c r="CC34" s="177"/>
      <c r="CD34" s="177"/>
    </row>
    <row r="35" spans="1:82" ht="20.100000000000001" customHeight="1">
      <c r="A35" s="204"/>
      <c r="B35" s="121"/>
      <c r="C35" s="122"/>
      <c r="D35" s="124"/>
      <c r="E35" s="121"/>
      <c r="F35" s="122"/>
      <c r="G35" s="124"/>
      <c r="H35" s="121"/>
      <c r="I35" s="122"/>
      <c r="J35" s="124"/>
      <c r="K35" s="121"/>
      <c r="L35" s="124"/>
      <c r="M35" s="121"/>
      <c r="N35" s="122"/>
      <c r="O35" s="123"/>
      <c r="P35" s="121"/>
      <c r="Q35" s="122"/>
      <c r="R35" s="122"/>
      <c r="S35" s="122"/>
      <c r="T35" s="122"/>
      <c r="U35" s="124"/>
      <c r="V35" s="323" t="str">
        <f t="shared" si="0"/>
        <v/>
      </c>
      <c r="W35" s="324" t="str">
        <f t="shared" si="1"/>
        <v/>
      </c>
      <c r="X35" s="324" t="str">
        <f t="shared" si="2"/>
        <v/>
      </c>
      <c r="Y35" s="324" t="str">
        <f t="shared" si="3"/>
        <v/>
      </c>
      <c r="Z35" s="324" t="str">
        <f t="shared" si="4"/>
        <v/>
      </c>
      <c r="AA35" s="324" t="str">
        <f t="shared" si="5"/>
        <v/>
      </c>
      <c r="AB35" s="324" t="str">
        <f t="shared" si="6"/>
        <v/>
      </c>
      <c r="AC35" s="324" t="str">
        <f t="shared" si="7"/>
        <v/>
      </c>
      <c r="AD35" s="324" t="str">
        <f t="shared" si="8"/>
        <v/>
      </c>
      <c r="AE35" s="324" t="str">
        <f t="shared" si="9"/>
        <v/>
      </c>
      <c r="AF35" s="324" t="str">
        <f t="shared" si="10"/>
        <v/>
      </c>
      <c r="AG35" s="324" t="str">
        <f t="shared" si="11"/>
        <v/>
      </c>
      <c r="AH35" s="324" t="str">
        <f t="shared" si="12"/>
        <v/>
      </c>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c r="BI35" s="221"/>
      <c r="BJ35" s="221"/>
      <c r="BK35" s="221"/>
      <c r="BL35" s="221"/>
      <c r="BM35" s="221"/>
      <c r="BN35" s="221"/>
      <c r="BO35" s="221"/>
      <c r="BP35" s="221"/>
      <c r="BQ35" s="221"/>
      <c r="BR35" s="221"/>
      <c r="BS35" s="221"/>
      <c r="BT35" s="221"/>
      <c r="BU35" s="221"/>
      <c r="BV35" s="221"/>
      <c r="BW35" s="221"/>
      <c r="BX35" s="221"/>
      <c r="BY35" s="221"/>
      <c r="BZ35" s="221"/>
      <c r="CA35" s="221"/>
      <c r="CB35" s="177"/>
      <c r="CC35" s="177"/>
      <c r="CD35" s="177"/>
    </row>
    <row r="36" spans="1:82" ht="20.100000000000001" customHeight="1">
      <c r="A36" s="204"/>
      <c r="B36" s="121"/>
      <c r="C36" s="122"/>
      <c r="D36" s="124"/>
      <c r="E36" s="121"/>
      <c r="F36" s="122"/>
      <c r="G36" s="124"/>
      <c r="H36" s="121"/>
      <c r="I36" s="122"/>
      <c r="J36" s="124"/>
      <c r="K36" s="121"/>
      <c r="L36" s="124"/>
      <c r="M36" s="121"/>
      <c r="N36" s="122"/>
      <c r="O36" s="123"/>
      <c r="P36" s="121"/>
      <c r="Q36" s="122"/>
      <c r="R36" s="122"/>
      <c r="S36" s="122"/>
      <c r="T36" s="122"/>
      <c r="U36" s="124"/>
      <c r="V36" s="323" t="str">
        <f t="shared" si="0"/>
        <v/>
      </c>
      <c r="W36" s="324" t="str">
        <f t="shared" si="1"/>
        <v/>
      </c>
      <c r="X36" s="324" t="str">
        <f t="shared" si="2"/>
        <v/>
      </c>
      <c r="Y36" s="324" t="str">
        <f t="shared" si="3"/>
        <v/>
      </c>
      <c r="Z36" s="324" t="str">
        <f t="shared" si="4"/>
        <v/>
      </c>
      <c r="AA36" s="324" t="str">
        <f t="shared" si="5"/>
        <v/>
      </c>
      <c r="AB36" s="324" t="str">
        <f t="shared" si="6"/>
        <v/>
      </c>
      <c r="AC36" s="324" t="str">
        <f t="shared" si="7"/>
        <v/>
      </c>
      <c r="AD36" s="324" t="str">
        <f t="shared" si="8"/>
        <v/>
      </c>
      <c r="AE36" s="324" t="str">
        <f t="shared" si="9"/>
        <v/>
      </c>
      <c r="AF36" s="324" t="str">
        <f t="shared" si="10"/>
        <v/>
      </c>
      <c r="AG36" s="324" t="str">
        <f t="shared" si="11"/>
        <v/>
      </c>
      <c r="AH36" s="324" t="str">
        <f t="shared" si="12"/>
        <v/>
      </c>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c r="BG36" s="221"/>
      <c r="BH36" s="221"/>
      <c r="BI36" s="221"/>
      <c r="BJ36" s="221"/>
      <c r="BK36" s="221"/>
      <c r="BL36" s="221"/>
      <c r="BM36" s="221"/>
      <c r="BN36" s="221"/>
      <c r="BO36" s="221"/>
      <c r="BP36" s="221"/>
      <c r="BQ36" s="221"/>
      <c r="BR36" s="221"/>
      <c r="BS36" s="221"/>
      <c r="BT36" s="221"/>
      <c r="BU36" s="221"/>
      <c r="BV36" s="221"/>
      <c r="BW36" s="221"/>
      <c r="BX36" s="221"/>
      <c r="BY36" s="221"/>
      <c r="BZ36" s="221"/>
      <c r="CA36" s="221"/>
      <c r="CB36" s="177"/>
      <c r="CC36" s="177"/>
      <c r="CD36" s="177"/>
    </row>
    <row r="37" spans="1:82" ht="20.100000000000001" customHeight="1">
      <c r="A37" s="204"/>
      <c r="B37" s="121"/>
      <c r="C37" s="122"/>
      <c r="D37" s="174"/>
      <c r="E37" s="172"/>
      <c r="F37" s="173"/>
      <c r="G37" s="174"/>
      <c r="H37" s="172"/>
      <c r="I37" s="173"/>
      <c r="J37" s="124"/>
      <c r="K37" s="121"/>
      <c r="L37" s="124"/>
      <c r="M37" s="121"/>
      <c r="N37" s="122"/>
      <c r="O37" s="123"/>
      <c r="P37" s="121"/>
      <c r="Q37" s="122"/>
      <c r="R37" s="122"/>
      <c r="S37" s="122"/>
      <c r="T37" s="122"/>
      <c r="U37" s="124"/>
      <c r="V37" s="323" t="str">
        <f t="shared" si="0"/>
        <v/>
      </c>
      <c r="W37" s="324" t="str">
        <f t="shared" si="1"/>
        <v/>
      </c>
      <c r="X37" s="324" t="str">
        <f t="shared" si="2"/>
        <v/>
      </c>
      <c r="Y37" s="324" t="str">
        <f t="shared" si="3"/>
        <v/>
      </c>
      <c r="Z37" s="324" t="str">
        <f t="shared" si="4"/>
        <v/>
      </c>
      <c r="AA37" s="324" t="str">
        <f t="shared" si="5"/>
        <v/>
      </c>
      <c r="AB37" s="324" t="str">
        <f t="shared" si="6"/>
        <v/>
      </c>
      <c r="AC37" s="324" t="str">
        <f t="shared" si="7"/>
        <v/>
      </c>
      <c r="AD37" s="324" t="str">
        <f t="shared" si="8"/>
        <v/>
      </c>
      <c r="AE37" s="324" t="str">
        <f t="shared" si="9"/>
        <v/>
      </c>
      <c r="AF37" s="324" t="str">
        <f t="shared" si="10"/>
        <v/>
      </c>
      <c r="AG37" s="324" t="str">
        <f t="shared" si="11"/>
        <v/>
      </c>
      <c r="AH37" s="324" t="str">
        <f t="shared" si="12"/>
        <v/>
      </c>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c r="BG37" s="221"/>
      <c r="BH37" s="221"/>
      <c r="BI37" s="221"/>
      <c r="BJ37" s="221"/>
      <c r="BK37" s="221"/>
      <c r="BL37" s="221"/>
      <c r="BM37" s="221"/>
      <c r="BN37" s="221"/>
      <c r="BO37" s="221"/>
      <c r="BP37" s="221"/>
      <c r="BQ37" s="221"/>
      <c r="BR37" s="221"/>
      <c r="BS37" s="221"/>
      <c r="BT37" s="221"/>
      <c r="BU37" s="221"/>
      <c r="BV37" s="221"/>
      <c r="BW37" s="221"/>
      <c r="BX37" s="221"/>
      <c r="BY37" s="221"/>
      <c r="BZ37" s="221"/>
      <c r="CA37" s="221"/>
      <c r="CB37" s="177"/>
      <c r="CC37" s="177"/>
      <c r="CD37" s="177"/>
    </row>
    <row r="38" spans="1:82" ht="20.100000000000001" customHeight="1">
      <c r="A38" s="204"/>
      <c r="B38" s="121"/>
      <c r="C38" s="122"/>
      <c r="D38" s="124"/>
      <c r="E38" s="121"/>
      <c r="F38" s="122"/>
      <c r="G38" s="124"/>
      <c r="H38" s="121"/>
      <c r="I38" s="122"/>
      <c r="J38" s="124"/>
      <c r="K38" s="121"/>
      <c r="L38" s="124"/>
      <c r="M38" s="121"/>
      <c r="N38" s="122"/>
      <c r="O38" s="123"/>
      <c r="P38" s="121"/>
      <c r="Q38" s="122"/>
      <c r="R38" s="122"/>
      <c r="S38" s="122"/>
      <c r="T38" s="122"/>
      <c r="U38" s="124"/>
      <c r="V38" s="323" t="str">
        <f t="shared" si="0"/>
        <v/>
      </c>
      <c r="W38" s="324" t="str">
        <f t="shared" si="1"/>
        <v/>
      </c>
      <c r="X38" s="324" t="str">
        <f t="shared" si="2"/>
        <v/>
      </c>
      <c r="Y38" s="324" t="str">
        <f t="shared" si="3"/>
        <v/>
      </c>
      <c r="Z38" s="324" t="str">
        <f t="shared" si="4"/>
        <v/>
      </c>
      <c r="AA38" s="324" t="str">
        <f t="shared" si="5"/>
        <v/>
      </c>
      <c r="AB38" s="324" t="str">
        <f t="shared" si="6"/>
        <v/>
      </c>
      <c r="AC38" s="324" t="str">
        <f t="shared" si="7"/>
        <v/>
      </c>
      <c r="AD38" s="324" t="str">
        <f t="shared" si="8"/>
        <v/>
      </c>
      <c r="AE38" s="324" t="str">
        <f t="shared" si="9"/>
        <v/>
      </c>
      <c r="AF38" s="324" t="str">
        <f t="shared" si="10"/>
        <v/>
      </c>
      <c r="AG38" s="324" t="str">
        <f t="shared" si="11"/>
        <v/>
      </c>
      <c r="AH38" s="324" t="str">
        <f t="shared" si="12"/>
        <v/>
      </c>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c r="BJ38" s="221"/>
      <c r="BK38" s="221"/>
      <c r="BL38" s="221"/>
      <c r="BM38" s="221"/>
      <c r="BN38" s="221"/>
      <c r="BO38" s="221"/>
      <c r="BP38" s="221"/>
      <c r="BQ38" s="221"/>
      <c r="BR38" s="221"/>
      <c r="BS38" s="221"/>
      <c r="BT38" s="221"/>
      <c r="BU38" s="221"/>
      <c r="BV38" s="221"/>
      <c r="BW38" s="221"/>
      <c r="BX38" s="221"/>
      <c r="BY38" s="221"/>
      <c r="BZ38" s="221"/>
      <c r="CA38" s="221"/>
      <c r="CB38" s="177"/>
      <c r="CC38" s="177"/>
      <c r="CD38" s="177"/>
    </row>
    <row r="39" spans="1:82" ht="20.100000000000001" customHeight="1">
      <c r="A39" s="204"/>
      <c r="B39" s="121"/>
      <c r="C39" s="122"/>
      <c r="D39" s="124"/>
      <c r="E39" s="121"/>
      <c r="F39" s="122"/>
      <c r="G39" s="124"/>
      <c r="H39" s="121"/>
      <c r="I39" s="122"/>
      <c r="J39" s="124"/>
      <c r="K39" s="121"/>
      <c r="L39" s="124"/>
      <c r="M39" s="121"/>
      <c r="N39" s="122"/>
      <c r="O39" s="123"/>
      <c r="P39" s="121"/>
      <c r="Q39" s="122"/>
      <c r="R39" s="122"/>
      <c r="S39" s="122"/>
      <c r="T39" s="122"/>
      <c r="U39" s="124"/>
      <c r="V39" s="323" t="str">
        <f t="shared" si="0"/>
        <v/>
      </c>
      <c r="W39" s="324" t="str">
        <f t="shared" si="1"/>
        <v/>
      </c>
      <c r="X39" s="324" t="str">
        <f t="shared" si="2"/>
        <v/>
      </c>
      <c r="Y39" s="324" t="str">
        <f t="shared" si="3"/>
        <v/>
      </c>
      <c r="Z39" s="324" t="str">
        <f t="shared" si="4"/>
        <v/>
      </c>
      <c r="AA39" s="324" t="str">
        <f t="shared" si="5"/>
        <v/>
      </c>
      <c r="AB39" s="324" t="str">
        <f t="shared" si="6"/>
        <v/>
      </c>
      <c r="AC39" s="324" t="str">
        <f t="shared" si="7"/>
        <v/>
      </c>
      <c r="AD39" s="324" t="str">
        <f t="shared" si="8"/>
        <v/>
      </c>
      <c r="AE39" s="324" t="str">
        <f t="shared" si="9"/>
        <v/>
      </c>
      <c r="AF39" s="324" t="str">
        <f t="shared" si="10"/>
        <v/>
      </c>
      <c r="AG39" s="324" t="str">
        <f t="shared" si="11"/>
        <v/>
      </c>
      <c r="AH39" s="324" t="str">
        <f t="shared" si="12"/>
        <v/>
      </c>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c r="BI39" s="221"/>
      <c r="BJ39" s="221"/>
      <c r="BK39" s="221"/>
      <c r="BL39" s="221"/>
      <c r="BM39" s="221"/>
      <c r="BN39" s="221"/>
      <c r="BO39" s="221"/>
      <c r="BP39" s="221"/>
      <c r="BQ39" s="221"/>
      <c r="BR39" s="221"/>
      <c r="BS39" s="221"/>
      <c r="BT39" s="221"/>
      <c r="BU39" s="221"/>
      <c r="BV39" s="221"/>
      <c r="BW39" s="221"/>
      <c r="BX39" s="221"/>
      <c r="BY39" s="221"/>
      <c r="BZ39" s="221"/>
      <c r="CA39" s="221"/>
      <c r="CB39" s="177"/>
      <c r="CC39" s="177"/>
      <c r="CD39" s="177"/>
    </row>
    <row r="40" spans="1:82" ht="20.100000000000001" customHeight="1">
      <c r="A40" s="204"/>
      <c r="B40" s="121"/>
      <c r="C40" s="122"/>
      <c r="D40" s="124"/>
      <c r="E40" s="121"/>
      <c r="F40" s="122"/>
      <c r="G40" s="124"/>
      <c r="H40" s="121"/>
      <c r="I40" s="122"/>
      <c r="J40" s="124"/>
      <c r="K40" s="121"/>
      <c r="L40" s="124"/>
      <c r="M40" s="121"/>
      <c r="N40" s="122"/>
      <c r="O40" s="123"/>
      <c r="P40" s="121"/>
      <c r="Q40" s="122"/>
      <c r="R40" s="122"/>
      <c r="S40" s="122"/>
      <c r="T40" s="122"/>
      <c r="U40" s="124"/>
      <c r="V40" s="323" t="str">
        <f t="shared" si="0"/>
        <v/>
      </c>
      <c r="W40" s="324" t="str">
        <f t="shared" si="1"/>
        <v/>
      </c>
      <c r="X40" s="324" t="str">
        <f t="shared" si="2"/>
        <v/>
      </c>
      <c r="Y40" s="324" t="str">
        <f t="shared" si="3"/>
        <v/>
      </c>
      <c r="Z40" s="324" t="str">
        <f t="shared" si="4"/>
        <v/>
      </c>
      <c r="AA40" s="324" t="str">
        <f t="shared" si="5"/>
        <v/>
      </c>
      <c r="AB40" s="324" t="str">
        <f t="shared" si="6"/>
        <v/>
      </c>
      <c r="AC40" s="324" t="str">
        <f t="shared" si="7"/>
        <v/>
      </c>
      <c r="AD40" s="324" t="str">
        <f t="shared" si="8"/>
        <v/>
      </c>
      <c r="AE40" s="324" t="str">
        <f t="shared" si="9"/>
        <v/>
      </c>
      <c r="AF40" s="324" t="str">
        <f t="shared" si="10"/>
        <v/>
      </c>
      <c r="AG40" s="324" t="str">
        <f t="shared" si="11"/>
        <v/>
      </c>
      <c r="AH40" s="324" t="str">
        <f t="shared" si="12"/>
        <v/>
      </c>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c r="BI40" s="221"/>
      <c r="BJ40" s="221"/>
      <c r="BK40" s="221"/>
      <c r="BL40" s="221"/>
      <c r="BM40" s="221"/>
      <c r="BN40" s="221"/>
      <c r="BO40" s="221"/>
      <c r="BP40" s="221"/>
      <c r="BQ40" s="221"/>
      <c r="BR40" s="221"/>
      <c r="BS40" s="221"/>
      <c r="BT40" s="221"/>
      <c r="BU40" s="221"/>
      <c r="BV40" s="221"/>
      <c r="BW40" s="221"/>
      <c r="BX40" s="221"/>
      <c r="BY40" s="221"/>
      <c r="BZ40" s="221"/>
      <c r="CA40" s="221"/>
      <c r="CB40" s="177"/>
      <c r="CC40" s="177"/>
      <c r="CD40" s="177"/>
    </row>
    <row r="41" spans="1:82" ht="20.100000000000001" customHeight="1">
      <c r="A41" s="204"/>
      <c r="B41" s="121"/>
      <c r="C41" s="122"/>
      <c r="D41" s="124"/>
      <c r="E41" s="121"/>
      <c r="F41" s="122"/>
      <c r="G41" s="124"/>
      <c r="H41" s="121"/>
      <c r="I41" s="122"/>
      <c r="J41" s="124"/>
      <c r="K41" s="121"/>
      <c r="L41" s="124"/>
      <c r="M41" s="121"/>
      <c r="N41" s="122"/>
      <c r="O41" s="123"/>
      <c r="P41" s="121"/>
      <c r="Q41" s="122"/>
      <c r="R41" s="122"/>
      <c r="S41" s="122"/>
      <c r="T41" s="122"/>
      <c r="U41" s="124"/>
      <c r="V41" s="323" t="str">
        <f t="shared" si="0"/>
        <v/>
      </c>
      <c r="W41" s="324" t="str">
        <f t="shared" si="1"/>
        <v/>
      </c>
      <c r="X41" s="324" t="str">
        <f t="shared" si="2"/>
        <v/>
      </c>
      <c r="Y41" s="324" t="str">
        <f t="shared" si="3"/>
        <v/>
      </c>
      <c r="Z41" s="324" t="str">
        <f t="shared" si="4"/>
        <v/>
      </c>
      <c r="AA41" s="324" t="str">
        <f t="shared" si="5"/>
        <v/>
      </c>
      <c r="AB41" s="324" t="str">
        <f t="shared" si="6"/>
        <v/>
      </c>
      <c r="AC41" s="324" t="str">
        <f t="shared" si="7"/>
        <v/>
      </c>
      <c r="AD41" s="324" t="str">
        <f t="shared" si="8"/>
        <v/>
      </c>
      <c r="AE41" s="324" t="str">
        <f t="shared" si="9"/>
        <v/>
      </c>
      <c r="AF41" s="324" t="str">
        <f t="shared" si="10"/>
        <v/>
      </c>
      <c r="AG41" s="324" t="str">
        <f t="shared" si="11"/>
        <v/>
      </c>
      <c r="AH41" s="324" t="str">
        <f t="shared" si="12"/>
        <v/>
      </c>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221"/>
      <c r="BL41" s="221"/>
      <c r="BM41" s="221"/>
      <c r="BN41" s="221"/>
      <c r="BO41" s="221"/>
      <c r="BP41" s="221"/>
      <c r="BQ41" s="221"/>
      <c r="BR41" s="221"/>
      <c r="BS41" s="221"/>
      <c r="BT41" s="221"/>
      <c r="BU41" s="221"/>
      <c r="BV41" s="221"/>
      <c r="BW41" s="221"/>
      <c r="BX41" s="221"/>
      <c r="BY41" s="221"/>
      <c r="BZ41" s="221"/>
      <c r="CA41" s="221"/>
      <c r="CB41" s="177"/>
      <c r="CC41" s="177"/>
      <c r="CD41" s="177"/>
    </row>
    <row r="42" spans="1:82" ht="20.100000000000001" customHeight="1">
      <c r="A42" s="204"/>
      <c r="B42" s="121"/>
      <c r="C42" s="122"/>
      <c r="D42" s="124"/>
      <c r="E42" s="121"/>
      <c r="F42" s="122"/>
      <c r="G42" s="124"/>
      <c r="H42" s="121"/>
      <c r="I42" s="122"/>
      <c r="J42" s="124"/>
      <c r="K42" s="121"/>
      <c r="L42" s="124"/>
      <c r="M42" s="121"/>
      <c r="N42" s="122"/>
      <c r="O42" s="123"/>
      <c r="P42" s="121"/>
      <c r="Q42" s="122"/>
      <c r="R42" s="122"/>
      <c r="S42" s="122"/>
      <c r="T42" s="122"/>
      <c r="U42" s="124"/>
      <c r="V42" s="323" t="str">
        <f t="shared" si="0"/>
        <v/>
      </c>
      <c r="W42" s="324" t="str">
        <f t="shared" si="1"/>
        <v/>
      </c>
      <c r="X42" s="324" t="str">
        <f t="shared" si="2"/>
        <v/>
      </c>
      <c r="Y42" s="324" t="str">
        <f t="shared" si="3"/>
        <v/>
      </c>
      <c r="Z42" s="324" t="str">
        <f t="shared" si="4"/>
        <v/>
      </c>
      <c r="AA42" s="324" t="str">
        <f t="shared" si="5"/>
        <v/>
      </c>
      <c r="AB42" s="324" t="str">
        <f t="shared" si="6"/>
        <v/>
      </c>
      <c r="AC42" s="324" t="str">
        <f t="shared" si="7"/>
        <v/>
      </c>
      <c r="AD42" s="324" t="str">
        <f t="shared" si="8"/>
        <v/>
      </c>
      <c r="AE42" s="324" t="str">
        <f t="shared" si="9"/>
        <v/>
      </c>
      <c r="AF42" s="324" t="str">
        <f t="shared" si="10"/>
        <v/>
      </c>
      <c r="AG42" s="324" t="str">
        <f t="shared" si="11"/>
        <v/>
      </c>
      <c r="AH42" s="324" t="str">
        <f t="shared" si="12"/>
        <v/>
      </c>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c r="BI42" s="221"/>
      <c r="BJ42" s="221"/>
      <c r="BK42" s="221"/>
      <c r="BL42" s="221"/>
      <c r="BM42" s="221"/>
      <c r="BN42" s="221"/>
      <c r="BO42" s="221"/>
      <c r="BP42" s="221"/>
      <c r="BQ42" s="221"/>
      <c r="BR42" s="221"/>
      <c r="BS42" s="221"/>
      <c r="BT42" s="221"/>
      <c r="BU42" s="221"/>
      <c r="BV42" s="221"/>
      <c r="BW42" s="221"/>
      <c r="BX42" s="221"/>
      <c r="BY42" s="221"/>
      <c r="BZ42" s="221"/>
      <c r="CA42" s="221"/>
      <c r="CB42" s="177"/>
      <c r="CC42" s="177"/>
      <c r="CD42" s="177"/>
    </row>
    <row r="43" spans="1:82" ht="20.100000000000001" customHeight="1">
      <c r="A43" s="204"/>
      <c r="B43" s="121"/>
      <c r="C43" s="122"/>
      <c r="D43" s="124"/>
      <c r="E43" s="121"/>
      <c r="F43" s="122"/>
      <c r="G43" s="124"/>
      <c r="H43" s="121"/>
      <c r="I43" s="122"/>
      <c r="J43" s="124"/>
      <c r="K43" s="121"/>
      <c r="L43" s="124"/>
      <c r="M43" s="121"/>
      <c r="N43" s="122"/>
      <c r="O43" s="123"/>
      <c r="P43" s="121"/>
      <c r="Q43" s="122"/>
      <c r="R43" s="122"/>
      <c r="S43" s="122"/>
      <c r="T43" s="122"/>
      <c r="U43" s="124"/>
      <c r="V43" s="323" t="str">
        <f t="shared" si="0"/>
        <v/>
      </c>
      <c r="W43" s="324" t="str">
        <f t="shared" si="1"/>
        <v/>
      </c>
      <c r="X43" s="324" t="str">
        <f t="shared" si="2"/>
        <v/>
      </c>
      <c r="Y43" s="324" t="str">
        <f t="shared" si="3"/>
        <v/>
      </c>
      <c r="Z43" s="324" t="str">
        <f t="shared" si="4"/>
        <v/>
      </c>
      <c r="AA43" s="324" t="str">
        <f t="shared" si="5"/>
        <v/>
      </c>
      <c r="AB43" s="324" t="str">
        <f t="shared" si="6"/>
        <v/>
      </c>
      <c r="AC43" s="324" t="str">
        <f t="shared" si="7"/>
        <v/>
      </c>
      <c r="AD43" s="324" t="str">
        <f t="shared" si="8"/>
        <v/>
      </c>
      <c r="AE43" s="324" t="str">
        <f t="shared" si="9"/>
        <v/>
      </c>
      <c r="AF43" s="324" t="str">
        <f t="shared" si="10"/>
        <v/>
      </c>
      <c r="AG43" s="324" t="str">
        <f t="shared" si="11"/>
        <v/>
      </c>
      <c r="AH43" s="324" t="str">
        <f t="shared" si="12"/>
        <v/>
      </c>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c r="BG43" s="221"/>
      <c r="BH43" s="221"/>
      <c r="BI43" s="221"/>
      <c r="BJ43" s="221"/>
      <c r="BK43" s="221"/>
      <c r="BL43" s="221"/>
      <c r="BM43" s="221"/>
      <c r="BN43" s="221"/>
      <c r="BO43" s="221"/>
      <c r="BP43" s="221"/>
      <c r="BQ43" s="221"/>
      <c r="BR43" s="221"/>
      <c r="BS43" s="221"/>
      <c r="BT43" s="221"/>
      <c r="BU43" s="221"/>
      <c r="BV43" s="221"/>
      <c r="BW43" s="221"/>
      <c r="BX43" s="221"/>
      <c r="BY43" s="221"/>
      <c r="BZ43" s="221"/>
      <c r="CA43" s="221"/>
      <c r="CB43" s="177"/>
      <c r="CC43" s="177"/>
      <c r="CD43" s="177"/>
    </row>
    <row r="44" spans="1:82" ht="20.100000000000001" customHeight="1">
      <c r="A44" s="204"/>
      <c r="B44" s="121"/>
      <c r="C44" s="122"/>
      <c r="D44" s="124"/>
      <c r="E44" s="121"/>
      <c r="F44" s="122"/>
      <c r="G44" s="124"/>
      <c r="H44" s="121"/>
      <c r="I44" s="122"/>
      <c r="J44" s="124"/>
      <c r="K44" s="121"/>
      <c r="L44" s="124"/>
      <c r="M44" s="121"/>
      <c r="N44" s="122"/>
      <c r="O44" s="123"/>
      <c r="P44" s="121"/>
      <c r="Q44" s="122"/>
      <c r="R44" s="122"/>
      <c r="S44" s="122"/>
      <c r="T44" s="122"/>
      <c r="U44" s="124"/>
      <c r="V44" s="323" t="str">
        <f t="shared" si="0"/>
        <v/>
      </c>
      <c r="W44" s="324" t="str">
        <f t="shared" si="1"/>
        <v/>
      </c>
      <c r="X44" s="324" t="str">
        <f t="shared" si="2"/>
        <v/>
      </c>
      <c r="Y44" s="324" t="str">
        <f t="shared" si="3"/>
        <v/>
      </c>
      <c r="Z44" s="324" t="str">
        <f t="shared" si="4"/>
        <v/>
      </c>
      <c r="AA44" s="324" t="str">
        <f t="shared" si="5"/>
        <v/>
      </c>
      <c r="AB44" s="324" t="str">
        <f t="shared" si="6"/>
        <v/>
      </c>
      <c r="AC44" s="324" t="str">
        <f t="shared" si="7"/>
        <v/>
      </c>
      <c r="AD44" s="324" t="str">
        <f t="shared" si="8"/>
        <v/>
      </c>
      <c r="AE44" s="324" t="str">
        <f t="shared" si="9"/>
        <v/>
      </c>
      <c r="AF44" s="324" t="str">
        <f t="shared" si="10"/>
        <v/>
      </c>
      <c r="AG44" s="324" t="str">
        <f t="shared" si="11"/>
        <v/>
      </c>
      <c r="AH44" s="324" t="str">
        <f t="shared" si="12"/>
        <v/>
      </c>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c r="BJ44" s="221"/>
      <c r="BK44" s="221"/>
      <c r="BL44" s="221"/>
      <c r="BM44" s="221"/>
      <c r="BN44" s="221"/>
      <c r="BO44" s="221"/>
      <c r="BP44" s="221"/>
      <c r="BQ44" s="221"/>
      <c r="BR44" s="221"/>
      <c r="BS44" s="221"/>
      <c r="BT44" s="221"/>
      <c r="BU44" s="221"/>
      <c r="BV44" s="221"/>
      <c r="BW44" s="221"/>
      <c r="BX44" s="221"/>
      <c r="BY44" s="221"/>
      <c r="BZ44" s="221"/>
      <c r="CA44" s="221"/>
      <c r="CB44" s="177"/>
      <c r="CC44" s="177"/>
      <c r="CD44" s="177"/>
    </row>
    <row r="45" spans="1:82" ht="20.100000000000001" customHeight="1">
      <c r="A45" s="204"/>
      <c r="B45" s="121"/>
      <c r="C45" s="122"/>
      <c r="D45" s="124"/>
      <c r="E45" s="121"/>
      <c r="F45" s="122"/>
      <c r="G45" s="124"/>
      <c r="H45" s="121"/>
      <c r="I45" s="122"/>
      <c r="J45" s="124"/>
      <c r="K45" s="121"/>
      <c r="L45" s="124"/>
      <c r="M45" s="121"/>
      <c r="N45" s="122"/>
      <c r="O45" s="123"/>
      <c r="P45" s="121"/>
      <c r="Q45" s="122"/>
      <c r="R45" s="122"/>
      <c r="S45" s="122"/>
      <c r="T45" s="122"/>
      <c r="U45" s="124"/>
      <c r="V45" s="323" t="str">
        <f t="shared" si="0"/>
        <v/>
      </c>
      <c r="W45" s="324" t="str">
        <f t="shared" si="1"/>
        <v/>
      </c>
      <c r="X45" s="324" t="str">
        <f t="shared" si="2"/>
        <v/>
      </c>
      <c r="Y45" s="324" t="str">
        <f t="shared" si="3"/>
        <v/>
      </c>
      <c r="Z45" s="324" t="str">
        <f t="shared" si="4"/>
        <v/>
      </c>
      <c r="AA45" s="324" t="str">
        <f t="shared" si="5"/>
        <v/>
      </c>
      <c r="AB45" s="324" t="str">
        <f t="shared" si="6"/>
        <v/>
      </c>
      <c r="AC45" s="324" t="str">
        <f t="shared" si="7"/>
        <v/>
      </c>
      <c r="AD45" s="324" t="str">
        <f t="shared" si="8"/>
        <v/>
      </c>
      <c r="AE45" s="324" t="str">
        <f t="shared" si="9"/>
        <v/>
      </c>
      <c r="AF45" s="324" t="str">
        <f t="shared" si="10"/>
        <v/>
      </c>
      <c r="AG45" s="324" t="str">
        <f t="shared" si="11"/>
        <v/>
      </c>
      <c r="AH45" s="324" t="str">
        <f t="shared" si="12"/>
        <v/>
      </c>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21"/>
      <c r="BK45" s="221"/>
      <c r="BL45" s="221"/>
      <c r="BM45" s="221"/>
      <c r="BN45" s="221"/>
      <c r="BO45" s="221"/>
      <c r="BP45" s="221"/>
      <c r="BQ45" s="221"/>
      <c r="BR45" s="221"/>
      <c r="BS45" s="221"/>
      <c r="BT45" s="221"/>
      <c r="BU45" s="221"/>
      <c r="BV45" s="221"/>
      <c r="BW45" s="221"/>
      <c r="BX45" s="221"/>
      <c r="BY45" s="221"/>
      <c r="BZ45" s="221"/>
      <c r="CA45" s="221"/>
      <c r="CB45" s="177"/>
      <c r="CC45" s="177"/>
      <c r="CD45" s="177"/>
    </row>
    <row r="46" spans="1:82" ht="20.100000000000001" customHeight="1">
      <c r="A46" s="204"/>
      <c r="B46" s="121"/>
      <c r="C46" s="122"/>
      <c r="D46" s="124"/>
      <c r="E46" s="121"/>
      <c r="F46" s="122"/>
      <c r="G46" s="124"/>
      <c r="H46" s="121"/>
      <c r="I46" s="122"/>
      <c r="J46" s="124"/>
      <c r="K46" s="121"/>
      <c r="L46" s="124"/>
      <c r="M46" s="121"/>
      <c r="N46" s="122"/>
      <c r="O46" s="123"/>
      <c r="P46" s="121"/>
      <c r="Q46" s="122"/>
      <c r="R46" s="122"/>
      <c r="S46" s="122"/>
      <c r="T46" s="122"/>
      <c r="U46" s="124"/>
      <c r="V46" s="323" t="str">
        <f t="shared" si="0"/>
        <v/>
      </c>
      <c r="W46" s="324" t="str">
        <f t="shared" si="1"/>
        <v/>
      </c>
      <c r="X46" s="324" t="str">
        <f t="shared" si="2"/>
        <v/>
      </c>
      <c r="Y46" s="324" t="str">
        <f t="shared" si="3"/>
        <v/>
      </c>
      <c r="Z46" s="324" t="str">
        <f t="shared" si="4"/>
        <v/>
      </c>
      <c r="AA46" s="324" t="str">
        <f t="shared" si="5"/>
        <v/>
      </c>
      <c r="AB46" s="324" t="str">
        <f t="shared" si="6"/>
        <v/>
      </c>
      <c r="AC46" s="324" t="str">
        <f t="shared" si="7"/>
        <v/>
      </c>
      <c r="AD46" s="324" t="str">
        <f t="shared" si="8"/>
        <v/>
      </c>
      <c r="AE46" s="324" t="str">
        <f t="shared" si="9"/>
        <v/>
      </c>
      <c r="AF46" s="324" t="str">
        <f t="shared" si="10"/>
        <v/>
      </c>
      <c r="AG46" s="324" t="str">
        <f t="shared" si="11"/>
        <v/>
      </c>
      <c r="AH46" s="324" t="str">
        <f t="shared" si="12"/>
        <v/>
      </c>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c r="BJ46" s="221"/>
      <c r="BK46" s="221"/>
      <c r="BL46" s="221"/>
      <c r="BM46" s="221"/>
      <c r="BN46" s="221"/>
      <c r="BO46" s="221"/>
      <c r="BP46" s="221"/>
      <c r="BQ46" s="221"/>
      <c r="BR46" s="221"/>
      <c r="BS46" s="221"/>
      <c r="BT46" s="221"/>
      <c r="BU46" s="221"/>
      <c r="BV46" s="221"/>
      <c r="BW46" s="221"/>
      <c r="BX46" s="221"/>
      <c r="BY46" s="221"/>
      <c r="BZ46" s="221"/>
      <c r="CA46" s="221"/>
      <c r="CB46" s="177"/>
      <c r="CC46" s="177"/>
      <c r="CD46" s="177"/>
    </row>
    <row r="47" spans="1:82" ht="20.100000000000001" customHeight="1">
      <c r="A47" s="204"/>
      <c r="B47" s="121"/>
      <c r="C47" s="122"/>
      <c r="D47" s="124"/>
      <c r="E47" s="121"/>
      <c r="F47" s="122"/>
      <c r="G47" s="124"/>
      <c r="H47" s="121"/>
      <c r="I47" s="122"/>
      <c r="J47" s="124"/>
      <c r="K47" s="121"/>
      <c r="L47" s="124"/>
      <c r="M47" s="121"/>
      <c r="N47" s="122"/>
      <c r="O47" s="123"/>
      <c r="P47" s="121"/>
      <c r="Q47" s="122"/>
      <c r="R47" s="122"/>
      <c r="S47" s="122"/>
      <c r="T47" s="122"/>
      <c r="U47" s="124"/>
      <c r="V47" s="323" t="str">
        <f t="shared" si="0"/>
        <v/>
      </c>
      <c r="W47" s="324" t="str">
        <f t="shared" si="1"/>
        <v/>
      </c>
      <c r="X47" s="324" t="str">
        <f t="shared" si="2"/>
        <v/>
      </c>
      <c r="Y47" s="324" t="str">
        <f t="shared" si="3"/>
        <v/>
      </c>
      <c r="Z47" s="324" t="str">
        <f t="shared" si="4"/>
        <v/>
      </c>
      <c r="AA47" s="324" t="str">
        <f t="shared" si="5"/>
        <v/>
      </c>
      <c r="AB47" s="324" t="str">
        <f t="shared" si="6"/>
        <v/>
      </c>
      <c r="AC47" s="324" t="str">
        <f t="shared" si="7"/>
        <v/>
      </c>
      <c r="AD47" s="324" t="str">
        <f t="shared" si="8"/>
        <v/>
      </c>
      <c r="AE47" s="324" t="str">
        <f t="shared" si="9"/>
        <v/>
      </c>
      <c r="AF47" s="324" t="str">
        <f t="shared" si="10"/>
        <v/>
      </c>
      <c r="AG47" s="324" t="str">
        <f t="shared" si="11"/>
        <v/>
      </c>
      <c r="AH47" s="324" t="str">
        <f t="shared" si="12"/>
        <v/>
      </c>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c r="BJ47" s="221"/>
      <c r="BK47" s="221"/>
      <c r="BL47" s="221"/>
      <c r="BM47" s="221"/>
      <c r="BN47" s="221"/>
      <c r="BO47" s="221"/>
      <c r="BP47" s="221"/>
      <c r="BQ47" s="221"/>
      <c r="BR47" s="221"/>
      <c r="BS47" s="221"/>
      <c r="BT47" s="221"/>
      <c r="BU47" s="221"/>
      <c r="BV47" s="221"/>
      <c r="BW47" s="221"/>
      <c r="BX47" s="221"/>
      <c r="BY47" s="221"/>
      <c r="BZ47" s="221"/>
      <c r="CA47" s="221"/>
      <c r="CB47" s="177"/>
      <c r="CC47" s="177"/>
      <c r="CD47" s="177"/>
    </row>
    <row r="48" spans="1:82" ht="20.100000000000001" customHeight="1">
      <c r="A48" s="204"/>
      <c r="B48" s="121"/>
      <c r="C48" s="122"/>
      <c r="D48" s="174"/>
      <c r="E48" s="172"/>
      <c r="F48" s="173"/>
      <c r="G48" s="174"/>
      <c r="H48" s="172"/>
      <c r="I48" s="173"/>
      <c r="J48" s="124"/>
      <c r="K48" s="121"/>
      <c r="L48" s="124"/>
      <c r="M48" s="121"/>
      <c r="N48" s="122"/>
      <c r="O48" s="123"/>
      <c r="P48" s="121"/>
      <c r="Q48" s="122"/>
      <c r="R48" s="122"/>
      <c r="S48" s="122"/>
      <c r="T48" s="122"/>
      <c r="U48" s="124"/>
      <c r="V48" s="323" t="str">
        <f t="shared" si="0"/>
        <v/>
      </c>
      <c r="W48" s="324" t="str">
        <f t="shared" si="1"/>
        <v/>
      </c>
      <c r="X48" s="324" t="str">
        <f t="shared" si="2"/>
        <v/>
      </c>
      <c r="Y48" s="324" t="str">
        <f t="shared" si="3"/>
        <v/>
      </c>
      <c r="Z48" s="324" t="str">
        <f t="shared" si="4"/>
        <v/>
      </c>
      <c r="AA48" s="324" t="str">
        <f t="shared" si="5"/>
        <v/>
      </c>
      <c r="AB48" s="324" t="str">
        <f t="shared" si="6"/>
        <v/>
      </c>
      <c r="AC48" s="324" t="str">
        <f t="shared" si="7"/>
        <v/>
      </c>
      <c r="AD48" s="324" t="str">
        <f t="shared" si="8"/>
        <v/>
      </c>
      <c r="AE48" s="324" t="str">
        <f t="shared" si="9"/>
        <v/>
      </c>
      <c r="AF48" s="324" t="str">
        <f t="shared" si="10"/>
        <v/>
      </c>
      <c r="AG48" s="324" t="str">
        <f t="shared" si="11"/>
        <v/>
      </c>
      <c r="AH48" s="324" t="str">
        <f t="shared" si="12"/>
        <v/>
      </c>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c r="BJ48" s="221"/>
      <c r="BK48" s="221"/>
      <c r="BL48" s="221"/>
      <c r="BM48" s="221"/>
      <c r="BN48" s="221"/>
      <c r="BO48" s="221"/>
      <c r="BP48" s="221"/>
      <c r="BQ48" s="221"/>
      <c r="BR48" s="221"/>
      <c r="BS48" s="221"/>
      <c r="BT48" s="221"/>
      <c r="BU48" s="221"/>
      <c r="BV48" s="221"/>
      <c r="BW48" s="221"/>
      <c r="BX48" s="221"/>
      <c r="BY48" s="221"/>
      <c r="BZ48" s="221"/>
      <c r="CA48" s="221"/>
      <c r="CB48" s="177"/>
      <c r="CC48" s="177"/>
      <c r="CD48" s="177"/>
    </row>
    <row r="49" spans="1:82" ht="20.100000000000001" customHeight="1">
      <c r="A49" s="204"/>
      <c r="B49" s="121"/>
      <c r="C49" s="122"/>
      <c r="D49" s="124"/>
      <c r="E49" s="121"/>
      <c r="F49" s="122"/>
      <c r="G49" s="124"/>
      <c r="H49" s="121"/>
      <c r="I49" s="122"/>
      <c r="J49" s="124"/>
      <c r="K49" s="121"/>
      <c r="L49" s="124"/>
      <c r="M49" s="121"/>
      <c r="N49" s="122"/>
      <c r="O49" s="123"/>
      <c r="P49" s="121"/>
      <c r="Q49" s="122"/>
      <c r="R49" s="122"/>
      <c r="S49" s="122"/>
      <c r="T49" s="122"/>
      <c r="U49" s="124"/>
      <c r="V49" s="323" t="str">
        <f t="shared" si="0"/>
        <v/>
      </c>
      <c r="W49" s="324" t="str">
        <f t="shared" si="1"/>
        <v/>
      </c>
      <c r="X49" s="324" t="str">
        <f t="shared" si="2"/>
        <v/>
      </c>
      <c r="Y49" s="324" t="str">
        <f t="shared" si="3"/>
        <v/>
      </c>
      <c r="Z49" s="324" t="str">
        <f t="shared" si="4"/>
        <v/>
      </c>
      <c r="AA49" s="324" t="str">
        <f t="shared" si="5"/>
        <v/>
      </c>
      <c r="AB49" s="324" t="str">
        <f t="shared" si="6"/>
        <v/>
      </c>
      <c r="AC49" s="324" t="str">
        <f t="shared" si="7"/>
        <v/>
      </c>
      <c r="AD49" s="324" t="str">
        <f t="shared" si="8"/>
        <v/>
      </c>
      <c r="AE49" s="324" t="str">
        <f t="shared" si="9"/>
        <v/>
      </c>
      <c r="AF49" s="324" t="str">
        <f t="shared" si="10"/>
        <v/>
      </c>
      <c r="AG49" s="324" t="str">
        <f t="shared" si="11"/>
        <v/>
      </c>
      <c r="AH49" s="324" t="str">
        <f t="shared" si="12"/>
        <v/>
      </c>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177"/>
      <c r="CC49" s="177"/>
      <c r="CD49" s="177"/>
    </row>
    <row r="50" spans="1:82" ht="20.100000000000001" customHeight="1">
      <c r="A50" s="204"/>
      <c r="B50" s="121"/>
      <c r="C50" s="122"/>
      <c r="D50" s="124"/>
      <c r="E50" s="121"/>
      <c r="F50" s="122"/>
      <c r="G50" s="124"/>
      <c r="H50" s="121"/>
      <c r="I50" s="122"/>
      <c r="J50" s="124"/>
      <c r="K50" s="121"/>
      <c r="L50" s="124"/>
      <c r="M50" s="121"/>
      <c r="N50" s="122"/>
      <c r="O50" s="123"/>
      <c r="P50" s="121"/>
      <c r="Q50" s="122"/>
      <c r="R50" s="122"/>
      <c r="S50" s="122"/>
      <c r="T50" s="122"/>
      <c r="U50" s="124"/>
      <c r="V50" s="323" t="str">
        <f t="shared" si="0"/>
        <v/>
      </c>
      <c r="W50" s="324" t="str">
        <f t="shared" si="1"/>
        <v/>
      </c>
      <c r="X50" s="324" t="str">
        <f t="shared" si="2"/>
        <v/>
      </c>
      <c r="Y50" s="324" t="str">
        <f t="shared" si="3"/>
        <v/>
      </c>
      <c r="Z50" s="324" t="str">
        <f t="shared" si="4"/>
        <v/>
      </c>
      <c r="AA50" s="324" t="str">
        <f t="shared" si="5"/>
        <v/>
      </c>
      <c r="AB50" s="324" t="str">
        <f t="shared" si="6"/>
        <v/>
      </c>
      <c r="AC50" s="324" t="str">
        <f t="shared" si="7"/>
        <v/>
      </c>
      <c r="AD50" s="324" t="str">
        <f t="shared" si="8"/>
        <v/>
      </c>
      <c r="AE50" s="324" t="str">
        <f t="shared" si="9"/>
        <v/>
      </c>
      <c r="AF50" s="324" t="str">
        <f t="shared" si="10"/>
        <v/>
      </c>
      <c r="AG50" s="324" t="str">
        <f t="shared" si="11"/>
        <v/>
      </c>
      <c r="AH50" s="324" t="str">
        <f t="shared" si="12"/>
        <v/>
      </c>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177"/>
      <c r="CC50" s="177"/>
      <c r="CD50" s="177"/>
    </row>
    <row r="51" spans="1:82" ht="20.100000000000001" customHeight="1">
      <c r="A51" s="204"/>
      <c r="B51" s="121"/>
      <c r="C51" s="122"/>
      <c r="D51" s="124"/>
      <c r="E51" s="121"/>
      <c r="F51" s="122"/>
      <c r="G51" s="124"/>
      <c r="H51" s="121"/>
      <c r="I51" s="122"/>
      <c r="J51" s="124"/>
      <c r="K51" s="121"/>
      <c r="L51" s="124"/>
      <c r="M51" s="121"/>
      <c r="N51" s="122"/>
      <c r="O51" s="123"/>
      <c r="P51" s="121"/>
      <c r="Q51" s="122"/>
      <c r="R51" s="122"/>
      <c r="S51" s="122"/>
      <c r="T51" s="122"/>
      <c r="U51" s="124"/>
      <c r="V51" s="323" t="str">
        <f t="shared" si="0"/>
        <v/>
      </c>
      <c r="W51" s="324" t="str">
        <f t="shared" si="1"/>
        <v/>
      </c>
      <c r="X51" s="324" t="str">
        <f t="shared" si="2"/>
        <v/>
      </c>
      <c r="Y51" s="324" t="str">
        <f t="shared" si="3"/>
        <v/>
      </c>
      <c r="Z51" s="324" t="str">
        <f t="shared" si="4"/>
        <v/>
      </c>
      <c r="AA51" s="324" t="str">
        <f t="shared" si="5"/>
        <v/>
      </c>
      <c r="AB51" s="324" t="str">
        <f t="shared" si="6"/>
        <v/>
      </c>
      <c r="AC51" s="324" t="str">
        <f t="shared" si="7"/>
        <v/>
      </c>
      <c r="AD51" s="324" t="str">
        <f t="shared" si="8"/>
        <v/>
      </c>
      <c r="AE51" s="324" t="str">
        <f t="shared" si="9"/>
        <v/>
      </c>
      <c r="AF51" s="324" t="str">
        <f t="shared" si="10"/>
        <v/>
      </c>
      <c r="AG51" s="324" t="str">
        <f t="shared" si="11"/>
        <v/>
      </c>
      <c r="AH51" s="324" t="str">
        <f t="shared" si="12"/>
        <v/>
      </c>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177"/>
      <c r="CC51" s="177"/>
      <c r="CD51" s="177"/>
    </row>
    <row r="52" spans="1:82" ht="20.100000000000001" customHeight="1">
      <c r="A52" s="204"/>
      <c r="B52" s="121"/>
      <c r="C52" s="122"/>
      <c r="D52" s="124"/>
      <c r="E52" s="121"/>
      <c r="F52" s="122"/>
      <c r="G52" s="124"/>
      <c r="H52" s="121"/>
      <c r="I52" s="122"/>
      <c r="J52" s="124"/>
      <c r="K52" s="121"/>
      <c r="L52" s="124"/>
      <c r="M52" s="121"/>
      <c r="N52" s="122"/>
      <c r="O52" s="123"/>
      <c r="P52" s="121"/>
      <c r="Q52" s="122"/>
      <c r="R52" s="122"/>
      <c r="S52" s="122"/>
      <c r="T52" s="122"/>
      <c r="U52" s="124"/>
      <c r="V52" s="323" t="str">
        <f t="shared" si="0"/>
        <v/>
      </c>
      <c r="W52" s="324" t="str">
        <f t="shared" si="1"/>
        <v/>
      </c>
      <c r="X52" s="324" t="str">
        <f t="shared" si="2"/>
        <v/>
      </c>
      <c r="Y52" s="324" t="str">
        <f t="shared" si="3"/>
        <v/>
      </c>
      <c r="Z52" s="324" t="str">
        <f t="shared" si="4"/>
        <v/>
      </c>
      <c r="AA52" s="324" t="str">
        <f t="shared" si="5"/>
        <v/>
      </c>
      <c r="AB52" s="324" t="str">
        <f t="shared" si="6"/>
        <v/>
      </c>
      <c r="AC52" s="324" t="str">
        <f t="shared" si="7"/>
        <v/>
      </c>
      <c r="AD52" s="324" t="str">
        <f t="shared" si="8"/>
        <v/>
      </c>
      <c r="AE52" s="324" t="str">
        <f t="shared" si="9"/>
        <v/>
      </c>
      <c r="AF52" s="324" t="str">
        <f t="shared" si="10"/>
        <v/>
      </c>
      <c r="AG52" s="324" t="str">
        <f t="shared" si="11"/>
        <v/>
      </c>
      <c r="AH52" s="324" t="str">
        <f t="shared" si="12"/>
        <v/>
      </c>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177"/>
      <c r="CC52" s="177"/>
      <c r="CD52" s="177"/>
    </row>
    <row r="53" spans="1:82" ht="20.100000000000001" customHeight="1">
      <c r="A53" s="204"/>
      <c r="B53" s="121"/>
      <c r="C53" s="122"/>
      <c r="D53" s="124"/>
      <c r="E53" s="121"/>
      <c r="F53" s="122"/>
      <c r="G53" s="124"/>
      <c r="H53" s="121"/>
      <c r="I53" s="122"/>
      <c r="J53" s="124"/>
      <c r="K53" s="121"/>
      <c r="L53" s="124"/>
      <c r="M53" s="121"/>
      <c r="N53" s="122"/>
      <c r="O53" s="123"/>
      <c r="P53" s="121"/>
      <c r="Q53" s="122"/>
      <c r="R53" s="122"/>
      <c r="S53" s="122"/>
      <c r="T53" s="122"/>
      <c r="U53" s="124"/>
      <c r="V53" s="323" t="str">
        <f t="shared" si="0"/>
        <v/>
      </c>
      <c r="W53" s="324" t="str">
        <f t="shared" si="1"/>
        <v/>
      </c>
      <c r="X53" s="324" t="str">
        <f t="shared" si="2"/>
        <v/>
      </c>
      <c r="Y53" s="324" t="str">
        <f t="shared" si="3"/>
        <v/>
      </c>
      <c r="Z53" s="324" t="str">
        <f t="shared" si="4"/>
        <v/>
      </c>
      <c r="AA53" s="324" t="str">
        <f t="shared" si="5"/>
        <v/>
      </c>
      <c r="AB53" s="324" t="str">
        <f t="shared" si="6"/>
        <v/>
      </c>
      <c r="AC53" s="324" t="str">
        <f t="shared" si="7"/>
        <v/>
      </c>
      <c r="AD53" s="324" t="str">
        <f t="shared" si="8"/>
        <v/>
      </c>
      <c r="AE53" s="324" t="str">
        <f t="shared" si="9"/>
        <v/>
      </c>
      <c r="AF53" s="324" t="str">
        <f t="shared" si="10"/>
        <v/>
      </c>
      <c r="AG53" s="324" t="str">
        <f t="shared" si="11"/>
        <v/>
      </c>
      <c r="AH53" s="324" t="str">
        <f t="shared" si="12"/>
        <v/>
      </c>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177"/>
      <c r="CC53" s="177"/>
      <c r="CD53" s="177"/>
    </row>
    <row r="54" spans="1:82" ht="20.100000000000001" customHeight="1">
      <c r="A54" s="204"/>
      <c r="B54" s="121"/>
      <c r="C54" s="122"/>
      <c r="D54" s="124"/>
      <c r="E54" s="121"/>
      <c r="F54" s="122"/>
      <c r="G54" s="124"/>
      <c r="H54" s="125"/>
      <c r="I54" s="122"/>
      <c r="J54" s="123"/>
      <c r="K54" s="121"/>
      <c r="L54" s="124"/>
      <c r="M54" s="121"/>
      <c r="N54" s="122"/>
      <c r="O54" s="123"/>
      <c r="P54" s="121"/>
      <c r="Q54" s="122"/>
      <c r="R54" s="122"/>
      <c r="S54" s="122"/>
      <c r="T54" s="122"/>
      <c r="U54" s="124"/>
      <c r="V54" s="323" t="str">
        <f t="shared" si="0"/>
        <v/>
      </c>
      <c r="W54" s="324" t="str">
        <f t="shared" si="1"/>
        <v/>
      </c>
      <c r="X54" s="324" t="str">
        <f t="shared" si="2"/>
        <v/>
      </c>
      <c r="Y54" s="324" t="str">
        <f t="shared" si="3"/>
        <v/>
      </c>
      <c r="Z54" s="324" t="str">
        <f t="shared" si="4"/>
        <v/>
      </c>
      <c r="AA54" s="324" t="str">
        <f t="shared" si="5"/>
        <v/>
      </c>
      <c r="AB54" s="324" t="str">
        <f t="shared" si="6"/>
        <v/>
      </c>
      <c r="AC54" s="324" t="str">
        <f t="shared" si="7"/>
        <v/>
      </c>
      <c r="AD54" s="324" t="str">
        <f t="shared" si="8"/>
        <v/>
      </c>
      <c r="AE54" s="324" t="str">
        <f t="shared" si="9"/>
        <v/>
      </c>
      <c r="AF54" s="324" t="str">
        <f t="shared" si="10"/>
        <v/>
      </c>
      <c r="AG54" s="324" t="str">
        <f t="shared" si="11"/>
        <v/>
      </c>
      <c r="AH54" s="324" t="str">
        <f t="shared" si="12"/>
        <v/>
      </c>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177"/>
      <c r="CC54" s="177"/>
      <c r="CD54" s="177"/>
    </row>
    <row r="55" spans="1:82" ht="20.100000000000001" customHeight="1">
      <c r="A55" s="204"/>
      <c r="B55" s="121"/>
      <c r="C55" s="122"/>
      <c r="D55" s="124"/>
      <c r="E55" s="121"/>
      <c r="F55" s="122"/>
      <c r="G55" s="124"/>
      <c r="H55" s="125"/>
      <c r="I55" s="122"/>
      <c r="J55" s="123"/>
      <c r="K55" s="121"/>
      <c r="L55" s="124"/>
      <c r="M55" s="121"/>
      <c r="N55" s="122"/>
      <c r="O55" s="123"/>
      <c r="P55" s="121"/>
      <c r="Q55" s="122"/>
      <c r="R55" s="122"/>
      <c r="S55" s="122"/>
      <c r="T55" s="122"/>
      <c r="U55" s="124"/>
      <c r="V55" s="323" t="str">
        <f t="shared" si="0"/>
        <v/>
      </c>
      <c r="W55" s="324" t="str">
        <f t="shared" si="1"/>
        <v/>
      </c>
      <c r="X55" s="324" t="str">
        <f t="shared" si="2"/>
        <v/>
      </c>
      <c r="Y55" s="324" t="str">
        <f t="shared" si="3"/>
        <v/>
      </c>
      <c r="Z55" s="324" t="str">
        <f t="shared" si="4"/>
        <v/>
      </c>
      <c r="AA55" s="324" t="str">
        <f t="shared" si="5"/>
        <v/>
      </c>
      <c r="AB55" s="324" t="str">
        <f t="shared" si="6"/>
        <v/>
      </c>
      <c r="AC55" s="324" t="str">
        <f t="shared" si="7"/>
        <v/>
      </c>
      <c r="AD55" s="324" t="str">
        <f t="shared" si="8"/>
        <v/>
      </c>
      <c r="AE55" s="324" t="str">
        <f t="shared" si="9"/>
        <v/>
      </c>
      <c r="AF55" s="324" t="str">
        <f t="shared" si="10"/>
        <v/>
      </c>
      <c r="AG55" s="324" t="str">
        <f t="shared" si="11"/>
        <v/>
      </c>
      <c r="AH55" s="324" t="str">
        <f t="shared" si="12"/>
        <v/>
      </c>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177"/>
      <c r="CC55" s="177"/>
      <c r="CD55" s="177"/>
    </row>
    <row r="56" spans="1:82" ht="20.100000000000001" customHeight="1">
      <c r="A56" s="204"/>
      <c r="B56" s="121"/>
      <c r="C56" s="122"/>
      <c r="D56" s="124"/>
      <c r="E56" s="121"/>
      <c r="F56" s="122"/>
      <c r="G56" s="124"/>
      <c r="H56" s="125"/>
      <c r="I56" s="122"/>
      <c r="J56" s="123"/>
      <c r="K56" s="121"/>
      <c r="L56" s="124"/>
      <c r="M56" s="121"/>
      <c r="N56" s="122"/>
      <c r="O56" s="123"/>
      <c r="P56" s="121"/>
      <c r="Q56" s="122"/>
      <c r="R56" s="122"/>
      <c r="S56" s="122"/>
      <c r="T56" s="122"/>
      <c r="U56" s="124"/>
      <c r="V56" s="323" t="str">
        <f t="shared" si="0"/>
        <v/>
      </c>
      <c r="W56" s="324" t="str">
        <f t="shared" si="1"/>
        <v/>
      </c>
      <c r="X56" s="324" t="str">
        <f t="shared" si="2"/>
        <v/>
      </c>
      <c r="Y56" s="324" t="str">
        <f t="shared" si="3"/>
        <v/>
      </c>
      <c r="Z56" s="324" t="str">
        <f t="shared" si="4"/>
        <v/>
      </c>
      <c r="AA56" s="324" t="str">
        <f t="shared" si="5"/>
        <v/>
      </c>
      <c r="AB56" s="324" t="str">
        <f t="shared" si="6"/>
        <v/>
      </c>
      <c r="AC56" s="324" t="str">
        <f t="shared" si="7"/>
        <v/>
      </c>
      <c r="AD56" s="324" t="str">
        <f t="shared" si="8"/>
        <v/>
      </c>
      <c r="AE56" s="324" t="str">
        <f t="shared" si="9"/>
        <v/>
      </c>
      <c r="AF56" s="324" t="str">
        <f t="shared" si="10"/>
        <v/>
      </c>
      <c r="AG56" s="324" t="str">
        <f t="shared" si="11"/>
        <v/>
      </c>
      <c r="AH56" s="324" t="str">
        <f t="shared" si="12"/>
        <v/>
      </c>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177"/>
      <c r="CC56" s="177"/>
      <c r="CD56" s="177"/>
    </row>
    <row r="57" spans="1:82" ht="20.100000000000001" customHeight="1">
      <c r="A57" s="204"/>
      <c r="B57" s="121"/>
      <c r="C57" s="122"/>
      <c r="D57" s="124"/>
      <c r="E57" s="121"/>
      <c r="F57" s="122"/>
      <c r="G57" s="124"/>
      <c r="H57" s="125"/>
      <c r="I57" s="122"/>
      <c r="J57" s="123"/>
      <c r="K57" s="121"/>
      <c r="L57" s="124"/>
      <c r="M57" s="121"/>
      <c r="N57" s="122"/>
      <c r="O57" s="123"/>
      <c r="P57" s="121"/>
      <c r="Q57" s="122"/>
      <c r="R57" s="122"/>
      <c r="S57" s="122"/>
      <c r="T57" s="122"/>
      <c r="U57" s="124"/>
      <c r="V57" s="323" t="str">
        <f t="shared" si="0"/>
        <v/>
      </c>
      <c r="W57" s="324" t="str">
        <f t="shared" si="1"/>
        <v/>
      </c>
      <c r="X57" s="324" t="str">
        <f t="shared" si="2"/>
        <v/>
      </c>
      <c r="Y57" s="324" t="str">
        <f t="shared" si="3"/>
        <v/>
      </c>
      <c r="Z57" s="324" t="str">
        <f t="shared" si="4"/>
        <v/>
      </c>
      <c r="AA57" s="324" t="str">
        <f t="shared" si="5"/>
        <v/>
      </c>
      <c r="AB57" s="324" t="str">
        <f t="shared" si="6"/>
        <v/>
      </c>
      <c r="AC57" s="324" t="str">
        <f t="shared" si="7"/>
        <v/>
      </c>
      <c r="AD57" s="324" t="str">
        <f t="shared" si="8"/>
        <v/>
      </c>
      <c r="AE57" s="324" t="str">
        <f t="shared" si="9"/>
        <v/>
      </c>
      <c r="AF57" s="324" t="str">
        <f t="shared" si="10"/>
        <v/>
      </c>
      <c r="AG57" s="324" t="str">
        <f t="shared" si="11"/>
        <v/>
      </c>
      <c r="AH57" s="324" t="str">
        <f t="shared" si="12"/>
        <v/>
      </c>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1"/>
      <c r="BJ57" s="221"/>
      <c r="BK57" s="221"/>
      <c r="BL57" s="221"/>
      <c r="BM57" s="221"/>
      <c r="BN57" s="221"/>
      <c r="BO57" s="221"/>
      <c r="BP57" s="221"/>
      <c r="BQ57" s="221"/>
      <c r="BR57" s="221"/>
      <c r="BS57" s="221"/>
      <c r="BT57" s="221"/>
      <c r="BU57" s="221"/>
      <c r="BV57" s="221"/>
      <c r="BW57" s="221"/>
      <c r="BX57" s="221"/>
      <c r="BY57" s="221"/>
      <c r="BZ57" s="221"/>
      <c r="CA57" s="221"/>
      <c r="CB57" s="177"/>
      <c r="CC57" s="177"/>
      <c r="CD57" s="177"/>
    </row>
    <row r="58" spans="1:82" ht="20.100000000000001" customHeight="1">
      <c r="A58" s="204"/>
      <c r="B58" s="121"/>
      <c r="C58" s="122"/>
      <c r="D58" s="124"/>
      <c r="E58" s="121"/>
      <c r="F58" s="122"/>
      <c r="G58" s="124"/>
      <c r="H58" s="125"/>
      <c r="I58" s="122"/>
      <c r="J58" s="123"/>
      <c r="K58" s="121"/>
      <c r="L58" s="124"/>
      <c r="M58" s="121"/>
      <c r="N58" s="122"/>
      <c r="O58" s="123"/>
      <c r="P58" s="121"/>
      <c r="Q58" s="122"/>
      <c r="R58" s="122"/>
      <c r="S58" s="122"/>
      <c r="T58" s="122"/>
      <c r="U58" s="124"/>
      <c r="V58" s="323" t="str">
        <f t="shared" si="0"/>
        <v/>
      </c>
      <c r="W58" s="324" t="str">
        <f t="shared" si="1"/>
        <v/>
      </c>
      <c r="X58" s="324" t="str">
        <f t="shared" si="2"/>
        <v/>
      </c>
      <c r="Y58" s="324" t="str">
        <f t="shared" si="3"/>
        <v/>
      </c>
      <c r="Z58" s="324" t="str">
        <f t="shared" si="4"/>
        <v/>
      </c>
      <c r="AA58" s="324" t="str">
        <f t="shared" si="5"/>
        <v/>
      </c>
      <c r="AB58" s="324" t="str">
        <f t="shared" si="6"/>
        <v/>
      </c>
      <c r="AC58" s="324" t="str">
        <f t="shared" si="7"/>
        <v/>
      </c>
      <c r="AD58" s="324" t="str">
        <f t="shared" si="8"/>
        <v/>
      </c>
      <c r="AE58" s="324" t="str">
        <f t="shared" si="9"/>
        <v/>
      </c>
      <c r="AF58" s="324" t="str">
        <f t="shared" si="10"/>
        <v/>
      </c>
      <c r="AG58" s="324" t="str">
        <f t="shared" si="11"/>
        <v/>
      </c>
      <c r="AH58" s="324" t="str">
        <f t="shared" si="12"/>
        <v/>
      </c>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1"/>
      <c r="BJ58" s="221"/>
      <c r="BK58" s="221"/>
      <c r="BL58" s="221"/>
      <c r="BM58" s="221"/>
      <c r="BN58" s="221"/>
      <c r="BO58" s="221"/>
      <c r="BP58" s="221"/>
      <c r="BQ58" s="221"/>
      <c r="BR58" s="221"/>
      <c r="BS58" s="221"/>
      <c r="BT58" s="221"/>
      <c r="BU58" s="221"/>
      <c r="BV58" s="221"/>
      <c r="BW58" s="221"/>
      <c r="BX58" s="221"/>
      <c r="BY58" s="221"/>
      <c r="BZ58" s="221"/>
      <c r="CA58" s="221"/>
      <c r="CB58" s="177"/>
      <c r="CC58" s="177"/>
      <c r="CD58" s="177"/>
    </row>
    <row r="59" spans="1:82" ht="20.100000000000001" customHeight="1">
      <c r="A59" s="204"/>
      <c r="B59" s="121"/>
      <c r="C59" s="122"/>
      <c r="D59" s="124"/>
      <c r="E59" s="121"/>
      <c r="F59" s="122"/>
      <c r="G59" s="124"/>
      <c r="H59" s="125"/>
      <c r="I59" s="122"/>
      <c r="J59" s="123"/>
      <c r="K59" s="121"/>
      <c r="L59" s="124"/>
      <c r="M59" s="121"/>
      <c r="N59" s="122"/>
      <c r="O59" s="123"/>
      <c r="P59" s="121"/>
      <c r="Q59" s="122"/>
      <c r="R59" s="122"/>
      <c r="S59" s="122"/>
      <c r="T59" s="122"/>
      <c r="U59" s="124"/>
      <c r="V59" s="323" t="str">
        <f t="shared" si="0"/>
        <v/>
      </c>
      <c r="W59" s="324" t="str">
        <f t="shared" si="1"/>
        <v/>
      </c>
      <c r="X59" s="324" t="str">
        <f t="shared" si="2"/>
        <v/>
      </c>
      <c r="Y59" s="324" t="str">
        <f t="shared" si="3"/>
        <v/>
      </c>
      <c r="Z59" s="324" t="str">
        <f t="shared" si="4"/>
        <v/>
      </c>
      <c r="AA59" s="324" t="str">
        <f t="shared" si="5"/>
        <v/>
      </c>
      <c r="AB59" s="324" t="str">
        <f t="shared" si="6"/>
        <v/>
      </c>
      <c r="AC59" s="324" t="str">
        <f t="shared" si="7"/>
        <v/>
      </c>
      <c r="AD59" s="324" t="str">
        <f t="shared" si="8"/>
        <v/>
      </c>
      <c r="AE59" s="324" t="str">
        <f t="shared" si="9"/>
        <v/>
      </c>
      <c r="AF59" s="324" t="str">
        <f t="shared" si="10"/>
        <v/>
      </c>
      <c r="AG59" s="324" t="str">
        <f t="shared" si="11"/>
        <v/>
      </c>
      <c r="AH59" s="324" t="str">
        <f t="shared" si="12"/>
        <v/>
      </c>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21"/>
      <c r="BK59" s="221"/>
      <c r="BL59" s="221"/>
      <c r="BM59" s="221"/>
      <c r="BN59" s="221"/>
      <c r="BO59" s="221"/>
      <c r="BP59" s="221"/>
      <c r="BQ59" s="221"/>
      <c r="BR59" s="221"/>
      <c r="BS59" s="221"/>
      <c r="BT59" s="221"/>
      <c r="BU59" s="221"/>
      <c r="BV59" s="221"/>
      <c r="BW59" s="221"/>
      <c r="BX59" s="221"/>
      <c r="BY59" s="221"/>
      <c r="BZ59" s="221"/>
      <c r="CA59" s="221"/>
      <c r="CB59" s="177"/>
      <c r="CC59" s="177"/>
      <c r="CD59" s="177"/>
    </row>
    <row r="60" spans="1:82" ht="20.100000000000001" customHeight="1">
      <c r="A60" s="204"/>
      <c r="B60" s="121"/>
      <c r="C60" s="122"/>
      <c r="D60" s="124"/>
      <c r="E60" s="121"/>
      <c r="F60" s="122"/>
      <c r="G60" s="124"/>
      <c r="H60" s="125"/>
      <c r="I60" s="122"/>
      <c r="J60" s="123"/>
      <c r="K60" s="121"/>
      <c r="L60" s="124"/>
      <c r="M60" s="121"/>
      <c r="N60" s="122"/>
      <c r="O60" s="123"/>
      <c r="P60" s="121"/>
      <c r="Q60" s="122"/>
      <c r="R60" s="122"/>
      <c r="S60" s="122"/>
      <c r="T60" s="122"/>
      <c r="U60" s="124"/>
      <c r="V60" s="323" t="str">
        <f t="shared" si="0"/>
        <v/>
      </c>
      <c r="W60" s="324" t="str">
        <f t="shared" si="1"/>
        <v/>
      </c>
      <c r="X60" s="324" t="str">
        <f t="shared" si="2"/>
        <v/>
      </c>
      <c r="Y60" s="324" t="str">
        <f t="shared" si="3"/>
        <v/>
      </c>
      <c r="Z60" s="324" t="str">
        <f t="shared" si="4"/>
        <v/>
      </c>
      <c r="AA60" s="324" t="str">
        <f t="shared" si="5"/>
        <v/>
      </c>
      <c r="AB60" s="324" t="str">
        <f t="shared" si="6"/>
        <v/>
      </c>
      <c r="AC60" s="324" t="str">
        <f t="shared" si="7"/>
        <v/>
      </c>
      <c r="AD60" s="324" t="str">
        <f t="shared" si="8"/>
        <v/>
      </c>
      <c r="AE60" s="324" t="str">
        <f t="shared" si="9"/>
        <v/>
      </c>
      <c r="AF60" s="324" t="str">
        <f t="shared" si="10"/>
        <v/>
      </c>
      <c r="AG60" s="324" t="str">
        <f t="shared" si="11"/>
        <v/>
      </c>
      <c r="AH60" s="324" t="str">
        <f t="shared" si="12"/>
        <v/>
      </c>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c r="BJ60" s="221"/>
      <c r="BK60" s="221"/>
      <c r="BL60" s="221"/>
      <c r="BM60" s="221"/>
      <c r="BN60" s="221"/>
      <c r="BO60" s="221"/>
      <c r="BP60" s="221"/>
      <c r="BQ60" s="221"/>
      <c r="BR60" s="221"/>
      <c r="BS60" s="221"/>
      <c r="BT60" s="221"/>
      <c r="BU60" s="221"/>
      <c r="BV60" s="221"/>
      <c r="BW60" s="221"/>
      <c r="BX60" s="221"/>
      <c r="BY60" s="221"/>
      <c r="BZ60" s="221"/>
      <c r="CA60" s="221"/>
      <c r="CB60" s="177"/>
      <c r="CC60" s="177"/>
      <c r="CD60" s="177"/>
    </row>
    <row r="61" spans="1:82" ht="20.100000000000001" customHeight="1">
      <c r="A61" s="204"/>
      <c r="B61" s="121"/>
      <c r="C61" s="122"/>
      <c r="D61" s="124"/>
      <c r="E61" s="121"/>
      <c r="F61" s="122"/>
      <c r="G61" s="124"/>
      <c r="H61" s="125"/>
      <c r="I61" s="122"/>
      <c r="J61" s="123"/>
      <c r="K61" s="121"/>
      <c r="L61" s="124"/>
      <c r="M61" s="121"/>
      <c r="N61" s="122"/>
      <c r="O61" s="123"/>
      <c r="P61" s="121"/>
      <c r="Q61" s="122"/>
      <c r="R61" s="122"/>
      <c r="S61" s="122"/>
      <c r="T61" s="122"/>
      <c r="U61" s="124"/>
      <c r="V61" s="323" t="str">
        <f t="shared" si="0"/>
        <v/>
      </c>
      <c r="W61" s="324" t="str">
        <f t="shared" si="1"/>
        <v/>
      </c>
      <c r="X61" s="324" t="str">
        <f t="shared" si="2"/>
        <v/>
      </c>
      <c r="Y61" s="324" t="str">
        <f t="shared" si="3"/>
        <v/>
      </c>
      <c r="Z61" s="324" t="str">
        <f t="shared" si="4"/>
        <v/>
      </c>
      <c r="AA61" s="324" t="str">
        <f t="shared" si="5"/>
        <v/>
      </c>
      <c r="AB61" s="324" t="str">
        <f t="shared" si="6"/>
        <v/>
      </c>
      <c r="AC61" s="324" t="str">
        <f t="shared" si="7"/>
        <v/>
      </c>
      <c r="AD61" s="324" t="str">
        <f t="shared" si="8"/>
        <v/>
      </c>
      <c r="AE61" s="324" t="str">
        <f t="shared" si="9"/>
        <v/>
      </c>
      <c r="AF61" s="324" t="str">
        <f t="shared" si="10"/>
        <v/>
      </c>
      <c r="AG61" s="324" t="str">
        <f t="shared" si="11"/>
        <v/>
      </c>
      <c r="AH61" s="324" t="str">
        <f t="shared" si="12"/>
        <v/>
      </c>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c r="BJ61" s="221"/>
      <c r="BK61" s="221"/>
      <c r="BL61" s="221"/>
      <c r="BM61" s="221"/>
      <c r="BN61" s="221"/>
      <c r="BO61" s="221"/>
      <c r="BP61" s="221"/>
      <c r="BQ61" s="221"/>
      <c r="BR61" s="221"/>
      <c r="BS61" s="221"/>
      <c r="BT61" s="221"/>
      <c r="BU61" s="221"/>
      <c r="BV61" s="221"/>
      <c r="BW61" s="221"/>
      <c r="BX61" s="221"/>
      <c r="BY61" s="221"/>
      <c r="BZ61" s="221"/>
      <c r="CA61" s="221"/>
      <c r="CB61" s="177"/>
      <c r="CC61" s="177"/>
      <c r="CD61" s="177"/>
    </row>
    <row r="62" spans="1:82" ht="20.100000000000001" customHeight="1">
      <c r="A62" s="204"/>
      <c r="B62" s="121"/>
      <c r="C62" s="122"/>
      <c r="D62" s="124"/>
      <c r="E62" s="121"/>
      <c r="F62" s="122"/>
      <c r="G62" s="124"/>
      <c r="H62" s="125"/>
      <c r="I62" s="122"/>
      <c r="J62" s="123"/>
      <c r="K62" s="121"/>
      <c r="L62" s="124"/>
      <c r="M62" s="121"/>
      <c r="N62" s="122"/>
      <c r="O62" s="123"/>
      <c r="P62" s="121"/>
      <c r="Q62" s="122"/>
      <c r="R62" s="122"/>
      <c r="S62" s="122"/>
      <c r="T62" s="122"/>
      <c r="U62" s="124"/>
      <c r="V62" s="323" t="str">
        <f t="shared" si="0"/>
        <v/>
      </c>
      <c r="W62" s="324" t="str">
        <f t="shared" si="1"/>
        <v/>
      </c>
      <c r="X62" s="324" t="str">
        <f t="shared" si="2"/>
        <v/>
      </c>
      <c r="Y62" s="324" t="str">
        <f t="shared" si="3"/>
        <v/>
      </c>
      <c r="Z62" s="324" t="str">
        <f t="shared" si="4"/>
        <v/>
      </c>
      <c r="AA62" s="324" t="str">
        <f t="shared" si="5"/>
        <v/>
      </c>
      <c r="AB62" s="324" t="str">
        <f t="shared" si="6"/>
        <v/>
      </c>
      <c r="AC62" s="324" t="str">
        <f t="shared" si="7"/>
        <v/>
      </c>
      <c r="AD62" s="324" t="str">
        <f t="shared" si="8"/>
        <v/>
      </c>
      <c r="AE62" s="324" t="str">
        <f t="shared" si="9"/>
        <v/>
      </c>
      <c r="AF62" s="324" t="str">
        <f t="shared" si="10"/>
        <v/>
      </c>
      <c r="AG62" s="324" t="str">
        <f t="shared" si="11"/>
        <v/>
      </c>
      <c r="AH62" s="324" t="str">
        <f t="shared" si="12"/>
        <v/>
      </c>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21"/>
      <c r="BK62" s="221"/>
      <c r="BL62" s="221"/>
      <c r="BM62" s="221"/>
      <c r="BN62" s="221"/>
      <c r="BO62" s="221"/>
      <c r="BP62" s="221"/>
      <c r="BQ62" s="221"/>
      <c r="BR62" s="221"/>
      <c r="BS62" s="221"/>
      <c r="BT62" s="221"/>
      <c r="BU62" s="221"/>
      <c r="BV62" s="221"/>
      <c r="BW62" s="221"/>
      <c r="BX62" s="221"/>
      <c r="BY62" s="221"/>
      <c r="BZ62" s="221"/>
      <c r="CA62" s="221"/>
      <c r="CB62" s="177"/>
      <c r="CC62" s="177"/>
      <c r="CD62" s="177"/>
    </row>
    <row r="63" spans="1:82" ht="20.100000000000001" customHeight="1">
      <c r="A63" s="204"/>
      <c r="B63" s="121"/>
      <c r="C63" s="122"/>
      <c r="D63" s="124"/>
      <c r="E63" s="121"/>
      <c r="F63" s="122"/>
      <c r="G63" s="124"/>
      <c r="H63" s="125"/>
      <c r="I63" s="122"/>
      <c r="J63" s="123"/>
      <c r="K63" s="121"/>
      <c r="L63" s="124"/>
      <c r="M63" s="121"/>
      <c r="N63" s="122"/>
      <c r="O63" s="123"/>
      <c r="P63" s="121"/>
      <c r="Q63" s="122"/>
      <c r="R63" s="122"/>
      <c r="S63" s="122"/>
      <c r="T63" s="122"/>
      <c r="U63" s="124"/>
      <c r="V63" s="323" t="str">
        <f t="shared" si="0"/>
        <v/>
      </c>
      <c r="W63" s="324" t="str">
        <f t="shared" si="1"/>
        <v/>
      </c>
      <c r="X63" s="324" t="str">
        <f t="shared" si="2"/>
        <v/>
      </c>
      <c r="Y63" s="324" t="str">
        <f t="shared" si="3"/>
        <v/>
      </c>
      <c r="Z63" s="324" t="str">
        <f t="shared" si="4"/>
        <v/>
      </c>
      <c r="AA63" s="324" t="str">
        <f t="shared" si="5"/>
        <v/>
      </c>
      <c r="AB63" s="324" t="str">
        <f t="shared" si="6"/>
        <v/>
      </c>
      <c r="AC63" s="324" t="str">
        <f t="shared" si="7"/>
        <v/>
      </c>
      <c r="AD63" s="324" t="str">
        <f t="shared" si="8"/>
        <v/>
      </c>
      <c r="AE63" s="324" t="str">
        <f t="shared" si="9"/>
        <v/>
      </c>
      <c r="AF63" s="324" t="str">
        <f t="shared" si="10"/>
        <v/>
      </c>
      <c r="AG63" s="324" t="str">
        <f t="shared" si="11"/>
        <v/>
      </c>
      <c r="AH63" s="324" t="str">
        <f t="shared" si="12"/>
        <v/>
      </c>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21"/>
      <c r="BK63" s="221"/>
      <c r="BL63" s="221"/>
      <c r="BM63" s="221"/>
      <c r="BN63" s="221"/>
      <c r="BO63" s="221"/>
      <c r="BP63" s="221"/>
      <c r="BQ63" s="221"/>
      <c r="BR63" s="221"/>
      <c r="BS63" s="221"/>
      <c r="BT63" s="221"/>
      <c r="BU63" s="221"/>
      <c r="BV63" s="221"/>
      <c r="BW63" s="221"/>
      <c r="BX63" s="221"/>
      <c r="BY63" s="221"/>
      <c r="BZ63" s="221"/>
      <c r="CA63" s="221"/>
      <c r="CB63" s="177"/>
      <c r="CC63" s="177"/>
      <c r="CD63" s="177"/>
    </row>
    <row r="64" spans="1:82" ht="20.100000000000001" customHeight="1">
      <c r="A64" s="204"/>
      <c r="B64" s="121"/>
      <c r="C64" s="122"/>
      <c r="D64" s="124"/>
      <c r="E64" s="121"/>
      <c r="F64" s="122"/>
      <c r="G64" s="124"/>
      <c r="H64" s="125"/>
      <c r="I64" s="122"/>
      <c r="J64" s="123"/>
      <c r="K64" s="121"/>
      <c r="L64" s="124"/>
      <c r="M64" s="121"/>
      <c r="N64" s="122"/>
      <c r="O64" s="123"/>
      <c r="P64" s="121"/>
      <c r="Q64" s="122"/>
      <c r="R64" s="122"/>
      <c r="S64" s="122"/>
      <c r="T64" s="122"/>
      <c r="U64" s="124"/>
      <c r="V64" s="323" t="str">
        <f t="shared" si="0"/>
        <v/>
      </c>
      <c r="W64" s="324" t="str">
        <f t="shared" si="1"/>
        <v/>
      </c>
      <c r="X64" s="324" t="str">
        <f t="shared" si="2"/>
        <v/>
      </c>
      <c r="Y64" s="324" t="str">
        <f t="shared" si="3"/>
        <v/>
      </c>
      <c r="Z64" s="324" t="str">
        <f t="shared" si="4"/>
        <v/>
      </c>
      <c r="AA64" s="324" t="str">
        <f t="shared" si="5"/>
        <v/>
      </c>
      <c r="AB64" s="324" t="str">
        <f t="shared" si="6"/>
        <v/>
      </c>
      <c r="AC64" s="324" t="str">
        <f t="shared" si="7"/>
        <v/>
      </c>
      <c r="AD64" s="324" t="str">
        <f t="shared" si="8"/>
        <v/>
      </c>
      <c r="AE64" s="324" t="str">
        <f t="shared" si="9"/>
        <v/>
      </c>
      <c r="AF64" s="324" t="str">
        <f t="shared" si="10"/>
        <v/>
      </c>
      <c r="AG64" s="324" t="str">
        <f t="shared" si="11"/>
        <v/>
      </c>
      <c r="AH64" s="324" t="str">
        <f t="shared" si="12"/>
        <v/>
      </c>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21"/>
      <c r="BL64" s="221"/>
      <c r="BM64" s="221"/>
      <c r="BN64" s="221"/>
      <c r="BO64" s="221"/>
      <c r="BP64" s="221"/>
      <c r="BQ64" s="221"/>
      <c r="BR64" s="221"/>
      <c r="BS64" s="221"/>
      <c r="BT64" s="221"/>
      <c r="BU64" s="221"/>
      <c r="BV64" s="221"/>
      <c r="BW64" s="221"/>
      <c r="BX64" s="221"/>
      <c r="BY64" s="221"/>
      <c r="BZ64" s="221"/>
      <c r="CA64" s="221"/>
      <c r="CB64" s="177"/>
      <c r="CC64" s="177"/>
      <c r="CD64" s="177"/>
    </row>
    <row r="65" spans="1:82" ht="20.100000000000001" customHeight="1">
      <c r="A65" s="204"/>
      <c r="B65" s="121"/>
      <c r="C65" s="122"/>
      <c r="D65" s="124"/>
      <c r="E65" s="121"/>
      <c r="F65" s="122"/>
      <c r="G65" s="124"/>
      <c r="H65" s="125"/>
      <c r="I65" s="122"/>
      <c r="J65" s="123"/>
      <c r="K65" s="121"/>
      <c r="L65" s="124"/>
      <c r="M65" s="121"/>
      <c r="N65" s="122"/>
      <c r="O65" s="123"/>
      <c r="P65" s="121"/>
      <c r="Q65" s="122"/>
      <c r="R65" s="122"/>
      <c r="S65" s="122"/>
      <c r="T65" s="122"/>
      <c r="U65" s="124"/>
      <c r="V65" s="323" t="str">
        <f t="shared" si="0"/>
        <v/>
      </c>
      <c r="W65" s="324" t="str">
        <f t="shared" si="1"/>
        <v/>
      </c>
      <c r="X65" s="324" t="str">
        <f t="shared" si="2"/>
        <v/>
      </c>
      <c r="Y65" s="324" t="str">
        <f t="shared" si="3"/>
        <v/>
      </c>
      <c r="Z65" s="324" t="str">
        <f t="shared" si="4"/>
        <v/>
      </c>
      <c r="AA65" s="324" t="str">
        <f t="shared" si="5"/>
        <v/>
      </c>
      <c r="AB65" s="324" t="str">
        <f t="shared" si="6"/>
        <v/>
      </c>
      <c r="AC65" s="324" t="str">
        <f t="shared" si="7"/>
        <v/>
      </c>
      <c r="AD65" s="324" t="str">
        <f t="shared" si="8"/>
        <v/>
      </c>
      <c r="AE65" s="324" t="str">
        <f t="shared" si="9"/>
        <v/>
      </c>
      <c r="AF65" s="324" t="str">
        <f t="shared" si="10"/>
        <v/>
      </c>
      <c r="AG65" s="324" t="str">
        <f t="shared" si="11"/>
        <v/>
      </c>
      <c r="AH65" s="324" t="str">
        <f t="shared" si="12"/>
        <v/>
      </c>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c r="BI65" s="221"/>
      <c r="BJ65" s="221"/>
      <c r="BK65" s="221"/>
      <c r="BL65" s="221"/>
      <c r="BM65" s="221"/>
      <c r="BN65" s="221"/>
      <c r="BO65" s="221"/>
      <c r="BP65" s="221"/>
      <c r="BQ65" s="221"/>
      <c r="BR65" s="221"/>
      <c r="BS65" s="221"/>
      <c r="BT65" s="221"/>
      <c r="BU65" s="221"/>
      <c r="BV65" s="221"/>
      <c r="BW65" s="221"/>
      <c r="BX65" s="221"/>
      <c r="BY65" s="221"/>
      <c r="BZ65" s="221"/>
      <c r="CA65" s="221"/>
      <c r="CB65" s="177"/>
      <c r="CC65" s="177"/>
      <c r="CD65" s="177"/>
    </row>
    <row r="66" spans="1:82" ht="20.100000000000001" customHeight="1">
      <c r="A66" s="204"/>
      <c r="B66" s="121"/>
      <c r="C66" s="122"/>
      <c r="D66" s="124"/>
      <c r="E66" s="121"/>
      <c r="F66" s="122"/>
      <c r="G66" s="124"/>
      <c r="H66" s="125"/>
      <c r="I66" s="122"/>
      <c r="J66" s="123"/>
      <c r="K66" s="121"/>
      <c r="L66" s="124"/>
      <c r="M66" s="121"/>
      <c r="N66" s="122"/>
      <c r="O66" s="123"/>
      <c r="P66" s="121"/>
      <c r="Q66" s="122"/>
      <c r="R66" s="122"/>
      <c r="S66" s="122"/>
      <c r="T66" s="122"/>
      <c r="U66" s="124"/>
      <c r="V66" s="323" t="str">
        <f t="shared" si="0"/>
        <v/>
      </c>
      <c r="W66" s="324" t="str">
        <f t="shared" si="1"/>
        <v/>
      </c>
      <c r="X66" s="324" t="str">
        <f t="shared" si="2"/>
        <v/>
      </c>
      <c r="Y66" s="324" t="str">
        <f t="shared" si="3"/>
        <v/>
      </c>
      <c r="Z66" s="324" t="str">
        <f t="shared" si="4"/>
        <v/>
      </c>
      <c r="AA66" s="324" t="str">
        <f t="shared" si="5"/>
        <v/>
      </c>
      <c r="AB66" s="324" t="str">
        <f t="shared" si="6"/>
        <v/>
      </c>
      <c r="AC66" s="324" t="str">
        <f t="shared" si="7"/>
        <v/>
      </c>
      <c r="AD66" s="324" t="str">
        <f t="shared" si="8"/>
        <v/>
      </c>
      <c r="AE66" s="324" t="str">
        <f t="shared" si="9"/>
        <v/>
      </c>
      <c r="AF66" s="324" t="str">
        <f t="shared" si="10"/>
        <v/>
      </c>
      <c r="AG66" s="324" t="str">
        <f t="shared" si="11"/>
        <v/>
      </c>
      <c r="AH66" s="324" t="str">
        <f t="shared" si="12"/>
        <v/>
      </c>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21"/>
      <c r="BK66" s="221"/>
      <c r="BL66" s="221"/>
      <c r="BM66" s="221"/>
      <c r="BN66" s="221"/>
      <c r="BO66" s="221"/>
      <c r="BP66" s="221"/>
      <c r="BQ66" s="221"/>
      <c r="BR66" s="221"/>
      <c r="BS66" s="221"/>
      <c r="BT66" s="221"/>
      <c r="BU66" s="221"/>
      <c r="BV66" s="221"/>
      <c r="BW66" s="221"/>
      <c r="BX66" s="221"/>
      <c r="BY66" s="221"/>
      <c r="BZ66" s="221"/>
      <c r="CA66" s="221"/>
      <c r="CB66" s="177"/>
      <c r="CC66" s="177"/>
      <c r="CD66" s="177"/>
    </row>
    <row r="67" spans="1:82" ht="20.100000000000001" customHeight="1">
      <c r="A67" s="204"/>
      <c r="B67" s="121"/>
      <c r="C67" s="122"/>
      <c r="D67" s="124"/>
      <c r="E67" s="121"/>
      <c r="F67" s="122"/>
      <c r="G67" s="124"/>
      <c r="H67" s="125"/>
      <c r="I67" s="122"/>
      <c r="J67" s="123"/>
      <c r="K67" s="121"/>
      <c r="L67" s="124"/>
      <c r="M67" s="121"/>
      <c r="N67" s="122"/>
      <c r="O67" s="123"/>
      <c r="P67" s="121"/>
      <c r="Q67" s="122"/>
      <c r="R67" s="122"/>
      <c r="S67" s="122"/>
      <c r="T67" s="122"/>
      <c r="U67" s="124"/>
      <c r="V67" s="323" t="str">
        <f t="shared" si="0"/>
        <v/>
      </c>
      <c r="W67" s="324" t="str">
        <f t="shared" si="1"/>
        <v/>
      </c>
      <c r="X67" s="324" t="str">
        <f t="shared" si="2"/>
        <v/>
      </c>
      <c r="Y67" s="324" t="str">
        <f t="shared" si="3"/>
        <v/>
      </c>
      <c r="Z67" s="324" t="str">
        <f t="shared" si="4"/>
        <v/>
      </c>
      <c r="AA67" s="324" t="str">
        <f t="shared" si="5"/>
        <v/>
      </c>
      <c r="AB67" s="324" t="str">
        <f t="shared" si="6"/>
        <v/>
      </c>
      <c r="AC67" s="324" t="str">
        <f t="shared" si="7"/>
        <v/>
      </c>
      <c r="AD67" s="324" t="str">
        <f t="shared" si="8"/>
        <v/>
      </c>
      <c r="AE67" s="324" t="str">
        <f t="shared" si="9"/>
        <v/>
      </c>
      <c r="AF67" s="324" t="str">
        <f t="shared" si="10"/>
        <v/>
      </c>
      <c r="AG67" s="324" t="str">
        <f t="shared" si="11"/>
        <v/>
      </c>
      <c r="AH67" s="324" t="str">
        <f t="shared" si="12"/>
        <v/>
      </c>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c r="BI67" s="221"/>
      <c r="BJ67" s="221"/>
      <c r="BK67" s="221"/>
      <c r="BL67" s="221"/>
      <c r="BM67" s="221"/>
      <c r="BN67" s="221"/>
      <c r="BO67" s="221"/>
      <c r="BP67" s="221"/>
      <c r="BQ67" s="221"/>
      <c r="BR67" s="221"/>
      <c r="BS67" s="221"/>
      <c r="BT67" s="221"/>
      <c r="BU67" s="221"/>
      <c r="BV67" s="221"/>
      <c r="BW67" s="221"/>
      <c r="BX67" s="221"/>
      <c r="BY67" s="221"/>
      <c r="BZ67" s="221"/>
      <c r="CA67" s="221"/>
      <c r="CB67" s="177"/>
      <c r="CC67" s="177"/>
      <c r="CD67" s="177"/>
    </row>
    <row r="68" spans="1:82" ht="20.100000000000001" customHeight="1">
      <c r="A68" s="204"/>
      <c r="B68" s="121"/>
      <c r="C68" s="122"/>
      <c r="D68" s="124"/>
      <c r="E68" s="121"/>
      <c r="F68" s="122"/>
      <c r="G68" s="124"/>
      <c r="H68" s="125"/>
      <c r="I68" s="122"/>
      <c r="J68" s="123"/>
      <c r="K68" s="121"/>
      <c r="L68" s="124"/>
      <c r="M68" s="121"/>
      <c r="N68" s="122"/>
      <c r="O68" s="123"/>
      <c r="P68" s="121"/>
      <c r="Q68" s="122"/>
      <c r="R68" s="122"/>
      <c r="S68" s="122"/>
      <c r="T68" s="122"/>
      <c r="U68" s="124"/>
      <c r="V68" s="323" t="str">
        <f t="shared" si="0"/>
        <v/>
      </c>
      <c r="W68" s="324" t="str">
        <f t="shared" si="1"/>
        <v/>
      </c>
      <c r="X68" s="324" t="str">
        <f t="shared" si="2"/>
        <v/>
      </c>
      <c r="Y68" s="324" t="str">
        <f t="shared" si="3"/>
        <v/>
      </c>
      <c r="Z68" s="324" t="str">
        <f t="shared" si="4"/>
        <v/>
      </c>
      <c r="AA68" s="324" t="str">
        <f t="shared" si="5"/>
        <v/>
      </c>
      <c r="AB68" s="324" t="str">
        <f t="shared" si="6"/>
        <v/>
      </c>
      <c r="AC68" s="324" t="str">
        <f t="shared" si="7"/>
        <v/>
      </c>
      <c r="AD68" s="324" t="str">
        <f t="shared" si="8"/>
        <v/>
      </c>
      <c r="AE68" s="324" t="str">
        <f t="shared" si="9"/>
        <v/>
      </c>
      <c r="AF68" s="324" t="str">
        <f t="shared" si="10"/>
        <v/>
      </c>
      <c r="AG68" s="324" t="str">
        <f t="shared" si="11"/>
        <v/>
      </c>
      <c r="AH68" s="324" t="str">
        <f t="shared" si="12"/>
        <v/>
      </c>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c r="BI68" s="221"/>
      <c r="BJ68" s="221"/>
      <c r="BK68" s="221"/>
      <c r="BL68" s="221"/>
      <c r="BM68" s="221"/>
      <c r="BN68" s="221"/>
      <c r="BO68" s="221"/>
      <c r="BP68" s="221"/>
      <c r="BQ68" s="221"/>
      <c r="BR68" s="221"/>
      <c r="BS68" s="221"/>
      <c r="BT68" s="221"/>
      <c r="BU68" s="221"/>
      <c r="BV68" s="221"/>
      <c r="BW68" s="221"/>
      <c r="BX68" s="221"/>
      <c r="BY68" s="221"/>
      <c r="BZ68" s="221"/>
      <c r="CA68" s="221"/>
      <c r="CB68" s="177"/>
      <c r="CC68" s="177"/>
      <c r="CD68" s="177"/>
    </row>
    <row r="69" spans="1:82" ht="20.100000000000001" customHeight="1">
      <c r="A69" s="204"/>
      <c r="B69" s="121"/>
      <c r="C69" s="122"/>
      <c r="D69" s="124"/>
      <c r="E69" s="121"/>
      <c r="F69" s="122"/>
      <c r="G69" s="124"/>
      <c r="H69" s="125"/>
      <c r="I69" s="122"/>
      <c r="J69" s="123"/>
      <c r="K69" s="121"/>
      <c r="L69" s="124"/>
      <c r="M69" s="121"/>
      <c r="N69" s="122"/>
      <c r="O69" s="123"/>
      <c r="P69" s="121"/>
      <c r="Q69" s="122"/>
      <c r="R69" s="122"/>
      <c r="S69" s="122"/>
      <c r="T69" s="122"/>
      <c r="U69" s="124"/>
      <c r="V69" s="323" t="str">
        <f t="shared" si="0"/>
        <v/>
      </c>
      <c r="W69" s="324" t="str">
        <f t="shared" si="1"/>
        <v/>
      </c>
      <c r="X69" s="324" t="str">
        <f t="shared" si="2"/>
        <v/>
      </c>
      <c r="Y69" s="324" t="str">
        <f t="shared" si="3"/>
        <v/>
      </c>
      <c r="Z69" s="324" t="str">
        <f t="shared" si="4"/>
        <v/>
      </c>
      <c r="AA69" s="324" t="str">
        <f t="shared" si="5"/>
        <v/>
      </c>
      <c r="AB69" s="324" t="str">
        <f t="shared" si="6"/>
        <v/>
      </c>
      <c r="AC69" s="324" t="str">
        <f t="shared" si="7"/>
        <v/>
      </c>
      <c r="AD69" s="324" t="str">
        <f t="shared" si="8"/>
        <v/>
      </c>
      <c r="AE69" s="324" t="str">
        <f t="shared" si="9"/>
        <v/>
      </c>
      <c r="AF69" s="324" t="str">
        <f t="shared" si="10"/>
        <v/>
      </c>
      <c r="AG69" s="324" t="str">
        <f t="shared" si="11"/>
        <v/>
      </c>
      <c r="AH69" s="324" t="str">
        <f t="shared" si="12"/>
        <v/>
      </c>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c r="BI69" s="221"/>
      <c r="BJ69" s="221"/>
      <c r="BK69" s="221"/>
      <c r="BL69" s="221"/>
      <c r="BM69" s="221"/>
      <c r="BN69" s="221"/>
      <c r="BO69" s="221"/>
      <c r="BP69" s="221"/>
      <c r="BQ69" s="221"/>
      <c r="BR69" s="221"/>
      <c r="BS69" s="221"/>
      <c r="BT69" s="221"/>
      <c r="BU69" s="221"/>
      <c r="BV69" s="221"/>
      <c r="BW69" s="221"/>
      <c r="BX69" s="221"/>
      <c r="BY69" s="221"/>
      <c r="BZ69" s="221"/>
      <c r="CA69" s="221"/>
      <c r="CB69" s="177"/>
      <c r="CC69" s="177"/>
      <c r="CD69" s="177"/>
    </row>
    <row r="70" spans="1:82" ht="20.100000000000001" customHeight="1">
      <c r="A70" s="204"/>
      <c r="B70" s="121"/>
      <c r="C70" s="122"/>
      <c r="D70" s="124"/>
      <c r="E70" s="121"/>
      <c r="F70" s="122"/>
      <c r="G70" s="124"/>
      <c r="H70" s="125"/>
      <c r="I70" s="122"/>
      <c r="J70" s="123"/>
      <c r="K70" s="121"/>
      <c r="L70" s="124"/>
      <c r="M70" s="121"/>
      <c r="N70" s="122"/>
      <c r="O70" s="123"/>
      <c r="P70" s="121"/>
      <c r="Q70" s="122"/>
      <c r="R70" s="122"/>
      <c r="S70" s="122"/>
      <c r="T70" s="122"/>
      <c r="U70" s="124"/>
      <c r="V70" s="323" t="str">
        <f t="shared" ref="V70:V133" si="13">IF(AND(D70&gt;0,D70&lt;3,H70&gt;0,H70&lt;3),"V","")</f>
        <v/>
      </c>
      <c r="W70" s="324" t="str">
        <f t="shared" ref="W70:W133" si="14">IF(AND(D70&gt;0,D70&lt;3,K70&gt;0,K70&lt;3),"V","")</f>
        <v/>
      </c>
      <c r="X70" s="324" t="str">
        <f t="shared" ref="X70:X133" si="15">IF(AND(E70&gt;0,E70&lt;3,F70&gt;0,F70&lt;3),"V","")</f>
        <v/>
      </c>
      <c r="Y70" s="324" t="str">
        <f t="shared" ref="Y70:Y133" si="16">IF(AND(N70&gt;0,N70&lt;3,O70&gt;0,O70&lt;3),"V","")</f>
        <v/>
      </c>
      <c r="Z70" s="324" t="str">
        <f t="shared" ref="Z70:Z133" si="17">IF(AND(I70&gt;0,I70&lt;3,J70&gt;0,J70&lt;3,K70&gt;0,K70&lt;3),"V","")</f>
        <v/>
      </c>
      <c r="AA70" s="324" t="str">
        <f t="shared" ref="AA70:AA133" si="18">IF(AND(M70&gt;0,M70&lt;3),"V","")</f>
        <v/>
      </c>
      <c r="AB70" s="324" t="str">
        <f t="shared" ref="AB70:AB133" si="19">IF(AND(E70&gt;0,E70&lt;3,L70&gt;0,L70&lt;3),"V","")</f>
        <v/>
      </c>
      <c r="AC70" s="324" t="str">
        <f t="shared" ref="AC70:AC133" si="20">IF(AND(F70&gt;0,F70&lt;3,G70&gt;0,G70&lt;3,H70&gt;0,H70&lt;3),"V","")</f>
        <v/>
      </c>
      <c r="AD70" s="324" t="str">
        <f t="shared" ref="AD70:AD133" si="21">IF(AND(B70&gt;0,B70&lt;3,C70&gt;0,C70&lt;3),"V","")</f>
        <v/>
      </c>
      <c r="AE70" s="324" t="str">
        <f t="shared" ref="AE70:AE133" si="22">IF(AND(P70&gt;0,P70&lt;3),"V","")</f>
        <v/>
      </c>
      <c r="AF70" s="324" t="str">
        <f t="shared" ref="AF70:AF133" si="23">IF(AND(Q70&gt;0,Q70&lt;3),"V","")</f>
        <v/>
      </c>
      <c r="AG70" s="324" t="str">
        <f t="shared" ref="AG70:AG133" si="24">IF(AND(R70&gt;0,R70&lt;3,S70&gt;0,S70&lt;3,T70&gt;0,T70&lt;3),"V","")</f>
        <v/>
      </c>
      <c r="AH70" s="324" t="str">
        <f t="shared" ref="AH70:AH133" si="25">IF(AND(U70&gt;0,U70&lt;3),"V","")</f>
        <v/>
      </c>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c r="BI70" s="221"/>
      <c r="BJ70" s="221"/>
      <c r="BK70" s="221"/>
      <c r="BL70" s="221"/>
      <c r="BM70" s="221"/>
      <c r="BN70" s="221"/>
      <c r="BO70" s="221"/>
      <c r="BP70" s="221"/>
      <c r="BQ70" s="221"/>
      <c r="BR70" s="221"/>
      <c r="BS70" s="221"/>
      <c r="BT70" s="221"/>
      <c r="BU70" s="221"/>
      <c r="BV70" s="221"/>
      <c r="BW70" s="221"/>
      <c r="BX70" s="221"/>
      <c r="BY70" s="221"/>
      <c r="BZ70" s="221"/>
      <c r="CA70" s="221"/>
      <c r="CB70" s="177"/>
      <c r="CC70" s="177"/>
      <c r="CD70" s="177"/>
    </row>
    <row r="71" spans="1:82" ht="20.100000000000001" customHeight="1">
      <c r="A71" s="204"/>
      <c r="B71" s="121"/>
      <c r="C71" s="122"/>
      <c r="D71" s="124"/>
      <c r="E71" s="121"/>
      <c r="F71" s="122"/>
      <c r="G71" s="124"/>
      <c r="H71" s="125"/>
      <c r="I71" s="122"/>
      <c r="J71" s="123"/>
      <c r="K71" s="121"/>
      <c r="L71" s="124"/>
      <c r="M71" s="121"/>
      <c r="N71" s="122"/>
      <c r="O71" s="123"/>
      <c r="P71" s="121"/>
      <c r="Q71" s="122"/>
      <c r="R71" s="122"/>
      <c r="S71" s="122"/>
      <c r="T71" s="122"/>
      <c r="U71" s="124"/>
      <c r="V71" s="323" t="str">
        <f t="shared" si="13"/>
        <v/>
      </c>
      <c r="W71" s="324" t="str">
        <f t="shared" si="14"/>
        <v/>
      </c>
      <c r="X71" s="324" t="str">
        <f t="shared" si="15"/>
        <v/>
      </c>
      <c r="Y71" s="324" t="str">
        <f t="shared" si="16"/>
        <v/>
      </c>
      <c r="Z71" s="324" t="str">
        <f t="shared" si="17"/>
        <v/>
      </c>
      <c r="AA71" s="324" t="str">
        <f t="shared" si="18"/>
        <v/>
      </c>
      <c r="AB71" s="324" t="str">
        <f t="shared" si="19"/>
        <v/>
      </c>
      <c r="AC71" s="324" t="str">
        <f t="shared" si="20"/>
        <v/>
      </c>
      <c r="AD71" s="324" t="str">
        <f t="shared" si="21"/>
        <v/>
      </c>
      <c r="AE71" s="324" t="str">
        <f t="shared" si="22"/>
        <v/>
      </c>
      <c r="AF71" s="324" t="str">
        <f t="shared" si="23"/>
        <v/>
      </c>
      <c r="AG71" s="324" t="str">
        <f t="shared" si="24"/>
        <v/>
      </c>
      <c r="AH71" s="324" t="str">
        <f t="shared" si="25"/>
        <v/>
      </c>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221"/>
      <c r="BF71" s="221"/>
      <c r="BG71" s="221"/>
      <c r="BH71" s="221"/>
      <c r="BI71" s="221"/>
      <c r="BJ71" s="221"/>
      <c r="BK71" s="221"/>
      <c r="BL71" s="221"/>
      <c r="BM71" s="221"/>
      <c r="BN71" s="221"/>
      <c r="BO71" s="221"/>
      <c r="BP71" s="221"/>
      <c r="BQ71" s="221"/>
      <c r="BR71" s="221"/>
      <c r="BS71" s="221"/>
      <c r="BT71" s="221"/>
      <c r="BU71" s="221"/>
      <c r="BV71" s="221"/>
      <c r="BW71" s="221"/>
      <c r="BX71" s="221"/>
      <c r="BY71" s="221"/>
      <c r="BZ71" s="221"/>
      <c r="CA71" s="221"/>
      <c r="CB71" s="177"/>
      <c r="CC71" s="177"/>
      <c r="CD71" s="177"/>
    </row>
    <row r="72" spans="1:82" ht="20.100000000000001" customHeight="1">
      <c r="A72" s="204"/>
      <c r="B72" s="121"/>
      <c r="C72" s="122"/>
      <c r="D72" s="124"/>
      <c r="E72" s="121"/>
      <c r="F72" s="122"/>
      <c r="G72" s="124"/>
      <c r="H72" s="125"/>
      <c r="I72" s="122"/>
      <c r="J72" s="123"/>
      <c r="K72" s="121"/>
      <c r="L72" s="124"/>
      <c r="M72" s="121"/>
      <c r="N72" s="122"/>
      <c r="O72" s="123"/>
      <c r="P72" s="121"/>
      <c r="Q72" s="122"/>
      <c r="R72" s="122"/>
      <c r="S72" s="122"/>
      <c r="T72" s="122"/>
      <c r="U72" s="124"/>
      <c r="V72" s="323" t="str">
        <f t="shared" si="13"/>
        <v/>
      </c>
      <c r="W72" s="324" t="str">
        <f t="shared" si="14"/>
        <v/>
      </c>
      <c r="X72" s="324" t="str">
        <f t="shared" si="15"/>
        <v/>
      </c>
      <c r="Y72" s="324" t="str">
        <f t="shared" si="16"/>
        <v/>
      </c>
      <c r="Z72" s="324" t="str">
        <f t="shared" si="17"/>
        <v/>
      </c>
      <c r="AA72" s="324" t="str">
        <f t="shared" si="18"/>
        <v/>
      </c>
      <c r="AB72" s="324" t="str">
        <f t="shared" si="19"/>
        <v/>
      </c>
      <c r="AC72" s="324" t="str">
        <f t="shared" si="20"/>
        <v/>
      </c>
      <c r="AD72" s="324" t="str">
        <f t="shared" si="21"/>
        <v/>
      </c>
      <c r="AE72" s="324" t="str">
        <f t="shared" si="22"/>
        <v/>
      </c>
      <c r="AF72" s="324" t="str">
        <f t="shared" si="23"/>
        <v/>
      </c>
      <c r="AG72" s="324" t="str">
        <f t="shared" si="24"/>
        <v/>
      </c>
      <c r="AH72" s="324" t="str">
        <f t="shared" si="25"/>
        <v/>
      </c>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221"/>
      <c r="BF72" s="221"/>
      <c r="BG72" s="221"/>
      <c r="BH72" s="221"/>
      <c r="BI72" s="221"/>
      <c r="BJ72" s="221"/>
      <c r="BK72" s="221"/>
      <c r="BL72" s="221"/>
      <c r="BM72" s="221"/>
      <c r="BN72" s="221"/>
      <c r="BO72" s="221"/>
      <c r="BP72" s="221"/>
      <c r="BQ72" s="221"/>
      <c r="BR72" s="221"/>
      <c r="BS72" s="221"/>
      <c r="BT72" s="221"/>
      <c r="BU72" s="221"/>
      <c r="BV72" s="221"/>
      <c r="BW72" s="221"/>
      <c r="BX72" s="221"/>
      <c r="BY72" s="221"/>
      <c r="BZ72" s="221"/>
      <c r="CA72" s="221"/>
      <c r="CB72" s="177"/>
      <c r="CC72" s="177"/>
      <c r="CD72" s="177"/>
    </row>
    <row r="73" spans="1:82" ht="20.100000000000001" customHeight="1">
      <c r="A73" s="204"/>
      <c r="B73" s="121"/>
      <c r="C73" s="122"/>
      <c r="D73" s="124"/>
      <c r="E73" s="121"/>
      <c r="F73" s="122"/>
      <c r="G73" s="124"/>
      <c r="H73" s="125"/>
      <c r="I73" s="122"/>
      <c r="J73" s="123"/>
      <c r="K73" s="121"/>
      <c r="L73" s="124"/>
      <c r="M73" s="121"/>
      <c r="N73" s="122"/>
      <c r="O73" s="123"/>
      <c r="P73" s="121"/>
      <c r="Q73" s="122"/>
      <c r="R73" s="122"/>
      <c r="S73" s="122"/>
      <c r="T73" s="122"/>
      <c r="U73" s="124"/>
      <c r="V73" s="323" t="str">
        <f t="shared" si="13"/>
        <v/>
      </c>
      <c r="W73" s="324" t="str">
        <f t="shared" si="14"/>
        <v/>
      </c>
      <c r="X73" s="324" t="str">
        <f t="shared" si="15"/>
        <v/>
      </c>
      <c r="Y73" s="324" t="str">
        <f t="shared" si="16"/>
        <v/>
      </c>
      <c r="Z73" s="324" t="str">
        <f t="shared" si="17"/>
        <v/>
      </c>
      <c r="AA73" s="324" t="str">
        <f t="shared" si="18"/>
        <v/>
      </c>
      <c r="AB73" s="324" t="str">
        <f t="shared" si="19"/>
        <v/>
      </c>
      <c r="AC73" s="324" t="str">
        <f t="shared" si="20"/>
        <v/>
      </c>
      <c r="AD73" s="324" t="str">
        <f t="shared" si="21"/>
        <v/>
      </c>
      <c r="AE73" s="324" t="str">
        <f t="shared" si="22"/>
        <v/>
      </c>
      <c r="AF73" s="324" t="str">
        <f t="shared" si="23"/>
        <v/>
      </c>
      <c r="AG73" s="324" t="str">
        <f t="shared" si="24"/>
        <v/>
      </c>
      <c r="AH73" s="324" t="str">
        <f t="shared" si="25"/>
        <v/>
      </c>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221"/>
      <c r="BF73" s="221"/>
      <c r="BG73" s="221"/>
      <c r="BH73" s="221"/>
      <c r="BI73" s="221"/>
      <c r="BJ73" s="221"/>
      <c r="BK73" s="221"/>
      <c r="BL73" s="221"/>
      <c r="BM73" s="221"/>
      <c r="BN73" s="221"/>
      <c r="BO73" s="221"/>
      <c r="BP73" s="221"/>
      <c r="BQ73" s="221"/>
      <c r="BR73" s="221"/>
      <c r="BS73" s="221"/>
      <c r="BT73" s="221"/>
      <c r="BU73" s="221"/>
      <c r="BV73" s="221"/>
      <c r="BW73" s="221"/>
      <c r="BX73" s="221"/>
      <c r="BY73" s="221"/>
      <c r="BZ73" s="221"/>
      <c r="CA73" s="221"/>
      <c r="CB73" s="177"/>
      <c r="CC73" s="177"/>
      <c r="CD73" s="177"/>
    </row>
    <row r="74" spans="1:82" ht="20.100000000000001" customHeight="1">
      <c r="A74" s="204"/>
      <c r="B74" s="121"/>
      <c r="C74" s="122"/>
      <c r="D74" s="124"/>
      <c r="E74" s="121"/>
      <c r="F74" s="122"/>
      <c r="G74" s="124"/>
      <c r="H74" s="125"/>
      <c r="I74" s="122"/>
      <c r="J74" s="123"/>
      <c r="K74" s="121"/>
      <c r="L74" s="124"/>
      <c r="M74" s="121"/>
      <c r="N74" s="122"/>
      <c r="O74" s="123"/>
      <c r="P74" s="121"/>
      <c r="Q74" s="122"/>
      <c r="R74" s="122"/>
      <c r="S74" s="122"/>
      <c r="T74" s="122"/>
      <c r="U74" s="124"/>
      <c r="V74" s="323" t="str">
        <f t="shared" si="13"/>
        <v/>
      </c>
      <c r="W74" s="324" t="str">
        <f t="shared" si="14"/>
        <v/>
      </c>
      <c r="X74" s="324" t="str">
        <f t="shared" si="15"/>
        <v/>
      </c>
      <c r="Y74" s="324" t="str">
        <f t="shared" si="16"/>
        <v/>
      </c>
      <c r="Z74" s="324" t="str">
        <f t="shared" si="17"/>
        <v/>
      </c>
      <c r="AA74" s="324" t="str">
        <f t="shared" si="18"/>
        <v/>
      </c>
      <c r="AB74" s="324" t="str">
        <f t="shared" si="19"/>
        <v/>
      </c>
      <c r="AC74" s="324" t="str">
        <f t="shared" si="20"/>
        <v/>
      </c>
      <c r="AD74" s="324" t="str">
        <f t="shared" si="21"/>
        <v/>
      </c>
      <c r="AE74" s="324" t="str">
        <f t="shared" si="22"/>
        <v/>
      </c>
      <c r="AF74" s="324" t="str">
        <f t="shared" si="23"/>
        <v/>
      </c>
      <c r="AG74" s="324" t="str">
        <f t="shared" si="24"/>
        <v/>
      </c>
      <c r="AH74" s="324" t="str">
        <f t="shared" si="25"/>
        <v/>
      </c>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c r="BJ74" s="221"/>
      <c r="BK74" s="221"/>
      <c r="BL74" s="221"/>
      <c r="BM74" s="221"/>
      <c r="BN74" s="221"/>
      <c r="BO74" s="221"/>
      <c r="BP74" s="221"/>
      <c r="BQ74" s="221"/>
      <c r="BR74" s="221"/>
      <c r="BS74" s="221"/>
      <c r="BT74" s="221"/>
      <c r="BU74" s="221"/>
      <c r="BV74" s="221"/>
      <c r="BW74" s="221"/>
      <c r="BX74" s="221"/>
      <c r="BY74" s="221"/>
      <c r="BZ74" s="221"/>
      <c r="CA74" s="221"/>
      <c r="CB74" s="177"/>
      <c r="CC74" s="177"/>
      <c r="CD74" s="177"/>
    </row>
    <row r="75" spans="1:82" ht="20.100000000000001" customHeight="1">
      <c r="A75" s="204"/>
      <c r="B75" s="121"/>
      <c r="C75" s="122"/>
      <c r="D75" s="124"/>
      <c r="E75" s="121"/>
      <c r="F75" s="122"/>
      <c r="G75" s="124"/>
      <c r="H75" s="125"/>
      <c r="I75" s="122"/>
      <c r="J75" s="123"/>
      <c r="K75" s="121"/>
      <c r="L75" s="124"/>
      <c r="M75" s="121"/>
      <c r="N75" s="122"/>
      <c r="O75" s="123"/>
      <c r="P75" s="121"/>
      <c r="Q75" s="122"/>
      <c r="R75" s="122"/>
      <c r="S75" s="122"/>
      <c r="T75" s="122"/>
      <c r="U75" s="124"/>
      <c r="V75" s="323" t="str">
        <f t="shared" si="13"/>
        <v/>
      </c>
      <c r="W75" s="324" t="str">
        <f t="shared" si="14"/>
        <v/>
      </c>
      <c r="X75" s="324" t="str">
        <f t="shared" si="15"/>
        <v/>
      </c>
      <c r="Y75" s="324" t="str">
        <f t="shared" si="16"/>
        <v/>
      </c>
      <c r="Z75" s="324" t="str">
        <f t="shared" si="17"/>
        <v/>
      </c>
      <c r="AA75" s="324" t="str">
        <f t="shared" si="18"/>
        <v/>
      </c>
      <c r="AB75" s="324" t="str">
        <f t="shared" si="19"/>
        <v/>
      </c>
      <c r="AC75" s="324" t="str">
        <f t="shared" si="20"/>
        <v/>
      </c>
      <c r="AD75" s="324" t="str">
        <f t="shared" si="21"/>
        <v/>
      </c>
      <c r="AE75" s="324" t="str">
        <f t="shared" si="22"/>
        <v/>
      </c>
      <c r="AF75" s="324" t="str">
        <f t="shared" si="23"/>
        <v/>
      </c>
      <c r="AG75" s="324" t="str">
        <f t="shared" si="24"/>
        <v/>
      </c>
      <c r="AH75" s="324" t="str">
        <f t="shared" si="25"/>
        <v/>
      </c>
      <c r="AI75" s="221"/>
      <c r="AJ75" s="221"/>
      <c r="AK75" s="221"/>
      <c r="AL75" s="221"/>
      <c r="AM75" s="221"/>
      <c r="AN75" s="221"/>
      <c r="AO75" s="221"/>
      <c r="AP75" s="221"/>
      <c r="AQ75" s="221"/>
      <c r="AR75" s="221"/>
      <c r="AS75" s="221"/>
      <c r="AT75" s="221"/>
      <c r="AU75" s="221"/>
      <c r="AV75" s="221"/>
      <c r="AW75" s="221"/>
      <c r="AX75" s="221"/>
      <c r="AY75" s="221"/>
      <c r="AZ75" s="221"/>
      <c r="BA75" s="221"/>
      <c r="BB75" s="221"/>
      <c r="BC75" s="221"/>
      <c r="BD75" s="221"/>
      <c r="BE75" s="221"/>
      <c r="BF75" s="221"/>
      <c r="BG75" s="221"/>
      <c r="BH75" s="221"/>
      <c r="BI75" s="221"/>
      <c r="BJ75" s="221"/>
      <c r="BK75" s="221"/>
      <c r="BL75" s="221"/>
      <c r="BM75" s="221"/>
      <c r="BN75" s="221"/>
      <c r="BO75" s="221"/>
      <c r="BP75" s="221"/>
      <c r="BQ75" s="221"/>
      <c r="BR75" s="221"/>
      <c r="BS75" s="221"/>
      <c r="BT75" s="221"/>
      <c r="BU75" s="221"/>
      <c r="BV75" s="221"/>
      <c r="BW75" s="221"/>
      <c r="BX75" s="221"/>
      <c r="BY75" s="221"/>
      <c r="BZ75" s="221"/>
      <c r="CA75" s="221"/>
      <c r="CB75" s="177"/>
      <c r="CC75" s="177"/>
      <c r="CD75" s="177"/>
    </row>
    <row r="76" spans="1:82" ht="20.100000000000001" customHeight="1">
      <c r="A76" s="204"/>
      <c r="B76" s="121"/>
      <c r="C76" s="122"/>
      <c r="D76" s="124"/>
      <c r="E76" s="121"/>
      <c r="F76" s="122"/>
      <c r="G76" s="124"/>
      <c r="H76" s="125"/>
      <c r="I76" s="122"/>
      <c r="J76" s="123"/>
      <c r="K76" s="121"/>
      <c r="L76" s="124"/>
      <c r="M76" s="121"/>
      <c r="N76" s="122"/>
      <c r="O76" s="123"/>
      <c r="P76" s="121"/>
      <c r="Q76" s="122"/>
      <c r="R76" s="122"/>
      <c r="S76" s="122"/>
      <c r="T76" s="122"/>
      <c r="U76" s="124"/>
      <c r="V76" s="323" t="str">
        <f t="shared" si="13"/>
        <v/>
      </c>
      <c r="W76" s="324" t="str">
        <f t="shared" si="14"/>
        <v/>
      </c>
      <c r="X76" s="324" t="str">
        <f t="shared" si="15"/>
        <v/>
      </c>
      <c r="Y76" s="324" t="str">
        <f t="shared" si="16"/>
        <v/>
      </c>
      <c r="Z76" s="324" t="str">
        <f t="shared" si="17"/>
        <v/>
      </c>
      <c r="AA76" s="324" t="str">
        <f t="shared" si="18"/>
        <v/>
      </c>
      <c r="AB76" s="324" t="str">
        <f t="shared" si="19"/>
        <v/>
      </c>
      <c r="AC76" s="324" t="str">
        <f t="shared" si="20"/>
        <v/>
      </c>
      <c r="AD76" s="324" t="str">
        <f t="shared" si="21"/>
        <v/>
      </c>
      <c r="AE76" s="324" t="str">
        <f t="shared" si="22"/>
        <v/>
      </c>
      <c r="AF76" s="324" t="str">
        <f t="shared" si="23"/>
        <v/>
      </c>
      <c r="AG76" s="324" t="str">
        <f t="shared" si="24"/>
        <v/>
      </c>
      <c r="AH76" s="324" t="str">
        <f t="shared" si="25"/>
        <v/>
      </c>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c r="BJ76" s="221"/>
      <c r="BK76" s="221"/>
      <c r="BL76" s="221"/>
      <c r="BM76" s="221"/>
      <c r="BN76" s="221"/>
      <c r="BO76" s="221"/>
      <c r="BP76" s="221"/>
      <c r="BQ76" s="221"/>
      <c r="BR76" s="221"/>
      <c r="BS76" s="221"/>
      <c r="BT76" s="221"/>
      <c r="BU76" s="221"/>
      <c r="BV76" s="221"/>
      <c r="BW76" s="221"/>
      <c r="BX76" s="221"/>
      <c r="BY76" s="221"/>
      <c r="BZ76" s="221"/>
      <c r="CA76" s="221"/>
      <c r="CB76" s="177"/>
      <c r="CC76" s="177"/>
      <c r="CD76" s="177"/>
    </row>
    <row r="77" spans="1:82" ht="20.100000000000001" customHeight="1">
      <c r="A77" s="204"/>
      <c r="B77" s="121"/>
      <c r="C77" s="122"/>
      <c r="D77" s="124"/>
      <c r="E77" s="121"/>
      <c r="F77" s="122"/>
      <c r="G77" s="124"/>
      <c r="H77" s="125"/>
      <c r="I77" s="122"/>
      <c r="J77" s="123"/>
      <c r="K77" s="121"/>
      <c r="L77" s="124"/>
      <c r="M77" s="125"/>
      <c r="N77" s="122"/>
      <c r="O77" s="123"/>
      <c r="P77" s="121"/>
      <c r="Q77" s="122"/>
      <c r="R77" s="122"/>
      <c r="S77" s="122"/>
      <c r="T77" s="122"/>
      <c r="U77" s="124"/>
      <c r="V77" s="323" t="str">
        <f t="shared" si="13"/>
        <v/>
      </c>
      <c r="W77" s="324" t="str">
        <f t="shared" si="14"/>
        <v/>
      </c>
      <c r="X77" s="324" t="str">
        <f t="shared" si="15"/>
        <v/>
      </c>
      <c r="Y77" s="324" t="str">
        <f t="shared" si="16"/>
        <v/>
      </c>
      <c r="Z77" s="324" t="str">
        <f t="shared" si="17"/>
        <v/>
      </c>
      <c r="AA77" s="324" t="str">
        <f t="shared" si="18"/>
        <v/>
      </c>
      <c r="AB77" s="324" t="str">
        <f t="shared" si="19"/>
        <v/>
      </c>
      <c r="AC77" s="324" t="str">
        <f t="shared" si="20"/>
        <v/>
      </c>
      <c r="AD77" s="324" t="str">
        <f t="shared" si="21"/>
        <v/>
      </c>
      <c r="AE77" s="324" t="str">
        <f t="shared" si="22"/>
        <v/>
      </c>
      <c r="AF77" s="324" t="str">
        <f t="shared" si="23"/>
        <v/>
      </c>
      <c r="AG77" s="324" t="str">
        <f t="shared" si="24"/>
        <v/>
      </c>
      <c r="AH77" s="324" t="str">
        <f t="shared" si="25"/>
        <v/>
      </c>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221"/>
      <c r="BF77" s="221"/>
      <c r="BG77" s="221"/>
      <c r="BH77" s="221"/>
      <c r="BI77" s="221"/>
      <c r="BJ77" s="221"/>
      <c r="BK77" s="221"/>
      <c r="BL77" s="221"/>
      <c r="BM77" s="221"/>
      <c r="BN77" s="221"/>
      <c r="BO77" s="221"/>
      <c r="BP77" s="221"/>
      <c r="BQ77" s="221"/>
      <c r="BR77" s="221"/>
      <c r="BS77" s="221"/>
      <c r="BT77" s="221"/>
      <c r="BU77" s="221"/>
      <c r="BV77" s="221"/>
      <c r="BW77" s="221"/>
      <c r="BX77" s="221"/>
      <c r="BY77" s="221"/>
      <c r="BZ77" s="221"/>
      <c r="CA77" s="221"/>
      <c r="CB77" s="177"/>
      <c r="CC77" s="177"/>
      <c r="CD77" s="177"/>
    </row>
    <row r="78" spans="1:82" ht="20.100000000000001" customHeight="1">
      <c r="A78" s="204"/>
      <c r="B78" s="121"/>
      <c r="C78" s="122"/>
      <c r="D78" s="124"/>
      <c r="E78" s="121"/>
      <c r="F78" s="122"/>
      <c r="G78" s="124"/>
      <c r="H78" s="125"/>
      <c r="I78" s="122"/>
      <c r="J78" s="123"/>
      <c r="K78" s="121"/>
      <c r="L78" s="124"/>
      <c r="M78" s="125"/>
      <c r="N78" s="122"/>
      <c r="O78" s="123"/>
      <c r="P78" s="121"/>
      <c r="Q78" s="122"/>
      <c r="R78" s="122"/>
      <c r="S78" s="122"/>
      <c r="T78" s="122"/>
      <c r="U78" s="124"/>
      <c r="V78" s="323" t="str">
        <f t="shared" si="13"/>
        <v/>
      </c>
      <c r="W78" s="324" t="str">
        <f t="shared" si="14"/>
        <v/>
      </c>
      <c r="X78" s="324" t="str">
        <f t="shared" si="15"/>
        <v/>
      </c>
      <c r="Y78" s="324" t="str">
        <f t="shared" si="16"/>
        <v/>
      </c>
      <c r="Z78" s="324" t="str">
        <f t="shared" si="17"/>
        <v/>
      </c>
      <c r="AA78" s="324" t="str">
        <f t="shared" si="18"/>
        <v/>
      </c>
      <c r="AB78" s="324" t="str">
        <f t="shared" si="19"/>
        <v/>
      </c>
      <c r="AC78" s="324" t="str">
        <f t="shared" si="20"/>
        <v/>
      </c>
      <c r="AD78" s="324" t="str">
        <f t="shared" si="21"/>
        <v/>
      </c>
      <c r="AE78" s="324" t="str">
        <f t="shared" si="22"/>
        <v/>
      </c>
      <c r="AF78" s="324" t="str">
        <f t="shared" si="23"/>
        <v/>
      </c>
      <c r="AG78" s="324" t="str">
        <f t="shared" si="24"/>
        <v/>
      </c>
      <c r="AH78" s="324" t="str">
        <f t="shared" si="25"/>
        <v/>
      </c>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221"/>
      <c r="BF78" s="221"/>
      <c r="BG78" s="221"/>
      <c r="BH78" s="221"/>
      <c r="BI78" s="221"/>
      <c r="BJ78" s="221"/>
      <c r="BK78" s="221"/>
      <c r="BL78" s="221"/>
      <c r="BM78" s="221"/>
      <c r="BN78" s="221"/>
      <c r="BO78" s="221"/>
      <c r="BP78" s="221"/>
      <c r="BQ78" s="221"/>
      <c r="BR78" s="221"/>
      <c r="BS78" s="221"/>
      <c r="BT78" s="221"/>
      <c r="BU78" s="221"/>
      <c r="BV78" s="221"/>
      <c r="BW78" s="221"/>
      <c r="BX78" s="221"/>
      <c r="BY78" s="221"/>
      <c r="BZ78" s="221"/>
      <c r="CA78" s="221"/>
      <c r="CB78" s="177"/>
      <c r="CC78" s="177"/>
      <c r="CD78" s="177"/>
    </row>
    <row r="79" spans="1:82" ht="20.100000000000001" customHeight="1">
      <c r="A79" s="204"/>
      <c r="B79" s="121"/>
      <c r="C79" s="122"/>
      <c r="D79" s="124"/>
      <c r="E79" s="121"/>
      <c r="F79" s="122"/>
      <c r="G79" s="124"/>
      <c r="H79" s="125"/>
      <c r="I79" s="122"/>
      <c r="J79" s="123"/>
      <c r="K79" s="121"/>
      <c r="L79" s="124"/>
      <c r="M79" s="125"/>
      <c r="N79" s="122"/>
      <c r="O79" s="123"/>
      <c r="P79" s="121"/>
      <c r="Q79" s="122"/>
      <c r="R79" s="122"/>
      <c r="S79" s="122"/>
      <c r="T79" s="122"/>
      <c r="U79" s="124"/>
      <c r="V79" s="323" t="str">
        <f t="shared" si="13"/>
        <v/>
      </c>
      <c r="W79" s="324" t="str">
        <f t="shared" si="14"/>
        <v/>
      </c>
      <c r="X79" s="324" t="str">
        <f t="shared" si="15"/>
        <v/>
      </c>
      <c r="Y79" s="324" t="str">
        <f t="shared" si="16"/>
        <v/>
      </c>
      <c r="Z79" s="324" t="str">
        <f t="shared" si="17"/>
        <v/>
      </c>
      <c r="AA79" s="324" t="str">
        <f t="shared" si="18"/>
        <v/>
      </c>
      <c r="AB79" s="324" t="str">
        <f t="shared" si="19"/>
        <v/>
      </c>
      <c r="AC79" s="324" t="str">
        <f t="shared" si="20"/>
        <v/>
      </c>
      <c r="AD79" s="324" t="str">
        <f t="shared" si="21"/>
        <v/>
      </c>
      <c r="AE79" s="324" t="str">
        <f t="shared" si="22"/>
        <v/>
      </c>
      <c r="AF79" s="324" t="str">
        <f t="shared" si="23"/>
        <v/>
      </c>
      <c r="AG79" s="324" t="str">
        <f t="shared" si="24"/>
        <v/>
      </c>
      <c r="AH79" s="324" t="str">
        <f t="shared" si="25"/>
        <v/>
      </c>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1"/>
      <c r="BE79" s="221"/>
      <c r="BF79" s="221"/>
      <c r="BG79" s="221"/>
      <c r="BH79" s="221"/>
      <c r="BI79" s="221"/>
      <c r="BJ79" s="221"/>
      <c r="BK79" s="221"/>
      <c r="BL79" s="221"/>
      <c r="BM79" s="221"/>
      <c r="BN79" s="221"/>
      <c r="BO79" s="221"/>
      <c r="BP79" s="221"/>
      <c r="BQ79" s="221"/>
      <c r="BR79" s="221"/>
      <c r="BS79" s="221"/>
      <c r="BT79" s="221"/>
      <c r="BU79" s="221"/>
      <c r="BV79" s="221"/>
      <c r="BW79" s="221"/>
      <c r="BX79" s="221"/>
      <c r="BY79" s="221"/>
      <c r="BZ79" s="221"/>
      <c r="CA79" s="221"/>
      <c r="CB79" s="177"/>
      <c r="CC79" s="177"/>
      <c r="CD79" s="177"/>
    </row>
    <row r="80" spans="1:82" ht="20.100000000000001" customHeight="1">
      <c r="A80" s="204"/>
      <c r="B80" s="121"/>
      <c r="C80" s="122"/>
      <c r="D80" s="124"/>
      <c r="E80" s="121"/>
      <c r="F80" s="122"/>
      <c r="G80" s="124"/>
      <c r="H80" s="125"/>
      <c r="I80" s="122"/>
      <c r="J80" s="123"/>
      <c r="K80" s="121"/>
      <c r="L80" s="124"/>
      <c r="M80" s="125"/>
      <c r="N80" s="122"/>
      <c r="O80" s="123"/>
      <c r="P80" s="121"/>
      <c r="Q80" s="122"/>
      <c r="R80" s="122"/>
      <c r="S80" s="122"/>
      <c r="T80" s="122"/>
      <c r="U80" s="124"/>
      <c r="V80" s="323" t="str">
        <f t="shared" si="13"/>
        <v/>
      </c>
      <c r="W80" s="324" t="str">
        <f t="shared" si="14"/>
        <v/>
      </c>
      <c r="X80" s="324" t="str">
        <f t="shared" si="15"/>
        <v/>
      </c>
      <c r="Y80" s="324" t="str">
        <f t="shared" si="16"/>
        <v/>
      </c>
      <c r="Z80" s="324" t="str">
        <f t="shared" si="17"/>
        <v/>
      </c>
      <c r="AA80" s="324" t="str">
        <f t="shared" si="18"/>
        <v/>
      </c>
      <c r="AB80" s="324" t="str">
        <f t="shared" si="19"/>
        <v/>
      </c>
      <c r="AC80" s="324" t="str">
        <f t="shared" si="20"/>
        <v/>
      </c>
      <c r="AD80" s="324" t="str">
        <f t="shared" si="21"/>
        <v/>
      </c>
      <c r="AE80" s="324" t="str">
        <f t="shared" si="22"/>
        <v/>
      </c>
      <c r="AF80" s="324" t="str">
        <f t="shared" si="23"/>
        <v/>
      </c>
      <c r="AG80" s="324" t="str">
        <f t="shared" si="24"/>
        <v/>
      </c>
      <c r="AH80" s="324" t="str">
        <f t="shared" si="25"/>
        <v/>
      </c>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221"/>
      <c r="BF80" s="221"/>
      <c r="BG80" s="221"/>
      <c r="BH80" s="221"/>
      <c r="BI80" s="221"/>
      <c r="BJ80" s="221"/>
      <c r="BK80" s="221"/>
      <c r="BL80" s="221"/>
      <c r="BM80" s="221"/>
      <c r="BN80" s="221"/>
      <c r="BO80" s="221"/>
      <c r="BP80" s="221"/>
      <c r="BQ80" s="221"/>
      <c r="BR80" s="221"/>
      <c r="BS80" s="221"/>
      <c r="BT80" s="221"/>
      <c r="BU80" s="221"/>
      <c r="BV80" s="221"/>
      <c r="BW80" s="221"/>
      <c r="BX80" s="221"/>
      <c r="BY80" s="221"/>
      <c r="BZ80" s="221"/>
      <c r="CA80" s="221"/>
      <c r="CB80" s="177"/>
      <c r="CC80" s="177"/>
      <c r="CD80" s="177"/>
    </row>
    <row r="81" spans="1:82" ht="20.100000000000001" customHeight="1">
      <c r="A81" s="204"/>
      <c r="B81" s="121"/>
      <c r="C81" s="122"/>
      <c r="D81" s="124"/>
      <c r="E81" s="121"/>
      <c r="F81" s="122"/>
      <c r="G81" s="124"/>
      <c r="H81" s="125"/>
      <c r="I81" s="122"/>
      <c r="J81" s="123"/>
      <c r="K81" s="121"/>
      <c r="L81" s="124"/>
      <c r="M81" s="125"/>
      <c r="N81" s="122"/>
      <c r="O81" s="123"/>
      <c r="P81" s="121"/>
      <c r="Q81" s="122"/>
      <c r="R81" s="122"/>
      <c r="S81" s="122"/>
      <c r="T81" s="122"/>
      <c r="U81" s="124"/>
      <c r="V81" s="323" t="str">
        <f t="shared" si="13"/>
        <v/>
      </c>
      <c r="W81" s="324" t="str">
        <f t="shared" si="14"/>
        <v/>
      </c>
      <c r="X81" s="324" t="str">
        <f t="shared" si="15"/>
        <v/>
      </c>
      <c r="Y81" s="324" t="str">
        <f t="shared" si="16"/>
        <v/>
      </c>
      <c r="Z81" s="324" t="str">
        <f t="shared" si="17"/>
        <v/>
      </c>
      <c r="AA81" s="324" t="str">
        <f t="shared" si="18"/>
        <v/>
      </c>
      <c r="AB81" s="324" t="str">
        <f t="shared" si="19"/>
        <v/>
      </c>
      <c r="AC81" s="324" t="str">
        <f t="shared" si="20"/>
        <v/>
      </c>
      <c r="AD81" s="324" t="str">
        <f t="shared" si="21"/>
        <v/>
      </c>
      <c r="AE81" s="324" t="str">
        <f t="shared" si="22"/>
        <v/>
      </c>
      <c r="AF81" s="324" t="str">
        <f t="shared" si="23"/>
        <v/>
      </c>
      <c r="AG81" s="324" t="str">
        <f t="shared" si="24"/>
        <v/>
      </c>
      <c r="AH81" s="324" t="str">
        <f t="shared" si="25"/>
        <v/>
      </c>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c r="BG81" s="221"/>
      <c r="BH81" s="221"/>
      <c r="BI81" s="221"/>
      <c r="BJ81" s="221"/>
      <c r="BK81" s="221"/>
      <c r="BL81" s="221"/>
      <c r="BM81" s="221"/>
      <c r="BN81" s="221"/>
      <c r="BO81" s="221"/>
      <c r="BP81" s="221"/>
      <c r="BQ81" s="221"/>
      <c r="BR81" s="221"/>
      <c r="BS81" s="221"/>
      <c r="BT81" s="221"/>
      <c r="BU81" s="221"/>
      <c r="BV81" s="221"/>
      <c r="BW81" s="221"/>
      <c r="BX81" s="221"/>
      <c r="BY81" s="221"/>
      <c r="BZ81" s="221"/>
      <c r="CA81" s="221"/>
      <c r="CB81" s="177"/>
      <c r="CC81" s="177"/>
      <c r="CD81" s="177"/>
    </row>
    <row r="82" spans="1:82" ht="20.100000000000001" customHeight="1">
      <c r="A82" s="204"/>
      <c r="B82" s="121"/>
      <c r="C82" s="122"/>
      <c r="D82" s="124"/>
      <c r="E82" s="121"/>
      <c r="F82" s="122"/>
      <c r="G82" s="124"/>
      <c r="H82" s="125"/>
      <c r="I82" s="122"/>
      <c r="J82" s="123"/>
      <c r="K82" s="121"/>
      <c r="L82" s="124"/>
      <c r="M82" s="125"/>
      <c r="N82" s="122"/>
      <c r="O82" s="123"/>
      <c r="P82" s="121"/>
      <c r="Q82" s="122"/>
      <c r="R82" s="122"/>
      <c r="S82" s="122"/>
      <c r="T82" s="122"/>
      <c r="U82" s="124"/>
      <c r="V82" s="323" t="str">
        <f t="shared" si="13"/>
        <v/>
      </c>
      <c r="W82" s="324" t="str">
        <f t="shared" si="14"/>
        <v/>
      </c>
      <c r="X82" s="324" t="str">
        <f t="shared" si="15"/>
        <v/>
      </c>
      <c r="Y82" s="324" t="str">
        <f t="shared" si="16"/>
        <v/>
      </c>
      <c r="Z82" s="324" t="str">
        <f t="shared" si="17"/>
        <v/>
      </c>
      <c r="AA82" s="324" t="str">
        <f t="shared" si="18"/>
        <v/>
      </c>
      <c r="AB82" s="324" t="str">
        <f t="shared" si="19"/>
        <v/>
      </c>
      <c r="AC82" s="324" t="str">
        <f t="shared" si="20"/>
        <v/>
      </c>
      <c r="AD82" s="324" t="str">
        <f t="shared" si="21"/>
        <v/>
      </c>
      <c r="AE82" s="324" t="str">
        <f t="shared" si="22"/>
        <v/>
      </c>
      <c r="AF82" s="324" t="str">
        <f t="shared" si="23"/>
        <v/>
      </c>
      <c r="AG82" s="324" t="str">
        <f t="shared" si="24"/>
        <v/>
      </c>
      <c r="AH82" s="324" t="str">
        <f t="shared" si="25"/>
        <v/>
      </c>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c r="BJ82" s="221"/>
      <c r="BK82" s="221"/>
      <c r="BL82" s="221"/>
      <c r="BM82" s="221"/>
      <c r="BN82" s="221"/>
      <c r="BO82" s="221"/>
      <c r="BP82" s="221"/>
      <c r="BQ82" s="221"/>
      <c r="BR82" s="221"/>
      <c r="BS82" s="221"/>
      <c r="BT82" s="221"/>
      <c r="BU82" s="221"/>
      <c r="BV82" s="221"/>
      <c r="BW82" s="221"/>
      <c r="BX82" s="221"/>
      <c r="BY82" s="221"/>
      <c r="BZ82" s="221"/>
      <c r="CA82" s="221"/>
      <c r="CB82" s="177"/>
      <c r="CC82" s="177"/>
      <c r="CD82" s="177"/>
    </row>
    <row r="83" spans="1:82" ht="20.100000000000001" customHeight="1">
      <c r="A83" s="204"/>
      <c r="B83" s="121"/>
      <c r="C83" s="122"/>
      <c r="D83" s="124"/>
      <c r="E83" s="121"/>
      <c r="F83" s="122"/>
      <c r="G83" s="124"/>
      <c r="H83" s="125"/>
      <c r="I83" s="122"/>
      <c r="J83" s="123"/>
      <c r="K83" s="121"/>
      <c r="L83" s="124"/>
      <c r="M83" s="125"/>
      <c r="N83" s="122"/>
      <c r="O83" s="123"/>
      <c r="P83" s="121"/>
      <c r="Q83" s="122"/>
      <c r="R83" s="122"/>
      <c r="S83" s="122"/>
      <c r="T83" s="122"/>
      <c r="U83" s="124"/>
      <c r="V83" s="323" t="str">
        <f t="shared" si="13"/>
        <v/>
      </c>
      <c r="W83" s="324" t="str">
        <f t="shared" si="14"/>
        <v/>
      </c>
      <c r="X83" s="324" t="str">
        <f t="shared" si="15"/>
        <v/>
      </c>
      <c r="Y83" s="324" t="str">
        <f t="shared" si="16"/>
        <v/>
      </c>
      <c r="Z83" s="324" t="str">
        <f t="shared" si="17"/>
        <v/>
      </c>
      <c r="AA83" s="324" t="str">
        <f t="shared" si="18"/>
        <v/>
      </c>
      <c r="AB83" s="324" t="str">
        <f t="shared" si="19"/>
        <v/>
      </c>
      <c r="AC83" s="324" t="str">
        <f t="shared" si="20"/>
        <v/>
      </c>
      <c r="AD83" s="324" t="str">
        <f t="shared" si="21"/>
        <v/>
      </c>
      <c r="AE83" s="324" t="str">
        <f t="shared" si="22"/>
        <v/>
      </c>
      <c r="AF83" s="324" t="str">
        <f t="shared" si="23"/>
        <v/>
      </c>
      <c r="AG83" s="324" t="str">
        <f t="shared" si="24"/>
        <v/>
      </c>
      <c r="AH83" s="324" t="str">
        <f t="shared" si="25"/>
        <v/>
      </c>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c r="BJ83" s="221"/>
      <c r="BK83" s="221"/>
      <c r="BL83" s="221"/>
      <c r="BM83" s="221"/>
      <c r="BN83" s="221"/>
      <c r="BO83" s="221"/>
      <c r="BP83" s="221"/>
      <c r="BQ83" s="221"/>
      <c r="BR83" s="221"/>
      <c r="BS83" s="221"/>
      <c r="BT83" s="221"/>
      <c r="BU83" s="221"/>
      <c r="BV83" s="221"/>
      <c r="BW83" s="221"/>
      <c r="BX83" s="221"/>
      <c r="BY83" s="221"/>
      <c r="BZ83" s="221"/>
      <c r="CA83" s="221"/>
      <c r="CB83" s="177"/>
      <c r="CC83" s="177"/>
      <c r="CD83" s="177"/>
    </row>
    <row r="84" spans="1:82" ht="20.100000000000001" customHeight="1">
      <c r="A84" s="204"/>
      <c r="B84" s="121"/>
      <c r="C84" s="122"/>
      <c r="D84" s="124"/>
      <c r="E84" s="121"/>
      <c r="F84" s="122"/>
      <c r="G84" s="124"/>
      <c r="H84" s="125"/>
      <c r="I84" s="122"/>
      <c r="J84" s="123"/>
      <c r="K84" s="121"/>
      <c r="L84" s="124"/>
      <c r="M84" s="125"/>
      <c r="N84" s="122"/>
      <c r="O84" s="123"/>
      <c r="P84" s="121"/>
      <c r="Q84" s="122"/>
      <c r="R84" s="122"/>
      <c r="S84" s="122"/>
      <c r="T84" s="122"/>
      <c r="U84" s="124"/>
      <c r="V84" s="323" t="str">
        <f t="shared" si="13"/>
        <v/>
      </c>
      <c r="W84" s="324" t="str">
        <f t="shared" si="14"/>
        <v/>
      </c>
      <c r="X84" s="324" t="str">
        <f t="shared" si="15"/>
        <v/>
      </c>
      <c r="Y84" s="324" t="str">
        <f t="shared" si="16"/>
        <v/>
      </c>
      <c r="Z84" s="324" t="str">
        <f t="shared" si="17"/>
        <v/>
      </c>
      <c r="AA84" s="324" t="str">
        <f t="shared" si="18"/>
        <v/>
      </c>
      <c r="AB84" s="324" t="str">
        <f t="shared" si="19"/>
        <v/>
      </c>
      <c r="AC84" s="324" t="str">
        <f t="shared" si="20"/>
        <v/>
      </c>
      <c r="AD84" s="324" t="str">
        <f t="shared" si="21"/>
        <v/>
      </c>
      <c r="AE84" s="324" t="str">
        <f t="shared" si="22"/>
        <v/>
      </c>
      <c r="AF84" s="324" t="str">
        <f t="shared" si="23"/>
        <v/>
      </c>
      <c r="AG84" s="324" t="str">
        <f t="shared" si="24"/>
        <v/>
      </c>
      <c r="AH84" s="324" t="str">
        <f t="shared" si="25"/>
        <v/>
      </c>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c r="BI84" s="221"/>
      <c r="BJ84" s="221"/>
      <c r="BK84" s="221"/>
      <c r="BL84" s="221"/>
      <c r="BM84" s="221"/>
      <c r="BN84" s="221"/>
      <c r="BO84" s="221"/>
      <c r="BP84" s="221"/>
      <c r="BQ84" s="221"/>
      <c r="BR84" s="221"/>
      <c r="BS84" s="221"/>
      <c r="BT84" s="221"/>
      <c r="BU84" s="221"/>
      <c r="BV84" s="221"/>
      <c r="BW84" s="221"/>
      <c r="BX84" s="221"/>
      <c r="BY84" s="221"/>
      <c r="BZ84" s="221"/>
      <c r="CA84" s="221"/>
      <c r="CB84" s="177"/>
      <c r="CC84" s="177"/>
      <c r="CD84" s="177"/>
    </row>
    <row r="85" spans="1:82" ht="20.100000000000001" customHeight="1">
      <c r="A85" s="204"/>
      <c r="B85" s="121"/>
      <c r="C85" s="122"/>
      <c r="D85" s="124"/>
      <c r="E85" s="121"/>
      <c r="F85" s="122"/>
      <c r="G85" s="124"/>
      <c r="H85" s="125"/>
      <c r="I85" s="122"/>
      <c r="J85" s="123"/>
      <c r="K85" s="121"/>
      <c r="L85" s="124"/>
      <c r="M85" s="125"/>
      <c r="N85" s="122"/>
      <c r="O85" s="123"/>
      <c r="P85" s="121"/>
      <c r="Q85" s="122"/>
      <c r="R85" s="122"/>
      <c r="S85" s="122"/>
      <c r="T85" s="122"/>
      <c r="U85" s="124"/>
      <c r="V85" s="323" t="str">
        <f t="shared" si="13"/>
        <v/>
      </c>
      <c r="W85" s="324" t="str">
        <f t="shared" si="14"/>
        <v/>
      </c>
      <c r="X85" s="324" t="str">
        <f t="shared" si="15"/>
        <v/>
      </c>
      <c r="Y85" s="324" t="str">
        <f t="shared" si="16"/>
        <v/>
      </c>
      <c r="Z85" s="324" t="str">
        <f t="shared" si="17"/>
        <v/>
      </c>
      <c r="AA85" s="324" t="str">
        <f t="shared" si="18"/>
        <v/>
      </c>
      <c r="AB85" s="324" t="str">
        <f t="shared" si="19"/>
        <v/>
      </c>
      <c r="AC85" s="324" t="str">
        <f t="shared" si="20"/>
        <v/>
      </c>
      <c r="AD85" s="324" t="str">
        <f t="shared" si="21"/>
        <v/>
      </c>
      <c r="AE85" s="324" t="str">
        <f t="shared" si="22"/>
        <v/>
      </c>
      <c r="AF85" s="324" t="str">
        <f t="shared" si="23"/>
        <v/>
      </c>
      <c r="AG85" s="324" t="str">
        <f t="shared" si="24"/>
        <v/>
      </c>
      <c r="AH85" s="324" t="str">
        <f t="shared" si="25"/>
        <v/>
      </c>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221"/>
      <c r="BE85" s="221"/>
      <c r="BF85" s="221"/>
      <c r="BG85" s="221"/>
      <c r="BH85" s="221"/>
      <c r="BI85" s="221"/>
      <c r="BJ85" s="221"/>
      <c r="BK85" s="221"/>
      <c r="BL85" s="221"/>
      <c r="BM85" s="221"/>
      <c r="BN85" s="221"/>
      <c r="BO85" s="221"/>
      <c r="BP85" s="221"/>
      <c r="BQ85" s="221"/>
      <c r="BR85" s="221"/>
      <c r="BS85" s="221"/>
      <c r="BT85" s="221"/>
      <c r="BU85" s="221"/>
      <c r="BV85" s="221"/>
      <c r="BW85" s="221"/>
      <c r="BX85" s="221"/>
      <c r="BY85" s="221"/>
      <c r="BZ85" s="221"/>
      <c r="CA85" s="221"/>
      <c r="CB85" s="177"/>
      <c r="CC85" s="177"/>
      <c r="CD85" s="177"/>
    </row>
    <row r="86" spans="1:82" ht="20.100000000000001" customHeight="1">
      <c r="A86" s="204"/>
      <c r="B86" s="121"/>
      <c r="C86" s="122"/>
      <c r="D86" s="124"/>
      <c r="E86" s="121"/>
      <c r="F86" s="122"/>
      <c r="G86" s="124"/>
      <c r="H86" s="125"/>
      <c r="I86" s="122"/>
      <c r="J86" s="123"/>
      <c r="K86" s="121"/>
      <c r="L86" s="124"/>
      <c r="M86" s="125"/>
      <c r="N86" s="122"/>
      <c r="O86" s="123"/>
      <c r="P86" s="121"/>
      <c r="Q86" s="122"/>
      <c r="R86" s="122"/>
      <c r="S86" s="122"/>
      <c r="T86" s="122"/>
      <c r="U86" s="124"/>
      <c r="V86" s="323" t="str">
        <f t="shared" si="13"/>
        <v/>
      </c>
      <c r="W86" s="324" t="str">
        <f t="shared" si="14"/>
        <v/>
      </c>
      <c r="X86" s="324" t="str">
        <f t="shared" si="15"/>
        <v/>
      </c>
      <c r="Y86" s="324" t="str">
        <f t="shared" si="16"/>
        <v/>
      </c>
      <c r="Z86" s="324" t="str">
        <f t="shared" si="17"/>
        <v/>
      </c>
      <c r="AA86" s="324" t="str">
        <f t="shared" si="18"/>
        <v/>
      </c>
      <c r="AB86" s="324" t="str">
        <f t="shared" si="19"/>
        <v/>
      </c>
      <c r="AC86" s="324" t="str">
        <f t="shared" si="20"/>
        <v/>
      </c>
      <c r="AD86" s="324" t="str">
        <f t="shared" si="21"/>
        <v/>
      </c>
      <c r="AE86" s="324" t="str">
        <f t="shared" si="22"/>
        <v/>
      </c>
      <c r="AF86" s="324" t="str">
        <f t="shared" si="23"/>
        <v/>
      </c>
      <c r="AG86" s="324" t="str">
        <f t="shared" si="24"/>
        <v/>
      </c>
      <c r="AH86" s="324" t="str">
        <f t="shared" si="25"/>
        <v/>
      </c>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221"/>
      <c r="BE86" s="221"/>
      <c r="BF86" s="221"/>
      <c r="BG86" s="221"/>
      <c r="BH86" s="221"/>
      <c r="BI86" s="221"/>
      <c r="BJ86" s="221"/>
      <c r="BK86" s="221"/>
      <c r="BL86" s="221"/>
      <c r="BM86" s="221"/>
      <c r="BN86" s="221"/>
      <c r="BO86" s="221"/>
      <c r="BP86" s="221"/>
      <c r="BQ86" s="221"/>
      <c r="BR86" s="221"/>
      <c r="BS86" s="221"/>
      <c r="BT86" s="221"/>
      <c r="BU86" s="221"/>
      <c r="BV86" s="221"/>
      <c r="BW86" s="221"/>
      <c r="BX86" s="221"/>
      <c r="BY86" s="221"/>
      <c r="BZ86" s="221"/>
      <c r="CA86" s="221"/>
      <c r="CB86" s="177"/>
      <c r="CC86" s="177"/>
      <c r="CD86" s="177"/>
    </row>
    <row r="87" spans="1:82" ht="20.100000000000001" customHeight="1">
      <c r="A87" s="204"/>
      <c r="B87" s="121"/>
      <c r="C87" s="122"/>
      <c r="D87" s="124"/>
      <c r="E87" s="121"/>
      <c r="F87" s="122"/>
      <c r="G87" s="124"/>
      <c r="H87" s="125"/>
      <c r="I87" s="122"/>
      <c r="J87" s="123"/>
      <c r="K87" s="121"/>
      <c r="L87" s="124"/>
      <c r="M87" s="125"/>
      <c r="N87" s="122"/>
      <c r="O87" s="123"/>
      <c r="P87" s="121"/>
      <c r="Q87" s="122"/>
      <c r="R87" s="122"/>
      <c r="S87" s="122"/>
      <c r="T87" s="122"/>
      <c r="U87" s="124"/>
      <c r="V87" s="323" t="str">
        <f t="shared" si="13"/>
        <v/>
      </c>
      <c r="W87" s="324" t="str">
        <f t="shared" si="14"/>
        <v/>
      </c>
      <c r="X87" s="324" t="str">
        <f t="shared" si="15"/>
        <v/>
      </c>
      <c r="Y87" s="324" t="str">
        <f t="shared" si="16"/>
        <v/>
      </c>
      <c r="Z87" s="324" t="str">
        <f t="shared" si="17"/>
        <v/>
      </c>
      <c r="AA87" s="324" t="str">
        <f t="shared" si="18"/>
        <v/>
      </c>
      <c r="AB87" s="324" t="str">
        <f t="shared" si="19"/>
        <v/>
      </c>
      <c r="AC87" s="324" t="str">
        <f t="shared" si="20"/>
        <v/>
      </c>
      <c r="AD87" s="324" t="str">
        <f t="shared" si="21"/>
        <v/>
      </c>
      <c r="AE87" s="324" t="str">
        <f t="shared" si="22"/>
        <v/>
      </c>
      <c r="AF87" s="324" t="str">
        <f t="shared" si="23"/>
        <v/>
      </c>
      <c r="AG87" s="324" t="str">
        <f t="shared" si="24"/>
        <v/>
      </c>
      <c r="AH87" s="324" t="str">
        <f t="shared" si="25"/>
        <v/>
      </c>
      <c r="AI87" s="221"/>
      <c r="AJ87" s="221"/>
      <c r="AK87" s="221"/>
      <c r="AL87" s="221"/>
      <c r="AM87" s="221"/>
      <c r="AN87" s="221"/>
      <c r="AO87" s="221"/>
      <c r="AP87" s="221"/>
      <c r="AQ87" s="221"/>
      <c r="AR87" s="221"/>
      <c r="AS87" s="221"/>
      <c r="AT87" s="221"/>
      <c r="AU87" s="221"/>
      <c r="AV87" s="221"/>
      <c r="AW87" s="221"/>
      <c r="AX87" s="221"/>
      <c r="AY87" s="221"/>
      <c r="AZ87" s="221"/>
      <c r="BA87" s="221"/>
      <c r="BB87" s="221"/>
      <c r="BC87" s="221"/>
      <c r="BD87" s="221"/>
      <c r="BE87" s="221"/>
      <c r="BF87" s="221"/>
      <c r="BG87" s="221"/>
      <c r="BH87" s="221"/>
      <c r="BI87" s="221"/>
      <c r="BJ87" s="221"/>
      <c r="BK87" s="221"/>
      <c r="BL87" s="221"/>
      <c r="BM87" s="221"/>
      <c r="BN87" s="221"/>
      <c r="BO87" s="221"/>
      <c r="BP87" s="221"/>
      <c r="BQ87" s="221"/>
      <c r="BR87" s="221"/>
      <c r="BS87" s="221"/>
      <c r="BT87" s="221"/>
      <c r="BU87" s="221"/>
      <c r="BV87" s="221"/>
      <c r="BW87" s="221"/>
      <c r="BX87" s="221"/>
      <c r="BY87" s="221"/>
      <c r="BZ87" s="221"/>
      <c r="CA87" s="221"/>
      <c r="CB87" s="177"/>
      <c r="CC87" s="177"/>
      <c r="CD87" s="177"/>
    </row>
    <row r="88" spans="1:82" ht="20.100000000000001" customHeight="1">
      <c r="A88" s="204"/>
      <c r="B88" s="121"/>
      <c r="C88" s="122"/>
      <c r="D88" s="123"/>
      <c r="E88" s="121"/>
      <c r="F88" s="122"/>
      <c r="G88" s="124"/>
      <c r="H88" s="125"/>
      <c r="I88" s="122"/>
      <c r="J88" s="123"/>
      <c r="K88" s="121"/>
      <c r="L88" s="124"/>
      <c r="M88" s="125"/>
      <c r="N88" s="122"/>
      <c r="O88" s="123"/>
      <c r="P88" s="121"/>
      <c r="Q88" s="122"/>
      <c r="R88" s="122"/>
      <c r="S88" s="122"/>
      <c r="T88" s="122"/>
      <c r="U88" s="124"/>
      <c r="V88" s="323" t="str">
        <f t="shared" si="13"/>
        <v/>
      </c>
      <c r="W88" s="324" t="str">
        <f t="shared" si="14"/>
        <v/>
      </c>
      <c r="X88" s="324" t="str">
        <f t="shared" si="15"/>
        <v/>
      </c>
      <c r="Y88" s="324" t="str">
        <f t="shared" si="16"/>
        <v/>
      </c>
      <c r="Z88" s="324" t="str">
        <f t="shared" si="17"/>
        <v/>
      </c>
      <c r="AA88" s="324" t="str">
        <f t="shared" si="18"/>
        <v/>
      </c>
      <c r="AB88" s="324" t="str">
        <f t="shared" si="19"/>
        <v/>
      </c>
      <c r="AC88" s="324" t="str">
        <f t="shared" si="20"/>
        <v/>
      </c>
      <c r="AD88" s="324" t="str">
        <f t="shared" si="21"/>
        <v/>
      </c>
      <c r="AE88" s="324" t="str">
        <f t="shared" si="22"/>
        <v/>
      </c>
      <c r="AF88" s="324" t="str">
        <f t="shared" si="23"/>
        <v/>
      </c>
      <c r="AG88" s="324" t="str">
        <f t="shared" si="24"/>
        <v/>
      </c>
      <c r="AH88" s="324" t="str">
        <f t="shared" si="25"/>
        <v/>
      </c>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221"/>
      <c r="BE88" s="221"/>
      <c r="BF88" s="221"/>
      <c r="BG88" s="221"/>
      <c r="BH88" s="221"/>
      <c r="BI88" s="221"/>
      <c r="BJ88" s="221"/>
      <c r="BK88" s="221"/>
      <c r="BL88" s="221"/>
      <c r="BM88" s="221"/>
      <c r="BN88" s="221"/>
      <c r="BO88" s="221"/>
      <c r="BP88" s="221"/>
      <c r="BQ88" s="221"/>
      <c r="BR88" s="221"/>
      <c r="BS88" s="221"/>
      <c r="BT88" s="221"/>
      <c r="BU88" s="221"/>
      <c r="BV88" s="221"/>
      <c r="BW88" s="221"/>
      <c r="BX88" s="221"/>
      <c r="BY88" s="221"/>
      <c r="BZ88" s="221"/>
      <c r="CA88" s="221"/>
      <c r="CB88" s="177"/>
      <c r="CC88" s="177"/>
      <c r="CD88" s="177"/>
    </row>
    <row r="89" spans="1:82" ht="20.100000000000001" customHeight="1">
      <c r="A89" s="204"/>
      <c r="B89" s="121"/>
      <c r="C89" s="122"/>
      <c r="D89" s="123"/>
      <c r="E89" s="121"/>
      <c r="F89" s="122"/>
      <c r="G89" s="124"/>
      <c r="H89" s="125"/>
      <c r="I89" s="122"/>
      <c r="J89" s="123"/>
      <c r="K89" s="121"/>
      <c r="L89" s="124"/>
      <c r="M89" s="125"/>
      <c r="N89" s="122"/>
      <c r="O89" s="123"/>
      <c r="P89" s="121"/>
      <c r="Q89" s="122"/>
      <c r="R89" s="122"/>
      <c r="S89" s="122"/>
      <c r="T89" s="122"/>
      <c r="U89" s="124"/>
      <c r="V89" s="323" t="str">
        <f t="shared" si="13"/>
        <v/>
      </c>
      <c r="W89" s="324" t="str">
        <f t="shared" si="14"/>
        <v/>
      </c>
      <c r="X89" s="324" t="str">
        <f t="shared" si="15"/>
        <v/>
      </c>
      <c r="Y89" s="324" t="str">
        <f t="shared" si="16"/>
        <v/>
      </c>
      <c r="Z89" s="324" t="str">
        <f t="shared" si="17"/>
        <v/>
      </c>
      <c r="AA89" s="324" t="str">
        <f t="shared" si="18"/>
        <v/>
      </c>
      <c r="AB89" s="324" t="str">
        <f t="shared" si="19"/>
        <v/>
      </c>
      <c r="AC89" s="324" t="str">
        <f t="shared" si="20"/>
        <v/>
      </c>
      <c r="AD89" s="324" t="str">
        <f t="shared" si="21"/>
        <v/>
      </c>
      <c r="AE89" s="324" t="str">
        <f t="shared" si="22"/>
        <v/>
      </c>
      <c r="AF89" s="324" t="str">
        <f t="shared" si="23"/>
        <v/>
      </c>
      <c r="AG89" s="324" t="str">
        <f t="shared" si="24"/>
        <v/>
      </c>
      <c r="AH89" s="324" t="str">
        <f t="shared" si="25"/>
        <v/>
      </c>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1"/>
      <c r="BE89" s="221"/>
      <c r="BF89" s="221"/>
      <c r="BG89" s="221"/>
      <c r="BH89" s="221"/>
      <c r="BI89" s="221"/>
      <c r="BJ89" s="221"/>
      <c r="BK89" s="221"/>
      <c r="BL89" s="221"/>
      <c r="BM89" s="221"/>
      <c r="BN89" s="221"/>
      <c r="BO89" s="221"/>
      <c r="BP89" s="221"/>
      <c r="BQ89" s="221"/>
      <c r="BR89" s="221"/>
      <c r="BS89" s="221"/>
      <c r="BT89" s="221"/>
      <c r="BU89" s="221"/>
      <c r="BV89" s="221"/>
      <c r="BW89" s="221"/>
      <c r="BX89" s="221"/>
      <c r="BY89" s="221"/>
      <c r="BZ89" s="221"/>
      <c r="CA89" s="221"/>
      <c r="CB89" s="177"/>
      <c r="CC89" s="177"/>
      <c r="CD89" s="177"/>
    </row>
    <row r="90" spans="1:82" ht="20.100000000000001" customHeight="1">
      <c r="A90" s="204"/>
      <c r="B90" s="121"/>
      <c r="C90" s="122"/>
      <c r="D90" s="123"/>
      <c r="E90" s="121"/>
      <c r="F90" s="122"/>
      <c r="G90" s="124"/>
      <c r="H90" s="125"/>
      <c r="I90" s="122"/>
      <c r="J90" s="123"/>
      <c r="K90" s="121"/>
      <c r="L90" s="124"/>
      <c r="M90" s="125"/>
      <c r="N90" s="122"/>
      <c r="O90" s="123"/>
      <c r="P90" s="121"/>
      <c r="Q90" s="122"/>
      <c r="R90" s="122"/>
      <c r="S90" s="122"/>
      <c r="T90" s="122"/>
      <c r="U90" s="124"/>
      <c r="V90" s="323" t="str">
        <f t="shared" si="13"/>
        <v/>
      </c>
      <c r="W90" s="324" t="str">
        <f t="shared" si="14"/>
        <v/>
      </c>
      <c r="X90" s="324" t="str">
        <f t="shared" si="15"/>
        <v/>
      </c>
      <c r="Y90" s="324" t="str">
        <f t="shared" si="16"/>
        <v/>
      </c>
      <c r="Z90" s="324" t="str">
        <f t="shared" si="17"/>
        <v/>
      </c>
      <c r="AA90" s="324" t="str">
        <f t="shared" si="18"/>
        <v/>
      </c>
      <c r="AB90" s="324" t="str">
        <f t="shared" si="19"/>
        <v/>
      </c>
      <c r="AC90" s="324" t="str">
        <f t="shared" si="20"/>
        <v/>
      </c>
      <c r="AD90" s="324" t="str">
        <f t="shared" si="21"/>
        <v/>
      </c>
      <c r="AE90" s="324" t="str">
        <f t="shared" si="22"/>
        <v/>
      </c>
      <c r="AF90" s="324" t="str">
        <f t="shared" si="23"/>
        <v/>
      </c>
      <c r="AG90" s="324" t="str">
        <f t="shared" si="24"/>
        <v/>
      </c>
      <c r="AH90" s="324" t="str">
        <f t="shared" si="25"/>
        <v/>
      </c>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221"/>
      <c r="BE90" s="221"/>
      <c r="BF90" s="221"/>
      <c r="BG90" s="221"/>
      <c r="BH90" s="221"/>
      <c r="BI90" s="221"/>
      <c r="BJ90" s="221"/>
      <c r="BK90" s="221"/>
      <c r="BL90" s="221"/>
      <c r="BM90" s="221"/>
      <c r="BN90" s="221"/>
      <c r="BO90" s="221"/>
      <c r="BP90" s="221"/>
      <c r="BQ90" s="221"/>
      <c r="BR90" s="221"/>
      <c r="BS90" s="221"/>
      <c r="BT90" s="221"/>
      <c r="BU90" s="221"/>
      <c r="BV90" s="221"/>
      <c r="BW90" s="221"/>
      <c r="BX90" s="221"/>
      <c r="BY90" s="221"/>
      <c r="BZ90" s="221"/>
      <c r="CA90" s="221"/>
      <c r="CB90" s="177"/>
      <c r="CC90" s="177"/>
      <c r="CD90" s="177"/>
    </row>
    <row r="91" spans="1:82" ht="20.100000000000001" customHeight="1">
      <c r="A91" s="204"/>
      <c r="B91" s="121"/>
      <c r="C91" s="122"/>
      <c r="D91" s="123"/>
      <c r="E91" s="121"/>
      <c r="F91" s="122"/>
      <c r="G91" s="124"/>
      <c r="H91" s="125"/>
      <c r="I91" s="122"/>
      <c r="J91" s="123"/>
      <c r="K91" s="121"/>
      <c r="L91" s="124"/>
      <c r="M91" s="125"/>
      <c r="N91" s="122"/>
      <c r="O91" s="123"/>
      <c r="P91" s="121"/>
      <c r="Q91" s="122"/>
      <c r="R91" s="122"/>
      <c r="S91" s="122"/>
      <c r="T91" s="122"/>
      <c r="U91" s="124"/>
      <c r="V91" s="323" t="str">
        <f t="shared" si="13"/>
        <v/>
      </c>
      <c r="W91" s="324" t="str">
        <f t="shared" si="14"/>
        <v/>
      </c>
      <c r="X91" s="324" t="str">
        <f t="shared" si="15"/>
        <v/>
      </c>
      <c r="Y91" s="324" t="str">
        <f t="shared" si="16"/>
        <v/>
      </c>
      <c r="Z91" s="324" t="str">
        <f t="shared" si="17"/>
        <v/>
      </c>
      <c r="AA91" s="324" t="str">
        <f t="shared" si="18"/>
        <v/>
      </c>
      <c r="AB91" s="324" t="str">
        <f t="shared" si="19"/>
        <v/>
      </c>
      <c r="AC91" s="324" t="str">
        <f t="shared" si="20"/>
        <v/>
      </c>
      <c r="AD91" s="324" t="str">
        <f t="shared" si="21"/>
        <v/>
      </c>
      <c r="AE91" s="324" t="str">
        <f t="shared" si="22"/>
        <v/>
      </c>
      <c r="AF91" s="324" t="str">
        <f t="shared" si="23"/>
        <v/>
      </c>
      <c r="AG91" s="324" t="str">
        <f t="shared" si="24"/>
        <v/>
      </c>
      <c r="AH91" s="324" t="str">
        <f t="shared" si="25"/>
        <v/>
      </c>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1"/>
      <c r="BF91" s="221"/>
      <c r="BG91" s="221"/>
      <c r="BH91" s="221"/>
      <c r="BI91" s="221"/>
      <c r="BJ91" s="221"/>
      <c r="BK91" s="221"/>
      <c r="BL91" s="221"/>
      <c r="BM91" s="221"/>
      <c r="BN91" s="221"/>
      <c r="BO91" s="221"/>
      <c r="BP91" s="221"/>
      <c r="BQ91" s="221"/>
      <c r="BR91" s="221"/>
      <c r="BS91" s="221"/>
      <c r="BT91" s="221"/>
      <c r="BU91" s="221"/>
      <c r="BV91" s="221"/>
      <c r="BW91" s="221"/>
      <c r="BX91" s="221"/>
      <c r="BY91" s="221"/>
      <c r="BZ91" s="221"/>
      <c r="CA91" s="221"/>
      <c r="CB91" s="177"/>
      <c r="CC91" s="177"/>
      <c r="CD91" s="177"/>
    </row>
    <row r="92" spans="1:82" ht="20.100000000000001" customHeight="1">
      <c r="A92" s="204"/>
      <c r="B92" s="121"/>
      <c r="C92" s="122"/>
      <c r="D92" s="123"/>
      <c r="E92" s="121"/>
      <c r="F92" s="122"/>
      <c r="G92" s="124"/>
      <c r="H92" s="125"/>
      <c r="I92" s="122"/>
      <c r="J92" s="123"/>
      <c r="K92" s="121"/>
      <c r="L92" s="124"/>
      <c r="M92" s="125"/>
      <c r="N92" s="122"/>
      <c r="O92" s="123"/>
      <c r="P92" s="121"/>
      <c r="Q92" s="122"/>
      <c r="R92" s="122"/>
      <c r="S92" s="122"/>
      <c r="T92" s="122"/>
      <c r="U92" s="124"/>
      <c r="V92" s="323" t="str">
        <f t="shared" si="13"/>
        <v/>
      </c>
      <c r="W92" s="324" t="str">
        <f t="shared" si="14"/>
        <v/>
      </c>
      <c r="X92" s="324" t="str">
        <f t="shared" si="15"/>
        <v/>
      </c>
      <c r="Y92" s="324" t="str">
        <f t="shared" si="16"/>
        <v/>
      </c>
      <c r="Z92" s="324" t="str">
        <f t="shared" si="17"/>
        <v/>
      </c>
      <c r="AA92" s="324" t="str">
        <f t="shared" si="18"/>
        <v/>
      </c>
      <c r="AB92" s="324" t="str">
        <f t="shared" si="19"/>
        <v/>
      </c>
      <c r="AC92" s="324" t="str">
        <f t="shared" si="20"/>
        <v/>
      </c>
      <c r="AD92" s="324" t="str">
        <f t="shared" si="21"/>
        <v/>
      </c>
      <c r="AE92" s="324" t="str">
        <f t="shared" si="22"/>
        <v/>
      </c>
      <c r="AF92" s="324" t="str">
        <f t="shared" si="23"/>
        <v/>
      </c>
      <c r="AG92" s="324" t="str">
        <f t="shared" si="24"/>
        <v/>
      </c>
      <c r="AH92" s="324" t="str">
        <f t="shared" si="25"/>
        <v/>
      </c>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21"/>
      <c r="BK92" s="221"/>
      <c r="BL92" s="221"/>
      <c r="BM92" s="221"/>
      <c r="BN92" s="221"/>
      <c r="BO92" s="221"/>
      <c r="BP92" s="221"/>
      <c r="BQ92" s="221"/>
      <c r="BR92" s="221"/>
      <c r="BS92" s="221"/>
      <c r="BT92" s="221"/>
      <c r="BU92" s="221"/>
      <c r="BV92" s="221"/>
      <c r="BW92" s="221"/>
      <c r="BX92" s="221"/>
      <c r="BY92" s="221"/>
      <c r="BZ92" s="221"/>
      <c r="CA92" s="221"/>
      <c r="CB92" s="177"/>
      <c r="CC92" s="177"/>
      <c r="CD92" s="177"/>
    </row>
    <row r="93" spans="1:82" ht="20.100000000000001" customHeight="1">
      <c r="A93" s="204"/>
      <c r="B93" s="121"/>
      <c r="C93" s="122"/>
      <c r="D93" s="123"/>
      <c r="E93" s="121"/>
      <c r="F93" s="122"/>
      <c r="G93" s="124"/>
      <c r="H93" s="125"/>
      <c r="I93" s="122"/>
      <c r="J93" s="123"/>
      <c r="K93" s="121"/>
      <c r="L93" s="124"/>
      <c r="M93" s="125"/>
      <c r="N93" s="122"/>
      <c r="O93" s="123"/>
      <c r="P93" s="121"/>
      <c r="Q93" s="122"/>
      <c r="R93" s="122"/>
      <c r="S93" s="122"/>
      <c r="T93" s="122"/>
      <c r="U93" s="124"/>
      <c r="V93" s="323" t="str">
        <f t="shared" si="13"/>
        <v/>
      </c>
      <c r="W93" s="324" t="str">
        <f t="shared" si="14"/>
        <v/>
      </c>
      <c r="X93" s="324" t="str">
        <f t="shared" si="15"/>
        <v/>
      </c>
      <c r="Y93" s="324" t="str">
        <f t="shared" si="16"/>
        <v/>
      </c>
      <c r="Z93" s="324" t="str">
        <f t="shared" si="17"/>
        <v/>
      </c>
      <c r="AA93" s="324" t="str">
        <f t="shared" si="18"/>
        <v/>
      </c>
      <c r="AB93" s="324" t="str">
        <f t="shared" si="19"/>
        <v/>
      </c>
      <c r="AC93" s="324" t="str">
        <f t="shared" si="20"/>
        <v/>
      </c>
      <c r="AD93" s="324" t="str">
        <f t="shared" si="21"/>
        <v/>
      </c>
      <c r="AE93" s="324" t="str">
        <f t="shared" si="22"/>
        <v/>
      </c>
      <c r="AF93" s="324" t="str">
        <f t="shared" si="23"/>
        <v/>
      </c>
      <c r="AG93" s="324" t="str">
        <f t="shared" si="24"/>
        <v/>
      </c>
      <c r="AH93" s="324" t="str">
        <f t="shared" si="25"/>
        <v/>
      </c>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1"/>
      <c r="BG93" s="221"/>
      <c r="BH93" s="221"/>
      <c r="BI93" s="221"/>
      <c r="BJ93" s="221"/>
      <c r="BK93" s="221"/>
      <c r="BL93" s="221"/>
      <c r="BM93" s="221"/>
      <c r="BN93" s="221"/>
      <c r="BO93" s="221"/>
      <c r="BP93" s="221"/>
      <c r="BQ93" s="221"/>
      <c r="BR93" s="221"/>
      <c r="BS93" s="221"/>
      <c r="BT93" s="221"/>
      <c r="BU93" s="221"/>
      <c r="BV93" s="221"/>
      <c r="BW93" s="221"/>
      <c r="BX93" s="221"/>
      <c r="BY93" s="221"/>
      <c r="BZ93" s="221"/>
      <c r="CA93" s="221"/>
      <c r="CB93" s="177"/>
      <c r="CC93" s="177"/>
      <c r="CD93" s="177"/>
    </row>
    <row r="94" spans="1:82" ht="20.100000000000001" customHeight="1">
      <c r="A94" s="204"/>
      <c r="B94" s="121"/>
      <c r="C94" s="122"/>
      <c r="D94" s="123"/>
      <c r="E94" s="121"/>
      <c r="F94" s="122"/>
      <c r="G94" s="124"/>
      <c r="H94" s="125"/>
      <c r="I94" s="122"/>
      <c r="J94" s="123"/>
      <c r="K94" s="121"/>
      <c r="L94" s="124"/>
      <c r="M94" s="125"/>
      <c r="N94" s="122"/>
      <c r="O94" s="123"/>
      <c r="P94" s="121"/>
      <c r="Q94" s="122"/>
      <c r="R94" s="122"/>
      <c r="S94" s="122"/>
      <c r="T94" s="122"/>
      <c r="U94" s="124"/>
      <c r="V94" s="323" t="str">
        <f t="shared" si="13"/>
        <v/>
      </c>
      <c r="W94" s="324" t="str">
        <f t="shared" si="14"/>
        <v/>
      </c>
      <c r="X94" s="324" t="str">
        <f t="shared" si="15"/>
        <v/>
      </c>
      <c r="Y94" s="324" t="str">
        <f t="shared" si="16"/>
        <v/>
      </c>
      <c r="Z94" s="324" t="str">
        <f t="shared" si="17"/>
        <v/>
      </c>
      <c r="AA94" s="324" t="str">
        <f t="shared" si="18"/>
        <v/>
      </c>
      <c r="AB94" s="324" t="str">
        <f t="shared" si="19"/>
        <v/>
      </c>
      <c r="AC94" s="324" t="str">
        <f t="shared" si="20"/>
        <v/>
      </c>
      <c r="AD94" s="324" t="str">
        <f t="shared" si="21"/>
        <v/>
      </c>
      <c r="AE94" s="324" t="str">
        <f t="shared" si="22"/>
        <v/>
      </c>
      <c r="AF94" s="324" t="str">
        <f t="shared" si="23"/>
        <v/>
      </c>
      <c r="AG94" s="324" t="str">
        <f t="shared" si="24"/>
        <v/>
      </c>
      <c r="AH94" s="324" t="str">
        <f t="shared" si="25"/>
        <v/>
      </c>
      <c r="AI94" s="221"/>
      <c r="AJ94" s="221"/>
      <c r="AK94" s="221"/>
      <c r="AL94" s="221"/>
      <c r="AM94" s="221"/>
      <c r="AN94" s="221"/>
      <c r="AO94" s="221"/>
      <c r="AP94" s="221"/>
      <c r="AQ94" s="221"/>
      <c r="AR94" s="221"/>
      <c r="AS94" s="221"/>
      <c r="AT94" s="221"/>
      <c r="AU94" s="221"/>
      <c r="AV94" s="221"/>
      <c r="AW94" s="221"/>
      <c r="AX94" s="221"/>
      <c r="AY94" s="221"/>
      <c r="AZ94" s="221"/>
      <c r="BA94" s="221"/>
      <c r="BB94" s="221"/>
      <c r="BC94" s="221"/>
      <c r="BD94" s="221"/>
      <c r="BE94" s="221"/>
      <c r="BF94" s="221"/>
      <c r="BG94" s="221"/>
      <c r="BH94" s="221"/>
      <c r="BI94" s="221"/>
      <c r="BJ94" s="221"/>
      <c r="BK94" s="221"/>
      <c r="BL94" s="221"/>
      <c r="BM94" s="221"/>
      <c r="BN94" s="221"/>
      <c r="BO94" s="221"/>
      <c r="BP94" s="221"/>
      <c r="BQ94" s="221"/>
      <c r="BR94" s="221"/>
      <c r="BS94" s="221"/>
      <c r="BT94" s="221"/>
      <c r="BU94" s="221"/>
      <c r="BV94" s="221"/>
      <c r="BW94" s="221"/>
      <c r="BX94" s="221"/>
      <c r="BY94" s="221"/>
      <c r="BZ94" s="221"/>
      <c r="CA94" s="221"/>
      <c r="CB94" s="177"/>
      <c r="CC94" s="177"/>
      <c r="CD94" s="177"/>
    </row>
    <row r="95" spans="1:82" ht="20.100000000000001" customHeight="1">
      <c r="A95" s="204"/>
      <c r="B95" s="121"/>
      <c r="C95" s="122"/>
      <c r="D95" s="123"/>
      <c r="E95" s="121"/>
      <c r="F95" s="122"/>
      <c r="G95" s="124"/>
      <c r="H95" s="125"/>
      <c r="I95" s="122"/>
      <c r="J95" s="123"/>
      <c r="K95" s="121"/>
      <c r="L95" s="124"/>
      <c r="M95" s="125"/>
      <c r="N95" s="122"/>
      <c r="O95" s="123"/>
      <c r="P95" s="121"/>
      <c r="Q95" s="122"/>
      <c r="R95" s="122"/>
      <c r="S95" s="122"/>
      <c r="T95" s="122"/>
      <c r="U95" s="124"/>
      <c r="V95" s="323" t="str">
        <f t="shared" si="13"/>
        <v/>
      </c>
      <c r="W95" s="324" t="str">
        <f t="shared" si="14"/>
        <v/>
      </c>
      <c r="X95" s="324" t="str">
        <f t="shared" si="15"/>
        <v/>
      </c>
      <c r="Y95" s="324" t="str">
        <f t="shared" si="16"/>
        <v/>
      </c>
      <c r="Z95" s="324" t="str">
        <f t="shared" si="17"/>
        <v/>
      </c>
      <c r="AA95" s="324" t="str">
        <f t="shared" si="18"/>
        <v/>
      </c>
      <c r="AB95" s="324" t="str">
        <f t="shared" si="19"/>
        <v/>
      </c>
      <c r="AC95" s="324" t="str">
        <f t="shared" si="20"/>
        <v/>
      </c>
      <c r="AD95" s="324" t="str">
        <f t="shared" si="21"/>
        <v/>
      </c>
      <c r="AE95" s="324" t="str">
        <f t="shared" si="22"/>
        <v/>
      </c>
      <c r="AF95" s="324" t="str">
        <f t="shared" si="23"/>
        <v/>
      </c>
      <c r="AG95" s="324" t="str">
        <f t="shared" si="24"/>
        <v/>
      </c>
      <c r="AH95" s="324" t="str">
        <f t="shared" si="25"/>
        <v/>
      </c>
      <c r="AI95" s="221"/>
      <c r="AJ95" s="221"/>
      <c r="AK95" s="221"/>
      <c r="AL95" s="221"/>
      <c r="AM95" s="221"/>
      <c r="AN95" s="221"/>
      <c r="AO95" s="221"/>
      <c r="AP95" s="221"/>
      <c r="AQ95" s="221"/>
      <c r="AR95" s="221"/>
      <c r="AS95" s="221"/>
      <c r="AT95" s="221"/>
      <c r="AU95" s="221"/>
      <c r="AV95" s="221"/>
      <c r="AW95" s="221"/>
      <c r="AX95" s="221"/>
      <c r="AY95" s="221"/>
      <c r="AZ95" s="221"/>
      <c r="BA95" s="221"/>
      <c r="BB95" s="221"/>
      <c r="BC95" s="221"/>
      <c r="BD95" s="221"/>
      <c r="BE95" s="221"/>
      <c r="BF95" s="221"/>
      <c r="BG95" s="221"/>
      <c r="BH95" s="221"/>
      <c r="BI95" s="221"/>
      <c r="BJ95" s="221"/>
      <c r="BK95" s="221"/>
      <c r="BL95" s="221"/>
      <c r="BM95" s="221"/>
      <c r="BN95" s="221"/>
      <c r="BO95" s="221"/>
      <c r="BP95" s="221"/>
      <c r="BQ95" s="221"/>
      <c r="BR95" s="221"/>
      <c r="BS95" s="221"/>
      <c r="BT95" s="221"/>
      <c r="BU95" s="221"/>
      <c r="BV95" s="221"/>
      <c r="BW95" s="221"/>
      <c r="BX95" s="221"/>
      <c r="BY95" s="221"/>
      <c r="BZ95" s="221"/>
      <c r="CA95" s="221"/>
      <c r="CB95" s="177"/>
      <c r="CC95" s="177"/>
      <c r="CD95" s="177"/>
    </row>
    <row r="96" spans="1:82" ht="20.100000000000001" customHeight="1">
      <c r="A96" s="204"/>
      <c r="B96" s="121"/>
      <c r="C96" s="122"/>
      <c r="D96" s="123"/>
      <c r="E96" s="121"/>
      <c r="F96" s="122"/>
      <c r="G96" s="124"/>
      <c r="H96" s="125"/>
      <c r="I96" s="122"/>
      <c r="J96" s="123"/>
      <c r="K96" s="121"/>
      <c r="L96" s="124"/>
      <c r="M96" s="125"/>
      <c r="N96" s="122"/>
      <c r="O96" s="123"/>
      <c r="P96" s="121"/>
      <c r="Q96" s="122"/>
      <c r="R96" s="122"/>
      <c r="S96" s="122"/>
      <c r="T96" s="122"/>
      <c r="U96" s="124"/>
      <c r="V96" s="323" t="str">
        <f t="shared" si="13"/>
        <v/>
      </c>
      <c r="W96" s="324" t="str">
        <f t="shared" si="14"/>
        <v/>
      </c>
      <c r="X96" s="324" t="str">
        <f t="shared" si="15"/>
        <v/>
      </c>
      <c r="Y96" s="324" t="str">
        <f t="shared" si="16"/>
        <v/>
      </c>
      <c r="Z96" s="324" t="str">
        <f t="shared" si="17"/>
        <v/>
      </c>
      <c r="AA96" s="324" t="str">
        <f t="shared" si="18"/>
        <v/>
      </c>
      <c r="AB96" s="324" t="str">
        <f t="shared" si="19"/>
        <v/>
      </c>
      <c r="AC96" s="324" t="str">
        <f t="shared" si="20"/>
        <v/>
      </c>
      <c r="AD96" s="324" t="str">
        <f t="shared" si="21"/>
        <v/>
      </c>
      <c r="AE96" s="324" t="str">
        <f t="shared" si="22"/>
        <v/>
      </c>
      <c r="AF96" s="324" t="str">
        <f t="shared" si="23"/>
        <v/>
      </c>
      <c r="AG96" s="324" t="str">
        <f t="shared" si="24"/>
        <v/>
      </c>
      <c r="AH96" s="324" t="str">
        <f t="shared" si="25"/>
        <v/>
      </c>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c r="BJ96" s="221"/>
      <c r="BK96" s="221"/>
      <c r="BL96" s="221"/>
      <c r="BM96" s="221"/>
      <c r="BN96" s="221"/>
      <c r="BO96" s="221"/>
      <c r="BP96" s="221"/>
      <c r="BQ96" s="221"/>
      <c r="BR96" s="221"/>
      <c r="BS96" s="221"/>
      <c r="BT96" s="221"/>
      <c r="BU96" s="221"/>
      <c r="BV96" s="221"/>
      <c r="BW96" s="221"/>
      <c r="BX96" s="221"/>
      <c r="BY96" s="221"/>
      <c r="BZ96" s="221"/>
      <c r="CA96" s="221"/>
      <c r="CB96" s="177"/>
      <c r="CC96" s="177"/>
      <c r="CD96" s="177"/>
    </row>
    <row r="97" spans="1:82" ht="20.100000000000001" customHeight="1">
      <c r="A97" s="204"/>
      <c r="B97" s="121"/>
      <c r="C97" s="122"/>
      <c r="D97" s="123"/>
      <c r="E97" s="121"/>
      <c r="F97" s="122"/>
      <c r="G97" s="124"/>
      <c r="H97" s="125"/>
      <c r="I97" s="122"/>
      <c r="J97" s="123"/>
      <c r="K97" s="121"/>
      <c r="L97" s="124"/>
      <c r="M97" s="125"/>
      <c r="N97" s="122"/>
      <c r="O97" s="123"/>
      <c r="P97" s="121"/>
      <c r="Q97" s="122"/>
      <c r="R97" s="122"/>
      <c r="S97" s="122"/>
      <c r="T97" s="122"/>
      <c r="U97" s="124"/>
      <c r="V97" s="323" t="str">
        <f t="shared" si="13"/>
        <v/>
      </c>
      <c r="W97" s="324" t="str">
        <f t="shared" si="14"/>
        <v/>
      </c>
      <c r="X97" s="324" t="str">
        <f t="shared" si="15"/>
        <v/>
      </c>
      <c r="Y97" s="324" t="str">
        <f t="shared" si="16"/>
        <v/>
      </c>
      <c r="Z97" s="324" t="str">
        <f t="shared" si="17"/>
        <v/>
      </c>
      <c r="AA97" s="324" t="str">
        <f t="shared" si="18"/>
        <v/>
      </c>
      <c r="AB97" s="324" t="str">
        <f t="shared" si="19"/>
        <v/>
      </c>
      <c r="AC97" s="324" t="str">
        <f t="shared" si="20"/>
        <v/>
      </c>
      <c r="AD97" s="324" t="str">
        <f t="shared" si="21"/>
        <v/>
      </c>
      <c r="AE97" s="324" t="str">
        <f t="shared" si="22"/>
        <v/>
      </c>
      <c r="AF97" s="324" t="str">
        <f t="shared" si="23"/>
        <v/>
      </c>
      <c r="AG97" s="324" t="str">
        <f t="shared" si="24"/>
        <v/>
      </c>
      <c r="AH97" s="324" t="str">
        <f t="shared" si="25"/>
        <v/>
      </c>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H97" s="221"/>
      <c r="BI97" s="221"/>
      <c r="BJ97" s="221"/>
      <c r="BK97" s="221"/>
      <c r="BL97" s="221"/>
      <c r="BM97" s="221"/>
      <c r="BN97" s="221"/>
      <c r="BO97" s="221"/>
      <c r="BP97" s="221"/>
      <c r="BQ97" s="221"/>
      <c r="BR97" s="221"/>
      <c r="BS97" s="221"/>
      <c r="BT97" s="221"/>
      <c r="BU97" s="221"/>
      <c r="BV97" s="221"/>
      <c r="BW97" s="221"/>
      <c r="BX97" s="221"/>
      <c r="BY97" s="221"/>
      <c r="BZ97" s="221"/>
      <c r="CA97" s="221"/>
      <c r="CB97" s="177"/>
      <c r="CC97" s="177"/>
      <c r="CD97" s="177"/>
    </row>
    <row r="98" spans="1:82" ht="20.100000000000001" customHeight="1">
      <c r="A98" s="204"/>
      <c r="B98" s="121"/>
      <c r="C98" s="122"/>
      <c r="D98" s="123"/>
      <c r="E98" s="121"/>
      <c r="F98" s="122"/>
      <c r="G98" s="124"/>
      <c r="H98" s="125"/>
      <c r="I98" s="122"/>
      <c r="J98" s="123"/>
      <c r="K98" s="121"/>
      <c r="L98" s="124"/>
      <c r="M98" s="125"/>
      <c r="N98" s="122"/>
      <c r="O98" s="123"/>
      <c r="P98" s="121"/>
      <c r="Q98" s="122"/>
      <c r="R98" s="122"/>
      <c r="S98" s="122"/>
      <c r="T98" s="122"/>
      <c r="U98" s="124"/>
      <c r="V98" s="323" t="str">
        <f t="shared" si="13"/>
        <v/>
      </c>
      <c r="W98" s="324" t="str">
        <f t="shared" si="14"/>
        <v/>
      </c>
      <c r="X98" s="324" t="str">
        <f t="shared" si="15"/>
        <v/>
      </c>
      <c r="Y98" s="324" t="str">
        <f t="shared" si="16"/>
        <v/>
      </c>
      <c r="Z98" s="324" t="str">
        <f t="shared" si="17"/>
        <v/>
      </c>
      <c r="AA98" s="324" t="str">
        <f t="shared" si="18"/>
        <v/>
      </c>
      <c r="AB98" s="324" t="str">
        <f t="shared" si="19"/>
        <v/>
      </c>
      <c r="AC98" s="324" t="str">
        <f t="shared" si="20"/>
        <v/>
      </c>
      <c r="AD98" s="324" t="str">
        <f t="shared" si="21"/>
        <v/>
      </c>
      <c r="AE98" s="324" t="str">
        <f t="shared" si="22"/>
        <v/>
      </c>
      <c r="AF98" s="324" t="str">
        <f t="shared" si="23"/>
        <v/>
      </c>
      <c r="AG98" s="324" t="str">
        <f t="shared" si="24"/>
        <v/>
      </c>
      <c r="AH98" s="324" t="str">
        <f t="shared" si="25"/>
        <v/>
      </c>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221"/>
      <c r="BE98" s="221"/>
      <c r="BF98" s="221"/>
      <c r="BG98" s="221"/>
      <c r="BH98" s="221"/>
      <c r="BI98" s="221"/>
      <c r="BJ98" s="221"/>
      <c r="BK98" s="221"/>
      <c r="BL98" s="221"/>
      <c r="BM98" s="221"/>
      <c r="BN98" s="221"/>
      <c r="BO98" s="221"/>
      <c r="BP98" s="221"/>
      <c r="BQ98" s="221"/>
      <c r="BR98" s="221"/>
      <c r="BS98" s="221"/>
      <c r="BT98" s="221"/>
      <c r="BU98" s="221"/>
      <c r="BV98" s="221"/>
      <c r="BW98" s="221"/>
      <c r="BX98" s="221"/>
      <c r="BY98" s="221"/>
      <c r="BZ98" s="221"/>
      <c r="CA98" s="221"/>
      <c r="CB98" s="177"/>
      <c r="CC98" s="177"/>
      <c r="CD98" s="177"/>
    </row>
    <row r="99" spans="1:82" ht="20.100000000000001" customHeight="1">
      <c r="A99" s="204"/>
      <c r="B99" s="121"/>
      <c r="C99" s="122"/>
      <c r="D99" s="123"/>
      <c r="E99" s="121"/>
      <c r="F99" s="122"/>
      <c r="G99" s="124"/>
      <c r="H99" s="125"/>
      <c r="I99" s="122"/>
      <c r="J99" s="123"/>
      <c r="K99" s="121"/>
      <c r="L99" s="124"/>
      <c r="M99" s="125"/>
      <c r="N99" s="122"/>
      <c r="O99" s="123"/>
      <c r="P99" s="121"/>
      <c r="Q99" s="122"/>
      <c r="R99" s="122"/>
      <c r="S99" s="122"/>
      <c r="T99" s="122"/>
      <c r="U99" s="124"/>
      <c r="V99" s="323" t="str">
        <f t="shared" si="13"/>
        <v/>
      </c>
      <c r="W99" s="324" t="str">
        <f t="shared" si="14"/>
        <v/>
      </c>
      <c r="X99" s="324" t="str">
        <f t="shared" si="15"/>
        <v/>
      </c>
      <c r="Y99" s="324" t="str">
        <f t="shared" si="16"/>
        <v/>
      </c>
      <c r="Z99" s="324" t="str">
        <f t="shared" si="17"/>
        <v/>
      </c>
      <c r="AA99" s="324" t="str">
        <f t="shared" si="18"/>
        <v/>
      </c>
      <c r="AB99" s="324" t="str">
        <f t="shared" si="19"/>
        <v/>
      </c>
      <c r="AC99" s="324" t="str">
        <f t="shared" si="20"/>
        <v/>
      </c>
      <c r="AD99" s="324" t="str">
        <f t="shared" si="21"/>
        <v/>
      </c>
      <c r="AE99" s="324" t="str">
        <f t="shared" si="22"/>
        <v/>
      </c>
      <c r="AF99" s="324" t="str">
        <f t="shared" si="23"/>
        <v/>
      </c>
      <c r="AG99" s="324" t="str">
        <f t="shared" si="24"/>
        <v/>
      </c>
      <c r="AH99" s="324" t="str">
        <f t="shared" si="25"/>
        <v/>
      </c>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1"/>
      <c r="BE99" s="221"/>
      <c r="BF99" s="221"/>
      <c r="BG99" s="221"/>
      <c r="BH99" s="221"/>
      <c r="BI99" s="221"/>
      <c r="BJ99" s="221"/>
      <c r="BK99" s="221"/>
      <c r="BL99" s="221"/>
      <c r="BM99" s="221"/>
      <c r="BN99" s="221"/>
      <c r="BO99" s="221"/>
      <c r="BP99" s="221"/>
      <c r="BQ99" s="221"/>
      <c r="BR99" s="221"/>
      <c r="BS99" s="221"/>
      <c r="BT99" s="221"/>
      <c r="BU99" s="221"/>
      <c r="BV99" s="221"/>
      <c r="BW99" s="221"/>
      <c r="BX99" s="221"/>
      <c r="BY99" s="221"/>
      <c r="BZ99" s="221"/>
      <c r="CA99" s="221"/>
      <c r="CB99" s="177"/>
      <c r="CC99" s="177"/>
      <c r="CD99" s="177"/>
    </row>
    <row r="100" spans="1:82" ht="20.100000000000001" customHeight="1">
      <c r="A100" s="204"/>
      <c r="B100" s="121"/>
      <c r="C100" s="122"/>
      <c r="D100" s="123"/>
      <c r="E100" s="121"/>
      <c r="F100" s="122"/>
      <c r="G100" s="124"/>
      <c r="H100" s="125"/>
      <c r="I100" s="122"/>
      <c r="J100" s="123"/>
      <c r="K100" s="121"/>
      <c r="L100" s="124"/>
      <c r="M100" s="125"/>
      <c r="N100" s="122"/>
      <c r="O100" s="123"/>
      <c r="P100" s="121"/>
      <c r="Q100" s="122"/>
      <c r="R100" s="122"/>
      <c r="S100" s="122"/>
      <c r="T100" s="122"/>
      <c r="U100" s="124"/>
      <c r="V100" s="323" t="str">
        <f t="shared" si="13"/>
        <v/>
      </c>
      <c r="W100" s="324" t="str">
        <f t="shared" si="14"/>
        <v/>
      </c>
      <c r="X100" s="324" t="str">
        <f t="shared" si="15"/>
        <v/>
      </c>
      <c r="Y100" s="324" t="str">
        <f t="shared" si="16"/>
        <v/>
      </c>
      <c r="Z100" s="324" t="str">
        <f t="shared" si="17"/>
        <v/>
      </c>
      <c r="AA100" s="324" t="str">
        <f t="shared" si="18"/>
        <v/>
      </c>
      <c r="AB100" s="324" t="str">
        <f t="shared" si="19"/>
        <v/>
      </c>
      <c r="AC100" s="324" t="str">
        <f t="shared" si="20"/>
        <v/>
      </c>
      <c r="AD100" s="324" t="str">
        <f t="shared" si="21"/>
        <v/>
      </c>
      <c r="AE100" s="324" t="str">
        <f t="shared" si="22"/>
        <v/>
      </c>
      <c r="AF100" s="324" t="str">
        <f t="shared" si="23"/>
        <v/>
      </c>
      <c r="AG100" s="324" t="str">
        <f t="shared" si="24"/>
        <v/>
      </c>
      <c r="AH100" s="324" t="str">
        <f t="shared" si="25"/>
        <v/>
      </c>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221"/>
      <c r="BE100" s="221"/>
      <c r="BF100" s="221"/>
      <c r="BG100" s="221"/>
      <c r="BH100" s="221"/>
      <c r="BI100" s="221"/>
      <c r="BJ100" s="221"/>
      <c r="BK100" s="221"/>
      <c r="BL100" s="221"/>
      <c r="BM100" s="221"/>
      <c r="BN100" s="221"/>
      <c r="BO100" s="221"/>
      <c r="BP100" s="221"/>
      <c r="BQ100" s="221"/>
      <c r="BR100" s="221"/>
      <c r="BS100" s="221"/>
      <c r="BT100" s="221"/>
      <c r="BU100" s="221"/>
      <c r="BV100" s="221"/>
      <c r="BW100" s="221"/>
      <c r="BX100" s="221"/>
      <c r="BY100" s="221"/>
      <c r="BZ100" s="221"/>
      <c r="CA100" s="221"/>
      <c r="CB100" s="177"/>
      <c r="CC100" s="177"/>
      <c r="CD100" s="177"/>
    </row>
    <row r="101" spans="1:82" ht="20.100000000000001" customHeight="1">
      <c r="A101" s="204"/>
      <c r="B101" s="121"/>
      <c r="C101" s="122"/>
      <c r="D101" s="123"/>
      <c r="E101" s="121"/>
      <c r="F101" s="122"/>
      <c r="G101" s="124"/>
      <c r="H101" s="125"/>
      <c r="I101" s="122"/>
      <c r="J101" s="123"/>
      <c r="K101" s="121"/>
      <c r="L101" s="124"/>
      <c r="M101" s="125"/>
      <c r="N101" s="122"/>
      <c r="O101" s="123"/>
      <c r="P101" s="121"/>
      <c r="Q101" s="122"/>
      <c r="R101" s="122"/>
      <c r="S101" s="122"/>
      <c r="T101" s="122"/>
      <c r="U101" s="124"/>
      <c r="V101" s="323" t="str">
        <f t="shared" si="13"/>
        <v/>
      </c>
      <c r="W101" s="324" t="str">
        <f t="shared" si="14"/>
        <v/>
      </c>
      <c r="X101" s="324" t="str">
        <f t="shared" si="15"/>
        <v/>
      </c>
      <c r="Y101" s="324" t="str">
        <f t="shared" si="16"/>
        <v/>
      </c>
      <c r="Z101" s="324" t="str">
        <f t="shared" si="17"/>
        <v/>
      </c>
      <c r="AA101" s="324" t="str">
        <f t="shared" si="18"/>
        <v/>
      </c>
      <c r="AB101" s="324" t="str">
        <f t="shared" si="19"/>
        <v/>
      </c>
      <c r="AC101" s="324" t="str">
        <f t="shared" si="20"/>
        <v/>
      </c>
      <c r="AD101" s="324" t="str">
        <f t="shared" si="21"/>
        <v/>
      </c>
      <c r="AE101" s="324" t="str">
        <f t="shared" si="22"/>
        <v/>
      </c>
      <c r="AF101" s="324" t="str">
        <f t="shared" si="23"/>
        <v/>
      </c>
      <c r="AG101" s="324" t="str">
        <f t="shared" si="24"/>
        <v/>
      </c>
      <c r="AH101" s="324" t="str">
        <f t="shared" si="25"/>
        <v/>
      </c>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c r="BE101" s="221"/>
      <c r="BF101" s="221"/>
      <c r="BG101" s="221"/>
      <c r="BH101" s="221"/>
      <c r="BI101" s="221"/>
      <c r="BJ101" s="221"/>
      <c r="BK101" s="221"/>
      <c r="BL101" s="221"/>
      <c r="BM101" s="221"/>
      <c r="BN101" s="221"/>
      <c r="BO101" s="221"/>
      <c r="BP101" s="221"/>
      <c r="BQ101" s="221"/>
      <c r="BR101" s="221"/>
      <c r="BS101" s="221"/>
      <c r="BT101" s="221"/>
      <c r="BU101" s="221"/>
      <c r="BV101" s="221"/>
      <c r="BW101" s="221"/>
      <c r="BX101" s="221"/>
      <c r="BY101" s="221"/>
      <c r="BZ101" s="221"/>
      <c r="CA101" s="221"/>
      <c r="CB101" s="177"/>
      <c r="CC101" s="177"/>
      <c r="CD101" s="177"/>
    </row>
    <row r="102" spans="1:82" ht="20.100000000000001" customHeight="1">
      <c r="A102" s="204"/>
      <c r="B102" s="121"/>
      <c r="C102" s="122"/>
      <c r="D102" s="123"/>
      <c r="E102" s="121"/>
      <c r="F102" s="122"/>
      <c r="G102" s="124"/>
      <c r="H102" s="125"/>
      <c r="I102" s="122"/>
      <c r="J102" s="123"/>
      <c r="K102" s="121"/>
      <c r="L102" s="124"/>
      <c r="M102" s="125"/>
      <c r="N102" s="122"/>
      <c r="O102" s="123"/>
      <c r="P102" s="121"/>
      <c r="Q102" s="122"/>
      <c r="R102" s="122"/>
      <c r="S102" s="122"/>
      <c r="T102" s="122"/>
      <c r="U102" s="124"/>
      <c r="V102" s="323" t="str">
        <f t="shared" si="13"/>
        <v/>
      </c>
      <c r="W102" s="324" t="str">
        <f t="shared" si="14"/>
        <v/>
      </c>
      <c r="X102" s="324" t="str">
        <f t="shared" si="15"/>
        <v/>
      </c>
      <c r="Y102" s="324" t="str">
        <f t="shared" si="16"/>
        <v/>
      </c>
      <c r="Z102" s="324" t="str">
        <f t="shared" si="17"/>
        <v/>
      </c>
      <c r="AA102" s="324" t="str">
        <f t="shared" si="18"/>
        <v/>
      </c>
      <c r="AB102" s="324" t="str">
        <f t="shared" si="19"/>
        <v/>
      </c>
      <c r="AC102" s="324" t="str">
        <f t="shared" si="20"/>
        <v/>
      </c>
      <c r="AD102" s="324" t="str">
        <f t="shared" si="21"/>
        <v/>
      </c>
      <c r="AE102" s="324" t="str">
        <f t="shared" si="22"/>
        <v/>
      </c>
      <c r="AF102" s="324" t="str">
        <f t="shared" si="23"/>
        <v/>
      </c>
      <c r="AG102" s="324" t="str">
        <f t="shared" si="24"/>
        <v/>
      </c>
      <c r="AH102" s="324" t="str">
        <f t="shared" si="25"/>
        <v/>
      </c>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221"/>
      <c r="BE102" s="221"/>
      <c r="BF102" s="221"/>
      <c r="BG102" s="221"/>
      <c r="BH102" s="221"/>
      <c r="BI102" s="221"/>
      <c r="BJ102" s="221"/>
      <c r="BK102" s="221"/>
      <c r="BL102" s="221"/>
      <c r="BM102" s="221"/>
      <c r="BN102" s="221"/>
      <c r="BO102" s="221"/>
      <c r="BP102" s="221"/>
      <c r="BQ102" s="221"/>
      <c r="BR102" s="221"/>
      <c r="BS102" s="221"/>
      <c r="BT102" s="221"/>
      <c r="BU102" s="221"/>
      <c r="BV102" s="221"/>
      <c r="BW102" s="221"/>
      <c r="BX102" s="221"/>
      <c r="BY102" s="221"/>
      <c r="BZ102" s="221"/>
      <c r="CA102" s="221"/>
      <c r="CB102" s="177"/>
      <c r="CC102" s="177"/>
      <c r="CD102" s="177"/>
    </row>
    <row r="103" spans="1:82" ht="20.100000000000001" customHeight="1">
      <c r="A103" s="204"/>
      <c r="B103" s="121"/>
      <c r="C103" s="122"/>
      <c r="D103" s="123"/>
      <c r="E103" s="121"/>
      <c r="F103" s="122"/>
      <c r="G103" s="124"/>
      <c r="H103" s="125"/>
      <c r="I103" s="122"/>
      <c r="J103" s="123"/>
      <c r="K103" s="121"/>
      <c r="L103" s="124"/>
      <c r="M103" s="125"/>
      <c r="N103" s="122"/>
      <c r="O103" s="123"/>
      <c r="P103" s="121"/>
      <c r="Q103" s="122"/>
      <c r="R103" s="122"/>
      <c r="S103" s="122"/>
      <c r="T103" s="122"/>
      <c r="U103" s="124"/>
      <c r="V103" s="323" t="str">
        <f t="shared" si="13"/>
        <v/>
      </c>
      <c r="W103" s="324" t="str">
        <f t="shared" si="14"/>
        <v/>
      </c>
      <c r="X103" s="324" t="str">
        <f t="shared" si="15"/>
        <v/>
      </c>
      <c r="Y103" s="324" t="str">
        <f t="shared" si="16"/>
        <v/>
      </c>
      <c r="Z103" s="324" t="str">
        <f t="shared" si="17"/>
        <v/>
      </c>
      <c r="AA103" s="324" t="str">
        <f t="shared" si="18"/>
        <v/>
      </c>
      <c r="AB103" s="324" t="str">
        <f t="shared" si="19"/>
        <v/>
      </c>
      <c r="AC103" s="324" t="str">
        <f t="shared" si="20"/>
        <v/>
      </c>
      <c r="AD103" s="324" t="str">
        <f t="shared" si="21"/>
        <v/>
      </c>
      <c r="AE103" s="324" t="str">
        <f t="shared" si="22"/>
        <v/>
      </c>
      <c r="AF103" s="324" t="str">
        <f t="shared" si="23"/>
        <v/>
      </c>
      <c r="AG103" s="324" t="str">
        <f t="shared" si="24"/>
        <v/>
      </c>
      <c r="AH103" s="324" t="str">
        <f t="shared" si="25"/>
        <v/>
      </c>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221"/>
      <c r="BE103" s="221"/>
      <c r="BF103" s="221"/>
      <c r="BG103" s="221"/>
      <c r="BH103" s="221"/>
      <c r="BI103" s="221"/>
      <c r="BJ103" s="221"/>
      <c r="BK103" s="221"/>
      <c r="BL103" s="221"/>
      <c r="BM103" s="221"/>
      <c r="BN103" s="221"/>
      <c r="BO103" s="221"/>
      <c r="BP103" s="221"/>
      <c r="BQ103" s="221"/>
      <c r="BR103" s="221"/>
      <c r="BS103" s="221"/>
      <c r="BT103" s="221"/>
      <c r="BU103" s="221"/>
      <c r="BV103" s="221"/>
      <c r="BW103" s="221"/>
      <c r="BX103" s="221"/>
      <c r="BY103" s="221"/>
      <c r="BZ103" s="221"/>
      <c r="CA103" s="221"/>
      <c r="CB103" s="177"/>
      <c r="CC103" s="177"/>
      <c r="CD103" s="177"/>
    </row>
    <row r="104" spans="1:82" ht="20.100000000000001" customHeight="1">
      <c r="A104" s="204"/>
      <c r="B104" s="121"/>
      <c r="C104" s="122"/>
      <c r="D104" s="123"/>
      <c r="E104" s="121"/>
      <c r="F104" s="122"/>
      <c r="G104" s="124"/>
      <c r="H104" s="125"/>
      <c r="I104" s="122"/>
      <c r="J104" s="123"/>
      <c r="K104" s="121"/>
      <c r="L104" s="124"/>
      <c r="M104" s="125"/>
      <c r="N104" s="122"/>
      <c r="O104" s="123"/>
      <c r="P104" s="121"/>
      <c r="Q104" s="122"/>
      <c r="R104" s="122"/>
      <c r="S104" s="122"/>
      <c r="T104" s="122"/>
      <c r="U104" s="124"/>
      <c r="V104" s="323" t="str">
        <f t="shared" si="13"/>
        <v/>
      </c>
      <c r="W104" s="324" t="str">
        <f t="shared" si="14"/>
        <v/>
      </c>
      <c r="X104" s="324" t="str">
        <f t="shared" si="15"/>
        <v/>
      </c>
      <c r="Y104" s="324" t="str">
        <f t="shared" si="16"/>
        <v/>
      </c>
      <c r="Z104" s="324" t="str">
        <f t="shared" si="17"/>
        <v/>
      </c>
      <c r="AA104" s="324" t="str">
        <f t="shared" si="18"/>
        <v/>
      </c>
      <c r="AB104" s="324" t="str">
        <f t="shared" si="19"/>
        <v/>
      </c>
      <c r="AC104" s="324" t="str">
        <f t="shared" si="20"/>
        <v/>
      </c>
      <c r="AD104" s="324" t="str">
        <f t="shared" si="21"/>
        <v/>
      </c>
      <c r="AE104" s="324" t="str">
        <f t="shared" si="22"/>
        <v/>
      </c>
      <c r="AF104" s="324" t="str">
        <f t="shared" si="23"/>
        <v/>
      </c>
      <c r="AG104" s="324" t="str">
        <f t="shared" si="24"/>
        <v/>
      </c>
      <c r="AH104" s="324" t="str">
        <f t="shared" si="25"/>
        <v/>
      </c>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221"/>
      <c r="BE104" s="221"/>
      <c r="BF104" s="221"/>
      <c r="BG104" s="221"/>
      <c r="BH104" s="221"/>
      <c r="BI104" s="221"/>
      <c r="BJ104" s="221"/>
      <c r="BK104" s="221"/>
      <c r="BL104" s="221"/>
      <c r="BM104" s="221"/>
      <c r="BN104" s="221"/>
      <c r="BO104" s="221"/>
      <c r="BP104" s="221"/>
      <c r="BQ104" s="221"/>
      <c r="BR104" s="221"/>
      <c r="BS104" s="221"/>
      <c r="BT104" s="221"/>
      <c r="BU104" s="221"/>
      <c r="BV104" s="221"/>
      <c r="BW104" s="221"/>
      <c r="BX104" s="221"/>
      <c r="BY104" s="221"/>
      <c r="BZ104" s="221"/>
      <c r="CA104" s="221"/>
      <c r="CB104" s="177"/>
      <c r="CC104" s="177"/>
      <c r="CD104" s="177"/>
    </row>
    <row r="105" spans="1:82" ht="20.100000000000001" customHeight="1">
      <c r="A105" s="204"/>
      <c r="B105" s="121"/>
      <c r="C105" s="122"/>
      <c r="D105" s="123"/>
      <c r="E105" s="121"/>
      <c r="F105" s="122"/>
      <c r="G105" s="124"/>
      <c r="H105" s="125"/>
      <c r="I105" s="122"/>
      <c r="J105" s="123"/>
      <c r="K105" s="121"/>
      <c r="L105" s="124"/>
      <c r="M105" s="125"/>
      <c r="N105" s="122"/>
      <c r="O105" s="123"/>
      <c r="P105" s="121"/>
      <c r="Q105" s="122"/>
      <c r="R105" s="122"/>
      <c r="S105" s="122"/>
      <c r="T105" s="122"/>
      <c r="U105" s="124"/>
      <c r="V105" s="323" t="str">
        <f t="shared" si="13"/>
        <v/>
      </c>
      <c r="W105" s="324" t="str">
        <f t="shared" si="14"/>
        <v/>
      </c>
      <c r="X105" s="324" t="str">
        <f t="shared" si="15"/>
        <v/>
      </c>
      <c r="Y105" s="324" t="str">
        <f t="shared" si="16"/>
        <v/>
      </c>
      <c r="Z105" s="324" t="str">
        <f t="shared" si="17"/>
        <v/>
      </c>
      <c r="AA105" s="324" t="str">
        <f t="shared" si="18"/>
        <v/>
      </c>
      <c r="AB105" s="324" t="str">
        <f t="shared" si="19"/>
        <v/>
      </c>
      <c r="AC105" s="324" t="str">
        <f t="shared" si="20"/>
        <v/>
      </c>
      <c r="AD105" s="324" t="str">
        <f t="shared" si="21"/>
        <v/>
      </c>
      <c r="AE105" s="324" t="str">
        <f t="shared" si="22"/>
        <v/>
      </c>
      <c r="AF105" s="324" t="str">
        <f t="shared" si="23"/>
        <v/>
      </c>
      <c r="AG105" s="324" t="str">
        <f t="shared" si="24"/>
        <v/>
      </c>
      <c r="AH105" s="324" t="str">
        <f t="shared" si="25"/>
        <v/>
      </c>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221"/>
      <c r="BE105" s="221"/>
      <c r="BF105" s="221"/>
      <c r="BG105" s="221"/>
      <c r="BH105" s="221"/>
      <c r="BI105" s="221"/>
      <c r="BJ105" s="221"/>
      <c r="BK105" s="221"/>
      <c r="BL105" s="221"/>
      <c r="BM105" s="221"/>
      <c r="BN105" s="221"/>
      <c r="BO105" s="221"/>
      <c r="BP105" s="221"/>
      <c r="BQ105" s="221"/>
      <c r="BR105" s="221"/>
      <c r="BS105" s="221"/>
      <c r="BT105" s="221"/>
      <c r="BU105" s="221"/>
      <c r="BV105" s="221"/>
      <c r="BW105" s="221"/>
      <c r="BX105" s="221"/>
      <c r="BY105" s="221"/>
      <c r="BZ105" s="221"/>
      <c r="CA105" s="221"/>
      <c r="CB105" s="177"/>
      <c r="CC105" s="177"/>
      <c r="CD105" s="177"/>
    </row>
    <row r="106" spans="1:82" ht="20.100000000000001" customHeight="1">
      <c r="A106" s="204"/>
      <c r="B106" s="121"/>
      <c r="C106" s="122"/>
      <c r="D106" s="123"/>
      <c r="E106" s="121"/>
      <c r="F106" s="122"/>
      <c r="G106" s="124"/>
      <c r="H106" s="125"/>
      <c r="I106" s="122"/>
      <c r="J106" s="123"/>
      <c r="K106" s="121"/>
      <c r="L106" s="124"/>
      <c r="M106" s="125"/>
      <c r="N106" s="122"/>
      <c r="O106" s="123"/>
      <c r="P106" s="121"/>
      <c r="Q106" s="122"/>
      <c r="R106" s="122"/>
      <c r="S106" s="122"/>
      <c r="T106" s="122"/>
      <c r="U106" s="124"/>
      <c r="V106" s="323" t="str">
        <f t="shared" si="13"/>
        <v/>
      </c>
      <c r="W106" s="324" t="str">
        <f t="shared" si="14"/>
        <v/>
      </c>
      <c r="X106" s="324" t="str">
        <f t="shared" si="15"/>
        <v/>
      </c>
      <c r="Y106" s="324" t="str">
        <f t="shared" si="16"/>
        <v/>
      </c>
      <c r="Z106" s="324" t="str">
        <f t="shared" si="17"/>
        <v/>
      </c>
      <c r="AA106" s="324" t="str">
        <f t="shared" si="18"/>
        <v/>
      </c>
      <c r="AB106" s="324" t="str">
        <f t="shared" si="19"/>
        <v/>
      </c>
      <c r="AC106" s="324" t="str">
        <f t="shared" si="20"/>
        <v/>
      </c>
      <c r="AD106" s="324" t="str">
        <f t="shared" si="21"/>
        <v/>
      </c>
      <c r="AE106" s="324" t="str">
        <f t="shared" si="22"/>
        <v/>
      </c>
      <c r="AF106" s="324" t="str">
        <f t="shared" si="23"/>
        <v/>
      </c>
      <c r="AG106" s="324" t="str">
        <f t="shared" si="24"/>
        <v/>
      </c>
      <c r="AH106" s="324" t="str">
        <f t="shared" si="25"/>
        <v/>
      </c>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221"/>
      <c r="BE106" s="221"/>
      <c r="BF106" s="221"/>
      <c r="BG106" s="221"/>
      <c r="BH106" s="221"/>
      <c r="BI106" s="221"/>
      <c r="BJ106" s="221"/>
      <c r="BK106" s="221"/>
      <c r="BL106" s="221"/>
      <c r="BM106" s="221"/>
      <c r="BN106" s="221"/>
      <c r="BO106" s="221"/>
      <c r="BP106" s="221"/>
      <c r="BQ106" s="221"/>
      <c r="BR106" s="221"/>
      <c r="BS106" s="221"/>
      <c r="BT106" s="221"/>
      <c r="BU106" s="221"/>
      <c r="BV106" s="221"/>
      <c r="BW106" s="221"/>
      <c r="BX106" s="221"/>
      <c r="BY106" s="221"/>
      <c r="BZ106" s="221"/>
      <c r="CA106" s="221"/>
      <c r="CB106" s="177"/>
      <c r="CC106" s="177"/>
      <c r="CD106" s="177"/>
    </row>
    <row r="107" spans="1:82" ht="20.100000000000001" customHeight="1">
      <c r="A107" s="204"/>
      <c r="B107" s="121"/>
      <c r="C107" s="122"/>
      <c r="D107" s="123"/>
      <c r="E107" s="121"/>
      <c r="F107" s="122"/>
      <c r="G107" s="124"/>
      <c r="H107" s="125"/>
      <c r="I107" s="122"/>
      <c r="J107" s="123"/>
      <c r="K107" s="121"/>
      <c r="L107" s="124"/>
      <c r="M107" s="125"/>
      <c r="N107" s="122"/>
      <c r="O107" s="123"/>
      <c r="P107" s="121"/>
      <c r="Q107" s="122"/>
      <c r="R107" s="122"/>
      <c r="S107" s="122"/>
      <c r="T107" s="122"/>
      <c r="U107" s="124"/>
      <c r="V107" s="323" t="str">
        <f t="shared" si="13"/>
        <v/>
      </c>
      <c r="W107" s="324" t="str">
        <f t="shared" si="14"/>
        <v/>
      </c>
      <c r="X107" s="324" t="str">
        <f t="shared" si="15"/>
        <v/>
      </c>
      <c r="Y107" s="324" t="str">
        <f t="shared" si="16"/>
        <v/>
      </c>
      <c r="Z107" s="324" t="str">
        <f t="shared" si="17"/>
        <v/>
      </c>
      <c r="AA107" s="324" t="str">
        <f t="shared" si="18"/>
        <v/>
      </c>
      <c r="AB107" s="324" t="str">
        <f t="shared" si="19"/>
        <v/>
      </c>
      <c r="AC107" s="324" t="str">
        <f t="shared" si="20"/>
        <v/>
      </c>
      <c r="AD107" s="324" t="str">
        <f t="shared" si="21"/>
        <v/>
      </c>
      <c r="AE107" s="324" t="str">
        <f t="shared" si="22"/>
        <v/>
      </c>
      <c r="AF107" s="324" t="str">
        <f t="shared" si="23"/>
        <v/>
      </c>
      <c r="AG107" s="324" t="str">
        <f t="shared" si="24"/>
        <v/>
      </c>
      <c r="AH107" s="324" t="str">
        <f t="shared" si="25"/>
        <v/>
      </c>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221"/>
      <c r="BE107" s="221"/>
      <c r="BF107" s="221"/>
      <c r="BG107" s="221"/>
      <c r="BH107" s="221"/>
      <c r="BI107" s="221"/>
      <c r="BJ107" s="221"/>
      <c r="BK107" s="221"/>
      <c r="BL107" s="221"/>
      <c r="BM107" s="221"/>
      <c r="BN107" s="221"/>
      <c r="BO107" s="221"/>
      <c r="BP107" s="221"/>
      <c r="BQ107" s="221"/>
      <c r="BR107" s="221"/>
      <c r="BS107" s="221"/>
      <c r="BT107" s="221"/>
      <c r="BU107" s="221"/>
      <c r="BV107" s="221"/>
      <c r="BW107" s="221"/>
      <c r="BX107" s="221"/>
      <c r="BY107" s="221"/>
      <c r="BZ107" s="221"/>
      <c r="CA107" s="221"/>
      <c r="CB107" s="177"/>
      <c r="CC107" s="177"/>
      <c r="CD107" s="177"/>
    </row>
    <row r="108" spans="1:82" ht="20.100000000000001" customHeight="1">
      <c r="A108" s="204"/>
      <c r="B108" s="121"/>
      <c r="C108" s="122"/>
      <c r="D108" s="123"/>
      <c r="E108" s="121"/>
      <c r="F108" s="122"/>
      <c r="G108" s="124"/>
      <c r="H108" s="125"/>
      <c r="I108" s="122"/>
      <c r="J108" s="123"/>
      <c r="K108" s="121"/>
      <c r="L108" s="124"/>
      <c r="M108" s="125"/>
      <c r="N108" s="122"/>
      <c r="O108" s="123"/>
      <c r="P108" s="121"/>
      <c r="Q108" s="122"/>
      <c r="R108" s="122"/>
      <c r="S108" s="122"/>
      <c r="T108" s="122"/>
      <c r="U108" s="124"/>
      <c r="V108" s="323" t="str">
        <f t="shared" si="13"/>
        <v/>
      </c>
      <c r="W108" s="324" t="str">
        <f t="shared" si="14"/>
        <v/>
      </c>
      <c r="X108" s="324" t="str">
        <f t="shared" si="15"/>
        <v/>
      </c>
      <c r="Y108" s="324" t="str">
        <f t="shared" si="16"/>
        <v/>
      </c>
      <c r="Z108" s="324" t="str">
        <f t="shared" si="17"/>
        <v/>
      </c>
      <c r="AA108" s="324" t="str">
        <f t="shared" si="18"/>
        <v/>
      </c>
      <c r="AB108" s="324" t="str">
        <f t="shared" si="19"/>
        <v/>
      </c>
      <c r="AC108" s="324" t="str">
        <f t="shared" si="20"/>
        <v/>
      </c>
      <c r="AD108" s="324" t="str">
        <f t="shared" si="21"/>
        <v/>
      </c>
      <c r="AE108" s="324" t="str">
        <f t="shared" si="22"/>
        <v/>
      </c>
      <c r="AF108" s="324" t="str">
        <f t="shared" si="23"/>
        <v/>
      </c>
      <c r="AG108" s="324" t="str">
        <f t="shared" si="24"/>
        <v/>
      </c>
      <c r="AH108" s="324" t="str">
        <f t="shared" si="25"/>
        <v/>
      </c>
      <c r="AI108" s="221"/>
      <c r="AJ108" s="221"/>
      <c r="AK108" s="221"/>
      <c r="AL108" s="221"/>
      <c r="AM108" s="221"/>
      <c r="AN108" s="221"/>
      <c r="AO108" s="221"/>
      <c r="AP108" s="221"/>
      <c r="AQ108" s="221"/>
      <c r="AR108" s="221"/>
      <c r="AS108" s="221"/>
      <c r="AT108" s="221"/>
      <c r="AU108" s="221"/>
      <c r="AV108" s="221"/>
      <c r="AW108" s="221"/>
      <c r="AX108" s="221"/>
      <c r="AY108" s="221"/>
      <c r="AZ108" s="221"/>
      <c r="BA108" s="221"/>
      <c r="BB108" s="221"/>
      <c r="BC108" s="221"/>
      <c r="BD108" s="221"/>
      <c r="BE108" s="221"/>
      <c r="BF108" s="221"/>
      <c r="BG108" s="221"/>
      <c r="BH108" s="221"/>
      <c r="BI108" s="221"/>
      <c r="BJ108" s="221"/>
      <c r="BK108" s="221"/>
      <c r="BL108" s="221"/>
      <c r="BM108" s="221"/>
      <c r="BN108" s="221"/>
      <c r="BO108" s="221"/>
      <c r="BP108" s="221"/>
      <c r="BQ108" s="221"/>
      <c r="BR108" s="221"/>
      <c r="BS108" s="221"/>
      <c r="BT108" s="221"/>
      <c r="BU108" s="221"/>
      <c r="BV108" s="221"/>
      <c r="BW108" s="221"/>
      <c r="BX108" s="221"/>
      <c r="BY108" s="221"/>
      <c r="BZ108" s="221"/>
      <c r="CA108" s="221"/>
      <c r="CB108" s="177"/>
      <c r="CC108" s="177"/>
      <c r="CD108" s="177"/>
    </row>
    <row r="109" spans="1:82" ht="20.100000000000001" customHeight="1">
      <c r="A109" s="204"/>
      <c r="B109" s="121"/>
      <c r="C109" s="122"/>
      <c r="D109" s="123"/>
      <c r="E109" s="121"/>
      <c r="F109" s="122"/>
      <c r="G109" s="124"/>
      <c r="H109" s="125"/>
      <c r="I109" s="122"/>
      <c r="J109" s="123"/>
      <c r="K109" s="121"/>
      <c r="L109" s="124"/>
      <c r="M109" s="125"/>
      <c r="N109" s="122"/>
      <c r="O109" s="123"/>
      <c r="P109" s="121"/>
      <c r="Q109" s="122"/>
      <c r="R109" s="122"/>
      <c r="S109" s="122"/>
      <c r="T109" s="122"/>
      <c r="U109" s="124"/>
      <c r="V109" s="323" t="str">
        <f t="shared" si="13"/>
        <v/>
      </c>
      <c r="W109" s="324" t="str">
        <f t="shared" si="14"/>
        <v/>
      </c>
      <c r="X109" s="324" t="str">
        <f t="shared" si="15"/>
        <v/>
      </c>
      <c r="Y109" s="324" t="str">
        <f t="shared" si="16"/>
        <v/>
      </c>
      <c r="Z109" s="324" t="str">
        <f t="shared" si="17"/>
        <v/>
      </c>
      <c r="AA109" s="324" t="str">
        <f t="shared" si="18"/>
        <v/>
      </c>
      <c r="AB109" s="324" t="str">
        <f t="shared" si="19"/>
        <v/>
      </c>
      <c r="AC109" s="324" t="str">
        <f t="shared" si="20"/>
        <v/>
      </c>
      <c r="AD109" s="324" t="str">
        <f t="shared" si="21"/>
        <v/>
      </c>
      <c r="AE109" s="324" t="str">
        <f t="shared" si="22"/>
        <v/>
      </c>
      <c r="AF109" s="324" t="str">
        <f t="shared" si="23"/>
        <v/>
      </c>
      <c r="AG109" s="324" t="str">
        <f t="shared" si="24"/>
        <v/>
      </c>
      <c r="AH109" s="324" t="str">
        <f t="shared" si="25"/>
        <v/>
      </c>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21"/>
      <c r="BD109" s="221"/>
      <c r="BE109" s="221"/>
      <c r="BF109" s="221"/>
      <c r="BG109" s="221"/>
      <c r="BH109" s="221"/>
      <c r="BI109" s="221"/>
      <c r="BJ109" s="221"/>
      <c r="BK109" s="221"/>
      <c r="BL109" s="221"/>
      <c r="BM109" s="221"/>
      <c r="BN109" s="221"/>
      <c r="BO109" s="221"/>
      <c r="BP109" s="221"/>
      <c r="BQ109" s="221"/>
      <c r="BR109" s="221"/>
      <c r="BS109" s="221"/>
      <c r="BT109" s="221"/>
      <c r="BU109" s="221"/>
      <c r="BV109" s="221"/>
      <c r="BW109" s="221"/>
      <c r="BX109" s="221"/>
      <c r="BY109" s="221"/>
      <c r="BZ109" s="221"/>
      <c r="CA109" s="221"/>
      <c r="CB109" s="177"/>
      <c r="CC109" s="177"/>
      <c r="CD109" s="177"/>
    </row>
    <row r="110" spans="1:82" ht="20.100000000000001" customHeight="1">
      <c r="A110" s="204"/>
      <c r="B110" s="121"/>
      <c r="C110" s="122"/>
      <c r="D110" s="123"/>
      <c r="E110" s="121"/>
      <c r="F110" s="122"/>
      <c r="G110" s="124"/>
      <c r="H110" s="125"/>
      <c r="I110" s="122"/>
      <c r="J110" s="123"/>
      <c r="K110" s="121"/>
      <c r="L110" s="124"/>
      <c r="M110" s="125"/>
      <c r="N110" s="122"/>
      <c r="O110" s="123"/>
      <c r="P110" s="121"/>
      <c r="Q110" s="122"/>
      <c r="R110" s="122"/>
      <c r="S110" s="122"/>
      <c r="T110" s="122"/>
      <c r="U110" s="124"/>
      <c r="V110" s="323" t="str">
        <f t="shared" si="13"/>
        <v/>
      </c>
      <c r="W110" s="324" t="str">
        <f t="shared" si="14"/>
        <v/>
      </c>
      <c r="X110" s="324" t="str">
        <f t="shared" si="15"/>
        <v/>
      </c>
      <c r="Y110" s="324" t="str">
        <f t="shared" si="16"/>
        <v/>
      </c>
      <c r="Z110" s="324" t="str">
        <f t="shared" si="17"/>
        <v/>
      </c>
      <c r="AA110" s="324" t="str">
        <f t="shared" si="18"/>
        <v/>
      </c>
      <c r="AB110" s="324" t="str">
        <f t="shared" si="19"/>
        <v/>
      </c>
      <c r="AC110" s="324" t="str">
        <f t="shared" si="20"/>
        <v/>
      </c>
      <c r="AD110" s="324" t="str">
        <f t="shared" si="21"/>
        <v/>
      </c>
      <c r="AE110" s="324" t="str">
        <f t="shared" si="22"/>
        <v/>
      </c>
      <c r="AF110" s="324" t="str">
        <f t="shared" si="23"/>
        <v/>
      </c>
      <c r="AG110" s="324" t="str">
        <f t="shared" si="24"/>
        <v/>
      </c>
      <c r="AH110" s="324" t="str">
        <f t="shared" si="25"/>
        <v/>
      </c>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H110" s="221"/>
      <c r="BI110" s="221"/>
      <c r="BJ110" s="221"/>
      <c r="BK110" s="221"/>
      <c r="BL110" s="221"/>
      <c r="BM110" s="221"/>
      <c r="BN110" s="221"/>
      <c r="BO110" s="221"/>
      <c r="BP110" s="221"/>
      <c r="BQ110" s="221"/>
      <c r="BR110" s="221"/>
      <c r="BS110" s="221"/>
      <c r="BT110" s="221"/>
      <c r="BU110" s="221"/>
      <c r="BV110" s="221"/>
      <c r="BW110" s="221"/>
      <c r="BX110" s="221"/>
      <c r="BY110" s="221"/>
      <c r="BZ110" s="221"/>
      <c r="CA110" s="221"/>
      <c r="CB110" s="177"/>
      <c r="CC110" s="177"/>
      <c r="CD110" s="177"/>
    </row>
    <row r="111" spans="1:82" ht="20.100000000000001" customHeight="1">
      <c r="A111" s="204"/>
      <c r="B111" s="121"/>
      <c r="C111" s="122"/>
      <c r="D111" s="123"/>
      <c r="E111" s="121"/>
      <c r="F111" s="122"/>
      <c r="G111" s="124"/>
      <c r="H111" s="125"/>
      <c r="I111" s="122"/>
      <c r="J111" s="123"/>
      <c r="K111" s="121"/>
      <c r="L111" s="124"/>
      <c r="M111" s="125"/>
      <c r="N111" s="122"/>
      <c r="O111" s="123"/>
      <c r="P111" s="121"/>
      <c r="Q111" s="122"/>
      <c r="R111" s="122"/>
      <c r="S111" s="122"/>
      <c r="T111" s="122"/>
      <c r="U111" s="124"/>
      <c r="V111" s="323" t="str">
        <f t="shared" si="13"/>
        <v/>
      </c>
      <c r="W111" s="324" t="str">
        <f t="shared" si="14"/>
        <v/>
      </c>
      <c r="X111" s="324" t="str">
        <f t="shared" si="15"/>
        <v/>
      </c>
      <c r="Y111" s="324" t="str">
        <f t="shared" si="16"/>
        <v/>
      </c>
      <c r="Z111" s="324" t="str">
        <f t="shared" si="17"/>
        <v/>
      </c>
      <c r="AA111" s="324" t="str">
        <f t="shared" si="18"/>
        <v/>
      </c>
      <c r="AB111" s="324" t="str">
        <f t="shared" si="19"/>
        <v/>
      </c>
      <c r="AC111" s="324" t="str">
        <f t="shared" si="20"/>
        <v/>
      </c>
      <c r="AD111" s="324" t="str">
        <f t="shared" si="21"/>
        <v/>
      </c>
      <c r="AE111" s="324" t="str">
        <f t="shared" si="22"/>
        <v/>
      </c>
      <c r="AF111" s="324" t="str">
        <f t="shared" si="23"/>
        <v/>
      </c>
      <c r="AG111" s="324" t="str">
        <f t="shared" si="24"/>
        <v/>
      </c>
      <c r="AH111" s="324" t="str">
        <f t="shared" si="25"/>
        <v/>
      </c>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21"/>
      <c r="BD111" s="221"/>
      <c r="BE111" s="221"/>
      <c r="BF111" s="221"/>
      <c r="BG111" s="221"/>
      <c r="BH111" s="221"/>
      <c r="BI111" s="221"/>
      <c r="BJ111" s="221"/>
      <c r="BK111" s="221"/>
      <c r="BL111" s="221"/>
      <c r="BM111" s="221"/>
      <c r="BN111" s="221"/>
      <c r="BO111" s="221"/>
      <c r="BP111" s="221"/>
      <c r="BQ111" s="221"/>
      <c r="BR111" s="221"/>
      <c r="BS111" s="221"/>
      <c r="BT111" s="221"/>
      <c r="BU111" s="221"/>
      <c r="BV111" s="221"/>
      <c r="BW111" s="221"/>
      <c r="BX111" s="221"/>
      <c r="BY111" s="221"/>
      <c r="BZ111" s="221"/>
      <c r="CA111" s="221"/>
      <c r="CB111" s="177"/>
      <c r="CC111" s="177"/>
      <c r="CD111" s="177"/>
    </row>
    <row r="112" spans="1:82" ht="20.100000000000001" customHeight="1">
      <c r="A112" s="204"/>
      <c r="B112" s="121"/>
      <c r="C112" s="122"/>
      <c r="D112" s="123"/>
      <c r="E112" s="121"/>
      <c r="F112" s="122"/>
      <c r="G112" s="124"/>
      <c r="H112" s="125"/>
      <c r="I112" s="122"/>
      <c r="J112" s="123"/>
      <c r="K112" s="121"/>
      <c r="L112" s="124"/>
      <c r="M112" s="125"/>
      <c r="N112" s="122"/>
      <c r="O112" s="123"/>
      <c r="P112" s="121"/>
      <c r="Q112" s="122"/>
      <c r="R112" s="122"/>
      <c r="S112" s="122"/>
      <c r="T112" s="122"/>
      <c r="U112" s="124"/>
      <c r="V112" s="323" t="str">
        <f t="shared" si="13"/>
        <v/>
      </c>
      <c r="W112" s="324" t="str">
        <f t="shared" si="14"/>
        <v/>
      </c>
      <c r="X112" s="324" t="str">
        <f t="shared" si="15"/>
        <v/>
      </c>
      <c r="Y112" s="324" t="str">
        <f t="shared" si="16"/>
        <v/>
      </c>
      <c r="Z112" s="324" t="str">
        <f t="shared" si="17"/>
        <v/>
      </c>
      <c r="AA112" s="324" t="str">
        <f t="shared" si="18"/>
        <v/>
      </c>
      <c r="AB112" s="324" t="str">
        <f t="shared" si="19"/>
        <v/>
      </c>
      <c r="AC112" s="324" t="str">
        <f t="shared" si="20"/>
        <v/>
      </c>
      <c r="AD112" s="324" t="str">
        <f t="shared" si="21"/>
        <v/>
      </c>
      <c r="AE112" s="324" t="str">
        <f t="shared" si="22"/>
        <v/>
      </c>
      <c r="AF112" s="324" t="str">
        <f t="shared" si="23"/>
        <v/>
      </c>
      <c r="AG112" s="324" t="str">
        <f t="shared" si="24"/>
        <v/>
      </c>
      <c r="AH112" s="324" t="str">
        <f t="shared" si="25"/>
        <v/>
      </c>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221"/>
      <c r="BE112" s="221"/>
      <c r="BF112" s="221"/>
      <c r="BG112" s="221"/>
      <c r="BH112" s="221"/>
      <c r="BI112" s="221"/>
      <c r="BJ112" s="221"/>
      <c r="BK112" s="221"/>
      <c r="BL112" s="221"/>
      <c r="BM112" s="221"/>
      <c r="BN112" s="221"/>
      <c r="BO112" s="221"/>
      <c r="BP112" s="221"/>
      <c r="BQ112" s="221"/>
      <c r="BR112" s="221"/>
      <c r="BS112" s="221"/>
      <c r="BT112" s="221"/>
      <c r="BU112" s="221"/>
      <c r="BV112" s="221"/>
      <c r="BW112" s="221"/>
      <c r="BX112" s="221"/>
      <c r="BY112" s="221"/>
      <c r="BZ112" s="221"/>
      <c r="CA112" s="221"/>
      <c r="CB112" s="177"/>
      <c r="CC112" s="177"/>
      <c r="CD112" s="177"/>
    </row>
    <row r="113" spans="1:82" ht="20.100000000000001" customHeight="1">
      <c r="A113" s="204"/>
      <c r="B113" s="121"/>
      <c r="C113" s="122"/>
      <c r="D113" s="123"/>
      <c r="E113" s="121"/>
      <c r="F113" s="122"/>
      <c r="G113" s="124"/>
      <c r="H113" s="125"/>
      <c r="I113" s="122"/>
      <c r="J113" s="123"/>
      <c r="K113" s="121"/>
      <c r="L113" s="124"/>
      <c r="M113" s="125"/>
      <c r="N113" s="122"/>
      <c r="O113" s="123"/>
      <c r="P113" s="121"/>
      <c r="Q113" s="122"/>
      <c r="R113" s="122"/>
      <c r="S113" s="122"/>
      <c r="T113" s="122"/>
      <c r="U113" s="124"/>
      <c r="V113" s="323" t="str">
        <f t="shared" si="13"/>
        <v/>
      </c>
      <c r="W113" s="324" t="str">
        <f t="shared" si="14"/>
        <v/>
      </c>
      <c r="X113" s="324" t="str">
        <f t="shared" si="15"/>
        <v/>
      </c>
      <c r="Y113" s="324" t="str">
        <f t="shared" si="16"/>
        <v/>
      </c>
      <c r="Z113" s="324" t="str">
        <f t="shared" si="17"/>
        <v/>
      </c>
      <c r="AA113" s="324" t="str">
        <f t="shared" si="18"/>
        <v/>
      </c>
      <c r="AB113" s="324" t="str">
        <f t="shared" si="19"/>
        <v/>
      </c>
      <c r="AC113" s="324" t="str">
        <f t="shared" si="20"/>
        <v/>
      </c>
      <c r="AD113" s="324" t="str">
        <f t="shared" si="21"/>
        <v/>
      </c>
      <c r="AE113" s="324" t="str">
        <f t="shared" si="22"/>
        <v/>
      </c>
      <c r="AF113" s="324" t="str">
        <f t="shared" si="23"/>
        <v/>
      </c>
      <c r="AG113" s="324" t="str">
        <f t="shared" si="24"/>
        <v/>
      </c>
      <c r="AH113" s="324" t="str">
        <f t="shared" si="25"/>
        <v/>
      </c>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c r="BJ113" s="221"/>
      <c r="BK113" s="221"/>
      <c r="BL113" s="221"/>
      <c r="BM113" s="221"/>
      <c r="BN113" s="221"/>
      <c r="BO113" s="221"/>
      <c r="BP113" s="221"/>
      <c r="BQ113" s="221"/>
      <c r="BR113" s="221"/>
      <c r="BS113" s="221"/>
      <c r="BT113" s="221"/>
      <c r="BU113" s="221"/>
      <c r="BV113" s="221"/>
      <c r="BW113" s="221"/>
      <c r="BX113" s="221"/>
      <c r="BY113" s="221"/>
      <c r="BZ113" s="221"/>
      <c r="CA113" s="221"/>
      <c r="CB113" s="177"/>
      <c r="CC113" s="177"/>
      <c r="CD113" s="177"/>
    </row>
    <row r="114" spans="1:82" ht="20.100000000000001" customHeight="1">
      <c r="A114" s="204"/>
      <c r="B114" s="121"/>
      <c r="C114" s="122"/>
      <c r="D114" s="123"/>
      <c r="E114" s="121"/>
      <c r="F114" s="122"/>
      <c r="G114" s="124"/>
      <c r="H114" s="125"/>
      <c r="I114" s="122"/>
      <c r="J114" s="123"/>
      <c r="K114" s="121"/>
      <c r="L114" s="124"/>
      <c r="M114" s="125"/>
      <c r="N114" s="122"/>
      <c r="O114" s="123"/>
      <c r="P114" s="121"/>
      <c r="Q114" s="122"/>
      <c r="R114" s="122"/>
      <c r="S114" s="122"/>
      <c r="T114" s="122"/>
      <c r="U114" s="124"/>
      <c r="V114" s="323" t="str">
        <f t="shared" si="13"/>
        <v/>
      </c>
      <c r="W114" s="324" t="str">
        <f t="shared" si="14"/>
        <v/>
      </c>
      <c r="X114" s="324" t="str">
        <f t="shared" si="15"/>
        <v/>
      </c>
      <c r="Y114" s="324" t="str">
        <f t="shared" si="16"/>
        <v/>
      </c>
      <c r="Z114" s="324" t="str">
        <f t="shared" si="17"/>
        <v/>
      </c>
      <c r="AA114" s="324" t="str">
        <f t="shared" si="18"/>
        <v/>
      </c>
      <c r="AB114" s="324" t="str">
        <f t="shared" si="19"/>
        <v/>
      </c>
      <c r="AC114" s="324" t="str">
        <f t="shared" si="20"/>
        <v/>
      </c>
      <c r="AD114" s="324" t="str">
        <f t="shared" si="21"/>
        <v/>
      </c>
      <c r="AE114" s="324" t="str">
        <f t="shared" si="22"/>
        <v/>
      </c>
      <c r="AF114" s="324" t="str">
        <f t="shared" si="23"/>
        <v/>
      </c>
      <c r="AG114" s="324" t="str">
        <f t="shared" si="24"/>
        <v/>
      </c>
      <c r="AH114" s="324" t="str">
        <f t="shared" si="25"/>
        <v/>
      </c>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21"/>
      <c r="BD114" s="221"/>
      <c r="BE114" s="221"/>
      <c r="BF114" s="221"/>
      <c r="BG114" s="221"/>
      <c r="BH114" s="221"/>
      <c r="BI114" s="221"/>
      <c r="BJ114" s="221"/>
      <c r="BK114" s="221"/>
      <c r="BL114" s="221"/>
      <c r="BM114" s="221"/>
      <c r="BN114" s="221"/>
      <c r="BO114" s="221"/>
      <c r="BP114" s="221"/>
      <c r="BQ114" s="221"/>
      <c r="BR114" s="221"/>
      <c r="BS114" s="221"/>
      <c r="BT114" s="221"/>
      <c r="BU114" s="221"/>
      <c r="BV114" s="221"/>
      <c r="BW114" s="221"/>
      <c r="BX114" s="221"/>
      <c r="BY114" s="221"/>
      <c r="BZ114" s="221"/>
      <c r="CA114" s="221"/>
      <c r="CB114" s="177"/>
      <c r="CC114" s="177"/>
      <c r="CD114" s="177"/>
    </row>
    <row r="115" spans="1:82" ht="20.100000000000001" customHeight="1">
      <c r="A115" s="204"/>
      <c r="B115" s="121"/>
      <c r="C115" s="122"/>
      <c r="D115" s="123"/>
      <c r="E115" s="121"/>
      <c r="F115" s="122"/>
      <c r="G115" s="124"/>
      <c r="H115" s="125"/>
      <c r="I115" s="122"/>
      <c r="J115" s="123"/>
      <c r="K115" s="121"/>
      <c r="L115" s="124"/>
      <c r="M115" s="125"/>
      <c r="N115" s="122"/>
      <c r="O115" s="123"/>
      <c r="P115" s="121"/>
      <c r="Q115" s="122"/>
      <c r="R115" s="122"/>
      <c r="S115" s="122"/>
      <c r="T115" s="122"/>
      <c r="U115" s="124"/>
      <c r="V115" s="323" t="str">
        <f t="shared" si="13"/>
        <v/>
      </c>
      <c r="W115" s="324" t="str">
        <f t="shared" si="14"/>
        <v/>
      </c>
      <c r="X115" s="324" t="str">
        <f t="shared" si="15"/>
        <v/>
      </c>
      <c r="Y115" s="324" t="str">
        <f t="shared" si="16"/>
        <v/>
      </c>
      <c r="Z115" s="324" t="str">
        <f t="shared" si="17"/>
        <v/>
      </c>
      <c r="AA115" s="324" t="str">
        <f t="shared" si="18"/>
        <v/>
      </c>
      <c r="AB115" s="324" t="str">
        <f t="shared" si="19"/>
        <v/>
      </c>
      <c r="AC115" s="324" t="str">
        <f t="shared" si="20"/>
        <v/>
      </c>
      <c r="AD115" s="324" t="str">
        <f t="shared" si="21"/>
        <v/>
      </c>
      <c r="AE115" s="324" t="str">
        <f t="shared" si="22"/>
        <v/>
      </c>
      <c r="AF115" s="324" t="str">
        <f t="shared" si="23"/>
        <v/>
      </c>
      <c r="AG115" s="324" t="str">
        <f t="shared" si="24"/>
        <v/>
      </c>
      <c r="AH115" s="324" t="str">
        <f t="shared" si="25"/>
        <v/>
      </c>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221"/>
      <c r="BE115" s="221"/>
      <c r="BF115" s="221"/>
      <c r="BG115" s="221"/>
      <c r="BH115" s="221"/>
      <c r="BI115" s="221"/>
      <c r="BJ115" s="221"/>
      <c r="BK115" s="221"/>
      <c r="BL115" s="221"/>
      <c r="BM115" s="221"/>
      <c r="BN115" s="221"/>
      <c r="BO115" s="221"/>
      <c r="BP115" s="221"/>
      <c r="BQ115" s="221"/>
      <c r="BR115" s="221"/>
      <c r="BS115" s="221"/>
      <c r="BT115" s="221"/>
      <c r="BU115" s="221"/>
      <c r="BV115" s="221"/>
      <c r="BW115" s="221"/>
      <c r="BX115" s="221"/>
      <c r="BY115" s="221"/>
      <c r="BZ115" s="221"/>
      <c r="CA115" s="221"/>
      <c r="CB115" s="177"/>
      <c r="CC115" s="177"/>
      <c r="CD115" s="177"/>
    </row>
    <row r="116" spans="1:82" ht="20.100000000000001" customHeight="1">
      <c r="A116" s="204"/>
      <c r="B116" s="121"/>
      <c r="C116" s="122"/>
      <c r="D116" s="123"/>
      <c r="E116" s="121"/>
      <c r="F116" s="122"/>
      <c r="G116" s="124"/>
      <c r="H116" s="125"/>
      <c r="I116" s="122"/>
      <c r="J116" s="123"/>
      <c r="K116" s="121"/>
      <c r="L116" s="124"/>
      <c r="M116" s="125"/>
      <c r="N116" s="122"/>
      <c r="O116" s="123"/>
      <c r="P116" s="121"/>
      <c r="Q116" s="122"/>
      <c r="R116" s="122"/>
      <c r="S116" s="122"/>
      <c r="T116" s="122"/>
      <c r="U116" s="124"/>
      <c r="V116" s="323" t="str">
        <f t="shared" si="13"/>
        <v/>
      </c>
      <c r="W116" s="324" t="str">
        <f t="shared" si="14"/>
        <v/>
      </c>
      <c r="X116" s="324" t="str">
        <f t="shared" si="15"/>
        <v/>
      </c>
      <c r="Y116" s="324" t="str">
        <f t="shared" si="16"/>
        <v/>
      </c>
      <c r="Z116" s="324" t="str">
        <f t="shared" si="17"/>
        <v/>
      </c>
      <c r="AA116" s="324" t="str">
        <f t="shared" si="18"/>
        <v/>
      </c>
      <c r="AB116" s="324" t="str">
        <f t="shared" si="19"/>
        <v/>
      </c>
      <c r="AC116" s="324" t="str">
        <f t="shared" si="20"/>
        <v/>
      </c>
      <c r="AD116" s="324" t="str">
        <f t="shared" si="21"/>
        <v/>
      </c>
      <c r="AE116" s="324" t="str">
        <f t="shared" si="22"/>
        <v/>
      </c>
      <c r="AF116" s="324" t="str">
        <f t="shared" si="23"/>
        <v/>
      </c>
      <c r="AG116" s="324" t="str">
        <f t="shared" si="24"/>
        <v/>
      </c>
      <c r="AH116" s="324" t="str">
        <f t="shared" si="25"/>
        <v/>
      </c>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21"/>
      <c r="BD116" s="221"/>
      <c r="BE116" s="221"/>
      <c r="BF116" s="221"/>
      <c r="BG116" s="221"/>
      <c r="BH116" s="221"/>
      <c r="BI116" s="221"/>
      <c r="BJ116" s="221"/>
      <c r="BK116" s="221"/>
      <c r="BL116" s="221"/>
      <c r="BM116" s="221"/>
      <c r="BN116" s="221"/>
      <c r="BO116" s="221"/>
      <c r="BP116" s="221"/>
      <c r="BQ116" s="221"/>
      <c r="BR116" s="221"/>
      <c r="BS116" s="221"/>
      <c r="BT116" s="221"/>
      <c r="BU116" s="221"/>
      <c r="BV116" s="221"/>
      <c r="BW116" s="221"/>
      <c r="BX116" s="221"/>
      <c r="BY116" s="221"/>
      <c r="BZ116" s="221"/>
      <c r="CA116" s="221"/>
      <c r="CB116" s="177"/>
      <c r="CC116" s="177"/>
      <c r="CD116" s="177"/>
    </row>
    <row r="117" spans="1:82" ht="20.100000000000001" customHeight="1">
      <c r="A117" s="204"/>
      <c r="B117" s="121"/>
      <c r="C117" s="122"/>
      <c r="D117" s="123"/>
      <c r="E117" s="121"/>
      <c r="F117" s="122"/>
      <c r="G117" s="124"/>
      <c r="H117" s="125"/>
      <c r="I117" s="122"/>
      <c r="J117" s="123"/>
      <c r="K117" s="121"/>
      <c r="L117" s="124"/>
      <c r="M117" s="125"/>
      <c r="N117" s="122"/>
      <c r="O117" s="123"/>
      <c r="P117" s="121"/>
      <c r="Q117" s="122"/>
      <c r="R117" s="122"/>
      <c r="S117" s="122"/>
      <c r="T117" s="122"/>
      <c r="U117" s="124"/>
      <c r="V117" s="323" t="str">
        <f t="shared" si="13"/>
        <v/>
      </c>
      <c r="W117" s="324" t="str">
        <f t="shared" si="14"/>
        <v/>
      </c>
      <c r="X117" s="324" t="str">
        <f t="shared" si="15"/>
        <v/>
      </c>
      <c r="Y117" s="324" t="str">
        <f t="shared" si="16"/>
        <v/>
      </c>
      <c r="Z117" s="324" t="str">
        <f t="shared" si="17"/>
        <v/>
      </c>
      <c r="AA117" s="324" t="str">
        <f t="shared" si="18"/>
        <v/>
      </c>
      <c r="AB117" s="324" t="str">
        <f t="shared" si="19"/>
        <v/>
      </c>
      <c r="AC117" s="324" t="str">
        <f t="shared" si="20"/>
        <v/>
      </c>
      <c r="AD117" s="324" t="str">
        <f t="shared" si="21"/>
        <v/>
      </c>
      <c r="AE117" s="324" t="str">
        <f t="shared" si="22"/>
        <v/>
      </c>
      <c r="AF117" s="324" t="str">
        <f t="shared" si="23"/>
        <v/>
      </c>
      <c r="AG117" s="324" t="str">
        <f t="shared" si="24"/>
        <v/>
      </c>
      <c r="AH117" s="324" t="str">
        <f t="shared" si="25"/>
        <v/>
      </c>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221"/>
      <c r="BE117" s="221"/>
      <c r="BF117" s="221"/>
      <c r="BG117" s="221"/>
      <c r="BH117" s="221"/>
      <c r="BI117" s="221"/>
      <c r="BJ117" s="221"/>
      <c r="BK117" s="221"/>
      <c r="BL117" s="221"/>
      <c r="BM117" s="221"/>
      <c r="BN117" s="221"/>
      <c r="BO117" s="221"/>
      <c r="BP117" s="221"/>
      <c r="BQ117" s="221"/>
      <c r="BR117" s="221"/>
      <c r="BS117" s="221"/>
      <c r="BT117" s="221"/>
      <c r="BU117" s="221"/>
      <c r="BV117" s="221"/>
      <c r="BW117" s="221"/>
      <c r="BX117" s="221"/>
      <c r="BY117" s="221"/>
      <c r="BZ117" s="221"/>
      <c r="CA117" s="221"/>
      <c r="CB117" s="177"/>
      <c r="CC117" s="177"/>
      <c r="CD117" s="177"/>
    </row>
    <row r="118" spans="1:82" ht="20.100000000000001" customHeight="1">
      <c r="A118" s="204"/>
      <c r="B118" s="121"/>
      <c r="C118" s="122"/>
      <c r="D118" s="123"/>
      <c r="E118" s="121"/>
      <c r="F118" s="122"/>
      <c r="G118" s="124"/>
      <c r="H118" s="125"/>
      <c r="I118" s="122"/>
      <c r="J118" s="123"/>
      <c r="K118" s="121"/>
      <c r="L118" s="124"/>
      <c r="M118" s="125"/>
      <c r="N118" s="122"/>
      <c r="O118" s="123"/>
      <c r="P118" s="121"/>
      <c r="Q118" s="122"/>
      <c r="R118" s="122"/>
      <c r="S118" s="122"/>
      <c r="T118" s="122"/>
      <c r="U118" s="124"/>
      <c r="V118" s="323" t="str">
        <f t="shared" si="13"/>
        <v/>
      </c>
      <c r="W118" s="324" t="str">
        <f t="shared" si="14"/>
        <v/>
      </c>
      <c r="X118" s="324" t="str">
        <f t="shared" si="15"/>
        <v/>
      </c>
      <c r="Y118" s="324" t="str">
        <f t="shared" si="16"/>
        <v/>
      </c>
      <c r="Z118" s="324" t="str">
        <f t="shared" si="17"/>
        <v/>
      </c>
      <c r="AA118" s="324" t="str">
        <f t="shared" si="18"/>
        <v/>
      </c>
      <c r="AB118" s="324" t="str">
        <f t="shared" si="19"/>
        <v/>
      </c>
      <c r="AC118" s="324" t="str">
        <f t="shared" si="20"/>
        <v/>
      </c>
      <c r="AD118" s="324" t="str">
        <f t="shared" si="21"/>
        <v/>
      </c>
      <c r="AE118" s="324" t="str">
        <f t="shared" si="22"/>
        <v/>
      </c>
      <c r="AF118" s="324" t="str">
        <f t="shared" si="23"/>
        <v/>
      </c>
      <c r="AG118" s="324" t="str">
        <f t="shared" si="24"/>
        <v/>
      </c>
      <c r="AH118" s="324" t="str">
        <f t="shared" si="25"/>
        <v/>
      </c>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21"/>
      <c r="BD118" s="221"/>
      <c r="BE118" s="221"/>
      <c r="BF118" s="221"/>
      <c r="BG118" s="221"/>
      <c r="BH118" s="221"/>
      <c r="BI118" s="221"/>
      <c r="BJ118" s="221"/>
      <c r="BK118" s="221"/>
      <c r="BL118" s="221"/>
      <c r="BM118" s="221"/>
      <c r="BN118" s="221"/>
      <c r="BO118" s="221"/>
      <c r="BP118" s="221"/>
      <c r="BQ118" s="221"/>
      <c r="BR118" s="221"/>
      <c r="BS118" s="221"/>
      <c r="BT118" s="221"/>
      <c r="BU118" s="221"/>
      <c r="BV118" s="221"/>
      <c r="BW118" s="221"/>
      <c r="BX118" s="221"/>
      <c r="BY118" s="221"/>
      <c r="BZ118" s="221"/>
      <c r="CA118" s="221"/>
      <c r="CB118" s="177"/>
      <c r="CC118" s="177"/>
      <c r="CD118" s="177"/>
    </row>
    <row r="119" spans="1:82" ht="20.100000000000001" customHeight="1">
      <c r="A119" s="204"/>
      <c r="B119" s="121"/>
      <c r="C119" s="122"/>
      <c r="D119" s="123"/>
      <c r="E119" s="121"/>
      <c r="F119" s="122"/>
      <c r="G119" s="124"/>
      <c r="H119" s="125"/>
      <c r="I119" s="122"/>
      <c r="J119" s="123"/>
      <c r="K119" s="121"/>
      <c r="L119" s="124"/>
      <c r="M119" s="125"/>
      <c r="N119" s="122"/>
      <c r="O119" s="123"/>
      <c r="P119" s="121"/>
      <c r="Q119" s="122"/>
      <c r="R119" s="122"/>
      <c r="S119" s="122"/>
      <c r="T119" s="122"/>
      <c r="U119" s="124"/>
      <c r="V119" s="323" t="str">
        <f t="shared" si="13"/>
        <v/>
      </c>
      <c r="W119" s="324" t="str">
        <f t="shared" si="14"/>
        <v/>
      </c>
      <c r="X119" s="324" t="str">
        <f t="shared" si="15"/>
        <v/>
      </c>
      <c r="Y119" s="324" t="str">
        <f t="shared" si="16"/>
        <v/>
      </c>
      <c r="Z119" s="324" t="str">
        <f t="shared" si="17"/>
        <v/>
      </c>
      <c r="AA119" s="324" t="str">
        <f t="shared" si="18"/>
        <v/>
      </c>
      <c r="AB119" s="324" t="str">
        <f t="shared" si="19"/>
        <v/>
      </c>
      <c r="AC119" s="324" t="str">
        <f t="shared" si="20"/>
        <v/>
      </c>
      <c r="AD119" s="324" t="str">
        <f t="shared" si="21"/>
        <v/>
      </c>
      <c r="AE119" s="324" t="str">
        <f t="shared" si="22"/>
        <v/>
      </c>
      <c r="AF119" s="324" t="str">
        <f t="shared" si="23"/>
        <v/>
      </c>
      <c r="AG119" s="324" t="str">
        <f t="shared" si="24"/>
        <v/>
      </c>
      <c r="AH119" s="324" t="str">
        <f t="shared" si="25"/>
        <v/>
      </c>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c r="BJ119" s="221"/>
      <c r="BK119" s="221"/>
      <c r="BL119" s="221"/>
      <c r="BM119" s="221"/>
      <c r="BN119" s="221"/>
      <c r="BO119" s="221"/>
      <c r="BP119" s="221"/>
      <c r="BQ119" s="221"/>
      <c r="BR119" s="221"/>
      <c r="BS119" s="221"/>
      <c r="BT119" s="221"/>
      <c r="BU119" s="221"/>
      <c r="BV119" s="221"/>
      <c r="BW119" s="221"/>
      <c r="BX119" s="221"/>
      <c r="BY119" s="221"/>
      <c r="BZ119" s="221"/>
      <c r="CA119" s="221"/>
      <c r="CB119" s="177"/>
      <c r="CC119" s="177"/>
      <c r="CD119" s="177"/>
    </row>
    <row r="120" spans="1:82" ht="20.100000000000001" customHeight="1">
      <c r="A120" s="204"/>
      <c r="B120" s="121"/>
      <c r="C120" s="122"/>
      <c r="D120" s="123"/>
      <c r="E120" s="121"/>
      <c r="F120" s="122"/>
      <c r="G120" s="124"/>
      <c r="H120" s="125"/>
      <c r="I120" s="122"/>
      <c r="J120" s="123"/>
      <c r="K120" s="121"/>
      <c r="L120" s="124"/>
      <c r="M120" s="125"/>
      <c r="N120" s="122"/>
      <c r="O120" s="123"/>
      <c r="P120" s="121"/>
      <c r="Q120" s="122"/>
      <c r="R120" s="122"/>
      <c r="S120" s="122"/>
      <c r="T120" s="122"/>
      <c r="U120" s="124"/>
      <c r="V120" s="323" t="str">
        <f t="shared" si="13"/>
        <v/>
      </c>
      <c r="W120" s="324" t="str">
        <f t="shared" si="14"/>
        <v/>
      </c>
      <c r="X120" s="324" t="str">
        <f t="shared" si="15"/>
        <v/>
      </c>
      <c r="Y120" s="324" t="str">
        <f t="shared" si="16"/>
        <v/>
      </c>
      <c r="Z120" s="324" t="str">
        <f t="shared" si="17"/>
        <v/>
      </c>
      <c r="AA120" s="324" t="str">
        <f t="shared" si="18"/>
        <v/>
      </c>
      <c r="AB120" s="324" t="str">
        <f t="shared" si="19"/>
        <v/>
      </c>
      <c r="AC120" s="324" t="str">
        <f t="shared" si="20"/>
        <v/>
      </c>
      <c r="AD120" s="324" t="str">
        <f t="shared" si="21"/>
        <v/>
      </c>
      <c r="AE120" s="324" t="str">
        <f t="shared" si="22"/>
        <v/>
      </c>
      <c r="AF120" s="324" t="str">
        <f t="shared" si="23"/>
        <v/>
      </c>
      <c r="AG120" s="324" t="str">
        <f t="shared" si="24"/>
        <v/>
      </c>
      <c r="AH120" s="324" t="str">
        <f t="shared" si="25"/>
        <v/>
      </c>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21"/>
      <c r="BD120" s="221"/>
      <c r="BE120" s="221"/>
      <c r="BF120" s="221"/>
      <c r="BG120" s="221"/>
      <c r="BH120" s="221"/>
      <c r="BI120" s="221"/>
      <c r="BJ120" s="221"/>
      <c r="BK120" s="221"/>
      <c r="BL120" s="221"/>
      <c r="BM120" s="221"/>
      <c r="BN120" s="221"/>
      <c r="BO120" s="221"/>
      <c r="BP120" s="221"/>
      <c r="BQ120" s="221"/>
      <c r="BR120" s="221"/>
      <c r="BS120" s="221"/>
      <c r="BT120" s="221"/>
      <c r="BU120" s="221"/>
      <c r="BV120" s="221"/>
      <c r="BW120" s="221"/>
      <c r="BX120" s="221"/>
      <c r="BY120" s="221"/>
      <c r="BZ120" s="221"/>
      <c r="CA120" s="221"/>
      <c r="CB120" s="177"/>
      <c r="CC120" s="177"/>
      <c r="CD120" s="177"/>
    </row>
    <row r="121" spans="1:82" ht="20.100000000000001" customHeight="1">
      <c r="A121" s="204"/>
      <c r="B121" s="121"/>
      <c r="C121" s="122"/>
      <c r="D121" s="123"/>
      <c r="E121" s="121"/>
      <c r="F121" s="122"/>
      <c r="G121" s="124"/>
      <c r="H121" s="125"/>
      <c r="I121" s="122"/>
      <c r="J121" s="123"/>
      <c r="K121" s="121"/>
      <c r="L121" s="124"/>
      <c r="M121" s="125"/>
      <c r="N121" s="122"/>
      <c r="O121" s="123"/>
      <c r="P121" s="121"/>
      <c r="Q121" s="122"/>
      <c r="R121" s="122"/>
      <c r="S121" s="122"/>
      <c r="T121" s="122"/>
      <c r="U121" s="124"/>
      <c r="V121" s="323" t="str">
        <f t="shared" si="13"/>
        <v/>
      </c>
      <c r="W121" s="324" t="str">
        <f t="shared" si="14"/>
        <v/>
      </c>
      <c r="X121" s="324" t="str">
        <f t="shared" si="15"/>
        <v/>
      </c>
      <c r="Y121" s="324" t="str">
        <f t="shared" si="16"/>
        <v/>
      </c>
      <c r="Z121" s="324" t="str">
        <f t="shared" si="17"/>
        <v/>
      </c>
      <c r="AA121" s="324" t="str">
        <f t="shared" si="18"/>
        <v/>
      </c>
      <c r="AB121" s="324" t="str">
        <f t="shared" si="19"/>
        <v/>
      </c>
      <c r="AC121" s="324" t="str">
        <f t="shared" si="20"/>
        <v/>
      </c>
      <c r="AD121" s="324" t="str">
        <f t="shared" si="21"/>
        <v/>
      </c>
      <c r="AE121" s="324" t="str">
        <f t="shared" si="22"/>
        <v/>
      </c>
      <c r="AF121" s="324" t="str">
        <f t="shared" si="23"/>
        <v/>
      </c>
      <c r="AG121" s="324" t="str">
        <f t="shared" si="24"/>
        <v/>
      </c>
      <c r="AH121" s="324" t="str">
        <f t="shared" si="25"/>
        <v/>
      </c>
      <c r="AI121" s="221"/>
      <c r="AJ121" s="221"/>
      <c r="AK121" s="221"/>
      <c r="AL121" s="221"/>
      <c r="AM121" s="221"/>
      <c r="AN121" s="221"/>
      <c r="AO121" s="221"/>
      <c r="AP121" s="221"/>
      <c r="AQ121" s="221"/>
      <c r="AR121" s="221"/>
      <c r="AS121" s="221"/>
      <c r="AT121" s="221"/>
      <c r="AU121" s="221"/>
      <c r="AV121" s="221"/>
      <c r="AW121" s="221"/>
      <c r="AX121" s="221"/>
      <c r="AY121" s="221"/>
      <c r="AZ121" s="221"/>
      <c r="BA121" s="221"/>
      <c r="BB121" s="221"/>
      <c r="BC121" s="221"/>
      <c r="BD121" s="221"/>
      <c r="BE121" s="221"/>
      <c r="BF121" s="221"/>
      <c r="BG121" s="221"/>
      <c r="BH121" s="221"/>
      <c r="BI121" s="221"/>
      <c r="BJ121" s="221"/>
      <c r="BK121" s="221"/>
      <c r="BL121" s="221"/>
      <c r="BM121" s="221"/>
      <c r="BN121" s="221"/>
      <c r="BO121" s="221"/>
      <c r="BP121" s="221"/>
      <c r="BQ121" s="221"/>
      <c r="BR121" s="221"/>
      <c r="BS121" s="221"/>
      <c r="BT121" s="221"/>
      <c r="BU121" s="221"/>
      <c r="BV121" s="221"/>
      <c r="BW121" s="221"/>
      <c r="BX121" s="221"/>
      <c r="BY121" s="221"/>
      <c r="BZ121" s="221"/>
      <c r="CA121" s="221"/>
      <c r="CB121" s="177"/>
      <c r="CC121" s="177"/>
      <c r="CD121" s="177"/>
    </row>
    <row r="122" spans="1:82" ht="20.100000000000001" customHeight="1">
      <c r="A122" s="204"/>
      <c r="B122" s="121"/>
      <c r="C122" s="122"/>
      <c r="D122" s="123"/>
      <c r="E122" s="121"/>
      <c r="F122" s="122"/>
      <c r="G122" s="124"/>
      <c r="H122" s="125"/>
      <c r="I122" s="122"/>
      <c r="J122" s="123"/>
      <c r="K122" s="121"/>
      <c r="L122" s="124"/>
      <c r="M122" s="125"/>
      <c r="N122" s="122"/>
      <c r="O122" s="123"/>
      <c r="P122" s="121"/>
      <c r="Q122" s="122"/>
      <c r="R122" s="122"/>
      <c r="S122" s="122"/>
      <c r="T122" s="122"/>
      <c r="U122" s="124"/>
      <c r="V122" s="323" t="str">
        <f t="shared" si="13"/>
        <v/>
      </c>
      <c r="W122" s="324" t="str">
        <f t="shared" si="14"/>
        <v/>
      </c>
      <c r="X122" s="324" t="str">
        <f t="shared" si="15"/>
        <v/>
      </c>
      <c r="Y122" s="324" t="str">
        <f t="shared" si="16"/>
        <v/>
      </c>
      <c r="Z122" s="324" t="str">
        <f t="shared" si="17"/>
        <v/>
      </c>
      <c r="AA122" s="324" t="str">
        <f t="shared" si="18"/>
        <v/>
      </c>
      <c r="AB122" s="324" t="str">
        <f t="shared" si="19"/>
        <v/>
      </c>
      <c r="AC122" s="324" t="str">
        <f t="shared" si="20"/>
        <v/>
      </c>
      <c r="AD122" s="324" t="str">
        <f t="shared" si="21"/>
        <v/>
      </c>
      <c r="AE122" s="324" t="str">
        <f t="shared" si="22"/>
        <v/>
      </c>
      <c r="AF122" s="324" t="str">
        <f t="shared" si="23"/>
        <v/>
      </c>
      <c r="AG122" s="324" t="str">
        <f t="shared" si="24"/>
        <v/>
      </c>
      <c r="AH122" s="324" t="str">
        <f t="shared" si="25"/>
        <v/>
      </c>
      <c r="AI122" s="221"/>
      <c r="AJ122" s="221"/>
      <c r="AK122" s="221"/>
      <c r="AL122" s="221"/>
      <c r="AM122" s="221"/>
      <c r="AN122" s="221"/>
      <c r="AO122" s="221"/>
      <c r="AP122" s="221"/>
      <c r="AQ122" s="221"/>
      <c r="AR122" s="221"/>
      <c r="AS122" s="221"/>
      <c r="AT122" s="221"/>
      <c r="AU122" s="221"/>
      <c r="AV122" s="221"/>
      <c r="AW122" s="221"/>
      <c r="AX122" s="221"/>
      <c r="AY122" s="221"/>
      <c r="AZ122" s="221"/>
      <c r="BA122" s="221"/>
      <c r="BB122" s="221"/>
      <c r="BC122" s="221"/>
      <c r="BD122" s="221"/>
      <c r="BE122" s="221"/>
      <c r="BF122" s="221"/>
      <c r="BG122" s="221"/>
      <c r="BH122" s="221"/>
      <c r="BI122" s="221"/>
      <c r="BJ122" s="221"/>
      <c r="BK122" s="221"/>
      <c r="BL122" s="221"/>
      <c r="BM122" s="221"/>
      <c r="BN122" s="221"/>
      <c r="BO122" s="221"/>
      <c r="BP122" s="221"/>
      <c r="BQ122" s="221"/>
      <c r="BR122" s="221"/>
      <c r="BS122" s="221"/>
      <c r="BT122" s="221"/>
      <c r="BU122" s="221"/>
      <c r="BV122" s="221"/>
      <c r="BW122" s="221"/>
      <c r="BX122" s="221"/>
      <c r="BY122" s="221"/>
      <c r="BZ122" s="221"/>
      <c r="CA122" s="221"/>
      <c r="CB122" s="177"/>
      <c r="CC122" s="177"/>
      <c r="CD122" s="177"/>
    </row>
    <row r="123" spans="1:82" ht="20.100000000000001" customHeight="1">
      <c r="A123" s="204"/>
      <c r="B123" s="121"/>
      <c r="C123" s="122"/>
      <c r="D123" s="123"/>
      <c r="E123" s="121"/>
      <c r="F123" s="122"/>
      <c r="G123" s="124"/>
      <c r="H123" s="125"/>
      <c r="I123" s="122"/>
      <c r="J123" s="123"/>
      <c r="K123" s="121"/>
      <c r="L123" s="124"/>
      <c r="M123" s="125"/>
      <c r="N123" s="122"/>
      <c r="O123" s="123"/>
      <c r="P123" s="121"/>
      <c r="Q123" s="122"/>
      <c r="R123" s="122"/>
      <c r="S123" s="122"/>
      <c r="T123" s="122"/>
      <c r="U123" s="124"/>
      <c r="V123" s="323" t="str">
        <f t="shared" si="13"/>
        <v/>
      </c>
      <c r="W123" s="324" t="str">
        <f t="shared" si="14"/>
        <v/>
      </c>
      <c r="X123" s="324" t="str">
        <f t="shared" si="15"/>
        <v/>
      </c>
      <c r="Y123" s="324" t="str">
        <f t="shared" si="16"/>
        <v/>
      </c>
      <c r="Z123" s="324" t="str">
        <f t="shared" si="17"/>
        <v/>
      </c>
      <c r="AA123" s="324" t="str">
        <f t="shared" si="18"/>
        <v/>
      </c>
      <c r="AB123" s="324" t="str">
        <f t="shared" si="19"/>
        <v/>
      </c>
      <c r="AC123" s="324" t="str">
        <f t="shared" si="20"/>
        <v/>
      </c>
      <c r="AD123" s="324" t="str">
        <f t="shared" si="21"/>
        <v/>
      </c>
      <c r="AE123" s="324" t="str">
        <f t="shared" si="22"/>
        <v/>
      </c>
      <c r="AF123" s="324" t="str">
        <f t="shared" si="23"/>
        <v/>
      </c>
      <c r="AG123" s="324" t="str">
        <f t="shared" si="24"/>
        <v/>
      </c>
      <c r="AH123" s="324" t="str">
        <f t="shared" si="25"/>
        <v/>
      </c>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21"/>
      <c r="BD123" s="221"/>
      <c r="BE123" s="221"/>
      <c r="BF123" s="221"/>
      <c r="BG123" s="221"/>
      <c r="BH123" s="221"/>
      <c r="BI123" s="221"/>
      <c r="BJ123" s="221"/>
      <c r="BK123" s="221"/>
      <c r="BL123" s="221"/>
      <c r="BM123" s="221"/>
      <c r="BN123" s="221"/>
      <c r="BO123" s="221"/>
      <c r="BP123" s="221"/>
      <c r="BQ123" s="221"/>
      <c r="BR123" s="221"/>
      <c r="BS123" s="221"/>
      <c r="BT123" s="221"/>
      <c r="BU123" s="221"/>
      <c r="BV123" s="221"/>
      <c r="BW123" s="221"/>
      <c r="BX123" s="221"/>
      <c r="BY123" s="221"/>
      <c r="BZ123" s="221"/>
      <c r="CA123" s="221"/>
      <c r="CB123" s="177"/>
      <c r="CC123" s="177"/>
      <c r="CD123" s="177"/>
    </row>
    <row r="124" spans="1:82" ht="20.100000000000001" customHeight="1">
      <c r="A124" s="204"/>
      <c r="B124" s="121"/>
      <c r="C124" s="122"/>
      <c r="D124" s="123"/>
      <c r="E124" s="121"/>
      <c r="F124" s="122"/>
      <c r="G124" s="124"/>
      <c r="H124" s="125"/>
      <c r="I124" s="122"/>
      <c r="J124" s="123"/>
      <c r="K124" s="121"/>
      <c r="L124" s="124"/>
      <c r="M124" s="125"/>
      <c r="N124" s="122"/>
      <c r="O124" s="123"/>
      <c r="P124" s="121"/>
      <c r="Q124" s="122"/>
      <c r="R124" s="122"/>
      <c r="S124" s="122"/>
      <c r="T124" s="122"/>
      <c r="U124" s="124"/>
      <c r="V124" s="323" t="str">
        <f t="shared" si="13"/>
        <v/>
      </c>
      <c r="W124" s="324" t="str">
        <f t="shared" si="14"/>
        <v/>
      </c>
      <c r="X124" s="324" t="str">
        <f t="shared" si="15"/>
        <v/>
      </c>
      <c r="Y124" s="324" t="str">
        <f t="shared" si="16"/>
        <v/>
      </c>
      <c r="Z124" s="324" t="str">
        <f t="shared" si="17"/>
        <v/>
      </c>
      <c r="AA124" s="324" t="str">
        <f t="shared" si="18"/>
        <v/>
      </c>
      <c r="AB124" s="324" t="str">
        <f t="shared" si="19"/>
        <v/>
      </c>
      <c r="AC124" s="324" t="str">
        <f t="shared" si="20"/>
        <v/>
      </c>
      <c r="AD124" s="324" t="str">
        <f t="shared" si="21"/>
        <v/>
      </c>
      <c r="AE124" s="324" t="str">
        <f t="shared" si="22"/>
        <v/>
      </c>
      <c r="AF124" s="324" t="str">
        <f t="shared" si="23"/>
        <v/>
      </c>
      <c r="AG124" s="324" t="str">
        <f t="shared" si="24"/>
        <v/>
      </c>
      <c r="AH124" s="324" t="str">
        <f t="shared" si="25"/>
        <v/>
      </c>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c r="BH124" s="221"/>
      <c r="BI124" s="221"/>
      <c r="BJ124" s="221"/>
      <c r="BK124" s="221"/>
      <c r="BL124" s="221"/>
      <c r="BM124" s="221"/>
      <c r="BN124" s="221"/>
      <c r="BO124" s="221"/>
      <c r="BP124" s="221"/>
      <c r="BQ124" s="221"/>
      <c r="BR124" s="221"/>
      <c r="BS124" s="221"/>
      <c r="BT124" s="221"/>
      <c r="BU124" s="221"/>
      <c r="BV124" s="221"/>
      <c r="BW124" s="221"/>
      <c r="BX124" s="221"/>
      <c r="BY124" s="221"/>
      <c r="BZ124" s="221"/>
      <c r="CA124" s="221"/>
      <c r="CB124" s="177"/>
      <c r="CC124" s="177"/>
      <c r="CD124" s="177"/>
    </row>
    <row r="125" spans="1:82" ht="20.100000000000001" customHeight="1">
      <c r="A125" s="204"/>
      <c r="B125" s="121"/>
      <c r="C125" s="122"/>
      <c r="D125" s="123"/>
      <c r="E125" s="121"/>
      <c r="F125" s="122"/>
      <c r="G125" s="124"/>
      <c r="H125" s="125"/>
      <c r="I125" s="122"/>
      <c r="J125" s="123"/>
      <c r="K125" s="121"/>
      <c r="L125" s="124"/>
      <c r="M125" s="125"/>
      <c r="N125" s="122"/>
      <c r="O125" s="123"/>
      <c r="P125" s="121"/>
      <c r="Q125" s="122"/>
      <c r="R125" s="122"/>
      <c r="S125" s="122"/>
      <c r="T125" s="122"/>
      <c r="U125" s="124"/>
      <c r="V125" s="323" t="str">
        <f t="shared" si="13"/>
        <v/>
      </c>
      <c r="W125" s="324" t="str">
        <f t="shared" si="14"/>
        <v/>
      </c>
      <c r="X125" s="324" t="str">
        <f t="shared" si="15"/>
        <v/>
      </c>
      <c r="Y125" s="324" t="str">
        <f t="shared" si="16"/>
        <v/>
      </c>
      <c r="Z125" s="324" t="str">
        <f t="shared" si="17"/>
        <v/>
      </c>
      <c r="AA125" s="324" t="str">
        <f t="shared" si="18"/>
        <v/>
      </c>
      <c r="AB125" s="324" t="str">
        <f t="shared" si="19"/>
        <v/>
      </c>
      <c r="AC125" s="324" t="str">
        <f t="shared" si="20"/>
        <v/>
      </c>
      <c r="AD125" s="324" t="str">
        <f t="shared" si="21"/>
        <v/>
      </c>
      <c r="AE125" s="324" t="str">
        <f t="shared" si="22"/>
        <v/>
      </c>
      <c r="AF125" s="324" t="str">
        <f t="shared" si="23"/>
        <v/>
      </c>
      <c r="AG125" s="324" t="str">
        <f t="shared" si="24"/>
        <v/>
      </c>
      <c r="AH125" s="324" t="str">
        <f t="shared" si="25"/>
        <v/>
      </c>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21"/>
      <c r="BD125" s="221"/>
      <c r="BE125" s="221"/>
      <c r="BF125" s="221"/>
      <c r="BG125" s="221"/>
      <c r="BH125" s="221"/>
      <c r="BI125" s="221"/>
      <c r="BJ125" s="221"/>
      <c r="BK125" s="221"/>
      <c r="BL125" s="221"/>
      <c r="BM125" s="221"/>
      <c r="BN125" s="221"/>
      <c r="BO125" s="221"/>
      <c r="BP125" s="221"/>
      <c r="BQ125" s="221"/>
      <c r="BR125" s="221"/>
      <c r="BS125" s="221"/>
      <c r="BT125" s="221"/>
      <c r="BU125" s="221"/>
      <c r="BV125" s="221"/>
      <c r="BW125" s="221"/>
      <c r="BX125" s="221"/>
      <c r="BY125" s="221"/>
      <c r="BZ125" s="221"/>
      <c r="CA125" s="221"/>
      <c r="CB125" s="177"/>
      <c r="CC125" s="177"/>
      <c r="CD125" s="177"/>
    </row>
    <row r="126" spans="1:82" ht="20.100000000000001" customHeight="1">
      <c r="A126" s="204"/>
      <c r="B126" s="121"/>
      <c r="C126" s="122"/>
      <c r="D126" s="123"/>
      <c r="E126" s="121"/>
      <c r="F126" s="122"/>
      <c r="G126" s="124"/>
      <c r="H126" s="125"/>
      <c r="I126" s="122"/>
      <c r="J126" s="123"/>
      <c r="K126" s="121"/>
      <c r="L126" s="124"/>
      <c r="M126" s="125"/>
      <c r="N126" s="122"/>
      <c r="O126" s="123"/>
      <c r="P126" s="121"/>
      <c r="Q126" s="122"/>
      <c r="R126" s="122"/>
      <c r="S126" s="122"/>
      <c r="T126" s="122"/>
      <c r="U126" s="124"/>
      <c r="V126" s="323" t="str">
        <f t="shared" si="13"/>
        <v/>
      </c>
      <c r="W126" s="324" t="str">
        <f t="shared" si="14"/>
        <v/>
      </c>
      <c r="X126" s="324" t="str">
        <f t="shared" si="15"/>
        <v/>
      </c>
      <c r="Y126" s="324" t="str">
        <f t="shared" si="16"/>
        <v/>
      </c>
      <c r="Z126" s="324" t="str">
        <f t="shared" si="17"/>
        <v/>
      </c>
      <c r="AA126" s="324" t="str">
        <f t="shared" si="18"/>
        <v/>
      </c>
      <c r="AB126" s="324" t="str">
        <f t="shared" si="19"/>
        <v/>
      </c>
      <c r="AC126" s="324" t="str">
        <f t="shared" si="20"/>
        <v/>
      </c>
      <c r="AD126" s="324" t="str">
        <f t="shared" si="21"/>
        <v/>
      </c>
      <c r="AE126" s="324" t="str">
        <f t="shared" si="22"/>
        <v/>
      </c>
      <c r="AF126" s="324" t="str">
        <f t="shared" si="23"/>
        <v/>
      </c>
      <c r="AG126" s="324" t="str">
        <f t="shared" si="24"/>
        <v/>
      </c>
      <c r="AH126" s="324" t="str">
        <f t="shared" si="25"/>
        <v/>
      </c>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21"/>
      <c r="BK126" s="221"/>
      <c r="BL126" s="221"/>
      <c r="BM126" s="221"/>
      <c r="BN126" s="221"/>
      <c r="BO126" s="221"/>
      <c r="BP126" s="221"/>
      <c r="BQ126" s="221"/>
      <c r="BR126" s="221"/>
      <c r="BS126" s="221"/>
      <c r="BT126" s="221"/>
      <c r="BU126" s="221"/>
      <c r="BV126" s="221"/>
      <c r="BW126" s="221"/>
      <c r="BX126" s="221"/>
      <c r="BY126" s="221"/>
      <c r="BZ126" s="221"/>
      <c r="CA126" s="221"/>
      <c r="CB126" s="177"/>
      <c r="CC126" s="177"/>
      <c r="CD126" s="177"/>
    </row>
    <row r="127" spans="1:82" ht="20.100000000000001" customHeight="1">
      <c r="A127" s="204"/>
      <c r="B127" s="121"/>
      <c r="C127" s="122"/>
      <c r="D127" s="123"/>
      <c r="E127" s="121"/>
      <c r="F127" s="122"/>
      <c r="G127" s="124"/>
      <c r="H127" s="125"/>
      <c r="I127" s="122"/>
      <c r="J127" s="123"/>
      <c r="K127" s="121"/>
      <c r="L127" s="124"/>
      <c r="M127" s="125"/>
      <c r="N127" s="122"/>
      <c r="O127" s="123"/>
      <c r="P127" s="121"/>
      <c r="Q127" s="122"/>
      <c r="R127" s="122"/>
      <c r="S127" s="122"/>
      <c r="T127" s="122"/>
      <c r="U127" s="124"/>
      <c r="V127" s="323" t="str">
        <f t="shared" si="13"/>
        <v/>
      </c>
      <c r="W127" s="324" t="str">
        <f t="shared" si="14"/>
        <v/>
      </c>
      <c r="X127" s="324" t="str">
        <f t="shared" si="15"/>
        <v/>
      </c>
      <c r="Y127" s="324" t="str">
        <f t="shared" si="16"/>
        <v/>
      </c>
      <c r="Z127" s="324" t="str">
        <f t="shared" si="17"/>
        <v/>
      </c>
      <c r="AA127" s="324" t="str">
        <f t="shared" si="18"/>
        <v/>
      </c>
      <c r="AB127" s="324" t="str">
        <f t="shared" si="19"/>
        <v/>
      </c>
      <c r="AC127" s="324" t="str">
        <f t="shared" si="20"/>
        <v/>
      </c>
      <c r="AD127" s="324" t="str">
        <f t="shared" si="21"/>
        <v/>
      </c>
      <c r="AE127" s="324" t="str">
        <f t="shared" si="22"/>
        <v/>
      </c>
      <c r="AF127" s="324" t="str">
        <f t="shared" si="23"/>
        <v/>
      </c>
      <c r="AG127" s="324" t="str">
        <f t="shared" si="24"/>
        <v/>
      </c>
      <c r="AH127" s="324" t="str">
        <f t="shared" si="25"/>
        <v/>
      </c>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21"/>
      <c r="BD127" s="221"/>
      <c r="BE127" s="221"/>
      <c r="BF127" s="221"/>
      <c r="BG127" s="221"/>
      <c r="BH127" s="221"/>
      <c r="BI127" s="221"/>
      <c r="BJ127" s="221"/>
      <c r="BK127" s="221"/>
      <c r="BL127" s="221"/>
      <c r="BM127" s="221"/>
      <c r="BN127" s="221"/>
      <c r="BO127" s="221"/>
      <c r="BP127" s="221"/>
      <c r="BQ127" s="221"/>
      <c r="BR127" s="221"/>
      <c r="BS127" s="221"/>
      <c r="BT127" s="221"/>
      <c r="BU127" s="221"/>
      <c r="BV127" s="221"/>
      <c r="BW127" s="221"/>
      <c r="BX127" s="221"/>
      <c r="BY127" s="221"/>
      <c r="BZ127" s="221"/>
      <c r="CA127" s="221"/>
      <c r="CB127" s="177"/>
      <c r="CC127" s="177"/>
      <c r="CD127" s="177"/>
    </row>
    <row r="128" spans="1:82" ht="20.100000000000001" customHeight="1">
      <c r="A128" s="204"/>
      <c r="B128" s="121"/>
      <c r="C128" s="122"/>
      <c r="D128" s="123"/>
      <c r="E128" s="121"/>
      <c r="F128" s="122"/>
      <c r="G128" s="124"/>
      <c r="H128" s="125"/>
      <c r="I128" s="122"/>
      <c r="J128" s="123"/>
      <c r="K128" s="121"/>
      <c r="L128" s="124"/>
      <c r="M128" s="125"/>
      <c r="N128" s="122"/>
      <c r="O128" s="123"/>
      <c r="P128" s="121"/>
      <c r="Q128" s="122"/>
      <c r="R128" s="122"/>
      <c r="S128" s="122"/>
      <c r="T128" s="122"/>
      <c r="U128" s="124"/>
      <c r="V128" s="323" t="str">
        <f t="shared" si="13"/>
        <v/>
      </c>
      <c r="W128" s="324" t="str">
        <f t="shared" si="14"/>
        <v/>
      </c>
      <c r="X128" s="324" t="str">
        <f t="shared" si="15"/>
        <v/>
      </c>
      <c r="Y128" s="324" t="str">
        <f t="shared" si="16"/>
        <v/>
      </c>
      <c r="Z128" s="324" t="str">
        <f t="shared" si="17"/>
        <v/>
      </c>
      <c r="AA128" s="324" t="str">
        <f t="shared" si="18"/>
        <v/>
      </c>
      <c r="AB128" s="324" t="str">
        <f t="shared" si="19"/>
        <v/>
      </c>
      <c r="AC128" s="324" t="str">
        <f t="shared" si="20"/>
        <v/>
      </c>
      <c r="AD128" s="324" t="str">
        <f t="shared" si="21"/>
        <v/>
      </c>
      <c r="AE128" s="324" t="str">
        <f t="shared" si="22"/>
        <v/>
      </c>
      <c r="AF128" s="324" t="str">
        <f t="shared" si="23"/>
        <v/>
      </c>
      <c r="AG128" s="324" t="str">
        <f t="shared" si="24"/>
        <v/>
      </c>
      <c r="AH128" s="324" t="str">
        <f t="shared" si="25"/>
        <v/>
      </c>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21"/>
      <c r="BD128" s="221"/>
      <c r="BE128" s="221"/>
      <c r="BF128" s="221"/>
      <c r="BG128" s="221"/>
      <c r="BH128" s="221"/>
      <c r="BI128" s="221"/>
      <c r="BJ128" s="221"/>
      <c r="BK128" s="221"/>
      <c r="BL128" s="221"/>
      <c r="BM128" s="221"/>
      <c r="BN128" s="221"/>
      <c r="BO128" s="221"/>
      <c r="BP128" s="221"/>
      <c r="BQ128" s="221"/>
      <c r="BR128" s="221"/>
      <c r="BS128" s="221"/>
      <c r="BT128" s="221"/>
      <c r="BU128" s="221"/>
      <c r="BV128" s="221"/>
      <c r="BW128" s="221"/>
      <c r="BX128" s="221"/>
      <c r="BY128" s="221"/>
      <c r="BZ128" s="221"/>
      <c r="CA128" s="221"/>
      <c r="CB128" s="177"/>
      <c r="CC128" s="177"/>
      <c r="CD128" s="177"/>
    </row>
    <row r="129" spans="1:82" ht="20.100000000000001" customHeight="1">
      <c r="A129" s="204"/>
      <c r="B129" s="121"/>
      <c r="C129" s="122"/>
      <c r="D129" s="123"/>
      <c r="E129" s="121"/>
      <c r="F129" s="122"/>
      <c r="G129" s="124"/>
      <c r="H129" s="125"/>
      <c r="I129" s="122"/>
      <c r="J129" s="123"/>
      <c r="K129" s="121"/>
      <c r="L129" s="124"/>
      <c r="M129" s="125"/>
      <c r="N129" s="122"/>
      <c r="O129" s="123"/>
      <c r="P129" s="121"/>
      <c r="Q129" s="122"/>
      <c r="R129" s="122"/>
      <c r="S129" s="122"/>
      <c r="T129" s="122"/>
      <c r="U129" s="124"/>
      <c r="V129" s="323" t="str">
        <f t="shared" si="13"/>
        <v/>
      </c>
      <c r="W129" s="324" t="str">
        <f t="shared" si="14"/>
        <v/>
      </c>
      <c r="X129" s="324" t="str">
        <f t="shared" si="15"/>
        <v/>
      </c>
      <c r="Y129" s="324" t="str">
        <f t="shared" si="16"/>
        <v/>
      </c>
      <c r="Z129" s="324" t="str">
        <f t="shared" si="17"/>
        <v/>
      </c>
      <c r="AA129" s="324" t="str">
        <f t="shared" si="18"/>
        <v/>
      </c>
      <c r="AB129" s="324" t="str">
        <f t="shared" si="19"/>
        <v/>
      </c>
      <c r="AC129" s="324" t="str">
        <f t="shared" si="20"/>
        <v/>
      </c>
      <c r="AD129" s="324" t="str">
        <f t="shared" si="21"/>
        <v/>
      </c>
      <c r="AE129" s="324" t="str">
        <f t="shared" si="22"/>
        <v/>
      </c>
      <c r="AF129" s="324" t="str">
        <f t="shared" si="23"/>
        <v/>
      </c>
      <c r="AG129" s="324" t="str">
        <f t="shared" si="24"/>
        <v/>
      </c>
      <c r="AH129" s="324" t="str">
        <f t="shared" si="25"/>
        <v/>
      </c>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21"/>
      <c r="BD129" s="221"/>
      <c r="BE129" s="221"/>
      <c r="BF129" s="221"/>
      <c r="BG129" s="221"/>
      <c r="BH129" s="221"/>
      <c r="BI129" s="221"/>
      <c r="BJ129" s="221"/>
      <c r="BK129" s="221"/>
      <c r="BL129" s="221"/>
      <c r="BM129" s="221"/>
      <c r="BN129" s="221"/>
      <c r="BO129" s="221"/>
      <c r="BP129" s="221"/>
      <c r="BQ129" s="221"/>
      <c r="BR129" s="221"/>
      <c r="BS129" s="221"/>
      <c r="BT129" s="221"/>
      <c r="BU129" s="221"/>
      <c r="BV129" s="221"/>
      <c r="BW129" s="221"/>
      <c r="BX129" s="221"/>
      <c r="BY129" s="221"/>
      <c r="BZ129" s="221"/>
      <c r="CA129" s="221"/>
      <c r="CB129" s="177"/>
      <c r="CC129" s="177"/>
      <c r="CD129" s="177"/>
    </row>
    <row r="130" spans="1:82" ht="20.100000000000001" customHeight="1">
      <c r="A130" s="204"/>
      <c r="B130" s="121"/>
      <c r="C130" s="122"/>
      <c r="D130" s="123"/>
      <c r="E130" s="121"/>
      <c r="F130" s="122"/>
      <c r="G130" s="124"/>
      <c r="H130" s="125"/>
      <c r="I130" s="122"/>
      <c r="J130" s="123"/>
      <c r="K130" s="121"/>
      <c r="L130" s="124"/>
      <c r="M130" s="125"/>
      <c r="N130" s="122"/>
      <c r="O130" s="123"/>
      <c r="P130" s="121"/>
      <c r="Q130" s="122"/>
      <c r="R130" s="122"/>
      <c r="S130" s="122"/>
      <c r="T130" s="122"/>
      <c r="U130" s="124"/>
      <c r="V130" s="323" t="str">
        <f t="shared" si="13"/>
        <v/>
      </c>
      <c r="W130" s="324" t="str">
        <f t="shared" si="14"/>
        <v/>
      </c>
      <c r="X130" s="324" t="str">
        <f t="shared" si="15"/>
        <v/>
      </c>
      <c r="Y130" s="324" t="str">
        <f t="shared" si="16"/>
        <v/>
      </c>
      <c r="Z130" s="324" t="str">
        <f t="shared" si="17"/>
        <v/>
      </c>
      <c r="AA130" s="324" t="str">
        <f t="shared" si="18"/>
        <v/>
      </c>
      <c r="AB130" s="324" t="str">
        <f t="shared" si="19"/>
        <v/>
      </c>
      <c r="AC130" s="324" t="str">
        <f t="shared" si="20"/>
        <v/>
      </c>
      <c r="AD130" s="324" t="str">
        <f t="shared" si="21"/>
        <v/>
      </c>
      <c r="AE130" s="324" t="str">
        <f t="shared" si="22"/>
        <v/>
      </c>
      <c r="AF130" s="324" t="str">
        <f t="shared" si="23"/>
        <v/>
      </c>
      <c r="AG130" s="324" t="str">
        <f t="shared" si="24"/>
        <v/>
      </c>
      <c r="AH130" s="324" t="str">
        <f t="shared" si="25"/>
        <v/>
      </c>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221"/>
      <c r="BE130" s="221"/>
      <c r="BF130" s="221"/>
      <c r="BG130" s="221"/>
      <c r="BH130" s="221"/>
      <c r="BI130" s="221"/>
      <c r="BJ130" s="221"/>
      <c r="BK130" s="221"/>
      <c r="BL130" s="221"/>
      <c r="BM130" s="221"/>
      <c r="BN130" s="221"/>
      <c r="BO130" s="221"/>
      <c r="BP130" s="221"/>
      <c r="BQ130" s="221"/>
      <c r="BR130" s="221"/>
      <c r="BS130" s="221"/>
      <c r="BT130" s="221"/>
      <c r="BU130" s="221"/>
      <c r="BV130" s="221"/>
      <c r="BW130" s="221"/>
      <c r="BX130" s="221"/>
      <c r="BY130" s="221"/>
      <c r="BZ130" s="221"/>
      <c r="CA130" s="221"/>
      <c r="CB130" s="177"/>
      <c r="CC130" s="177"/>
      <c r="CD130" s="177"/>
    </row>
    <row r="131" spans="1:82" ht="20.100000000000001" customHeight="1">
      <c r="A131" s="204"/>
      <c r="B131" s="121"/>
      <c r="C131" s="122"/>
      <c r="D131" s="123"/>
      <c r="E131" s="121"/>
      <c r="F131" s="122"/>
      <c r="G131" s="124"/>
      <c r="H131" s="125"/>
      <c r="I131" s="122"/>
      <c r="J131" s="123"/>
      <c r="K131" s="121"/>
      <c r="L131" s="124"/>
      <c r="M131" s="125"/>
      <c r="N131" s="122"/>
      <c r="O131" s="123"/>
      <c r="P131" s="121"/>
      <c r="Q131" s="122"/>
      <c r="R131" s="122"/>
      <c r="S131" s="122"/>
      <c r="T131" s="122"/>
      <c r="U131" s="124"/>
      <c r="V131" s="323" t="str">
        <f t="shared" si="13"/>
        <v/>
      </c>
      <c r="W131" s="324" t="str">
        <f t="shared" si="14"/>
        <v/>
      </c>
      <c r="X131" s="324" t="str">
        <f t="shared" si="15"/>
        <v/>
      </c>
      <c r="Y131" s="324" t="str">
        <f t="shared" si="16"/>
        <v/>
      </c>
      <c r="Z131" s="324" t="str">
        <f t="shared" si="17"/>
        <v/>
      </c>
      <c r="AA131" s="324" t="str">
        <f t="shared" si="18"/>
        <v/>
      </c>
      <c r="AB131" s="324" t="str">
        <f t="shared" si="19"/>
        <v/>
      </c>
      <c r="AC131" s="324" t="str">
        <f t="shared" si="20"/>
        <v/>
      </c>
      <c r="AD131" s="324" t="str">
        <f t="shared" si="21"/>
        <v/>
      </c>
      <c r="AE131" s="324" t="str">
        <f t="shared" si="22"/>
        <v/>
      </c>
      <c r="AF131" s="324" t="str">
        <f t="shared" si="23"/>
        <v/>
      </c>
      <c r="AG131" s="324" t="str">
        <f t="shared" si="24"/>
        <v/>
      </c>
      <c r="AH131" s="324" t="str">
        <f t="shared" si="25"/>
        <v/>
      </c>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221"/>
      <c r="BE131" s="221"/>
      <c r="BF131" s="221"/>
      <c r="BG131" s="221"/>
      <c r="BH131" s="221"/>
      <c r="BI131" s="221"/>
      <c r="BJ131" s="221"/>
      <c r="BK131" s="221"/>
      <c r="BL131" s="221"/>
      <c r="BM131" s="221"/>
      <c r="BN131" s="221"/>
      <c r="BO131" s="221"/>
      <c r="BP131" s="221"/>
      <c r="BQ131" s="221"/>
      <c r="BR131" s="221"/>
      <c r="BS131" s="221"/>
      <c r="BT131" s="221"/>
      <c r="BU131" s="221"/>
      <c r="BV131" s="221"/>
      <c r="BW131" s="221"/>
      <c r="BX131" s="221"/>
      <c r="BY131" s="221"/>
      <c r="BZ131" s="221"/>
      <c r="CA131" s="221"/>
      <c r="CB131" s="177"/>
      <c r="CC131" s="177"/>
      <c r="CD131" s="177"/>
    </row>
    <row r="132" spans="1:82" ht="20.100000000000001" customHeight="1">
      <c r="A132" s="204"/>
      <c r="B132" s="121"/>
      <c r="C132" s="122"/>
      <c r="D132" s="123"/>
      <c r="E132" s="121"/>
      <c r="F132" s="122"/>
      <c r="G132" s="124"/>
      <c r="H132" s="125"/>
      <c r="I132" s="122"/>
      <c r="J132" s="123"/>
      <c r="K132" s="121"/>
      <c r="L132" s="124"/>
      <c r="M132" s="125"/>
      <c r="N132" s="122"/>
      <c r="O132" s="123"/>
      <c r="P132" s="121"/>
      <c r="Q132" s="122"/>
      <c r="R132" s="122"/>
      <c r="S132" s="122"/>
      <c r="T132" s="122"/>
      <c r="U132" s="124"/>
      <c r="V132" s="323" t="str">
        <f t="shared" si="13"/>
        <v/>
      </c>
      <c r="W132" s="324" t="str">
        <f t="shared" si="14"/>
        <v/>
      </c>
      <c r="X132" s="324" t="str">
        <f t="shared" si="15"/>
        <v/>
      </c>
      <c r="Y132" s="324" t="str">
        <f t="shared" si="16"/>
        <v/>
      </c>
      <c r="Z132" s="324" t="str">
        <f t="shared" si="17"/>
        <v/>
      </c>
      <c r="AA132" s="324" t="str">
        <f t="shared" si="18"/>
        <v/>
      </c>
      <c r="AB132" s="324" t="str">
        <f t="shared" si="19"/>
        <v/>
      </c>
      <c r="AC132" s="324" t="str">
        <f t="shared" si="20"/>
        <v/>
      </c>
      <c r="AD132" s="324" t="str">
        <f t="shared" si="21"/>
        <v/>
      </c>
      <c r="AE132" s="324" t="str">
        <f t="shared" si="22"/>
        <v/>
      </c>
      <c r="AF132" s="324" t="str">
        <f t="shared" si="23"/>
        <v/>
      </c>
      <c r="AG132" s="324" t="str">
        <f t="shared" si="24"/>
        <v/>
      </c>
      <c r="AH132" s="324" t="str">
        <f t="shared" si="25"/>
        <v/>
      </c>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221"/>
      <c r="BE132" s="221"/>
      <c r="BF132" s="221"/>
      <c r="BG132" s="221"/>
      <c r="BH132" s="221"/>
      <c r="BI132" s="221"/>
      <c r="BJ132" s="221"/>
      <c r="BK132" s="221"/>
      <c r="BL132" s="221"/>
      <c r="BM132" s="221"/>
      <c r="BN132" s="221"/>
      <c r="BO132" s="221"/>
      <c r="BP132" s="221"/>
      <c r="BQ132" s="221"/>
      <c r="BR132" s="221"/>
      <c r="BS132" s="221"/>
      <c r="BT132" s="221"/>
      <c r="BU132" s="221"/>
      <c r="BV132" s="221"/>
      <c r="BW132" s="221"/>
      <c r="BX132" s="221"/>
      <c r="BY132" s="221"/>
      <c r="BZ132" s="221"/>
      <c r="CA132" s="221"/>
      <c r="CB132" s="177"/>
      <c r="CC132" s="177"/>
      <c r="CD132" s="177"/>
    </row>
    <row r="133" spans="1:82" ht="20.100000000000001" customHeight="1">
      <c r="A133" s="204"/>
      <c r="B133" s="121"/>
      <c r="C133" s="122"/>
      <c r="D133" s="123"/>
      <c r="E133" s="121"/>
      <c r="F133" s="122"/>
      <c r="G133" s="124"/>
      <c r="H133" s="125"/>
      <c r="I133" s="122"/>
      <c r="J133" s="123"/>
      <c r="K133" s="121"/>
      <c r="L133" s="124"/>
      <c r="M133" s="125"/>
      <c r="N133" s="122"/>
      <c r="O133" s="123"/>
      <c r="P133" s="121"/>
      <c r="Q133" s="122"/>
      <c r="R133" s="122"/>
      <c r="S133" s="122"/>
      <c r="T133" s="122"/>
      <c r="U133" s="124"/>
      <c r="V133" s="323" t="str">
        <f t="shared" si="13"/>
        <v/>
      </c>
      <c r="W133" s="324" t="str">
        <f t="shared" si="14"/>
        <v/>
      </c>
      <c r="X133" s="324" t="str">
        <f t="shared" si="15"/>
        <v/>
      </c>
      <c r="Y133" s="324" t="str">
        <f t="shared" si="16"/>
        <v/>
      </c>
      <c r="Z133" s="324" t="str">
        <f t="shared" si="17"/>
        <v/>
      </c>
      <c r="AA133" s="324" t="str">
        <f t="shared" si="18"/>
        <v/>
      </c>
      <c r="AB133" s="324" t="str">
        <f t="shared" si="19"/>
        <v/>
      </c>
      <c r="AC133" s="324" t="str">
        <f t="shared" si="20"/>
        <v/>
      </c>
      <c r="AD133" s="324" t="str">
        <f t="shared" si="21"/>
        <v/>
      </c>
      <c r="AE133" s="324" t="str">
        <f t="shared" si="22"/>
        <v/>
      </c>
      <c r="AF133" s="324" t="str">
        <f t="shared" si="23"/>
        <v/>
      </c>
      <c r="AG133" s="324" t="str">
        <f t="shared" si="24"/>
        <v/>
      </c>
      <c r="AH133" s="324" t="str">
        <f t="shared" si="25"/>
        <v/>
      </c>
      <c r="AI133" s="221"/>
      <c r="AJ133" s="221"/>
      <c r="AK133" s="221"/>
      <c r="AL133" s="221"/>
      <c r="AM133" s="221"/>
      <c r="AN133" s="221"/>
      <c r="AO133" s="221"/>
      <c r="AP133" s="221"/>
      <c r="AQ133" s="221"/>
      <c r="AR133" s="221"/>
      <c r="AS133" s="221"/>
      <c r="AT133" s="221"/>
      <c r="AU133" s="221"/>
      <c r="AV133" s="221"/>
      <c r="AW133" s="221"/>
      <c r="AX133" s="221"/>
      <c r="AY133" s="221"/>
      <c r="AZ133" s="221"/>
      <c r="BA133" s="221"/>
      <c r="BB133" s="221"/>
      <c r="BC133" s="221"/>
      <c r="BD133" s="221"/>
      <c r="BE133" s="221"/>
      <c r="BF133" s="221"/>
      <c r="BG133" s="221"/>
      <c r="BH133" s="221"/>
      <c r="BI133" s="221"/>
      <c r="BJ133" s="221"/>
      <c r="BK133" s="221"/>
      <c r="BL133" s="221"/>
      <c r="BM133" s="221"/>
      <c r="BN133" s="221"/>
      <c r="BO133" s="221"/>
      <c r="BP133" s="221"/>
      <c r="BQ133" s="221"/>
      <c r="BR133" s="221"/>
      <c r="BS133" s="221"/>
      <c r="BT133" s="221"/>
      <c r="BU133" s="221"/>
      <c r="BV133" s="221"/>
      <c r="BW133" s="221"/>
      <c r="BX133" s="221"/>
      <c r="BY133" s="221"/>
      <c r="BZ133" s="221"/>
      <c r="CA133" s="221"/>
      <c r="CB133" s="177"/>
      <c r="CC133" s="177"/>
      <c r="CD133" s="177"/>
    </row>
    <row r="134" spans="1:82" ht="20.100000000000001" customHeight="1">
      <c r="A134" s="204"/>
      <c r="B134" s="121"/>
      <c r="C134" s="122"/>
      <c r="D134" s="123"/>
      <c r="E134" s="121"/>
      <c r="F134" s="122"/>
      <c r="G134" s="124"/>
      <c r="H134" s="125"/>
      <c r="I134" s="122"/>
      <c r="J134" s="123"/>
      <c r="K134" s="121"/>
      <c r="L134" s="124"/>
      <c r="M134" s="125"/>
      <c r="N134" s="122"/>
      <c r="O134" s="123"/>
      <c r="P134" s="121"/>
      <c r="Q134" s="122"/>
      <c r="R134" s="122"/>
      <c r="S134" s="122"/>
      <c r="T134" s="122"/>
      <c r="U134" s="124"/>
      <c r="V134" s="323" t="str">
        <f t="shared" ref="V134:V197" si="26">IF(AND(D134&gt;0,D134&lt;3,H134&gt;0,H134&lt;3),"V","")</f>
        <v/>
      </c>
      <c r="W134" s="324" t="str">
        <f t="shared" ref="W134:W197" si="27">IF(AND(D134&gt;0,D134&lt;3,K134&gt;0,K134&lt;3),"V","")</f>
        <v/>
      </c>
      <c r="X134" s="324" t="str">
        <f t="shared" ref="X134:X197" si="28">IF(AND(E134&gt;0,E134&lt;3,F134&gt;0,F134&lt;3),"V","")</f>
        <v/>
      </c>
      <c r="Y134" s="324" t="str">
        <f t="shared" ref="Y134:Y197" si="29">IF(AND(N134&gt;0,N134&lt;3,O134&gt;0,O134&lt;3),"V","")</f>
        <v/>
      </c>
      <c r="Z134" s="324" t="str">
        <f t="shared" ref="Z134:Z197" si="30">IF(AND(I134&gt;0,I134&lt;3,J134&gt;0,J134&lt;3,K134&gt;0,K134&lt;3),"V","")</f>
        <v/>
      </c>
      <c r="AA134" s="324" t="str">
        <f t="shared" ref="AA134:AA197" si="31">IF(AND(M134&gt;0,M134&lt;3),"V","")</f>
        <v/>
      </c>
      <c r="AB134" s="324" t="str">
        <f t="shared" ref="AB134:AB197" si="32">IF(AND(E134&gt;0,E134&lt;3,L134&gt;0,L134&lt;3),"V","")</f>
        <v/>
      </c>
      <c r="AC134" s="324" t="str">
        <f t="shared" ref="AC134:AC197" si="33">IF(AND(F134&gt;0,F134&lt;3,G134&gt;0,G134&lt;3,H134&gt;0,H134&lt;3),"V","")</f>
        <v/>
      </c>
      <c r="AD134" s="324" t="str">
        <f t="shared" ref="AD134:AD197" si="34">IF(AND(B134&gt;0,B134&lt;3,C134&gt;0,C134&lt;3),"V","")</f>
        <v/>
      </c>
      <c r="AE134" s="324" t="str">
        <f t="shared" ref="AE134:AE197" si="35">IF(AND(P134&gt;0,P134&lt;3),"V","")</f>
        <v/>
      </c>
      <c r="AF134" s="324" t="str">
        <f t="shared" ref="AF134:AF197" si="36">IF(AND(Q134&gt;0,Q134&lt;3),"V","")</f>
        <v/>
      </c>
      <c r="AG134" s="324" t="str">
        <f t="shared" ref="AG134:AG197" si="37">IF(AND(R134&gt;0,R134&lt;3,S134&gt;0,S134&lt;3,T134&gt;0,T134&lt;3),"V","")</f>
        <v/>
      </c>
      <c r="AH134" s="324" t="str">
        <f t="shared" ref="AH134:AH197" si="38">IF(AND(U134&gt;0,U134&lt;3),"V","")</f>
        <v/>
      </c>
      <c r="AI134" s="221"/>
      <c r="AJ134" s="221"/>
      <c r="AK134" s="221"/>
      <c r="AL134" s="221"/>
      <c r="AM134" s="221"/>
      <c r="AN134" s="221"/>
      <c r="AO134" s="221"/>
      <c r="AP134" s="221"/>
      <c r="AQ134" s="221"/>
      <c r="AR134" s="221"/>
      <c r="AS134" s="221"/>
      <c r="AT134" s="221"/>
      <c r="AU134" s="221"/>
      <c r="AV134" s="221"/>
      <c r="AW134" s="221"/>
      <c r="AX134" s="221"/>
      <c r="AY134" s="221"/>
      <c r="AZ134" s="221"/>
      <c r="BA134" s="221"/>
      <c r="BB134" s="221"/>
      <c r="BC134" s="221"/>
      <c r="BD134" s="221"/>
      <c r="BE134" s="221"/>
      <c r="BF134" s="221"/>
      <c r="BG134" s="221"/>
      <c r="BH134" s="221"/>
      <c r="BI134" s="221"/>
      <c r="BJ134" s="221"/>
      <c r="BK134" s="221"/>
      <c r="BL134" s="221"/>
      <c r="BM134" s="221"/>
      <c r="BN134" s="221"/>
      <c r="BO134" s="221"/>
      <c r="BP134" s="221"/>
      <c r="BQ134" s="221"/>
      <c r="BR134" s="221"/>
      <c r="BS134" s="221"/>
      <c r="BT134" s="221"/>
      <c r="BU134" s="221"/>
      <c r="BV134" s="221"/>
      <c r="BW134" s="221"/>
      <c r="BX134" s="221"/>
      <c r="BY134" s="221"/>
      <c r="BZ134" s="221"/>
      <c r="CA134" s="221"/>
      <c r="CB134" s="177"/>
      <c r="CC134" s="177"/>
      <c r="CD134" s="177"/>
    </row>
    <row r="135" spans="1:82" ht="20.100000000000001" customHeight="1">
      <c r="A135" s="204"/>
      <c r="B135" s="121"/>
      <c r="C135" s="122"/>
      <c r="D135" s="123"/>
      <c r="E135" s="121"/>
      <c r="F135" s="122"/>
      <c r="G135" s="124"/>
      <c r="H135" s="125"/>
      <c r="I135" s="122"/>
      <c r="J135" s="123"/>
      <c r="K135" s="121"/>
      <c r="L135" s="124"/>
      <c r="M135" s="125"/>
      <c r="N135" s="122"/>
      <c r="O135" s="123"/>
      <c r="P135" s="121"/>
      <c r="Q135" s="122"/>
      <c r="R135" s="122"/>
      <c r="S135" s="122"/>
      <c r="T135" s="122"/>
      <c r="U135" s="124"/>
      <c r="V135" s="323" t="str">
        <f t="shared" si="26"/>
        <v/>
      </c>
      <c r="W135" s="324" t="str">
        <f t="shared" si="27"/>
        <v/>
      </c>
      <c r="X135" s="324" t="str">
        <f t="shared" si="28"/>
        <v/>
      </c>
      <c r="Y135" s="324" t="str">
        <f t="shared" si="29"/>
        <v/>
      </c>
      <c r="Z135" s="324" t="str">
        <f t="shared" si="30"/>
        <v/>
      </c>
      <c r="AA135" s="324" t="str">
        <f t="shared" si="31"/>
        <v/>
      </c>
      <c r="AB135" s="324" t="str">
        <f t="shared" si="32"/>
        <v/>
      </c>
      <c r="AC135" s="324" t="str">
        <f t="shared" si="33"/>
        <v/>
      </c>
      <c r="AD135" s="324" t="str">
        <f t="shared" si="34"/>
        <v/>
      </c>
      <c r="AE135" s="324" t="str">
        <f t="shared" si="35"/>
        <v/>
      </c>
      <c r="AF135" s="324" t="str">
        <f t="shared" si="36"/>
        <v/>
      </c>
      <c r="AG135" s="324" t="str">
        <f t="shared" si="37"/>
        <v/>
      </c>
      <c r="AH135" s="324" t="str">
        <f t="shared" si="38"/>
        <v/>
      </c>
      <c r="AI135" s="221"/>
      <c r="AJ135" s="221"/>
      <c r="AK135" s="221"/>
      <c r="AL135" s="221"/>
      <c r="AM135" s="221"/>
      <c r="AN135" s="221"/>
      <c r="AO135" s="221"/>
      <c r="AP135" s="221"/>
      <c r="AQ135" s="221"/>
      <c r="AR135" s="221"/>
      <c r="AS135" s="221"/>
      <c r="AT135" s="221"/>
      <c r="AU135" s="221"/>
      <c r="AV135" s="221"/>
      <c r="AW135" s="221"/>
      <c r="AX135" s="221"/>
      <c r="AY135" s="221"/>
      <c r="AZ135" s="221"/>
      <c r="BA135" s="221"/>
      <c r="BB135" s="221"/>
      <c r="BC135" s="221"/>
      <c r="BD135" s="221"/>
      <c r="BE135" s="221"/>
      <c r="BF135" s="221"/>
      <c r="BG135" s="221"/>
      <c r="BH135" s="221"/>
      <c r="BI135" s="221"/>
      <c r="BJ135" s="221"/>
      <c r="BK135" s="221"/>
      <c r="BL135" s="221"/>
      <c r="BM135" s="221"/>
      <c r="BN135" s="221"/>
      <c r="BO135" s="221"/>
      <c r="BP135" s="221"/>
      <c r="BQ135" s="221"/>
      <c r="BR135" s="221"/>
      <c r="BS135" s="221"/>
      <c r="BT135" s="221"/>
      <c r="BU135" s="221"/>
      <c r="BV135" s="221"/>
      <c r="BW135" s="221"/>
      <c r="BX135" s="221"/>
      <c r="BY135" s="221"/>
      <c r="BZ135" s="221"/>
      <c r="CA135" s="221"/>
      <c r="CB135" s="177"/>
      <c r="CC135" s="177"/>
      <c r="CD135" s="177"/>
    </row>
    <row r="136" spans="1:82" ht="20.100000000000001" customHeight="1">
      <c r="A136" s="204"/>
      <c r="B136" s="121"/>
      <c r="C136" s="122"/>
      <c r="D136" s="123"/>
      <c r="E136" s="121"/>
      <c r="F136" s="122"/>
      <c r="G136" s="124"/>
      <c r="H136" s="125"/>
      <c r="I136" s="122"/>
      <c r="J136" s="123"/>
      <c r="K136" s="121"/>
      <c r="L136" s="124"/>
      <c r="M136" s="125"/>
      <c r="N136" s="122"/>
      <c r="O136" s="123"/>
      <c r="P136" s="121"/>
      <c r="Q136" s="122"/>
      <c r="R136" s="122"/>
      <c r="S136" s="122"/>
      <c r="T136" s="122"/>
      <c r="U136" s="124"/>
      <c r="V136" s="323" t="str">
        <f t="shared" si="26"/>
        <v/>
      </c>
      <c r="W136" s="324" t="str">
        <f t="shared" si="27"/>
        <v/>
      </c>
      <c r="X136" s="324" t="str">
        <f t="shared" si="28"/>
        <v/>
      </c>
      <c r="Y136" s="324" t="str">
        <f t="shared" si="29"/>
        <v/>
      </c>
      <c r="Z136" s="324" t="str">
        <f t="shared" si="30"/>
        <v/>
      </c>
      <c r="AA136" s="324" t="str">
        <f t="shared" si="31"/>
        <v/>
      </c>
      <c r="AB136" s="324" t="str">
        <f t="shared" si="32"/>
        <v/>
      </c>
      <c r="AC136" s="324" t="str">
        <f t="shared" si="33"/>
        <v/>
      </c>
      <c r="AD136" s="324" t="str">
        <f t="shared" si="34"/>
        <v/>
      </c>
      <c r="AE136" s="324" t="str">
        <f t="shared" si="35"/>
        <v/>
      </c>
      <c r="AF136" s="324" t="str">
        <f t="shared" si="36"/>
        <v/>
      </c>
      <c r="AG136" s="324" t="str">
        <f t="shared" si="37"/>
        <v/>
      </c>
      <c r="AH136" s="324" t="str">
        <f t="shared" si="38"/>
        <v/>
      </c>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221"/>
      <c r="BE136" s="221"/>
      <c r="BF136" s="221"/>
      <c r="BG136" s="221"/>
      <c r="BH136" s="221"/>
      <c r="BI136" s="221"/>
      <c r="BJ136" s="221"/>
      <c r="BK136" s="221"/>
      <c r="BL136" s="221"/>
      <c r="BM136" s="221"/>
      <c r="BN136" s="221"/>
      <c r="BO136" s="221"/>
      <c r="BP136" s="221"/>
      <c r="BQ136" s="221"/>
      <c r="BR136" s="221"/>
      <c r="BS136" s="221"/>
      <c r="BT136" s="221"/>
      <c r="BU136" s="221"/>
      <c r="BV136" s="221"/>
      <c r="BW136" s="221"/>
      <c r="BX136" s="221"/>
      <c r="BY136" s="221"/>
      <c r="BZ136" s="221"/>
      <c r="CA136" s="221"/>
      <c r="CB136" s="177"/>
      <c r="CC136" s="177"/>
      <c r="CD136" s="177"/>
    </row>
    <row r="137" spans="1:82" ht="20.100000000000001" customHeight="1">
      <c r="A137" s="204"/>
      <c r="B137" s="121"/>
      <c r="C137" s="122"/>
      <c r="D137" s="123"/>
      <c r="E137" s="121"/>
      <c r="F137" s="122"/>
      <c r="G137" s="124"/>
      <c r="H137" s="125"/>
      <c r="I137" s="122"/>
      <c r="J137" s="123"/>
      <c r="K137" s="121"/>
      <c r="L137" s="124"/>
      <c r="M137" s="125"/>
      <c r="N137" s="122"/>
      <c r="O137" s="123"/>
      <c r="P137" s="121"/>
      <c r="Q137" s="122"/>
      <c r="R137" s="122"/>
      <c r="S137" s="122"/>
      <c r="T137" s="122"/>
      <c r="U137" s="124"/>
      <c r="V137" s="323" t="str">
        <f t="shared" si="26"/>
        <v/>
      </c>
      <c r="W137" s="324" t="str">
        <f t="shared" si="27"/>
        <v/>
      </c>
      <c r="X137" s="324" t="str">
        <f t="shared" si="28"/>
        <v/>
      </c>
      <c r="Y137" s="324" t="str">
        <f t="shared" si="29"/>
        <v/>
      </c>
      <c r="Z137" s="324" t="str">
        <f t="shared" si="30"/>
        <v/>
      </c>
      <c r="AA137" s="324" t="str">
        <f t="shared" si="31"/>
        <v/>
      </c>
      <c r="AB137" s="324" t="str">
        <f t="shared" si="32"/>
        <v/>
      </c>
      <c r="AC137" s="324" t="str">
        <f t="shared" si="33"/>
        <v/>
      </c>
      <c r="AD137" s="324" t="str">
        <f t="shared" si="34"/>
        <v/>
      </c>
      <c r="AE137" s="324" t="str">
        <f t="shared" si="35"/>
        <v/>
      </c>
      <c r="AF137" s="324" t="str">
        <f t="shared" si="36"/>
        <v/>
      </c>
      <c r="AG137" s="324" t="str">
        <f t="shared" si="37"/>
        <v/>
      </c>
      <c r="AH137" s="324" t="str">
        <f t="shared" si="38"/>
        <v/>
      </c>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21"/>
      <c r="BD137" s="221"/>
      <c r="BE137" s="221"/>
      <c r="BF137" s="221"/>
      <c r="BG137" s="221"/>
      <c r="BH137" s="221"/>
      <c r="BI137" s="221"/>
      <c r="BJ137" s="221"/>
      <c r="BK137" s="221"/>
      <c r="BL137" s="221"/>
      <c r="BM137" s="221"/>
      <c r="BN137" s="221"/>
      <c r="BO137" s="221"/>
      <c r="BP137" s="221"/>
      <c r="BQ137" s="221"/>
      <c r="BR137" s="221"/>
      <c r="BS137" s="221"/>
      <c r="BT137" s="221"/>
      <c r="BU137" s="221"/>
      <c r="BV137" s="221"/>
      <c r="BW137" s="221"/>
      <c r="BX137" s="221"/>
      <c r="BY137" s="221"/>
      <c r="BZ137" s="221"/>
      <c r="CA137" s="221"/>
      <c r="CB137" s="177"/>
      <c r="CC137" s="177"/>
      <c r="CD137" s="177"/>
    </row>
    <row r="138" spans="1:82" ht="20.100000000000001" customHeight="1">
      <c r="A138" s="204"/>
      <c r="B138" s="121"/>
      <c r="C138" s="122"/>
      <c r="D138" s="123"/>
      <c r="E138" s="121"/>
      <c r="F138" s="122"/>
      <c r="G138" s="124"/>
      <c r="H138" s="125"/>
      <c r="I138" s="122"/>
      <c r="J138" s="123"/>
      <c r="K138" s="121"/>
      <c r="L138" s="124"/>
      <c r="M138" s="125"/>
      <c r="N138" s="122"/>
      <c r="O138" s="123"/>
      <c r="P138" s="121"/>
      <c r="Q138" s="122"/>
      <c r="R138" s="122"/>
      <c r="S138" s="122"/>
      <c r="T138" s="122"/>
      <c r="U138" s="124"/>
      <c r="V138" s="323" t="str">
        <f t="shared" si="26"/>
        <v/>
      </c>
      <c r="W138" s="324" t="str">
        <f t="shared" si="27"/>
        <v/>
      </c>
      <c r="X138" s="324" t="str">
        <f t="shared" si="28"/>
        <v/>
      </c>
      <c r="Y138" s="324" t="str">
        <f t="shared" si="29"/>
        <v/>
      </c>
      <c r="Z138" s="324" t="str">
        <f t="shared" si="30"/>
        <v/>
      </c>
      <c r="AA138" s="324" t="str">
        <f t="shared" si="31"/>
        <v/>
      </c>
      <c r="AB138" s="324" t="str">
        <f t="shared" si="32"/>
        <v/>
      </c>
      <c r="AC138" s="324" t="str">
        <f t="shared" si="33"/>
        <v/>
      </c>
      <c r="AD138" s="324" t="str">
        <f t="shared" si="34"/>
        <v/>
      </c>
      <c r="AE138" s="324" t="str">
        <f t="shared" si="35"/>
        <v/>
      </c>
      <c r="AF138" s="324" t="str">
        <f t="shared" si="36"/>
        <v/>
      </c>
      <c r="AG138" s="324" t="str">
        <f t="shared" si="37"/>
        <v/>
      </c>
      <c r="AH138" s="324" t="str">
        <f t="shared" si="38"/>
        <v/>
      </c>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21"/>
      <c r="BD138" s="221"/>
      <c r="BE138" s="221"/>
      <c r="BF138" s="221"/>
      <c r="BG138" s="221"/>
      <c r="BH138" s="221"/>
      <c r="BI138" s="221"/>
      <c r="BJ138" s="221"/>
      <c r="BK138" s="221"/>
      <c r="BL138" s="221"/>
      <c r="BM138" s="221"/>
      <c r="BN138" s="221"/>
      <c r="BO138" s="221"/>
      <c r="BP138" s="221"/>
      <c r="BQ138" s="221"/>
      <c r="BR138" s="221"/>
      <c r="BS138" s="221"/>
      <c r="BT138" s="221"/>
      <c r="BU138" s="221"/>
      <c r="BV138" s="221"/>
      <c r="BW138" s="221"/>
      <c r="BX138" s="221"/>
      <c r="BY138" s="221"/>
      <c r="BZ138" s="221"/>
      <c r="CA138" s="221"/>
      <c r="CB138" s="177"/>
      <c r="CC138" s="177"/>
      <c r="CD138" s="177"/>
    </row>
    <row r="139" spans="1:82" ht="20.100000000000001" customHeight="1">
      <c r="A139" s="204"/>
      <c r="B139" s="121"/>
      <c r="C139" s="122"/>
      <c r="D139" s="123"/>
      <c r="E139" s="121"/>
      <c r="F139" s="122"/>
      <c r="G139" s="124"/>
      <c r="H139" s="125"/>
      <c r="I139" s="122"/>
      <c r="J139" s="123"/>
      <c r="K139" s="121"/>
      <c r="L139" s="124"/>
      <c r="M139" s="125"/>
      <c r="N139" s="122"/>
      <c r="O139" s="123"/>
      <c r="P139" s="121"/>
      <c r="Q139" s="122"/>
      <c r="R139" s="122"/>
      <c r="S139" s="122"/>
      <c r="T139" s="122"/>
      <c r="U139" s="124"/>
      <c r="V139" s="323" t="str">
        <f t="shared" si="26"/>
        <v/>
      </c>
      <c r="W139" s="324" t="str">
        <f t="shared" si="27"/>
        <v/>
      </c>
      <c r="X139" s="324" t="str">
        <f t="shared" si="28"/>
        <v/>
      </c>
      <c r="Y139" s="324" t="str">
        <f t="shared" si="29"/>
        <v/>
      </c>
      <c r="Z139" s="324" t="str">
        <f t="shared" si="30"/>
        <v/>
      </c>
      <c r="AA139" s="324" t="str">
        <f t="shared" si="31"/>
        <v/>
      </c>
      <c r="AB139" s="324" t="str">
        <f t="shared" si="32"/>
        <v/>
      </c>
      <c r="AC139" s="324" t="str">
        <f t="shared" si="33"/>
        <v/>
      </c>
      <c r="AD139" s="324" t="str">
        <f t="shared" si="34"/>
        <v/>
      </c>
      <c r="AE139" s="324" t="str">
        <f t="shared" si="35"/>
        <v/>
      </c>
      <c r="AF139" s="324" t="str">
        <f t="shared" si="36"/>
        <v/>
      </c>
      <c r="AG139" s="324" t="str">
        <f t="shared" si="37"/>
        <v/>
      </c>
      <c r="AH139" s="324" t="str">
        <f t="shared" si="38"/>
        <v/>
      </c>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21"/>
      <c r="BD139" s="221"/>
      <c r="BE139" s="221"/>
      <c r="BF139" s="221"/>
      <c r="BG139" s="221"/>
      <c r="BH139" s="221"/>
      <c r="BI139" s="221"/>
      <c r="BJ139" s="221"/>
      <c r="BK139" s="221"/>
      <c r="BL139" s="221"/>
      <c r="BM139" s="221"/>
      <c r="BN139" s="221"/>
      <c r="BO139" s="221"/>
      <c r="BP139" s="221"/>
      <c r="BQ139" s="221"/>
      <c r="BR139" s="221"/>
      <c r="BS139" s="221"/>
      <c r="BT139" s="221"/>
      <c r="BU139" s="221"/>
      <c r="BV139" s="221"/>
      <c r="BW139" s="221"/>
      <c r="BX139" s="221"/>
      <c r="BY139" s="221"/>
      <c r="BZ139" s="221"/>
      <c r="CA139" s="221"/>
      <c r="CB139" s="177"/>
      <c r="CC139" s="177"/>
      <c r="CD139" s="177"/>
    </row>
    <row r="140" spans="1:82" ht="20.100000000000001" customHeight="1">
      <c r="A140" s="204"/>
      <c r="B140" s="121"/>
      <c r="C140" s="122"/>
      <c r="D140" s="123"/>
      <c r="E140" s="121"/>
      <c r="F140" s="122"/>
      <c r="G140" s="124"/>
      <c r="H140" s="125"/>
      <c r="I140" s="122"/>
      <c r="J140" s="123"/>
      <c r="K140" s="121"/>
      <c r="L140" s="124"/>
      <c r="M140" s="125"/>
      <c r="N140" s="122"/>
      <c r="O140" s="123"/>
      <c r="P140" s="121"/>
      <c r="Q140" s="122"/>
      <c r="R140" s="122"/>
      <c r="S140" s="122"/>
      <c r="T140" s="122"/>
      <c r="U140" s="124"/>
      <c r="V140" s="323" t="str">
        <f t="shared" si="26"/>
        <v/>
      </c>
      <c r="W140" s="324" t="str">
        <f t="shared" si="27"/>
        <v/>
      </c>
      <c r="X140" s="324" t="str">
        <f t="shared" si="28"/>
        <v/>
      </c>
      <c r="Y140" s="324" t="str">
        <f t="shared" si="29"/>
        <v/>
      </c>
      <c r="Z140" s="324" t="str">
        <f t="shared" si="30"/>
        <v/>
      </c>
      <c r="AA140" s="324" t="str">
        <f t="shared" si="31"/>
        <v/>
      </c>
      <c r="AB140" s="324" t="str">
        <f t="shared" si="32"/>
        <v/>
      </c>
      <c r="AC140" s="324" t="str">
        <f t="shared" si="33"/>
        <v/>
      </c>
      <c r="AD140" s="324" t="str">
        <f t="shared" si="34"/>
        <v/>
      </c>
      <c r="AE140" s="324" t="str">
        <f t="shared" si="35"/>
        <v/>
      </c>
      <c r="AF140" s="324" t="str">
        <f t="shared" si="36"/>
        <v/>
      </c>
      <c r="AG140" s="324" t="str">
        <f t="shared" si="37"/>
        <v/>
      </c>
      <c r="AH140" s="324" t="str">
        <f t="shared" si="38"/>
        <v/>
      </c>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21"/>
      <c r="BD140" s="221"/>
      <c r="BE140" s="221"/>
      <c r="BF140" s="221"/>
      <c r="BG140" s="221"/>
      <c r="BH140" s="221"/>
      <c r="BI140" s="221"/>
      <c r="BJ140" s="221"/>
      <c r="BK140" s="221"/>
      <c r="BL140" s="221"/>
      <c r="BM140" s="221"/>
      <c r="BN140" s="221"/>
      <c r="BO140" s="221"/>
      <c r="BP140" s="221"/>
      <c r="BQ140" s="221"/>
      <c r="BR140" s="221"/>
      <c r="BS140" s="221"/>
      <c r="BT140" s="221"/>
      <c r="BU140" s="221"/>
      <c r="BV140" s="221"/>
      <c r="BW140" s="221"/>
      <c r="BX140" s="221"/>
      <c r="BY140" s="221"/>
      <c r="BZ140" s="221"/>
      <c r="CA140" s="221"/>
      <c r="CB140" s="177"/>
      <c r="CC140" s="177"/>
      <c r="CD140" s="177"/>
    </row>
    <row r="141" spans="1:82" ht="20.100000000000001" customHeight="1">
      <c r="A141" s="204"/>
      <c r="B141" s="121"/>
      <c r="C141" s="122"/>
      <c r="D141" s="123"/>
      <c r="E141" s="121"/>
      <c r="F141" s="122"/>
      <c r="G141" s="124"/>
      <c r="H141" s="125"/>
      <c r="I141" s="122"/>
      <c r="J141" s="123"/>
      <c r="K141" s="121"/>
      <c r="L141" s="124"/>
      <c r="M141" s="125"/>
      <c r="N141" s="122"/>
      <c r="O141" s="123"/>
      <c r="P141" s="121"/>
      <c r="Q141" s="122"/>
      <c r="R141" s="122"/>
      <c r="S141" s="122"/>
      <c r="T141" s="122"/>
      <c r="U141" s="124"/>
      <c r="V141" s="323" t="str">
        <f t="shared" si="26"/>
        <v/>
      </c>
      <c r="W141" s="324" t="str">
        <f t="shared" si="27"/>
        <v/>
      </c>
      <c r="X141" s="324" t="str">
        <f t="shared" si="28"/>
        <v/>
      </c>
      <c r="Y141" s="324" t="str">
        <f t="shared" si="29"/>
        <v/>
      </c>
      <c r="Z141" s="324" t="str">
        <f t="shared" si="30"/>
        <v/>
      </c>
      <c r="AA141" s="324" t="str">
        <f t="shared" si="31"/>
        <v/>
      </c>
      <c r="AB141" s="324" t="str">
        <f t="shared" si="32"/>
        <v/>
      </c>
      <c r="AC141" s="324" t="str">
        <f t="shared" si="33"/>
        <v/>
      </c>
      <c r="AD141" s="324" t="str">
        <f t="shared" si="34"/>
        <v/>
      </c>
      <c r="AE141" s="324" t="str">
        <f t="shared" si="35"/>
        <v/>
      </c>
      <c r="AF141" s="324" t="str">
        <f t="shared" si="36"/>
        <v/>
      </c>
      <c r="AG141" s="324" t="str">
        <f t="shared" si="37"/>
        <v/>
      </c>
      <c r="AH141" s="324" t="str">
        <f t="shared" si="38"/>
        <v/>
      </c>
      <c r="AI141" s="221"/>
      <c r="AJ141" s="221"/>
      <c r="AK141" s="221"/>
      <c r="AL141" s="221"/>
      <c r="AM141" s="221"/>
      <c r="AN141" s="221"/>
      <c r="AO141" s="221"/>
      <c r="AP141" s="221"/>
      <c r="AQ141" s="221"/>
      <c r="AR141" s="221"/>
      <c r="AS141" s="221"/>
      <c r="AT141" s="221"/>
      <c r="AU141" s="221"/>
      <c r="AV141" s="221"/>
      <c r="AW141" s="221"/>
      <c r="AX141" s="221"/>
      <c r="AY141" s="221"/>
      <c r="AZ141" s="221"/>
      <c r="BA141" s="221"/>
      <c r="BB141" s="221"/>
      <c r="BC141" s="221"/>
      <c r="BD141" s="221"/>
      <c r="BE141" s="221"/>
      <c r="BF141" s="221"/>
      <c r="BG141" s="221"/>
      <c r="BH141" s="221"/>
      <c r="BI141" s="221"/>
      <c r="BJ141" s="221"/>
      <c r="BK141" s="221"/>
      <c r="BL141" s="221"/>
      <c r="BM141" s="221"/>
      <c r="BN141" s="221"/>
      <c r="BO141" s="221"/>
      <c r="BP141" s="221"/>
      <c r="BQ141" s="221"/>
      <c r="BR141" s="221"/>
      <c r="BS141" s="221"/>
      <c r="BT141" s="221"/>
      <c r="BU141" s="221"/>
      <c r="BV141" s="221"/>
      <c r="BW141" s="221"/>
      <c r="BX141" s="221"/>
      <c r="BY141" s="221"/>
      <c r="BZ141" s="221"/>
      <c r="CA141" s="221"/>
      <c r="CB141" s="177"/>
      <c r="CC141" s="177"/>
      <c r="CD141" s="177"/>
    </row>
    <row r="142" spans="1:82" ht="20.100000000000001" customHeight="1">
      <c r="A142" s="204"/>
      <c r="B142" s="121"/>
      <c r="C142" s="122"/>
      <c r="D142" s="123"/>
      <c r="E142" s="121"/>
      <c r="F142" s="122"/>
      <c r="G142" s="124"/>
      <c r="H142" s="125"/>
      <c r="I142" s="122"/>
      <c r="J142" s="123"/>
      <c r="K142" s="121"/>
      <c r="L142" s="124"/>
      <c r="M142" s="125"/>
      <c r="N142" s="122"/>
      <c r="O142" s="123"/>
      <c r="P142" s="121"/>
      <c r="Q142" s="122"/>
      <c r="R142" s="122"/>
      <c r="S142" s="122"/>
      <c r="T142" s="122"/>
      <c r="U142" s="124"/>
      <c r="V142" s="323" t="str">
        <f t="shared" si="26"/>
        <v/>
      </c>
      <c r="W142" s="324" t="str">
        <f t="shared" si="27"/>
        <v/>
      </c>
      <c r="X142" s="324" t="str">
        <f t="shared" si="28"/>
        <v/>
      </c>
      <c r="Y142" s="324" t="str">
        <f t="shared" si="29"/>
        <v/>
      </c>
      <c r="Z142" s="324" t="str">
        <f t="shared" si="30"/>
        <v/>
      </c>
      <c r="AA142" s="324" t="str">
        <f t="shared" si="31"/>
        <v/>
      </c>
      <c r="AB142" s="324" t="str">
        <f t="shared" si="32"/>
        <v/>
      </c>
      <c r="AC142" s="324" t="str">
        <f t="shared" si="33"/>
        <v/>
      </c>
      <c r="AD142" s="324" t="str">
        <f t="shared" si="34"/>
        <v/>
      </c>
      <c r="AE142" s="324" t="str">
        <f t="shared" si="35"/>
        <v/>
      </c>
      <c r="AF142" s="324" t="str">
        <f t="shared" si="36"/>
        <v/>
      </c>
      <c r="AG142" s="324" t="str">
        <f t="shared" si="37"/>
        <v/>
      </c>
      <c r="AH142" s="324" t="str">
        <f t="shared" si="38"/>
        <v/>
      </c>
      <c r="AI142" s="221"/>
      <c r="AJ142" s="221"/>
      <c r="AK142" s="221"/>
      <c r="AL142" s="221"/>
      <c r="AM142" s="221"/>
      <c r="AN142" s="221"/>
      <c r="AO142" s="221"/>
      <c r="AP142" s="221"/>
      <c r="AQ142" s="221"/>
      <c r="AR142" s="221"/>
      <c r="AS142" s="221"/>
      <c r="AT142" s="221"/>
      <c r="AU142" s="221"/>
      <c r="AV142" s="221"/>
      <c r="AW142" s="221"/>
      <c r="AX142" s="221"/>
      <c r="AY142" s="221"/>
      <c r="AZ142" s="221"/>
      <c r="BA142" s="221"/>
      <c r="BB142" s="221"/>
      <c r="BC142" s="221"/>
      <c r="BD142" s="221"/>
      <c r="BE142" s="221"/>
      <c r="BF142" s="221"/>
      <c r="BG142" s="221"/>
      <c r="BH142" s="221"/>
      <c r="BI142" s="221"/>
      <c r="BJ142" s="221"/>
      <c r="BK142" s="221"/>
      <c r="BL142" s="221"/>
      <c r="BM142" s="221"/>
      <c r="BN142" s="221"/>
      <c r="BO142" s="221"/>
      <c r="BP142" s="221"/>
      <c r="BQ142" s="221"/>
      <c r="BR142" s="221"/>
      <c r="BS142" s="221"/>
      <c r="BT142" s="221"/>
      <c r="BU142" s="221"/>
      <c r="BV142" s="221"/>
      <c r="BW142" s="221"/>
      <c r="BX142" s="221"/>
      <c r="BY142" s="221"/>
      <c r="BZ142" s="221"/>
      <c r="CA142" s="221"/>
      <c r="CB142" s="177"/>
      <c r="CC142" s="177"/>
      <c r="CD142" s="177"/>
    </row>
    <row r="143" spans="1:82" ht="20.100000000000001" customHeight="1">
      <c r="A143" s="204"/>
      <c r="B143" s="121"/>
      <c r="C143" s="122"/>
      <c r="D143" s="123"/>
      <c r="E143" s="121"/>
      <c r="F143" s="122"/>
      <c r="G143" s="124"/>
      <c r="H143" s="125"/>
      <c r="I143" s="122"/>
      <c r="J143" s="123"/>
      <c r="K143" s="121"/>
      <c r="L143" s="124"/>
      <c r="M143" s="125"/>
      <c r="N143" s="122"/>
      <c r="O143" s="123"/>
      <c r="P143" s="121"/>
      <c r="Q143" s="122"/>
      <c r="R143" s="122"/>
      <c r="S143" s="122"/>
      <c r="T143" s="122"/>
      <c r="U143" s="124"/>
      <c r="V143" s="323" t="str">
        <f t="shared" si="26"/>
        <v/>
      </c>
      <c r="W143" s="324" t="str">
        <f t="shared" si="27"/>
        <v/>
      </c>
      <c r="X143" s="324" t="str">
        <f t="shared" si="28"/>
        <v/>
      </c>
      <c r="Y143" s="324" t="str">
        <f t="shared" si="29"/>
        <v/>
      </c>
      <c r="Z143" s="324" t="str">
        <f t="shared" si="30"/>
        <v/>
      </c>
      <c r="AA143" s="324" t="str">
        <f t="shared" si="31"/>
        <v/>
      </c>
      <c r="AB143" s="324" t="str">
        <f t="shared" si="32"/>
        <v/>
      </c>
      <c r="AC143" s="324" t="str">
        <f t="shared" si="33"/>
        <v/>
      </c>
      <c r="AD143" s="324" t="str">
        <f t="shared" si="34"/>
        <v/>
      </c>
      <c r="AE143" s="324" t="str">
        <f t="shared" si="35"/>
        <v/>
      </c>
      <c r="AF143" s="324" t="str">
        <f t="shared" si="36"/>
        <v/>
      </c>
      <c r="AG143" s="324" t="str">
        <f t="shared" si="37"/>
        <v/>
      </c>
      <c r="AH143" s="324" t="str">
        <f t="shared" si="38"/>
        <v/>
      </c>
      <c r="AI143" s="221"/>
      <c r="AJ143" s="221"/>
      <c r="AK143" s="221"/>
      <c r="AL143" s="221"/>
      <c r="AM143" s="221"/>
      <c r="AN143" s="221"/>
      <c r="AO143" s="221"/>
      <c r="AP143" s="221"/>
      <c r="AQ143" s="221"/>
      <c r="AR143" s="221"/>
      <c r="AS143" s="221"/>
      <c r="AT143" s="221"/>
      <c r="AU143" s="221"/>
      <c r="AV143" s="221"/>
      <c r="AW143" s="221"/>
      <c r="AX143" s="221"/>
      <c r="AY143" s="221"/>
      <c r="AZ143" s="221"/>
      <c r="BA143" s="221"/>
      <c r="BB143" s="221"/>
      <c r="BC143" s="221"/>
      <c r="BD143" s="221"/>
      <c r="BE143" s="221"/>
      <c r="BF143" s="221"/>
      <c r="BG143" s="221"/>
      <c r="BH143" s="221"/>
      <c r="BI143" s="221"/>
      <c r="BJ143" s="221"/>
      <c r="BK143" s="221"/>
      <c r="BL143" s="221"/>
      <c r="BM143" s="221"/>
      <c r="BN143" s="221"/>
      <c r="BO143" s="221"/>
      <c r="BP143" s="221"/>
      <c r="BQ143" s="221"/>
      <c r="BR143" s="221"/>
      <c r="BS143" s="221"/>
      <c r="BT143" s="221"/>
      <c r="BU143" s="221"/>
      <c r="BV143" s="221"/>
      <c r="BW143" s="221"/>
      <c r="BX143" s="221"/>
      <c r="BY143" s="221"/>
      <c r="BZ143" s="221"/>
      <c r="CA143" s="221"/>
      <c r="CB143" s="177"/>
      <c r="CC143" s="177"/>
      <c r="CD143" s="177"/>
    </row>
    <row r="144" spans="1:82" ht="20.100000000000001" customHeight="1">
      <c r="A144" s="204"/>
      <c r="B144" s="121"/>
      <c r="C144" s="122"/>
      <c r="D144" s="123"/>
      <c r="E144" s="121"/>
      <c r="F144" s="122"/>
      <c r="G144" s="124"/>
      <c r="H144" s="125"/>
      <c r="I144" s="122"/>
      <c r="J144" s="123"/>
      <c r="K144" s="121"/>
      <c r="L144" s="124"/>
      <c r="M144" s="125"/>
      <c r="N144" s="122"/>
      <c r="O144" s="123"/>
      <c r="P144" s="121"/>
      <c r="Q144" s="122"/>
      <c r="R144" s="122"/>
      <c r="S144" s="122"/>
      <c r="T144" s="122"/>
      <c r="U144" s="124"/>
      <c r="V144" s="323" t="str">
        <f t="shared" si="26"/>
        <v/>
      </c>
      <c r="W144" s="324" t="str">
        <f t="shared" si="27"/>
        <v/>
      </c>
      <c r="X144" s="324" t="str">
        <f t="shared" si="28"/>
        <v/>
      </c>
      <c r="Y144" s="324" t="str">
        <f t="shared" si="29"/>
        <v/>
      </c>
      <c r="Z144" s="324" t="str">
        <f t="shared" si="30"/>
        <v/>
      </c>
      <c r="AA144" s="324" t="str">
        <f t="shared" si="31"/>
        <v/>
      </c>
      <c r="AB144" s="324" t="str">
        <f t="shared" si="32"/>
        <v/>
      </c>
      <c r="AC144" s="324" t="str">
        <f t="shared" si="33"/>
        <v/>
      </c>
      <c r="AD144" s="324" t="str">
        <f t="shared" si="34"/>
        <v/>
      </c>
      <c r="AE144" s="324" t="str">
        <f t="shared" si="35"/>
        <v/>
      </c>
      <c r="AF144" s="324" t="str">
        <f t="shared" si="36"/>
        <v/>
      </c>
      <c r="AG144" s="324" t="str">
        <f t="shared" si="37"/>
        <v/>
      </c>
      <c r="AH144" s="324" t="str">
        <f t="shared" si="38"/>
        <v/>
      </c>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21"/>
      <c r="BD144" s="221"/>
      <c r="BE144" s="221"/>
      <c r="BF144" s="221"/>
      <c r="BG144" s="221"/>
      <c r="BH144" s="221"/>
      <c r="BI144" s="221"/>
      <c r="BJ144" s="221"/>
      <c r="BK144" s="221"/>
      <c r="BL144" s="221"/>
      <c r="BM144" s="221"/>
      <c r="BN144" s="221"/>
      <c r="BO144" s="221"/>
      <c r="BP144" s="221"/>
      <c r="BQ144" s="221"/>
      <c r="BR144" s="221"/>
      <c r="BS144" s="221"/>
      <c r="BT144" s="221"/>
      <c r="BU144" s="221"/>
      <c r="BV144" s="221"/>
      <c r="BW144" s="221"/>
      <c r="BX144" s="221"/>
      <c r="BY144" s="221"/>
      <c r="BZ144" s="221"/>
      <c r="CA144" s="221"/>
      <c r="CB144" s="177"/>
      <c r="CC144" s="177"/>
      <c r="CD144" s="177"/>
    </row>
    <row r="145" spans="1:82" ht="20.100000000000001" customHeight="1">
      <c r="A145" s="204"/>
      <c r="B145" s="121"/>
      <c r="C145" s="122"/>
      <c r="D145" s="123"/>
      <c r="E145" s="121"/>
      <c r="F145" s="122"/>
      <c r="G145" s="124"/>
      <c r="H145" s="125"/>
      <c r="I145" s="122"/>
      <c r="J145" s="123"/>
      <c r="K145" s="121"/>
      <c r="L145" s="124"/>
      <c r="M145" s="125"/>
      <c r="N145" s="122"/>
      <c r="O145" s="123"/>
      <c r="P145" s="121"/>
      <c r="Q145" s="122"/>
      <c r="R145" s="122"/>
      <c r="S145" s="122"/>
      <c r="T145" s="122"/>
      <c r="U145" s="124"/>
      <c r="V145" s="323" t="str">
        <f t="shared" si="26"/>
        <v/>
      </c>
      <c r="W145" s="324" t="str">
        <f t="shared" si="27"/>
        <v/>
      </c>
      <c r="X145" s="324" t="str">
        <f t="shared" si="28"/>
        <v/>
      </c>
      <c r="Y145" s="324" t="str">
        <f t="shared" si="29"/>
        <v/>
      </c>
      <c r="Z145" s="324" t="str">
        <f t="shared" si="30"/>
        <v/>
      </c>
      <c r="AA145" s="324" t="str">
        <f t="shared" si="31"/>
        <v/>
      </c>
      <c r="AB145" s="324" t="str">
        <f t="shared" si="32"/>
        <v/>
      </c>
      <c r="AC145" s="324" t="str">
        <f t="shared" si="33"/>
        <v/>
      </c>
      <c r="AD145" s="324" t="str">
        <f t="shared" si="34"/>
        <v/>
      </c>
      <c r="AE145" s="324" t="str">
        <f t="shared" si="35"/>
        <v/>
      </c>
      <c r="AF145" s="324" t="str">
        <f t="shared" si="36"/>
        <v/>
      </c>
      <c r="AG145" s="324" t="str">
        <f t="shared" si="37"/>
        <v/>
      </c>
      <c r="AH145" s="324" t="str">
        <f t="shared" si="38"/>
        <v/>
      </c>
      <c r="AI145" s="221"/>
      <c r="AJ145" s="221"/>
      <c r="AK145" s="221"/>
      <c r="AL145" s="221"/>
      <c r="AM145" s="221"/>
      <c r="AN145" s="221"/>
      <c r="AO145" s="221"/>
      <c r="AP145" s="221"/>
      <c r="AQ145" s="221"/>
      <c r="AR145" s="221"/>
      <c r="AS145" s="221"/>
      <c r="AT145" s="221"/>
      <c r="AU145" s="221"/>
      <c r="AV145" s="221"/>
      <c r="AW145" s="221"/>
      <c r="AX145" s="221"/>
      <c r="AY145" s="221"/>
      <c r="AZ145" s="221"/>
      <c r="BA145" s="221"/>
      <c r="BB145" s="221"/>
      <c r="BC145" s="221"/>
      <c r="BD145" s="221"/>
      <c r="BE145" s="221"/>
      <c r="BF145" s="221"/>
      <c r="BG145" s="221"/>
      <c r="BH145" s="221"/>
      <c r="BI145" s="221"/>
      <c r="BJ145" s="221"/>
      <c r="BK145" s="221"/>
      <c r="BL145" s="221"/>
      <c r="BM145" s="221"/>
      <c r="BN145" s="221"/>
      <c r="BO145" s="221"/>
      <c r="BP145" s="221"/>
      <c r="BQ145" s="221"/>
      <c r="BR145" s="221"/>
      <c r="BS145" s="221"/>
      <c r="BT145" s="221"/>
      <c r="BU145" s="221"/>
      <c r="BV145" s="221"/>
      <c r="BW145" s="221"/>
      <c r="BX145" s="221"/>
      <c r="BY145" s="221"/>
      <c r="BZ145" s="221"/>
      <c r="CA145" s="221"/>
      <c r="CB145" s="177"/>
      <c r="CC145" s="177"/>
      <c r="CD145" s="177"/>
    </row>
    <row r="146" spans="1:82" ht="20.100000000000001" customHeight="1">
      <c r="A146" s="204"/>
      <c r="B146" s="121"/>
      <c r="C146" s="122"/>
      <c r="D146" s="123"/>
      <c r="E146" s="121"/>
      <c r="F146" s="122"/>
      <c r="G146" s="124"/>
      <c r="H146" s="125"/>
      <c r="I146" s="122"/>
      <c r="J146" s="123"/>
      <c r="K146" s="121"/>
      <c r="L146" s="124"/>
      <c r="M146" s="125"/>
      <c r="N146" s="122"/>
      <c r="O146" s="123"/>
      <c r="P146" s="121"/>
      <c r="Q146" s="122"/>
      <c r="R146" s="122"/>
      <c r="S146" s="122"/>
      <c r="T146" s="122"/>
      <c r="U146" s="124"/>
      <c r="V146" s="323" t="str">
        <f t="shared" si="26"/>
        <v/>
      </c>
      <c r="W146" s="324" t="str">
        <f t="shared" si="27"/>
        <v/>
      </c>
      <c r="X146" s="324" t="str">
        <f t="shared" si="28"/>
        <v/>
      </c>
      <c r="Y146" s="324" t="str">
        <f t="shared" si="29"/>
        <v/>
      </c>
      <c r="Z146" s="324" t="str">
        <f t="shared" si="30"/>
        <v/>
      </c>
      <c r="AA146" s="324" t="str">
        <f t="shared" si="31"/>
        <v/>
      </c>
      <c r="AB146" s="324" t="str">
        <f t="shared" si="32"/>
        <v/>
      </c>
      <c r="AC146" s="324" t="str">
        <f t="shared" si="33"/>
        <v/>
      </c>
      <c r="AD146" s="324" t="str">
        <f t="shared" si="34"/>
        <v/>
      </c>
      <c r="AE146" s="324" t="str">
        <f t="shared" si="35"/>
        <v/>
      </c>
      <c r="AF146" s="324" t="str">
        <f t="shared" si="36"/>
        <v/>
      </c>
      <c r="AG146" s="324" t="str">
        <f t="shared" si="37"/>
        <v/>
      </c>
      <c r="AH146" s="324" t="str">
        <f t="shared" si="38"/>
        <v/>
      </c>
      <c r="AI146" s="221"/>
      <c r="AJ146" s="221"/>
      <c r="AK146" s="221"/>
      <c r="AL146" s="221"/>
      <c r="AM146" s="221"/>
      <c r="AN146" s="221"/>
      <c r="AO146" s="221"/>
      <c r="AP146" s="221"/>
      <c r="AQ146" s="221"/>
      <c r="AR146" s="221"/>
      <c r="AS146" s="221"/>
      <c r="AT146" s="221"/>
      <c r="AU146" s="221"/>
      <c r="AV146" s="221"/>
      <c r="AW146" s="221"/>
      <c r="AX146" s="221"/>
      <c r="AY146" s="221"/>
      <c r="AZ146" s="221"/>
      <c r="BA146" s="221"/>
      <c r="BB146" s="221"/>
      <c r="BC146" s="221"/>
      <c r="BD146" s="221"/>
      <c r="BE146" s="221"/>
      <c r="BF146" s="221"/>
      <c r="BG146" s="221"/>
      <c r="BH146" s="221"/>
      <c r="BI146" s="221"/>
      <c r="BJ146" s="221"/>
      <c r="BK146" s="221"/>
      <c r="BL146" s="221"/>
      <c r="BM146" s="221"/>
      <c r="BN146" s="221"/>
      <c r="BO146" s="221"/>
      <c r="BP146" s="221"/>
      <c r="BQ146" s="221"/>
      <c r="BR146" s="221"/>
      <c r="BS146" s="221"/>
      <c r="BT146" s="221"/>
      <c r="BU146" s="221"/>
      <c r="BV146" s="221"/>
      <c r="BW146" s="221"/>
      <c r="BX146" s="221"/>
      <c r="BY146" s="221"/>
      <c r="BZ146" s="221"/>
      <c r="CA146" s="221"/>
      <c r="CB146" s="177"/>
      <c r="CC146" s="177"/>
      <c r="CD146" s="177"/>
    </row>
    <row r="147" spans="1:82" ht="20.100000000000001" customHeight="1">
      <c r="A147" s="204"/>
      <c r="B147" s="121"/>
      <c r="C147" s="122"/>
      <c r="D147" s="123"/>
      <c r="E147" s="121"/>
      <c r="F147" s="122"/>
      <c r="G147" s="124"/>
      <c r="H147" s="125"/>
      <c r="I147" s="122"/>
      <c r="J147" s="123"/>
      <c r="K147" s="121"/>
      <c r="L147" s="124"/>
      <c r="M147" s="125"/>
      <c r="N147" s="122"/>
      <c r="O147" s="123"/>
      <c r="P147" s="121"/>
      <c r="Q147" s="122"/>
      <c r="R147" s="122"/>
      <c r="S147" s="122"/>
      <c r="T147" s="122"/>
      <c r="U147" s="124"/>
      <c r="V147" s="323" t="str">
        <f t="shared" si="26"/>
        <v/>
      </c>
      <c r="W147" s="324" t="str">
        <f t="shared" si="27"/>
        <v/>
      </c>
      <c r="X147" s="324" t="str">
        <f t="shared" si="28"/>
        <v/>
      </c>
      <c r="Y147" s="324" t="str">
        <f t="shared" si="29"/>
        <v/>
      </c>
      <c r="Z147" s="324" t="str">
        <f t="shared" si="30"/>
        <v/>
      </c>
      <c r="AA147" s="324" t="str">
        <f t="shared" si="31"/>
        <v/>
      </c>
      <c r="AB147" s="324" t="str">
        <f t="shared" si="32"/>
        <v/>
      </c>
      <c r="AC147" s="324" t="str">
        <f t="shared" si="33"/>
        <v/>
      </c>
      <c r="AD147" s="324" t="str">
        <f t="shared" si="34"/>
        <v/>
      </c>
      <c r="AE147" s="324" t="str">
        <f t="shared" si="35"/>
        <v/>
      </c>
      <c r="AF147" s="324" t="str">
        <f t="shared" si="36"/>
        <v/>
      </c>
      <c r="AG147" s="324" t="str">
        <f t="shared" si="37"/>
        <v/>
      </c>
      <c r="AH147" s="324" t="str">
        <f t="shared" si="38"/>
        <v/>
      </c>
      <c r="AI147" s="221"/>
      <c r="AJ147" s="221"/>
      <c r="AK147" s="221"/>
      <c r="AL147" s="221"/>
      <c r="AM147" s="221"/>
      <c r="AN147" s="221"/>
      <c r="AO147" s="221"/>
      <c r="AP147" s="221"/>
      <c r="AQ147" s="221"/>
      <c r="AR147" s="221"/>
      <c r="AS147" s="221"/>
      <c r="AT147" s="221"/>
      <c r="AU147" s="221"/>
      <c r="AV147" s="221"/>
      <c r="AW147" s="221"/>
      <c r="AX147" s="221"/>
      <c r="AY147" s="221"/>
      <c r="AZ147" s="221"/>
      <c r="BA147" s="221"/>
      <c r="BB147" s="221"/>
      <c r="BC147" s="221"/>
      <c r="BD147" s="221"/>
      <c r="BE147" s="221"/>
      <c r="BF147" s="221"/>
      <c r="BG147" s="221"/>
      <c r="BH147" s="221"/>
      <c r="BI147" s="221"/>
      <c r="BJ147" s="221"/>
      <c r="BK147" s="221"/>
      <c r="BL147" s="221"/>
      <c r="BM147" s="221"/>
      <c r="BN147" s="221"/>
      <c r="BO147" s="221"/>
      <c r="BP147" s="221"/>
      <c r="BQ147" s="221"/>
      <c r="BR147" s="221"/>
      <c r="BS147" s="221"/>
      <c r="BT147" s="221"/>
      <c r="BU147" s="221"/>
      <c r="BV147" s="221"/>
      <c r="BW147" s="221"/>
      <c r="BX147" s="221"/>
      <c r="BY147" s="221"/>
      <c r="BZ147" s="221"/>
      <c r="CA147" s="221"/>
      <c r="CB147" s="177"/>
      <c r="CC147" s="177"/>
      <c r="CD147" s="177"/>
    </row>
    <row r="148" spans="1:82" ht="20.100000000000001" customHeight="1">
      <c r="A148" s="204"/>
      <c r="B148" s="121"/>
      <c r="C148" s="122"/>
      <c r="D148" s="123"/>
      <c r="E148" s="121"/>
      <c r="F148" s="122"/>
      <c r="G148" s="124"/>
      <c r="H148" s="125"/>
      <c r="I148" s="122"/>
      <c r="J148" s="123"/>
      <c r="K148" s="121"/>
      <c r="L148" s="124"/>
      <c r="M148" s="125"/>
      <c r="N148" s="122"/>
      <c r="O148" s="123"/>
      <c r="P148" s="121"/>
      <c r="Q148" s="122"/>
      <c r="R148" s="122"/>
      <c r="S148" s="122"/>
      <c r="T148" s="122"/>
      <c r="U148" s="124"/>
      <c r="V148" s="323" t="str">
        <f t="shared" si="26"/>
        <v/>
      </c>
      <c r="W148" s="324" t="str">
        <f t="shared" si="27"/>
        <v/>
      </c>
      <c r="X148" s="324" t="str">
        <f t="shared" si="28"/>
        <v/>
      </c>
      <c r="Y148" s="324" t="str">
        <f t="shared" si="29"/>
        <v/>
      </c>
      <c r="Z148" s="324" t="str">
        <f t="shared" si="30"/>
        <v/>
      </c>
      <c r="AA148" s="324" t="str">
        <f t="shared" si="31"/>
        <v/>
      </c>
      <c r="AB148" s="324" t="str">
        <f t="shared" si="32"/>
        <v/>
      </c>
      <c r="AC148" s="324" t="str">
        <f t="shared" si="33"/>
        <v/>
      </c>
      <c r="AD148" s="324" t="str">
        <f t="shared" si="34"/>
        <v/>
      </c>
      <c r="AE148" s="324" t="str">
        <f t="shared" si="35"/>
        <v/>
      </c>
      <c r="AF148" s="324" t="str">
        <f t="shared" si="36"/>
        <v/>
      </c>
      <c r="AG148" s="324" t="str">
        <f t="shared" si="37"/>
        <v/>
      </c>
      <c r="AH148" s="324" t="str">
        <f t="shared" si="38"/>
        <v/>
      </c>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21"/>
      <c r="BD148" s="221"/>
      <c r="BE148" s="221"/>
      <c r="BF148" s="221"/>
      <c r="BG148" s="221"/>
      <c r="BH148" s="221"/>
      <c r="BI148" s="221"/>
      <c r="BJ148" s="221"/>
      <c r="BK148" s="221"/>
      <c r="BL148" s="221"/>
      <c r="BM148" s="221"/>
      <c r="BN148" s="221"/>
      <c r="BO148" s="221"/>
      <c r="BP148" s="221"/>
      <c r="BQ148" s="221"/>
      <c r="BR148" s="221"/>
      <c r="BS148" s="221"/>
      <c r="BT148" s="221"/>
      <c r="BU148" s="221"/>
      <c r="BV148" s="221"/>
      <c r="BW148" s="221"/>
      <c r="BX148" s="221"/>
      <c r="BY148" s="221"/>
      <c r="BZ148" s="221"/>
      <c r="CA148" s="221"/>
      <c r="CB148" s="177"/>
      <c r="CC148" s="177"/>
      <c r="CD148" s="177"/>
    </row>
    <row r="149" spans="1:82" ht="20.100000000000001" customHeight="1">
      <c r="A149" s="204"/>
      <c r="B149" s="121"/>
      <c r="C149" s="122"/>
      <c r="D149" s="123"/>
      <c r="E149" s="121"/>
      <c r="F149" s="122"/>
      <c r="G149" s="124"/>
      <c r="H149" s="125"/>
      <c r="I149" s="122"/>
      <c r="J149" s="123"/>
      <c r="K149" s="121"/>
      <c r="L149" s="124"/>
      <c r="M149" s="125"/>
      <c r="N149" s="122"/>
      <c r="O149" s="123"/>
      <c r="P149" s="121"/>
      <c r="Q149" s="122"/>
      <c r="R149" s="122"/>
      <c r="S149" s="122"/>
      <c r="T149" s="122"/>
      <c r="U149" s="124"/>
      <c r="V149" s="323" t="str">
        <f t="shared" si="26"/>
        <v/>
      </c>
      <c r="W149" s="324" t="str">
        <f t="shared" si="27"/>
        <v/>
      </c>
      <c r="X149" s="324" t="str">
        <f t="shared" si="28"/>
        <v/>
      </c>
      <c r="Y149" s="324" t="str">
        <f t="shared" si="29"/>
        <v/>
      </c>
      <c r="Z149" s="324" t="str">
        <f t="shared" si="30"/>
        <v/>
      </c>
      <c r="AA149" s="324" t="str">
        <f t="shared" si="31"/>
        <v/>
      </c>
      <c r="AB149" s="324" t="str">
        <f t="shared" si="32"/>
        <v/>
      </c>
      <c r="AC149" s="324" t="str">
        <f t="shared" si="33"/>
        <v/>
      </c>
      <c r="AD149" s="324" t="str">
        <f t="shared" si="34"/>
        <v/>
      </c>
      <c r="AE149" s="324" t="str">
        <f t="shared" si="35"/>
        <v/>
      </c>
      <c r="AF149" s="324" t="str">
        <f t="shared" si="36"/>
        <v/>
      </c>
      <c r="AG149" s="324" t="str">
        <f t="shared" si="37"/>
        <v/>
      </c>
      <c r="AH149" s="324" t="str">
        <f t="shared" si="38"/>
        <v/>
      </c>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21"/>
      <c r="BD149" s="221"/>
      <c r="BE149" s="221"/>
      <c r="BF149" s="221"/>
      <c r="BG149" s="221"/>
      <c r="BH149" s="221"/>
      <c r="BI149" s="221"/>
      <c r="BJ149" s="221"/>
      <c r="BK149" s="221"/>
      <c r="BL149" s="221"/>
      <c r="BM149" s="221"/>
      <c r="BN149" s="221"/>
      <c r="BO149" s="221"/>
      <c r="BP149" s="221"/>
      <c r="BQ149" s="221"/>
      <c r="BR149" s="221"/>
      <c r="BS149" s="221"/>
      <c r="BT149" s="221"/>
      <c r="BU149" s="221"/>
      <c r="BV149" s="221"/>
      <c r="BW149" s="221"/>
      <c r="BX149" s="221"/>
      <c r="BY149" s="221"/>
      <c r="BZ149" s="221"/>
      <c r="CA149" s="221"/>
      <c r="CB149" s="177"/>
      <c r="CC149" s="177"/>
      <c r="CD149" s="177"/>
    </row>
    <row r="150" spans="1:82" ht="20.100000000000001" customHeight="1">
      <c r="A150" s="204"/>
      <c r="B150" s="121"/>
      <c r="C150" s="122"/>
      <c r="D150" s="123"/>
      <c r="E150" s="121"/>
      <c r="F150" s="122"/>
      <c r="G150" s="124"/>
      <c r="H150" s="125"/>
      <c r="I150" s="122"/>
      <c r="J150" s="123"/>
      <c r="K150" s="121"/>
      <c r="L150" s="124"/>
      <c r="M150" s="125"/>
      <c r="N150" s="122"/>
      <c r="O150" s="123"/>
      <c r="P150" s="121"/>
      <c r="Q150" s="122"/>
      <c r="R150" s="122"/>
      <c r="S150" s="122"/>
      <c r="T150" s="122"/>
      <c r="U150" s="124"/>
      <c r="V150" s="323" t="str">
        <f t="shared" si="26"/>
        <v/>
      </c>
      <c r="W150" s="324" t="str">
        <f t="shared" si="27"/>
        <v/>
      </c>
      <c r="X150" s="324" t="str">
        <f t="shared" si="28"/>
        <v/>
      </c>
      <c r="Y150" s="324" t="str">
        <f t="shared" si="29"/>
        <v/>
      </c>
      <c r="Z150" s="324" t="str">
        <f t="shared" si="30"/>
        <v/>
      </c>
      <c r="AA150" s="324" t="str">
        <f t="shared" si="31"/>
        <v/>
      </c>
      <c r="AB150" s="324" t="str">
        <f t="shared" si="32"/>
        <v/>
      </c>
      <c r="AC150" s="324" t="str">
        <f t="shared" si="33"/>
        <v/>
      </c>
      <c r="AD150" s="324" t="str">
        <f t="shared" si="34"/>
        <v/>
      </c>
      <c r="AE150" s="324" t="str">
        <f t="shared" si="35"/>
        <v/>
      </c>
      <c r="AF150" s="324" t="str">
        <f t="shared" si="36"/>
        <v/>
      </c>
      <c r="AG150" s="324" t="str">
        <f t="shared" si="37"/>
        <v/>
      </c>
      <c r="AH150" s="324" t="str">
        <f t="shared" si="38"/>
        <v/>
      </c>
      <c r="AI150" s="221"/>
      <c r="AJ150" s="221"/>
      <c r="AK150" s="221"/>
      <c r="AL150" s="221"/>
      <c r="AM150" s="221"/>
      <c r="AN150" s="221"/>
      <c r="AO150" s="221"/>
      <c r="AP150" s="221"/>
      <c r="AQ150" s="221"/>
      <c r="AR150" s="221"/>
      <c r="AS150" s="221"/>
      <c r="AT150" s="221"/>
      <c r="AU150" s="221"/>
      <c r="AV150" s="221"/>
      <c r="AW150" s="221"/>
      <c r="AX150" s="221"/>
      <c r="AY150" s="221"/>
      <c r="AZ150" s="221"/>
      <c r="BA150" s="221"/>
      <c r="BB150" s="221"/>
      <c r="BC150" s="221"/>
      <c r="BD150" s="221"/>
      <c r="BE150" s="221"/>
      <c r="BF150" s="221"/>
      <c r="BG150" s="221"/>
      <c r="BH150" s="221"/>
      <c r="BI150" s="221"/>
      <c r="BJ150" s="221"/>
      <c r="BK150" s="221"/>
      <c r="BL150" s="221"/>
      <c r="BM150" s="221"/>
      <c r="BN150" s="221"/>
      <c r="BO150" s="221"/>
      <c r="BP150" s="221"/>
      <c r="BQ150" s="221"/>
      <c r="BR150" s="221"/>
      <c r="BS150" s="221"/>
      <c r="BT150" s="221"/>
      <c r="BU150" s="221"/>
      <c r="BV150" s="221"/>
      <c r="BW150" s="221"/>
      <c r="BX150" s="221"/>
      <c r="BY150" s="221"/>
      <c r="BZ150" s="221"/>
      <c r="CA150" s="221"/>
      <c r="CB150" s="177"/>
      <c r="CC150" s="177"/>
      <c r="CD150" s="177"/>
    </row>
    <row r="151" spans="1:82" ht="20.100000000000001" customHeight="1">
      <c r="A151" s="204"/>
      <c r="B151" s="121"/>
      <c r="C151" s="122"/>
      <c r="D151" s="123"/>
      <c r="E151" s="121"/>
      <c r="F151" s="122"/>
      <c r="G151" s="124"/>
      <c r="H151" s="125"/>
      <c r="I151" s="122"/>
      <c r="J151" s="123"/>
      <c r="K151" s="121"/>
      <c r="L151" s="124"/>
      <c r="M151" s="125"/>
      <c r="N151" s="122"/>
      <c r="O151" s="123"/>
      <c r="P151" s="121"/>
      <c r="Q151" s="122"/>
      <c r="R151" s="122"/>
      <c r="S151" s="122"/>
      <c r="T151" s="122"/>
      <c r="U151" s="124"/>
      <c r="V151" s="323" t="str">
        <f t="shared" si="26"/>
        <v/>
      </c>
      <c r="W151" s="324" t="str">
        <f t="shared" si="27"/>
        <v/>
      </c>
      <c r="X151" s="324" t="str">
        <f t="shared" si="28"/>
        <v/>
      </c>
      <c r="Y151" s="324" t="str">
        <f t="shared" si="29"/>
        <v/>
      </c>
      <c r="Z151" s="324" t="str">
        <f t="shared" si="30"/>
        <v/>
      </c>
      <c r="AA151" s="324" t="str">
        <f t="shared" si="31"/>
        <v/>
      </c>
      <c r="AB151" s="324" t="str">
        <f t="shared" si="32"/>
        <v/>
      </c>
      <c r="AC151" s="324" t="str">
        <f t="shared" si="33"/>
        <v/>
      </c>
      <c r="AD151" s="324" t="str">
        <f t="shared" si="34"/>
        <v/>
      </c>
      <c r="AE151" s="324" t="str">
        <f t="shared" si="35"/>
        <v/>
      </c>
      <c r="AF151" s="324" t="str">
        <f t="shared" si="36"/>
        <v/>
      </c>
      <c r="AG151" s="324" t="str">
        <f t="shared" si="37"/>
        <v/>
      </c>
      <c r="AH151" s="324" t="str">
        <f t="shared" si="38"/>
        <v/>
      </c>
      <c r="AI151" s="221"/>
      <c r="AJ151" s="221"/>
      <c r="AK151" s="221"/>
      <c r="AL151" s="221"/>
      <c r="AM151" s="221"/>
      <c r="AN151" s="221"/>
      <c r="AO151" s="221"/>
      <c r="AP151" s="221"/>
      <c r="AQ151" s="221"/>
      <c r="AR151" s="221"/>
      <c r="AS151" s="221"/>
      <c r="AT151" s="221"/>
      <c r="AU151" s="221"/>
      <c r="AV151" s="221"/>
      <c r="AW151" s="221"/>
      <c r="AX151" s="221"/>
      <c r="AY151" s="221"/>
      <c r="AZ151" s="221"/>
      <c r="BA151" s="221"/>
      <c r="BB151" s="221"/>
      <c r="BC151" s="221"/>
      <c r="BD151" s="221"/>
      <c r="BE151" s="221"/>
      <c r="BF151" s="221"/>
      <c r="BG151" s="221"/>
      <c r="BH151" s="221"/>
      <c r="BI151" s="221"/>
      <c r="BJ151" s="221"/>
      <c r="BK151" s="221"/>
      <c r="BL151" s="221"/>
      <c r="BM151" s="221"/>
      <c r="BN151" s="221"/>
      <c r="BO151" s="221"/>
      <c r="BP151" s="221"/>
      <c r="BQ151" s="221"/>
      <c r="BR151" s="221"/>
      <c r="BS151" s="221"/>
      <c r="BT151" s="221"/>
      <c r="BU151" s="221"/>
      <c r="BV151" s="221"/>
      <c r="BW151" s="221"/>
      <c r="BX151" s="221"/>
      <c r="BY151" s="221"/>
      <c r="BZ151" s="221"/>
      <c r="CA151" s="221"/>
      <c r="CB151" s="177"/>
      <c r="CC151" s="177"/>
      <c r="CD151" s="177"/>
    </row>
    <row r="152" spans="1:82" ht="20.100000000000001" customHeight="1">
      <c r="A152" s="204"/>
      <c r="B152" s="121"/>
      <c r="C152" s="122"/>
      <c r="D152" s="123"/>
      <c r="E152" s="121"/>
      <c r="F152" s="122"/>
      <c r="G152" s="124"/>
      <c r="H152" s="125"/>
      <c r="I152" s="122"/>
      <c r="J152" s="123"/>
      <c r="K152" s="121"/>
      <c r="L152" s="124"/>
      <c r="M152" s="125"/>
      <c r="N152" s="122"/>
      <c r="O152" s="123"/>
      <c r="P152" s="121"/>
      <c r="Q152" s="122"/>
      <c r="R152" s="122"/>
      <c r="S152" s="122"/>
      <c r="T152" s="122"/>
      <c r="U152" s="124"/>
      <c r="V152" s="323" t="str">
        <f t="shared" si="26"/>
        <v/>
      </c>
      <c r="W152" s="324" t="str">
        <f t="shared" si="27"/>
        <v/>
      </c>
      <c r="X152" s="324" t="str">
        <f t="shared" si="28"/>
        <v/>
      </c>
      <c r="Y152" s="324" t="str">
        <f t="shared" si="29"/>
        <v/>
      </c>
      <c r="Z152" s="324" t="str">
        <f t="shared" si="30"/>
        <v/>
      </c>
      <c r="AA152" s="324" t="str">
        <f t="shared" si="31"/>
        <v/>
      </c>
      <c r="AB152" s="324" t="str">
        <f t="shared" si="32"/>
        <v/>
      </c>
      <c r="AC152" s="324" t="str">
        <f t="shared" si="33"/>
        <v/>
      </c>
      <c r="AD152" s="324" t="str">
        <f t="shared" si="34"/>
        <v/>
      </c>
      <c r="AE152" s="324" t="str">
        <f t="shared" si="35"/>
        <v/>
      </c>
      <c r="AF152" s="324" t="str">
        <f t="shared" si="36"/>
        <v/>
      </c>
      <c r="AG152" s="324" t="str">
        <f t="shared" si="37"/>
        <v/>
      </c>
      <c r="AH152" s="324" t="str">
        <f t="shared" si="38"/>
        <v/>
      </c>
      <c r="AI152" s="221"/>
      <c r="AJ152" s="221"/>
      <c r="AK152" s="221"/>
      <c r="AL152" s="221"/>
      <c r="AM152" s="221"/>
      <c r="AN152" s="221"/>
      <c r="AO152" s="221"/>
      <c r="AP152" s="221"/>
      <c r="AQ152" s="221"/>
      <c r="AR152" s="221"/>
      <c r="AS152" s="221"/>
      <c r="AT152" s="221"/>
      <c r="AU152" s="221"/>
      <c r="AV152" s="221"/>
      <c r="AW152" s="221"/>
      <c r="AX152" s="221"/>
      <c r="AY152" s="221"/>
      <c r="AZ152" s="221"/>
      <c r="BA152" s="221"/>
      <c r="BB152" s="221"/>
      <c r="BC152" s="221"/>
      <c r="BD152" s="221"/>
      <c r="BE152" s="221"/>
      <c r="BF152" s="221"/>
      <c r="BG152" s="221"/>
      <c r="BH152" s="221"/>
      <c r="BI152" s="221"/>
      <c r="BJ152" s="221"/>
      <c r="BK152" s="221"/>
      <c r="BL152" s="221"/>
      <c r="BM152" s="221"/>
      <c r="BN152" s="221"/>
      <c r="BO152" s="221"/>
      <c r="BP152" s="221"/>
      <c r="BQ152" s="221"/>
      <c r="BR152" s="221"/>
      <c r="BS152" s="221"/>
      <c r="BT152" s="221"/>
      <c r="BU152" s="221"/>
      <c r="BV152" s="221"/>
      <c r="BW152" s="221"/>
      <c r="BX152" s="221"/>
      <c r="BY152" s="221"/>
      <c r="BZ152" s="221"/>
      <c r="CA152" s="221"/>
      <c r="CB152" s="177"/>
      <c r="CC152" s="177"/>
      <c r="CD152" s="177"/>
    </row>
    <row r="153" spans="1:82" ht="20.100000000000001" customHeight="1">
      <c r="A153" s="204"/>
      <c r="B153" s="121"/>
      <c r="C153" s="122"/>
      <c r="D153" s="123"/>
      <c r="E153" s="121"/>
      <c r="F153" s="122"/>
      <c r="G153" s="124"/>
      <c r="H153" s="125"/>
      <c r="I153" s="122"/>
      <c r="J153" s="123"/>
      <c r="K153" s="121"/>
      <c r="L153" s="124"/>
      <c r="M153" s="125"/>
      <c r="N153" s="122"/>
      <c r="O153" s="123"/>
      <c r="P153" s="121"/>
      <c r="Q153" s="122"/>
      <c r="R153" s="122"/>
      <c r="S153" s="122"/>
      <c r="T153" s="122"/>
      <c r="U153" s="124"/>
      <c r="V153" s="323" t="str">
        <f t="shared" si="26"/>
        <v/>
      </c>
      <c r="W153" s="324" t="str">
        <f t="shared" si="27"/>
        <v/>
      </c>
      <c r="X153" s="324" t="str">
        <f t="shared" si="28"/>
        <v/>
      </c>
      <c r="Y153" s="324" t="str">
        <f t="shared" si="29"/>
        <v/>
      </c>
      <c r="Z153" s="324" t="str">
        <f t="shared" si="30"/>
        <v/>
      </c>
      <c r="AA153" s="324" t="str">
        <f t="shared" si="31"/>
        <v/>
      </c>
      <c r="AB153" s="324" t="str">
        <f t="shared" si="32"/>
        <v/>
      </c>
      <c r="AC153" s="324" t="str">
        <f t="shared" si="33"/>
        <v/>
      </c>
      <c r="AD153" s="324" t="str">
        <f t="shared" si="34"/>
        <v/>
      </c>
      <c r="AE153" s="324" t="str">
        <f t="shared" si="35"/>
        <v/>
      </c>
      <c r="AF153" s="324" t="str">
        <f t="shared" si="36"/>
        <v/>
      </c>
      <c r="AG153" s="324" t="str">
        <f t="shared" si="37"/>
        <v/>
      </c>
      <c r="AH153" s="324" t="str">
        <f t="shared" si="38"/>
        <v/>
      </c>
      <c r="AI153" s="221"/>
      <c r="AJ153" s="221"/>
      <c r="AK153" s="221"/>
      <c r="AL153" s="221"/>
      <c r="AM153" s="221"/>
      <c r="AN153" s="221"/>
      <c r="AO153" s="221"/>
      <c r="AP153" s="221"/>
      <c r="AQ153" s="221"/>
      <c r="AR153" s="221"/>
      <c r="AS153" s="221"/>
      <c r="AT153" s="221"/>
      <c r="AU153" s="221"/>
      <c r="AV153" s="221"/>
      <c r="AW153" s="221"/>
      <c r="AX153" s="221"/>
      <c r="AY153" s="221"/>
      <c r="AZ153" s="221"/>
      <c r="BA153" s="221"/>
      <c r="BB153" s="221"/>
      <c r="BC153" s="221"/>
      <c r="BD153" s="221"/>
      <c r="BE153" s="221"/>
      <c r="BF153" s="221"/>
      <c r="BG153" s="221"/>
      <c r="BH153" s="221"/>
      <c r="BI153" s="221"/>
      <c r="BJ153" s="221"/>
      <c r="BK153" s="221"/>
      <c r="BL153" s="221"/>
      <c r="BM153" s="221"/>
      <c r="BN153" s="221"/>
      <c r="BO153" s="221"/>
      <c r="BP153" s="221"/>
      <c r="BQ153" s="221"/>
      <c r="BR153" s="221"/>
      <c r="BS153" s="221"/>
      <c r="BT153" s="221"/>
      <c r="BU153" s="221"/>
      <c r="BV153" s="221"/>
      <c r="BW153" s="221"/>
      <c r="BX153" s="221"/>
      <c r="BY153" s="221"/>
      <c r="BZ153" s="221"/>
      <c r="CA153" s="221"/>
      <c r="CB153" s="177"/>
      <c r="CC153" s="177"/>
      <c r="CD153" s="177"/>
    </row>
    <row r="154" spans="1:82" ht="20.100000000000001" customHeight="1">
      <c r="A154" s="204"/>
      <c r="B154" s="121"/>
      <c r="C154" s="122"/>
      <c r="D154" s="123"/>
      <c r="E154" s="121"/>
      <c r="F154" s="122"/>
      <c r="G154" s="124"/>
      <c r="H154" s="125"/>
      <c r="I154" s="122"/>
      <c r="J154" s="123"/>
      <c r="K154" s="121"/>
      <c r="L154" s="124"/>
      <c r="M154" s="125"/>
      <c r="N154" s="122"/>
      <c r="O154" s="123"/>
      <c r="P154" s="121"/>
      <c r="Q154" s="122"/>
      <c r="R154" s="122"/>
      <c r="S154" s="122"/>
      <c r="T154" s="122"/>
      <c r="U154" s="124"/>
      <c r="V154" s="323" t="str">
        <f t="shared" si="26"/>
        <v/>
      </c>
      <c r="W154" s="324" t="str">
        <f t="shared" si="27"/>
        <v/>
      </c>
      <c r="X154" s="324" t="str">
        <f t="shared" si="28"/>
        <v/>
      </c>
      <c r="Y154" s="324" t="str">
        <f t="shared" si="29"/>
        <v/>
      </c>
      <c r="Z154" s="324" t="str">
        <f t="shared" si="30"/>
        <v/>
      </c>
      <c r="AA154" s="324" t="str">
        <f t="shared" si="31"/>
        <v/>
      </c>
      <c r="AB154" s="324" t="str">
        <f t="shared" si="32"/>
        <v/>
      </c>
      <c r="AC154" s="324" t="str">
        <f t="shared" si="33"/>
        <v/>
      </c>
      <c r="AD154" s="324" t="str">
        <f t="shared" si="34"/>
        <v/>
      </c>
      <c r="AE154" s="324" t="str">
        <f t="shared" si="35"/>
        <v/>
      </c>
      <c r="AF154" s="324" t="str">
        <f t="shared" si="36"/>
        <v/>
      </c>
      <c r="AG154" s="324" t="str">
        <f t="shared" si="37"/>
        <v/>
      </c>
      <c r="AH154" s="324" t="str">
        <f t="shared" si="38"/>
        <v/>
      </c>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21"/>
      <c r="BD154" s="221"/>
      <c r="BE154" s="221"/>
      <c r="BF154" s="221"/>
      <c r="BG154" s="221"/>
      <c r="BH154" s="221"/>
      <c r="BI154" s="221"/>
      <c r="BJ154" s="221"/>
      <c r="BK154" s="221"/>
      <c r="BL154" s="221"/>
      <c r="BM154" s="221"/>
      <c r="BN154" s="221"/>
      <c r="BO154" s="221"/>
      <c r="BP154" s="221"/>
      <c r="BQ154" s="221"/>
      <c r="BR154" s="221"/>
      <c r="BS154" s="221"/>
      <c r="BT154" s="221"/>
      <c r="BU154" s="221"/>
      <c r="BV154" s="221"/>
      <c r="BW154" s="221"/>
      <c r="BX154" s="221"/>
      <c r="BY154" s="221"/>
      <c r="BZ154" s="221"/>
      <c r="CA154" s="221"/>
      <c r="CB154" s="177"/>
      <c r="CC154" s="177"/>
      <c r="CD154" s="177"/>
    </row>
    <row r="155" spans="1:82" ht="20.100000000000001" customHeight="1">
      <c r="A155" s="204"/>
      <c r="B155" s="121"/>
      <c r="C155" s="122"/>
      <c r="D155" s="123"/>
      <c r="E155" s="121"/>
      <c r="F155" s="122"/>
      <c r="G155" s="124"/>
      <c r="H155" s="125"/>
      <c r="I155" s="122"/>
      <c r="J155" s="123"/>
      <c r="K155" s="121"/>
      <c r="L155" s="124"/>
      <c r="M155" s="125"/>
      <c r="N155" s="122"/>
      <c r="O155" s="123"/>
      <c r="P155" s="121"/>
      <c r="Q155" s="122"/>
      <c r="R155" s="122"/>
      <c r="S155" s="122"/>
      <c r="T155" s="122"/>
      <c r="U155" s="124"/>
      <c r="V155" s="323" t="str">
        <f t="shared" si="26"/>
        <v/>
      </c>
      <c r="W155" s="324" t="str">
        <f t="shared" si="27"/>
        <v/>
      </c>
      <c r="X155" s="324" t="str">
        <f t="shared" si="28"/>
        <v/>
      </c>
      <c r="Y155" s="324" t="str">
        <f t="shared" si="29"/>
        <v/>
      </c>
      <c r="Z155" s="324" t="str">
        <f t="shared" si="30"/>
        <v/>
      </c>
      <c r="AA155" s="324" t="str">
        <f t="shared" si="31"/>
        <v/>
      </c>
      <c r="AB155" s="324" t="str">
        <f t="shared" si="32"/>
        <v/>
      </c>
      <c r="AC155" s="324" t="str">
        <f t="shared" si="33"/>
        <v/>
      </c>
      <c r="AD155" s="324" t="str">
        <f t="shared" si="34"/>
        <v/>
      </c>
      <c r="AE155" s="324" t="str">
        <f t="shared" si="35"/>
        <v/>
      </c>
      <c r="AF155" s="324" t="str">
        <f t="shared" si="36"/>
        <v/>
      </c>
      <c r="AG155" s="324" t="str">
        <f t="shared" si="37"/>
        <v/>
      </c>
      <c r="AH155" s="324" t="str">
        <f t="shared" si="38"/>
        <v/>
      </c>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21"/>
      <c r="BD155" s="221"/>
      <c r="BE155" s="221"/>
      <c r="BF155" s="221"/>
      <c r="BG155" s="221"/>
      <c r="BH155" s="221"/>
      <c r="BI155" s="221"/>
      <c r="BJ155" s="221"/>
      <c r="BK155" s="221"/>
      <c r="BL155" s="221"/>
      <c r="BM155" s="221"/>
      <c r="BN155" s="221"/>
      <c r="BO155" s="221"/>
      <c r="BP155" s="221"/>
      <c r="BQ155" s="221"/>
      <c r="BR155" s="221"/>
      <c r="BS155" s="221"/>
      <c r="BT155" s="221"/>
      <c r="BU155" s="221"/>
      <c r="BV155" s="221"/>
      <c r="BW155" s="221"/>
      <c r="BX155" s="221"/>
      <c r="BY155" s="221"/>
      <c r="BZ155" s="221"/>
      <c r="CA155" s="221"/>
      <c r="CB155" s="177"/>
      <c r="CC155" s="177"/>
      <c r="CD155" s="177"/>
    </row>
    <row r="156" spans="1:82" ht="20.100000000000001" customHeight="1">
      <c r="A156" s="204"/>
      <c r="B156" s="121"/>
      <c r="C156" s="122"/>
      <c r="D156" s="123"/>
      <c r="E156" s="121"/>
      <c r="F156" s="122"/>
      <c r="G156" s="124"/>
      <c r="H156" s="125"/>
      <c r="I156" s="122"/>
      <c r="J156" s="123"/>
      <c r="K156" s="121"/>
      <c r="L156" s="124"/>
      <c r="M156" s="125"/>
      <c r="N156" s="122"/>
      <c r="O156" s="123"/>
      <c r="P156" s="121"/>
      <c r="Q156" s="122"/>
      <c r="R156" s="122"/>
      <c r="S156" s="122"/>
      <c r="T156" s="122"/>
      <c r="U156" s="124"/>
      <c r="V156" s="323" t="str">
        <f t="shared" si="26"/>
        <v/>
      </c>
      <c r="W156" s="324" t="str">
        <f t="shared" si="27"/>
        <v/>
      </c>
      <c r="X156" s="324" t="str">
        <f t="shared" si="28"/>
        <v/>
      </c>
      <c r="Y156" s="324" t="str">
        <f t="shared" si="29"/>
        <v/>
      </c>
      <c r="Z156" s="324" t="str">
        <f t="shared" si="30"/>
        <v/>
      </c>
      <c r="AA156" s="324" t="str">
        <f t="shared" si="31"/>
        <v/>
      </c>
      <c r="AB156" s="324" t="str">
        <f t="shared" si="32"/>
        <v/>
      </c>
      <c r="AC156" s="324" t="str">
        <f t="shared" si="33"/>
        <v/>
      </c>
      <c r="AD156" s="324" t="str">
        <f t="shared" si="34"/>
        <v/>
      </c>
      <c r="AE156" s="324" t="str">
        <f t="shared" si="35"/>
        <v/>
      </c>
      <c r="AF156" s="324" t="str">
        <f t="shared" si="36"/>
        <v/>
      </c>
      <c r="AG156" s="324" t="str">
        <f t="shared" si="37"/>
        <v/>
      </c>
      <c r="AH156" s="324" t="str">
        <f t="shared" si="38"/>
        <v/>
      </c>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221"/>
      <c r="BK156" s="221"/>
      <c r="BL156" s="221"/>
      <c r="BM156" s="221"/>
      <c r="BN156" s="221"/>
      <c r="BO156" s="221"/>
      <c r="BP156" s="221"/>
      <c r="BQ156" s="221"/>
      <c r="BR156" s="221"/>
      <c r="BS156" s="221"/>
      <c r="BT156" s="221"/>
      <c r="BU156" s="221"/>
      <c r="BV156" s="221"/>
      <c r="BW156" s="221"/>
      <c r="BX156" s="221"/>
      <c r="BY156" s="221"/>
      <c r="BZ156" s="221"/>
      <c r="CA156" s="221"/>
      <c r="CB156" s="177"/>
      <c r="CC156" s="177"/>
      <c r="CD156" s="177"/>
    </row>
    <row r="157" spans="1:82" ht="20.100000000000001" customHeight="1">
      <c r="A157" s="204"/>
      <c r="B157" s="121"/>
      <c r="C157" s="122"/>
      <c r="D157" s="123"/>
      <c r="E157" s="121"/>
      <c r="F157" s="122"/>
      <c r="G157" s="124"/>
      <c r="H157" s="125"/>
      <c r="I157" s="122"/>
      <c r="J157" s="123"/>
      <c r="K157" s="121"/>
      <c r="L157" s="124"/>
      <c r="M157" s="125"/>
      <c r="N157" s="122"/>
      <c r="O157" s="123"/>
      <c r="P157" s="121"/>
      <c r="Q157" s="122"/>
      <c r="R157" s="122"/>
      <c r="S157" s="122"/>
      <c r="T157" s="122"/>
      <c r="U157" s="124"/>
      <c r="V157" s="323" t="str">
        <f t="shared" si="26"/>
        <v/>
      </c>
      <c r="W157" s="324" t="str">
        <f t="shared" si="27"/>
        <v/>
      </c>
      <c r="X157" s="324" t="str">
        <f t="shared" si="28"/>
        <v/>
      </c>
      <c r="Y157" s="324" t="str">
        <f t="shared" si="29"/>
        <v/>
      </c>
      <c r="Z157" s="324" t="str">
        <f t="shared" si="30"/>
        <v/>
      </c>
      <c r="AA157" s="324" t="str">
        <f t="shared" si="31"/>
        <v/>
      </c>
      <c r="AB157" s="324" t="str">
        <f t="shared" si="32"/>
        <v/>
      </c>
      <c r="AC157" s="324" t="str">
        <f t="shared" si="33"/>
        <v/>
      </c>
      <c r="AD157" s="324" t="str">
        <f t="shared" si="34"/>
        <v/>
      </c>
      <c r="AE157" s="324" t="str">
        <f t="shared" si="35"/>
        <v/>
      </c>
      <c r="AF157" s="324" t="str">
        <f t="shared" si="36"/>
        <v/>
      </c>
      <c r="AG157" s="324" t="str">
        <f t="shared" si="37"/>
        <v/>
      </c>
      <c r="AH157" s="324" t="str">
        <f t="shared" si="38"/>
        <v/>
      </c>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c r="BH157" s="221"/>
      <c r="BI157" s="221"/>
      <c r="BJ157" s="221"/>
      <c r="BK157" s="221"/>
      <c r="BL157" s="221"/>
      <c r="BM157" s="221"/>
      <c r="BN157" s="221"/>
      <c r="BO157" s="221"/>
      <c r="BP157" s="221"/>
      <c r="BQ157" s="221"/>
      <c r="BR157" s="221"/>
      <c r="BS157" s="221"/>
      <c r="BT157" s="221"/>
      <c r="BU157" s="221"/>
      <c r="BV157" s="221"/>
      <c r="BW157" s="221"/>
      <c r="BX157" s="221"/>
      <c r="BY157" s="221"/>
      <c r="BZ157" s="221"/>
      <c r="CA157" s="221"/>
      <c r="CB157" s="177"/>
      <c r="CC157" s="177"/>
      <c r="CD157" s="177"/>
    </row>
    <row r="158" spans="1:82" ht="20.100000000000001" customHeight="1">
      <c r="A158" s="204"/>
      <c r="B158" s="121"/>
      <c r="C158" s="122"/>
      <c r="D158" s="123"/>
      <c r="E158" s="121"/>
      <c r="F158" s="122"/>
      <c r="G158" s="124"/>
      <c r="H158" s="125"/>
      <c r="I158" s="122"/>
      <c r="J158" s="123"/>
      <c r="K158" s="121"/>
      <c r="L158" s="124"/>
      <c r="M158" s="125"/>
      <c r="N158" s="122"/>
      <c r="O158" s="123"/>
      <c r="P158" s="121"/>
      <c r="Q158" s="122"/>
      <c r="R158" s="122"/>
      <c r="S158" s="122"/>
      <c r="T158" s="122"/>
      <c r="U158" s="124"/>
      <c r="V158" s="323" t="str">
        <f t="shared" si="26"/>
        <v/>
      </c>
      <c r="W158" s="324" t="str">
        <f t="shared" si="27"/>
        <v/>
      </c>
      <c r="X158" s="324" t="str">
        <f t="shared" si="28"/>
        <v/>
      </c>
      <c r="Y158" s="324" t="str">
        <f t="shared" si="29"/>
        <v/>
      </c>
      <c r="Z158" s="324" t="str">
        <f t="shared" si="30"/>
        <v/>
      </c>
      <c r="AA158" s="324" t="str">
        <f t="shared" si="31"/>
        <v/>
      </c>
      <c r="AB158" s="324" t="str">
        <f t="shared" si="32"/>
        <v/>
      </c>
      <c r="AC158" s="324" t="str">
        <f t="shared" si="33"/>
        <v/>
      </c>
      <c r="AD158" s="324" t="str">
        <f t="shared" si="34"/>
        <v/>
      </c>
      <c r="AE158" s="324" t="str">
        <f t="shared" si="35"/>
        <v/>
      </c>
      <c r="AF158" s="324" t="str">
        <f t="shared" si="36"/>
        <v/>
      </c>
      <c r="AG158" s="324" t="str">
        <f t="shared" si="37"/>
        <v/>
      </c>
      <c r="AH158" s="324" t="str">
        <f t="shared" si="38"/>
        <v/>
      </c>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21"/>
      <c r="BD158" s="221"/>
      <c r="BE158" s="221"/>
      <c r="BF158" s="221"/>
      <c r="BG158" s="221"/>
      <c r="BH158" s="221"/>
      <c r="BI158" s="221"/>
      <c r="BJ158" s="221"/>
      <c r="BK158" s="221"/>
      <c r="BL158" s="221"/>
      <c r="BM158" s="221"/>
      <c r="BN158" s="221"/>
      <c r="BO158" s="221"/>
      <c r="BP158" s="221"/>
      <c r="BQ158" s="221"/>
      <c r="BR158" s="221"/>
      <c r="BS158" s="221"/>
      <c r="BT158" s="221"/>
      <c r="BU158" s="221"/>
      <c r="BV158" s="221"/>
      <c r="BW158" s="221"/>
      <c r="BX158" s="221"/>
      <c r="BY158" s="221"/>
      <c r="BZ158" s="221"/>
      <c r="CA158" s="221"/>
      <c r="CB158" s="177"/>
      <c r="CC158" s="177"/>
      <c r="CD158" s="177"/>
    </row>
    <row r="159" spans="1:82" ht="20.100000000000001" customHeight="1">
      <c r="A159" s="204"/>
      <c r="B159" s="121"/>
      <c r="C159" s="122"/>
      <c r="D159" s="123"/>
      <c r="E159" s="121"/>
      <c r="F159" s="122"/>
      <c r="G159" s="124"/>
      <c r="H159" s="125"/>
      <c r="I159" s="122"/>
      <c r="J159" s="123"/>
      <c r="K159" s="121"/>
      <c r="L159" s="124"/>
      <c r="M159" s="125"/>
      <c r="N159" s="122"/>
      <c r="O159" s="123"/>
      <c r="P159" s="121"/>
      <c r="Q159" s="122"/>
      <c r="R159" s="122"/>
      <c r="S159" s="122"/>
      <c r="T159" s="122"/>
      <c r="U159" s="124"/>
      <c r="V159" s="323" t="str">
        <f t="shared" si="26"/>
        <v/>
      </c>
      <c r="W159" s="324" t="str">
        <f t="shared" si="27"/>
        <v/>
      </c>
      <c r="X159" s="324" t="str">
        <f t="shared" si="28"/>
        <v/>
      </c>
      <c r="Y159" s="324" t="str">
        <f t="shared" si="29"/>
        <v/>
      </c>
      <c r="Z159" s="324" t="str">
        <f t="shared" si="30"/>
        <v/>
      </c>
      <c r="AA159" s="324" t="str">
        <f t="shared" si="31"/>
        <v/>
      </c>
      <c r="AB159" s="324" t="str">
        <f t="shared" si="32"/>
        <v/>
      </c>
      <c r="AC159" s="324" t="str">
        <f t="shared" si="33"/>
        <v/>
      </c>
      <c r="AD159" s="324" t="str">
        <f t="shared" si="34"/>
        <v/>
      </c>
      <c r="AE159" s="324" t="str">
        <f t="shared" si="35"/>
        <v/>
      </c>
      <c r="AF159" s="324" t="str">
        <f t="shared" si="36"/>
        <v/>
      </c>
      <c r="AG159" s="324" t="str">
        <f t="shared" si="37"/>
        <v/>
      </c>
      <c r="AH159" s="324" t="str">
        <f t="shared" si="38"/>
        <v/>
      </c>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21"/>
      <c r="BD159" s="221"/>
      <c r="BE159" s="221"/>
      <c r="BF159" s="221"/>
      <c r="BG159" s="221"/>
      <c r="BH159" s="221"/>
      <c r="BI159" s="221"/>
      <c r="BJ159" s="221"/>
      <c r="BK159" s="221"/>
      <c r="BL159" s="221"/>
      <c r="BM159" s="221"/>
      <c r="BN159" s="221"/>
      <c r="BO159" s="221"/>
      <c r="BP159" s="221"/>
      <c r="BQ159" s="221"/>
      <c r="BR159" s="221"/>
      <c r="BS159" s="221"/>
      <c r="BT159" s="221"/>
      <c r="BU159" s="221"/>
      <c r="BV159" s="221"/>
      <c r="BW159" s="221"/>
      <c r="BX159" s="221"/>
      <c r="BY159" s="221"/>
      <c r="BZ159" s="221"/>
      <c r="CA159" s="221"/>
      <c r="CB159" s="177"/>
      <c r="CC159" s="177"/>
      <c r="CD159" s="177"/>
    </row>
    <row r="160" spans="1:82" ht="20.100000000000001" customHeight="1">
      <c r="A160" s="204"/>
      <c r="B160" s="121"/>
      <c r="C160" s="122"/>
      <c r="D160" s="123"/>
      <c r="E160" s="121"/>
      <c r="F160" s="122"/>
      <c r="G160" s="124"/>
      <c r="H160" s="125"/>
      <c r="I160" s="122"/>
      <c r="J160" s="123"/>
      <c r="K160" s="121"/>
      <c r="L160" s="124"/>
      <c r="M160" s="125"/>
      <c r="N160" s="122"/>
      <c r="O160" s="123"/>
      <c r="P160" s="121"/>
      <c r="Q160" s="122"/>
      <c r="R160" s="122"/>
      <c r="S160" s="122"/>
      <c r="T160" s="122"/>
      <c r="U160" s="124"/>
      <c r="V160" s="323" t="str">
        <f t="shared" si="26"/>
        <v/>
      </c>
      <c r="W160" s="324" t="str">
        <f t="shared" si="27"/>
        <v/>
      </c>
      <c r="X160" s="324" t="str">
        <f t="shared" si="28"/>
        <v/>
      </c>
      <c r="Y160" s="324" t="str">
        <f t="shared" si="29"/>
        <v/>
      </c>
      <c r="Z160" s="324" t="str">
        <f t="shared" si="30"/>
        <v/>
      </c>
      <c r="AA160" s="324" t="str">
        <f t="shared" si="31"/>
        <v/>
      </c>
      <c r="AB160" s="324" t="str">
        <f t="shared" si="32"/>
        <v/>
      </c>
      <c r="AC160" s="324" t="str">
        <f t="shared" si="33"/>
        <v/>
      </c>
      <c r="AD160" s="324" t="str">
        <f t="shared" si="34"/>
        <v/>
      </c>
      <c r="AE160" s="324" t="str">
        <f t="shared" si="35"/>
        <v/>
      </c>
      <c r="AF160" s="324" t="str">
        <f t="shared" si="36"/>
        <v/>
      </c>
      <c r="AG160" s="324" t="str">
        <f t="shared" si="37"/>
        <v/>
      </c>
      <c r="AH160" s="324" t="str">
        <f t="shared" si="38"/>
        <v/>
      </c>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221"/>
      <c r="BK160" s="221"/>
      <c r="BL160" s="221"/>
      <c r="BM160" s="221"/>
      <c r="BN160" s="221"/>
      <c r="BO160" s="221"/>
      <c r="BP160" s="221"/>
      <c r="BQ160" s="221"/>
      <c r="BR160" s="221"/>
      <c r="BS160" s="221"/>
      <c r="BT160" s="221"/>
      <c r="BU160" s="221"/>
      <c r="BV160" s="221"/>
      <c r="BW160" s="221"/>
      <c r="BX160" s="221"/>
      <c r="BY160" s="221"/>
      <c r="BZ160" s="221"/>
      <c r="CA160" s="221"/>
      <c r="CB160" s="177"/>
      <c r="CC160" s="177"/>
      <c r="CD160" s="177"/>
    </row>
    <row r="161" spans="1:82" ht="20.100000000000001" customHeight="1">
      <c r="A161" s="204"/>
      <c r="B161" s="121"/>
      <c r="C161" s="122"/>
      <c r="D161" s="123"/>
      <c r="E161" s="121"/>
      <c r="F161" s="122"/>
      <c r="G161" s="124"/>
      <c r="H161" s="125"/>
      <c r="I161" s="122"/>
      <c r="J161" s="123"/>
      <c r="K161" s="121"/>
      <c r="L161" s="124"/>
      <c r="M161" s="125"/>
      <c r="N161" s="122"/>
      <c r="O161" s="123"/>
      <c r="P161" s="121"/>
      <c r="Q161" s="122"/>
      <c r="R161" s="122"/>
      <c r="S161" s="122"/>
      <c r="T161" s="122"/>
      <c r="U161" s="124"/>
      <c r="V161" s="323" t="str">
        <f t="shared" si="26"/>
        <v/>
      </c>
      <c r="W161" s="324" t="str">
        <f t="shared" si="27"/>
        <v/>
      </c>
      <c r="X161" s="324" t="str">
        <f t="shared" si="28"/>
        <v/>
      </c>
      <c r="Y161" s="324" t="str">
        <f t="shared" si="29"/>
        <v/>
      </c>
      <c r="Z161" s="324" t="str">
        <f t="shared" si="30"/>
        <v/>
      </c>
      <c r="AA161" s="324" t="str">
        <f t="shared" si="31"/>
        <v/>
      </c>
      <c r="AB161" s="324" t="str">
        <f t="shared" si="32"/>
        <v/>
      </c>
      <c r="AC161" s="324" t="str">
        <f t="shared" si="33"/>
        <v/>
      </c>
      <c r="AD161" s="324" t="str">
        <f t="shared" si="34"/>
        <v/>
      </c>
      <c r="AE161" s="324" t="str">
        <f t="shared" si="35"/>
        <v/>
      </c>
      <c r="AF161" s="324" t="str">
        <f t="shared" si="36"/>
        <v/>
      </c>
      <c r="AG161" s="324" t="str">
        <f t="shared" si="37"/>
        <v/>
      </c>
      <c r="AH161" s="324" t="str">
        <f t="shared" si="38"/>
        <v/>
      </c>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221"/>
      <c r="BK161" s="221"/>
      <c r="BL161" s="221"/>
      <c r="BM161" s="221"/>
      <c r="BN161" s="221"/>
      <c r="BO161" s="221"/>
      <c r="BP161" s="221"/>
      <c r="BQ161" s="221"/>
      <c r="BR161" s="221"/>
      <c r="BS161" s="221"/>
      <c r="BT161" s="221"/>
      <c r="BU161" s="221"/>
      <c r="BV161" s="221"/>
      <c r="BW161" s="221"/>
      <c r="BX161" s="221"/>
      <c r="BY161" s="221"/>
      <c r="BZ161" s="221"/>
      <c r="CA161" s="221"/>
      <c r="CB161" s="177"/>
      <c r="CC161" s="177"/>
      <c r="CD161" s="177"/>
    </row>
    <row r="162" spans="1:82" ht="20.100000000000001" customHeight="1">
      <c r="A162" s="204"/>
      <c r="B162" s="121"/>
      <c r="C162" s="122"/>
      <c r="D162" s="123"/>
      <c r="E162" s="121"/>
      <c r="F162" s="122"/>
      <c r="G162" s="124"/>
      <c r="H162" s="125"/>
      <c r="I162" s="122"/>
      <c r="J162" s="123"/>
      <c r="K162" s="121"/>
      <c r="L162" s="124"/>
      <c r="M162" s="125"/>
      <c r="N162" s="122"/>
      <c r="O162" s="123"/>
      <c r="P162" s="121"/>
      <c r="Q162" s="122"/>
      <c r="R162" s="122"/>
      <c r="S162" s="122"/>
      <c r="T162" s="122"/>
      <c r="U162" s="124"/>
      <c r="V162" s="323" t="str">
        <f t="shared" si="26"/>
        <v/>
      </c>
      <c r="W162" s="324" t="str">
        <f t="shared" si="27"/>
        <v/>
      </c>
      <c r="X162" s="324" t="str">
        <f t="shared" si="28"/>
        <v/>
      </c>
      <c r="Y162" s="324" t="str">
        <f t="shared" si="29"/>
        <v/>
      </c>
      <c r="Z162" s="324" t="str">
        <f t="shared" si="30"/>
        <v/>
      </c>
      <c r="AA162" s="324" t="str">
        <f t="shared" si="31"/>
        <v/>
      </c>
      <c r="AB162" s="324" t="str">
        <f t="shared" si="32"/>
        <v/>
      </c>
      <c r="AC162" s="324" t="str">
        <f t="shared" si="33"/>
        <v/>
      </c>
      <c r="AD162" s="324" t="str">
        <f t="shared" si="34"/>
        <v/>
      </c>
      <c r="AE162" s="324" t="str">
        <f t="shared" si="35"/>
        <v/>
      </c>
      <c r="AF162" s="324" t="str">
        <f t="shared" si="36"/>
        <v/>
      </c>
      <c r="AG162" s="324" t="str">
        <f t="shared" si="37"/>
        <v/>
      </c>
      <c r="AH162" s="324" t="str">
        <f t="shared" si="38"/>
        <v/>
      </c>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221"/>
      <c r="BE162" s="221"/>
      <c r="BF162" s="221"/>
      <c r="BG162" s="221"/>
      <c r="BH162" s="221"/>
      <c r="BI162" s="221"/>
      <c r="BJ162" s="221"/>
      <c r="BK162" s="221"/>
      <c r="BL162" s="221"/>
      <c r="BM162" s="221"/>
      <c r="BN162" s="221"/>
      <c r="BO162" s="221"/>
      <c r="BP162" s="221"/>
      <c r="BQ162" s="221"/>
      <c r="BR162" s="221"/>
      <c r="BS162" s="221"/>
      <c r="BT162" s="221"/>
      <c r="BU162" s="221"/>
      <c r="BV162" s="221"/>
      <c r="BW162" s="221"/>
      <c r="BX162" s="221"/>
      <c r="BY162" s="221"/>
      <c r="BZ162" s="221"/>
      <c r="CA162" s="221"/>
      <c r="CB162" s="177"/>
      <c r="CC162" s="177"/>
      <c r="CD162" s="177"/>
    </row>
    <row r="163" spans="1:82" ht="20.100000000000001" customHeight="1">
      <c r="A163" s="204"/>
      <c r="B163" s="121"/>
      <c r="C163" s="122"/>
      <c r="D163" s="123"/>
      <c r="E163" s="121"/>
      <c r="F163" s="122"/>
      <c r="G163" s="124"/>
      <c r="H163" s="125"/>
      <c r="I163" s="122"/>
      <c r="J163" s="123"/>
      <c r="K163" s="121"/>
      <c r="L163" s="124"/>
      <c r="M163" s="125"/>
      <c r="N163" s="122"/>
      <c r="O163" s="123"/>
      <c r="P163" s="121"/>
      <c r="Q163" s="122"/>
      <c r="R163" s="122"/>
      <c r="S163" s="122"/>
      <c r="T163" s="122"/>
      <c r="U163" s="124"/>
      <c r="V163" s="323" t="str">
        <f t="shared" si="26"/>
        <v/>
      </c>
      <c r="W163" s="324" t="str">
        <f t="shared" si="27"/>
        <v/>
      </c>
      <c r="X163" s="324" t="str">
        <f t="shared" si="28"/>
        <v/>
      </c>
      <c r="Y163" s="324" t="str">
        <f t="shared" si="29"/>
        <v/>
      </c>
      <c r="Z163" s="324" t="str">
        <f t="shared" si="30"/>
        <v/>
      </c>
      <c r="AA163" s="324" t="str">
        <f t="shared" si="31"/>
        <v/>
      </c>
      <c r="AB163" s="324" t="str">
        <f t="shared" si="32"/>
        <v/>
      </c>
      <c r="AC163" s="324" t="str">
        <f t="shared" si="33"/>
        <v/>
      </c>
      <c r="AD163" s="324" t="str">
        <f t="shared" si="34"/>
        <v/>
      </c>
      <c r="AE163" s="324" t="str">
        <f t="shared" si="35"/>
        <v/>
      </c>
      <c r="AF163" s="324" t="str">
        <f t="shared" si="36"/>
        <v/>
      </c>
      <c r="AG163" s="324" t="str">
        <f t="shared" si="37"/>
        <v/>
      </c>
      <c r="AH163" s="324" t="str">
        <f t="shared" si="38"/>
        <v/>
      </c>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21"/>
      <c r="BD163" s="221"/>
      <c r="BE163" s="221"/>
      <c r="BF163" s="221"/>
      <c r="BG163" s="221"/>
      <c r="BH163" s="221"/>
      <c r="BI163" s="221"/>
      <c r="BJ163" s="221"/>
      <c r="BK163" s="221"/>
      <c r="BL163" s="221"/>
      <c r="BM163" s="221"/>
      <c r="BN163" s="221"/>
      <c r="BO163" s="221"/>
      <c r="BP163" s="221"/>
      <c r="BQ163" s="221"/>
      <c r="BR163" s="221"/>
      <c r="BS163" s="221"/>
      <c r="BT163" s="221"/>
      <c r="BU163" s="221"/>
      <c r="BV163" s="221"/>
      <c r="BW163" s="221"/>
      <c r="BX163" s="221"/>
      <c r="BY163" s="221"/>
      <c r="BZ163" s="221"/>
      <c r="CA163" s="221"/>
      <c r="CB163" s="177"/>
      <c r="CC163" s="177"/>
      <c r="CD163" s="177"/>
    </row>
    <row r="164" spans="1:82" ht="20.100000000000001" customHeight="1">
      <c r="A164" s="204"/>
      <c r="B164" s="121"/>
      <c r="C164" s="122"/>
      <c r="D164" s="123"/>
      <c r="E164" s="121"/>
      <c r="F164" s="122"/>
      <c r="G164" s="124"/>
      <c r="H164" s="125"/>
      <c r="I164" s="122"/>
      <c r="J164" s="123"/>
      <c r="K164" s="121"/>
      <c r="L164" s="124"/>
      <c r="M164" s="125"/>
      <c r="N164" s="122"/>
      <c r="O164" s="123"/>
      <c r="P164" s="121"/>
      <c r="Q164" s="122"/>
      <c r="R164" s="122"/>
      <c r="S164" s="122"/>
      <c r="T164" s="122"/>
      <c r="U164" s="124"/>
      <c r="V164" s="323" t="str">
        <f t="shared" si="26"/>
        <v/>
      </c>
      <c r="W164" s="324" t="str">
        <f t="shared" si="27"/>
        <v/>
      </c>
      <c r="X164" s="324" t="str">
        <f t="shared" si="28"/>
        <v/>
      </c>
      <c r="Y164" s="324" t="str">
        <f t="shared" si="29"/>
        <v/>
      </c>
      <c r="Z164" s="324" t="str">
        <f t="shared" si="30"/>
        <v/>
      </c>
      <c r="AA164" s="324" t="str">
        <f t="shared" si="31"/>
        <v/>
      </c>
      <c r="AB164" s="324" t="str">
        <f t="shared" si="32"/>
        <v/>
      </c>
      <c r="AC164" s="324" t="str">
        <f t="shared" si="33"/>
        <v/>
      </c>
      <c r="AD164" s="324" t="str">
        <f t="shared" si="34"/>
        <v/>
      </c>
      <c r="AE164" s="324" t="str">
        <f t="shared" si="35"/>
        <v/>
      </c>
      <c r="AF164" s="324" t="str">
        <f t="shared" si="36"/>
        <v/>
      </c>
      <c r="AG164" s="324" t="str">
        <f t="shared" si="37"/>
        <v/>
      </c>
      <c r="AH164" s="324" t="str">
        <f t="shared" si="38"/>
        <v/>
      </c>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21"/>
      <c r="BD164" s="221"/>
      <c r="BE164" s="221"/>
      <c r="BF164" s="221"/>
      <c r="BG164" s="221"/>
      <c r="BH164" s="221"/>
      <c r="BI164" s="221"/>
      <c r="BJ164" s="221"/>
      <c r="BK164" s="221"/>
      <c r="BL164" s="221"/>
      <c r="BM164" s="221"/>
      <c r="BN164" s="221"/>
      <c r="BO164" s="221"/>
      <c r="BP164" s="221"/>
      <c r="BQ164" s="221"/>
      <c r="BR164" s="221"/>
      <c r="BS164" s="221"/>
      <c r="BT164" s="221"/>
      <c r="BU164" s="221"/>
      <c r="BV164" s="221"/>
      <c r="BW164" s="221"/>
      <c r="BX164" s="221"/>
      <c r="BY164" s="221"/>
      <c r="BZ164" s="221"/>
      <c r="CA164" s="221"/>
      <c r="CB164" s="177"/>
      <c r="CC164" s="177"/>
      <c r="CD164" s="177"/>
    </row>
    <row r="165" spans="1:82" ht="20.100000000000001" customHeight="1">
      <c r="A165" s="204"/>
      <c r="B165" s="121"/>
      <c r="C165" s="122"/>
      <c r="D165" s="123"/>
      <c r="E165" s="121"/>
      <c r="F165" s="122"/>
      <c r="G165" s="124"/>
      <c r="H165" s="125"/>
      <c r="I165" s="122"/>
      <c r="J165" s="123"/>
      <c r="K165" s="121"/>
      <c r="L165" s="124"/>
      <c r="M165" s="125"/>
      <c r="N165" s="122"/>
      <c r="O165" s="123"/>
      <c r="P165" s="121"/>
      <c r="Q165" s="122"/>
      <c r="R165" s="122"/>
      <c r="S165" s="122"/>
      <c r="T165" s="122"/>
      <c r="U165" s="124"/>
      <c r="V165" s="323" t="str">
        <f t="shared" si="26"/>
        <v/>
      </c>
      <c r="W165" s="324" t="str">
        <f t="shared" si="27"/>
        <v/>
      </c>
      <c r="X165" s="324" t="str">
        <f t="shared" si="28"/>
        <v/>
      </c>
      <c r="Y165" s="324" t="str">
        <f t="shared" si="29"/>
        <v/>
      </c>
      <c r="Z165" s="324" t="str">
        <f t="shared" si="30"/>
        <v/>
      </c>
      <c r="AA165" s="324" t="str">
        <f t="shared" si="31"/>
        <v/>
      </c>
      <c r="AB165" s="324" t="str">
        <f t="shared" si="32"/>
        <v/>
      </c>
      <c r="AC165" s="324" t="str">
        <f t="shared" si="33"/>
        <v/>
      </c>
      <c r="AD165" s="324" t="str">
        <f t="shared" si="34"/>
        <v/>
      </c>
      <c r="AE165" s="324" t="str">
        <f t="shared" si="35"/>
        <v/>
      </c>
      <c r="AF165" s="324" t="str">
        <f t="shared" si="36"/>
        <v/>
      </c>
      <c r="AG165" s="324" t="str">
        <f t="shared" si="37"/>
        <v/>
      </c>
      <c r="AH165" s="324" t="str">
        <f t="shared" si="38"/>
        <v/>
      </c>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21"/>
      <c r="BD165" s="221"/>
      <c r="BE165" s="221"/>
      <c r="BF165" s="221"/>
      <c r="BG165" s="221"/>
      <c r="BH165" s="221"/>
      <c r="BI165" s="221"/>
      <c r="BJ165" s="221"/>
      <c r="BK165" s="221"/>
      <c r="BL165" s="221"/>
      <c r="BM165" s="221"/>
      <c r="BN165" s="221"/>
      <c r="BO165" s="221"/>
      <c r="BP165" s="221"/>
      <c r="BQ165" s="221"/>
      <c r="BR165" s="221"/>
      <c r="BS165" s="221"/>
      <c r="BT165" s="221"/>
      <c r="BU165" s="221"/>
      <c r="BV165" s="221"/>
      <c r="BW165" s="221"/>
      <c r="BX165" s="221"/>
      <c r="BY165" s="221"/>
      <c r="BZ165" s="221"/>
      <c r="CA165" s="221"/>
      <c r="CB165" s="177"/>
      <c r="CC165" s="177"/>
      <c r="CD165" s="177"/>
    </row>
    <row r="166" spans="1:82" ht="20.100000000000001" customHeight="1">
      <c r="A166" s="204"/>
      <c r="B166" s="121"/>
      <c r="C166" s="122"/>
      <c r="D166" s="123"/>
      <c r="E166" s="121"/>
      <c r="F166" s="122"/>
      <c r="G166" s="124"/>
      <c r="H166" s="125"/>
      <c r="I166" s="122"/>
      <c r="J166" s="123"/>
      <c r="K166" s="121"/>
      <c r="L166" s="124"/>
      <c r="M166" s="125"/>
      <c r="N166" s="122"/>
      <c r="O166" s="123"/>
      <c r="P166" s="121"/>
      <c r="Q166" s="122"/>
      <c r="R166" s="122"/>
      <c r="S166" s="122"/>
      <c r="T166" s="122"/>
      <c r="U166" s="124"/>
      <c r="V166" s="323" t="str">
        <f t="shared" si="26"/>
        <v/>
      </c>
      <c r="W166" s="324" t="str">
        <f t="shared" si="27"/>
        <v/>
      </c>
      <c r="X166" s="324" t="str">
        <f t="shared" si="28"/>
        <v/>
      </c>
      <c r="Y166" s="324" t="str">
        <f t="shared" si="29"/>
        <v/>
      </c>
      <c r="Z166" s="324" t="str">
        <f t="shared" si="30"/>
        <v/>
      </c>
      <c r="AA166" s="324" t="str">
        <f t="shared" si="31"/>
        <v/>
      </c>
      <c r="AB166" s="324" t="str">
        <f t="shared" si="32"/>
        <v/>
      </c>
      <c r="AC166" s="324" t="str">
        <f t="shared" si="33"/>
        <v/>
      </c>
      <c r="AD166" s="324" t="str">
        <f t="shared" si="34"/>
        <v/>
      </c>
      <c r="AE166" s="324" t="str">
        <f t="shared" si="35"/>
        <v/>
      </c>
      <c r="AF166" s="324" t="str">
        <f t="shared" si="36"/>
        <v/>
      </c>
      <c r="AG166" s="324" t="str">
        <f t="shared" si="37"/>
        <v/>
      </c>
      <c r="AH166" s="324" t="str">
        <f t="shared" si="38"/>
        <v/>
      </c>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177"/>
      <c r="CC166" s="177"/>
      <c r="CD166" s="177"/>
    </row>
    <row r="167" spans="1:82" ht="20.100000000000001" customHeight="1">
      <c r="A167" s="204"/>
      <c r="B167" s="121"/>
      <c r="C167" s="122"/>
      <c r="D167" s="123"/>
      <c r="E167" s="121"/>
      <c r="F167" s="122"/>
      <c r="G167" s="124"/>
      <c r="H167" s="125"/>
      <c r="I167" s="122"/>
      <c r="J167" s="123"/>
      <c r="K167" s="121"/>
      <c r="L167" s="124"/>
      <c r="M167" s="125"/>
      <c r="N167" s="122"/>
      <c r="O167" s="123"/>
      <c r="P167" s="121"/>
      <c r="Q167" s="122"/>
      <c r="R167" s="122"/>
      <c r="S167" s="122"/>
      <c r="T167" s="122"/>
      <c r="U167" s="124"/>
      <c r="V167" s="323" t="str">
        <f t="shared" si="26"/>
        <v/>
      </c>
      <c r="W167" s="324" t="str">
        <f t="shared" si="27"/>
        <v/>
      </c>
      <c r="X167" s="324" t="str">
        <f t="shared" si="28"/>
        <v/>
      </c>
      <c r="Y167" s="324" t="str">
        <f t="shared" si="29"/>
        <v/>
      </c>
      <c r="Z167" s="324" t="str">
        <f t="shared" si="30"/>
        <v/>
      </c>
      <c r="AA167" s="324" t="str">
        <f t="shared" si="31"/>
        <v/>
      </c>
      <c r="AB167" s="324" t="str">
        <f t="shared" si="32"/>
        <v/>
      </c>
      <c r="AC167" s="324" t="str">
        <f t="shared" si="33"/>
        <v/>
      </c>
      <c r="AD167" s="324" t="str">
        <f t="shared" si="34"/>
        <v/>
      </c>
      <c r="AE167" s="324" t="str">
        <f t="shared" si="35"/>
        <v/>
      </c>
      <c r="AF167" s="324" t="str">
        <f t="shared" si="36"/>
        <v/>
      </c>
      <c r="AG167" s="324" t="str">
        <f t="shared" si="37"/>
        <v/>
      </c>
      <c r="AH167" s="324" t="str">
        <f t="shared" si="38"/>
        <v/>
      </c>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221"/>
      <c r="BE167" s="221"/>
      <c r="BF167" s="221"/>
      <c r="BG167" s="221"/>
      <c r="BH167" s="221"/>
      <c r="BI167" s="221"/>
      <c r="BJ167" s="221"/>
      <c r="BK167" s="221"/>
      <c r="BL167" s="221"/>
      <c r="BM167" s="221"/>
      <c r="BN167" s="221"/>
      <c r="BO167" s="221"/>
      <c r="BP167" s="221"/>
      <c r="BQ167" s="221"/>
      <c r="BR167" s="221"/>
      <c r="BS167" s="221"/>
      <c r="BT167" s="221"/>
      <c r="BU167" s="221"/>
      <c r="BV167" s="221"/>
      <c r="BW167" s="221"/>
      <c r="BX167" s="221"/>
      <c r="BY167" s="221"/>
      <c r="BZ167" s="221"/>
      <c r="CA167" s="221"/>
      <c r="CB167" s="177"/>
      <c r="CC167" s="177"/>
      <c r="CD167" s="177"/>
    </row>
    <row r="168" spans="1:82" ht="20.100000000000001" customHeight="1">
      <c r="A168" s="204"/>
      <c r="B168" s="121"/>
      <c r="C168" s="122"/>
      <c r="D168" s="123"/>
      <c r="E168" s="121"/>
      <c r="F168" s="122"/>
      <c r="G168" s="124"/>
      <c r="H168" s="125"/>
      <c r="I168" s="122"/>
      <c r="J168" s="123"/>
      <c r="K168" s="121"/>
      <c r="L168" s="124"/>
      <c r="M168" s="125"/>
      <c r="N168" s="122"/>
      <c r="O168" s="123"/>
      <c r="P168" s="121"/>
      <c r="Q168" s="122"/>
      <c r="R168" s="122"/>
      <c r="S168" s="122"/>
      <c r="T168" s="122"/>
      <c r="U168" s="124"/>
      <c r="V168" s="323" t="str">
        <f t="shared" si="26"/>
        <v/>
      </c>
      <c r="W168" s="324" t="str">
        <f t="shared" si="27"/>
        <v/>
      </c>
      <c r="X168" s="324" t="str">
        <f t="shared" si="28"/>
        <v/>
      </c>
      <c r="Y168" s="324" t="str">
        <f t="shared" si="29"/>
        <v/>
      </c>
      <c r="Z168" s="324" t="str">
        <f t="shared" si="30"/>
        <v/>
      </c>
      <c r="AA168" s="324" t="str">
        <f t="shared" si="31"/>
        <v/>
      </c>
      <c r="AB168" s="324" t="str">
        <f t="shared" si="32"/>
        <v/>
      </c>
      <c r="AC168" s="324" t="str">
        <f t="shared" si="33"/>
        <v/>
      </c>
      <c r="AD168" s="324" t="str">
        <f t="shared" si="34"/>
        <v/>
      </c>
      <c r="AE168" s="324" t="str">
        <f t="shared" si="35"/>
        <v/>
      </c>
      <c r="AF168" s="324" t="str">
        <f t="shared" si="36"/>
        <v/>
      </c>
      <c r="AG168" s="324" t="str">
        <f t="shared" si="37"/>
        <v/>
      </c>
      <c r="AH168" s="324" t="str">
        <f t="shared" si="38"/>
        <v/>
      </c>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21"/>
      <c r="BD168" s="221"/>
      <c r="BE168" s="221"/>
      <c r="BF168" s="221"/>
      <c r="BG168" s="221"/>
      <c r="BH168" s="221"/>
      <c r="BI168" s="221"/>
      <c r="BJ168" s="221"/>
      <c r="BK168" s="221"/>
      <c r="BL168" s="221"/>
      <c r="BM168" s="221"/>
      <c r="BN168" s="221"/>
      <c r="BO168" s="221"/>
      <c r="BP168" s="221"/>
      <c r="BQ168" s="221"/>
      <c r="BR168" s="221"/>
      <c r="BS168" s="221"/>
      <c r="BT168" s="221"/>
      <c r="BU168" s="221"/>
      <c r="BV168" s="221"/>
      <c r="BW168" s="221"/>
      <c r="BX168" s="221"/>
      <c r="BY168" s="221"/>
      <c r="BZ168" s="221"/>
      <c r="CA168" s="221"/>
      <c r="CB168" s="177"/>
      <c r="CC168" s="177"/>
      <c r="CD168" s="177"/>
    </row>
    <row r="169" spans="1:82" ht="20.100000000000001" customHeight="1">
      <c r="A169" s="204"/>
      <c r="B169" s="121"/>
      <c r="C169" s="122"/>
      <c r="D169" s="123"/>
      <c r="E169" s="121"/>
      <c r="F169" s="122"/>
      <c r="G169" s="124"/>
      <c r="H169" s="125"/>
      <c r="I169" s="122"/>
      <c r="J169" s="123"/>
      <c r="K169" s="121"/>
      <c r="L169" s="124"/>
      <c r="M169" s="125"/>
      <c r="N169" s="122"/>
      <c r="O169" s="123"/>
      <c r="P169" s="121"/>
      <c r="Q169" s="122"/>
      <c r="R169" s="122"/>
      <c r="S169" s="122"/>
      <c r="T169" s="122"/>
      <c r="U169" s="124"/>
      <c r="V169" s="323" t="str">
        <f t="shared" si="26"/>
        <v/>
      </c>
      <c r="W169" s="324" t="str">
        <f t="shared" si="27"/>
        <v/>
      </c>
      <c r="X169" s="324" t="str">
        <f t="shared" si="28"/>
        <v/>
      </c>
      <c r="Y169" s="324" t="str">
        <f t="shared" si="29"/>
        <v/>
      </c>
      <c r="Z169" s="324" t="str">
        <f t="shared" si="30"/>
        <v/>
      </c>
      <c r="AA169" s="324" t="str">
        <f t="shared" si="31"/>
        <v/>
      </c>
      <c r="AB169" s="324" t="str">
        <f t="shared" si="32"/>
        <v/>
      </c>
      <c r="AC169" s="324" t="str">
        <f t="shared" si="33"/>
        <v/>
      </c>
      <c r="AD169" s="324" t="str">
        <f t="shared" si="34"/>
        <v/>
      </c>
      <c r="AE169" s="324" t="str">
        <f t="shared" si="35"/>
        <v/>
      </c>
      <c r="AF169" s="324" t="str">
        <f t="shared" si="36"/>
        <v/>
      </c>
      <c r="AG169" s="324" t="str">
        <f t="shared" si="37"/>
        <v/>
      </c>
      <c r="AH169" s="324" t="str">
        <f t="shared" si="38"/>
        <v/>
      </c>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21"/>
      <c r="BD169" s="221"/>
      <c r="BE169" s="221"/>
      <c r="BF169" s="221"/>
      <c r="BG169" s="221"/>
      <c r="BH169" s="221"/>
      <c r="BI169" s="221"/>
      <c r="BJ169" s="221"/>
      <c r="BK169" s="221"/>
      <c r="BL169" s="221"/>
      <c r="BM169" s="221"/>
      <c r="BN169" s="221"/>
      <c r="BO169" s="221"/>
      <c r="BP169" s="221"/>
      <c r="BQ169" s="221"/>
      <c r="BR169" s="221"/>
      <c r="BS169" s="221"/>
      <c r="BT169" s="221"/>
      <c r="BU169" s="221"/>
      <c r="BV169" s="221"/>
      <c r="BW169" s="221"/>
      <c r="BX169" s="221"/>
      <c r="BY169" s="221"/>
      <c r="BZ169" s="221"/>
      <c r="CA169" s="221"/>
      <c r="CB169" s="177"/>
      <c r="CC169" s="177"/>
      <c r="CD169" s="177"/>
    </row>
    <row r="170" spans="1:82" ht="20.100000000000001" customHeight="1">
      <c r="A170" s="204"/>
      <c r="B170" s="121"/>
      <c r="C170" s="122"/>
      <c r="D170" s="123"/>
      <c r="E170" s="121"/>
      <c r="F170" s="122"/>
      <c r="G170" s="124"/>
      <c r="H170" s="125"/>
      <c r="I170" s="122"/>
      <c r="J170" s="123"/>
      <c r="K170" s="121"/>
      <c r="L170" s="124"/>
      <c r="M170" s="125"/>
      <c r="N170" s="122"/>
      <c r="O170" s="123"/>
      <c r="P170" s="121"/>
      <c r="Q170" s="122"/>
      <c r="R170" s="122"/>
      <c r="S170" s="122"/>
      <c r="T170" s="122"/>
      <c r="U170" s="124"/>
      <c r="V170" s="323" t="str">
        <f t="shared" si="26"/>
        <v/>
      </c>
      <c r="W170" s="324" t="str">
        <f t="shared" si="27"/>
        <v/>
      </c>
      <c r="X170" s="324" t="str">
        <f t="shared" si="28"/>
        <v/>
      </c>
      <c r="Y170" s="324" t="str">
        <f t="shared" si="29"/>
        <v/>
      </c>
      <c r="Z170" s="324" t="str">
        <f t="shared" si="30"/>
        <v/>
      </c>
      <c r="AA170" s="324" t="str">
        <f t="shared" si="31"/>
        <v/>
      </c>
      <c r="AB170" s="324" t="str">
        <f t="shared" si="32"/>
        <v/>
      </c>
      <c r="AC170" s="324" t="str">
        <f t="shared" si="33"/>
        <v/>
      </c>
      <c r="AD170" s="324" t="str">
        <f t="shared" si="34"/>
        <v/>
      </c>
      <c r="AE170" s="324" t="str">
        <f t="shared" si="35"/>
        <v/>
      </c>
      <c r="AF170" s="324" t="str">
        <f t="shared" si="36"/>
        <v/>
      </c>
      <c r="AG170" s="324" t="str">
        <f t="shared" si="37"/>
        <v/>
      </c>
      <c r="AH170" s="324" t="str">
        <f t="shared" si="38"/>
        <v/>
      </c>
      <c r="AI170" s="221"/>
      <c r="AJ170" s="221"/>
      <c r="AK170" s="221"/>
      <c r="AL170" s="221"/>
      <c r="AM170" s="221"/>
      <c r="AN170" s="221"/>
      <c r="AO170" s="221"/>
      <c r="AP170" s="221"/>
      <c r="AQ170" s="221"/>
      <c r="AR170" s="221"/>
      <c r="AS170" s="221"/>
      <c r="AT170" s="221"/>
      <c r="AU170" s="221"/>
      <c r="AV170" s="221"/>
      <c r="AW170" s="221"/>
      <c r="AX170" s="221"/>
      <c r="AY170" s="221"/>
      <c r="AZ170" s="221"/>
      <c r="BA170" s="221"/>
      <c r="BB170" s="221"/>
      <c r="BC170" s="221"/>
      <c r="BD170" s="221"/>
      <c r="BE170" s="221"/>
      <c r="BF170" s="221"/>
      <c r="BG170" s="221"/>
      <c r="BH170" s="221"/>
      <c r="BI170" s="221"/>
      <c r="BJ170" s="221"/>
      <c r="BK170" s="221"/>
      <c r="BL170" s="221"/>
      <c r="BM170" s="221"/>
      <c r="BN170" s="221"/>
      <c r="BO170" s="221"/>
      <c r="BP170" s="221"/>
      <c r="BQ170" s="221"/>
      <c r="BR170" s="221"/>
      <c r="BS170" s="221"/>
      <c r="BT170" s="221"/>
      <c r="BU170" s="221"/>
      <c r="BV170" s="221"/>
      <c r="BW170" s="221"/>
      <c r="BX170" s="221"/>
      <c r="BY170" s="221"/>
      <c r="BZ170" s="221"/>
      <c r="CA170" s="221"/>
      <c r="CB170" s="177"/>
      <c r="CC170" s="177"/>
      <c r="CD170" s="177"/>
    </row>
    <row r="171" spans="1:82" ht="20.100000000000001" customHeight="1">
      <c r="A171" s="204"/>
      <c r="B171" s="121"/>
      <c r="C171" s="122"/>
      <c r="D171" s="123"/>
      <c r="E171" s="121"/>
      <c r="F171" s="122"/>
      <c r="G171" s="124"/>
      <c r="H171" s="125"/>
      <c r="I171" s="122"/>
      <c r="J171" s="123"/>
      <c r="K171" s="121"/>
      <c r="L171" s="124"/>
      <c r="M171" s="125"/>
      <c r="N171" s="122"/>
      <c r="O171" s="123"/>
      <c r="P171" s="121"/>
      <c r="Q171" s="122"/>
      <c r="R171" s="122"/>
      <c r="S171" s="122"/>
      <c r="T171" s="122"/>
      <c r="U171" s="124"/>
      <c r="V171" s="323" t="str">
        <f t="shared" si="26"/>
        <v/>
      </c>
      <c r="W171" s="324" t="str">
        <f t="shared" si="27"/>
        <v/>
      </c>
      <c r="X171" s="324" t="str">
        <f t="shared" si="28"/>
        <v/>
      </c>
      <c r="Y171" s="324" t="str">
        <f t="shared" si="29"/>
        <v/>
      </c>
      <c r="Z171" s="324" t="str">
        <f t="shared" si="30"/>
        <v/>
      </c>
      <c r="AA171" s="324" t="str">
        <f t="shared" si="31"/>
        <v/>
      </c>
      <c r="AB171" s="324" t="str">
        <f t="shared" si="32"/>
        <v/>
      </c>
      <c r="AC171" s="324" t="str">
        <f t="shared" si="33"/>
        <v/>
      </c>
      <c r="AD171" s="324" t="str">
        <f t="shared" si="34"/>
        <v/>
      </c>
      <c r="AE171" s="324" t="str">
        <f t="shared" si="35"/>
        <v/>
      </c>
      <c r="AF171" s="324" t="str">
        <f t="shared" si="36"/>
        <v/>
      </c>
      <c r="AG171" s="324" t="str">
        <f t="shared" si="37"/>
        <v/>
      </c>
      <c r="AH171" s="324" t="str">
        <f t="shared" si="38"/>
        <v/>
      </c>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21"/>
      <c r="BD171" s="221"/>
      <c r="BE171" s="221"/>
      <c r="BF171" s="221"/>
      <c r="BG171" s="221"/>
      <c r="BH171" s="221"/>
      <c r="BI171" s="221"/>
      <c r="BJ171" s="221"/>
      <c r="BK171" s="221"/>
      <c r="BL171" s="221"/>
      <c r="BM171" s="221"/>
      <c r="BN171" s="221"/>
      <c r="BO171" s="221"/>
      <c r="BP171" s="221"/>
      <c r="BQ171" s="221"/>
      <c r="BR171" s="221"/>
      <c r="BS171" s="221"/>
      <c r="BT171" s="221"/>
      <c r="BU171" s="221"/>
      <c r="BV171" s="221"/>
      <c r="BW171" s="221"/>
      <c r="BX171" s="221"/>
      <c r="BY171" s="221"/>
      <c r="BZ171" s="221"/>
      <c r="CA171" s="221"/>
      <c r="CB171" s="177"/>
      <c r="CC171" s="177"/>
      <c r="CD171" s="177"/>
    </row>
    <row r="172" spans="1:82" ht="20.100000000000001" customHeight="1">
      <c r="A172" s="204"/>
      <c r="B172" s="121"/>
      <c r="C172" s="122"/>
      <c r="D172" s="123"/>
      <c r="E172" s="121"/>
      <c r="F172" s="122"/>
      <c r="G172" s="124"/>
      <c r="H172" s="125"/>
      <c r="I172" s="122"/>
      <c r="J172" s="123"/>
      <c r="K172" s="121"/>
      <c r="L172" s="124"/>
      <c r="M172" s="125"/>
      <c r="N172" s="122"/>
      <c r="O172" s="123"/>
      <c r="P172" s="121"/>
      <c r="Q172" s="122"/>
      <c r="R172" s="122"/>
      <c r="S172" s="122"/>
      <c r="T172" s="122"/>
      <c r="U172" s="124"/>
      <c r="V172" s="323" t="str">
        <f t="shared" si="26"/>
        <v/>
      </c>
      <c r="W172" s="324" t="str">
        <f t="shared" si="27"/>
        <v/>
      </c>
      <c r="X172" s="324" t="str">
        <f t="shared" si="28"/>
        <v/>
      </c>
      <c r="Y172" s="324" t="str">
        <f t="shared" si="29"/>
        <v/>
      </c>
      <c r="Z172" s="324" t="str">
        <f t="shared" si="30"/>
        <v/>
      </c>
      <c r="AA172" s="324" t="str">
        <f t="shared" si="31"/>
        <v/>
      </c>
      <c r="AB172" s="324" t="str">
        <f t="shared" si="32"/>
        <v/>
      </c>
      <c r="AC172" s="324" t="str">
        <f t="shared" si="33"/>
        <v/>
      </c>
      <c r="AD172" s="324" t="str">
        <f t="shared" si="34"/>
        <v/>
      </c>
      <c r="AE172" s="324" t="str">
        <f t="shared" si="35"/>
        <v/>
      </c>
      <c r="AF172" s="324" t="str">
        <f t="shared" si="36"/>
        <v/>
      </c>
      <c r="AG172" s="324" t="str">
        <f t="shared" si="37"/>
        <v/>
      </c>
      <c r="AH172" s="324" t="str">
        <f t="shared" si="38"/>
        <v/>
      </c>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21"/>
      <c r="BD172" s="221"/>
      <c r="BE172" s="221"/>
      <c r="BF172" s="221"/>
      <c r="BG172" s="221"/>
      <c r="BH172" s="221"/>
      <c r="BI172" s="221"/>
      <c r="BJ172" s="221"/>
      <c r="BK172" s="221"/>
      <c r="BL172" s="221"/>
      <c r="BM172" s="221"/>
      <c r="BN172" s="221"/>
      <c r="BO172" s="221"/>
      <c r="BP172" s="221"/>
      <c r="BQ172" s="221"/>
      <c r="BR172" s="221"/>
      <c r="BS172" s="221"/>
      <c r="BT172" s="221"/>
      <c r="BU172" s="221"/>
      <c r="BV172" s="221"/>
      <c r="BW172" s="221"/>
      <c r="BX172" s="221"/>
      <c r="BY172" s="221"/>
      <c r="BZ172" s="221"/>
      <c r="CA172" s="221"/>
      <c r="CB172" s="177"/>
      <c r="CC172" s="177"/>
      <c r="CD172" s="177"/>
    </row>
    <row r="173" spans="1:82" ht="20.100000000000001" customHeight="1">
      <c r="A173" s="204"/>
      <c r="B173" s="121"/>
      <c r="C173" s="122"/>
      <c r="D173" s="123"/>
      <c r="E173" s="121"/>
      <c r="F173" s="122"/>
      <c r="G173" s="124"/>
      <c r="H173" s="125"/>
      <c r="I173" s="122"/>
      <c r="J173" s="123"/>
      <c r="K173" s="121"/>
      <c r="L173" s="124"/>
      <c r="M173" s="125"/>
      <c r="N173" s="122"/>
      <c r="O173" s="123"/>
      <c r="P173" s="121"/>
      <c r="Q173" s="122"/>
      <c r="R173" s="122"/>
      <c r="S173" s="122"/>
      <c r="T173" s="122"/>
      <c r="U173" s="124"/>
      <c r="V173" s="323" t="str">
        <f t="shared" si="26"/>
        <v/>
      </c>
      <c r="W173" s="324" t="str">
        <f t="shared" si="27"/>
        <v/>
      </c>
      <c r="X173" s="324" t="str">
        <f t="shared" si="28"/>
        <v/>
      </c>
      <c r="Y173" s="324" t="str">
        <f t="shared" si="29"/>
        <v/>
      </c>
      <c r="Z173" s="324" t="str">
        <f t="shared" si="30"/>
        <v/>
      </c>
      <c r="AA173" s="324" t="str">
        <f t="shared" si="31"/>
        <v/>
      </c>
      <c r="AB173" s="324" t="str">
        <f t="shared" si="32"/>
        <v/>
      </c>
      <c r="AC173" s="324" t="str">
        <f t="shared" si="33"/>
        <v/>
      </c>
      <c r="AD173" s="324" t="str">
        <f t="shared" si="34"/>
        <v/>
      </c>
      <c r="AE173" s="324" t="str">
        <f t="shared" si="35"/>
        <v/>
      </c>
      <c r="AF173" s="324" t="str">
        <f t="shared" si="36"/>
        <v/>
      </c>
      <c r="AG173" s="324" t="str">
        <f t="shared" si="37"/>
        <v/>
      </c>
      <c r="AH173" s="324" t="str">
        <f t="shared" si="38"/>
        <v/>
      </c>
      <c r="AI173" s="221"/>
      <c r="AJ173" s="221"/>
      <c r="AK173" s="221"/>
      <c r="AL173" s="221"/>
      <c r="AM173" s="221"/>
      <c r="AN173" s="221"/>
      <c r="AO173" s="221"/>
      <c r="AP173" s="221"/>
      <c r="AQ173" s="221"/>
      <c r="AR173" s="221"/>
      <c r="AS173" s="221"/>
      <c r="AT173" s="221"/>
      <c r="AU173" s="221"/>
      <c r="AV173" s="221"/>
      <c r="AW173" s="221"/>
      <c r="AX173" s="221"/>
      <c r="AY173" s="221"/>
      <c r="AZ173" s="221"/>
      <c r="BA173" s="221"/>
      <c r="BB173" s="221"/>
      <c r="BC173" s="221"/>
      <c r="BD173" s="221"/>
      <c r="BE173" s="221"/>
      <c r="BF173" s="221"/>
      <c r="BG173" s="221"/>
      <c r="BH173" s="221"/>
      <c r="BI173" s="221"/>
      <c r="BJ173" s="221"/>
      <c r="BK173" s="221"/>
      <c r="BL173" s="221"/>
      <c r="BM173" s="221"/>
      <c r="BN173" s="221"/>
      <c r="BO173" s="221"/>
      <c r="BP173" s="221"/>
      <c r="BQ173" s="221"/>
      <c r="BR173" s="221"/>
      <c r="BS173" s="221"/>
      <c r="BT173" s="221"/>
      <c r="BU173" s="221"/>
      <c r="BV173" s="221"/>
      <c r="BW173" s="221"/>
      <c r="BX173" s="221"/>
      <c r="BY173" s="221"/>
      <c r="BZ173" s="221"/>
      <c r="CA173" s="221"/>
      <c r="CB173" s="177"/>
      <c r="CC173" s="177"/>
      <c r="CD173" s="177"/>
    </row>
    <row r="174" spans="1:82" ht="20.100000000000001" customHeight="1">
      <c r="A174" s="204"/>
      <c r="B174" s="121"/>
      <c r="C174" s="122"/>
      <c r="D174" s="123"/>
      <c r="E174" s="121"/>
      <c r="F174" s="122"/>
      <c r="G174" s="124"/>
      <c r="H174" s="125"/>
      <c r="I174" s="122"/>
      <c r="J174" s="123"/>
      <c r="K174" s="121"/>
      <c r="L174" s="124"/>
      <c r="M174" s="125"/>
      <c r="N174" s="122"/>
      <c r="O174" s="123"/>
      <c r="P174" s="121"/>
      <c r="Q174" s="122"/>
      <c r="R174" s="122"/>
      <c r="S174" s="122"/>
      <c r="T174" s="122"/>
      <c r="U174" s="124"/>
      <c r="V174" s="323" t="str">
        <f t="shared" si="26"/>
        <v/>
      </c>
      <c r="W174" s="324" t="str">
        <f t="shared" si="27"/>
        <v/>
      </c>
      <c r="X174" s="324" t="str">
        <f t="shared" si="28"/>
        <v/>
      </c>
      <c r="Y174" s="324" t="str">
        <f t="shared" si="29"/>
        <v/>
      </c>
      <c r="Z174" s="324" t="str">
        <f t="shared" si="30"/>
        <v/>
      </c>
      <c r="AA174" s="324" t="str">
        <f t="shared" si="31"/>
        <v/>
      </c>
      <c r="AB174" s="324" t="str">
        <f t="shared" si="32"/>
        <v/>
      </c>
      <c r="AC174" s="324" t="str">
        <f t="shared" si="33"/>
        <v/>
      </c>
      <c r="AD174" s="324" t="str">
        <f t="shared" si="34"/>
        <v/>
      </c>
      <c r="AE174" s="324" t="str">
        <f t="shared" si="35"/>
        <v/>
      </c>
      <c r="AF174" s="324" t="str">
        <f t="shared" si="36"/>
        <v/>
      </c>
      <c r="AG174" s="324" t="str">
        <f t="shared" si="37"/>
        <v/>
      </c>
      <c r="AH174" s="324" t="str">
        <f t="shared" si="38"/>
        <v/>
      </c>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21"/>
      <c r="BD174" s="221"/>
      <c r="BE174" s="221"/>
      <c r="BF174" s="221"/>
      <c r="BG174" s="221"/>
      <c r="BH174" s="221"/>
      <c r="BI174" s="221"/>
      <c r="BJ174" s="221"/>
      <c r="BK174" s="221"/>
      <c r="BL174" s="221"/>
      <c r="BM174" s="221"/>
      <c r="BN174" s="221"/>
      <c r="BO174" s="221"/>
      <c r="BP174" s="221"/>
      <c r="BQ174" s="221"/>
      <c r="BR174" s="221"/>
      <c r="BS174" s="221"/>
      <c r="BT174" s="221"/>
      <c r="BU174" s="221"/>
      <c r="BV174" s="221"/>
      <c r="BW174" s="221"/>
      <c r="BX174" s="221"/>
      <c r="BY174" s="221"/>
      <c r="BZ174" s="221"/>
      <c r="CA174" s="221"/>
      <c r="CB174" s="177"/>
      <c r="CC174" s="177"/>
      <c r="CD174" s="177"/>
    </row>
    <row r="175" spans="1:82" ht="20.100000000000001" customHeight="1">
      <c r="A175" s="204"/>
      <c r="B175" s="121"/>
      <c r="C175" s="122"/>
      <c r="D175" s="123"/>
      <c r="E175" s="121"/>
      <c r="F175" s="122"/>
      <c r="G175" s="124"/>
      <c r="H175" s="125"/>
      <c r="I175" s="122"/>
      <c r="J175" s="123"/>
      <c r="K175" s="121"/>
      <c r="L175" s="124"/>
      <c r="M175" s="125"/>
      <c r="N175" s="122"/>
      <c r="O175" s="123"/>
      <c r="P175" s="121"/>
      <c r="Q175" s="122"/>
      <c r="R175" s="122"/>
      <c r="S175" s="122"/>
      <c r="T175" s="122"/>
      <c r="U175" s="124"/>
      <c r="V175" s="323" t="str">
        <f t="shared" si="26"/>
        <v/>
      </c>
      <c r="W175" s="324" t="str">
        <f t="shared" si="27"/>
        <v/>
      </c>
      <c r="X175" s="324" t="str">
        <f t="shared" si="28"/>
        <v/>
      </c>
      <c r="Y175" s="324" t="str">
        <f t="shared" si="29"/>
        <v/>
      </c>
      <c r="Z175" s="324" t="str">
        <f t="shared" si="30"/>
        <v/>
      </c>
      <c r="AA175" s="324" t="str">
        <f t="shared" si="31"/>
        <v/>
      </c>
      <c r="AB175" s="324" t="str">
        <f t="shared" si="32"/>
        <v/>
      </c>
      <c r="AC175" s="324" t="str">
        <f t="shared" si="33"/>
        <v/>
      </c>
      <c r="AD175" s="324" t="str">
        <f t="shared" si="34"/>
        <v/>
      </c>
      <c r="AE175" s="324" t="str">
        <f t="shared" si="35"/>
        <v/>
      </c>
      <c r="AF175" s="324" t="str">
        <f t="shared" si="36"/>
        <v/>
      </c>
      <c r="AG175" s="324" t="str">
        <f t="shared" si="37"/>
        <v/>
      </c>
      <c r="AH175" s="324" t="str">
        <f t="shared" si="38"/>
        <v/>
      </c>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21"/>
      <c r="BD175" s="221"/>
      <c r="BE175" s="221"/>
      <c r="BF175" s="221"/>
      <c r="BG175" s="221"/>
      <c r="BH175" s="221"/>
      <c r="BI175" s="221"/>
      <c r="BJ175" s="221"/>
      <c r="BK175" s="221"/>
      <c r="BL175" s="221"/>
      <c r="BM175" s="221"/>
      <c r="BN175" s="221"/>
      <c r="BO175" s="221"/>
      <c r="BP175" s="221"/>
      <c r="BQ175" s="221"/>
      <c r="BR175" s="221"/>
      <c r="BS175" s="221"/>
      <c r="BT175" s="221"/>
      <c r="BU175" s="221"/>
      <c r="BV175" s="221"/>
      <c r="BW175" s="221"/>
      <c r="BX175" s="221"/>
      <c r="BY175" s="221"/>
      <c r="BZ175" s="221"/>
      <c r="CA175" s="221"/>
      <c r="CB175" s="177"/>
      <c r="CC175" s="177"/>
      <c r="CD175" s="177"/>
    </row>
    <row r="176" spans="1:82" ht="20.100000000000001" customHeight="1">
      <c r="A176" s="204"/>
      <c r="B176" s="121"/>
      <c r="C176" s="122"/>
      <c r="D176" s="123"/>
      <c r="E176" s="121"/>
      <c r="F176" s="122"/>
      <c r="G176" s="124"/>
      <c r="H176" s="125"/>
      <c r="I176" s="122"/>
      <c r="J176" s="123"/>
      <c r="K176" s="121"/>
      <c r="L176" s="124"/>
      <c r="M176" s="125"/>
      <c r="N176" s="122"/>
      <c r="O176" s="123"/>
      <c r="P176" s="121"/>
      <c r="Q176" s="122"/>
      <c r="R176" s="122"/>
      <c r="S176" s="122"/>
      <c r="T176" s="122"/>
      <c r="U176" s="124"/>
      <c r="V176" s="323" t="str">
        <f t="shared" si="26"/>
        <v/>
      </c>
      <c r="W176" s="324" t="str">
        <f t="shared" si="27"/>
        <v/>
      </c>
      <c r="X176" s="324" t="str">
        <f t="shared" si="28"/>
        <v/>
      </c>
      <c r="Y176" s="324" t="str">
        <f t="shared" si="29"/>
        <v/>
      </c>
      <c r="Z176" s="324" t="str">
        <f t="shared" si="30"/>
        <v/>
      </c>
      <c r="AA176" s="324" t="str">
        <f t="shared" si="31"/>
        <v/>
      </c>
      <c r="AB176" s="324" t="str">
        <f t="shared" si="32"/>
        <v/>
      </c>
      <c r="AC176" s="324" t="str">
        <f t="shared" si="33"/>
        <v/>
      </c>
      <c r="AD176" s="324" t="str">
        <f t="shared" si="34"/>
        <v/>
      </c>
      <c r="AE176" s="324" t="str">
        <f t="shared" si="35"/>
        <v/>
      </c>
      <c r="AF176" s="324" t="str">
        <f t="shared" si="36"/>
        <v/>
      </c>
      <c r="AG176" s="324" t="str">
        <f t="shared" si="37"/>
        <v/>
      </c>
      <c r="AH176" s="324" t="str">
        <f t="shared" si="38"/>
        <v/>
      </c>
      <c r="AI176" s="221"/>
      <c r="AJ176" s="221"/>
      <c r="AK176" s="221"/>
      <c r="AL176" s="221"/>
      <c r="AM176" s="221"/>
      <c r="AN176" s="221"/>
      <c r="AO176" s="221"/>
      <c r="AP176" s="221"/>
      <c r="AQ176" s="221"/>
      <c r="AR176" s="221"/>
      <c r="AS176" s="221"/>
      <c r="AT176" s="221"/>
      <c r="AU176" s="221"/>
      <c r="AV176" s="221"/>
      <c r="AW176" s="221"/>
      <c r="AX176" s="221"/>
      <c r="AY176" s="221"/>
      <c r="AZ176" s="221"/>
      <c r="BA176" s="221"/>
      <c r="BB176" s="221"/>
      <c r="BC176" s="221"/>
      <c r="BD176" s="221"/>
      <c r="BE176" s="221"/>
      <c r="BF176" s="221"/>
      <c r="BG176" s="221"/>
      <c r="BH176" s="221"/>
      <c r="BI176" s="221"/>
      <c r="BJ176" s="221"/>
      <c r="BK176" s="221"/>
      <c r="BL176" s="221"/>
      <c r="BM176" s="221"/>
      <c r="BN176" s="221"/>
      <c r="BO176" s="221"/>
      <c r="BP176" s="221"/>
      <c r="BQ176" s="221"/>
      <c r="BR176" s="221"/>
      <c r="BS176" s="221"/>
      <c r="BT176" s="221"/>
      <c r="BU176" s="221"/>
      <c r="BV176" s="221"/>
      <c r="BW176" s="221"/>
      <c r="BX176" s="221"/>
      <c r="BY176" s="221"/>
      <c r="BZ176" s="221"/>
      <c r="CA176" s="221"/>
      <c r="CB176" s="177"/>
      <c r="CC176" s="177"/>
      <c r="CD176" s="177"/>
    </row>
    <row r="177" spans="1:82" ht="20.100000000000001" customHeight="1">
      <c r="A177" s="204"/>
      <c r="B177" s="121"/>
      <c r="C177" s="122"/>
      <c r="D177" s="123"/>
      <c r="E177" s="121"/>
      <c r="F177" s="122"/>
      <c r="G177" s="124"/>
      <c r="H177" s="125"/>
      <c r="I177" s="122"/>
      <c r="J177" s="123"/>
      <c r="K177" s="121"/>
      <c r="L177" s="124"/>
      <c r="M177" s="125"/>
      <c r="N177" s="122"/>
      <c r="O177" s="123"/>
      <c r="P177" s="121"/>
      <c r="Q177" s="122"/>
      <c r="R177" s="122"/>
      <c r="S177" s="122"/>
      <c r="T177" s="122"/>
      <c r="U177" s="124"/>
      <c r="V177" s="323" t="str">
        <f t="shared" si="26"/>
        <v/>
      </c>
      <c r="W177" s="324" t="str">
        <f t="shared" si="27"/>
        <v/>
      </c>
      <c r="X177" s="324" t="str">
        <f t="shared" si="28"/>
        <v/>
      </c>
      <c r="Y177" s="324" t="str">
        <f t="shared" si="29"/>
        <v/>
      </c>
      <c r="Z177" s="324" t="str">
        <f t="shared" si="30"/>
        <v/>
      </c>
      <c r="AA177" s="324" t="str">
        <f t="shared" si="31"/>
        <v/>
      </c>
      <c r="AB177" s="324" t="str">
        <f t="shared" si="32"/>
        <v/>
      </c>
      <c r="AC177" s="324" t="str">
        <f t="shared" si="33"/>
        <v/>
      </c>
      <c r="AD177" s="324" t="str">
        <f t="shared" si="34"/>
        <v/>
      </c>
      <c r="AE177" s="324" t="str">
        <f t="shared" si="35"/>
        <v/>
      </c>
      <c r="AF177" s="324" t="str">
        <f t="shared" si="36"/>
        <v/>
      </c>
      <c r="AG177" s="324" t="str">
        <f t="shared" si="37"/>
        <v/>
      </c>
      <c r="AH177" s="324" t="str">
        <f t="shared" si="38"/>
        <v/>
      </c>
      <c r="AI177" s="221"/>
      <c r="AJ177" s="221"/>
      <c r="AK177" s="221"/>
      <c r="AL177" s="221"/>
      <c r="AM177" s="221"/>
      <c r="AN177" s="221"/>
      <c r="AO177" s="221"/>
      <c r="AP177" s="221"/>
      <c r="AQ177" s="221"/>
      <c r="AR177" s="221"/>
      <c r="AS177" s="221"/>
      <c r="AT177" s="221"/>
      <c r="AU177" s="221"/>
      <c r="AV177" s="221"/>
      <c r="AW177" s="221"/>
      <c r="AX177" s="221"/>
      <c r="AY177" s="221"/>
      <c r="AZ177" s="221"/>
      <c r="BA177" s="221"/>
      <c r="BB177" s="221"/>
      <c r="BC177" s="221"/>
      <c r="BD177" s="221"/>
      <c r="BE177" s="221"/>
      <c r="BF177" s="221"/>
      <c r="BG177" s="221"/>
      <c r="BH177" s="221"/>
      <c r="BI177" s="221"/>
      <c r="BJ177" s="221"/>
      <c r="BK177" s="221"/>
      <c r="BL177" s="221"/>
      <c r="BM177" s="221"/>
      <c r="BN177" s="221"/>
      <c r="BO177" s="221"/>
      <c r="BP177" s="221"/>
      <c r="BQ177" s="221"/>
      <c r="BR177" s="221"/>
      <c r="BS177" s="221"/>
      <c r="BT177" s="221"/>
      <c r="BU177" s="221"/>
      <c r="BV177" s="221"/>
      <c r="BW177" s="221"/>
      <c r="BX177" s="221"/>
      <c r="BY177" s="221"/>
      <c r="BZ177" s="221"/>
      <c r="CA177" s="221"/>
      <c r="CB177" s="177"/>
      <c r="CC177" s="177"/>
      <c r="CD177" s="177"/>
    </row>
    <row r="178" spans="1:82" ht="20.100000000000001" customHeight="1">
      <c r="A178" s="204"/>
      <c r="B178" s="121"/>
      <c r="C178" s="122"/>
      <c r="D178" s="123"/>
      <c r="E178" s="121"/>
      <c r="F178" s="122"/>
      <c r="G178" s="124"/>
      <c r="H178" s="125"/>
      <c r="I178" s="122"/>
      <c r="J178" s="123"/>
      <c r="K178" s="121"/>
      <c r="L178" s="124"/>
      <c r="M178" s="125"/>
      <c r="N178" s="122"/>
      <c r="O178" s="123"/>
      <c r="P178" s="121"/>
      <c r="Q178" s="122"/>
      <c r="R178" s="122"/>
      <c r="S178" s="122"/>
      <c r="T178" s="122"/>
      <c r="U178" s="124"/>
      <c r="V178" s="323" t="str">
        <f t="shared" si="26"/>
        <v/>
      </c>
      <c r="W178" s="324" t="str">
        <f t="shared" si="27"/>
        <v/>
      </c>
      <c r="X178" s="324" t="str">
        <f t="shared" si="28"/>
        <v/>
      </c>
      <c r="Y178" s="324" t="str">
        <f t="shared" si="29"/>
        <v/>
      </c>
      <c r="Z178" s="324" t="str">
        <f t="shared" si="30"/>
        <v/>
      </c>
      <c r="AA178" s="324" t="str">
        <f t="shared" si="31"/>
        <v/>
      </c>
      <c r="AB178" s="324" t="str">
        <f t="shared" si="32"/>
        <v/>
      </c>
      <c r="AC178" s="324" t="str">
        <f t="shared" si="33"/>
        <v/>
      </c>
      <c r="AD178" s="324" t="str">
        <f t="shared" si="34"/>
        <v/>
      </c>
      <c r="AE178" s="324" t="str">
        <f t="shared" si="35"/>
        <v/>
      </c>
      <c r="AF178" s="324" t="str">
        <f t="shared" si="36"/>
        <v/>
      </c>
      <c r="AG178" s="324" t="str">
        <f t="shared" si="37"/>
        <v/>
      </c>
      <c r="AH178" s="324" t="str">
        <f t="shared" si="38"/>
        <v/>
      </c>
      <c r="AI178" s="221"/>
      <c r="AJ178" s="221"/>
      <c r="AK178" s="221"/>
      <c r="AL178" s="221"/>
      <c r="AM178" s="221"/>
      <c r="AN178" s="221"/>
      <c r="AO178" s="221"/>
      <c r="AP178" s="221"/>
      <c r="AQ178" s="221"/>
      <c r="AR178" s="221"/>
      <c r="AS178" s="221"/>
      <c r="AT178" s="221"/>
      <c r="AU178" s="221"/>
      <c r="AV178" s="221"/>
      <c r="AW178" s="221"/>
      <c r="AX178" s="221"/>
      <c r="AY178" s="221"/>
      <c r="AZ178" s="221"/>
      <c r="BA178" s="221"/>
      <c r="BB178" s="221"/>
      <c r="BC178" s="221"/>
      <c r="BD178" s="221"/>
      <c r="BE178" s="221"/>
      <c r="BF178" s="221"/>
      <c r="BG178" s="221"/>
      <c r="BH178" s="221"/>
      <c r="BI178" s="221"/>
      <c r="BJ178" s="221"/>
      <c r="BK178" s="221"/>
      <c r="BL178" s="221"/>
      <c r="BM178" s="221"/>
      <c r="BN178" s="221"/>
      <c r="BO178" s="221"/>
      <c r="BP178" s="221"/>
      <c r="BQ178" s="221"/>
      <c r="BR178" s="221"/>
      <c r="BS178" s="221"/>
      <c r="BT178" s="221"/>
      <c r="BU178" s="221"/>
      <c r="BV178" s="221"/>
      <c r="BW178" s="221"/>
      <c r="BX178" s="221"/>
      <c r="BY178" s="221"/>
      <c r="BZ178" s="221"/>
      <c r="CA178" s="221"/>
      <c r="CB178" s="177"/>
      <c r="CC178" s="177"/>
      <c r="CD178" s="177"/>
    </row>
    <row r="179" spans="1:82" ht="20.100000000000001" customHeight="1">
      <c r="A179" s="204"/>
      <c r="B179" s="121"/>
      <c r="C179" s="122"/>
      <c r="D179" s="123"/>
      <c r="E179" s="121"/>
      <c r="F179" s="122"/>
      <c r="G179" s="124"/>
      <c r="H179" s="125"/>
      <c r="I179" s="122"/>
      <c r="J179" s="123"/>
      <c r="K179" s="121"/>
      <c r="L179" s="124"/>
      <c r="M179" s="125"/>
      <c r="N179" s="122"/>
      <c r="O179" s="123"/>
      <c r="P179" s="121"/>
      <c r="Q179" s="122"/>
      <c r="R179" s="122"/>
      <c r="S179" s="122"/>
      <c r="T179" s="122"/>
      <c r="U179" s="124"/>
      <c r="V179" s="323" t="str">
        <f t="shared" si="26"/>
        <v/>
      </c>
      <c r="W179" s="324" t="str">
        <f t="shared" si="27"/>
        <v/>
      </c>
      <c r="X179" s="324" t="str">
        <f t="shared" si="28"/>
        <v/>
      </c>
      <c r="Y179" s="324" t="str">
        <f t="shared" si="29"/>
        <v/>
      </c>
      <c r="Z179" s="324" t="str">
        <f t="shared" si="30"/>
        <v/>
      </c>
      <c r="AA179" s="324" t="str">
        <f t="shared" si="31"/>
        <v/>
      </c>
      <c r="AB179" s="324" t="str">
        <f t="shared" si="32"/>
        <v/>
      </c>
      <c r="AC179" s="324" t="str">
        <f t="shared" si="33"/>
        <v/>
      </c>
      <c r="AD179" s="324" t="str">
        <f t="shared" si="34"/>
        <v/>
      </c>
      <c r="AE179" s="324" t="str">
        <f t="shared" si="35"/>
        <v/>
      </c>
      <c r="AF179" s="324" t="str">
        <f t="shared" si="36"/>
        <v/>
      </c>
      <c r="AG179" s="324" t="str">
        <f t="shared" si="37"/>
        <v/>
      </c>
      <c r="AH179" s="324" t="str">
        <f t="shared" si="38"/>
        <v/>
      </c>
      <c r="AI179" s="221"/>
      <c r="AJ179" s="221"/>
      <c r="AK179" s="221"/>
      <c r="AL179" s="221"/>
      <c r="AM179" s="221"/>
      <c r="AN179" s="221"/>
      <c r="AO179" s="221"/>
      <c r="AP179" s="221"/>
      <c r="AQ179" s="221"/>
      <c r="AR179" s="221"/>
      <c r="AS179" s="221"/>
      <c r="AT179" s="221"/>
      <c r="AU179" s="221"/>
      <c r="AV179" s="221"/>
      <c r="AW179" s="221"/>
      <c r="AX179" s="221"/>
      <c r="AY179" s="221"/>
      <c r="AZ179" s="221"/>
      <c r="BA179" s="221"/>
      <c r="BB179" s="221"/>
      <c r="BC179" s="221"/>
      <c r="BD179" s="221"/>
      <c r="BE179" s="221"/>
      <c r="BF179" s="221"/>
      <c r="BG179" s="221"/>
      <c r="BH179" s="221"/>
      <c r="BI179" s="221"/>
      <c r="BJ179" s="221"/>
      <c r="BK179" s="221"/>
      <c r="BL179" s="221"/>
      <c r="BM179" s="221"/>
      <c r="BN179" s="221"/>
      <c r="BO179" s="221"/>
      <c r="BP179" s="221"/>
      <c r="BQ179" s="221"/>
      <c r="BR179" s="221"/>
      <c r="BS179" s="221"/>
      <c r="BT179" s="221"/>
      <c r="BU179" s="221"/>
      <c r="BV179" s="221"/>
      <c r="BW179" s="221"/>
      <c r="BX179" s="221"/>
      <c r="BY179" s="221"/>
      <c r="BZ179" s="221"/>
      <c r="CA179" s="221"/>
      <c r="CB179" s="177"/>
      <c r="CC179" s="177"/>
      <c r="CD179" s="177"/>
    </row>
    <row r="180" spans="1:82" ht="20.100000000000001" customHeight="1">
      <c r="A180" s="204"/>
      <c r="B180" s="121"/>
      <c r="C180" s="122"/>
      <c r="D180" s="123"/>
      <c r="E180" s="121"/>
      <c r="F180" s="122"/>
      <c r="G180" s="124"/>
      <c r="H180" s="125"/>
      <c r="I180" s="122"/>
      <c r="J180" s="123"/>
      <c r="K180" s="121"/>
      <c r="L180" s="124"/>
      <c r="M180" s="125"/>
      <c r="N180" s="122"/>
      <c r="O180" s="123"/>
      <c r="P180" s="121"/>
      <c r="Q180" s="122"/>
      <c r="R180" s="122"/>
      <c r="S180" s="122"/>
      <c r="T180" s="122"/>
      <c r="U180" s="124"/>
      <c r="V180" s="323" t="str">
        <f t="shared" si="26"/>
        <v/>
      </c>
      <c r="W180" s="324" t="str">
        <f t="shared" si="27"/>
        <v/>
      </c>
      <c r="X180" s="324" t="str">
        <f t="shared" si="28"/>
        <v/>
      </c>
      <c r="Y180" s="324" t="str">
        <f t="shared" si="29"/>
        <v/>
      </c>
      <c r="Z180" s="324" t="str">
        <f t="shared" si="30"/>
        <v/>
      </c>
      <c r="AA180" s="324" t="str">
        <f t="shared" si="31"/>
        <v/>
      </c>
      <c r="AB180" s="324" t="str">
        <f t="shared" si="32"/>
        <v/>
      </c>
      <c r="AC180" s="324" t="str">
        <f t="shared" si="33"/>
        <v/>
      </c>
      <c r="AD180" s="324" t="str">
        <f t="shared" si="34"/>
        <v/>
      </c>
      <c r="AE180" s="324" t="str">
        <f t="shared" si="35"/>
        <v/>
      </c>
      <c r="AF180" s="324" t="str">
        <f t="shared" si="36"/>
        <v/>
      </c>
      <c r="AG180" s="324" t="str">
        <f t="shared" si="37"/>
        <v/>
      </c>
      <c r="AH180" s="324" t="str">
        <f t="shared" si="38"/>
        <v/>
      </c>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21"/>
      <c r="BD180" s="221"/>
      <c r="BE180" s="221"/>
      <c r="BF180" s="221"/>
      <c r="BG180" s="221"/>
      <c r="BH180" s="221"/>
      <c r="BI180" s="221"/>
      <c r="BJ180" s="221"/>
      <c r="BK180" s="221"/>
      <c r="BL180" s="221"/>
      <c r="BM180" s="221"/>
      <c r="BN180" s="221"/>
      <c r="BO180" s="221"/>
      <c r="BP180" s="221"/>
      <c r="BQ180" s="221"/>
      <c r="BR180" s="221"/>
      <c r="BS180" s="221"/>
      <c r="BT180" s="221"/>
      <c r="BU180" s="221"/>
      <c r="BV180" s="221"/>
      <c r="BW180" s="221"/>
      <c r="BX180" s="221"/>
      <c r="BY180" s="221"/>
      <c r="BZ180" s="221"/>
      <c r="CA180" s="221"/>
      <c r="CB180" s="177"/>
      <c r="CC180" s="177"/>
      <c r="CD180" s="177"/>
    </row>
    <row r="181" spans="1:82" ht="20.100000000000001" customHeight="1">
      <c r="A181" s="204"/>
      <c r="B181" s="121"/>
      <c r="C181" s="122"/>
      <c r="D181" s="123"/>
      <c r="E181" s="121"/>
      <c r="F181" s="122"/>
      <c r="G181" s="124"/>
      <c r="H181" s="125"/>
      <c r="I181" s="122"/>
      <c r="J181" s="123"/>
      <c r="K181" s="121"/>
      <c r="L181" s="124"/>
      <c r="M181" s="125"/>
      <c r="N181" s="122"/>
      <c r="O181" s="123"/>
      <c r="P181" s="121"/>
      <c r="Q181" s="122"/>
      <c r="R181" s="122"/>
      <c r="S181" s="122"/>
      <c r="T181" s="122"/>
      <c r="U181" s="124"/>
      <c r="V181" s="323" t="str">
        <f t="shared" si="26"/>
        <v/>
      </c>
      <c r="W181" s="324" t="str">
        <f t="shared" si="27"/>
        <v/>
      </c>
      <c r="X181" s="324" t="str">
        <f t="shared" si="28"/>
        <v/>
      </c>
      <c r="Y181" s="324" t="str">
        <f t="shared" si="29"/>
        <v/>
      </c>
      <c r="Z181" s="324" t="str">
        <f t="shared" si="30"/>
        <v/>
      </c>
      <c r="AA181" s="324" t="str">
        <f t="shared" si="31"/>
        <v/>
      </c>
      <c r="AB181" s="324" t="str">
        <f t="shared" si="32"/>
        <v/>
      </c>
      <c r="AC181" s="324" t="str">
        <f t="shared" si="33"/>
        <v/>
      </c>
      <c r="AD181" s="324" t="str">
        <f t="shared" si="34"/>
        <v/>
      </c>
      <c r="AE181" s="324" t="str">
        <f t="shared" si="35"/>
        <v/>
      </c>
      <c r="AF181" s="324" t="str">
        <f t="shared" si="36"/>
        <v/>
      </c>
      <c r="AG181" s="324" t="str">
        <f t="shared" si="37"/>
        <v/>
      </c>
      <c r="AH181" s="324" t="str">
        <f t="shared" si="38"/>
        <v/>
      </c>
      <c r="AI181" s="221"/>
      <c r="AJ181" s="221"/>
      <c r="AK181" s="221"/>
      <c r="AL181" s="221"/>
      <c r="AM181" s="221"/>
      <c r="AN181" s="221"/>
      <c r="AO181" s="221"/>
      <c r="AP181" s="221"/>
      <c r="AQ181" s="221"/>
      <c r="AR181" s="221"/>
      <c r="AS181" s="221"/>
      <c r="AT181" s="221"/>
      <c r="AU181" s="221"/>
      <c r="AV181" s="221"/>
      <c r="AW181" s="221"/>
      <c r="AX181" s="221"/>
      <c r="AY181" s="221"/>
      <c r="AZ181" s="221"/>
      <c r="BA181" s="221"/>
      <c r="BB181" s="221"/>
      <c r="BC181" s="221"/>
      <c r="BD181" s="221"/>
      <c r="BE181" s="221"/>
      <c r="BF181" s="221"/>
      <c r="BG181" s="221"/>
      <c r="BH181" s="221"/>
      <c r="BI181" s="221"/>
      <c r="BJ181" s="221"/>
      <c r="BK181" s="221"/>
      <c r="BL181" s="221"/>
      <c r="BM181" s="221"/>
      <c r="BN181" s="221"/>
      <c r="BO181" s="221"/>
      <c r="BP181" s="221"/>
      <c r="BQ181" s="221"/>
      <c r="BR181" s="221"/>
      <c r="BS181" s="221"/>
      <c r="BT181" s="221"/>
      <c r="BU181" s="221"/>
      <c r="BV181" s="221"/>
      <c r="BW181" s="221"/>
      <c r="BX181" s="221"/>
      <c r="BY181" s="221"/>
      <c r="BZ181" s="221"/>
      <c r="CA181" s="221"/>
      <c r="CB181" s="177"/>
      <c r="CC181" s="177"/>
      <c r="CD181" s="177"/>
    </row>
    <row r="182" spans="1:82" ht="20.100000000000001" customHeight="1">
      <c r="A182" s="204"/>
      <c r="B182" s="121"/>
      <c r="C182" s="122"/>
      <c r="D182" s="123"/>
      <c r="E182" s="121"/>
      <c r="F182" s="122"/>
      <c r="G182" s="124"/>
      <c r="H182" s="125"/>
      <c r="I182" s="122"/>
      <c r="J182" s="123"/>
      <c r="K182" s="121"/>
      <c r="L182" s="124"/>
      <c r="M182" s="125"/>
      <c r="N182" s="122"/>
      <c r="O182" s="123"/>
      <c r="P182" s="121"/>
      <c r="Q182" s="122"/>
      <c r="R182" s="122"/>
      <c r="S182" s="122"/>
      <c r="T182" s="122"/>
      <c r="U182" s="124"/>
      <c r="V182" s="323" t="str">
        <f t="shared" si="26"/>
        <v/>
      </c>
      <c r="W182" s="324" t="str">
        <f t="shared" si="27"/>
        <v/>
      </c>
      <c r="X182" s="324" t="str">
        <f t="shared" si="28"/>
        <v/>
      </c>
      <c r="Y182" s="324" t="str">
        <f t="shared" si="29"/>
        <v/>
      </c>
      <c r="Z182" s="324" t="str">
        <f t="shared" si="30"/>
        <v/>
      </c>
      <c r="AA182" s="324" t="str">
        <f t="shared" si="31"/>
        <v/>
      </c>
      <c r="AB182" s="324" t="str">
        <f t="shared" si="32"/>
        <v/>
      </c>
      <c r="AC182" s="324" t="str">
        <f t="shared" si="33"/>
        <v/>
      </c>
      <c r="AD182" s="324" t="str">
        <f t="shared" si="34"/>
        <v/>
      </c>
      <c r="AE182" s="324" t="str">
        <f t="shared" si="35"/>
        <v/>
      </c>
      <c r="AF182" s="324" t="str">
        <f t="shared" si="36"/>
        <v/>
      </c>
      <c r="AG182" s="324" t="str">
        <f t="shared" si="37"/>
        <v/>
      </c>
      <c r="AH182" s="324" t="str">
        <f t="shared" si="38"/>
        <v/>
      </c>
      <c r="AI182" s="221"/>
      <c r="AJ182" s="221"/>
      <c r="AK182" s="221"/>
      <c r="AL182" s="221"/>
      <c r="AM182" s="221"/>
      <c r="AN182" s="221"/>
      <c r="AO182" s="221"/>
      <c r="AP182" s="221"/>
      <c r="AQ182" s="221"/>
      <c r="AR182" s="221"/>
      <c r="AS182" s="221"/>
      <c r="AT182" s="221"/>
      <c r="AU182" s="221"/>
      <c r="AV182" s="221"/>
      <c r="AW182" s="221"/>
      <c r="AX182" s="221"/>
      <c r="AY182" s="221"/>
      <c r="AZ182" s="221"/>
      <c r="BA182" s="221"/>
      <c r="BB182" s="221"/>
      <c r="BC182" s="221"/>
      <c r="BD182" s="221"/>
      <c r="BE182" s="221"/>
      <c r="BF182" s="221"/>
      <c r="BG182" s="221"/>
      <c r="BH182" s="221"/>
      <c r="BI182" s="221"/>
      <c r="BJ182" s="221"/>
      <c r="BK182" s="221"/>
      <c r="BL182" s="221"/>
      <c r="BM182" s="221"/>
      <c r="BN182" s="221"/>
      <c r="BO182" s="221"/>
      <c r="BP182" s="221"/>
      <c r="BQ182" s="221"/>
      <c r="BR182" s="221"/>
      <c r="BS182" s="221"/>
      <c r="BT182" s="221"/>
      <c r="BU182" s="221"/>
      <c r="BV182" s="221"/>
      <c r="BW182" s="221"/>
      <c r="BX182" s="221"/>
      <c r="BY182" s="221"/>
      <c r="BZ182" s="221"/>
      <c r="CA182" s="221"/>
      <c r="CB182" s="177"/>
      <c r="CC182" s="177"/>
      <c r="CD182" s="177"/>
    </row>
    <row r="183" spans="1:82" ht="20.100000000000001" customHeight="1">
      <c r="A183" s="204"/>
      <c r="B183" s="121"/>
      <c r="C183" s="122"/>
      <c r="D183" s="123"/>
      <c r="E183" s="121"/>
      <c r="F183" s="122"/>
      <c r="G183" s="124"/>
      <c r="H183" s="125"/>
      <c r="I183" s="122"/>
      <c r="J183" s="123"/>
      <c r="K183" s="121"/>
      <c r="L183" s="124"/>
      <c r="M183" s="125"/>
      <c r="N183" s="122"/>
      <c r="O183" s="123"/>
      <c r="P183" s="121"/>
      <c r="Q183" s="122"/>
      <c r="R183" s="122"/>
      <c r="S183" s="122"/>
      <c r="T183" s="122"/>
      <c r="U183" s="124"/>
      <c r="V183" s="323" t="str">
        <f t="shared" si="26"/>
        <v/>
      </c>
      <c r="W183" s="324" t="str">
        <f t="shared" si="27"/>
        <v/>
      </c>
      <c r="X183" s="324" t="str">
        <f t="shared" si="28"/>
        <v/>
      </c>
      <c r="Y183" s="324" t="str">
        <f t="shared" si="29"/>
        <v/>
      </c>
      <c r="Z183" s="324" t="str">
        <f t="shared" si="30"/>
        <v/>
      </c>
      <c r="AA183" s="324" t="str">
        <f t="shared" si="31"/>
        <v/>
      </c>
      <c r="AB183" s="324" t="str">
        <f t="shared" si="32"/>
        <v/>
      </c>
      <c r="AC183" s="324" t="str">
        <f t="shared" si="33"/>
        <v/>
      </c>
      <c r="AD183" s="324" t="str">
        <f t="shared" si="34"/>
        <v/>
      </c>
      <c r="AE183" s="324" t="str">
        <f t="shared" si="35"/>
        <v/>
      </c>
      <c r="AF183" s="324" t="str">
        <f t="shared" si="36"/>
        <v/>
      </c>
      <c r="AG183" s="324" t="str">
        <f t="shared" si="37"/>
        <v/>
      </c>
      <c r="AH183" s="324" t="str">
        <f t="shared" si="38"/>
        <v/>
      </c>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21"/>
      <c r="BD183" s="221"/>
      <c r="BE183" s="221"/>
      <c r="BF183" s="221"/>
      <c r="BG183" s="221"/>
      <c r="BH183" s="221"/>
      <c r="BI183" s="221"/>
      <c r="BJ183" s="221"/>
      <c r="BK183" s="221"/>
      <c r="BL183" s="221"/>
      <c r="BM183" s="221"/>
      <c r="BN183" s="221"/>
      <c r="BO183" s="221"/>
      <c r="BP183" s="221"/>
      <c r="BQ183" s="221"/>
      <c r="BR183" s="221"/>
      <c r="BS183" s="221"/>
      <c r="BT183" s="221"/>
      <c r="BU183" s="221"/>
      <c r="BV183" s="221"/>
      <c r="BW183" s="221"/>
      <c r="BX183" s="221"/>
      <c r="BY183" s="221"/>
      <c r="BZ183" s="221"/>
      <c r="CA183" s="221"/>
      <c r="CB183" s="177"/>
      <c r="CC183" s="177"/>
      <c r="CD183" s="177"/>
    </row>
    <row r="184" spans="1:82" ht="20.100000000000001" customHeight="1">
      <c r="A184" s="204"/>
      <c r="B184" s="121"/>
      <c r="C184" s="122"/>
      <c r="D184" s="123"/>
      <c r="E184" s="121"/>
      <c r="F184" s="122"/>
      <c r="G184" s="124"/>
      <c r="H184" s="125"/>
      <c r="I184" s="122"/>
      <c r="J184" s="123"/>
      <c r="K184" s="121"/>
      <c r="L184" s="124"/>
      <c r="M184" s="125"/>
      <c r="N184" s="122"/>
      <c r="O184" s="123"/>
      <c r="P184" s="121"/>
      <c r="Q184" s="122"/>
      <c r="R184" s="122"/>
      <c r="S184" s="122"/>
      <c r="T184" s="122"/>
      <c r="U184" s="124"/>
      <c r="V184" s="323" t="str">
        <f t="shared" si="26"/>
        <v/>
      </c>
      <c r="W184" s="324" t="str">
        <f t="shared" si="27"/>
        <v/>
      </c>
      <c r="X184" s="324" t="str">
        <f t="shared" si="28"/>
        <v/>
      </c>
      <c r="Y184" s="324" t="str">
        <f t="shared" si="29"/>
        <v/>
      </c>
      <c r="Z184" s="324" t="str">
        <f t="shared" si="30"/>
        <v/>
      </c>
      <c r="AA184" s="324" t="str">
        <f t="shared" si="31"/>
        <v/>
      </c>
      <c r="AB184" s="324" t="str">
        <f t="shared" si="32"/>
        <v/>
      </c>
      <c r="AC184" s="324" t="str">
        <f t="shared" si="33"/>
        <v/>
      </c>
      <c r="AD184" s="324" t="str">
        <f t="shared" si="34"/>
        <v/>
      </c>
      <c r="AE184" s="324" t="str">
        <f t="shared" si="35"/>
        <v/>
      </c>
      <c r="AF184" s="324" t="str">
        <f t="shared" si="36"/>
        <v/>
      </c>
      <c r="AG184" s="324" t="str">
        <f t="shared" si="37"/>
        <v/>
      </c>
      <c r="AH184" s="324" t="str">
        <f t="shared" si="38"/>
        <v/>
      </c>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21"/>
      <c r="BD184" s="221"/>
      <c r="BE184" s="221"/>
      <c r="BF184" s="221"/>
      <c r="BG184" s="221"/>
      <c r="BH184" s="221"/>
      <c r="BI184" s="221"/>
      <c r="BJ184" s="221"/>
      <c r="BK184" s="221"/>
      <c r="BL184" s="221"/>
      <c r="BM184" s="221"/>
      <c r="BN184" s="221"/>
      <c r="BO184" s="221"/>
      <c r="BP184" s="221"/>
      <c r="BQ184" s="221"/>
      <c r="BR184" s="221"/>
      <c r="BS184" s="221"/>
      <c r="BT184" s="221"/>
      <c r="BU184" s="221"/>
      <c r="BV184" s="221"/>
      <c r="BW184" s="221"/>
      <c r="BX184" s="221"/>
      <c r="BY184" s="221"/>
      <c r="BZ184" s="221"/>
      <c r="CA184" s="221"/>
      <c r="CB184" s="177"/>
      <c r="CC184" s="177"/>
      <c r="CD184" s="177"/>
    </row>
    <row r="185" spans="1:82" ht="20.100000000000001" customHeight="1">
      <c r="A185" s="204"/>
      <c r="B185" s="121"/>
      <c r="C185" s="122"/>
      <c r="D185" s="123"/>
      <c r="E185" s="121"/>
      <c r="F185" s="122"/>
      <c r="G185" s="124"/>
      <c r="H185" s="125"/>
      <c r="I185" s="122"/>
      <c r="J185" s="123"/>
      <c r="K185" s="121"/>
      <c r="L185" s="124"/>
      <c r="M185" s="125"/>
      <c r="N185" s="122"/>
      <c r="O185" s="123"/>
      <c r="P185" s="121"/>
      <c r="Q185" s="122"/>
      <c r="R185" s="122"/>
      <c r="S185" s="122"/>
      <c r="T185" s="122"/>
      <c r="U185" s="124"/>
      <c r="V185" s="323" t="str">
        <f t="shared" si="26"/>
        <v/>
      </c>
      <c r="W185" s="324" t="str">
        <f t="shared" si="27"/>
        <v/>
      </c>
      <c r="X185" s="324" t="str">
        <f t="shared" si="28"/>
        <v/>
      </c>
      <c r="Y185" s="324" t="str">
        <f t="shared" si="29"/>
        <v/>
      </c>
      <c r="Z185" s="324" t="str">
        <f t="shared" si="30"/>
        <v/>
      </c>
      <c r="AA185" s="324" t="str">
        <f t="shared" si="31"/>
        <v/>
      </c>
      <c r="AB185" s="324" t="str">
        <f t="shared" si="32"/>
        <v/>
      </c>
      <c r="AC185" s="324" t="str">
        <f t="shared" si="33"/>
        <v/>
      </c>
      <c r="AD185" s="324" t="str">
        <f t="shared" si="34"/>
        <v/>
      </c>
      <c r="AE185" s="324" t="str">
        <f t="shared" si="35"/>
        <v/>
      </c>
      <c r="AF185" s="324" t="str">
        <f t="shared" si="36"/>
        <v/>
      </c>
      <c r="AG185" s="324" t="str">
        <f t="shared" si="37"/>
        <v/>
      </c>
      <c r="AH185" s="324" t="str">
        <f t="shared" si="38"/>
        <v/>
      </c>
      <c r="AI185" s="221"/>
      <c r="AJ185" s="221"/>
      <c r="AK185" s="221"/>
      <c r="AL185" s="221"/>
      <c r="AM185" s="221"/>
      <c r="AN185" s="221"/>
      <c r="AO185" s="221"/>
      <c r="AP185" s="221"/>
      <c r="AQ185" s="221"/>
      <c r="AR185" s="221"/>
      <c r="AS185" s="221"/>
      <c r="AT185" s="221"/>
      <c r="AU185" s="221"/>
      <c r="AV185" s="221"/>
      <c r="AW185" s="221"/>
      <c r="AX185" s="221"/>
      <c r="AY185" s="221"/>
      <c r="AZ185" s="221"/>
      <c r="BA185" s="221"/>
      <c r="BB185" s="221"/>
      <c r="BC185" s="221"/>
      <c r="BD185" s="221"/>
      <c r="BE185" s="221"/>
      <c r="BF185" s="221"/>
      <c r="BG185" s="221"/>
      <c r="BH185" s="221"/>
      <c r="BI185" s="221"/>
      <c r="BJ185" s="221"/>
      <c r="BK185" s="221"/>
      <c r="BL185" s="221"/>
      <c r="BM185" s="221"/>
      <c r="BN185" s="221"/>
      <c r="BO185" s="221"/>
      <c r="BP185" s="221"/>
      <c r="BQ185" s="221"/>
      <c r="BR185" s="221"/>
      <c r="BS185" s="221"/>
      <c r="BT185" s="221"/>
      <c r="BU185" s="221"/>
      <c r="BV185" s="221"/>
      <c r="BW185" s="221"/>
      <c r="BX185" s="221"/>
      <c r="BY185" s="221"/>
      <c r="BZ185" s="221"/>
      <c r="CA185" s="221"/>
      <c r="CB185" s="177"/>
      <c r="CC185" s="177"/>
      <c r="CD185" s="177"/>
    </row>
    <row r="186" spans="1:82" ht="20.100000000000001" customHeight="1">
      <c r="A186" s="204"/>
      <c r="B186" s="121"/>
      <c r="C186" s="122"/>
      <c r="D186" s="123"/>
      <c r="E186" s="121"/>
      <c r="F186" s="122"/>
      <c r="G186" s="124"/>
      <c r="H186" s="125"/>
      <c r="I186" s="122"/>
      <c r="J186" s="123"/>
      <c r="K186" s="121"/>
      <c r="L186" s="124"/>
      <c r="M186" s="125"/>
      <c r="N186" s="122"/>
      <c r="O186" s="123"/>
      <c r="P186" s="121"/>
      <c r="Q186" s="122"/>
      <c r="R186" s="122"/>
      <c r="S186" s="122"/>
      <c r="T186" s="122"/>
      <c r="U186" s="124"/>
      <c r="V186" s="323" t="str">
        <f t="shared" si="26"/>
        <v/>
      </c>
      <c r="W186" s="324" t="str">
        <f t="shared" si="27"/>
        <v/>
      </c>
      <c r="X186" s="324" t="str">
        <f t="shared" si="28"/>
        <v/>
      </c>
      <c r="Y186" s="324" t="str">
        <f t="shared" si="29"/>
        <v/>
      </c>
      <c r="Z186" s="324" t="str">
        <f t="shared" si="30"/>
        <v/>
      </c>
      <c r="AA186" s="324" t="str">
        <f t="shared" si="31"/>
        <v/>
      </c>
      <c r="AB186" s="324" t="str">
        <f t="shared" si="32"/>
        <v/>
      </c>
      <c r="AC186" s="324" t="str">
        <f t="shared" si="33"/>
        <v/>
      </c>
      <c r="AD186" s="324" t="str">
        <f t="shared" si="34"/>
        <v/>
      </c>
      <c r="AE186" s="324" t="str">
        <f t="shared" si="35"/>
        <v/>
      </c>
      <c r="AF186" s="324" t="str">
        <f t="shared" si="36"/>
        <v/>
      </c>
      <c r="AG186" s="324" t="str">
        <f t="shared" si="37"/>
        <v/>
      </c>
      <c r="AH186" s="324" t="str">
        <f t="shared" si="38"/>
        <v/>
      </c>
      <c r="AI186" s="221"/>
      <c r="AJ186" s="221"/>
      <c r="AK186" s="221"/>
      <c r="AL186" s="221"/>
      <c r="AM186" s="221"/>
      <c r="AN186" s="221"/>
      <c r="AO186" s="221"/>
      <c r="AP186" s="221"/>
      <c r="AQ186" s="221"/>
      <c r="AR186" s="221"/>
      <c r="AS186" s="221"/>
      <c r="AT186" s="221"/>
      <c r="AU186" s="221"/>
      <c r="AV186" s="221"/>
      <c r="AW186" s="221"/>
      <c r="AX186" s="221"/>
      <c r="AY186" s="221"/>
      <c r="AZ186" s="221"/>
      <c r="BA186" s="221"/>
      <c r="BB186" s="221"/>
      <c r="BC186" s="221"/>
      <c r="BD186" s="221"/>
      <c r="BE186" s="221"/>
      <c r="BF186" s="221"/>
      <c r="BG186" s="221"/>
      <c r="BH186" s="221"/>
      <c r="BI186" s="221"/>
      <c r="BJ186" s="221"/>
      <c r="BK186" s="221"/>
      <c r="BL186" s="221"/>
      <c r="BM186" s="221"/>
      <c r="BN186" s="221"/>
      <c r="BO186" s="221"/>
      <c r="BP186" s="221"/>
      <c r="BQ186" s="221"/>
      <c r="BR186" s="221"/>
      <c r="BS186" s="221"/>
      <c r="BT186" s="221"/>
      <c r="BU186" s="221"/>
      <c r="BV186" s="221"/>
      <c r="BW186" s="221"/>
      <c r="BX186" s="221"/>
      <c r="BY186" s="221"/>
      <c r="BZ186" s="221"/>
      <c r="CA186" s="221"/>
      <c r="CB186" s="177"/>
      <c r="CC186" s="177"/>
      <c r="CD186" s="177"/>
    </row>
    <row r="187" spans="1:82" ht="20.100000000000001" customHeight="1">
      <c r="A187" s="204"/>
      <c r="B187" s="121"/>
      <c r="C187" s="122"/>
      <c r="D187" s="123"/>
      <c r="E187" s="121"/>
      <c r="F187" s="122"/>
      <c r="G187" s="124"/>
      <c r="H187" s="125"/>
      <c r="I187" s="122"/>
      <c r="J187" s="123"/>
      <c r="K187" s="121"/>
      <c r="L187" s="124"/>
      <c r="M187" s="125"/>
      <c r="N187" s="122"/>
      <c r="O187" s="123"/>
      <c r="P187" s="121"/>
      <c r="Q187" s="122"/>
      <c r="R187" s="122"/>
      <c r="S187" s="122"/>
      <c r="T187" s="122"/>
      <c r="U187" s="124"/>
      <c r="V187" s="323" t="str">
        <f t="shared" si="26"/>
        <v/>
      </c>
      <c r="W187" s="324" t="str">
        <f t="shared" si="27"/>
        <v/>
      </c>
      <c r="X187" s="324" t="str">
        <f t="shared" si="28"/>
        <v/>
      </c>
      <c r="Y187" s="324" t="str">
        <f t="shared" si="29"/>
        <v/>
      </c>
      <c r="Z187" s="324" t="str">
        <f t="shared" si="30"/>
        <v/>
      </c>
      <c r="AA187" s="324" t="str">
        <f t="shared" si="31"/>
        <v/>
      </c>
      <c r="AB187" s="324" t="str">
        <f t="shared" si="32"/>
        <v/>
      </c>
      <c r="AC187" s="324" t="str">
        <f t="shared" si="33"/>
        <v/>
      </c>
      <c r="AD187" s="324" t="str">
        <f t="shared" si="34"/>
        <v/>
      </c>
      <c r="AE187" s="324" t="str">
        <f t="shared" si="35"/>
        <v/>
      </c>
      <c r="AF187" s="324" t="str">
        <f t="shared" si="36"/>
        <v/>
      </c>
      <c r="AG187" s="324" t="str">
        <f t="shared" si="37"/>
        <v/>
      </c>
      <c r="AH187" s="324" t="str">
        <f t="shared" si="38"/>
        <v/>
      </c>
      <c r="AI187" s="221"/>
      <c r="AJ187" s="221"/>
      <c r="AK187" s="221"/>
      <c r="AL187" s="221"/>
      <c r="AM187" s="221"/>
      <c r="AN187" s="221"/>
      <c r="AO187" s="221"/>
      <c r="AP187" s="221"/>
      <c r="AQ187" s="221"/>
      <c r="AR187" s="221"/>
      <c r="AS187" s="221"/>
      <c r="AT187" s="221"/>
      <c r="AU187" s="221"/>
      <c r="AV187" s="221"/>
      <c r="AW187" s="221"/>
      <c r="AX187" s="221"/>
      <c r="AY187" s="221"/>
      <c r="AZ187" s="221"/>
      <c r="BA187" s="221"/>
      <c r="BB187" s="221"/>
      <c r="BC187" s="221"/>
      <c r="BD187" s="221"/>
      <c r="BE187" s="221"/>
      <c r="BF187" s="221"/>
      <c r="BG187" s="221"/>
      <c r="BH187" s="221"/>
      <c r="BI187" s="221"/>
      <c r="BJ187" s="221"/>
      <c r="BK187" s="221"/>
      <c r="BL187" s="221"/>
      <c r="BM187" s="221"/>
      <c r="BN187" s="221"/>
      <c r="BO187" s="221"/>
      <c r="BP187" s="221"/>
      <c r="BQ187" s="221"/>
      <c r="BR187" s="221"/>
      <c r="BS187" s="221"/>
      <c r="BT187" s="221"/>
      <c r="BU187" s="221"/>
      <c r="BV187" s="221"/>
      <c r="BW187" s="221"/>
      <c r="BX187" s="221"/>
      <c r="BY187" s="221"/>
      <c r="BZ187" s="221"/>
      <c r="CA187" s="221"/>
      <c r="CB187" s="177"/>
      <c r="CC187" s="177"/>
      <c r="CD187" s="177"/>
    </row>
    <row r="188" spans="1:82" ht="20.100000000000001" customHeight="1">
      <c r="A188" s="204"/>
      <c r="B188" s="121"/>
      <c r="C188" s="122"/>
      <c r="D188" s="123"/>
      <c r="E188" s="121"/>
      <c r="F188" s="122"/>
      <c r="G188" s="124"/>
      <c r="H188" s="125"/>
      <c r="I188" s="122"/>
      <c r="J188" s="123"/>
      <c r="K188" s="121"/>
      <c r="L188" s="124"/>
      <c r="M188" s="125"/>
      <c r="N188" s="122"/>
      <c r="O188" s="123"/>
      <c r="P188" s="121"/>
      <c r="Q188" s="122"/>
      <c r="R188" s="122"/>
      <c r="S188" s="122"/>
      <c r="T188" s="122"/>
      <c r="U188" s="124"/>
      <c r="V188" s="323" t="str">
        <f t="shared" si="26"/>
        <v/>
      </c>
      <c r="W188" s="324" t="str">
        <f t="shared" si="27"/>
        <v/>
      </c>
      <c r="X188" s="324" t="str">
        <f t="shared" si="28"/>
        <v/>
      </c>
      <c r="Y188" s="324" t="str">
        <f t="shared" si="29"/>
        <v/>
      </c>
      <c r="Z188" s="324" t="str">
        <f t="shared" si="30"/>
        <v/>
      </c>
      <c r="AA188" s="324" t="str">
        <f t="shared" si="31"/>
        <v/>
      </c>
      <c r="AB188" s="324" t="str">
        <f t="shared" si="32"/>
        <v/>
      </c>
      <c r="AC188" s="324" t="str">
        <f t="shared" si="33"/>
        <v/>
      </c>
      <c r="AD188" s="324" t="str">
        <f t="shared" si="34"/>
        <v/>
      </c>
      <c r="AE188" s="324" t="str">
        <f t="shared" si="35"/>
        <v/>
      </c>
      <c r="AF188" s="324" t="str">
        <f t="shared" si="36"/>
        <v/>
      </c>
      <c r="AG188" s="324" t="str">
        <f t="shared" si="37"/>
        <v/>
      </c>
      <c r="AH188" s="324" t="str">
        <f t="shared" si="38"/>
        <v/>
      </c>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221"/>
      <c r="BE188" s="221"/>
      <c r="BF188" s="221"/>
      <c r="BG188" s="221"/>
      <c r="BH188" s="221"/>
      <c r="BI188" s="221"/>
      <c r="BJ188" s="221"/>
      <c r="BK188" s="221"/>
      <c r="BL188" s="221"/>
      <c r="BM188" s="221"/>
      <c r="BN188" s="221"/>
      <c r="BO188" s="221"/>
      <c r="BP188" s="221"/>
      <c r="BQ188" s="221"/>
      <c r="BR188" s="221"/>
      <c r="BS188" s="221"/>
      <c r="BT188" s="221"/>
      <c r="BU188" s="221"/>
      <c r="BV188" s="221"/>
      <c r="BW188" s="221"/>
      <c r="BX188" s="221"/>
      <c r="BY188" s="221"/>
      <c r="BZ188" s="221"/>
      <c r="CA188" s="221"/>
      <c r="CB188" s="177"/>
      <c r="CC188" s="177"/>
      <c r="CD188" s="177"/>
    </row>
    <row r="189" spans="1:82" ht="20.100000000000001" customHeight="1">
      <c r="A189" s="204"/>
      <c r="B189" s="121"/>
      <c r="C189" s="122"/>
      <c r="D189" s="123"/>
      <c r="E189" s="121"/>
      <c r="F189" s="122"/>
      <c r="G189" s="124"/>
      <c r="H189" s="125"/>
      <c r="I189" s="122"/>
      <c r="J189" s="123"/>
      <c r="K189" s="121"/>
      <c r="L189" s="124"/>
      <c r="M189" s="125"/>
      <c r="N189" s="122"/>
      <c r="O189" s="123"/>
      <c r="P189" s="121"/>
      <c r="Q189" s="122"/>
      <c r="R189" s="122"/>
      <c r="S189" s="122"/>
      <c r="T189" s="122"/>
      <c r="U189" s="124"/>
      <c r="V189" s="323" t="str">
        <f t="shared" si="26"/>
        <v/>
      </c>
      <c r="W189" s="324" t="str">
        <f t="shared" si="27"/>
        <v/>
      </c>
      <c r="X189" s="324" t="str">
        <f t="shared" si="28"/>
        <v/>
      </c>
      <c r="Y189" s="324" t="str">
        <f t="shared" si="29"/>
        <v/>
      </c>
      <c r="Z189" s="324" t="str">
        <f t="shared" si="30"/>
        <v/>
      </c>
      <c r="AA189" s="324" t="str">
        <f t="shared" si="31"/>
        <v/>
      </c>
      <c r="AB189" s="324" t="str">
        <f t="shared" si="32"/>
        <v/>
      </c>
      <c r="AC189" s="324" t="str">
        <f t="shared" si="33"/>
        <v/>
      </c>
      <c r="AD189" s="324" t="str">
        <f t="shared" si="34"/>
        <v/>
      </c>
      <c r="AE189" s="324" t="str">
        <f t="shared" si="35"/>
        <v/>
      </c>
      <c r="AF189" s="324" t="str">
        <f t="shared" si="36"/>
        <v/>
      </c>
      <c r="AG189" s="324" t="str">
        <f t="shared" si="37"/>
        <v/>
      </c>
      <c r="AH189" s="324" t="str">
        <f t="shared" si="38"/>
        <v/>
      </c>
      <c r="AI189" s="221"/>
      <c r="AJ189" s="221"/>
      <c r="AK189" s="221"/>
      <c r="AL189" s="221"/>
      <c r="AM189" s="221"/>
      <c r="AN189" s="221"/>
      <c r="AO189" s="221"/>
      <c r="AP189" s="221"/>
      <c r="AQ189" s="221"/>
      <c r="AR189" s="221"/>
      <c r="AS189" s="221"/>
      <c r="AT189" s="221"/>
      <c r="AU189" s="221"/>
      <c r="AV189" s="221"/>
      <c r="AW189" s="221"/>
      <c r="AX189" s="221"/>
      <c r="AY189" s="221"/>
      <c r="AZ189" s="221"/>
      <c r="BA189" s="221"/>
      <c r="BB189" s="221"/>
      <c r="BC189" s="221"/>
      <c r="BD189" s="221"/>
      <c r="BE189" s="221"/>
      <c r="BF189" s="221"/>
      <c r="BG189" s="221"/>
      <c r="BH189" s="221"/>
      <c r="BI189" s="221"/>
      <c r="BJ189" s="221"/>
      <c r="BK189" s="221"/>
      <c r="BL189" s="221"/>
      <c r="BM189" s="221"/>
      <c r="BN189" s="221"/>
      <c r="BO189" s="221"/>
      <c r="BP189" s="221"/>
      <c r="BQ189" s="221"/>
      <c r="BR189" s="221"/>
      <c r="BS189" s="221"/>
      <c r="BT189" s="221"/>
      <c r="BU189" s="221"/>
      <c r="BV189" s="221"/>
      <c r="BW189" s="221"/>
      <c r="BX189" s="221"/>
      <c r="BY189" s="221"/>
      <c r="BZ189" s="221"/>
      <c r="CA189" s="221"/>
      <c r="CB189" s="177"/>
      <c r="CC189" s="177"/>
      <c r="CD189" s="177"/>
    </row>
    <row r="190" spans="1:82" ht="20.100000000000001" customHeight="1">
      <c r="A190" s="204"/>
      <c r="B190" s="121"/>
      <c r="C190" s="122"/>
      <c r="D190" s="123"/>
      <c r="E190" s="121"/>
      <c r="F190" s="122"/>
      <c r="G190" s="124"/>
      <c r="H190" s="125"/>
      <c r="I190" s="122"/>
      <c r="J190" s="123"/>
      <c r="K190" s="121"/>
      <c r="L190" s="124"/>
      <c r="M190" s="125"/>
      <c r="N190" s="122"/>
      <c r="O190" s="123"/>
      <c r="P190" s="121"/>
      <c r="Q190" s="122"/>
      <c r="R190" s="122"/>
      <c r="S190" s="122"/>
      <c r="T190" s="122"/>
      <c r="U190" s="124"/>
      <c r="V190" s="323" t="str">
        <f t="shared" si="26"/>
        <v/>
      </c>
      <c r="W190" s="324" t="str">
        <f t="shared" si="27"/>
        <v/>
      </c>
      <c r="X190" s="324" t="str">
        <f t="shared" si="28"/>
        <v/>
      </c>
      <c r="Y190" s="324" t="str">
        <f t="shared" si="29"/>
        <v/>
      </c>
      <c r="Z190" s="324" t="str">
        <f t="shared" si="30"/>
        <v/>
      </c>
      <c r="AA190" s="324" t="str">
        <f t="shared" si="31"/>
        <v/>
      </c>
      <c r="AB190" s="324" t="str">
        <f t="shared" si="32"/>
        <v/>
      </c>
      <c r="AC190" s="324" t="str">
        <f t="shared" si="33"/>
        <v/>
      </c>
      <c r="AD190" s="324" t="str">
        <f t="shared" si="34"/>
        <v/>
      </c>
      <c r="AE190" s="324" t="str">
        <f t="shared" si="35"/>
        <v/>
      </c>
      <c r="AF190" s="324" t="str">
        <f t="shared" si="36"/>
        <v/>
      </c>
      <c r="AG190" s="324" t="str">
        <f t="shared" si="37"/>
        <v/>
      </c>
      <c r="AH190" s="324" t="str">
        <f t="shared" si="38"/>
        <v/>
      </c>
      <c r="AI190" s="221"/>
      <c r="AJ190" s="221"/>
      <c r="AK190" s="221"/>
      <c r="AL190" s="221"/>
      <c r="AM190" s="221"/>
      <c r="AN190" s="221"/>
      <c r="AO190" s="221"/>
      <c r="AP190" s="221"/>
      <c r="AQ190" s="221"/>
      <c r="AR190" s="221"/>
      <c r="AS190" s="221"/>
      <c r="AT190" s="221"/>
      <c r="AU190" s="221"/>
      <c r="AV190" s="221"/>
      <c r="AW190" s="221"/>
      <c r="AX190" s="221"/>
      <c r="AY190" s="221"/>
      <c r="AZ190" s="221"/>
      <c r="BA190" s="221"/>
      <c r="BB190" s="221"/>
      <c r="BC190" s="221"/>
      <c r="BD190" s="221"/>
      <c r="BE190" s="221"/>
      <c r="BF190" s="221"/>
      <c r="BG190" s="221"/>
      <c r="BH190" s="221"/>
      <c r="BI190" s="221"/>
      <c r="BJ190" s="221"/>
      <c r="BK190" s="221"/>
      <c r="BL190" s="221"/>
      <c r="BM190" s="221"/>
      <c r="BN190" s="221"/>
      <c r="BO190" s="221"/>
      <c r="BP190" s="221"/>
      <c r="BQ190" s="221"/>
      <c r="BR190" s="221"/>
      <c r="BS190" s="221"/>
      <c r="BT190" s="221"/>
      <c r="BU190" s="221"/>
      <c r="BV190" s="221"/>
      <c r="BW190" s="221"/>
      <c r="BX190" s="221"/>
      <c r="BY190" s="221"/>
      <c r="BZ190" s="221"/>
      <c r="CA190" s="221"/>
      <c r="CB190" s="177"/>
      <c r="CC190" s="177"/>
      <c r="CD190" s="177"/>
    </row>
    <row r="191" spans="1:82" ht="20.100000000000001" customHeight="1">
      <c r="A191" s="204"/>
      <c r="B191" s="121"/>
      <c r="C191" s="122"/>
      <c r="D191" s="123"/>
      <c r="E191" s="121"/>
      <c r="F191" s="122"/>
      <c r="G191" s="124"/>
      <c r="H191" s="125"/>
      <c r="I191" s="122"/>
      <c r="J191" s="123"/>
      <c r="K191" s="121"/>
      <c r="L191" s="124"/>
      <c r="M191" s="125"/>
      <c r="N191" s="122"/>
      <c r="O191" s="123"/>
      <c r="P191" s="121"/>
      <c r="Q191" s="122"/>
      <c r="R191" s="122"/>
      <c r="S191" s="122"/>
      <c r="T191" s="122"/>
      <c r="U191" s="124"/>
      <c r="V191" s="323" t="str">
        <f t="shared" si="26"/>
        <v/>
      </c>
      <c r="W191" s="324" t="str">
        <f t="shared" si="27"/>
        <v/>
      </c>
      <c r="X191" s="324" t="str">
        <f t="shared" si="28"/>
        <v/>
      </c>
      <c r="Y191" s="324" t="str">
        <f t="shared" si="29"/>
        <v/>
      </c>
      <c r="Z191" s="324" t="str">
        <f t="shared" si="30"/>
        <v/>
      </c>
      <c r="AA191" s="324" t="str">
        <f t="shared" si="31"/>
        <v/>
      </c>
      <c r="AB191" s="324" t="str">
        <f t="shared" si="32"/>
        <v/>
      </c>
      <c r="AC191" s="324" t="str">
        <f t="shared" si="33"/>
        <v/>
      </c>
      <c r="AD191" s="324" t="str">
        <f t="shared" si="34"/>
        <v/>
      </c>
      <c r="AE191" s="324" t="str">
        <f t="shared" si="35"/>
        <v/>
      </c>
      <c r="AF191" s="324" t="str">
        <f t="shared" si="36"/>
        <v/>
      </c>
      <c r="AG191" s="324" t="str">
        <f t="shared" si="37"/>
        <v/>
      </c>
      <c r="AH191" s="324" t="str">
        <f t="shared" si="38"/>
        <v/>
      </c>
      <c r="AI191" s="221"/>
      <c r="AJ191" s="221"/>
      <c r="AK191" s="221"/>
      <c r="AL191" s="221"/>
      <c r="AM191" s="221"/>
      <c r="AN191" s="221"/>
      <c r="AO191" s="221"/>
      <c r="AP191" s="221"/>
      <c r="AQ191" s="221"/>
      <c r="AR191" s="221"/>
      <c r="AS191" s="221"/>
      <c r="AT191" s="221"/>
      <c r="AU191" s="221"/>
      <c r="AV191" s="221"/>
      <c r="AW191" s="221"/>
      <c r="AX191" s="221"/>
      <c r="AY191" s="221"/>
      <c r="AZ191" s="221"/>
      <c r="BA191" s="221"/>
      <c r="BB191" s="221"/>
      <c r="BC191" s="221"/>
      <c r="BD191" s="221"/>
      <c r="BE191" s="221"/>
      <c r="BF191" s="221"/>
      <c r="BG191" s="221"/>
      <c r="BH191" s="221"/>
      <c r="BI191" s="221"/>
      <c r="BJ191" s="221"/>
      <c r="BK191" s="221"/>
      <c r="BL191" s="221"/>
      <c r="BM191" s="221"/>
      <c r="BN191" s="221"/>
      <c r="BO191" s="221"/>
      <c r="BP191" s="221"/>
      <c r="BQ191" s="221"/>
      <c r="BR191" s="221"/>
      <c r="BS191" s="221"/>
      <c r="BT191" s="221"/>
      <c r="BU191" s="221"/>
      <c r="BV191" s="221"/>
      <c r="BW191" s="221"/>
      <c r="BX191" s="221"/>
      <c r="BY191" s="221"/>
      <c r="BZ191" s="221"/>
      <c r="CA191" s="221"/>
      <c r="CB191" s="177"/>
      <c r="CC191" s="177"/>
      <c r="CD191" s="177"/>
    </row>
    <row r="192" spans="1:82" ht="20.100000000000001" customHeight="1">
      <c r="A192" s="204"/>
      <c r="B192" s="121"/>
      <c r="C192" s="122"/>
      <c r="D192" s="123"/>
      <c r="E192" s="121"/>
      <c r="F192" s="122"/>
      <c r="G192" s="124"/>
      <c r="H192" s="125"/>
      <c r="I192" s="122"/>
      <c r="J192" s="123"/>
      <c r="K192" s="121"/>
      <c r="L192" s="124"/>
      <c r="M192" s="125"/>
      <c r="N192" s="122"/>
      <c r="O192" s="123"/>
      <c r="P192" s="121"/>
      <c r="Q192" s="122"/>
      <c r="R192" s="122"/>
      <c r="S192" s="122"/>
      <c r="T192" s="122"/>
      <c r="U192" s="124"/>
      <c r="V192" s="323" t="str">
        <f t="shared" si="26"/>
        <v/>
      </c>
      <c r="W192" s="324" t="str">
        <f t="shared" si="27"/>
        <v/>
      </c>
      <c r="X192" s="324" t="str">
        <f t="shared" si="28"/>
        <v/>
      </c>
      <c r="Y192" s="324" t="str">
        <f t="shared" si="29"/>
        <v/>
      </c>
      <c r="Z192" s="324" t="str">
        <f t="shared" si="30"/>
        <v/>
      </c>
      <c r="AA192" s="324" t="str">
        <f t="shared" si="31"/>
        <v/>
      </c>
      <c r="AB192" s="324" t="str">
        <f t="shared" si="32"/>
        <v/>
      </c>
      <c r="AC192" s="324" t="str">
        <f t="shared" si="33"/>
        <v/>
      </c>
      <c r="AD192" s="324" t="str">
        <f t="shared" si="34"/>
        <v/>
      </c>
      <c r="AE192" s="324" t="str">
        <f t="shared" si="35"/>
        <v/>
      </c>
      <c r="AF192" s="324" t="str">
        <f t="shared" si="36"/>
        <v/>
      </c>
      <c r="AG192" s="324" t="str">
        <f t="shared" si="37"/>
        <v/>
      </c>
      <c r="AH192" s="324" t="str">
        <f t="shared" si="38"/>
        <v/>
      </c>
      <c r="AI192" s="221"/>
      <c r="AJ192" s="221"/>
      <c r="AK192" s="221"/>
      <c r="AL192" s="221"/>
      <c r="AM192" s="221"/>
      <c r="AN192" s="221"/>
      <c r="AO192" s="221"/>
      <c r="AP192" s="221"/>
      <c r="AQ192" s="221"/>
      <c r="AR192" s="221"/>
      <c r="AS192" s="221"/>
      <c r="AT192" s="221"/>
      <c r="AU192" s="221"/>
      <c r="AV192" s="221"/>
      <c r="AW192" s="221"/>
      <c r="AX192" s="221"/>
      <c r="AY192" s="221"/>
      <c r="AZ192" s="221"/>
      <c r="BA192" s="221"/>
      <c r="BB192" s="221"/>
      <c r="BC192" s="221"/>
      <c r="BD192" s="221"/>
      <c r="BE192" s="221"/>
      <c r="BF192" s="221"/>
      <c r="BG192" s="221"/>
      <c r="BH192" s="221"/>
      <c r="BI192" s="221"/>
      <c r="BJ192" s="221"/>
      <c r="BK192" s="221"/>
      <c r="BL192" s="221"/>
      <c r="BM192" s="221"/>
      <c r="BN192" s="221"/>
      <c r="BO192" s="221"/>
      <c r="BP192" s="221"/>
      <c r="BQ192" s="221"/>
      <c r="BR192" s="221"/>
      <c r="BS192" s="221"/>
      <c r="BT192" s="221"/>
      <c r="BU192" s="221"/>
      <c r="BV192" s="221"/>
      <c r="BW192" s="221"/>
      <c r="BX192" s="221"/>
      <c r="BY192" s="221"/>
      <c r="BZ192" s="221"/>
      <c r="CA192" s="221"/>
      <c r="CB192" s="177"/>
      <c r="CC192" s="177"/>
      <c r="CD192" s="177"/>
    </row>
    <row r="193" spans="1:82" ht="20.100000000000001" customHeight="1">
      <c r="A193" s="204"/>
      <c r="B193" s="121"/>
      <c r="C193" s="122"/>
      <c r="D193" s="123"/>
      <c r="E193" s="121"/>
      <c r="F193" s="122"/>
      <c r="G193" s="124"/>
      <c r="H193" s="125"/>
      <c r="I193" s="122"/>
      <c r="J193" s="123"/>
      <c r="K193" s="121"/>
      <c r="L193" s="124"/>
      <c r="M193" s="125"/>
      <c r="N193" s="122"/>
      <c r="O193" s="123"/>
      <c r="P193" s="121"/>
      <c r="Q193" s="122"/>
      <c r="R193" s="122"/>
      <c r="S193" s="122"/>
      <c r="T193" s="122"/>
      <c r="U193" s="124"/>
      <c r="V193" s="323" t="str">
        <f t="shared" si="26"/>
        <v/>
      </c>
      <c r="W193" s="324" t="str">
        <f t="shared" si="27"/>
        <v/>
      </c>
      <c r="X193" s="324" t="str">
        <f t="shared" si="28"/>
        <v/>
      </c>
      <c r="Y193" s="324" t="str">
        <f t="shared" si="29"/>
        <v/>
      </c>
      <c r="Z193" s="324" t="str">
        <f t="shared" si="30"/>
        <v/>
      </c>
      <c r="AA193" s="324" t="str">
        <f t="shared" si="31"/>
        <v/>
      </c>
      <c r="AB193" s="324" t="str">
        <f t="shared" si="32"/>
        <v/>
      </c>
      <c r="AC193" s="324" t="str">
        <f t="shared" si="33"/>
        <v/>
      </c>
      <c r="AD193" s="324" t="str">
        <f t="shared" si="34"/>
        <v/>
      </c>
      <c r="AE193" s="324" t="str">
        <f t="shared" si="35"/>
        <v/>
      </c>
      <c r="AF193" s="324" t="str">
        <f t="shared" si="36"/>
        <v/>
      </c>
      <c r="AG193" s="324" t="str">
        <f t="shared" si="37"/>
        <v/>
      </c>
      <c r="AH193" s="324" t="str">
        <f t="shared" si="38"/>
        <v/>
      </c>
      <c r="AI193" s="221"/>
      <c r="AJ193" s="221"/>
      <c r="AK193" s="221"/>
      <c r="AL193" s="221"/>
      <c r="AM193" s="221"/>
      <c r="AN193" s="221"/>
      <c r="AO193" s="221"/>
      <c r="AP193" s="221"/>
      <c r="AQ193" s="221"/>
      <c r="AR193" s="221"/>
      <c r="AS193" s="221"/>
      <c r="AT193" s="221"/>
      <c r="AU193" s="221"/>
      <c r="AV193" s="221"/>
      <c r="AW193" s="221"/>
      <c r="AX193" s="221"/>
      <c r="AY193" s="221"/>
      <c r="AZ193" s="221"/>
      <c r="BA193" s="221"/>
      <c r="BB193" s="221"/>
      <c r="BC193" s="221"/>
      <c r="BD193" s="221"/>
      <c r="BE193" s="221"/>
      <c r="BF193" s="221"/>
      <c r="BG193" s="221"/>
      <c r="BH193" s="221"/>
      <c r="BI193" s="221"/>
      <c r="BJ193" s="221"/>
      <c r="BK193" s="221"/>
      <c r="BL193" s="221"/>
      <c r="BM193" s="221"/>
      <c r="BN193" s="221"/>
      <c r="BO193" s="221"/>
      <c r="BP193" s="221"/>
      <c r="BQ193" s="221"/>
      <c r="BR193" s="221"/>
      <c r="BS193" s="221"/>
      <c r="BT193" s="221"/>
      <c r="BU193" s="221"/>
      <c r="BV193" s="221"/>
      <c r="BW193" s="221"/>
      <c r="BX193" s="221"/>
      <c r="BY193" s="221"/>
      <c r="BZ193" s="221"/>
      <c r="CA193" s="221"/>
      <c r="CB193" s="177"/>
      <c r="CC193" s="177"/>
      <c r="CD193" s="177"/>
    </row>
    <row r="194" spans="1:82" ht="20.100000000000001" customHeight="1">
      <c r="A194" s="204"/>
      <c r="B194" s="121"/>
      <c r="C194" s="122"/>
      <c r="D194" s="123"/>
      <c r="E194" s="121"/>
      <c r="F194" s="122"/>
      <c r="G194" s="124"/>
      <c r="H194" s="125"/>
      <c r="I194" s="122"/>
      <c r="J194" s="123"/>
      <c r="K194" s="121"/>
      <c r="L194" s="124"/>
      <c r="M194" s="125"/>
      <c r="N194" s="122"/>
      <c r="O194" s="123"/>
      <c r="P194" s="121"/>
      <c r="Q194" s="122"/>
      <c r="R194" s="122"/>
      <c r="S194" s="122"/>
      <c r="T194" s="122"/>
      <c r="U194" s="124"/>
      <c r="V194" s="323" t="str">
        <f t="shared" si="26"/>
        <v/>
      </c>
      <c r="W194" s="324" t="str">
        <f t="shared" si="27"/>
        <v/>
      </c>
      <c r="X194" s="324" t="str">
        <f t="shared" si="28"/>
        <v/>
      </c>
      <c r="Y194" s="324" t="str">
        <f t="shared" si="29"/>
        <v/>
      </c>
      <c r="Z194" s="324" t="str">
        <f t="shared" si="30"/>
        <v/>
      </c>
      <c r="AA194" s="324" t="str">
        <f t="shared" si="31"/>
        <v/>
      </c>
      <c r="AB194" s="324" t="str">
        <f t="shared" si="32"/>
        <v/>
      </c>
      <c r="AC194" s="324" t="str">
        <f t="shared" si="33"/>
        <v/>
      </c>
      <c r="AD194" s="324" t="str">
        <f t="shared" si="34"/>
        <v/>
      </c>
      <c r="AE194" s="324" t="str">
        <f t="shared" si="35"/>
        <v/>
      </c>
      <c r="AF194" s="324" t="str">
        <f t="shared" si="36"/>
        <v/>
      </c>
      <c r="AG194" s="324" t="str">
        <f t="shared" si="37"/>
        <v/>
      </c>
      <c r="AH194" s="324" t="str">
        <f t="shared" si="38"/>
        <v/>
      </c>
      <c r="AI194" s="221"/>
      <c r="AJ194" s="221"/>
      <c r="AK194" s="221"/>
      <c r="AL194" s="221"/>
      <c r="AM194" s="221"/>
      <c r="AN194" s="221"/>
      <c r="AO194" s="221"/>
      <c r="AP194" s="221"/>
      <c r="AQ194" s="221"/>
      <c r="AR194" s="221"/>
      <c r="AS194" s="221"/>
      <c r="AT194" s="221"/>
      <c r="AU194" s="221"/>
      <c r="AV194" s="221"/>
      <c r="AW194" s="221"/>
      <c r="AX194" s="221"/>
      <c r="AY194" s="221"/>
      <c r="AZ194" s="221"/>
      <c r="BA194" s="221"/>
      <c r="BB194" s="221"/>
      <c r="BC194" s="221"/>
      <c r="BD194" s="221"/>
      <c r="BE194" s="221"/>
      <c r="BF194" s="221"/>
      <c r="BG194" s="221"/>
      <c r="BH194" s="221"/>
      <c r="BI194" s="221"/>
      <c r="BJ194" s="221"/>
      <c r="BK194" s="221"/>
      <c r="BL194" s="221"/>
      <c r="BM194" s="221"/>
      <c r="BN194" s="221"/>
      <c r="BO194" s="221"/>
      <c r="BP194" s="221"/>
      <c r="BQ194" s="221"/>
      <c r="BR194" s="221"/>
      <c r="BS194" s="221"/>
      <c r="BT194" s="221"/>
      <c r="BU194" s="221"/>
      <c r="BV194" s="221"/>
      <c r="BW194" s="221"/>
      <c r="BX194" s="221"/>
      <c r="BY194" s="221"/>
      <c r="BZ194" s="221"/>
      <c r="CA194" s="221"/>
      <c r="CB194" s="177"/>
      <c r="CC194" s="177"/>
      <c r="CD194" s="177"/>
    </row>
    <row r="195" spans="1:82" ht="20.100000000000001" customHeight="1">
      <c r="A195" s="204"/>
      <c r="B195" s="121"/>
      <c r="C195" s="122"/>
      <c r="D195" s="123"/>
      <c r="E195" s="121"/>
      <c r="F195" s="122"/>
      <c r="G195" s="124"/>
      <c r="H195" s="125"/>
      <c r="I195" s="122"/>
      <c r="J195" s="123"/>
      <c r="K195" s="121"/>
      <c r="L195" s="124"/>
      <c r="M195" s="125"/>
      <c r="N195" s="122"/>
      <c r="O195" s="123"/>
      <c r="P195" s="121"/>
      <c r="Q195" s="122"/>
      <c r="R195" s="122"/>
      <c r="S195" s="122"/>
      <c r="T195" s="122"/>
      <c r="U195" s="124"/>
      <c r="V195" s="323" t="str">
        <f t="shared" si="26"/>
        <v/>
      </c>
      <c r="W195" s="324" t="str">
        <f t="shared" si="27"/>
        <v/>
      </c>
      <c r="X195" s="324" t="str">
        <f t="shared" si="28"/>
        <v/>
      </c>
      <c r="Y195" s="324" t="str">
        <f t="shared" si="29"/>
        <v/>
      </c>
      <c r="Z195" s="324" t="str">
        <f t="shared" si="30"/>
        <v/>
      </c>
      <c r="AA195" s="324" t="str">
        <f t="shared" si="31"/>
        <v/>
      </c>
      <c r="AB195" s="324" t="str">
        <f t="shared" si="32"/>
        <v/>
      </c>
      <c r="AC195" s="324" t="str">
        <f t="shared" si="33"/>
        <v/>
      </c>
      <c r="AD195" s="324" t="str">
        <f t="shared" si="34"/>
        <v/>
      </c>
      <c r="AE195" s="324" t="str">
        <f t="shared" si="35"/>
        <v/>
      </c>
      <c r="AF195" s="324" t="str">
        <f t="shared" si="36"/>
        <v/>
      </c>
      <c r="AG195" s="324" t="str">
        <f t="shared" si="37"/>
        <v/>
      </c>
      <c r="AH195" s="324" t="str">
        <f t="shared" si="38"/>
        <v/>
      </c>
      <c r="AI195" s="221"/>
      <c r="AJ195" s="221"/>
      <c r="AK195" s="221"/>
      <c r="AL195" s="221"/>
      <c r="AM195" s="221"/>
      <c r="AN195" s="221"/>
      <c r="AO195" s="221"/>
      <c r="AP195" s="221"/>
      <c r="AQ195" s="221"/>
      <c r="AR195" s="221"/>
      <c r="AS195" s="221"/>
      <c r="AT195" s="221"/>
      <c r="AU195" s="221"/>
      <c r="AV195" s="221"/>
      <c r="AW195" s="221"/>
      <c r="AX195" s="221"/>
      <c r="AY195" s="221"/>
      <c r="AZ195" s="221"/>
      <c r="BA195" s="221"/>
      <c r="BB195" s="221"/>
      <c r="BC195" s="221"/>
      <c r="BD195" s="221"/>
      <c r="BE195" s="221"/>
      <c r="BF195" s="221"/>
      <c r="BG195" s="221"/>
      <c r="BH195" s="221"/>
      <c r="BI195" s="221"/>
      <c r="BJ195" s="221"/>
      <c r="BK195" s="221"/>
      <c r="BL195" s="221"/>
      <c r="BM195" s="221"/>
      <c r="BN195" s="221"/>
      <c r="BO195" s="221"/>
      <c r="BP195" s="221"/>
      <c r="BQ195" s="221"/>
      <c r="BR195" s="221"/>
      <c r="BS195" s="221"/>
      <c r="BT195" s="221"/>
      <c r="BU195" s="221"/>
      <c r="BV195" s="221"/>
      <c r="BW195" s="221"/>
      <c r="BX195" s="221"/>
      <c r="BY195" s="221"/>
      <c r="BZ195" s="221"/>
      <c r="CA195" s="221"/>
      <c r="CB195" s="177"/>
      <c r="CC195" s="177"/>
      <c r="CD195" s="177"/>
    </row>
    <row r="196" spans="1:82" ht="20.100000000000001" customHeight="1">
      <c r="A196" s="204"/>
      <c r="B196" s="121"/>
      <c r="C196" s="122"/>
      <c r="D196" s="123"/>
      <c r="E196" s="121"/>
      <c r="F196" s="122"/>
      <c r="G196" s="124"/>
      <c r="H196" s="125"/>
      <c r="I196" s="122"/>
      <c r="J196" s="123"/>
      <c r="K196" s="121"/>
      <c r="L196" s="124"/>
      <c r="M196" s="125"/>
      <c r="N196" s="122"/>
      <c r="O196" s="123"/>
      <c r="P196" s="121"/>
      <c r="Q196" s="122"/>
      <c r="R196" s="122"/>
      <c r="S196" s="122"/>
      <c r="T196" s="122"/>
      <c r="U196" s="124"/>
      <c r="V196" s="323" t="str">
        <f t="shared" si="26"/>
        <v/>
      </c>
      <c r="W196" s="324" t="str">
        <f t="shared" si="27"/>
        <v/>
      </c>
      <c r="X196" s="324" t="str">
        <f t="shared" si="28"/>
        <v/>
      </c>
      <c r="Y196" s="324" t="str">
        <f t="shared" si="29"/>
        <v/>
      </c>
      <c r="Z196" s="324" t="str">
        <f t="shared" si="30"/>
        <v/>
      </c>
      <c r="AA196" s="324" t="str">
        <f t="shared" si="31"/>
        <v/>
      </c>
      <c r="AB196" s="324" t="str">
        <f t="shared" si="32"/>
        <v/>
      </c>
      <c r="AC196" s="324" t="str">
        <f t="shared" si="33"/>
        <v/>
      </c>
      <c r="AD196" s="324" t="str">
        <f t="shared" si="34"/>
        <v/>
      </c>
      <c r="AE196" s="324" t="str">
        <f t="shared" si="35"/>
        <v/>
      </c>
      <c r="AF196" s="324" t="str">
        <f t="shared" si="36"/>
        <v/>
      </c>
      <c r="AG196" s="324" t="str">
        <f t="shared" si="37"/>
        <v/>
      </c>
      <c r="AH196" s="324" t="str">
        <f t="shared" si="38"/>
        <v/>
      </c>
      <c r="AI196" s="221"/>
      <c r="AJ196" s="221"/>
      <c r="AK196" s="221"/>
      <c r="AL196" s="221"/>
      <c r="AM196" s="221"/>
      <c r="AN196" s="221"/>
      <c r="AO196" s="221"/>
      <c r="AP196" s="221"/>
      <c r="AQ196" s="221"/>
      <c r="AR196" s="221"/>
      <c r="AS196" s="221"/>
      <c r="AT196" s="221"/>
      <c r="AU196" s="221"/>
      <c r="AV196" s="221"/>
      <c r="AW196" s="221"/>
      <c r="AX196" s="221"/>
      <c r="AY196" s="221"/>
      <c r="AZ196" s="221"/>
      <c r="BA196" s="221"/>
      <c r="BB196" s="221"/>
      <c r="BC196" s="221"/>
      <c r="BD196" s="221"/>
      <c r="BE196" s="221"/>
      <c r="BF196" s="221"/>
      <c r="BG196" s="221"/>
      <c r="BH196" s="221"/>
      <c r="BI196" s="221"/>
      <c r="BJ196" s="221"/>
      <c r="BK196" s="221"/>
      <c r="BL196" s="221"/>
      <c r="BM196" s="221"/>
      <c r="BN196" s="221"/>
      <c r="BO196" s="221"/>
      <c r="BP196" s="221"/>
      <c r="BQ196" s="221"/>
      <c r="BR196" s="221"/>
      <c r="BS196" s="221"/>
      <c r="BT196" s="221"/>
      <c r="BU196" s="221"/>
      <c r="BV196" s="221"/>
      <c r="BW196" s="221"/>
      <c r="BX196" s="221"/>
      <c r="BY196" s="221"/>
      <c r="BZ196" s="221"/>
      <c r="CA196" s="221"/>
      <c r="CB196" s="177"/>
      <c r="CC196" s="177"/>
      <c r="CD196" s="177"/>
    </row>
    <row r="197" spans="1:82" ht="20.100000000000001" customHeight="1">
      <c r="A197" s="204"/>
      <c r="B197" s="121"/>
      <c r="C197" s="122"/>
      <c r="D197" s="123"/>
      <c r="E197" s="121"/>
      <c r="F197" s="122"/>
      <c r="G197" s="124"/>
      <c r="H197" s="125"/>
      <c r="I197" s="122"/>
      <c r="J197" s="123"/>
      <c r="K197" s="121"/>
      <c r="L197" s="124"/>
      <c r="M197" s="125"/>
      <c r="N197" s="122"/>
      <c r="O197" s="123"/>
      <c r="P197" s="121"/>
      <c r="Q197" s="122"/>
      <c r="R197" s="122"/>
      <c r="S197" s="122"/>
      <c r="T197" s="122"/>
      <c r="U197" s="124"/>
      <c r="V197" s="323" t="str">
        <f t="shared" si="26"/>
        <v/>
      </c>
      <c r="W197" s="324" t="str">
        <f t="shared" si="27"/>
        <v/>
      </c>
      <c r="X197" s="324" t="str">
        <f t="shared" si="28"/>
        <v/>
      </c>
      <c r="Y197" s="324" t="str">
        <f t="shared" si="29"/>
        <v/>
      </c>
      <c r="Z197" s="324" t="str">
        <f t="shared" si="30"/>
        <v/>
      </c>
      <c r="AA197" s="324" t="str">
        <f t="shared" si="31"/>
        <v/>
      </c>
      <c r="AB197" s="324" t="str">
        <f t="shared" si="32"/>
        <v/>
      </c>
      <c r="AC197" s="324" t="str">
        <f t="shared" si="33"/>
        <v/>
      </c>
      <c r="AD197" s="324" t="str">
        <f t="shared" si="34"/>
        <v/>
      </c>
      <c r="AE197" s="324" t="str">
        <f t="shared" si="35"/>
        <v/>
      </c>
      <c r="AF197" s="324" t="str">
        <f t="shared" si="36"/>
        <v/>
      </c>
      <c r="AG197" s="324" t="str">
        <f t="shared" si="37"/>
        <v/>
      </c>
      <c r="AH197" s="324" t="str">
        <f t="shared" si="38"/>
        <v/>
      </c>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21"/>
      <c r="BD197" s="221"/>
      <c r="BE197" s="221"/>
      <c r="BF197" s="221"/>
      <c r="BG197" s="221"/>
      <c r="BH197" s="221"/>
      <c r="BI197" s="221"/>
      <c r="BJ197" s="221"/>
      <c r="BK197" s="221"/>
      <c r="BL197" s="221"/>
      <c r="BM197" s="221"/>
      <c r="BN197" s="221"/>
      <c r="BO197" s="221"/>
      <c r="BP197" s="221"/>
      <c r="BQ197" s="221"/>
      <c r="BR197" s="221"/>
      <c r="BS197" s="221"/>
      <c r="BT197" s="221"/>
      <c r="BU197" s="221"/>
      <c r="BV197" s="221"/>
      <c r="BW197" s="221"/>
      <c r="BX197" s="221"/>
      <c r="BY197" s="221"/>
      <c r="BZ197" s="221"/>
      <c r="CA197" s="221"/>
      <c r="CB197" s="177"/>
      <c r="CC197" s="177"/>
      <c r="CD197" s="177"/>
    </row>
    <row r="198" spans="1:82" ht="20.100000000000001" customHeight="1">
      <c r="A198" s="204"/>
      <c r="B198" s="121"/>
      <c r="C198" s="122"/>
      <c r="D198" s="123"/>
      <c r="E198" s="121"/>
      <c r="F198" s="122"/>
      <c r="G198" s="124"/>
      <c r="H198" s="125"/>
      <c r="I198" s="122"/>
      <c r="J198" s="123"/>
      <c r="K198" s="121"/>
      <c r="L198" s="124"/>
      <c r="M198" s="125"/>
      <c r="N198" s="122"/>
      <c r="O198" s="123"/>
      <c r="P198" s="121"/>
      <c r="Q198" s="122"/>
      <c r="R198" s="122"/>
      <c r="S198" s="122"/>
      <c r="T198" s="122"/>
      <c r="U198" s="124"/>
      <c r="V198" s="323" t="str">
        <f t="shared" ref="V198:V261" si="39">IF(AND(D198&gt;0,D198&lt;3,H198&gt;0,H198&lt;3),"V","")</f>
        <v/>
      </c>
      <c r="W198" s="324" t="str">
        <f t="shared" ref="W198:W261" si="40">IF(AND(D198&gt;0,D198&lt;3,K198&gt;0,K198&lt;3),"V","")</f>
        <v/>
      </c>
      <c r="X198" s="324" t="str">
        <f t="shared" ref="X198:X261" si="41">IF(AND(E198&gt;0,E198&lt;3,F198&gt;0,F198&lt;3),"V","")</f>
        <v/>
      </c>
      <c r="Y198" s="324" t="str">
        <f t="shared" ref="Y198:Y261" si="42">IF(AND(N198&gt;0,N198&lt;3,O198&gt;0,O198&lt;3),"V","")</f>
        <v/>
      </c>
      <c r="Z198" s="324" t="str">
        <f t="shared" ref="Z198:Z261" si="43">IF(AND(I198&gt;0,I198&lt;3,J198&gt;0,J198&lt;3,K198&gt;0,K198&lt;3),"V","")</f>
        <v/>
      </c>
      <c r="AA198" s="324" t="str">
        <f t="shared" ref="AA198:AA261" si="44">IF(AND(M198&gt;0,M198&lt;3),"V","")</f>
        <v/>
      </c>
      <c r="AB198" s="324" t="str">
        <f t="shared" ref="AB198:AB261" si="45">IF(AND(E198&gt;0,E198&lt;3,L198&gt;0,L198&lt;3),"V","")</f>
        <v/>
      </c>
      <c r="AC198" s="324" t="str">
        <f t="shared" ref="AC198:AC261" si="46">IF(AND(F198&gt;0,F198&lt;3,G198&gt;0,G198&lt;3,H198&gt;0,H198&lt;3),"V","")</f>
        <v/>
      </c>
      <c r="AD198" s="324" t="str">
        <f t="shared" ref="AD198:AD261" si="47">IF(AND(B198&gt;0,B198&lt;3,C198&gt;0,C198&lt;3),"V","")</f>
        <v/>
      </c>
      <c r="AE198" s="324" t="str">
        <f t="shared" ref="AE198:AE261" si="48">IF(AND(P198&gt;0,P198&lt;3),"V","")</f>
        <v/>
      </c>
      <c r="AF198" s="324" t="str">
        <f t="shared" ref="AF198:AF261" si="49">IF(AND(Q198&gt;0,Q198&lt;3),"V","")</f>
        <v/>
      </c>
      <c r="AG198" s="324" t="str">
        <f t="shared" ref="AG198:AG261" si="50">IF(AND(R198&gt;0,R198&lt;3,S198&gt;0,S198&lt;3,T198&gt;0,T198&lt;3),"V","")</f>
        <v/>
      </c>
      <c r="AH198" s="324" t="str">
        <f t="shared" ref="AH198:AH261" si="51">IF(AND(U198&gt;0,U198&lt;3),"V","")</f>
        <v/>
      </c>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21"/>
      <c r="BD198" s="221"/>
      <c r="BE198" s="221"/>
      <c r="BF198" s="221"/>
      <c r="BG198" s="221"/>
      <c r="BH198" s="221"/>
      <c r="BI198" s="221"/>
      <c r="BJ198" s="221"/>
      <c r="BK198" s="221"/>
      <c r="BL198" s="221"/>
      <c r="BM198" s="221"/>
      <c r="BN198" s="221"/>
      <c r="BO198" s="221"/>
      <c r="BP198" s="221"/>
      <c r="BQ198" s="221"/>
      <c r="BR198" s="221"/>
      <c r="BS198" s="221"/>
      <c r="BT198" s="221"/>
      <c r="BU198" s="221"/>
      <c r="BV198" s="221"/>
      <c r="BW198" s="221"/>
      <c r="BX198" s="221"/>
      <c r="BY198" s="221"/>
      <c r="BZ198" s="221"/>
      <c r="CA198" s="221"/>
      <c r="CB198" s="177"/>
      <c r="CC198" s="177"/>
      <c r="CD198" s="177"/>
    </row>
    <row r="199" spans="1:82" ht="20.100000000000001" customHeight="1">
      <c r="A199" s="204"/>
      <c r="B199" s="121"/>
      <c r="C199" s="122"/>
      <c r="D199" s="123"/>
      <c r="E199" s="121"/>
      <c r="F199" s="122"/>
      <c r="G199" s="124"/>
      <c r="H199" s="125"/>
      <c r="I199" s="122"/>
      <c r="J199" s="123"/>
      <c r="K199" s="121"/>
      <c r="L199" s="124"/>
      <c r="M199" s="125"/>
      <c r="N199" s="122"/>
      <c r="O199" s="123"/>
      <c r="P199" s="121"/>
      <c r="Q199" s="122"/>
      <c r="R199" s="122"/>
      <c r="S199" s="122"/>
      <c r="T199" s="122"/>
      <c r="U199" s="124"/>
      <c r="V199" s="323" t="str">
        <f t="shared" si="39"/>
        <v/>
      </c>
      <c r="W199" s="324" t="str">
        <f t="shared" si="40"/>
        <v/>
      </c>
      <c r="X199" s="324" t="str">
        <f t="shared" si="41"/>
        <v/>
      </c>
      <c r="Y199" s="324" t="str">
        <f t="shared" si="42"/>
        <v/>
      </c>
      <c r="Z199" s="324" t="str">
        <f t="shared" si="43"/>
        <v/>
      </c>
      <c r="AA199" s="324" t="str">
        <f t="shared" si="44"/>
        <v/>
      </c>
      <c r="AB199" s="324" t="str">
        <f t="shared" si="45"/>
        <v/>
      </c>
      <c r="AC199" s="324" t="str">
        <f t="shared" si="46"/>
        <v/>
      </c>
      <c r="AD199" s="324" t="str">
        <f t="shared" si="47"/>
        <v/>
      </c>
      <c r="AE199" s="324" t="str">
        <f t="shared" si="48"/>
        <v/>
      </c>
      <c r="AF199" s="324" t="str">
        <f t="shared" si="49"/>
        <v/>
      </c>
      <c r="AG199" s="324" t="str">
        <f t="shared" si="50"/>
        <v/>
      </c>
      <c r="AH199" s="324" t="str">
        <f t="shared" si="51"/>
        <v/>
      </c>
      <c r="AI199" s="221"/>
      <c r="AJ199" s="221"/>
      <c r="AK199" s="221"/>
      <c r="AL199" s="221"/>
      <c r="AM199" s="221"/>
      <c r="AN199" s="221"/>
      <c r="AO199" s="221"/>
      <c r="AP199" s="221"/>
      <c r="AQ199" s="221"/>
      <c r="AR199" s="221"/>
      <c r="AS199" s="221"/>
      <c r="AT199" s="221"/>
      <c r="AU199" s="221"/>
      <c r="AV199" s="221"/>
      <c r="AW199" s="221"/>
      <c r="AX199" s="221"/>
      <c r="AY199" s="221"/>
      <c r="AZ199" s="221"/>
      <c r="BA199" s="221"/>
      <c r="BB199" s="221"/>
      <c r="BC199" s="221"/>
      <c r="BD199" s="221"/>
      <c r="BE199" s="221"/>
      <c r="BF199" s="221"/>
      <c r="BG199" s="221"/>
      <c r="BH199" s="221"/>
      <c r="BI199" s="221"/>
      <c r="BJ199" s="221"/>
      <c r="BK199" s="221"/>
      <c r="BL199" s="221"/>
      <c r="BM199" s="221"/>
      <c r="BN199" s="221"/>
      <c r="BO199" s="221"/>
      <c r="BP199" s="221"/>
      <c r="BQ199" s="221"/>
      <c r="BR199" s="221"/>
      <c r="BS199" s="221"/>
      <c r="BT199" s="221"/>
      <c r="BU199" s="221"/>
      <c r="BV199" s="221"/>
      <c r="BW199" s="221"/>
      <c r="BX199" s="221"/>
      <c r="BY199" s="221"/>
      <c r="BZ199" s="221"/>
      <c r="CA199" s="221"/>
      <c r="CB199" s="177"/>
      <c r="CC199" s="177"/>
      <c r="CD199" s="177"/>
    </row>
    <row r="200" spans="1:82" ht="20.100000000000001" customHeight="1">
      <c r="A200" s="204"/>
      <c r="B200" s="121"/>
      <c r="C200" s="122"/>
      <c r="D200" s="123"/>
      <c r="E200" s="121"/>
      <c r="F200" s="122"/>
      <c r="G200" s="124"/>
      <c r="H200" s="125"/>
      <c r="I200" s="122"/>
      <c r="J200" s="123"/>
      <c r="K200" s="121"/>
      <c r="L200" s="124"/>
      <c r="M200" s="125"/>
      <c r="N200" s="122"/>
      <c r="O200" s="123"/>
      <c r="P200" s="121"/>
      <c r="Q200" s="122"/>
      <c r="R200" s="122"/>
      <c r="S200" s="122"/>
      <c r="T200" s="122"/>
      <c r="U200" s="124"/>
      <c r="V200" s="323" t="str">
        <f t="shared" si="39"/>
        <v/>
      </c>
      <c r="W200" s="324" t="str">
        <f t="shared" si="40"/>
        <v/>
      </c>
      <c r="X200" s="324" t="str">
        <f t="shared" si="41"/>
        <v/>
      </c>
      <c r="Y200" s="324" t="str">
        <f t="shared" si="42"/>
        <v/>
      </c>
      <c r="Z200" s="324" t="str">
        <f t="shared" si="43"/>
        <v/>
      </c>
      <c r="AA200" s="324" t="str">
        <f t="shared" si="44"/>
        <v/>
      </c>
      <c r="AB200" s="324" t="str">
        <f t="shared" si="45"/>
        <v/>
      </c>
      <c r="AC200" s="324" t="str">
        <f t="shared" si="46"/>
        <v/>
      </c>
      <c r="AD200" s="324" t="str">
        <f t="shared" si="47"/>
        <v/>
      </c>
      <c r="AE200" s="324" t="str">
        <f t="shared" si="48"/>
        <v/>
      </c>
      <c r="AF200" s="324" t="str">
        <f t="shared" si="49"/>
        <v/>
      </c>
      <c r="AG200" s="324" t="str">
        <f t="shared" si="50"/>
        <v/>
      </c>
      <c r="AH200" s="324" t="str">
        <f t="shared" si="51"/>
        <v/>
      </c>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21"/>
      <c r="BD200" s="221"/>
      <c r="BE200" s="221"/>
      <c r="BF200" s="221"/>
      <c r="BG200" s="221"/>
      <c r="BH200" s="221"/>
      <c r="BI200" s="221"/>
      <c r="BJ200" s="221"/>
      <c r="BK200" s="221"/>
      <c r="BL200" s="221"/>
      <c r="BM200" s="221"/>
      <c r="BN200" s="221"/>
      <c r="BO200" s="221"/>
      <c r="BP200" s="221"/>
      <c r="BQ200" s="221"/>
      <c r="BR200" s="221"/>
      <c r="BS200" s="221"/>
      <c r="BT200" s="221"/>
      <c r="BU200" s="221"/>
      <c r="BV200" s="221"/>
      <c r="BW200" s="221"/>
      <c r="BX200" s="221"/>
      <c r="BY200" s="221"/>
      <c r="BZ200" s="221"/>
      <c r="CA200" s="221"/>
      <c r="CB200" s="177"/>
      <c r="CC200" s="177"/>
      <c r="CD200" s="177"/>
    </row>
    <row r="201" spans="1:82" ht="20.100000000000001" customHeight="1">
      <c r="A201" s="204"/>
      <c r="B201" s="121"/>
      <c r="C201" s="122"/>
      <c r="D201" s="123"/>
      <c r="E201" s="121"/>
      <c r="F201" s="122"/>
      <c r="G201" s="124"/>
      <c r="H201" s="125"/>
      <c r="I201" s="122"/>
      <c r="J201" s="123"/>
      <c r="K201" s="121"/>
      <c r="L201" s="124"/>
      <c r="M201" s="125"/>
      <c r="N201" s="122"/>
      <c r="O201" s="123"/>
      <c r="P201" s="121"/>
      <c r="Q201" s="122"/>
      <c r="R201" s="122"/>
      <c r="S201" s="122"/>
      <c r="T201" s="122"/>
      <c r="U201" s="124"/>
      <c r="V201" s="323" t="str">
        <f t="shared" si="39"/>
        <v/>
      </c>
      <c r="W201" s="324" t="str">
        <f t="shared" si="40"/>
        <v/>
      </c>
      <c r="X201" s="324" t="str">
        <f t="shared" si="41"/>
        <v/>
      </c>
      <c r="Y201" s="324" t="str">
        <f t="shared" si="42"/>
        <v/>
      </c>
      <c r="Z201" s="324" t="str">
        <f t="shared" si="43"/>
        <v/>
      </c>
      <c r="AA201" s="324" t="str">
        <f t="shared" si="44"/>
        <v/>
      </c>
      <c r="AB201" s="324" t="str">
        <f t="shared" si="45"/>
        <v/>
      </c>
      <c r="AC201" s="324" t="str">
        <f t="shared" si="46"/>
        <v/>
      </c>
      <c r="AD201" s="324" t="str">
        <f t="shared" si="47"/>
        <v/>
      </c>
      <c r="AE201" s="324" t="str">
        <f t="shared" si="48"/>
        <v/>
      </c>
      <c r="AF201" s="324" t="str">
        <f t="shared" si="49"/>
        <v/>
      </c>
      <c r="AG201" s="324" t="str">
        <f t="shared" si="50"/>
        <v/>
      </c>
      <c r="AH201" s="324" t="str">
        <f t="shared" si="51"/>
        <v/>
      </c>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c r="BH201" s="221"/>
      <c r="BI201" s="221"/>
      <c r="BJ201" s="221"/>
      <c r="BK201" s="221"/>
      <c r="BL201" s="221"/>
      <c r="BM201" s="221"/>
      <c r="BN201" s="221"/>
      <c r="BO201" s="221"/>
      <c r="BP201" s="221"/>
      <c r="BQ201" s="221"/>
      <c r="BR201" s="221"/>
      <c r="BS201" s="221"/>
      <c r="BT201" s="221"/>
      <c r="BU201" s="221"/>
      <c r="BV201" s="221"/>
      <c r="BW201" s="221"/>
      <c r="BX201" s="221"/>
      <c r="BY201" s="221"/>
      <c r="BZ201" s="221"/>
      <c r="CA201" s="221"/>
      <c r="CB201" s="177"/>
      <c r="CC201" s="177"/>
      <c r="CD201" s="177"/>
    </row>
    <row r="202" spans="1:82" ht="20.100000000000001" customHeight="1">
      <c r="A202" s="204"/>
      <c r="B202" s="121"/>
      <c r="C202" s="122"/>
      <c r="D202" s="123"/>
      <c r="E202" s="121"/>
      <c r="F202" s="122"/>
      <c r="G202" s="124"/>
      <c r="H202" s="125"/>
      <c r="I202" s="122"/>
      <c r="J202" s="123"/>
      <c r="K202" s="121"/>
      <c r="L202" s="124"/>
      <c r="M202" s="125"/>
      <c r="N202" s="122"/>
      <c r="O202" s="123"/>
      <c r="P202" s="121"/>
      <c r="Q202" s="122"/>
      <c r="R202" s="122"/>
      <c r="S202" s="122"/>
      <c r="T202" s="122"/>
      <c r="U202" s="124"/>
      <c r="V202" s="323" t="str">
        <f t="shared" si="39"/>
        <v/>
      </c>
      <c r="W202" s="324" t="str">
        <f t="shared" si="40"/>
        <v/>
      </c>
      <c r="X202" s="324" t="str">
        <f t="shared" si="41"/>
        <v/>
      </c>
      <c r="Y202" s="324" t="str">
        <f t="shared" si="42"/>
        <v/>
      </c>
      <c r="Z202" s="324" t="str">
        <f t="shared" si="43"/>
        <v/>
      </c>
      <c r="AA202" s="324" t="str">
        <f t="shared" si="44"/>
        <v/>
      </c>
      <c r="AB202" s="324" t="str">
        <f t="shared" si="45"/>
        <v/>
      </c>
      <c r="AC202" s="324" t="str">
        <f t="shared" si="46"/>
        <v/>
      </c>
      <c r="AD202" s="324" t="str">
        <f t="shared" si="47"/>
        <v/>
      </c>
      <c r="AE202" s="324" t="str">
        <f t="shared" si="48"/>
        <v/>
      </c>
      <c r="AF202" s="324" t="str">
        <f t="shared" si="49"/>
        <v/>
      </c>
      <c r="AG202" s="324" t="str">
        <f t="shared" si="50"/>
        <v/>
      </c>
      <c r="AH202" s="324" t="str">
        <f t="shared" si="51"/>
        <v/>
      </c>
      <c r="AI202" s="221"/>
      <c r="AJ202" s="221"/>
      <c r="AK202" s="221"/>
      <c r="AL202" s="221"/>
      <c r="AM202" s="221"/>
      <c r="AN202" s="221"/>
      <c r="AO202" s="221"/>
      <c r="AP202" s="221"/>
      <c r="AQ202" s="221"/>
      <c r="AR202" s="221"/>
      <c r="AS202" s="221"/>
      <c r="AT202" s="221"/>
      <c r="AU202" s="221"/>
      <c r="AV202" s="221"/>
      <c r="AW202" s="221"/>
      <c r="AX202" s="221"/>
      <c r="AY202" s="221"/>
      <c r="AZ202" s="221"/>
      <c r="BA202" s="221"/>
      <c r="BB202" s="221"/>
      <c r="BC202" s="221"/>
      <c r="BD202" s="221"/>
      <c r="BE202" s="221"/>
      <c r="BF202" s="221"/>
      <c r="BG202" s="221"/>
      <c r="BH202" s="221"/>
      <c r="BI202" s="221"/>
      <c r="BJ202" s="221"/>
      <c r="BK202" s="221"/>
      <c r="BL202" s="221"/>
      <c r="BM202" s="221"/>
      <c r="BN202" s="221"/>
      <c r="BO202" s="221"/>
      <c r="BP202" s="221"/>
      <c r="BQ202" s="221"/>
      <c r="BR202" s="221"/>
      <c r="BS202" s="221"/>
      <c r="BT202" s="221"/>
      <c r="BU202" s="221"/>
      <c r="BV202" s="221"/>
      <c r="BW202" s="221"/>
      <c r="BX202" s="221"/>
      <c r="BY202" s="221"/>
      <c r="BZ202" s="221"/>
      <c r="CA202" s="221"/>
      <c r="CB202" s="177"/>
      <c r="CC202" s="177"/>
      <c r="CD202" s="177"/>
    </row>
    <row r="203" spans="1:82" ht="20.100000000000001" customHeight="1">
      <c r="A203" s="204"/>
      <c r="B203" s="121"/>
      <c r="C203" s="122"/>
      <c r="D203" s="123"/>
      <c r="E203" s="121"/>
      <c r="F203" s="122"/>
      <c r="G203" s="124"/>
      <c r="H203" s="125"/>
      <c r="I203" s="122"/>
      <c r="J203" s="123"/>
      <c r="K203" s="121"/>
      <c r="L203" s="124"/>
      <c r="M203" s="125"/>
      <c r="N203" s="122"/>
      <c r="O203" s="123"/>
      <c r="P203" s="121"/>
      <c r="Q203" s="122"/>
      <c r="R203" s="122"/>
      <c r="S203" s="122"/>
      <c r="T203" s="122"/>
      <c r="U203" s="124"/>
      <c r="V203" s="323" t="str">
        <f t="shared" si="39"/>
        <v/>
      </c>
      <c r="W203" s="324" t="str">
        <f t="shared" si="40"/>
        <v/>
      </c>
      <c r="X203" s="324" t="str">
        <f t="shared" si="41"/>
        <v/>
      </c>
      <c r="Y203" s="324" t="str">
        <f t="shared" si="42"/>
        <v/>
      </c>
      <c r="Z203" s="324" t="str">
        <f t="shared" si="43"/>
        <v/>
      </c>
      <c r="AA203" s="324" t="str">
        <f t="shared" si="44"/>
        <v/>
      </c>
      <c r="AB203" s="324" t="str">
        <f t="shared" si="45"/>
        <v/>
      </c>
      <c r="AC203" s="324" t="str">
        <f t="shared" si="46"/>
        <v/>
      </c>
      <c r="AD203" s="324" t="str">
        <f t="shared" si="47"/>
        <v/>
      </c>
      <c r="AE203" s="324" t="str">
        <f t="shared" si="48"/>
        <v/>
      </c>
      <c r="AF203" s="324" t="str">
        <f t="shared" si="49"/>
        <v/>
      </c>
      <c r="AG203" s="324" t="str">
        <f t="shared" si="50"/>
        <v/>
      </c>
      <c r="AH203" s="324" t="str">
        <f t="shared" si="51"/>
        <v/>
      </c>
      <c r="AI203" s="221"/>
      <c r="AJ203" s="221"/>
      <c r="AK203" s="221"/>
      <c r="AL203" s="221"/>
      <c r="AM203" s="221"/>
      <c r="AN203" s="221"/>
      <c r="AO203" s="221"/>
      <c r="AP203" s="221"/>
      <c r="AQ203" s="221"/>
      <c r="AR203" s="221"/>
      <c r="AS203" s="221"/>
      <c r="AT203" s="221"/>
      <c r="AU203" s="221"/>
      <c r="AV203" s="221"/>
      <c r="AW203" s="221"/>
      <c r="AX203" s="221"/>
      <c r="AY203" s="221"/>
      <c r="AZ203" s="221"/>
      <c r="BA203" s="221"/>
      <c r="BB203" s="221"/>
      <c r="BC203" s="221"/>
      <c r="BD203" s="221"/>
      <c r="BE203" s="221"/>
      <c r="BF203" s="221"/>
      <c r="BG203" s="221"/>
      <c r="BH203" s="221"/>
      <c r="BI203" s="221"/>
      <c r="BJ203" s="221"/>
      <c r="BK203" s="221"/>
      <c r="BL203" s="221"/>
      <c r="BM203" s="221"/>
      <c r="BN203" s="221"/>
      <c r="BO203" s="221"/>
      <c r="BP203" s="221"/>
      <c r="BQ203" s="221"/>
      <c r="BR203" s="221"/>
      <c r="BS203" s="221"/>
      <c r="BT203" s="221"/>
      <c r="BU203" s="221"/>
      <c r="BV203" s="221"/>
      <c r="BW203" s="221"/>
      <c r="BX203" s="221"/>
      <c r="BY203" s="221"/>
      <c r="BZ203" s="221"/>
      <c r="CA203" s="221"/>
      <c r="CB203" s="177"/>
      <c r="CC203" s="177"/>
      <c r="CD203" s="177"/>
    </row>
    <row r="204" spans="1:82" ht="20.100000000000001" customHeight="1">
      <c r="A204" s="204"/>
      <c r="B204" s="121"/>
      <c r="C204" s="122"/>
      <c r="D204" s="123"/>
      <c r="E204" s="121"/>
      <c r="F204" s="122"/>
      <c r="G204" s="124"/>
      <c r="H204" s="125"/>
      <c r="I204" s="122"/>
      <c r="J204" s="123"/>
      <c r="K204" s="121"/>
      <c r="L204" s="124"/>
      <c r="M204" s="125"/>
      <c r="N204" s="122"/>
      <c r="O204" s="123"/>
      <c r="P204" s="121"/>
      <c r="Q204" s="122"/>
      <c r="R204" s="122"/>
      <c r="S204" s="122"/>
      <c r="T204" s="122"/>
      <c r="U204" s="124"/>
      <c r="V204" s="323" t="str">
        <f t="shared" si="39"/>
        <v/>
      </c>
      <c r="W204" s="324" t="str">
        <f t="shared" si="40"/>
        <v/>
      </c>
      <c r="X204" s="324" t="str">
        <f t="shared" si="41"/>
        <v/>
      </c>
      <c r="Y204" s="324" t="str">
        <f t="shared" si="42"/>
        <v/>
      </c>
      <c r="Z204" s="324" t="str">
        <f t="shared" si="43"/>
        <v/>
      </c>
      <c r="AA204" s="324" t="str">
        <f t="shared" si="44"/>
        <v/>
      </c>
      <c r="AB204" s="324" t="str">
        <f t="shared" si="45"/>
        <v/>
      </c>
      <c r="AC204" s="324" t="str">
        <f t="shared" si="46"/>
        <v/>
      </c>
      <c r="AD204" s="324" t="str">
        <f t="shared" si="47"/>
        <v/>
      </c>
      <c r="AE204" s="324" t="str">
        <f t="shared" si="48"/>
        <v/>
      </c>
      <c r="AF204" s="324" t="str">
        <f t="shared" si="49"/>
        <v/>
      </c>
      <c r="AG204" s="324" t="str">
        <f t="shared" si="50"/>
        <v/>
      </c>
      <c r="AH204" s="324" t="str">
        <f t="shared" si="51"/>
        <v/>
      </c>
      <c r="AI204" s="221"/>
      <c r="AJ204" s="221"/>
      <c r="AK204" s="221"/>
      <c r="AL204" s="221"/>
      <c r="AM204" s="221"/>
      <c r="AN204" s="221"/>
      <c r="AO204" s="221"/>
      <c r="AP204" s="221"/>
      <c r="AQ204" s="221"/>
      <c r="AR204" s="221"/>
      <c r="AS204" s="221"/>
      <c r="AT204" s="221"/>
      <c r="AU204" s="221"/>
      <c r="AV204" s="221"/>
      <c r="AW204" s="221"/>
      <c r="AX204" s="221"/>
      <c r="AY204" s="221"/>
      <c r="AZ204" s="221"/>
      <c r="BA204" s="221"/>
      <c r="BB204" s="221"/>
      <c r="BC204" s="221"/>
      <c r="BD204" s="221"/>
      <c r="BE204" s="221"/>
      <c r="BF204" s="221"/>
      <c r="BG204" s="221"/>
      <c r="BH204" s="221"/>
      <c r="BI204" s="221"/>
      <c r="BJ204" s="221"/>
      <c r="BK204" s="221"/>
      <c r="BL204" s="221"/>
      <c r="BM204" s="221"/>
      <c r="BN204" s="221"/>
      <c r="BO204" s="221"/>
      <c r="BP204" s="221"/>
      <c r="BQ204" s="221"/>
      <c r="BR204" s="221"/>
      <c r="BS204" s="221"/>
      <c r="BT204" s="221"/>
      <c r="BU204" s="221"/>
      <c r="BV204" s="221"/>
      <c r="BW204" s="221"/>
      <c r="BX204" s="221"/>
      <c r="BY204" s="221"/>
      <c r="BZ204" s="221"/>
      <c r="CA204" s="221"/>
      <c r="CB204" s="177"/>
      <c r="CC204" s="177"/>
      <c r="CD204" s="177"/>
    </row>
    <row r="205" spans="1:82" ht="20.100000000000001" customHeight="1">
      <c r="A205" s="204"/>
      <c r="B205" s="121"/>
      <c r="C205" s="122"/>
      <c r="D205" s="123"/>
      <c r="E205" s="121"/>
      <c r="F205" s="122"/>
      <c r="G205" s="124"/>
      <c r="H205" s="125"/>
      <c r="I205" s="122"/>
      <c r="J205" s="123"/>
      <c r="K205" s="121"/>
      <c r="L205" s="124"/>
      <c r="M205" s="125"/>
      <c r="N205" s="122"/>
      <c r="O205" s="123"/>
      <c r="P205" s="121"/>
      <c r="Q205" s="122"/>
      <c r="R205" s="122"/>
      <c r="S205" s="122"/>
      <c r="T205" s="122"/>
      <c r="U205" s="124"/>
      <c r="V205" s="323" t="str">
        <f t="shared" si="39"/>
        <v/>
      </c>
      <c r="W205" s="324" t="str">
        <f t="shared" si="40"/>
        <v/>
      </c>
      <c r="X205" s="324" t="str">
        <f t="shared" si="41"/>
        <v/>
      </c>
      <c r="Y205" s="324" t="str">
        <f t="shared" si="42"/>
        <v/>
      </c>
      <c r="Z205" s="324" t="str">
        <f t="shared" si="43"/>
        <v/>
      </c>
      <c r="AA205" s="324" t="str">
        <f t="shared" si="44"/>
        <v/>
      </c>
      <c r="AB205" s="324" t="str">
        <f t="shared" si="45"/>
        <v/>
      </c>
      <c r="AC205" s="324" t="str">
        <f t="shared" si="46"/>
        <v/>
      </c>
      <c r="AD205" s="324" t="str">
        <f t="shared" si="47"/>
        <v/>
      </c>
      <c r="AE205" s="324" t="str">
        <f t="shared" si="48"/>
        <v/>
      </c>
      <c r="AF205" s="324" t="str">
        <f t="shared" si="49"/>
        <v/>
      </c>
      <c r="AG205" s="324" t="str">
        <f t="shared" si="50"/>
        <v/>
      </c>
      <c r="AH205" s="324" t="str">
        <f t="shared" si="51"/>
        <v/>
      </c>
      <c r="AI205" s="221"/>
      <c r="AJ205" s="221"/>
      <c r="AK205" s="221"/>
      <c r="AL205" s="221"/>
      <c r="AM205" s="221"/>
      <c r="AN205" s="221"/>
      <c r="AO205" s="221"/>
      <c r="AP205" s="221"/>
      <c r="AQ205" s="221"/>
      <c r="AR205" s="221"/>
      <c r="AS205" s="221"/>
      <c r="AT205" s="221"/>
      <c r="AU205" s="221"/>
      <c r="AV205" s="221"/>
      <c r="AW205" s="221"/>
      <c r="AX205" s="221"/>
      <c r="AY205" s="221"/>
      <c r="AZ205" s="221"/>
      <c r="BA205" s="221"/>
      <c r="BB205" s="221"/>
      <c r="BC205" s="221"/>
      <c r="BD205" s="221"/>
      <c r="BE205" s="221"/>
      <c r="BF205" s="221"/>
      <c r="BG205" s="221"/>
      <c r="BH205" s="221"/>
      <c r="BI205" s="221"/>
      <c r="BJ205" s="221"/>
      <c r="BK205" s="221"/>
      <c r="BL205" s="221"/>
      <c r="BM205" s="221"/>
      <c r="BN205" s="221"/>
      <c r="BO205" s="221"/>
      <c r="BP205" s="221"/>
      <c r="BQ205" s="221"/>
      <c r="BR205" s="221"/>
      <c r="BS205" s="221"/>
      <c r="BT205" s="221"/>
      <c r="BU205" s="221"/>
      <c r="BV205" s="221"/>
      <c r="BW205" s="221"/>
      <c r="BX205" s="221"/>
      <c r="BY205" s="221"/>
      <c r="BZ205" s="221"/>
      <c r="CA205" s="221"/>
      <c r="CB205" s="177"/>
      <c r="CC205" s="177"/>
      <c r="CD205" s="177"/>
    </row>
    <row r="206" spans="1:82" ht="20.100000000000001" customHeight="1">
      <c r="A206" s="204"/>
      <c r="B206" s="121"/>
      <c r="C206" s="122"/>
      <c r="D206" s="123"/>
      <c r="E206" s="121"/>
      <c r="F206" s="122"/>
      <c r="G206" s="124"/>
      <c r="H206" s="125"/>
      <c r="I206" s="122"/>
      <c r="J206" s="123"/>
      <c r="K206" s="121"/>
      <c r="L206" s="124"/>
      <c r="M206" s="125"/>
      <c r="N206" s="122"/>
      <c r="O206" s="123"/>
      <c r="P206" s="121"/>
      <c r="Q206" s="122"/>
      <c r="R206" s="122"/>
      <c r="S206" s="122"/>
      <c r="T206" s="122"/>
      <c r="U206" s="124"/>
      <c r="V206" s="323" t="str">
        <f t="shared" si="39"/>
        <v/>
      </c>
      <c r="W206" s="324" t="str">
        <f t="shared" si="40"/>
        <v/>
      </c>
      <c r="X206" s="324" t="str">
        <f t="shared" si="41"/>
        <v/>
      </c>
      <c r="Y206" s="324" t="str">
        <f t="shared" si="42"/>
        <v/>
      </c>
      <c r="Z206" s="324" t="str">
        <f t="shared" si="43"/>
        <v/>
      </c>
      <c r="AA206" s="324" t="str">
        <f t="shared" si="44"/>
        <v/>
      </c>
      <c r="AB206" s="324" t="str">
        <f t="shared" si="45"/>
        <v/>
      </c>
      <c r="AC206" s="324" t="str">
        <f t="shared" si="46"/>
        <v/>
      </c>
      <c r="AD206" s="324" t="str">
        <f t="shared" si="47"/>
        <v/>
      </c>
      <c r="AE206" s="324" t="str">
        <f t="shared" si="48"/>
        <v/>
      </c>
      <c r="AF206" s="324" t="str">
        <f t="shared" si="49"/>
        <v/>
      </c>
      <c r="AG206" s="324" t="str">
        <f t="shared" si="50"/>
        <v/>
      </c>
      <c r="AH206" s="324" t="str">
        <f t="shared" si="51"/>
        <v/>
      </c>
      <c r="AI206" s="221"/>
      <c r="AJ206" s="221"/>
      <c r="AK206" s="221"/>
      <c r="AL206" s="221"/>
      <c r="AM206" s="221"/>
      <c r="AN206" s="221"/>
      <c r="AO206" s="221"/>
      <c r="AP206" s="221"/>
      <c r="AQ206" s="221"/>
      <c r="AR206" s="221"/>
      <c r="AS206" s="221"/>
      <c r="AT206" s="221"/>
      <c r="AU206" s="221"/>
      <c r="AV206" s="221"/>
      <c r="AW206" s="221"/>
      <c r="AX206" s="221"/>
      <c r="AY206" s="221"/>
      <c r="AZ206" s="221"/>
      <c r="BA206" s="221"/>
      <c r="BB206" s="221"/>
      <c r="BC206" s="221"/>
      <c r="BD206" s="221"/>
      <c r="BE206" s="221"/>
      <c r="BF206" s="221"/>
      <c r="BG206" s="221"/>
      <c r="BH206" s="221"/>
      <c r="BI206" s="221"/>
      <c r="BJ206" s="221"/>
      <c r="BK206" s="221"/>
      <c r="BL206" s="221"/>
      <c r="BM206" s="221"/>
      <c r="BN206" s="221"/>
      <c r="BO206" s="221"/>
      <c r="BP206" s="221"/>
      <c r="BQ206" s="221"/>
      <c r="BR206" s="221"/>
      <c r="BS206" s="221"/>
      <c r="BT206" s="221"/>
      <c r="BU206" s="221"/>
      <c r="BV206" s="221"/>
      <c r="BW206" s="221"/>
      <c r="BX206" s="221"/>
      <c r="BY206" s="221"/>
      <c r="BZ206" s="221"/>
      <c r="CA206" s="221"/>
      <c r="CB206" s="177"/>
      <c r="CC206" s="177"/>
      <c r="CD206" s="177"/>
    </row>
    <row r="207" spans="1:82" ht="20.100000000000001" customHeight="1">
      <c r="A207" s="204"/>
      <c r="B207" s="121"/>
      <c r="C207" s="122"/>
      <c r="D207" s="123"/>
      <c r="E207" s="121"/>
      <c r="F207" s="122"/>
      <c r="G207" s="124"/>
      <c r="H207" s="125"/>
      <c r="I207" s="122"/>
      <c r="J207" s="123"/>
      <c r="K207" s="121"/>
      <c r="L207" s="124"/>
      <c r="M207" s="125"/>
      <c r="N207" s="122"/>
      <c r="O207" s="123"/>
      <c r="P207" s="121"/>
      <c r="Q207" s="122"/>
      <c r="R207" s="122"/>
      <c r="S207" s="122"/>
      <c r="T207" s="122"/>
      <c r="U207" s="124"/>
      <c r="V207" s="323" t="str">
        <f t="shared" si="39"/>
        <v/>
      </c>
      <c r="W207" s="324" t="str">
        <f t="shared" si="40"/>
        <v/>
      </c>
      <c r="X207" s="324" t="str">
        <f t="shared" si="41"/>
        <v/>
      </c>
      <c r="Y207" s="324" t="str">
        <f t="shared" si="42"/>
        <v/>
      </c>
      <c r="Z207" s="324" t="str">
        <f t="shared" si="43"/>
        <v/>
      </c>
      <c r="AA207" s="324" t="str">
        <f t="shared" si="44"/>
        <v/>
      </c>
      <c r="AB207" s="324" t="str">
        <f t="shared" si="45"/>
        <v/>
      </c>
      <c r="AC207" s="324" t="str">
        <f t="shared" si="46"/>
        <v/>
      </c>
      <c r="AD207" s="324" t="str">
        <f t="shared" si="47"/>
        <v/>
      </c>
      <c r="AE207" s="324" t="str">
        <f t="shared" si="48"/>
        <v/>
      </c>
      <c r="AF207" s="324" t="str">
        <f t="shared" si="49"/>
        <v/>
      </c>
      <c r="AG207" s="324" t="str">
        <f t="shared" si="50"/>
        <v/>
      </c>
      <c r="AH207" s="324" t="str">
        <f t="shared" si="51"/>
        <v/>
      </c>
      <c r="AI207" s="221"/>
      <c r="AJ207" s="221"/>
      <c r="AK207" s="221"/>
      <c r="AL207" s="221"/>
      <c r="AM207" s="221"/>
      <c r="AN207" s="221"/>
      <c r="AO207" s="221"/>
      <c r="AP207" s="221"/>
      <c r="AQ207" s="221"/>
      <c r="AR207" s="221"/>
      <c r="AS207" s="221"/>
      <c r="AT207" s="221"/>
      <c r="AU207" s="221"/>
      <c r="AV207" s="221"/>
      <c r="AW207" s="221"/>
      <c r="AX207" s="221"/>
      <c r="AY207" s="221"/>
      <c r="AZ207" s="221"/>
      <c r="BA207" s="221"/>
      <c r="BB207" s="221"/>
      <c r="BC207" s="221"/>
      <c r="BD207" s="221"/>
      <c r="BE207" s="221"/>
      <c r="BF207" s="221"/>
      <c r="BG207" s="221"/>
      <c r="BH207" s="221"/>
      <c r="BI207" s="221"/>
      <c r="BJ207" s="221"/>
      <c r="BK207" s="221"/>
      <c r="BL207" s="221"/>
      <c r="BM207" s="221"/>
      <c r="BN207" s="221"/>
      <c r="BO207" s="221"/>
      <c r="BP207" s="221"/>
      <c r="BQ207" s="221"/>
      <c r="BR207" s="221"/>
      <c r="BS207" s="221"/>
      <c r="BT207" s="221"/>
      <c r="BU207" s="221"/>
      <c r="BV207" s="221"/>
      <c r="BW207" s="221"/>
      <c r="BX207" s="221"/>
      <c r="BY207" s="221"/>
      <c r="BZ207" s="221"/>
      <c r="CA207" s="221"/>
      <c r="CB207" s="177"/>
      <c r="CC207" s="177"/>
      <c r="CD207" s="177"/>
    </row>
    <row r="208" spans="1:82" ht="20.100000000000001" customHeight="1">
      <c r="A208" s="204"/>
      <c r="B208" s="121"/>
      <c r="C208" s="122"/>
      <c r="D208" s="123"/>
      <c r="E208" s="121"/>
      <c r="F208" s="122"/>
      <c r="G208" s="124"/>
      <c r="H208" s="125"/>
      <c r="I208" s="122"/>
      <c r="J208" s="123"/>
      <c r="K208" s="121"/>
      <c r="L208" s="124"/>
      <c r="M208" s="125"/>
      <c r="N208" s="122"/>
      <c r="O208" s="123"/>
      <c r="P208" s="121"/>
      <c r="Q208" s="122"/>
      <c r="R208" s="122"/>
      <c r="S208" s="122"/>
      <c r="T208" s="122"/>
      <c r="U208" s="124"/>
      <c r="V208" s="323" t="str">
        <f t="shared" si="39"/>
        <v/>
      </c>
      <c r="W208" s="324" t="str">
        <f t="shared" si="40"/>
        <v/>
      </c>
      <c r="X208" s="324" t="str">
        <f t="shared" si="41"/>
        <v/>
      </c>
      <c r="Y208" s="324" t="str">
        <f t="shared" si="42"/>
        <v/>
      </c>
      <c r="Z208" s="324" t="str">
        <f t="shared" si="43"/>
        <v/>
      </c>
      <c r="AA208" s="324" t="str">
        <f t="shared" si="44"/>
        <v/>
      </c>
      <c r="AB208" s="324" t="str">
        <f t="shared" si="45"/>
        <v/>
      </c>
      <c r="AC208" s="324" t="str">
        <f t="shared" si="46"/>
        <v/>
      </c>
      <c r="AD208" s="324" t="str">
        <f t="shared" si="47"/>
        <v/>
      </c>
      <c r="AE208" s="324" t="str">
        <f t="shared" si="48"/>
        <v/>
      </c>
      <c r="AF208" s="324" t="str">
        <f t="shared" si="49"/>
        <v/>
      </c>
      <c r="AG208" s="324" t="str">
        <f t="shared" si="50"/>
        <v/>
      </c>
      <c r="AH208" s="324" t="str">
        <f t="shared" si="51"/>
        <v/>
      </c>
      <c r="AI208" s="221"/>
      <c r="AJ208" s="221"/>
      <c r="AK208" s="221"/>
      <c r="AL208" s="221"/>
      <c r="AM208" s="221"/>
      <c r="AN208" s="221"/>
      <c r="AO208" s="221"/>
      <c r="AP208" s="221"/>
      <c r="AQ208" s="221"/>
      <c r="AR208" s="221"/>
      <c r="AS208" s="221"/>
      <c r="AT208" s="221"/>
      <c r="AU208" s="221"/>
      <c r="AV208" s="221"/>
      <c r="AW208" s="221"/>
      <c r="AX208" s="221"/>
      <c r="AY208" s="221"/>
      <c r="AZ208" s="221"/>
      <c r="BA208" s="221"/>
      <c r="BB208" s="221"/>
      <c r="BC208" s="221"/>
      <c r="BD208" s="221"/>
      <c r="BE208" s="221"/>
      <c r="BF208" s="221"/>
      <c r="BG208" s="221"/>
      <c r="BH208" s="221"/>
      <c r="BI208" s="221"/>
      <c r="BJ208" s="221"/>
      <c r="BK208" s="221"/>
      <c r="BL208" s="221"/>
      <c r="BM208" s="221"/>
      <c r="BN208" s="221"/>
      <c r="BO208" s="221"/>
      <c r="BP208" s="221"/>
      <c r="BQ208" s="221"/>
      <c r="BR208" s="221"/>
      <c r="BS208" s="221"/>
      <c r="BT208" s="221"/>
      <c r="BU208" s="221"/>
      <c r="BV208" s="221"/>
      <c r="BW208" s="221"/>
      <c r="BX208" s="221"/>
      <c r="BY208" s="221"/>
      <c r="BZ208" s="221"/>
      <c r="CA208" s="221"/>
      <c r="CB208" s="177"/>
      <c r="CC208" s="177"/>
      <c r="CD208" s="177"/>
    </row>
    <row r="209" spans="1:82" ht="20.100000000000001" customHeight="1">
      <c r="A209" s="204"/>
      <c r="B209" s="121"/>
      <c r="C209" s="122"/>
      <c r="D209" s="123"/>
      <c r="E209" s="121"/>
      <c r="F209" s="122"/>
      <c r="G209" s="124"/>
      <c r="H209" s="125"/>
      <c r="I209" s="122"/>
      <c r="J209" s="123"/>
      <c r="K209" s="121"/>
      <c r="L209" s="124"/>
      <c r="M209" s="125"/>
      <c r="N209" s="122"/>
      <c r="O209" s="123"/>
      <c r="P209" s="121"/>
      <c r="Q209" s="122"/>
      <c r="R209" s="122"/>
      <c r="S209" s="122"/>
      <c r="T209" s="122"/>
      <c r="U209" s="124"/>
      <c r="V209" s="323" t="str">
        <f t="shared" si="39"/>
        <v/>
      </c>
      <c r="W209" s="324" t="str">
        <f t="shared" si="40"/>
        <v/>
      </c>
      <c r="X209" s="324" t="str">
        <f t="shared" si="41"/>
        <v/>
      </c>
      <c r="Y209" s="324" t="str">
        <f t="shared" si="42"/>
        <v/>
      </c>
      <c r="Z209" s="324" t="str">
        <f t="shared" si="43"/>
        <v/>
      </c>
      <c r="AA209" s="324" t="str">
        <f t="shared" si="44"/>
        <v/>
      </c>
      <c r="AB209" s="324" t="str">
        <f t="shared" si="45"/>
        <v/>
      </c>
      <c r="AC209" s="324" t="str">
        <f t="shared" si="46"/>
        <v/>
      </c>
      <c r="AD209" s="324" t="str">
        <f t="shared" si="47"/>
        <v/>
      </c>
      <c r="AE209" s="324" t="str">
        <f t="shared" si="48"/>
        <v/>
      </c>
      <c r="AF209" s="324" t="str">
        <f t="shared" si="49"/>
        <v/>
      </c>
      <c r="AG209" s="324" t="str">
        <f t="shared" si="50"/>
        <v/>
      </c>
      <c r="AH209" s="324" t="str">
        <f t="shared" si="51"/>
        <v/>
      </c>
      <c r="AI209" s="221"/>
      <c r="AJ209" s="221"/>
      <c r="AK209" s="221"/>
      <c r="AL209" s="221"/>
      <c r="AM209" s="221"/>
      <c r="AN209" s="221"/>
      <c r="AO209" s="221"/>
      <c r="AP209" s="221"/>
      <c r="AQ209" s="221"/>
      <c r="AR209" s="221"/>
      <c r="AS209" s="221"/>
      <c r="AT209" s="221"/>
      <c r="AU209" s="221"/>
      <c r="AV209" s="221"/>
      <c r="AW209" s="221"/>
      <c r="AX209" s="221"/>
      <c r="AY209" s="221"/>
      <c r="AZ209" s="221"/>
      <c r="BA209" s="221"/>
      <c r="BB209" s="221"/>
      <c r="BC209" s="221"/>
      <c r="BD209" s="221"/>
      <c r="BE209" s="221"/>
      <c r="BF209" s="221"/>
      <c r="BG209" s="221"/>
      <c r="BH209" s="221"/>
      <c r="BI209" s="221"/>
      <c r="BJ209" s="221"/>
      <c r="BK209" s="221"/>
      <c r="BL209" s="221"/>
      <c r="BM209" s="221"/>
      <c r="BN209" s="221"/>
      <c r="BO209" s="221"/>
      <c r="BP209" s="221"/>
      <c r="BQ209" s="221"/>
      <c r="BR209" s="221"/>
      <c r="BS209" s="221"/>
      <c r="BT209" s="221"/>
      <c r="BU209" s="221"/>
      <c r="BV209" s="221"/>
      <c r="BW209" s="221"/>
      <c r="BX209" s="221"/>
      <c r="BY209" s="221"/>
      <c r="BZ209" s="221"/>
      <c r="CA209" s="221"/>
      <c r="CB209" s="177"/>
      <c r="CC209" s="177"/>
      <c r="CD209" s="177"/>
    </row>
    <row r="210" spans="1:82" ht="20.100000000000001" customHeight="1">
      <c r="A210" s="204"/>
      <c r="B210" s="121"/>
      <c r="C210" s="122"/>
      <c r="D210" s="123"/>
      <c r="E210" s="121"/>
      <c r="F210" s="122"/>
      <c r="G210" s="124"/>
      <c r="H210" s="125"/>
      <c r="I210" s="122"/>
      <c r="J210" s="123"/>
      <c r="K210" s="121"/>
      <c r="L210" s="124"/>
      <c r="M210" s="125"/>
      <c r="N210" s="122"/>
      <c r="O210" s="123"/>
      <c r="P210" s="121"/>
      <c r="Q210" s="122"/>
      <c r="R210" s="122"/>
      <c r="S210" s="122"/>
      <c r="T210" s="122"/>
      <c r="U210" s="124"/>
      <c r="V210" s="323" t="str">
        <f t="shared" si="39"/>
        <v/>
      </c>
      <c r="W210" s="324" t="str">
        <f t="shared" si="40"/>
        <v/>
      </c>
      <c r="X210" s="324" t="str">
        <f t="shared" si="41"/>
        <v/>
      </c>
      <c r="Y210" s="324" t="str">
        <f t="shared" si="42"/>
        <v/>
      </c>
      <c r="Z210" s="324" t="str">
        <f t="shared" si="43"/>
        <v/>
      </c>
      <c r="AA210" s="324" t="str">
        <f t="shared" si="44"/>
        <v/>
      </c>
      <c r="AB210" s="324" t="str">
        <f t="shared" si="45"/>
        <v/>
      </c>
      <c r="AC210" s="324" t="str">
        <f t="shared" si="46"/>
        <v/>
      </c>
      <c r="AD210" s="324" t="str">
        <f t="shared" si="47"/>
        <v/>
      </c>
      <c r="AE210" s="324" t="str">
        <f t="shared" si="48"/>
        <v/>
      </c>
      <c r="AF210" s="324" t="str">
        <f t="shared" si="49"/>
        <v/>
      </c>
      <c r="AG210" s="324" t="str">
        <f t="shared" si="50"/>
        <v/>
      </c>
      <c r="AH210" s="324" t="str">
        <f t="shared" si="51"/>
        <v/>
      </c>
      <c r="AI210" s="221"/>
      <c r="AJ210" s="221"/>
      <c r="AK210" s="221"/>
      <c r="AL210" s="221"/>
      <c r="AM210" s="221"/>
      <c r="AN210" s="221"/>
      <c r="AO210" s="221"/>
      <c r="AP210" s="221"/>
      <c r="AQ210" s="221"/>
      <c r="AR210" s="221"/>
      <c r="AS210" s="221"/>
      <c r="AT210" s="221"/>
      <c r="AU210" s="221"/>
      <c r="AV210" s="221"/>
      <c r="AW210" s="221"/>
      <c r="AX210" s="221"/>
      <c r="AY210" s="221"/>
      <c r="AZ210" s="221"/>
      <c r="BA210" s="221"/>
      <c r="BB210" s="221"/>
      <c r="BC210" s="221"/>
      <c r="BD210" s="221"/>
      <c r="BE210" s="221"/>
      <c r="BF210" s="221"/>
      <c r="BG210" s="221"/>
      <c r="BH210" s="221"/>
      <c r="BI210" s="221"/>
      <c r="BJ210" s="221"/>
      <c r="BK210" s="221"/>
      <c r="BL210" s="221"/>
      <c r="BM210" s="221"/>
      <c r="BN210" s="221"/>
      <c r="BO210" s="221"/>
      <c r="BP210" s="221"/>
      <c r="BQ210" s="221"/>
      <c r="BR210" s="221"/>
      <c r="BS210" s="221"/>
      <c r="BT210" s="221"/>
      <c r="BU210" s="221"/>
      <c r="BV210" s="221"/>
      <c r="BW210" s="221"/>
      <c r="BX210" s="221"/>
      <c r="BY210" s="221"/>
      <c r="BZ210" s="221"/>
      <c r="CA210" s="221"/>
      <c r="CB210" s="177"/>
      <c r="CC210" s="177"/>
      <c r="CD210" s="177"/>
    </row>
    <row r="211" spans="1:82" ht="20.100000000000001" customHeight="1">
      <c r="A211" s="204"/>
      <c r="B211" s="121"/>
      <c r="C211" s="122"/>
      <c r="D211" s="123"/>
      <c r="E211" s="121"/>
      <c r="F211" s="122"/>
      <c r="G211" s="124"/>
      <c r="H211" s="125"/>
      <c r="I211" s="122"/>
      <c r="J211" s="123"/>
      <c r="K211" s="121"/>
      <c r="L211" s="124"/>
      <c r="M211" s="125"/>
      <c r="N211" s="122"/>
      <c r="O211" s="123"/>
      <c r="P211" s="121"/>
      <c r="Q211" s="122"/>
      <c r="R211" s="122"/>
      <c r="S211" s="122"/>
      <c r="T211" s="122"/>
      <c r="U211" s="124"/>
      <c r="V211" s="323" t="str">
        <f t="shared" si="39"/>
        <v/>
      </c>
      <c r="W211" s="324" t="str">
        <f t="shared" si="40"/>
        <v/>
      </c>
      <c r="X211" s="324" t="str">
        <f t="shared" si="41"/>
        <v/>
      </c>
      <c r="Y211" s="324" t="str">
        <f t="shared" si="42"/>
        <v/>
      </c>
      <c r="Z211" s="324" t="str">
        <f t="shared" si="43"/>
        <v/>
      </c>
      <c r="AA211" s="324" t="str">
        <f t="shared" si="44"/>
        <v/>
      </c>
      <c r="AB211" s="324" t="str">
        <f t="shared" si="45"/>
        <v/>
      </c>
      <c r="AC211" s="324" t="str">
        <f t="shared" si="46"/>
        <v/>
      </c>
      <c r="AD211" s="324" t="str">
        <f t="shared" si="47"/>
        <v/>
      </c>
      <c r="AE211" s="324" t="str">
        <f t="shared" si="48"/>
        <v/>
      </c>
      <c r="AF211" s="324" t="str">
        <f t="shared" si="49"/>
        <v/>
      </c>
      <c r="AG211" s="324" t="str">
        <f t="shared" si="50"/>
        <v/>
      </c>
      <c r="AH211" s="324" t="str">
        <f t="shared" si="51"/>
        <v/>
      </c>
      <c r="AI211" s="221"/>
      <c r="AJ211" s="221"/>
      <c r="AK211" s="221"/>
      <c r="AL211" s="221"/>
      <c r="AM211" s="221"/>
      <c r="AN211" s="221"/>
      <c r="AO211" s="221"/>
      <c r="AP211" s="221"/>
      <c r="AQ211" s="221"/>
      <c r="AR211" s="221"/>
      <c r="AS211" s="221"/>
      <c r="AT211" s="221"/>
      <c r="AU211" s="221"/>
      <c r="AV211" s="221"/>
      <c r="AW211" s="221"/>
      <c r="AX211" s="221"/>
      <c r="AY211" s="221"/>
      <c r="AZ211" s="221"/>
      <c r="BA211" s="221"/>
      <c r="BB211" s="221"/>
      <c r="BC211" s="221"/>
      <c r="BD211" s="221"/>
      <c r="BE211" s="221"/>
      <c r="BF211" s="221"/>
      <c r="BG211" s="221"/>
      <c r="BH211" s="221"/>
      <c r="BI211" s="221"/>
      <c r="BJ211" s="221"/>
      <c r="BK211" s="221"/>
      <c r="BL211" s="221"/>
      <c r="BM211" s="221"/>
      <c r="BN211" s="221"/>
      <c r="BO211" s="221"/>
      <c r="BP211" s="221"/>
      <c r="BQ211" s="221"/>
      <c r="BR211" s="221"/>
      <c r="BS211" s="221"/>
      <c r="BT211" s="221"/>
      <c r="BU211" s="221"/>
      <c r="BV211" s="221"/>
      <c r="BW211" s="221"/>
      <c r="BX211" s="221"/>
      <c r="BY211" s="221"/>
      <c r="BZ211" s="221"/>
      <c r="CA211" s="221"/>
      <c r="CB211" s="177"/>
      <c r="CC211" s="177"/>
      <c r="CD211" s="177"/>
    </row>
    <row r="212" spans="1:82" ht="20.100000000000001" customHeight="1">
      <c r="A212" s="204"/>
      <c r="B212" s="121"/>
      <c r="C212" s="122"/>
      <c r="D212" s="123"/>
      <c r="E212" s="121"/>
      <c r="F212" s="122"/>
      <c r="G212" s="124"/>
      <c r="H212" s="125"/>
      <c r="I212" s="122"/>
      <c r="J212" s="123"/>
      <c r="K212" s="121"/>
      <c r="L212" s="124"/>
      <c r="M212" s="125"/>
      <c r="N212" s="122"/>
      <c r="O212" s="123"/>
      <c r="P212" s="121"/>
      <c r="Q212" s="122"/>
      <c r="R212" s="122"/>
      <c r="S212" s="122"/>
      <c r="T212" s="122"/>
      <c r="U212" s="124"/>
      <c r="V212" s="323" t="str">
        <f t="shared" si="39"/>
        <v/>
      </c>
      <c r="W212" s="324" t="str">
        <f t="shared" si="40"/>
        <v/>
      </c>
      <c r="X212" s="324" t="str">
        <f t="shared" si="41"/>
        <v/>
      </c>
      <c r="Y212" s="324" t="str">
        <f t="shared" si="42"/>
        <v/>
      </c>
      <c r="Z212" s="324" t="str">
        <f t="shared" si="43"/>
        <v/>
      </c>
      <c r="AA212" s="324" t="str">
        <f t="shared" si="44"/>
        <v/>
      </c>
      <c r="AB212" s="324" t="str">
        <f t="shared" si="45"/>
        <v/>
      </c>
      <c r="AC212" s="324" t="str">
        <f t="shared" si="46"/>
        <v/>
      </c>
      <c r="AD212" s="324" t="str">
        <f t="shared" si="47"/>
        <v/>
      </c>
      <c r="AE212" s="324" t="str">
        <f t="shared" si="48"/>
        <v/>
      </c>
      <c r="AF212" s="324" t="str">
        <f t="shared" si="49"/>
        <v/>
      </c>
      <c r="AG212" s="324" t="str">
        <f t="shared" si="50"/>
        <v/>
      </c>
      <c r="AH212" s="324" t="str">
        <f t="shared" si="51"/>
        <v/>
      </c>
      <c r="AI212" s="221"/>
      <c r="AJ212" s="221"/>
      <c r="AK212" s="221"/>
      <c r="AL212" s="221"/>
      <c r="AM212" s="221"/>
      <c r="AN212" s="221"/>
      <c r="AO212" s="221"/>
      <c r="AP212" s="221"/>
      <c r="AQ212" s="221"/>
      <c r="AR212" s="221"/>
      <c r="AS212" s="221"/>
      <c r="AT212" s="221"/>
      <c r="AU212" s="221"/>
      <c r="AV212" s="221"/>
      <c r="AW212" s="221"/>
      <c r="AX212" s="221"/>
      <c r="AY212" s="221"/>
      <c r="AZ212" s="221"/>
      <c r="BA212" s="221"/>
      <c r="BB212" s="221"/>
      <c r="BC212" s="221"/>
      <c r="BD212" s="221"/>
      <c r="BE212" s="221"/>
      <c r="BF212" s="221"/>
      <c r="BG212" s="221"/>
      <c r="BH212" s="221"/>
      <c r="BI212" s="221"/>
      <c r="BJ212" s="221"/>
      <c r="BK212" s="221"/>
      <c r="BL212" s="221"/>
      <c r="BM212" s="221"/>
      <c r="BN212" s="221"/>
      <c r="BO212" s="221"/>
      <c r="BP212" s="221"/>
      <c r="BQ212" s="221"/>
      <c r="BR212" s="221"/>
      <c r="BS212" s="221"/>
      <c r="BT212" s="221"/>
      <c r="BU212" s="221"/>
      <c r="BV212" s="221"/>
      <c r="BW212" s="221"/>
      <c r="BX212" s="221"/>
      <c r="BY212" s="221"/>
      <c r="BZ212" s="221"/>
      <c r="CA212" s="221"/>
      <c r="CB212" s="177"/>
      <c r="CC212" s="177"/>
      <c r="CD212" s="177"/>
    </row>
    <row r="213" spans="1:82" ht="20.100000000000001" customHeight="1">
      <c r="A213" s="204"/>
      <c r="B213" s="121"/>
      <c r="C213" s="122"/>
      <c r="D213" s="123"/>
      <c r="E213" s="121"/>
      <c r="F213" s="122"/>
      <c r="G213" s="124"/>
      <c r="H213" s="125"/>
      <c r="I213" s="122"/>
      <c r="J213" s="123"/>
      <c r="K213" s="121"/>
      <c r="L213" s="124"/>
      <c r="M213" s="125"/>
      <c r="N213" s="122"/>
      <c r="O213" s="123"/>
      <c r="P213" s="121"/>
      <c r="Q213" s="122"/>
      <c r="R213" s="122"/>
      <c r="S213" s="122"/>
      <c r="T213" s="122"/>
      <c r="U213" s="124"/>
      <c r="V213" s="323" t="str">
        <f t="shared" si="39"/>
        <v/>
      </c>
      <c r="W213" s="324" t="str">
        <f t="shared" si="40"/>
        <v/>
      </c>
      <c r="X213" s="324" t="str">
        <f t="shared" si="41"/>
        <v/>
      </c>
      <c r="Y213" s="324" t="str">
        <f t="shared" si="42"/>
        <v/>
      </c>
      <c r="Z213" s="324" t="str">
        <f t="shared" si="43"/>
        <v/>
      </c>
      <c r="AA213" s="324" t="str">
        <f t="shared" si="44"/>
        <v/>
      </c>
      <c r="AB213" s="324" t="str">
        <f t="shared" si="45"/>
        <v/>
      </c>
      <c r="AC213" s="324" t="str">
        <f t="shared" si="46"/>
        <v/>
      </c>
      <c r="AD213" s="324" t="str">
        <f t="shared" si="47"/>
        <v/>
      </c>
      <c r="AE213" s="324" t="str">
        <f t="shared" si="48"/>
        <v/>
      </c>
      <c r="AF213" s="324" t="str">
        <f t="shared" si="49"/>
        <v/>
      </c>
      <c r="AG213" s="324" t="str">
        <f t="shared" si="50"/>
        <v/>
      </c>
      <c r="AH213" s="324" t="str">
        <f t="shared" si="51"/>
        <v/>
      </c>
      <c r="AI213" s="221"/>
      <c r="AJ213" s="221"/>
      <c r="AK213" s="221"/>
      <c r="AL213" s="221"/>
      <c r="AM213" s="221"/>
      <c r="AN213" s="221"/>
      <c r="AO213" s="221"/>
      <c r="AP213" s="221"/>
      <c r="AQ213" s="221"/>
      <c r="AR213" s="221"/>
      <c r="AS213" s="221"/>
      <c r="AT213" s="221"/>
      <c r="AU213" s="221"/>
      <c r="AV213" s="221"/>
      <c r="AW213" s="221"/>
      <c r="AX213" s="221"/>
      <c r="AY213" s="221"/>
      <c r="AZ213" s="221"/>
      <c r="BA213" s="221"/>
      <c r="BB213" s="221"/>
      <c r="BC213" s="221"/>
      <c r="BD213" s="221"/>
      <c r="BE213" s="221"/>
      <c r="BF213" s="221"/>
      <c r="BG213" s="221"/>
      <c r="BH213" s="221"/>
      <c r="BI213" s="221"/>
      <c r="BJ213" s="221"/>
      <c r="BK213" s="221"/>
      <c r="BL213" s="221"/>
      <c r="BM213" s="221"/>
      <c r="BN213" s="221"/>
      <c r="BO213" s="221"/>
      <c r="BP213" s="221"/>
      <c r="BQ213" s="221"/>
      <c r="BR213" s="221"/>
      <c r="BS213" s="221"/>
      <c r="BT213" s="221"/>
      <c r="BU213" s="221"/>
      <c r="BV213" s="221"/>
      <c r="BW213" s="221"/>
      <c r="BX213" s="221"/>
      <c r="BY213" s="221"/>
      <c r="BZ213" s="221"/>
      <c r="CA213" s="221"/>
      <c r="CB213" s="177"/>
      <c r="CC213" s="177"/>
      <c r="CD213" s="177"/>
    </row>
    <row r="214" spans="1:82" ht="20.100000000000001" customHeight="1">
      <c r="A214" s="204"/>
      <c r="B214" s="121"/>
      <c r="C214" s="122"/>
      <c r="D214" s="123"/>
      <c r="E214" s="121"/>
      <c r="F214" s="122"/>
      <c r="G214" s="124"/>
      <c r="H214" s="125"/>
      <c r="I214" s="122"/>
      <c r="J214" s="123"/>
      <c r="K214" s="121"/>
      <c r="L214" s="124"/>
      <c r="M214" s="125"/>
      <c r="N214" s="122"/>
      <c r="O214" s="123"/>
      <c r="P214" s="121"/>
      <c r="Q214" s="122"/>
      <c r="R214" s="122"/>
      <c r="S214" s="122"/>
      <c r="T214" s="122"/>
      <c r="U214" s="124"/>
      <c r="V214" s="323" t="str">
        <f t="shared" si="39"/>
        <v/>
      </c>
      <c r="W214" s="324" t="str">
        <f t="shared" si="40"/>
        <v/>
      </c>
      <c r="X214" s="324" t="str">
        <f t="shared" si="41"/>
        <v/>
      </c>
      <c r="Y214" s="324" t="str">
        <f t="shared" si="42"/>
        <v/>
      </c>
      <c r="Z214" s="324" t="str">
        <f t="shared" si="43"/>
        <v/>
      </c>
      <c r="AA214" s="324" t="str">
        <f t="shared" si="44"/>
        <v/>
      </c>
      <c r="AB214" s="324" t="str">
        <f t="shared" si="45"/>
        <v/>
      </c>
      <c r="AC214" s="324" t="str">
        <f t="shared" si="46"/>
        <v/>
      </c>
      <c r="AD214" s="324" t="str">
        <f t="shared" si="47"/>
        <v/>
      </c>
      <c r="AE214" s="324" t="str">
        <f t="shared" si="48"/>
        <v/>
      </c>
      <c r="AF214" s="324" t="str">
        <f t="shared" si="49"/>
        <v/>
      </c>
      <c r="AG214" s="324" t="str">
        <f t="shared" si="50"/>
        <v/>
      </c>
      <c r="AH214" s="324" t="str">
        <f t="shared" si="51"/>
        <v/>
      </c>
      <c r="AI214" s="221"/>
      <c r="AJ214" s="221"/>
      <c r="AK214" s="221"/>
      <c r="AL214" s="221"/>
      <c r="AM214" s="221"/>
      <c r="AN214" s="221"/>
      <c r="AO214" s="221"/>
      <c r="AP214" s="221"/>
      <c r="AQ214" s="221"/>
      <c r="AR214" s="221"/>
      <c r="AS214" s="221"/>
      <c r="AT214" s="221"/>
      <c r="AU214" s="221"/>
      <c r="AV214" s="221"/>
      <c r="AW214" s="221"/>
      <c r="AX214" s="221"/>
      <c r="AY214" s="221"/>
      <c r="AZ214" s="221"/>
      <c r="BA214" s="221"/>
      <c r="BB214" s="221"/>
      <c r="BC214" s="221"/>
      <c r="BD214" s="221"/>
      <c r="BE214" s="221"/>
      <c r="BF214" s="221"/>
      <c r="BG214" s="221"/>
      <c r="BH214" s="221"/>
      <c r="BI214" s="221"/>
      <c r="BJ214" s="221"/>
      <c r="BK214" s="221"/>
      <c r="BL214" s="221"/>
      <c r="BM214" s="221"/>
      <c r="BN214" s="221"/>
      <c r="BO214" s="221"/>
      <c r="BP214" s="221"/>
      <c r="BQ214" s="221"/>
      <c r="BR214" s="221"/>
      <c r="BS214" s="221"/>
      <c r="BT214" s="221"/>
      <c r="BU214" s="221"/>
      <c r="BV214" s="221"/>
      <c r="BW214" s="221"/>
      <c r="BX214" s="221"/>
      <c r="BY214" s="221"/>
      <c r="BZ214" s="221"/>
      <c r="CA214" s="221"/>
      <c r="CB214" s="177"/>
      <c r="CC214" s="177"/>
      <c r="CD214" s="177"/>
    </row>
    <row r="215" spans="1:82" ht="20.100000000000001" customHeight="1">
      <c r="A215" s="204"/>
      <c r="B215" s="121"/>
      <c r="C215" s="122"/>
      <c r="D215" s="123"/>
      <c r="E215" s="121"/>
      <c r="F215" s="122"/>
      <c r="G215" s="124"/>
      <c r="H215" s="125"/>
      <c r="I215" s="122"/>
      <c r="J215" s="123"/>
      <c r="K215" s="121"/>
      <c r="L215" s="124"/>
      <c r="M215" s="125"/>
      <c r="N215" s="122"/>
      <c r="O215" s="123"/>
      <c r="P215" s="121"/>
      <c r="Q215" s="122"/>
      <c r="R215" s="122"/>
      <c r="S215" s="122"/>
      <c r="T215" s="122"/>
      <c r="U215" s="124"/>
      <c r="V215" s="323" t="str">
        <f t="shared" si="39"/>
        <v/>
      </c>
      <c r="W215" s="324" t="str">
        <f t="shared" si="40"/>
        <v/>
      </c>
      <c r="X215" s="324" t="str">
        <f t="shared" si="41"/>
        <v/>
      </c>
      <c r="Y215" s="324" t="str">
        <f t="shared" si="42"/>
        <v/>
      </c>
      <c r="Z215" s="324" t="str">
        <f t="shared" si="43"/>
        <v/>
      </c>
      <c r="AA215" s="324" t="str">
        <f t="shared" si="44"/>
        <v/>
      </c>
      <c r="AB215" s="324" t="str">
        <f t="shared" si="45"/>
        <v/>
      </c>
      <c r="AC215" s="324" t="str">
        <f t="shared" si="46"/>
        <v/>
      </c>
      <c r="AD215" s="324" t="str">
        <f t="shared" si="47"/>
        <v/>
      </c>
      <c r="AE215" s="324" t="str">
        <f t="shared" si="48"/>
        <v/>
      </c>
      <c r="AF215" s="324" t="str">
        <f t="shared" si="49"/>
        <v/>
      </c>
      <c r="AG215" s="324" t="str">
        <f t="shared" si="50"/>
        <v/>
      </c>
      <c r="AH215" s="324" t="str">
        <f t="shared" si="51"/>
        <v/>
      </c>
      <c r="AI215" s="221"/>
      <c r="AJ215" s="221"/>
      <c r="AK215" s="221"/>
      <c r="AL215" s="221"/>
      <c r="AM215" s="221"/>
      <c r="AN215" s="221"/>
      <c r="AO215" s="221"/>
      <c r="AP215" s="221"/>
      <c r="AQ215" s="221"/>
      <c r="AR215" s="221"/>
      <c r="AS215" s="221"/>
      <c r="AT215" s="221"/>
      <c r="AU215" s="221"/>
      <c r="AV215" s="221"/>
      <c r="AW215" s="221"/>
      <c r="AX215" s="221"/>
      <c r="AY215" s="221"/>
      <c r="AZ215" s="221"/>
      <c r="BA215" s="221"/>
      <c r="BB215" s="221"/>
      <c r="BC215" s="221"/>
      <c r="BD215" s="221"/>
      <c r="BE215" s="221"/>
      <c r="BF215" s="221"/>
      <c r="BG215" s="221"/>
      <c r="BH215" s="221"/>
      <c r="BI215" s="221"/>
      <c r="BJ215" s="221"/>
      <c r="BK215" s="221"/>
      <c r="BL215" s="221"/>
      <c r="BM215" s="221"/>
      <c r="BN215" s="221"/>
      <c r="BO215" s="221"/>
      <c r="BP215" s="221"/>
      <c r="BQ215" s="221"/>
      <c r="BR215" s="221"/>
      <c r="BS215" s="221"/>
      <c r="BT215" s="221"/>
      <c r="BU215" s="221"/>
      <c r="BV215" s="221"/>
      <c r="BW215" s="221"/>
      <c r="BX215" s="221"/>
      <c r="BY215" s="221"/>
      <c r="BZ215" s="221"/>
      <c r="CA215" s="221"/>
      <c r="CB215" s="177"/>
      <c r="CC215" s="177"/>
      <c r="CD215" s="177"/>
    </row>
    <row r="216" spans="1:82" ht="20.100000000000001" customHeight="1">
      <c r="A216" s="204"/>
      <c r="B216" s="121"/>
      <c r="C216" s="122"/>
      <c r="D216" s="123"/>
      <c r="E216" s="121"/>
      <c r="F216" s="122"/>
      <c r="G216" s="124"/>
      <c r="H216" s="125"/>
      <c r="I216" s="122"/>
      <c r="J216" s="123"/>
      <c r="K216" s="121"/>
      <c r="L216" s="124"/>
      <c r="M216" s="125"/>
      <c r="N216" s="122"/>
      <c r="O216" s="123"/>
      <c r="P216" s="121"/>
      <c r="Q216" s="122"/>
      <c r="R216" s="122"/>
      <c r="S216" s="122"/>
      <c r="T216" s="122"/>
      <c r="U216" s="124"/>
      <c r="V216" s="323" t="str">
        <f t="shared" si="39"/>
        <v/>
      </c>
      <c r="W216" s="324" t="str">
        <f t="shared" si="40"/>
        <v/>
      </c>
      <c r="X216" s="324" t="str">
        <f t="shared" si="41"/>
        <v/>
      </c>
      <c r="Y216" s="324" t="str">
        <f t="shared" si="42"/>
        <v/>
      </c>
      <c r="Z216" s="324" t="str">
        <f t="shared" si="43"/>
        <v/>
      </c>
      <c r="AA216" s="324" t="str">
        <f t="shared" si="44"/>
        <v/>
      </c>
      <c r="AB216" s="324" t="str">
        <f t="shared" si="45"/>
        <v/>
      </c>
      <c r="AC216" s="324" t="str">
        <f t="shared" si="46"/>
        <v/>
      </c>
      <c r="AD216" s="324" t="str">
        <f t="shared" si="47"/>
        <v/>
      </c>
      <c r="AE216" s="324" t="str">
        <f t="shared" si="48"/>
        <v/>
      </c>
      <c r="AF216" s="324" t="str">
        <f t="shared" si="49"/>
        <v/>
      </c>
      <c r="AG216" s="324" t="str">
        <f t="shared" si="50"/>
        <v/>
      </c>
      <c r="AH216" s="324" t="str">
        <f t="shared" si="51"/>
        <v/>
      </c>
      <c r="AI216" s="221"/>
      <c r="AJ216" s="221"/>
      <c r="AK216" s="221"/>
      <c r="AL216" s="221"/>
      <c r="AM216" s="221"/>
      <c r="AN216" s="221"/>
      <c r="AO216" s="221"/>
      <c r="AP216" s="221"/>
      <c r="AQ216" s="221"/>
      <c r="AR216" s="221"/>
      <c r="AS216" s="221"/>
      <c r="AT216" s="221"/>
      <c r="AU216" s="221"/>
      <c r="AV216" s="221"/>
      <c r="AW216" s="221"/>
      <c r="AX216" s="221"/>
      <c r="AY216" s="221"/>
      <c r="AZ216" s="221"/>
      <c r="BA216" s="221"/>
      <c r="BB216" s="221"/>
      <c r="BC216" s="221"/>
      <c r="BD216" s="221"/>
      <c r="BE216" s="221"/>
      <c r="BF216" s="221"/>
      <c r="BG216" s="221"/>
      <c r="BH216" s="221"/>
      <c r="BI216" s="221"/>
      <c r="BJ216" s="221"/>
      <c r="BK216" s="221"/>
      <c r="BL216" s="221"/>
      <c r="BM216" s="221"/>
      <c r="BN216" s="221"/>
      <c r="BO216" s="221"/>
      <c r="BP216" s="221"/>
      <c r="BQ216" s="221"/>
      <c r="BR216" s="221"/>
      <c r="BS216" s="221"/>
      <c r="BT216" s="221"/>
      <c r="BU216" s="221"/>
      <c r="BV216" s="221"/>
      <c r="BW216" s="221"/>
      <c r="BX216" s="221"/>
      <c r="BY216" s="221"/>
      <c r="BZ216" s="221"/>
      <c r="CA216" s="221"/>
      <c r="CB216" s="177"/>
      <c r="CC216" s="177"/>
      <c r="CD216" s="177"/>
    </row>
    <row r="217" spans="1:82" ht="20.100000000000001" customHeight="1">
      <c r="A217" s="204"/>
      <c r="B217" s="121"/>
      <c r="C217" s="122"/>
      <c r="D217" s="123"/>
      <c r="E217" s="121"/>
      <c r="F217" s="122"/>
      <c r="G217" s="124"/>
      <c r="H217" s="125"/>
      <c r="I217" s="122"/>
      <c r="J217" s="123"/>
      <c r="K217" s="121"/>
      <c r="L217" s="124"/>
      <c r="M217" s="125"/>
      <c r="N217" s="122"/>
      <c r="O217" s="123"/>
      <c r="P217" s="121"/>
      <c r="Q217" s="122"/>
      <c r="R217" s="122"/>
      <c r="S217" s="122"/>
      <c r="T217" s="122"/>
      <c r="U217" s="124"/>
      <c r="V217" s="323" t="str">
        <f t="shared" si="39"/>
        <v/>
      </c>
      <c r="W217" s="324" t="str">
        <f t="shared" si="40"/>
        <v/>
      </c>
      <c r="X217" s="324" t="str">
        <f t="shared" si="41"/>
        <v/>
      </c>
      <c r="Y217" s="324" t="str">
        <f t="shared" si="42"/>
        <v/>
      </c>
      <c r="Z217" s="324" t="str">
        <f t="shared" si="43"/>
        <v/>
      </c>
      <c r="AA217" s="324" t="str">
        <f t="shared" si="44"/>
        <v/>
      </c>
      <c r="AB217" s="324" t="str">
        <f t="shared" si="45"/>
        <v/>
      </c>
      <c r="AC217" s="324" t="str">
        <f t="shared" si="46"/>
        <v/>
      </c>
      <c r="AD217" s="324" t="str">
        <f t="shared" si="47"/>
        <v/>
      </c>
      <c r="AE217" s="324" t="str">
        <f t="shared" si="48"/>
        <v/>
      </c>
      <c r="AF217" s="324" t="str">
        <f t="shared" si="49"/>
        <v/>
      </c>
      <c r="AG217" s="324" t="str">
        <f t="shared" si="50"/>
        <v/>
      </c>
      <c r="AH217" s="324" t="str">
        <f t="shared" si="51"/>
        <v/>
      </c>
      <c r="AI217" s="221"/>
      <c r="AJ217" s="221"/>
      <c r="AK217" s="221"/>
      <c r="AL217" s="221"/>
      <c r="AM217" s="221"/>
      <c r="AN217" s="221"/>
      <c r="AO217" s="221"/>
      <c r="AP217" s="221"/>
      <c r="AQ217" s="221"/>
      <c r="AR217" s="221"/>
      <c r="AS217" s="221"/>
      <c r="AT217" s="221"/>
      <c r="AU217" s="221"/>
      <c r="AV217" s="221"/>
      <c r="AW217" s="221"/>
      <c r="AX217" s="221"/>
      <c r="AY217" s="221"/>
      <c r="AZ217" s="221"/>
      <c r="BA217" s="221"/>
      <c r="BB217" s="221"/>
      <c r="BC217" s="221"/>
      <c r="BD217" s="221"/>
      <c r="BE217" s="221"/>
      <c r="BF217" s="221"/>
      <c r="BG217" s="221"/>
      <c r="BH217" s="221"/>
      <c r="BI217" s="221"/>
      <c r="BJ217" s="221"/>
      <c r="BK217" s="221"/>
      <c r="BL217" s="221"/>
      <c r="BM217" s="221"/>
      <c r="BN217" s="221"/>
      <c r="BO217" s="221"/>
      <c r="BP217" s="221"/>
      <c r="BQ217" s="221"/>
      <c r="BR217" s="221"/>
      <c r="BS217" s="221"/>
      <c r="BT217" s="221"/>
      <c r="BU217" s="221"/>
      <c r="BV217" s="221"/>
      <c r="BW217" s="221"/>
      <c r="BX217" s="221"/>
      <c r="BY217" s="221"/>
      <c r="BZ217" s="221"/>
      <c r="CA217" s="221"/>
      <c r="CB217" s="177"/>
      <c r="CC217" s="177"/>
      <c r="CD217" s="177"/>
    </row>
    <row r="218" spans="1:82" ht="20.100000000000001" customHeight="1">
      <c r="A218" s="204"/>
      <c r="B218" s="121"/>
      <c r="C218" s="122"/>
      <c r="D218" s="123"/>
      <c r="E218" s="121"/>
      <c r="F218" s="122"/>
      <c r="G218" s="124"/>
      <c r="H218" s="125"/>
      <c r="I218" s="122"/>
      <c r="J218" s="123"/>
      <c r="K218" s="121"/>
      <c r="L218" s="124"/>
      <c r="M218" s="125"/>
      <c r="N218" s="122"/>
      <c r="O218" s="123"/>
      <c r="P218" s="121"/>
      <c r="Q218" s="122"/>
      <c r="R218" s="122"/>
      <c r="S218" s="122"/>
      <c r="T218" s="122"/>
      <c r="U218" s="124"/>
      <c r="V218" s="323" t="str">
        <f t="shared" si="39"/>
        <v/>
      </c>
      <c r="W218" s="324" t="str">
        <f t="shared" si="40"/>
        <v/>
      </c>
      <c r="X218" s="324" t="str">
        <f t="shared" si="41"/>
        <v/>
      </c>
      <c r="Y218" s="324" t="str">
        <f t="shared" si="42"/>
        <v/>
      </c>
      <c r="Z218" s="324" t="str">
        <f t="shared" si="43"/>
        <v/>
      </c>
      <c r="AA218" s="324" t="str">
        <f t="shared" si="44"/>
        <v/>
      </c>
      <c r="AB218" s="324" t="str">
        <f t="shared" si="45"/>
        <v/>
      </c>
      <c r="AC218" s="324" t="str">
        <f t="shared" si="46"/>
        <v/>
      </c>
      <c r="AD218" s="324" t="str">
        <f t="shared" si="47"/>
        <v/>
      </c>
      <c r="AE218" s="324" t="str">
        <f t="shared" si="48"/>
        <v/>
      </c>
      <c r="AF218" s="324" t="str">
        <f t="shared" si="49"/>
        <v/>
      </c>
      <c r="AG218" s="324" t="str">
        <f t="shared" si="50"/>
        <v/>
      </c>
      <c r="AH218" s="324" t="str">
        <f t="shared" si="51"/>
        <v/>
      </c>
      <c r="AI218" s="221"/>
      <c r="AJ218" s="221"/>
      <c r="AK218" s="221"/>
      <c r="AL218" s="221"/>
      <c r="AM218" s="221"/>
      <c r="AN218" s="221"/>
      <c r="AO218" s="221"/>
      <c r="AP218" s="221"/>
      <c r="AQ218" s="221"/>
      <c r="AR218" s="221"/>
      <c r="AS218" s="221"/>
      <c r="AT218" s="221"/>
      <c r="AU218" s="221"/>
      <c r="AV218" s="221"/>
      <c r="AW218" s="221"/>
      <c r="AX218" s="221"/>
      <c r="AY218" s="221"/>
      <c r="AZ218" s="221"/>
      <c r="BA218" s="221"/>
      <c r="BB218" s="221"/>
      <c r="BC218" s="221"/>
      <c r="BD218" s="221"/>
      <c r="BE218" s="221"/>
      <c r="BF218" s="221"/>
      <c r="BG218" s="221"/>
      <c r="BH218" s="221"/>
      <c r="BI218" s="221"/>
      <c r="BJ218" s="221"/>
      <c r="BK218" s="221"/>
      <c r="BL218" s="221"/>
      <c r="BM218" s="221"/>
      <c r="BN218" s="221"/>
      <c r="BO218" s="221"/>
      <c r="BP218" s="221"/>
      <c r="BQ218" s="221"/>
      <c r="BR218" s="221"/>
      <c r="BS218" s="221"/>
      <c r="BT218" s="221"/>
      <c r="BU218" s="221"/>
      <c r="BV218" s="221"/>
      <c r="BW218" s="221"/>
      <c r="BX218" s="221"/>
      <c r="BY218" s="221"/>
      <c r="BZ218" s="221"/>
      <c r="CA218" s="221"/>
      <c r="CB218" s="177"/>
      <c r="CC218" s="177"/>
      <c r="CD218" s="177"/>
    </row>
    <row r="219" spans="1:82" ht="20.100000000000001" customHeight="1">
      <c r="A219" s="204"/>
      <c r="B219" s="121"/>
      <c r="C219" s="122"/>
      <c r="D219" s="123"/>
      <c r="E219" s="121"/>
      <c r="F219" s="122"/>
      <c r="G219" s="124"/>
      <c r="H219" s="125"/>
      <c r="I219" s="122"/>
      <c r="J219" s="123"/>
      <c r="K219" s="121"/>
      <c r="L219" s="124"/>
      <c r="M219" s="125"/>
      <c r="N219" s="122"/>
      <c r="O219" s="123"/>
      <c r="P219" s="121"/>
      <c r="Q219" s="122"/>
      <c r="R219" s="122"/>
      <c r="S219" s="122"/>
      <c r="T219" s="122"/>
      <c r="U219" s="124"/>
      <c r="V219" s="323" t="str">
        <f t="shared" si="39"/>
        <v/>
      </c>
      <c r="W219" s="324" t="str">
        <f t="shared" si="40"/>
        <v/>
      </c>
      <c r="X219" s="324" t="str">
        <f t="shared" si="41"/>
        <v/>
      </c>
      <c r="Y219" s="324" t="str">
        <f t="shared" si="42"/>
        <v/>
      </c>
      <c r="Z219" s="324" t="str">
        <f t="shared" si="43"/>
        <v/>
      </c>
      <c r="AA219" s="324" t="str">
        <f t="shared" si="44"/>
        <v/>
      </c>
      <c r="AB219" s="324" t="str">
        <f t="shared" si="45"/>
        <v/>
      </c>
      <c r="AC219" s="324" t="str">
        <f t="shared" si="46"/>
        <v/>
      </c>
      <c r="AD219" s="324" t="str">
        <f t="shared" si="47"/>
        <v/>
      </c>
      <c r="AE219" s="324" t="str">
        <f t="shared" si="48"/>
        <v/>
      </c>
      <c r="AF219" s="324" t="str">
        <f t="shared" si="49"/>
        <v/>
      </c>
      <c r="AG219" s="324" t="str">
        <f t="shared" si="50"/>
        <v/>
      </c>
      <c r="AH219" s="324" t="str">
        <f t="shared" si="51"/>
        <v/>
      </c>
      <c r="AI219" s="221"/>
      <c r="AJ219" s="221"/>
      <c r="AK219" s="221"/>
      <c r="AL219" s="221"/>
      <c r="AM219" s="221"/>
      <c r="AN219" s="221"/>
      <c r="AO219" s="221"/>
      <c r="AP219" s="221"/>
      <c r="AQ219" s="221"/>
      <c r="AR219" s="221"/>
      <c r="AS219" s="221"/>
      <c r="AT219" s="221"/>
      <c r="AU219" s="221"/>
      <c r="AV219" s="221"/>
      <c r="AW219" s="221"/>
      <c r="AX219" s="221"/>
      <c r="AY219" s="221"/>
      <c r="AZ219" s="221"/>
      <c r="BA219" s="221"/>
      <c r="BB219" s="221"/>
      <c r="BC219" s="221"/>
      <c r="BD219" s="221"/>
      <c r="BE219" s="221"/>
      <c r="BF219" s="221"/>
      <c r="BG219" s="221"/>
      <c r="BH219" s="221"/>
      <c r="BI219" s="221"/>
      <c r="BJ219" s="221"/>
      <c r="BK219" s="221"/>
      <c r="BL219" s="221"/>
      <c r="BM219" s="221"/>
      <c r="BN219" s="221"/>
      <c r="BO219" s="221"/>
      <c r="BP219" s="221"/>
      <c r="BQ219" s="221"/>
      <c r="BR219" s="221"/>
      <c r="BS219" s="221"/>
      <c r="BT219" s="221"/>
      <c r="BU219" s="221"/>
      <c r="BV219" s="221"/>
      <c r="BW219" s="221"/>
      <c r="BX219" s="221"/>
      <c r="BY219" s="221"/>
      <c r="BZ219" s="221"/>
      <c r="CA219" s="221"/>
      <c r="CB219" s="177"/>
      <c r="CC219" s="177"/>
      <c r="CD219" s="177"/>
    </row>
    <row r="220" spans="1:82" ht="20.100000000000001" customHeight="1">
      <c r="A220" s="204"/>
      <c r="B220" s="121"/>
      <c r="C220" s="122"/>
      <c r="D220" s="123"/>
      <c r="E220" s="121"/>
      <c r="F220" s="122"/>
      <c r="G220" s="124"/>
      <c r="H220" s="125"/>
      <c r="I220" s="122"/>
      <c r="J220" s="123"/>
      <c r="K220" s="121"/>
      <c r="L220" s="124"/>
      <c r="M220" s="125"/>
      <c r="N220" s="122"/>
      <c r="O220" s="123"/>
      <c r="P220" s="121"/>
      <c r="Q220" s="122"/>
      <c r="R220" s="122"/>
      <c r="S220" s="122"/>
      <c r="T220" s="122"/>
      <c r="U220" s="124"/>
      <c r="V220" s="323" t="str">
        <f t="shared" si="39"/>
        <v/>
      </c>
      <c r="W220" s="324" t="str">
        <f t="shared" si="40"/>
        <v/>
      </c>
      <c r="X220" s="324" t="str">
        <f t="shared" si="41"/>
        <v/>
      </c>
      <c r="Y220" s="324" t="str">
        <f t="shared" si="42"/>
        <v/>
      </c>
      <c r="Z220" s="324" t="str">
        <f t="shared" si="43"/>
        <v/>
      </c>
      <c r="AA220" s="324" t="str">
        <f t="shared" si="44"/>
        <v/>
      </c>
      <c r="AB220" s="324" t="str">
        <f t="shared" si="45"/>
        <v/>
      </c>
      <c r="AC220" s="324" t="str">
        <f t="shared" si="46"/>
        <v/>
      </c>
      <c r="AD220" s="324" t="str">
        <f t="shared" si="47"/>
        <v/>
      </c>
      <c r="AE220" s="324" t="str">
        <f t="shared" si="48"/>
        <v/>
      </c>
      <c r="AF220" s="324" t="str">
        <f t="shared" si="49"/>
        <v/>
      </c>
      <c r="AG220" s="324" t="str">
        <f t="shared" si="50"/>
        <v/>
      </c>
      <c r="AH220" s="324" t="str">
        <f t="shared" si="51"/>
        <v/>
      </c>
      <c r="AI220" s="221"/>
      <c r="AJ220" s="221"/>
      <c r="AK220" s="221"/>
      <c r="AL220" s="221"/>
      <c r="AM220" s="221"/>
      <c r="AN220" s="221"/>
      <c r="AO220" s="221"/>
      <c r="AP220" s="221"/>
      <c r="AQ220" s="221"/>
      <c r="AR220" s="221"/>
      <c r="AS220" s="221"/>
      <c r="AT220" s="221"/>
      <c r="AU220" s="221"/>
      <c r="AV220" s="221"/>
      <c r="AW220" s="221"/>
      <c r="AX220" s="221"/>
      <c r="AY220" s="221"/>
      <c r="AZ220" s="221"/>
      <c r="BA220" s="221"/>
      <c r="BB220" s="221"/>
      <c r="BC220" s="221"/>
      <c r="BD220" s="221"/>
      <c r="BE220" s="221"/>
      <c r="BF220" s="221"/>
      <c r="BG220" s="221"/>
      <c r="BH220" s="221"/>
      <c r="BI220" s="221"/>
      <c r="BJ220" s="221"/>
      <c r="BK220" s="221"/>
      <c r="BL220" s="221"/>
      <c r="BM220" s="221"/>
      <c r="BN220" s="221"/>
      <c r="BO220" s="221"/>
      <c r="BP220" s="221"/>
      <c r="BQ220" s="221"/>
      <c r="BR220" s="221"/>
      <c r="BS220" s="221"/>
      <c r="BT220" s="221"/>
      <c r="BU220" s="221"/>
      <c r="BV220" s="221"/>
      <c r="BW220" s="221"/>
      <c r="BX220" s="221"/>
      <c r="BY220" s="221"/>
      <c r="BZ220" s="221"/>
      <c r="CA220" s="221"/>
      <c r="CB220" s="177"/>
      <c r="CC220" s="177"/>
      <c r="CD220" s="177"/>
    </row>
    <row r="221" spans="1:82" ht="20.100000000000001" customHeight="1">
      <c r="A221" s="204"/>
      <c r="B221" s="121"/>
      <c r="C221" s="122"/>
      <c r="D221" s="123"/>
      <c r="E221" s="121"/>
      <c r="F221" s="122"/>
      <c r="G221" s="124"/>
      <c r="H221" s="125"/>
      <c r="I221" s="122"/>
      <c r="J221" s="123"/>
      <c r="K221" s="121"/>
      <c r="L221" s="124"/>
      <c r="M221" s="125"/>
      <c r="N221" s="122"/>
      <c r="O221" s="123"/>
      <c r="P221" s="121"/>
      <c r="Q221" s="122"/>
      <c r="R221" s="122"/>
      <c r="S221" s="122"/>
      <c r="T221" s="122"/>
      <c r="U221" s="124"/>
      <c r="V221" s="323" t="str">
        <f t="shared" si="39"/>
        <v/>
      </c>
      <c r="W221" s="324" t="str">
        <f t="shared" si="40"/>
        <v/>
      </c>
      <c r="X221" s="324" t="str">
        <f t="shared" si="41"/>
        <v/>
      </c>
      <c r="Y221" s="324" t="str">
        <f t="shared" si="42"/>
        <v/>
      </c>
      <c r="Z221" s="324" t="str">
        <f t="shared" si="43"/>
        <v/>
      </c>
      <c r="AA221" s="324" t="str">
        <f t="shared" si="44"/>
        <v/>
      </c>
      <c r="AB221" s="324" t="str">
        <f t="shared" si="45"/>
        <v/>
      </c>
      <c r="AC221" s="324" t="str">
        <f t="shared" si="46"/>
        <v/>
      </c>
      <c r="AD221" s="324" t="str">
        <f t="shared" si="47"/>
        <v/>
      </c>
      <c r="AE221" s="324" t="str">
        <f t="shared" si="48"/>
        <v/>
      </c>
      <c r="AF221" s="324" t="str">
        <f t="shared" si="49"/>
        <v/>
      </c>
      <c r="AG221" s="324" t="str">
        <f t="shared" si="50"/>
        <v/>
      </c>
      <c r="AH221" s="324" t="str">
        <f t="shared" si="51"/>
        <v/>
      </c>
      <c r="AI221" s="221"/>
      <c r="AJ221" s="221"/>
      <c r="AK221" s="221"/>
      <c r="AL221" s="221"/>
      <c r="AM221" s="221"/>
      <c r="AN221" s="221"/>
      <c r="AO221" s="221"/>
      <c r="AP221" s="221"/>
      <c r="AQ221" s="221"/>
      <c r="AR221" s="221"/>
      <c r="AS221" s="221"/>
      <c r="AT221" s="221"/>
      <c r="AU221" s="221"/>
      <c r="AV221" s="221"/>
      <c r="AW221" s="221"/>
      <c r="AX221" s="221"/>
      <c r="AY221" s="221"/>
      <c r="AZ221" s="221"/>
      <c r="BA221" s="221"/>
      <c r="BB221" s="221"/>
      <c r="BC221" s="221"/>
      <c r="BD221" s="221"/>
      <c r="BE221" s="221"/>
      <c r="BF221" s="221"/>
      <c r="BG221" s="221"/>
      <c r="BH221" s="221"/>
      <c r="BI221" s="221"/>
      <c r="BJ221" s="221"/>
      <c r="BK221" s="221"/>
      <c r="BL221" s="221"/>
      <c r="BM221" s="221"/>
      <c r="BN221" s="221"/>
      <c r="BO221" s="221"/>
      <c r="BP221" s="221"/>
      <c r="BQ221" s="221"/>
      <c r="BR221" s="221"/>
      <c r="BS221" s="221"/>
      <c r="BT221" s="221"/>
      <c r="BU221" s="221"/>
      <c r="BV221" s="221"/>
      <c r="BW221" s="221"/>
      <c r="BX221" s="221"/>
      <c r="BY221" s="221"/>
      <c r="BZ221" s="221"/>
      <c r="CA221" s="221"/>
      <c r="CB221" s="177"/>
      <c r="CC221" s="177"/>
      <c r="CD221" s="177"/>
    </row>
    <row r="222" spans="1:82" ht="20.100000000000001" customHeight="1">
      <c r="A222" s="204"/>
      <c r="B222" s="121"/>
      <c r="C222" s="122"/>
      <c r="D222" s="123"/>
      <c r="E222" s="121"/>
      <c r="F222" s="122"/>
      <c r="G222" s="124"/>
      <c r="H222" s="125"/>
      <c r="I222" s="122"/>
      <c r="J222" s="123"/>
      <c r="K222" s="121"/>
      <c r="L222" s="124"/>
      <c r="M222" s="125"/>
      <c r="N222" s="122"/>
      <c r="O222" s="123"/>
      <c r="P222" s="121"/>
      <c r="Q222" s="122"/>
      <c r="R222" s="122"/>
      <c r="S222" s="122"/>
      <c r="T222" s="122"/>
      <c r="U222" s="124"/>
      <c r="V222" s="323" t="str">
        <f t="shared" si="39"/>
        <v/>
      </c>
      <c r="W222" s="324" t="str">
        <f t="shared" si="40"/>
        <v/>
      </c>
      <c r="X222" s="324" t="str">
        <f t="shared" si="41"/>
        <v/>
      </c>
      <c r="Y222" s="324" t="str">
        <f t="shared" si="42"/>
        <v/>
      </c>
      <c r="Z222" s="324" t="str">
        <f t="shared" si="43"/>
        <v/>
      </c>
      <c r="AA222" s="324" t="str">
        <f t="shared" si="44"/>
        <v/>
      </c>
      <c r="AB222" s="324" t="str">
        <f t="shared" si="45"/>
        <v/>
      </c>
      <c r="AC222" s="324" t="str">
        <f t="shared" si="46"/>
        <v/>
      </c>
      <c r="AD222" s="324" t="str">
        <f t="shared" si="47"/>
        <v/>
      </c>
      <c r="AE222" s="324" t="str">
        <f t="shared" si="48"/>
        <v/>
      </c>
      <c r="AF222" s="324" t="str">
        <f t="shared" si="49"/>
        <v/>
      </c>
      <c r="AG222" s="324" t="str">
        <f t="shared" si="50"/>
        <v/>
      </c>
      <c r="AH222" s="324" t="str">
        <f t="shared" si="51"/>
        <v/>
      </c>
      <c r="AI222" s="221"/>
      <c r="AJ222" s="221"/>
      <c r="AK222" s="221"/>
      <c r="AL222" s="221"/>
      <c r="AM222" s="221"/>
      <c r="AN222" s="221"/>
      <c r="AO222" s="221"/>
      <c r="AP222" s="221"/>
      <c r="AQ222" s="221"/>
      <c r="AR222" s="221"/>
      <c r="AS222" s="221"/>
      <c r="AT222" s="221"/>
      <c r="AU222" s="221"/>
      <c r="AV222" s="221"/>
      <c r="AW222" s="221"/>
      <c r="AX222" s="221"/>
      <c r="AY222" s="221"/>
      <c r="AZ222" s="221"/>
      <c r="BA222" s="221"/>
      <c r="BB222" s="221"/>
      <c r="BC222" s="221"/>
      <c r="BD222" s="221"/>
      <c r="BE222" s="221"/>
      <c r="BF222" s="221"/>
      <c r="BG222" s="221"/>
      <c r="BH222" s="221"/>
      <c r="BI222" s="221"/>
      <c r="BJ222" s="221"/>
      <c r="BK222" s="221"/>
      <c r="BL222" s="221"/>
      <c r="BM222" s="221"/>
      <c r="BN222" s="221"/>
      <c r="BO222" s="221"/>
      <c r="BP222" s="221"/>
      <c r="BQ222" s="221"/>
      <c r="BR222" s="221"/>
      <c r="BS222" s="221"/>
      <c r="BT222" s="221"/>
      <c r="BU222" s="221"/>
      <c r="BV222" s="221"/>
      <c r="BW222" s="221"/>
      <c r="BX222" s="221"/>
      <c r="BY222" s="221"/>
      <c r="BZ222" s="221"/>
      <c r="CA222" s="221"/>
      <c r="CB222" s="177"/>
      <c r="CC222" s="177"/>
      <c r="CD222" s="177"/>
    </row>
    <row r="223" spans="1:82" ht="20.100000000000001" customHeight="1">
      <c r="A223" s="204"/>
      <c r="B223" s="121"/>
      <c r="C223" s="122"/>
      <c r="D223" s="123"/>
      <c r="E223" s="121"/>
      <c r="F223" s="122"/>
      <c r="G223" s="124"/>
      <c r="H223" s="125"/>
      <c r="I223" s="122"/>
      <c r="J223" s="123"/>
      <c r="K223" s="121"/>
      <c r="L223" s="124"/>
      <c r="M223" s="125"/>
      <c r="N223" s="122"/>
      <c r="O223" s="123"/>
      <c r="P223" s="121"/>
      <c r="Q223" s="122"/>
      <c r="R223" s="122"/>
      <c r="S223" s="122"/>
      <c r="T223" s="122"/>
      <c r="U223" s="124"/>
      <c r="V223" s="323" t="str">
        <f t="shared" si="39"/>
        <v/>
      </c>
      <c r="W223" s="324" t="str">
        <f t="shared" si="40"/>
        <v/>
      </c>
      <c r="X223" s="324" t="str">
        <f t="shared" si="41"/>
        <v/>
      </c>
      <c r="Y223" s="324" t="str">
        <f t="shared" si="42"/>
        <v/>
      </c>
      <c r="Z223" s="324" t="str">
        <f t="shared" si="43"/>
        <v/>
      </c>
      <c r="AA223" s="324" t="str">
        <f t="shared" si="44"/>
        <v/>
      </c>
      <c r="AB223" s="324" t="str">
        <f t="shared" si="45"/>
        <v/>
      </c>
      <c r="AC223" s="324" t="str">
        <f t="shared" si="46"/>
        <v/>
      </c>
      <c r="AD223" s="324" t="str">
        <f t="shared" si="47"/>
        <v/>
      </c>
      <c r="AE223" s="324" t="str">
        <f t="shared" si="48"/>
        <v/>
      </c>
      <c r="AF223" s="324" t="str">
        <f t="shared" si="49"/>
        <v/>
      </c>
      <c r="AG223" s="324" t="str">
        <f t="shared" si="50"/>
        <v/>
      </c>
      <c r="AH223" s="324" t="str">
        <f t="shared" si="51"/>
        <v/>
      </c>
      <c r="AI223" s="221"/>
      <c r="AJ223" s="221"/>
      <c r="AK223" s="221"/>
      <c r="AL223" s="221"/>
      <c r="AM223" s="221"/>
      <c r="AN223" s="221"/>
      <c r="AO223" s="221"/>
      <c r="AP223" s="221"/>
      <c r="AQ223" s="221"/>
      <c r="AR223" s="221"/>
      <c r="AS223" s="221"/>
      <c r="AT223" s="221"/>
      <c r="AU223" s="221"/>
      <c r="AV223" s="221"/>
      <c r="AW223" s="221"/>
      <c r="AX223" s="221"/>
      <c r="AY223" s="221"/>
      <c r="AZ223" s="221"/>
      <c r="BA223" s="221"/>
      <c r="BB223" s="221"/>
      <c r="BC223" s="221"/>
      <c r="BD223" s="221"/>
      <c r="BE223" s="221"/>
      <c r="BF223" s="221"/>
      <c r="BG223" s="221"/>
      <c r="BH223" s="221"/>
      <c r="BI223" s="221"/>
      <c r="BJ223" s="221"/>
      <c r="BK223" s="221"/>
      <c r="BL223" s="221"/>
      <c r="BM223" s="221"/>
      <c r="BN223" s="221"/>
      <c r="BO223" s="221"/>
      <c r="BP223" s="221"/>
      <c r="BQ223" s="221"/>
      <c r="BR223" s="221"/>
      <c r="BS223" s="221"/>
      <c r="BT223" s="221"/>
      <c r="BU223" s="221"/>
      <c r="BV223" s="221"/>
      <c r="BW223" s="221"/>
      <c r="BX223" s="221"/>
      <c r="BY223" s="221"/>
      <c r="BZ223" s="221"/>
      <c r="CA223" s="221"/>
      <c r="CB223" s="177"/>
      <c r="CC223" s="177"/>
      <c r="CD223" s="177"/>
    </row>
    <row r="224" spans="1:82" ht="20.100000000000001" customHeight="1">
      <c r="A224" s="204"/>
      <c r="B224" s="121"/>
      <c r="C224" s="122"/>
      <c r="D224" s="123"/>
      <c r="E224" s="121"/>
      <c r="F224" s="122"/>
      <c r="G224" s="124"/>
      <c r="H224" s="125"/>
      <c r="I224" s="122"/>
      <c r="J224" s="123"/>
      <c r="K224" s="121"/>
      <c r="L224" s="124"/>
      <c r="M224" s="125"/>
      <c r="N224" s="122"/>
      <c r="O224" s="123"/>
      <c r="P224" s="121"/>
      <c r="Q224" s="122"/>
      <c r="R224" s="122"/>
      <c r="S224" s="122"/>
      <c r="T224" s="122"/>
      <c r="U224" s="124"/>
      <c r="V224" s="323" t="str">
        <f t="shared" si="39"/>
        <v/>
      </c>
      <c r="W224" s="324" t="str">
        <f t="shared" si="40"/>
        <v/>
      </c>
      <c r="X224" s="324" t="str">
        <f t="shared" si="41"/>
        <v/>
      </c>
      <c r="Y224" s="324" t="str">
        <f t="shared" si="42"/>
        <v/>
      </c>
      <c r="Z224" s="324" t="str">
        <f t="shared" si="43"/>
        <v/>
      </c>
      <c r="AA224" s="324" t="str">
        <f t="shared" si="44"/>
        <v/>
      </c>
      <c r="AB224" s="324" t="str">
        <f t="shared" si="45"/>
        <v/>
      </c>
      <c r="AC224" s="324" t="str">
        <f t="shared" si="46"/>
        <v/>
      </c>
      <c r="AD224" s="324" t="str">
        <f t="shared" si="47"/>
        <v/>
      </c>
      <c r="AE224" s="324" t="str">
        <f t="shared" si="48"/>
        <v/>
      </c>
      <c r="AF224" s="324" t="str">
        <f t="shared" si="49"/>
        <v/>
      </c>
      <c r="AG224" s="324" t="str">
        <f t="shared" si="50"/>
        <v/>
      </c>
      <c r="AH224" s="324" t="str">
        <f t="shared" si="51"/>
        <v/>
      </c>
      <c r="AI224" s="221"/>
      <c r="AJ224" s="221"/>
      <c r="AK224" s="221"/>
      <c r="AL224" s="221"/>
      <c r="AM224" s="221"/>
      <c r="AN224" s="221"/>
      <c r="AO224" s="221"/>
      <c r="AP224" s="221"/>
      <c r="AQ224" s="221"/>
      <c r="AR224" s="221"/>
      <c r="AS224" s="221"/>
      <c r="AT224" s="221"/>
      <c r="AU224" s="221"/>
      <c r="AV224" s="221"/>
      <c r="AW224" s="221"/>
      <c r="AX224" s="221"/>
      <c r="AY224" s="221"/>
      <c r="AZ224" s="221"/>
      <c r="BA224" s="221"/>
      <c r="BB224" s="221"/>
      <c r="BC224" s="221"/>
      <c r="BD224" s="221"/>
      <c r="BE224" s="221"/>
      <c r="BF224" s="221"/>
      <c r="BG224" s="221"/>
      <c r="BH224" s="221"/>
      <c r="BI224" s="221"/>
      <c r="BJ224" s="221"/>
      <c r="BK224" s="221"/>
      <c r="BL224" s="221"/>
      <c r="BM224" s="221"/>
      <c r="BN224" s="221"/>
      <c r="BO224" s="221"/>
      <c r="BP224" s="221"/>
      <c r="BQ224" s="221"/>
      <c r="BR224" s="221"/>
      <c r="BS224" s="221"/>
      <c r="BT224" s="221"/>
      <c r="BU224" s="221"/>
      <c r="BV224" s="221"/>
      <c r="BW224" s="221"/>
      <c r="BX224" s="221"/>
      <c r="BY224" s="221"/>
      <c r="BZ224" s="221"/>
      <c r="CA224" s="221"/>
      <c r="CB224" s="177"/>
      <c r="CC224" s="177"/>
      <c r="CD224" s="177"/>
    </row>
    <row r="225" spans="1:82" ht="20.100000000000001" customHeight="1">
      <c r="A225" s="204"/>
      <c r="B225" s="121"/>
      <c r="C225" s="122"/>
      <c r="D225" s="123"/>
      <c r="E225" s="121"/>
      <c r="F225" s="122"/>
      <c r="G225" s="124"/>
      <c r="H225" s="125"/>
      <c r="I225" s="122"/>
      <c r="J225" s="123"/>
      <c r="K225" s="121"/>
      <c r="L225" s="124"/>
      <c r="M225" s="125"/>
      <c r="N225" s="122"/>
      <c r="O225" s="123"/>
      <c r="P225" s="121"/>
      <c r="Q225" s="122"/>
      <c r="R225" s="122"/>
      <c r="S225" s="122"/>
      <c r="T225" s="122"/>
      <c r="U225" s="124"/>
      <c r="V225" s="323" t="str">
        <f t="shared" si="39"/>
        <v/>
      </c>
      <c r="W225" s="324" t="str">
        <f t="shared" si="40"/>
        <v/>
      </c>
      <c r="X225" s="324" t="str">
        <f t="shared" si="41"/>
        <v/>
      </c>
      <c r="Y225" s="324" t="str">
        <f t="shared" si="42"/>
        <v/>
      </c>
      <c r="Z225" s="324" t="str">
        <f t="shared" si="43"/>
        <v/>
      </c>
      <c r="AA225" s="324" t="str">
        <f t="shared" si="44"/>
        <v/>
      </c>
      <c r="AB225" s="324" t="str">
        <f t="shared" si="45"/>
        <v/>
      </c>
      <c r="AC225" s="324" t="str">
        <f t="shared" si="46"/>
        <v/>
      </c>
      <c r="AD225" s="324" t="str">
        <f t="shared" si="47"/>
        <v/>
      </c>
      <c r="AE225" s="324" t="str">
        <f t="shared" si="48"/>
        <v/>
      </c>
      <c r="AF225" s="324" t="str">
        <f t="shared" si="49"/>
        <v/>
      </c>
      <c r="AG225" s="324" t="str">
        <f t="shared" si="50"/>
        <v/>
      </c>
      <c r="AH225" s="324" t="str">
        <f t="shared" si="51"/>
        <v/>
      </c>
      <c r="AI225" s="221"/>
      <c r="AJ225" s="221"/>
      <c r="AK225" s="221"/>
      <c r="AL225" s="221"/>
      <c r="AM225" s="221"/>
      <c r="AN225" s="221"/>
      <c r="AO225" s="221"/>
      <c r="AP225" s="221"/>
      <c r="AQ225" s="221"/>
      <c r="AR225" s="221"/>
      <c r="AS225" s="221"/>
      <c r="AT225" s="221"/>
      <c r="AU225" s="221"/>
      <c r="AV225" s="221"/>
      <c r="AW225" s="221"/>
      <c r="AX225" s="221"/>
      <c r="AY225" s="221"/>
      <c r="AZ225" s="221"/>
      <c r="BA225" s="221"/>
      <c r="BB225" s="221"/>
      <c r="BC225" s="221"/>
      <c r="BD225" s="221"/>
      <c r="BE225" s="221"/>
      <c r="BF225" s="221"/>
      <c r="BG225" s="221"/>
      <c r="BH225" s="221"/>
      <c r="BI225" s="221"/>
      <c r="BJ225" s="221"/>
      <c r="BK225" s="221"/>
      <c r="BL225" s="221"/>
      <c r="BM225" s="221"/>
      <c r="BN225" s="221"/>
      <c r="BO225" s="221"/>
      <c r="BP225" s="221"/>
      <c r="BQ225" s="221"/>
      <c r="BR225" s="221"/>
      <c r="BS225" s="221"/>
      <c r="BT225" s="221"/>
      <c r="BU225" s="221"/>
      <c r="BV225" s="221"/>
      <c r="BW225" s="221"/>
      <c r="BX225" s="221"/>
      <c r="BY225" s="221"/>
      <c r="BZ225" s="221"/>
      <c r="CA225" s="221"/>
      <c r="CB225" s="177"/>
      <c r="CC225" s="177"/>
      <c r="CD225" s="177"/>
    </row>
    <row r="226" spans="1:82" ht="20.100000000000001" customHeight="1">
      <c r="A226" s="204"/>
      <c r="B226" s="121"/>
      <c r="C226" s="122"/>
      <c r="D226" s="123"/>
      <c r="E226" s="121"/>
      <c r="F226" s="122"/>
      <c r="G226" s="124"/>
      <c r="H226" s="125"/>
      <c r="I226" s="122"/>
      <c r="J226" s="123"/>
      <c r="K226" s="121"/>
      <c r="L226" s="124"/>
      <c r="M226" s="125"/>
      <c r="N226" s="122"/>
      <c r="O226" s="123"/>
      <c r="P226" s="121"/>
      <c r="Q226" s="122"/>
      <c r="R226" s="122"/>
      <c r="S226" s="122"/>
      <c r="T226" s="122"/>
      <c r="U226" s="124"/>
      <c r="V226" s="323" t="str">
        <f t="shared" si="39"/>
        <v/>
      </c>
      <c r="W226" s="324" t="str">
        <f t="shared" si="40"/>
        <v/>
      </c>
      <c r="X226" s="324" t="str">
        <f t="shared" si="41"/>
        <v/>
      </c>
      <c r="Y226" s="324" t="str">
        <f t="shared" si="42"/>
        <v/>
      </c>
      <c r="Z226" s="324" t="str">
        <f t="shared" si="43"/>
        <v/>
      </c>
      <c r="AA226" s="324" t="str">
        <f t="shared" si="44"/>
        <v/>
      </c>
      <c r="AB226" s="324" t="str">
        <f t="shared" si="45"/>
        <v/>
      </c>
      <c r="AC226" s="324" t="str">
        <f t="shared" si="46"/>
        <v/>
      </c>
      <c r="AD226" s="324" t="str">
        <f t="shared" si="47"/>
        <v/>
      </c>
      <c r="AE226" s="324" t="str">
        <f t="shared" si="48"/>
        <v/>
      </c>
      <c r="AF226" s="324" t="str">
        <f t="shared" si="49"/>
        <v/>
      </c>
      <c r="AG226" s="324" t="str">
        <f t="shared" si="50"/>
        <v/>
      </c>
      <c r="AH226" s="324" t="str">
        <f t="shared" si="51"/>
        <v/>
      </c>
      <c r="AI226" s="221"/>
      <c r="AJ226" s="221"/>
      <c r="AK226" s="221"/>
      <c r="AL226" s="221"/>
      <c r="AM226" s="221"/>
      <c r="AN226" s="221"/>
      <c r="AO226" s="221"/>
      <c r="AP226" s="221"/>
      <c r="AQ226" s="221"/>
      <c r="AR226" s="221"/>
      <c r="AS226" s="221"/>
      <c r="AT226" s="221"/>
      <c r="AU226" s="221"/>
      <c r="AV226" s="221"/>
      <c r="AW226" s="221"/>
      <c r="AX226" s="221"/>
      <c r="AY226" s="221"/>
      <c r="AZ226" s="221"/>
      <c r="BA226" s="221"/>
      <c r="BB226" s="221"/>
      <c r="BC226" s="221"/>
      <c r="BD226" s="221"/>
      <c r="BE226" s="221"/>
      <c r="BF226" s="221"/>
      <c r="BG226" s="221"/>
      <c r="BH226" s="221"/>
      <c r="BI226" s="221"/>
      <c r="BJ226" s="221"/>
      <c r="BK226" s="221"/>
      <c r="BL226" s="221"/>
      <c r="BM226" s="221"/>
      <c r="BN226" s="221"/>
      <c r="BO226" s="221"/>
      <c r="BP226" s="221"/>
      <c r="BQ226" s="221"/>
      <c r="BR226" s="221"/>
      <c r="BS226" s="221"/>
      <c r="BT226" s="221"/>
      <c r="BU226" s="221"/>
      <c r="BV226" s="221"/>
      <c r="BW226" s="221"/>
      <c r="BX226" s="221"/>
      <c r="BY226" s="221"/>
      <c r="BZ226" s="221"/>
      <c r="CA226" s="221"/>
      <c r="CB226" s="177"/>
      <c r="CC226" s="177"/>
      <c r="CD226" s="177"/>
    </row>
    <row r="227" spans="1:82" ht="20.100000000000001" customHeight="1">
      <c r="A227" s="204"/>
      <c r="B227" s="121"/>
      <c r="C227" s="122"/>
      <c r="D227" s="123"/>
      <c r="E227" s="121"/>
      <c r="F227" s="122"/>
      <c r="G227" s="124"/>
      <c r="H227" s="125"/>
      <c r="I227" s="122"/>
      <c r="J227" s="123"/>
      <c r="K227" s="121"/>
      <c r="L227" s="124"/>
      <c r="M227" s="125"/>
      <c r="N227" s="122"/>
      <c r="O227" s="123"/>
      <c r="P227" s="121"/>
      <c r="Q227" s="122"/>
      <c r="R227" s="122"/>
      <c r="S227" s="122"/>
      <c r="T227" s="122"/>
      <c r="U227" s="124"/>
      <c r="V227" s="323" t="str">
        <f t="shared" si="39"/>
        <v/>
      </c>
      <c r="W227" s="324" t="str">
        <f t="shared" si="40"/>
        <v/>
      </c>
      <c r="X227" s="324" t="str">
        <f t="shared" si="41"/>
        <v/>
      </c>
      <c r="Y227" s="324" t="str">
        <f t="shared" si="42"/>
        <v/>
      </c>
      <c r="Z227" s="324" t="str">
        <f t="shared" si="43"/>
        <v/>
      </c>
      <c r="AA227" s="324" t="str">
        <f t="shared" si="44"/>
        <v/>
      </c>
      <c r="AB227" s="324" t="str">
        <f t="shared" si="45"/>
        <v/>
      </c>
      <c r="AC227" s="324" t="str">
        <f t="shared" si="46"/>
        <v/>
      </c>
      <c r="AD227" s="324" t="str">
        <f t="shared" si="47"/>
        <v/>
      </c>
      <c r="AE227" s="324" t="str">
        <f t="shared" si="48"/>
        <v/>
      </c>
      <c r="AF227" s="324" t="str">
        <f t="shared" si="49"/>
        <v/>
      </c>
      <c r="AG227" s="324" t="str">
        <f t="shared" si="50"/>
        <v/>
      </c>
      <c r="AH227" s="324" t="str">
        <f t="shared" si="51"/>
        <v/>
      </c>
      <c r="AI227" s="221"/>
      <c r="AJ227" s="221"/>
      <c r="AK227" s="221"/>
      <c r="AL227" s="221"/>
      <c r="AM227" s="221"/>
      <c r="AN227" s="221"/>
      <c r="AO227" s="221"/>
      <c r="AP227" s="221"/>
      <c r="AQ227" s="221"/>
      <c r="AR227" s="221"/>
      <c r="AS227" s="221"/>
      <c r="AT227" s="221"/>
      <c r="AU227" s="221"/>
      <c r="AV227" s="221"/>
      <c r="AW227" s="221"/>
      <c r="AX227" s="221"/>
      <c r="AY227" s="221"/>
      <c r="AZ227" s="221"/>
      <c r="BA227" s="221"/>
      <c r="BB227" s="221"/>
      <c r="BC227" s="221"/>
      <c r="BD227" s="221"/>
      <c r="BE227" s="221"/>
      <c r="BF227" s="221"/>
      <c r="BG227" s="221"/>
      <c r="BH227" s="221"/>
      <c r="BI227" s="221"/>
      <c r="BJ227" s="221"/>
      <c r="BK227" s="221"/>
      <c r="BL227" s="221"/>
      <c r="BM227" s="221"/>
      <c r="BN227" s="221"/>
      <c r="BO227" s="221"/>
      <c r="BP227" s="221"/>
      <c r="BQ227" s="221"/>
      <c r="BR227" s="221"/>
      <c r="BS227" s="221"/>
      <c r="BT227" s="221"/>
      <c r="BU227" s="221"/>
      <c r="BV227" s="221"/>
      <c r="BW227" s="221"/>
      <c r="BX227" s="221"/>
      <c r="BY227" s="221"/>
      <c r="BZ227" s="221"/>
      <c r="CA227" s="221"/>
      <c r="CB227" s="177"/>
      <c r="CC227" s="177"/>
      <c r="CD227" s="177"/>
    </row>
    <row r="228" spans="1:82" ht="20.100000000000001" customHeight="1">
      <c r="A228" s="204"/>
      <c r="B228" s="121"/>
      <c r="C228" s="122"/>
      <c r="D228" s="123"/>
      <c r="E228" s="121"/>
      <c r="F228" s="122"/>
      <c r="G228" s="124"/>
      <c r="H228" s="125"/>
      <c r="I228" s="122"/>
      <c r="J228" s="123"/>
      <c r="K228" s="121"/>
      <c r="L228" s="124"/>
      <c r="M228" s="125"/>
      <c r="N228" s="122"/>
      <c r="O228" s="123"/>
      <c r="P228" s="121"/>
      <c r="Q228" s="122"/>
      <c r="R228" s="122"/>
      <c r="S228" s="122"/>
      <c r="T228" s="122"/>
      <c r="U228" s="124"/>
      <c r="V228" s="323" t="str">
        <f t="shared" si="39"/>
        <v/>
      </c>
      <c r="W228" s="324" t="str">
        <f t="shared" si="40"/>
        <v/>
      </c>
      <c r="X228" s="324" t="str">
        <f t="shared" si="41"/>
        <v/>
      </c>
      <c r="Y228" s="324" t="str">
        <f t="shared" si="42"/>
        <v/>
      </c>
      <c r="Z228" s="324" t="str">
        <f t="shared" si="43"/>
        <v/>
      </c>
      <c r="AA228" s="324" t="str">
        <f t="shared" si="44"/>
        <v/>
      </c>
      <c r="AB228" s="324" t="str">
        <f t="shared" si="45"/>
        <v/>
      </c>
      <c r="AC228" s="324" t="str">
        <f t="shared" si="46"/>
        <v/>
      </c>
      <c r="AD228" s="324" t="str">
        <f t="shared" si="47"/>
        <v/>
      </c>
      <c r="AE228" s="324" t="str">
        <f t="shared" si="48"/>
        <v/>
      </c>
      <c r="AF228" s="324" t="str">
        <f t="shared" si="49"/>
        <v/>
      </c>
      <c r="AG228" s="324" t="str">
        <f t="shared" si="50"/>
        <v/>
      </c>
      <c r="AH228" s="324" t="str">
        <f t="shared" si="51"/>
        <v/>
      </c>
      <c r="AI228" s="221"/>
      <c r="AJ228" s="221"/>
      <c r="AK228" s="221"/>
      <c r="AL228" s="221"/>
      <c r="AM228" s="221"/>
      <c r="AN228" s="221"/>
      <c r="AO228" s="221"/>
      <c r="AP228" s="221"/>
      <c r="AQ228" s="221"/>
      <c r="AR228" s="221"/>
      <c r="AS228" s="221"/>
      <c r="AT228" s="221"/>
      <c r="AU228" s="221"/>
      <c r="AV228" s="221"/>
      <c r="AW228" s="221"/>
      <c r="AX228" s="221"/>
      <c r="AY228" s="221"/>
      <c r="AZ228" s="221"/>
      <c r="BA228" s="221"/>
      <c r="BB228" s="221"/>
      <c r="BC228" s="221"/>
      <c r="BD228" s="221"/>
      <c r="BE228" s="221"/>
      <c r="BF228" s="221"/>
      <c r="BG228" s="221"/>
      <c r="BH228" s="221"/>
      <c r="BI228" s="221"/>
      <c r="BJ228" s="221"/>
      <c r="BK228" s="221"/>
      <c r="BL228" s="221"/>
      <c r="BM228" s="221"/>
      <c r="BN228" s="221"/>
      <c r="BO228" s="221"/>
      <c r="BP228" s="221"/>
      <c r="BQ228" s="221"/>
      <c r="BR228" s="221"/>
      <c r="BS228" s="221"/>
      <c r="BT228" s="221"/>
      <c r="BU228" s="221"/>
      <c r="BV228" s="221"/>
      <c r="BW228" s="221"/>
      <c r="BX228" s="221"/>
      <c r="BY228" s="221"/>
      <c r="BZ228" s="221"/>
      <c r="CA228" s="221"/>
      <c r="CB228" s="177"/>
      <c r="CC228" s="177"/>
      <c r="CD228" s="177"/>
    </row>
    <row r="229" spans="1:82" ht="20.100000000000001" customHeight="1">
      <c r="A229" s="204"/>
      <c r="B229" s="121"/>
      <c r="C229" s="122"/>
      <c r="D229" s="123"/>
      <c r="E229" s="121"/>
      <c r="F229" s="122"/>
      <c r="G229" s="124"/>
      <c r="H229" s="125"/>
      <c r="I229" s="122"/>
      <c r="J229" s="123"/>
      <c r="K229" s="121"/>
      <c r="L229" s="124"/>
      <c r="M229" s="125"/>
      <c r="N229" s="122"/>
      <c r="O229" s="123"/>
      <c r="P229" s="121"/>
      <c r="Q229" s="122"/>
      <c r="R229" s="122"/>
      <c r="S229" s="122"/>
      <c r="T229" s="122"/>
      <c r="U229" s="124"/>
      <c r="V229" s="323" t="str">
        <f t="shared" si="39"/>
        <v/>
      </c>
      <c r="W229" s="324" t="str">
        <f t="shared" si="40"/>
        <v/>
      </c>
      <c r="X229" s="324" t="str">
        <f t="shared" si="41"/>
        <v/>
      </c>
      <c r="Y229" s="324" t="str">
        <f t="shared" si="42"/>
        <v/>
      </c>
      <c r="Z229" s="324" t="str">
        <f t="shared" si="43"/>
        <v/>
      </c>
      <c r="AA229" s="324" t="str">
        <f t="shared" si="44"/>
        <v/>
      </c>
      <c r="AB229" s="324" t="str">
        <f t="shared" si="45"/>
        <v/>
      </c>
      <c r="AC229" s="324" t="str">
        <f t="shared" si="46"/>
        <v/>
      </c>
      <c r="AD229" s="324" t="str">
        <f t="shared" si="47"/>
        <v/>
      </c>
      <c r="AE229" s="324" t="str">
        <f t="shared" si="48"/>
        <v/>
      </c>
      <c r="AF229" s="324" t="str">
        <f t="shared" si="49"/>
        <v/>
      </c>
      <c r="AG229" s="324" t="str">
        <f t="shared" si="50"/>
        <v/>
      </c>
      <c r="AH229" s="324" t="str">
        <f t="shared" si="51"/>
        <v/>
      </c>
      <c r="AI229" s="221"/>
      <c r="AJ229" s="221"/>
      <c r="AK229" s="221"/>
      <c r="AL229" s="221"/>
      <c r="AM229" s="221"/>
      <c r="AN229" s="221"/>
      <c r="AO229" s="221"/>
      <c r="AP229" s="221"/>
      <c r="AQ229" s="221"/>
      <c r="AR229" s="221"/>
      <c r="AS229" s="221"/>
      <c r="AT229" s="221"/>
      <c r="AU229" s="221"/>
      <c r="AV229" s="221"/>
      <c r="AW229" s="221"/>
      <c r="AX229" s="221"/>
      <c r="AY229" s="221"/>
      <c r="AZ229" s="221"/>
      <c r="BA229" s="221"/>
      <c r="BB229" s="221"/>
      <c r="BC229" s="221"/>
      <c r="BD229" s="221"/>
      <c r="BE229" s="221"/>
      <c r="BF229" s="221"/>
      <c r="BG229" s="221"/>
      <c r="BH229" s="221"/>
      <c r="BI229" s="221"/>
      <c r="BJ229" s="221"/>
      <c r="BK229" s="221"/>
      <c r="BL229" s="221"/>
      <c r="BM229" s="221"/>
      <c r="BN229" s="221"/>
      <c r="BO229" s="221"/>
      <c r="BP229" s="221"/>
      <c r="BQ229" s="221"/>
      <c r="BR229" s="221"/>
      <c r="BS229" s="221"/>
      <c r="BT229" s="221"/>
      <c r="BU229" s="221"/>
      <c r="BV229" s="221"/>
      <c r="BW229" s="221"/>
      <c r="BX229" s="221"/>
      <c r="BY229" s="221"/>
      <c r="BZ229" s="221"/>
      <c r="CA229" s="221"/>
      <c r="CB229" s="177"/>
      <c r="CC229" s="177"/>
      <c r="CD229" s="177"/>
    </row>
    <row r="230" spans="1:82" ht="20.100000000000001" customHeight="1">
      <c r="A230" s="204"/>
      <c r="B230" s="121"/>
      <c r="C230" s="122"/>
      <c r="D230" s="123"/>
      <c r="E230" s="121"/>
      <c r="F230" s="122"/>
      <c r="G230" s="124"/>
      <c r="H230" s="125"/>
      <c r="I230" s="122"/>
      <c r="J230" s="123"/>
      <c r="K230" s="121"/>
      <c r="L230" s="124"/>
      <c r="M230" s="125"/>
      <c r="N230" s="122"/>
      <c r="O230" s="123"/>
      <c r="P230" s="121"/>
      <c r="Q230" s="122"/>
      <c r="R230" s="122"/>
      <c r="S230" s="122"/>
      <c r="T230" s="122"/>
      <c r="U230" s="124"/>
      <c r="V230" s="323" t="str">
        <f t="shared" si="39"/>
        <v/>
      </c>
      <c r="W230" s="324" t="str">
        <f t="shared" si="40"/>
        <v/>
      </c>
      <c r="X230" s="324" t="str">
        <f t="shared" si="41"/>
        <v/>
      </c>
      <c r="Y230" s="324" t="str">
        <f t="shared" si="42"/>
        <v/>
      </c>
      <c r="Z230" s="324" t="str">
        <f t="shared" si="43"/>
        <v/>
      </c>
      <c r="AA230" s="324" t="str">
        <f t="shared" si="44"/>
        <v/>
      </c>
      <c r="AB230" s="324" t="str">
        <f t="shared" si="45"/>
        <v/>
      </c>
      <c r="AC230" s="324" t="str">
        <f t="shared" si="46"/>
        <v/>
      </c>
      <c r="AD230" s="324" t="str">
        <f t="shared" si="47"/>
        <v/>
      </c>
      <c r="AE230" s="324" t="str">
        <f t="shared" si="48"/>
        <v/>
      </c>
      <c r="AF230" s="324" t="str">
        <f t="shared" si="49"/>
        <v/>
      </c>
      <c r="AG230" s="324" t="str">
        <f t="shared" si="50"/>
        <v/>
      </c>
      <c r="AH230" s="324" t="str">
        <f t="shared" si="51"/>
        <v/>
      </c>
      <c r="AI230" s="221"/>
      <c r="AJ230" s="221"/>
      <c r="AK230" s="221"/>
      <c r="AL230" s="221"/>
      <c r="AM230" s="221"/>
      <c r="AN230" s="221"/>
      <c r="AO230" s="221"/>
      <c r="AP230" s="221"/>
      <c r="AQ230" s="221"/>
      <c r="AR230" s="221"/>
      <c r="AS230" s="221"/>
      <c r="AT230" s="221"/>
      <c r="AU230" s="221"/>
      <c r="AV230" s="221"/>
      <c r="AW230" s="221"/>
      <c r="AX230" s="221"/>
      <c r="AY230" s="221"/>
      <c r="AZ230" s="221"/>
      <c r="BA230" s="221"/>
      <c r="BB230" s="221"/>
      <c r="BC230" s="221"/>
      <c r="BD230" s="221"/>
      <c r="BE230" s="221"/>
      <c r="BF230" s="221"/>
      <c r="BG230" s="221"/>
      <c r="BH230" s="221"/>
      <c r="BI230" s="221"/>
      <c r="BJ230" s="221"/>
      <c r="BK230" s="221"/>
      <c r="BL230" s="221"/>
      <c r="BM230" s="221"/>
      <c r="BN230" s="221"/>
      <c r="BO230" s="221"/>
      <c r="BP230" s="221"/>
      <c r="BQ230" s="221"/>
      <c r="BR230" s="221"/>
      <c r="BS230" s="221"/>
      <c r="BT230" s="221"/>
      <c r="BU230" s="221"/>
      <c r="BV230" s="221"/>
      <c r="BW230" s="221"/>
      <c r="BX230" s="221"/>
      <c r="BY230" s="221"/>
      <c r="BZ230" s="221"/>
      <c r="CA230" s="221"/>
      <c r="CB230" s="177"/>
      <c r="CC230" s="177"/>
      <c r="CD230" s="177"/>
    </row>
    <row r="231" spans="1:82" ht="20.100000000000001" customHeight="1">
      <c r="A231" s="204"/>
      <c r="B231" s="121"/>
      <c r="C231" s="122"/>
      <c r="D231" s="123"/>
      <c r="E231" s="121"/>
      <c r="F231" s="122"/>
      <c r="G231" s="124"/>
      <c r="H231" s="125"/>
      <c r="I231" s="122"/>
      <c r="J231" s="123"/>
      <c r="K231" s="121"/>
      <c r="L231" s="124"/>
      <c r="M231" s="125"/>
      <c r="N231" s="122"/>
      <c r="O231" s="123"/>
      <c r="P231" s="121"/>
      <c r="Q231" s="122"/>
      <c r="R231" s="122"/>
      <c r="S231" s="122"/>
      <c r="T231" s="122"/>
      <c r="U231" s="124"/>
      <c r="V231" s="323" t="str">
        <f t="shared" si="39"/>
        <v/>
      </c>
      <c r="W231" s="324" t="str">
        <f t="shared" si="40"/>
        <v/>
      </c>
      <c r="X231" s="324" t="str">
        <f t="shared" si="41"/>
        <v/>
      </c>
      <c r="Y231" s="324" t="str">
        <f t="shared" si="42"/>
        <v/>
      </c>
      <c r="Z231" s="324" t="str">
        <f t="shared" si="43"/>
        <v/>
      </c>
      <c r="AA231" s="324" t="str">
        <f t="shared" si="44"/>
        <v/>
      </c>
      <c r="AB231" s="324" t="str">
        <f t="shared" si="45"/>
        <v/>
      </c>
      <c r="AC231" s="324" t="str">
        <f t="shared" si="46"/>
        <v/>
      </c>
      <c r="AD231" s="324" t="str">
        <f t="shared" si="47"/>
        <v/>
      </c>
      <c r="AE231" s="324" t="str">
        <f t="shared" si="48"/>
        <v/>
      </c>
      <c r="AF231" s="324" t="str">
        <f t="shared" si="49"/>
        <v/>
      </c>
      <c r="AG231" s="324" t="str">
        <f t="shared" si="50"/>
        <v/>
      </c>
      <c r="AH231" s="324" t="str">
        <f t="shared" si="51"/>
        <v/>
      </c>
      <c r="AI231" s="221"/>
      <c r="AJ231" s="221"/>
      <c r="AK231" s="221"/>
      <c r="AL231" s="221"/>
      <c r="AM231" s="221"/>
      <c r="AN231" s="221"/>
      <c r="AO231" s="221"/>
      <c r="AP231" s="221"/>
      <c r="AQ231" s="221"/>
      <c r="AR231" s="221"/>
      <c r="AS231" s="221"/>
      <c r="AT231" s="221"/>
      <c r="AU231" s="221"/>
      <c r="AV231" s="221"/>
      <c r="AW231" s="221"/>
      <c r="AX231" s="221"/>
      <c r="AY231" s="221"/>
      <c r="AZ231" s="221"/>
      <c r="BA231" s="221"/>
      <c r="BB231" s="221"/>
      <c r="BC231" s="221"/>
      <c r="BD231" s="221"/>
      <c r="BE231" s="221"/>
      <c r="BF231" s="221"/>
      <c r="BG231" s="221"/>
      <c r="BH231" s="221"/>
      <c r="BI231" s="221"/>
      <c r="BJ231" s="221"/>
      <c r="BK231" s="221"/>
      <c r="BL231" s="221"/>
      <c r="BM231" s="221"/>
      <c r="BN231" s="221"/>
      <c r="BO231" s="221"/>
      <c r="BP231" s="221"/>
      <c r="BQ231" s="221"/>
      <c r="BR231" s="221"/>
      <c r="BS231" s="221"/>
      <c r="BT231" s="221"/>
      <c r="BU231" s="221"/>
      <c r="BV231" s="221"/>
      <c r="BW231" s="221"/>
      <c r="BX231" s="221"/>
      <c r="BY231" s="221"/>
      <c r="BZ231" s="221"/>
      <c r="CA231" s="221"/>
      <c r="CB231" s="177"/>
      <c r="CC231" s="177"/>
      <c r="CD231" s="177"/>
    </row>
    <row r="232" spans="1:82" ht="20.100000000000001" customHeight="1">
      <c r="A232" s="204"/>
      <c r="B232" s="121"/>
      <c r="C232" s="122"/>
      <c r="D232" s="123"/>
      <c r="E232" s="121"/>
      <c r="F232" s="122"/>
      <c r="G232" s="124"/>
      <c r="H232" s="125"/>
      <c r="I232" s="122"/>
      <c r="J232" s="123"/>
      <c r="K232" s="121"/>
      <c r="L232" s="124"/>
      <c r="M232" s="125"/>
      <c r="N232" s="122"/>
      <c r="O232" s="123"/>
      <c r="P232" s="121"/>
      <c r="Q232" s="122"/>
      <c r="R232" s="122"/>
      <c r="S232" s="122"/>
      <c r="T232" s="122"/>
      <c r="U232" s="124"/>
      <c r="V232" s="323" t="str">
        <f t="shared" si="39"/>
        <v/>
      </c>
      <c r="W232" s="324" t="str">
        <f t="shared" si="40"/>
        <v/>
      </c>
      <c r="X232" s="324" t="str">
        <f t="shared" si="41"/>
        <v/>
      </c>
      <c r="Y232" s="324" t="str">
        <f t="shared" si="42"/>
        <v/>
      </c>
      <c r="Z232" s="324" t="str">
        <f t="shared" si="43"/>
        <v/>
      </c>
      <c r="AA232" s="324" t="str">
        <f t="shared" si="44"/>
        <v/>
      </c>
      <c r="AB232" s="324" t="str">
        <f t="shared" si="45"/>
        <v/>
      </c>
      <c r="AC232" s="324" t="str">
        <f t="shared" si="46"/>
        <v/>
      </c>
      <c r="AD232" s="324" t="str">
        <f t="shared" si="47"/>
        <v/>
      </c>
      <c r="AE232" s="324" t="str">
        <f t="shared" si="48"/>
        <v/>
      </c>
      <c r="AF232" s="324" t="str">
        <f t="shared" si="49"/>
        <v/>
      </c>
      <c r="AG232" s="324" t="str">
        <f t="shared" si="50"/>
        <v/>
      </c>
      <c r="AH232" s="324" t="str">
        <f t="shared" si="51"/>
        <v/>
      </c>
      <c r="AI232" s="221"/>
      <c r="AJ232" s="221"/>
      <c r="AK232" s="221"/>
      <c r="AL232" s="221"/>
      <c r="AM232" s="221"/>
      <c r="AN232" s="221"/>
      <c r="AO232" s="221"/>
      <c r="AP232" s="221"/>
      <c r="AQ232" s="221"/>
      <c r="AR232" s="221"/>
      <c r="AS232" s="221"/>
      <c r="AT232" s="221"/>
      <c r="AU232" s="221"/>
      <c r="AV232" s="221"/>
      <c r="AW232" s="221"/>
      <c r="AX232" s="221"/>
      <c r="AY232" s="221"/>
      <c r="AZ232" s="221"/>
      <c r="BA232" s="221"/>
      <c r="BB232" s="221"/>
      <c r="BC232" s="221"/>
      <c r="BD232" s="221"/>
      <c r="BE232" s="221"/>
      <c r="BF232" s="221"/>
      <c r="BG232" s="221"/>
      <c r="BH232" s="221"/>
      <c r="BI232" s="221"/>
      <c r="BJ232" s="221"/>
      <c r="BK232" s="221"/>
      <c r="BL232" s="221"/>
      <c r="BM232" s="221"/>
      <c r="BN232" s="221"/>
      <c r="BO232" s="221"/>
      <c r="BP232" s="221"/>
      <c r="BQ232" s="221"/>
      <c r="BR232" s="221"/>
      <c r="BS232" s="221"/>
      <c r="BT232" s="221"/>
      <c r="BU232" s="221"/>
      <c r="BV232" s="221"/>
      <c r="BW232" s="221"/>
      <c r="BX232" s="221"/>
      <c r="BY232" s="221"/>
      <c r="BZ232" s="221"/>
      <c r="CA232" s="221"/>
      <c r="CB232" s="177"/>
      <c r="CC232" s="177"/>
      <c r="CD232" s="177"/>
    </row>
    <row r="233" spans="1:82" ht="20.100000000000001" customHeight="1">
      <c r="A233" s="204"/>
      <c r="B233" s="121"/>
      <c r="C233" s="122"/>
      <c r="D233" s="123"/>
      <c r="E233" s="121"/>
      <c r="F233" s="122"/>
      <c r="G233" s="124"/>
      <c r="H233" s="125"/>
      <c r="I233" s="122"/>
      <c r="J233" s="123"/>
      <c r="K233" s="121"/>
      <c r="L233" s="124"/>
      <c r="M233" s="125"/>
      <c r="N233" s="122"/>
      <c r="O233" s="123"/>
      <c r="P233" s="121"/>
      <c r="Q233" s="122"/>
      <c r="R233" s="122"/>
      <c r="S233" s="122"/>
      <c r="T233" s="122"/>
      <c r="U233" s="124"/>
      <c r="V233" s="323" t="str">
        <f t="shared" si="39"/>
        <v/>
      </c>
      <c r="W233" s="324" t="str">
        <f t="shared" si="40"/>
        <v/>
      </c>
      <c r="X233" s="324" t="str">
        <f t="shared" si="41"/>
        <v/>
      </c>
      <c r="Y233" s="324" t="str">
        <f t="shared" si="42"/>
        <v/>
      </c>
      <c r="Z233" s="324" t="str">
        <f t="shared" si="43"/>
        <v/>
      </c>
      <c r="AA233" s="324" t="str">
        <f t="shared" si="44"/>
        <v/>
      </c>
      <c r="AB233" s="324" t="str">
        <f t="shared" si="45"/>
        <v/>
      </c>
      <c r="AC233" s="324" t="str">
        <f t="shared" si="46"/>
        <v/>
      </c>
      <c r="AD233" s="324" t="str">
        <f t="shared" si="47"/>
        <v/>
      </c>
      <c r="AE233" s="324" t="str">
        <f t="shared" si="48"/>
        <v/>
      </c>
      <c r="AF233" s="324" t="str">
        <f t="shared" si="49"/>
        <v/>
      </c>
      <c r="AG233" s="324" t="str">
        <f t="shared" si="50"/>
        <v/>
      </c>
      <c r="AH233" s="324" t="str">
        <f t="shared" si="51"/>
        <v/>
      </c>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221"/>
      <c r="BE233" s="221"/>
      <c r="BF233" s="221"/>
      <c r="BG233" s="221"/>
      <c r="BH233" s="221"/>
      <c r="BI233" s="221"/>
      <c r="BJ233" s="221"/>
      <c r="BK233" s="221"/>
      <c r="BL233" s="221"/>
      <c r="BM233" s="221"/>
      <c r="BN233" s="221"/>
      <c r="BO233" s="221"/>
      <c r="BP233" s="221"/>
      <c r="BQ233" s="221"/>
      <c r="BR233" s="221"/>
      <c r="BS233" s="221"/>
      <c r="BT233" s="221"/>
      <c r="BU233" s="221"/>
      <c r="BV233" s="221"/>
      <c r="BW233" s="221"/>
      <c r="BX233" s="221"/>
      <c r="BY233" s="221"/>
      <c r="BZ233" s="221"/>
      <c r="CA233" s="221"/>
      <c r="CB233" s="177"/>
      <c r="CC233" s="177"/>
      <c r="CD233" s="177"/>
    </row>
    <row r="234" spans="1:82" ht="20.100000000000001" customHeight="1">
      <c r="A234" s="204"/>
      <c r="B234" s="121"/>
      <c r="C234" s="122"/>
      <c r="D234" s="123"/>
      <c r="E234" s="121"/>
      <c r="F234" s="122"/>
      <c r="G234" s="124"/>
      <c r="H234" s="125"/>
      <c r="I234" s="122"/>
      <c r="J234" s="123"/>
      <c r="K234" s="121"/>
      <c r="L234" s="124"/>
      <c r="M234" s="125"/>
      <c r="N234" s="122"/>
      <c r="O234" s="123"/>
      <c r="P234" s="121"/>
      <c r="Q234" s="122"/>
      <c r="R234" s="122"/>
      <c r="S234" s="122"/>
      <c r="T234" s="122"/>
      <c r="U234" s="124"/>
      <c r="V234" s="323" t="str">
        <f t="shared" si="39"/>
        <v/>
      </c>
      <c r="W234" s="324" t="str">
        <f t="shared" si="40"/>
        <v/>
      </c>
      <c r="X234" s="324" t="str">
        <f t="shared" si="41"/>
        <v/>
      </c>
      <c r="Y234" s="324" t="str">
        <f t="shared" si="42"/>
        <v/>
      </c>
      <c r="Z234" s="324" t="str">
        <f t="shared" si="43"/>
        <v/>
      </c>
      <c r="AA234" s="324" t="str">
        <f t="shared" si="44"/>
        <v/>
      </c>
      <c r="AB234" s="324" t="str">
        <f t="shared" si="45"/>
        <v/>
      </c>
      <c r="AC234" s="324" t="str">
        <f t="shared" si="46"/>
        <v/>
      </c>
      <c r="AD234" s="324" t="str">
        <f t="shared" si="47"/>
        <v/>
      </c>
      <c r="AE234" s="324" t="str">
        <f t="shared" si="48"/>
        <v/>
      </c>
      <c r="AF234" s="324" t="str">
        <f t="shared" si="49"/>
        <v/>
      </c>
      <c r="AG234" s="324" t="str">
        <f t="shared" si="50"/>
        <v/>
      </c>
      <c r="AH234" s="324" t="str">
        <f t="shared" si="51"/>
        <v/>
      </c>
      <c r="AI234" s="221"/>
      <c r="AJ234" s="221"/>
      <c r="AK234" s="221"/>
      <c r="AL234" s="221"/>
      <c r="AM234" s="221"/>
      <c r="AN234" s="221"/>
      <c r="AO234" s="221"/>
      <c r="AP234" s="221"/>
      <c r="AQ234" s="221"/>
      <c r="AR234" s="221"/>
      <c r="AS234" s="221"/>
      <c r="AT234" s="221"/>
      <c r="AU234" s="221"/>
      <c r="AV234" s="221"/>
      <c r="AW234" s="221"/>
      <c r="AX234" s="221"/>
      <c r="AY234" s="221"/>
      <c r="AZ234" s="221"/>
      <c r="BA234" s="221"/>
      <c r="BB234" s="221"/>
      <c r="BC234" s="221"/>
      <c r="BD234" s="221"/>
      <c r="BE234" s="221"/>
      <c r="BF234" s="221"/>
      <c r="BG234" s="221"/>
      <c r="BH234" s="221"/>
      <c r="BI234" s="221"/>
      <c r="BJ234" s="221"/>
      <c r="BK234" s="221"/>
      <c r="BL234" s="221"/>
      <c r="BM234" s="221"/>
      <c r="BN234" s="221"/>
      <c r="BO234" s="221"/>
      <c r="BP234" s="221"/>
      <c r="BQ234" s="221"/>
      <c r="BR234" s="221"/>
      <c r="BS234" s="221"/>
      <c r="BT234" s="221"/>
      <c r="BU234" s="221"/>
      <c r="BV234" s="221"/>
      <c r="BW234" s="221"/>
      <c r="BX234" s="221"/>
      <c r="BY234" s="221"/>
      <c r="BZ234" s="221"/>
      <c r="CA234" s="221"/>
      <c r="CB234" s="177"/>
      <c r="CC234" s="177"/>
      <c r="CD234" s="177"/>
    </row>
    <row r="235" spans="1:82" ht="20.100000000000001" customHeight="1">
      <c r="A235" s="204"/>
      <c r="B235" s="121"/>
      <c r="C235" s="122"/>
      <c r="D235" s="123"/>
      <c r="E235" s="121"/>
      <c r="F235" s="122"/>
      <c r="G235" s="124"/>
      <c r="H235" s="125"/>
      <c r="I235" s="122"/>
      <c r="J235" s="123"/>
      <c r="K235" s="121"/>
      <c r="L235" s="124"/>
      <c r="M235" s="125"/>
      <c r="N235" s="122"/>
      <c r="O235" s="123"/>
      <c r="P235" s="121"/>
      <c r="Q235" s="122"/>
      <c r="R235" s="122"/>
      <c r="S235" s="122"/>
      <c r="T235" s="122"/>
      <c r="U235" s="124"/>
      <c r="V235" s="323" t="str">
        <f t="shared" si="39"/>
        <v/>
      </c>
      <c r="W235" s="324" t="str">
        <f t="shared" si="40"/>
        <v/>
      </c>
      <c r="X235" s="324" t="str">
        <f t="shared" si="41"/>
        <v/>
      </c>
      <c r="Y235" s="324" t="str">
        <f t="shared" si="42"/>
        <v/>
      </c>
      <c r="Z235" s="324" t="str">
        <f t="shared" si="43"/>
        <v/>
      </c>
      <c r="AA235" s="324" t="str">
        <f t="shared" si="44"/>
        <v/>
      </c>
      <c r="AB235" s="324" t="str">
        <f t="shared" si="45"/>
        <v/>
      </c>
      <c r="AC235" s="324" t="str">
        <f t="shared" si="46"/>
        <v/>
      </c>
      <c r="AD235" s="324" t="str">
        <f t="shared" si="47"/>
        <v/>
      </c>
      <c r="AE235" s="324" t="str">
        <f t="shared" si="48"/>
        <v/>
      </c>
      <c r="AF235" s="324" t="str">
        <f t="shared" si="49"/>
        <v/>
      </c>
      <c r="AG235" s="324" t="str">
        <f t="shared" si="50"/>
        <v/>
      </c>
      <c r="AH235" s="324" t="str">
        <f t="shared" si="51"/>
        <v/>
      </c>
      <c r="AI235" s="221"/>
      <c r="AJ235" s="221"/>
      <c r="AK235" s="221"/>
      <c r="AL235" s="221"/>
      <c r="AM235" s="221"/>
      <c r="AN235" s="221"/>
      <c r="AO235" s="221"/>
      <c r="AP235" s="221"/>
      <c r="AQ235" s="221"/>
      <c r="AR235" s="221"/>
      <c r="AS235" s="221"/>
      <c r="AT235" s="221"/>
      <c r="AU235" s="221"/>
      <c r="AV235" s="221"/>
      <c r="AW235" s="221"/>
      <c r="AX235" s="221"/>
      <c r="AY235" s="221"/>
      <c r="AZ235" s="221"/>
      <c r="BA235" s="221"/>
      <c r="BB235" s="221"/>
      <c r="BC235" s="221"/>
      <c r="BD235" s="221"/>
      <c r="BE235" s="221"/>
      <c r="BF235" s="221"/>
      <c r="BG235" s="221"/>
      <c r="BH235" s="221"/>
      <c r="BI235" s="221"/>
      <c r="BJ235" s="221"/>
      <c r="BK235" s="221"/>
      <c r="BL235" s="221"/>
      <c r="BM235" s="221"/>
      <c r="BN235" s="221"/>
      <c r="BO235" s="221"/>
      <c r="BP235" s="221"/>
      <c r="BQ235" s="221"/>
      <c r="BR235" s="221"/>
      <c r="BS235" s="221"/>
      <c r="BT235" s="221"/>
      <c r="BU235" s="221"/>
      <c r="BV235" s="221"/>
      <c r="BW235" s="221"/>
      <c r="BX235" s="221"/>
      <c r="BY235" s="221"/>
      <c r="BZ235" s="221"/>
      <c r="CA235" s="221"/>
      <c r="CB235" s="177"/>
      <c r="CC235" s="177"/>
      <c r="CD235" s="177"/>
    </row>
    <row r="236" spans="1:82" ht="20.100000000000001" customHeight="1">
      <c r="A236" s="204"/>
      <c r="B236" s="121"/>
      <c r="C236" s="122"/>
      <c r="D236" s="123"/>
      <c r="E236" s="121"/>
      <c r="F236" s="122"/>
      <c r="G236" s="124"/>
      <c r="H236" s="125"/>
      <c r="I236" s="122"/>
      <c r="J236" s="123"/>
      <c r="K236" s="121"/>
      <c r="L236" s="124"/>
      <c r="M236" s="125"/>
      <c r="N236" s="122"/>
      <c r="O236" s="123"/>
      <c r="P236" s="121"/>
      <c r="Q236" s="122"/>
      <c r="R236" s="122"/>
      <c r="S236" s="122"/>
      <c r="T236" s="122"/>
      <c r="U236" s="124"/>
      <c r="V236" s="323" t="str">
        <f t="shared" si="39"/>
        <v/>
      </c>
      <c r="W236" s="324" t="str">
        <f t="shared" si="40"/>
        <v/>
      </c>
      <c r="X236" s="324" t="str">
        <f t="shared" si="41"/>
        <v/>
      </c>
      <c r="Y236" s="324" t="str">
        <f t="shared" si="42"/>
        <v/>
      </c>
      <c r="Z236" s="324" t="str">
        <f t="shared" si="43"/>
        <v/>
      </c>
      <c r="AA236" s="324" t="str">
        <f t="shared" si="44"/>
        <v/>
      </c>
      <c r="AB236" s="324" t="str">
        <f t="shared" si="45"/>
        <v/>
      </c>
      <c r="AC236" s="324" t="str">
        <f t="shared" si="46"/>
        <v/>
      </c>
      <c r="AD236" s="324" t="str">
        <f t="shared" si="47"/>
        <v/>
      </c>
      <c r="AE236" s="324" t="str">
        <f t="shared" si="48"/>
        <v/>
      </c>
      <c r="AF236" s="324" t="str">
        <f t="shared" si="49"/>
        <v/>
      </c>
      <c r="AG236" s="324" t="str">
        <f t="shared" si="50"/>
        <v/>
      </c>
      <c r="AH236" s="324" t="str">
        <f t="shared" si="51"/>
        <v/>
      </c>
      <c r="AI236" s="221"/>
      <c r="AJ236" s="221"/>
      <c r="AK236" s="221"/>
      <c r="AL236" s="221"/>
      <c r="AM236" s="221"/>
      <c r="AN236" s="221"/>
      <c r="AO236" s="221"/>
      <c r="AP236" s="221"/>
      <c r="AQ236" s="221"/>
      <c r="AR236" s="221"/>
      <c r="AS236" s="221"/>
      <c r="AT236" s="221"/>
      <c r="AU236" s="221"/>
      <c r="AV236" s="221"/>
      <c r="AW236" s="221"/>
      <c r="AX236" s="221"/>
      <c r="AY236" s="221"/>
      <c r="AZ236" s="221"/>
      <c r="BA236" s="221"/>
      <c r="BB236" s="221"/>
      <c r="BC236" s="221"/>
      <c r="BD236" s="221"/>
      <c r="BE236" s="221"/>
      <c r="BF236" s="221"/>
      <c r="BG236" s="221"/>
      <c r="BH236" s="221"/>
      <c r="BI236" s="221"/>
      <c r="BJ236" s="221"/>
      <c r="BK236" s="221"/>
      <c r="BL236" s="221"/>
      <c r="BM236" s="221"/>
      <c r="BN236" s="221"/>
      <c r="BO236" s="221"/>
      <c r="BP236" s="221"/>
      <c r="BQ236" s="221"/>
      <c r="BR236" s="221"/>
      <c r="BS236" s="221"/>
      <c r="BT236" s="221"/>
      <c r="BU236" s="221"/>
      <c r="BV236" s="221"/>
      <c r="BW236" s="221"/>
      <c r="BX236" s="221"/>
      <c r="BY236" s="221"/>
      <c r="BZ236" s="221"/>
      <c r="CA236" s="221"/>
      <c r="CB236" s="177"/>
      <c r="CC236" s="177"/>
      <c r="CD236" s="177"/>
    </row>
    <row r="237" spans="1:82" ht="20.100000000000001" customHeight="1">
      <c r="A237" s="204"/>
      <c r="B237" s="121"/>
      <c r="C237" s="122"/>
      <c r="D237" s="123"/>
      <c r="E237" s="121"/>
      <c r="F237" s="122"/>
      <c r="G237" s="124"/>
      <c r="H237" s="125"/>
      <c r="I237" s="122"/>
      <c r="J237" s="123"/>
      <c r="K237" s="121"/>
      <c r="L237" s="124"/>
      <c r="M237" s="125"/>
      <c r="N237" s="122"/>
      <c r="O237" s="123"/>
      <c r="P237" s="121"/>
      <c r="Q237" s="122"/>
      <c r="R237" s="122"/>
      <c r="S237" s="122"/>
      <c r="T237" s="122"/>
      <c r="U237" s="124"/>
      <c r="V237" s="323" t="str">
        <f t="shared" si="39"/>
        <v/>
      </c>
      <c r="W237" s="324" t="str">
        <f t="shared" si="40"/>
        <v/>
      </c>
      <c r="X237" s="324" t="str">
        <f t="shared" si="41"/>
        <v/>
      </c>
      <c r="Y237" s="324" t="str">
        <f t="shared" si="42"/>
        <v/>
      </c>
      <c r="Z237" s="324" t="str">
        <f t="shared" si="43"/>
        <v/>
      </c>
      <c r="AA237" s="324" t="str">
        <f t="shared" si="44"/>
        <v/>
      </c>
      <c r="AB237" s="324" t="str">
        <f t="shared" si="45"/>
        <v/>
      </c>
      <c r="AC237" s="324" t="str">
        <f t="shared" si="46"/>
        <v/>
      </c>
      <c r="AD237" s="324" t="str">
        <f t="shared" si="47"/>
        <v/>
      </c>
      <c r="AE237" s="324" t="str">
        <f t="shared" si="48"/>
        <v/>
      </c>
      <c r="AF237" s="324" t="str">
        <f t="shared" si="49"/>
        <v/>
      </c>
      <c r="AG237" s="324" t="str">
        <f t="shared" si="50"/>
        <v/>
      </c>
      <c r="AH237" s="324" t="str">
        <f t="shared" si="51"/>
        <v/>
      </c>
      <c r="AI237" s="221"/>
      <c r="AJ237" s="221"/>
      <c r="AK237" s="221"/>
      <c r="AL237" s="221"/>
      <c r="AM237" s="221"/>
      <c r="AN237" s="221"/>
      <c r="AO237" s="221"/>
      <c r="AP237" s="221"/>
      <c r="AQ237" s="221"/>
      <c r="AR237" s="221"/>
      <c r="AS237" s="221"/>
      <c r="AT237" s="221"/>
      <c r="AU237" s="221"/>
      <c r="AV237" s="221"/>
      <c r="AW237" s="221"/>
      <c r="AX237" s="221"/>
      <c r="AY237" s="221"/>
      <c r="AZ237" s="221"/>
      <c r="BA237" s="221"/>
      <c r="BB237" s="221"/>
      <c r="BC237" s="221"/>
      <c r="BD237" s="221"/>
      <c r="BE237" s="221"/>
      <c r="BF237" s="221"/>
      <c r="BG237" s="221"/>
      <c r="BH237" s="221"/>
      <c r="BI237" s="221"/>
      <c r="BJ237" s="221"/>
      <c r="BK237" s="221"/>
      <c r="BL237" s="221"/>
      <c r="BM237" s="221"/>
      <c r="BN237" s="221"/>
      <c r="BO237" s="221"/>
      <c r="BP237" s="221"/>
      <c r="BQ237" s="221"/>
      <c r="BR237" s="221"/>
      <c r="BS237" s="221"/>
      <c r="BT237" s="221"/>
      <c r="BU237" s="221"/>
      <c r="BV237" s="221"/>
      <c r="BW237" s="221"/>
      <c r="BX237" s="221"/>
      <c r="BY237" s="221"/>
      <c r="BZ237" s="221"/>
      <c r="CA237" s="221"/>
      <c r="CB237" s="177"/>
      <c r="CC237" s="177"/>
      <c r="CD237" s="177"/>
    </row>
    <row r="238" spans="1:82" ht="20.100000000000001" customHeight="1">
      <c r="A238" s="204"/>
      <c r="B238" s="121"/>
      <c r="C238" s="122"/>
      <c r="D238" s="123"/>
      <c r="E238" s="121"/>
      <c r="F238" s="122"/>
      <c r="G238" s="124"/>
      <c r="H238" s="125"/>
      <c r="I238" s="122"/>
      <c r="J238" s="123"/>
      <c r="K238" s="121"/>
      <c r="L238" s="124"/>
      <c r="M238" s="125"/>
      <c r="N238" s="122"/>
      <c r="O238" s="123"/>
      <c r="P238" s="121"/>
      <c r="Q238" s="122"/>
      <c r="R238" s="122"/>
      <c r="S238" s="122"/>
      <c r="T238" s="122"/>
      <c r="U238" s="124"/>
      <c r="V238" s="323" t="str">
        <f t="shared" si="39"/>
        <v/>
      </c>
      <c r="W238" s="324" t="str">
        <f t="shared" si="40"/>
        <v/>
      </c>
      <c r="X238" s="324" t="str">
        <f t="shared" si="41"/>
        <v/>
      </c>
      <c r="Y238" s="324" t="str">
        <f t="shared" si="42"/>
        <v/>
      </c>
      <c r="Z238" s="324" t="str">
        <f t="shared" si="43"/>
        <v/>
      </c>
      <c r="AA238" s="324" t="str">
        <f t="shared" si="44"/>
        <v/>
      </c>
      <c r="AB238" s="324" t="str">
        <f t="shared" si="45"/>
        <v/>
      </c>
      <c r="AC238" s="324" t="str">
        <f t="shared" si="46"/>
        <v/>
      </c>
      <c r="AD238" s="324" t="str">
        <f t="shared" si="47"/>
        <v/>
      </c>
      <c r="AE238" s="324" t="str">
        <f t="shared" si="48"/>
        <v/>
      </c>
      <c r="AF238" s="324" t="str">
        <f t="shared" si="49"/>
        <v/>
      </c>
      <c r="AG238" s="324" t="str">
        <f t="shared" si="50"/>
        <v/>
      </c>
      <c r="AH238" s="324" t="str">
        <f t="shared" si="51"/>
        <v/>
      </c>
      <c r="AI238" s="221"/>
      <c r="AJ238" s="221"/>
      <c r="AK238" s="221"/>
      <c r="AL238" s="221"/>
      <c r="AM238" s="221"/>
      <c r="AN238" s="221"/>
      <c r="AO238" s="221"/>
      <c r="AP238" s="221"/>
      <c r="AQ238" s="221"/>
      <c r="AR238" s="221"/>
      <c r="AS238" s="221"/>
      <c r="AT238" s="221"/>
      <c r="AU238" s="221"/>
      <c r="AV238" s="221"/>
      <c r="AW238" s="221"/>
      <c r="AX238" s="221"/>
      <c r="AY238" s="221"/>
      <c r="AZ238" s="221"/>
      <c r="BA238" s="221"/>
      <c r="BB238" s="221"/>
      <c r="BC238" s="221"/>
      <c r="BD238" s="221"/>
      <c r="BE238" s="221"/>
      <c r="BF238" s="221"/>
      <c r="BG238" s="221"/>
      <c r="BH238" s="221"/>
      <c r="BI238" s="221"/>
      <c r="BJ238" s="221"/>
      <c r="BK238" s="221"/>
      <c r="BL238" s="221"/>
      <c r="BM238" s="221"/>
      <c r="BN238" s="221"/>
      <c r="BO238" s="221"/>
      <c r="BP238" s="221"/>
      <c r="BQ238" s="221"/>
      <c r="BR238" s="221"/>
      <c r="BS238" s="221"/>
      <c r="BT238" s="221"/>
      <c r="BU238" s="221"/>
      <c r="BV238" s="221"/>
      <c r="BW238" s="221"/>
      <c r="BX238" s="221"/>
      <c r="BY238" s="221"/>
      <c r="BZ238" s="221"/>
      <c r="CA238" s="221"/>
      <c r="CB238" s="177"/>
      <c r="CC238" s="177"/>
      <c r="CD238" s="177"/>
    </row>
    <row r="239" spans="1:82" ht="20.100000000000001" customHeight="1">
      <c r="A239" s="204"/>
      <c r="B239" s="121"/>
      <c r="C239" s="122"/>
      <c r="D239" s="123"/>
      <c r="E239" s="121"/>
      <c r="F239" s="122"/>
      <c r="G239" s="124"/>
      <c r="H239" s="125"/>
      <c r="I239" s="122"/>
      <c r="J239" s="123"/>
      <c r="K239" s="121"/>
      <c r="L239" s="124"/>
      <c r="M239" s="125"/>
      <c r="N239" s="122"/>
      <c r="O239" s="123"/>
      <c r="P239" s="121"/>
      <c r="Q239" s="122"/>
      <c r="R239" s="122"/>
      <c r="S239" s="122"/>
      <c r="T239" s="122"/>
      <c r="U239" s="124"/>
      <c r="V239" s="323" t="str">
        <f t="shared" si="39"/>
        <v/>
      </c>
      <c r="W239" s="324" t="str">
        <f t="shared" si="40"/>
        <v/>
      </c>
      <c r="X239" s="324" t="str">
        <f t="shared" si="41"/>
        <v/>
      </c>
      <c r="Y239" s="324" t="str">
        <f t="shared" si="42"/>
        <v/>
      </c>
      <c r="Z239" s="324" t="str">
        <f t="shared" si="43"/>
        <v/>
      </c>
      <c r="AA239" s="324" t="str">
        <f t="shared" si="44"/>
        <v/>
      </c>
      <c r="AB239" s="324" t="str">
        <f t="shared" si="45"/>
        <v/>
      </c>
      <c r="AC239" s="324" t="str">
        <f t="shared" si="46"/>
        <v/>
      </c>
      <c r="AD239" s="324" t="str">
        <f t="shared" si="47"/>
        <v/>
      </c>
      <c r="AE239" s="324" t="str">
        <f t="shared" si="48"/>
        <v/>
      </c>
      <c r="AF239" s="324" t="str">
        <f t="shared" si="49"/>
        <v/>
      </c>
      <c r="AG239" s="324" t="str">
        <f t="shared" si="50"/>
        <v/>
      </c>
      <c r="AH239" s="324" t="str">
        <f t="shared" si="51"/>
        <v/>
      </c>
      <c r="AI239" s="221"/>
      <c r="AJ239" s="221"/>
      <c r="AK239" s="221"/>
      <c r="AL239" s="221"/>
      <c r="AM239" s="221"/>
      <c r="AN239" s="221"/>
      <c r="AO239" s="221"/>
      <c r="AP239" s="221"/>
      <c r="AQ239" s="221"/>
      <c r="AR239" s="221"/>
      <c r="AS239" s="221"/>
      <c r="AT239" s="221"/>
      <c r="AU239" s="221"/>
      <c r="AV239" s="221"/>
      <c r="AW239" s="221"/>
      <c r="AX239" s="221"/>
      <c r="AY239" s="221"/>
      <c r="AZ239" s="221"/>
      <c r="BA239" s="221"/>
      <c r="BB239" s="221"/>
      <c r="BC239" s="221"/>
      <c r="BD239" s="221"/>
      <c r="BE239" s="221"/>
      <c r="BF239" s="221"/>
      <c r="BG239" s="221"/>
      <c r="BH239" s="221"/>
      <c r="BI239" s="221"/>
      <c r="BJ239" s="221"/>
      <c r="BK239" s="221"/>
      <c r="BL239" s="221"/>
      <c r="BM239" s="221"/>
      <c r="BN239" s="221"/>
      <c r="BO239" s="221"/>
      <c r="BP239" s="221"/>
      <c r="BQ239" s="221"/>
      <c r="BR239" s="221"/>
      <c r="BS239" s="221"/>
      <c r="BT239" s="221"/>
      <c r="BU239" s="221"/>
      <c r="BV239" s="221"/>
      <c r="BW239" s="221"/>
      <c r="BX239" s="221"/>
      <c r="BY239" s="221"/>
      <c r="BZ239" s="221"/>
      <c r="CA239" s="221"/>
      <c r="CB239" s="177"/>
      <c r="CC239" s="177"/>
      <c r="CD239" s="177"/>
    </row>
    <row r="240" spans="1:82" ht="20.100000000000001" customHeight="1">
      <c r="A240" s="204"/>
      <c r="B240" s="121"/>
      <c r="C240" s="122"/>
      <c r="D240" s="123"/>
      <c r="E240" s="121"/>
      <c r="F240" s="122"/>
      <c r="G240" s="124"/>
      <c r="H240" s="125"/>
      <c r="I240" s="122"/>
      <c r="J240" s="123"/>
      <c r="K240" s="121"/>
      <c r="L240" s="124"/>
      <c r="M240" s="125"/>
      <c r="N240" s="122"/>
      <c r="O240" s="123"/>
      <c r="P240" s="121"/>
      <c r="Q240" s="122"/>
      <c r="R240" s="122"/>
      <c r="S240" s="122"/>
      <c r="T240" s="122"/>
      <c r="U240" s="124"/>
      <c r="V240" s="323" t="str">
        <f t="shared" si="39"/>
        <v/>
      </c>
      <c r="W240" s="324" t="str">
        <f t="shared" si="40"/>
        <v/>
      </c>
      <c r="X240" s="324" t="str">
        <f t="shared" si="41"/>
        <v/>
      </c>
      <c r="Y240" s="324" t="str">
        <f t="shared" si="42"/>
        <v/>
      </c>
      <c r="Z240" s="324" t="str">
        <f t="shared" si="43"/>
        <v/>
      </c>
      <c r="AA240" s="324" t="str">
        <f t="shared" si="44"/>
        <v/>
      </c>
      <c r="AB240" s="324" t="str">
        <f t="shared" si="45"/>
        <v/>
      </c>
      <c r="AC240" s="324" t="str">
        <f t="shared" si="46"/>
        <v/>
      </c>
      <c r="AD240" s="324" t="str">
        <f t="shared" si="47"/>
        <v/>
      </c>
      <c r="AE240" s="324" t="str">
        <f t="shared" si="48"/>
        <v/>
      </c>
      <c r="AF240" s="324" t="str">
        <f t="shared" si="49"/>
        <v/>
      </c>
      <c r="AG240" s="324" t="str">
        <f t="shared" si="50"/>
        <v/>
      </c>
      <c r="AH240" s="324" t="str">
        <f t="shared" si="51"/>
        <v/>
      </c>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221"/>
      <c r="BE240" s="221"/>
      <c r="BF240" s="221"/>
      <c r="BG240" s="221"/>
      <c r="BH240" s="221"/>
      <c r="BI240" s="221"/>
      <c r="BJ240" s="221"/>
      <c r="BK240" s="221"/>
      <c r="BL240" s="221"/>
      <c r="BM240" s="221"/>
      <c r="BN240" s="221"/>
      <c r="BO240" s="221"/>
      <c r="BP240" s="221"/>
      <c r="BQ240" s="221"/>
      <c r="BR240" s="221"/>
      <c r="BS240" s="221"/>
      <c r="BT240" s="221"/>
      <c r="BU240" s="221"/>
      <c r="BV240" s="221"/>
      <c r="BW240" s="221"/>
      <c r="BX240" s="221"/>
      <c r="BY240" s="221"/>
      <c r="BZ240" s="221"/>
      <c r="CA240" s="221"/>
      <c r="CB240" s="177"/>
      <c r="CC240" s="177"/>
      <c r="CD240" s="177"/>
    </row>
    <row r="241" spans="1:82" ht="20.100000000000001" customHeight="1">
      <c r="A241" s="204"/>
      <c r="B241" s="121"/>
      <c r="C241" s="122"/>
      <c r="D241" s="123"/>
      <c r="E241" s="121"/>
      <c r="F241" s="122"/>
      <c r="G241" s="124"/>
      <c r="H241" s="125"/>
      <c r="I241" s="122"/>
      <c r="J241" s="123"/>
      <c r="K241" s="121"/>
      <c r="L241" s="124"/>
      <c r="M241" s="125"/>
      <c r="N241" s="122"/>
      <c r="O241" s="123"/>
      <c r="P241" s="121"/>
      <c r="Q241" s="122"/>
      <c r="R241" s="122"/>
      <c r="S241" s="122"/>
      <c r="T241" s="122"/>
      <c r="U241" s="124"/>
      <c r="V241" s="323" t="str">
        <f t="shared" si="39"/>
        <v/>
      </c>
      <c r="W241" s="324" t="str">
        <f t="shared" si="40"/>
        <v/>
      </c>
      <c r="X241" s="324" t="str">
        <f t="shared" si="41"/>
        <v/>
      </c>
      <c r="Y241" s="324" t="str">
        <f t="shared" si="42"/>
        <v/>
      </c>
      <c r="Z241" s="324" t="str">
        <f t="shared" si="43"/>
        <v/>
      </c>
      <c r="AA241" s="324" t="str">
        <f t="shared" si="44"/>
        <v/>
      </c>
      <c r="AB241" s="324" t="str">
        <f t="shared" si="45"/>
        <v/>
      </c>
      <c r="AC241" s="324" t="str">
        <f t="shared" si="46"/>
        <v/>
      </c>
      <c r="AD241" s="324" t="str">
        <f t="shared" si="47"/>
        <v/>
      </c>
      <c r="AE241" s="324" t="str">
        <f t="shared" si="48"/>
        <v/>
      </c>
      <c r="AF241" s="324" t="str">
        <f t="shared" si="49"/>
        <v/>
      </c>
      <c r="AG241" s="324" t="str">
        <f t="shared" si="50"/>
        <v/>
      </c>
      <c r="AH241" s="324" t="str">
        <f t="shared" si="51"/>
        <v/>
      </c>
      <c r="AI241" s="221"/>
      <c r="AJ241" s="221"/>
      <c r="AK241" s="221"/>
      <c r="AL241" s="221"/>
      <c r="AM241" s="221"/>
      <c r="AN241" s="221"/>
      <c r="AO241" s="221"/>
      <c r="AP241" s="221"/>
      <c r="AQ241" s="221"/>
      <c r="AR241" s="221"/>
      <c r="AS241" s="221"/>
      <c r="AT241" s="221"/>
      <c r="AU241" s="221"/>
      <c r="AV241" s="221"/>
      <c r="AW241" s="221"/>
      <c r="AX241" s="221"/>
      <c r="AY241" s="221"/>
      <c r="AZ241" s="221"/>
      <c r="BA241" s="221"/>
      <c r="BB241" s="221"/>
      <c r="BC241" s="221"/>
      <c r="BD241" s="221"/>
      <c r="BE241" s="221"/>
      <c r="BF241" s="221"/>
      <c r="BG241" s="221"/>
      <c r="BH241" s="221"/>
      <c r="BI241" s="221"/>
      <c r="BJ241" s="221"/>
      <c r="BK241" s="221"/>
      <c r="BL241" s="221"/>
      <c r="BM241" s="221"/>
      <c r="BN241" s="221"/>
      <c r="BO241" s="221"/>
      <c r="BP241" s="221"/>
      <c r="BQ241" s="221"/>
      <c r="BR241" s="221"/>
      <c r="BS241" s="221"/>
      <c r="BT241" s="221"/>
      <c r="BU241" s="221"/>
      <c r="BV241" s="221"/>
      <c r="BW241" s="221"/>
      <c r="BX241" s="221"/>
      <c r="BY241" s="221"/>
      <c r="BZ241" s="221"/>
      <c r="CA241" s="221"/>
      <c r="CB241" s="177"/>
      <c r="CC241" s="177"/>
      <c r="CD241" s="177"/>
    </row>
    <row r="242" spans="1:82" ht="20.100000000000001" customHeight="1">
      <c r="A242" s="204"/>
      <c r="B242" s="121"/>
      <c r="C242" s="122"/>
      <c r="D242" s="123"/>
      <c r="E242" s="121"/>
      <c r="F242" s="122"/>
      <c r="G242" s="124"/>
      <c r="H242" s="125"/>
      <c r="I242" s="122"/>
      <c r="J242" s="123"/>
      <c r="K242" s="121"/>
      <c r="L242" s="124"/>
      <c r="M242" s="125"/>
      <c r="N242" s="122"/>
      <c r="O242" s="123"/>
      <c r="P242" s="121"/>
      <c r="Q242" s="122"/>
      <c r="R242" s="122"/>
      <c r="S242" s="122"/>
      <c r="T242" s="122"/>
      <c r="U242" s="124"/>
      <c r="V242" s="323" t="str">
        <f t="shared" si="39"/>
        <v/>
      </c>
      <c r="W242" s="324" t="str">
        <f t="shared" si="40"/>
        <v/>
      </c>
      <c r="X242" s="324" t="str">
        <f t="shared" si="41"/>
        <v/>
      </c>
      <c r="Y242" s="324" t="str">
        <f t="shared" si="42"/>
        <v/>
      </c>
      <c r="Z242" s="324" t="str">
        <f t="shared" si="43"/>
        <v/>
      </c>
      <c r="AA242" s="324" t="str">
        <f t="shared" si="44"/>
        <v/>
      </c>
      <c r="AB242" s="324" t="str">
        <f t="shared" si="45"/>
        <v/>
      </c>
      <c r="AC242" s="324" t="str">
        <f t="shared" si="46"/>
        <v/>
      </c>
      <c r="AD242" s="324" t="str">
        <f t="shared" si="47"/>
        <v/>
      </c>
      <c r="AE242" s="324" t="str">
        <f t="shared" si="48"/>
        <v/>
      </c>
      <c r="AF242" s="324" t="str">
        <f t="shared" si="49"/>
        <v/>
      </c>
      <c r="AG242" s="324" t="str">
        <f t="shared" si="50"/>
        <v/>
      </c>
      <c r="AH242" s="324" t="str">
        <f t="shared" si="51"/>
        <v/>
      </c>
      <c r="AI242" s="221"/>
      <c r="AJ242" s="221"/>
      <c r="AK242" s="221"/>
      <c r="AL242" s="221"/>
      <c r="AM242" s="221"/>
      <c r="AN242" s="221"/>
      <c r="AO242" s="221"/>
      <c r="AP242" s="221"/>
      <c r="AQ242" s="221"/>
      <c r="AR242" s="221"/>
      <c r="AS242" s="221"/>
      <c r="AT242" s="221"/>
      <c r="AU242" s="221"/>
      <c r="AV242" s="221"/>
      <c r="AW242" s="221"/>
      <c r="AX242" s="221"/>
      <c r="AY242" s="221"/>
      <c r="AZ242" s="221"/>
      <c r="BA242" s="221"/>
      <c r="BB242" s="221"/>
      <c r="BC242" s="221"/>
      <c r="BD242" s="221"/>
      <c r="BE242" s="221"/>
      <c r="BF242" s="221"/>
      <c r="BG242" s="221"/>
      <c r="BH242" s="221"/>
      <c r="BI242" s="221"/>
      <c r="BJ242" s="221"/>
      <c r="BK242" s="221"/>
      <c r="BL242" s="221"/>
      <c r="BM242" s="221"/>
      <c r="BN242" s="221"/>
      <c r="BO242" s="221"/>
      <c r="BP242" s="221"/>
      <c r="BQ242" s="221"/>
      <c r="BR242" s="221"/>
      <c r="BS242" s="221"/>
      <c r="BT242" s="221"/>
      <c r="BU242" s="221"/>
      <c r="BV242" s="221"/>
      <c r="BW242" s="221"/>
      <c r="BX242" s="221"/>
      <c r="BY242" s="221"/>
      <c r="BZ242" s="221"/>
      <c r="CA242" s="221"/>
      <c r="CB242" s="177"/>
      <c r="CC242" s="177"/>
      <c r="CD242" s="177"/>
    </row>
    <row r="243" spans="1:82" ht="20.100000000000001" customHeight="1">
      <c r="A243" s="204"/>
      <c r="B243" s="121"/>
      <c r="C243" s="122"/>
      <c r="D243" s="123"/>
      <c r="E243" s="121"/>
      <c r="F243" s="122"/>
      <c r="G243" s="124"/>
      <c r="H243" s="125"/>
      <c r="I243" s="122"/>
      <c r="J243" s="123"/>
      <c r="K243" s="121"/>
      <c r="L243" s="124"/>
      <c r="M243" s="125"/>
      <c r="N243" s="122"/>
      <c r="O243" s="123"/>
      <c r="P243" s="121"/>
      <c r="Q243" s="122"/>
      <c r="R243" s="122"/>
      <c r="S243" s="122"/>
      <c r="T243" s="122"/>
      <c r="U243" s="124"/>
      <c r="V243" s="323" t="str">
        <f t="shared" si="39"/>
        <v/>
      </c>
      <c r="W243" s="324" t="str">
        <f t="shared" si="40"/>
        <v/>
      </c>
      <c r="X243" s="324" t="str">
        <f t="shared" si="41"/>
        <v/>
      </c>
      <c r="Y243" s="324" t="str">
        <f t="shared" si="42"/>
        <v/>
      </c>
      <c r="Z243" s="324" t="str">
        <f t="shared" si="43"/>
        <v/>
      </c>
      <c r="AA243" s="324" t="str">
        <f t="shared" si="44"/>
        <v/>
      </c>
      <c r="AB243" s="324" t="str">
        <f t="shared" si="45"/>
        <v/>
      </c>
      <c r="AC243" s="324" t="str">
        <f t="shared" si="46"/>
        <v/>
      </c>
      <c r="AD243" s="324" t="str">
        <f t="shared" si="47"/>
        <v/>
      </c>
      <c r="AE243" s="324" t="str">
        <f t="shared" si="48"/>
        <v/>
      </c>
      <c r="AF243" s="324" t="str">
        <f t="shared" si="49"/>
        <v/>
      </c>
      <c r="AG243" s="324" t="str">
        <f t="shared" si="50"/>
        <v/>
      </c>
      <c r="AH243" s="324" t="str">
        <f t="shared" si="51"/>
        <v/>
      </c>
      <c r="AI243" s="221"/>
      <c r="AJ243" s="221"/>
      <c r="AK243" s="221"/>
      <c r="AL243" s="221"/>
      <c r="AM243" s="221"/>
      <c r="AN243" s="221"/>
      <c r="AO243" s="221"/>
      <c r="AP243" s="221"/>
      <c r="AQ243" s="221"/>
      <c r="AR243" s="221"/>
      <c r="AS243" s="221"/>
      <c r="AT243" s="221"/>
      <c r="AU243" s="221"/>
      <c r="AV243" s="221"/>
      <c r="AW243" s="221"/>
      <c r="AX243" s="221"/>
      <c r="AY243" s="221"/>
      <c r="AZ243" s="221"/>
      <c r="BA243" s="221"/>
      <c r="BB243" s="221"/>
      <c r="BC243" s="221"/>
      <c r="BD243" s="221"/>
      <c r="BE243" s="221"/>
      <c r="BF243" s="221"/>
      <c r="BG243" s="221"/>
      <c r="BH243" s="221"/>
      <c r="BI243" s="221"/>
      <c r="BJ243" s="221"/>
      <c r="BK243" s="221"/>
      <c r="BL243" s="221"/>
      <c r="BM243" s="221"/>
      <c r="BN243" s="221"/>
      <c r="BO243" s="221"/>
      <c r="BP243" s="221"/>
      <c r="BQ243" s="221"/>
      <c r="BR243" s="221"/>
      <c r="BS243" s="221"/>
      <c r="BT243" s="221"/>
      <c r="BU243" s="221"/>
      <c r="BV243" s="221"/>
      <c r="BW243" s="221"/>
      <c r="BX243" s="221"/>
      <c r="BY243" s="221"/>
      <c r="BZ243" s="221"/>
      <c r="CA243" s="221"/>
      <c r="CB243" s="177"/>
      <c r="CC243" s="177"/>
      <c r="CD243" s="177"/>
    </row>
    <row r="244" spans="1:82" ht="20.100000000000001" customHeight="1">
      <c r="A244" s="204"/>
      <c r="B244" s="121"/>
      <c r="C244" s="122"/>
      <c r="D244" s="123"/>
      <c r="E244" s="121"/>
      <c r="F244" s="122"/>
      <c r="G244" s="124"/>
      <c r="H244" s="125"/>
      <c r="I244" s="122"/>
      <c r="J244" s="123"/>
      <c r="K244" s="121"/>
      <c r="L244" s="124"/>
      <c r="M244" s="125"/>
      <c r="N244" s="122"/>
      <c r="O244" s="123"/>
      <c r="P244" s="121"/>
      <c r="Q244" s="122"/>
      <c r="R244" s="122"/>
      <c r="S244" s="122"/>
      <c r="T244" s="122"/>
      <c r="U244" s="124"/>
      <c r="V244" s="323" t="str">
        <f t="shared" si="39"/>
        <v/>
      </c>
      <c r="W244" s="324" t="str">
        <f t="shared" si="40"/>
        <v/>
      </c>
      <c r="X244" s="324" t="str">
        <f t="shared" si="41"/>
        <v/>
      </c>
      <c r="Y244" s="324" t="str">
        <f t="shared" si="42"/>
        <v/>
      </c>
      <c r="Z244" s="324" t="str">
        <f t="shared" si="43"/>
        <v/>
      </c>
      <c r="AA244" s="324" t="str">
        <f t="shared" si="44"/>
        <v/>
      </c>
      <c r="AB244" s="324" t="str">
        <f t="shared" si="45"/>
        <v/>
      </c>
      <c r="AC244" s="324" t="str">
        <f t="shared" si="46"/>
        <v/>
      </c>
      <c r="AD244" s="324" t="str">
        <f t="shared" si="47"/>
        <v/>
      </c>
      <c r="AE244" s="324" t="str">
        <f t="shared" si="48"/>
        <v/>
      </c>
      <c r="AF244" s="324" t="str">
        <f t="shared" si="49"/>
        <v/>
      </c>
      <c r="AG244" s="324" t="str">
        <f t="shared" si="50"/>
        <v/>
      </c>
      <c r="AH244" s="324" t="str">
        <f t="shared" si="51"/>
        <v/>
      </c>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221"/>
      <c r="BE244" s="221"/>
      <c r="BF244" s="221"/>
      <c r="BG244" s="221"/>
      <c r="BH244" s="221"/>
      <c r="BI244" s="221"/>
      <c r="BJ244" s="221"/>
      <c r="BK244" s="221"/>
      <c r="BL244" s="221"/>
      <c r="BM244" s="221"/>
      <c r="BN244" s="221"/>
      <c r="BO244" s="221"/>
      <c r="BP244" s="221"/>
      <c r="BQ244" s="221"/>
      <c r="BR244" s="221"/>
      <c r="BS244" s="221"/>
      <c r="BT244" s="221"/>
      <c r="BU244" s="221"/>
      <c r="BV244" s="221"/>
      <c r="BW244" s="221"/>
      <c r="BX244" s="221"/>
      <c r="BY244" s="221"/>
      <c r="BZ244" s="221"/>
      <c r="CA244" s="221"/>
      <c r="CB244" s="177"/>
      <c r="CC244" s="177"/>
      <c r="CD244" s="177"/>
    </row>
    <row r="245" spans="1:82" ht="20.100000000000001" customHeight="1">
      <c r="A245" s="204"/>
      <c r="B245" s="121"/>
      <c r="C245" s="122"/>
      <c r="D245" s="123"/>
      <c r="E245" s="121"/>
      <c r="F245" s="122"/>
      <c r="G245" s="124"/>
      <c r="H245" s="125"/>
      <c r="I245" s="122"/>
      <c r="J245" s="123"/>
      <c r="K245" s="121"/>
      <c r="L245" s="124"/>
      <c r="M245" s="125"/>
      <c r="N245" s="122"/>
      <c r="O245" s="123"/>
      <c r="P245" s="121"/>
      <c r="Q245" s="122"/>
      <c r="R245" s="122"/>
      <c r="S245" s="122"/>
      <c r="T245" s="122"/>
      <c r="U245" s="124"/>
      <c r="V245" s="323" t="str">
        <f t="shared" si="39"/>
        <v/>
      </c>
      <c r="W245" s="324" t="str">
        <f t="shared" si="40"/>
        <v/>
      </c>
      <c r="X245" s="324" t="str">
        <f t="shared" si="41"/>
        <v/>
      </c>
      <c r="Y245" s="324" t="str">
        <f t="shared" si="42"/>
        <v/>
      </c>
      <c r="Z245" s="324" t="str">
        <f t="shared" si="43"/>
        <v/>
      </c>
      <c r="AA245" s="324" t="str">
        <f t="shared" si="44"/>
        <v/>
      </c>
      <c r="AB245" s="324" t="str">
        <f t="shared" si="45"/>
        <v/>
      </c>
      <c r="AC245" s="324" t="str">
        <f t="shared" si="46"/>
        <v/>
      </c>
      <c r="AD245" s="324" t="str">
        <f t="shared" si="47"/>
        <v/>
      </c>
      <c r="AE245" s="324" t="str">
        <f t="shared" si="48"/>
        <v/>
      </c>
      <c r="AF245" s="324" t="str">
        <f t="shared" si="49"/>
        <v/>
      </c>
      <c r="AG245" s="324" t="str">
        <f t="shared" si="50"/>
        <v/>
      </c>
      <c r="AH245" s="324" t="str">
        <f t="shared" si="51"/>
        <v/>
      </c>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221"/>
      <c r="BE245" s="221"/>
      <c r="BF245" s="221"/>
      <c r="BG245" s="221"/>
      <c r="BH245" s="221"/>
      <c r="BI245" s="221"/>
      <c r="BJ245" s="221"/>
      <c r="BK245" s="221"/>
      <c r="BL245" s="221"/>
      <c r="BM245" s="221"/>
      <c r="BN245" s="221"/>
      <c r="BO245" s="221"/>
      <c r="BP245" s="221"/>
      <c r="BQ245" s="221"/>
      <c r="BR245" s="221"/>
      <c r="BS245" s="221"/>
      <c r="BT245" s="221"/>
      <c r="BU245" s="221"/>
      <c r="BV245" s="221"/>
      <c r="BW245" s="221"/>
      <c r="BX245" s="221"/>
      <c r="BY245" s="221"/>
      <c r="BZ245" s="221"/>
      <c r="CA245" s="221"/>
      <c r="CB245" s="177"/>
      <c r="CC245" s="177"/>
      <c r="CD245" s="177"/>
    </row>
    <row r="246" spans="1:82" ht="20.100000000000001" customHeight="1">
      <c r="A246" s="204"/>
      <c r="B246" s="121"/>
      <c r="C246" s="122"/>
      <c r="D246" s="123"/>
      <c r="E246" s="121"/>
      <c r="F246" s="122"/>
      <c r="G246" s="124"/>
      <c r="H246" s="125"/>
      <c r="I246" s="122"/>
      <c r="J246" s="123"/>
      <c r="K246" s="121"/>
      <c r="L246" s="124"/>
      <c r="M246" s="125"/>
      <c r="N246" s="122"/>
      <c r="O246" s="123"/>
      <c r="P246" s="121"/>
      <c r="Q246" s="122"/>
      <c r="R246" s="122"/>
      <c r="S246" s="122"/>
      <c r="T246" s="122"/>
      <c r="U246" s="124"/>
      <c r="V246" s="323" t="str">
        <f t="shared" si="39"/>
        <v/>
      </c>
      <c r="W246" s="324" t="str">
        <f t="shared" si="40"/>
        <v/>
      </c>
      <c r="X246" s="324" t="str">
        <f t="shared" si="41"/>
        <v/>
      </c>
      <c r="Y246" s="324" t="str">
        <f t="shared" si="42"/>
        <v/>
      </c>
      <c r="Z246" s="324" t="str">
        <f t="shared" si="43"/>
        <v/>
      </c>
      <c r="AA246" s="324" t="str">
        <f t="shared" si="44"/>
        <v/>
      </c>
      <c r="AB246" s="324" t="str">
        <f t="shared" si="45"/>
        <v/>
      </c>
      <c r="AC246" s="324" t="str">
        <f t="shared" si="46"/>
        <v/>
      </c>
      <c r="AD246" s="324" t="str">
        <f t="shared" si="47"/>
        <v/>
      </c>
      <c r="AE246" s="324" t="str">
        <f t="shared" si="48"/>
        <v/>
      </c>
      <c r="AF246" s="324" t="str">
        <f t="shared" si="49"/>
        <v/>
      </c>
      <c r="AG246" s="324" t="str">
        <f t="shared" si="50"/>
        <v/>
      </c>
      <c r="AH246" s="324" t="str">
        <f t="shared" si="51"/>
        <v/>
      </c>
      <c r="AI246" s="221"/>
      <c r="AJ246" s="221"/>
      <c r="AK246" s="221"/>
      <c r="AL246" s="221"/>
      <c r="AM246" s="221"/>
      <c r="AN246" s="221"/>
      <c r="AO246" s="221"/>
      <c r="AP246" s="221"/>
      <c r="AQ246" s="221"/>
      <c r="AR246" s="221"/>
      <c r="AS246" s="221"/>
      <c r="AT246" s="221"/>
      <c r="AU246" s="221"/>
      <c r="AV246" s="221"/>
      <c r="AW246" s="221"/>
      <c r="AX246" s="221"/>
      <c r="AY246" s="221"/>
      <c r="AZ246" s="221"/>
      <c r="BA246" s="221"/>
      <c r="BB246" s="221"/>
      <c r="BC246" s="221"/>
      <c r="BD246" s="221"/>
      <c r="BE246" s="221"/>
      <c r="BF246" s="221"/>
      <c r="BG246" s="221"/>
      <c r="BH246" s="221"/>
      <c r="BI246" s="221"/>
      <c r="BJ246" s="221"/>
      <c r="BK246" s="221"/>
      <c r="BL246" s="221"/>
      <c r="BM246" s="221"/>
      <c r="BN246" s="221"/>
      <c r="BO246" s="221"/>
      <c r="BP246" s="221"/>
      <c r="BQ246" s="221"/>
      <c r="BR246" s="221"/>
      <c r="BS246" s="221"/>
      <c r="BT246" s="221"/>
      <c r="BU246" s="221"/>
      <c r="BV246" s="221"/>
      <c r="BW246" s="221"/>
      <c r="BX246" s="221"/>
      <c r="BY246" s="221"/>
      <c r="BZ246" s="221"/>
      <c r="CA246" s="221"/>
      <c r="CB246" s="177"/>
      <c r="CC246" s="177"/>
      <c r="CD246" s="177"/>
    </row>
    <row r="247" spans="1:82" ht="20.100000000000001" customHeight="1">
      <c r="A247" s="204"/>
      <c r="B247" s="121"/>
      <c r="C247" s="122"/>
      <c r="D247" s="123"/>
      <c r="E247" s="121"/>
      <c r="F247" s="122"/>
      <c r="G247" s="124"/>
      <c r="H247" s="125"/>
      <c r="I247" s="122"/>
      <c r="J247" s="123"/>
      <c r="K247" s="121"/>
      <c r="L247" s="124"/>
      <c r="M247" s="125"/>
      <c r="N247" s="122"/>
      <c r="O247" s="123"/>
      <c r="P247" s="121"/>
      <c r="Q247" s="122"/>
      <c r="R247" s="122"/>
      <c r="S247" s="122"/>
      <c r="T247" s="122"/>
      <c r="U247" s="124"/>
      <c r="V247" s="323" t="str">
        <f t="shared" si="39"/>
        <v/>
      </c>
      <c r="W247" s="324" t="str">
        <f t="shared" si="40"/>
        <v/>
      </c>
      <c r="X247" s="324" t="str">
        <f t="shared" si="41"/>
        <v/>
      </c>
      <c r="Y247" s="324" t="str">
        <f t="shared" si="42"/>
        <v/>
      </c>
      <c r="Z247" s="324" t="str">
        <f t="shared" si="43"/>
        <v/>
      </c>
      <c r="AA247" s="324" t="str">
        <f t="shared" si="44"/>
        <v/>
      </c>
      <c r="AB247" s="324" t="str">
        <f t="shared" si="45"/>
        <v/>
      </c>
      <c r="AC247" s="324" t="str">
        <f t="shared" si="46"/>
        <v/>
      </c>
      <c r="AD247" s="324" t="str">
        <f t="shared" si="47"/>
        <v/>
      </c>
      <c r="AE247" s="324" t="str">
        <f t="shared" si="48"/>
        <v/>
      </c>
      <c r="AF247" s="324" t="str">
        <f t="shared" si="49"/>
        <v/>
      </c>
      <c r="AG247" s="324" t="str">
        <f t="shared" si="50"/>
        <v/>
      </c>
      <c r="AH247" s="324" t="str">
        <f t="shared" si="51"/>
        <v/>
      </c>
      <c r="AI247" s="221"/>
      <c r="AJ247" s="221"/>
      <c r="AK247" s="221"/>
      <c r="AL247" s="221"/>
      <c r="AM247" s="221"/>
      <c r="AN247" s="221"/>
      <c r="AO247" s="221"/>
      <c r="AP247" s="221"/>
      <c r="AQ247" s="221"/>
      <c r="AR247" s="221"/>
      <c r="AS247" s="221"/>
      <c r="AT247" s="221"/>
      <c r="AU247" s="221"/>
      <c r="AV247" s="221"/>
      <c r="AW247" s="221"/>
      <c r="AX247" s="221"/>
      <c r="AY247" s="221"/>
      <c r="AZ247" s="221"/>
      <c r="BA247" s="221"/>
      <c r="BB247" s="221"/>
      <c r="BC247" s="221"/>
      <c r="BD247" s="221"/>
      <c r="BE247" s="221"/>
      <c r="BF247" s="221"/>
      <c r="BG247" s="221"/>
      <c r="BH247" s="221"/>
      <c r="BI247" s="221"/>
      <c r="BJ247" s="221"/>
      <c r="BK247" s="221"/>
      <c r="BL247" s="221"/>
      <c r="BM247" s="221"/>
      <c r="BN247" s="221"/>
      <c r="BO247" s="221"/>
      <c r="BP247" s="221"/>
      <c r="BQ247" s="221"/>
      <c r="BR247" s="221"/>
      <c r="BS247" s="221"/>
      <c r="BT247" s="221"/>
      <c r="BU247" s="221"/>
      <c r="BV247" s="221"/>
      <c r="BW247" s="221"/>
      <c r="BX247" s="221"/>
      <c r="BY247" s="221"/>
      <c r="BZ247" s="221"/>
      <c r="CA247" s="221"/>
      <c r="CB247" s="177"/>
      <c r="CC247" s="177"/>
      <c r="CD247" s="177"/>
    </row>
    <row r="248" spans="1:82" ht="20.100000000000001" customHeight="1">
      <c r="A248" s="204"/>
      <c r="B248" s="121"/>
      <c r="C248" s="122"/>
      <c r="D248" s="123"/>
      <c r="E248" s="121"/>
      <c r="F248" s="122"/>
      <c r="G248" s="124"/>
      <c r="H248" s="125"/>
      <c r="I248" s="122"/>
      <c r="J248" s="123"/>
      <c r="K248" s="121"/>
      <c r="L248" s="124"/>
      <c r="M248" s="125"/>
      <c r="N248" s="122"/>
      <c r="O248" s="123"/>
      <c r="P248" s="121"/>
      <c r="Q248" s="122"/>
      <c r="R248" s="122"/>
      <c r="S248" s="122"/>
      <c r="T248" s="122"/>
      <c r="U248" s="124"/>
      <c r="V248" s="323" t="str">
        <f t="shared" si="39"/>
        <v/>
      </c>
      <c r="W248" s="324" t="str">
        <f t="shared" si="40"/>
        <v/>
      </c>
      <c r="X248" s="324" t="str">
        <f t="shared" si="41"/>
        <v/>
      </c>
      <c r="Y248" s="324" t="str">
        <f t="shared" si="42"/>
        <v/>
      </c>
      <c r="Z248" s="324" t="str">
        <f t="shared" si="43"/>
        <v/>
      </c>
      <c r="AA248" s="324" t="str">
        <f t="shared" si="44"/>
        <v/>
      </c>
      <c r="AB248" s="324" t="str">
        <f t="shared" si="45"/>
        <v/>
      </c>
      <c r="AC248" s="324" t="str">
        <f t="shared" si="46"/>
        <v/>
      </c>
      <c r="AD248" s="324" t="str">
        <f t="shared" si="47"/>
        <v/>
      </c>
      <c r="AE248" s="324" t="str">
        <f t="shared" si="48"/>
        <v/>
      </c>
      <c r="AF248" s="324" t="str">
        <f t="shared" si="49"/>
        <v/>
      </c>
      <c r="AG248" s="324" t="str">
        <f t="shared" si="50"/>
        <v/>
      </c>
      <c r="AH248" s="324" t="str">
        <f t="shared" si="51"/>
        <v/>
      </c>
      <c r="AI248" s="221"/>
      <c r="AJ248" s="221"/>
      <c r="AK248" s="221"/>
      <c r="AL248" s="221"/>
      <c r="AM248" s="221"/>
      <c r="AN248" s="221"/>
      <c r="AO248" s="221"/>
      <c r="AP248" s="221"/>
      <c r="AQ248" s="221"/>
      <c r="AR248" s="221"/>
      <c r="AS248" s="221"/>
      <c r="AT248" s="221"/>
      <c r="AU248" s="221"/>
      <c r="AV248" s="221"/>
      <c r="AW248" s="221"/>
      <c r="AX248" s="221"/>
      <c r="AY248" s="221"/>
      <c r="AZ248" s="221"/>
      <c r="BA248" s="221"/>
      <c r="BB248" s="221"/>
      <c r="BC248" s="221"/>
      <c r="BD248" s="221"/>
      <c r="BE248" s="221"/>
      <c r="BF248" s="221"/>
      <c r="BG248" s="221"/>
      <c r="BH248" s="221"/>
      <c r="BI248" s="221"/>
      <c r="BJ248" s="221"/>
      <c r="BK248" s="221"/>
      <c r="BL248" s="221"/>
      <c r="BM248" s="221"/>
      <c r="BN248" s="221"/>
      <c r="BO248" s="221"/>
      <c r="BP248" s="221"/>
      <c r="BQ248" s="221"/>
      <c r="BR248" s="221"/>
      <c r="BS248" s="221"/>
      <c r="BT248" s="221"/>
      <c r="BU248" s="221"/>
      <c r="BV248" s="221"/>
      <c r="BW248" s="221"/>
      <c r="BX248" s="221"/>
      <c r="BY248" s="221"/>
      <c r="BZ248" s="221"/>
      <c r="CA248" s="221"/>
      <c r="CB248" s="177"/>
      <c r="CC248" s="177"/>
      <c r="CD248" s="177"/>
    </row>
    <row r="249" spans="1:82" ht="20.100000000000001" customHeight="1">
      <c r="A249" s="204"/>
      <c r="B249" s="121"/>
      <c r="C249" s="122"/>
      <c r="D249" s="123"/>
      <c r="E249" s="121"/>
      <c r="F249" s="122"/>
      <c r="G249" s="124"/>
      <c r="H249" s="125"/>
      <c r="I249" s="122"/>
      <c r="J249" s="123"/>
      <c r="K249" s="121"/>
      <c r="L249" s="124"/>
      <c r="M249" s="125"/>
      <c r="N249" s="122"/>
      <c r="O249" s="123"/>
      <c r="P249" s="121"/>
      <c r="Q249" s="122"/>
      <c r="R249" s="122"/>
      <c r="S249" s="122"/>
      <c r="T249" s="122"/>
      <c r="U249" s="124"/>
      <c r="V249" s="323" t="str">
        <f t="shared" si="39"/>
        <v/>
      </c>
      <c r="W249" s="324" t="str">
        <f t="shared" si="40"/>
        <v/>
      </c>
      <c r="X249" s="324" t="str">
        <f t="shared" si="41"/>
        <v/>
      </c>
      <c r="Y249" s="324" t="str">
        <f t="shared" si="42"/>
        <v/>
      </c>
      <c r="Z249" s="324" t="str">
        <f t="shared" si="43"/>
        <v/>
      </c>
      <c r="AA249" s="324" t="str">
        <f t="shared" si="44"/>
        <v/>
      </c>
      <c r="AB249" s="324" t="str">
        <f t="shared" si="45"/>
        <v/>
      </c>
      <c r="AC249" s="324" t="str">
        <f t="shared" si="46"/>
        <v/>
      </c>
      <c r="AD249" s="324" t="str">
        <f t="shared" si="47"/>
        <v/>
      </c>
      <c r="AE249" s="324" t="str">
        <f t="shared" si="48"/>
        <v/>
      </c>
      <c r="AF249" s="324" t="str">
        <f t="shared" si="49"/>
        <v/>
      </c>
      <c r="AG249" s="324" t="str">
        <f t="shared" si="50"/>
        <v/>
      </c>
      <c r="AH249" s="324" t="str">
        <f t="shared" si="51"/>
        <v/>
      </c>
      <c r="AI249" s="221"/>
      <c r="AJ249" s="221"/>
      <c r="AK249" s="221"/>
      <c r="AL249" s="221"/>
      <c r="AM249" s="221"/>
      <c r="AN249" s="221"/>
      <c r="AO249" s="221"/>
      <c r="AP249" s="221"/>
      <c r="AQ249" s="221"/>
      <c r="AR249" s="221"/>
      <c r="AS249" s="221"/>
      <c r="AT249" s="221"/>
      <c r="AU249" s="221"/>
      <c r="AV249" s="221"/>
      <c r="AW249" s="221"/>
      <c r="AX249" s="221"/>
      <c r="AY249" s="221"/>
      <c r="AZ249" s="221"/>
      <c r="BA249" s="221"/>
      <c r="BB249" s="221"/>
      <c r="BC249" s="221"/>
      <c r="BD249" s="221"/>
      <c r="BE249" s="221"/>
      <c r="BF249" s="221"/>
      <c r="BG249" s="221"/>
      <c r="BH249" s="221"/>
      <c r="BI249" s="221"/>
      <c r="BJ249" s="221"/>
      <c r="BK249" s="221"/>
      <c r="BL249" s="221"/>
      <c r="BM249" s="221"/>
      <c r="BN249" s="221"/>
      <c r="BO249" s="221"/>
      <c r="BP249" s="221"/>
      <c r="BQ249" s="221"/>
      <c r="BR249" s="221"/>
      <c r="BS249" s="221"/>
      <c r="BT249" s="221"/>
      <c r="BU249" s="221"/>
      <c r="BV249" s="221"/>
      <c r="BW249" s="221"/>
      <c r="BX249" s="221"/>
      <c r="BY249" s="221"/>
      <c r="BZ249" s="221"/>
      <c r="CA249" s="221"/>
      <c r="CB249" s="177"/>
      <c r="CC249" s="177"/>
      <c r="CD249" s="177"/>
    </row>
    <row r="250" spans="1:82" ht="20.100000000000001" customHeight="1">
      <c r="A250" s="204"/>
      <c r="B250" s="121"/>
      <c r="C250" s="122"/>
      <c r="D250" s="123"/>
      <c r="E250" s="121"/>
      <c r="F250" s="122"/>
      <c r="G250" s="124"/>
      <c r="H250" s="125"/>
      <c r="I250" s="122"/>
      <c r="J250" s="123"/>
      <c r="K250" s="121"/>
      <c r="L250" s="124"/>
      <c r="M250" s="125"/>
      <c r="N250" s="122"/>
      <c r="O250" s="123"/>
      <c r="P250" s="121"/>
      <c r="Q250" s="122"/>
      <c r="R250" s="122"/>
      <c r="S250" s="122"/>
      <c r="T250" s="122"/>
      <c r="U250" s="124"/>
      <c r="V250" s="323" t="str">
        <f t="shared" si="39"/>
        <v/>
      </c>
      <c r="W250" s="324" t="str">
        <f t="shared" si="40"/>
        <v/>
      </c>
      <c r="X250" s="324" t="str">
        <f t="shared" si="41"/>
        <v/>
      </c>
      <c r="Y250" s="324" t="str">
        <f t="shared" si="42"/>
        <v/>
      </c>
      <c r="Z250" s="324" t="str">
        <f t="shared" si="43"/>
        <v/>
      </c>
      <c r="AA250" s="324" t="str">
        <f t="shared" si="44"/>
        <v/>
      </c>
      <c r="AB250" s="324" t="str">
        <f t="shared" si="45"/>
        <v/>
      </c>
      <c r="AC250" s="324" t="str">
        <f t="shared" si="46"/>
        <v/>
      </c>
      <c r="AD250" s="324" t="str">
        <f t="shared" si="47"/>
        <v/>
      </c>
      <c r="AE250" s="324" t="str">
        <f t="shared" si="48"/>
        <v/>
      </c>
      <c r="AF250" s="324" t="str">
        <f t="shared" si="49"/>
        <v/>
      </c>
      <c r="AG250" s="324" t="str">
        <f t="shared" si="50"/>
        <v/>
      </c>
      <c r="AH250" s="324" t="str">
        <f t="shared" si="51"/>
        <v/>
      </c>
      <c r="AI250" s="221"/>
      <c r="AJ250" s="221"/>
      <c r="AK250" s="221"/>
      <c r="AL250" s="221"/>
      <c r="AM250" s="221"/>
      <c r="AN250" s="221"/>
      <c r="AO250" s="221"/>
      <c r="AP250" s="221"/>
      <c r="AQ250" s="221"/>
      <c r="AR250" s="221"/>
      <c r="AS250" s="221"/>
      <c r="AT250" s="221"/>
      <c r="AU250" s="221"/>
      <c r="AV250" s="221"/>
      <c r="AW250" s="221"/>
      <c r="AX250" s="221"/>
      <c r="AY250" s="221"/>
      <c r="AZ250" s="221"/>
      <c r="BA250" s="221"/>
      <c r="BB250" s="221"/>
      <c r="BC250" s="221"/>
      <c r="BD250" s="221"/>
      <c r="BE250" s="221"/>
      <c r="BF250" s="221"/>
      <c r="BG250" s="221"/>
      <c r="BH250" s="221"/>
      <c r="BI250" s="221"/>
      <c r="BJ250" s="221"/>
      <c r="BK250" s="221"/>
      <c r="BL250" s="221"/>
      <c r="BM250" s="221"/>
      <c r="BN250" s="221"/>
      <c r="BO250" s="221"/>
      <c r="BP250" s="221"/>
      <c r="BQ250" s="221"/>
      <c r="BR250" s="221"/>
      <c r="BS250" s="221"/>
      <c r="BT250" s="221"/>
      <c r="BU250" s="221"/>
      <c r="BV250" s="221"/>
      <c r="BW250" s="221"/>
      <c r="BX250" s="221"/>
      <c r="BY250" s="221"/>
      <c r="BZ250" s="221"/>
      <c r="CA250" s="221"/>
      <c r="CB250" s="177"/>
      <c r="CC250" s="177"/>
      <c r="CD250" s="177"/>
    </row>
    <row r="251" spans="1:82" ht="20.100000000000001" customHeight="1">
      <c r="A251" s="204"/>
      <c r="B251" s="121"/>
      <c r="C251" s="122"/>
      <c r="D251" s="123"/>
      <c r="E251" s="121"/>
      <c r="F251" s="122"/>
      <c r="G251" s="124"/>
      <c r="H251" s="125"/>
      <c r="I251" s="122"/>
      <c r="J251" s="123"/>
      <c r="K251" s="121"/>
      <c r="L251" s="124"/>
      <c r="M251" s="125"/>
      <c r="N251" s="122"/>
      <c r="O251" s="123"/>
      <c r="P251" s="121"/>
      <c r="Q251" s="122"/>
      <c r="R251" s="122"/>
      <c r="S251" s="122"/>
      <c r="T251" s="122"/>
      <c r="U251" s="124"/>
      <c r="V251" s="323" t="str">
        <f t="shared" si="39"/>
        <v/>
      </c>
      <c r="W251" s="324" t="str">
        <f t="shared" si="40"/>
        <v/>
      </c>
      <c r="X251" s="324" t="str">
        <f t="shared" si="41"/>
        <v/>
      </c>
      <c r="Y251" s="324" t="str">
        <f t="shared" si="42"/>
        <v/>
      </c>
      <c r="Z251" s="324" t="str">
        <f t="shared" si="43"/>
        <v/>
      </c>
      <c r="AA251" s="324" t="str">
        <f t="shared" si="44"/>
        <v/>
      </c>
      <c r="AB251" s="324" t="str">
        <f t="shared" si="45"/>
        <v/>
      </c>
      <c r="AC251" s="324" t="str">
        <f t="shared" si="46"/>
        <v/>
      </c>
      <c r="AD251" s="324" t="str">
        <f t="shared" si="47"/>
        <v/>
      </c>
      <c r="AE251" s="324" t="str">
        <f t="shared" si="48"/>
        <v/>
      </c>
      <c r="AF251" s="324" t="str">
        <f t="shared" si="49"/>
        <v/>
      </c>
      <c r="AG251" s="324" t="str">
        <f t="shared" si="50"/>
        <v/>
      </c>
      <c r="AH251" s="324" t="str">
        <f t="shared" si="51"/>
        <v/>
      </c>
      <c r="AI251" s="221"/>
      <c r="AJ251" s="221"/>
      <c r="AK251" s="221"/>
      <c r="AL251" s="221"/>
      <c r="AM251" s="221"/>
      <c r="AN251" s="221"/>
      <c r="AO251" s="221"/>
      <c r="AP251" s="221"/>
      <c r="AQ251" s="221"/>
      <c r="AR251" s="221"/>
      <c r="AS251" s="221"/>
      <c r="AT251" s="221"/>
      <c r="AU251" s="221"/>
      <c r="AV251" s="221"/>
      <c r="AW251" s="221"/>
      <c r="AX251" s="221"/>
      <c r="AY251" s="221"/>
      <c r="AZ251" s="221"/>
      <c r="BA251" s="221"/>
      <c r="BB251" s="221"/>
      <c r="BC251" s="221"/>
      <c r="BD251" s="221"/>
      <c r="BE251" s="221"/>
      <c r="BF251" s="221"/>
      <c r="BG251" s="221"/>
      <c r="BH251" s="221"/>
      <c r="BI251" s="221"/>
      <c r="BJ251" s="221"/>
      <c r="BK251" s="221"/>
      <c r="BL251" s="221"/>
      <c r="BM251" s="221"/>
      <c r="BN251" s="221"/>
      <c r="BO251" s="221"/>
      <c r="BP251" s="221"/>
      <c r="BQ251" s="221"/>
      <c r="BR251" s="221"/>
      <c r="BS251" s="221"/>
      <c r="BT251" s="221"/>
      <c r="BU251" s="221"/>
      <c r="BV251" s="221"/>
      <c r="BW251" s="221"/>
      <c r="BX251" s="221"/>
      <c r="BY251" s="221"/>
      <c r="BZ251" s="221"/>
      <c r="CA251" s="221"/>
      <c r="CB251" s="177"/>
      <c r="CC251" s="177"/>
      <c r="CD251" s="177"/>
    </row>
    <row r="252" spans="1:82" ht="20.100000000000001" customHeight="1">
      <c r="A252" s="204"/>
      <c r="B252" s="121"/>
      <c r="C252" s="122"/>
      <c r="D252" s="123"/>
      <c r="E252" s="121"/>
      <c r="F252" s="122"/>
      <c r="G252" s="124"/>
      <c r="H252" s="125"/>
      <c r="I252" s="122"/>
      <c r="J252" s="123"/>
      <c r="K252" s="121"/>
      <c r="L252" s="124"/>
      <c r="M252" s="125"/>
      <c r="N252" s="122"/>
      <c r="O252" s="123"/>
      <c r="P252" s="121"/>
      <c r="Q252" s="122"/>
      <c r="R252" s="122"/>
      <c r="S252" s="122"/>
      <c r="T252" s="122"/>
      <c r="U252" s="124"/>
      <c r="V252" s="323" t="str">
        <f t="shared" si="39"/>
        <v/>
      </c>
      <c r="W252" s="324" t="str">
        <f t="shared" si="40"/>
        <v/>
      </c>
      <c r="X252" s="324" t="str">
        <f t="shared" si="41"/>
        <v/>
      </c>
      <c r="Y252" s="324" t="str">
        <f t="shared" si="42"/>
        <v/>
      </c>
      <c r="Z252" s="324" t="str">
        <f t="shared" si="43"/>
        <v/>
      </c>
      <c r="AA252" s="324" t="str">
        <f t="shared" si="44"/>
        <v/>
      </c>
      <c r="AB252" s="324" t="str">
        <f t="shared" si="45"/>
        <v/>
      </c>
      <c r="AC252" s="324" t="str">
        <f t="shared" si="46"/>
        <v/>
      </c>
      <c r="AD252" s="324" t="str">
        <f t="shared" si="47"/>
        <v/>
      </c>
      <c r="AE252" s="324" t="str">
        <f t="shared" si="48"/>
        <v/>
      </c>
      <c r="AF252" s="324" t="str">
        <f t="shared" si="49"/>
        <v/>
      </c>
      <c r="AG252" s="324" t="str">
        <f t="shared" si="50"/>
        <v/>
      </c>
      <c r="AH252" s="324" t="str">
        <f t="shared" si="51"/>
        <v/>
      </c>
      <c r="AI252" s="221"/>
      <c r="AJ252" s="221"/>
      <c r="AK252" s="221"/>
      <c r="AL252" s="221"/>
      <c r="AM252" s="221"/>
      <c r="AN252" s="221"/>
      <c r="AO252" s="221"/>
      <c r="AP252" s="221"/>
      <c r="AQ252" s="221"/>
      <c r="AR252" s="221"/>
      <c r="AS252" s="221"/>
      <c r="AT252" s="221"/>
      <c r="AU252" s="221"/>
      <c r="AV252" s="221"/>
      <c r="AW252" s="221"/>
      <c r="AX252" s="221"/>
      <c r="AY252" s="221"/>
      <c r="AZ252" s="221"/>
      <c r="BA252" s="221"/>
      <c r="BB252" s="221"/>
      <c r="BC252" s="221"/>
      <c r="BD252" s="221"/>
      <c r="BE252" s="221"/>
      <c r="BF252" s="221"/>
      <c r="BG252" s="221"/>
      <c r="BH252" s="221"/>
      <c r="BI252" s="221"/>
      <c r="BJ252" s="221"/>
      <c r="BK252" s="221"/>
      <c r="BL252" s="221"/>
      <c r="BM252" s="221"/>
      <c r="BN252" s="221"/>
      <c r="BO252" s="221"/>
      <c r="BP252" s="221"/>
      <c r="BQ252" s="221"/>
      <c r="BR252" s="221"/>
      <c r="BS252" s="221"/>
      <c r="BT252" s="221"/>
      <c r="BU252" s="221"/>
      <c r="BV252" s="221"/>
      <c r="BW252" s="221"/>
      <c r="BX252" s="221"/>
      <c r="BY252" s="221"/>
      <c r="BZ252" s="221"/>
      <c r="CA252" s="221"/>
      <c r="CB252" s="177"/>
      <c r="CC252" s="177"/>
      <c r="CD252" s="177"/>
    </row>
    <row r="253" spans="1:82" ht="20.100000000000001" customHeight="1">
      <c r="A253" s="204"/>
      <c r="B253" s="121"/>
      <c r="C253" s="122"/>
      <c r="D253" s="123"/>
      <c r="E253" s="121"/>
      <c r="F253" s="122"/>
      <c r="G253" s="124"/>
      <c r="H253" s="125"/>
      <c r="I253" s="122"/>
      <c r="J253" s="123"/>
      <c r="K253" s="121"/>
      <c r="L253" s="124"/>
      <c r="M253" s="125"/>
      <c r="N253" s="122"/>
      <c r="O253" s="123"/>
      <c r="P253" s="121"/>
      <c r="Q253" s="122"/>
      <c r="R253" s="122"/>
      <c r="S253" s="122"/>
      <c r="T253" s="122"/>
      <c r="U253" s="124"/>
      <c r="V253" s="323" t="str">
        <f t="shared" si="39"/>
        <v/>
      </c>
      <c r="W253" s="324" t="str">
        <f t="shared" si="40"/>
        <v/>
      </c>
      <c r="X253" s="324" t="str">
        <f t="shared" si="41"/>
        <v/>
      </c>
      <c r="Y253" s="324" t="str">
        <f t="shared" si="42"/>
        <v/>
      </c>
      <c r="Z253" s="324" t="str">
        <f t="shared" si="43"/>
        <v/>
      </c>
      <c r="AA253" s="324" t="str">
        <f t="shared" si="44"/>
        <v/>
      </c>
      <c r="AB253" s="324" t="str">
        <f t="shared" si="45"/>
        <v/>
      </c>
      <c r="AC253" s="324" t="str">
        <f t="shared" si="46"/>
        <v/>
      </c>
      <c r="AD253" s="324" t="str">
        <f t="shared" si="47"/>
        <v/>
      </c>
      <c r="AE253" s="324" t="str">
        <f t="shared" si="48"/>
        <v/>
      </c>
      <c r="AF253" s="324" t="str">
        <f t="shared" si="49"/>
        <v/>
      </c>
      <c r="AG253" s="324" t="str">
        <f t="shared" si="50"/>
        <v/>
      </c>
      <c r="AH253" s="324" t="str">
        <f t="shared" si="51"/>
        <v/>
      </c>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221"/>
      <c r="BE253" s="221"/>
      <c r="BF253" s="221"/>
      <c r="BG253" s="221"/>
      <c r="BH253" s="221"/>
      <c r="BI253" s="221"/>
      <c r="BJ253" s="221"/>
      <c r="BK253" s="221"/>
      <c r="BL253" s="221"/>
      <c r="BM253" s="221"/>
      <c r="BN253" s="221"/>
      <c r="BO253" s="221"/>
      <c r="BP253" s="221"/>
      <c r="BQ253" s="221"/>
      <c r="BR253" s="221"/>
      <c r="BS253" s="221"/>
      <c r="BT253" s="221"/>
      <c r="BU253" s="221"/>
      <c r="BV253" s="221"/>
      <c r="BW253" s="221"/>
      <c r="BX253" s="221"/>
      <c r="BY253" s="221"/>
      <c r="BZ253" s="221"/>
      <c r="CA253" s="221"/>
      <c r="CB253" s="177"/>
      <c r="CC253" s="177"/>
      <c r="CD253" s="177"/>
    </row>
    <row r="254" spans="1:82" ht="20.100000000000001" customHeight="1">
      <c r="A254" s="204"/>
      <c r="B254" s="121"/>
      <c r="C254" s="122"/>
      <c r="D254" s="123"/>
      <c r="E254" s="121"/>
      <c r="F254" s="122"/>
      <c r="G254" s="124"/>
      <c r="H254" s="125"/>
      <c r="I254" s="122"/>
      <c r="J254" s="123"/>
      <c r="K254" s="121"/>
      <c r="L254" s="124"/>
      <c r="M254" s="125"/>
      <c r="N254" s="122"/>
      <c r="O254" s="123"/>
      <c r="P254" s="121"/>
      <c r="Q254" s="122"/>
      <c r="R254" s="122"/>
      <c r="S254" s="122"/>
      <c r="T254" s="122"/>
      <c r="U254" s="124"/>
      <c r="V254" s="323" t="str">
        <f t="shared" si="39"/>
        <v/>
      </c>
      <c r="W254" s="324" t="str">
        <f t="shared" si="40"/>
        <v/>
      </c>
      <c r="X254" s="324" t="str">
        <f t="shared" si="41"/>
        <v/>
      </c>
      <c r="Y254" s="324" t="str">
        <f t="shared" si="42"/>
        <v/>
      </c>
      <c r="Z254" s="324" t="str">
        <f t="shared" si="43"/>
        <v/>
      </c>
      <c r="AA254" s="324" t="str">
        <f t="shared" si="44"/>
        <v/>
      </c>
      <c r="AB254" s="324" t="str">
        <f t="shared" si="45"/>
        <v/>
      </c>
      <c r="AC254" s="324" t="str">
        <f t="shared" si="46"/>
        <v/>
      </c>
      <c r="AD254" s="324" t="str">
        <f t="shared" si="47"/>
        <v/>
      </c>
      <c r="AE254" s="324" t="str">
        <f t="shared" si="48"/>
        <v/>
      </c>
      <c r="AF254" s="324" t="str">
        <f t="shared" si="49"/>
        <v/>
      </c>
      <c r="AG254" s="324" t="str">
        <f t="shared" si="50"/>
        <v/>
      </c>
      <c r="AH254" s="324" t="str">
        <f t="shared" si="51"/>
        <v/>
      </c>
      <c r="AI254" s="221"/>
      <c r="AJ254" s="221"/>
      <c r="AK254" s="221"/>
      <c r="AL254" s="221"/>
      <c r="AM254" s="221"/>
      <c r="AN254" s="221"/>
      <c r="AO254" s="221"/>
      <c r="AP254" s="221"/>
      <c r="AQ254" s="221"/>
      <c r="AR254" s="221"/>
      <c r="AS254" s="221"/>
      <c r="AT254" s="221"/>
      <c r="AU254" s="221"/>
      <c r="AV254" s="221"/>
      <c r="AW254" s="221"/>
      <c r="AX254" s="221"/>
      <c r="AY254" s="221"/>
      <c r="AZ254" s="221"/>
      <c r="BA254" s="221"/>
      <c r="BB254" s="221"/>
      <c r="BC254" s="221"/>
      <c r="BD254" s="221"/>
      <c r="BE254" s="221"/>
      <c r="BF254" s="221"/>
      <c r="BG254" s="221"/>
      <c r="BH254" s="221"/>
      <c r="BI254" s="221"/>
      <c r="BJ254" s="221"/>
      <c r="BK254" s="221"/>
      <c r="BL254" s="221"/>
      <c r="BM254" s="221"/>
      <c r="BN254" s="221"/>
      <c r="BO254" s="221"/>
      <c r="BP254" s="221"/>
      <c r="BQ254" s="221"/>
      <c r="BR254" s="221"/>
      <c r="BS254" s="221"/>
      <c r="BT254" s="221"/>
      <c r="BU254" s="221"/>
      <c r="BV254" s="221"/>
      <c r="BW254" s="221"/>
      <c r="BX254" s="221"/>
      <c r="BY254" s="221"/>
      <c r="BZ254" s="221"/>
      <c r="CA254" s="221"/>
      <c r="CB254" s="177"/>
      <c r="CC254" s="177"/>
      <c r="CD254" s="177"/>
    </row>
    <row r="255" spans="1:82" ht="20.100000000000001" customHeight="1">
      <c r="A255" s="204"/>
      <c r="B255" s="121"/>
      <c r="C255" s="122"/>
      <c r="D255" s="123"/>
      <c r="E255" s="121"/>
      <c r="F255" s="122"/>
      <c r="G255" s="124"/>
      <c r="H255" s="125"/>
      <c r="I255" s="122"/>
      <c r="J255" s="123"/>
      <c r="K255" s="121"/>
      <c r="L255" s="124"/>
      <c r="M255" s="125"/>
      <c r="N255" s="122"/>
      <c r="O255" s="123"/>
      <c r="P255" s="121"/>
      <c r="Q255" s="122"/>
      <c r="R255" s="122"/>
      <c r="S255" s="122"/>
      <c r="T255" s="122"/>
      <c r="U255" s="124"/>
      <c r="V255" s="323" t="str">
        <f t="shared" si="39"/>
        <v/>
      </c>
      <c r="W255" s="324" t="str">
        <f t="shared" si="40"/>
        <v/>
      </c>
      <c r="X255" s="324" t="str">
        <f t="shared" si="41"/>
        <v/>
      </c>
      <c r="Y255" s="324" t="str">
        <f t="shared" si="42"/>
        <v/>
      </c>
      <c r="Z255" s="324" t="str">
        <f t="shared" si="43"/>
        <v/>
      </c>
      <c r="AA255" s="324" t="str">
        <f t="shared" si="44"/>
        <v/>
      </c>
      <c r="AB255" s="324" t="str">
        <f t="shared" si="45"/>
        <v/>
      </c>
      <c r="AC255" s="324" t="str">
        <f t="shared" si="46"/>
        <v/>
      </c>
      <c r="AD255" s="324" t="str">
        <f t="shared" si="47"/>
        <v/>
      </c>
      <c r="AE255" s="324" t="str">
        <f t="shared" si="48"/>
        <v/>
      </c>
      <c r="AF255" s="324" t="str">
        <f t="shared" si="49"/>
        <v/>
      </c>
      <c r="AG255" s="324" t="str">
        <f t="shared" si="50"/>
        <v/>
      </c>
      <c r="AH255" s="324" t="str">
        <f t="shared" si="51"/>
        <v/>
      </c>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221"/>
      <c r="BE255" s="221"/>
      <c r="BF255" s="221"/>
      <c r="BG255" s="221"/>
      <c r="BH255" s="221"/>
      <c r="BI255" s="221"/>
      <c r="BJ255" s="221"/>
      <c r="BK255" s="221"/>
      <c r="BL255" s="221"/>
      <c r="BM255" s="221"/>
      <c r="BN255" s="221"/>
      <c r="BO255" s="221"/>
      <c r="BP255" s="221"/>
      <c r="BQ255" s="221"/>
      <c r="BR255" s="221"/>
      <c r="BS255" s="221"/>
      <c r="BT255" s="221"/>
      <c r="BU255" s="221"/>
      <c r="BV255" s="221"/>
      <c r="BW255" s="221"/>
      <c r="BX255" s="221"/>
      <c r="BY255" s="221"/>
      <c r="BZ255" s="221"/>
      <c r="CA255" s="221"/>
      <c r="CB255" s="177"/>
      <c r="CC255" s="177"/>
      <c r="CD255" s="177"/>
    </row>
    <row r="256" spans="1:82" ht="20.100000000000001" customHeight="1">
      <c r="A256" s="204"/>
      <c r="B256" s="121"/>
      <c r="C256" s="122"/>
      <c r="D256" s="123"/>
      <c r="E256" s="121"/>
      <c r="F256" s="122"/>
      <c r="G256" s="124"/>
      <c r="H256" s="125"/>
      <c r="I256" s="122"/>
      <c r="J256" s="123"/>
      <c r="K256" s="121"/>
      <c r="L256" s="124"/>
      <c r="M256" s="125"/>
      <c r="N256" s="122"/>
      <c r="O256" s="123"/>
      <c r="P256" s="121"/>
      <c r="Q256" s="122"/>
      <c r="R256" s="122"/>
      <c r="S256" s="122"/>
      <c r="T256" s="122"/>
      <c r="U256" s="124"/>
      <c r="V256" s="323" t="str">
        <f t="shared" si="39"/>
        <v/>
      </c>
      <c r="W256" s="324" t="str">
        <f t="shared" si="40"/>
        <v/>
      </c>
      <c r="X256" s="324" t="str">
        <f t="shared" si="41"/>
        <v/>
      </c>
      <c r="Y256" s="324" t="str">
        <f t="shared" si="42"/>
        <v/>
      </c>
      <c r="Z256" s="324" t="str">
        <f t="shared" si="43"/>
        <v/>
      </c>
      <c r="AA256" s="324" t="str">
        <f t="shared" si="44"/>
        <v/>
      </c>
      <c r="AB256" s="324" t="str">
        <f t="shared" si="45"/>
        <v/>
      </c>
      <c r="AC256" s="324" t="str">
        <f t="shared" si="46"/>
        <v/>
      </c>
      <c r="AD256" s="324" t="str">
        <f t="shared" si="47"/>
        <v/>
      </c>
      <c r="AE256" s="324" t="str">
        <f t="shared" si="48"/>
        <v/>
      </c>
      <c r="AF256" s="324" t="str">
        <f t="shared" si="49"/>
        <v/>
      </c>
      <c r="AG256" s="324" t="str">
        <f t="shared" si="50"/>
        <v/>
      </c>
      <c r="AH256" s="324" t="str">
        <f t="shared" si="51"/>
        <v/>
      </c>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221"/>
      <c r="BE256" s="221"/>
      <c r="BF256" s="221"/>
      <c r="BG256" s="221"/>
      <c r="BH256" s="221"/>
      <c r="BI256" s="221"/>
      <c r="BJ256" s="221"/>
      <c r="BK256" s="221"/>
      <c r="BL256" s="221"/>
      <c r="BM256" s="221"/>
      <c r="BN256" s="221"/>
      <c r="BO256" s="221"/>
      <c r="BP256" s="221"/>
      <c r="BQ256" s="221"/>
      <c r="BR256" s="221"/>
      <c r="BS256" s="221"/>
      <c r="BT256" s="221"/>
      <c r="BU256" s="221"/>
      <c r="BV256" s="221"/>
      <c r="BW256" s="221"/>
      <c r="BX256" s="221"/>
      <c r="BY256" s="221"/>
      <c r="BZ256" s="221"/>
      <c r="CA256" s="221"/>
      <c r="CB256" s="177"/>
      <c r="CC256" s="177"/>
      <c r="CD256" s="177"/>
    </row>
    <row r="257" spans="1:82" ht="20.100000000000001" customHeight="1">
      <c r="A257" s="204"/>
      <c r="B257" s="121"/>
      <c r="C257" s="122"/>
      <c r="D257" s="123"/>
      <c r="E257" s="121"/>
      <c r="F257" s="122"/>
      <c r="G257" s="124"/>
      <c r="H257" s="125"/>
      <c r="I257" s="122"/>
      <c r="J257" s="123"/>
      <c r="K257" s="121"/>
      <c r="L257" s="124"/>
      <c r="M257" s="125"/>
      <c r="N257" s="122"/>
      <c r="O257" s="123"/>
      <c r="P257" s="121"/>
      <c r="Q257" s="122"/>
      <c r="R257" s="122"/>
      <c r="S257" s="122"/>
      <c r="T257" s="122"/>
      <c r="U257" s="124"/>
      <c r="V257" s="323" t="str">
        <f t="shared" si="39"/>
        <v/>
      </c>
      <c r="W257" s="324" t="str">
        <f t="shared" si="40"/>
        <v/>
      </c>
      <c r="X257" s="324" t="str">
        <f t="shared" si="41"/>
        <v/>
      </c>
      <c r="Y257" s="324" t="str">
        <f t="shared" si="42"/>
        <v/>
      </c>
      <c r="Z257" s="324" t="str">
        <f t="shared" si="43"/>
        <v/>
      </c>
      <c r="AA257" s="324" t="str">
        <f t="shared" si="44"/>
        <v/>
      </c>
      <c r="AB257" s="324" t="str">
        <f t="shared" si="45"/>
        <v/>
      </c>
      <c r="AC257" s="324" t="str">
        <f t="shared" si="46"/>
        <v/>
      </c>
      <c r="AD257" s="324" t="str">
        <f t="shared" si="47"/>
        <v/>
      </c>
      <c r="AE257" s="324" t="str">
        <f t="shared" si="48"/>
        <v/>
      </c>
      <c r="AF257" s="324" t="str">
        <f t="shared" si="49"/>
        <v/>
      </c>
      <c r="AG257" s="324" t="str">
        <f t="shared" si="50"/>
        <v/>
      </c>
      <c r="AH257" s="324" t="str">
        <f t="shared" si="51"/>
        <v/>
      </c>
      <c r="AI257" s="221"/>
      <c r="AJ257" s="221"/>
      <c r="AK257" s="221"/>
      <c r="AL257" s="221"/>
      <c r="AM257" s="221"/>
      <c r="AN257" s="221"/>
      <c r="AO257" s="221"/>
      <c r="AP257" s="221"/>
      <c r="AQ257" s="221"/>
      <c r="AR257" s="221"/>
      <c r="AS257" s="221"/>
      <c r="AT257" s="221"/>
      <c r="AU257" s="221"/>
      <c r="AV257" s="221"/>
      <c r="AW257" s="221"/>
      <c r="AX257" s="221"/>
      <c r="AY257" s="221"/>
      <c r="AZ257" s="221"/>
      <c r="BA257" s="221"/>
      <c r="BB257" s="221"/>
      <c r="BC257" s="221"/>
      <c r="BD257" s="221"/>
      <c r="BE257" s="221"/>
      <c r="BF257" s="221"/>
      <c r="BG257" s="221"/>
      <c r="BH257" s="221"/>
      <c r="BI257" s="221"/>
      <c r="BJ257" s="221"/>
      <c r="BK257" s="221"/>
      <c r="BL257" s="221"/>
      <c r="BM257" s="221"/>
      <c r="BN257" s="221"/>
      <c r="BO257" s="221"/>
      <c r="BP257" s="221"/>
      <c r="BQ257" s="221"/>
      <c r="BR257" s="221"/>
      <c r="BS257" s="221"/>
      <c r="BT257" s="221"/>
      <c r="BU257" s="221"/>
      <c r="BV257" s="221"/>
      <c r="BW257" s="221"/>
      <c r="BX257" s="221"/>
      <c r="BY257" s="221"/>
      <c r="BZ257" s="221"/>
      <c r="CA257" s="221"/>
      <c r="CB257" s="177"/>
      <c r="CC257" s="177"/>
      <c r="CD257" s="177"/>
    </row>
    <row r="258" spans="1:82" ht="20.100000000000001" customHeight="1">
      <c r="A258" s="204"/>
      <c r="B258" s="121"/>
      <c r="C258" s="122"/>
      <c r="D258" s="123"/>
      <c r="E258" s="121"/>
      <c r="F258" s="122"/>
      <c r="G258" s="124"/>
      <c r="H258" s="125"/>
      <c r="I258" s="122"/>
      <c r="J258" s="123"/>
      <c r="K258" s="121"/>
      <c r="L258" s="124"/>
      <c r="M258" s="125"/>
      <c r="N258" s="122"/>
      <c r="O258" s="123"/>
      <c r="P258" s="121"/>
      <c r="Q258" s="122"/>
      <c r="R258" s="122"/>
      <c r="S258" s="122"/>
      <c r="T258" s="122"/>
      <c r="U258" s="124"/>
      <c r="V258" s="323" t="str">
        <f t="shared" si="39"/>
        <v/>
      </c>
      <c r="W258" s="324" t="str">
        <f t="shared" si="40"/>
        <v/>
      </c>
      <c r="X258" s="324" t="str">
        <f t="shared" si="41"/>
        <v/>
      </c>
      <c r="Y258" s="324" t="str">
        <f t="shared" si="42"/>
        <v/>
      </c>
      <c r="Z258" s="324" t="str">
        <f t="shared" si="43"/>
        <v/>
      </c>
      <c r="AA258" s="324" t="str">
        <f t="shared" si="44"/>
        <v/>
      </c>
      <c r="AB258" s="324" t="str">
        <f t="shared" si="45"/>
        <v/>
      </c>
      <c r="AC258" s="324" t="str">
        <f t="shared" si="46"/>
        <v/>
      </c>
      <c r="AD258" s="324" t="str">
        <f t="shared" si="47"/>
        <v/>
      </c>
      <c r="AE258" s="324" t="str">
        <f t="shared" si="48"/>
        <v/>
      </c>
      <c r="AF258" s="324" t="str">
        <f t="shared" si="49"/>
        <v/>
      </c>
      <c r="AG258" s="324" t="str">
        <f t="shared" si="50"/>
        <v/>
      </c>
      <c r="AH258" s="324" t="str">
        <f t="shared" si="51"/>
        <v/>
      </c>
      <c r="AI258" s="221"/>
      <c r="AJ258" s="221"/>
      <c r="AK258" s="221"/>
      <c r="AL258" s="221"/>
      <c r="AM258" s="221"/>
      <c r="AN258" s="221"/>
      <c r="AO258" s="221"/>
      <c r="AP258" s="221"/>
      <c r="AQ258" s="221"/>
      <c r="AR258" s="221"/>
      <c r="AS258" s="221"/>
      <c r="AT258" s="221"/>
      <c r="AU258" s="221"/>
      <c r="AV258" s="221"/>
      <c r="AW258" s="221"/>
      <c r="AX258" s="221"/>
      <c r="AY258" s="221"/>
      <c r="AZ258" s="221"/>
      <c r="BA258" s="221"/>
      <c r="BB258" s="221"/>
      <c r="BC258" s="221"/>
      <c r="BD258" s="221"/>
      <c r="BE258" s="221"/>
      <c r="BF258" s="221"/>
      <c r="BG258" s="221"/>
      <c r="BH258" s="221"/>
      <c r="BI258" s="221"/>
      <c r="BJ258" s="221"/>
      <c r="BK258" s="221"/>
      <c r="BL258" s="221"/>
      <c r="BM258" s="221"/>
      <c r="BN258" s="221"/>
      <c r="BO258" s="221"/>
      <c r="BP258" s="221"/>
      <c r="BQ258" s="221"/>
      <c r="BR258" s="221"/>
      <c r="BS258" s="221"/>
      <c r="BT258" s="221"/>
      <c r="BU258" s="221"/>
      <c r="BV258" s="221"/>
      <c r="BW258" s="221"/>
      <c r="BX258" s="221"/>
      <c r="BY258" s="221"/>
      <c r="BZ258" s="221"/>
      <c r="CA258" s="221"/>
      <c r="CB258" s="177"/>
      <c r="CC258" s="177"/>
      <c r="CD258" s="177"/>
    </row>
    <row r="259" spans="1:82" ht="20.100000000000001" customHeight="1">
      <c r="A259" s="204"/>
      <c r="B259" s="121"/>
      <c r="C259" s="122"/>
      <c r="D259" s="123"/>
      <c r="E259" s="121"/>
      <c r="F259" s="122"/>
      <c r="G259" s="124"/>
      <c r="H259" s="125"/>
      <c r="I259" s="122"/>
      <c r="J259" s="123"/>
      <c r="K259" s="121"/>
      <c r="L259" s="124"/>
      <c r="M259" s="125"/>
      <c r="N259" s="122"/>
      <c r="O259" s="123"/>
      <c r="P259" s="121"/>
      <c r="Q259" s="122"/>
      <c r="R259" s="122"/>
      <c r="S259" s="122"/>
      <c r="T259" s="122"/>
      <c r="U259" s="124"/>
      <c r="V259" s="323" t="str">
        <f t="shared" si="39"/>
        <v/>
      </c>
      <c r="W259" s="324" t="str">
        <f t="shared" si="40"/>
        <v/>
      </c>
      <c r="X259" s="324" t="str">
        <f t="shared" si="41"/>
        <v/>
      </c>
      <c r="Y259" s="324" t="str">
        <f t="shared" si="42"/>
        <v/>
      </c>
      <c r="Z259" s="324" t="str">
        <f t="shared" si="43"/>
        <v/>
      </c>
      <c r="AA259" s="324" t="str">
        <f t="shared" si="44"/>
        <v/>
      </c>
      <c r="AB259" s="324" t="str">
        <f t="shared" si="45"/>
        <v/>
      </c>
      <c r="AC259" s="324" t="str">
        <f t="shared" si="46"/>
        <v/>
      </c>
      <c r="AD259" s="324" t="str">
        <f t="shared" si="47"/>
        <v/>
      </c>
      <c r="AE259" s="324" t="str">
        <f t="shared" si="48"/>
        <v/>
      </c>
      <c r="AF259" s="324" t="str">
        <f t="shared" si="49"/>
        <v/>
      </c>
      <c r="AG259" s="324" t="str">
        <f t="shared" si="50"/>
        <v/>
      </c>
      <c r="AH259" s="324" t="str">
        <f t="shared" si="51"/>
        <v/>
      </c>
      <c r="AI259" s="221"/>
      <c r="AJ259" s="221"/>
      <c r="AK259" s="221"/>
      <c r="AL259" s="221"/>
      <c r="AM259" s="221"/>
      <c r="AN259" s="221"/>
      <c r="AO259" s="221"/>
      <c r="AP259" s="221"/>
      <c r="AQ259" s="221"/>
      <c r="AR259" s="221"/>
      <c r="AS259" s="221"/>
      <c r="AT259" s="221"/>
      <c r="AU259" s="221"/>
      <c r="AV259" s="221"/>
      <c r="AW259" s="221"/>
      <c r="AX259" s="221"/>
      <c r="AY259" s="221"/>
      <c r="AZ259" s="221"/>
      <c r="BA259" s="221"/>
      <c r="BB259" s="221"/>
      <c r="BC259" s="221"/>
      <c r="BD259" s="221"/>
      <c r="BE259" s="221"/>
      <c r="BF259" s="221"/>
      <c r="BG259" s="221"/>
      <c r="BH259" s="221"/>
      <c r="BI259" s="221"/>
      <c r="BJ259" s="221"/>
      <c r="BK259" s="221"/>
      <c r="BL259" s="221"/>
      <c r="BM259" s="221"/>
      <c r="BN259" s="221"/>
      <c r="BO259" s="221"/>
      <c r="BP259" s="221"/>
      <c r="BQ259" s="221"/>
      <c r="BR259" s="221"/>
      <c r="BS259" s="221"/>
      <c r="BT259" s="221"/>
      <c r="BU259" s="221"/>
      <c r="BV259" s="221"/>
      <c r="BW259" s="221"/>
      <c r="BX259" s="221"/>
      <c r="BY259" s="221"/>
      <c r="BZ259" s="221"/>
      <c r="CA259" s="221"/>
      <c r="CB259" s="177"/>
      <c r="CC259" s="177"/>
      <c r="CD259" s="177"/>
    </row>
    <row r="260" spans="1:82" ht="20.100000000000001" customHeight="1">
      <c r="A260" s="204"/>
      <c r="B260" s="121"/>
      <c r="C260" s="122"/>
      <c r="D260" s="123"/>
      <c r="E260" s="121"/>
      <c r="F260" s="122"/>
      <c r="G260" s="124"/>
      <c r="H260" s="125"/>
      <c r="I260" s="122"/>
      <c r="J260" s="123"/>
      <c r="K260" s="121"/>
      <c r="L260" s="124"/>
      <c r="M260" s="125"/>
      <c r="N260" s="122"/>
      <c r="O260" s="123"/>
      <c r="P260" s="121"/>
      <c r="Q260" s="122"/>
      <c r="R260" s="122"/>
      <c r="S260" s="122"/>
      <c r="T260" s="122"/>
      <c r="U260" s="124"/>
      <c r="V260" s="323" t="str">
        <f t="shared" si="39"/>
        <v/>
      </c>
      <c r="W260" s="324" t="str">
        <f t="shared" si="40"/>
        <v/>
      </c>
      <c r="X260" s="324" t="str">
        <f t="shared" si="41"/>
        <v/>
      </c>
      <c r="Y260" s="324" t="str">
        <f t="shared" si="42"/>
        <v/>
      </c>
      <c r="Z260" s="324" t="str">
        <f t="shared" si="43"/>
        <v/>
      </c>
      <c r="AA260" s="324" t="str">
        <f t="shared" si="44"/>
        <v/>
      </c>
      <c r="AB260" s="324" t="str">
        <f t="shared" si="45"/>
        <v/>
      </c>
      <c r="AC260" s="324" t="str">
        <f t="shared" si="46"/>
        <v/>
      </c>
      <c r="AD260" s="324" t="str">
        <f t="shared" si="47"/>
        <v/>
      </c>
      <c r="AE260" s="324" t="str">
        <f t="shared" si="48"/>
        <v/>
      </c>
      <c r="AF260" s="324" t="str">
        <f t="shared" si="49"/>
        <v/>
      </c>
      <c r="AG260" s="324" t="str">
        <f t="shared" si="50"/>
        <v/>
      </c>
      <c r="AH260" s="324" t="str">
        <f t="shared" si="51"/>
        <v/>
      </c>
      <c r="AI260" s="221"/>
      <c r="AJ260" s="221"/>
      <c r="AK260" s="221"/>
      <c r="AL260" s="221"/>
      <c r="AM260" s="221"/>
      <c r="AN260" s="221"/>
      <c r="AO260" s="221"/>
      <c r="AP260" s="221"/>
      <c r="AQ260" s="221"/>
      <c r="AR260" s="221"/>
      <c r="AS260" s="221"/>
      <c r="AT260" s="221"/>
      <c r="AU260" s="221"/>
      <c r="AV260" s="221"/>
      <c r="AW260" s="221"/>
      <c r="AX260" s="221"/>
      <c r="AY260" s="221"/>
      <c r="AZ260" s="221"/>
      <c r="BA260" s="221"/>
      <c r="BB260" s="221"/>
      <c r="BC260" s="221"/>
      <c r="BD260" s="221"/>
      <c r="BE260" s="221"/>
      <c r="BF260" s="221"/>
      <c r="BG260" s="221"/>
      <c r="BH260" s="221"/>
      <c r="BI260" s="221"/>
      <c r="BJ260" s="221"/>
      <c r="BK260" s="221"/>
      <c r="BL260" s="221"/>
      <c r="BM260" s="221"/>
      <c r="BN260" s="221"/>
      <c r="BO260" s="221"/>
      <c r="BP260" s="221"/>
      <c r="BQ260" s="221"/>
      <c r="BR260" s="221"/>
      <c r="BS260" s="221"/>
      <c r="BT260" s="221"/>
      <c r="BU260" s="221"/>
      <c r="BV260" s="221"/>
      <c r="BW260" s="221"/>
      <c r="BX260" s="221"/>
      <c r="BY260" s="221"/>
      <c r="BZ260" s="221"/>
      <c r="CA260" s="221"/>
      <c r="CB260" s="177"/>
      <c r="CC260" s="177"/>
      <c r="CD260" s="177"/>
    </row>
    <row r="261" spans="1:82" ht="20.100000000000001" customHeight="1">
      <c r="A261" s="204"/>
      <c r="B261" s="121"/>
      <c r="C261" s="122"/>
      <c r="D261" s="123"/>
      <c r="E261" s="121"/>
      <c r="F261" s="122"/>
      <c r="G261" s="124"/>
      <c r="H261" s="125"/>
      <c r="I261" s="122"/>
      <c r="J261" s="123"/>
      <c r="K261" s="121"/>
      <c r="L261" s="124"/>
      <c r="M261" s="125"/>
      <c r="N261" s="122"/>
      <c r="O261" s="123"/>
      <c r="P261" s="121"/>
      <c r="Q261" s="122"/>
      <c r="R261" s="122"/>
      <c r="S261" s="122"/>
      <c r="T261" s="122"/>
      <c r="U261" s="124"/>
      <c r="V261" s="323" t="str">
        <f t="shared" si="39"/>
        <v/>
      </c>
      <c r="W261" s="324" t="str">
        <f t="shared" si="40"/>
        <v/>
      </c>
      <c r="X261" s="324" t="str">
        <f t="shared" si="41"/>
        <v/>
      </c>
      <c r="Y261" s="324" t="str">
        <f t="shared" si="42"/>
        <v/>
      </c>
      <c r="Z261" s="324" t="str">
        <f t="shared" si="43"/>
        <v/>
      </c>
      <c r="AA261" s="324" t="str">
        <f t="shared" si="44"/>
        <v/>
      </c>
      <c r="AB261" s="324" t="str">
        <f t="shared" si="45"/>
        <v/>
      </c>
      <c r="AC261" s="324" t="str">
        <f t="shared" si="46"/>
        <v/>
      </c>
      <c r="AD261" s="324" t="str">
        <f t="shared" si="47"/>
        <v/>
      </c>
      <c r="AE261" s="324" t="str">
        <f t="shared" si="48"/>
        <v/>
      </c>
      <c r="AF261" s="324" t="str">
        <f t="shared" si="49"/>
        <v/>
      </c>
      <c r="AG261" s="324" t="str">
        <f t="shared" si="50"/>
        <v/>
      </c>
      <c r="AH261" s="324" t="str">
        <f t="shared" si="51"/>
        <v/>
      </c>
      <c r="AI261" s="221"/>
      <c r="AJ261" s="221"/>
      <c r="AK261" s="221"/>
      <c r="AL261" s="221"/>
      <c r="AM261" s="221"/>
      <c r="AN261" s="221"/>
      <c r="AO261" s="221"/>
      <c r="AP261" s="221"/>
      <c r="AQ261" s="221"/>
      <c r="AR261" s="221"/>
      <c r="AS261" s="221"/>
      <c r="AT261" s="221"/>
      <c r="AU261" s="221"/>
      <c r="AV261" s="221"/>
      <c r="AW261" s="221"/>
      <c r="AX261" s="221"/>
      <c r="AY261" s="221"/>
      <c r="AZ261" s="221"/>
      <c r="BA261" s="221"/>
      <c r="BB261" s="221"/>
      <c r="BC261" s="221"/>
      <c r="BD261" s="221"/>
      <c r="BE261" s="221"/>
      <c r="BF261" s="221"/>
      <c r="BG261" s="221"/>
      <c r="BH261" s="221"/>
      <c r="BI261" s="221"/>
      <c r="BJ261" s="221"/>
      <c r="BK261" s="221"/>
      <c r="BL261" s="221"/>
      <c r="BM261" s="221"/>
      <c r="BN261" s="221"/>
      <c r="BO261" s="221"/>
      <c r="BP261" s="221"/>
      <c r="BQ261" s="221"/>
      <c r="BR261" s="221"/>
      <c r="BS261" s="221"/>
      <c r="BT261" s="221"/>
      <c r="BU261" s="221"/>
      <c r="BV261" s="221"/>
      <c r="BW261" s="221"/>
      <c r="BX261" s="221"/>
      <c r="BY261" s="221"/>
      <c r="BZ261" s="221"/>
      <c r="CA261" s="221"/>
      <c r="CB261" s="177"/>
      <c r="CC261" s="177"/>
      <c r="CD261" s="177"/>
    </row>
    <row r="262" spans="1:82" ht="20.100000000000001" customHeight="1">
      <c r="A262" s="204"/>
      <c r="B262" s="121"/>
      <c r="C262" s="122"/>
      <c r="D262" s="123"/>
      <c r="E262" s="121"/>
      <c r="F262" s="122"/>
      <c r="G262" s="124"/>
      <c r="H262" s="125"/>
      <c r="I262" s="122"/>
      <c r="J262" s="123"/>
      <c r="K262" s="121"/>
      <c r="L262" s="124"/>
      <c r="M262" s="125"/>
      <c r="N262" s="122"/>
      <c r="O262" s="123"/>
      <c r="P262" s="121"/>
      <c r="Q262" s="122"/>
      <c r="R262" s="122"/>
      <c r="S262" s="122"/>
      <c r="T262" s="122"/>
      <c r="U262" s="124"/>
      <c r="V262" s="323" t="str">
        <f t="shared" ref="V262:V325" si="52">IF(AND(D262&gt;0,D262&lt;3,H262&gt;0,H262&lt;3),"V","")</f>
        <v/>
      </c>
      <c r="W262" s="324" t="str">
        <f t="shared" ref="W262:W325" si="53">IF(AND(D262&gt;0,D262&lt;3,K262&gt;0,K262&lt;3),"V","")</f>
        <v/>
      </c>
      <c r="X262" s="324" t="str">
        <f t="shared" ref="X262:X325" si="54">IF(AND(E262&gt;0,E262&lt;3,F262&gt;0,F262&lt;3),"V","")</f>
        <v/>
      </c>
      <c r="Y262" s="324" t="str">
        <f t="shared" ref="Y262:Y325" si="55">IF(AND(N262&gt;0,N262&lt;3,O262&gt;0,O262&lt;3),"V","")</f>
        <v/>
      </c>
      <c r="Z262" s="324" t="str">
        <f t="shared" ref="Z262:Z325" si="56">IF(AND(I262&gt;0,I262&lt;3,J262&gt;0,J262&lt;3,K262&gt;0,K262&lt;3),"V","")</f>
        <v/>
      </c>
      <c r="AA262" s="324" t="str">
        <f t="shared" ref="AA262:AA325" si="57">IF(AND(M262&gt;0,M262&lt;3),"V","")</f>
        <v/>
      </c>
      <c r="AB262" s="324" t="str">
        <f t="shared" ref="AB262:AB325" si="58">IF(AND(E262&gt;0,E262&lt;3,L262&gt;0,L262&lt;3),"V","")</f>
        <v/>
      </c>
      <c r="AC262" s="324" t="str">
        <f t="shared" ref="AC262:AC325" si="59">IF(AND(F262&gt;0,F262&lt;3,G262&gt;0,G262&lt;3,H262&gt;0,H262&lt;3),"V","")</f>
        <v/>
      </c>
      <c r="AD262" s="324" t="str">
        <f t="shared" ref="AD262:AD325" si="60">IF(AND(B262&gt;0,B262&lt;3,C262&gt;0,C262&lt;3),"V","")</f>
        <v/>
      </c>
      <c r="AE262" s="324" t="str">
        <f t="shared" ref="AE262:AE325" si="61">IF(AND(P262&gt;0,P262&lt;3),"V","")</f>
        <v/>
      </c>
      <c r="AF262" s="324" t="str">
        <f t="shared" ref="AF262:AF325" si="62">IF(AND(Q262&gt;0,Q262&lt;3),"V","")</f>
        <v/>
      </c>
      <c r="AG262" s="324" t="str">
        <f t="shared" ref="AG262:AG325" si="63">IF(AND(R262&gt;0,R262&lt;3,S262&gt;0,S262&lt;3,T262&gt;0,T262&lt;3),"V","")</f>
        <v/>
      </c>
      <c r="AH262" s="324" t="str">
        <f t="shared" ref="AH262:AH325" si="64">IF(AND(U262&gt;0,U262&lt;3),"V","")</f>
        <v/>
      </c>
      <c r="AI262" s="221"/>
      <c r="AJ262" s="221"/>
      <c r="AK262" s="221"/>
      <c r="AL262" s="221"/>
      <c r="AM262" s="221"/>
      <c r="AN262" s="221"/>
      <c r="AO262" s="221"/>
      <c r="AP262" s="221"/>
      <c r="AQ262" s="221"/>
      <c r="AR262" s="221"/>
      <c r="AS262" s="221"/>
      <c r="AT262" s="221"/>
      <c r="AU262" s="221"/>
      <c r="AV262" s="221"/>
      <c r="AW262" s="221"/>
      <c r="AX262" s="221"/>
      <c r="AY262" s="221"/>
      <c r="AZ262" s="221"/>
      <c r="BA262" s="221"/>
      <c r="BB262" s="221"/>
      <c r="BC262" s="221"/>
      <c r="BD262" s="221"/>
      <c r="BE262" s="221"/>
      <c r="BF262" s="221"/>
      <c r="BG262" s="221"/>
      <c r="BH262" s="221"/>
      <c r="BI262" s="221"/>
      <c r="BJ262" s="221"/>
      <c r="BK262" s="221"/>
      <c r="BL262" s="221"/>
      <c r="BM262" s="221"/>
      <c r="BN262" s="221"/>
      <c r="BO262" s="221"/>
      <c r="BP262" s="221"/>
      <c r="BQ262" s="221"/>
      <c r="BR262" s="221"/>
      <c r="BS262" s="221"/>
      <c r="BT262" s="221"/>
      <c r="BU262" s="221"/>
      <c r="BV262" s="221"/>
      <c r="BW262" s="221"/>
      <c r="BX262" s="221"/>
      <c r="BY262" s="221"/>
      <c r="BZ262" s="221"/>
      <c r="CA262" s="221"/>
      <c r="CB262" s="177"/>
      <c r="CC262" s="177"/>
      <c r="CD262" s="177"/>
    </row>
    <row r="263" spans="1:82" ht="20.100000000000001" customHeight="1">
      <c r="A263" s="204"/>
      <c r="B263" s="121"/>
      <c r="C263" s="122"/>
      <c r="D263" s="123"/>
      <c r="E263" s="121"/>
      <c r="F263" s="122"/>
      <c r="G263" s="124"/>
      <c r="H263" s="125"/>
      <c r="I263" s="122"/>
      <c r="J263" s="123"/>
      <c r="K263" s="121"/>
      <c r="L263" s="124"/>
      <c r="M263" s="125"/>
      <c r="N263" s="122"/>
      <c r="O263" s="123"/>
      <c r="P263" s="121"/>
      <c r="Q263" s="122"/>
      <c r="R263" s="122"/>
      <c r="S263" s="122"/>
      <c r="T263" s="122"/>
      <c r="U263" s="124"/>
      <c r="V263" s="323" t="str">
        <f t="shared" si="52"/>
        <v/>
      </c>
      <c r="W263" s="324" t="str">
        <f t="shared" si="53"/>
        <v/>
      </c>
      <c r="X263" s="324" t="str">
        <f t="shared" si="54"/>
        <v/>
      </c>
      <c r="Y263" s="324" t="str">
        <f t="shared" si="55"/>
        <v/>
      </c>
      <c r="Z263" s="324" t="str">
        <f t="shared" si="56"/>
        <v/>
      </c>
      <c r="AA263" s="324" t="str">
        <f t="shared" si="57"/>
        <v/>
      </c>
      <c r="AB263" s="324" t="str">
        <f t="shared" si="58"/>
        <v/>
      </c>
      <c r="AC263" s="324" t="str">
        <f t="shared" si="59"/>
        <v/>
      </c>
      <c r="AD263" s="324" t="str">
        <f t="shared" si="60"/>
        <v/>
      </c>
      <c r="AE263" s="324" t="str">
        <f t="shared" si="61"/>
        <v/>
      </c>
      <c r="AF263" s="324" t="str">
        <f t="shared" si="62"/>
        <v/>
      </c>
      <c r="AG263" s="324" t="str">
        <f t="shared" si="63"/>
        <v/>
      </c>
      <c r="AH263" s="324" t="str">
        <f t="shared" si="64"/>
        <v/>
      </c>
      <c r="AI263" s="221"/>
      <c r="AJ263" s="221"/>
      <c r="AK263" s="221"/>
      <c r="AL263" s="221"/>
      <c r="AM263" s="221"/>
      <c r="AN263" s="221"/>
      <c r="AO263" s="221"/>
      <c r="AP263" s="221"/>
      <c r="AQ263" s="221"/>
      <c r="AR263" s="221"/>
      <c r="AS263" s="221"/>
      <c r="AT263" s="221"/>
      <c r="AU263" s="221"/>
      <c r="AV263" s="221"/>
      <c r="AW263" s="221"/>
      <c r="AX263" s="221"/>
      <c r="AY263" s="221"/>
      <c r="AZ263" s="221"/>
      <c r="BA263" s="221"/>
      <c r="BB263" s="221"/>
      <c r="BC263" s="221"/>
      <c r="BD263" s="221"/>
      <c r="BE263" s="221"/>
      <c r="BF263" s="221"/>
      <c r="BG263" s="221"/>
      <c r="BH263" s="221"/>
      <c r="BI263" s="221"/>
      <c r="BJ263" s="221"/>
      <c r="BK263" s="221"/>
      <c r="BL263" s="221"/>
      <c r="BM263" s="221"/>
      <c r="BN263" s="221"/>
      <c r="BO263" s="221"/>
      <c r="BP263" s="221"/>
      <c r="BQ263" s="221"/>
      <c r="BR263" s="221"/>
      <c r="BS263" s="221"/>
      <c r="BT263" s="221"/>
      <c r="BU263" s="221"/>
      <c r="BV263" s="221"/>
      <c r="BW263" s="221"/>
      <c r="BX263" s="221"/>
      <c r="BY263" s="221"/>
      <c r="BZ263" s="221"/>
      <c r="CA263" s="221"/>
      <c r="CB263" s="177"/>
      <c r="CC263" s="177"/>
      <c r="CD263" s="177"/>
    </row>
    <row r="264" spans="1:82" ht="20.100000000000001" customHeight="1">
      <c r="A264" s="204"/>
      <c r="B264" s="121"/>
      <c r="C264" s="122"/>
      <c r="D264" s="123"/>
      <c r="E264" s="121"/>
      <c r="F264" s="122"/>
      <c r="G264" s="124"/>
      <c r="H264" s="125"/>
      <c r="I264" s="122"/>
      <c r="J264" s="123"/>
      <c r="K264" s="121"/>
      <c r="L264" s="124"/>
      <c r="M264" s="125"/>
      <c r="N264" s="122"/>
      <c r="O264" s="123"/>
      <c r="P264" s="121"/>
      <c r="Q264" s="122"/>
      <c r="R264" s="122"/>
      <c r="S264" s="122"/>
      <c r="T264" s="122"/>
      <c r="U264" s="124"/>
      <c r="V264" s="323" t="str">
        <f t="shared" si="52"/>
        <v/>
      </c>
      <c r="W264" s="324" t="str">
        <f t="shared" si="53"/>
        <v/>
      </c>
      <c r="X264" s="324" t="str">
        <f t="shared" si="54"/>
        <v/>
      </c>
      <c r="Y264" s="324" t="str">
        <f t="shared" si="55"/>
        <v/>
      </c>
      <c r="Z264" s="324" t="str">
        <f t="shared" si="56"/>
        <v/>
      </c>
      <c r="AA264" s="324" t="str">
        <f t="shared" si="57"/>
        <v/>
      </c>
      <c r="AB264" s="324" t="str">
        <f t="shared" si="58"/>
        <v/>
      </c>
      <c r="AC264" s="324" t="str">
        <f t="shared" si="59"/>
        <v/>
      </c>
      <c r="AD264" s="324" t="str">
        <f t="shared" si="60"/>
        <v/>
      </c>
      <c r="AE264" s="324" t="str">
        <f t="shared" si="61"/>
        <v/>
      </c>
      <c r="AF264" s="324" t="str">
        <f t="shared" si="62"/>
        <v/>
      </c>
      <c r="AG264" s="324" t="str">
        <f t="shared" si="63"/>
        <v/>
      </c>
      <c r="AH264" s="324" t="str">
        <f t="shared" si="64"/>
        <v/>
      </c>
      <c r="AI264" s="221"/>
      <c r="AJ264" s="221"/>
      <c r="AK264" s="221"/>
      <c r="AL264" s="221"/>
      <c r="AM264" s="221"/>
      <c r="AN264" s="221"/>
      <c r="AO264" s="221"/>
      <c r="AP264" s="221"/>
      <c r="AQ264" s="221"/>
      <c r="AR264" s="221"/>
      <c r="AS264" s="221"/>
      <c r="AT264" s="221"/>
      <c r="AU264" s="221"/>
      <c r="AV264" s="221"/>
      <c r="AW264" s="221"/>
      <c r="AX264" s="221"/>
      <c r="AY264" s="221"/>
      <c r="AZ264" s="221"/>
      <c r="BA264" s="221"/>
      <c r="BB264" s="221"/>
      <c r="BC264" s="221"/>
      <c r="BD264" s="221"/>
      <c r="BE264" s="221"/>
      <c r="BF264" s="221"/>
      <c r="BG264" s="221"/>
      <c r="BH264" s="221"/>
      <c r="BI264" s="221"/>
      <c r="BJ264" s="221"/>
      <c r="BK264" s="221"/>
      <c r="BL264" s="221"/>
      <c r="BM264" s="221"/>
      <c r="BN264" s="221"/>
      <c r="BO264" s="221"/>
      <c r="BP264" s="221"/>
      <c r="BQ264" s="221"/>
      <c r="BR264" s="221"/>
      <c r="BS264" s="221"/>
      <c r="BT264" s="221"/>
      <c r="BU264" s="221"/>
      <c r="BV264" s="221"/>
      <c r="BW264" s="221"/>
      <c r="BX264" s="221"/>
      <c r="BY264" s="221"/>
      <c r="BZ264" s="221"/>
      <c r="CA264" s="221"/>
      <c r="CB264" s="177"/>
      <c r="CC264" s="177"/>
      <c r="CD264" s="177"/>
    </row>
    <row r="265" spans="1:82" ht="20.100000000000001" customHeight="1">
      <c r="A265" s="204"/>
      <c r="B265" s="121"/>
      <c r="C265" s="122"/>
      <c r="D265" s="123"/>
      <c r="E265" s="121"/>
      <c r="F265" s="122"/>
      <c r="G265" s="124"/>
      <c r="H265" s="125"/>
      <c r="I265" s="122"/>
      <c r="J265" s="123"/>
      <c r="K265" s="121"/>
      <c r="L265" s="124"/>
      <c r="M265" s="125"/>
      <c r="N265" s="122"/>
      <c r="O265" s="123"/>
      <c r="P265" s="121"/>
      <c r="Q265" s="122"/>
      <c r="R265" s="122"/>
      <c r="S265" s="122"/>
      <c r="T265" s="122"/>
      <c r="U265" s="124"/>
      <c r="V265" s="323" t="str">
        <f t="shared" si="52"/>
        <v/>
      </c>
      <c r="W265" s="324" t="str">
        <f t="shared" si="53"/>
        <v/>
      </c>
      <c r="X265" s="324" t="str">
        <f t="shared" si="54"/>
        <v/>
      </c>
      <c r="Y265" s="324" t="str">
        <f t="shared" si="55"/>
        <v/>
      </c>
      <c r="Z265" s="324" t="str">
        <f t="shared" si="56"/>
        <v/>
      </c>
      <c r="AA265" s="324" t="str">
        <f t="shared" si="57"/>
        <v/>
      </c>
      <c r="AB265" s="324" t="str">
        <f t="shared" si="58"/>
        <v/>
      </c>
      <c r="AC265" s="324" t="str">
        <f t="shared" si="59"/>
        <v/>
      </c>
      <c r="AD265" s="324" t="str">
        <f t="shared" si="60"/>
        <v/>
      </c>
      <c r="AE265" s="324" t="str">
        <f t="shared" si="61"/>
        <v/>
      </c>
      <c r="AF265" s="324" t="str">
        <f t="shared" si="62"/>
        <v/>
      </c>
      <c r="AG265" s="324" t="str">
        <f t="shared" si="63"/>
        <v/>
      </c>
      <c r="AH265" s="324" t="str">
        <f t="shared" si="64"/>
        <v/>
      </c>
      <c r="AI265" s="221"/>
      <c r="AJ265" s="221"/>
      <c r="AK265" s="221"/>
      <c r="AL265" s="221"/>
      <c r="AM265" s="221"/>
      <c r="AN265" s="221"/>
      <c r="AO265" s="221"/>
      <c r="AP265" s="221"/>
      <c r="AQ265" s="221"/>
      <c r="AR265" s="221"/>
      <c r="AS265" s="221"/>
      <c r="AT265" s="221"/>
      <c r="AU265" s="221"/>
      <c r="AV265" s="221"/>
      <c r="AW265" s="221"/>
      <c r="AX265" s="221"/>
      <c r="AY265" s="221"/>
      <c r="AZ265" s="221"/>
      <c r="BA265" s="221"/>
      <c r="BB265" s="221"/>
      <c r="BC265" s="221"/>
      <c r="BD265" s="221"/>
      <c r="BE265" s="221"/>
      <c r="BF265" s="221"/>
      <c r="BG265" s="221"/>
      <c r="BH265" s="221"/>
      <c r="BI265" s="221"/>
      <c r="BJ265" s="221"/>
      <c r="BK265" s="221"/>
      <c r="BL265" s="221"/>
      <c r="BM265" s="221"/>
      <c r="BN265" s="221"/>
      <c r="BO265" s="221"/>
      <c r="BP265" s="221"/>
      <c r="BQ265" s="221"/>
      <c r="BR265" s="221"/>
      <c r="BS265" s="221"/>
      <c r="BT265" s="221"/>
      <c r="BU265" s="221"/>
      <c r="BV265" s="221"/>
      <c r="BW265" s="221"/>
      <c r="BX265" s="221"/>
      <c r="BY265" s="221"/>
      <c r="BZ265" s="221"/>
      <c r="CA265" s="221"/>
      <c r="CB265" s="177"/>
      <c r="CC265" s="177"/>
      <c r="CD265" s="177"/>
    </row>
    <row r="266" spans="1:82" ht="20.100000000000001" customHeight="1">
      <c r="A266" s="204"/>
      <c r="B266" s="121"/>
      <c r="C266" s="122"/>
      <c r="D266" s="123"/>
      <c r="E266" s="121"/>
      <c r="F266" s="122"/>
      <c r="G266" s="124"/>
      <c r="H266" s="125"/>
      <c r="I266" s="122"/>
      <c r="J266" s="123"/>
      <c r="K266" s="121"/>
      <c r="L266" s="124"/>
      <c r="M266" s="125"/>
      <c r="N266" s="122"/>
      <c r="O266" s="123"/>
      <c r="P266" s="121"/>
      <c r="Q266" s="122"/>
      <c r="R266" s="122"/>
      <c r="S266" s="122"/>
      <c r="T266" s="122"/>
      <c r="U266" s="124"/>
      <c r="V266" s="323" t="str">
        <f t="shared" si="52"/>
        <v/>
      </c>
      <c r="W266" s="324" t="str">
        <f t="shared" si="53"/>
        <v/>
      </c>
      <c r="X266" s="324" t="str">
        <f t="shared" si="54"/>
        <v/>
      </c>
      <c r="Y266" s="324" t="str">
        <f t="shared" si="55"/>
        <v/>
      </c>
      <c r="Z266" s="324" t="str">
        <f t="shared" si="56"/>
        <v/>
      </c>
      <c r="AA266" s="324" t="str">
        <f t="shared" si="57"/>
        <v/>
      </c>
      <c r="AB266" s="324" t="str">
        <f t="shared" si="58"/>
        <v/>
      </c>
      <c r="AC266" s="324" t="str">
        <f t="shared" si="59"/>
        <v/>
      </c>
      <c r="AD266" s="324" t="str">
        <f t="shared" si="60"/>
        <v/>
      </c>
      <c r="AE266" s="324" t="str">
        <f t="shared" si="61"/>
        <v/>
      </c>
      <c r="AF266" s="324" t="str">
        <f t="shared" si="62"/>
        <v/>
      </c>
      <c r="AG266" s="324" t="str">
        <f t="shared" si="63"/>
        <v/>
      </c>
      <c r="AH266" s="324" t="str">
        <f t="shared" si="64"/>
        <v/>
      </c>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221"/>
      <c r="BE266" s="221"/>
      <c r="BF266" s="221"/>
      <c r="BG266" s="221"/>
      <c r="BH266" s="221"/>
      <c r="BI266" s="221"/>
      <c r="BJ266" s="221"/>
      <c r="BK266" s="221"/>
      <c r="BL266" s="221"/>
      <c r="BM266" s="221"/>
      <c r="BN266" s="221"/>
      <c r="BO266" s="221"/>
      <c r="BP266" s="221"/>
      <c r="BQ266" s="221"/>
      <c r="BR266" s="221"/>
      <c r="BS266" s="221"/>
      <c r="BT266" s="221"/>
      <c r="BU266" s="221"/>
      <c r="BV266" s="221"/>
      <c r="BW266" s="221"/>
      <c r="BX266" s="221"/>
      <c r="BY266" s="221"/>
      <c r="BZ266" s="221"/>
      <c r="CA266" s="221"/>
      <c r="CB266" s="177"/>
      <c r="CC266" s="177"/>
      <c r="CD266" s="177"/>
    </row>
    <row r="267" spans="1:82" ht="20.100000000000001" customHeight="1">
      <c r="A267" s="204"/>
      <c r="B267" s="121"/>
      <c r="C267" s="122"/>
      <c r="D267" s="123"/>
      <c r="E267" s="121"/>
      <c r="F267" s="122"/>
      <c r="G267" s="124"/>
      <c r="H267" s="125"/>
      <c r="I267" s="122"/>
      <c r="J267" s="123"/>
      <c r="K267" s="121"/>
      <c r="L267" s="124"/>
      <c r="M267" s="125"/>
      <c r="N267" s="122"/>
      <c r="O267" s="123"/>
      <c r="P267" s="121"/>
      <c r="Q267" s="122"/>
      <c r="R267" s="122"/>
      <c r="S267" s="122"/>
      <c r="T267" s="122"/>
      <c r="U267" s="124"/>
      <c r="V267" s="323" t="str">
        <f t="shared" si="52"/>
        <v/>
      </c>
      <c r="W267" s="324" t="str">
        <f t="shared" si="53"/>
        <v/>
      </c>
      <c r="X267" s="324" t="str">
        <f t="shared" si="54"/>
        <v/>
      </c>
      <c r="Y267" s="324" t="str">
        <f t="shared" si="55"/>
        <v/>
      </c>
      <c r="Z267" s="324" t="str">
        <f t="shared" si="56"/>
        <v/>
      </c>
      <c r="AA267" s="324" t="str">
        <f t="shared" si="57"/>
        <v/>
      </c>
      <c r="AB267" s="324" t="str">
        <f t="shared" si="58"/>
        <v/>
      </c>
      <c r="AC267" s="324" t="str">
        <f t="shared" si="59"/>
        <v/>
      </c>
      <c r="AD267" s="324" t="str">
        <f t="shared" si="60"/>
        <v/>
      </c>
      <c r="AE267" s="324" t="str">
        <f t="shared" si="61"/>
        <v/>
      </c>
      <c r="AF267" s="324" t="str">
        <f t="shared" si="62"/>
        <v/>
      </c>
      <c r="AG267" s="324" t="str">
        <f t="shared" si="63"/>
        <v/>
      </c>
      <c r="AH267" s="324" t="str">
        <f t="shared" si="64"/>
        <v/>
      </c>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221"/>
      <c r="BE267" s="221"/>
      <c r="BF267" s="221"/>
      <c r="BG267" s="221"/>
      <c r="BH267" s="221"/>
      <c r="BI267" s="221"/>
      <c r="BJ267" s="221"/>
      <c r="BK267" s="221"/>
      <c r="BL267" s="221"/>
      <c r="BM267" s="221"/>
      <c r="BN267" s="221"/>
      <c r="BO267" s="221"/>
      <c r="BP267" s="221"/>
      <c r="BQ267" s="221"/>
      <c r="BR267" s="221"/>
      <c r="BS267" s="221"/>
      <c r="BT267" s="221"/>
      <c r="BU267" s="221"/>
      <c r="BV267" s="221"/>
      <c r="BW267" s="221"/>
      <c r="BX267" s="221"/>
      <c r="BY267" s="221"/>
      <c r="BZ267" s="221"/>
      <c r="CA267" s="221"/>
      <c r="CB267" s="177"/>
      <c r="CC267" s="177"/>
      <c r="CD267" s="177"/>
    </row>
    <row r="268" spans="1:82" ht="20.100000000000001" customHeight="1">
      <c r="A268" s="204"/>
      <c r="B268" s="121"/>
      <c r="C268" s="122"/>
      <c r="D268" s="123"/>
      <c r="E268" s="121"/>
      <c r="F268" s="122"/>
      <c r="G268" s="124"/>
      <c r="H268" s="125"/>
      <c r="I268" s="122"/>
      <c r="J268" s="123"/>
      <c r="K268" s="121"/>
      <c r="L268" s="124"/>
      <c r="M268" s="125"/>
      <c r="N268" s="122"/>
      <c r="O268" s="123"/>
      <c r="P268" s="121"/>
      <c r="Q268" s="122"/>
      <c r="R268" s="122"/>
      <c r="S268" s="122"/>
      <c r="T268" s="122"/>
      <c r="U268" s="124"/>
      <c r="V268" s="323" t="str">
        <f t="shared" si="52"/>
        <v/>
      </c>
      <c r="W268" s="324" t="str">
        <f t="shared" si="53"/>
        <v/>
      </c>
      <c r="X268" s="324" t="str">
        <f t="shared" si="54"/>
        <v/>
      </c>
      <c r="Y268" s="324" t="str">
        <f t="shared" si="55"/>
        <v/>
      </c>
      <c r="Z268" s="324" t="str">
        <f t="shared" si="56"/>
        <v/>
      </c>
      <c r="AA268" s="324" t="str">
        <f t="shared" si="57"/>
        <v/>
      </c>
      <c r="AB268" s="324" t="str">
        <f t="shared" si="58"/>
        <v/>
      </c>
      <c r="AC268" s="324" t="str">
        <f t="shared" si="59"/>
        <v/>
      </c>
      <c r="AD268" s="324" t="str">
        <f t="shared" si="60"/>
        <v/>
      </c>
      <c r="AE268" s="324" t="str">
        <f t="shared" si="61"/>
        <v/>
      </c>
      <c r="AF268" s="324" t="str">
        <f t="shared" si="62"/>
        <v/>
      </c>
      <c r="AG268" s="324" t="str">
        <f t="shared" si="63"/>
        <v/>
      </c>
      <c r="AH268" s="324" t="str">
        <f t="shared" si="64"/>
        <v/>
      </c>
      <c r="AI268" s="221"/>
      <c r="AJ268" s="221"/>
      <c r="AK268" s="221"/>
      <c r="AL268" s="221"/>
      <c r="AM268" s="221"/>
      <c r="AN268" s="221"/>
      <c r="AO268" s="221"/>
      <c r="AP268" s="221"/>
      <c r="AQ268" s="221"/>
      <c r="AR268" s="221"/>
      <c r="AS268" s="221"/>
      <c r="AT268" s="221"/>
      <c r="AU268" s="221"/>
      <c r="AV268" s="221"/>
      <c r="AW268" s="221"/>
      <c r="AX268" s="221"/>
      <c r="AY268" s="221"/>
      <c r="AZ268" s="221"/>
      <c r="BA268" s="221"/>
      <c r="BB268" s="221"/>
      <c r="BC268" s="221"/>
      <c r="BD268" s="221"/>
      <c r="BE268" s="221"/>
      <c r="BF268" s="221"/>
      <c r="BG268" s="221"/>
      <c r="BH268" s="221"/>
      <c r="BI268" s="221"/>
      <c r="BJ268" s="221"/>
      <c r="BK268" s="221"/>
      <c r="BL268" s="221"/>
      <c r="BM268" s="221"/>
      <c r="BN268" s="221"/>
      <c r="BO268" s="221"/>
      <c r="BP268" s="221"/>
      <c r="BQ268" s="221"/>
      <c r="BR268" s="221"/>
      <c r="BS268" s="221"/>
      <c r="BT268" s="221"/>
      <c r="BU268" s="221"/>
      <c r="BV268" s="221"/>
      <c r="BW268" s="221"/>
      <c r="BX268" s="221"/>
      <c r="BY268" s="221"/>
      <c r="BZ268" s="221"/>
      <c r="CA268" s="221"/>
      <c r="CB268" s="177"/>
      <c r="CC268" s="177"/>
      <c r="CD268" s="177"/>
    </row>
    <row r="269" spans="1:82" ht="20.100000000000001" customHeight="1">
      <c r="A269" s="204"/>
      <c r="B269" s="121"/>
      <c r="C269" s="122"/>
      <c r="D269" s="123"/>
      <c r="E269" s="121"/>
      <c r="F269" s="122"/>
      <c r="G269" s="124"/>
      <c r="H269" s="125"/>
      <c r="I269" s="122"/>
      <c r="J269" s="123"/>
      <c r="K269" s="121"/>
      <c r="L269" s="124"/>
      <c r="M269" s="125"/>
      <c r="N269" s="122"/>
      <c r="O269" s="123"/>
      <c r="P269" s="121"/>
      <c r="Q269" s="122"/>
      <c r="R269" s="122"/>
      <c r="S269" s="122"/>
      <c r="T269" s="122"/>
      <c r="U269" s="124"/>
      <c r="V269" s="323" t="str">
        <f t="shared" si="52"/>
        <v/>
      </c>
      <c r="W269" s="324" t="str">
        <f t="shared" si="53"/>
        <v/>
      </c>
      <c r="X269" s="324" t="str">
        <f t="shared" si="54"/>
        <v/>
      </c>
      <c r="Y269" s="324" t="str">
        <f t="shared" si="55"/>
        <v/>
      </c>
      <c r="Z269" s="324" t="str">
        <f t="shared" si="56"/>
        <v/>
      </c>
      <c r="AA269" s="324" t="str">
        <f t="shared" si="57"/>
        <v/>
      </c>
      <c r="AB269" s="324" t="str">
        <f t="shared" si="58"/>
        <v/>
      </c>
      <c r="AC269" s="324" t="str">
        <f t="shared" si="59"/>
        <v/>
      </c>
      <c r="AD269" s="324" t="str">
        <f t="shared" si="60"/>
        <v/>
      </c>
      <c r="AE269" s="324" t="str">
        <f t="shared" si="61"/>
        <v/>
      </c>
      <c r="AF269" s="324" t="str">
        <f t="shared" si="62"/>
        <v/>
      </c>
      <c r="AG269" s="324" t="str">
        <f t="shared" si="63"/>
        <v/>
      </c>
      <c r="AH269" s="324" t="str">
        <f t="shared" si="64"/>
        <v/>
      </c>
      <c r="AI269" s="221"/>
      <c r="AJ269" s="221"/>
      <c r="AK269" s="221"/>
      <c r="AL269" s="221"/>
      <c r="AM269" s="221"/>
      <c r="AN269" s="221"/>
      <c r="AO269" s="221"/>
      <c r="AP269" s="221"/>
      <c r="AQ269" s="221"/>
      <c r="AR269" s="221"/>
      <c r="AS269" s="221"/>
      <c r="AT269" s="221"/>
      <c r="AU269" s="221"/>
      <c r="AV269" s="221"/>
      <c r="AW269" s="221"/>
      <c r="AX269" s="221"/>
      <c r="AY269" s="221"/>
      <c r="AZ269" s="221"/>
      <c r="BA269" s="221"/>
      <c r="BB269" s="221"/>
      <c r="BC269" s="221"/>
      <c r="BD269" s="221"/>
      <c r="BE269" s="221"/>
      <c r="BF269" s="221"/>
      <c r="BG269" s="221"/>
      <c r="BH269" s="221"/>
      <c r="BI269" s="221"/>
      <c r="BJ269" s="221"/>
      <c r="BK269" s="221"/>
      <c r="BL269" s="221"/>
      <c r="BM269" s="221"/>
      <c r="BN269" s="221"/>
      <c r="BO269" s="221"/>
      <c r="BP269" s="221"/>
      <c r="BQ269" s="221"/>
      <c r="BR269" s="221"/>
      <c r="BS269" s="221"/>
      <c r="BT269" s="221"/>
      <c r="BU269" s="221"/>
      <c r="BV269" s="221"/>
      <c r="BW269" s="221"/>
      <c r="BX269" s="221"/>
      <c r="BY269" s="221"/>
      <c r="BZ269" s="221"/>
      <c r="CA269" s="221"/>
      <c r="CB269" s="177"/>
      <c r="CC269" s="177"/>
      <c r="CD269" s="177"/>
    </row>
    <row r="270" spans="1:82" ht="20.100000000000001" customHeight="1">
      <c r="A270" s="204"/>
      <c r="B270" s="121"/>
      <c r="C270" s="122"/>
      <c r="D270" s="123"/>
      <c r="E270" s="121"/>
      <c r="F270" s="122"/>
      <c r="G270" s="124"/>
      <c r="H270" s="125"/>
      <c r="I270" s="122"/>
      <c r="J270" s="123"/>
      <c r="K270" s="121"/>
      <c r="L270" s="124"/>
      <c r="M270" s="125"/>
      <c r="N270" s="122"/>
      <c r="O270" s="123"/>
      <c r="P270" s="121"/>
      <c r="Q270" s="122"/>
      <c r="R270" s="122"/>
      <c r="S270" s="122"/>
      <c r="T270" s="122"/>
      <c r="U270" s="124"/>
      <c r="V270" s="323" t="str">
        <f t="shared" si="52"/>
        <v/>
      </c>
      <c r="W270" s="324" t="str">
        <f t="shared" si="53"/>
        <v/>
      </c>
      <c r="X270" s="324" t="str">
        <f t="shared" si="54"/>
        <v/>
      </c>
      <c r="Y270" s="324" t="str">
        <f t="shared" si="55"/>
        <v/>
      </c>
      <c r="Z270" s="324" t="str">
        <f t="shared" si="56"/>
        <v/>
      </c>
      <c r="AA270" s="324" t="str">
        <f t="shared" si="57"/>
        <v/>
      </c>
      <c r="AB270" s="324" t="str">
        <f t="shared" si="58"/>
        <v/>
      </c>
      <c r="AC270" s="324" t="str">
        <f t="shared" si="59"/>
        <v/>
      </c>
      <c r="AD270" s="324" t="str">
        <f t="shared" si="60"/>
        <v/>
      </c>
      <c r="AE270" s="324" t="str">
        <f t="shared" si="61"/>
        <v/>
      </c>
      <c r="AF270" s="324" t="str">
        <f t="shared" si="62"/>
        <v/>
      </c>
      <c r="AG270" s="324" t="str">
        <f t="shared" si="63"/>
        <v/>
      </c>
      <c r="AH270" s="324" t="str">
        <f t="shared" si="64"/>
        <v/>
      </c>
      <c r="AI270" s="221"/>
      <c r="AJ270" s="221"/>
      <c r="AK270" s="221"/>
      <c r="AL270" s="221"/>
      <c r="AM270" s="221"/>
      <c r="AN270" s="221"/>
      <c r="AO270" s="221"/>
      <c r="AP270" s="221"/>
      <c r="AQ270" s="221"/>
      <c r="AR270" s="221"/>
      <c r="AS270" s="221"/>
      <c r="AT270" s="221"/>
      <c r="AU270" s="221"/>
      <c r="AV270" s="221"/>
      <c r="AW270" s="221"/>
      <c r="AX270" s="221"/>
      <c r="AY270" s="221"/>
      <c r="AZ270" s="221"/>
      <c r="BA270" s="221"/>
      <c r="BB270" s="221"/>
      <c r="BC270" s="221"/>
      <c r="BD270" s="221"/>
      <c r="BE270" s="221"/>
      <c r="BF270" s="221"/>
      <c r="BG270" s="221"/>
      <c r="BH270" s="221"/>
      <c r="BI270" s="221"/>
      <c r="BJ270" s="221"/>
      <c r="BK270" s="221"/>
      <c r="BL270" s="221"/>
      <c r="BM270" s="221"/>
      <c r="BN270" s="221"/>
      <c r="BO270" s="221"/>
      <c r="BP270" s="221"/>
      <c r="BQ270" s="221"/>
      <c r="BR270" s="221"/>
      <c r="BS270" s="221"/>
      <c r="BT270" s="221"/>
      <c r="BU270" s="221"/>
      <c r="BV270" s="221"/>
      <c r="BW270" s="221"/>
      <c r="BX270" s="221"/>
      <c r="BY270" s="221"/>
      <c r="BZ270" s="221"/>
      <c r="CA270" s="221"/>
      <c r="CB270" s="177"/>
      <c r="CC270" s="177"/>
      <c r="CD270" s="177"/>
    </row>
    <row r="271" spans="1:82" ht="20.100000000000001" customHeight="1">
      <c r="A271" s="204"/>
      <c r="B271" s="121"/>
      <c r="C271" s="122"/>
      <c r="D271" s="123"/>
      <c r="E271" s="121"/>
      <c r="F271" s="122"/>
      <c r="G271" s="124"/>
      <c r="H271" s="125"/>
      <c r="I271" s="122"/>
      <c r="J271" s="123"/>
      <c r="K271" s="121"/>
      <c r="L271" s="124"/>
      <c r="M271" s="125"/>
      <c r="N271" s="122"/>
      <c r="O271" s="123"/>
      <c r="P271" s="121"/>
      <c r="Q271" s="122"/>
      <c r="R271" s="122"/>
      <c r="S271" s="122"/>
      <c r="T271" s="122"/>
      <c r="U271" s="124"/>
      <c r="V271" s="323" t="str">
        <f t="shared" si="52"/>
        <v/>
      </c>
      <c r="W271" s="324" t="str">
        <f t="shared" si="53"/>
        <v/>
      </c>
      <c r="X271" s="324" t="str">
        <f t="shared" si="54"/>
        <v/>
      </c>
      <c r="Y271" s="324" t="str">
        <f t="shared" si="55"/>
        <v/>
      </c>
      <c r="Z271" s="324" t="str">
        <f t="shared" si="56"/>
        <v/>
      </c>
      <c r="AA271" s="324" t="str">
        <f t="shared" si="57"/>
        <v/>
      </c>
      <c r="AB271" s="324" t="str">
        <f t="shared" si="58"/>
        <v/>
      </c>
      <c r="AC271" s="324" t="str">
        <f t="shared" si="59"/>
        <v/>
      </c>
      <c r="AD271" s="324" t="str">
        <f t="shared" si="60"/>
        <v/>
      </c>
      <c r="AE271" s="324" t="str">
        <f t="shared" si="61"/>
        <v/>
      </c>
      <c r="AF271" s="324" t="str">
        <f t="shared" si="62"/>
        <v/>
      </c>
      <c r="AG271" s="324" t="str">
        <f t="shared" si="63"/>
        <v/>
      </c>
      <c r="AH271" s="324" t="str">
        <f t="shared" si="64"/>
        <v/>
      </c>
      <c r="AI271" s="221"/>
      <c r="AJ271" s="221"/>
      <c r="AK271" s="221"/>
      <c r="AL271" s="221"/>
      <c r="AM271" s="221"/>
      <c r="AN271" s="221"/>
      <c r="AO271" s="221"/>
      <c r="AP271" s="221"/>
      <c r="AQ271" s="221"/>
      <c r="AR271" s="221"/>
      <c r="AS271" s="221"/>
      <c r="AT271" s="221"/>
      <c r="AU271" s="221"/>
      <c r="AV271" s="221"/>
      <c r="AW271" s="221"/>
      <c r="AX271" s="221"/>
      <c r="AY271" s="221"/>
      <c r="AZ271" s="221"/>
      <c r="BA271" s="221"/>
      <c r="BB271" s="221"/>
      <c r="BC271" s="221"/>
      <c r="BD271" s="221"/>
      <c r="BE271" s="221"/>
      <c r="BF271" s="221"/>
      <c r="BG271" s="221"/>
      <c r="BH271" s="221"/>
      <c r="BI271" s="221"/>
      <c r="BJ271" s="221"/>
      <c r="BK271" s="221"/>
      <c r="BL271" s="221"/>
      <c r="BM271" s="221"/>
      <c r="BN271" s="221"/>
      <c r="BO271" s="221"/>
      <c r="BP271" s="221"/>
      <c r="BQ271" s="221"/>
      <c r="BR271" s="221"/>
      <c r="BS271" s="221"/>
      <c r="BT271" s="221"/>
      <c r="BU271" s="221"/>
      <c r="BV271" s="221"/>
      <c r="BW271" s="221"/>
      <c r="BX271" s="221"/>
      <c r="BY271" s="221"/>
      <c r="BZ271" s="221"/>
      <c r="CA271" s="221"/>
      <c r="CB271" s="177"/>
      <c r="CC271" s="177"/>
      <c r="CD271" s="177"/>
    </row>
    <row r="272" spans="1:82" ht="20.100000000000001" customHeight="1">
      <c r="A272" s="204"/>
      <c r="B272" s="121"/>
      <c r="C272" s="122"/>
      <c r="D272" s="123"/>
      <c r="E272" s="121"/>
      <c r="F272" s="122"/>
      <c r="G272" s="124"/>
      <c r="H272" s="125"/>
      <c r="I272" s="122"/>
      <c r="J272" s="123"/>
      <c r="K272" s="121"/>
      <c r="L272" s="124"/>
      <c r="M272" s="125"/>
      <c r="N272" s="122"/>
      <c r="O272" s="123"/>
      <c r="P272" s="121"/>
      <c r="Q272" s="122"/>
      <c r="R272" s="122"/>
      <c r="S272" s="122"/>
      <c r="T272" s="122"/>
      <c r="U272" s="124"/>
      <c r="V272" s="323" t="str">
        <f t="shared" si="52"/>
        <v/>
      </c>
      <c r="W272" s="324" t="str">
        <f t="shared" si="53"/>
        <v/>
      </c>
      <c r="X272" s="324" t="str">
        <f t="shared" si="54"/>
        <v/>
      </c>
      <c r="Y272" s="324" t="str">
        <f t="shared" si="55"/>
        <v/>
      </c>
      <c r="Z272" s="324" t="str">
        <f t="shared" si="56"/>
        <v/>
      </c>
      <c r="AA272" s="324" t="str">
        <f t="shared" si="57"/>
        <v/>
      </c>
      <c r="AB272" s="324" t="str">
        <f t="shared" si="58"/>
        <v/>
      </c>
      <c r="AC272" s="324" t="str">
        <f t="shared" si="59"/>
        <v/>
      </c>
      <c r="AD272" s="324" t="str">
        <f t="shared" si="60"/>
        <v/>
      </c>
      <c r="AE272" s="324" t="str">
        <f t="shared" si="61"/>
        <v/>
      </c>
      <c r="AF272" s="324" t="str">
        <f t="shared" si="62"/>
        <v/>
      </c>
      <c r="AG272" s="324" t="str">
        <f t="shared" si="63"/>
        <v/>
      </c>
      <c r="AH272" s="324" t="str">
        <f t="shared" si="64"/>
        <v/>
      </c>
      <c r="AI272" s="221"/>
      <c r="AJ272" s="221"/>
      <c r="AK272" s="221"/>
      <c r="AL272" s="221"/>
      <c r="AM272" s="221"/>
      <c r="AN272" s="221"/>
      <c r="AO272" s="221"/>
      <c r="AP272" s="221"/>
      <c r="AQ272" s="221"/>
      <c r="AR272" s="221"/>
      <c r="AS272" s="221"/>
      <c r="AT272" s="221"/>
      <c r="AU272" s="221"/>
      <c r="AV272" s="221"/>
      <c r="AW272" s="221"/>
      <c r="AX272" s="221"/>
      <c r="AY272" s="221"/>
      <c r="AZ272" s="221"/>
      <c r="BA272" s="221"/>
      <c r="BB272" s="221"/>
      <c r="BC272" s="221"/>
      <c r="BD272" s="221"/>
      <c r="BE272" s="221"/>
      <c r="BF272" s="221"/>
      <c r="BG272" s="221"/>
      <c r="BH272" s="221"/>
      <c r="BI272" s="221"/>
      <c r="BJ272" s="221"/>
      <c r="BK272" s="221"/>
      <c r="BL272" s="221"/>
      <c r="BM272" s="221"/>
      <c r="BN272" s="221"/>
      <c r="BO272" s="221"/>
      <c r="BP272" s="221"/>
      <c r="BQ272" s="221"/>
      <c r="BR272" s="221"/>
      <c r="BS272" s="221"/>
      <c r="BT272" s="221"/>
      <c r="BU272" s="221"/>
      <c r="BV272" s="221"/>
      <c r="BW272" s="221"/>
      <c r="BX272" s="221"/>
      <c r="BY272" s="221"/>
      <c r="BZ272" s="221"/>
      <c r="CA272" s="221"/>
      <c r="CB272" s="177"/>
      <c r="CC272" s="177"/>
      <c r="CD272" s="177"/>
    </row>
    <row r="273" spans="1:82" ht="20.100000000000001" customHeight="1">
      <c r="A273" s="204"/>
      <c r="B273" s="121"/>
      <c r="C273" s="122"/>
      <c r="D273" s="123"/>
      <c r="E273" s="121"/>
      <c r="F273" s="122"/>
      <c r="G273" s="124"/>
      <c r="H273" s="125"/>
      <c r="I273" s="122"/>
      <c r="J273" s="123"/>
      <c r="K273" s="121"/>
      <c r="L273" s="124"/>
      <c r="M273" s="125"/>
      <c r="N273" s="122"/>
      <c r="O273" s="123"/>
      <c r="P273" s="121"/>
      <c r="Q273" s="122"/>
      <c r="R273" s="122"/>
      <c r="S273" s="122"/>
      <c r="T273" s="122"/>
      <c r="U273" s="124"/>
      <c r="V273" s="323" t="str">
        <f t="shared" si="52"/>
        <v/>
      </c>
      <c r="W273" s="324" t="str">
        <f t="shared" si="53"/>
        <v/>
      </c>
      <c r="X273" s="324" t="str">
        <f t="shared" si="54"/>
        <v/>
      </c>
      <c r="Y273" s="324" t="str">
        <f t="shared" si="55"/>
        <v/>
      </c>
      <c r="Z273" s="324" t="str">
        <f t="shared" si="56"/>
        <v/>
      </c>
      <c r="AA273" s="324" t="str">
        <f t="shared" si="57"/>
        <v/>
      </c>
      <c r="AB273" s="324" t="str">
        <f t="shared" si="58"/>
        <v/>
      </c>
      <c r="AC273" s="324" t="str">
        <f t="shared" si="59"/>
        <v/>
      </c>
      <c r="AD273" s="324" t="str">
        <f t="shared" si="60"/>
        <v/>
      </c>
      <c r="AE273" s="324" t="str">
        <f t="shared" si="61"/>
        <v/>
      </c>
      <c r="AF273" s="324" t="str">
        <f t="shared" si="62"/>
        <v/>
      </c>
      <c r="AG273" s="324" t="str">
        <f t="shared" si="63"/>
        <v/>
      </c>
      <c r="AH273" s="324" t="str">
        <f t="shared" si="64"/>
        <v/>
      </c>
      <c r="AI273" s="221"/>
      <c r="AJ273" s="221"/>
      <c r="AK273" s="221"/>
      <c r="AL273" s="221"/>
      <c r="AM273" s="221"/>
      <c r="AN273" s="221"/>
      <c r="AO273" s="221"/>
      <c r="AP273" s="221"/>
      <c r="AQ273" s="221"/>
      <c r="AR273" s="221"/>
      <c r="AS273" s="221"/>
      <c r="AT273" s="221"/>
      <c r="AU273" s="221"/>
      <c r="AV273" s="221"/>
      <c r="AW273" s="221"/>
      <c r="AX273" s="221"/>
      <c r="AY273" s="221"/>
      <c r="AZ273" s="221"/>
      <c r="BA273" s="221"/>
      <c r="BB273" s="221"/>
      <c r="BC273" s="221"/>
      <c r="BD273" s="221"/>
      <c r="BE273" s="221"/>
      <c r="BF273" s="221"/>
      <c r="BG273" s="221"/>
      <c r="BH273" s="221"/>
      <c r="BI273" s="221"/>
      <c r="BJ273" s="221"/>
      <c r="BK273" s="221"/>
      <c r="BL273" s="221"/>
      <c r="BM273" s="221"/>
      <c r="BN273" s="221"/>
      <c r="BO273" s="221"/>
      <c r="BP273" s="221"/>
      <c r="BQ273" s="221"/>
      <c r="BR273" s="221"/>
      <c r="BS273" s="221"/>
      <c r="BT273" s="221"/>
      <c r="BU273" s="221"/>
      <c r="BV273" s="221"/>
      <c r="BW273" s="221"/>
      <c r="BX273" s="221"/>
      <c r="BY273" s="221"/>
      <c r="BZ273" s="221"/>
      <c r="CA273" s="221"/>
      <c r="CB273" s="177"/>
      <c r="CC273" s="177"/>
      <c r="CD273" s="177"/>
    </row>
    <row r="274" spans="1:82" ht="20.100000000000001" customHeight="1">
      <c r="A274" s="204"/>
      <c r="B274" s="121"/>
      <c r="C274" s="122"/>
      <c r="D274" s="123"/>
      <c r="E274" s="121"/>
      <c r="F274" s="122"/>
      <c r="G274" s="124"/>
      <c r="H274" s="125"/>
      <c r="I274" s="122"/>
      <c r="J274" s="123"/>
      <c r="K274" s="121"/>
      <c r="L274" s="124"/>
      <c r="M274" s="125"/>
      <c r="N274" s="122"/>
      <c r="O274" s="123"/>
      <c r="P274" s="121"/>
      <c r="Q274" s="122"/>
      <c r="R274" s="122"/>
      <c r="S274" s="122"/>
      <c r="T274" s="122"/>
      <c r="U274" s="124"/>
      <c r="V274" s="323" t="str">
        <f t="shared" si="52"/>
        <v/>
      </c>
      <c r="W274" s="324" t="str">
        <f t="shared" si="53"/>
        <v/>
      </c>
      <c r="X274" s="324" t="str">
        <f t="shared" si="54"/>
        <v/>
      </c>
      <c r="Y274" s="324" t="str">
        <f t="shared" si="55"/>
        <v/>
      </c>
      <c r="Z274" s="324" t="str">
        <f t="shared" si="56"/>
        <v/>
      </c>
      <c r="AA274" s="324" t="str">
        <f t="shared" si="57"/>
        <v/>
      </c>
      <c r="AB274" s="324" t="str">
        <f t="shared" si="58"/>
        <v/>
      </c>
      <c r="AC274" s="324" t="str">
        <f t="shared" si="59"/>
        <v/>
      </c>
      <c r="AD274" s="324" t="str">
        <f t="shared" si="60"/>
        <v/>
      </c>
      <c r="AE274" s="324" t="str">
        <f t="shared" si="61"/>
        <v/>
      </c>
      <c r="AF274" s="324" t="str">
        <f t="shared" si="62"/>
        <v/>
      </c>
      <c r="AG274" s="324" t="str">
        <f t="shared" si="63"/>
        <v/>
      </c>
      <c r="AH274" s="324" t="str">
        <f t="shared" si="64"/>
        <v/>
      </c>
      <c r="AI274" s="221"/>
      <c r="AJ274" s="221"/>
      <c r="AK274" s="221"/>
      <c r="AL274" s="221"/>
      <c r="AM274" s="221"/>
      <c r="AN274" s="221"/>
      <c r="AO274" s="221"/>
      <c r="AP274" s="221"/>
      <c r="AQ274" s="221"/>
      <c r="AR274" s="221"/>
      <c r="AS274" s="221"/>
      <c r="AT274" s="221"/>
      <c r="AU274" s="221"/>
      <c r="AV274" s="221"/>
      <c r="AW274" s="221"/>
      <c r="AX274" s="221"/>
      <c r="AY274" s="221"/>
      <c r="AZ274" s="221"/>
      <c r="BA274" s="221"/>
      <c r="BB274" s="221"/>
      <c r="BC274" s="221"/>
      <c r="BD274" s="221"/>
      <c r="BE274" s="221"/>
      <c r="BF274" s="221"/>
      <c r="BG274" s="221"/>
      <c r="BH274" s="221"/>
      <c r="BI274" s="221"/>
      <c r="BJ274" s="221"/>
      <c r="BK274" s="221"/>
      <c r="BL274" s="221"/>
      <c r="BM274" s="221"/>
      <c r="BN274" s="221"/>
      <c r="BO274" s="221"/>
      <c r="BP274" s="221"/>
      <c r="BQ274" s="221"/>
      <c r="BR274" s="221"/>
      <c r="BS274" s="221"/>
      <c r="BT274" s="221"/>
      <c r="BU274" s="221"/>
      <c r="BV274" s="221"/>
      <c r="BW274" s="221"/>
      <c r="BX274" s="221"/>
      <c r="BY274" s="221"/>
      <c r="BZ274" s="221"/>
      <c r="CA274" s="221"/>
      <c r="CB274" s="177"/>
      <c r="CC274" s="177"/>
      <c r="CD274" s="177"/>
    </row>
    <row r="275" spans="1:82" ht="20.100000000000001" customHeight="1">
      <c r="A275" s="204"/>
      <c r="B275" s="121"/>
      <c r="C275" s="122"/>
      <c r="D275" s="123"/>
      <c r="E275" s="121"/>
      <c r="F275" s="122"/>
      <c r="G275" s="124"/>
      <c r="H275" s="125"/>
      <c r="I275" s="122"/>
      <c r="J275" s="123"/>
      <c r="K275" s="121"/>
      <c r="L275" s="124"/>
      <c r="M275" s="125"/>
      <c r="N275" s="122"/>
      <c r="O275" s="123"/>
      <c r="P275" s="121"/>
      <c r="Q275" s="122"/>
      <c r="R275" s="122"/>
      <c r="S275" s="122"/>
      <c r="T275" s="122"/>
      <c r="U275" s="124"/>
      <c r="V275" s="323" t="str">
        <f t="shared" si="52"/>
        <v/>
      </c>
      <c r="W275" s="324" t="str">
        <f t="shared" si="53"/>
        <v/>
      </c>
      <c r="X275" s="324" t="str">
        <f t="shared" si="54"/>
        <v/>
      </c>
      <c r="Y275" s="324" t="str">
        <f t="shared" si="55"/>
        <v/>
      </c>
      <c r="Z275" s="324" t="str">
        <f t="shared" si="56"/>
        <v/>
      </c>
      <c r="AA275" s="324" t="str">
        <f t="shared" si="57"/>
        <v/>
      </c>
      <c r="AB275" s="324" t="str">
        <f t="shared" si="58"/>
        <v/>
      </c>
      <c r="AC275" s="324" t="str">
        <f t="shared" si="59"/>
        <v/>
      </c>
      <c r="AD275" s="324" t="str">
        <f t="shared" si="60"/>
        <v/>
      </c>
      <c r="AE275" s="324" t="str">
        <f t="shared" si="61"/>
        <v/>
      </c>
      <c r="AF275" s="324" t="str">
        <f t="shared" si="62"/>
        <v/>
      </c>
      <c r="AG275" s="324" t="str">
        <f t="shared" si="63"/>
        <v/>
      </c>
      <c r="AH275" s="324" t="str">
        <f t="shared" si="64"/>
        <v/>
      </c>
      <c r="AI275" s="221"/>
      <c r="AJ275" s="221"/>
      <c r="AK275" s="221"/>
      <c r="AL275" s="221"/>
      <c r="AM275" s="221"/>
      <c r="AN275" s="221"/>
      <c r="AO275" s="221"/>
      <c r="AP275" s="221"/>
      <c r="AQ275" s="221"/>
      <c r="AR275" s="221"/>
      <c r="AS275" s="221"/>
      <c r="AT275" s="221"/>
      <c r="AU275" s="221"/>
      <c r="AV275" s="221"/>
      <c r="AW275" s="221"/>
      <c r="AX275" s="221"/>
      <c r="AY275" s="221"/>
      <c r="AZ275" s="221"/>
      <c r="BA275" s="221"/>
      <c r="BB275" s="221"/>
      <c r="BC275" s="221"/>
      <c r="BD275" s="221"/>
      <c r="BE275" s="221"/>
      <c r="BF275" s="221"/>
      <c r="BG275" s="221"/>
      <c r="BH275" s="221"/>
      <c r="BI275" s="221"/>
      <c r="BJ275" s="221"/>
      <c r="BK275" s="221"/>
      <c r="BL275" s="221"/>
      <c r="BM275" s="221"/>
      <c r="BN275" s="221"/>
      <c r="BO275" s="221"/>
      <c r="BP275" s="221"/>
      <c r="BQ275" s="221"/>
      <c r="BR275" s="221"/>
      <c r="BS275" s="221"/>
      <c r="BT275" s="221"/>
      <c r="BU275" s="221"/>
      <c r="BV275" s="221"/>
      <c r="BW275" s="221"/>
      <c r="BX275" s="221"/>
      <c r="BY275" s="221"/>
      <c r="BZ275" s="221"/>
      <c r="CA275" s="221"/>
      <c r="CB275" s="177"/>
      <c r="CC275" s="177"/>
      <c r="CD275" s="177"/>
    </row>
    <row r="276" spans="1:82" ht="20.100000000000001" customHeight="1">
      <c r="A276" s="204"/>
      <c r="B276" s="121"/>
      <c r="C276" s="122"/>
      <c r="D276" s="123"/>
      <c r="E276" s="121"/>
      <c r="F276" s="122"/>
      <c r="G276" s="124"/>
      <c r="H276" s="125"/>
      <c r="I276" s="122"/>
      <c r="J276" s="123"/>
      <c r="K276" s="121"/>
      <c r="L276" s="124"/>
      <c r="M276" s="125"/>
      <c r="N276" s="122"/>
      <c r="O276" s="123"/>
      <c r="P276" s="121"/>
      <c r="Q276" s="122"/>
      <c r="R276" s="122"/>
      <c r="S276" s="122"/>
      <c r="T276" s="122"/>
      <c r="U276" s="124"/>
      <c r="V276" s="323" t="str">
        <f t="shared" si="52"/>
        <v/>
      </c>
      <c r="W276" s="324" t="str">
        <f t="shared" si="53"/>
        <v/>
      </c>
      <c r="X276" s="324" t="str">
        <f t="shared" si="54"/>
        <v/>
      </c>
      <c r="Y276" s="324" t="str">
        <f t="shared" si="55"/>
        <v/>
      </c>
      <c r="Z276" s="324" t="str">
        <f t="shared" si="56"/>
        <v/>
      </c>
      <c r="AA276" s="324" t="str">
        <f t="shared" si="57"/>
        <v/>
      </c>
      <c r="AB276" s="324" t="str">
        <f t="shared" si="58"/>
        <v/>
      </c>
      <c r="AC276" s="324" t="str">
        <f t="shared" si="59"/>
        <v/>
      </c>
      <c r="AD276" s="324" t="str">
        <f t="shared" si="60"/>
        <v/>
      </c>
      <c r="AE276" s="324" t="str">
        <f t="shared" si="61"/>
        <v/>
      </c>
      <c r="AF276" s="324" t="str">
        <f t="shared" si="62"/>
        <v/>
      </c>
      <c r="AG276" s="324" t="str">
        <f t="shared" si="63"/>
        <v/>
      </c>
      <c r="AH276" s="324" t="str">
        <f t="shared" si="64"/>
        <v/>
      </c>
      <c r="AI276" s="221"/>
      <c r="AJ276" s="221"/>
      <c r="AK276" s="221"/>
      <c r="AL276" s="221"/>
      <c r="AM276" s="221"/>
      <c r="AN276" s="221"/>
      <c r="AO276" s="221"/>
      <c r="AP276" s="221"/>
      <c r="AQ276" s="221"/>
      <c r="AR276" s="221"/>
      <c r="AS276" s="221"/>
      <c r="AT276" s="221"/>
      <c r="AU276" s="221"/>
      <c r="AV276" s="221"/>
      <c r="AW276" s="221"/>
      <c r="AX276" s="221"/>
      <c r="AY276" s="221"/>
      <c r="AZ276" s="221"/>
      <c r="BA276" s="221"/>
      <c r="BB276" s="221"/>
      <c r="BC276" s="221"/>
      <c r="BD276" s="221"/>
      <c r="BE276" s="221"/>
      <c r="BF276" s="221"/>
      <c r="BG276" s="221"/>
      <c r="BH276" s="221"/>
      <c r="BI276" s="221"/>
      <c r="BJ276" s="221"/>
      <c r="BK276" s="221"/>
      <c r="BL276" s="221"/>
      <c r="BM276" s="221"/>
      <c r="BN276" s="221"/>
      <c r="BO276" s="221"/>
      <c r="BP276" s="221"/>
      <c r="BQ276" s="221"/>
      <c r="BR276" s="221"/>
      <c r="BS276" s="221"/>
      <c r="BT276" s="221"/>
      <c r="BU276" s="221"/>
      <c r="BV276" s="221"/>
      <c r="BW276" s="221"/>
      <c r="BX276" s="221"/>
      <c r="BY276" s="221"/>
      <c r="BZ276" s="221"/>
      <c r="CA276" s="221"/>
      <c r="CB276" s="177"/>
      <c r="CC276" s="177"/>
      <c r="CD276" s="177"/>
    </row>
    <row r="277" spans="1:82" ht="20.100000000000001" customHeight="1">
      <c r="A277" s="204"/>
      <c r="B277" s="121"/>
      <c r="C277" s="122"/>
      <c r="D277" s="123"/>
      <c r="E277" s="121"/>
      <c r="F277" s="122"/>
      <c r="G277" s="124"/>
      <c r="H277" s="125"/>
      <c r="I277" s="122"/>
      <c r="J277" s="123"/>
      <c r="K277" s="121"/>
      <c r="L277" s="124"/>
      <c r="M277" s="125"/>
      <c r="N277" s="122"/>
      <c r="O277" s="123"/>
      <c r="P277" s="121"/>
      <c r="Q277" s="122"/>
      <c r="R277" s="122"/>
      <c r="S277" s="122"/>
      <c r="T277" s="122"/>
      <c r="U277" s="124"/>
      <c r="V277" s="323" t="str">
        <f t="shared" si="52"/>
        <v/>
      </c>
      <c r="W277" s="324" t="str">
        <f t="shared" si="53"/>
        <v/>
      </c>
      <c r="X277" s="324" t="str">
        <f t="shared" si="54"/>
        <v/>
      </c>
      <c r="Y277" s="324" t="str">
        <f t="shared" si="55"/>
        <v/>
      </c>
      <c r="Z277" s="324" t="str">
        <f t="shared" si="56"/>
        <v/>
      </c>
      <c r="AA277" s="324" t="str">
        <f t="shared" si="57"/>
        <v/>
      </c>
      <c r="AB277" s="324" t="str">
        <f t="shared" si="58"/>
        <v/>
      </c>
      <c r="AC277" s="324" t="str">
        <f t="shared" si="59"/>
        <v/>
      </c>
      <c r="AD277" s="324" t="str">
        <f t="shared" si="60"/>
        <v/>
      </c>
      <c r="AE277" s="324" t="str">
        <f t="shared" si="61"/>
        <v/>
      </c>
      <c r="AF277" s="324" t="str">
        <f t="shared" si="62"/>
        <v/>
      </c>
      <c r="AG277" s="324" t="str">
        <f t="shared" si="63"/>
        <v/>
      </c>
      <c r="AH277" s="324" t="str">
        <f t="shared" si="64"/>
        <v/>
      </c>
      <c r="AI277" s="221"/>
      <c r="AJ277" s="221"/>
      <c r="AK277" s="221"/>
      <c r="AL277" s="221"/>
      <c r="AM277" s="221"/>
      <c r="AN277" s="221"/>
      <c r="AO277" s="221"/>
      <c r="AP277" s="221"/>
      <c r="AQ277" s="221"/>
      <c r="AR277" s="221"/>
      <c r="AS277" s="221"/>
      <c r="AT277" s="221"/>
      <c r="AU277" s="221"/>
      <c r="AV277" s="221"/>
      <c r="AW277" s="221"/>
      <c r="AX277" s="221"/>
      <c r="AY277" s="221"/>
      <c r="AZ277" s="221"/>
      <c r="BA277" s="221"/>
      <c r="BB277" s="221"/>
      <c r="BC277" s="221"/>
      <c r="BD277" s="221"/>
      <c r="BE277" s="221"/>
      <c r="BF277" s="221"/>
      <c r="BG277" s="221"/>
      <c r="BH277" s="221"/>
      <c r="BI277" s="221"/>
      <c r="BJ277" s="221"/>
      <c r="BK277" s="221"/>
      <c r="BL277" s="221"/>
      <c r="BM277" s="221"/>
      <c r="BN277" s="221"/>
      <c r="BO277" s="221"/>
      <c r="BP277" s="221"/>
      <c r="BQ277" s="221"/>
      <c r="BR277" s="221"/>
      <c r="BS277" s="221"/>
      <c r="BT277" s="221"/>
      <c r="BU277" s="221"/>
      <c r="BV277" s="221"/>
      <c r="BW277" s="221"/>
      <c r="BX277" s="221"/>
      <c r="BY277" s="221"/>
      <c r="BZ277" s="221"/>
      <c r="CA277" s="221"/>
      <c r="CB277" s="177"/>
      <c r="CC277" s="177"/>
      <c r="CD277" s="177"/>
    </row>
    <row r="278" spans="1:82" ht="20.100000000000001" customHeight="1">
      <c r="A278" s="204"/>
      <c r="B278" s="121"/>
      <c r="C278" s="122"/>
      <c r="D278" s="123"/>
      <c r="E278" s="121"/>
      <c r="F278" s="122"/>
      <c r="G278" s="124"/>
      <c r="H278" s="125"/>
      <c r="I278" s="122"/>
      <c r="J278" s="123"/>
      <c r="K278" s="121"/>
      <c r="L278" s="124"/>
      <c r="M278" s="125"/>
      <c r="N278" s="122"/>
      <c r="O278" s="123"/>
      <c r="P278" s="121"/>
      <c r="Q278" s="122"/>
      <c r="R278" s="122"/>
      <c r="S278" s="122"/>
      <c r="T278" s="122"/>
      <c r="U278" s="124"/>
      <c r="V278" s="323" t="str">
        <f t="shared" si="52"/>
        <v/>
      </c>
      <c r="W278" s="324" t="str">
        <f t="shared" si="53"/>
        <v/>
      </c>
      <c r="X278" s="324" t="str">
        <f t="shared" si="54"/>
        <v/>
      </c>
      <c r="Y278" s="324" t="str">
        <f t="shared" si="55"/>
        <v/>
      </c>
      <c r="Z278" s="324" t="str">
        <f t="shared" si="56"/>
        <v/>
      </c>
      <c r="AA278" s="324" t="str">
        <f t="shared" si="57"/>
        <v/>
      </c>
      <c r="AB278" s="324" t="str">
        <f t="shared" si="58"/>
        <v/>
      </c>
      <c r="AC278" s="324" t="str">
        <f t="shared" si="59"/>
        <v/>
      </c>
      <c r="AD278" s="324" t="str">
        <f t="shared" si="60"/>
        <v/>
      </c>
      <c r="AE278" s="324" t="str">
        <f t="shared" si="61"/>
        <v/>
      </c>
      <c r="AF278" s="324" t="str">
        <f t="shared" si="62"/>
        <v/>
      </c>
      <c r="AG278" s="324" t="str">
        <f t="shared" si="63"/>
        <v/>
      </c>
      <c r="AH278" s="324" t="str">
        <f t="shared" si="64"/>
        <v/>
      </c>
      <c r="AI278" s="221"/>
      <c r="AJ278" s="221"/>
      <c r="AK278" s="221"/>
      <c r="AL278" s="221"/>
      <c r="AM278" s="221"/>
      <c r="AN278" s="221"/>
      <c r="AO278" s="221"/>
      <c r="AP278" s="221"/>
      <c r="AQ278" s="221"/>
      <c r="AR278" s="221"/>
      <c r="AS278" s="221"/>
      <c r="AT278" s="221"/>
      <c r="AU278" s="221"/>
      <c r="AV278" s="221"/>
      <c r="AW278" s="221"/>
      <c r="AX278" s="221"/>
      <c r="AY278" s="221"/>
      <c r="AZ278" s="221"/>
      <c r="BA278" s="221"/>
      <c r="BB278" s="221"/>
      <c r="BC278" s="221"/>
      <c r="BD278" s="221"/>
      <c r="BE278" s="221"/>
      <c r="BF278" s="221"/>
      <c r="BG278" s="221"/>
      <c r="BH278" s="221"/>
      <c r="BI278" s="221"/>
      <c r="BJ278" s="221"/>
      <c r="BK278" s="221"/>
      <c r="BL278" s="221"/>
      <c r="BM278" s="221"/>
      <c r="BN278" s="221"/>
      <c r="BO278" s="221"/>
      <c r="BP278" s="221"/>
      <c r="BQ278" s="221"/>
      <c r="BR278" s="221"/>
      <c r="BS278" s="221"/>
      <c r="BT278" s="221"/>
      <c r="BU278" s="221"/>
      <c r="BV278" s="221"/>
      <c r="BW278" s="221"/>
      <c r="BX278" s="221"/>
      <c r="BY278" s="221"/>
      <c r="BZ278" s="221"/>
      <c r="CA278" s="221"/>
      <c r="CB278" s="177"/>
      <c r="CC278" s="177"/>
      <c r="CD278" s="177"/>
    </row>
    <row r="279" spans="1:82" ht="20.100000000000001" customHeight="1">
      <c r="A279" s="204"/>
      <c r="B279" s="121"/>
      <c r="C279" s="122"/>
      <c r="D279" s="123"/>
      <c r="E279" s="121"/>
      <c r="F279" s="122"/>
      <c r="G279" s="124"/>
      <c r="H279" s="125"/>
      <c r="I279" s="122"/>
      <c r="J279" s="123"/>
      <c r="K279" s="121"/>
      <c r="L279" s="124"/>
      <c r="M279" s="125"/>
      <c r="N279" s="122"/>
      <c r="O279" s="123"/>
      <c r="P279" s="121"/>
      <c r="Q279" s="122"/>
      <c r="R279" s="122"/>
      <c r="S279" s="122"/>
      <c r="T279" s="122"/>
      <c r="U279" s="124"/>
      <c r="V279" s="323" t="str">
        <f t="shared" si="52"/>
        <v/>
      </c>
      <c r="W279" s="324" t="str">
        <f t="shared" si="53"/>
        <v/>
      </c>
      <c r="X279" s="324" t="str">
        <f t="shared" si="54"/>
        <v/>
      </c>
      <c r="Y279" s="324" t="str">
        <f t="shared" si="55"/>
        <v/>
      </c>
      <c r="Z279" s="324" t="str">
        <f t="shared" si="56"/>
        <v/>
      </c>
      <c r="AA279" s="324" t="str">
        <f t="shared" si="57"/>
        <v/>
      </c>
      <c r="AB279" s="324" t="str">
        <f t="shared" si="58"/>
        <v/>
      </c>
      <c r="AC279" s="324" t="str">
        <f t="shared" si="59"/>
        <v/>
      </c>
      <c r="AD279" s="324" t="str">
        <f t="shared" si="60"/>
        <v/>
      </c>
      <c r="AE279" s="324" t="str">
        <f t="shared" si="61"/>
        <v/>
      </c>
      <c r="AF279" s="324" t="str">
        <f t="shared" si="62"/>
        <v/>
      </c>
      <c r="AG279" s="324" t="str">
        <f t="shared" si="63"/>
        <v/>
      </c>
      <c r="AH279" s="324" t="str">
        <f t="shared" si="64"/>
        <v/>
      </c>
      <c r="AI279" s="221"/>
      <c r="AJ279" s="221"/>
      <c r="AK279" s="221"/>
      <c r="AL279" s="221"/>
      <c r="AM279" s="221"/>
      <c r="AN279" s="221"/>
      <c r="AO279" s="221"/>
      <c r="AP279" s="221"/>
      <c r="AQ279" s="221"/>
      <c r="AR279" s="221"/>
      <c r="AS279" s="221"/>
      <c r="AT279" s="221"/>
      <c r="AU279" s="221"/>
      <c r="AV279" s="221"/>
      <c r="AW279" s="221"/>
      <c r="AX279" s="221"/>
      <c r="AY279" s="221"/>
      <c r="AZ279" s="221"/>
      <c r="BA279" s="221"/>
      <c r="BB279" s="221"/>
      <c r="BC279" s="221"/>
      <c r="BD279" s="221"/>
      <c r="BE279" s="221"/>
      <c r="BF279" s="221"/>
      <c r="BG279" s="221"/>
      <c r="BH279" s="221"/>
      <c r="BI279" s="221"/>
      <c r="BJ279" s="221"/>
      <c r="BK279" s="221"/>
      <c r="BL279" s="221"/>
      <c r="BM279" s="221"/>
      <c r="BN279" s="221"/>
      <c r="BO279" s="221"/>
      <c r="BP279" s="221"/>
      <c r="BQ279" s="221"/>
      <c r="BR279" s="221"/>
      <c r="BS279" s="221"/>
      <c r="BT279" s="221"/>
      <c r="BU279" s="221"/>
      <c r="BV279" s="221"/>
      <c r="BW279" s="221"/>
      <c r="BX279" s="221"/>
      <c r="BY279" s="221"/>
      <c r="BZ279" s="221"/>
      <c r="CA279" s="221"/>
      <c r="CB279" s="177"/>
      <c r="CC279" s="177"/>
      <c r="CD279" s="177"/>
    </row>
    <row r="280" spans="1:82" ht="20.100000000000001" customHeight="1">
      <c r="A280" s="204"/>
      <c r="B280" s="121"/>
      <c r="C280" s="122"/>
      <c r="D280" s="123"/>
      <c r="E280" s="121"/>
      <c r="F280" s="122"/>
      <c r="G280" s="124"/>
      <c r="H280" s="125"/>
      <c r="I280" s="122"/>
      <c r="J280" s="123"/>
      <c r="K280" s="121"/>
      <c r="L280" s="124"/>
      <c r="M280" s="125"/>
      <c r="N280" s="122"/>
      <c r="O280" s="123"/>
      <c r="P280" s="121"/>
      <c r="Q280" s="122"/>
      <c r="R280" s="122"/>
      <c r="S280" s="122"/>
      <c r="T280" s="122"/>
      <c r="U280" s="124"/>
      <c r="V280" s="323" t="str">
        <f t="shared" si="52"/>
        <v/>
      </c>
      <c r="W280" s="324" t="str">
        <f t="shared" si="53"/>
        <v/>
      </c>
      <c r="X280" s="324" t="str">
        <f t="shared" si="54"/>
        <v/>
      </c>
      <c r="Y280" s="324" t="str">
        <f t="shared" si="55"/>
        <v/>
      </c>
      <c r="Z280" s="324" t="str">
        <f t="shared" si="56"/>
        <v/>
      </c>
      <c r="AA280" s="324" t="str">
        <f t="shared" si="57"/>
        <v/>
      </c>
      <c r="AB280" s="324" t="str">
        <f t="shared" si="58"/>
        <v/>
      </c>
      <c r="AC280" s="324" t="str">
        <f t="shared" si="59"/>
        <v/>
      </c>
      <c r="AD280" s="324" t="str">
        <f t="shared" si="60"/>
        <v/>
      </c>
      <c r="AE280" s="324" t="str">
        <f t="shared" si="61"/>
        <v/>
      </c>
      <c r="AF280" s="324" t="str">
        <f t="shared" si="62"/>
        <v/>
      </c>
      <c r="AG280" s="324" t="str">
        <f t="shared" si="63"/>
        <v/>
      </c>
      <c r="AH280" s="324" t="str">
        <f t="shared" si="64"/>
        <v/>
      </c>
      <c r="AI280" s="221"/>
      <c r="AJ280" s="221"/>
      <c r="AK280" s="221"/>
      <c r="AL280" s="221"/>
      <c r="AM280" s="221"/>
      <c r="AN280" s="221"/>
      <c r="AO280" s="221"/>
      <c r="AP280" s="221"/>
      <c r="AQ280" s="221"/>
      <c r="AR280" s="221"/>
      <c r="AS280" s="221"/>
      <c r="AT280" s="221"/>
      <c r="AU280" s="221"/>
      <c r="AV280" s="221"/>
      <c r="AW280" s="221"/>
      <c r="AX280" s="221"/>
      <c r="AY280" s="221"/>
      <c r="AZ280" s="221"/>
      <c r="BA280" s="221"/>
      <c r="BB280" s="221"/>
      <c r="BC280" s="221"/>
      <c r="BD280" s="221"/>
      <c r="BE280" s="221"/>
      <c r="BF280" s="221"/>
      <c r="BG280" s="221"/>
      <c r="BH280" s="221"/>
      <c r="BI280" s="221"/>
      <c r="BJ280" s="221"/>
      <c r="BK280" s="221"/>
      <c r="BL280" s="221"/>
      <c r="BM280" s="221"/>
      <c r="BN280" s="221"/>
      <c r="BO280" s="221"/>
      <c r="BP280" s="221"/>
      <c r="BQ280" s="221"/>
      <c r="BR280" s="221"/>
      <c r="BS280" s="221"/>
      <c r="BT280" s="221"/>
      <c r="BU280" s="221"/>
      <c r="BV280" s="221"/>
      <c r="BW280" s="221"/>
      <c r="BX280" s="221"/>
      <c r="BY280" s="221"/>
      <c r="BZ280" s="221"/>
      <c r="CA280" s="221"/>
      <c r="CB280" s="177"/>
      <c r="CC280" s="177"/>
      <c r="CD280" s="177"/>
    </row>
    <row r="281" spans="1:82" ht="20.100000000000001" customHeight="1">
      <c r="A281" s="204"/>
      <c r="B281" s="121"/>
      <c r="C281" s="122"/>
      <c r="D281" s="123"/>
      <c r="E281" s="121"/>
      <c r="F281" s="122"/>
      <c r="G281" s="124"/>
      <c r="H281" s="125"/>
      <c r="I281" s="122"/>
      <c r="J281" s="123"/>
      <c r="K281" s="121"/>
      <c r="L281" s="124"/>
      <c r="M281" s="125"/>
      <c r="N281" s="122"/>
      <c r="O281" s="123"/>
      <c r="P281" s="121"/>
      <c r="Q281" s="122"/>
      <c r="R281" s="122"/>
      <c r="S281" s="122"/>
      <c r="T281" s="122"/>
      <c r="U281" s="124"/>
      <c r="V281" s="323" t="str">
        <f t="shared" si="52"/>
        <v/>
      </c>
      <c r="W281" s="324" t="str">
        <f t="shared" si="53"/>
        <v/>
      </c>
      <c r="X281" s="324" t="str">
        <f t="shared" si="54"/>
        <v/>
      </c>
      <c r="Y281" s="324" t="str">
        <f t="shared" si="55"/>
        <v/>
      </c>
      <c r="Z281" s="324" t="str">
        <f t="shared" si="56"/>
        <v/>
      </c>
      <c r="AA281" s="324" t="str">
        <f t="shared" si="57"/>
        <v/>
      </c>
      <c r="AB281" s="324" t="str">
        <f t="shared" si="58"/>
        <v/>
      </c>
      <c r="AC281" s="324" t="str">
        <f t="shared" si="59"/>
        <v/>
      </c>
      <c r="AD281" s="324" t="str">
        <f t="shared" si="60"/>
        <v/>
      </c>
      <c r="AE281" s="324" t="str">
        <f t="shared" si="61"/>
        <v/>
      </c>
      <c r="AF281" s="324" t="str">
        <f t="shared" si="62"/>
        <v/>
      </c>
      <c r="AG281" s="324" t="str">
        <f t="shared" si="63"/>
        <v/>
      </c>
      <c r="AH281" s="324" t="str">
        <f t="shared" si="64"/>
        <v/>
      </c>
      <c r="AI281" s="221"/>
      <c r="AJ281" s="221"/>
      <c r="AK281" s="221"/>
      <c r="AL281" s="221"/>
      <c r="AM281" s="221"/>
      <c r="AN281" s="221"/>
      <c r="AO281" s="221"/>
      <c r="AP281" s="221"/>
      <c r="AQ281" s="221"/>
      <c r="AR281" s="221"/>
      <c r="AS281" s="221"/>
      <c r="AT281" s="221"/>
      <c r="AU281" s="221"/>
      <c r="AV281" s="221"/>
      <c r="AW281" s="221"/>
      <c r="AX281" s="221"/>
      <c r="AY281" s="221"/>
      <c r="AZ281" s="221"/>
      <c r="BA281" s="221"/>
      <c r="BB281" s="221"/>
      <c r="BC281" s="221"/>
      <c r="BD281" s="221"/>
      <c r="BE281" s="221"/>
      <c r="BF281" s="221"/>
      <c r="BG281" s="221"/>
      <c r="BH281" s="221"/>
      <c r="BI281" s="221"/>
      <c r="BJ281" s="221"/>
      <c r="BK281" s="221"/>
      <c r="BL281" s="221"/>
      <c r="BM281" s="221"/>
      <c r="BN281" s="221"/>
      <c r="BO281" s="221"/>
      <c r="BP281" s="221"/>
      <c r="BQ281" s="221"/>
      <c r="BR281" s="221"/>
      <c r="BS281" s="221"/>
      <c r="BT281" s="221"/>
      <c r="BU281" s="221"/>
      <c r="BV281" s="221"/>
      <c r="BW281" s="221"/>
      <c r="BX281" s="221"/>
      <c r="BY281" s="221"/>
      <c r="BZ281" s="221"/>
      <c r="CA281" s="221"/>
      <c r="CB281" s="177"/>
      <c r="CC281" s="177"/>
      <c r="CD281" s="177"/>
    </row>
    <row r="282" spans="1:82" ht="20.100000000000001" customHeight="1">
      <c r="A282" s="204"/>
      <c r="B282" s="121"/>
      <c r="C282" s="122"/>
      <c r="D282" s="123"/>
      <c r="E282" s="121"/>
      <c r="F282" s="122"/>
      <c r="G282" s="124"/>
      <c r="H282" s="125"/>
      <c r="I282" s="122"/>
      <c r="J282" s="123"/>
      <c r="K282" s="121"/>
      <c r="L282" s="124"/>
      <c r="M282" s="125"/>
      <c r="N282" s="122"/>
      <c r="O282" s="123"/>
      <c r="P282" s="121"/>
      <c r="Q282" s="122"/>
      <c r="R282" s="122"/>
      <c r="S282" s="122"/>
      <c r="T282" s="122"/>
      <c r="U282" s="124"/>
      <c r="V282" s="323" t="str">
        <f t="shared" si="52"/>
        <v/>
      </c>
      <c r="W282" s="324" t="str">
        <f t="shared" si="53"/>
        <v/>
      </c>
      <c r="X282" s="324" t="str">
        <f t="shared" si="54"/>
        <v/>
      </c>
      <c r="Y282" s="324" t="str">
        <f t="shared" si="55"/>
        <v/>
      </c>
      <c r="Z282" s="324" t="str">
        <f t="shared" si="56"/>
        <v/>
      </c>
      <c r="AA282" s="324" t="str">
        <f t="shared" si="57"/>
        <v/>
      </c>
      <c r="AB282" s="324" t="str">
        <f t="shared" si="58"/>
        <v/>
      </c>
      <c r="AC282" s="324" t="str">
        <f t="shared" si="59"/>
        <v/>
      </c>
      <c r="AD282" s="324" t="str">
        <f t="shared" si="60"/>
        <v/>
      </c>
      <c r="AE282" s="324" t="str">
        <f t="shared" si="61"/>
        <v/>
      </c>
      <c r="AF282" s="324" t="str">
        <f t="shared" si="62"/>
        <v/>
      </c>
      <c r="AG282" s="324" t="str">
        <f t="shared" si="63"/>
        <v/>
      </c>
      <c r="AH282" s="324" t="str">
        <f t="shared" si="64"/>
        <v/>
      </c>
      <c r="AI282" s="221"/>
      <c r="AJ282" s="221"/>
      <c r="AK282" s="221"/>
      <c r="AL282" s="221"/>
      <c r="AM282" s="221"/>
      <c r="AN282" s="221"/>
      <c r="AO282" s="221"/>
      <c r="AP282" s="221"/>
      <c r="AQ282" s="221"/>
      <c r="AR282" s="221"/>
      <c r="AS282" s="221"/>
      <c r="AT282" s="221"/>
      <c r="AU282" s="221"/>
      <c r="AV282" s="221"/>
      <c r="AW282" s="221"/>
      <c r="AX282" s="221"/>
      <c r="AY282" s="221"/>
      <c r="AZ282" s="221"/>
      <c r="BA282" s="221"/>
      <c r="BB282" s="221"/>
      <c r="BC282" s="221"/>
      <c r="BD282" s="221"/>
      <c r="BE282" s="221"/>
      <c r="BF282" s="221"/>
      <c r="BG282" s="221"/>
      <c r="BH282" s="221"/>
      <c r="BI282" s="221"/>
      <c r="BJ282" s="221"/>
      <c r="BK282" s="221"/>
      <c r="BL282" s="221"/>
      <c r="BM282" s="221"/>
      <c r="BN282" s="221"/>
      <c r="BO282" s="221"/>
      <c r="BP282" s="221"/>
      <c r="BQ282" s="221"/>
      <c r="BR282" s="221"/>
      <c r="BS282" s="221"/>
      <c r="BT282" s="221"/>
      <c r="BU282" s="221"/>
      <c r="BV282" s="221"/>
      <c r="BW282" s="221"/>
      <c r="BX282" s="221"/>
      <c r="BY282" s="221"/>
      <c r="BZ282" s="221"/>
      <c r="CA282" s="221"/>
      <c r="CB282" s="177"/>
      <c r="CC282" s="177"/>
      <c r="CD282" s="177"/>
    </row>
    <row r="283" spans="1:82" ht="20.100000000000001" customHeight="1">
      <c r="A283" s="204"/>
      <c r="B283" s="121"/>
      <c r="C283" s="122"/>
      <c r="D283" s="123"/>
      <c r="E283" s="121"/>
      <c r="F283" s="122"/>
      <c r="G283" s="124"/>
      <c r="H283" s="125"/>
      <c r="I283" s="122"/>
      <c r="J283" s="123"/>
      <c r="K283" s="121"/>
      <c r="L283" s="124"/>
      <c r="M283" s="125"/>
      <c r="N283" s="122"/>
      <c r="O283" s="123"/>
      <c r="P283" s="121"/>
      <c r="Q283" s="122"/>
      <c r="R283" s="122"/>
      <c r="S283" s="122"/>
      <c r="T283" s="122"/>
      <c r="U283" s="124"/>
      <c r="V283" s="323" t="str">
        <f t="shared" si="52"/>
        <v/>
      </c>
      <c r="W283" s="324" t="str">
        <f t="shared" si="53"/>
        <v/>
      </c>
      <c r="X283" s="324" t="str">
        <f t="shared" si="54"/>
        <v/>
      </c>
      <c r="Y283" s="324" t="str">
        <f t="shared" si="55"/>
        <v/>
      </c>
      <c r="Z283" s="324" t="str">
        <f t="shared" si="56"/>
        <v/>
      </c>
      <c r="AA283" s="324" t="str">
        <f t="shared" si="57"/>
        <v/>
      </c>
      <c r="AB283" s="324" t="str">
        <f t="shared" si="58"/>
        <v/>
      </c>
      <c r="AC283" s="324" t="str">
        <f t="shared" si="59"/>
        <v/>
      </c>
      <c r="AD283" s="324" t="str">
        <f t="shared" si="60"/>
        <v/>
      </c>
      <c r="AE283" s="324" t="str">
        <f t="shared" si="61"/>
        <v/>
      </c>
      <c r="AF283" s="324" t="str">
        <f t="shared" si="62"/>
        <v/>
      </c>
      <c r="AG283" s="324" t="str">
        <f t="shared" si="63"/>
        <v/>
      </c>
      <c r="AH283" s="324" t="str">
        <f t="shared" si="64"/>
        <v/>
      </c>
      <c r="AI283" s="221"/>
      <c r="AJ283" s="221"/>
      <c r="AK283" s="221"/>
      <c r="AL283" s="221"/>
      <c r="AM283" s="221"/>
      <c r="AN283" s="221"/>
      <c r="AO283" s="221"/>
      <c r="AP283" s="221"/>
      <c r="AQ283" s="221"/>
      <c r="AR283" s="221"/>
      <c r="AS283" s="221"/>
      <c r="AT283" s="221"/>
      <c r="AU283" s="221"/>
      <c r="AV283" s="221"/>
      <c r="AW283" s="221"/>
      <c r="AX283" s="221"/>
      <c r="AY283" s="221"/>
      <c r="AZ283" s="221"/>
      <c r="BA283" s="221"/>
      <c r="BB283" s="221"/>
      <c r="BC283" s="221"/>
      <c r="BD283" s="221"/>
      <c r="BE283" s="221"/>
      <c r="BF283" s="221"/>
      <c r="BG283" s="221"/>
      <c r="BH283" s="221"/>
      <c r="BI283" s="221"/>
      <c r="BJ283" s="221"/>
      <c r="BK283" s="221"/>
      <c r="BL283" s="221"/>
      <c r="BM283" s="221"/>
      <c r="BN283" s="221"/>
      <c r="BO283" s="221"/>
      <c r="BP283" s="221"/>
      <c r="BQ283" s="221"/>
      <c r="BR283" s="221"/>
      <c r="BS283" s="221"/>
      <c r="BT283" s="221"/>
      <c r="BU283" s="221"/>
      <c r="BV283" s="221"/>
      <c r="BW283" s="221"/>
      <c r="BX283" s="221"/>
      <c r="BY283" s="221"/>
      <c r="BZ283" s="221"/>
      <c r="CA283" s="221"/>
      <c r="CB283" s="177"/>
      <c r="CC283" s="177"/>
      <c r="CD283" s="177"/>
    </row>
    <row r="284" spans="1:82" ht="20.100000000000001" customHeight="1">
      <c r="A284" s="204"/>
      <c r="B284" s="121"/>
      <c r="C284" s="122"/>
      <c r="D284" s="123"/>
      <c r="E284" s="121"/>
      <c r="F284" s="122"/>
      <c r="G284" s="124"/>
      <c r="H284" s="125"/>
      <c r="I284" s="122"/>
      <c r="J284" s="123"/>
      <c r="K284" s="121"/>
      <c r="L284" s="124"/>
      <c r="M284" s="125"/>
      <c r="N284" s="122"/>
      <c r="O284" s="123"/>
      <c r="P284" s="121"/>
      <c r="Q284" s="122"/>
      <c r="R284" s="122"/>
      <c r="S284" s="122"/>
      <c r="T284" s="122"/>
      <c r="U284" s="124"/>
      <c r="V284" s="323" t="str">
        <f t="shared" si="52"/>
        <v/>
      </c>
      <c r="W284" s="324" t="str">
        <f t="shared" si="53"/>
        <v/>
      </c>
      <c r="X284" s="324" t="str">
        <f t="shared" si="54"/>
        <v/>
      </c>
      <c r="Y284" s="324" t="str">
        <f t="shared" si="55"/>
        <v/>
      </c>
      <c r="Z284" s="324" t="str">
        <f t="shared" si="56"/>
        <v/>
      </c>
      <c r="AA284" s="324" t="str">
        <f t="shared" si="57"/>
        <v/>
      </c>
      <c r="AB284" s="324" t="str">
        <f t="shared" si="58"/>
        <v/>
      </c>
      <c r="AC284" s="324" t="str">
        <f t="shared" si="59"/>
        <v/>
      </c>
      <c r="AD284" s="324" t="str">
        <f t="shared" si="60"/>
        <v/>
      </c>
      <c r="AE284" s="324" t="str">
        <f t="shared" si="61"/>
        <v/>
      </c>
      <c r="AF284" s="324" t="str">
        <f t="shared" si="62"/>
        <v/>
      </c>
      <c r="AG284" s="324" t="str">
        <f t="shared" si="63"/>
        <v/>
      </c>
      <c r="AH284" s="324" t="str">
        <f t="shared" si="64"/>
        <v/>
      </c>
      <c r="AI284" s="221"/>
      <c r="AJ284" s="221"/>
      <c r="AK284" s="221"/>
      <c r="AL284" s="221"/>
      <c r="AM284" s="221"/>
      <c r="AN284" s="221"/>
      <c r="AO284" s="221"/>
      <c r="AP284" s="221"/>
      <c r="AQ284" s="221"/>
      <c r="AR284" s="221"/>
      <c r="AS284" s="221"/>
      <c r="AT284" s="221"/>
      <c r="AU284" s="221"/>
      <c r="AV284" s="221"/>
      <c r="AW284" s="221"/>
      <c r="AX284" s="221"/>
      <c r="AY284" s="221"/>
      <c r="AZ284" s="221"/>
      <c r="BA284" s="221"/>
      <c r="BB284" s="221"/>
      <c r="BC284" s="221"/>
      <c r="BD284" s="221"/>
      <c r="BE284" s="221"/>
      <c r="BF284" s="221"/>
      <c r="BG284" s="221"/>
      <c r="BH284" s="221"/>
      <c r="BI284" s="221"/>
      <c r="BJ284" s="221"/>
      <c r="BK284" s="221"/>
      <c r="BL284" s="221"/>
      <c r="BM284" s="221"/>
      <c r="BN284" s="221"/>
      <c r="BO284" s="221"/>
      <c r="BP284" s="221"/>
      <c r="BQ284" s="221"/>
      <c r="BR284" s="221"/>
      <c r="BS284" s="221"/>
      <c r="BT284" s="221"/>
      <c r="BU284" s="221"/>
      <c r="BV284" s="221"/>
      <c r="BW284" s="221"/>
      <c r="BX284" s="221"/>
      <c r="BY284" s="221"/>
      <c r="BZ284" s="221"/>
      <c r="CA284" s="221"/>
      <c r="CB284" s="177"/>
      <c r="CC284" s="177"/>
      <c r="CD284" s="177"/>
    </row>
    <row r="285" spans="1:82" ht="20.100000000000001" customHeight="1">
      <c r="A285" s="204"/>
      <c r="B285" s="121"/>
      <c r="C285" s="122"/>
      <c r="D285" s="123"/>
      <c r="E285" s="121"/>
      <c r="F285" s="122"/>
      <c r="G285" s="124"/>
      <c r="H285" s="125"/>
      <c r="I285" s="122"/>
      <c r="J285" s="123"/>
      <c r="K285" s="121"/>
      <c r="L285" s="124"/>
      <c r="M285" s="125"/>
      <c r="N285" s="122"/>
      <c r="O285" s="123"/>
      <c r="P285" s="121"/>
      <c r="Q285" s="122"/>
      <c r="R285" s="122"/>
      <c r="S285" s="122"/>
      <c r="T285" s="122"/>
      <c r="U285" s="124"/>
      <c r="V285" s="323" t="str">
        <f t="shared" si="52"/>
        <v/>
      </c>
      <c r="W285" s="324" t="str">
        <f t="shared" si="53"/>
        <v/>
      </c>
      <c r="X285" s="324" t="str">
        <f t="shared" si="54"/>
        <v/>
      </c>
      <c r="Y285" s="324" t="str">
        <f t="shared" si="55"/>
        <v/>
      </c>
      <c r="Z285" s="324" t="str">
        <f t="shared" si="56"/>
        <v/>
      </c>
      <c r="AA285" s="324" t="str">
        <f t="shared" si="57"/>
        <v/>
      </c>
      <c r="AB285" s="324" t="str">
        <f t="shared" si="58"/>
        <v/>
      </c>
      <c r="AC285" s="324" t="str">
        <f t="shared" si="59"/>
        <v/>
      </c>
      <c r="AD285" s="324" t="str">
        <f t="shared" si="60"/>
        <v/>
      </c>
      <c r="AE285" s="324" t="str">
        <f t="shared" si="61"/>
        <v/>
      </c>
      <c r="AF285" s="324" t="str">
        <f t="shared" si="62"/>
        <v/>
      </c>
      <c r="AG285" s="324" t="str">
        <f t="shared" si="63"/>
        <v/>
      </c>
      <c r="AH285" s="324" t="str">
        <f t="shared" si="64"/>
        <v/>
      </c>
      <c r="AI285" s="221"/>
      <c r="AJ285" s="221"/>
      <c r="AK285" s="221"/>
      <c r="AL285" s="221"/>
      <c r="AM285" s="221"/>
      <c r="AN285" s="221"/>
      <c r="AO285" s="221"/>
      <c r="AP285" s="221"/>
      <c r="AQ285" s="221"/>
      <c r="AR285" s="221"/>
      <c r="AS285" s="221"/>
      <c r="AT285" s="221"/>
      <c r="AU285" s="221"/>
      <c r="AV285" s="221"/>
      <c r="AW285" s="221"/>
      <c r="AX285" s="221"/>
      <c r="AY285" s="221"/>
      <c r="AZ285" s="221"/>
      <c r="BA285" s="221"/>
      <c r="BB285" s="221"/>
      <c r="BC285" s="221"/>
      <c r="BD285" s="221"/>
      <c r="BE285" s="221"/>
      <c r="BF285" s="221"/>
      <c r="BG285" s="221"/>
      <c r="BH285" s="221"/>
      <c r="BI285" s="221"/>
      <c r="BJ285" s="221"/>
      <c r="BK285" s="221"/>
      <c r="BL285" s="221"/>
      <c r="BM285" s="221"/>
      <c r="BN285" s="221"/>
      <c r="BO285" s="221"/>
      <c r="BP285" s="221"/>
      <c r="BQ285" s="221"/>
      <c r="BR285" s="221"/>
      <c r="BS285" s="221"/>
      <c r="BT285" s="221"/>
      <c r="BU285" s="221"/>
      <c r="BV285" s="221"/>
      <c r="BW285" s="221"/>
      <c r="BX285" s="221"/>
      <c r="BY285" s="221"/>
      <c r="BZ285" s="221"/>
      <c r="CA285" s="221"/>
      <c r="CB285" s="177"/>
      <c r="CC285" s="177"/>
      <c r="CD285" s="177"/>
    </row>
    <row r="286" spans="1:82" ht="20.100000000000001" customHeight="1">
      <c r="A286" s="204"/>
      <c r="B286" s="121"/>
      <c r="C286" s="122"/>
      <c r="D286" s="123"/>
      <c r="E286" s="121"/>
      <c r="F286" s="122"/>
      <c r="G286" s="124"/>
      <c r="H286" s="125"/>
      <c r="I286" s="122"/>
      <c r="J286" s="123"/>
      <c r="K286" s="121"/>
      <c r="L286" s="124"/>
      <c r="M286" s="125"/>
      <c r="N286" s="122"/>
      <c r="O286" s="123"/>
      <c r="P286" s="121"/>
      <c r="Q286" s="122"/>
      <c r="R286" s="122"/>
      <c r="S286" s="122"/>
      <c r="T286" s="122"/>
      <c r="U286" s="124"/>
      <c r="V286" s="323" t="str">
        <f t="shared" si="52"/>
        <v/>
      </c>
      <c r="W286" s="324" t="str">
        <f t="shared" si="53"/>
        <v/>
      </c>
      <c r="X286" s="324" t="str">
        <f t="shared" si="54"/>
        <v/>
      </c>
      <c r="Y286" s="324" t="str">
        <f t="shared" si="55"/>
        <v/>
      </c>
      <c r="Z286" s="324" t="str">
        <f t="shared" si="56"/>
        <v/>
      </c>
      <c r="AA286" s="324" t="str">
        <f t="shared" si="57"/>
        <v/>
      </c>
      <c r="AB286" s="324" t="str">
        <f t="shared" si="58"/>
        <v/>
      </c>
      <c r="AC286" s="324" t="str">
        <f t="shared" si="59"/>
        <v/>
      </c>
      <c r="AD286" s="324" t="str">
        <f t="shared" si="60"/>
        <v/>
      </c>
      <c r="AE286" s="324" t="str">
        <f t="shared" si="61"/>
        <v/>
      </c>
      <c r="AF286" s="324" t="str">
        <f t="shared" si="62"/>
        <v/>
      </c>
      <c r="AG286" s="324" t="str">
        <f t="shared" si="63"/>
        <v/>
      </c>
      <c r="AH286" s="324" t="str">
        <f t="shared" si="64"/>
        <v/>
      </c>
      <c r="AI286" s="221"/>
      <c r="AJ286" s="221"/>
      <c r="AK286" s="221"/>
      <c r="AL286" s="221"/>
      <c r="AM286" s="221"/>
      <c r="AN286" s="221"/>
      <c r="AO286" s="221"/>
      <c r="AP286" s="221"/>
      <c r="AQ286" s="221"/>
      <c r="AR286" s="221"/>
      <c r="AS286" s="221"/>
      <c r="AT286" s="221"/>
      <c r="AU286" s="221"/>
      <c r="AV286" s="221"/>
      <c r="AW286" s="221"/>
      <c r="AX286" s="221"/>
      <c r="AY286" s="221"/>
      <c r="AZ286" s="221"/>
      <c r="BA286" s="221"/>
      <c r="BB286" s="221"/>
      <c r="BC286" s="221"/>
      <c r="BD286" s="221"/>
      <c r="BE286" s="221"/>
      <c r="BF286" s="221"/>
      <c r="BG286" s="221"/>
      <c r="BH286" s="221"/>
      <c r="BI286" s="221"/>
      <c r="BJ286" s="221"/>
      <c r="BK286" s="221"/>
      <c r="BL286" s="221"/>
      <c r="BM286" s="221"/>
      <c r="BN286" s="221"/>
      <c r="BO286" s="221"/>
      <c r="BP286" s="221"/>
      <c r="BQ286" s="221"/>
      <c r="BR286" s="221"/>
      <c r="BS286" s="221"/>
      <c r="BT286" s="221"/>
      <c r="BU286" s="221"/>
      <c r="BV286" s="221"/>
      <c r="BW286" s="221"/>
      <c r="BX286" s="221"/>
      <c r="BY286" s="221"/>
      <c r="BZ286" s="221"/>
      <c r="CA286" s="221"/>
      <c r="CB286" s="177"/>
      <c r="CC286" s="177"/>
      <c r="CD286" s="177"/>
    </row>
    <row r="287" spans="1:82" ht="20.100000000000001" customHeight="1">
      <c r="A287" s="204"/>
      <c r="B287" s="121"/>
      <c r="C287" s="122"/>
      <c r="D287" s="123"/>
      <c r="E287" s="121"/>
      <c r="F287" s="122"/>
      <c r="G287" s="124"/>
      <c r="H287" s="125"/>
      <c r="I287" s="122"/>
      <c r="J287" s="123"/>
      <c r="K287" s="121"/>
      <c r="L287" s="124"/>
      <c r="M287" s="125"/>
      <c r="N287" s="122"/>
      <c r="O287" s="123"/>
      <c r="P287" s="121"/>
      <c r="Q287" s="122"/>
      <c r="R287" s="122"/>
      <c r="S287" s="122"/>
      <c r="T287" s="122"/>
      <c r="U287" s="124"/>
      <c r="V287" s="323" t="str">
        <f t="shared" si="52"/>
        <v/>
      </c>
      <c r="W287" s="324" t="str">
        <f t="shared" si="53"/>
        <v/>
      </c>
      <c r="X287" s="324" t="str">
        <f t="shared" si="54"/>
        <v/>
      </c>
      <c r="Y287" s="324" t="str">
        <f t="shared" si="55"/>
        <v/>
      </c>
      <c r="Z287" s="324" t="str">
        <f t="shared" si="56"/>
        <v/>
      </c>
      <c r="AA287" s="324" t="str">
        <f t="shared" si="57"/>
        <v/>
      </c>
      <c r="AB287" s="324" t="str">
        <f t="shared" si="58"/>
        <v/>
      </c>
      <c r="AC287" s="324" t="str">
        <f t="shared" si="59"/>
        <v/>
      </c>
      <c r="AD287" s="324" t="str">
        <f t="shared" si="60"/>
        <v/>
      </c>
      <c r="AE287" s="324" t="str">
        <f t="shared" si="61"/>
        <v/>
      </c>
      <c r="AF287" s="324" t="str">
        <f t="shared" si="62"/>
        <v/>
      </c>
      <c r="AG287" s="324" t="str">
        <f t="shared" si="63"/>
        <v/>
      </c>
      <c r="AH287" s="324" t="str">
        <f t="shared" si="64"/>
        <v/>
      </c>
      <c r="AI287" s="221"/>
      <c r="AJ287" s="221"/>
      <c r="AK287" s="221"/>
      <c r="AL287" s="221"/>
      <c r="AM287" s="221"/>
      <c r="AN287" s="221"/>
      <c r="AO287" s="221"/>
      <c r="AP287" s="221"/>
      <c r="AQ287" s="221"/>
      <c r="AR287" s="221"/>
      <c r="AS287" s="221"/>
      <c r="AT287" s="221"/>
      <c r="AU287" s="221"/>
      <c r="AV287" s="221"/>
      <c r="AW287" s="221"/>
      <c r="AX287" s="221"/>
      <c r="AY287" s="221"/>
      <c r="AZ287" s="221"/>
      <c r="BA287" s="221"/>
      <c r="BB287" s="221"/>
      <c r="BC287" s="221"/>
      <c r="BD287" s="221"/>
      <c r="BE287" s="221"/>
      <c r="BF287" s="221"/>
      <c r="BG287" s="221"/>
      <c r="BH287" s="221"/>
      <c r="BI287" s="221"/>
      <c r="BJ287" s="221"/>
      <c r="BK287" s="221"/>
      <c r="BL287" s="221"/>
      <c r="BM287" s="221"/>
      <c r="BN287" s="221"/>
      <c r="BO287" s="221"/>
      <c r="BP287" s="221"/>
      <c r="BQ287" s="221"/>
      <c r="BR287" s="221"/>
      <c r="BS287" s="221"/>
      <c r="BT287" s="221"/>
      <c r="BU287" s="221"/>
      <c r="BV287" s="221"/>
      <c r="BW287" s="221"/>
      <c r="BX287" s="221"/>
      <c r="BY287" s="221"/>
      <c r="BZ287" s="221"/>
      <c r="CA287" s="221"/>
      <c r="CB287" s="177"/>
      <c r="CC287" s="177"/>
      <c r="CD287" s="177"/>
    </row>
    <row r="288" spans="1:82" ht="20.100000000000001" customHeight="1">
      <c r="A288" s="204"/>
      <c r="B288" s="121"/>
      <c r="C288" s="122"/>
      <c r="D288" s="123"/>
      <c r="E288" s="121"/>
      <c r="F288" s="122"/>
      <c r="G288" s="124"/>
      <c r="H288" s="125"/>
      <c r="I288" s="122"/>
      <c r="J288" s="123"/>
      <c r="K288" s="121"/>
      <c r="L288" s="124"/>
      <c r="M288" s="125"/>
      <c r="N288" s="122"/>
      <c r="O288" s="123"/>
      <c r="P288" s="121"/>
      <c r="Q288" s="122"/>
      <c r="R288" s="122"/>
      <c r="S288" s="122"/>
      <c r="T288" s="122"/>
      <c r="U288" s="124"/>
      <c r="V288" s="323" t="str">
        <f t="shared" si="52"/>
        <v/>
      </c>
      <c r="W288" s="324" t="str">
        <f t="shared" si="53"/>
        <v/>
      </c>
      <c r="X288" s="324" t="str">
        <f t="shared" si="54"/>
        <v/>
      </c>
      <c r="Y288" s="324" t="str">
        <f t="shared" si="55"/>
        <v/>
      </c>
      <c r="Z288" s="324" t="str">
        <f t="shared" si="56"/>
        <v/>
      </c>
      <c r="AA288" s="324" t="str">
        <f t="shared" si="57"/>
        <v/>
      </c>
      <c r="AB288" s="324" t="str">
        <f t="shared" si="58"/>
        <v/>
      </c>
      <c r="AC288" s="324" t="str">
        <f t="shared" si="59"/>
        <v/>
      </c>
      <c r="AD288" s="324" t="str">
        <f t="shared" si="60"/>
        <v/>
      </c>
      <c r="AE288" s="324" t="str">
        <f t="shared" si="61"/>
        <v/>
      </c>
      <c r="AF288" s="324" t="str">
        <f t="shared" si="62"/>
        <v/>
      </c>
      <c r="AG288" s="324" t="str">
        <f t="shared" si="63"/>
        <v/>
      </c>
      <c r="AH288" s="324" t="str">
        <f t="shared" si="64"/>
        <v/>
      </c>
      <c r="AI288" s="221"/>
      <c r="AJ288" s="221"/>
      <c r="AK288" s="221"/>
      <c r="AL288" s="221"/>
      <c r="AM288" s="221"/>
      <c r="AN288" s="221"/>
      <c r="AO288" s="221"/>
      <c r="AP288" s="221"/>
      <c r="AQ288" s="221"/>
      <c r="AR288" s="221"/>
      <c r="AS288" s="221"/>
      <c r="AT288" s="221"/>
      <c r="AU288" s="221"/>
      <c r="AV288" s="221"/>
      <c r="AW288" s="221"/>
      <c r="AX288" s="221"/>
      <c r="AY288" s="221"/>
      <c r="AZ288" s="221"/>
      <c r="BA288" s="221"/>
      <c r="BB288" s="221"/>
      <c r="BC288" s="221"/>
      <c r="BD288" s="221"/>
      <c r="BE288" s="221"/>
      <c r="BF288" s="221"/>
      <c r="BG288" s="221"/>
      <c r="BH288" s="221"/>
      <c r="BI288" s="221"/>
      <c r="BJ288" s="221"/>
      <c r="BK288" s="221"/>
      <c r="BL288" s="221"/>
      <c r="BM288" s="221"/>
      <c r="BN288" s="221"/>
      <c r="BO288" s="221"/>
      <c r="BP288" s="221"/>
      <c r="BQ288" s="221"/>
      <c r="BR288" s="221"/>
      <c r="BS288" s="221"/>
      <c r="BT288" s="221"/>
      <c r="BU288" s="221"/>
      <c r="BV288" s="221"/>
      <c r="BW288" s="221"/>
      <c r="BX288" s="221"/>
      <c r="BY288" s="221"/>
      <c r="BZ288" s="221"/>
      <c r="CA288" s="221"/>
      <c r="CB288" s="177"/>
      <c r="CC288" s="177"/>
      <c r="CD288" s="177"/>
    </row>
    <row r="289" spans="1:82" ht="20.100000000000001" customHeight="1">
      <c r="A289" s="204"/>
      <c r="B289" s="121"/>
      <c r="C289" s="122"/>
      <c r="D289" s="123"/>
      <c r="E289" s="121"/>
      <c r="F289" s="122"/>
      <c r="G289" s="124"/>
      <c r="H289" s="125"/>
      <c r="I289" s="122"/>
      <c r="J289" s="123"/>
      <c r="K289" s="121"/>
      <c r="L289" s="124"/>
      <c r="M289" s="125"/>
      <c r="N289" s="122"/>
      <c r="O289" s="123"/>
      <c r="P289" s="121"/>
      <c r="Q289" s="122"/>
      <c r="R289" s="122"/>
      <c r="S289" s="122"/>
      <c r="T289" s="122"/>
      <c r="U289" s="124"/>
      <c r="V289" s="323" t="str">
        <f t="shared" si="52"/>
        <v/>
      </c>
      <c r="W289" s="324" t="str">
        <f t="shared" si="53"/>
        <v/>
      </c>
      <c r="X289" s="324" t="str">
        <f t="shared" si="54"/>
        <v/>
      </c>
      <c r="Y289" s="324" t="str">
        <f t="shared" si="55"/>
        <v/>
      </c>
      <c r="Z289" s="324" t="str">
        <f t="shared" si="56"/>
        <v/>
      </c>
      <c r="AA289" s="324" t="str">
        <f t="shared" si="57"/>
        <v/>
      </c>
      <c r="AB289" s="324" t="str">
        <f t="shared" si="58"/>
        <v/>
      </c>
      <c r="AC289" s="324" t="str">
        <f t="shared" si="59"/>
        <v/>
      </c>
      <c r="AD289" s="324" t="str">
        <f t="shared" si="60"/>
        <v/>
      </c>
      <c r="AE289" s="324" t="str">
        <f t="shared" si="61"/>
        <v/>
      </c>
      <c r="AF289" s="324" t="str">
        <f t="shared" si="62"/>
        <v/>
      </c>
      <c r="AG289" s="324" t="str">
        <f t="shared" si="63"/>
        <v/>
      </c>
      <c r="AH289" s="324" t="str">
        <f t="shared" si="64"/>
        <v/>
      </c>
      <c r="AI289" s="221"/>
      <c r="AJ289" s="221"/>
      <c r="AK289" s="221"/>
      <c r="AL289" s="221"/>
      <c r="AM289" s="221"/>
      <c r="AN289" s="221"/>
      <c r="AO289" s="221"/>
      <c r="AP289" s="221"/>
      <c r="AQ289" s="221"/>
      <c r="AR289" s="221"/>
      <c r="AS289" s="221"/>
      <c r="AT289" s="221"/>
      <c r="AU289" s="221"/>
      <c r="AV289" s="221"/>
      <c r="AW289" s="221"/>
      <c r="AX289" s="221"/>
      <c r="AY289" s="221"/>
      <c r="AZ289" s="221"/>
      <c r="BA289" s="221"/>
      <c r="BB289" s="221"/>
      <c r="BC289" s="221"/>
      <c r="BD289" s="221"/>
      <c r="BE289" s="221"/>
      <c r="BF289" s="221"/>
      <c r="BG289" s="221"/>
      <c r="BH289" s="221"/>
      <c r="BI289" s="221"/>
      <c r="BJ289" s="221"/>
      <c r="BK289" s="221"/>
      <c r="BL289" s="221"/>
      <c r="BM289" s="221"/>
      <c r="BN289" s="221"/>
      <c r="BO289" s="221"/>
      <c r="BP289" s="221"/>
      <c r="BQ289" s="221"/>
      <c r="BR289" s="221"/>
      <c r="BS289" s="221"/>
      <c r="BT289" s="221"/>
      <c r="BU289" s="221"/>
      <c r="BV289" s="221"/>
      <c r="BW289" s="221"/>
      <c r="BX289" s="221"/>
      <c r="BY289" s="221"/>
      <c r="BZ289" s="221"/>
      <c r="CA289" s="221"/>
      <c r="CB289" s="177"/>
      <c r="CC289" s="177"/>
      <c r="CD289" s="177"/>
    </row>
    <row r="290" spans="1:82" ht="20.100000000000001" customHeight="1">
      <c r="A290" s="204"/>
      <c r="B290" s="121"/>
      <c r="C290" s="122"/>
      <c r="D290" s="123"/>
      <c r="E290" s="121"/>
      <c r="F290" s="122"/>
      <c r="G290" s="124"/>
      <c r="H290" s="125"/>
      <c r="I290" s="122"/>
      <c r="J290" s="123"/>
      <c r="K290" s="121"/>
      <c r="L290" s="124"/>
      <c r="M290" s="125"/>
      <c r="N290" s="122"/>
      <c r="O290" s="123"/>
      <c r="P290" s="121"/>
      <c r="Q290" s="122"/>
      <c r="R290" s="122"/>
      <c r="S290" s="122"/>
      <c r="T290" s="122"/>
      <c r="U290" s="124"/>
      <c r="V290" s="323" t="str">
        <f t="shared" si="52"/>
        <v/>
      </c>
      <c r="W290" s="324" t="str">
        <f t="shared" si="53"/>
        <v/>
      </c>
      <c r="X290" s="324" t="str">
        <f t="shared" si="54"/>
        <v/>
      </c>
      <c r="Y290" s="324" t="str">
        <f t="shared" si="55"/>
        <v/>
      </c>
      <c r="Z290" s="324" t="str">
        <f t="shared" si="56"/>
        <v/>
      </c>
      <c r="AA290" s="324" t="str">
        <f t="shared" si="57"/>
        <v/>
      </c>
      <c r="AB290" s="324" t="str">
        <f t="shared" si="58"/>
        <v/>
      </c>
      <c r="AC290" s="324" t="str">
        <f t="shared" si="59"/>
        <v/>
      </c>
      <c r="AD290" s="324" t="str">
        <f t="shared" si="60"/>
        <v/>
      </c>
      <c r="AE290" s="324" t="str">
        <f t="shared" si="61"/>
        <v/>
      </c>
      <c r="AF290" s="324" t="str">
        <f t="shared" si="62"/>
        <v/>
      </c>
      <c r="AG290" s="324" t="str">
        <f t="shared" si="63"/>
        <v/>
      </c>
      <c r="AH290" s="324" t="str">
        <f t="shared" si="64"/>
        <v/>
      </c>
      <c r="AI290" s="221"/>
      <c r="AJ290" s="221"/>
      <c r="AK290" s="221"/>
      <c r="AL290" s="221"/>
      <c r="AM290" s="221"/>
      <c r="AN290" s="221"/>
      <c r="AO290" s="221"/>
      <c r="AP290" s="221"/>
      <c r="AQ290" s="221"/>
      <c r="AR290" s="221"/>
      <c r="AS290" s="221"/>
      <c r="AT290" s="221"/>
      <c r="AU290" s="221"/>
      <c r="AV290" s="221"/>
      <c r="AW290" s="221"/>
      <c r="AX290" s="221"/>
      <c r="AY290" s="221"/>
      <c r="AZ290" s="221"/>
      <c r="BA290" s="221"/>
      <c r="BB290" s="221"/>
      <c r="BC290" s="221"/>
      <c r="BD290" s="221"/>
      <c r="BE290" s="221"/>
      <c r="BF290" s="221"/>
      <c r="BG290" s="221"/>
      <c r="BH290" s="221"/>
      <c r="BI290" s="221"/>
      <c r="BJ290" s="221"/>
      <c r="BK290" s="221"/>
      <c r="BL290" s="221"/>
      <c r="BM290" s="221"/>
      <c r="BN290" s="221"/>
      <c r="BO290" s="221"/>
      <c r="BP290" s="221"/>
      <c r="BQ290" s="221"/>
      <c r="BR290" s="221"/>
      <c r="BS290" s="221"/>
      <c r="BT290" s="221"/>
      <c r="BU290" s="221"/>
      <c r="BV290" s="221"/>
      <c r="BW290" s="221"/>
      <c r="BX290" s="221"/>
      <c r="BY290" s="221"/>
      <c r="BZ290" s="221"/>
      <c r="CA290" s="221"/>
      <c r="CB290" s="177"/>
      <c r="CC290" s="177"/>
      <c r="CD290" s="177"/>
    </row>
    <row r="291" spans="1:82" ht="20.100000000000001" customHeight="1">
      <c r="A291" s="204"/>
      <c r="B291" s="121"/>
      <c r="C291" s="122"/>
      <c r="D291" s="123"/>
      <c r="E291" s="121"/>
      <c r="F291" s="122"/>
      <c r="G291" s="124"/>
      <c r="H291" s="125"/>
      <c r="I291" s="122"/>
      <c r="J291" s="123"/>
      <c r="K291" s="121"/>
      <c r="L291" s="124"/>
      <c r="M291" s="125"/>
      <c r="N291" s="122"/>
      <c r="O291" s="123"/>
      <c r="P291" s="121"/>
      <c r="Q291" s="122"/>
      <c r="R291" s="122"/>
      <c r="S291" s="122"/>
      <c r="T291" s="122"/>
      <c r="U291" s="124"/>
      <c r="V291" s="323" t="str">
        <f t="shared" si="52"/>
        <v/>
      </c>
      <c r="W291" s="324" t="str">
        <f t="shared" si="53"/>
        <v/>
      </c>
      <c r="X291" s="324" t="str">
        <f t="shared" si="54"/>
        <v/>
      </c>
      <c r="Y291" s="324" t="str">
        <f t="shared" si="55"/>
        <v/>
      </c>
      <c r="Z291" s="324" t="str">
        <f t="shared" si="56"/>
        <v/>
      </c>
      <c r="AA291" s="324" t="str">
        <f t="shared" si="57"/>
        <v/>
      </c>
      <c r="AB291" s="324" t="str">
        <f t="shared" si="58"/>
        <v/>
      </c>
      <c r="AC291" s="324" t="str">
        <f t="shared" si="59"/>
        <v/>
      </c>
      <c r="AD291" s="324" t="str">
        <f t="shared" si="60"/>
        <v/>
      </c>
      <c r="AE291" s="324" t="str">
        <f t="shared" si="61"/>
        <v/>
      </c>
      <c r="AF291" s="324" t="str">
        <f t="shared" si="62"/>
        <v/>
      </c>
      <c r="AG291" s="324" t="str">
        <f t="shared" si="63"/>
        <v/>
      </c>
      <c r="AH291" s="324" t="str">
        <f t="shared" si="64"/>
        <v/>
      </c>
      <c r="AI291" s="221"/>
      <c r="AJ291" s="221"/>
      <c r="AK291" s="221"/>
      <c r="AL291" s="221"/>
      <c r="AM291" s="221"/>
      <c r="AN291" s="221"/>
      <c r="AO291" s="221"/>
      <c r="AP291" s="221"/>
      <c r="AQ291" s="221"/>
      <c r="AR291" s="221"/>
      <c r="AS291" s="221"/>
      <c r="AT291" s="221"/>
      <c r="AU291" s="221"/>
      <c r="AV291" s="221"/>
      <c r="AW291" s="221"/>
      <c r="AX291" s="221"/>
      <c r="AY291" s="221"/>
      <c r="AZ291" s="221"/>
      <c r="BA291" s="221"/>
      <c r="BB291" s="221"/>
      <c r="BC291" s="221"/>
      <c r="BD291" s="221"/>
      <c r="BE291" s="221"/>
      <c r="BF291" s="221"/>
      <c r="BG291" s="221"/>
      <c r="BH291" s="221"/>
      <c r="BI291" s="221"/>
      <c r="BJ291" s="221"/>
      <c r="BK291" s="221"/>
      <c r="BL291" s="221"/>
      <c r="BM291" s="221"/>
      <c r="BN291" s="221"/>
      <c r="BO291" s="221"/>
      <c r="BP291" s="221"/>
      <c r="BQ291" s="221"/>
      <c r="BR291" s="221"/>
      <c r="BS291" s="221"/>
      <c r="BT291" s="221"/>
      <c r="BU291" s="221"/>
      <c r="BV291" s="221"/>
      <c r="BW291" s="221"/>
      <c r="BX291" s="221"/>
      <c r="BY291" s="221"/>
      <c r="BZ291" s="221"/>
      <c r="CA291" s="221"/>
      <c r="CB291" s="177"/>
      <c r="CC291" s="177"/>
      <c r="CD291" s="177"/>
    </row>
    <row r="292" spans="1:82" ht="20.100000000000001" customHeight="1">
      <c r="A292" s="204"/>
      <c r="B292" s="121"/>
      <c r="C292" s="122"/>
      <c r="D292" s="123"/>
      <c r="E292" s="121"/>
      <c r="F292" s="122"/>
      <c r="G292" s="124"/>
      <c r="H292" s="125"/>
      <c r="I292" s="122"/>
      <c r="J292" s="123"/>
      <c r="K292" s="121"/>
      <c r="L292" s="124"/>
      <c r="M292" s="125"/>
      <c r="N292" s="122"/>
      <c r="O292" s="123"/>
      <c r="P292" s="121"/>
      <c r="Q292" s="122"/>
      <c r="R292" s="122"/>
      <c r="S292" s="122"/>
      <c r="T292" s="122"/>
      <c r="U292" s="124"/>
      <c r="V292" s="323" t="str">
        <f t="shared" si="52"/>
        <v/>
      </c>
      <c r="W292" s="324" t="str">
        <f t="shared" si="53"/>
        <v/>
      </c>
      <c r="X292" s="324" t="str">
        <f t="shared" si="54"/>
        <v/>
      </c>
      <c r="Y292" s="324" t="str">
        <f t="shared" si="55"/>
        <v/>
      </c>
      <c r="Z292" s="324" t="str">
        <f t="shared" si="56"/>
        <v/>
      </c>
      <c r="AA292" s="324" t="str">
        <f t="shared" si="57"/>
        <v/>
      </c>
      <c r="AB292" s="324" t="str">
        <f t="shared" si="58"/>
        <v/>
      </c>
      <c r="AC292" s="324" t="str">
        <f t="shared" si="59"/>
        <v/>
      </c>
      <c r="AD292" s="324" t="str">
        <f t="shared" si="60"/>
        <v/>
      </c>
      <c r="AE292" s="324" t="str">
        <f t="shared" si="61"/>
        <v/>
      </c>
      <c r="AF292" s="324" t="str">
        <f t="shared" si="62"/>
        <v/>
      </c>
      <c r="AG292" s="324" t="str">
        <f t="shared" si="63"/>
        <v/>
      </c>
      <c r="AH292" s="324" t="str">
        <f t="shared" si="64"/>
        <v/>
      </c>
      <c r="AI292" s="221"/>
      <c r="AJ292" s="221"/>
      <c r="AK292" s="221"/>
      <c r="AL292" s="221"/>
      <c r="AM292" s="221"/>
      <c r="AN292" s="221"/>
      <c r="AO292" s="221"/>
      <c r="AP292" s="221"/>
      <c r="AQ292" s="221"/>
      <c r="AR292" s="221"/>
      <c r="AS292" s="221"/>
      <c r="AT292" s="221"/>
      <c r="AU292" s="221"/>
      <c r="AV292" s="221"/>
      <c r="AW292" s="221"/>
      <c r="AX292" s="221"/>
      <c r="AY292" s="221"/>
      <c r="AZ292" s="221"/>
      <c r="BA292" s="221"/>
      <c r="BB292" s="221"/>
      <c r="BC292" s="221"/>
      <c r="BD292" s="221"/>
      <c r="BE292" s="221"/>
      <c r="BF292" s="221"/>
      <c r="BG292" s="221"/>
      <c r="BH292" s="221"/>
      <c r="BI292" s="221"/>
      <c r="BJ292" s="221"/>
      <c r="BK292" s="221"/>
      <c r="BL292" s="221"/>
      <c r="BM292" s="221"/>
      <c r="BN292" s="221"/>
      <c r="BO292" s="221"/>
      <c r="BP292" s="221"/>
      <c r="BQ292" s="221"/>
      <c r="BR292" s="221"/>
      <c r="BS292" s="221"/>
      <c r="BT292" s="221"/>
      <c r="BU292" s="221"/>
      <c r="BV292" s="221"/>
      <c r="BW292" s="221"/>
      <c r="BX292" s="221"/>
      <c r="BY292" s="221"/>
      <c r="BZ292" s="221"/>
      <c r="CA292" s="221"/>
      <c r="CB292" s="177"/>
      <c r="CC292" s="177"/>
      <c r="CD292" s="177"/>
    </row>
    <row r="293" spans="1:82" ht="20.100000000000001" customHeight="1">
      <c r="A293" s="204"/>
      <c r="B293" s="121"/>
      <c r="C293" s="122"/>
      <c r="D293" s="123"/>
      <c r="E293" s="121"/>
      <c r="F293" s="122"/>
      <c r="G293" s="124"/>
      <c r="H293" s="125"/>
      <c r="I293" s="122"/>
      <c r="J293" s="123"/>
      <c r="K293" s="121"/>
      <c r="L293" s="124"/>
      <c r="M293" s="125"/>
      <c r="N293" s="122"/>
      <c r="O293" s="123"/>
      <c r="P293" s="121"/>
      <c r="Q293" s="122"/>
      <c r="R293" s="122"/>
      <c r="S293" s="122"/>
      <c r="T293" s="122"/>
      <c r="U293" s="124"/>
      <c r="V293" s="323" t="str">
        <f t="shared" si="52"/>
        <v/>
      </c>
      <c r="W293" s="324" t="str">
        <f t="shared" si="53"/>
        <v/>
      </c>
      <c r="X293" s="324" t="str">
        <f t="shared" si="54"/>
        <v/>
      </c>
      <c r="Y293" s="324" t="str">
        <f t="shared" si="55"/>
        <v/>
      </c>
      <c r="Z293" s="324" t="str">
        <f t="shared" si="56"/>
        <v/>
      </c>
      <c r="AA293" s="324" t="str">
        <f t="shared" si="57"/>
        <v/>
      </c>
      <c r="AB293" s="324" t="str">
        <f t="shared" si="58"/>
        <v/>
      </c>
      <c r="AC293" s="324" t="str">
        <f t="shared" si="59"/>
        <v/>
      </c>
      <c r="AD293" s="324" t="str">
        <f t="shared" si="60"/>
        <v/>
      </c>
      <c r="AE293" s="324" t="str">
        <f t="shared" si="61"/>
        <v/>
      </c>
      <c r="AF293" s="324" t="str">
        <f t="shared" si="62"/>
        <v/>
      </c>
      <c r="AG293" s="324" t="str">
        <f t="shared" si="63"/>
        <v/>
      </c>
      <c r="AH293" s="324" t="str">
        <f t="shared" si="64"/>
        <v/>
      </c>
      <c r="AI293" s="221"/>
      <c r="AJ293" s="221"/>
      <c r="AK293" s="221"/>
      <c r="AL293" s="221"/>
      <c r="AM293" s="221"/>
      <c r="AN293" s="221"/>
      <c r="AO293" s="221"/>
      <c r="AP293" s="221"/>
      <c r="AQ293" s="221"/>
      <c r="AR293" s="221"/>
      <c r="AS293" s="221"/>
      <c r="AT293" s="221"/>
      <c r="AU293" s="221"/>
      <c r="AV293" s="221"/>
      <c r="AW293" s="221"/>
      <c r="AX293" s="221"/>
      <c r="AY293" s="221"/>
      <c r="AZ293" s="221"/>
      <c r="BA293" s="221"/>
      <c r="BB293" s="221"/>
      <c r="BC293" s="221"/>
      <c r="BD293" s="221"/>
      <c r="BE293" s="221"/>
      <c r="BF293" s="221"/>
      <c r="BG293" s="221"/>
      <c r="BH293" s="221"/>
      <c r="BI293" s="221"/>
      <c r="BJ293" s="221"/>
      <c r="BK293" s="221"/>
      <c r="BL293" s="221"/>
      <c r="BM293" s="221"/>
      <c r="BN293" s="221"/>
      <c r="BO293" s="221"/>
      <c r="BP293" s="221"/>
      <c r="BQ293" s="221"/>
      <c r="BR293" s="221"/>
      <c r="BS293" s="221"/>
      <c r="BT293" s="221"/>
      <c r="BU293" s="221"/>
      <c r="BV293" s="221"/>
      <c r="BW293" s="221"/>
      <c r="BX293" s="221"/>
      <c r="BY293" s="221"/>
      <c r="BZ293" s="221"/>
      <c r="CA293" s="221"/>
      <c r="CB293" s="177"/>
      <c r="CC293" s="177"/>
      <c r="CD293" s="177"/>
    </row>
    <row r="294" spans="1:82" ht="20.100000000000001" customHeight="1">
      <c r="A294" s="204"/>
      <c r="B294" s="121"/>
      <c r="C294" s="122"/>
      <c r="D294" s="123"/>
      <c r="E294" s="121"/>
      <c r="F294" s="122"/>
      <c r="G294" s="124"/>
      <c r="H294" s="125"/>
      <c r="I294" s="122"/>
      <c r="J294" s="123"/>
      <c r="K294" s="121"/>
      <c r="L294" s="124"/>
      <c r="M294" s="125"/>
      <c r="N294" s="122"/>
      <c r="O294" s="123"/>
      <c r="P294" s="121"/>
      <c r="Q294" s="122"/>
      <c r="R294" s="122"/>
      <c r="S294" s="122"/>
      <c r="T294" s="122"/>
      <c r="U294" s="124"/>
      <c r="V294" s="323" t="str">
        <f t="shared" si="52"/>
        <v/>
      </c>
      <c r="W294" s="324" t="str">
        <f t="shared" si="53"/>
        <v/>
      </c>
      <c r="X294" s="324" t="str">
        <f t="shared" si="54"/>
        <v/>
      </c>
      <c r="Y294" s="324" t="str">
        <f t="shared" si="55"/>
        <v/>
      </c>
      <c r="Z294" s="324" t="str">
        <f t="shared" si="56"/>
        <v/>
      </c>
      <c r="AA294" s="324" t="str">
        <f t="shared" si="57"/>
        <v/>
      </c>
      <c r="AB294" s="324" t="str">
        <f t="shared" si="58"/>
        <v/>
      </c>
      <c r="AC294" s="324" t="str">
        <f t="shared" si="59"/>
        <v/>
      </c>
      <c r="AD294" s="324" t="str">
        <f t="shared" si="60"/>
        <v/>
      </c>
      <c r="AE294" s="324" t="str">
        <f t="shared" si="61"/>
        <v/>
      </c>
      <c r="AF294" s="324" t="str">
        <f t="shared" si="62"/>
        <v/>
      </c>
      <c r="AG294" s="324" t="str">
        <f t="shared" si="63"/>
        <v/>
      </c>
      <c r="AH294" s="324" t="str">
        <f t="shared" si="64"/>
        <v/>
      </c>
      <c r="AI294" s="221"/>
      <c r="AJ294" s="221"/>
      <c r="AK294" s="221"/>
      <c r="AL294" s="221"/>
      <c r="AM294" s="221"/>
      <c r="AN294" s="221"/>
      <c r="AO294" s="221"/>
      <c r="AP294" s="221"/>
      <c r="AQ294" s="221"/>
      <c r="AR294" s="221"/>
      <c r="AS294" s="221"/>
      <c r="AT294" s="221"/>
      <c r="AU294" s="221"/>
      <c r="AV294" s="221"/>
      <c r="AW294" s="221"/>
      <c r="AX294" s="221"/>
      <c r="AY294" s="221"/>
      <c r="AZ294" s="221"/>
      <c r="BA294" s="221"/>
      <c r="BB294" s="221"/>
      <c r="BC294" s="221"/>
      <c r="BD294" s="221"/>
      <c r="BE294" s="221"/>
      <c r="BF294" s="221"/>
      <c r="BG294" s="221"/>
      <c r="BH294" s="221"/>
      <c r="BI294" s="221"/>
      <c r="BJ294" s="221"/>
      <c r="BK294" s="221"/>
      <c r="BL294" s="221"/>
      <c r="BM294" s="221"/>
      <c r="BN294" s="221"/>
      <c r="BO294" s="221"/>
      <c r="BP294" s="221"/>
      <c r="BQ294" s="221"/>
      <c r="BR294" s="221"/>
      <c r="BS294" s="221"/>
      <c r="BT294" s="221"/>
      <c r="BU294" s="221"/>
      <c r="BV294" s="221"/>
      <c r="BW294" s="221"/>
      <c r="BX294" s="221"/>
      <c r="BY294" s="221"/>
      <c r="BZ294" s="221"/>
      <c r="CA294" s="221"/>
      <c r="CB294" s="177"/>
      <c r="CC294" s="177"/>
      <c r="CD294" s="177"/>
    </row>
    <row r="295" spans="1:82" ht="20.100000000000001" customHeight="1">
      <c r="A295" s="204"/>
      <c r="B295" s="121"/>
      <c r="C295" s="122"/>
      <c r="D295" s="123"/>
      <c r="E295" s="121"/>
      <c r="F295" s="122"/>
      <c r="G295" s="124"/>
      <c r="H295" s="125"/>
      <c r="I295" s="122"/>
      <c r="J295" s="123"/>
      <c r="K295" s="121"/>
      <c r="L295" s="124"/>
      <c r="M295" s="125"/>
      <c r="N295" s="122"/>
      <c r="O295" s="123"/>
      <c r="P295" s="121"/>
      <c r="Q295" s="122"/>
      <c r="R295" s="122"/>
      <c r="S295" s="122"/>
      <c r="T295" s="122"/>
      <c r="U295" s="124"/>
      <c r="V295" s="323" t="str">
        <f t="shared" si="52"/>
        <v/>
      </c>
      <c r="W295" s="324" t="str">
        <f t="shared" si="53"/>
        <v/>
      </c>
      <c r="X295" s="324" t="str">
        <f t="shared" si="54"/>
        <v/>
      </c>
      <c r="Y295" s="324" t="str">
        <f t="shared" si="55"/>
        <v/>
      </c>
      <c r="Z295" s="324" t="str">
        <f t="shared" si="56"/>
        <v/>
      </c>
      <c r="AA295" s="324" t="str">
        <f t="shared" si="57"/>
        <v/>
      </c>
      <c r="AB295" s="324" t="str">
        <f t="shared" si="58"/>
        <v/>
      </c>
      <c r="AC295" s="324" t="str">
        <f t="shared" si="59"/>
        <v/>
      </c>
      <c r="AD295" s="324" t="str">
        <f t="shared" si="60"/>
        <v/>
      </c>
      <c r="AE295" s="324" t="str">
        <f t="shared" si="61"/>
        <v/>
      </c>
      <c r="AF295" s="324" t="str">
        <f t="shared" si="62"/>
        <v/>
      </c>
      <c r="AG295" s="324" t="str">
        <f t="shared" si="63"/>
        <v/>
      </c>
      <c r="AH295" s="324" t="str">
        <f t="shared" si="64"/>
        <v/>
      </c>
      <c r="AI295" s="221"/>
      <c r="AJ295" s="221"/>
      <c r="AK295" s="221"/>
      <c r="AL295" s="221"/>
      <c r="AM295" s="221"/>
      <c r="AN295" s="221"/>
      <c r="AO295" s="221"/>
      <c r="AP295" s="221"/>
      <c r="AQ295" s="221"/>
      <c r="AR295" s="221"/>
      <c r="AS295" s="221"/>
      <c r="AT295" s="221"/>
      <c r="AU295" s="221"/>
      <c r="AV295" s="221"/>
      <c r="AW295" s="221"/>
      <c r="AX295" s="221"/>
      <c r="AY295" s="221"/>
      <c r="AZ295" s="221"/>
      <c r="BA295" s="221"/>
      <c r="BB295" s="221"/>
      <c r="BC295" s="221"/>
      <c r="BD295" s="221"/>
      <c r="BE295" s="221"/>
      <c r="BF295" s="221"/>
      <c r="BG295" s="221"/>
      <c r="BH295" s="221"/>
      <c r="BI295" s="221"/>
      <c r="BJ295" s="221"/>
      <c r="BK295" s="221"/>
      <c r="BL295" s="221"/>
      <c r="BM295" s="221"/>
      <c r="BN295" s="221"/>
      <c r="BO295" s="221"/>
      <c r="BP295" s="221"/>
      <c r="BQ295" s="221"/>
      <c r="BR295" s="221"/>
      <c r="BS295" s="221"/>
      <c r="BT295" s="221"/>
      <c r="BU295" s="221"/>
      <c r="BV295" s="221"/>
      <c r="BW295" s="221"/>
      <c r="BX295" s="221"/>
      <c r="BY295" s="221"/>
      <c r="BZ295" s="221"/>
      <c r="CA295" s="221"/>
      <c r="CB295" s="177"/>
      <c r="CC295" s="177"/>
      <c r="CD295" s="177"/>
    </row>
    <row r="296" spans="1:82" ht="20.100000000000001" customHeight="1">
      <c r="A296" s="204"/>
      <c r="B296" s="121"/>
      <c r="C296" s="122"/>
      <c r="D296" s="123"/>
      <c r="E296" s="121"/>
      <c r="F296" s="122"/>
      <c r="G296" s="124"/>
      <c r="H296" s="125"/>
      <c r="I296" s="122"/>
      <c r="J296" s="123"/>
      <c r="K296" s="121"/>
      <c r="L296" s="124"/>
      <c r="M296" s="125"/>
      <c r="N296" s="122"/>
      <c r="O296" s="123"/>
      <c r="P296" s="121"/>
      <c r="Q296" s="122"/>
      <c r="R296" s="122"/>
      <c r="S296" s="122"/>
      <c r="T296" s="122"/>
      <c r="U296" s="124"/>
      <c r="V296" s="323" t="str">
        <f t="shared" si="52"/>
        <v/>
      </c>
      <c r="W296" s="324" t="str">
        <f t="shared" si="53"/>
        <v/>
      </c>
      <c r="X296" s="324" t="str">
        <f t="shared" si="54"/>
        <v/>
      </c>
      <c r="Y296" s="324" t="str">
        <f t="shared" si="55"/>
        <v/>
      </c>
      <c r="Z296" s="324" t="str">
        <f t="shared" si="56"/>
        <v/>
      </c>
      <c r="AA296" s="324" t="str">
        <f t="shared" si="57"/>
        <v/>
      </c>
      <c r="AB296" s="324" t="str">
        <f t="shared" si="58"/>
        <v/>
      </c>
      <c r="AC296" s="324" t="str">
        <f t="shared" si="59"/>
        <v/>
      </c>
      <c r="AD296" s="324" t="str">
        <f t="shared" si="60"/>
        <v/>
      </c>
      <c r="AE296" s="324" t="str">
        <f t="shared" si="61"/>
        <v/>
      </c>
      <c r="AF296" s="324" t="str">
        <f t="shared" si="62"/>
        <v/>
      </c>
      <c r="AG296" s="324" t="str">
        <f t="shared" si="63"/>
        <v/>
      </c>
      <c r="AH296" s="324" t="str">
        <f t="shared" si="64"/>
        <v/>
      </c>
      <c r="AI296" s="221"/>
      <c r="AJ296" s="221"/>
      <c r="AK296" s="221"/>
      <c r="AL296" s="221"/>
      <c r="AM296" s="221"/>
      <c r="AN296" s="221"/>
      <c r="AO296" s="221"/>
      <c r="AP296" s="221"/>
      <c r="AQ296" s="221"/>
      <c r="AR296" s="221"/>
      <c r="AS296" s="221"/>
      <c r="AT296" s="221"/>
      <c r="AU296" s="221"/>
      <c r="AV296" s="221"/>
      <c r="AW296" s="221"/>
      <c r="AX296" s="221"/>
      <c r="AY296" s="221"/>
      <c r="AZ296" s="221"/>
      <c r="BA296" s="221"/>
      <c r="BB296" s="221"/>
      <c r="BC296" s="221"/>
      <c r="BD296" s="221"/>
      <c r="BE296" s="221"/>
      <c r="BF296" s="221"/>
      <c r="BG296" s="221"/>
      <c r="BH296" s="221"/>
      <c r="BI296" s="221"/>
      <c r="BJ296" s="221"/>
      <c r="BK296" s="221"/>
      <c r="BL296" s="221"/>
      <c r="BM296" s="221"/>
      <c r="BN296" s="221"/>
      <c r="BO296" s="221"/>
      <c r="BP296" s="221"/>
      <c r="BQ296" s="221"/>
      <c r="BR296" s="221"/>
      <c r="BS296" s="221"/>
      <c r="BT296" s="221"/>
      <c r="BU296" s="221"/>
      <c r="BV296" s="221"/>
      <c r="BW296" s="221"/>
      <c r="BX296" s="221"/>
      <c r="BY296" s="221"/>
      <c r="BZ296" s="221"/>
      <c r="CA296" s="221"/>
      <c r="CB296" s="177"/>
      <c r="CC296" s="177"/>
      <c r="CD296" s="177"/>
    </row>
    <row r="297" spans="1:82" ht="20.100000000000001" customHeight="1">
      <c r="A297" s="204"/>
      <c r="B297" s="121"/>
      <c r="C297" s="122"/>
      <c r="D297" s="123"/>
      <c r="E297" s="121"/>
      <c r="F297" s="122"/>
      <c r="G297" s="124"/>
      <c r="H297" s="125"/>
      <c r="I297" s="122"/>
      <c r="J297" s="123"/>
      <c r="K297" s="121"/>
      <c r="L297" s="124"/>
      <c r="M297" s="125"/>
      <c r="N297" s="122"/>
      <c r="O297" s="123"/>
      <c r="P297" s="121"/>
      <c r="Q297" s="122"/>
      <c r="R297" s="122"/>
      <c r="S297" s="122"/>
      <c r="T297" s="122"/>
      <c r="U297" s="124"/>
      <c r="V297" s="323" t="str">
        <f t="shared" si="52"/>
        <v/>
      </c>
      <c r="W297" s="324" t="str">
        <f t="shared" si="53"/>
        <v/>
      </c>
      <c r="X297" s="324" t="str">
        <f t="shared" si="54"/>
        <v/>
      </c>
      <c r="Y297" s="324" t="str">
        <f t="shared" si="55"/>
        <v/>
      </c>
      <c r="Z297" s="324" t="str">
        <f t="shared" si="56"/>
        <v/>
      </c>
      <c r="AA297" s="324" t="str">
        <f t="shared" si="57"/>
        <v/>
      </c>
      <c r="AB297" s="324" t="str">
        <f t="shared" si="58"/>
        <v/>
      </c>
      <c r="AC297" s="324" t="str">
        <f t="shared" si="59"/>
        <v/>
      </c>
      <c r="AD297" s="324" t="str">
        <f t="shared" si="60"/>
        <v/>
      </c>
      <c r="AE297" s="324" t="str">
        <f t="shared" si="61"/>
        <v/>
      </c>
      <c r="AF297" s="324" t="str">
        <f t="shared" si="62"/>
        <v/>
      </c>
      <c r="AG297" s="324" t="str">
        <f t="shared" si="63"/>
        <v/>
      </c>
      <c r="AH297" s="324" t="str">
        <f t="shared" si="64"/>
        <v/>
      </c>
      <c r="AI297" s="221"/>
      <c r="AJ297" s="221"/>
      <c r="AK297" s="221"/>
      <c r="AL297" s="221"/>
      <c r="AM297" s="221"/>
      <c r="AN297" s="221"/>
      <c r="AO297" s="221"/>
      <c r="AP297" s="221"/>
      <c r="AQ297" s="221"/>
      <c r="AR297" s="221"/>
      <c r="AS297" s="221"/>
      <c r="AT297" s="221"/>
      <c r="AU297" s="221"/>
      <c r="AV297" s="221"/>
      <c r="AW297" s="221"/>
      <c r="AX297" s="221"/>
      <c r="AY297" s="221"/>
      <c r="AZ297" s="221"/>
      <c r="BA297" s="221"/>
      <c r="BB297" s="221"/>
      <c r="BC297" s="221"/>
      <c r="BD297" s="221"/>
      <c r="BE297" s="221"/>
      <c r="BF297" s="221"/>
      <c r="BG297" s="221"/>
      <c r="BH297" s="221"/>
      <c r="BI297" s="221"/>
      <c r="BJ297" s="221"/>
      <c r="BK297" s="221"/>
      <c r="BL297" s="221"/>
      <c r="BM297" s="221"/>
      <c r="BN297" s="221"/>
      <c r="BO297" s="221"/>
      <c r="BP297" s="221"/>
      <c r="BQ297" s="221"/>
      <c r="BR297" s="221"/>
      <c r="BS297" s="221"/>
      <c r="BT297" s="221"/>
      <c r="BU297" s="221"/>
      <c r="BV297" s="221"/>
      <c r="BW297" s="221"/>
      <c r="BX297" s="221"/>
      <c r="BY297" s="221"/>
      <c r="BZ297" s="221"/>
      <c r="CA297" s="221"/>
      <c r="CB297" s="177"/>
      <c r="CC297" s="177"/>
      <c r="CD297" s="177"/>
    </row>
    <row r="298" spans="1:82" ht="20.100000000000001" customHeight="1">
      <c r="A298" s="204"/>
      <c r="B298" s="121"/>
      <c r="C298" s="122"/>
      <c r="D298" s="123"/>
      <c r="E298" s="121"/>
      <c r="F298" s="122"/>
      <c r="G298" s="124"/>
      <c r="H298" s="125"/>
      <c r="I298" s="122"/>
      <c r="J298" s="123"/>
      <c r="K298" s="121"/>
      <c r="L298" s="124"/>
      <c r="M298" s="125"/>
      <c r="N298" s="122"/>
      <c r="O298" s="123"/>
      <c r="P298" s="121"/>
      <c r="Q298" s="122"/>
      <c r="R298" s="122"/>
      <c r="S298" s="122"/>
      <c r="T298" s="122"/>
      <c r="U298" s="124"/>
      <c r="V298" s="323" t="str">
        <f t="shared" si="52"/>
        <v/>
      </c>
      <c r="W298" s="324" t="str">
        <f t="shared" si="53"/>
        <v/>
      </c>
      <c r="X298" s="324" t="str">
        <f t="shared" si="54"/>
        <v/>
      </c>
      <c r="Y298" s="324" t="str">
        <f t="shared" si="55"/>
        <v/>
      </c>
      <c r="Z298" s="324" t="str">
        <f t="shared" si="56"/>
        <v/>
      </c>
      <c r="AA298" s="324" t="str">
        <f t="shared" si="57"/>
        <v/>
      </c>
      <c r="AB298" s="324" t="str">
        <f t="shared" si="58"/>
        <v/>
      </c>
      <c r="AC298" s="324" t="str">
        <f t="shared" si="59"/>
        <v/>
      </c>
      <c r="AD298" s="324" t="str">
        <f t="shared" si="60"/>
        <v/>
      </c>
      <c r="AE298" s="324" t="str">
        <f t="shared" si="61"/>
        <v/>
      </c>
      <c r="AF298" s="324" t="str">
        <f t="shared" si="62"/>
        <v/>
      </c>
      <c r="AG298" s="324" t="str">
        <f t="shared" si="63"/>
        <v/>
      </c>
      <c r="AH298" s="324" t="str">
        <f t="shared" si="64"/>
        <v/>
      </c>
      <c r="AI298" s="221"/>
      <c r="AJ298" s="221"/>
      <c r="AK298" s="221"/>
      <c r="AL298" s="221"/>
      <c r="AM298" s="221"/>
      <c r="AN298" s="221"/>
      <c r="AO298" s="221"/>
      <c r="AP298" s="221"/>
      <c r="AQ298" s="221"/>
      <c r="AR298" s="221"/>
      <c r="AS298" s="221"/>
      <c r="AT298" s="221"/>
      <c r="AU298" s="221"/>
      <c r="AV298" s="221"/>
      <c r="AW298" s="221"/>
      <c r="AX298" s="221"/>
      <c r="AY298" s="221"/>
      <c r="AZ298" s="221"/>
      <c r="BA298" s="221"/>
      <c r="BB298" s="221"/>
      <c r="BC298" s="221"/>
      <c r="BD298" s="221"/>
      <c r="BE298" s="221"/>
      <c r="BF298" s="221"/>
      <c r="BG298" s="221"/>
      <c r="BH298" s="221"/>
      <c r="BI298" s="221"/>
      <c r="BJ298" s="221"/>
      <c r="BK298" s="221"/>
      <c r="BL298" s="221"/>
      <c r="BM298" s="221"/>
      <c r="BN298" s="221"/>
      <c r="BO298" s="221"/>
      <c r="BP298" s="221"/>
      <c r="BQ298" s="221"/>
      <c r="BR298" s="221"/>
      <c r="BS298" s="221"/>
      <c r="BT298" s="221"/>
      <c r="BU298" s="221"/>
      <c r="BV298" s="221"/>
      <c r="BW298" s="221"/>
      <c r="BX298" s="221"/>
      <c r="BY298" s="221"/>
      <c r="BZ298" s="221"/>
      <c r="CA298" s="221"/>
      <c r="CB298" s="177"/>
      <c r="CC298" s="177"/>
      <c r="CD298" s="177"/>
    </row>
    <row r="299" spans="1:82" ht="20.100000000000001" customHeight="1">
      <c r="A299" s="204"/>
      <c r="B299" s="121"/>
      <c r="C299" s="122"/>
      <c r="D299" s="123"/>
      <c r="E299" s="121"/>
      <c r="F299" s="122"/>
      <c r="G299" s="124"/>
      <c r="H299" s="125"/>
      <c r="I299" s="122"/>
      <c r="J299" s="123"/>
      <c r="K299" s="121"/>
      <c r="L299" s="124"/>
      <c r="M299" s="125"/>
      <c r="N299" s="122"/>
      <c r="O299" s="123"/>
      <c r="P299" s="121"/>
      <c r="Q299" s="122"/>
      <c r="R299" s="122"/>
      <c r="S299" s="122"/>
      <c r="T299" s="122"/>
      <c r="U299" s="124"/>
      <c r="V299" s="323" t="str">
        <f t="shared" si="52"/>
        <v/>
      </c>
      <c r="W299" s="324" t="str">
        <f t="shared" si="53"/>
        <v/>
      </c>
      <c r="X299" s="324" t="str">
        <f t="shared" si="54"/>
        <v/>
      </c>
      <c r="Y299" s="324" t="str">
        <f t="shared" si="55"/>
        <v/>
      </c>
      <c r="Z299" s="324" t="str">
        <f t="shared" si="56"/>
        <v/>
      </c>
      <c r="AA299" s="324" t="str">
        <f t="shared" si="57"/>
        <v/>
      </c>
      <c r="AB299" s="324" t="str">
        <f t="shared" si="58"/>
        <v/>
      </c>
      <c r="AC299" s="324" t="str">
        <f t="shared" si="59"/>
        <v/>
      </c>
      <c r="AD299" s="324" t="str">
        <f t="shared" si="60"/>
        <v/>
      </c>
      <c r="AE299" s="324" t="str">
        <f t="shared" si="61"/>
        <v/>
      </c>
      <c r="AF299" s="324" t="str">
        <f t="shared" si="62"/>
        <v/>
      </c>
      <c r="AG299" s="324" t="str">
        <f t="shared" si="63"/>
        <v/>
      </c>
      <c r="AH299" s="324" t="str">
        <f t="shared" si="64"/>
        <v/>
      </c>
      <c r="AI299" s="221"/>
      <c r="AJ299" s="221"/>
      <c r="AK299" s="221"/>
      <c r="AL299" s="221"/>
      <c r="AM299" s="221"/>
      <c r="AN299" s="221"/>
      <c r="AO299" s="221"/>
      <c r="AP299" s="221"/>
      <c r="AQ299" s="221"/>
      <c r="AR299" s="221"/>
      <c r="AS299" s="221"/>
      <c r="AT299" s="221"/>
      <c r="AU299" s="221"/>
      <c r="AV299" s="221"/>
      <c r="AW299" s="221"/>
      <c r="AX299" s="221"/>
      <c r="AY299" s="221"/>
      <c r="AZ299" s="221"/>
      <c r="BA299" s="221"/>
      <c r="BB299" s="221"/>
      <c r="BC299" s="221"/>
      <c r="BD299" s="221"/>
      <c r="BE299" s="221"/>
      <c r="BF299" s="221"/>
      <c r="BG299" s="221"/>
      <c r="BH299" s="221"/>
      <c r="BI299" s="221"/>
      <c r="BJ299" s="221"/>
      <c r="BK299" s="221"/>
      <c r="BL299" s="221"/>
      <c r="BM299" s="221"/>
      <c r="BN299" s="221"/>
      <c r="BO299" s="221"/>
      <c r="BP299" s="221"/>
      <c r="BQ299" s="221"/>
      <c r="BR299" s="221"/>
      <c r="BS299" s="221"/>
      <c r="BT299" s="221"/>
      <c r="BU299" s="221"/>
      <c r="BV299" s="221"/>
      <c r="BW299" s="221"/>
      <c r="BX299" s="221"/>
      <c r="BY299" s="221"/>
      <c r="BZ299" s="221"/>
      <c r="CA299" s="221"/>
      <c r="CB299" s="177"/>
      <c r="CC299" s="177"/>
      <c r="CD299" s="177"/>
    </row>
    <row r="300" spans="1:82" ht="20.100000000000001" customHeight="1">
      <c r="A300" s="204"/>
      <c r="B300" s="121"/>
      <c r="C300" s="122"/>
      <c r="D300" s="123"/>
      <c r="E300" s="121"/>
      <c r="F300" s="122"/>
      <c r="G300" s="124"/>
      <c r="H300" s="125"/>
      <c r="I300" s="122"/>
      <c r="J300" s="123"/>
      <c r="K300" s="121"/>
      <c r="L300" s="124"/>
      <c r="M300" s="125"/>
      <c r="N300" s="122"/>
      <c r="O300" s="123"/>
      <c r="P300" s="121"/>
      <c r="Q300" s="122"/>
      <c r="R300" s="122"/>
      <c r="S300" s="122"/>
      <c r="T300" s="122"/>
      <c r="U300" s="124"/>
      <c r="V300" s="323" t="str">
        <f t="shared" si="52"/>
        <v/>
      </c>
      <c r="W300" s="324" t="str">
        <f t="shared" si="53"/>
        <v/>
      </c>
      <c r="X300" s="324" t="str">
        <f t="shared" si="54"/>
        <v/>
      </c>
      <c r="Y300" s="324" t="str">
        <f t="shared" si="55"/>
        <v/>
      </c>
      <c r="Z300" s="324" t="str">
        <f t="shared" si="56"/>
        <v/>
      </c>
      <c r="AA300" s="324" t="str">
        <f t="shared" si="57"/>
        <v/>
      </c>
      <c r="AB300" s="324" t="str">
        <f t="shared" si="58"/>
        <v/>
      </c>
      <c r="AC300" s="324" t="str">
        <f t="shared" si="59"/>
        <v/>
      </c>
      <c r="AD300" s="324" t="str">
        <f t="shared" si="60"/>
        <v/>
      </c>
      <c r="AE300" s="324" t="str">
        <f t="shared" si="61"/>
        <v/>
      </c>
      <c r="AF300" s="324" t="str">
        <f t="shared" si="62"/>
        <v/>
      </c>
      <c r="AG300" s="324" t="str">
        <f t="shared" si="63"/>
        <v/>
      </c>
      <c r="AH300" s="324" t="str">
        <f t="shared" si="64"/>
        <v/>
      </c>
      <c r="AI300" s="221"/>
      <c r="AJ300" s="221"/>
      <c r="AK300" s="221"/>
      <c r="AL300" s="221"/>
      <c r="AM300" s="221"/>
      <c r="AN300" s="221"/>
      <c r="AO300" s="221"/>
      <c r="AP300" s="221"/>
      <c r="AQ300" s="221"/>
      <c r="AR300" s="221"/>
      <c r="AS300" s="221"/>
      <c r="AT300" s="221"/>
      <c r="AU300" s="221"/>
      <c r="AV300" s="221"/>
      <c r="AW300" s="221"/>
      <c r="AX300" s="221"/>
      <c r="AY300" s="221"/>
      <c r="AZ300" s="221"/>
      <c r="BA300" s="221"/>
      <c r="BB300" s="221"/>
      <c r="BC300" s="221"/>
      <c r="BD300" s="221"/>
      <c r="BE300" s="221"/>
      <c r="BF300" s="221"/>
      <c r="BG300" s="221"/>
      <c r="BH300" s="221"/>
      <c r="BI300" s="221"/>
      <c r="BJ300" s="221"/>
      <c r="BK300" s="221"/>
      <c r="BL300" s="221"/>
      <c r="BM300" s="221"/>
      <c r="BN300" s="221"/>
      <c r="BO300" s="221"/>
      <c r="BP300" s="221"/>
      <c r="BQ300" s="221"/>
      <c r="BR300" s="221"/>
      <c r="BS300" s="221"/>
      <c r="BT300" s="221"/>
      <c r="BU300" s="221"/>
      <c r="BV300" s="221"/>
      <c r="BW300" s="221"/>
      <c r="BX300" s="221"/>
      <c r="BY300" s="221"/>
      <c r="BZ300" s="221"/>
      <c r="CA300" s="221"/>
      <c r="CB300" s="177"/>
      <c r="CC300" s="177"/>
      <c r="CD300" s="177"/>
    </row>
    <row r="301" spans="1:82" ht="20.100000000000001" customHeight="1">
      <c r="A301" s="204"/>
      <c r="B301" s="121"/>
      <c r="C301" s="122"/>
      <c r="D301" s="123"/>
      <c r="E301" s="121"/>
      <c r="F301" s="122"/>
      <c r="G301" s="124"/>
      <c r="H301" s="125"/>
      <c r="I301" s="122"/>
      <c r="J301" s="123"/>
      <c r="K301" s="121"/>
      <c r="L301" s="124"/>
      <c r="M301" s="125"/>
      <c r="N301" s="122"/>
      <c r="O301" s="123"/>
      <c r="P301" s="121"/>
      <c r="Q301" s="122"/>
      <c r="R301" s="122"/>
      <c r="S301" s="122"/>
      <c r="T301" s="122"/>
      <c r="U301" s="124"/>
      <c r="V301" s="323" t="str">
        <f t="shared" si="52"/>
        <v/>
      </c>
      <c r="W301" s="324" t="str">
        <f t="shared" si="53"/>
        <v/>
      </c>
      <c r="X301" s="324" t="str">
        <f t="shared" si="54"/>
        <v/>
      </c>
      <c r="Y301" s="324" t="str">
        <f t="shared" si="55"/>
        <v/>
      </c>
      <c r="Z301" s="324" t="str">
        <f t="shared" si="56"/>
        <v/>
      </c>
      <c r="AA301" s="324" t="str">
        <f t="shared" si="57"/>
        <v/>
      </c>
      <c r="AB301" s="324" t="str">
        <f t="shared" si="58"/>
        <v/>
      </c>
      <c r="AC301" s="324" t="str">
        <f t="shared" si="59"/>
        <v/>
      </c>
      <c r="AD301" s="324" t="str">
        <f t="shared" si="60"/>
        <v/>
      </c>
      <c r="AE301" s="324" t="str">
        <f t="shared" si="61"/>
        <v/>
      </c>
      <c r="AF301" s="324" t="str">
        <f t="shared" si="62"/>
        <v/>
      </c>
      <c r="AG301" s="324" t="str">
        <f t="shared" si="63"/>
        <v/>
      </c>
      <c r="AH301" s="324" t="str">
        <f t="shared" si="64"/>
        <v/>
      </c>
      <c r="AI301" s="221"/>
      <c r="AJ301" s="221"/>
      <c r="AK301" s="221"/>
      <c r="AL301" s="221"/>
      <c r="AM301" s="221"/>
      <c r="AN301" s="221"/>
      <c r="AO301" s="221"/>
      <c r="AP301" s="221"/>
      <c r="AQ301" s="221"/>
      <c r="AR301" s="221"/>
      <c r="AS301" s="221"/>
      <c r="AT301" s="221"/>
      <c r="AU301" s="221"/>
      <c r="AV301" s="221"/>
      <c r="AW301" s="221"/>
      <c r="AX301" s="221"/>
      <c r="AY301" s="221"/>
      <c r="AZ301" s="221"/>
      <c r="BA301" s="221"/>
      <c r="BB301" s="221"/>
      <c r="BC301" s="221"/>
      <c r="BD301" s="221"/>
      <c r="BE301" s="221"/>
      <c r="BF301" s="221"/>
      <c r="BG301" s="221"/>
      <c r="BH301" s="221"/>
      <c r="BI301" s="221"/>
      <c r="BJ301" s="221"/>
      <c r="BK301" s="221"/>
      <c r="BL301" s="221"/>
      <c r="BM301" s="221"/>
      <c r="BN301" s="221"/>
      <c r="BO301" s="221"/>
      <c r="BP301" s="221"/>
      <c r="BQ301" s="221"/>
      <c r="BR301" s="221"/>
      <c r="BS301" s="221"/>
      <c r="BT301" s="221"/>
      <c r="BU301" s="221"/>
      <c r="BV301" s="221"/>
      <c r="BW301" s="221"/>
      <c r="BX301" s="221"/>
      <c r="BY301" s="221"/>
      <c r="BZ301" s="221"/>
      <c r="CA301" s="221"/>
      <c r="CB301" s="177"/>
      <c r="CC301" s="177"/>
      <c r="CD301" s="177"/>
    </row>
    <row r="302" spans="1:82" ht="20.100000000000001" customHeight="1">
      <c r="A302" s="204"/>
      <c r="B302" s="121"/>
      <c r="C302" s="122"/>
      <c r="D302" s="123"/>
      <c r="E302" s="121"/>
      <c r="F302" s="122"/>
      <c r="G302" s="124"/>
      <c r="H302" s="125"/>
      <c r="I302" s="122"/>
      <c r="J302" s="123"/>
      <c r="K302" s="121"/>
      <c r="L302" s="124"/>
      <c r="M302" s="125"/>
      <c r="N302" s="122"/>
      <c r="O302" s="123"/>
      <c r="P302" s="121"/>
      <c r="Q302" s="122"/>
      <c r="R302" s="122"/>
      <c r="S302" s="122"/>
      <c r="T302" s="122"/>
      <c r="U302" s="124"/>
      <c r="V302" s="323" t="str">
        <f t="shared" si="52"/>
        <v/>
      </c>
      <c r="W302" s="324" t="str">
        <f t="shared" si="53"/>
        <v/>
      </c>
      <c r="X302" s="324" t="str">
        <f t="shared" si="54"/>
        <v/>
      </c>
      <c r="Y302" s="324" t="str">
        <f t="shared" si="55"/>
        <v/>
      </c>
      <c r="Z302" s="324" t="str">
        <f t="shared" si="56"/>
        <v/>
      </c>
      <c r="AA302" s="324" t="str">
        <f t="shared" si="57"/>
        <v/>
      </c>
      <c r="AB302" s="324" t="str">
        <f t="shared" si="58"/>
        <v/>
      </c>
      <c r="AC302" s="324" t="str">
        <f t="shared" si="59"/>
        <v/>
      </c>
      <c r="AD302" s="324" t="str">
        <f t="shared" si="60"/>
        <v/>
      </c>
      <c r="AE302" s="324" t="str">
        <f t="shared" si="61"/>
        <v/>
      </c>
      <c r="AF302" s="324" t="str">
        <f t="shared" si="62"/>
        <v/>
      </c>
      <c r="AG302" s="324" t="str">
        <f t="shared" si="63"/>
        <v/>
      </c>
      <c r="AH302" s="324" t="str">
        <f t="shared" si="64"/>
        <v/>
      </c>
      <c r="AI302" s="221"/>
      <c r="AJ302" s="221"/>
      <c r="AK302" s="221"/>
      <c r="AL302" s="221"/>
      <c r="AM302" s="221"/>
      <c r="AN302" s="221"/>
      <c r="AO302" s="221"/>
      <c r="AP302" s="221"/>
      <c r="AQ302" s="221"/>
      <c r="AR302" s="221"/>
      <c r="AS302" s="221"/>
      <c r="AT302" s="221"/>
      <c r="AU302" s="221"/>
      <c r="AV302" s="221"/>
      <c r="AW302" s="221"/>
      <c r="AX302" s="221"/>
      <c r="AY302" s="221"/>
      <c r="AZ302" s="221"/>
      <c r="BA302" s="221"/>
      <c r="BB302" s="221"/>
      <c r="BC302" s="221"/>
      <c r="BD302" s="221"/>
      <c r="BE302" s="221"/>
      <c r="BF302" s="221"/>
      <c r="BG302" s="221"/>
      <c r="BH302" s="221"/>
      <c r="BI302" s="221"/>
      <c r="BJ302" s="221"/>
      <c r="BK302" s="221"/>
      <c r="BL302" s="221"/>
      <c r="BM302" s="221"/>
      <c r="BN302" s="221"/>
      <c r="BO302" s="221"/>
      <c r="BP302" s="221"/>
      <c r="BQ302" s="221"/>
      <c r="BR302" s="221"/>
      <c r="BS302" s="221"/>
      <c r="BT302" s="221"/>
      <c r="BU302" s="221"/>
      <c r="BV302" s="221"/>
      <c r="BW302" s="221"/>
      <c r="BX302" s="221"/>
      <c r="BY302" s="221"/>
      <c r="BZ302" s="221"/>
      <c r="CA302" s="221"/>
      <c r="CB302" s="177"/>
      <c r="CC302" s="177"/>
      <c r="CD302" s="177"/>
    </row>
    <row r="303" spans="1:82" ht="20.100000000000001" customHeight="1">
      <c r="A303" s="204"/>
      <c r="B303" s="121"/>
      <c r="C303" s="122"/>
      <c r="D303" s="123"/>
      <c r="E303" s="121"/>
      <c r="F303" s="122"/>
      <c r="G303" s="124"/>
      <c r="H303" s="125"/>
      <c r="I303" s="122"/>
      <c r="J303" s="123"/>
      <c r="K303" s="121"/>
      <c r="L303" s="124"/>
      <c r="M303" s="125"/>
      <c r="N303" s="122"/>
      <c r="O303" s="123"/>
      <c r="P303" s="121"/>
      <c r="Q303" s="122"/>
      <c r="R303" s="122"/>
      <c r="S303" s="122"/>
      <c r="T303" s="122"/>
      <c r="U303" s="124"/>
      <c r="V303" s="323" t="str">
        <f t="shared" si="52"/>
        <v/>
      </c>
      <c r="W303" s="324" t="str">
        <f t="shared" si="53"/>
        <v/>
      </c>
      <c r="X303" s="324" t="str">
        <f t="shared" si="54"/>
        <v/>
      </c>
      <c r="Y303" s="324" t="str">
        <f t="shared" si="55"/>
        <v/>
      </c>
      <c r="Z303" s="324" t="str">
        <f t="shared" si="56"/>
        <v/>
      </c>
      <c r="AA303" s="324" t="str">
        <f t="shared" si="57"/>
        <v/>
      </c>
      <c r="AB303" s="324" t="str">
        <f t="shared" si="58"/>
        <v/>
      </c>
      <c r="AC303" s="324" t="str">
        <f t="shared" si="59"/>
        <v/>
      </c>
      <c r="AD303" s="324" t="str">
        <f t="shared" si="60"/>
        <v/>
      </c>
      <c r="AE303" s="324" t="str">
        <f t="shared" si="61"/>
        <v/>
      </c>
      <c r="AF303" s="324" t="str">
        <f t="shared" si="62"/>
        <v/>
      </c>
      <c r="AG303" s="324" t="str">
        <f t="shared" si="63"/>
        <v/>
      </c>
      <c r="AH303" s="324" t="str">
        <f t="shared" si="64"/>
        <v/>
      </c>
      <c r="AI303" s="221"/>
      <c r="AJ303" s="221"/>
      <c r="AK303" s="221"/>
      <c r="AL303" s="221"/>
      <c r="AM303" s="221"/>
      <c r="AN303" s="221"/>
      <c r="AO303" s="221"/>
      <c r="AP303" s="221"/>
      <c r="AQ303" s="221"/>
      <c r="AR303" s="221"/>
      <c r="AS303" s="221"/>
      <c r="AT303" s="221"/>
      <c r="AU303" s="221"/>
      <c r="AV303" s="221"/>
      <c r="AW303" s="221"/>
      <c r="AX303" s="221"/>
      <c r="AY303" s="221"/>
      <c r="AZ303" s="221"/>
      <c r="BA303" s="221"/>
      <c r="BB303" s="221"/>
      <c r="BC303" s="221"/>
      <c r="BD303" s="221"/>
      <c r="BE303" s="221"/>
      <c r="BF303" s="221"/>
      <c r="BG303" s="221"/>
      <c r="BH303" s="221"/>
      <c r="BI303" s="221"/>
      <c r="BJ303" s="221"/>
      <c r="BK303" s="221"/>
      <c r="BL303" s="221"/>
      <c r="BM303" s="221"/>
      <c r="BN303" s="221"/>
      <c r="BO303" s="221"/>
      <c r="BP303" s="221"/>
      <c r="BQ303" s="221"/>
      <c r="BR303" s="221"/>
      <c r="BS303" s="221"/>
      <c r="BT303" s="221"/>
      <c r="BU303" s="221"/>
      <c r="BV303" s="221"/>
      <c r="BW303" s="221"/>
      <c r="BX303" s="221"/>
      <c r="BY303" s="221"/>
      <c r="BZ303" s="221"/>
      <c r="CA303" s="221"/>
      <c r="CB303" s="177"/>
      <c r="CC303" s="177"/>
      <c r="CD303" s="177"/>
    </row>
    <row r="304" spans="1:82" ht="20.100000000000001" customHeight="1">
      <c r="A304" s="204"/>
      <c r="B304" s="121"/>
      <c r="C304" s="122"/>
      <c r="D304" s="123"/>
      <c r="E304" s="121"/>
      <c r="F304" s="122"/>
      <c r="G304" s="124"/>
      <c r="H304" s="125"/>
      <c r="I304" s="122"/>
      <c r="J304" s="123"/>
      <c r="K304" s="121"/>
      <c r="L304" s="124"/>
      <c r="M304" s="125"/>
      <c r="N304" s="122"/>
      <c r="O304" s="123"/>
      <c r="P304" s="121"/>
      <c r="Q304" s="122"/>
      <c r="R304" s="122"/>
      <c r="S304" s="122"/>
      <c r="T304" s="122"/>
      <c r="U304" s="124"/>
      <c r="V304" s="323" t="str">
        <f t="shared" si="52"/>
        <v/>
      </c>
      <c r="W304" s="324" t="str">
        <f t="shared" si="53"/>
        <v/>
      </c>
      <c r="X304" s="324" t="str">
        <f t="shared" si="54"/>
        <v/>
      </c>
      <c r="Y304" s="324" t="str">
        <f t="shared" si="55"/>
        <v/>
      </c>
      <c r="Z304" s="324" t="str">
        <f t="shared" si="56"/>
        <v/>
      </c>
      <c r="AA304" s="324" t="str">
        <f t="shared" si="57"/>
        <v/>
      </c>
      <c r="AB304" s="324" t="str">
        <f t="shared" si="58"/>
        <v/>
      </c>
      <c r="AC304" s="324" t="str">
        <f t="shared" si="59"/>
        <v/>
      </c>
      <c r="AD304" s="324" t="str">
        <f t="shared" si="60"/>
        <v/>
      </c>
      <c r="AE304" s="324" t="str">
        <f t="shared" si="61"/>
        <v/>
      </c>
      <c r="AF304" s="324" t="str">
        <f t="shared" si="62"/>
        <v/>
      </c>
      <c r="AG304" s="324" t="str">
        <f t="shared" si="63"/>
        <v/>
      </c>
      <c r="AH304" s="324" t="str">
        <f t="shared" si="64"/>
        <v/>
      </c>
      <c r="AI304" s="221"/>
      <c r="AJ304" s="221"/>
      <c r="AK304" s="221"/>
      <c r="AL304" s="221"/>
      <c r="AM304" s="221"/>
      <c r="AN304" s="221"/>
      <c r="AO304" s="221"/>
      <c r="AP304" s="221"/>
      <c r="AQ304" s="221"/>
      <c r="AR304" s="221"/>
      <c r="AS304" s="221"/>
      <c r="AT304" s="221"/>
      <c r="AU304" s="221"/>
      <c r="AV304" s="221"/>
      <c r="AW304" s="221"/>
      <c r="AX304" s="221"/>
      <c r="AY304" s="221"/>
      <c r="AZ304" s="221"/>
      <c r="BA304" s="221"/>
      <c r="BB304" s="221"/>
      <c r="BC304" s="221"/>
      <c r="BD304" s="221"/>
      <c r="BE304" s="221"/>
      <c r="BF304" s="221"/>
      <c r="BG304" s="221"/>
      <c r="BH304" s="221"/>
      <c r="BI304" s="221"/>
      <c r="BJ304" s="221"/>
      <c r="BK304" s="221"/>
      <c r="BL304" s="221"/>
      <c r="BM304" s="221"/>
      <c r="BN304" s="221"/>
      <c r="BO304" s="221"/>
      <c r="BP304" s="221"/>
      <c r="BQ304" s="221"/>
      <c r="BR304" s="221"/>
      <c r="BS304" s="221"/>
      <c r="BT304" s="221"/>
      <c r="BU304" s="221"/>
      <c r="BV304" s="221"/>
      <c r="BW304" s="221"/>
      <c r="BX304" s="221"/>
      <c r="BY304" s="221"/>
      <c r="BZ304" s="221"/>
      <c r="CA304" s="221"/>
      <c r="CB304" s="177"/>
      <c r="CC304" s="177"/>
      <c r="CD304" s="177"/>
    </row>
    <row r="305" spans="1:82" ht="20.100000000000001" customHeight="1">
      <c r="A305" s="204"/>
      <c r="B305" s="121"/>
      <c r="C305" s="122"/>
      <c r="D305" s="123"/>
      <c r="E305" s="121"/>
      <c r="F305" s="122"/>
      <c r="G305" s="124"/>
      <c r="H305" s="125"/>
      <c r="I305" s="122"/>
      <c r="J305" s="123"/>
      <c r="K305" s="121"/>
      <c r="L305" s="124"/>
      <c r="M305" s="125"/>
      <c r="N305" s="122"/>
      <c r="O305" s="123"/>
      <c r="P305" s="121"/>
      <c r="Q305" s="122"/>
      <c r="R305" s="122"/>
      <c r="S305" s="122"/>
      <c r="T305" s="122"/>
      <c r="U305" s="124"/>
      <c r="V305" s="323" t="str">
        <f t="shared" si="52"/>
        <v/>
      </c>
      <c r="W305" s="324" t="str">
        <f t="shared" si="53"/>
        <v/>
      </c>
      <c r="X305" s="324" t="str">
        <f t="shared" si="54"/>
        <v/>
      </c>
      <c r="Y305" s="324" t="str">
        <f t="shared" si="55"/>
        <v/>
      </c>
      <c r="Z305" s="324" t="str">
        <f t="shared" si="56"/>
        <v/>
      </c>
      <c r="AA305" s="324" t="str">
        <f t="shared" si="57"/>
        <v/>
      </c>
      <c r="AB305" s="324" t="str">
        <f t="shared" si="58"/>
        <v/>
      </c>
      <c r="AC305" s="324" t="str">
        <f t="shared" si="59"/>
        <v/>
      </c>
      <c r="AD305" s="324" t="str">
        <f t="shared" si="60"/>
        <v/>
      </c>
      <c r="AE305" s="324" t="str">
        <f t="shared" si="61"/>
        <v/>
      </c>
      <c r="AF305" s="324" t="str">
        <f t="shared" si="62"/>
        <v/>
      </c>
      <c r="AG305" s="324" t="str">
        <f t="shared" si="63"/>
        <v/>
      </c>
      <c r="AH305" s="324" t="str">
        <f t="shared" si="64"/>
        <v/>
      </c>
      <c r="AI305" s="221"/>
      <c r="AJ305" s="221"/>
      <c r="AK305" s="221"/>
      <c r="AL305" s="221"/>
      <c r="AM305" s="221"/>
      <c r="AN305" s="221"/>
      <c r="AO305" s="221"/>
      <c r="AP305" s="221"/>
      <c r="AQ305" s="221"/>
      <c r="AR305" s="221"/>
      <c r="AS305" s="221"/>
      <c r="AT305" s="221"/>
      <c r="AU305" s="221"/>
      <c r="AV305" s="221"/>
      <c r="AW305" s="221"/>
      <c r="AX305" s="221"/>
      <c r="AY305" s="221"/>
      <c r="AZ305" s="221"/>
      <c r="BA305" s="221"/>
      <c r="BB305" s="221"/>
      <c r="BC305" s="221"/>
      <c r="BD305" s="221"/>
      <c r="BE305" s="221"/>
      <c r="BF305" s="221"/>
      <c r="BG305" s="221"/>
      <c r="BH305" s="221"/>
      <c r="BI305" s="221"/>
      <c r="BJ305" s="221"/>
      <c r="BK305" s="221"/>
      <c r="BL305" s="221"/>
      <c r="BM305" s="221"/>
      <c r="BN305" s="221"/>
      <c r="BO305" s="221"/>
      <c r="BP305" s="221"/>
      <c r="BQ305" s="221"/>
      <c r="BR305" s="221"/>
      <c r="BS305" s="221"/>
      <c r="BT305" s="221"/>
      <c r="BU305" s="221"/>
      <c r="BV305" s="221"/>
      <c r="BW305" s="221"/>
      <c r="BX305" s="221"/>
      <c r="BY305" s="221"/>
      <c r="BZ305" s="221"/>
      <c r="CA305" s="221"/>
      <c r="CB305" s="177"/>
      <c r="CC305" s="177"/>
      <c r="CD305" s="177"/>
    </row>
    <row r="306" spans="1:82" ht="20.100000000000001" customHeight="1">
      <c r="A306" s="204"/>
      <c r="B306" s="121"/>
      <c r="C306" s="122"/>
      <c r="D306" s="123"/>
      <c r="E306" s="121"/>
      <c r="F306" s="122"/>
      <c r="G306" s="124"/>
      <c r="H306" s="125"/>
      <c r="I306" s="122"/>
      <c r="J306" s="123"/>
      <c r="K306" s="121"/>
      <c r="L306" s="124"/>
      <c r="M306" s="125"/>
      <c r="N306" s="122"/>
      <c r="O306" s="123"/>
      <c r="P306" s="121"/>
      <c r="Q306" s="122"/>
      <c r="R306" s="122"/>
      <c r="S306" s="122"/>
      <c r="T306" s="122"/>
      <c r="U306" s="124"/>
      <c r="V306" s="323" t="str">
        <f t="shared" si="52"/>
        <v/>
      </c>
      <c r="W306" s="324" t="str">
        <f t="shared" si="53"/>
        <v/>
      </c>
      <c r="X306" s="324" t="str">
        <f t="shared" si="54"/>
        <v/>
      </c>
      <c r="Y306" s="324" t="str">
        <f t="shared" si="55"/>
        <v/>
      </c>
      <c r="Z306" s="324" t="str">
        <f t="shared" si="56"/>
        <v/>
      </c>
      <c r="AA306" s="324" t="str">
        <f t="shared" si="57"/>
        <v/>
      </c>
      <c r="AB306" s="324" t="str">
        <f t="shared" si="58"/>
        <v/>
      </c>
      <c r="AC306" s="324" t="str">
        <f t="shared" si="59"/>
        <v/>
      </c>
      <c r="AD306" s="324" t="str">
        <f t="shared" si="60"/>
        <v/>
      </c>
      <c r="AE306" s="324" t="str">
        <f t="shared" si="61"/>
        <v/>
      </c>
      <c r="AF306" s="324" t="str">
        <f t="shared" si="62"/>
        <v/>
      </c>
      <c r="AG306" s="324" t="str">
        <f t="shared" si="63"/>
        <v/>
      </c>
      <c r="AH306" s="324" t="str">
        <f t="shared" si="64"/>
        <v/>
      </c>
      <c r="AI306" s="221"/>
      <c r="AJ306" s="221"/>
      <c r="AK306" s="221"/>
      <c r="AL306" s="221"/>
      <c r="AM306" s="221"/>
      <c r="AN306" s="221"/>
      <c r="AO306" s="221"/>
      <c r="AP306" s="221"/>
      <c r="AQ306" s="221"/>
      <c r="AR306" s="221"/>
      <c r="AS306" s="221"/>
      <c r="AT306" s="221"/>
      <c r="AU306" s="221"/>
      <c r="AV306" s="221"/>
      <c r="AW306" s="221"/>
      <c r="AX306" s="221"/>
      <c r="AY306" s="221"/>
      <c r="AZ306" s="221"/>
      <c r="BA306" s="221"/>
      <c r="BB306" s="221"/>
      <c r="BC306" s="221"/>
      <c r="BD306" s="221"/>
      <c r="BE306" s="221"/>
      <c r="BF306" s="221"/>
      <c r="BG306" s="221"/>
      <c r="BH306" s="221"/>
      <c r="BI306" s="221"/>
      <c r="BJ306" s="221"/>
      <c r="BK306" s="221"/>
      <c r="BL306" s="221"/>
      <c r="BM306" s="221"/>
      <c r="BN306" s="221"/>
      <c r="BO306" s="221"/>
      <c r="BP306" s="221"/>
      <c r="BQ306" s="221"/>
      <c r="BR306" s="221"/>
      <c r="BS306" s="221"/>
      <c r="BT306" s="221"/>
      <c r="BU306" s="221"/>
      <c r="BV306" s="221"/>
      <c r="BW306" s="221"/>
      <c r="BX306" s="221"/>
      <c r="BY306" s="221"/>
      <c r="BZ306" s="221"/>
      <c r="CA306" s="221"/>
      <c r="CB306" s="177"/>
      <c r="CC306" s="177"/>
      <c r="CD306" s="177"/>
    </row>
    <row r="307" spans="1:82" ht="20.100000000000001" customHeight="1">
      <c r="A307" s="204"/>
      <c r="B307" s="121"/>
      <c r="C307" s="122"/>
      <c r="D307" s="123"/>
      <c r="E307" s="121"/>
      <c r="F307" s="122"/>
      <c r="G307" s="124"/>
      <c r="H307" s="125"/>
      <c r="I307" s="122"/>
      <c r="J307" s="123"/>
      <c r="K307" s="121"/>
      <c r="L307" s="124"/>
      <c r="M307" s="125"/>
      <c r="N307" s="122"/>
      <c r="O307" s="123"/>
      <c r="P307" s="121"/>
      <c r="Q307" s="122"/>
      <c r="R307" s="122"/>
      <c r="S307" s="122"/>
      <c r="T307" s="122"/>
      <c r="U307" s="124"/>
      <c r="V307" s="323" t="str">
        <f t="shared" si="52"/>
        <v/>
      </c>
      <c r="W307" s="324" t="str">
        <f t="shared" si="53"/>
        <v/>
      </c>
      <c r="X307" s="324" t="str">
        <f t="shared" si="54"/>
        <v/>
      </c>
      <c r="Y307" s="324" t="str">
        <f t="shared" si="55"/>
        <v/>
      </c>
      <c r="Z307" s="324" t="str">
        <f t="shared" si="56"/>
        <v/>
      </c>
      <c r="AA307" s="324" t="str">
        <f t="shared" si="57"/>
        <v/>
      </c>
      <c r="AB307" s="324" t="str">
        <f t="shared" si="58"/>
        <v/>
      </c>
      <c r="AC307" s="324" t="str">
        <f t="shared" si="59"/>
        <v/>
      </c>
      <c r="AD307" s="324" t="str">
        <f t="shared" si="60"/>
        <v/>
      </c>
      <c r="AE307" s="324" t="str">
        <f t="shared" si="61"/>
        <v/>
      </c>
      <c r="AF307" s="324" t="str">
        <f t="shared" si="62"/>
        <v/>
      </c>
      <c r="AG307" s="324" t="str">
        <f t="shared" si="63"/>
        <v/>
      </c>
      <c r="AH307" s="324" t="str">
        <f t="shared" si="64"/>
        <v/>
      </c>
      <c r="AI307" s="221"/>
      <c r="AJ307" s="221"/>
      <c r="AK307" s="221"/>
      <c r="AL307" s="221"/>
      <c r="AM307" s="221"/>
      <c r="AN307" s="221"/>
      <c r="AO307" s="221"/>
      <c r="AP307" s="221"/>
      <c r="AQ307" s="221"/>
      <c r="AR307" s="221"/>
      <c r="AS307" s="221"/>
      <c r="AT307" s="221"/>
      <c r="AU307" s="221"/>
      <c r="AV307" s="221"/>
      <c r="AW307" s="221"/>
      <c r="AX307" s="221"/>
      <c r="AY307" s="221"/>
      <c r="AZ307" s="221"/>
      <c r="BA307" s="221"/>
      <c r="BB307" s="221"/>
      <c r="BC307" s="221"/>
      <c r="BD307" s="221"/>
      <c r="BE307" s="221"/>
      <c r="BF307" s="221"/>
      <c r="BG307" s="221"/>
      <c r="BH307" s="221"/>
      <c r="BI307" s="221"/>
      <c r="BJ307" s="221"/>
      <c r="BK307" s="221"/>
      <c r="BL307" s="221"/>
      <c r="BM307" s="221"/>
      <c r="BN307" s="221"/>
      <c r="BO307" s="221"/>
      <c r="BP307" s="221"/>
      <c r="BQ307" s="221"/>
      <c r="BR307" s="221"/>
      <c r="BS307" s="221"/>
      <c r="BT307" s="221"/>
      <c r="BU307" s="221"/>
      <c r="BV307" s="221"/>
      <c r="BW307" s="221"/>
      <c r="BX307" s="221"/>
      <c r="BY307" s="221"/>
      <c r="BZ307" s="221"/>
      <c r="CA307" s="221"/>
      <c r="CB307" s="177"/>
      <c r="CC307" s="177"/>
      <c r="CD307" s="177"/>
    </row>
    <row r="308" spans="1:82" ht="20.100000000000001" customHeight="1">
      <c r="A308" s="204"/>
      <c r="B308" s="121"/>
      <c r="C308" s="122"/>
      <c r="D308" s="123"/>
      <c r="E308" s="121"/>
      <c r="F308" s="122"/>
      <c r="G308" s="124"/>
      <c r="H308" s="125"/>
      <c r="I308" s="122"/>
      <c r="J308" s="123"/>
      <c r="K308" s="121"/>
      <c r="L308" s="124"/>
      <c r="M308" s="125"/>
      <c r="N308" s="122"/>
      <c r="O308" s="123"/>
      <c r="P308" s="121"/>
      <c r="Q308" s="122"/>
      <c r="R308" s="122"/>
      <c r="S308" s="122"/>
      <c r="T308" s="122"/>
      <c r="U308" s="124"/>
      <c r="V308" s="323" t="str">
        <f t="shared" si="52"/>
        <v/>
      </c>
      <c r="W308" s="324" t="str">
        <f t="shared" si="53"/>
        <v/>
      </c>
      <c r="X308" s="324" t="str">
        <f t="shared" si="54"/>
        <v/>
      </c>
      <c r="Y308" s="324" t="str">
        <f t="shared" si="55"/>
        <v/>
      </c>
      <c r="Z308" s="324" t="str">
        <f t="shared" si="56"/>
        <v/>
      </c>
      <c r="AA308" s="324" t="str">
        <f t="shared" si="57"/>
        <v/>
      </c>
      <c r="AB308" s="324" t="str">
        <f t="shared" si="58"/>
        <v/>
      </c>
      <c r="AC308" s="324" t="str">
        <f t="shared" si="59"/>
        <v/>
      </c>
      <c r="AD308" s="324" t="str">
        <f t="shared" si="60"/>
        <v/>
      </c>
      <c r="AE308" s="324" t="str">
        <f t="shared" si="61"/>
        <v/>
      </c>
      <c r="AF308" s="324" t="str">
        <f t="shared" si="62"/>
        <v/>
      </c>
      <c r="AG308" s="324" t="str">
        <f t="shared" si="63"/>
        <v/>
      </c>
      <c r="AH308" s="324" t="str">
        <f t="shared" si="64"/>
        <v/>
      </c>
      <c r="AI308" s="221"/>
      <c r="AJ308" s="221"/>
      <c r="AK308" s="221"/>
      <c r="AL308" s="221"/>
      <c r="AM308" s="221"/>
      <c r="AN308" s="221"/>
      <c r="AO308" s="221"/>
      <c r="AP308" s="221"/>
      <c r="AQ308" s="221"/>
      <c r="AR308" s="221"/>
      <c r="AS308" s="221"/>
      <c r="AT308" s="221"/>
      <c r="AU308" s="221"/>
      <c r="AV308" s="221"/>
      <c r="AW308" s="221"/>
      <c r="AX308" s="221"/>
      <c r="AY308" s="221"/>
      <c r="AZ308" s="221"/>
      <c r="BA308" s="221"/>
      <c r="BB308" s="221"/>
      <c r="BC308" s="221"/>
      <c r="BD308" s="221"/>
      <c r="BE308" s="221"/>
      <c r="BF308" s="221"/>
      <c r="BG308" s="221"/>
      <c r="BH308" s="221"/>
      <c r="BI308" s="221"/>
      <c r="BJ308" s="221"/>
      <c r="BK308" s="221"/>
      <c r="BL308" s="221"/>
      <c r="BM308" s="221"/>
      <c r="BN308" s="221"/>
      <c r="BO308" s="221"/>
      <c r="BP308" s="221"/>
      <c r="BQ308" s="221"/>
      <c r="BR308" s="221"/>
      <c r="BS308" s="221"/>
      <c r="BT308" s="221"/>
      <c r="BU308" s="221"/>
      <c r="BV308" s="221"/>
      <c r="BW308" s="221"/>
      <c r="BX308" s="221"/>
      <c r="BY308" s="221"/>
      <c r="BZ308" s="221"/>
      <c r="CA308" s="221"/>
      <c r="CB308" s="177"/>
      <c r="CC308" s="177"/>
      <c r="CD308" s="177"/>
    </row>
    <row r="309" spans="1:82" ht="20.100000000000001" customHeight="1">
      <c r="A309" s="204"/>
      <c r="B309" s="121"/>
      <c r="C309" s="122"/>
      <c r="D309" s="123"/>
      <c r="E309" s="121"/>
      <c r="F309" s="122"/>
      <c r="G309" s="124"/>
      <c r="H309" s="125"/>
      <c r="I309" s="122"/>
      <c r="J309" s="123"/>
      <c r="K309" s="121"/>
      <c r="L309" s="124"/>
      <c r="M309" s="125"/>
      <c r="N309" s="122"/>
      <c r="O309" s="123"/>
      <c r="P309" s="121"/>
      <c r="Q309" s="122"/>
      <c r="R309" s="122"/>
      <c r="S309" s="122"/>
      <c r="T309" s="122"/>
      <c r="U309" s="124"/>
      <c r="V309" s="323" t="str">
        <f t="shared" si="52"/>
        <v/>
      </c>
      <c r="W309" s="324" t="str">
        <f t="shared" si="53"/>
        <v/>
      </c>
      <c r="X309" s="324" t="str">
        <f t="shared" si="54"/>
        <v/>
      </c>
      <c r="Y309" s="324" t="str">
        <f t="shared" si="55"/>
        <v/>
      </c>
      <c r="Z309" s="324" t="str">
        <f t="shared" si="56"/>
        <v/>
      </c>
      <c r="AA309" s="324" t="str">
        <f t="shared" si="57"/>
        <v/>
      </c>
      <c r="AB309" s="324" t="str">
        <f t="shared" si="58"/>
        <v/>
      </c>
      <c r="AC309" s="324" t="str">
        <f t="shared" si="59"/>
        <v/>
      </c>
      <c r="AD309" s="324" t="str">
        <f t="shared" si="60"/>
        <v/>
      </c>
      <c r="AE309" s="324" t="str">
        <f t="shared" si="61"/>
        <v/>
      </c>
      <c r="AF309" s="324" t="str">
        <f t="shared" si="62"/>
        <v/>
      </c>
      <c r="AG309" s="324" t="str">
        <f t="shared" si="63"/>
        <v/>
      </c>
      <c r="AH309" s="324" t="str">
        <f t="shared" si="64"/>
        <v/>
      </c>
      <c r="AI309" s="221"/>
      <c r="AJ309" s="221"/>
      <c r="AK309" s="221"/>
      <c r="AL309" s="221"/>
      <c r="AM309" s="221"/>
      <c r="AN309" s="221"/>
      <c r="AO309" s="221"/>
      <c r="AP309" s="221"/>
      <c r="AQ309" s="221"/>
      <c r="AR309" s="221"/>
      <c r="AS309" s="221"/>
      <c r="AT309" s="221"/>
      <c r="AU309" s="221"/>
      <c r="AV309" s="221"/>
      <c r="AW309" s="221"/>
      <c r="AX309" s="221"/>
      <c r="AY309" s="221"/>
      <c r="AZ309" s="221"/>
      <c r="BA309" s="221"/>
      <c r="BB309" s="221"/>
      <c r="BC309" s="221"/>
      <c r="BD309" s="221"/>
      <c r="BE309" s="221"/>
      <c r="BF309" s="221"/>
      <c r="BG309" s="221"/>
      <c r="BH309" s="221"/>
      <c r="BI309" s="221"/>
      <c r="BJ309" s="221"/>
      <c r="BK309" s="221"/>
      <c r="BL309" s="221"/>
      <c r="BM309" s="221"/>
      <c r="BN309" s="221"/>
      <c r="BO309" s="221"/>
      <c r="BP309" s="221"/>
      <c r="BQ309" s="221"/>
      <c r="BR309" s="221"/>
      <c r="BS309" s="221"/>
      <c r="BT309" s="221"/>
      <c r="BU309" s="221"/>
      <c r="BV309" s="221"/>
      <c r="BW309" s="221"/>
      <c r="BX309" s="221"/>
      <c r="BY309" s="221"/>
      <c r="BZ309" s="221"/>
      <c r="CA309" s="221"/>
      <c r="CB309" s="177"/>
      <c r="CC309" s="177"/>
      <c r="CD309" s="177"/>
    </row>
    <row r="310" spans="1:82" ht="20.100000000000001" customHeight="1">
      <c r="A310" s="204"/>
      <c r="B310" s="121"/>
      <c r="C310" s="122"/>
      <c r="D310" s="123"/>
      <c r="E310" s="121"/>
      <c r="F310" s="122"/>
      <c r="G310" s="124"/>
      <c r="H310" s="125"/>
      <c r="I310" s="122"/>
      <c r="J310" s="123"/>
      <c r="K310" s="121"/>
      <c r="L310" s="124"/>
      <c r="M310" s="125"/>
      <c r="N310" s="122"/>
      <c r="O310" s="123"/>
      <c r="P310" s="121"/>
      <c r="Q310" s="122"/>
      <c r="R310" s="122"/>
      <c r="S310" s="122"/>
      <c r="T310" s="122"/>
      <c r="U310" s="124"/>
      <c r="V310" s="323" t="str">
        <f t="shared" si="52"/>
        <v/>
      </c>
      <c r="W310" s="324" t="str">
        <f t="shared" si="53"/>
        <v/>
      </c>
      <c r="X310" s="324" t="str">
        <f t="shared" si="54"/>
        <v/>
      </c>
      <c r="Y310" s="324" t="str">
        <f t="shared" si="55"/>
        <v/>
      </c>
      <c r="Z310" s="324" t="str">
        <f t="shared" si="56"/>
        <v/>
      </c>
      <c r="AA310" s="324" t="str">
        <f t="shared" si="57"/>
        <v/>
      </c>
      <c r="AB310" s="324" t="str">
        <f t="shared" si="58"/>
        <v/>
      </c>
      <c r="AC310" s="324" t="str">
        <f t="shared" si="59"/>
        <v/>
      </c>
      <c r="AD310" s="324" t="str">
        <f t="shared" si="60"/>
        <v/>
      </c>
      <c r="AE310" s="324" t="str">
        <f t="shared" si="61"/>
        <v/>
      </c>
      <c r="AF310" s="324" t="str">
        <f t="shared" si="62"/>
        <v/>
      </c>
      <c r="AG310" s="324" t="str">
        <f t="shared" si="63"/>
        <v/>
      </c>
      <c r="AH310" s="324" t="str">
        <f t="shared" si="64"/>
        <v/>
      </c>
      <c r="AI310" s="221"/>
      <c r="AJ310" s="221"/>
      <c r="AK310" s="221"/>
      <c r="AL310" s="221"/>
      <c r="AM310" s="221"/>
      <c r="AN310" s="221"/>
      <c r="AO310" s="221"/>
      <c r="AP310" s="221"/>
      <c r="AQ310" s="221"/>
      <c r="AR310" s="221"/>
      <c r="AS310" s="221"/>
      <c r="AT310" s="221"/>
      <c r="AU310" s="221"/>
      <c r="AV310" s="221"/>
      <c r="AW310" s="221"/>
      <c r="AX310" s="221"/>
      <c r="AY310" s="221"/>
      <c r="AZ310" s="221"/>
      <c r="BA310" s="221"/>
      <c r="BB310" s="221"/>
      <c r="BC310" s="221"/>
      <c r="BD310" s="221"/>
      <c r="BE310" s="221"/>
      <c r="BF310" s="221"/>
      <c r="BG310" s="221"/>
      <c r="BH310" s="221"/>
      <c r="BI310" s="221"/>
      <c r="BJ310" s="221"/>
      <c r="BK310" s="221"/>
      <c r="BL310" s="221"/>
      <c r="BM310" s="221"/>
      <c r="BN310" s="221"/>
      <c r="BO310" s="221"/>
      <c r="BP310" s="221"/>
      <c r="BQ310" s="221"/>
      <c r="BR310" s="221"/>
      <c r="BS310" s="221"/>
      <c r="BT310" s="221"/>
      <c r="BU310" s="221"/>
      <c r="BV310" s="221"/>
      <c r="BW310" s="221"/>
      <c r="BX310" s="221"/>
      <c r="BY310" s="221"/>
      <c r="BZ310" s="221"/>
      <c r="CA310" s="221"/>
      <c r="CB310" s="177"/>
      <c r="CC310" s="177"/>
      <c r="CD310" s="177"/>
    </row>
    <row r="311" spans="1:82" ht="20.100000000000001" customHeight="1">
      <c r="A311" s="204"/>
      <c r="B311" s="121"/>
      <c r="C311" s="122"/>
      <c r="D311" s="123"/>
      <c r="E311" s="121"/>
      <c r="F311" s="122"/>
      <c r="G311" s="124"/>
      <c r="H311" s="125"/>
      <c r="I311" s="122"/>
      <c r="J311" s="123"/>
      <c r="K311" s="121"/>
      <c r="L311" s="124"/>
      <c r="M311" s="125"/>
      <c r="N311" s="122"/>
      <c r="O311" s="123"/>
      <c r="P311" s="121"/>
      <c r="Q311" s="122"/>
      <c r="R311" s="122"/>
      <c r="S311" s="122"/>
      <c r="T311" s="122"/>
      <c r="U311" s="124"/>
      <c r="V311" s="323" t="str">
        <f t="shared" si="52"/>
        <v/>
      </c>
      <c r="W311" s="324" t="str">
        <f t="shared" si="53"/>
        <v/>
      </c>
      <c r="X311" s="324" t="str">
        <f t="shared" si="54"/>
        <v/>
      </c>
      <c r="Y311" s="324" t="str">
        <f t="shared" si="55"/>
        <v/>
      </c>
      <c r="Z311" s="324" t="str">
        <f t="shared" si="56"/>
        <v/>
      </c>
      <c r="AA311" s="324" t="str">
        <f t="shared" si="57"/>
        <v/>
      </c>
      <c r="AB311" s="324" t="str">
        <f t="shared" si="58"/>
        <v/>
      </c>
      <c r="AC311" s="324" t="str">
        <f t="shared" si="59"/>
        <v/>
      </c>
      <c r="AD311" s="324" t="str">
        <f t="shared" si="60"/>
        <v/>
      </c>
      <c r="AE311" s="324" t="str">
        <f t="shared" si="61"/>
        <v/>
      </c>
      <c r="AF311" s="324" t="str">
        <f t="shared" si="62"/>
        <v/>
      </c>
      <c r="AG311" s="324" t="str">
        <f t="shared" si="63"/>
        <v/>
      </c>
      <c r="AH311" s="324" t="str">
        <f t="shared" si="64"/>
        <v/>
      </c>
      <c r="AI311" s="221"/>
      <c r="AJ311" s="221"/>
      <c r="AK311" s="221"/>
      <c r="AL311" s="221"/>
      <c r="AM311" s="221"/>
      <c r="AN311" s="221"/>
      <c r="AO311" s="221"/>
      <c r="AP311" s="221"/>
      <c r="AQ311" s="221"/>
      <c r="AR311" s="221"/>
      <c r="AS311" s="221"/>
      <c r="AT311" s="221"/>
      <c r="AU311" s="221"/>
      <c r="AV311" s="221"/>
      <c r="AW311" s="221"/>
      <c r="AX311" s="221"/>
      <c r="AY311" s="221"/>
      <c r="AZ311" s="221"/>
      <c r="BA311" s="221"/>
      <c r="BB311" s="221"/>
      <c r="BC311" s="221"/>
      <c r="BD311" s="221"/>
      <c r="BE311" s="221"/>
      <c r="BF311" s="221"/>
      <c r="BG311" s="221"/>
      <c r="BH311" s="221"/>
      <c r="BI311" s="221"/>
      <c r="BJ311" s="221"/>
      <c r="BK311" s="221"/>
      <c r="BL311" s="221"/>
      <c r="BM311" s="221"/>
      <c r="BN311" s="221"/>
      <c r="BO311" s="221"/>
      <c r="BP311" s="221"/>
      <c r="BQ311" s="221"/>
      <c r="BR311" s="221"/>
      <c r="BS311" s="221"/>
      <c r="BT311" s="221"/>
      <c r="BU311" s="221"/>
      <c r="BV311" s="221"/>
      <c r="BW311" s="221"/>
      <c r="BX311" s="221"/>
      <c r="BY311" s="221"/>
      <c r="BZ311" s="221"/>
      <c r="CA311" s="221"/>
      <c r="CB311" s="177"/>
      <c r="CC311" s="177"/>
      <c r="CD311" s="177"/>
    </row>
    <row r="312" spans="1:82" ht="20.100000000000001" customHeight="1">
      <c r="A312" s="204"/>
      <c r="B312" s="121"/>
      <c r="C312" s="122"/>
      <c r="D312" s="123"/>
      <c r="E312" s="121"/>
      <c r="F312" s="122"/>
      <c r="G312" s="124"/>
      <c r="H312" s="125"/>
      <c r="I312" s="122"/>
      <c r="J312" s="123"/>
      <c r="K312" s="121"/>
      <c r="L312" s="124"/>
      <c r="M312" s="125"/>
      <c r="N312" s="122"/>
      <c r="O312" s="123"/>
      <c r="P312" s="121"/>
      <c r="Q312" s="122"/>
      <c r="R312" s="122"/>
      <c r="S312" s="122"/>
      <c r="T312" s="122"/>
      <c r="U312" s="124"/>
      <c r="V312" s="323" t="str">
        <f t="shared" si="52"/>
        <v/>
      </c>
      <c r="W312" s="324" t="str">
        <f t="shared" si="53"/>
        <v/>
      </c>
      <c r="X312" s="324" t="str">
        <f t="shared" si="54"/>
        <v/>
      </c>
      <c r="Y312" s="324" t="str">
        <f t="shared" si="55"/>
        <v/>
      </c>
      <c r="Z312" s="324" t="str">
        <f t="shared" si="56"/>
        <v/>
      </c>
      <c r="AA312" s="324" t="str">
        <f t="shared" si="57"/>
        <v/>
      </c>
      <c r="AB312" s="324" t="str">
        <f t="shared" si="58"/>
        <v/>
      </c>
      <c r="AC312" s="324" t="str">
        <f t="shared" si="59"/>
        <v/>
      </c>
      <c r="AD312" s="324" t="str">
        <f t="shared" si="60"/>
        <v/>
      </c>
      <c r="AE312" s="324" t="str">
        <f t="shared" si="61"/>
        <v/>
      </c>
      <c r="AF312" s="324" t="str">
        <f t="shared" si="62"/>
        <v/>
      </c>
      <c r="AG312" s="324" t="str">
        <f t="shared" si="63"/>
        <v/>
      </c>
      <c r="AH312" s="324" t="str">
        <f t="shared" si="64"/>
        <v/>
      </c>
      <c r="AI312" s="221"/>
      <c r="AJ312" s="221"/>
      <c r="AK312" s="221"/>
      <c r="AL312" s="221"/>
      <c r="AM312" s="221"/>
      <c r="AN312" s="221"/>
      <c r="AO312" s="221"/>
      <c r="AP312" s="221"/>
      <c r="AQ312" s="221"/>
      <c r="AR312" s="221"/>
      <c r="AS312" s="221"/>
      <c r="AT312" s="221"/>
      <c r="AU312" s="221"/>
      <c r="AV312" s="221"/>
      <c r="AW312" s="221"/>
      <c r="AX312" s="221"/>
      <c r="AY312" s="221"/>
      <c r="AZ312" s="221"/>
      <c r="BA312" s="221"/>
      <c r="BB312" s="221"/>
      <c r="BC312" s="221"/>
      <c r="BD312" s="221"/>
      <c r="BE312" s="221"/>
      <c r="BF312" s="221"/>
      <c r="BG312" s="221"/>
      <c r="BH312" s="221"/>
      <c r="BI312" s="221"/>
      <c r="BJ312" s="221"/>
      <c r="BK312" s="221"/>
      <c r="BL312" s="221"/>
      <c r="BM312" s="221"/>
      <c r="BN312" s="221"/>
      <c r="BO312" s="221"/>
      <c r="BP312" s="221"/>
      <c r="BQ312" s="221"/>
      <c r="BR312" s="221"/>
      <c r="BS312" s="221"/>
      <c r="BT312" s="221"/>
      <c r="BU312" s="221"/>
      <c r="BV312" s="221"/>
      <c r="BW312" s="221"/>
      <c r="BX312" s="221"/>
      <c r="BY312" s="221"/>
      <c r="BZ312" s="221"/>
      <c r="CA312" s="221"/>
      <c r="CB312" s="177"/>
      <c r="CC312" s="177"/>
      <c r="CD312" s="177"/>
    </row>
    <row r="313" spans="1:82" ht="20.100000000000001" customHeight="1">
      <c r="A313" s="204"/>
      <c r="B313" s="121"/>
      <c r="C313" s="122"/>
      <c r="D313" s="123"/>
      <c r="E313" s="121"/>
      <c r="F313" s="122"/>
      <c r="G313" s="124"/>
      <c r="H313" s="125"/>
      <c r="I313" s="122"/>
      <c r="J313" s="123"/>
      <c r="K313" s="121"/>
      <c r="L313" s="124"/>
      <c r="M313" s="125"/>
      <c r="N313" s="122"/>
      <c r="O313" s="123"/>
      <c r="P313" s="121"/>
      <c r="Q313" s="122"/>
      <c r="R313" s="122"/>
      <c r="S313" s="122"/>
      <c r="T313" s="122"/>
      <c r="U313" s="124"/>
      <c r="V313" s="323" t="str">
        <f t="shared" si="52"/>
        <v/>
      </c>
      <c r="W313" s="324" t="str">
        <f t="shared" si="53"/>
        <v/>
      </c>
      <c r="X313" s="324" t="str">
        <f t="shared" si="54"/>
        <v/>
      </c>
      <c r="Y313" s="324" t="str">
        <f t="shared" si="55"/>
        <v/>
      </c>
      <c r="Z313" s="324" t="str">
        <f t="shared" si="56"/>
        <v/>
      </c>
      <c r="AA313" s="324" t="str">
        <f t="shared" si="57"/>
        <v/>
      </c>
      <c r="AB313" s="324" t="str">
        <f t="shared" si="58"/>
        <v/>
      </c>
      <c r="AC313" s="324" t="str">
        <f t="shared" si="59"/>
        <v/>
      </c>
      <c r="AD313" s="324" t="str">
        <f t="shared" si="60"/>
        <v/>
      </c>
      <c r="AE313" s="324" t="str">
        <f t="shared" si="61"/>
        <v/>
      </c>
      <c r="AF313" s="324" t="str">
        <f t="shared" si="62"/>
        <v/>
      </c>
      <c r="AG313" s="324" t="str">
        <f t="shared" si="63"/>
        <v/>
      </c>
      <c r="AH313" s="324" t="str">
        <f t="shared" si="64"/>
        <v/>
      </c>
      <c r="AI313" s="221"/>
      <c r="AJ313" s="221"/>
      <c r="AK313" s="221"/>
      <c r="AL313" s="221"/>
      <c r="AM313" s="221"/>
      <c r="AN313" s="221"/>
      <c r="AO313" s="221"/>
      <c r="AP313" s="221"/>
      <c r="AQ313" s="221"/>
      <c r="AR313" s="221"/>
      <c r="AS313" s="221"/>
      <c r="AT313" s="221"/>
      <c r="AU313" s="221"/>
      <c r="AV313" s="221"/>
      <c r="AW313" s="221"/>
      <c r="AX313" s="221"/>
      <c r="AY313" s="221"/>
      <c r="AZ313" s="221"/>
      <c r="BA313" s="221"/>
      <c r="BB313" s="221"/>
      <c r="BC313" s="221"/>
      <c r="BD313" s="221"/>
      <c r="BE313" s="221"/>
      <c r="BF313" s="221"/>
      <c r="BG313" s="221"/>
      <c r="BH313" s="221"/>
      <c r="BI313" s="221"/>
      <c r="BJ313" s="221"/>
      <c r="BK313" s="221"/>
      <c r="BL313" s="221"/>
      <c r="BM313" s="221"/>
      <c r="BN313" s="221"/>
      <c r="BO313" s="221"/>
      <c r="BP313" s="221"/>
      <c r="BQ313" s="221"/>
      <c r="BR313" s="221"/>
      <c r="BS313" s="221"/>
      <c r="BT313" s="221"/>
      <c r="BU313" s="221"/>
      <c r="BV313" s="221"/>
      <c r="BW313" s="221"/>
      <c r="BX313" s="221"/>
      <c r="BY313" s="221"/>
      <c r="BZ313" s="221"/>
      <c r="CA313" s="221"/>
      <c r="CB313" s="177"/>
      <c r="CC313" s="177"/>
      <c r="CD313" s="177"/>
    </row>
    <row r="314" spans="1:82" ht="20.100000000000001" customHeight="1">
      <c r="A314" s="204"/>
      <c r="B314" s="121"/>
      <c r="C314" s="122"/>
      <c r="D314" s="123"/>
      <c r="E314" s="121"/>
      <c r="F314" s="122"/>
      <c r="G314" s="124"/>
      <c r="H314" s="125"/>
      <c r="I314" s="122"/>
      <c r="J314" s="123"/>
      <c r="K314" s="121"/>
      <c r="L314" s="124"/>
      <c r="M314" s="125"/>
      <c r="N314" s="122"/>
      <c r="O314" s="123"/>
      <c r="P314" s="121"/>
      <c r="Q314" s="122"/>
      <c r="R314" s="122"/>
      <c r="S314" s="122"/>
      <c r="T314" s="122"/>
      <c r="U314" s="124"/>
      <c r="V314" s="323" t="str">
        <f t="shared" si="52"/>
        <v/>
      </c>
      <c r="W314" s="324" t="str">
        <f t="shared" si="53"/>
        <v/>
      </c>
      <c r="X314" s="324" t="str">
        <f t="shared" si="54"/>
        <v/>
      </c>
      <c r="Y314" s="324" t="str">
        <f t="shared" si="55"/>
        <v/>
      </c>
      <c r="Z314" s="324" t="str">
        <f t="shared" si="56"/>
        <v/>
      </c>
      <c r="AA314" s="324" t="str">
        <f t="shared" si="57"/>
        <v/>
      </c>
      <c r="AB314" s="324" t="str">
        <f t="shared" si="58"/>
        <v/>
      </c>
      <c r="AC314" s="324" t="str">
        <f t="shared" si="59"/>
        <v/>
      </c>
      <c r="AD314" s="324" t="str">
        <f t="shared" si="60"/>
        <v/>
      </c>
      <c r="AE314" s="324" t="str">
        <f t="shared" si="61"/>
        <v/>
      </c>
      <c r="AF314" s="324" t="str">
        <f t="shared" si="62"/>
        <v/>
      </c>
      <c r="AG314" s="324" t="str">
        <f t="shared" si="63"/>
        <v/>
      </c>
      <c r="AH314" s="324" t="str">
        <f t="shared" si="64"/>
        <v/>
      </c>
      <c r="AI314" s="221"/>
      <c r="AJ314" s="221"/>
      <c r="AK314" s="221"/>
      <c r="AL314" s="221"/>
      <c r="AM314" s="221"/>
      <c r="AN314" s="221"/>
      <c r="AO314" s="221"/>
      <c r="AP314" s="221"/>
      <c r="AQ314" s="221"/>
      <c r="AR314" s="221"/>
      <c r="AS314" s="221"/>
      <c r="AT314" s="221"/>
      <c r="AU314" s="221"/>
      <c r="AV314" s="221"/>
      <c r="AW314" s="221"/>
      <c r="AX314" s="221"/>
      <c r="AY314" s="221"/>
      <c r="AZ314" s="221"/>
      <c r="BA314" s="221"/>
      <c r="BB314" s="221"/>
      <c r="BC314" s="221"/>
      <c r="BD314" s="221"/>
      <c r="BE314" s="221"/>
      <c r="BF314" s="221"/>
      <c r="BG314" s="221"/>
      <c r="BH314" s="221"/>
      <c r="BI314" s="221"/>
      <c r="BJ314" s="221"/>
      <c r="BK314" s="221"/>
      <c r="BL314" s="221"/>
      <c r="BM314" s="221"/>
      <c r="BN314" s="221"/>
      <c r="BO314" s="221"/>
      <c r="BP314" s="221"/>
      <c r="BQ314" s="221"/>
      <c r="BR314" s="221"/>
      <c r="BS314" s="221"/>
      <c r="BT314" s="221"/>
      <c r="BU314" s="221"/>
      <c r="BV314" s="221"/>
      <c r="BW314" s="221"/>
      <c r="BX314" s="221"/>
      <c r="BY314" s="221"/>
      <c r="BZ314" s="221"/>
      <c r="CA314" s="221"/>
      <c r="CB314" s="177"/>
      <c r="CC314" s="177"/>
      <c r="CD314" s="177"/>
    </row>
    <row r="315" spans="1:82" ht="20.100000000000001" customHeight="1">
      <c r="A315" s="204"/>
      <c r="B315" s="121"/>
      <c r="C315" s="122"/>
      <c r="D315" s="123"/>
      <c r="E315" s="121"/>
      <c r="F315" s="122"/>
      <c r="G315" s="124"/>
      <c r="H315" s="125"/>
      <c r="I315" s="122"/>
      <c r="J315" s="123"/>
      <c r="K315" s="121"/>
      <c r="L315" s="124"/>
      <c r="M315" s="125"/>
      <c r="N315" s="122"/>
      <c r="O315" s="123"/>
      <c r="P315" s="121"/>
      <c r="Q315" s="122"/>
      <c r="R315" s="122"/>
      <c r="S315" s="122"/>
      <c r="T315" s="122"/>
      <c r="U315" s="124"/>
      <c r="V315" s="323" t="str">
        <f t="shared" si="52"/>
        <v/>
      </c>
      <c r="W315" s="324" t="str">
        <f t="shared" si="53"/>
        <v/>
      </c>
      <c r="X315" s="324" t="str">
        <f t="shared" si="54"/>
        <v/>
      </c>
      <c r="Y315" s="324" t="str">
        <f t="shared" si="55"/>
        <v/>
      </c>
      <c r="Z315" s="324" t="str">
        <f t="shared" si="56"/>
        <v/>
      </c>
      <c r="AA315" s="324" t="str">
        <f t="shared" si="57"/>
        <v/>
      </c>
      <c r="AB315" s="324" t="str">
        <f t="shared" si="58"/>
        <v/>
      </c>
      <c r="AC315" s="324" t="str">
        <f t="shared" si="59"/>
        <v/>
      </c>
      <c r="AD315" s="324" t="str">
        <f t="shared" si="60"/>
        <v/>
      </c>
      <c r="AE315" s="324" t="str">
        <f t="shared" si="61"/>
        <v/>
      </c>
      <c r="AF315" s="324" t="str">
        <f t="shared" si="62"/>
        <v/>
      </c>
      <c r="AG315" s="324" t="str">
        <f t="shared" si="63"/>
        <v/>
      </c>
      <c r="AH315" s="324" t="str">
        <f t="shared" si="64"/>
        <v/>
      </c>
      <c r="AI315" s="221"/>
      <c r="AJ315" s="221"/>
      <c r="AK315" s="221"/>
      <c r="AL315" s="221"/>
      <c r="AM315" s="221"/>
      <c r="AN315" s="221"/>
      <c r="AO315" s="221"/>
      <c r="AP315" s="221"/>
      <c r="AQ315" s="221"/>
      <c r="AR315" s="221"/>
      <c r="AS315" s="221"/>
      <c r="AT315" s="221"/>
      <c r="AU315" s="221"/>
      <c r="AV315" s="221"/>
      <c r="AW315" s="221"/>
      <c r="AX315" s="221"/>
      <c r="AY315" s="221"/>
      <c r="AZ315" s="221"/>
      <c r="BA315" s="221"/>
      <c r="BB315" s="221"/>
      <c r="BC315" s="221"/>
      <c r="BD315" s="221"/>
      <c r="BE315" s="221"/>
      <c r="BF315" s="221"/>
      <c r="BG315" s="221"/>
      <c r="BH315" s="221"/>
      <c r="BI315" s="221"/>
      <c r="BJ315" s="221"/>
      <c r="BK315" s="221"/>
      <c r="BL315" s="221"/>
      <c r="BM315" s="221"/>
      <c r="BN315" s="221"/>
      <c r="BO315" s="221"/>
      <c r="BP315" s="221"/>
      <c r="BQ315" s="221"/>
      <c r="BR315" s="221"/>
      <c r="BS315" s="221"/>
      <c r="BT315" s="221"/>
      <c r="BU315" s="221"/>
      <c r="BV315" s="221"/>
      <c r="BW315" s="221"/>
      <c r="BX315" s="221"/>
      <c r="BY315" s="221"/>
      <c r="BZ315" s="221"/>
      <c r="CA315" s="221"/>
      <c r="CB315" s="177"/>
      <c r="CC315" s="177"/>
      <c r="CD315" s="177"/>
    </row>
    <row r="316" spans="1:82" ht="20.100000000000001" customHeight="1">
      <c r="A316" s="204"/>
      <c r="B316" s="121"/>
      <c r="C316" s="122"/>
      <c r="D316" s="123"/>
      <c r="E316" s="121"/>
      <c r="F316" s="122"/>
      <c r="G316" s="124"/>
      <c r="H316" s="125"/>
      <c r="I316" s="122"/>
      <c r="J316" s="123"/>
      <c r="K316" s="121"/>
      <c r="L316" s="124"/>
      <c r="M316" s="125"/>
      <c r="N316" s="122"/>
      <c r="O316" s="123"/>
      <c r="P316" s="121"/>
      <c r="Q316" s="122"/>
      <c r="R316" s="122"/>
      <c r="S316" s="122"/>
      <c r="T316" s="122"/>
      <c r="U316" s="124"/>
      <c r="V316" s="323" t="str">
        <f t="shared" si="52"/>
        <v/>
      </c>
      <c r="W316" s="324" t="str">
        <f t="shared" si="53"/>
        <v/>
      </c>
      <c r="X316" s="324" t="str">
        <f t="shared" si="54"/>
        <v/>
      </c>
      <c r="Y316" s="324" t="str">
        <f t="shared" si="55"/>
        <v/>
      </c>
      <c r="Z316" s="324" t="str">
        <f t="shared" si="56"/>
        <v/>
      </c>
      <c r="AA316" s="324" t="str">
        <f t="shared" si="57"/>
        <v/>
      </c>
      <c r="AB316" s="324" t="str">
        <f t="shared" si="58"/>
        <v/>
      </c>
      <c r="AC316" s="324" t="str">
        <f t="shared" si="59"/>
        <v/>
      </c>
      <c r="AD316" s="324" t="str">
        <f t="shared" si="60"/>
        <v/>
      </c>
      <c r="AE316" s="324" t="str">
        <f t="shared" si="61"/>
        <v/>
      </c>
      <c r="AF316" s="324" t="str">
        <f t="shared" si="62"/>
        <v/>
      </c>
      <c r="AG316" s="324" t="str">
        <f t="shared" si="63"/>
        <v/>
      </c>
      <c r="AH316" s="324" t="str">
        <f t="shared" si="64"/>
        <v/>
      </c>
      <c r="AI316" s="221"/>
      <c r="AJ316" s="221"/>
      <c r="AK316" s="221"/>
      <c r="AL316" s="221"/>
      <c r="AM316" s="221"/>
      <c r="AN316" s="221"/>
      <c r="AO316" s="221"/>
      <c r="AP316" s="221"/>
      <c r="AQ316" s="221"/>
      <c r="AR316" s="221"/>
      <c r="AS316" s="221"/>
      <c r="AT316" s="221"/>
      <c r="AU316" s="221"/>
      <c r="AV316" s="221"/>
      <c r="AW316" s="221"/>
      <c r="AX316" s="221"/>
      <c r="AY316" s="221"/>
      <c r="AZ316" s="221"/>
      <c r="BA316" s="221"/>
      <c r="BB316" s="221"/>
      <c r="BC316" s="221"/>
      <c r="BD316" s="221"/>
      <c r="BE316" s="221"/>
      <c r="BF316" s="221"/>
      <c r="BG316" s="221"/>
      <c r="BH316" s="221"/>
      <c r="BI316" s="221"/>
      <c r="BJ316" s="221"/>
      <c r="BK316" s="221"/>
      <c r="BL316" s="221"/>
      <c r="BM316" s="221"/>
      <c r="BN316" s="221"/>
      <c r="BO316" s="221"/>
      <c r="BP316" s="221"/>
      <c r="BQ316" s="221"/>
      <c r="BR316" s="221"/>
      <c r="BS316" s="221"/>
      <c r="BT316" s="221"/>
      <c r="BU316" s="221"/>
      <c r="BV316" s="221"/>
      <c r="BW316" s="221"/>
      <c r="BX316" s="221"/>
      <c r="BY316" s="221"/>
      <c r="BZ316" s="221"/>
      <c r="CA316" s="221"/>
      <c r="CB316" s="177"/>
      <c r="CC316" s="177"/>
      <c r="CD316" s="177"/>
    </row>
    <row r="317" spans="1:82" ht="20.100000000000001" customHeight="1">
      <c r="A317" s="204"/>
      <c r="B317" s="121"/>
      <c r="C317" s="122"/>
      <c r="D317" s="123"/>
      <c r="E317" s="121"/>
      <c r="F317" s="122"/>
      <c r="G317" s="124"/>
      <c r="H317" s="125"/>
      <c r="I317" s="122"/>
      <c r="J317" s="123"/>
      <c r="K317" s="121"/>
      <c r="L317" s="124"/>
      <c r="M317" s="125"/>
      <c r="N317" s="122"/>
      <c r="O317" s="123"/>
      <c r="P317" s="121"/>
      <c r="Q317" s="122"/>
      <c r="R317" s="122"/>
      <c r="S317" s="122"/>
      <c r="T317" s="122"/>
      <c r="U317" s="124"/>
      <c r="V317" s="323" t="str">
        <f t="shared" si="52"/>
        <v/>
      </c>
      <c r="W317" s="324" t="str">
        <f t="shared" si="53"/>
        <v/>
      </c>
      <c r="X317" s="324" t="str">
        <f t="shared" si="54"/>
        <v/>
      </c>
      <c r="Y317" s="324" t="str">
        <f t="shared" si="55"/>
        <v/>
      </c>
      <c r="Z317" s="324" t="str">
        <f t="shared" si="56"/>
        <v/>
      </c>
      <c r="AA317" s="324" t="str">
        <f t="shared" si="57"/>
        <v/>
      </c>
      <c r="AB317" s="324" t="str">
        <f t="shared" si="58"/>
        <v/>
      </c>
      <c r="AC317" s="324" t="str">
        <f t="shared" si="59"/>
        <v/>
      </c>
      <c r="AD317" s="324" t="str">
        <f t="shared" si="60"/>
        <v/>
      </c>
      <c r="AE317" s="324" t="str">
        <f t="shared" si="61"/>
        <v/>
      </c>
      <c r="AF317" s="324" t="str">
        <f t="shared" si="62"/>
        <v/>
      </c>
      <c r="AG317" s="324" t="str">
        <f t="shared" si="63"/>
        <v/>
      </c>
      <c r="AH317" s="324" t="str">
        <f t="shared" si="64"/>
        <v/>
      </c>
      <c r="AI317" s="221"/>
      <c r="AJ317" s="221"/>
      <c r="AK317" s="221"/>
      <c r="AL317" s="221"/>
      <c r="AM317" s="221"/>
      <c r="AN317" s="221"/>
      <c r="AO317" s="221"/>
      <c r="AP317" s="221"/>
      <c r="AQ317" s="221"/>
      <c r="AR317" s="221"/>
      <c r="AS317" s="221"/>
      <c r="AT317" s="221"/>
      <c r="AU317" s="221"/>
      <c r="AV317" s="221"/>
      <c r="AW317" s="221"/>
      <c r="AX317" s="221"/>
      <c r="AY317" s="221"/>
      <c r="AZ317" s="221"/>
      <c r="BA317" s="221"/>
      <c r="BB317" s="221"/>
      <c r="BC317" s="221"/>
      <c r="BD317" s="221"/>
      <c r="BE317" s="221"/>
      <c r="BF317" s="221"/>
      <c r="BG317" s="221"/>
      <c r="BH317" s="221"/>
      <c r="BI317" s="221"/>
      <c r="BJ317" s="221"/>
      <c r="BK317" s="221"/>
      <c r="BL317" s="221"/>
      <c r="BM317" s="221"/>
      <c r="BN317" s="221"/>
      <c r="BO317" s="221"/>
      <c r="BP317" s="221"/>
      <c r="BQ317" s="221"/>
      <c r="BR317" s="221"/>
      <c r="BS317" s="221"/>
      <c r="BT317" s="221"/>
      <c r="BU317" s="221"/>
      <c r="BV317" s="221"/>
      <c r="BW317" s="221"/>
      <c r="BX317" s="221"/>
      <c r="BY317" s="221"/>
      <c r="BZ317" s="221"/>
      <c r="CA317" s="221"/>
      <c r="CB317" s="177"/>
      <c r="CC317" s="177"/>
      <c r="CD317" s="177"/>
    </row>
    <row r="318" spans="1:82" ht="20.100000000000001" customHeight="1">
      <c r="A318" s="204"/>
      <c r="B318" s="121"/>
      <c r="C318" s="122"/>
      <c r="D318" s="123"/>
      <c r="E318" s="121"/>
      <c r="F318" s="122"/>
      <c r="G318" s="124"/>
      <c r="H318" s="125"/>
      <c r="I318" s="122"/>
      <c r="J318" s="123"/>
      <c r="K318" s="121"/>
      <c r="L318" s="124"/>
      <c r="M318" s="125"/>
      <c r="N318" s="122"/>
      <c r="O318" s="123"/>
      <c r="P318" s="121"/>
      <c r="Q318" s="122"/>
      <c r="R318" s="122"/>
      <c r="S318" s="122"/>
      <c r="T318" s="122"/>
      <c r="U318" s="124"/>
      <c r="V318" s="323" t="str">
        <f t="shared" si="52"/>
        <v/>
      </c>
      <c r="W318" s="324" t="str">
        <f t="shared" si="53"/>
        <v/>
      </c>
      <c r="X318" s="324" t="str">
        <f t="shared" si="54"/>
        <v/>
      </c>
      <c r="Y318" s="324" t="str">
        <f t="shared" si="55"/>
        <v/>
      </c>
      <c r="Z318" s="324" t="str">
        <f t="shared" si="56"/>
        <v/>
      </c>
      <c r="AA318" s="324" t="str">
        <f t="shared" si="57"/>
        <v/>
      </c>
      <c r="AB318" s="324" t="str">
        <f t="shared" si="58"/>
        <v/>
      </c>
      <c r="AC318" s="324" t="str">
        <f t="shared" si="59"/>
        <v/>
      </c>
      <c r="AD318" s="324" t="str">
        <f t="shared" si="60"/>
        <v/>
      </c>
      <c r="AE318" s="324" t="str">
        <f t="shared" si="61"/>
        <v/>
      </c>
      <c r="AF318" s="324" t="str">
        <f t="shared" si="62"/>
        <v/>
      </c>
      <c r="AG318" s="324" t="str">
        <f t="shared" si="63"/>
        <v/>
      </c>
      <c r="AH318" s="324" t="str">
        <f t="shared" si="64"/>
        <v/>
      </c>
      <c r="AI318" s="221"/>
      <c r="AJ318" s="221"/>
      <c r="AK318" s="221"/>
      <c r="AL318" s="221"/>
      <c r="AM318" s="221"/>
      <c r="AN318" s="221"/>
      <c r="AO318" s="221"/>
      <c r="AP318" s="221"/>
      <c r="AQ318" s="221"/>
      <c r="AR318" s="221"/>
      <c r="AS318" s="221"/>
      <c r="AT318" s="221"/>
      <c r="AU318" s="221"/>
      <c r="AV318" s="221"/>
      <c r="AW318" s="221"/>
      <c r="AX318" s="221"/>
      <c r="AY318" s="221"/>
      <c r="AZ318" s="221"/>
      <c r="BA318" s="221"/>
      <c r="BB318" s="221"/>
      <c r="BC318" s="221"/>
      <c r="BD318" s="221"/>
      <c r="BE318" s="221"/>
      <c r="BF318" s="221"/>
      <c r="BG318" s="221"/>
      <c r="BH318" s="221"/>
      <c r="BI318" s="221"/>
      <c r="BJ318" s="221"/>
      <c r="BK318" s="221"/>
      <c r="BL318" s="221"/>
      <c r="BM318" s="221"/>
      <c r="BN318" s="221"/>
      <c r="BO318" s="221"/>
      <c r="BP318" s="221"/>
      <c r="BQ318" s="221"/>
      <c r="BR318" s="221"/>
      <c r="BS318" s="221"/>
      <c r="BT318" s="221"/>
      <c r="BU318" s="221"/>
      <c r="BV318" s="221"/>
      <c r="BW318" s="221"/>
      <c r="BX318" s="221"/>
      <c r="BY318" s="221"/>
      <c r="BZ318" s="221"/>
      <c r="CA318" s="221"/>
      <c r="CB318" s="177"/>
      <c r="CC318" s="177"/>
      <c r="CD318" s="177"/>
    </row>
    <row r="319" spans="1:82" ht="20.100000000000001" customHeight="1">
      <c r="A319" s="204"/>
      <c r="B319" s="121"/>
      <c r="C319" s="122"/>
      <c r="D319" s="123"/>
      <c r="E319" s="121"/>
      <c r="F319" s="122"/>
      <c r="G319" s="124"/>
      <c r="H319" s="125"/>
      <c r="I319" s="122"/>
      <c r="J319" s="123"/>
      <c r="K319" s="121"/>
      <c r="L319" s="124"/>
      <c r="M319" s="125"/>
      <c r="N319" s="122"/>
      <c r="O319" s="123"/>
      <c r="P319" s="121"/>
      <c r="Q319" s="122"/>
      <c r="R319" s="122"/>
      <c r="S319" s="122"/>
      <c r="T319" s="122"/>
      <c r="U319" s="124"/>
      <c r="V319" s="323" t="str">
        <f t="shared" si="52"/>
        <v/>
      </c>
      <c r="W319" s="324" t="str">
        <f t="shared" si="53"/>
        <v/>
      </c>
      <c r="X319" s="324" t="str">
        <f t="shared" si="54"/>
        <v/>
      </c>
      <c r="Y319" s="324" t="str">
        <f t="shared" si="55"/>
        <v/>
      </c>
      <c r="Z319" s="324" t="str">
        <f t="shared" si="56"/>
        <v/>
      </c>
      <c r="AA319" s="324" t="str">
        <f t="shared" si="57"/>
        <v/>
      </c>
      <c r="AB319" s="324" t="str">
        <f t="shared" si="58"/>
        <v/>
      </c>
      <c r="AC319" s="324" t="str">
        <f t="shared" si="59"/>
        <v/>
      </c>
      <c r="AD319" s="324" t="str">
        <f t="shared" si="60"/>
        <v/>
      </c>
      <c r="AE319" s="324" t="str">
        <f t="shared" si="61"/>
        <v/>
      </c>
      <c r="AF319" s="324" t="str">
        <f t="shared" si="62"/>
        <v/>
      </c>
      <c r="AG319" s="324" t="str">
        <f t="shared" si="63"/>
        <v/>
      </c>
      <c r="AH319" s="324" t="str">
        <f t="shared" si="64"/>
        <v/>
      </c>
      <c r="AI319" s="221"/>
      <c r="AJ319" s="221"/>
      <c r="AK319" s="221"/>
      <c r="AL319" s="221"/>
      <c r="AM319" s="221"/>
      <c r="AN319" s="221"/>
      <c r="AO319" s="221"/>
      <c r="AP319" s="221"/>
      <c r="AQ319" s="221"/>
      <c r="AR319" s="221"/>
      <c r="AS319" s="221"/>
      <c r="AT319" s="221"/>
      <c r="AU319" s="221"/>
      <c r="AV319" s="221"/>
      <c r="AW319" s="221"/>
      <c r="AX319" s="221"/>
      <c r="AY319" s="221"/>
      <c r="AZ319" s="221"/>
      <c r="BA319" s="221"/>
      <c r="BB319" s="221"/>
      <c r="BC319" s="221"/>
      <c r="BD319" s="221"/>
      <c r="BE319" s="221"/>
      <c r="BF319" s="221"/>
      <c r="BG319" s="221"/>
      <c r="BH319" s="221"/>
      <c r="BI319" s="221"/>
      <c r="BJ319" s="221"/>
      <c r="BK319" s="221"/>
      <c r="BL319" s="221"/>
      <c r="BM319" s="221"/>
      <c r="BN319" s="221"/>
      <c r="BO319" s="221"/>
      <c r="BP319" s="221"/>
      <c r="BQ319" s="221"/>
      <c r="BR319" s="221"/>
      <c r="BS319" s="221"/>
      <c r="BT319" s="221"/>
      <c r="BU319" s="221"/>
      <c r="BV319" s="221"/>
      <c r="BW319" s="221"/>
      <c r="BX319" s="221"/>
      <c r="BY319" s="221"/>
      <c r="BZ319" s="221"/>
      <c r="CA319" s="221"/>
      <c r="CB319" s="177"/>
      <c r="CC319" s="177"/>
      <c r="CD319" s="177"/>
    </row>
    <row r="320" spans="1:82" ht="20.100000000000001" customHeight="1">
      <c r="A320" s="204"/>
      <c r="B320" s="121"/>
      <c r="C320" s="122"/>
      <c r="D320" s="123"/>
      <c r="E320" s="121"/>
      <c r="F320" s="122"/>
      <c r="G320" s="124"/>
      <c r="H320" s="125"/>
      <c r="I320" s="122"/>
      <c r="J320" s="123"/>
      <c r="K320" s="121"/>
      <c r="L320" s="124"/>
      <c r="M320" s="125"/>
      <c r="N320" s="122"/>
      <c r="O320" s="123"/>
      <c r="P320" s="121"/>
      <c r="Q320" s="122"/>
      <c r="R320" s="122"/>
      <c r="S320" s="122"/>
      <c r="T320" s="122"/>
      <c r="U320" s="124"/>
      <c r="V320" s="323" t="str">
        <f t="shared" si="52"/>
        <v/>
      </c>
      <c r="W320" s="324" t="str">
        <f t="shared" si="53"/>
        <v/>
      </c>
      <c r="X320" s="324" t="str">
        <f t="shared" si="54"/>
        <v/>
      </c>
      <c r="Y320" s="324" t="str">
        <f t="shared" si="55"/>
        <v/>
      </c>
      <c r="Z320" s="324" t="str">
        <f t="shared" si="56"/>
        <v/>
      </c>
      <c r="AA320" s="324" t="str">
        <f t="shared" si="57"/>
        <v/>
      </c>
      <c r="AB320" s="324" t="str">
        <f t="shared" si="58"/>
        <v/>
      </c>
      <c r="AC320" s="324" t="str">
        <f t="shared" si="59"/>
        <v/>
      </c>
      <c r="AD320" s="324" t="str">
        <f t="shared" si="60"/>
        <v/>
      </c>
      <c r="AE320" s="324" t="str">
        <f t="shared" si="61"/>
        <v/>
      </c>
      <c r="AF320" s="324" t="str">
        <f t="shared" si="62"/>
        <v/>
      </c>
      <c r="AG320" s="324" t="str">
        <f t="shared" si="63"/>
        <v/>
      </c>
      <c r="AH320" s="324" t="str">
        <f t="shared" si="64"/>
        <v/>
      </c>
      <c r="AI320" s="221"/>
      <c r="AJ320" s="221"/>
      <c r="AK320" s="221"/>
      <c r="AL320" s="221"/>
      <c r="AM320" s="221"/>
      <c r="AN320" s="221"/>
      <c r="AO320" s="221"/>
      <c r="AP320" s="221"/>
      <c r="AQ320" s="221"/>
      <c r="AR320" s="221"/>
      <c r="AS320" s="221"/>
      <c r="AT320" s="221"/>
      <c r="AU320" s="221"/>
      <c r="AV320" s="221"/>
      <c r="AW320" s="221"/>
      <c r="AX320" s="221"/>
      <c r="AY320" s="221"/>
      <c r="AZ320" s="221"/>
      <c r="BA320" s="221"/>
      <c r="BB320" s="221"/>
      <c r="BC320" s="221"/>
      <c r="BD320" s="221"/>
      <c r="BE320" s="221"/>
      <c r="BF320" s="221"/>
      <c r="BG320" s="221"/>
      <c r="BH320" s="221"/>
      <c r="BI320" s="221"/>
      <c r="BJ320" s="221"/>
      <c r="BK320" s="221"/>
      <c r="BL320" s="221"/>
      <c r="BM320" s="221"/>
      <c r="BN320" s="221"/>
      <c r="BO320" s="221"/>
      <c r="BP320" s="221"/>
      <c r="BQ320" s="221"/>
      <c r="BR320" s="221"/>
      <c r="BS320" s="221"/>
      <c r="BT320" s="221"/>
      <c r="BU320" s="221"/>
      <c r="BV320" s="221"/>
      <c r="BW320" s="221"/>
      <c r="BX320" s="221"/>
      <c r="BY320" s="221"/>
      <c r="BZ320" s="221"/>
      <c r="CA320" s="221"/>
      <c r="CB320" s="177"/>
      <c r="CC320" s="177"/>
      <c r="CD320" s="177"/>
    </row>
    <row r="321" spans="1:82" ht="20.100000000000001" customHeight="1">
      <c r="A321" s="204"/>
      <c r="B321" s="121"/>
      <c r="C321" s="122"/>
      <c r="D321" s="123"/>
      <c r="E321" s="121"/>
      <c r="F321" s="122"/>
      <c r="G321" s="124"/>
      <c r="H321" s="125"/>
      <c r="I321" s="122"/>
      <c r="J321" s="123"/>
      <c r="K321" s="121"/>
      <c r="L321" s="124"/>
      <c r="M321" s="125"/>
      <c r="N321" s="122"/>
      <c r="O321" s="123"/>
      <c r="P321" s="121"/>
      <c r="Q321" s="122"/>
      <c r="R321" s="122"/>
      <c r="S321" s="122"/>
      <c r="T321" s="122"/>
      <c r="U321" s="124"/>
      <c r="V321" s="323" t="str">
        <f t="shared" si="52"/>
        <v/>
      </c>
      <c r="W321" s="324" t="str">
        <f t="shared" si="53"/>
        <v/>
      </c>
      <c r="X321" s="324" t="str">
        <f t="shared" si="54"/>
        <v/>
      </c>
      <c r="Y321" s="324" t="str">
        <f t="shared" si="55"/>
        <v/>
      </c>
      <c r="Z321" s="324" t="str">
        <f t="shared" si="56"/>
        <v/>
      </c>
      <c r="AA321" s="324" t="str">
        <f t="shared" si="57"/>
        <v/>
      </c>
      <c r="AB321" s="324" t="str">
        <f t="shared" si="58"/>
        <v/>
      </c>
      <c r="AC321" s="324" t="str">
        <f t="shared" si="59"/>
        <v/>
      </c>
      <c r="AD321" s="324" t="str">
        <f t="shared" si="60"/>
        <v/>
      </c>
      <c r="AE321" s="324" t="str">
        <f t="shared" si="61"/>
        <v/>
      </c>
      <c r="AF321" s="324" t="str">
        <f t="shared" si="62"/>
        <v/>
      </c>
      <c r="AG321" s="324" t="str">
        <f t="shared" si="63"/>
        <v/>
      </c>
      <c r="AH321" s="324" t="str">
        <f t="shared" si="64"/>
        <v/>
      </c>
      <c r="AI321" s="221"/>
      <c r="AJ321" s="221"/>
      <c r="AK321" s="221"/>
      <c r="AL321" s="221"/>
      <c r="AM321" s="221"/>
      <c r="AN321" s="221"/>
      <c r="AO321" s="221"/>
      <c r="AP321" s="221"/>
      <c r="AQ321" s="221"/>
      <c r="AR321" s="221"/>
      <c r="AS321" s="221"/>
      <c r="AT321" s="221"/>
      <c r="AU321" s="221"/>
      <c r="AV321" s="221"/>
      <c r="AW321" s="221"/>
      <c r="AX321" s="221"/>
      <c r="AY321" s="221"/>
      <c r="AZ321" s="221"/>
      <c r="BA321" s="221"/>
      <c r="BB321" s="221"/>
      <c r="BC321" s="221"/>
      <c r="BD321" s="221"/>
      <c r="BE321" s="221"/>
      <c r="BF321" s="221"/>
      <c r="BG321" s="221"/>
      <c r="BH321" s="221"/>
      <c r="BI321" s="221"/>
      <c r="BJ321" s="221"/>
      <c r="BK321" s="221"/>
      <c r="BL321" s="221"/>
      <c r="BM321" s="221"/>
      <c r="BN321" s="221"/>
      <c r="BO321" s="221"/>
      <c r="BP321" s="221"/>
      <c r="BQ321" s="221"/>
      <c r="BR321" s="221"/>
      <c r="BS321" s="221"/>
      <c r="BT321" s="221"/>
      <c r="BU321" s="221"/>
      <c r="BV321" s="221"/>
      <c r="BW321" s="221"/>
      <c r="BX321" s="221"/>
      <c r="BY321" s="221"/>
      <c r="BZ321" s="221"/>
      <c r="CA321" s="221"/>
      <c r="CB321" s="177"/>
      <c r="CC321" s="177"/>
      <c r="CD321" s="177"/>
    </row>
    <row r="322" spans="1:82" ht="20.100000000000001" customHeight="1">
      <c r="A322" s="204"/>
      <c r="B322" s="121"/>
      <c r="C322" s="122"/>
      <c r="D322" s="123"/>
      <c r="E322" s="121"/>
      <c r="F322" s="122"/>
      <c r="G322" s="124"/>
      <c r="H322" s="125"/>
      <c r="I322" s="122"/>
      <c r="J322" s="123"/>
      <c r="K322" s="121"/>
      <c r="L322" s="124"/>
      <c r="M322" s="125"/>
      <c r="N322" s="122"/>
      <c r="O322" s="123"/>
      <c r="P322" s="121"/>
      <c r="Q322" s="122"/>
      <c r="R322" s="122"/>
      <c r="S322" s="122"/>
      <c r="T322" s="122"/>
      <c r="U322" s="124"/>
      <c r="V322" s="323" t="str">
        <f t="shared" si="52"/>
        <v/>
      </c>
      <c r="W322" s="324" t="str">
        <f t="shared" si="53"/>
        <v/>
      </c>
      <c r="X322" s="324" t="str">
        <f t="shared" si="54"/>
        <v/>
      </c>
      <c r="Y322" s="324" t="str">
        <f t="shared" si="55"/>
        <v/>
      </c>
      <c r="Z322" s="324" t="str">
        <f t="shared" si="56"/>
        <v/>
      </c>
      <c r="AA322" s="324" t="str">
        <f t="shared" si="57"/>
        <v/>
      </c>
      <c r="AB322" s="324" t="str">
        <f t="shared" si="58"/>
        <v/>
      </c>
      <c r="AC322" s="324" t="str">
        <f t="shared" si="59"/>
        <v/>
      </c>
      <c r="AD322" s="324" t="str">
        <f t="shared" si="60"/>
        <v/>
      </c>
      <c r="AE322" s="324" t="str">
        <f t="shared" si="61"/>
        <v/>
      </c>
      <c r="AF322" s="324" t="str">
        <f t="shared" si="62"/>
        <v/>
      </c>
      <c r="AG322" s="324" t="str">
        <f t="shared" si="63"/>
        <v/>
      </c>
      <c r="AH322" s="324" t="str">
        <f t="shared" si="64"/>
        <v/>
      </c>
      <c r="AI322" s="221"/>
      <c r="AJ322" s="221"/>
      <c r="AK322" s="221"/>
      <c r="AL322" s="221"/>
      <c r="AM322" s="221"/>
      <c r="AN322" s="221"/>
      <c r="AO322" s="221"/>
      <c r="AP322" s="221"/>
      <c r="AQ322" s="221"/>
      <c r="AR322" s="221"/>
      <c r="AS322" s="221"/>
      <c r="AT322" s="221"/>
      <c r="AU322" s="221"/>
      <c r="AV322" s="221"/>
      <c r="AW322" s="221"/>
      <c r="AX322" s="221"/>
      <c r="AY322" s="221"/>
      <c r="AZ322" s="221"/>
      <c r="BA322" s="221"/>
      <c r="BB322" s="221"/>
      <c r="BC322" s="221"/>
      <c r="BD322" s="221"/>
      <c r="BE322" s="221"/>
      <c r="BF322" s="221"/>
      <c r="BG322" s="221"/>
      <c r="BH322" s="221"/>
      <c r="BI322" s="221"/>
      <c r="BJ322" s="221"/>
      <c r="BK322" s="221"/>
      <c r="BL322" s="221"/>
      <c r="BM322" s="221"/>
      <c r="BN322" s="221"/>
      <c r="BO322" s="221"/>
      <c r="BP322" s="221"/>
      <c r="BQ322" s="221"/>
      <c r="BR322" s="221"/>
      <c r="BS322" s="221"/>
      <c r="BT322" s="221"/>
      <c r="BU322" s="221"/>
      <c r="BV322" s="221"/>
      <c r="BW322" s="221"/>
      <c r="BX322" s="221"/>
      <c r="BY322" s="221"/>
      <c r="BZ322" s="221"/>
      <c r="CA322" s="221"/>
      <c r="CB322" s="177"/>
      <c r="CC322" s="177"/>
      <c r="CD322" s="177"/>
    </row>
    <row r="323" spans="1:82" ht="20.100000000000001" customHeight="1">
      <c r="A323" s="204"/>
      <c r="B323" s="121"/>
      <c r="C323" s="122"/>
      <c r="D323" s="123"/>
      <c r="E323" s="121"/>
      <c r="F323" s="122"/>
      <c r="G323" s="124"/>
      <c r="H323" s="125"/>
      <c r="I323" s="122"/>
      <c r="J323" s="123"/>
      <c r="K323" s="121"/>
      <c r="L323" s="124"/>
      <c r="M323" s="125"/>
      <c r="N323" s="122"/>
      <c r="O323" s="123"/>
      <c r="P323" s="121"/>
      <c r="Q323" s="122"/>
      <c r="R323" s="122"/>
      <c r="S323" s="122"/>
      <c r="T323" s="122"/>
      <c r="U323" s="124"/>
      <c r="V323" s="323" t="str">
        <f t="shared" si="52"/>
        <v/>
      </c>
      <c r="W323" s="324" t="str">
        <f t="shared" si="53"/>
        <v/>
      </c>
      <c r="X323" s="324" t="str">
        <f t="shared" si="54"/>
        <v/>
      </c>
      <c r="Y323" s="324" t="str">
        <f t="shared" si="55"/>
        <v/>
      </c>
      <c r="Z323" s="324" t="str">
        <f t="shared" si="56"/>
        <v/>
      </c>
      <c r="AA323" s="324" t="str">
        <f t="shared" si="57"/>
        <v/>
      </c>
      <c r="AB323" s="324" t="str">
        <f t="shared" si="58"/>
        <v/>
      </c>
      <c r="AC323" s="324" t="str">
        <f t="shared" si="59"/>
        <v/>
      </c>
      <c r="AD323" s="324" t="str">
        <f t="shared" si="60"/>
        <v/>
      </c>
      <c r="AE323" s="324" t="str">
        <f t="shared" si="61"/>
        <v/>
      </c>
      <c r="AF323" s="324" t="str">
        <f t="shared" si="62"/>
        <v/>
      </c>
      <c r="AG323" s="324" t="str">
        <f t="shared" si="63"/>
        <v/>
      </c>
      <c r="AH323" s="324" t="str">
        <f t="shared" si="64"/>
        <v/>
      </c>
      <c r="AI323" s="221"/>
      <c r="AJ323" s="221"/>
      <c r="AK323" s="221"/>
      <c r="AL323" s="221"/>
      <c r="AM323" s="221"/>
      <c r="AN323" s="221"/>
      <c r="AO323" s="221"/>
      <c r="AP323" s="221"/>
      <c r="AQ323" s="221"/>
      <c r="AR323" s="221"/>
      <c r="AS323" s="221"/>
      <c r="AT323" s="221"/>
      <c r="AU323" s="221"/>
      <c r="AV323" s="221"/>
      <c r="AW323" s="221"/>
      <c r="AX323" s="221"/>
      <c r="AY323" s="221"/>
      <c r="AZ323" s="221"/>
      <c r="BA323" s="221"/>
      <c r="BB323" s="221"/>
      <c r="BC323" s="221"/>
      <c r="BD323" s="221"/>
      <c r="BE323" s="221"/>
      <c r="BF323" s="221"/>
      <c r="BG323" s="221"/>
      <c r="BH323" s="221"/>
      <c r="BI323" s="221"/>
      <c r="BJ323" s="221"/>
      <c r="BK323" s="221"/>
      <c r="BL323" s="221"/>
      <c r="BM323" s="221"/>
      <c r="BN323" s="221"/>
      <c r="BO323" s="221"/>
      <c r="BP323" s="221"/>
      <c r="BQ323" s="221"/>
      <c r="BR323" s="221"/>
      <c r="BS323" s="221"/>
      <c r="BT323" s="221"/>
      <c r="BU323" s="221"/>
      <c r="BV323" s="221"/>
      <c r="BW323" s="221"/>
      <c r="BX323" s="221"/>
      <c r="BY323" s="221"/>
      <c r="BZ323" s="221"/>
      <c r="CA323" s="221"/>
      <c r="CB323" s="177"/>
      <c r="CC323" s="177"/>
      <c r="CD323" s="177"/>
    </row>
    <row r="324" spans="1:82" ht="20.100000000000001" customHeight="1">
      <c r="A324" s="204"/>
      <c r="B324" s="121"/>
      <c r="C324" s="122"/>
      <c r="D324" s="123"/>
      <c r="E324" s="121"/>
      <c r="F324" s="122"/>
      <c r="G324" s="124"/>
      <c r="H324" s="125"/>
      <c r="I324" s="122"/>
      <c r="J324" s="123"/>
      <c r="K324" s="121"/>
      <c r="L324" s="124"/>
      <c r="M324" s="125"/>
      <c r="N324" s="122"/>
      <c r="O324" s="123"/>
      <c r="P324" s="121"/>
      <c r="Q324" s="122"/>
      <c r="R324" s="122"/>
      <c r="S324" s="122"/>
      <c r="T324" s="122"/>
      <c r="U324" s="124"/>
      <c r="V324" s="323" t="str">
        <f t="shared" si="52"/>
        <v/>
      </c>
      <c r="W324" s="324" t="str">
        <f t="shared" si="53"/>
        <v/>
      </c>
      <c r="X324" s="324" t="str">
        <f t="shared" si="54"/>
        <v/>
      </c>
      <c r="Y324" s="324" t="str">
        <f t="shared" si="55"/>
        <v/>
      </c>
      <c r="Z324" s="324" t="str">
        <f t="shared" si="56"/>
        <v/>
      </c>
      <c r="AA324" s="324" t="str">
        <f t="shared" si="57"/>
        <v/>
      </c>
      <c r="AB324" s="324" t="str">
        <f t="shared" si="58"/>
        <v/>
      </c>
      <c r="AC324" s="324" t="str">
        <f t="shared" si="59"/>
        <v/>
      </c>
      <c r="AD324" s="324" t="str">
        <f t="shared" si="60"/>
        <v/>
      </c>
      <c r="AE324" s="324" t="str">
        <f t="shared" si="61"/>
        <v/>
      </c>
      <c r="AF324" s="324" t="str">
        <f t="shared" si="62"/>
        <v/>
      </c>
      <c r="AG324" s="324" t="str">
        <f t="shared" si="63"/>
        <v/>
      </c>
      <c r="AH324" s="324" t="str">
        <f t="shared" si="64"/>
        <v/>
      </c>
      <c r="AI324" s="221"/>
      <c r="AJ324" s="221"/>
      <c r="AK324" s="221"/>
      <c r="AL324" s="221"/>
      <c r="AM324" s="221"/>
      <c r="AN324" s="221"/>
      <c r="AO324" s="221"/>
      <c r="AP324" s="221"/>
      <c r="AQ324" s="221"/>
      <c r="AR324" s="221"/>
      <c r="AS324" s="221"/>
      <c r="AT324" s="221"/>
      <c r="AU324" s="221"/>
      <c r="AV324" s="221"/>
      <c r="AW324" s="221"/>
      <c r="AX324" s="221"/>
      <c r="AY324" s="221"/>
      <c r="AZ324" s="221"/>
      <c r="BA324" s="221"/>
      <c r="BB324" s="221"/>
      <c r="BC324" s="221"/>
      <c r="BD324" s="221"/>
      <c r="BE324" s="221"/>
      <c r="BF324" s="221"/>
      <c r="BG324" s="221"/>
      <c r="BH324" s="221"/>
      <c r="BI324" s="221"/>
      <c r="BJ324" s="221"/>
      <c r="BK324" s="221"/>
      <c r="BL324" s="221"/>
      <c r="BM324" s="221"/>
      <c r="BN324" s="221"/>
      <c r="BO324" s="221"/>
      <c r="BP324" s="221"/>
      <c r="BQ324" s="221"/>
      <c r="BR324" s="221"/>
      <c r="BS324" s="221"/>
      <c r="BT324" s="221"/>
      <c r="BU324" s="221"/>
      <c r="BV324" s="221"/>
      <c r="BW324" s="221"/>
      <c r="BX324" s="221"/>
      <c r="BY324" s="221"/>
      <c r="BZ324" s="221"/>
      <c r="CA324" s="221"/>
      <c r="CB324" s="177"/>
      <c r="CC324" s="177"/>
      <c r="CD324" s="177"/>
    </row>
    <row r="325" spans="1:82" ht="20.100000000000001" customHeight="1">
      <c r="A325" s="204"/>
      <c r="B325" s="121"/>
      <c r="C325" s="122"/>
      <c r="D325" s="123"/>
      <c r="E325" s="121"/>
      <c r="F325" s="122"/>
      <c r="G325" s="124"/>
      <c r="H325" s="125"/>
      <c r="I325" s="122"/>
      <c r="J325" s="123"/>
      <c r="K325" s="121"/>
      <c r="L325" s="124"/>
      <c r="M325" s="125"/>
      <c r="N325" s="122"/>
      <c r="O325" s="123"/>
      <c r="P325" s="121"/>
      <c r="Q325" s="122"/>
      <c r="R325" s="122"/>
      <c r="S325" s="122"/>
      <c r="T325" s="122"/>
      <c r="U325" s="124"/>
      <c r="V325" s="323" t="str">
        <f t="shared" si="52"/>
        <v/>
      </c>
      <c r="W325" s="324" t="str">
        <f t="shared" si="53"/>
        <v/>
      </c>
      <c r="X325" s="324" t="str">
        <f t="shared" si="54"/>
        <v/>
      </c>
      <c r="Y325" s="324" t="str">
        <f t="shared" si="55"/>
        <v/>
      </c>
      <c r="Z325" s="324" t="str">
        <f t="shared" si="56"/>
        <v/>
      </c>
      <c r="AA325" s="324" t="str">
        <f t="shared" si="57"/>
        <v/>
      </c>
      <c r="AB325" s="324" t="str">
        <f t="shared" si="58"/>
        <v/>
      </c>
      <c r="AC325" s="324" t="str">
        <f t="shared" si="59"/>
        <v/>
      </c>
      <c r="AD325" s="324" t="str">
        <f t="shared" si="60"/>
        <v/>
      </c>
      <c r="AE325" s="324" t="str">
        <f t="shared" si="61"/>
        <v/>
      </c>
      <c r="AF325" s="324" t="str">
        <f t="shared" si="62"/>
        <v/>
      </c>
      <c r="AG325" s="324" t="str">
        <f t="shared" si="63"/>
        <v/>
      </c>
      <c r="AH325" s="324" t="str">
        <f t="shared" si="64"/>
        <v/>
      </c>
      <c r="AI325" s="221"/>
      <c r="AJ325" s="221"/>
      <c r="AK325" s="221"/>
      <c r="AL325" s="221"/>
      <c r="AM325" s="221"/>
      <c r="AN325" s="221"/>
      <c r="AO325" s="221"/>
      <c r="AP325" s="221"/>
      <c r="AQ325" s="221"/>
      <c r="AR325" s="221"/>
      <c r="AS325" s="221"/>
      <c r="AT325" s="221"/>
      <c r="AU325" s="221"/>
      <c r="AV325" s="221"/>
      <c r="AW325" s="221"/>
      <c r="AX325" s="221"/>
      <c r="AY325" s="221"/>
      <c r="AZ325" s="221"/>
      <c r="BA325" s="221"/>
      <c r="BB325" s="221"/>
      <c r="BC325" s="221"/>
      <c r="BD325" s="221"/>
      <c r="BE325" s="221"/>
      <c r="BF325" s="221"/>
      <c r="BG325" s="221"/>
      <c r="BH325" s="221"/>
      <c r="BI325" s="221"/>
      <c r="BJ325" s="221"/>
      <c r="BK325" s="221"/>
      <c r="BL325" s="221"/>
      <c r="BM325" s="221"/>
      <c r="BN325" s="221"/>
      <c r="BO325" s="221"/>
      <c r="BP325" s="221"/>
      <c r="BQ325" s="221"/>
      <c r="BR325" s="221"/>
      <c r="BS325" s="221"/>
      <c r="BT325" s="221"/>
      <c r="BU325" s="221"/>
      <c r="BV325" s="221"/>
      <c r="BW325" s="221"/>
      <c r="BX325" s="221"/>
      <c r="BY325" s="221"/>
      <c r="BZ325" s="221"/>
      <c r="CA325" s="221"/>
      <c r="CB325" s="177"/>
      <c r="CC325" s="177"/>
      <c r="CD325" s="177"/>
    </row>
    <row r="326" spans="1:82" ht="20.100000000000001" customHeight="1">
      <c r="A326" s="204"/>
      <c r="B326" s="121"/>
      <c r="C326" s="122"/>
      <c r="D326" s="123"/>
      <c r="E326" s="121"/>
      <c r="F326" s="122"/>
      <c r="G326" s="124"/>
      <c r="H326" s="125"/>
      <c r="I326" s="122"/>
      <c r="J326" s="123"/>
      <c r="K326" s="121"/>
      <c r="L326" s="124"/>
      <c r="M326" s="125"/>
      <c r="N326" s="122"/>
      <c r="O326" s="123"/>
      <c r="P326" s="121"/>
      <c r="Q326" s="122"/>
      <c r="R326" s="122"/>
      <c r="S326" s="122"/>
      <c r="T326" s="122"/>
      <c r="U326" s="124"/>
      <c r="V326" s="323" t="str">
        <f t="shared" ref="V326:V389" si="65">IF(AND(D326&gt;0,D326&lt;3,H326&gt;0,H326&lt;3),"V","")</f>
        <v/>
      </c>
      <c r="W326" s="324" t="str">
        <f t="shared" ref="W326:W389" si="66">IF(AND(D326&gt;0,D326&lt;3,K326&gt;0,K326&lt;3),"V","")</f>
        <v/>
      </c>
      <c r="X326" s="324" t="str">
        <f t="shared" ref="X326:X389" si="67">IF(AND(E326&gt;0,E326&lt;3,F326&gt;0,F326&lt;3),"V","")</f>
        <v/>
      </c>
      <c r="Y326" s="324" t="str">
        <f t="shared" ref="Y326:Y389" si="68">IF(AND(N326&gt;0,N326&lt;3,O326&gt;0,O326&lt;3),"V","")</f>
        <v/>
      </c>
      <c r="Z326" s="324" t="str">
        <f t="shared" ref="Z326:Z389" si="69">IF(AND(I326&gt;0,I326&lt;3,J326&gt;0,J326&lt;3,K326&gt;0,K326&lt;3),"V","")</f>
        <v/>
      </c>
      <c r="AA326" s="324" t="str">
        <f t="shared" ref="AA326:AA389" si="70">IF(AND(M326&gt;0,M326&lt;3),"V","")</f>
        <v/>
      </c>
      <c r="AB326" s="324" t="str">
        <f t="shared" ref="AB326:AB389" si="71">IF(AND(E326&gt;0,E326&lt;3,L326&gt;0,L326&lt;3),"V","")</f>
        <v/>
      </c>
      <c r="AC326" s="324" t="str">
        <f t="shared" ref="AC326:AC389" si="72">IF(AND(F326&gt;0,F326&lt;3,G326&gt;0,G326&lt;3,H326&gt;0,H326&lt;3),"V","")</f>
        <v/>
      </c>
      <c r="AD326" s="324" t="str">
        <f t="shared" ref="AD326:AD389" si="73">IF(AND(B326&gt;0,B326&lt;3,C326&gt;0,C326&lt;3),"V","")</f>
        <v/>
      </c>
      <c r="AE326" s="324" t="str">
        <f t="shared" ref="AE326:AE389" si="74">IF(AND(P326&gt;0,P326&lt;3),"V","")</f>
        <v/>
      </c>
      <c r="AF326" s="324" t="str">
        <f t="shared" ref="AF326:AF389" si="75">IF(AND(Q326&gt;0,Q326&lt;3),"V","")</f>
        <v/>
      </c>
      <c r="AG326" s="324" t="str">
        <f t="shared" ref="AG326:AG389" si="76">IF(AND(R326&gt;0,R326&lt;3,S326&gt;0,S326&lt;3,T326&gt;0,T326&lt;3),"V","")</f>
        <v/>
      </c>
      <c r="AH326" s="324" t="str">
        <f t="shared" ref="AH326:AH389" si="77">IF(AND(U326&gt;0,U326&lt;3),"V","")</f>
        <v/>
      </c>
      <c r="AI326" s="221"/>
      <c r="AJ326" s="221"/>
      <c r="AK326" s="221"/>
      <c r="AL326" s="221"/>
      <c r="AM326" s="221"/>
      <c r="AN326" s="221"/>
      <c r="AO326" s="221"/>
      <c r="AP326" s="221"/>
      <c r="AQ326" s="221"/>
      <c r="AR326" s="221"/>
      <c r="AS326" s="221"/>
      <c r="AT326" s="221"/>
      <c r="AU326" s="221"/>
      <c r="AV326" s="221"/>
      <c r="AW326" s="221"/>
      <c r="AX326" s="221"/>
      <c r="AY326" s="221"/>
      <c r="AZ326" s="221"/>
      <c r="BA326" s="221"/>
      <c r="BB326" s="221"/>
      <c r="BC326" s="221"/>
      <c r="BD326" s="221"/>
      <c r="BE326" s="221"/>
      <c r="BF326" s="221"/>
      <c r="BG326" s="221"/>
      <c r="BH326" s="221"/>
      <c r="BI326" s="221"/>
      <c r="BJ326" s="221"/>
      <c r="BK326" s="221"/>
      <c r="BL326" s="221"/>
      <c r="BM326" s="221"/>
      <c r="BN326" s="221"/>
      <c r="BO326" s="221"/>
      <c r="BP326" s="221"/>
      <c r="BQ326" s="221"/>
      <c r="BR326" s="221"/>
      <c r="BS326" s="221"/>
      <c r="BT326" s="221"/>
      <c r="BU326" s="221"/>
      <c r="BV326" s="221"/>
      <c r="BW326" s="221"/>
      <c r="BX326" s="221"/>
      <c r="BY326" s="221"/>
      <c r="BZ326" s="221"/>
      <c r="CA326" s="221"/>
      <c r="CB326" s="177"/>
      <c r="CC326" s="177"/>
      <c r="CD326" s="177"/>
    </row>
    <row r="327" spans="1:82" ht="20.100000000000001" customHeight="1">
      <c r="A327" s="204"/>
      <c r="B327" s="121"/>
      <c r="C327" s="122"/>
      <c r="D327" s="123"/>
      <c r="E327" s="121"/>
      <c r="F327" s="122"/>
      <c r="G327" s="124"/>
      <c r="H327" s="125"/>
      <c r="I327" s="122"/>
      <c r="J327" s="123"/>
      <c r="K327" s="121"/>
      <c r="L327" s="124"/>
      <c r="M327" s="125"/>
      <c r="N327" s="122"/>
      <c r="O327" s="123"/>
      <c r="P327" s="121"/>
      <c r="Q327" s="122"/>
      <c r="R327" s="122"/>
      <c r="S327" s="122"/>
      <c r="T327" s="122"/>
      <c r="U327" s="124"/>
      <c r="V327" s="323" t="str">
        <f t="shared" si="65"/>
        <v/>
      </c>
      <c r="W327" s="324" t="str">
        <f t="shared" si="66"/>
        <v/>
      </c>
      <c r="X327" s="324" t="str">
        <f t="shared" si="67"/>
        <v/>
      </c>
      <c r="Y327" s="324" t="str">
        <f t="shared" si="68"/>
        <v/>
      </c>
      <c r="Z327" s="324" t="str">
        <f t="shared" si="69"/>
        <v/>
      </c>
      <c r="AA327" s="324" t="str">
        <f t="shared" si="70"/>
        <v/>
      </c>
      <c r="AB327" s="324" t="str">
        <f t="shared" si="71"/>
        <v/>
      </c>
      <c r="AC327" s="324" t="str">
        <f t="shared" si="72"/>
        <v/>
      </c>
      <c r="AD327" s="324" t="str">
        <f t="shared" si="73"/>
        <v/>
      </c>
      <c r="AE327" s="324" t="str">
        <f t="shared" si="74"/>
        <v/>
      </c>
      <c r="AF327" s="324" t="str">
        <f t="shared" si="75"/>
        <v/>
      </c>
      <c r="AG327" s="324" t="str">
        <f t="shared" si="76"/>
        <v/>
      </c>
      <c r="AH327" s="324" t="str">
        <f t="shared" si="77"/>
        <v/>
      </c>
      <c r="AI327" s="221"/>
      <c r="AJ327" s="221"/>
      <c r="AK327" s="221"/>
      <c r="AL327" s="221"/>
      <c r="AM327" s="221"/>
      <c r="AN327" s="221"/>
      <c r="AO327" s="221"/>
      <c r="AP327" s="221"/>
      <c r="AQ327" s="221"/>
      <c r="AR327" s="221"/>
      <c r="AS327" s="221"/>
      <c r="AT327" s="221"/>
      <c r="AU327" s="221"/>
      <c r="AV327" s="221"/>
      <c r="AW327" s="221"/>
      <c r="AX327" s="221"/>
      <c r="AY327" s="221"/>
      <c r="AZ327" s="221"/>
      <c r="BA327" s="221"/>
      <c r="BB327" s="221"/>
      <c r="BC327" s="221"/>
      <c r="BD327" s="221"/>
      <c r="BE327" s="221"/>
      <c r="BF327" s="221"/>
      <c r="BG327" s="221"/>
      <c r="BH327" s="221"/>
      <c r="BI327" s="221"/>
      <c r="BJ327" s="221"/>
      <c r="BK327" s="221"/>
      <c r="BL327" s="221"/>
      <c r="BM327" s="221"/>
      <c r="BN327" s="221"/>
      <c r="BO327" s="221"/>
      <c r="BP327" s="221"/>
      <c r="BQ327" s="221"/>
      <c r="BR327" s="221"/>
      <c r="BS327" s="221"/>
      <c r="BT327" s="221"/>
      <c r="BU327" s="221"/>
      <c r="BV327" s="221"/>
      <c r="BW327" s="221"/>
      <c r="BX327" s="221"/>
      <c r="BY327" s="221"/>
      <c r="BZ327" s="221"/>
      <c r="CA327" s="221"/>
      <c r="CB327" s="177"/>
      <c r="CC327" s="177"/>
      <c r="CD327" s="177"/>
    </row>
    <row r="328" spans="1:82" ht="20.100000000000001" customHeight="1">
      <c r="A328" s="204"/>
      <c r="B328" s="121"/>
      <c r="C328" s="122"/>
      <c r="D328" s="123"/>
      <c r="E328" s="121"/>
      <c r="F328" s="122"/>
      <c r="G328" s="124"/>
      <c r="H328" s="125"/>
      <c r="I328" s="122"/>
      <c r="J328" s="123"/>
      <c r="K328" s="121"/>
      <c r="L328" s="124"/>
      <c r="M328" s="125"/>
      <c r="N328" s="122"/>
      <c r="O328" s="123"/>
      <c r="P328" s="121"/>
      <c r="Q328" s="122"/>
      <c r="R328" s="122"/>
      <c r="S328" s="122"/>
      <c r="T328" s="122"/>
      <c r="U328" s="124"/>
      <c r="V328" s="323" t="str">
        <f t="shared" si="65"/>
        <v/>
      </c>
      <c r="W328" s="324" t="str">
        <f t="shared" si="66"/>
        <v/>
      </c>
      <c r="X328" s="324" t="str">
        <f t="shared" si="67"/>
        <v/>
      </c>
      <c r="Y328" s="324" t="str">
        <f t="shared" si="68"/>
        <v/>
      </c>
      <c r="Z328" s="324" t="str">
        <f t="shared" si="69"/>
        <v/>
      </c>
      <c r="AA328" s="324" t="str">
        <f t="shared" si="70"/>
        <v/>
      </c>
      <c r="AB328" s="324" t="str">
        <f t="shared" si="71"/>
        <v/>
      </c>
      <c r="AC328" s="324" t="str">
        <f t="shared" si="72"/>
        <v/>
      </c>
      <c r="AD328" s="324" t="str">
        <f t="shared" si="73"/>
        <v/>
      </c>
      <c r="AE328" s="324" t="str">
        <f t="shared" si="74"/>
        <v/>
      </c>
      <c r="AF328" s="324" t="str">
        <f t="shared" si="75"/>
        <v/>
      </c>
      <c r="AG328" s="324" t="str">
        <f t="shared" si="76"/>
        <v/>
      </c>
      <c r="AH328" s="324" t="str">
        <f t="shared" si="77"/>
        <v/>
      </c>
      <c r="AI328" s="221"/>
      <c r="AJ328" s="221"/>
      <c r="AK328" s="221"/>
      <c r="AL328" s="221"/>
      <c r="AM328" s="221"/>
      <c r="AN328" s="221"/>
      <c r="AO328" s="221"/>
      <c r="AP328" s="221"/>
      <c r="AQ328" s="221"/>
      <c r="AR328" s="221"/>
      <c r="AS328" s="221"/>
      <c r="AT328" s="221"/>
      <c r="AU328" s="221"/>
      <c r="AV328" s="221"/>
      <c r="AW328" s="221"/>
      <c r="AX328" s="221"/>
      <c r="AY328" s="221"/>
      <c r="AZ328" s="221"/>
      <c r="BA328" s="221"/>
      <c r="BB328" s="221"/>
      <c r="BC328" s="221"/>
      <c r="BD328" s="221"/>
      <c r="BE328" s="221"/>
      <c r="BF328" s="221"/>
      <c r="BG328" s="221"/>
      <c r="BH328" s="221"/>
      <c r="BI328" s="221"/>
      <c r="BJ328" s="221"/>
      <c r="BK328" s="221"/>
      <c r="BL328" s="221"/>
      <c r="BM328" s="221"/>
      <c r="BN328" s="221"/>
      <c r="BO328" s="221"/>
      <c r="BP328" s="221"/>
      <c r="BQ328" s="221"/>
      <c r="BR328" s="221"/>
      <c r="BS328" s="221"/>
      <c r="BT328" s="221"/>
      <c r="BU328" s="221"/>
      <c r="BV328" s="221"/>
      <c r="BW328" s="221"/>
      <c r="BX328" s="221"/>
      <c r="BY328" s="221"/>
      <c r="BZ328" s="221"/>
      <c r="CA328" s="221"/>
      <c r="CB328" s="177"/>
      <c r="CC328" s="177"/>
      <c r="CD328" s="177"/>
    </row>
    <row r="329" spans="1:82" ht="20.100000000000001" customHeight="1">
      <c r="A329" s="204"/>
      <c r="B329" s="121"/>
      <c r="C329" s="122"/>
      <c r="D329" s="123"/>
      <c r="E329" s="121"/>
      <c r="F329" s="122"/>
      <c r="G329" s="124"/>
      <c r="H329" s="125"/>
      <c r="I329" s="122"/>
      <c r="J329" s="123"/>
      <c r="K329" s="121"/>
      <c r="L329" s="124"/>
      <c r="M329" s="125"/>
      <c r="N329" s="122"/>
      <c r="O329" s="123"/>
      <c r="P329" s="121"/>
      <c r="Q329" s="122"/>
      <c r="R329" s="122"/>
      <c r="S329" s="122"/>
      <c r="T329" s="122"/>
      <c r="U329" s="124"/>
      <c r="V329" s="323" t="str">
        <f t="shared" si="65"/>
        <v/>
      </c>
      <c r="W329" s="324" t="str">
        <f t="shared" si="66"/>
        <v/>
      </c>
      <c r="X329" s="324" t="str">
        <f t="shared" si="67"/>
        <v/>
      </c>
      <c r="Y329" s="324" t="str">
        <f t="shared" si="68"/>
        <v/>
      </c>
      <c r="Z329" s="324" t="str">
        <f t="shared" si="69"/>
        <v/>
      </c>
      <c r="AA329" s="324" t="str">
        <f t="shared" si="70"/>
        <v/>
      </c>
      <c r="AB329" s="324" t="str">
        <f t="shared" si="71"/>
        <v/>
      </c>
      <c r="AC329" s="324" t="str">
        <f t="shared" si="72"/>
        <v/>
      </c>
      <c r="AD329" s="324" t="str">
        <f t="shared" si="73"/>
        <v/>
      </c>
      <c r="AE329" s="324" t="str">
        <f t="shared" si="74"/>
        <v/>
      </c>
      <c r="AF329" s="324" t="str">
        <f t="shared" si="75"/>
        <v/>
      </c>
      <c r="AG329" s="324" t="str">
        <f t="shared" si="76"/>
        <v/>
      </c>
      <c r="AH329" s="324" t="str">
        <f t="shared" si="77"/>
        <v/>
      </c>
      <c r="AI329" s="221"/>
      <c r="AJ329" s="221"/>
      <c r="AK329" s="221"/>
      <c r="AL329" s="221"/>
      <c r="AM329" s="221"/>
      <c r="AN329" s="221"/>
      <c r="AO329" s="221"/>
      <c r="AP329" s="221"/>
      <c r="AQ329" s="221"/>
      <c r="AR329" s="221"/>
      <c r="AS329" s="221"/>
      <c r="AT329" s="221"/>
      <c r="AU329" s="221"/>
      <c r="AV329" s="221"/>
      <c r="AW329" s="221"/>
      <c r="AX329" s="221"/>
      <c r="AY329" s="221"/>
      <c r="AZ329" s="221"/>
      <c r="BA329" s="221"/>
      <c r="BB329" s="221"/>
      <c r="BC329" s="221"/>
      <c r="BD329" s="221"/>
      <c r="BE329" s="221"/>
      <c r="BF329" s="221"/>
      <c r="BG329" s="221"/>
      <c r="BH329" s="221"/>
      <c r="BI329" s="221"/>
      <c r="BJ329" s="221"/>
      <c r="BK329" s="221"/>
      <c r="BL329" s="221"/>
      <c r="BM329" s="221"/>
      <c r="BN329" s="221"/>
      <c r="BO329" s="221"/>
      <c r="BP329" s="221"/>
      <c r="BQ329" s="221"/>
      <c r="BR329" s="221"/>
      <c r="BS329" s="221"/>
      <c r="BT329" s="221"/>
      <c r="BU329" s="221"/>
      <c r="BV329" s="221"/>
      <c r="BW329" s="221"/>
      <c r="BX329" s="221"/>
      <c r="BY329" s="221"/>
      <c r="BZ329" s="221"/>
      <c r="CA329" s="221"/>
      <c r="CB329" s="177"/>
      <c r="CC329" s="177"/>
      <c r="CD329" s="177"/>
    </row>
    <row r="330" spans="1:82" ht="20.100000000000001" customHeight="1">
      <c r="A330" s="204"/>
      <c r="B330" s="121"/>
      <c r="C330" s="122"/>
      <c r="D330" s="123"/>
      <c r="E330" s="121"/>
      <c r="F330" s="122"/>
      <c r="G330" s="124"/>
      <c r="H330" s="125"/>
      <c r="I330" s="122"/>
      <c r="J330" s="123"/>
      <c r="K330" s="121"/>
      <c r="L330" s="124"/>
      <c r="M330" s="125"/>
      <c r="N330" s="122"/>
      <c r="O330" s="123"/>
      <c r="P330" s="121"/>
      <c r="Q330" s="122"/>
      <c r="R330" s="122"/>
      <c r="S330" s="122"/>
      <c r="T330" s="122"/>
      <c r="U330" s="124"/>
      <c r="V330" s="323" t="str">
        <f t="shared" si="65"/>
        <v/>
      </c>
      <c r="W330" s="324" t="str">
        <f t="shared" si="66"/>
        <v/>
      </c>
      <c r="X330" s="324" t="str">
        <f t="shared" si="67"/>
        <v/>
      </c>
      <c r="Y330" s="324" t="str">
        <f t="shared" si="68"/>
        <v/>
      </c>
      <c r="Z330" s="324" t="str">
        <f t="shared" si="69"/>
        <v/>
      </c>
      <c r="AA330" s="324" t="str">
        <f t="shared" si="70"/>
        <v/>
      </c>
      <c r="AB330" s="324" t="str">
        <f t="shared" si="71"/>
        <v/>
      </c>
      <c r="AC330" s="324" t="str">
        <f t="shared" si="72"/>
        <v/>
      </c>
      <c r="AD330" s="324" t="str">
        <f t="shared" si="73"/>
        <v/>
      </c>
      <c r="AE330" s="324" t="str">
        <f t="shared" si="74"/>
        <v/>
      </c>
      <c r="AF330" s="324" t="str">
        <f t="shared" si="75"/>
        <v/>
      </c>
      <c r="AG330" s="324" t="str">
        <f t="shared" si="76"/>
        <v/>
      </c>
      <c r="AH330" s="324" t="str">
        <f t="shared" si="77"/>
        <v/>
      </c>
      <c r="AI330" s="221"/>
      <c r="AJ330" s="221"/>
      <c r="AK330" s="221"/>
      <c r="AL330" s="221"/>
      <c r="AM330" s="221"/>
      <c r="AN330" s="221"/>
      <c r="AO330" s="221"/>
      <c r="AP330" s="221"/>
      <c r="AQ330" s="221"/>
      <c r="AR330" s="221"/>
      <c r="AS330" s="221"/>
      <c r="AT330" s="221"/>
      <c r="AU330" s="221"/>
      <c r="AV330" s="221"/>
      <c r="AW330" s="221"/>
      <c r="AX330" s="221"/>
      <c r="AY330" s="221"/>
      <c r="AZ330" s="221"/>
      <c r="BA330" s="221"/>
      <c r="BB330" s="221"/>
      <c r="BC330" s="221"/>
      <c r="BD330" s="221"/>
      <c r="BE330" s="221"/>
      <c r="BF330" s="221"/>
      <c r="BG330" s="221"/>
      <c r="BH330" s="221"/>
      <c r="BI330" s="221"/>
      <c r="BJ330" s="221"/>
      <c r="BK330" s="221"/>
      <c r="BL330" s="221"/>
      <c r="BM330" s="221"/>
      <c r="BN330" s="221"/>
      <c r="BO330" s="221"/>
      <c r="BP330" s="221"/>
      <c r="BQ330" s="221"/>
      <c r="BR330" s="221"/>
      <c r="BS330" s="221"/>
      <c r="BT330" s="221"/>
      <c r="BU330" s="221"/>
      <c r="BV330" s="221"/>
      <c r="BW330" s="221"/>
      <c r="BX330" s="221"/>
      <c r="BY330" s="221"/>
      <c r="BZ330" s="221"/>
      <c r="CA330" s="221"/>
      <c r="CB330" s="177"/>
      <c r="CC330" s="177"/>
      <c r="CD330" s="177"/>
    </row>
    <row r="331" spans="1:82" ht="20.100000000000001" customHeight="1">
      <c r="A331" s="204"/>
      <c r="B331" s="121"/>
      <c r="C331" s="122"/>
      <c r="D331" s="123"/>
      <c r="E331" s="121"/>
      <c r="F331" s="122"/>
      <c r="G331" s="124"/>
      <c r="H331" s="125"/>
      <c r="I331" s="122"/>
      <c r="J331" s="123"/>
      <c r="K331" s="121"/>
      <c r="L331" s="124"/>
      <c r="M331" s="125"/>
      <c r="N331" s="122"/>
      <c r="O331" s="123"/>
      <c r="P331" s="121"/>
      <c r="Q331" s="122"/>
      <c r="R331" s="122"/>
      <c r="S331" s="122"/>
      <c r="T331" s="122"/>
      <c r="U331" s="124"/>
      <c r="V331" s="323" t="str">
        <f t="shared" si="65"/>
        <v/>
      </c>
      <c r="W331" s="324" t="str">
        <f t="shared" si="66"/>
        <v/>
      </c>
      <c r="X331" s="324" t="str">
        <f t="shared" si="67"/>
        <v/>
      </c>
      <c r="Y331" s="324" t="str">
        <f t="shared" si="68"/>
        <v/>
      </c>
      <c r="Z331" s="324" t="str">
        <f t="shared" si="69"/>
        <v/>
      </c>
      <c r="AA331" s="324" t="str">
        <f t="shared" si="70"/>
        <v/>
      </c>
      <c r="AB331" s="324" t="str">
        <f t="shared" si="71"/>
        <v/>
      </c>
      <c r="AC331" s="324" t="str">
        <f t="shared" si="72"/>
        <v/>
      </c>
      <c r="AD331" s="324" t="str">
        <f t="shared" si="73"/>
        <v/>
      </c>
      <c r="AE331" s="324" t="str">
        <f t="shared" si="74"/>
        <v/>
      </c>
      <c r="AF331" s="324" t="str">
        <f t="shared" si="75"/>
        <v/>
      </c>
      <c r="AG331" s="324" t="str">
        <f t="shared" si="76"/>
        <v/>
      </c>
      <c r="AH331" s="324" t="str">
        <f t="shared" si="77"/>
        <v/>
      </c>
      <c r="AI331" s="221"/>
      <c r="AJ331" s="221"/>
      <c r="AK331" s="221"/>
      <c r="AL331" s="221"/>
      <c r="AM331" s="221"/>
      <c r="AN331" s="221"/>
      <c r="AO331" s="221"/>
      <c r="AP331" s="221"/>
      <c r="AQ331" s="221"/>
      <c r="AR331" s="221"/>
      <c r="AS331" s="221"/>
      <c r="AT331" s="221"/>
      <c r="AU331" s="221"/>
      <c r="AV331" s="221"/>
      <c r="AW331" s="221"/>
      <c r="AX331" s="221"/>
      <c r="AY331" s="221"/>
      <c r="AZ331" s="221"/>
      <c r="BA331" s="221"/>
      <c r="BB331" s="221"/>
      <c r="BC331" s="221"/>
      <c r="BD331" s="221"/>
      <c r="BE331" s="221"/>
      <c r="BF331" s="221"/>
      <c r="BG331" s="221"/>
      <c r="BH331" s="221"/>
      <c r="BI331" s="221"/>
      <c r="BJ331" s="221"/>
      <c r="BK331" s="221"/>
      <c r="BL331" s="221"/>
      <c r="BM331" s="221"/>
      <c r="BN331" s="221"/>
      <c r="BO331" s="221"/>
      <c r="BP331" s="221"/>
      <c r="BQ331" s="221"/>
      <c r="BR331" s="221"/>
      <c r="BS331" s="221"/>
      <c r="BT331" s="221"/>
      <c r="BU331" s="221"/>
      <c r="BV331" s="221"/>
      <c r="BW331" s="221"/>
      <c r="BX331" s="221"/>
      <c r="BY331" s="221"/>
      <c r="BZ331" s="221"/>
      <c r="CA331" s="221"/>
      <c r="CB331" s="177"/>
      <c r="CC331" s="177"/>
      <c r="CD331" s="177"/>
    </row>
    <row r="332" spans="1:82" ht="20.100000000000001" customHeight="1">
      <c r="A332" s="204"/>
      <c r="B332" s="121"/>
      <c r="C332" s="122"/>
      <c r="D332" s="123"/>
      <c r="E332" s="121"/>
      <c r="F332" s="122"/>
      <c r="G332" s="124"/>
      <c r="H332" s="125"/>
      <c r="I332" s="122"/>
      <c r="J332" s="123"/>
      <c r="K332" s="121"/>
      <c r="L332" s="124"/>
      <c r="M332" s="125"/>
      <c r="N332" s="122"/>
      <c r="O332" s="123"/>
      <c r="P332" s="121"/>
      <c r="Q332" s="122"/>
      <c r="R332" s="122"/>
      <c r="S332" s="122"/>
      <c r="T332" s="122"/>
      <c r="U332" s="124"/>
      <c r="V332" s="323" t="str">
        <f t="shared" si="65"/>
        <v/>
      </c>
      <c r="W332" s="324" t="str">
        <f t="shared" si="66"/>
        <v/>
      </c>
      <c r="X332" s="324" t="str">
        <f t="shared" si="67"/>
        <v/>
      </c>
      <c r="Y332" s="324" t="str">
        <f t="shared" si="68"/>
        <v/>
      </c>
      <c r="Z332" s="324" t="str">
        <f t="shared" si="69"/>
        <v/>
      </c>
      <c r="AA332" s="324" t="str">
        <f t="shared" si="70"/>
        <v/>
      </c>
      <c r="AB332" s="324" t="str">
        <f t="shared" si="71"/>
        <v/>
      </c>
      <c r="AC332" s="324" t="str">
        <f t="shared" si="72"/>
        <v/>
      </c>
      <c r="AD332" s="324" t="str">
        <f t="shared" si="73"/>
        <v/>
      </c>
      <c r="AE332" s="324" t="str">
        <f t="shared" si="74"/>
        <v/>
      </c>
      <c r="AF332" s="324" t="str">
        <f t="shared" si="75"/>
        <v/>
      </c>
      <c r="AG332" s="324" t="str">
        <f t="shared" si="76"/>
        <v/>
      </c>
      <c r="AH332" s="324" t="str">
        <f t="shared" si="77"/>
        <v/>
      </c>
      <c r="AI332" s="221"/>
      <c r="AJ332" s="221"/>
      <c r="AK332" s="221"/>
      <c r="AL332" s="221"/>
      <c r="AM332" s="221"/>
      <c r="AN332" s="221"/>
      <c r="AO332" s="221"/>
      <c r="AP332" s="221"/>
      <c r="AQ332" s="221"/>
      <c r="AR332" s="221"/>
      <c r="AS332" s="221"/>
      <c r="AT332" s="221"/>
      <c r="AU332" s="221"/>
      <c r="AV332" s="221"/>
      <c r="AW332" s="221"/>
      <c r="AX332" s="221"/>
      <c r="AY332" s="221"/>
      <c r="AZ332" s="221"/>
      <c r="BA332" s="221"/>
      <c r="BB332" s="221"/>
      <c r="BC332" s="221"/>
      <c r="BD332" s="221"/>
      <c r="BE332" s="221"/>
      <c r="BF332" s="221"/>
      <c r="BG332" s="221"/>
      <c r="BH332" s="221"/>
      <c r="BI332" s="221"/>
      <c r="BJ332" s="221"/>
      <c r="BK332" s="221"/>
      <c r="BL332" s="221"/>
      <c r="BM332" s="221"/>
      <c r="BN332" s="221"/>
      <c r="BO332" s="221"/>
      <c r="BP332" s="221"/>
      <c r="BQ332" s="221"/>
      <c r="BR332" s="221"/>
      <c r="BS332" s="221"/>
      <c r="BT332" s="221"/>
      <c r="BU332" s="221"/>
      <c r="BV332" s="221"/>
      <c r="BW332" s="221"/>
      <c r="BX332" s="221"/>
      <c r="BY332" s="221"/>
      <c r="BZ332" s="221"/>
      <c r="CA332" s="221"/>
      <c r="CB332" s="177"/>
      <c r="CC332" s="177"/>
      <c r="CD332" s="177"/>
    </row>
    <row r="333" spans="1:82" ht="20.100000000000001" customHeight="1">
      <c r="A333" s="204"/>
      <c r="B333" s="121"/>
      <c r="C333" s="122"/>
      <c r="D333" s="123"/>
      <c r="E333" s="121"/>
      <c r="F333" s="122"/>
      <c r="G333" s="124"/>
      <c r="H333" s="125"/>
      <c r="I333" s="122"/>
      <c r="J333" s="123"/>
      <c r="K333" s="121"/>
      <c r="L333" s="124"/>
      <c r="M333" s="125"/>
      <c r="N333" s="122"/>
      <c r="O333" s="123"/>
      <c r="P333" s="121"/>
      <c r="Q333" s="122"/>
      <c r="R333" s="122"/>
      <c r="S333" s="122"/>
      <c r="T333" s="122"/>
      <c r="U333" s="124"/>
      <c r="V333" s="323" t="str">
        <f t="shared" si="65"/>
        <v/>
      </c>
      <c r="W333" s="324" t="str">
        <f t="shared" si="66"/>
        <v/>
      </c>
      <c r="X333" s="324" t="str">
        <f t="shared" si="67"/>
        <v/>
      </c>
      <c r="Y333" s="324" t="str">
        <f t="shared" si="68"/>
        <v/>
      </c>
      <c r="Z333" s="324" t="str">
        <f t="shared" si="69"/>
        <v/>
      </c>
      <c r="AA333" s="324" t="str">
        <f t="shared" si="70"/>
        <v/>
      </c>
      <c r="AB333" s="324" t="str">
        <f t="shared" si="71"/>
        <v/>
      </c>
      <c r="AC333" s="324" t="str">
        <f t="shared" si="72"/>
        <v/>
      </c>
      <c r="AD333" s="324" t="str">
        <f t="shared" si="73"/>
        <v/>
      </c>
      <c r="AE333" s="324" t="str">
        <f t="shared" si="74"/>
        <v/>
      </c>
      <c r="AF333" s="324" t="str">
        <f t="shared" si="75"/>
        <v/>
      </c>
      <c r="AG333" s="324" t="str">
        <f t="shared" si="76"/>
        <v/>
      </c>
      <c r="AH333" s="324" t="str">
        <f t="shared" si="77"/>
        <v/>
      </c>
      <c r="AI333" s="221"/>
      <c r="AJ333" s="221"/>
      <c r="AK333" s="221"/>
      <c r="AL333" s="221"/>
      <c r="AM333" s="221"/>
      <c r="AN333" s="221"/>
      <c r="AO333" s="221"/>
      <c r="AP333" s="221"/>
      <c r="AQ333" s="221"/>
      <c r="AR333" s="221"/>
      <c r="AS333" s="221"/>
      <c r="AT333" s="221"/>
      <c r="AU333" s="221"/>
      <c r="AV333" s="221"/>
      <c r="AW333" s="221"/>
      <c r="AX333" s="221"/>
      <c r="AY333" s="221"/>
      <c r="AZ333" s="221"/>
      <c r="BA333" s="221"/>
      <c r="BB333" s="221"/>
      <c r="BC333" s="221"/>
      <c r="BD333" s="221"/>
      <c r="BE333" s="221"/>
      <c r="BF333" s="221"/>
      <c r="BG333" s="221"/>
      <c r="BH333" s="221"/>
      <c r="BI333" s="221"/>
      <c r="BJ333" s="221"/>
      <c r="BK333" s="221"/>
      <c r="BL333" s="221"/>
      <c r="BM333" s="221"/>
      <c r="BN333" s="221"/>
      <c r="BO333" s="221"/>
      <c r="BP333" s="221"/>
      <c r="BQ333" s="221"/>
      <c r="BR333" s="221"/>
      <c r="BS333" s="221"/>
      <c r="BT333" s="221"/>
      <c r="BU333" s="221"/>
      <c r="BV333" s="221"/>
      <c r="BW333" s="221"/>
      <c r="BX333" s="221"/>
      <c r="BY333" s="221"/>
      <c r="BZ333" s="221"/>
      <c r="CA333" s="221"/>
      <c r="CB333" s="177"/>
      <c r="CC333" s="177"/>
      <c r="CD333" s="177"/>
    </row>
    <row r="334" spans="1:82" ht="20.100000000000001" customHeight="1">
      <c r="A334" s="204"/>
      <c r="B334" s="121"/>
      <c r="C334" s="122"/>
      <c r="D334" s="123"/>
      <c r="E334" s="121"/>
      <c r="F334" s="122"/>
      <c r="G334" s="124"/>
      <c r="H334" s="125"/>
      <c r="I334" s="122"/>
      <c r="J334" s="123"/>
      <c r="K334" s="121"/>
      <c r="L334" s="124"/>
      <c r="M334" s="125"/>
      <c r="N334" s="122"/>
      <c r="O334" s="123"/>
      <c r="P334" s="121"/>
      <c r="Q334" s="122"/>
      <c r="R334" s="122"/>
      <c r="S334" s="122"/>
      <c r="T334" s="122"/>
      <c r="U334" s="124"/>
      <c r="V334" s="323" t="str">
        <f t="shared" si="65"/>
        <v/>
      </c>
      <c r="W334" s="324" t="str">
        <f t="shared" si="66"/>
        <v/>
      </c>
      <c r="X334" s="324" t="str">
        <f t="shared" si="67"/>
        <v/>
      </c>
      <c r="Y334" s="324" t="str">
        <f t="shared" si="68"/>
        <v/>
      </c>
      <c r="Z334" s="324" t="str">
        <f t="shared" si="69"/>
        <v/>
      </c>
      <c r="AA334" s="324" t="str">
        <f t="shared" si="70"/>
        <v/>
      </c>
      <c r="AB334" s="324" t="str">
        <f t="shared" si="71"/>
        <v/>
      </c>
      <c r="AC334" s="324" t="str">
        <f t="shared" si="72"/>
        <v/>
      </c>
      <c r="AD334" s="324" t="str">
        <f t="shared" si="73"/>
        <v/>
      </c>
      <c r="AE334" s="324" t="str">
        <f t="shared" si="74"/>
        <v/>
      </c>
      <c r="AF334" s="324" t="str">
        <f t="shared" si="75"/>
        <v/>
      </c>
      <c r="AG334" s="324" t="str">
        <f t="shared" si="76"/>
        <v/>
      </c>
      <c r="AH334" s="324" t="str">
        <f t="shared" si="77"/>
        <v/>
      </c>
      <c r="AI334" s="221"/>
      <c r="AJ334" s="221"/>
      <c r="AK334" s="221"/>
      <c r="AL334" s="221"/>
      <c r="AM334" s="221"/>
      <c r="AN334" s="221"/>
      <c r="AO334" s="221"/>
      <c r="AP334" s="221"/>
      <c r="AQ334" s="221"/>
      <c r="AR334" s="221"/>
      <c r="AS334" s="221"/>
      <c r="AT334" s="221"/>
      <c r="AU334" s="221"/>
      <c r="AV334" s="221"/>
      <c r="AW334" s="221"/>
      <c r="AX334" s="221"/>
      <c r="AY334" s="221"/>
      <c r="AZ334" s="221"/>
      <c r="BA334" s="221"/>
      <c r="BB334" s="221"/>
      <c r="BC334" s="221"/>
      <c r="BD334" s="221"/>
      <c r="BE334" s="221"/>
      <c r="BF334" s="221"/>
      <c r="BG334" s="221"/>
      <c r="BH334" s="221"/>
      <c r="BI334" s="221"/>
      <c r="BJ334" s="221"/>
      <c r="BK334" s="221"/>
      <c r="BL334" s="221"/>
      <c r="BM334" s="221"/>
      <c r="BN334" s="221"/>
      <c r="BO334" s="221"/>
      <c r="BP334" s="221"/>
      <c r="BQ334" s="221"/>
      <c r="BR334" s="221"/>
      <c r="BS334" s="221"/>
      <c r="BT334" s="221"/>
      <c r="BU334" s="221"/>
      <c r="BV334" s="221"/>
      <c r="BW334" s="221"/>
      <c r="BX334" s="221"/>
      <c r="BY334" s="221"/>
      <c r="BZ334" s="221"/>
      <c r="CA334" s="221"/>
      <c r="CB334" s="177"/>
      <c r="CC334" s="177"/>
      <c r="CD334" s="177"/>
    </row>
    <row r="335" spans="1:82" ht="20.100000000000001" customHeight="1">
      <c r="A335" s="204"/>
      <c r="B335" s="121"/>
      <c r="C335" s="122"/>
      <c r="D335" s="123"/>
      <c r="E335" s="121"/>
      <c r="F335" s="122"/>
      <c r="G335" s="124"/>
      <c r="H335" s="125"/>
      <c r="I335" s="122"/>
      <c r="J335" s="123"/>
      <c r="K335" s="121"/>
      <c r="L335" s="124"/>
      <c r="M335" s="125"/>
      <c r="N335" s="122"/>
      <c r="O335" s="123"/>
      <c r="P335" s="121"/>
      <c r="Q335" s="122"/>
      <c r="R335" s="122"/>
      <c r="S335" s="122"/>
      <c r="T335" s="122"/>
      <c r="U335" s="124"/>
      <c r="V335" s="323" t="str">
        <f t="shared" si="65"/>
        <v/>
      </c>
      <c r="W335" s="324" t="str">
        <f t="shared" si="66"/>
        <v/>
      </c>
      <c r="X335" s="324" t="str">
        <f t="shared" si="67"/>
        <v/>
      </c>
      <c r="Y335" s="324" t="str">
        <f t="shared" si="68"/>
        <v/>
      </c>
      <c r="Z335" s="324" t="str">
        <f t="shared" si="69"/>
        <v/>
      </c>
      <c r="AA335" s="324" t="str">
        <f t="shared" si="70"/>
        <v/>
      </c>
      <c r="AB335" s="324" t="str">
        <f t="shared" si="71"/>
        <v/>
      </c>
      <c r="AC335" s="324" t="str">
        <f t="shared" si="72"/>
        <v/>
      </c>
      <c r="AD335" s="324" t="str">
        <f t="shared" si="73"/>
        <v/>
      </c>
      <c r="AE335" s="324" t="str">
        <f t="shared" si="74"/>
        <v/>
      </c>
      <c r="AF335" s="324" t="str">
        <f t="shared" si="75"/>
        <v/>
      </c>
      <c r="AG335" s="324" t="str">
        <f t="shared" si="76"/>
        <v/>
      </c>
      <c r="AH335" s="324" t="str">
        <f t="shared" si="77"/>
        <v/>
      </c>
      <c r="AI335" s="221"/>
      <c r="AJ335" s="221"/>
      <c r="AK335" s="221"/>
      <c r="AL335" s="221"/>
      <c r="AM335" s="221"/>
      <c r="AN335" s="221"/>
      <c r="AO335" s="221"/>
      <c r="AP335" s="221"/>
      <c r="AQ335" s="221"/>
      <c r="AR335" s="221"/>
      <c r="AS335" s="221"/>
      <c r="AT335" s="221"/>
      <c r="AU335" s="221"/>
      <c r="AV335" s="221"/>
      <c r="AW335" s="221"/>
      <c r="AX335" s="221"/>
      <c r="AY335" s="221"/>
      <c r="AZ335" s="221"/>
      <c r="BA335" s="221"/>
      <c r="BB335" s="221"/>
      <c r="BC335" s="221"/>
      <c r="BD335" s="221"/>
      <c r="BE335" s="221"/>
      <c r="BF335" s="221"/>
      <c r="BG335" s="221"/>
      <c r="BH335" s="221"/>
      <c r="BI335" s="221"/>
      <c r="BJ335" s="221"/>
      <c r="BK335" s="221"/>
      <c r="BL335" s="221"/>
      <c r="BM335" s="221"/>
      <c r="BN335" s="221"/>
      <c r="BO335" s="221"/>
      <c r="BP335" s="221"/>
      <c r="BQ335" s="221"/>
      <c r="BR335" s="221"/>
      <c r="BS335" s="221"/>
      <c r="BT335" s="221"/>
      <c r="BU335" s="221"/>
      <c r="BV335" s="221"/>
      <c r="BW335" s="221"/>
      <c r="BX335" s="221"/>
      <c r="BY335" s="221"/>
      <c r="BZ335" s="221"/>
      <c r="CA335" s="221"/>
      <c r="CB335" s="177"/>
      <c r="CC335" s="177"/>
      <c r="CD335" s="177"/>
    </row>
    <row r="336" spans="1:82" ht="20.100000000000001" customHeight="1">
      <c r="A336" s="204"/>
      <c r="B336" s="121"/>
      <c r="C336" s="122"/>
      <c r="D336" s="123"/>
      <c r="E336" s="121"/>
      <c r="F336" s="122"/>
      <c r="G336" s="124"/>
      <c r="H336" s="125"/>
      <c r="I336" s="122"/>
      <c r="J336" s="123"/>
      <c r="K336" s="121"/>
      <c r="L336" s="124"/>
      <c r="M336" s="125"/>
      <c r="N336" s="122"/>
      <c r="O336" s="123"/>
      <c r="P336" s="121"/>
      <c r="Q336" s="122"/>
      <c r="R336" s="122"/>
      <c r="S336" s="122"/>
      <c r="T336" s="122"/>
      <c r="U336" s="124"/>
      <c r="V336" s="323" t="str">
        <f t="shared" si="65"/>
        <v/>
      </c>
      <c r="W336" s="324" t="str">
        <f t="shared" si="66"/>
        <v/>
      </c>
      <c r="X336" s="324" t="str">
        <f t="shared" si="67"/>
        <v/>
      </c>
      <c r="Y336" s="324" t="str">
        <f t="shared" si="68"/>
        <v/>
      </c>
      <c r="Z336" s="324" t="str">
        <f t="shared" si="69"/>
        <v/>
      </c>
      <c r="AA336" s="324" t="str">
        <f t="shared" si="70"/>
        <v/>
      </c>
      <c r="AB336" s="324" t="str">
        <f t="shared" si="71"/>
        <v/>
      </c>
      <c r="AC336" s="324" t="str">
        <f t="shared" si="72"/>
        <v/>
      </c>
      <c r="AD336" s="324" t="str">
        <f t="shared" si="73"/>
        <v/>
      </c>
      <c r="AE336" s="324" t="str">
        <f t="shared" si="74"/>
        <v/>
      </c>
      <c r="AF336" s="324" t="str">
        <f t="shared" si="75"/>
        <v/>
      </c>
      <c r="AG336" s="324" t="str">
        <f t="shared" si="76"/>
        <v/>
      </c>
      <c r="AH336" s="324" t="str">
        <f t="shared" si="77"/>
        <v/>
      </c>
      <c r="AI336" s="221"/>
      <c r="AJ336" s="221"/>
      <c r="AK336" s="221"/>
      <c r="AL336" s="221"/>
      <c r="AM336" s="221"/>
      <c r="AN336" s="221"/>
      <c r="AO336" s="221"/>
      <c r="AP336" s="221"/>
      <c r="AQ336" s="221"/>
      <c r="AR336" s="221"/>
      <c r="AS336" s="221"/>
      <c r="AT336" s="221"/>
      <c r="AU336" s="221"/>
      <c r="AV336" s="221"/>
      <c r="AW336" s="221"/>
      <c r="AX336" s="221"/>
      <c r="AY336" s="221"/>
      <c r="AZ336" s="221"/>
      <c r="BA336" s="221"/>
      <c r="BB336" s="221"/>
      <c r="BC336" s="221"/>
      <c r="BD336" s="221"/>
      <c r="BE336" s="221"/>
      <c r="BF336" s="221"/>
      <c r="BG336" s="221"/>
      <c r="BH336" s="221"/>
      <c r="BI336" s="221"/>
      <c r="BJ336" s="221"/>
      <c r="BK336" s="221"/>
      <c r="BL336" s="221"/>
      <c r="BM336" s="221"/>
      <c r="BN336" s="221"/>
      <c r="BO336" s="221"/>
      <c r="BP336" s="221"/>
      <c r="BQ336" s="221"/>
      <c r="BR336" s="221"/>
      <c r="BS336" s="221"/>
      <c r="BT336" s="221"/>
      <c r="BU336" s="221"/>
      <c r="BV336" s="221"/>
      <c r="BW336" s="221"/>
      <c r="BX336" s="221"/>
      <c r="BY336" s="221"/>
      <c r="BZ336" s="221"/>
      <c r="CA336" s="221"/>
      <c r="CB336" s="177"/>
      <c r="CC336" s="177"/>
      <c r="CD336" s="177"/>
    </row>
    <row r="337" spans="1:82" ht="20.100000000000001" customHeight="1">
      <c r="A337" s="204"/>
      <c r="B337" s="121"/>
      <c r="C337" s="122"/>
      <c r="D337" s="123"/>
      <c r="E337" s="121"/>
      <c r="F337" s="122"/>
      <c r="G337" s="124"/>
      <c r="H337" s="125"/>
      <c r="I337" s="122"/>
      <c r="J337" s="123"/>
      <c r="K337" s="121"/>
      <c r="L337" s="124"/>
      <c r="M337" s="125"/>
      <c r="N337" s="122"/>
      <c r="O337" s="123"/>
      <c r="P337" s="121"/>
      <c r="Q337" s="122"/>
      <c r="R337" s="122"/>
      <c r="S337" s="122"/>
      <c r="T337" s="122"/>
      <c r="U337" s="124"/>
      <c r="V337" s="323" t="str">
        <f t="shared" si="65"/>
        <v/>
      </c>
      <c r="W337" s="324" t="str">
        <f t="shared" si="66"/>
        <v/>
      </c>
      <c r="X337" s="324" t="str">
        <f t="shared" si="67"/>
        <v/>
      </c>
      <c r="Y337" s="324" t="str">
        <f t="shared" si="68"/>
        <v/>
      </c>
      <c r="Z337" s="324" t="str">
        <f t="shared" si="69"/>
        <v/>
      </c>
      <c r="AA337" s="324" t="str">
        <f t="shared" si="70"/>
        <v/>
      </c>
      <c r="AB337" s="324" t="str">
        <f t="shared" si="71"/>
        <v/>
      </c>
      <c r="AC337" s="324" t="str">
        <f t="shared" si="72"/>
        <v/>
      </c>
      <c r="AD337" s="324" t="str">
        <f t="shared" si="73"/>
        <v/>
      </c>
      <c r="AE337" s="324" t="str">
        <f t="shared" si="74"/>
        <v/>
      </c>
      <c r="AF337" s="324" t="str">
        <f t="shared" si="75"/>
        <v/>
      </c>
      <c r="AG337" s="324" t="str">
        <f t="shared" si="76"/>
        <v/>
      </c>
      <c r="AH337" s="324" t="str">
        <f t="shared" si="77"/>
        <v/>
      </c>
      <c r="AI337" s="221"/>
      <c r="AJ337" s="221"/>
      <c r="AK337" s="221"/>
      <c r="AL337" s="221"/>
      <c r="AM337" s="221"/>
      <c r="AN337" s="221"/>
      <c r="AO337" s="221"/>
      <c r="AP337" s="221"/>
      <c r="AQ337" s="221"/>
      <c r="AR337" s="221"/>
      <c r="AS337" s="221"/>
      <c r="AT337" s="221"/>
      <c r="AU337" s="221"/>
      <c r="AV337" s="221"/>
      <c r="AW337" s="221"/>
      <c r="AX337" s="221"/>
      <c r="AY337" s="221"/>
      <c r="AZ337" s="221"/>
      <c r="BA337" s="221"/>
      <c r="BB337" s="221"/>
      <c r="BC337" s="221"/>
      <c r="BD337" s="221"/>
      <c r="BE337" s="221"/>
      <c r="BF337" s="221"/>
      <c r="BG337" s="221"/>
      <c r="BH337" s="221"/>
      <c r="BI337" s="221"/>
      <c r="BJ337" s="221"/>
      <c r="BK337" s="221"/>
      <c r="BL337" s="221"/>
      <c r="BM337" s="221"/>
      <c r="BN337" s="221"/>
      <c r="BO337" s="221"/>
      <c r="BP337" s="221"/>
      <c r="BQ337" s="221"/>
      <c r="BR337" s="221"/>
      <c r="BS337" s="221"/>
      <c r="BT337" s="221"/>
      <c r="BU337" s="221"/>
      <c r="BV337" s="221"/>
      <c r="BW337" s="221"/>
      <c r="BX337" s="221"/>
      <c r="BY337" s="221"/>
      <c r="BZ337" s="221"/>
      <c r="CA337" s="221"/>
      <c r="CB337" s="177"/>
      <c r="CC337" s="177"/>
      <c r="CD337" s="177"/>
    </row>
    <row r="338" spans="1:82" ht="20.100000000000001" customHeight="1">
      <c r="A338" s="204"/>
      <c r="B338" s="121"/>
      <c r="C338" s="122"/>
      <c r="D338" s="123"/>
      <c r="E338" s="121"/>
      <c r="F338" s="122"/>
      <c r="G338" s="124"/>
      <c r="H338" s="125"/>
      <c r="I338" s="122"/>
      <c r="J338" s="123"/>
      <c r="K338" s="121"/>
      <c r="L338" s="124"/>
      <c r="M338" s="125"/>
      <c r="N338" s="122"/>
      <c r="O338" s="123"/>
      <c r="P338" s="121"/>
      <c r="Q338" s="122"/>
      <c r="R338" s="122"/>
      <c r="S338" s="122"/>
      <c r="T338" s="122"/>
      <c r="U338" s="124"/>
      <c r="V338" s="323" t="str">
        <f t="shared" si="65"/>
        <v/>
      </c>
      <c r="W338" s="324" t="str">
        <f t="shared" si="66"/>
        <v/>
      </c>
      <c r="X338" s="324" t="str">
        <f t="shared" si="67"/>
        <v/>
      </c>
      <c r="Y338" s="324" t="str">
        <f t="shared" si="68"/>
        <v/>
      </c>
      <c r="Z338" s="324" t="str">
        <f t="shared" si="69"/>
        <v/>
      </c>
      <c r="AA338" s="324" t="str">
        <f t="shared" si="70"/>
        <v/>
      </c>
      <c r="AB338" s="324" t="str">
        <f t="shared" si="71"/>
        <v/>
      </c>
      <c r="AC338" s="324" t="str">
        <f t="shared" si="72"/>
        <v/>
      </c>
      <c r="AD338" s="324" t="str">
        <f t="shared" si="73"/>
        <v/>
      </c>
      <c r="AE338" s="324" t="str">
        <f t="shared" si="74"/>
        <v/>
      </c>
      <c r="AF338" s="324" t="str">
        <f t="shared" si="75"/>
        <v/>
      </c>
      <c r="AG338" s="324" t="str">
        <f t="shared" si="76"/>
        <v/>
      </c>
      <c r="AH338" s="324" t="str">
        <f t="shared" si="77"/>
        <v/>
      </c>
      <c r="AI338" s="221"/>
      <c r="AJ338" s="221"/>
      <c r="AK338" s="221"/>
      <c r="AL338" s="221"/>
      <c r="AM338" s="221"/>
      <c r="AN338" s="221"/>
      <c r="AO338" s="221"/>
      <c r="AP338" s="221"/>
      <c r="AQ338" s="221"/>
      <c r="AR338" s="221"/>
      <c r="AS338" s="221"/>
      <c r="AT338" s="221"/>
      <c r="AU338" s="221"/>
      <c r="AV338" s="221"/>
      <c r="AW338" s="221"/>
      <c r="AX338" s="221"/>
      <c r="AY338" s="221"/>
      <c r="AZ338" s="221"/>
      <c r="BA338" s="221"/>
      <c r="BB338" s="221"/>
      <c r="BC338" s="221"/>
      <c r="BD338" s="221"/>
      <c r="BE338" s="221"/>
      <c r="BF338" s="221"/>
      <c r="BG338" s="221"/>
      <c r="BH338" s="221"/>
      <c r="BI338" s="221"/>
      <c r="BJ338" s="221"/>
      <c r="BK338" s="221"/>
      <c r="BL338" s="221"/>
      <c r="BM338" s="221"/>
      <c r="BN338" s="221"/>
      <c r="BO338" s="221"/>
      <c r="BP338" s="221"/>
      <c r="BQ338" s="221"/>
      <c r="BR338" s="221"/>
      <c r="BS338" s="221"/>
      <c r="BT338" s="221"/>
      <c r="BU338" s="221"/>
      <c r="BV338" s="221"/>
      <c r="BW338" s="221"/>
      <c r="BX338" s="221"/>
      <c r="BY338" s="221"/>
      <c r="BZ338" s="221"/>
      <c r="CA338" s="221"/>
      <c r="CB338" s="177"/>
      <c r="CC338" s="177"/>
      <c r="CD338" s="177"/>
    </row>
    <row r="339" spans="1:82" ht="20.100000000000001" customHeight="1">
      <c r="A339" s="204"/>
      <c r="B339" s="121"/>
      <c r="C339" s="122"/>
      <c r="D339" s="123"/>
      <c r="E339" s="121"/>
      <c r="F339" s="122"/>
      <c r="G339" s="124"/>
      <c r="H339" s="125"/>
      <c r="I339" s="122"/>
      <c r="J339" s="123"/>
      <c r="K339" s="121"/>
      <c r="L339" s="124"/>
      <c r="M339" s="125"/>
      <c r="N339" s="122"/>
      <c r="O339" s="123"/>
      <c r="P339" s="121"/>
      <c r="Q339" s="122"/>
      <c r="R339" s="122"/>
      <c r="S339" s="122"/>
      <c r="T339" s="122"/>
      <c r="U339" s="124"/>
      <c r="V339" s="323" t="str">
        <f t="shared" si="65"/>
        <v/>
      </c>
      <c r="W339" s="324" t="str">
        <f t="shared" si="66"/>
        <v/>
      </c>
      <c r="X339" s="324" t="str">
        <f t="shared" si="67"/>
        <v/>
      </c>
      <c r="Y339" s="324" t="str">
        <f t="shared" si="68"/>
        <v/>
      </c>
      <c r="Z339" s="324" t="str">
        <f t="shared" si="69"/>
        <v/>
      </c>
      <c r="AA339" s="324" t="str">
        <f t="shared" si="70"/>
        <v/>
      </c>
      <c r="AB339" s="324" t="str">
        <f t="shared" si="71"/>
        <v/>
      </c>
      <c r="AC339" s="324" t="str">
        <f t="shared" si="72"/>
        <v/>
      </c>
      <c r="AD339" s="324" t="str">
        <f t="shared" si="73"/>
        <v/>
      </c>
      <c r="AE339" s="324" t="str">
        <f t="shared" si="74"/>
        <v/>
      </c>
      <c r="AF339" s="324" t="str">
        <f t="shared" si="75"/>
        <v/>
      </c>
      <c r="AG339" s="324" t="str">
        <f t="shared" si="76"/>
        <v/>
      </c>
      <c r="AH339" s="324" t="str">
        <f t="shared" si="77"/>
        <v/>
      </c>
      <c r="AI339" s="221"/>
      <c r="AJ339" s="221"/>
      <c r="AK339" s="221"/>
      <c r="AL339" s="221"/>
      <c r="AM339" s="221"/>
      <c r="AN339" s="221"/>
      <c r="AO339" s="221"/>
      <c r="AP339" s="221"/>
      <c r="AQ339" s="221"/>
      <c r="AR339" s="221"/>
      <c r="AS339" s="221"/>
      <c r="AT339" s="221"/>
      <c r="AU339" s="221"/>
      <c r="AV339" s="221"/>
      <c r="AW339" s="221"/>
      <c r="AX339" s="221"/>
      <c r="AY339" s="221"/>
      <c r="AZ339" s="221"/>
      <c r="BA339" s="221"/>
      <c r="BB339" s="221"/>
      <c r="BC339" s="221"/>
      <c r="BD339" s="221"/>
      <c r="BE339" s="221"/>
      <c r="BF339" s="221"/>
      <c r="BG339" s="221"/>
      <c r="BH339" s="221"/>
      <c r="BI339" s="221"/>
      <c r="BJ339" s="221"/>
      <c r="BK339" s="221"/>
      <c r="BL339" s="221"/>
      <c r="BM339" s="221"/>
      <c r="BN339" s="221"/>
      <c r="BO339" s="221"/>
      <c r="BP339" s="221"/>
      <c r="BQ339" s="221"/>
      <c r="BR339" s="221"/>
      <c r="BS339" s="221"/>
      <c r="BT339" s="221"/>
      <c r="BU339" s="221"/>
      <c r="BV339" s="221"/>
      <c r="BW339" s="221"/>
      <c r="BX339" s="221"/>
      <c r="BY339" s="221"/>
      <c r="BZ339" s="221"/>
      <c r="CA339" s="221"/>
      <c r="CB339" s="177"/>
      <c r="CC339" s="177"/>
      <c r="CD339" s="177"/>
    </row>
    <row r="340" spans="1:82" ht="20.100000000000001" customHeight="1">
      <c r="A340" s="204"/>
      <c r="B340" s="121"/>
      <c r="C340" s="122"/>
      <c r="D340" s="123"/>
      <c r="E340" s="121"/>
      <c r="F340" s="122"/>
      <c r="G340" s="124"/>
      <c r="H340" s="125"/>
      <c r="I340" s="122"/>
      <c r="J340" s="123"/>
      <c r="K340" s="121"/>
      <c r="L340" s="124"/>
      <c r="M340" s="125"/>
      <c r="N340" s="122"/>
      <c r="O340" s="123"/>
      <c r="P340" s="121"/>
      <c r="Q340" s="122"/>
      <c r="R340" s="122"/>
      <c r="S340" s="122"/>
      <c r="T340" s="122"/>
      <c r="U340" s="124"/>
      <c r="V340" s="323" t="str">
        <f t="shared" si="65"/>
        <v/>
      </c>
      <c r="W340" s="324" t="str">
        <f t="shared" si="66"/>
        <v/>
      </c>
      <c r="X340" s="324" t="str">
        <f t="shared" si="67"/>
        <v/>
      </c>
      <c r="Y340" s="324" t="str">
        <f t="shared" si="68"/>
        <v/>
      </c>
      <c r="Z340" s="324" t="str">
        <f t="shared" si="69"/>
        <v/>
      </c>
      <c r="AA340" s="324" t="str">
        <f t="shared" si="70"/>
        <v/>
      </c>
      <c r="AB340" s="324" t="str">
        <f t="shared" si="71"/>
        <v/>
      </c>
      <c r="AC340" s="324" t="str">
        <f t="shared" si="72"/>
        <v/>
      </c>
      <c r="AD340" s="324" t="str">
        <f t="shared" si="73"/>
        <v/>
      </c>
      <c r="AE340" s="324" t="str">
        <f t="shared" si="74"/>
        <v/>
      </c>
      <c r="AF340" s="324" t="str">
        <f t="shared" si="75"/>
        <v/>
      </c>
      <c r="AG340" s="324" t="str">
        <f t="shared" si="76"/>
        <v/>
      </c>
      <c r="AH340" s="324" t="str">
        <f t="shared" si="77"/>
        <v/>
      </c>
      <c r="AI340" s="221"/>
      <c r="AJ340" s="221"/>
      <c r="AK340" s="221"/>
      <c r="AL340" s="221"/>
      <c r="AM340" s="221"/>
      <c r="AN340" s="221"/>
      <c r="AO340" s="221"/>
      <c r="AP340" s="221"/>
      <c r="AQ340" s="221"/>
      <c r="AR340" s="221"/>
      <c r="AS340" s="221"/>
      <c r="AT340" s="221"/>
      <c r="AU340" s="221"/>
      <c r="AV340" s="221"/>
      <c r="AW340" s="221"/>
      <c r="AX340" s="221"/>
      <c r="AY340" s="221"/>
      <c r="AZ340" s="221"/>
      <c r="BA340" s="221"/>
      <c r="BB340" s="221"/>
      <c r="BC340" s="221"/>
      <c r="BD340" s="221"/>
      <c r="BE340" s="221"/>
      <c r="BF340" s="221"/>
      <c r="BG340" s="221"/>
      <c r="BH340" s="221"/>
      <c r="BI340" s="221"/>
      <c r="BJ340" s="221"/>
      <c r="BK340" s="221"/>
      <c r="BL340" s="221"/>
      <c r="BM340" s="221"/>
      <c r="BN340" s="221"/>
      <c r="BO340" s="221"/>
      <c r="BP340" s="221"/>
      <c r="BQ340" s="221"/>
      <c r="BR340" s="221"/>
      <c r="BS340" s="221"/>
      <c r="BT340" s="221"/>
      <c r="BU340" s="221"/>
      <c r="BV340" s="221"/>
      <c r="BW340" s="221"/>
      <c r="BX340" s="221"/>
      <c r="BY340" s="221"/>
      <c r="BZ340" s="221"/>
      <c r="CA340" s="221"/>
      <c r="CB340" s="177"/>
      <c r="CC340" s="177"/>
      <c r="CD340" s="177"/>
    </row>
    <row r="341" spans="1:82" ht="20.100000000000001" customHeight="1">
      <c r="A341" s="204"/>
      <c r="B341" s="121"/>
      <c r="C341" s="122"/>
      <c r="D341" s="123"/>
      <c r="E341" s="121"/>
      <c r="F341" s="122"/>
      <c r="G341" s="124"/>
      <c r="H341" s="125"/>
      <c r="I341" s="122"/>
      <c r="J341" s="123"/>
      <c r="K341" s="121"/>
      <c r="L341" s="124"/>
      <c r="M341" s="125"/>
      <c r="N341" s="122"/>
      <c r="O341" s="123"/>
      <c r="P341" s="121"/>
      <c r="Q341" s="122"/>
      <c r="R341" s="122"/>
      <c r="S341" s="122"/>
      <c r="T341" s="122"/>
      <c r="U341" s="124"/>
      <c r="V341" s="323" t="str">
        <f t="shared" si="65"/>
        <v/>
      </c>
      <c r="W341" s="324" t="str">
        <f t="shared" si="66"/>
        <v/>
      </c>
      <c r="X341" s="324" t="str">
        <f t="shared" si="67"/>
        <v/>
      </c>
      <c r="Y341" s="324" t="str">
        <f t="shared" si="68"/>
        <v/>
      </c>
      <c r="Z341" s="324" t="str">
        <f t="shared" si="69"/>
        <v/>
      </c>
      <c r="AA341" s="324" t="str">
        <f t="shared" si="70"/>
        <v/>
      </c>
      <c r="AB341" s="324" t="str">
        <f t="shared" si="71"/>
        <v/>
      </c>
      <c r="AC341" s="324" t="str">
        <f t="shared" si="72"/>
        <v/>
      </c>
      <c r="AD341" s="324" t="str">
        <f t="shared" si="73"/>
        <v/>
      </c>
      <c r="AE341" s="324" t="str">
        <f t="shared" si="74"/>
        <v/>
      </c>
      <c r="AF341" s="324" t="str">
        <f t="shared" si="75"/>
        <v/>
      </c>
      <c r="AG341" s="324" t="str">
        <f t="shared" si="76"/>
        <v/>
      </c>
      <c r="AH341" s="324" t="str">
        <f t="shared" si="77"/>
        <v/>
      </c>
      <c r="AI341" s="221"/>
      <c r="AJ341" s="221"/>
      <c r="AK341" s="221"/>
      <c r="AL341" s="221"/>
      <c r="AM341" s="221"/>
      <c r="AN341" s="221"/>
      <c r="AO341" s="221"/>
      <c r="AP341" s="221"/>
      <c r="AQ341" s="221"/>
      <c r="AR341" s="221"/>
      <c r="AS341" s="221"/>
      <c r="AT341" s="221"/>
      <c r="AU341" s="221"/>
      <c r="AV341" s="221"/>
      <c r="AW341" s="221"/>
      <c r="AX341" s="221"/>
      <c r="AY341" s="221"/>
      <c r="AZ341" s="221"/>
      <c r="BA341" s="221"/>
      <c r="BB341" s="221"/>
      <c r="BC341" s="221"/>
      <c r="BD341" s="221"/>
      <c r="BE341" s="221"/>
      <c r="BF341" s="221"/>
      <c r="BG341" s="221"/>
      <c r="BH341" s="221"/>
      <c r="BI341" s="221"/>
      <c r="BJ341" s="221"/>
      <c r="BK341" s="221"/>
      <c r="BL341" s="221"/>
      <c r="BM341" s="221"/>
      <c r="BN341" s="221"/>
      <c r="BO341" s="221"/>
      <c r="BP341" s="221"/>
      <c r="BQ341" s="221"/>
      <c r="BR341" s="221"/>
      <c r="BS341" s="221"/>
      <c r="BT341" s="221"/>
      <c r="BU341" s="221"/>
      <c r="BV341" s="221"/>
      <c r="BW341" s="221"/>
      <c r="BX341" s="221"/>
      <c r="BY341" s="221"/>
      <c r="BZ341" s="221"/>
      <c r="CA341" s="221"/>
      <c r="CB341" s="177"/>
      <c r="CC341" s="177"/>
      <c r="CD341" s="177"/>
    </row>
    <row r="342" spans="1:82" ht="20.100000000000001" customHeight="1">
      <c r="A342" s="204"/>
      <c r="B342" s="121"/>
      <c r="C342" s="122"/>
      <c r="D342" s="123"/>
      <c r="E342" s="121"/>
      <c r="F342" s="122"/>
      <c r="G342" s="124"/>
      <c r="H342" s="125"/>
      <c r="I342" s="122"/>
      <c r="J342" s="123"/>
      <c r="K342" s="121"/>
      <c r="L342" s="124"/>
      <c r="M342" s="125"/>
      <c r="N342" s="122"/>
      <c r="O342" s="123"/>
      <c r="P342" s="121"/>
      <c r="Q342" s="122"/>
      <c r="R342" s="122"/>
      <c r="S342" s="122"/>
      <c r="T342" s="122"/>
      <c r="U342" s="124"/>
      <c r="V342" s="323" t="str">
        <f t="shared" si="65"/>
        <v/>
      </c>
      <c r="W342" s="324" t="str">
        <f t="shared" si="66"/>
        <v/>
      </c>
      <c r="X342" s="324" t="str">
        <f t="shared" si="67"/>
        <v/>
      </c>
      <c r="Y342" s="324" t="str">
        <f t="shared" si="68"/>
        <v/>
      </c>
      <c r="Z342" s="324" t="str">
        <f t="shared" si="69"/>
        <v/>
      </c>
      <c r="AA342" s="324" t="str">
        <f t="shared" si="70"/>
        <v/>
      </c>
      <c r="AB342" s="324" t="str">
        <f t="shared" si="71"/>
        <v/>
      </c>
      <c r="AC342" s="324" t="str">
        <f t="shared" si="72"/>
        <v/>
      </c>
      <c r="AD342" s="324" t="str">
        <f t="shared" si="73"/>
        <v/>
      </c>
      <c r="AE342" s="324" t="str">
        <f t="shared" si="74"/>
        <v/>
      </c>
      <c r="AF342" s="324" t="str">
        <f t="shared" si="75"/>
        <v/>
      </c>
      <c r="AG342" s="324" t="str">
        <f t="shared" si="76"/>
        <v/>
      </c>
      <c r="AH342" s="324" t="str">
        <f t="shared" si="77"/>
        <v/>
      </c>
      <c r="AI342" s="221"/>
      <c r="AJ342" s="221"/>
      <c r="AK342" s="221"/>
      <c r="AL342" s="221"/>
      <c r="AM342" s="221"/>
      <c r="AN342" s="221"/>
      <c r="AO342" s="221"/>
      <c r="AP342" s="221"/>
      <c r="AQ342" s="221"/>
      <c r="AR342" s="221"/>
      <c r="AS342" s="221"/>
      <c r="AT342" s="221"/>
      <c r="AU342" s="221"/>
      <c r="AV342" s="221"/>
      <c r="AW342" s="221"/>
      <c r="AX342" s="221"/>
      <c r="AY342" s="221"/>
      <c r="AZ342" s="221"/>
      <c r="BA342" s="221"/>
      <c r="BB342" s="221"/>
      <c r="BC342" s="221"/>
      <c r="BD342" s="221"/>
      <c r="BE342" s="221"/>
      <c r="BF342" s="221"/>
      <c r="BG342" s="221"/>
      <c r="BH342" s="221"/>
      <c r="BI342" s="221"/>
      <c r="BJ342" s="221"/>
      <c r="BK342" s="221"/>
      <c r="BL342" s="221"/>
      <c r="BM342" s="221"/>
      <c r="BN342" s="221"/>
      <c r="BO342" s="221"/>
      <c r="BP342" s="221"/>
      <c r="BQ342" s="221"/>
      <c r="BR342" s="221"/>
      <c r="BS342" s="221"/>
      <c r="BT342" s="221"/>
      <c r="BU342" s="221"/>
      <c r="BV342" s="221"/>
      <c r="BW342" s="221"/>
      <c r="BX342" s="221"/>
      <c r="BY342" s="221"/>
      <c r="BZ342" s="221"/>
      <c r="CA342" s="221"/>
      <c r="CB342" s="177"/>
      <c r="CC342" s="177"/>
      <c r="CD342" s="177"/>
    </row>
    <row r="343" spans="1:82" ht="20.100000000000001" customHeight="1">
      <c r="A343" s="204"/>
      <c r="B343" s="121"/>
      <c r="C343" s="122"/>
      <c r="D343" s="123"/>
      <c r="E343" s="121"/>
      <c r="F343" s="122"/>
      <c r="G343" s="124"/>
      <c r="H343" s="125"/>
      <c r="I343" s="122"/>
      <c r="J343" s="123"/>
      <c r="K343" s="121"/>
      <c r="L343" s="124"/>
      <c r="M343" s="125"/>
      <c r="N343" s="122"/>
      <c r="O343" s="123"/>
      <c r="P343" s="121"/>
      <c r="Q343" s="122"/>
      <c r="R343" s="122"/>
      <c r="S343" s="122"/>
      <c r="T343" s="122"/>
      <c r="U343" s="124"/>
      <c r="V343" s="323" t="str">
        <f t="shared" si="65"/>
        <v/>
      </c>
      <c r="W343" s="324" t="str">
        <f t="shared" si="66"/>
        <v/>
      </c>
      <c r="X343" s="324" t="str">
        <f t="shared" si="67"/>
        <v/>
      </c>
      <c r="Y343" s="324" t="str">
        <f t="shared" si="68"/>
        <v/>
      </c>
      <c r="Z343" s="324" t="str">
        <f t="shared" si="69"/>
        <v/>
      </c>
      <c r="AA343" s="324" t="str">
        <f t="shared" si="70"/>
        <v/>
      </c>
      <c r="AB343" s="324" t="str">
        <f t="shared" si="71"/>
        <v/>
      </c>
      <c r="AC343" s="324" t="str">
        <f t="shared" si="72"/>
        <v/>
      </c>
      <c r="AD343" s="324" t="str">
        <f t="shared" si="73"/>
        <v/>
      </c>
      <c r="AE343" s="324" t="str">
        <f t="shared" si="74"/>
        <v/>
      </c>
      <c r="AF343" s="324" t="str">
        <f t="shared" si="75"/>
        <v/>
      </c>
      <c r="AG343" s="324" t="str">
        <f t="shared" si="76"/>
        <v/>
      </c>
      <c r="AH343" s="324" t="str">
        <f t="shared" si="77"/>
        <v/>
      </c>
      <c r="AI343" s="221"/>
      <c r="AJ343" s="221"/>
      <c r="AK343" s="221"/>
      <c r="AL343" s="221"/>
      <c r="AM343" s="221"/>
      <c r="AN343" s="221"/>
      <c r="AO343" s="221"/>
      <c r="AP343" s="221"/>
      <c r="AQ343" s="221"/>
      <c r="AR343" s="221"/>
      <c r="AS343" s="221"/>
      <c r="AT343" s="221"/>
      <c r="AU343" s="221"/>
      <c r="AV343" s="221"/>
      <c r="AW343" s="221"/>
      <c r="AX343" s="221"/>
      <c r="AY343" s="221"/>
      <c r="AZ343" s="221"/>
      <c r="BA343" s="221"/>
      <c r="BB343" s="221"/>
      <c r="BC343" s="221"/>
      <c r="BD343" s="221"/>
      <c r="BE343" s="221"/>
      <c r="BF343" s="221"/>
      <c r="BG343" s="221"/>
      <c r="BH343" s="221"/>
      <c r="BI343" s="221"/>
      <c r="BJ343" s="221"/>
      <c r="BK343" s="221"/>
      <c r="BL343" s="221"/>
      <c r="BM343" s="221"/>
      <c r="BN343" s="221"/>
      <c r="BO343" s="221"/>
      <c r="BP343" s="221"/>
      <c r="BQ343" s="221"/>
      <c r="BR343" s="221"/>
      <c r="BS343" s="221"/>
      <c r="BT343" s="221"/>
      <c r="BU343" s="221"/>
      <c r="BV343" s="221"/>
      <c r="BW343" s="221"/>
      <c r="BX343" s="221"/>
      <c r="BY343" s="221"/>
      <c r="BZ343" s="221"/>
      <c r="CA343" s="221"/>
      <c r="CB343" s="177"/>
      <c r="CC343" s="177"/>
      <c r="CD343" s="177"/>
    </row>
    <row r="344" spans="1:82" ht="20.100000000000001" customHeight="1">
      <c r="A344" s="204"/>
      <c r="B344" s="121"/>
      <c r="C344" s="122"/>
      <c r="D344" s="123"/>
      <c r="E344" s="121"/>
      <c r="F344" s="122"/>
      <c r="G344" s="124"/>
      <c r="H344" s="125"/>
      <c r="I344" s="122"/>
      <c r="J344" s="123"/>
      <c r="K344" s="121"/>
      <c r="L344" s="124"/>
      <c r="M344" s="125"/>
      <c r="N344" s="122"/>
      <c r="O344" s="123"/>
      <c r="P344" s="121"/>
      <c r="Q344" s="122"/>
      <c r="R344" s="122"/>
      <c r="S344" s="122"/>
      <c r="T344" s="122"/>
      <c r="U344" s="124"/>
      <c r="V344" s="323" t="str">
        <f t="shared" si="65"/>
        <v/>
      </c>
      <c r="W344" s="324" t="str">
        <f t="shared" si="66"/>
        <v/>
      </c>
      <c r="X344" s="324" t="str">
        <f t="shared" si="67"/>
        <v/>
      </c>
      <c r="Y344" s="324" t="str">
        <f t="shared" si="68"/>
        <v/>
      </c>
      <c r="Z344" s="324" t="str">
        <f t="shared" si="69"/>
        <v/>
      </c>
      <c r="AA344" s="324" t="str">
        <f t="shared" si="70"/>
        <v/>
      </c>
      <c r="AB344" s="324" t="str">
        <f t="shared" si="71"/>
        <v/>
      </c>
      <c r="AC344" s="324" t="str">
        <f t="shared" si="72"/>
        <v/>
      </c>
      <c r="AD344" s="324" t="str">
        <f t="shared" si="73"/>
        <v/>
      </c>
      <c r="AE344" s="324" t="str">
        <f t="shared" si="74"/>
        <v/>
      </c>
      <c r="AF344" s="324" t="str">
        <f t="shared" si="75"/>
        <v/>
      </c>
      <c r="AG344" s="324" t="str">
        <f t="shared" si="76"/>
        <v/>
      </c>
      <c r="AH344" s="324" t="str">
        <f t="shared" si="77"/>
        <v/>
      </c>
      <c r="AI344" s="221"/>
      <c r="AJ344" s="221"/>
      <c r="AK344" s="221"/>
      <c r="AL344" s="221"/>
      <c r="AM344" s="221"/>
      <c r="AN344" s="221"/>
      <c r="AO344" s="221"/>
      <c r="AP344" s="221"/>
      <c r="AQ344" s="221"/>
      <c r="AR344" s="221"/>
      <c r="AS344" s="221"/>
      <c r="AT344" s="221"/>
      <c r="AU344" s="221"/>
      <c r="AV344" s="221"/>
      <c r="AW344" s="221"/>
      <c r="AX344" s="221"/>
      <c r="AY344" s="221"/>
      <c r="AZ344" s="221"/>
      <c r="BA344" s="221"/>
      <c r="BB344" s="221"/>
      <c r="BC344" s="221"/>
      <c r="BD344" s="221"/>
      <c r="BE344" s="221"/>
      <c r="BF344" s="221"/>
      <c r="BG344" s="221"/>
      <c r="BH344" s="221"/>
      <c r="BI344" s="221"/>
      <c r="BJ344" s="221"/>
      <c r="BK344" s="221"/>
      <c r="BL344" s="221"/>
      <c r="BM344" s="221"/>
      <c r="BN344" s="221"/>
      <c r="BO344" s="221"/>
      <c r="BP344" s="221"/>
      <c r="BQ344" s="221"/>
      <c r="BR344" s="221"/>
      <c r="BS344" s="221"/>
      <c r="BT344" s="221"/>
      <c r="BU344" s="221"/>
      <c r="BV344" s="221"/>
      <c r="BW344" s="221"/>
      <c r="BX344" s="221"/>
      <c r="BY344" s="221"/>
      <c r="BZ344" s="221"/>
      <c r="CA344" s="221"/>
      <c r="CB344" s="177"/>
      <c r="CC344" s="177"/>
      <c r="CD344" s="177"/>
    </row>
    <row r="345" spans="1:82" ht="20.100000000000001" customHeight="1">
      <c r="A345" s="204"/>
      <c r="B345" s="121"/>
      <c r="C345" s="122"/>
      <c r="D345" s="123"/>
      <c r="E345" s="121"/>
      <c r="F345" s="122"/>
      <c r="G345" s="124"/>
      <c r="H345" s="125"/>
      <c r="I345" s="122"/>
      <c r="J345" s="123"/>
      <c r="K345" s="121"/>
      <c r="L345" s="124"/>
      <c r="M345" s="125"/>
      <c r="N345" s="122"/>
      <c r="O345" s="123"/>
      <c r="P345" s="121"/>
      <c r="Q345" s="122"/>
      <c r="R345" s="122"/>
      <c r="S345" s="122"/>
      <c r="T345" s="122"/>
      <c r="U345" s="124"/>
      <c r="V345" s="323" t="str">
        <f t="shared" si="65"/>
        <v/>
      </c>
      <c r="W345" s="324" t="str">
        <f t="shared" si="66"/>
        <v/>
      </c>
      <c r="X345" s="324" t="str">
        <f t="shared" si="67"/>
        <v/>
      </c>
      <c r="Y345" s="324" t="str">
        <f t="shared" si="68"/>
        <v/>
      </c>
      <c r="Z345" s="324" t="str">
        <f t="shared" si="69"/>
        <v/>
      </c>
      <c r="AA345" s="324" t="str">
        <f t="shared" si="70"/>
        <v/>
      </c>
      <c r="AB345" s="324" t="str">
        <f t="shared" si="71"/>
        <v/>
      </c>
      <c r="AC345" s="324" t="str">
        <f t="shared" si="72"/>
        <v/>
      </c>
      <c r="AD345" s="324" t="str">
        <f t="shared" si="73"/>
        <v/>
      </c>
      <c r="AE345" s="324" t="str">
        <f t="shared" si="74"/>
        <v/>
      </c>
      <c r="AF345" s="324" t="str">
        <f t="shared" si="75"/>
        <v/>
      </c>
      <c r="AG345" s="324" t="str">
        <f t="shared" si="76"/>
        <v/>
      </c>
      <c r="AH345" s="324" t="str">
        <f t="shared" si="77"/>
        <v/>
      </c>
      <c r="AI345" s="221"/>
      <c r="AJ345" s="221"/>
      <c r="AK345" s="221"/>
      <c r="AL345" s="221"/>
      <c r="AM345" s="221"/>
      <c r="AN345" s="221"/>
      <c r="AO345" s="221"/>
      <c r="AP345" s="221"/>
      <c r="AQ345" s="221"/>
      <c r="AR345" s="221"/>
      <c r="AS345" s="221"/>
      <c r="AT345" s="221"/>
      <c r="AU345" s="221"/>
      <c r="AV345" s="221"/>
      <c r="AW345" s="221"/>
      <c r="AX345" s="221"/>
      <c r="AY345" s="221"/>
      <c r="AZ345" s="221"/>
      <c r="BA345" s="221"/>
      <c r="BB345" s="221"/>
      <c r="BC345" s="221"/>
      <c r="BD345" s="221"/>
      <c r="BE345" s="221"/>
      <c r="BF345" s="221"/>
      <c r="BG345" s="221"/>
      <c r="BH345" s="221"/>
      <c r="BI345" s="221"/>
      <c r="BJ345" s="221"/>
      <c r="BK345" s="221"/>
      <c r="BL345" s="221"/>
      <c r="BM345" s="221"/>
      <c r="BN345" s="221"/>
      <c r="BO345" s="221"/>
      <c r="BP345" s="221"/>
      <c r="BQ345" s="221"/>
      <c r="BR345" s="221"/>
      <c r="BS345" s="221"/>
      <c r="BT345" s="221"/>
      <c r="BU345" s="221"/>
      <c r="BV345" s="221"/>
      <c r="BW345" s="221"/>
      <c r="BX345" s="221"/>
      <c r="BY345" s="221"/>
      <c r="BZ345" s="221"/>
      <c r="CA345" s="221"/>
      <c r="CB345" s="177"/>
      <c r="CC345" s="177"/>
      <c r="CD345" s="177"/>
    </row>
    <row r="346" spans="1:82" ht="20.100000000000001" customHeight="1">
      <c r="A346" s="204"/>
      <c r="B346" s="121"/>
      <c r="C346" s="122"/>
      <c r="D346" s="123"/>
      <c r="E346" s="121"/>
      <c r="F346" s="122"/>
      <c r="G346" s="124"/>
      <c r="H346" s="125"/>
      <c r="I346" s="122"/>
      <c r="J346" s="123"/>
      <c r="K346" s="121"/>
      <c r="L346" s="124"/>
      <c r="M346" s="125"/>
      <c r="N346" s="122"/>
      <c r="O346" s="123"/>
      <c r="P346" s="121"/>
      <c r="Q346" s="122"/>
      <c r="R346" s="122"/>
      <c r="S346" s="122"/>
      <c r="T346" s="122"/>
      <c r="U346" s="124"/>
      <c r="V346" s="323" t="str">
        <f t="shared" si="65"/>
        <v/>
      </c>
      <c r="W346" s="324" t="str">
        <f t="shared" si="66"/>
        <v/>
      </c>
      <c r="X346" s="324" t="str">
        <f t="shared" si="67"/>
        <v/>
      </c>
      <c r="Y346" s="324" t="str">
        <f t="shared" si="68"/>
        <v/>
      </c>
      <c r="Z346" s="324" t="str">
        <f t="shared" si="69"/>
        <v/>
      </c>
      <c r="AA346" s="324" t="str">
        <f t="shared" si="70"/>
        <v/>
      </c>
      <c r="AB346" s="324" t="str">
        <f t="shared" si="71"/>
        <v/>
      </c>
      <c r="AC346" s="324" t="str">
        <f t="shared" si="72"/>
        <v/>
      </c>
      <c r="AD346" s="324" t="str">
        <f t="shared" si="73"/>
        <v/>
      </c>
      <c r="AE346" s="324" t="str">
        <f t="shared" si="74"/>
        <v/>
      </c>
      <c r="AF346" s="324" t="str">
        <f t="shared" si="75"/>
        <v/>
      </c>
      <c r="AG346" s="324" t="str">
        <f t="shared" si="76"/>
        <v/>
      </c>
      <c r="AH346" s="324" t="str">
        <f t="shared" si="77"/>
        <v/>
      </c>
      <c r="AI346" s="221"/>
      <c r="AJ346" s="221"/>
      <c r="AK346" s="221"/>
      <c r="AL346" s="221"/>
      <c r="AM346" s="221"/>
      <c r="AN346" s="221"/>
      <c r="AO346" s="221"/>
      <c r="AP346" s="221"/>
      <c r="AQ346" s="221"/>
      <c r="AR346" s="221"/>
      <c r="AS346" s="221"/>
      <c r="AT346" s="221"/>
      <c r="AU346" s="221"/>
      <c r="AV346" s="221"/>
      <c r="AW346" s="221"/>
      <c r="AX346" s="221"/>
      <c r="AY346" s="221"/>
      <c r="AZ346" s="221"/>
      <c r="BA346" s="221"/>
      <c r="BB346" s="221"/>
      <c r="BC346" s="221"/>
      <c r="BD346" s="221"/>
      <c r="BE346" s="221"/>
      <c r="BF346" s="221"/>
      <c r="BG346" s="221"/>
      <c r="BH346" s="221"/>
      <c r="BI346" s="221"/>
      <c r="BJ346" s="221"/>
      <c r="BK346" s="221"/>
      <c r="BL346" s="221"/>
      <c r="BM346" s="221"/>
      <c r="BN346" s="221"/>
      <c r="BO346" s="221"/>
      <c r="BP346" s="221"/>
      <c r="BQ346" s="221"/>
      <c r="BR346" s="221"/>
      <c r="BS346" s="221"/>
      <c r="BT346" s="221"/>
      <c r="BU346" s="221"/>
      <c r="BV346" s="221"/>
      <c r="BW346" s="221"/>
      <c r="BX346" s="221"/>
      <c r="BY346" s="221"/>
      <c r="BZ346" s="221"/>
      <c r="CA346" s="221"/>
      <c r="CB346" s="177"/>
      <c r="CC346" s="177"/>
      <c r="CD346" s="177"/>
    </row>
    <row r="347" spans="1:82" ht="20.100000000000001" customHeight="1">
      <c r="A347" s="204"/>
      <c r="B347" s="121"/>
      <c r="C347" s="122"/>
      <c r="D347" s="123"/>
      <c r="E347" s="121"/>
      <c r="F347" s="122"/>
      <c r="G347" s="124"/>
      <c r="H347" s="125"/>
      <c r="I347" s="122"/>
      <c r="J347" s="123"/>
      <c r="K347" s="121"/>
      <c r="L347" s="124"/>
      <c r="M347" s="125"/>
      <c r="N347" s="122"/>
      <c r="O347" s="123"/>
      <c r="P347" s="121"/>
      <c r="Q347" s="122"/>
      <c r="R347" s="122"/>
      <c r="S347" s="122"/>
      <c r="T347" s="122"/>
      <c r="U347" s="124"/>
      <c r="V347" s="323" t="str">
        <f t="shared" si="65"/>
        <v/>
      </c>
      <c r="W347" s="324" t="str">
        <f t="shared" si="66"/>
        <v/>
      </c>
      <c r="X347" s="324" t="str">
        <f t="shared" si="67"/>
        <v/>
      </c>
      <c r="Y347" s="324" t="str">
        <f t="shared" si="68"/>
        <v/>
      </c>
      <c r="Z347" s="324" t="str">
        <f t="shared" si="69"/>
        <v/>
      </c>
      <c r="AA347" s="324" t="str">
        <f t="shared" si="70"/>
        <v/>
      </c>
      <c r="AB347" s="324" t="str">
        <f t="shared" si="71"/>
        <v/>
      </c>
      <c r="AC347" s="324" t="str">
        <f t="shared" si="72"/>
        <v/>
      </c>
      <c r="AD347" s="324" t="str">
        <f t="shared" si="73"/>
        <v/>
      </c>
      <c r="AE347" s="324" t="str">
        <f t="shared" si="74"/>
        <v/>
      </c>
      <c r="AF347" s="324" t="str">
        <f t="shared" si="75"/>
        <v/>
      </c>
      <c r="AG347" s="324" t="str">
        <f t="shared" si="76"/>
        <v/>
      </c>
      <c r="AH347" s="324" t="str">
        <f t="shared" si="77"/>
        <v/>
      </c>
      <c r="AI347" s="221"/>
      <c r="AJ347" s="221"/>
      <c r="AK347" s="221"/>
      <c r="AL347" s="221"/>
      <c r="AM347" s="221"/>
      <c r="AN347" s="221"/>
      <c r="AO347" s="221"/>
      <c r="AP347" s="221"/>
      <c r="AQ347" s="221"/>
      <c r="AR347" s="221"/>
      <c r="AS347" s="221"/>
      <c r="AT347" s="221"/>
      <c r="AU347" s="221"/>
      <c r="AV347" s="221"/>
      <c r="AW347" s="221"/>
      <c r="AX347" s="221"/>
      <c r="AY347" s="221"/>
      <c r="AZ347" s="221"/>
      <c r="BA347" s="221"/>
      <c r="BB347" s="221"/>
      <c r="BC347" s="221"/>
      <c r="BD347" s="221"/>
      <c r="BE347" s="221"/>
      <c r="BF347" s="221"/>
      <c r="BG347" s="221"/>
      <c r="BH347" s="221"/>
      <c r="BI347" s="221"/>
      <c r="BJ347" s="221"/>
      <c r="BK347" s="221"/>
      <c r="BL347" s="221"/>
      <c r="BM347" s="221"/>
      <c r="BN347" s="221"/>
      <c r="BO347" s="221"/>
      <c r="BP347" s="221"/>
      <c r="BQ347" s="221"/>
      <c r="BR347" s="221"/>
      <c r="BS347" s="221"/>
      <c r="BT347" s="221"/>
      <c r="BU347" s="221"/>
      <c r="BV347" s="221"/>
      <c r="BW347" s="221"/>
      <c r="BX347" s="221"/>
      <c r="BY347" s="221"/>
      <c r="BZ347" s="221"/>
      <c r="CA347" s="221"/>
      <c r="CB347" s="177"/>
      <c r="CC347" s="177"/>
      <c r="CD347" s="177"/>
    </row>
    <row r="348" spans="1:82" ht="20.100000000000001" customHeight="1">
      <c r="A348" s="204"/>
      <c r="B348" s="121"/>
      <c r="C348" s="122"/>
      <c r="D348" s="123"/>
      <c r="E348" s="121"/>
      <c r="F348" s="122"/>
      <c r="G348" s="124"/>
      <c r="H348" s="125"/>
      <c r="I348" s="122"/>
      <c r="J348" s="123"/>
      <c r="K348" s="121"/>
      <c r="L348" s="124"/>
      <c r="M348" s="125"/>
      <c r="N348" s="122"/>
      <c r="O348" s="123"/>
      <c r="P348" s="121"/>
      <c r="Q348" s="122"/>
      <c r="R348" s="122"/>
      <c r="S348" s="122"/>
      <c r="T348" s="122"/>
      <c r="U348" s="124"/>
      <c r="V348" s="323" t="str">
        <f t="shared" si="65"/>
        <v/>
      </c>
      <c r="W348" s="324" t="str">
        <f t="shared" si="66"/>
        <v/>
      </c>
      <c r="X348" s="324" t="str">
        <f t="shared" si="67"/>
        <v/>
      </c>
      <c r="Y348" s="324" t="str">
        <f t="shared" si="68"/>
        <v/>
      </c>
      <c r="Z348" s="324" t="str">
        <f t="shared" si="69"/>
        <v/>
      </c>
      <c r="AA348" s="324" t="str">
        <f t="shared" si="70"/>
        <v/>
      </c>
      <c r="AB348" s="324" t="str">
        <f t="shared" si="71"/>
        <v/>
      </c>
      <c r="AC348" s="324" t="str">
        <f t="shared" si="72"/>
        <v/>
      </c>
      <c r="AD348" s="324" t="str">
        <f t="shared" si="73"/>
        <v/>
      </c>
      <c r="AE348" s="324" t="str">
        <f t="shared" si="74"/>
        <v/>
      </c>
      <c r="AF348" s="324" t="str">
        <f t="shared" si="75"/>
        <v/>
      </c>
      <c r="AG348" s="324" t="str">
        <f t="shared" si="76"/>
        <v/>
      </c>
      <c r="AH348" s="324" t="str">
        <f t="shared" si="77"/>
        <v/>
      </c>
      <c r="AI348" s="221"/>
      <c r="AJ348" s="221"/>
      <c r="AK348" s="221"/>
      <c r="AL348" s="221"/>
      <c r="AM348" s="221"/>
      <c r="AN348" s="221"/>
      <c r="AO348" s="221"/>
      <c r="AP348" s="221"/>
      <c r="AQ348" s="221"/>
      <c r="AR348" s="221"/>
      <c r="AS348" s="221"/>
      <c r="AT348" s="221"/>
      <c r="AU348" s="221"/>
      <c r="AV348" s="221"/>
      <c r="AW348" s="221"/>
      <c r="AX348" s="221"/>
      <c r="AY348" s="221"/>
      <c r="AZ348" s="221"/>
      <c r="BA348" s="221"/>
      <c r="BB348" s="221"/>
      <c r="BC348" s="221"/>
      <c r="BD348" s="221"/>
      <c r="BE348" s="221"/>
      <c r="BF348" s="221"/>
      <c r="BG348" s="221"/>
      <c r="BH348" s="221"/>
      <c r="BI348" s="221"/>
      <c r="BJ348" s="221"/>
      <c r="BK348" s="221"/>
      <c r="BL348" s="221"/>
      <c r="BM348" s="221"/>
      <c r="BN348" s="221"/>
      <c r="BO348" s="221"/>
      <c r="BP348" s="221"/>
      <c r="BQ348" s="221"/>
      <c r="BR348" s="221"/>
      <c r="BS348" s="221"/>
      <c r="BT348" s="221"/>
      <c r="BU348" s="221"/>
      <c r="BV348" s="221"/>
      <c r="BW348" s="221"/>
      <c r="BX348" s="221"/>
      <c r="BY348" s="221"/>
      <c r="BZ348" s="221"/>
      <c r="CA348" s="221"/>
      <c r="CB348" s="177"/>
      <c r="CC348" s="177"/>
      <c r="CD348" s="177"/>
    </row>
    <row r="349" spans="1:82" ht="20.100000000000001" customHeight="1">
      <c r="A349" s="204"/>
      <c r="B349" s="121"/>
      <c r="C349" s="122"/>
      <c r="D349" s="123"/>
      <c r="E349" s="121"/>
      <c r="F349" s="122"/>
      <c r="G349" s="124"/>
      <c r="H349" s="125"/>
      <c r="I349" s="122"/>
      <c r="J349" s="123"/>
      <c r="K349" s="121"/>
      <c r="L349" s="124"/>
      <c r="M349" s="125"/>
      <c r="N349" s="122"/>
      <c r="O349" s="123"/>
      <c r="P349" s="121"/>
      <c r="Q349" s="122"/>
      <c r="R349" s="122"/>
      <c r="S349" s="122"/>
      <c r="T349" s="122"/>
      <c r="U349" s="124"/>
      <c r="V349" s="323" t="str">
        <f t="shared" si="65"/>
        <v/>
      </c>
      <c r="W349" s="324" t="str">
        <f t="shared" si="66"/>
        <v/>
      </c>
      <c r="X349" s="324" t="str">
        <f t="shared" si="67"/>
        <v/>
      </c>
      <c r="Y349" s="324" t="str">
        <f t="shared" si="68"/>
        <v/>
      </c>
      <c r="Z349" s="324" t="str">
        <f t="shared" si="69"/>
        <v/>
      </c>
      <c r="AA349" s="324" t="str">
        <f t="shared" si="70"/>
        <v/>
      </c>
      <c r="AB349" s="324" t="str">
        <f t="shared" si="71"/>
        <v/>
      </c>
      <c r="AC349" s="324" t="str">
        <f t="shared" si="72"/>
        <v/>
      </c>
      <c r="AD349" s="324" t="str">
        <f t="shared" si="73"/>
        <v/>
      </c>
      <c r="AE349" s="324" t="str">
        <f t="shared" si="74"/>
        <v/>
      </c>
      <c r="AF349" s="324" t="str">
        <f t="shared" si="75"/>
        <v/>
      </c>
      <c r="AG349" s="324" t="str">
        <f t="shared" si="76"/>
        <v/>
      </c>
      <c r="AH349" s="324" t="str">
        <f t="shared" si="77"/>
        <v/>
      </c>
      <c r="AI349" s="221"/>
      <c r="AJ349" s="221"/>
      <c r="AK349" s="221"/>
      <c r="AL349" s="221"/>
      <c r="AM349" s="221"/>
      <c r="AN349" s="221"/>
      <c r="AO349" s="221"/>
      <c r="AP349" s="221"/>
      <c r="AQ349" s="221"/>
      <c r="AR349" s="221"/>
      <c r="AS349" s="221"/>
      <c r="AT349" s="221"/>
      <c r="AU349" s="221"/>
      <c r="AV349" s="221"/>
      <c r="AW349" s="221"/>
      <c r="AX349" s="221"/>
      <c r="AY349" s="221"/>
      <c r="AZ349" s="221"/>
      <c r="BA349" s="221"/>
      <c r="BB349" s="221"/>
      <c r="BC349" s="221"/>
      <c r="BD349" s="221"/>
      <c r="BE349" s="221"/>
      <c r="BF349" s="221"/>
      <c r="BG349" s="221"/>
      <c r="BH349" s="221"/>
      <c r="BI349" s="221"/>
      <c r="BJ349" s="221"/>
      <c r="BK349" s="221"/>
      <c r="BL349" s="221"/>
      <c r="BM349" s="221"/>
      <c r="BN349" s="221"/>
      <c r="BO349" s="221"/>
      <c r="BP349" s="221"/>
      <c r="BQ349" s="221"/>
      <c r="BR349" s="221"/>
      <c r="BS349" s="221"/>
      <c r="BT349" s="221"/>
      <c r="BU349" s="221"/>
      <c r="BV349" s="221"/>
      <c r="BW349" s="221"/>
      <c r="BX349" s="221"/>
      <c r="BY349" s="221"/>
      <c r="BZ349" s="221"/>
      <c r="CA349" s="221"/>
      <c r="CB349" s="177"/>
      <c r="CC349" s="177"/>
      <c r="CD349" s="177"/>
    </row>
    <row r="350" spans="1:82" ht="20.100000000000001" customHeight="1">
      <c r="A350" s="204"/>
      <c r="B350" s="121"/>
      <c r="C350" s="122"/>
      <c r="D350" s="123"/>
      <c r="E350" s="121"/>
      <c r="F350" s="122"/>
      <c r="G350" s="124"/>
      <c r="H350" s="125"/>
      <c r="I350" s="122"/>
      <c r="J350" s="123"/>
      <c r="K350" s="121"/>
      <c r="L350" s="124"/>
      <c r="M350" s="125"/>
      <c r="N350" s="122"/>
      <c r="O350" s="123"/>
      <c r="P350" s="121"/>
      <c r="Q350" s="122"/>
      <c r="R350" s="122"/>
      <c r="S350" s="122"/>
      <c r="T350" s="122"/>
      <c r="U350" s="124"/>
      <c r="V350" s="323" t="str">
        <f t="shared" si="65"/>
        <v/>
      </c>
      <c r="W350" s="324" t="str">
        <f t="shared" si="66"/>
        <v/>
      </c>
      <c r="X350" s="324" t="str">
        <f t="shared" si="67"/>
        <v/>
      </c>
      <c r="Y350" s="324" t="str">
        <f t="shared" si="68"/>
        <v/>
      </c>
      <c r="Z350" s="324" t="str">
        <f t="shared" si="69"/>
        <v/>
      </c>
      <c r="AA350" s="324" t="str">
        <f t="shared" si="70"/>
        <v/>
      </c>
      <c r="AB350" s="324" t="str">
        <f t="shared" si="71"/>
        <v/>
      </c>
      <c r="AC350" s="324" t="str">
        <f t="shared" si="72"/>
        <v/>
      </c>
      <c r="AD350" s="324" t="str">
        <f t="shared" si="73"/>
        <v/>
      </c>
      <c r="AE350" s="324" t="str">
        <f t="shared" si="74"/>
        <v/>
      </c>
      <c r="AF350" s="324" t="str">
        <f t="shared" si="75"/>
        <v/>
      </c>
      <c r="AG350" s="324" t="str">
        <f t="shared" si="76"/>
        <v/>
      </c>
      <c r="AH350" s="324" t="str">
        <f t="shared" si="77"/>
        <v/>
      </c>
      <c r="AI350" s="221"/>
      <c r="AJ350" s="221"/>
      <c r="AK350" s="221"/>
      <c r="AL350" s="221"/>
      <c r="AM350" s="221"/>
      <c r="AN350" s="221"/>
      <c r="AO350" s="221"/>
      <c r="AP350" s="221"/>
      <c r="AQ350" s="221"/>
      <c r="AR350" s="221"/>
      <c r="AS350" s="221"/>
      <c r="AT350" s="221"/>
      <c r="AU350" s="221"/>
      <c r="AV350" s="221"/>
      <c r="AW350" s="221"/>
      <c r="AX350" s="221"/>
      <c r="AY350" s="221"/>
      <c r="AZ350" s="221"/>
      <c r="BA350" s="221"/>
      <c r="BB350" s="221"/>
      <c r="BC350" s="221"/>
      <c r="BD350" s="221"/>
      <c r="BE350" s="221"/>
      <c r="BF350" s="221"/>
      <c r="BG350" s="221"/>
      <c r="BH350" s="221"/>
      <c r="BI350" s="221"/>
      <c r="BJ350" s="221"/>
      <c r="BK350" s="221"/>
      <c r="BL350" s="221"/>
      <c r="BM350" s="221"/>
      <c r="BN350" s="221"/>
      <c r="BO350" s="221"/>
      <c r="BP350" s="221"/>
      <c r="BQ350" s="221"/>
      <c r="BR350" s="221"/>
      <c r="BS350" s="221"/>
      <c r="BT350" s="221"/>
      <c r="BU350" s="221"/>
      <c r="BV350" s="221"/>
      <c r="BW350" s="221"/>
      <c r="BX350" s="221"/>
      <c r="BY350" s="221"/>
      <c r="BZ350" s="221"/>
      <c r="CA350" s="221"/>
      <c r="CB350" s="177"/>
      <c r="CC350" s="177"/>
      <c r="CD350" s="177"/>
    </row>
    <row r="351" spans="1:82" ht="20.100000000000001" customHeight="1">
      <c r="A351" s="204"/>
      <c r="B351" s="121"/>
      <c r="C351" s="122"/>
      <c r="D351" s="123"/>
      <c r="E351" s="121"/>
      <c r="F351" s="122"/>
      <c r="G351" s="124"/>
      <c r="H351" s="125"/>
      <c r="I351" s="122"/>
      <c r="J351" s="123"/>
      <c r="K351" s="121"/>
      <c r="L351" s="124"/>
      <c r="M351" s="125"/>
      <c r="N351" s="122"/>
      <c r="O351" s="123"/>
      <c r="P351" s="121"/>
      <c r="Q351" s="122"/>
      <c r="R351" s="122"/>
      <c r="S351" s="122"/>
      <c r="T351" s="122"/>
      <c r="U351" s="124"/>
      <c r="V351" s="323" t="str">
        <f t="shared" si="65"/>
        <v/>
      </c>
      <c r="W351" s="324" t="str">
        <f t="shared" si="66"/>
        <v/>
      </c>
      <c r="X351" s="324" t="str">
        <f t="shared" si="67"/>
        <v/>
      </c>
      <c r="Y351" s="324" t="str">
        <f t="shared" si="68"/>
        <v/>
      </c>
      <c r="Z351" s="324" t="str">
        <f t="shared" si="69"/>
        <v/>
      </c>
      <c r="AA351" s="324" t="str">
        <f t="shared" si="70"/>
        <v/>
      </c>
      <c r="AB351" s="324" t="str">
        <f t="shared" si="71"/>
        <v/>
      </c>
      <c r="AC351" s="324" t="str">
        <f t="shared" si="72"/>
        <v/>
      </c>
      <c r="AD351" s="324" t="str">
        <f t="shared" si="73"/>
        <v/>
      </c>
      <c r="AE351" s="324" t="str">
        <f t="shared" si="74"/>
        <v/>
      </c>
      <c r="AF351" s="324" t="str">
        <f t="shared" si="75"/>
        <v/>
      </c>
      <c r="AG351" s="324" t="str">
        <f t="shared" si="76"/>
        <v/>
      </c>
      <c r="AH351" s="324" t="str">
        <f t="shared" si="77"/>
        <v/>
      </c>
      <c r="AI351" s="221"/>
      <c r="AJ351" s="221"/>
      <c r="AK351" s="221"/>
      <c r="AL351" s="221"/>
      <c r="AM351" s="221"/>
      <c r="AN351" s="221"/>
      <c r="AO351" s="221"/>
      <c r="AP351" s="221"/>
      <c r="AQ351" s="221"/>
      <c r="AR351" s="221"/>
      <c r="AS351" s="221"/>
      <c r="AT351" s="221"/>
      <c r="AU351" s="221"/>
      <c r="AV351" s="221"/>
      <c r="AW351" s="221"/>
      <c r="AX351" s="221"/>
      <c r="AY351" s="221"/>
      <c r="AZ351" s="221"/>
      <c r="BA351" s="221"/>
      <c r="BB351" s="221"/>
      <c r="BC351" s="221"/>
      <c r="BD351" s="221"/>
      <c r="BE351" s="221"/>
      <c r="BF351" s="221"/>
      <c r="BG351" s="221"/>
      <c r="BH351" s="221"/>
      <c r="BI351" s="221"/>
      <c r="BJ351" s="221"/>
      <c r="BK351" s="221"/>
      <c r="BL351" s="221"/>
      <c r="BM351" s="221"/>
      <c r="BN351" s="221"/>
      <c r="BO351" s="221"/>
      <c r="BP351" s="221"/>
      <c r="BQ351" s="221"/>
      <c r="BR351" s="221"/>
      <c r="BS351" s="221"/>
      <c r="BT351" s="221"/>
      <c r="BU351" s="221"/>
      <c r="BV351" s="221"/>
      <c r="BW351" s="221"/>
      <c r="BX351" s="221"/>
      <c r="BY351" s="221"/>
      <c r="BZ351" s="221"/>
      <c r="CA351" s="221"/>
      <c r="CB351" s="177"/>
      <c r="CC351" s="177"/>
      <c r="CD351" s="177"/>
    </row>
    <row r="352" spans="1:82" ht="20.100000000000001" customHeight="1">
      <c r="A352" s="204"/>
      <c r="B352" s="121"/>
      <c r="C352" s="122"/>
      <c r="D352" s="123"/>
      <c r="E352" s="121"/>
      <c r="F352" s="122"/>
      <c r="G352" s="124"/>
      <c r="H352" s="125"/>
      <c r="I352" s="122"/>
      <c r="J352" s="123"/>
      <c r="K352" s="121"/>
      <c r="L352" s="124"/>
      <c r="M352" s="125"/>
      <c r="N352" s="122"/>
      <c r="O352" s="123"/>
      <c r="P352" s="121"/>
      <c r="Q352" s="122"/>
      <c r="R352" s="122"/>
      <c r="S352" s="122"/>
      <c r="T352" s="122"/>
      <c r="U352" s="124"/>
      <c r="V352" s="323" t="str">
        <f t="shared" si="65"/>
        <v/>
      </c>
      <c r="W352" s="324" t="str">
        <f t="shared" si="66"/>
        <v/>
      </c>
      <c r="X352" s="324" t="str">
        <f t="shared" si="67"/>
        <v/>
      </c>
      <c r="Y352" s="324" t="str">
        <f t="shared" si="68"/>
        <v/>
      </c>
      <c r="Z352" s="324" t="str">
        <f t="shared" si="69"/>
        <v/>
      </c>
      <c r="AA352" s="324" t="str">
        <f t="shared" si="70"/>
        <v/>
      </c>
      <c r="AB352" s="324" t="str">
        <f t="shared" si="71"/>
        <v/>
      </c>
      <c r="AC352" s="324" t="str">
        <f t="shared" si="72"/>
        <v/>
      </c>
      <c r="AD352" s="324" t="str">
        <f t="shared" si="73"/>
        <v/>
      </c>
      <c r="AE352" s="324" t="str">
        <f t="shared" si="74"/>
        <v/>
      </c>
      <c r="AF352" s="324" t="str">
        <f t="shared" si="75"/>
        <v/>
      </c>
      <c r="AG352" s="324" t="str">
        <f t="shared" si="76"/>
        <v/>
      </c>
      <c r="AH352" s="324" t="str">
        <f t="shared" si="77"/>
        <v/>
      </c>
      <c r="AI352" s="221"/>
      <c r="AJ352" s="221"/>
      <c r="AK352" s="221"/>
      <c r="AL352" s="221"/>
      <c r="AM352" s="221"/>
      <c r="AN352" s="221"/>
      <c r="AO352" s="221"/>
      <c r="AP352" s="221"/>
      <c r="AQ352" s="221"/>
      <c r="AR352" s="221"/>
      <c r="AS352" s="221"/>
      <c r="AT352" s="221"/>
      <c r="AU352" s="221"/>
      <c r="AV352" s="221"/>
      <c r="AW352" s="221"/>
      <c r="AX352" s="221"/>
      <c r="AY352" s="221"/>
      <c r="AZ352" s="221"/>
      <c r="BA352" s="221"/>
      <c r="BB352" s="221"/>
      <c r="BC352" s="221"/>
      <c r="BD352" s="221"/>
      <c r="BE352" s="221"/>
      <c r="BF352" s="221"/>
      <c r="BG352" s="221"/>
      <c r="BH352" s="221"/>
      <c r="BI352" s="221"/>
      <c r="BJ352" s="221"/>
      <c r="BK352" s="221"/>
      <c r="BL352" s="221"/>
      <c r="BM352" s="221"/>
      <c r="BN352" s="221"/>
      <c r="BO352" s="221"/>
      <c r="BP352" s="221"/>
      <c r="BQ352" s="221"/>
      <c r="BR352" s="221"/>
      <c r="BS352" s="221"/>
      <c r="BT352" s="221"/>
      <c r="BU352" s="221"/>
      <c r="BV352" s="221"/>
      <c r="BW352" s="221"/>
      <c r="BX352" s="221"/>
      <c r="BY352" s="221"/>
      <c r="BZ352" s="221"/>
      <c r="CA352" s="221"/>
      <c r="CB352" s="177"/>
      <c r="CC352" s="177"/>
      <c r="CD352" s="177"/>
    </row>
    <row r="353" spans="1:82" ht="20.100000000000001" customHeight="1">
      <c r="A353" s="204"/>
      <c r="B353" s="121"/>
      <c r="C353" s="122"/>
      <c r="D353" s="123"/>
      <c r="E353" s="121"/>
      <c r="F353" s="122"/>
      <c r="G353" s="124"/>
      <c r="H353" s="125"/>
      <c r="I353" s="122"/>
      <c r="J353" s="123"/>
      <c r="K353" s="121"/>
      <c r="L353" s="124"/>
      <c r="M353" s="125"/>
      <c r="N353" s="122"/>
      <c r="O353" s="123"/>
      <c r="P353" s="121"/>
      <c r="Q353" s="122"/>
      <c r="R353" s="122"/>
      <c r="S353" s="122"/>
      <c r="T353" s="122"/>
      <c r="U353" s="124"/>
      <c r="V353" s="323" t="str">
        <f t="shared" si="65"/>
        <v/>
      </c>
      <c r="W353" s="324" t="str">
        <f t="shared" si="66"/>
        <v/>
      </c>
      <c r="X353" s="324" t="str">
        <f t="shared" si="67"/>
        <v/>
      </c>
      <c r="Y353" s="324" t="str">
        <f t="shared" si="68"/>
        <v/>
      </c>
      <c r="Z353" s="324" t="str">
        <f t="shared" si="69"/>
        <v/>
      </c>
      <c r="AA353" s="324" t="str">
        <f t="shared" si="70"/>
        <v/>
      </c>
      <c r="AB353" s="324" t="str">
        <f t="shared" si="71"/>
        <v/>
      </c>
      <c r="AC353" s="324" t="str">
        <f t="shared" si="72"/>
        <v/>
      </c>
      <c r="AD353" s="324" t="str">
        <f t="shared" si="73"/>
        <v/>
      </c>
      <c r="AE353" s="324" t="str">
        <f t="shared" si="74"/>
        <v/>
      </c>
      <c r="AF353" s="324" t="str">
        <f t="shared" si="75"/>
        <v/>
      </c>
      <c r="AG353" s="324" t="str">
        <f t="shared" si="76"/>
        <v/>
      </c>
      <c r="AH353" s="324" t="str">
        <f t="shared" si="77"/>
        <v/>
      </c>
      <c r="AI353" s="221"/>
      <c r="AJ353" s="221"/>
      <c r="AK353" s="221"/>
      <c r="AL353" s="221"/>
      <c r="AM353" s="221"/>
      <c r="AN353" s="221"/>
      <c r="AO353" s="221"/>
      <c r="AP353" s="221"/>
      <c r="AQ353" s="221"/>
      <c r="AR353" s="221"/>
      <c r="AS353" s="221"/>
      <c r="AT353" s="221"/>
      <c r="AU353" s="221"/>
      <c r="AV353" s="221"/>
      <c r="AW353" s="221"/>
      <c r="AX353" s="221"/>
      <c r="AY353" s="221"/>
      <c r="AZ353" s="221"/>
      <c r="BA353" s="221"/>
      <c r="BB353" s="221"/>
      <c r="BC353" s="221"/>
      <c r="BD353" s="221"/>
      <c r="BE353" s="221"/>
      <c r="BF353" s="221"/>
      <c r="BG353" s="221"/>
      <c r="BH353" s="221"/>
      <c r="BI353" s="221"/>
      <c r="BJ353" s="221"/>
      <c r="BK353" s="221"/>
      <c r="BL353" s="221"/>
      <c r="BM353" s="221"/>
      <c r="BN353" s="221"/>
      <c r="BO353" s="221"/>
      <c r="BP353" s="221"/>
      <c r="BQ353" s="221"/>
      <c r="BR353" s="221"/>
      <c r="BS353" s="221"/>
      <c r="BT353" s="221"/>
      <c r="BU353" s="221"/>
      <c r="BV353" s="221"/>
      <c r="BW353" s="221"/>
      <c r="BX353" s="221"/>
      <c r="BY353" s="221"/>
      <c r="BZ353" s="221"/>
      <c r="CA353" s="221"/>
      <c r="CB353" s="177"/>
      <c r="CC353" s="177"/>
      <c r="CD353" s="177"/>
    </row>
    <row r="354" spans="1:82" ht="20.100000000000001" customHeight="1">
      <c r="A354" s="204"/>
      <c r="B354" s="121"/>
      <c r="C354" s="122"/>
      <c r="D354" s="123"/>
      <c r="E354" s="121"/>
      <c r="F354" s="122"/>
      <c r="G354" s="124"/>
      <c r="H354" s="125"/>
      <c r="I354" s="122"/>
      <c r="J354" s="123"/>
      <c r="K354" s="121"/>
      <c r="L354" s="124"/>
      <c r="M354" s="125"/>
      <c r="N354" s="122"/>
      <c r="O354" s="123"/>
      <c r="P354" s="121"/>
      <c r="Q354" s="122"/>
      <c r="R354" s="122"/>
      <c r="S354" s="122"/>
      <c r="T354" s="122"/>
      <c r="U354" s="124"/>
      <c r="V354" s="323" t="str">
        <f t="shared" si="65"/>
        <v/>
      </c>
      <c r="W354" s="324" t="str">
        <f t="shared" si="66"/>
        <v/>
      </c>
      <c r="X354" s="324" t="str">
        <f t="shared" si="67"/>
        <v/>
      </c>
      <c r="Y354" s="324" t="str">
        <f t="shared" si="68"/>
        <v/>
      </c>
      <c r="Z354" s="324" t="str">
        <f t="shared" si="69"/>
        <v/>
      </c>
      <c r="AA354" s="324" t="str">
        <f t="shared" si="70"/>
        <v/>
      </c>
      <c r="AB354" s="324" t="str">
        <f t="shared" si="71"/>
        <v/>
      </c>
      <c r="AC354" s="324" t="str">
        <f t="shared" si="72"/>
        <v/>
      </c>
      <c r="AD354" s="324" t="str">
        <f t="shared" si="73"/>
        <v/>
      </c>
      <c r="AE354" s="324" t="str">
        <f t="shared" si="74"/>
        <v/>
      </c>
      <c r="AF354" s="324" t="str">
        <f t="shared" si="75"/>
        <v/>
      </c>
      <c r="AG354" s="324" t="str">
        <f t="shared" si="76"/>
        <v/>
      </c>
      <c r="AH354" s="324" t="str">
        <f t="shared" si="77"/>
        <v/>
      </c>
      <c r="AI354" s="221"/>
      <c r="AJ354" s="221"/>
      <c r="AK354" s="221"/>
      <c r="AL354" s="221"/>
      <c r="AM354" s="221"/>
      <c r="AN354" s="221"/>
      <c r="AO354" s="221"/>
      <c r="AP354" s="221"/>
      <c r="AQ354" s="221"/>
      <c r="AR354" s="221"/>
      <c r="AS354" s="221"/>
      <c r="AT354" s="221"/>
      <c r="AU354" s="221"/>
      <c r="AV354" s="221"/>
      <c r="AW354" s="221"/>
      <c r="AX354" s="221"/>
      <c r="AY354" s="221"/>
      <c r="AZ354" s="221"/>
      <c r="BA354" s="221"/>
      <c r="BB354" s="221"/>
      <c r="BC354" s="221"/>
      <c r="BD354" s="221"/>
      <c r="BE354" s="221"/>
      <c r="BF354" s="221"/>
      <c r="BG354" s="221"/>
      <c r="BH354" s="221"/>
      <c r="BI354" s="221"/>
      <c r="BJ354" s="221"/>
      <c r="BK354" s="221"/>
      <c r="BL354" s="221"/>
      <c r="BM354" s="221"/>
      <c r="BN354" s="221"/>
      <c r="BO354" s="221"/>
      <c r="BP354" s="221"/>
      <c r="BQ354" s="221"/>
      <c r="BR354" s="221"/>
      <c r="BS354" s="221"/>
      <c r="BT354" s="221"/>
      <c r="BU354" s="221"/>
      <c r="BV354" s="221"/>
      <c r="BW354" s="221"/>
      <c r="BX354" s="221"/>
      <c r="BY354" s="221"/>
      <c r="BZ354" s="221"/>
      <c r="CA354" s="221"/>
      <c r="CB354" s="177"/>
      <c r="CC354" s="177"/>
      <c r="CD354" s="177"/>
    </row>
    <row r="355" spans="1:82" ht="20.100000000000001" customHeight="1">
      <c r="A355" s="204"/>
      <c r="B355" s="121"/>
      <c r="C355" s="122"/>
      <c r="D355" s="123"/>
      <c r="E355" s="121"/>
      <c r="F355" s="122"/>
      <c r="G355" s="124"/>
      <c r="H355" s="125"/>
      <c r="I355" s="122"/>
      <c r="J355" s="123"/>
      <c r="K355" s="121"/>
      <c r="L355" s="124"/>
      <c r="M355" s="125"/>
      <c r="N355" s="122"/>
      <c r="O355" s="123"/>
      <c r="P355" s="121"/>
      <c r="Q355" s="122"/>
      <c r="R355" s="122"/>
      <c r="S355" s="122"/>
      <c r="T355" s="122"/>
      <c r="U355" s="124"/>
      <c r="V355" s="323" t="str">
        <f t="shared" si="65"/>
        <v/>
      </c>
      <c r="W355" s="324" t="str">
        <f t="shared" si="66"/>
        <v/>
      </c>
      <c r="X355" s="324" t="str">
        <f t="shared" si="67"/>
        <v/>
      </c>
      <c r="Y355" s="324" t="str">
        <f t="shared" si="68"/>
        <v/>
      </c>
      <c r="Z355" s="324" t="str">
        <f t="shared" si="69"/>
        <v/>
      </c>
      <c r="AA355" s="324" t="str">
        <f t="shared" si="70"/>
        <v/>
      </c>
      <c r="AB355" s="324" t="str">
        <f t="shared" si="71"/>
        <v/>
      </c>
      <c r="AC355" s="324" t="str">
        <f t="shared" si="72"/>
        <v/>
      </c>
      <c r="AD355" s="324" t="str">
        <f t="shared" si="73"/>
        <v/>
      </c>
      <c r="AE355" s="324" t="str">
        <f t="shared" si="74"/>
        <v/>
      </c>
      <c r="AF355" s="324" t="str">
        <f t="shared" si="75"/>
        <v/>
      </c>
      <c r="AG355" s="324" t="str">
        <f t="shared" si="76"/>
        <v/>
      </c>
      <c r="AH355" s="324" t="str">
        <f t="shared" si="77"/>
        <v/>
      </c>
      <c r="AI355" s="221"/>
      <c r="AJ355" s="221"/>
      <c r="AK355" s="221"/>
      <c r="AL355" s="221"/>
      <c r="AM355" s="221"/>
      <c r="AN355" s="221"/>
      <c r="AO355" s="221"/>
      <c r="AP355" s="221"/>
      <c r="AQ355" s="221"/>
      <c r="AR355" s="221"/>
      <c r="AS355" s="221"/>
      <c r="AT355" s="221"/>
      <c r="AU355" s="221"/>
      <c r="AV355" s="221"/>
      <c r="AW355" s="221"/>
      <c r="AX355" s="221"/>
      <c r="AY355" s="221"/>
      <c r="AZ355" s="221"/>
      <c r="BA355" s="221"/>
      <c r="BB355" s="221"/>
      <c r="BC355" s="221"/>
      <c r="BD355" s="221"/>
      <c r="BE355" s="221"/>
      <c r="BF355" s="221"/>
      <c r="BG355" s="221"/>
      <c r="BH355" s="221"/>
      <c r="BI355" s="221"/>
      <c r="BJ355" s="221"/>
      <c r="BK355" s="221"/>
      <c r="BL355" s="221"/>
      <c r="BM355" s="221"/>
      <c r="BN355" s="221"/>
      <c r="BO355" s="221"/>
      <c r="BP355" s="221"/>
      <c r="BQ355" s="221"/>
      <c r="BR355" s="221"/>
      <c r="BS355" s="221"/>
      <c r="BT355" s="221"/>
      <c r="BU355" s="221"/>
      <c r="BV355" s="221"/>
      <c r="BW355" s="221"/>
      <c r="BX355" s="221"/>
      <c r="BY355" s="221"/>
      <c r="BZ355" s="221"/>
      <c r="CA355" s="221"/>
      <c r="CB355" s="177"/>
      <c r="CC355" s="177"/>
      <c r="CD355" s="177"/>
    </row>
    <row r="356" spans="1:82" ht="20.100000000000001" customHeight="1">
      <c r="A356" s="204"/>
      <c r="B356" s="121"/>
      <c r="C356" s="122"/>
      <c r="D356" s="123"/>
      <c r="E356" s="121"/>
      <c r="F356" s="122"/>
      <c r="G356" s="124"/>
      <c r="H356" s="125"/>
      <c r="I356" s="122"/>
      <c r="J356" s="123"/>
      <c r="K356" s="121"/>
      <c r="L356" s="124"/>
      <c r="M356" s="125"/>
      <c r="N356" s="122"/>
      <c r="O356" s="123"/>
      <c r="P356" s="121"/>
      <c r="Q356" s="122"/>
      <c r="R356" s="122"/>
      <c r="S356" s="122"/>
      <c r="T356" s="122"/>
      <c r="U356" s="124"/>
      <c r="V356" s="323" t="str">
        <f t="shared" si="65"/>
        <v/>
      </c>
      <c r="W356" s="324" t="str">
        <f t="shared" si="66"/>
        <v/>
      </c>
      <c r="X356" s="324" t="str">
        <f t="shared" si="67"/>
        <v/>
      </c>
      <c r="Y356" s="324" t="str">
        <f t="shared" si="68"/>
        <v/>
      </c>
      <c r="Z356" s="324" t="str">
        <f t="shared" si="69"/>
        <v/>
      </c>
      <c r="AA356" s="324" t="str">
        <f t="shared" si="70"/>
        <v/>
      </c>
      <c r="AB356" s="324" t="str">
        <f t="shared" si="71"/>
        <v/>
      </c>
      <c r="AC356" s="324" t="str">
        <f t="shared" si="72"/>
        <v/>
      </c>
      <c r="AD356" s="324" t="str">
        <f t="shared" si="73"/>
        <v/>
      </c>
      <c r="AE356" s="324" t="str">
        <f t="shared" si="74"/>
        <v/>
      </c>
      <c r="AF356" s="324" t="str">
        <f t="shared" si="75"/>
        <v/>
      </c>
      <c r="AG356" s="324" t="str">
        <f t="shared" si="76"/>
        <v/>
      </c>
      <c r="AH356" s="324" t="str">
        <f t="shared" si="77"/>
        <v/>
      </c>
      <c r="AI356" s="221"/>
      <c r="AJ356" s="221"/>
      <c r="AK356" s="221"/>
      <c r="AL356" s="221"/>
      <c r="AM356" s="221"/>
      <c r="AN356" s="221"/>
      <c r="AO356" s="221"/>
      <c r="AP356" s="221"/>
      <c r="AQ356" s="221"/>
      <c r="AR356" s="221"/>
      <c r="AS356" s="221"/>
      <c r="AT356" s="221"/>
      <c r="AU356" s="221"/>
      <c r="AV356" s="221"/>
      <c r="AW356" s="221"/>
      <c r="AX356" s="221"/>
      <c r="AY356" s="221"/>
      <c r="AZ356" s="221"/>
      <c r="BA356" s="221"/>
      <c r="BB356" s="221"/>
      <c r="BC356" s="221"/>
      <c r="BD356" s="221"/>
      <c r="BE356" s="221"/>
      <c r="BF356" s="221"/>
      <c r="BG356" s="221"/>
      <c r="BH356" s="221"/>
      <c r="BI356" s="221"/>
      <c r="BJ356" s="221"/>
      <c r="BK356" s="221"/>
      <c r="BL356" s="221"/>
      <c r="BM356" s="221"/>
      <c r="BN356" s="221"/>
      <c r="BO356" s="221"/>
      <c r="BP356" s="221"/>
      <c r="BQ356" s="221"/>
      <c r="BR356" s="221"/>
      <c r="BS356" s="221"/>
      <c r="BT356" s="221"/>
      <c r="BU356" s="221"/>
      <c r="BV356" s="221"/>
      <c r="BW356" s="221"/>
      <c r="BX356" s="221"/>
      <c r="BY356" s="221"/>
      <c r="BZ356" s="221"/>
      <c r="CA356" s="221"/>
      <c r="CB356" s="177"/>
      <c r="CC356" s="177"/>
      <c r="CD356" s="177"/>
    </row>
    <row r="357" spans="1:82" ht="20.100000000000001" customHeight="1">
      <c r="A357" s="204"/>
      <c r="B357" s="121"/>
      <c r="C357" s="122"/>
      <c r="D357" s="123"/>
      <c r="E357" s="121"/>
      <c r="F357" s="122"/>
      <c r="G357" s="124"/>
      <c r="H357" s="125"/>
      <c r="I357" s="122"/>
      <c r="J357" s="123"/>
      <c r="K357" s="121"/>
      <c r="L357" s="124"/>
      <c r="M357" s="125"/>
      <c r="N357" s="122"/>
      <c r="O357" s="123"/>
      <c r="P357" s="121"/>
      <c r="Q357" s="122"/>
      <c r="R357" s="122"/>
      <c r="S357" s="122"/>
      <c r="T357" s="122"/>
      <c r="U357" s="124"/>
      <c r="V357" s="323" t="str">
        <f t="shared" si="65"/>
        <v/>
      </c>
      <c r="W357" s="324" t="str">
        <f t="shared" si="66"/>
        <v/>
      </c>
      <c r="X357" s="324" t="str">
        <f t="shared" si="67"/>
        <v/>
      </c>
      <c r="Y357" s="324" t="str">
        <f t="shared" si="68"/>
        <v/>
      </c>
      <c r="Z357" s="324" t="str">
        <f t="shared" si="69"/>
        <v/>
      </c>
      <c r="AA357" s="324" t="str">
        <f t="shared" si="70"/>
        <v/>
      </c>
      <c r="AB357" s="324" t="str">
        <f t="shared" si="71"/>
        <v/>
      </c>
      <c r="AC357" s="324" t="str">
        <f t="shared" si="72"/>
        <v/>
      </c>
      <c r="AD357" s="324" t="str">
        <f t="shared" si="73"/>
        <v/>
      </c>
      <c r="AE357" s="324" t="str">
        <f t="shared" si="74"/>
        <v/>
      </c>
      <c r="AF357" s="324" t="str">
        <f t="shared" si="75"/>
        <v/>
      </c>
      <c r="AG357" s="324" t="str">
        <f t="shared" si="76"/>
        <v/>
      </c>
      <c r="AH357" s="324" t="str">
        <f t="shared" si="77"/>
        <v/>
      </c>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221"/>
      <c r="BE357" s="221"/>
      <c r="BF357" s="221"/>
      <c r="BG357" s="221"/>
      <c r="BH357" s="221"/>
      <c r="BI357" s="221"/>
      <c r="BJ357" s="221"/>
      <c r="BK357" s="221"/>
      <c r="BL357" s="221"/>
      <c r="BM357" s="221"/>
      <c r="BN357" s="221"/>
      <c r="BO357" s="221"/>
      <c r="BP357" s="221"/>
      <c r="BQ357" s="221"/>
      <c r="BR357" s="221"/>
      <c r="BS357" s="221"/>
      <c r="BT357" s="221"/>
      <c r="BU357" s="221"/>
      <c r="BV357" s="221"/>
      <c r="BW357" s="221"/>
      <c r="BX357" s="221"/>
      <c r="BY357" s="221"/>
      <c r="BZ357" s="221"/>
      <c r="CA357" s="221"/>
      <c r="CB357" s="177"/>
      <c r="CC357" s="177"/>
      <c r="CD357" s="177"/>
    </row>
    <row r="358" spans="1:82" ht="20.100000000000001" customHeight="1">
      <c r="A358" s="204"/>
      <c r="B358" s="121"/>
      <c r="C358" s="122"/>
      <c r="D358" s="123"/>
      <c r="E358" s="121"/>
      <c r="F358" s="122"/>
      <c r="G358" s="124"/>
      <c r="H358" s="125"/>
      <c r="I358" s="122"/>
      <c r="J358" s="123"/>
      <c r="K358" s="121"/>
      <c r="L358" s="124"/>
      <c r="M358" s="125"/>
      <c r="N358" s="122"/>
      <c r="O358" s="123"/>
      <c r="P358" s="121"/>
      <c r="Q358" s="122"/>
      <c r="R358" s="122"/>
      <c r="S358" s="122"/>
      <c r="T358" s="122"/>
      <c r="U358" s="124"/>
      <c r="V358" s="323" t="str">
        <f t="shared" si="65"/>
        <v/>
      </c>
      <c r="W358" s="324" t="str">
        <f t="shared" si="66"/>
        <v/>
      </c>
      <c r="X358" s="324" t="str">
        <f t="shared" si="67"/>
        <v/>
      </c>
      <c r="Y358" s="324" t="str">
        <f t="shared" si="68"/>
        <v/>
      </c>
      <c r="Z358" s="324" t="str">
        <f t="shared" si="69"/>
        <v/>
      </c>
      <c r="AA358" s="324" t="str">
        <f t="shared" si="70"/>
        <v/>
      </c>
      <c r="AB358" s="324" t="str">
        <f t="shared" si="71"/>
        <v/>
      </c>
      <c r="AC358" s="324" t="str">
        <f t="shared" si="72"/>
        <v/>
      </c>
      <c r="AD358" s="324" t="str">
        <f t="shared" si="73"/>
        <v/>
      </c>
      <c r="AE358" s="324" t="str">
        <f t="shared" si="74"/>
        <v/>
      </c>
      <c r="AF358" s="324" t="str">
        <f t="shared" si="75"/>
        <v/>
      </c>
      <c r="AG358" s="324" t="str">
        <f t="shared" si="76"/>
        <v/>
      </c>
      <c r="AH358" s="324" t="str">
        <f t="shared" si="77"/>
        <v/>
      </c>
      <c r="AI358" s="221"/>
      <c r="AJ358" s="221"/>
      <c r="AK358" s="221"/>
      <c r="AL358" s="221"/>
      <c r="AM358" s="221"/>
      <c r="AN358" s="221"/>
      <c r="AO358" s="221"/>
      <c r="AP358" s="221"/>
      <c r="AQ358" s="221"/>
      <c r="AR358" s="221"/>
      <c r="AS358" s="221"/>
      <c r="AT358" s="221"/>
      <c r="AU358" s="221"/>
      <c r="AV358" s="221"/>
      <c r="AW358" s="221"/>
      <c r="AX358" s="221"/>
      <c r="AY358" s="221"/>
      <c r="AZ358" s="221"/>
      <c r="BA358" s="221"/>
      <c r="BB358" s="221"/>
      <c r="BC358" s="221"/>
      <c r="BD358" s="221"/>
      <c r="BE358" s="221"/>
      <c r="BF358" s="221"/>
      <c r="BG358" s="221"/>
      <c r="BH358" s="221"/>
      <c r="BI358" s="221"/>
      <c r="BJ358" s="221"/>
      <c r="BK358" s="221"/>
      <c r="BL358" s="221"/>
      <c r="BM358" s="221"/>
      <c r="BN358" s="221"/>
      <c r="BO358" s="221"/>
      <c r="BP358" s="221"/>
      <c r="BQ358" s="221"/>
      <c r="BR358" s="221"/>
      <c r="BS358" s="221"/>
      <c r="BT358" s="221"/>
      <c r="BU358" s="221"/>
      <c r="BV358" s="221"/>
      <c r="BW358" s="221"/>
      <c r="BX358" s="221"/>
      <c r="BY358" s="221"/>
      <c r="BZ358" s="221"/>
      <c r="CA358" s="221"/>
      <c r="CB358" s="177"/>
      <c r="CC358" s="177"/>
      <c r="CD358" s="177"/>
    </row>
    <row r="359" spans="1:82" ht="20.100000000000001" customHeight="1">
      <c r="A359" s="204"/>
      <c r="B359" s="121"/>
      <c r="C359" s="122"/>
      <c r="D359" s="123"/>
      <c r="E359" s="121"/>
      <c r="F359" s="122"/>
      <c r="G359" s="124"/>
      <c r="H359" s="125"/>
      <c r="I359" s="122"/>
      <c r="J359" s="123"/>
      <c r="K359" s="121"/>
      <c r="L359" s="124"/>
      <c r="M359" s="125"/>
      <c r="N359" s="122"/>
      <c r="O359" s="123"/>
      <c r="P359" s="121"/>
      <c r="Q359" s="122"/>
      <c r="R359" s="122"/>
      <c r="S359" s="122"/>
      <c r="T359" s="122"/>
      <c r="U359" s="124"/>
      <c r="V359" s="323" t="str">
        <f t="shared" si="65"/>
        <v/>
      </c>
      <c r="W359" s="324" t="str">
        <f t="shared" si="66"/>
        <v/>
      </c>
      <c r="X359" s="324" t="str">
        <f t="shared" si="67"/>
        <v/>
      </c>
      <c r="Y359" s="324" t="str">
        <f t="shared" si="68"/>
        <v/>
      </c>
      <c r="Z359" s="324" t="str">
        <f t="shared" si="69"/>
        <v/>
      </c>
      <c r="AA359" s="324" t="str">
        <f t="shared" si="70"/>
        <v/>
      </c>
      <c r="AB359" s="324" t="str">
        <f t="shared" si="71"/>
        <v/>
      </c>
      <c r="AC359" s="324" t="str">
        <f t="shared" si="72"/>
        <v/>
      </c>
      <c r="AD359" s="324" t="str">
        <f t="shared" si="73"/>
        <v/>
      </c>
      <c r="AE359" s="324" t="str">
        <f t="shared" si="74"/>
        <v/>
      </c>
      <c r="AF359" s="324" t="str">
        <f t="shared" si="75"/>
        <v/>
      </c>
      <c r="AG359" s="324" t="str">
        <f t="shared" si="76"/>
        <v/>
      </c>
      <c r="AH359" s="324" t="str">
        <f t="shared" si="77"/>
        <v/>
      </c>
      <c r="AI359" s="221"/>
      <c r="AJ359" s="221"/>
      <c r="AK359" s="221"/>
      <c r="AL359" s="221"/>
      <c r="AM359" s="221"/>
      <c r="AN359" s="221"/>
      <c r="AO359" s="221"/>
      <c r="AP359" s="221"/>
      <c r="AQ359" s="221"/>
      <c r="AR359" s="221"/>
      <c r="AS359" s="221"/>
      <c r="AT359" s="221"/>
      <c r="AU359" s="221"/>
      <c r="AV359" s="221"/>
      <c r="AW359" s="221"/>
      <c r="AX359" s="221"/>
      <c r="AY359" s="221"/>
      <c r="AZ359" s="221"/>
      <c r="BA359" s="221"/>
      <c r="BB359" s="221"/>
      <c r="BC359" s="221"/>
      <c r="BD359" s="221"/>
      <c r="BE359" s="221"/>
      <c r="BF359" s="221"/>
      <c r="BG359" s="221"/>
      <c r="BH359" s="221"/>
      <c r="BI359" s="221"/>
      <c r="BJ359" s="221"/>
      <c r="BK359" s="221"/>
      <c r="BL359" s="221"/>
      <c r="BM359" s="221"/>
      <c r="BN359" s="221"/>
      <c r="BO359" s="221"/>
      <c r="BP359" s="221"/>
      <c r="BQ359" s="221"/>
      <c r="BR359" s="221"/>
      <c r="BS359" s="221"/>
      <c r="BT359" s="221"/>
      <c r="BU359" s="221"/>
      <c r="BV359" s="221"/>
      <c r="BW359" s="221"/>
      <c r="BX359" s="221"/>
      <c r="BY359" s="221"/>
      <c r="BZ359" s="221"/>
      <c r="CA359" s="221"/>
      <c r="CB359" s="177"/>
      <c r="CC359" s="177"/>
      <c r="CD359" s="177"/>
    </row>
    <row r="360" spans="1:82" ht="20.100000000000001" customHeight="1">
      <c r="A360" s="204"/>
      <c r="B360" s="121"/>
      <c r="C360" s="122"/>
      <c r="D360" s="123"/>
      <c r="E360" s="121"/>
      <c r="F360" s="122"/>
      <c r="G360" s="124"/>
      <c r="H360" s="125"/>
      <c r="I360" s="122"/>
      <c r="J360" s="123"/>
      <c r="K360" s="121"/>
      <c r="L360" s="124"/>
      <c r="M360" s="125"/>
      <c r="N360" s="122"/>
      <c r="O360" s="123"/>
      <c r="P360" s="121"/>
      <c r="Q360" s="122"/>
      <c r="R360" s="122"/>
      <c r="S360" s="122"/>
      <c r="T360" s="122"/>
      <c r="U360" s="124"/>
      <c r="V360" s="323" t="str">
        <f t="shared" si="65"/>
        <v/>
      </c>
      <c r="W360" s="324" t="str">
        <f t="shared" si="66"/>
        <v/>
      </c>
      <c r="X360" s="324" t="str">
        <f t="shared" si="67"/>
        <v/>
      </c>
      <c r="Y360" s="324" t="str">
        <f t="shared" si="68"/>
        <v/>
      </c>
      <c r="Z360" s="324" t="str">
        <f t="shared" si="69"/>
        <v/>
      </c>
      <c r="AA360" s="324" t="str">
        <f t="shared" si="70"/>
        <v/>
      </c>
      <c r="AB360" s="324" t="str">
        <f t="shared" si="71"/>
        <v/>
      </c>
      <c r="AC360" s="324" t="str">
        <f t="shared" si="72"/>
        <v/>
      </c>
      <c r="AD360" s="324" t="str">
        <f t="shared" si="73"/>
        <v/>
      </c>
      <c r="AE360" s="324" t="str">
        <f t="shared" si="74"/>
        <v/>
      </c>
      <c r="AF360" s="324" t="str">
        <f t="shared" si="75"/>
        <v/>
      </c>
      <c r="AG360" s="324" t="str">
        <f t="shared" si="76"/>
        <v/>
      </c>
      <c r="AH360" s="324" t="str">
        <f t="shared" si="77"/>
        <v/>
      </c>
      <c r="AI360" s="221"/>
      <c r="AJ360" s="221"/>
      <c r="AK360" s="221"/>
      <c r="AL360" s="221"/>
      <c r="AM360" s="221"/>
      <c r="AN360" s="221"/>
      <c r="AO360" s="221"/>
      <c r="AP360" s="221"/>
      <c r="AQ360" s="221"/>
      <c r="AR360" s="221"/>
      <c r="AS360" s="221"/>
      <c r="AT360" s="221"/>
      <c r="AU360" s="221"/>
      <c r="AV360" s="221"/>
      <c r="AW360" s="221"/>
      <c r="AX360" s="221"/>
      <c r="AY360" s="221"/>
      <c r="AZ360" s="221"/>
      <c r="BA360" s="221"/>
      <c r="BB360" s="221"/>
      <c r="BC360" s="221"/>
      <c r="BD360" s="221"/>
      <c r="BE360" s="221"/>
      <c r="BF360" s="221"/>
      <c r="BG360" s="221"/>
      <c r="BH360" s="221"/>
      <c r="BI360" s="221"/>
      <c r="BJ360" s="221"/>
      <c r="BK360" s="221"/>
      <c r="BL360" s="221"/>
      <c r="BM360" s="221"/>
      <c r="BN360" s="221"/>
      <c r="BO360" s="221"/>
      <c r="BP360" s="221"/>
      <c r="BQ360" s="221"/>
      <c r="BR360" s="221"/>
      <c r="BS360" s="221"/>
      <c r="BT360" s="221"/>
      <c r="BU360" s="221"/>
      <c r="BV360" s="221"/>
      <c r="BW360" s="221"/>
      <c r="BX360" s="221"/>
      <c r="BY360" s="221"/>
      <c r="BZ360" s="221"/>
      <c r="CA360" s="221"/>
      <c r="CB360" s="177"/>
      <c r="CC360" s="177"/>
      <c r="CD360" s="177"/>
    </row>
    <row r="361" spans="1:82" ht="20.100000000000001" customHeight="1">
      <c r="A361" s="204"/>
      <c r="B361" s="121"/>
      <c r="C361" s="122"/>
      <c r="D361" s="123"/>
      <c r="E361" s="121"/>
      <c r="F361" s="122"/>
      <c r="G361" s="124"/>
      <c r="H361" s="125"/>
      <c r="I361" s="122"/>
      <c r="J361" s="123"/>
      <c r="K361" s="121"/>
      <c r="L361" s="124"/>
      <c r="M361" s="125"/>
      <c r="N361" s="122"/>
      <c r="O361" s="123"/>
      <c r="P361" s="121"/>
      <c r="Q361" s="122"/>
      <c r="R361" s="122"/>
      <c r="S361" s="122"/>
      <c r="T361" s="122"/>
      <c r="U361" s="124"/>
      <c r="V361" s="323" t="str">
        <f t="shared" si="65"/>
        <v/>
      </c>
      <c r="W361" s="324" t="str">
        <f t="shared" si="66"/>
        <v/>
      </c>
      <c r="X361" s="324" t="str">
        <f t="shared" si="67"/>
        <v/>
      </c>
      <c r="Y361" s="324" t="str">
        <f t="shared" si="68"/>
        <v/>
      </c>
      <c r="Z361" s="324" t="str">
        <f t="shared" si="69"/>
        <v/>
      </c>
      <c r="AA361" s="324" t="str">
        <f t="shared" si="70"/>
        <v/>
      </c>
      <c r="AB361" s="324" t="str">
        <f t="shared" si="71"/>
        <v/>
      </c>
      <c r="AC361" s="324" t="str">
        <f t="shared" si="72"/>
        <v/>
      </c>
      <c r="AD361" s="324" t="str">
        <f t="shared" si="73"/>
        <v/>
      </c>
      <c r="AE361" s="324" t="str">
        <f t="shared" si="74"/>
        <v/>
      </c>
      <c r="AF361" s="324" t="str">
        <f t="shared" si="75"/>
        <v/>
      </c>
      <c r="AG361" s="324" t="str">
        <f t="shared" si="76"/>
        <v/>
      </c>
      <c r="AH361" s="324" t="str">
        <f t="shared" si="77"/>
        <v/>
      </c>
      <c r="AI361" s="221"/>
      <c r="AJ361" s="221"/>
      <c r="AK361" s="221"/>
      <c r="AL361" s="221"/>
      <c r="AM361" s="221"/>
      <c r="AN361" s="221"/>
      <c r="AO361" s="221"/>
      <c r="AP361" s="221"/>
      <c r="AQ361" s="221"/>
      <c r="AR361" s="221"/>
      <c r="AS361" s="221"/>
      <c r="AT361" s="221"/>
      <c r="AU361" s="221"/>
      <c r="AV361" s="221"/>
      <c r="AW361" s="221"/>
      <c r="AX361" s="221"/>
      <c r="AY361" s="221"/>
      <c r="AZ361" s="221"/>
      <c r="BA361" s="221"/>
      <c r="BB361" s="221"/>
      <c r="BC361" s="221"/>
      <c r="BD361" s="221"/>
      <c r="BE361" s="221"/>
      <c r="BF361" s="221"/>
      <c r="BG361" s="221"/>
      <c r="BH361" s="221"/>
      <c r="BI361" s="221"/>
      <c r="BJ361" s="221"/>
      <c r="BK361" s="221"/>
      <c r="BL361" s="221"/>
      <c r="BM361" s="221"/>
      <c r="BN361" s="221"/>
      <c r="BO361" s="221"/>
      <c r="BP361" s="221"/>
      <c r="BQ361" s="221"/>
      <c r="BR361" s="221"/>
      <c r="BS361" s="221"/>
      <c r="BT361" s="221"/>
      <c r="BU361" s="221"/>
      <c r="BV361" s="221"/>
      <c r="BW361" s="221"/>
      <c r="BX361" s="221"/>
      <c r="BY361" s="221"/>
      <c r="BZ361" s="221"/>
      <c r="CA361" s="221"/>
      <c r="CB361" s="177"/>
      <c r="CC361" s="177"/>
      <c r="CD361" s="177"/>
    </row>
    <row r="362" spans="1:82" ht="20.100000000000001" customHeight="1">
      <c r="A362" s="204"/>
      <c r="B362" s="121"/>
      <c r="C362" s="122"/>
      <c r="D362" s="123"/>
      <c r="E362" s="121"/>
      <c r="F362" s="122"/>
      <c r="G362" s="124"/>
      <c r="H362" s="125"/>
      <c r="I362" s="122"/>
      <c r="J362" s="123"/>
      <c r="K362" s="121"/>
      <c r="L362" s="124"/>
      <c r="M362" s="125"/>
      <c r="N362" s="122"/>
      <c r="O362" s="123"/>
      <c r="P362" s="121"/>
      <c r="Q362" s="122"/>
      <c r="R362" s="122"/>
      <c r="S362" s="122"/>
      <c r="T362" s="122"/>
      <c r="U362" s="124"/>
      <c r="V362" s="323" t="str">
        <f t="shared" si="65"/>
        <v/>
      </c>
      <c r="W362" s="324" t="str">
        <f t="shared" si="66"/>
        <v/>
      </c>
      <c r="X362" s="324" t="str">
        <f t="shared" si="67"/>
        <v/>
      </c>
      <c r="Y362" s="324" t="str">
        <f t="shared" si="68"/>
        <v/>
      </c>
      <c r="Z362" s="324" t="str">
        <f t="shared" si="69"/>
        <v/>
      </c>
      <c r="AA362" s="324" t="str">
        <f t="shared" si="70"/>
        <v/>
      </c>
      <c r="AB362" s="324" t="str">
        <f t="shared" si="71"/>
        <v/>
      </c>
      <c r="AC362" s="324" t="str">
        <f t="shared" si="72"/>
        <v/>
      </c>
      <c r="AD362" s="324" t="str">
        <f t="shared" si="73"/>
        <v/>
      </c>
      <c r="AE362" s="324" t="str">
        <f t="shared" si="74"/>
        <v/>
      </c>
      <c r="AF362" s="324" t="str">
        <f t="shared" si="75"/>
        <v/>
      </c>
      <c r="AG362" s="324" t="str">
        <f t="shared" si="76"/>
        <v/>
      </c>
      <c r="AH362" s="324" t="str">
        <f t="shared" si="77"/>
        <v/>
      </c>
      <c r="AI362" s="221"/>
      <c r="AJ362" s="221"/>
      <c r="AK362" s="221"/>
      <c r="AL362" s="221"/>
      <c r="AM362" s="221"/>
      <c r="AN362" s="221"/>
      <c r="AO362" s="221"/>
      <c r="AP362" s="221"/>
      <c r="AQ362" s="221"/>
      <c r="AR362" s="221"/>
      <c r="AS362" s="221"/>
      <c r="AT362" s="221"/>
      <c r="AU362" s="221"/>
      <c r="AV362" s="221"/>
      <c r="AW362" s="221"/>
      <c r="AX362" s="221"/>
      <c r="AY362" s="221"/>
      <c r="AZ362" s="221"/>
      <c r="BA362" s="221"/>
      <c r="BB362" s="221"/>
      <c r="BC362" s="221"/>
      <c r="BD362" s="221"/>
      <c r="BE362" s="221"/>
      <c r="BF362" s="221"/>
      <c r="BG362" s="221"/>
      <c r="BH362" s="221"/>
      <c r="BI362" s="221"/>
      <c r="BJ362" s="221"/>
      <c r="BK362" s="221"/>
      <c r="BL362" s="221"/>
      <c r="BM362" s="221"/>
      <c r="BN362" s="221"/>
      <c r="BO362" s="221"/>
      <c r="BP362" s="221"/>
      <c r="BQ362" s="221"/>
      <c r="BR362" s="221"/>
      <c r="BS362" s="221"/>
      <c r="BT362" s="221"/>
      <c r="BU362" s="221"/>
      <c r="BV362" s="221"/>
      <c r="BW362" s="221"/>
      <c r="BX362" s="221"/>
      <c r="BY362" s="221"/>
      <c r="BZ362" s="221"/>
      <c r="CA362" s="221"/>
      <c r="CB362" s="177"/>
      <c r="CC362" s="177"/>
      <c r="CD362" s="177"/>
    </row>
    <row r="363" spans="1:82" ht="20.100000000000001" customHeight="1">
      <c r="A363" s="204"/>
      <c r="B363" s="121"/>
      <c r="C363" s="122"/>
      <c r="D363" s="123"/>
      <c r="E363" s="121"/>
      <c r="F363" s="122"/>
      <c r="G363" s="124"/>
      <c r="H363" s="125"/>
      <c r="I363" s="122"/>
      <c r="J363" s="123"/>
      <c r="K363" s="121"/>
      <c r="L363" s="124"/>
      <c r="M363" s="125"/>
      <c r="N363" s="122"/>
      <c r="O363" s="123"/>
      <c r="P363" s="121"/>
      <c r="Q363" s="122"/>
      <c r="R363" s="122"/>
      <c r="S363" s="122"/>
      <c r="T363" s="122"/>
      <c r="U363" s="124"/>
      <c r="V363" s="323" t="str">
        <f t="shared" si="65"/>
        <v/>
      </c>
      <c r="W363" s="324" t="str">
        <f t="shared" si="66"/>
        <v/>
      </c>
      <c r="X363" s="324" t="str">
        <f t="shared" si="67"/>
        <v/>
      </c>
      <c r="Y363" s="324" t="str">
        <f t="shared" si="68"/>
        <v/>
      </c>
      <c r="Z363" s="324" t="str">
        <f t="shared" si="69"/>
        <v/>
      </c>
      <c r="AA363" s="324" t="str">
        <f t="shared" si="70"/>
        <v/>
      </c>
      <c r="AB363" s="324" t="str">
        <f t="shared" si="71"/>
        <v/>
      </c>
      <c r="AC363" s="324" t="str">
        <f t="shared" si="72"/>
        <v/>
      </c>
      <c r="AD363" s="324" t="str">
        <f t="shared" si="73"/>
        <v/>
      </c>
      <c r="AE363" s="324" t="str">
        <f t="shared" si="74"/>
        <v/>
      </c>
      <c r="AF363" s="324" t="str">
        <f t="shared" si="75"/>
        <v/>
      </c>
      <c r="AG363" s="324" t="str">
        <f t="shared" si="76"/>
        <v/>
      </c>
      <c r="AH363" s="324" t="str">
        <f t="shared" si="77"/>
        <v/>
      </c>
      <c r="AI363" s="221"/>
      <c r="AJ363" s="221"/>
      <c r="AK363" s="221"/>
      <c r="AL363" s="221"/>
      <c r="AM363" s="221"/>
      <c r="AN363" s="221"/>
      <c r="AO363" s="221"/>
      <c r="AP363" s="221"/>
      <c r="AQ363" s="221"/>
      <c r="AR363" s="221"/>
      <c r="AS363" s="221"/>
      <c r="AT363" s="221"/>
      <c r="AU363" s="221"/>
      <c r="AV363" s="221"/>
      <c r="AW363" s="221"/>
      <c r="AX363" s="221"/>
      <c r="AY363" s="221"/>
      <c r="AZ363" s="221"/>
      <c r="BA363" s="221"/>
      <c r="BB363" s="221"/>
      <c r="BC363" s="221"/>
      <c r="BD363" s="221"/>
      <c r="BE363" s="221"/>
      <c r="BF363" s="221"/>
      <c r="BG363" s="221"/>
      <c r="BH363" s="221"/>
      <c r="BI363" s="221"/>
      <c r="BJ363" s="221"/>
      <c r="BK363" s="221"/>
      <c r="BL363" s="221"/>
      <c r="BM363" s="221"/>
      <c r="BN363" s="221"/>
      <c r="BO363" s="221"/>
      <c r="BP363" s="221"/>
      <c r="BQ363" s="221"/>
      <c r="BR363" s="221"/>
      <c r="BS363" s="221"/>
      <c r="BT363" s="221"/>
      <c r="BU363" s="221"/>
      <c r="BV363" s="221"/>
      <c r="BW363" s="221"/>
      <c r="BX363" s="221"/>
      <c r="BY363" s="221"/>
      <c r="BZ363" s="221"/>
      <c r="CA363" s="221"/>
      <c r="CB363" s="177"/>
      <c r="CC363" s="177"/>
      <c r="CD363" s="177"/>
    </row>
    <row r="364" spans="1:82" ht="20.100000000000001" customHeight="1">
      <c r="A364" s="204"/>
      <c r="B364" s="121"/>
      <c r="C364" s="122"/>
      <c r="D364" s="123"/>
      <c r="E364" s="121"/>
      <c r="F364" s="122"/>
      <c r="G364" s="124"/>
      <c r="H364" s="125"/>
      <c r="I364" s="122"/>
      <c r="J364" s="123"/>
      <c r="K364" s="121"/>
      <c r="L364" s="124"/>
      <c r="M364" s="125"/>
      <c r="N364" s="122"/>
      <c r="O364" s="123"/>
      <c r="P364" s="121"/>
      <c r="Q364" s="122"/>
      <c r="R364" s="122"/>
      <c r="S364" s="122"/>
      <c r="T364" s="122"/>
      <c r="U364" s="124"/>
      <c r="V364" s="323" t="str">
        <f t="shared" si="65"/>
        <v/>
      </c>
      <c r="W364" s="324" t="str">
        <f t="shared" si="66"/>
        <v/>
      </c>
      <c r="X364" s="324" t="str">
        <f t="shared" si="67"/>
        <v/>
      </c>
      <c r="Y364" s="324" t="str">
        <f t="shared" si="68"/>
        <v/>
      </c>
      <c r="Z364" s="324" t="str">
        <f t="shared" si="69"/>
        <v/>
      </c>
      <c r="AA364" s="324" t="str">
        <f t="shared" si="70"/>
        <v/>
      </c>
      <c r="AB364" s="324" t="str">
        <f t="shared" si="71"/>
        <v/>
      </c>
      <c r="AC364" s="324" t="str">
        <f t="shared" si="72"/>
        <v/>
      </c>
      <c r="AD364" s="324" t="str">
        <f t="shared" si="73"/>
        <v/>
      </c>
      <c r="AE364" s="324" t="str">
        <f t="shared" si="74"/>
        <v/>
      </c>
      <c r="AF364" s="324" t="str">
        <f t="shared" si="75"/>
        <v/>
      </c>
      <c r="AG364" s="324" t="str">
        <f t="shared" si="76"/>
        <v/>
      </c>
      <c r="AH364" s="324" t="str">
        <f t="shared" si="77"/>
        <v/>
      </c>
      <c r="AI364" s="221"/>
      <c r="AJ364" s="221"/>
      <c r="AK364" s="221"/>
      <c r="AL364" s="221"/>
      <c r="AM364" s="221"/>
      <c r="AN364" s="221"/>
      <c r="AO364" s="221"/>
      <c r="AP364" s="221"/>
      <c r="AQ364" s="221"/>
      <c r="AR364" s="221"/>
      <c r="AS364" s="221"/>
      <c r="AT364" s="221"/>
      <c r="AU364" s="221"/>
      <c r="AV364" s="221"/>
      <c r="AW364" s="221"/>
      <c r="AX364" s="221"/>
      <c r="AY364" s="221"/>
      <c r="AZ364" s="221"/>
      <c r="BA364" s="221"/>
      <c r="BB364" s="221"/>
      <c r="BC364" s="221"/>
      <c r="BD364" s="221"/>
      <c r="BE364" s="221"/>
      <c r="BF364" s="221"/>
      <c r="BG364" s="221"/>
      <c r="BH364" s="221"/>
      <c r="BI364" s="221"/>
      <c r="BJ364" s="221"/>
      <c r="BK364" s="221"/>
      <c r="BL364" s="221"/>
      <c r="BM364" s="221"/>
      <c r="BN364" s="221"/>
      <c r="BO364" s="221"/>
      <c r="BP364" s="221"/>
      <c r="BQ364" s="221"/>
      <c r="BR364" s="221"/>
      <c r="BS364" s="221"/>
      <c r="BT364" s="221"/>
      <c r="BU364" s="221"/>
      <c r="BV364" s="221"/>
      <c r="BW364" s="221"/>
      <c r="BX364" s="221"/>
      <c r="BY364" s="221"/>
      <c r="BZ364" s="221"/>
      <c r="CA364" s="221"/>
      <c r="CB364" s="177"/>
      <c r="CC364" s="177"/>
      <c r="CD364" s="177"/>
    </row>
    <row r="365" spans="1:82" ht="20.100000000000001" customHeight="1">
      <c r="A365" s="204"/>
      <c r="B365" s="121"/>
      <c r="C365" s="122"/>
      <c r="D365" s="123"/>
      <c r="E365" s="121"/>
      <c r="F365" s="122"/>
      <c r="G365" s="124"/>
      <c r="H365" s="125"/>
      <c r="I365" s="122"/>
      <c r="J365" s="123"/>
      <c r="K365" s="121"/>
      <c r="L365" s="124"/>
      <c r="M365" s="125"/>
      <c r="N365" s="122"/>
      <c r="O365" s="123"/>
      <c r="P365" s="121"/>
      <c r="Q365" s="122"/>
      <c r="R365" s="122"/>
      <c r="S365" s="122"/>
      <c r="T365" s="122"/>
      <c r="U365" s="124"/>
      <c r="V365" s="323" t="str">
        <f t="shared" si="65"/>
        <v/>
      </c>
      <c r="W365" s="324" t="str">
        <f t="shared" si="66"/>
        <v/>
      </c>
      <c r="X365" s="324" t="str">
        <f t="shared" si="67"/>
        <v/>
      </c>
      <c r="Y365" s="324" t="str">
        <f t="shared" si="68"/>
        <v/>
      </c>
      <c r="Z365" s="324" t="str">
        <f t="shared" si="69"/>
        <v/>
      </c>
      <c r="AA365" s="324" t="str">
        <f t="shared" si="70"/>
        <v/>
      </c>
      <c r="AB365" s="324" t="str">
        <f t="shared" si="71"/>
        <v/>
      </c>
      <c r="AC365" s="324" t="str">
        <f t="shared" si="72"/>
        <v/>
      </c>
      <c r="AD365" s="324" t="str">
        <f t="shared" si="73"/>
        <v/>
      </c>
      <c r="AE365" s="324" t="str">
        <f t="shared" si="74"/>
        <v/>
      </c>
      <c r="AF365" s="324" t="str">
        <f t="shared" si="75"/>
        <v/>
      </c>
      <c r="AG365" s="324" t="str">
        <f t="shared" si="76"/>
        <v/>
      </c>
      <c r="AH365" s="324" t="str">
        <f t="shared" si="77"/>
        <v/>
      </c>
      <c r="AI365" s="221"/>
      <c r="AJ365" s="221"/>
      <c r="AK365" s="221"/>
      <c r="AL365" s="221"/>
      <c r="AM365" s="221"/>
      <c r="AN365" s="221"/>
      <c r="AO365" s="221"/>
      <c r="AP365" s="221"/>
      <c r="AQ365" s="221"/>
      <c r="AR365" s="221"/>
      <c r="AS365" s="221"/>
      <c r="AT365" s="221"/>
      <c r="AU365" s="221"/>
      <c r="AV365" s="221"/>
      <c r="AW365" s="221"/>
      <c r="AX365" s="221"/>
      <c r="AY365" s="221"/>
      <c r="AZ365" s="221"/>
      <c r="BA365" s="221"/>
      <c r="BB365" s="221"/>
      <c r="BC365" s="221"/>
      <c r="BD365" s="221"/>
      <c r="BE365" s="221"/>
      <c r="BF365" s="221"/>
      <c r="BG365" s="221"/>
      <c r="BH365" s="221"/>
      <c r="BI365" s="221"/>
      <c r="BJ365" s="221"/>
      <c r="BK365" s="221"/>
      <c r="BL365" s="221"/>
      <c r="BM365" s="221"/>
      <c r="BN365" s="221"/>
      <c r="BO365" s="221"/>
      <c r="BP365" s="221"/>
      <c r="BQ365" s="221"/>
      <c r="BR365" s="221"/>
      <c r="BS365" s="221"/>
      <c r="BT365" s="221"/>
      <c r="BU365" s="221"/>
      <c r="BV365" s="221"/>
      <c r="BW365" s="221"/>
      <c r="BX365" s="221"/>
      <c r="BY365" s="221"/>
      <c r="BZ365" s="221"/>
      <c r="CA365" s="221"/>
      <c r="CB365" s="177"/>
      <c r="CC365" s="177"/>
      <c r="CD365" s="177"/>
    </row>
    <row r="366" spans="1:82" ht="20.100000000000001" customHeight="1">
      <c r="A366" s="204"/>
      <c r="B366" s="121"/>
      <c r="C366" s="122"/>
      <c r="D366" s="123"/>
      <c r="E366" s="121"/>
      <c r="F366" s="122"/>
      <c r="G366" s="124"/>
      <c r="H366" s="125"/>
      <c r="I366" s="122"/>
      <c r="J366" s="123"/>
      <c r="K366" s="121"/>
      <c r="L366" s="124"/>
      <c r="M366" s="125"/>
      <c r="N366" s="122"/>
      <c r="O366" s="123"/>
      <c r="P366" s="121"/>
      <c r="Q366" s="122"/>
      <c r="R366" s="122"/>
      <c r="S366" s="122"/>
      <c r="T366" s="122"/>
      <c r="U366" s="124"/>
      <c r="V366" s="323" t="str">
        <f t="shared" si="65"/>
        <v/>
      </c>
      <c r="W366" s="324" t="str">
        <f t="shared" si="66"/>
        <v/>
      </c>
      <c r="X366" s="324" t="str">
        <f t="shared" si="67"/>
        <v/>
      </c>
      <c r="Y366" s="324" t="str">
        <f t="shared" si="68"/>
        <v/>
      </c>
      <c r="Z366" s="324" t="str">
        <f t="shared" si="69"/>
        <v/>
      </c>
      <c r="AA366" s="324" t="str">
        <f t="shared" si="70"/>
        <v/>
      </c>
      <c r="AB366" s="324" t="str">
        <f t="shared" si="71"/>
        <v/>
      </c>
      <c r="AC366" s="324" t="str">
        <f t="shared" si="72"/>
        <v/>
      </c>
      <c r="AD366" s="324" t="str">
        <f t="shared" si="73"/>
        <v/>
      </c>
      <c r="AE366" s="324" t="str">
        <f t="shared" si="74"/>
        <v/>
      </c>
      <c r="AF366" s="324" t="str">
        <f t="shared" si="75"/>
        <v/>
      </c>
      <c r="AG366" s="324" t="str">
        <f t="shared" si="76"/>
        <v/>
      </c>
      <c r="AH366" s="324" t="str">
        <f t="shared" si="77"/>
        <v/>
      </c>
      <c r="AI366" s="221"/>
      <c r="AJ366" s="221"/>
      <c r="AK366" s="221"/>
      <c r="AL366" s="221"/>
      <c r="AM366" s="221"/>
      <c r="AN366" s="221"/>
      <c r="AO366" s="221"/>
      <c r="AP366" s="221"/>
      <c r="AQ366" s="221"/>
      <c r="AR366" s="221"/>
      <c r="AS366" s="221"/>
      <c r="AT366" s="221"/>
      <c r="AU366" s="221"/>
      <c r="AV366" s="221"/>
      <c r="AW366" s="221"/>
      <c r="AX366" s="221"/>
      <c r="AY366" s="221"/>
      <c r="AZ366" s="221"/>
      <c r="BA366" s="221"/>
      <c r="BB366" s="221"/>
      <c r="BC366" s="221"/>
      <c r="BD366" s="221"/>
      <c r="BE366" s="221"/>
      <c r="BF366" s="221"/>
      <c r="BG366" s="221"/>
      <c r="BH366" s="221"/>
      <c r="BI366" s="221"/>
      <c r="BJ366" s="221"/>
      <c r="BK366" s="221"/>
      <c r="BL366" s="221"/>
      <c r="BM366" s="221"/>
      <c r="BN366" s="221"/>
      <c r="BO366" s="221"/>
      <c r="BP366" s="221"/>
      <c r="BQ366" s="221"/>
      <c r="BR366" s="221"/>
      <c r="BS366" s="221"/>
      <c r="BT366" s="221"/>
      <c r="BU366" s="221"/>
      <c r="BV366" s="221"/>
      <c r="BW366" s="221"/>
      <c r="BX366" s="221"/>
      <c r="BY366" s="221"/>
      <c r="BZ366" s="221"/>
      <c r="CA366" s="221"/>
      <c r="CB366" s="177"/>
      <c r="CC366" s="177"/>
      <c r="CD366" s="177"/>
    </row>
    <row r="367" spans="1:82" ht="20.100000000000001" customHeight="1">
      <c r="A367" s="204"/>
      <c r="B367" s="121"/>
      <c r="C367" s="122"/>
      <c r="D367" s="123"/>
      <c r="E367" s="121"/>
      <c r="F367" s="122"/>
      <c r="G367" s="124"/>
      <c r="H367" s="125"/>
      <c r="I367" s="122"/>
      <c r="J367" s="123"/>
      <c r="K367" s="121"/>
      <c r="L367" s="124"/>
      <c r="M367" s="125"/>
      <c r="N367" s="122"/>
      <c r="O367" s="123"/>
      <c r="P367" s="121"/>
      <c r="Q367" s="122"/>
      <c r="R367" s="122"/>
      <c r="S367" s="122"/>
      <c r="T367" s="122"/>
      <c r="U367" s="124"/>
      <c r="V367" s="323" t="str">
        <f t="shared" si="65"/>
        <v/>
      </c>
      <c r="W367" s="324" t="str">
        <f t="shared" si="66"/>
        <v/>
      </c>
      <c r="X367" s="324" t="str">
        <f t="shared" si="67"/>
        <v/>
      </c>
      <c r="Y367" s="324" t="str">
        <f t="shared" si="68"/>
        <v/>
      </c>
      <c r="Z367" s="324" t="str">
        <f t="shared" si="69"/>
        <v/>
      </c>
      <c r="AA367" s="324" t="str">
        <f t="shared" si="70"/>
        <v/>
      </c>
      <c r="AB367" s="324" t="str">
        <f t="shared" si="71"/>
        <v/>
      </c>
      <c r="AC367" s="324" t="str">
        <f t="shared" si="72"/>
        <v/>
      </c>
      <c r="AD367" s="324" t="str">
        <f t="shared" si="73"/>
        <v/>
      </c>
      <c r="AE367" s="324" t="str">
        <f t="shared" si="74"/>
        <v/>
      </c>
      <c r="AF367" s="324" t="str">
        <f t="shared" si="75"/>
        <v/>
      </c>
      <c r="AG367" s="324" t="str">
        <f t="shared" si="76"/>
        <v/>
      </c>
      <c r="AH367" s="324" t="str">
        <f t="shared" si="77"/>
        <v/>
      </c>
      <c r="AI367" s="221"/>
      <c r="AJ367" s="221"/>
      <c r="AK367" s="221"/>
      <c r="AL367" s="221"/>
      <c r="AM367" s="221"/>
      <c r="AN367" s="221"/>
      <c r="AO367" s="221"/>
      <c r="AP367" s="221"/>
      <c r="AQ367" s="221"/>
      <c r="AR367" s="221"/>
      <c r="AS367" s="221"/>
      <c r="AT367" s="221"/>
      <c r="AU367" s="221"/>
      <c r="AV367" s="221"/>
      <c r="AW367" s="221"/>
      <c r="AX367" s="221"/>
      <c r="AY367" s="221"/>
      <c r="AZ367" s="221"/>
      <c r="BA367" s="221"/>
      <c r="BB367" s="221"/>
      <c r="BC367" s="221"/>
      <c r="BD367" s="221"/>
      <c r="BE367" s="221"/>
      <c r="BF367" s="221"/>
      <c r="BG367" s="221"/>
      <c r="BH367" s="221"/>
      <c r="BI367" s="221"/>
      <c r="BJ367" s="221"/>
      <c r="BK367" s="221"/>
      <c r="BL367" s="221"/>
      <c r="BM367" s="221"/>
      <c r="BN367" s="221"/>
      <c r="BO367" s="221"/>
      <c r="BP367" s="221"/>
      <c r="BQ367" s="221"/>
      <c r="BR367" s="221"/>
      <c r="BS367" s="221"/>
      <c r="BT367" s="221"/>
      <c r="BU367" s="221"/>
      <c r="BV367" s="221"/>
      <c r="BW367" s="221"/>
      <c r="BX367" s="221"/>
      <c r="BY367" s="221"/>
      <c r="BZ367" s="221"/>
      <c r="CA367" s="221"/>
      <c r="CB367" s="177"/>
      <c r="CC367" s="177"/>
      <c r="CD367" s="177"/>
    </row>
    <row r="368" spans="1:82" ht="20.100000000000001" customHeight="1">
      <c r="A368" s="204"/>
      <c r="B368" s="121"/>
      <c r="C368" s="122"/>
      <c r="D368" s="123"/>
      <c r="E368" s="121"/>
      <c r="F368" s="122"/>
      <c r="G368" s="124"/>
      <c r="H368" s="125"/>
      <c r="I368" s="122"/>
      <c r="J368" s="123"/>
      <c r="K368" s="121"/>
      <c r="L368" s="124"/>
      <c r="M368" s="125"/>
      <c r="N368" s="122"/>
      <c r="O368" s="123"/>
      <c r="P368" s="121"/>
      <c r="Q368" s="122"/>
      <c r="R368" s="122"/>
      <c r="S368" s="122"/>
      <c r="T368" s="122"/>
      <c r="U368" s="124"/>
      <c r="V368" s="323" t="str">
        <f t="shared" si="65"/>
        <v/>
      </c>
      <c r="W368" s="324" t="str">
        <f t="shared" si="66"/>
        <v/>
      </c>
      <c r="X368" s="324" t="str">
        <f t="shared" si="67"/>
        <v/>
      </c>
      <c r="Y368" s="324" t="str">
        <f t="shared" si="68"/>
        <v/>
      </c>
      <c r="Z368" s="324" t="str">
        <f t="shared" si="69"/>
        <v/>
      </c>
      <c r="AA368" s="324" t="str">
        <f t="shared" si="70"/>
        <v/>
      </c>
      <c r="AB368" s="324" t="str">
        <f t="shared" si="71"/>
        <v/>
      </c>
      <c r="AC368" s="324" t="str">
        <f t="shared" si="72"/>
        <v/>
      </c>
      <c r="AD368" s="324" t="str">
        <f t="shared" si="73"/>
        <v/>
      </c>
      <c r="AE368" s="324" t="str">
        <f t="shared" si="74"/>
        <v/>
      </c>
      <c r="AF368" s="324" t="str">
        <f t="shared" si="75"/>
        <v/>
      </c>
      <c r="AG368" s="324" t="str">
        <f t="shared" si="76"/>
        <v/>
      </c>
      <c r="AH368" s="324" t="str">
        <f t="shared" si="77"/>
        <v/>
      </c>
      <c r="AI368" s="221"/>
      <c r="AJ368" s="221"/>
      <c r="AK368" s="221"/>
      <c r="AL368" s="221"/>
      <c r="AM368" s="221"/>
      <c r="AN368" s="221"/>
      <c r="AO368" s="221"/>
      <c r="AP368" s="221"/>
      <c r="AQ368" s="221"/>
      <c r="AR368" s="221"/>
      <c r="AS368" s="221"/>
      <c r="AT368" s="221"/>
      <c r="AU368" s="221"/>
      <c r="AV368" s="221"/>
      <c r="AW368" s="221"/>
      <c r="AX368" s="221"/>
      <c r="AY368" s="221"/>
      <c r="AZ368" s="221"/>
      <c r="BA368" s="221"/>
      <c r="BB368" s="221"/>
      <c r="BC368" s="221"/>
      <c r="BD368" s="221"/>
      <c r="BE368" s="221"/>
      <c r="BF368" s="221"/>
      <c r="BG368" s="221"/>
      <c r="BH368" s="221"/>
      <c r="BI368" s="221"/>
      <c r="BJ368" s="221"/>
      <c r="BK368" s="221"/>
      <c r="BL368" s="221"/>
      <c r="BM368" s="221"/>
      <c r="BN368" s="221"/>
      <c r="BO368" s="221"/>
      <c r="BP368" s="221"/>
      <c r="BQ368" s="221"/>
      <c r="BR368" s="221"/>
      <c r="BS368" s="221"/>
      <c r="BT368" s="221"/>
      <c r="BU368" s="221"/>
      <c r="BV368" s="221"/>
      <c r="BW368" s="221"/>
      <c r="BX368" s="221"/>
      <c r="BY368" s="221"/>
      <c r="BZ368" s="221"/>
      <c r="CA368" s="221"/>
      <c r="CB368" s="177"/>
      <c r="CC368" s="177"/>
      <c r="CD368" s="177"/>
    </row>
    <row r="369" spans="1:82" ht="20.100000000000001" customHeight="1">
      <c r="A369" s="204"/>
      <c r="B369" s="121"/>
      <c r="C369" s="122"/>
      <c r="D369" s="123"/>
      <c r="E369" s="121"/>
      <c r="F369" s="122"/>
      <c r="G369" s="124"/>
      <c r="H369" s="125"/>
      <c r="I369" s="122"/>
      <c r="J369" s="123"/>
      <c r="K369" s="121"/>
      <c r="L369" s="124"/>
      <c r="M369" s="125"/>
      <c r="N369" s="122"/>
      <c r="O369" s="123"/>
      <c r="P369" s="121"/>
      <c r="Q369" s="122"/>
      <c r="R369" s="122"/>
      <c r="S369" s="122"/>
      <c r="T369" s="122"/>
      <c r="U369" s="124"/>
      <c r="V369" s="323" t="str">
        <f t="shared" si="65"/>
        <v/>
      </c>
      <c r="W369" s="324" t="str">
        <f t="shared" si="66"/>
        <v/>
      </c>
      <c r="X369" s="324" t="str">
        <f t="shared" si="67"/>
        <v/>
      </c>
      <c r="Y369" s="324" t="str">
        <f t="shared" si="68"/>
        <v/>
      </c>
      <c r="Z369" s="324" t="str">
        <f t="shared" si="69"/>
        <v/>
      </c>
      <c r="AA369" s="324" t="str">
        <f t="shared" si="70"/>
        <v/>
      </c>
      <c r="AB369" s="324" t="str">
        <f t="shared" si="71"/>
        <v/>
      </c>
      <c r="AC369" s="324" t="str">
        <f t="shared" si="72"/>
        <v/>
      </c>
      <c r="AD369" s="324" t="str">
        <f t="shared" si="73"/>
        <v/>
      </c>
      <c r="AE369" s="324" t="str">
        <f t="shared" si="74"/>
        <v/>
      </c>
      <c r="AF369" s="324" t="str">
        <f t="shared" si="75"/>
        <v/>
      </c>
      <c r="AG369" s="324" t="str">
        <f t="shared" si="76"/>
        <v/>
      </c>
      <c r="AH369" s="324" t="str">
        <f t="shared" si="77"/>
        <v/>
      </c>
      <c r="AI369" s="221"/>
      <c r="AJ369" s="221"/>
      <c r="AK369" s="221"/>
      <c r="AL369" s="221"/>
      <c r="AM369" s="221"/>
      <c r="AN369" s="221"/>
      <c r="AO369" s="221"/>
      <c r="AP369" s="221"/>
      <c r="AQ369" s="221"/>
      <c r="AR369" s="221"/>
      <c r="AS369" s="221"/>
      <c r="AT369" s="221"/>
      <c r="AU369" s="221"/>
      <c r="AV369" s="221"/>
      <c r="AW369" s="221"/>
      <c r="AX369" s="221"/>
      <c r="AY369" s="221"/>
      <c r="AZ369" s="221"/>
      <c r="BA369" s="221"/>
      <c r="BB369" s="221"/>
      <c r="BC369" s="221"/>
      <c r="BD369" s="221"/>
      <c r="BE369" s="221"/>
      <c r="BF369" s="221"/>
      <c r="BG369" s="221"/>
      <c r="BH369" s="221"/>
      <c r="BI369" s="221"/>
      <c r="BJ369" s="221"/>
      <c r="BK369" s="221"/>
      <c r="BL369" s="221"/>
      <c r="BM369" s="221"/>
      <c r="BN369" s="221"/>
      <c r="BO369" s="221"/>
      <c r="BP369" s="221"/>
      <c r="BQ369" s="221"/>
      <c r="BR369" s="221"/>
      <c r="BS369" s="221"/>
      <c r="BT369" s="221"/>
      <c r="BU369" s="221"/>
      <c r="BV369" s="221"/>
      <c r="BW369" s="221"/>
      <c r="BX369" s="221"/>
      <c r="BY369" s="221"/>
      <c r="BZ369" s="221"/>
      <c r="CA369" s="221"/>
      <c r="CB369" s="177"/>
      <c r="CC369" s="177"/>
      <c r="CD369" s="177"/>
    </row>
    <row r="370" spans="1:82" ht="20.100000000000001" customHeight="1">
      <c r="A370" s="204"/>
      <c r="B370" s="121"/>
      <c r="C370" s="122"/>
      <c r="D370" s="123"/>
      <c r="E370" s="121"/>
      <c r="F370" s="122"/>
      <c r="G370" s="124"/>
      <c r="H370" s="125"/>
      <c r="I370" s="122"/>
      <c r="J370" s="123"/>
      <c r="K370" s="121"/>
      <c r="L370" s="124"/>
      <c r="M370" s="125"/>
      <c r="N370" s="122"/>
      <c r="O370" s="123"/>
      <c r="P370" s="121"/>
      <c r="Q370" s="122"/>
      <c r="R370" s="122"/>
      <c r="S370" s="122"/>
      <c r="T370" s="122"/>
      <c r="U370" s="124"/>
      <c r="V370" s="323" t="str">
        <f t="shared" si="65"/>
        <v/>
      </c>
      <c r="W370" s="324" t="str">
        <f t="shared" si="66"/>
        <v/>
      </c>
      <c r="X370" s="324" t="str">
        <f t="shared" si="67"/>
        <v/>
      </c>
      <c r="Y370" s="324" t="str">
        <f t="shared" si="68"/>
        <v/>
      </c>
      <c r="Z370" s="324" t="str">
        <f t="shared" si="69"/>
        <v/>
      </c>
      <c r="AA370" s="324" t="str">
        <f t="shared" si="70"/>
        <v/>
      </c>
      <c r="AB370" s="324" t="str">
        <f t="shared" si="71"/>
        <v/>
      </c>
      <c r="AC370" s="324" t="str">
        <f t="shared" si="72"/>
        <v/>
      </c>
      <c r="AD370" s="324" t="str">
        <f t="shared" si="73"/>
        <v/>
      </c>
      <c r="AE370" s="324" t="str">
        <f t="shared" si="74"/>
        <v/>
      </c>
      <c r="AF370" s="324" t="str">
        <f t="shared" si="75"/>
        <v/>
      </c>
      <c r="AG370" s="324" t="str">
        <f t="shared" si="76"/>
        <v/>
      </c>
      <c r="AH370" s="324" t="str">
        <f t="shared" si="77"/>
        <v/>
      </c>
      <c r="AI370" s="221"/>
      <c r="AJ370" s="221"/>
      <c r="AK370" s="221"/>
      <c r="AL370" s="221"/>
      <c r="AM370" s="221"/>
      <c r="AN370" s="221"/>
      <c r="AO370" s="221"/>
      <c r="AP370" s="221"/>
      <c r="AQ370" s="221"/>
      <c r="AR370" s="221"/>
      <c r="AS370" s="221"/>
      <c r="AT370" s="221"/>
      <c r="AU370" s="221"/>
      <c r="AV370" s="221"/>
      <c r="AW370" s="221"/>
      <c r="AX370" s="221"/>
      <c r="AY370" s="221"/>
      <c r="AZ370" s="221"/>
      <c r="BA370" s="221"/>
      <c r="BB370" s="221"/>
      <c r="BC370" s="221"/>
      <c r="BD370" s="221"/>
      <c r="BE370" s="221"/>
      <c r="BF370" s="221"/>
      <c r="BG370" s="221"/>
      <c r="BH370" s="221"/>
      <c r="BI370" s="221"/>
      <c r="BJ370" s="221"/>
      <c r="BK370" s="221"/>
      <c r="BL370" s="221"/>
      <c r="BM370" s="221"/>
      <c r="BN370" s="221"/>
      <c r="BO370" s="221"/>
      <c r="BP370" s="221"/>
      <c r="BQ370" s="221"/>
      <c r="BR370" s="221"/>
      <c r="BS370" s="221"/>
      <c r="BT370" s="221"/>
      <c r="BU370" s="221"/>
      <c r="BV370" s="221"/>
      <c r="BW370" s="221"/>
      <c r="BX370" s="221"/>
      <c r="BY370" s="221"/>
      <c r="BZ370" s="221"/>
      <c r="CA370" s="221"/>
      <c r="CB370" s="177"/>
      <c r="CC370" s="177"/>
      <c r="CD370" s="177"/>
    </row>
    <row r="371" spans="1:82" ht="20.100000000000001" customHeight="1">
      <c r="A371" s="204"/>
      <c r="B371" s="121"/>
      <c r="C371" s="122"/>
      <c r="D371" s="123"/>
      <c r="E371" s="121"/>
      <c r="F371" s="122"/>
      <c r="G371" s="124"/>
      <c r="H371" s="125"/>
      <c r="I371" s="122"/>
      <c r="J371" s="123"/>
      <c r="K371" s="121"/>
      <c r="L371" s="124"/>
      <c r="M371" s="125"/>
      <c r="N371" s="122"/>
      <c r="O371" s="123"/>
      <c r="P371" s="121"/>
      <c r="Q371" s="122"/>
      <c r="R371" s="122"/>
      <c r="S371" s="122"/>
      <c r="T371" s="122"/>
      <c r="U371" s="124"/>
      <c r="V371" s="323" t="str">
        <f t="shared" si="65"/>
        <v/>
      </c>
      <c r="W371" s="324" t="str">
        <f t="shared" si="66"/>
        <v/>
      </c>
      <c r="X371" s="324" t="str">
        <f t="shared" si="67"/>
        <v/>
      </c>
      <c r="Y371" s="324" t="str">
        <f t="shared" si="68"/>
        <v/>
      </c>
      <c r="Z371" s="324" t="str">
        <f t="shared" si="69"/>
        <v/>
      </c>
      <c r="AA371" s="324" t="str">
        <f t="shared" si="70"/>
        <v/>
      </c>
      <c r="AB371" s="324" t="str">
        <f t="shared" si="71"/>
        <v/>
      </c>
      <c r="AC371" s="324" t="str">
        <f t="shared" si="72"/>
        <v/>
      </c>
      <c r="AD371" s="324" t="str">
        <f t="shared" si="73"/>
        <v/>
      </c>
      <c r="AE371" s="324" t="str">
        <f t="shared" si="74"/>
        <v/>
      </c>
      <c r="AF371" s="324" t="str">
        <f t="shared" si="75"/>
        <v/>
      </c>
      <c r="AG371" s="324" t="str">
        <f t="shared" si="76"/>
        <v/>
      </c>
      <c r="AH371" s="324" t="str">
        <f t="shared" si="77"/>
        <v/>
      </c>
      <c r="AI371" s="221"/>
      <c r="AJ371" s="221"/>
      <c r="AK371" s="221"/>
      <c r="AL371" s="221"/>
      <c r="AM371" s="221"/>
      <c r="AN371" s="221"/>
      <c r="AO371" s="221"/>
      <c r="AP371" s="221"/>
      <c r="AQ371" s="221"/>
      <c r="AR371" s="221"/>
      <c r="AS371" s="221"/>
      <c r="AT371" s="221"/>
      <c r="AU371" s="221"/>
      <c r="AV371" s="221"/>
      <c r="AW371" s="221"/>
      <c r="AX371" s="221"/>
      <c r="AY371" s="221"/>
      <c r="AZ371" s="221"/>
      <c r="BA371" s="221"/>
      <c r="BB371" s="221"/>
      <c r="BC371" s="221"/>
      <c r="BD371" s="221"/>
      <c r="BE371" s="221"/>
      <c r="BF371" s="221"/>
      <c r="BG371" s="221"/>
      <c r="BH371" s="221"/>
      <c r="BI371" s="221"/>
      <c r="BJ371" s="221"/>
      <c r="BK371" s="221"/>
      <c r="BL371" s="221"/>
      <c r="BM371" s="221"/>
      <c r="BN371" s="221"/>
      <c r="BO371" s="221"/>
      <c r="BP371" s="221"/>
      <c r="BQ371" s="221"/>
      <c r="BR371" s="221"/>
      <c r="BS371" s="221"/>
      <c r="BT371" s="221"/>
      <c r="BU371" s="221"/>
      <c r="BV371" s="221"/>
      <c r="BW371" s="221"/>
      <c r="BX371" s="221"/>
      <c r="BY371" s="221"/>
      <c r="BZ371" s="221"/>
      <c r="CA371" s="221"/>
      <c r="CB371" s="177"/>
      <c r="CC371" s="177"/>
      <c r="CD371" s="177"/>
    </row>
    <row r="372" spans="1:82" ht="20.100000000000001" customHeight="1">
      <c r="A372" s="204"/>
      <c r="B372" s="121"/>
      <c r="C372" s="122"/>
      <c r="D372" s="123"/>
      <c r="E372" s="121"/>
      <c r="F372" s="122"/>
      <c r="G372" s="124"/>
      <c r="H372" s="125"/>
      <c r="I372" s="122"/>
      <c r="J372" s="123"/>
      <c r="K372" s="121"/>
      <c r="L372" s="124"/>
      <c r="M372" s="125"/>
      <c r="N372" s="122"/>
      <c r="O372" s="123"/>
      <c r="P372" s="121"/>
      <c r="Q372" s="122"/>
      <c r="R372" s="122"/>
      <c r="S372" s="122"/>
      <c r="T372" s="122"/>
      <c r="U372" s="124"/>
      <c r="V372" s="323" t="str">
        <f t="shared" si="65"/>
        <v/>
      </c>
      <c r="W372" s="324" t="str">
        <f t="shared" si="66"/>
        <v/>
      </c>
      <c r="X372" s="324" t="str">
        <f t="shared" si="67"/>
        <v/>
      </c>
      <c r="Y372" s="324" t="str">
        <f t="shared" si="68"/>
        <v/>
      </c>
      <c r="Z372" s="324" t="str">
        <f t="shared" si="69"/>
        <v/>
      </c>
      <c r="AA372" s="324" t="str">
        <f t="shared" si="70"/>
        <v/>
      </c>
      <c r="AB372" s="324" t="str">
        <f t="shared" si="71"/>
        <v/>
      </c>
      <c r="AC372" s="324" t="str">
        <f t="shared" si="72"/>
        <v/>
      </c>
      <c r="AD372" s="324" t="str">
        <f t="shared" si="73"/>
        <v/>
      </c>
      <c r="AE372" s="324" t="str">
        <f t="shared" si="74"/>
        <v/>
      </c>
      <c r="AF372" s="324" t="str">
        <f t="shared" si="75"/>
        <v/>
      </c>
      <c r="AG372" s="324" t="str">
        <f t="shared" si="76"/>
        <v/>
      </c>
      <c r="AH372" s="324" t="str">
        <f t="shared" si="77"/>
        <v/>
      </c>
      <c r="AI372" s="221"/>
      <c r="AJ372" s="221"/>
      <c r="AK372" s="221"/>
      <c r="AL372" s="221"/>
      <c r="AM372" s="221"/>
      <c r="AN372" s="221"/>
      <c r="AO372" s="221"/>
      <c r="AP372" s="221"/>
      <c r="AQ372" s="221"/>
      <c r="AR372" s="221"/>
      <c r="AS372" s="221"/>
      <c r="AT372" s="221"/>
      <c r="AU372" s="221"/>
      <c r="AV372" s="221"/>
      <c r="AW372" s="221"/>
      <c r="AX372" s="221"/>
      <c r="AY372" s="221"/>
      <c r="AZ372" s="221"/>
      <c r="BA372" s="221"/>
      <c r="BB372" s="221"/>
      <c r="BC372" s="221"/>
      <c r="BD372" s="221"/>
      <c r="BE372" s="221"/>
      <c r="BF372" s="221"/>
      <c r="BG372" s="221"/>
      <c r="BH372" s="221"/>
      <c r="BI372" s="221"/>
      <c r="BJ372" s="221"/>
      <c r="BK372" s="221"/>
      <c r="BL372" s="221"/>
      <c r="BM372" s="221"/>
      <c r="BN372" s="221"/>
      <c r="BO372" s="221"/>
      <c r="BP372" s="221"/>
      <c r="BQ372" s="221"/>
      <c r="BR372" s="221"/>
      <c r="BS372" s="221"/>
      <c r="BT372" s="221"/>
      <c r="BU372" s="221"/>
      <c r="BV372" s="221"/>
      <c r="BW372" s="221"/>
      <c r="BX372" s="221"/>
      <c r="BY372" s="221"/>
      <c r="BZ372" s="221"/>
      <c r="CA372" s="221"/>
      <c r="CB372" s="177"/>
      <c r="CC372" s="177"/>
      <c r="CD372" s="177"/>
    </row>
    <row r="373" spans="1:82" ht="20.100000000000001" customHeight="1">
      <c r="A373" s="204"/>
      <c r="B373" s="121"/>
      <c r="C373" s="122"/>
      <c r="D373" s="123"/>
      <c r="E373" s="121"/>
      <c r="F373" s="122"/>
      <c r="G373" s="124"/>
      <c r="H373" s="125"/>
      <c r="I373" s="122"/>
      <c r="J373" s="123"/>
      <c r="K373" s="121"/>
      <c r="L373" s="124"/>
      <c r="M373" s="125"/>
      <c r="N373" s="122"/>
      <c r="O373" s="123"/>
      <c r="P373" s="121"/>
      <c r="Q373" s="122"/>
      <c r="R373" s="122"/>
      <c r="S373" s="122"/>
      <c r="T373" s="122"/>
      <c r="U373" s="124"/>
      <c r="V373" s="323" t="str">
        <f t="shared" si="65"/>
        <v/>
      </c>
      <c r="W373" s="324" t="str">
        <f t="shared" si="66"/>
        <v/>
      </c>
      <c r="X373" s="324" t="str">
        <f t="shared" si="67"/>
        <v/>
      </c>
      <c r="Y373" s="324" t="str">
        <f t="shared" si="68"/>
        <v/>
      </c>
      <c r="Z373" s="324" t="str">
        <f t="shared" si="69"/>
        <v/>
      </c>
      <c r="AA373" s="324" t="str">
        <f t="shared" si="70"/>
        <v/>
      </c>
      <c r="AB373" s="324" t="str">
        <f t="shared" si="71"/>
        <v/>
      </c>
      <c r="AC373" s="324" t="str">
        <f t="shared" si="72"/>
        <v/>
      </c>
      <c r="AD373" s="324" t="str">
        <f t="shared" si="73"/>
        <v/>
      </c>
      <c r="AE373" s="324" t="str">
        <f t="shared" si="74"/>
        <v/>
      </c>
      <c r="AF373" s="324" t="str">
        <f t="shared" si="75"/>
        <v/>
      </c>
      <c r="AG373" s="324" t="str">
        <f t="shared" si="76"/>
        <v/>
      </c>
      <c r="AH373" s="324" t="str">
        <f t="shared" si="77"/>
        <v/>
      </c>
      <c r="AI373" s="221"/>
      <c r="AJ373" s="221"/>
      <c r="AK373" s="221"/>
      <c r="AL373" s="221"/>
      <c r="AM373" s="221"/>
      <c r="AN373" s="221"/>
      <c r="AO373" s="221"/>
      <c r="AP373" s="221"/>
      <c r="AQ373" s="221"/>
      <c r="AR373" s="221"/>
      <c r="AS373" s="221"/>
      <c r="AT373" s="221"/>
      <c r="AU373" s="221"/>
      <c r="AV373" s="221"/>
      <c r="AW373" s="221"/>
      <c r="AX373" s="221"/>
      <c r="AY373" s="221"/>
      <c r="AZ373" s="221"/>
      <c r="BA373" s="221"/>
      <c r="BB373" s="221"/>
      <c r="BC373" s="221"/>
      <c r="BD373" s="221"/>
      <c r="BE373" s="221"/>
      <c r="BF373" s="221"/>
      <c r="BG373" s="221"/>
      <c r="BH373" s="221"/>
      <c r="BI373" s="221"/>
      <c r="BJ373" s="221"/>
      <c r="BK373" s="221"/>
      <c r="BL373" s="221"/>
      <c r="BM373" s="221"/>
      <c r="BN373" s="221"/>
      <c r="BO373" s="221"/>
      <c r="BP373" s="221"/>
      <c r="BQ373" s="221"/>
      <c r="BR373" s="221"/>
      <c r="BS373" s="221"/>
      <c r="BT373" s="221"/>
      <c r="BU373" s="221"/>
      <c r="BV373" s="221"/>
      <c r="BW373" s="221"/>
      <c r="BX373" s="221"/>
      <c r="BY373" s="221"/>
      <c r="BZ373" s="221"/>
      <c r="CA373" s="221"/>
      <c r="CB373" s="177"/>
      <c r="CC373" s="177"/>
      <c r="CD373" s="177"/>
    </row>
    <row r="374" spans="1:82" ht="20.100000000000001" customHeight="1">
      <c r="A374" s="204"/>
      <c r="B374" s="121"/>
      <c r="C374" s="122"/>
      <c r="D374" s="123"/>
      <c r="E374" s="121"/>
      <c r="F374" s="122"/>
      <c r="G374" s="124"/>
      <c r="H374" s="125"/>
      <c r="I374" s="122"/>
      <c r="J374" s="123"/>
      <c r="K374" s="121"/>
      <c r="L374" s="124"/>
      <c r="M374" s="125"/>
      <c r="N374" s="122"/>
      <c r="O374" s="123"/>
      <c r="P374" s="121"/>
      <c r="Q374" s="122"/>
      <c r="R374" s="122"/>
      <c r="S374" s="122"/>
      <c r="T374" s="122"/>
      <c r="U374" s="124"/>
      <c r="V374" s="323" t="str">
        <f t="shared" si="65"/>
        <v/>
      </c>
      <c r="W374" s="324" t="str">
        <f t="shared" si="66"/>
        <v/>
      </c>
      <c r="X374" s="324" t="str">
        <f t="shared" si="67"/>
        <v/>
      </c>
      <c r="Y374" s="324" t="str">
        <f t="shared" si="68"/>
        <v/>
      </c>
      <c r="Z374" s="324" t="str">
        <f t="shared" si="69"/>
        <v/>
      </c>
      <c r="AA374" s="324" t="str">
        <f t="shared" si="70"/>
        <v/>
      </c>
      <c r="AB374" s="324" t="str">
        <f t="shared" si="71"/>
        <v/>
      </c>
      <c r="AC374" s="324" t="str">
        <f t="shared" si="72"/>
        <v/>
      </c>
      <c r="AD374" s="324" t="str">
        <f t="shared" si="73"/>
        <v/>
      </c>
      <c r="AE374" s="324" t="str">
        <f t="shared" si="74"/>
        <v/>
      </c>
      <c r="AF374" s="324" t="str">
        <f t="shared" si="75"/>
        <v/>
      </c>
      <c r="AG374" s="324" t="str">
        <f t="shared" si="76"/>
        <v/>
      </c>
      <c r="AH374" s="324" t="str">
        <f t="shared" si="77"/>
        <v/>
      </c>
      <c r="AI374" s="221"/>
      <c r="AJ374" s="221"/>
      <c r="AK374" s="221"/>
      <c r="AL374" s="221"/>
      <c r="AM374" s="221"/>
      <c r="AN374" s="221"/>
      <c r="AO374" s="221"/>
      <c r="AP374" s="221"/>
      <c r="AQ374" s="221"/>
      <c r="AR374" s="221"/>
      <c r="AS374" s="221"/>
      <c r="AT374" s="221"/>
      <c r="AU374" s="221"/>
      <c r="AV374" s="221"/>
      <c r="AW374" s="221"/>
      <c r="AX374" s="221"/>
      <c r="AY374" s="221"/>
      <c r="AZ374" s="221"/>
      <c r="BA374" s="221"/>
      <c r="BB374" s="221"/>
      <c r="BC374" s="221"/>
      <c r="BD374" s="221"/>
      <c r="BE374" s="221"/>
      <c r="BF374" s="221"/>
      <c r="BG374" s="221"/>
      <c r="BH374" s="221"/>
      <c r="BI374" s="221"/>
      <c r="BJ374" s="221"/>
      <c r="BK374" s="221"/>
      <c r="BL374" s="221"/>
      <c r="BM374" s="221"/>
      <c r="BN374" s="221"/>
      <c r="BO374" s="221"/>
      <c r="BP374" s="221"/>
      <c r="BQ374" s="221"/>
      <c r="BR374" s="221"/>
      <c r="BS374" s="221"/>
      <c r="BT374" s="221"/>
      <c r="BU374" s="221"/>
      <c r="BV374" s="221"/>
      <c r="BW374" s="221"/>
      <c r="BX374" s="221"/>
      <c r="BY374" s="221"/>
      <c r="BZ374" s="221"/>
      <c r="CA374" s="221"/>
      <c r="CB374" s="177"/>
      <c r="CC374" s="177"/>
      <c r="CD374" s="177"/>
    </row>
    <row r="375" spans="1:82" ht="20.100000000000001" customHeight="1">
      <c r="A375" s="204"/>
      <c r="B375" s="121"/>
      <c r="C375" s="122"/>
      <c r="D375" s="123"/>
      <c r="E375" s="121"/>
      <c r="F375" s="122"/>
      <c r="G375" s="124"/>
      <c r="H375" s="125"/>
      <c r="I375" s="122"/>
      <c r="J375" s="123"/>
      <c r="K375" s="121"/>
      <c r="L375" s="124"/>
      <c r="M375" s="125"/>
      <c r="N375" s="122"/>
      <c r="O375" s="123"/>
      <c r="P375" s="121"/>
      <c r="Q375" s="122"/>
      <c r="R375" s="122"/>
      <c r="S375" s="122"/>
      <c r="T375" s="122"/>
      <c r="U375" s="124"/>
      <c r="V375" s="323" t="str">
        <f t="shared" si="65"/>
        <v/>
      </c>
      <c r="W375" s="324" t="str">
        <f t="shared" si="66"/>
        <v/>
      </c>
      <c r="X375" s="324" t="str">
        <f t="shared" si="67"/>
        <v/>
      </c>
      <c r="Y375" s="324" t="str">
        <f t="shared" si="68"/>
        <v/>
      </c>
      <c r="Z375" s="324" t="str">
        <f t="shared" si="69"/>
        <v/>
      </c>
      <c r="AA375" s="324" t="str">
        <f t="shared" si="70"/>
        <v/>
      </c>
      <c r="AB375" s="324" t="str">
        <f t="shared" si="71"/>
        <v/>
      </c>
      <c r="AC375" s="324" t="str">
        <f t="shared" si="72"/>
        <v/>
      </c>
      <c r="AD375" s="324" t="str">
        <f t="shared" si="73"/>
        <v/>
      </c>
      <c r="AE375" s="324" t="str">
        <f t="shared" si="74"/>
        <v/>
      </c>
      <c r="AF375" s="324" t="str">
        <f t="shared" si="75"/>
        <v/>
      </c>
      <c r="AG375" s="324" t="str">
        <f t="shared" si="76"/>
        <v/>
      </c>
      <c r="AH375" s="324" t="str">
        <f t="shared" si="77"/>
        <v/>
      </c>
      <c r="AI375" s="221"/>
      <c r="AJ375" s="221"/>
      <c r="AK375" s="221"/>
      <c r="AL375" s="221"/>
      <c r="AM375" s="221"/>
      <c r="AN375" s="221"/>
      <c r="AO375" s="221"/>
      <c r="AP375" s="221"/>
      <c r="AQ375" s="221"/>
      <c r="AR375" s="221"/>
      <c r="AS375" s="221"/>
      <c r="AT375" s="221"/>
      <c r="AU375" s="221"/>
      <c r="AV375" s="221"/>
      <c r="AW375" s="221"/>
      <c r="AX375" s="221"/>
      <c r="AY375" s="221"/>
      <c r="AZ375" s="221"/>
      <c r="BA375" s="221"/>
      <c r="BB375" s="221"/>
      <c r="BC375" s="221"/>
      <c r="BD375" s="221"/>
      <c r="BE375" s="221"/>
      <c r="BF375" s="221"/>
      <c r="BG375" s="221"/>
      <c r="BH375" s="221"/>
      <c r="BI375" s="221"/>
      <c r="BJ375" s="221"/>
      <c r="BK375" s="221"/>
      <c r="BL375" s="221"/>
      <c r="BM375" s="221"/>
      <c r="BN375" s="221"/>
      <c r="BO375" s="221"/>
      <c r="BP375" s="221"/>
      <c r="BQ375" s="221"/>
      <c r="BR375" s="221"/>
      <c r="BS375" s="221"/>
      <c r="BT375" s="221"/>
      <c r="BU375" s="221"/>
      <c r="BV375" s="221"/>
      <c r="BW375" s="221"/>
      <c r="BX375" s="221"/>
      <c r="BY375" s="221"/>
      <c r="BZ375" s="221"/>
      <c r="CA375" s="221"/>
      <c r="CB375" s="177"/>
      <c r="CC375" s="177"/>
      <c r="CD375" s="177"/>
    </row>
    <row r="376" spans="1:82" ht="20.100000000000001" customHeight="1">
      <c r="A376" s="204"/>
      <c r="B376" s="121"/>
      <c r="C376" s="122"/>
      <c r="D376" s="123"/>
      <c r="E376" s="121"/>
      <c r="F376" s="122"/>
      <c r="G376" s="124"/>
      <c r="H376" s="125"/>
      <c r="I376" s="122"/>
      <c r="J376" s="123"/>
      <c r="K376" s="121"/>
      <c r="L376" s="124"/>
      <c r="M376" s="125"/>
      <c r="N376" s="122"/>
      <c r="O376" s="123"/>
      <c r="P376" s="121"/>
      <c r="Q376" s="122"/>
      <c r="R376" s="122"/>
      <c r="S376" s="122"/>
      <c r="T376" s="122"/>
      <c r="U376" s="124"/>
      <c r="V376" s="323" t="str">
        <f t="shared" si="65"/>
        <v/>
      </c>
      <c r="W376" s="324" t="str">
        <f t="shared" si="66"/>
        <v/>
      </c>
      <c r="X376" s="324" t="str">
        <f t="shared" si="67"/>
        <v/>
      </c>
      <c r="Y376" s="324" t="str">
        <f t="shared" si="68"/>
        <v/>
      </c>
      <c r="Z376" s="324" t="str">
        <f t="shared" si="69"/>
        <v/>
      </c>
      <c r="AA376" s="324" t="str">
        <f t="shared" si="70"/>
        <v/>
      </c>
      <c r="AB376" s="324" t="str">
        <f t="shared" si="71"/>
        <v/>
      </c>
      <c r="AC376" s="324" t="str">
        <f t="shared" si="72"/>
        <v/>
      </c>
      <c r="AD376" s="324" t="str">
        <f t="shared" si="73"/>
        <v/>
      </c>
      <c r="AE376" s="324" t="str">
        <f t="shared" si="74"/>
        <v/>
      </c>
      <c r="AF376" s="324" t="str">
        <f t="shared" si="75"/>
        <v/>
      </c>
      <c r="AG376" s="324" t="str">
        <f t="shared" si="76"/>
        <v/>
      </c>
      <c r="AH376" s="324" t="str">
        <f t="shared" si="77"/>
        <v/>
      </c>
      <c r="AI376" s="221"/>
      <c r="AJ376" s="221"/>
      <c r="AK376" s="221"/>
      <c r="AL376" s="221"/>
      <c r="AM376" s="221"/>
      <c r="AN376" s="221"/>
      <c r="AO376" s="221"/>
      <c r="AP376" s="221"/>
      <c r="AQ376" s="221"/>
      <c r="AR376" s="221"/>
      <c r="AS376" s="221"/>
      <c r="AT376" s="221"/>
      <c r="AU376" s="221"/>
      <c r="AV376" s="221"/>
      <c r="AW376" s="221"/>
      <c r="AX376" s="221"/>
      <c r="AY376" s="221"/>
      <c r="AZ376" s="221"/>
      <c r="BA376" s="221"/>
      <c r="BB376" s="221"/>
      <c r="BC376" s="221"/>
      <c r="BD376" s="221"/>
      <c r="BE376" s="221"/>
      <c r="BF376" s="221"/>
      <c r="BG376" s="221"/>
      <c r="BH376" s="221"/>
      <c r="BI376" s="221"/>
      <c r="BJ376" s="221"/>
      <c r="BK376" s="221"/>
      <c r="BL376" s="221"/>
      <c r="BM376" s="221"/>
      <c r="BN376" s="221"/>
      <c r="BO376" s="221"/>
      <c r="BP376" s="221"/>
      <c r="BQ376" s="221"/>
      <c r="BR376" s="221"/>
      <c r="BS376" s="221"/>
      <c r="BT376" s="221"/>
      <c r="BU376" s="221"/>
      <c r="BV376" s="221"/>
      <c r="BW376" s="221"/>
      <c r="BX376" s="221"/>
      <c r="BY376" s="221"/>
      <c r="BZ376" s="221"/>
      <c r="CA376" s="221"/>
      <c r="CB376" s="177"/>
      <c r="CC376" s="177"/>
      <c r="CD376" s="177"/>
    </row>
    <row r="377" spans="1:82" ht="20.100000000000001" customHeight="1">
      <c r="A377" s="204"/>
      <c r="B377" s="121"/>
      <c r="C377" s="122"/>
      <c r="D377" s="123"/>
      <c r="E377" s="121"/>
      <c r="F377" s="122"/>
      <c r="G377" s="124"/>
      <c r="H377" s="125"/>
      <c r="I377" s="122"/>
      <c r="J377" s="123"/>
      <c r="K377" s="121"/>
      <c r="L377" s="124"/>
      <c r="M377" s="125"/>
      <c r="N377" s="122"/>
      <c r="O377" s="123"/>
      <c r="P377" s="121"/>
      <c r="Q377" s="122"/>
      <c r="R377" s="122"/>
      <c r="S377" s="122"/>
      <c r="T377" s="122"/>
      <c r="U377" s="124"/>
      <c r="V377" s="323" t="str">
        <f t="shared" si="65"/>
        <v/>
      </c>
      <c r="W377" s="324" t="str">
        <f t="shared" si="66"/>
        <v/>
      </c>
      <c r="X377" s="324" t="str">
        <f t="shared" si="67"/>
        <v/>
      </c>
      <c r="Y377" s="324" t="str">
        <f t="shared" si="68"/>
        <v/>
      </c>
      <c r="Z377" s="324" t="str">
        <f t="shared" si="69"/>
        <v/>
      </c>
      <c r="AA377" s="324" t="str">
        <f t="shared" si="70"/>
        <v/>
      </c>
      <c r="AB377" s="324" t="str">
        <f t="shared" si="71"/>
        <v/>
      </c>
      <c r="AC377" s="324" t="str">
        <f t="shared" si="72"/>
        <v/>
      </c>
      <c r="AD377" s="324" t="str">
        <f t="shared" si="73"/>
        <v/>
      </c>
      <c r="AE377" s="324" t="str">
        <f t="shared" si="74"/>
        <v/>
      </c>
      <c r="AF377" s="324" t="str">
        <f t="shared" si="75"/>
        <v/>
      </c>
      <c r="AG377" s="324" t="str">
        <f t="shared" si="76"/>
        <v/>
      </c>
      <c r="AH377" s="324" t="str">
        <f t="shared" si="77"/>
        <v/>
      </c>
      <c r="AI377" s="221"/>
      <c r="AJ377" s="221"/>
      <c r="AK377" s="221"/>
      <c r="AL377" s="221"/>
      <c r="AM377" s="221"/>
      <c r="AN377" s="221"/>
      <c r="AO377" s="221"/>
      <c r="AP377" s="221"/>
      <c r="AQ377" s="221"/>
      <c r="AR377" s="221"/>
      <c r="AS377" s="221"/>
      <c r="AT377" s="221"/>
      <c r="AU377" s="221"/>
      <c r="AV377" s="221"/>
      <c r="AW377" s="221"/>
      <c r="AX377" s="221"/>
      <c r="AY377" s="221"/>
      <c r="AZ377" s="221"/>
      <c r="BA377" s="221"/>
      <c r="BB377" s="221"/>
      <c r="BC377" s="221"/>
      <c r="BD377" s="221"/>
      <c r="BE377" s="221"/>
      <c r="BF377" s="221"/>
      <c r="BG377" s="221"/>
      <c r="BH377" s="221"/>
      <c r="BI377" s="221"/>
      <c r="BJ377" s="221"/>
      <c r="BK377" s="221"/>
      <c r="BL377" s="221"/>
      <c r="BM377" s="221"/>
      <c r="BN377" s="221"/>
      <c r="BO377" s="221"/>
      <c r="BP377" s="221"/>
      <c r="BQ377" s="221"/>
      <c r="BR377" s="221"/>
      <c r="BS377" s="221"/>
      <c r="BT377" s="221"/>
      <c r="BU377" s="221"/>
      <c r="BV377" s="221"/>
      <c r="BW377" s="221"/>
      <c r="BX377" s="221"/>
      <c r="BY377" s="221"/>
      <c r="BZ377" s="221"/>
      <c r="CA377" s="221"/>
      <c r="CB377" s="177"/>
      <c r="CC377" s="177"/>
      <c r="CD377" s="177"/>
    </row>
    <row r="378" spans="1:82" ht="20.100000000000001" customHeight="1">
      <c r="A378" s="204"/>
      <c r="B378" s="121"/>
      <c r="C378" s="122"/>
      <c r="D378" s="123"/>
      <c r="E378" s="121"/>
      <c r="F378" s="122"/>
      <c r="G378" s="124"/>
      <c r="H378" s="125"/>
      <c r="I378" s="122"/>
      <c r="J378" s="123"/>
      <c r="K378" s="121"/>
      <c r="L378" s="124"/>
      <c r="M378" s="125"/>
      <c r="N378" s="122"/>
      <c r="O378" s="123"/>
      <c r="P378" s="121"/>
      <c r="Q378" s="122"/>
      <c r="R378" s="122"/>
      <c r="S378" s="122"/>
      <c r="T378" s="122"/>
      <c r="U378" s="124"/>
      <c r="V378" s="323" t="str">
        <f t="shared" si="65"/>
        <v/>
      </c>
      <c r="W378" s="324" t="str">
        <f t="shared" si="66"/>
        <v/>
      </c>
      <c r="X378" s="324" t="str">
        <f t="shared" si="67"/>
        <v/>
      </c>
      <c r="Y378" s="324" t="str">
        <f t="shared" si="68"/>
        <v/>
      </c>
      <c r="Z378" s="324" t="str">
        <f t="shared" si="69"/>
        <v/>
      </c>
      <c r="AA378" s="324" t="str">
        <f t="shared" si="70"/>
        <v/>
      </c>
      <c r="AB378" s="324" t="str">
        <f t="shared" si="71"/>
        <v/>
      </c>
      <c r="AC378" s="324" t="str">
        <f t="shared" si="72"/>
        <v/>
      </c>
      <c r="AD378" s="324" t="str">
        <f t="shared" si="73"/>
        <v/>
      </c>
      <c r="AE378" s="324" t="str">
        <f t="shared" si="74"/>
        <v/>
      </c>
      <c r="AF378" s="324" t="str">
        <f t="shared" si="75"/>
        <v/>
      </c>
      <c r="AG378" s="324" t="str">
        <f t="shared" si="76"/>
        <v/>
      </c>
      <c r="AH378" s="324" t="str">
        <f t="shared" si="77"/>
        <v/>
      </c>
      <c r="AI378" s="221"/>
      <c r="AJ378" s="221"/>
      <c r="AK378" s="221"/>
      <c r="AL378" s="221"/>
      <c r="AM378" s="221"/>
      <c r="AN378" s="221"/>
      <c r="AO378" s="221"/>
      <c r="AP378" s="221"/>
      <c r="AQ378" s="221"/>
      <c r="AR378" s="221"/>
      <c r="AS378" s="221"/>
      <c r="AT378" s="221"/>
      <c r="AU378" s="221"/>
      <c r="AV378" s="221"/>
      <c r="AW378" s="221"/>
      <c r="AX378" s="221"/>
      <c r="AY378" s="221"/>
      <c r="AZ378" s="221"/>
      <c r="BA378" s="221"/>
      <c r="BB378" s="221"/>
      <c r="BC378" s="221"/>
      <c r="BD378" s="221"/>
      <c r="BE378" s="221"/>
      <c r="BF378" s="221"/>
      <c r="BG378" s="221"/>
      <c r="BH378" s="221"/>
      <c r="BI378" s="221"/>
      <c r="BJ378" s="221"/>
      <c r="BK378" s="221"/>
      <c r="BL378" s="221"/>
      <c r="BM378" s="221"/>
      <c r="BN378" s="221"/>
      <c r="BO378" s="221"/>
      <c r="BP378" s="221"/>
      <c r="BQ378" s="221"/>
      <c r="BR378" s="221"/>
      <c r="BS378" s="221"/>
      <c r="BT378" s="221"/>
      <c r="BU378" s="221"/>
      <c r="BV378" s="221"/>
      <c r="BW378" s="221"/>
      <c r="BX378" s="221"/>
      <c r="BY378" s="221"/>
      <c r="BZ378" s="221"/>
      <c r="CA378" s="221"/>
      <c r="CB378" s="177"/>
      <c r="CC378" s="177"/>
      <c r="CD378" s="177"/>
    </row>
    <row r="379" spans="1:82" ht="20.100000000000001" customHeight="1">
      <c r="A379" s="204"/>
      <c r="B379" s="121"/>
      <c r="C379" s="122"/>
      <c r="D379" s="123"/>
      <c r="E379" s="121"/>
      <c r="F379" s="122"/>
      <c r="G379" s="124"/>
      <c r="H379" s="125"/>
      <c r="I379" s="122"/>
      <c r="J379" s="123"/>
      <c r="K379" s="121"/>
      <c r="L379" s="124"/>
      <c r="M379" s="125"/>
      <c r="N379" s="122"/>
      <c r="O379" s="123"/>
      <c r="P379" s="121"/>
      <c r="Q379" s="122"/>
      <c r="R379" s="122"/>
      <c r="S379" s="122"/>
      <c r="T379" s="122"/>
      <c r="U379" s="124"/>
      <c r="V379" s="323" t="str">
        <f t="shared" si="65"/>
        <v/>
      </c>
      <c r="W379" s="324" t="str">
        <f t="shared" si="66"/>
        <v/>
      </c>
      <c r="X379" s="324" t="str">
        <f t="shared" si="67"/>
        <v/>
      </c>
      <c r="Y379" s="324" t="str">
        <f t="shared" si="68"/>
        <v/>
      </c>
      <c r="Z379" s="324" t="str">
        <f t="shared" si="69"/>
        <v/>
      </c>
      <c r="AA379" s="324" t="str">
        <f t="shared" si="70"/>
        <v/>
      </c>
      <c r="AB379" s="324" t="str">
        <f t="shared" si="71"/>
        <v/>
      </c>
      <c r="AC379" s="324" t="str">
        <f t="shared" si="72"/>
        <v/>
      </c>
      <c r="AD379" s="324" t="str">
        <f t="shared" si="73"/>
        <v/>
      </c>
      <c r="AE379" s="324" t="str">
        <f t="shared" si="74"/>
        <v/>
      </c>
      <c r="AF379" s="324" t="str">
        <f t="shared" si="75"/>
        <v/>
      </c>
      <c r="AG379" s="324" t="str">
        <f t="shared" si="76"/>
        <v/>
      </c>
      <c r="AH379" s="324" t="str">
        <f t="shared" si="77"/>
        <v/>
      </c>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221"/>
      <c r="BE379" s="221"/>
      <c r="BF379" s="221"/>
      <c r="BG379" s="221"/>
      <c r="BH379" s="221"/>
      <c r="BI379" s="221"/>
      <c r="BJ379" s="221"/>
      <c r="BK379" s="221"/>
      <c r="BL379" s="221"/>
      <c r="BM379" s="221"/>
      <c r="BN379" s="221"/>
      <c r="BO379" s="221"/>
      <c r="BP379" s="221"/>
      <c r="BQ379" s="221"/>
      <c r="BR379" s="221"/>
      <c r="BS379" s="221"/>
      <c r="BT379" s="221"/>
      <c r="BU379" s="221"/>
      <c r="BV379" s="221"/>
      <c r="BW379" s="221"/>
      <c r="BX379" s="221"/>
      <c r="BY379" s="221"/>
      <c r="BZ379" s="221"/>
      <c r="CA379" s="221"/>
      <c r="CB379" s="177"/>
      <c r="CC379" s="177"/>
      <c r="CD379" s="177"/>
    </row>
    <row r="380" spans="1:82" ht="20.100000000000001" customHeight="1">
      <c r="A380" s="204"/>
      <c r="B380" s="121"/>
      <c r="C380" s="122"/>
      <c r="D380" s="123"/>
      <c r="E380" s="121"/>
      <c r="F380" s="122"/>
      <c r="G380" s="124"/>
      <c r="H380" s="125"/>
      <c r="I380" s="122"/>
      <c r="J380" s="123"/>
      <c r="K380" s="121"/>
      <c r="L380" s="124"/>
      <c r="M380" s="125"/>
      <c r="N380" s="122"/>
      <c r="O380" s="123"/>
      <c r="P380" s="121"/>
      <c r="Q380" s="122"/>
      <c r="R380" s="122"/>
      <c r="S380" s="122"/>
      <c r="T380" s="122"/>
      <c r="U380" s="124"/>
      <c r="V380" s="323" t="str">
        <f t="shared" si="65"/>
        <v/>
      </c>
      <c r="W380" s="324" t="str">
        <f t="shared" si="66"/>
        <v/>
      </c>
      <c r="X380" s="324" t="str">
        <f t="shared" si="67"/>
        <v/>
      </c>
      <c r="Y380" s="324" t="str">
        <f t="shared" si="68"/>
        <v/>
      </c>
      <c r="Z380" s="324" t="str">
        <f t="shared" si="69"/>
        <v/>
      </c>
      <c r="AA380" s="324" t="str">
        <f t="shared" si="70"/>
        <v/>
      </c>
      <c r="AB380" s="324" t="str">
        <f t="shared" si="71"/>
        <v/>
      </c>
      <c r="AC380" s="324" t="str">
        <f t="shared" si="72"/>
        <v/>
      </c>
      <c r="AD380" s="324" t="str">
        <f t="shared" si="73"/>
        <v/>
      </c>
      <c r="AE380" s="324" t="str">
        <f t="shared" si="74"/>
        <v/>
      </c>
      <c r="AF380" s="324" t="str">
        <f t="shared" si="75"/>
        <v/>
      </c>
      <c r="AG380" s="324" t="str">
        <f t="shared" si="76"/>
        <v/>
      </c>
      <c r="AH380" s="324" t="str">
        <f t="shared" si="77"/>
        <v/>
      </c>
      <c r="AI380" s="221"/>
      <c r="AJ380" s="221"/>
      <c r="AK380" s="221"/>
      <c r="AL380" s="221"/>
      <c r="AM380" s="221"/>
      <c r="AN380" s="221"/>
      <c r="AO380" s="221"/>
      <c r="AP380" s="221"/>
      <c r="AQ380" s="221"/>
      <c r="AR380" s="221"/>
      <c r="AS380" s="221"/>
      <c r="AT380" s="221"/>
      <c r="AU380" s="221"/>
      <c r="AV380" s="221"/>
      <c r="AW380" s="221"/>
      <c r="AX380" s="221"/>
      <c r="AY380" s="221"/>
      <c r="AZ380" s="221"/>
      <c r="BA380" s="221"/>
      <c r="BB380" s="221"/>
      <c r="BC380" s="221"/>
      <c r="BD380" s="221"/>
      <c r="BE380" s="221"/>
      <c r="BF380" s="221"/>
      <c r="BG380" s="221"/>
      <c r="BH380" s="221"/>
      <c r="BI380" s="221"/>
      <c r="BJ380" s="221"/>
      <c r="BK380" s="221"/>
      <c r="BL380" s="221"/>
      <c r="BM380" s="221"/>
      <c r="BN380" s="221"/>
      <c r="BO380" s="221"/>
      <c r="BP380" s="221"/>
      <c r="BQ380" s="221"/>
      <c r="BR380" s="221"/>
      <c r="BS380" s="221"/>
      <c r="BT380" s="221"/>
      <c r="BU380" s="221"/>
      <c r="BV380" s="221"/>
      <c r="BW380" s="221"/>
      <c r="BX380" s="221"/>
      <c r="BY380" s="221"/>
      <c r="BZ380" s="221"/>
      <c r="CA380" s="221"/>
      <c r="CB380" s="177"/>
      <c r="CC380" s="177"/>
      <c r="CD380" s="177"/>
    </row>
    <row r="381" spans="1:82" ht="20.100000000000001" customHeight="1">
      <c r="A381" s="204"/>
      <c r="B381" s="121"/>
      <c r="C381" s="122"/>
      <c r="D381" s="123"/>
      <c r="E381" s="121"/>
      <c r="F381" s="122"/>
      <c r="G381" s="124"/>
      <c r="H381" s="125"/>
      <c r="I381" s="122"/>
      <c r="J381" s="123"/>
      <c r="K381" s="121"/>
      <c r="L381" s="124"/>
      <c r="M381" s="125"/>
      <c r="N381" s="122"/>
      <c r="O381" s="123"/>
      <c r="P381" s="121"/>
      <c r="Q381" s="122"/>
      <c r="R381" s="122"/>
      <c r="S381" s="122"/>
      <c r="T381" s="122"/>
      <c r="U381" s="124"/>
      <c r="V381" s="323" t="str">
        <f t="shared" si="65"/>
        <v/>
      </c>
      <c r="W381" s="324" t="str">
        <f t="shared" si="66"/>
        <v/>
      </c>
      <c r="X381" s="324" t="str">
        <f t="shared" si="67"/>
        <v/>
      </c>
      <c r="Y381" s="324" t="str">
        <f t="shared" si="68"/>
        <v/>
      </c>
      <c r="Z381" s="324" t="str">
        <f t="shared" si="69"/>
        <v/>
      </c>
      <c r="AA381" s="324" t="str">
        <f t="shared" si="70"/>
        <v/>
      </c>
      <c r="AB381" s="324" t="str">
        <f t="shared" si="71"/>
        <v/>
      </c>
      <c r="AC381" s="324" t="str">
        <f t="shared" si="72"/>
        <v/>
      </c>
      <c r="AD381" s="324" t="str">
        <f t="shared" si="73"/>
        <v/>
      </c>
      <c r="AE381" s="324" t="str">
        <f t="shared" si="74"/>
        <v/>
      </c>
      <c r="AF381" s="324" t="str">
        <f t="shared" si="75"/>
        <v/>
      </c>
      <c r="AG381" s="324" t="str">
        <f t="shared" si="76"/>
        <v/>
      </c>
      <c r="AH381" s="324" t="str">
        <f t="shared" si="77"/>
        <v/>
      </c>
      <c r="AI381" s="221"/>
      <c r="AJ381" s="221"/>
      <c r="AK381" s="221"/>
      <c r="AL381" s="221"/>
      <c r="AM381" s="221"/>
      <c r="AN381" s="221"/>
      <c r="AO381" s="221"/>
      <c r="AP381" s="221"/>
      <c r="AQ381" s="221"/>
      <c r="AR381" s="221"/>
      <c r="AS381" s="221"/>
      <c r="AT381" s="221"/>
      <c r="AU381" s="221"/>
      <c r="AV381" s="221"/>
      <c r="AW381" s="221"/>
      <c r="AX381" s="221"/>
      <c r="AY381" s="221"/>
      <c r="AZ381" s="221"/>
      <c r="BA381" s="221"/>
      <c r="BB381" s="221"/>
      <c r="BC381" s="221"/>
      <c r="BD381" s="221"/>
      <c r="BE381" s="221"/>
      <c r="BF381" s="221"/>
      <c r="BG381" s="221"/>
      <c r="BH381" s="221"/>
      <c r="BI381" s="221"/>
      <c r="BJ381" s="221"/>
      <c r="BK381" s="221"/>
      <c r="BL381" s="221"/>
      <c r="BM381" s="221"/>
      <c r="BN381" s="221"/>
      <c r="BO381" s="221"/>
      <c r="BP381" s="221"/>
      <c r="BQ381" s="221"/>
      <c r="BR381" s="221"/>
      <c r="BS381" s="221"/>
      <c r="BT381" s="221"/>
      <c r="BU381" s="221"/>
      <c r="BV381" s="221"/>
      <c r="BW381" s="221"/>
      <c r="BX381" s="221"/>
      <c r="BY381" s="221"/>
      <c r="BZ381" s="221"/>
      <c r="CA381" s="221"/>
      <c r="CB381" s="177"/>
      <c r="CC381" s="177"/>
      <c r="CD381" s="177"/>
    </row>
    <row r="382" spans="1:82" ht="20.100000000000001" customHeight="1">
      <c r="A382" s="204"/>
      <c r="B382" s="121"/>
      <c r="C382" s="122"/>
      <c r="D382" s="123"/>
      <c r="E382" s="121"/>
      <c r="F382" s="122"/>
      <c r="G382" s="124"/>
      <c r="H382" s="125"/>
      <c r="I382" s="122"/>
      <c r="J382" s="123"/>
      <c r="K382" s="121"/>
      <c r="L382" s="124"/>
      <c r="M382" s="125"/>
      <c r="N382" s="122"/>
      <c r="O382" s="123"/>
      <c r="P382" s="121"/>
      <c r="Q382" s="122"/>
      <c r="R382" s="122"/>
      <c r="S382" s="122"/>
      <c r="T382" s="122"/>
      <c r="U382" s="124"/>
      <c r="V382" s="323" t="str">
        <f t="shared" si="65"/>
        <v/>
      </c>
      <c r="W382" s="324" t="str">
        <f t="shared" si="66"/>
        <v/>
      </c>
      <c r="X382" s="324" t="str">
        <f t="shared" si="67"/>
        <v/>
      </c>
      <c r="Y382" s="324" t="str">
        <f t="shared" si="68"/>
        <v/>
      </c>
      <c r="Z382" s="324" t="str">
        <f t="shared" si="69"/>
        <v/>
      </c>
      <c r="AA382" s="324" t="str">
        <f t="shared" si="70"/>
        <v/>
      </c>
      <c r="AB382" s="324" t="str">
        <f t="shared" si="71"/>
        <v/>
      </c>
      <c r="AC382" s="324" t="str">
        <f t="shared" si="72"/>
        <v/>
      </c>
      <c r="AD382" s="324" t="str">
        <f t="shared" si="73"/>
        <v/>
      </c>
      <c r="AE382" s="324" t="str">
        <f t="shared" si="74"/>
        <v/>
      </c>
      <c r="AF382" s="324" t="str">
        <f t="shared" si="75"/>
        <v/>
      </c>
      <c r="AG382" s="324" t="str">
        <f t="shared" si="76"/>
        <v/>
      </c>
      <c r="AH382" s="324" t="str">
        <f t="shared" si="77"/>
        <v/>
      </c>
      <c r="AI382" s="221"/>
      <c r="AJ382" s="221"/>
      <c r="AK382" s="221"/>
      <c r="AL382" s="221"/>
      <c r="AM382" s="221"/>
      <c r="AN382" s="221"/>
      <c r="AO382" s="221"/>
      <c r="AP382" s="221"/>
      <c r="AQ382" s="221"/>
      <c r="AR382" s="221"/>
      <c r="AS382" s="221"/>
      <c r="AT382" s="221"/>
      <c r="AU382" s="221"/>
      <c r="AV382" s="221"/>
      <c r="AW382" s="221"/>
      <c r="AX382" s="221"/>
      <c r="AY382" s="221"/>
      <c r="AZ382" s="221"/>
      <c r="BA382" s="221"/>
      <c r="BB382" s="221"/>
      <c r="BC382" s="221"/>
      <c r="BD382" s="221"/>
      <c r="BE382" s="221"/>
      <c r="BF382" s="221"/>
      <c r="BG382" s="221"/>
      <c r="BH382" s="221"/>
      <c r="BI382" s="221"/>
      <c r="BJ382" s="221"/>
      <c r="BK382" s="221"/>
      <c r="BL382" s="221"/>
      <c r="BM382" s="221"/>
      <c r="BN382" s="221"/>
      <c r="BO382" s="221"/>
      <c r="BP382" s="221"/>
      <c r="BQ382" s="221"/>
      <c r="BR382" s="221"/>
      <c r="BS382" s="221"/>
      <c r="BT382" s="221"/>
      <c r="BU382" s="221"/>
      <c r="BV382" s="221"/>
      <c r="BW382" s="221"/>
      <c r="BX382" s="221"/>
      <c r="BY382" s="221"/>
      <c r="BZ382" s="221"/>
      <c r="CA382" s="221"/>
      <c r="CB382" s="177"/>
      <c r="CC382" s="177"/>
      <c r="CD382" s="177"/>
    </row>
    <row r="383" spans="1:82" ht="20.100000000000001" customHeight="1">
      <c r="A383" s="204"/>
      <c r="B383" s="121"/>
      <c r="C383" s="122"/>
      <c r="D383" s="123"/>
      <c r="E383" s="121"/>
      <c r="F383" s="122"/>
      <c r="G383" s="124"/>
      <c r="H383" s="125"/>
      <c r="I383" s="122"/>
      <c r="J383" s="123"/>
      <c r="K383" s="121"/>
      <c r="L383" s="124"/>
      <c r="M383" s="125"/>
      <c r="N383" s="122"/>
      <c r="O383" s="123"/>
      <c r="P383" s="121"/>
      <c r="Q383" s="122"/>
      <c r="R383" s="122"/>
      <c r="S383" s="122"/>
      <c r="T383" s="122"/>
      <c r="U383" s="124"/>
      <c r="V383" s="323" t="str">
        <f t="shared" si="65"/>
        <v/>
      </c>
      <c r="W383" s="324" t="str">
        <f t="shared" si="66"/>
        <v/>
      </c>
      <c r="X383" s="324" t="str">
        <f t="shared" si="67"/>
        <v/>
      </c>
      <c r="Y383" s="324" t="str">
        <f t="shared" si="68"/>
        <v/>
      </c>
      <c r="Z383" s="324" t="str">
        <f t="shared" si="69"/>
        <v/>
      </c>
      <c r="AA383" s="324" t="str">
        <f t="shared" si="70"/>
        <v/>
      </c>
      <c r="AB383" s="324" t="str">
        <f t="shared" si="71"/>
        <v/>
      </c>
      <c r="AC383" s="324" t="str">
        <f t="shared" si="72"/>
        <v/>
      </c>
      <c r="AD383" s="324" t="str">
        <f t="shared" si="73"/>
        <v/>
      </c>
      <c r="AE383" s="324" t="str">
        <f t="shared" si="74"/>
        <v/>
      </c>
      <c r="AF383" s="324" t="str">
        <f t="shared" si="75"/>
        <v/>
      </c>
      <c r="AG383" s="324" t="str">
        <f t="shared" si="76"/>
        <v/>
      </c>
      <c r="AH383" s="324" t="str">
        <f t="shared" si="77"/>
        <v/>
      </c>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221"/>
      <c r="BE383" s="221"/>
      <c r="BF383" s="221"/>
      <c r="BG383" s="221"/>
      <c r="BH383" s="221"/>
      <c r="BI383" s="221"/>
      <c r="BJ383" s="221"/>
      <c r="BK383" s="221"/>
      <c r="BL383" s="221"/>
      <c r="BM383" s="221"/>
      <c r="BN383" s="221"/>
      <c r="BO383" s="221"/>
      <c r="BP383" s="221"/>
      <c r="BQ383" s="221"/>
      <c r="BR383" s="221"/>
      <c r="BS383" s="221"/>
      <c r="BT383" s="221"/>
      <c r="BU383" s="221"/>
      <c r="BV383" s="221"/>
      <c r="BW383" s="221"/>
      <c r="BX383" s="221"/>
      <c r="BY383" s="221"/>
      <c r="BZ383" s="221"/>
      <c r="CA383" s="221"/>
      <c r="CB383" s="177"/>
      <c r="CC383" s="177"/>
      <c r="CD383" s="177"/>
    </row>
    <row r="384" spans="1:82" ht="20.100000000000001" customHeight="1">
      <c r="A384" s="204"/>
      <c r="B384" s="121"/>
      <c r="C384" s="122"/>
      <c r="D384" s="123"/>
      <c r="E384" s="121"/>
      <c r="F384" s="122"/>
      <c r="G384" s="124"/>
      <c r="H384" s="125"/>
      <c r="I384" s="122"/>
      <c r="J384" s="123"/>
      <c r="K384" s="121"/>
      <c r="L384" s="124"/>
      <c r="M384" s="125"/>
      <c r="N384" s="122"/>
      <c r="O384" s="123"/>
      <c r="P384" s="121"/>
      <c r="Q384" s="122"/>
      <c r="R384" s="122"/>
      <c r="S384" s="122"/>
      <c r="T384" s="122"/>
      <c r="U384" s="124"/>
      <c r="V384" s="323" t="str">
        <f t="shared" si="65"/>
        <v/>
      </c>
      <c r="W384" s="324" t="str">
        <f t="shared" si="66"/>
        <v/>
      </c>
      <c r="X384" s="324" t="str">
        <f t="shared" si="67"/>
        <v/>
      </c>
      <c r="Y384" s="324" t="str">
        <f t="shared" si="68"/>
        <v/>
      </c>
      <c r="Z384" s="324" t="str">
        <f t="shared" si="69"/>
        <v/>
      </c>
      <c r="AA384" s="324" t="str">
        <f t="shared" si="70"/>
        <v/>
      </c>
      <c r="AB384" s="324" t="str">
        <f t="shared" si="71"/>
        <v/>
      </c>
      <c r="AC384" s="324" t="str">
        <f t="shared" si="72"/>
        <v/>
      </c>
      <c r="AD384" s="324" t="str">
        <f t="shared" si="73"/>
        <v/>
      </c>
      <c r="AE384" s="324" t="str">
        <f t="shared" si="74"/>
        <v/>
      </c>
      <c r="AF384" s="324" t="str">
        <f t="shared" si="75"/>
        <v/>
      </c>
      <c r="AG384" s="324" t="str">
        <f t="shared" si="76"/>
        <v/>
      </c>
      <c r="AH384" s="324" t="str">
        <f t="shared" si="77"/>
        <v/>
      </c>
      <c r="AI384" s="221"/>
      <c r="AJ384" s="221"/>
      <c r="AK384" s="221"/>
      <c r="AL384" s="221"/>
      <c r="AM384" s="221"/>
      <c r="AN384" s="221"/>
      <c r="AO384" s="221"/>
      <c r="AP384" s="221"/>
      <c r="AQ384" s="221"/>
      <c r="AR384" s="221"/>
      <c r="AS384" s="221"/>
      <c r="AT384" s="221"/>
      <c r="AU384" s="221"/>
      <c r="AV384" s="221"/>
      <c r="AW384" s="221"/>
      <c r="AX384" s="221"/>
      <c r="AY384" s="221"/>
      <c r="AZ384" s="221"/>
      <c r="BA384" s="221"/>
      <c r="BB384" s="221"/>
      <c r="BC384" s="221"/>
      <c r="BD384" s="221"/>
      <c r="BE384" s="221"/>
      <c r="BF384" s="221"/>
      <c r="BG384" s="221"/>
      <c r="BH384" s="221"/>
      <c r="BI384" s="221"/>
      <c r="BJ384" s="221"/>
      <c r="BK384" s="221"/>
      <c r="BL384" s="221"/>
      <c r="BM384" s="221"/>
      <c r="BN384" s="221"/>
      <c r="BO384" s="221"/>
      <c r="BP384" s="221"/>
      <c r="BQ384" s="221"/>
      <c r="BR384" s="221"/>
      <c r="BS384" s="221"/>
      <c r="BT384" s="221"/>
      <c r="BU384" s="221"/>
      <c r="BV384" s="221"/>
      <c r="BW384" s="221"/>
      <c r="BX384" s="221"/>
      <c r="BY384" s="221"/>
      <c r="BZ384" s="221"/>
      <c r="CA384" s="221"/>
      <c r="CB384" s="177"/>
      <c r="CC384" s="177"/>
      <c r="CD384" s="177"/>
    </row>
    <row r="385" spans="1:82" ht="20.100000000000001" customHeight="1">
      <c r="A385" s="204"/>
      <c r="B385" s="121"/>
      <c r="C385" s="122"/>
      <c r="D385" s="123"/>
      <c r="E385" s="121"/>
      <c r="F385" s="122"/>
      <c r="G385" s="124"/>
      <c r="H385" s="125"/>
      <c r="I385" s="122"/>
      <c r="J385" s="123"/>
      <c r="K385" s="121"/>
      <c r="L385" s="124"/>
      <c r="M385" s="125"/>
      <c r="N385" s="122"/>
      <c r="O385" s="123"/>
      <c r="P385" s="121"/>
      <c r="Q385" s="122"/>
      <c r="R385" s="122"/>
      <c r="S385" s="122"/>
      <c r="T385" s="122"/>
      <c r="U385" s="124"/>
      <c r="V385" s="323" t="str">
        <f t="shared" si="65"/>
        <v/>
      </c>
      <c r="W385" s="324" t="str">
        <f t="shared" si="66"/>
        <v/>
      </c>
      <c r="X385" s="324" t="str">
        <f t="shared" si="67"/>
        <v/>
      </c>
      <c r="Y385" s="324" t="str">
        <f t="shared" si="68"/>
        <v/>
      </c>
      <c r="Z385" s="324" t="str">
        <f t="shared" si="69"/>
        <v/>
      </c>
      <c r="AA385" s="324" t="str">
        <f t="shared" si="70"/>
        <v/>
      </c>
      <c r="AB385" s="324" t="str">
        <f t="shared" si="71"/>
        <v/>
      </c>
      <c r="AC385" s="324" t="str">
        <f t="shared" si="72"/>
        <v/>
      </c>
      <c r="AD385" s="324" t="str">
        <f t="shared" si="73"/>
        <v/>
      </c>
      <c r="AE385" s="324" t="str">
        <f t="shared" si="74"/>
        <v/>
      </c>
      <c r="AF385" s="324" t="str">
        <f t="shared" si="75"/>
        <v/>
      </c>
      <c r="AG385" s="324" t="str">
        <f t="shared" si="76"/>
        <v/>
      </c>
      <c r="AH385" s="324" t="str">
        <f t="shared" si="77"/>
        <v/>
      </c>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221"/>
      <c r="BE385" s="221"/>
      <c r="BF385" s="221"/>
      <c r="BG385" s="221"/>
      <c r="BH385" s="221"/>
      <c r="BI385" s="221"/>
      <c r="BJ385" s="221"/>
      <c r="BK385" s="221"/>
      <c r="BL385" s="221"/>
      <c r="BM385" s="221"/>
      <c r="BN385" s="221"/>
      <c r="BO385" s="221"/>
      <c r="BP385" s="221"/>
      <c r="BQ385" s="221"/>
      <c r="BR385" s="221"/>
      <c r="BS385" s="221"/>
      <c r="BT385" s="221"/>
      <c r="BU385" s="221"/>
      <c r="BV385" s="221"/>
      <c r="BW385" s="221"/>
      <c r="BX385" s="221"/>
      <c r="BY385" s="221"/>
      <c r="BZ385" s="221"/>
      <c r="CA385" s="221"/>
      <c r="CB385" s="177"/>
      <c r="CC385" s="177"/>
      <c r="CD385" s="177"/>
    </row>
    <row r="386" spans="1:82" ht="20.100000000000001" customHeight="1">
      <c r="A386" s="204"/>
      <c r="B386" s="121"/>
      <c r="C386" s="122"/>
      <c r="D386" s="123"/>
      <c r="E386" s="121"/>
      <c r="F386" s="122"/>
      <c r="G386" s="124"/>
      <c r="H386" s="125"/>
      <c r="I386" s="122"/>
      <c r="J386" s="123"/>
      <c r="K386" s="121"/>
      <c r="L386" s="124"/>
      <c r="M386" s="125"/>
      <c r="N386" s="122"/>
      <c r="O386" s="123"/>
      <c r="P386" s="121"/>
      <c r="Q386" s="122"/>
      <c r="R386" s="122"/>
      <c r="S386" s="122"/>
      <c r="T386" s="122"/>
      <c r="U386" s="124"/>
      <c r="V386" s="323" t="str">
        <f t="shared" si="65"/>
        <v/>
      </c>
      <c r="W386" s="324" t="str">
        <f t="shared" si="66"/>
        <v/>
      </c>
      <c r="X386" s="324" t="str">
        <f t="shared" si="67"/>
        <v/>
      </c>
      <c r="Y386" s="324" t="str">
        <f t="shared" si="68"/>
        <v/>
      </c>
      <c r="Z386" s="324" t="str">
        <f t="shared" si="69"/>
        <v/>
      </c>
      <c r="AA386" s="324" t="str">
        <f t="shared" si="70"/>
        <v/>
      </c>
      <c r="AB386" s="324" t="str">
        <f t="shared" si="71"/>
        <v/>
      </c>
      <c r="AC386" s="324" t="str">
        <f t="shared" si="72"/>
        <v/>
      </c>
      <c r="AD386" s="324" t="str">
        <f t="shared" si="73"/>
        <v/>
      </c>
      <c r="AE386" s="324" t="str">
        <f t="shared" si="74"/>
        <v/>
      </c>
      <c r="AF386" s="324" t="str">
        <f t="shared" si="75"/>
        <v/>
      </c>
      <c r="AG386" s="324" t="str">
        <f t="shared" si="76"/>
        <v/>
      </c>
      <c r="AH386" s="324" t="str">
        <f t="shared" si="77"/>
        <v/>
      </c>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221"/>
      <c r="BE386" s="221"/>
      <c r="BF386" s="221"/>
      <c r="BG386" s="221"/>
      <c r="BH386" s="221"/>
      <c r="BI386" s="221"/>
      <c r="BJ386" s="221"/>
      <c r="BK386" s="221"/>
      <c r="BL386" s="221"/>
      <c r="BM386" s="221"/>
      <c r="BN386" s="221"/>
      <c r="BO386" s="221"/>
      <c r="BP386" s="221"/>
      <c r="BQ386" s="221"/>
      <c r="BR386" s="221"/>
      <c r="BS386" s="221"/>
      <c r="BT386" s="221"/>
      <c r="BU386" s="221"/>
      <c r="BV386" s="221"/>
      <c r="BW386" s="221"/>
      <c r="BX386" s="221"/>
      <c r="BY386" s="221"/>
      <c r="BZ386" s="221"/>
      <c r="CA386" s="221"/>
      <c r="CB386" s="177"/>
      <c r="CC386" s="177"/>
      <c r="CD386" s="177"/>
    </row>
    <row r="387" spans="1:82" ht="20.100000000000001" customHeight="1">
      <c r="A387" s="204"/>
      <c r="B387" s="121"/>
      <c r="C387" s="122"/>
      <c r="D387" s="123"/>
      <c r="E387" s="121"/>
      <c r="F387" s="122"/>
      <c r="G387" s="124"/>
      <c r="H387" s="125"/>
      <c r="I387" s="122"/>
      <c r="J387" s="123"/>
      <c r="K387" s="121"/>
      <c r="L387" s="124"/>
      <c r="M387" s="125"/>
      <c r="N387" s="122"/>
      <c r="O387" s="123"/>
      <c r="P387" s="121"/>
      <c r="Q387" s="122"/>
      <c r="R387" s="122"/>
      <c r="S387" s="122"/>
      <c r="T387" s="122"/>
      <c r="U387" s="124"/>
      <c r="V387" s="323" t="str">
        <f t="shared" si="65"/>
        <v/>
      </c>
      <c r="W387" s="324" t="str">
        <f t="shared" si="66"/>
        <v/>
      </c>
      <c r="X387" s="324" t="str">
        <f t="shared" si="67"/>
        <v/>
      </c>
      <c r="Y387" s="324" t="str">
        <f t="shared" si="68"/>
        <v/>
      </c>
      <c r="Z387" s="324" t="str">
        <f t="shared" si="69"/>
        <v/>
      </c>
      <c r="AA387" s="324" t="str">
        <f t="shared" si="70"/>
        <v/>
      </c>
      <c r="AB387" s="324" t="str">
        <f t="shared" si="71"/>
        <v/>
      </c>
      <c r="AC387" s="324" t="str">
        <f t="shared" si="72"/>
        <v/>
      </c>
      <c r="AD387" s="324" t="str">
        <f t="shared" si="73"/>
        <v/>
      </c>
      <c r="AE387" s="324" t="str">
        <f t="shared" si="74"/>
        <v/>
      </c>
      <c r="AF387" s="324" t="str">
        <f t="shared" si="75"/>
        <v/>
      </c>
      <c r="AG387" s="324" t="str">
        <f t="shared" si="76"/>
        <v/>
      </c>
      <c r="AH387" s="324" t="str">
        <f t="shared" si="77"/>
        <v/>
      </c>
      <c r="AI387" s="221"/>
      <c r="AJ387" s="221"/>
      <c r="AK387" s="221"/>
      <c r="AL387" s="221"/>
      <c r="AM387" s="221"/>
      <c r="AN387" s="221"/>
      <c r="AO387" s="221"/>
      <c r="AP387" s="221"/>
      <c r="AQ387" s="221"/>
      <c r="AR387" s="221"/>
      <c r="AS387" s="221"/>
      <c r="AT387" s="221"/>
      <c r="AU387" s="221"/>
      <c r="AV387" s="221"/>
      <c r="AW387" s="221"/>
      <c r="AX387" s="221"/>
      <c r="AY387" s="221"/>
      <c r="AZ387" s="221"/>
      <c r="BA387" s="221"/>
      <c r="BB387" s="221"/>
      <c r="BC387" s="221"/>
      <c r="BD387" s="221"/>
      <c r="BE387" s="221"/>
      <c r="BF387" s="221"/>
      <c r="BG387" s="221"/>
      <c r="BH387" s="221"/>
      <c r="BI387" s="221"/>
      <c r="BJ387" s="221"/>
      <c r="BK387" s="221"/>
      <c r="BL387" s="221"/>
      <c r="BM387" s="221"/>
      <c r="BN387" s="221"/>
      <c r="BO387" s="221"/>
      <c r="BP387" s="221"/>
      <c r="BQ387" s="221"/>
      <c r="BR387" s="221"/>
      <c r="BS387" s="221"/>
      <c r="BT387" s="221"/>
      <c r="BU387" s="221"/>
      <c r="BV387" s="221"/>
      <c r="BW387" s="221"/>
      <c r="BX387" s="221"/>
      <c r="BY387" s="221"/>
      <c r="BZ387" s="221"/>
      <c r="CA387" s="221"/>
      <c r="CB387" s="177"/>
      <c r="CC387" s="177"/>
      <c r="CD387" s="177"/>
    </row>
    <row r="388" spans="1:82" ht="20.100000000000001" customHeight="1">
      <c r="A388" s="204"/>
      <c r="B388" s="121"/>
      <c r="C388" s="122"/>
      <c r="D388" s="123"/>
      <c r="E388" s="121"/>
      <c r="F388" s="122"/>
      <c r="G388" s="124"/>
      <c r="H388" s="125"/>
      <c r="I388" s="122"/>
      <c r="J388" s="123"/>
      <c r="K388" s="121"/>
      <c r="L388" s="124"/>
      <c r="M388" s="125"/>
      <c r="N388" s="122"/>
      <c r="O388" s="123"/>
      <c r="P388" s="121"/>
      <c r="Q388" s="122"/>
      <c r="R388" s="122"/>
      <c r="S388" s="122"/>
      <c r="T388" s="122"/>
      <c r="U388" s="124"/>
      <c r="V388" s="323" t="str">
        <f t="shared" si="65"/>
        <v/>
      </c>
      <c r="W388" s="324" t="str">
        <f t="shared" si="66"/>
        <v/>
      </c>
      <c r="X388" s="324" t="str">
        <f t="shared" si="67"/>
        <v/>
      </c>
      <c r="Y388" s="324" t="str">
        <f t="shared" si="68"/>
        <v/>
      </c>
      <c r="Z388" s="324" t="str">
        <f t="shared" si="69"/>
        <v/>
      </c>
      <c r="AA388" s="324" t="str">
        <f t="shared" si="70"/>
        <v/>
      </c>
      <c r="AB388" s="324" t="str">
        <f t="shared" si="71"/>
        <v/>
      </c>
      <c r="AC388" s="324" t="str">
        <f t="shared" si="72"/>
        <v/>
      </c>
      <c r="AD388" s="324" t="str">
        <f t="shared" si="73"/>
        <v/>
      </c>
      <c r="AE388" s="324" t="str">
        <f t="shared" si="74"/>
        <v/>
      </c>
      <c r="AF388" s="324" t="str">
        <f t="shared" si="75"/>
        <v/>
      </c>
      <c r="AG388" s="324" t="str">
        <f t="shared" si="76"/>
        <v/>
      </c>
      <c r="AH388" s="324" t="str">
        <f t="shared" si="77"/>
        <v/>
      </c>
      <c r="AI388" s="221"/>
      <c r="AJ388" s="221"/>
      <c r="AK388" s="221"/>
      <c r="AL388" s="221"/>
      <c r="AM388" s="221"/>
      <c r="AN388" s="221"/>
      <c r="AO388" s="221"/>
      <c r="AP388" s="221"/>
      <c r="AQ388" s="221"/>
      <c r="AR388" s="221"/>
      <c r="AS388" s="221"/>
      <c r="AT388" s="221"/>
      <c r="AU388" s="221"/>
      <c r="AV388" s="221"/>
      <c r="AW388" s="221"/>
      <c r="AX388" s="221"/>
      <c r="AY388" s="221"/>
      <c r="AZ388" s="221"/>
      <c r="BA388" s="221"/>
      <c r="BB388" s="221"/>
      <c r="BC388" s="221"/>
      <c r="BD388" s="221"/>
      <c r="BE388" s="221"/>
      <c r="BF388" s="221"/>
      <c r="BG388" s="221"/>
      <c r="BH388" s="221"/>
      <c r="BI388" s="221"/>
      <c r="BJ388" s="221"/>
      <c r="BK388" s="221"/>
      <c r="BL388" s="221"/>
      <c r="BM388" s="221"/>
      <c r="BN388" s="221"/>
      <c r="BO388" s="221"/>
      <c r="BP388" s="221"/>
      <c r="BQ388" s="221"/>
      <c r="BR388" s="221"/>
      <c r="BS388" s="221"/>
      <c r="BT388" s="221"/>
      <c r="BU388" s="221"/>
      <c r="BV388" s="221"/>
      <c r="BW388" s="221"/>
      <c r="BX388" s="221"/>
      <c r="BY388" s="221"/>
      <c r="BZ388" s="221"/>
      <c r="CA388" s="221"/>
      <c r="CB388" s="177"/>
      <c r="CC388" s="177"/>
      <c r="CD388" s="177"/>
    </row>
    <row r="389" spans="1:82" ht="20.100000000000001" customHeight="1">
      <c r="A389" s="204"/>
      <c r="B389" s="121"/>
      <c r="C389" s="122"/>
      <c r="D389" s="123"/>
      <c r="E389" s="121"/>
      <c r="F389" s="122"/>
      <c r="G389" s="124"/>
      <c r="H389" s="125"/>
      <c r="I389" s="122"/>
      <c r="J389" s="123"/>
      <c r="K389" s="121"/>
      <c r="L389" s="124"/>
      <c r="M389" s="125"/>
      <c r="N389" s="122"/>
      <c r="O389" s="123"/>
      <c r="P389" s="121"/>
      <c r="Q389" s="122"/>
      <c r="R389" s="122"/>
      <c r="S389" s="122"/>
      <c r="T389" s="122"/>
      <c r="U389" s="124"/>
      <c r="V389" s="323" t="str">
        <f t="shared" si="65"/>
        <v/>
      </c>
      <c r="W389" s="324" t="str">
        <f t="shared" si="66"/>
        <v/>
      </c>
      <c r="X389" s="324" t="str">
        <f t="shared" si="67"/>
        <v/>
      </c>
      <c r="Y389" s="324" t="str">
        <f t="shared" si="68"/>
        <v/>
      </c>
      <c r="Z389" s="324" t="str">
        <f t="shared" si="69"/>
        <v/>
      </c>
      <c r="AA389" s="324" t="str">
        <f t="shared" si="70"/>
        <v/>
      </c>
      <c r="AB389" s="324" t="str">
        <f t="shared" si="71"/>
        <v/>
      </c>
      <c r="AC389" s="324" t="str">
        <f t="shared" si="72"/>
        <v/>
      </c>
      <c r="AD389" s="324" t="str">
        <f t="shared" si="73"/>
        <v/>
      </c>
      <c r="AE389" s="324" t="str">
        <f t="shared" si="74"/>
        <v/>
      </c>
      <c r="AF389" s="324" t="str">
        <f t="shared" si="75"/>
        <v/>
      </c>
      <c r="AG389" s="324" t="str">
        <f t="shared" si="76"/>
        <v/>
      </c>
      <c r="AH389" s="324" t="str">
        <f t="shared" si="77"/>
        <v/>
      </c>
      <c r="AI389" s="221"/>
      <c r="AJ389" s="221"/>
      <c r="AK389" s="221"/>
      <c r="AL389" s="221"/>
      <c r="AM389" s="221"/>
      <c r="AN389" s="221"/>
      <c r="AO389" s="221"/>
      <c r="AP389" s="221"/>
      <c r="AQ389" s="221"/>
      <c r="AR389" s="221"/>
      <c r="AS389" s="221"/>
      <c r="AT389" s="221"/>
      <c r="AU389" s="221"/>
      <c r="AV389" s="221"/>
      <c r="AW389" s="221"/>
      <c r="AX389" s="221"/>
      <c r="AY389" s="221"/>
      <c r="AZ389" s="221"/>
      <c r="BA389" s="221"/>
      <c r="BB389" s="221"/>
      <c r="BC389" s="221"/>
      <c r="BD389" s="221"/>
      <c r="BE389" s="221"/>
      <c r="BF389" s="221"/>
      <c r="BG389" s="221"/>
      <c r="BH389" s="221"/>
      <c r="BI389" s="221"/>
      <c r="BJ389" s="221"/>
      <c r="BK389" s="221"/>
      <c r="BL389" s="221"/>
      <c r="BM389" s="221"/>
      <c r="BN389" s="221"/>
      <c r="BO389" s="221"/>
      <c r="BP389" s="221"/>
      <c r="BQ389" s="221"/>
      <c r="BR389" s="221"/>
      <c r="BS389" s="221"/>
      <c r="BT389" s="221"/>
      <c r="BU389" s="221"/>
      <c r="BV389" s="221"/>
      <c r="BW389" s="221"/>
      <c r="BX389" s="221"/>
      <c r="BY389" s="221"/>
      <c r="BZ389" s="221"/>
      <c r="CA389" s="221"/>
      <c r="CB389" s="177"/>
      <c r="CC389" s="177"/>
      <c r="CD389" s="177"/>
    </row>
    <row r="390" spans="1:82" ht="20.100000000000001" customHeight="1">
      <c r="A390" s="204"/>
      <c r="B390" s="121"/>
      <c r="C390" s="122"/>
      <c r="D390" s="123"/>
      <c r="E390" s="121"/>
      <c r="F390" s="122"/>
      <c r="G390" s="124"/>
      <c r="H390" s="125"/>
      <c r="I390" s="122"/>
      <c r="J390" s="123"/>
      <c r="K390" s="121"/>
      <c r="L390" s="124"/>
      <c r="M390" s="125"/>
      <c r="N390" s="122"/>
      <c r="O390" s="123"/>
      <c r="P390" s="121"/>
      <c r="Q390" s="122"/>
      <c r="R390" s="122"/>
      <c r="S390" s="122"/>
      <c r="T390" s="122"/>
      <c r="U390" s="124"/>
      <c r="V390" s="323" t="str">
        <f t="shared" ref="V390:V453" si="78">IF(AND(D390&gt;0,D390&lt;3,H390&gt;0,H390&lt;3),"V","")</f>
        <v/>
      </c>
      <c r="W390" s="324" t="str">
        <f t="shared" ref="W390:W453" si="79">IF(AND(D390&gt;0,D390&lt;3,K390&gt;0,K390&lt;3),"V","")</f>
        <v/>
      </c>
      <c r="X390" s="324" t="str">
        <f t="shared" ref="X390:X453" si="80">IF(AND(E390&gt;0,E390&lt;3,F390&gt;0,F390&lt;3),"V","")</f>
        <v/>
      </c>
      <c r="Y390" s="324" t="str">
        <f t="shared" ref="Y390:Y453" si="81">IF(AND(N390&gt;0,N390&lt;3,O390&gt;0,O390&lt;3),"V","")</f>
        <v/>
      </c>
      <c r="Z390" s="324" t="str">
        <f t="shared" ref="Z390:Z453" si="82">IF(AND(I390&gt;0,I390&lt;3,J390&gt;0,J390&lt;3,K390&gt;0,K390&lt;3),"V","")</f>
        <v/>
      </c>
      <c r="AA390" s="324" t="str">
        <f t="shared" ref="AA390:AA453" si="83">IF(AND(M390&gt;0,M390&lt;3),"V","")</f>
        <v/>
      </c>
      <c r="AB390" s="324" t="str">
        <f t="shared" ref="AB390:AB453" si="84">IF(AND(E390&gt;0,E390&lt;3,L390&gt;0,L390&lt;3),"V","")</f>
        <v/>
      </c>
      <c r="AC390" s="324" t="str">
        <f t="shared" ref="AC390:AC453" si="85">IF(AND(F390&gt;0,F390&lt;3,G390&gt;0,G390&lt;3,H390&gt;0,H390&lt;3),"V","")</f>
        <v/>
      </c>
      <c r="AD390" s="324" t="str">
        <f t="shared" ref="AD390:AD453" si="86">IF(AND(B390&gt;0,B390&lt;3,C390&gt;0,C390&lt;3),"V","")</f>
        <v/>
      </c>
      <c r="AE390" s="324" t="str">
        <f t="shared" ref="AE390:AE453" si="87">IF(AND(P390&gt;0,P390&lt;3),"V","")</f>
        <v/>
      </c>
      <c r="AF390" s="324" t="str">
        <f t="shared" ref="AF390:AF453" si="88">IF(AND(Q390&gt;0,Q390&lt;3),"V","")</f>
        <v/>
      </c>
      <c r="AG390" s="324" t="str">
        <f t="shared" ref="AG390:AG453" si="89">IF(AND(R390&gt;0,R390&lt;3,S390&gt;0,S390&lt;3,T390&gt;0,T390&lt;3),"V","")</f>
        <v/>
      </c>
      <c r="AH390" s="324" t="str">
        <f t="shared" ref="AH390:AH453" si="90">IF(AND(U390&gt;0,U390&lt;3),"V","")</f>
        <v/>
      </c>
      <c r="AI390" s="221"/>
      <c r="AJ390" s="221"/>
      <c r="AK390" s="221"/>
      <c r="AL390" s="221"/>
      <c r="AM390" s="221"/>
      <c r="AN390" s="221"/>
      <c r="AO390" s="221"/>
      <c r="AP390" s="221"/>
      <c r="AQ390" s="221"/>
      <c r="AR390" s="221"/>
      <c r="AS390" s="221"/>
      <c r="AT390" s="221"/>
      <c r="AU390" s="221"/>
      <c r="AV390" s="221"/>
      <c r="AW390" s="221"/>
      <c r="AX390" s="221"/>
      <c r="AY390" s="221"/>
      <c r="AZ390" s="221"/>
      <c r="BA390" s="221"/>
      <c r="BB390" s="221"/>
      <c r="BC390" s="221"/>
      <c r="BD390" s="221"/>
      <c r="BE390" s="221"/>
      <c r="BF390" s="221"/>
      <c r="BG390" s="221"/>
      <c r="BH390" s="221"/>
      <c r="BI390" s="221"/>
      <c r="BJ390" s="221"/>
      <c r="BK390" s="221"/>
      <c r="BL390" s="221"/>
      <c r="BM390" s="221"/>
      <c r="BN390" s="221"/>
      <c r="BO390" s="221"/>
      <c r="BP390" s="221"/>
      <c r="BQ390" s="221"/>
      <c r="BR390" s="221"/>
      <c r="BS390" s="221"/>
      <c r="BT390" s="221"/>
      <c r="BU390" s="221"/>
      <c r="BV390" s="221"/>
      <c r="BW390" s="221"/>
      <c r="BX390" s="221"/>
      <c r="BY390" s="221"/>
      <c r="BZ390" s="221"/>
      <c r="CA390" s="221"/>
      <c r="CB390" s="177"/>
      <c r="CC390" s="177"/>
      <c r="CD390" s="177"/>
    </row>
    <row r="391" spans="1:82" ht="20.100000000000001" customHeight="1">
      <c r="A391" s="204"/>
      <c r="B391" s="121"/>
      <c r="C391" s="122"/>
      <c r="D391" s="123"/>
      <c r="E391" s="121"/>
      <c r="F391" s="122"/>
      <c r="G391" s="124"/>
      <c r="H391" s="125"/>
      <c r="I391" s="122"/>
      <c r="J391" s="123"/>
      <c r="K391" s="121"/>
      <c r="L391" s="124"/>
      <c r="M391" s="125"/>
      <c r="N391" s="122"/>
      <c r="O391" s="123"/>
      <c r="P391" s="121"/>
      <c r="Q391" s="122"/>
      <c r="R391" s="122"/>
      <c r="S391" s="122"/>
      <c r="T391" s="122"/>
      <c r="U391" s="124"/>
      <c r="V391" s="323" t="str">
        <f t="shared" si="78"/>
        <v/>
      </c>
      <c r="W391" s="324" t="str">
        <f t="shared" si="79"/>
        <v/>
      </c>
      <c r="X391" s="324" t="str">
        <f t="shared" si="80"/>
        <v/>
      </c>
      <c r="Y391" s="324" t="str">
        <f t="shared" si="81"/>
        <v/>
      </c>
      <c r="Z391" s="324" t="str">
        <f t="shared" si="82"/>
        <v/>
      </c>
      <c r="AA391" s="324" t="str">
        <f t="shared" si="83"/>
        <v/>
      </c>
      <c r="AB391" s="324" t="str">
        <f t="shared" si="84"/>
        <v/>
      </c>
      <c r="AC391" s="324" t="str">
        <f t="shared" si="85"/>
        <v/>
      </c>
      <c r="AD391" s="324" t="str">
        <f t="shared" si="86"/>
        <v/>
      </c>
      <c r="AE391" s="324" t="str">
        <f t="shared" si="87"/>
        <v/>
      </c>
      <c r="AF391" s="324" t="str">
        <f t="shared" si="88"/>
        <v/>
      </c>
      <c r="AG391" s="324" t="str">
        <f t="shared" si="89"/>
        <v/>
      </c>
      <c r="AH391" s="324" t="str">
        <f t="shared" si="90"/>
        <v/>
      </c>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221"/>
      <c r="BE391" s="221"/>
      <c r="BF391" s="221"/>
      <c r="BG391" s="221"/>
      <c r="BH391" s="221"/>
      <c r="BI391" s="221"/>
      <c r="BJ391" s="221"/>
      <c r="BK391" s="221"/>
      <c r="BL391" s="221"/>
      <c r="BM391" s="221"/>
      <c r="BN391" s="221"/>
      <c r="BO391" s="221"/>
      <c r="BP391" s="221"/>
      <c r="BQ391" s="221"/>
      <c r="BR391" s="221"/>
      <c r="BS391" s="221"/>
      <c r="BT391" s="221"/>
      <c r="BU391" s="221"/>
      <c r="BV391" s="221"/>
      <c r="BW391" s="221"/>
      <c r="BX391" s="221"/>
      <c r="BY391" s="221"/>
      <c r="BZ391" s="221"/>
      <c r="CA391" s="221"/>
      <c r="CB391" s="177"/>
      <c r="CC391" s="177"/>
      <c r="CD391" s="177"/>
    </row>
    <row r="392" spans="1:82" ht="20.100000000000001" customHeight="1">
      <c r="A392" s="204"/>
      <c r="B392" s="121"/>
      <c r="C392" s="122"/>
      <c r="D392" s="123"/>
      <c r="E392" s="121"/>
      <c r="F392" s="122"/>
      <c r="G392" s="124"/>
      <c r="H392" s="125"/>
      <c r="I392" s="122"/>
      <c r="J392" s="123"/>
      <c r="K392" s="121"/>
      <c r="L392" s="124"/>
      <c r="M392" s="125"/>
      <c r="N392" s="122"/>
      <c r="O392" s="123"/>
      <c r="P392" s="121"/>
      <c r="Q392" s="122"/>
      <c r="R392" s="122"/>
      <c r="S392" s="122"/>
      <c r="T392" s="122"/>
      <c r="U392" s="124"/>
      <c r="V392" s="323" t="str">
        <f t="shared" si="78"/>
        <v/>
      </c>
      <c r="W392" s="324" t="str">
        <f t="shared" si="79"/>
        <v/>
      </c>
      <c r="X392" s="324" t="str">
        <f t="shared" si="80"/>
        <v/>
      </c>
      <c r="Y392" s="324" t="str">
        <f t="shared" si="81"/>
        <v/>
      </c>
      <c r="Z392" s="324" t="str">
        <f t="shared" si="82"/>
        <v/>
      </c>
      <c r="AA392" s="324" t="str">
        <f t="shared" si="83"/>
        <v/>
      </c>
      <c r="AB392" s="324" t="str">
        <f t="shared" si="84"/>
        <v/>
      </c>
      <c r="AC392" s="324" t="str">
        <f t="shared" si="85"/>
        <v/>
      </c>
      <c r="AD392" s="324" t="str">
        <f t="shared" si="86"/>
        <v/>
      </c>
      <c r="AE392" s="324" t="str">
        <f t="shared" si="87"/>
        <v/>
      </c>
      <c r="AF392" s="324" t="str">
        <f t="shared" si="88"/>
        <v/>
      </c>
      <c r="AG392" s="324" t="str">
        <f t="shared" si="89"/>
        <v/>
      </c>
      <c r="AH392" s="324" t="str">
        <f t="shared" si="90"/>
        <v/>
      </c>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221"/>
      <c r="BE392" s="221"/>
      <c r="BF392" s="221"/>
      <c r="BG392" s="221"/>
      <c r="BH392" s="221"/>
      <c r="BI392" s="221"/>
      <c r="BJ392" s="221"/>
      <c r="BK392" s="221"/>
      <c r="BL392" s="221"/>
      <c r="BM392" s="221"/>
      <c r="BN392" s="221"/>
      <c r="BO392" s="221"/>
      <c r="BP392" s="221"/>
      <c r="BQ392" s="221"/>
      <c r="BR392" s="221"/>
      <c r="BS392" s="221"/>
      <c r="BT392" s="221"/>
      <c r="BU392" s="221"/>
      <c r="BV392" s="221"/>
      <c r="BW392" s="221"/>
      <c r="BX392" s="221"/>
      <c r="BY392" s="221"/>
      <c r="BZ392" s="221"/>
      <c r="CA392" s="221"/>
      <c r="CB392" s="177"/>
      <c r="CC392" s="177"/>
      <c r="CD392" s="177"/>
    </row>
    <row r="393" spans="1:82" ht="20.100000000000001" customHeight="1">
      <c r="A393" s="204"/>
      <c r="B393" s="121"/>
      <c r="C393" s="122"/>
      <c r="D393" s="123"/>
      <c r="E393" s="121"/>
      <c r="F393" s="122"/>
      <c r="G393" s="124"/>
      <c r="H393" s="125"/>
      <c r="I393" s="122"/>
      <c r="J393" s="123"/>
      <c r="K393" s="121"/>
      <c r="L393" s="124"/>
      <c r="M393" s="125"/>
      <c r="N393" s="122"/>
      <c r="O393" s="123"/>
      <c r="P393" s="121"/>
      <c r="Q393" s="122"/>
      <c r="R393" s="122"/>
      <c r="S393" s="122"/>
      <c r="T393" s="122"/>
      <c r="U393" s="124"/>
      <c r="V393" s="323" t="str">
        <f t="shared" si="78"/>
        <v/>
      </c>
      <c r="W393" s="324" t="str">
        <f t="shared" si="79"/>
        <v/>
      </c>
      <c r="X393" s="324" t="str">
        <f t="shared" si="80"/>
        <v/>
      </c>
      <c r="Y393" s="324" t="str">
        <f t="shared" si="81"/>
        <v/>
      </c>
      <c r="Z393" s="324" t="str">
        <f t="shared" si="82"/>
        <v/>
      </c>
      <c r="AA393" s="324" t="str">
        <f t="shared" si="83"/>
        <v/>
      </c>
      <c r="AB393" s="324" t="str">
        <f t="shared" si="84"/>
        <v/>
      </c>
      <c r="AC393" s="324" t="str">
        <f t="shared" si="85"/>
        <v/>
      </c>
      <c r="AD393" s="324" t="str">
        <f t="shared" si="86"/>
        <v/>
      </c>
      <c r="AE393" s="324" t="str">
        <f t="shared" si="87"/>
        <v/>
      </c>
      <c r="AF393" s="324" t="str">
        <f t="shared" si="88"/>
        <v/>
      </c>
      <c r="AG393" s="324" t="str">
        <f t="shared" si="89"/>
        <v/>
      </c>
      <c r="AH393" s="324" t="str">
        <f t="shared" si="90"/>
        <v/>
      </c>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221"/>
      <c r="BE393" s="221"/>
      <c r="BF393" s="221"/>
      <c r="BG393" s="221"/>
      <c r="BH393" s="221"/>
      <c r="BI393" s="221"/>
      <c r="BJ393" s="221"/>
      <c r="BK393" s="221"/>
      <c r="BL393" s="221"/>
      <c r="BM393" s="221"/>
      <c r="BN393" s="221"/>
      <c r="BO393" s="221"/>
      <c r="BP393" s="221"/>
      <c r="BQ393" s="221"/>
      <c r="BR393" s="221"/>
      <c r="BS393" s="221"/>
      <c r="BT393" s="221"/>
      <c r="BU393" s="221"/>
      <c r="BV393" s="221"/>
      <c r="BW393" s="221"/>
      <c r="BX393" s="221"/>
      <c r="BY393" s="221"/>
      <c r="BZ393" s="221"/>
      <c r="CA393" s="221"/>
      <c r="CB393" s="177"/>
      <c r="CC393" s="177"/>
      <c r="CD393" s="177"/>
    </row>
    <row r="394" spans="1:82" ht="20.100000000000001" customHeight="1">
      <c r="A394" s="204"/>
      <c r="B394" s="121"/>
      <c r="C394" s="122"/>
      <c r="D394" s="123"/>
      <c r="E394" s="121"/>
      <c r="F394" s="122"/>
      <c r="G394" s="124"/>
      <c r="H394" s="125"/>
      <c r="I394" s="122"/>
      <c r="J394" s="123"/>
      <c r="K394" s="121"/>
      <c r="L394" s="124"/>
      <c r="M394" s="125"/>
      <c r="N394" s="122"/>
      <c r="O394" s="123"/>
      <c r="P394" s="121"/>
      <c r="Q394" s="122"/>
      <c r="R394" s="122"/>
      <c r="S394" s="122"/>
      <c r="T394" s="122"/>
      <c r="U394" s="124"/>
      <c r="V394" s="323" t="str">
        <f t="shared" si="78"/>
        <v/>
      </c>
      <c r="W394" s="324" t="str">
        <f t="shared" si="79"/>
        <v/>
      </c>
      <c r="X394" s="324" t="str">
        <f t="shared" si="80"/>
        <v/>
      </c>
      <c r="Y394" s="324" t="str">
        <f t="shared" si="81"/>
        <v/>
      </c>
      <c r="Z394" s="324" t="str">
        <f t="shared" si="82"/>
        <v/>
      </c>
      <c r="AA394" s="324" t="str">
        <f t="shared" si="83"/>
        <v/>
      </c>
      <c r="AB394" s="324" t="str">
        <f t="shared" si="84"/>
        <v/>
      </c>
      <c r="AC394" s="324" t="str">
        <f t="shared" si="85"/>
        <v/>
      </c>
      <c r="AD394" s="324" t="str">
        <f t="shared" si="86"/>
        <v/>
      </c>
      <c r="AE394" s="324" t="str">
        <f t="shared" si="87"/>
        <v/>
      </c>
      <c r="AF394" s="324" t="str">
        <f t="shared" si="88"/>
        <v/>
      </c>
      <c r="AG394" s="324" t="str">
        <f t="shared" si="89"/>
        <v/>
      </c>
      <c r="AH394" s="324" t="str">
        <f t="shared" si="90"/>
        <v/>
      </c>
      <c r="AI394" s="221"/>
      <c r="AJ394" s="221"/>
      <c r="AK394" s="221"/>
      <c r="AL394" s="221"/>
      <c r="AM394" s="221"/>
      <c r="AN394" s="221"/>
      <c r="AO394" s="221"/>
      <c r="AP394" s="221"/>
      <c r="AQ394" s="221"/>
      <c r="AR394" s="221"/>
      <c r="AS394" s="221"/>
      <c r="AT394" s="221"/>
      <c r="AU394" s="221"/>
      <c r="AV394" s="221"/>
      <c r="AW394" s="221"/>
      <c r="AX394" s="221"/>
      <c r="AY394" s="221"/>
      <c r="AZ394" s="221"/>
      <c r="BA394" s="221"/>
      <c r="BB394" s="221"/>
      <c r="BC394" s="221"/>
      <c r="BD394" s="221"/>
      <c r="BE394" s="221"/>
      <c r="BF394" s="221"/>
      <c r="BG394" s="221"/>
      <c r="BH394" s="221"/>
      <c r="BI394" s="221"/>
      <c r="BJ394" s="221"/>
      <c r="BK394" s="221"/>
      <c r="BL394" s="221"/>
      <c r="BM394" s="221"/>
      <c r="BN394" s="221"/>
      <c r="BO394" s="221"/>
      <c r="BP394" s="221"/>
      <c r="BQ394" s="221"/>
      <c r="BR394" s="221"/>
      <c r="BS394" s="221"/>
      <c r="BT394" s="221"/>
      <c r="BU394" s="221"/>
      <c r="BV394" s="221"/>
      <c r="BW394" s="221"/>
      <c r="BX394" s="221"/>
      <c r="BY394" s="221"/>
      <c r="BZ394" s="221"/>
      <c r="CA394" s="221"/>
      <c r="CB394" s="177"/>
      <c r="CC394" s="177"/>
      <c r="CD394" s="177"/>
    </row>
    <row r="395" spans="1:82" ht="20.100000000000001" customHeight="1">
      <c r="A395" s="204"/>
      <c r="B395" s="121"/>
      <c r="C395" s="122"/>
      <c r="D395" s="123"/>
      <c r="E395" s="121"/>
      <c r="F395" s="122"/>
      <c r="G395" s="124"/>
      <c r="H395" s="125"/>
      <c r="I395" s="122"/>
      <c r="J395" s="123"/>
      <c r="K395" s="121"/>
      <c r="L395" s="124"/>
      <c r="M395" s="125"/>
      <c r="N395" s="122"/>
      <c r="O395" s="123"/>
      <c r="P395" s="121"/>
      <c r="Q395" s="122"/>
      <c r="R395" s="122"/>
      <c r="S395" s="122"/>
      <c r="T395" s="122"/>
      <c r="U395" s="124"/>
      <c r="V395" s="323" t="str">
        <f t="shared" si="78"/>
        <v/>
      </c>
      <c r="W395" s="324" t="str">
        <f t="shared" si="79"/>
        <v/>
      </c>
      <c r="X395" s="324" t="str">
        <f t="shared" si="80"/>
        <v/>
      </c>
      <c r="Y395" s="324" t="str">
        <f t="shared" si="81"/>
        <v/>
      </c>
      <c r="Z395" s="324" t="str">
        <f t="shared" si="82"/>
        <v/>
      </c>
      <c r="AA395" s="324" t="str">
        <f t="shared" si="83"/>
        <v/>
      </c>
      <c r="AB395" s="324" t="str">
        <f t="shared" si="84"/>
        <v/>
      </c>
      <c r="AC395" s="324" t="str">
        <f t="shared" si="85"/>
        <v/>
      </c>
      <c r="AD395" s="324" t="str">
        <f t="shared" si="86"/>
        <v/>
      </c>
      <c r="AE395" s="324" t="str">
        <f t="shared" si="87"/>
        <v/>
      </c>
      <c r="AF395" s="324" t="str">
        <f t="shared" si="88"/>
        <v/>
      </c>
      <c r="AG395" s="324" t="str">
        <f t="shared" si="89"/>
        <v/>
      </c>
      <c r="AH395" s="324" t="str">
        <f t="shared" si="90"/>
        <v/>
      </c>
      <c r="AI395" s="221"/>
      <c r="AJ395" s="221"/>
      <c r="AK395" s="221"/>
      <c r="AL395" s="221"/>
      <c r="AM395" s="221"/>
      <c r="AN395" s="221"/>
      <c r="AO395" s="221"/>
      <c r="AP395" s="221"/>
      <c r="AQ395" s="221"/>
      <c r="AR395" s="221"/>
      <c r="AS395" s="221"/>
      <c r="AT395" s="221"/>
      <c r="AU395" s="221"/>
      <c r="AV395" s="221"/>
      <c r="AW395" s="221"/>
      <c r="AX395" s="221"/>
      <c r="AY395" s="221"/>
      <c r="AZ395" s="221"/>
      <c r="BA395" s="221"/>
      <c r="BB395" s="221"/>
      <c r="BC395" s="221"/>
      <c r="BD395" s="221"/>
      <c r="BE395" s="221"/>
      <c r="BF395" s="221"/>
      <c r="BG395" s="221"/>
      <c r="BH395" s="221"/>
      <c r="BI395" s="221"/>
      <c r="BJ395" s="221"/>
      <c r="BK395" s="221"/>
      <c r="BL395" s="221"/>
      <c r="BM395" s="221"/>
      <c r="BN395" s="221"/>
      <c r="BO395" s="221"/>
      <c r="BP395" s="221"/>
      <c r="BQ395" s="221"/>
      <c r="BR395" s="221"/>
      <c r="BS395" s="221"/>
      <c r="BT395" s="221"/>
      <c r="BU395" s="221"/>
      <c r="BV395" s="221"/>
      <c r="BW395" s="221"/>
      <c r="BX395" s="221"/>
      <c r="BY395" s="221"/>
      <c r="BZ395" s="221"/>
      <c r="CA395" s="221"/>
      <c r="CB395" s="177"/>
      <c r="CC395" s="177"/>
      <c r="CD395" s="177"/>
    </row>
    <row r="396" spans="1:82" ht="20.100000000000001" customHeight="1">
      <c r="A396" s="204"/>
      <c r="B396" s="121"/>
      <c r="C396" s="122"/>
      <c r="D396" s="123"/>
      <c r="E396" s="121"/>
      <c r="F396" s="122"/>
      <c r="G396" s="124"/>
      <c r="H396" s="125"/>
      <c r="I396" s="122"/>
      <c r="J396" s="123"/>
      <c r="K396" s="121"/>
      <c r="L396" s="124"/>
      <c r="M396" s="125"/>
      <c r="N396" s="122"/>
      <c r="O396" s="123"/>
      <c r="P396" s="121"/>
      <c r="Q396" s="122"/>
      <c r="R396" s="122"/>
      <c r="S396" s="122"/>
      <c r="T396" s="122"/>
      <c r="U396" s="124"/>
      <c r="V396" s="323" t="str">
        <f t="shared" si="78"/>
        <v/>
      </c>
      <c r="W396" s="324" t="str">
        <f t="shared" si="79"/>
        <v/>
      </c>
      <c r="X396" s="324" t="str">
        <f t="shared" si="80"/>
        <v/>
      </c>
      <c r="Y396" s="324" t="str">
        <f t="shared" si="81"/>
        <v/>
      </c>
      <c r="Z396" s="324" t="str">
        <f t="shared" si="82"/>
        <v/>
      </c>
      <c r="AA396" s="324" t="str">
        <f t="shared" si="83"/>
        <v/>
      </c>
      <c r="AB396" s="324" t="str">
        <f t="shared" si="84"/>
        <v/>
      </c>
      <c r="AC396" s="324" t="str">
        <f t="shared" si="85"/>
        <v/>
      </c>
      <c r="AD396" s="324" t="str">
        <f t="shared" si="86"/>
        <v/>
      </c>
      <c r="AE396" s="324" t="str">
        <f t="shared" si="87"/>
        <v/>
      </c>
      <c r="AF396" s="324" t="str">
        <f t="shared" si="88"/>
        <v/>
      </c>
      <c r="AG396" s="324" t="str">
        <f t="shared" si="89"/>
        <v/>
      </c>
      <c r="AH396" s="324" t="str">
        <f t="shared" si="90"/>
        <v/>
      </c>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221"/>
      <c r="BE396" s="221"/>
      <c r="BF396" s="221"/>
      <c r="BG396" s="221"/>
      <c r="BH396" s="221"/>
      <c r="BI396" s="221"/>
      <c r="BJ396" s="221"/>
      <c r="BK396" s="221"/>
      <c r="BL396" s="221"/>
      <c r="BM396" s="221"/>
      <c r="BN396" s="221"/>
      <c r="BO396" s="221"/>
      <c r="BP396" s="221"/>
      <c r="BQ396" s="221"/>
      <c r="BR396" s="221"/>
      <c r="BS396" s="221"/>
      <c r="BT396" s="221"/>
      <c r="BU396" s="221"/>
      <c r="BV396" s="221"/>
      <c r="BW396" s="221"/>
      <c r="BX396" s="221"/>
      <c r="BY396" s="221"/>
      <c r="BZ396" s="221"/>
      <c r="CA396" s="221"/>
      <c r="CB396" s="177"/>
      <c r="CC396" s="177"/>
      <c r="CD396" s="177"/>
    </row>
    <row r="397" spans="1:82" ht="20.100000000000001" customHeight="1">
      <c r="A397" s="204"/>
      <c r="B397" s="121"/>
      <c r="C397" s="122"/>
      <c r="D397" s="123"/>
      <c r="E397" s="121"/>
      <c r="F397" s="122"/>
      <c r="G397" s="124"/>
      <c r="H397" s="125"/>
      <c r="I397" s="122"/>
      <c r="J397" s="123"/>
      <c r="K397" s="121"/>
      <c r="L397" s="124"/>
      <c r="M397" s="125"/>
      <c r="N397" s="122"/>
      <c r="O397" s="123"/>
      <c r="P397" s="121"/>
      <c r="Q397" s="122"/>
      <c r="R397" s="122"/>
      <c r="S397" s="122"/>
      <c r="T397" s="122"/>
      <c r="U397" s="124"/>
      <c r="V397" s="323" t="str">
        <f t="shared" si="78"/>
        <v/>
      </c>
      <c r="W397" s="324" t="str">
        <f t="shared" si="79"/>
        <v/>
      </c>
      <c r="X397" s="324" t="str">
        <f t="shared" si="80"/>
        <v/>
      </c>
      <c r="Y397" s="324" t="str">
        <f t="shared" si="81"/>
        <v/>
      </c>
      <c r="Z397" s="324" t="str">
        <f t="shared" si="82"/>
        <v/>
      </c>
      <c r="AA397" s="324" t="str">
        <f t="shared" si="83"/>
        <v/>
      </c>
      <c r="AB397" s="324" t="str">
        <f t="shared" si="84"/>
        <v/>
      </c>
      <c r="AC397" s="324" t="str">
        <f t="shared" si="85"/>
        <v/>
      </c>
      <c r="AD397" s="324" t="str">
        <f t="shared" si="86"/>
        <v/>
      </c>
      <c r="AE397" s="324" t="str">
        <f t="shared" si="87"/>
        <v/>
      </c>
      <c r="AF397" s="324" t="str">
        <f t="shared" si="88"/>
        <v/>
      </c>
      <c r="AG397" s="324" t="str">
        <f t="shared" si="89"/>
        <v/>
      </c>
      <c r="AH397" s="324" t="str">
        <f t="shared" si="90"/>
        <v/>
      </c>
      <c r="AI397" s="221"/>
      <c r="AJ397" s="221"/>
      <c r="AK397" s="221"/>
      <c r="AL397" s="221"/>
      <c r="AM397" s="221"/>
      <c r="AN397" s="221"/>
      <c r="AO397" s="221"/>
      <c r="AP397" s="221"/>
      <c r="AQ397" s="221"/>
      <c r="AR397" s="221"/>
      <c r="AS397" s="221"/>
      <c r="AT397" s="221"/>
      <c r="AU397" s="221"/>
      <c r="AV397" s="221"/>
      <c r="AW397" s="221"/>
      <c r="AX397" s="221"/>
      <c r="AY397" s="221"/>
      <c r="AZ397" s="221"/>
      <c r="BA397" s="221"/>
      <c r="BB397" s="221"/>
      <c r="BC397" s="221"/>
      <c r="BD397" s="221"/>
      <c r="BE397" s="221"/>
      <c r="BF397" s="221"/>
      <c r="BG397" s="221"/>
      <c r="BH397" s="221"/>
      <c r="BI397" s="221"/>
      <c r="BJ397" s="221"/>
      <c r="BK397" s="221"/>
      <c r="BL397" s="221"/>
      <c r="BM397" s="221"/>
      <c r="BN397" s="221"/>
      <c r="BO397" s="221"/>
      <c r="BP397" s="221"/>
      <c r="BQ397" s="221"/>
      <c r="BR397" s="221"/>
      <c r="BS397" s="221"/>
      <c r="BT397" s="221"/>
      <c r="BU397" s="221"/>
      <c r="BV397" s="221"/>
      <c r="BW397" s="221"/>
      <c r="BX397" s="221"/>
      <c r="BY397" s="221"/>
      <c r="BZ397" s="221"/>
      <c r="CA397" s="221"/>
      <c r="CB397" s="177"/>
      <c r="CC397" s="177"/>
      <c r="CD397" s="177"/>
    </row>
    <row r="398" spans="1:82" ht="20.100000000000001" customHeight="1">
      <c r="A398" s="204"/>
      <c r="B398" s="121"/>
      <c r="C398" s="122"/>
      <c r="D398" s="123"/>
      <c r="E398" s="121"/>
      <c r="F398" s="122"/>
      <c r="G398" s="124"/>
      <c r="H398" s="125"/>
      <c r="I398" s="122"/>
      <c r="J398" s="123"/>
      <c r="K398" s="121"/>
      <c r="L398" s="124"/>
      <c r="M398" s="125"/>
      <c r="N398" s="122"/>
      <c r="O398" s="123"/>
      <c r="P398" s="121"/>
      <c r="Q398" s="122"/>
      <c r="R398" s="122"/>
      <c r="S398" s="122"/>
      <c r="T398" s="122"/>
      <c r="U398" s="124"/>
      <c r="V398" s="323" t="str">
        <f t="shared" si="78"/>
        <v/>
      </c>
      <c r="W398" s="324" t="str">
        <f t="shared" si="79"/>
        <v/>
      </c>
      <c r="X398" s="324" t="str">
        <f t="shared" si="80"/>
        <v/>
      </c>
      <c r="Y398" s="324" t="str">
        <f t="shared" si="81"/>
        <v/>
      </c>
      <c r="Z398" s="324" t="str">
        <f t="shared" si="82"/>
        <v/>
      </c>
      <c r="AA398" s="324" t="str">
        <f t="shared" si="83"/>
        <v/>
      </c>
      <c r="AB398" s="324" t="str">
        <f t="shared" si="84"/>
        <v/>
      </c>
      <c r="AC398" s="324" t="str">
        <f t="shared" si="85"/>
        <v/>
      </c>
      <c r="AD398" s="324" t="str">
        <f t="shared" si="86"/>
        <v/>
      </c>
      <c r="AE398" s="324" t="str">
        <f t="shared" si="87"/>
        <v/>
      </c>
      <c r="AF398" s="324" t="str">
        <f t="shared" si="88"/>
        <v/>
      </c>
      <c r="AG398" s="324" t="str">
        <f t="shared" si="89"/>
        <v/>
      </c>
      <c r="AH398" s="324" t="str">
        <f t="shared" si="90"/>
        <v/>
      </c>
      <c r="AI398" s="221"/>
      <c r="AJ398" s="221"/>
      <c r="AK398" s="221"/>
      <c r="AL398" s="221"/>
      <c r="AM398" s="221"/>
      <c r="AN398" s="221"/>
      <c r="AO398" s="221"/>
      <c r="AP398" s="221"/>
      <c r="AQ398" s="221"/>
      <c r="AR398" s="221"/>
      <c r="AS398" s="221"/>
      <c r="AT398" s="221"/>
      <c r="AU398" s="221"/>
      <c r="AV398" s="221"/>
      <c r="AW398" s="221"/>
      <c r="AX398" s="221"/>
      <c r="AY398" s="221"/>
      <c r="AZ398" s="221"/>
      <c r="BA398" s="221"/>
      <c r="BB398" s="221"/>
      <c r="BC398" s="221"/>
      <c r="BD398" s="221"/>
      <c r="BE398" s="221"/>
      <c r="BF398" s="221"/>
      <c r="BG398" s="221"/>
      <c r="BH398" s="221"/>
      <c r="BI398" s="221"/>
      <c r="BJ398" s="221"/>
      <c r="BK398" s="221"/>
      <c r="BL398" s="221"/>
      <c r="BM398" s="221"/>
      <c r="BN398" s="221"/>
      <c r="BO398" s="221"/>
      <c r="BP398" s="221"/>
      <c r="BQ398" s="221"/>
      <c r="BR398" s="221"/>
      <c r="BS398" s="221"/>
      <c r="BT398" s="221"/>
      <c r="BU398" s="221"/>
      <c r="BV398" s="221"/>
      <c r="BW398" s="221"/>
      <c r="BX398" s="221"/>
      <c r="BY398" s="221"/>
      <c r="BZ398" s="221"/>
      <c r="CA398" s="221"/>
      <c r="CB398" s="177"/>
      <c r="CC398" s="177"/>
      <c r="CD398" s="177"/>
    </row>
    <row r="399" spans="1:82" ht="20.100000000000001" customHeight="1">
      <c r="A399" s="204"/>
      <c r="B399" s="121"/>
      <c r="C399" s="122"/>
      <c r="D399" s="123"/>
      <c r="E399" s="121"/>
      <c r="F399" s="122"/>
      <c r="G399" s="124"/>
      <c r="H399" s="125"/>
      <c r="I399" s="122"/>
      <c r="J399" s="123"/>
      <c r="K399" s="121"/>
      <c r="L399" s="124"/>
      <c r="M399" s="125"/>
      <c r="N399" s="122"/>
      <c r="O399" s="123"/>
      <c r="P399" s="121"/>
      <c r="Q399" s="122"/>
      <c r="R399" s="122"/>
      <c r="S399" s="122"/>
      <c r="T399" s="122"/>
      <c r="U399" s="124"/>
      <c r="V399" s="323" t="str">
        <f t="shared" si="78"/>
        <v/>
      </c>
      <c r="W399" s="324" t="str">
        <f t="shared" si="79"/>
        <v/>
      </c>
      <c r="X399" s="324" t="str">
        <f t="shared" si="80"/>
        <v/>
      </c>
      <c r="Y399" s="324" t="str">
        <f t="shared" si="81"/>
        <v/>
      </c>
      <c r="Z399" s="324" t="str">
        <f t="shared" si="82"/>
        <v/>
      </c>
      <c r="AA399" s="324" t="str">
        <f t="shared" si="83"/>
        <v/>
      </c>
      <c r="AB399" s="324" t="str">
        <f t="shared" si="84"/>
        <v/>
      </c>
      <c r="AC399" s="324" t="str">
        <f t="shared" si="85"/>
        <v/>
      </c>
      <c r="AD399" s="324" t="str">
        <f t="shared" si="86"/>
        <v/>
      </c>
      <c r="AE399" s="324" t="str">
        <f t="shared" si="87"/>
        <v/>
      </c>
      <c r="AF399" s="324" t="str">
        <f t="shared" si="88"/>
        <v/>
      </c>
      <c r="AG399" s="324" t="str">
        <f t="shared" si="89"/>
        <v/>
      </c>
      <c r="AH399" s="324" t="str">
        <f t="shared" si="90"/>
        <v/>
      </c>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221"/>
      <c r="BE399" s="221"/>
      <c r="BF399" s="221"/>
      <c r="BG399" s="221"/>
      <c r="BH399" s="221"/>
      <c r="BI399" s="221"/>
      <c r="BJ399" s="221"/>
      <c r="BK399" s="221"/>
      <c r="BL399" s="221"/>
      <c r="BM399" s="221"/>
      <c r="BN399" s="221"/>
      <c r="BO399" s="221"/>
      <c r="BP399" s="221"/>
      <c r="BQ399" s="221"/>
      <c r="BR399" s="221"/>
      <c r="BS399" s="221"/>
      <c r="BT399" s="221"/>
      <c r="BU399" s="221"/>
      <c r="BV399" s="221"/>
      <c r="BW399" s="221"/>
      <c r="BX399" s="221"/>
      <c r="BY399" s="221"/>
      <c r="BZ399" s="221"/>
      <c r="CA399" s="221"/>
      <c r="CB399" s="177"/>
      <c r="CC399" s="177"/>
      <c r="CD399" s="177"/>
    </row>
    <row r="400" spans="1:82" ht="20.100000000000001" customHeight="1">
      <c r="A400" s="204"/>
      <c r="B400" s="121"/>
      <c r="C400" s="122"/>
      <c r="D400" s="123"/>
      <c r="E400" s="121"/>
      <c r="F400" s="122"/>
      <c r="G400" s="124"/>
      <c r="H400" s="125"/>
      <c r="I400" s="122"/>
      <c r="J400" s="123"/>
      <c r="K400" s="121"/>
      <c r="L400" s="124"/>
      <c r="M400" s="125"/>
      <c r="N400" s="122"/>
      <c r="O400" s="123"/>
      <c r="P400" s="121"/>
      <c r="Q400" s="122"/>
      <c r="R400" s="122"/>
      <c r="S400" s="122"/>
      <c r="T400" s="122"/>
      <c r="U400" s="124"/>
      <c r="V400" s="323" t="str">
        <f t="shared" si="78"/>
        <v/>
      </c>
      <c r="W400" s="324" t="str">
        <f t="shared" si="79"/>
        <v/>
      </c>
      <c r="X400" s="324" t="str">
        <f t="shared" si="80"/>
        <v/>
      </c>
      <c r="Y400" s="324" t="str">
        <f t="shared" si="81"/>
        <v/>
      </c>
      <c r="Z400" s="324" t="str">
        <f t="shared" si="82"/>
        <v/>
      </c>
      <c r="AA400" s="324" t="str">
        <f t="shared" si="83"/>
        <v/>
      </c>
      <c r="AB400" s="324" t="str">
        <f t="shared" si="84"/>
        <v/>
      </c>
      <c r="AC400" s="324" t="str">
        <f t="shared" si="85"/>
        <v/>
      </c>
      <c r="AD400" s="324" t="str">
        <f t="shared" si="86"/>
        <v/>
      </c>
      <c r="AE400" s="324" t="str">
        <f t="shared" si="87"/>
        <v/>
      </c>
      <c r="AF400" s="324" t="str">
        <f t="shared" si="88"/>
        <v/>
      </c>
      <c r="AG400" s="324" t="str">
        <f t="shared" si="89"/>
        <v/>
      </c>
      <c r="AH400" s="324" t="str">
        <f t="shared" si="90"/>
        <v/>
      </c>
      <c r="AI400" s="221"/>
      <c r="AJ400" s="221"/>
      <c r="AK400" s="221"/>
      <c r="AL400" s="221"/>
      <c r="AM400" s="221"/>
      <c r="AN400" s="221"/>
      <c r="AO400" s="221"/>
      <c r="AP400" s="221"/>
      <c r="AQ400" s="221"/>
      <c r="AR400" s="221"/>
      <c r="AS400" s="221"/>
      <c r="AT400" s="221"/>
      <c r="AU400" s="221"/>
      <c r="AV400" s="221"/>
      <c r="AW400" s="221"/>
      <c r="AX400" s="221"/>
      <c r="AY400" s="221"/>
      <c r="AZ400" s="221"/>
      <c r="BA400" s="221"/>
      <c r="BB400" s="221"/>
      <c r="BC400" s="221"/>
      <c r="BD400" s="221"/>
      <c r="BE400" s="221"/>
      <c r="BF400" s="221"/>
      <c r="BG400" s="221"/>
      <c r="BH400" s="221"/>
      <c r="BI400" s="221"/>
      <c r="BJ400" s="221"/>
      <c r="BK400" s="221"/>
      <c r="BL400" s="221"/>
      <c r="BM400" s="221"/>
      <c r="BN400" s="221"/>
      <c r="BO400" s="221"/>
      <c r="BP400" s="221"/>
      <c r="BQ400" s="221"/>
      <c r="BR400" s="221"/>
      <c r="BS400" s="221"/>
      <c r="BT400" s="221"/>
      <c r="BU400" s="221"/>
      <c r="BV400" s="221"/>
      <c r="BW400" s="221"/>
      <c r="BX400" s="221"/>
      <c r="BY400" s="221"/>
      <c r="BZ400" s="221"/>
      <c r="CA400" s="221"/>
      <c r="CB400" s="177"/>
      <c r="CC400" s="177"/>
      <c r="CD400" s="177"/>
    </row>
    <row r="401" spans="1:82" ht="20.100000000000001" customHeight="1">
      <c r="A401" s="204"/>
      <c r="B401" s="121"/>
      <c r="C401" s="122"/>
      <c r="D401" s="123"/>
      <c r="E401" s="121"/>
      <c r="F401" s="122"/>
      <c r="G401" s="124"/>
      <c r="H401" s="125"/>
      <c r="I401" s="122"/>
      <c r="J401" s="123"/>
      <c r="K401" s="121"/>
      <c r="L401" s="124"/>
      <c r="M401" s="125"/>
      <c r="N401" s="122"/>
      <c r="O401" s="123"/>
      <c r="P401" s="121"/>
      <c r="Q401" s="122"/>
      <c r="R401" s="122"/>
      <c r="S401" s="122"/>
      <c r="T401" s="122"/>
      <c r="U401" s="124"/>
      <c r="V401" s="323" t="str">
        <f t="shared" si="78"/>
        <v/>
      </c>
      <c r="W401" s="324" t="str">
        <f t="shared" si="79"/>
        <v/>
      </c>
      <c r="X401" s="324" t="str">
        <f t="shared" si="80"/>
        <v/>
      </c>
      <c r="Y401" s="324" t="str">
        <f t="shared" si="81"/>
        <v/>
      </c>
      <c r="Z401" s="324" t="str">
        <f t="shared" si="82"/>
        <v/>
      </c>
      <c r="AA401" s="324" t="str">
        <f t="shared" si="83"/>
        <v/>
      </c>
      <c r="AB401" s="324" t="str">
        <f t="shared" si="84"/>
        <v/>
      </c>
      <c r="AC401" s="324" t="str">
        <f t="shared" si="85"/>
        <v/>
      </c>
      <c r="AD401" s="324" t="str">
        <f t="shared" si="86"/>
        <v/>
      </c>
      <c r="AE401" s="324" t="str">
        <f t="shared" si="87"/>
        <v/>
      </c>
      <c r="AF401" s="324" t="str">
        <f t="shared" si="88"/>
        <v/>
      </c>
      <c r="AG401" s="324" t="str">
        <f t="shared" si="89"/>
        <v/>
      </c>
      <c r="AH401" s="324" t="str">
        <f t="shared" si="90"/>
        <v/>
      </c>
      <c r="AI401" s="221"/>
      <c r="AJ401" s="221"/>
      <c r="AK401" s="221"/>
      <c r="AL401" s="221"/>
      <c r="AM401" s="221"/>
      <c r="AN401" s="221"/>
      <c r="AO401" s="221"/>
      <c r="AP401" s="221"/>
      <c r="AQ401" s="221"/>
      <c r="AR401" s="221"/>
      <c r="AS401" s="221"/>
      <c r="AT401" s="221"/>
      <c r="AU401" s="221"/>
      <c r="AV401" s="221"/>
      <c r="AW401" s="221"/>
      <c r="AX401" s="221"/>
      <c r="AY401" s="221"/>
      <c r="AZ401" s="221"/>
      <c r="BA401" s="221"/>
      <c r="BB401" s="221"/>
      <c r="BC401" s="221"/>
      <c r="BD401" s="221"/>
      <c r="BE401" s="221"/>
      <c r="BF401" s="221"/>
      <c r="BG401" s="221"/>
      <c r="BH401" s="221"/>
      <c r="BI401" s="221"/>
      <c r="BJ401" s="221"/>
      <c r="BK401" s="221"/>
      <c r="BL401" s="221"/>
      <c r="BM401" s="221"/>
      <c r="BN401" s="221"/>
      <c r="BO401" s="221"/>
      <c r="BP401" s="221"/>
      <c r="BQ401" s="221"/>
      <c r="BR401" s="221"/>
      <c r="BS401" s="221"/>
      <c r="BT401" s="221"/>
      <c r="BU401" s="221"/>
      <c r="BV401" s="221"/>
      <c r="BW401" s="221"/>
      <c r="BX401" s="221"/>
      <c r="BY401" s="221"/>
      <c r="BZ401" s="221"/>
      <c r="CA401" s="221"/>
      <c r="CB401" s="177"/>
      <c r="CC401" s="177"/>
      <c r="CD401" s="177"/>
    </row>
    <row r="402" spans="1:82" ht="20.100000000000001" customHeight="1">
      <c r="A402" s="204"/>
      <c r="B402" s="121"/>
      <c r="C402" s="122"/>
      <c r="D402" s="123"/>
      <c r="E402" s="121"/>
      <c r="F402" s="122"/>
      <c r="G402" s="124"/>
      <c r="H402" s="125"/>
      <c r="I402" s="122"/>
      <c r="J402" s="123"/>
      <c r="K402" s="121"/>
      <c r="L402" s="124"/>
      <c r="M402" s="125"/>
      <c r="N402" s="122"/>
      <c r="O402" s="123"/>
      <c r="P402" s="121"/>
      <c r="Q402" s="122"/>
      <c r="R402" s="122"/>
      <c r="S402" s="122"/>
      <c r="T402" s="122"/>
      <c r="U402" s="124"/>
      <c r="V402" s="323" t="str">
        <f t="shared" si="78"/>
        <v/>
      </c>
      <c r="W402" s="324" t="str">
        <f t="shared" si="79"/>
        <v/>
      </c>
      <c r="X402" s="324" t="str">
        <f t="shared" si="80"/>
        <v/>
      </c>
      <c r="Y402" s="324" t="str">
        <f t="shared" si="81"/>
        <v/>
      </c>
      <c r="Z402" s="324" t="str">
        <f t="shared" si="82"/>
        <v/>
      </c>
      <c r="AA402" s="324" t="str">
        <f t="shared" si="83"/>
        <v/>
      </c>
      <c r="AB402" s="324" t="str">
        <f t="shared" si="84"/>
        <v/>
      </c>
      <c r="AC402" s="324" t="str">
        <f t="shared" si="85"/>
        <v/>
      </c>
      <c r="AD402" s="324" t="str">
        <f t="shared" si="86"/>
        <v/>
      </c>
      <c r="AE402" s="324" t="str">
        <f t="shared" si="87"/>
        <v/>
      </c>
      <c r="AF402" s="324" t="str">
        <f t="shared" si="88"/>
        <v/>
      </c>
      <c r="AG402" s="324" t="str">
        <f t="shared" si="89"/>
        <v/>
      </c>
      <c r="AH402" s="324" t="str">
        <f t="shared" si="90"/>
        <v/>
      </c>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221"/>
      <c r="BE402" s="221"/>
      <c r="BF402" s="221"/>
      <c r="BG402" s="221"/>
      <c r="BH402" s="221"/>
      <c r="BI402" s="221"/>
      <c r="BJ402" s="221"/>
      <c r="BK402" s="221"/>
      <c r="BL402" s="221"/>
      <c r="BM402" s="221"/>
      <c r="BN402" s="221"/>
      <c r="BO402" s="221"/>
      <c r="BP402" s="221"/>
      <c r="BQ402" s="221"/>
      <c r="BR402" s="221"/>
      <c r="BS402" s="221"/>
      <c r="BT402" s="221"/>
      <c r="BU402" s="221"/>
      <c r="BV402" s="221"/>
      <c r="BW402" s="221"/>
      <c r="BX402" s="221"/>
      <c r="BY402" s="221"/>
      <c r="BZ402" s="221"/>
      <c r="CA402" s="221"/>
      <c r="CB402" s="177"/>
      <c r="CC402" s="177"/>
      <c r="CD402" s="177"/>
    </row>
    <row r="403" spans="1:82" ht="20.100000000000001" customHeight="1">
      <c r="A403" s="204"/>
      <c r="B403" s="121"/>
      <c r="C403" s="122"/>
      <c r="D403" s="123"/>
      <c r="E403" s="121"/>
      <c r="F403" s="122"/>
      <c r="G403" s="124"/>
      <c r="H403" s="125"/>
      <c r="I403" s="122"/>
      <c r="J403" s="123"/>
      <c r="K403" s="121"/>
      <c r="L403" s="124"/>
      <c r="M403" s="125"/>
      <c r="N403" s="122"/>
      <c r="O403" s="123"/>
      <c r="P403" s="121"/>
      <c r="Q403" s="122"/>
      <c r="R403" s="122"/>
      <c r="S403" s="122"/>
      <c r="T403" s="122"/>
      <c r="U403" s="124"/>
      <c r="V403" s="323" t="str">
        <f t="shared" si="78"/>
        <v/>
      </c>
      <c r="W403" s="324" t="str">
        <f t="shared" si="79"/>
        <v/>
      </c>
      <c r="X403" s="324" t="str">
        <f t="shared" si="80"/>
        <v/>
      </c>
      <c r="Y403" s="324" t="str">
        <f t="shared" si="81"/>
        <v/>
      </c>
      <c r="Z403" s="324" t="str">
        <f t="shared" si="82"/>
        <v/>
      </c>
      <c r="AA403" s="324" t="str">
        <f t="shared" si="83"/>
        <v/>
      </c>
      <c r="AB403" s="324" t="str">
        <f t="shared" si="84"/>
        <v/>
      </c>
      <c r="AC403" s="324" t="str">
        <f t="shared" si="85"/>
        <v/>
      </c>
      <c r="AD403" s="324" t="str">
        <f t="shared" si="86"/>
        <v/>
      </c>
      <c r="AE403" s="324" t="str">
        <f t="shared" si="87"/>
        <v/>
      </c>
      <c r="AF403" s="324" t="str">
        <f t="shared" si="88"/>
        <v/>
      </c>
      <c r="AG403" s="324" t="str">
        <f t="shared" si="89"/>
        <v/>
      </c>
      <c r="AH403" s="324" t="str">
        <f t="shared" si="90"/>
        <v/>
      </c>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221"/>
      <c r="BE403" s="221"/>
      <c r="BF403" s="221"/>
      <c r="BG403" s="221"/>
      <c r="BH403" s="221"/>
      <c r="BI403" s="221"/>
      <c r="BJ403" s="221"/>
      <c r="BK403" s="221"/>
      <c r="BL403" s="221"/>
      <c r="BM403" s="221"/>
      <c r="BN403" s="221"/>
      <c r="BO403" s="221"/>
      <c r="BP403" s="221"/>
      <c r="BQ403" s="221"/>
      <c r="BR403" s="221"/>
      <c r="BS403" s="221"/>
      <c r="BT403" s="221"/>
      <c r="BU403" s="221"/>
      <c r="BV403" s="221"/>
      <c r="BW403" s="221"/>
      <c r="BX403" s="221"/>
      <c r="BY403" s="221"/>
      <c r="BZ403" s="221"/>
      <c r="CA403" s="221"/>
      <c r="CB403" s="177"/>
      <c r="CC403" s="177"/>
      <c r="CD403" s="177"/>
    </row>
    <row r="404" spans="1:82" ht="20.100000000000001" customHeight="1">
      <c r="A404" s="204"/>
      <c r="B404" s="121"/>
      <c r="C404" s="122"/>
      <c r="D404" s="123"/>
      <c r="E404" s="121"/>
      <c r="F404" s="122"/>
      <c r="G404" s="124"/>
      <c r="H404" s="125"/>
      <c r="I404" s="122"/>
      <c r="J404" s="123"/>
      <c r="K404" s="121"/>
      <c r="L404" s="124"/>
      <c r="M404" s="125"/>
      <c r="N404" s="122"/>
      <c r="O404" s="123"/>
      <c r="P404" s="121"/>
      <c r="Q404" s="122"/>
      <c r="R404" s="122"/>
      <c r="S404" s="122"/>
      <c r="T404" s="122"/>
      <c r="U404" s="124"/>
      <c r="V404" s="323" t="str">
        <f t="shared" si="78"/>
        <v/>
      </c>
      <c r="W404" s="324" t="str">
        <f t="shared" si="79"/>
        <v/>
      </c>
      <c r="X404" s="324" t="str">
        <f t="shared" si="80"/>
        <v/>
      </c>
      <c r="Y404" s="324" t="str">
        <f t="shared" si="81"/>
        <v/>
      </c>
      <c r="Z404" s="324" t="str">
        <f t="shared" si="82"/>
        <v/>
      </c>
      <c r="AA404" s="324" t="str">
        <f t="shared" si="83"/>
        <v/>
      </c>
      <c r="AB404" s="324" t="str">
        <f t="shared" si="84"/>
        <v/>
      </c>
      <c r="AC404" s="324" t="str">
        <f t="shared" si="85"/>
        <v/>
      </c>
      <c r="AD404" s="324" t="str">
        <f t="shared" si="86"/>
        <v/>
      </c>
      <c r="AE404" s="324" t="str">
        <f t="shared" si="87"/>
        <v/>
      </c>
      <c r="AF404" s="324" t="str">
        <f t="shared" si="88"/>
        <v/>
      </c>
      <c r="AG404" s="324" t="str">
        <f t="shared" si="89"/>
        <v/>
      </c>
      <c r="AH404" s="324" t="str">
        <f t="shared" si="90"/>
        <v/>
      </c>
      <c r="AI404" s="221"/>
      <c r="AJ404" s="221"/>
      <c r="AK404" s="221"/>
      <c r="AL404" s="221"/>
      <c r="AM404" s="221"/>
      <c r="AN404" s="221"/>
      <c r="AO404" s="221"/>
      <c r="AP404" s="221"/>
      <c r="AQ404" s="221"/>
      <c r="AR404" s="221"/>
      <c r="AS404" s="221"/>
      <c r="AT404" s="221"/>
      <c r="AU404" s="221"/>
      <c r="AV404" s="221"/>
      <c r="AW404" s="221"/>
      <c r="AX404" s="221"/>
      <c r="AY404" s="221"/>
      <c r="AZ404" s="221"/>
      <c r="BA404" s="221"/>
      <c r="BB404" s="221"/>
      <c r="BC404" s="221"/>
      <c r="BD404" s="221"/>
      <c r="BE404" s="221"/>
      <c r="BF404" s="221"/>
      <c r="BG404" s="221"/>
      <c r="BH404" s="221"/>
      <c r="BI404" s="221"/>
      <c r="BJ404" s="221"/>
      <c r="BK404" s="221"/>
      <c r="BL404" s="221"/>
      <c r="BM404" s="221"/>
      <c r="BN404" s="221"/>
      <c r="BO404" s="221"/>
      <c r="BP404" s="221"/>
      <c r="BQ404" s="221"/>
      <c r="BR404" s="221"/>
      <c r="BS404" s="221"/>
      <c r="BT404" s="221"/>
      <c r="BU404" s="221"/>
      <c r="BV404" s="221"/>
      <c r="BW404" s="221"/>
      <c r="BX404" s="221"/>
      <c r="BY404" s="221"/>
      <c r="BZ404" s="221"/>
      <c r="CA404" s="221"/>
      <c r="CB404" s="177"/>
      <c r="CC404" s="177"/>
      <c r="CD404" s="177"/>
    </row>
    <row r="405" spans="1:82" ht="20.100000000000001" customHeight="1">
      <c r="A405" s="204"/>
      <c r="B405" s="121"/>
      <c r="C405" s="122"/>
      <c r="D405" s="123"/>
      <c r="E405" s="121"/>
      <c r="F405" s="122"/>
      <c r="G405" s="124"/>
      <c r="H405" s="125"/>
      <c r="I405" s="122"/>
      <c r="J405" s="123"/>
      <c r="K405" s="121"/>
      <c r="L405" s="124"/>
      <c r="M405" s="125"/>
      <c r="N405" s="122"/>
      <c r="O405" s="123"/>
      <c r="P405" s="121"/>
      <c r="Q405" s="122"/>
      <c r="R405" s="122"/>
      <c r="S405" s="122"/>
      <c r="T405" s="122"/>
      <c r="U405" s="124"/>
      <c r="V405" s="323" t="str">
        <f t="shared" si="78"/>
        <v/>
      </c>
      <c r="W405" s="324" t="str">
        <f t="shared" si="79"/>
        <v/>
      </c>
      <c r="X405" s="324" t="str">
        <f t="shared" si="80"/>
        <v/>
      </c>
      <c r="Y405" s="324" t="str">
        <f t="shared" si="81"/>
        <v/>
      </c>
      <c r="Z405" s="324" t="str">
        <f t="shared" si="82"/>
        <v/>
      </c>
      <c r="AA405" s="324" t="str">
        <f t="shared" si="83"/>
        <v/>
      </c>
      <c r="AB405" s="324" t="str">
        <f t="shared" si="84"/>
        <v/>
      </c>
      <c r="AC405" s="324" t="str">
        <f t="shared" si="85"/>
        <v/>
      </c>
      <c r="AD405" s="324" t="str">
        <f t="shared" si="86"/>
        <v/>
      </c>
      <c r="AE405" s="324" t="str">
        <f t="shared" si="87"/>
        <v/>
      </c>
      <c r="AF405" s="324" t="str">
        <f t="shared" si="88"/>
        <v/>
      </c>
      <c r="AG405" s="324" t="str">
        <f t="shared" si="89"/>
        <v/>
      </c>
      <c r="AH405" s="324" t="str">
        <f t="shared" si="90"/>
        <v/>
      </c>
      <c r="AI405" s="221"/>
      <c r="AJ405" s="221"/>
      <c r="AK405" s="221"/>
      <c r="AL405" s="221"/>
      <c r="AM405" s="221"/>
      <c r="AN405" s="221"/>
      <c r="AO405" s="221"/>
      <c r="AP405" s="221"/>
      <c r="AQ405" s="221"/>
      <c r="AR405" s="221"/>
      <c r="AS405" s="221"/>
      <c r="AT405" s="221"/>
      <c r="AU405" s="221"/>
      <c r="AV405" s="221"/>
      <c r="AW405" s="221"/>
      <c r="AX405" s="221"/>
      <c r="AY405" s="221"/>
      <c r="AZ405" s="221"/>
      <c r="BA405" s="221"/>
      <c r="BB405" s="221"/>
      <c r="BC405" s="221"/>
      <c r="BD405" s="221"/>
      <c r="BE405" s="221"/>
      <c r="BF405" s="221"/>
      <c r="BG405" s="221"/>
      <c r="BH405" s="221"/>
      <c r="BI405" s="221"/>
      <c r="BJ405" s="221"/>
      <c r="BK405" s="221"/>
      <c r="BL405" s="221"/>
      <c r="BM405" s="221"/>
      <c r="BN405" s="221"/>
      <c r="BO405" s="221"/>
      <c r="BP405" s="221"/>
      <c r="BQ405" s="221"/>
      <c r="BR405" s="221"/>
      <c r="BS405" s="221"/>
      <c r="BT405" s="221"/>
      <c r="BU405" s="221"/>
      <c r="BV405" s="221"/>
      <c r="BW405" s="221"/>
      <c r="BX405" s="221"/>
      <c r="BY405" s="221"/>
      <c r="BZ405" s="221"/>
      <c r="CA405" s="221"/>
      <c r="CB405" s="177"/>
      <c r="CC405" s="177"/>
      <c r="CD405" s="177"/>
    </row>
    <row r="406" spans="1:82" ht="20.100000000000001" customHeight="1">
      <c r="A406" s="204"/>
      <c r="B406" s="121"/>
      <c r="C406" s="122"/>
      <c r="D406" s="123"/>
      <c r="E406" s="121"/>
      <c r="F406" s="122"/>
      <c r="G406" s="124"/>
      <c r="H406" s="125"/>
      <c r="I406" s="122"/>
      <c r="J406" s="123"/>
      <c r="K406" s="121"/>
      <c r="L406" s="124"/>
      <c r="M406" s="125"/>
      <c r="N406" s="122"/>
      <c r="O406" s="123"/>
      <c r="P406" s="121"/>
      <c r="Q406" s="122"/>
      <c r="R406" s="122"/>
      <c r="S406" s="122"/>
      <c r="T406" s="122"/>
      <c r="U406" s="124"/>
      <c r="V406" s="323" t="str">
        <f t="shared" si="78"/>
        <v/>
      </c>
      <c r="W406" s="324" t="str">
        <f t="shared" si="79"/>
        <v/>
      </c>
      <c r="X406" s="324" t="str">
        <f t="shared" si="80"/>
        <v/>
      </c>
      <c r="Y406" s="324" t="str">
        <f t="shared" si="81"/>
        <v/>
      </c>
      <c r="Z406" s="324" t="str">
        <f t="shared" si="82"/>
        <v/>
      </c>
      <c r="AA406" s="324" t="str">
        <f t="shared" si="83"/>
        <v/>
      </c>
      <c r="AB406" s="324" t="str">
        <f t="shared" si="84"/>
        <v/>
      </c>
      <c r="AC406" s="324" t="str">
        <f t="shared" si="85"/>
        <v/>
      </c>
      <c r="AD406" s="324" t="str">
        <f t="shared" si="86"/>
        <v/>
      </c>
      <c r="AE406" s="324" t="str">
        <f t="shared" si="87"/>
        <v/>
      </c>
      <c r="AF406" s="324" t="str">
        <f t="shared" si="88"/>
        <v/>
      </c>
      <c r="AG406" s="324" t="str">
        <f t="shared" si="89"/>
        <v/>
      </c>
      <c r="AH406" s="324" t="str">
        <f t="shared" si="90"/>
        <v/>
      </c>
      <c r="AI406" s="221"/>
      <c r="AJ406" s="221"/>
      <c r="AK406" s="221"/>
      <c r="AL406" s="221"/>
      <c r="AM406" s="221"/>
      <c r="AN406" s="221"/>
      <c r="AO406" s="221"/>
      <c r="AP406" s="221"/>
      <c r="AQ406" s="221"/>
      <c r="AR406" s="221"/>
      <c r="AS406" s="221"/>
      <c r="AT406" s="221"/>
      <c r="AU406" s="221"/>
      <c r="AV406" s="221"/>
      <c r="AW406" s="221"/>
      <c r="AX406" s="221"/>
      <c r="AY406" s="221"/>
      <c r="AZ406" s="221"/>
      <c r="BA406" s="221"/>
      <c r="BB406" s="221"/>
      <c r="BC406" s="221"/>
      <c r="BD406" s="221"/>
      <c r="BE406" s="221"/>
      <c r="BF406" s="221"/>
      <c r="BG406" s="221"/>
      <c r="BH406" s="221"/>
      <c r="BI406" s="221"/>
      <c r="BJ406" s="221"/>
      <c r="BK406" s="221"/>
      <c r="BL406" s="221"/>
      <c r="BM406" s="221"/>
      <c r="BN406" s="221"/>
      <c r="BO406" s="221"/>
      <c r="BP406" s="221"/>
      <c r="BQ406" s="221"/>
      <c r="BR406" s="221"/>
      <c r="BS406" s="221"/>
      <c r="BT406" s="221"/>
      <c r="BU406" s="221"/>
      <c r="BV406" s="221"/>
      <c r="BW406" s="221"/>
      <c r="BX406" s="221"/>
      <c r="BY406" s="221"/>
      <c r="BZ406" s="221"/>
      <c r="CA406" s="221"/>
      <c r="CB406" s="177"/>
      <c r="CC406" s="177"/>
      <c r="CD406" s="177"/>
    </row>
    <row r="407" spans="1:82" ht="20.100000000000001" customHeight="1">
      <c r="A407" s="204"/>
      <c r="B407" s="121"/>
      <c r="C407" s="122"/>
      <c r="D407" s="123"/>
      <c r="E407" s="121"/>
      <c r="F407" s="122"/>
      <c r="G407" s="124"/>
      <c r="H407" s="125"/>
      <c r="I407" s="122"/>
      <c r="J407" s="123"/>
      <c r="K407" s="121"/>
      <c r="L407" s="124"/>
      <c r="M407" s="125"/>
      <c r="N407" s="122"/>
      <c r="O407" s="123"/>
      <c r="P407" s="121"/>
      <c r="Q407" s="122"/>
      <c r="R407" s="122"/>
      <c r="S407" s="122"/>
      <c r="T407" s="122"/>
      <c r="U407" s="124"/>
      <c r="V407" s="323" t="str">
        <f t="shared" si="78"/>
        <v/>
      </c>
      <c r="W407" s="324" t="str">
        <f t="shared" si="79"/>
        <v/>
      </c>
      <c r="X407" s="324" t="str">
        <f t="shared" si="80"/>
        <v/>
      </c>
      <c r="Y407" s="324" t="str">
        <f t="shared" si="81"/>
        <v/>
      </c>
      <c r="Z407" s="324" t="str">
        <f t="shared" si="82"/>
        <v/>
      </c>
      <c r="AA407" s="324" t="str">
        <f t="shared" si="83"/>
        <v/>
      </c>
      <c r="AB407" s="324" t="str">
        <f t="shared" si="84"/>
        <v/>
      </c>
      <c r="AC407" s="324" t="str">
        <f t="shared" si="85"/>
        <v/>
      </c>
      <c r="AD407" s="324" t="str">
        <f t="shared" si="86"/>
        <v/>
      </c>
      <c r="AE407" s="324" t="str">
        <f t="shared" si="87"/>
        <v/>
      </c>
      <c r="AF407" s="324" t="str">
        <f t="shared" si="88"/>
        <v/>
      </c>
      <c r="AG407" s="324" t="str">
        <f t="shared" si="89"/>
        <v/>
      </c>
      <c r="AH407" s="324" t="str">
        <f t="shared" si="90"/>
        <v/>
      </c>
      <c r="AI407" s="221"/>
      <c r="AJ407" s="221"/>
      <c r="AK407" s="221"/>
      <c r="AL407" s="221"/>
      <c r="AM407" s="221"/>
      <c r="AN407" s="221"/>
      <c r="AO407" s="221"/>
      <c r="AP407" s="221"/>
      <c r="AQ407" s="221"/>
      <c r="AR407" s="221"/>
      <c r="AS407" s="221"/>
      <c r="AT407" s="221"/>
      <c r="AU407" s="221"/>
      <c r="AV407" s="221"/>
      <c r="AW407" s="221"/>
      <c r="AX407" s="221"/>
      <c r="AY407" s="221"/>
      <c r="AZ407" s="221"/>
      <c r="BA407" s="221"/>
      <c r="BB407" s="221"/>
      <c r="BC407" s="221"/>
      <c r="BD407" s="221"/>
      <c r="BE407" s="221"/>
      <c r="BF407" s="221"/>
      <c r="BG407" s="221"/>
      <c r="BH407" s="221"/>
      <c r="BI407" s="221"/>
      <c r="BJ407" s="221"/>
      <c r="BK407" s="221"/>
      <c r="BL407" s="221"/>
      <c r="BM407" s="221"/>
      <c r="BN407" s="221"/>
      <c r="BO407" s="221"/>
      <c r="BP407" s="221"/>
      <c r="BQ407" s="221"/>
      <c r="BR407" s="221"/>
      <c r="BS407" s="221"/>
      <c r="BT407" s="221"/>
      <c r="BU407" s="221"/>
      <c r="BV407" s="221"/>
      <c r="BW407" s="221"/>
      <c r="BX407" s="221"/>
      <c r="BY407" s="221"/>
      <c r="BZ407" s="221"/>
      <c r="CA407" s="221"/>
      <c r="CB407" s="177"/>
      <c r="CC407" s="177"/>
      <c r="CD407" s="177"/>
    </row>
    <row r="408" spans="1:82" ht="20.100000000000001" customHeight="1">
      <c r="A408" s="204"/>
      <c r="B408" s="121"/>
      <c r="C408" s="122"/>
      <c r="D408" s="123"/>
      <c r="E408" s="121"/>
      <c r="F408" s="122"/>
      <c r="G408" s="124"/>
      <c r="H408" s="125"/>
      <c r="I408" s="122"/>
      <c r="J408" s="123"/>
      <c r="K408" s="121"/>
      <c r="L408" s="124"/>
      <c r="M408" s="125"/>
      <c r="N408" s="122"/>
      <c r="O408" s="123"/>
      <c r="P408" s="121"/>
      <c r="Q408" s="122"/>
      <c r="R408" s="122"/>
      <c r="S408" s="122"/>
      <c r="T408" s="122"/>
      <c r="U408" s="124"/>
      <c r="V408" s="323" t="str">
        <f t="shared" si="78"/>
        <v/>
      </c>
      <c r="W408" s="324" t="str">
        <f t="shared" si="79"/>
        <v/>
      </c>
      <c r="X408" s="324" t="str">
        <f t="shared" si="80"/>
        <v/>
      </c>
      <c r="Y408" s="324" t="str">
        <f t="shared" si="81"/>
        <v/>
      </c>
      <c r="Z408" s="324" t="str">
        <f t="shared" si="82"/>
        <v/>
      </c>
      <c r="AA408" s="324" t="str">
        <f t="shared" si="83"/>
        <v/>
      </c>
      <c r="AB408" s="324" t="str">
        <f t="shared" si="84"/>
        <v/>
      </c>
      <c r="AC408" s="324" t="str">
        <f t="shared" si="85"/>
        <v/>
      </c>
      <c r="AD408" s="324" t="str">
        <f t="shared" si="86"/>
        <v/>
      </c>
      <c r="AE408" s="324" t="str">
        <f t="shared" si="87"/>
        <v/>
      </c>
      <c r="AF408" s="324" t="str">
        <f t="shared" si="88"/>
        <v/>
      </c>
      <c r="AG408" s="324" t="str">
        <f t="shared" si="89"/>
        <v/>
      </c>
      <c r="AH408" s="324" t="str">
        <f t="shared" si="90"/>
        <v/>
      </c>
      <c r="AI408" s="221"/>
      <c r="AJ408" s="221"/>
      <c r="AK408" s="221"/>
      <c r="AL408" s="221"/>
      <c r="AM408" s="221"/>
      <c r="AN408" s="221"/>
      <c r="AO408" s="221"/>
      <c r="AP408" s="221"/>
      <c r="AQ408" s="221"/>
      <c r="AR408" s="221"/>
      <c r="AS408" s="221"/>
      <c r="AT408" s="221"/>
      <c r="AU408" s="221"/>
      <c r="AV408" s="221"/>
      <c r="AW408" s="221"/>
      <c r="AX408" s="221"/>
      <c r="AY408" s="221"/>
      <c r="AZ408" s="221"/>
      <c r="BA408" s="221"/>
      <c r="BB408" s="221"/>
      <c r="BC408" s="221"/>
      <c r="BD408" s="221"/>
      <c r="BE408" s="221"/>
      <c r="BF408" s="221"/>
      <c r="BG408" s="221"/>
      <c r="BH408" s="221"/>
      <c r="BI408" s="221"/>
      <c r="BJ408" s="221"/>
      <c r="BK408" s="221"/>
      <c r="BL408" s="221"/>
      <c r="BM408" s="221"/>
      <c r="BN408" s="221"/>
      <c r="BO408" s="221"/>
      <c r="BP408" s="221"/>
      <c r="BQ408" s="221"/>
      <c r="BR408" s="221"/>
      <c r="BS408" s="221"/>
      <c r="BT408" s="221"/>
      <c r="BU408" s="221"/>
      <c r="BV408" s="221"/>
      <c r="BW408" s="221"/>
      <c r="BX408" s="221"/>
      <c r="BY408" s="221"/>
      <c r="BZ408" s="221"/>
      <c r="CA408" s="221"/>
      <c r="CB408" s="177"/>
      <c r="CC408" s="177"/>
      <c r="CD408" s="177"/>
    </row>
    <row r="409" spans="1:82" ht="20.100000000000001" customHeight="1">
      <c r="A409" s="204"/>
      <c r="B409" s="121"/>
      <c r="C409" s="122"/>
      <c r="D409" s="123"/>
      <c r="E409" s="121"/>
      <c r="F409" s="122"/>
      <c r="G409" s="124"/>
      <c r="H409" s="125"/>
      <c r="I409" s="122"/>
      <c r="J409" s="123"/>
      <c r="K409" s="121"/>
      <c r="L409" s="124"/>
      <c r="M409" s="125"/>
      <c r="N409" s="122"/>
      <c r="O409" s="123"/>
      <c r="P409" s="121"/>
      <c r="Q409" s="122"/>
      <c r="R409" s="122"/>
      <c r="S409" s="122"/>
      <c r="T409" s="122"/>
      <c r="U409" s="124"/>
      <c r="V409" s="323" t="str">
        <f t="shared" si="78"/>
        <v/>
      </c>
      <c r="W409" s="324" t="str">
        <f t="shared" si="79"/>
        <v/>
      </c>
      <c r="X409" s="324" t="str">
        <f t="shared" si="80"/>
        <v/>
      </c>
      <c r="Y409" s="324" t="str">
        <f t="shared" si="81"/>
        <v/>
      </c>
      <c r="Z409" s="324" t="str">
        <f t="shared" si="82"/>
        <v/>
      </c>
      <c r="AA409" s="324" t="str">
        <f t="shared" si="83"/>
        <v/>
      </c>
      <c r="AB409" s="324" t="str">
        <f t="shared" si="84"/>
        <v/>
      </c>
      <c r="AC409" s="324" t="str">
        <f t="shared" si="85"/>
        <v/>
      </c>
      <c r="AD409" s="324" t="str">
        <f t="shared" si="86"/>
        <v/>
      </c>
      <c r="AE409" s="324" t="str">
        <f t="shared" si="87"/>
        <v/>
      </c>
      <c r="AF409" s="324" t="str">
        <f t="shared" si="88"/>
        <v/>
      </c>
      <c r="AG409" s="324" t="str">
        <f t="shared" si="89"/>
        <v/>
      </c>
      <c r="AH409" s="324" t="str">
        <f t="shared" si="90"/>
        <v/>
      </c>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221"/>
      <c r="BE409" s="221"/>
      <c r="BF409" s="221"/>
      <c r="BG409" s="221"/>
      <c r="BH409" s="221"/>
      <c r="BI409" s="221"/>
      <c r="BJ409" s="221"/>
      <c r="BK409" s="221"/>
      <c r="BL409" s="221"/>
      <c r="BM409" s="221"/>
      <c r="BN409" s="221"/>
      <c r="BO409" s="221"/>
      <c r="BP409" s="221"/>
      <c r="BQ409" s="221"/>
      <c r="BR409" s="221"/>
      <c r="BS409" s="221"/>
      <c r="BT409" s="221"/>
      <c r="BU409" s="221"/>
      <c r="BV409" s="221"/>
      <c r="BW409" s="221"/>
      <c r="BX409" s="221"/>
      <c r="BY409" s="221"/>
      <c r="BZ409" s="221"/>
      <c r="CA409" s="221"/>
      <c r="CB409" s="177"/>
      <c r="CC409" s="177"/>
      <c r="CD409" s="177"/>
    </row>
    <row r="410" spans="1:82" ht="20.100000000000001" customHeight="1">
      <c r="A410" s="204"/>
      <c r="B410" s="121"/>
      <c r="C410" s="122"/>
      <c r="D410" s="123"/>
      <c r="E410" s="121"/>
      <c r="F410" s="122"/>
      <c r="G410" s="124"/>
      <c r="H410" s="125"/>
      <c r="I410" s="122"/>
      <c r="J410" s="123"/>
      <c r="K410" s="121"/>
      <c r="L410" s="124"/>
      <c r="M410" s="125"/>
      <c r="N410" s="122"/>
      <c r="O410" s="123"/>
      <c r="P410" s="121"/>
      <c r="Q410" s="122"/>
      <c r="R410" s="122"/>
      <c r="S410" s="122"/>
      <c r="T410" s="122"/>
      <c r="U410" s="124"/>
      <c r="V410" s="323" t="str">
        <f t="shared" si="78"/>
        <v/>
      </c>
      <c r="W410" s="324" t="str">
        <f t="shared" si="79"/>
        <v/>
      </c>
      <c r="X410" s="324" t="str">
        <f t="shared" si="80"/>
        <v/>
      </c>
      <c r="Y410" s="324" t="str">
        <f t="shared" si="81"/>
        <v/>
      </c>
      <c r="Z410" s="324" t="str">
        <f t="shared" si="82"/>
        <v/>
      </c>
      <c r="AA410" s="324" t="str">
        <f t="shared" si="83"/>
        <v/>
      </c>
      <c r="AB410" s="324" t="str">
        <f t="shared" si="84"/>
        <v/>
      </c>
      <c r="AC410" s="324" t="str">
        <f t="shared" si="85"/>
        <v/>
      </c>
      <c r="AD410" s="324" t="str">
        <f t="shared" si="86"/>
        <v/>
      </c>
      <c r="AE410" s="324" t="str">
        <f t="shared" si="87"/>
        <v/>
      </c>
      <c r="AF410" s="324" t="str">
        <f t="shared" si="88"/>
        <v/>
      </c>
      <c r="AG410" s="324" t="str">
        <f t="shared" si="89"/>
        <v/>
      </c>
      <c r="AH410" s="324" t="str">
        <f t="shared" si="90"/>
        <v/>
      </c>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221"/>
      <c r="BE410" s="221"/>
      <c r="BF410" s="221"/>
      <c r="BG410" s="221"/>
      <c r="BH410" s="221"/>
      <c r="BI410" s="221"/>
      <c r="BJ410" s="221"/>
      <c r="BK410" s="221"/>
      <c r="BL410" s="221"/>
      <c r="BM410" s="221"/>
      <c r="BN410" s="221"/>
      <c r="BO410" s="221"/>
      <c r="BP410" s="221"/>
      <c r="BQ410" s="221"/>
      <c r="BR410" s="221"/>
      <c r="BS410" s="221"/>
      <c r="BT410" s="221"/>
      <c r="BU410" s="221"/>
      <c r="BV410" s="221"/>
      <c r="BW410" s="221"/>
      <c r="BX410" s="221"/>
      <c r="BY410" s="221"/>
      <c r="BZ410" s="221"/>
      <c r="CA410" s="221"/>
      <c r="CB410" s="177"/>
      <c r="CC410" s="177"/>
      <c r="CD410" s="177"/>
    </row>
    <row r="411" spans="1:82" ht="20.100000000000001" customHeight="1">
      <c r="A411" s="204"/>
      <c r="B411" s="121"/>
      <c r="C411" s="122"/>
      <c r="D411" s="123"/>
      <c r="E411" s="121"/>
      <c r="F411" s="122"/>
      <c r="G411" s="124"/>
      <c r="H411" s="125"/>
      <c r="I411" s="122"/>
      <c r="J411" s="123"/>
      <c r="K411" s="121"/>
      <c r="L411" s="124"/>
      <c r="M411" s="125"/>
      <c r="N411" s="122"/>
      <c r="O411" s="123"/>
      <c r="P411" s="121"/>
      <c r="Q411" s="122"/>
      <c r="R411" s="122"/>
      <c r="S411" s="122"/>
      <c r="T411" s="122"/>
      <c r="U411" s="124"/>
      <c r="V411" s="323" t="str">
        <f t="shared" si="78"/>
        <v/>
      </c>
      <c r="W411" s="324" t="str">
        <f t="shared" si="79"/>
        <v/>
      </c>
      <c r="X411" s="324" t="str">
        <f t="shared" si="80"/>
        <v/>
      </c>
      <c r="Y411" s="324" t="str">
        <f t="shared" si="81"/>
        <v/>
      </c>
      <c r="Z411" s="324" t="str">
        <f t="shared" si="82"/>
        <v/>
      </c>
      <c r="AA411" s="324" t="str">
        <f t="shared" si="83"/>
        <v/>
      </c>
      <c r="AB411" s="324" t="str">
        <f t="shared" si="84"/>
        <v/>
      </c>
      <c r="AC411" s="324" t="str">
        <f t="shared" si="85"/>
        <v/>
      </c>
      <c r="AD411" s="324" t="str">
        <f t="shared" si="86"/>
        <v/>
      </c>
      <c r="AE411" s="324" t="str">
        <f t="shared" si="87"/>
        <v/>
      </c>
      <c r="AF411" s="324" t="str">
        <f t="shared" si="88"/>
        <v/>
      </c>
      <c r="AG411" s="324" t="str">
        <f t="shared" si="89"/>
        <v/>
      </c>
      <c r="AH411" s="324" t="str">
        <f t="shared" si="90"/>
        <v/>
      </c>
      <c r="AI411" s="221"/>
      <c r="AJ411" s="221"/>
      <c r="AK411" s="221"/>
      <c r="AL411" s="221"/>
      <c r="AM411" s="221"/>
      <c r="AN411" s="221"/>
      <c r="AO411" s="221"/>
      <c r="AP411" s="221"/>
      <c r="AQ411" s="221"/>
      <c r="AR411" s="221"/>
      <c r="AS411" s="221"/>
      <c r="AT411" s="221"/>
      <c r="AU411" s="221"/>
      <c r="AV411" s="221"/>
      <c r="AW411" s="221"/>
      <c r="AX411" s="221"/>
      <c r="AY411" s="221"/>
      <c r="AZ411" s="221"/>
      <c r="BA411" s="221"/>
      <c r="BB411" s="221"/>
      <c r="BC411" s="221"/>
      <c r="BD411" s="221"/>
      <c r="BE411" s="221"/>
      <c r="BF411" s="221"/>
      <c r="BG411" s="221"/>
      <c r="BH411" s="221"/>
      <c r="BI411" s="221"/>
      <c r="BJ411" s="221"/>
      <c r="BK411" s="221"/>
      <c r="BL411" s="221"/>
      <c r="BM411" s="221"/>
      <c r="BN411" s="221"/>
      <c r="BO411" s="221"/>
      <c r="BP411" s="221"/>
      <c r="BQ411" s="221"/>
      <c r="BR411" s="221"/>
      <c r="BS411" s="221"/>
      <c r="BT411" s="221"/>
      <c r="BU411" s="221"/>
      <c r="BV411" s="221"/>
      <c r="BW411" s="221"/>
      <c r="BX411" s="221"/>
      <c r="BY411" s="221"/>
      <c r="BZ411" s="221"/>
      <c r="CA411" s="221"/>
      <c r="CB411" s="177"/>
      <c r="CC411" s="177"/>
      <c r="CD411" s="177"/>
    </row>
    <row r="412" spans="1:82" ht="20.100000000000001" customHeight="1">
      <c r="A412" s="204"/>
      <c r="B412" s="121"/>
      <c r="C412" s="122"/>
      <c r="D412" s="123"/>
      <c r="E412" s="121"/>
      <c r="F412" s="122"/>
      <c r="G412" s="124"/>
      <c r="H412" s="125"/>
      <c r="I412" s="122"/>
      <c r="J412" s="123"/>
      <c r="K412" s="121"/>
      <c r="L412" s="124"/>
      <c r="M412" s="125"/>
      <c r="N412" s="122"/>
      <c r="O412" s="123"/>
      <c r="P412" s="121"/>
      <c r="Q412" s="122"/>
      <c r="R412" s="122"/>
      <c r="S412" s="122"/>
      <c r="T412" s="122"/>
      <c r="U412" s="124"/>
      <c r="V412" s="323" t="str">
        <f t="shared" si="78"/>
        <v/>
      </c>
      <c r="W412" s="324" t="str">
        <f t="shared" si="79"/>
        <v/>
      </c>
      <c r="X412" s="324" t="str">
        <f t="shared" si="80"/>
        <v/>
      </c>
      <c r="Y412" s="324" t="str">
        <f t="shared" si="81"/>
        <v/>
      </c>
      <c r="Z412" s="324" t="str">
        <f t="shared" si="82"/>
        <v/>
      </c>
      <c r="AA412" s="324" t="str">
        <f t="shared" si="83"/>
        <v/>
      </c>
      <c r="AB412" s="324" t="str">
        <f t="shared" si="84"/>
        <v/>
      </c>
      <c r="AC412" s="324" t="str">
        <f t="shared" si="85"/>
        <v/>
      </c>
      <c r="AD412" s="324" t="str">
        <f t="shared" si="86"/>
        <v/>
      </c>
      <c r="AE412" s="324" t="str">
        <f t="shared" si="87"/>
        <v/>
      </c>
      <c r="AF412" s="324" t="str">
        <f t="shared" si="88"/>
        <v/>
      </c>
      <c r="AG412" s="324" t="str">
        <f t="shared" si="89"/>
        <v/>
      </c>
      <c r="AH412" s="324" t="str">
        <f t="shared" si="90"/>
        <v/>
      </c>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c r="BC412" s="221"/>
      <c r="BD412" s="221"/>
      <c r="BE412" s="221"/>
      <c r="BF412" s="221"/>
      <c r="BG412" s="221"/>
      <c r="BH412" s="221"/>
      <c r="BI412" s="221"/>
      <c r="BJ412" s="221"/>
      <c r="BK412" s="221"/>
      <c r="BL412" s="221"/>
      <c r="BM412" s="221"/>
      <c r="BN412" s="221"/>
      <c r="BO412" s="221"/>
      <c r="BP412" s="221"/>
      <c r="BQ412" s="221"/>
      <c r="BR412" s="221"/>
      <c r="BS412" s="221"/>
      <c r="BT412" s="221"/>
      <c r="BU412" s="221"/>
      <c r="BV412" s="221"/>
      <c r="BW412" s="221"/>
      <c r="BX412" s="221"/>
      <c r="BY412" s="221"/>
      <c r="BZ412" s="221"/>
      <c r="CA412" s="221"/>
      <c r="CB412" s="177"/>
      <c r="CC412" s="177"/>
      <c r="CD412" s="177"/>
    </row>
    <row r="413" spans="1:82" ht="20.100000000000001" customHeight="1">
      <c r="A413" s="204"/>
      <c r="B413" s="121"/>
      <c r="C413" s="122"/>
      <c r="D413" s="123"/>
      <c r="E413" s="121"/>
      <c r="F413" s="122"/>
      <c r="G413" s="124"/>
      <c r="H413" s="125"/>
      <c r="I413" s="122"/>
      <c r="J413" s="123"/>
      <c r="K413" s="121"/>
      <c r="L413" s="124"/>
      <c r="M413" s="125"/>
      <c r="N413" s="122"/>
      <c r="O413" s="123"/>
      <c r="P413" s="121"/>
      <c r="Q413" s="122"/>
      <c r="R413" s="122"/>
      <c r="S413" s="122"/>
      <c r="T413" s="122"/>
      <c r="U413" s="124"/>
      <c r="V413" s="323" t="str">
        <f t="shared" si="78"/>
        <v/>
      </c>
      <c r="W413" s="324" t="str">
        <f t="shared" si="79"/>
        <v/>
      </c>
      <c r="X413" s="324" t="str">
        <f t="shared" si="80"/>
        <v/>
      </c>
      <c r="Y413" s="324" t="str">
        <f t="shared" si="81"/>
        <v/>
      </c>
      <c r="Z413" s="324" t="str">
        <f t="shared" si="82"/>
        <v/>
      </c>
      <c r="AA413" s="324" t="str">
        <f t="shared" si="83"/>
        <v/>
      </c>
      <c r="AB413" s="324" t="str">
        <f t="shared" si="84"/>
        <v/>
      </c>
      <c r="AC413" s="324" t="str">
        <f t="shared" si="85"/>
        <v/>
      </c>
      <c r="AD413" s="324" t="str">
        <f t="shared" si="86"/>
        <v/>
      </c>
      <c r="AE413" s="324" t="str">
        <f t="shared" si="87"/>
        <v/>
      </c>
      <c r="AF413" s="324" t="str">
        <f t="shared" si="88"/>
        <v/>
      </c>
      <c r="AG413" s="324" t="str">
        <f t="shared" si="89"/>
        <v/>
      </c>
      <c r="AH413" s="324" t="str">
        <f t="shared" si="90"/>
        <v/>
      </c>
      <c r="AI413" s="221"/>
      <c r="AJ413" s="221"/>
      <c r="AK413" s="221"/>
      <c r="AL413" s="221"/>
      <c r="AM413" s="221"/>
      <c r="AN413" s="221"/>
      <c r="AO413" s="221"/>
      <c r="AP413" s="221"/>
      <c r="AQ413" s="221"/>
      <c r="AR413" s="221"/>
      <c r="AS413" s="221"/>
      <c r="AT413" s="221"/>
      <c r="AU413" s="221"/>
      <c r="AV413" s="221"/>
      <c r="AW413" s="221"/>
      <c r="AX413" s="221"/>
      <c r="AY413" s="221"/>
      <c r="AZ413" s="221"/>
      <c r="BA413" s="221"/>
      <c r="BB413" s="221"/>
      <c r="BC413" s="221"/>
      <c r="BD413" s="221"/>
      <c r="BE413" s="221"/>
      <c r="BF413" s="221"/>
      <c r="BG413" s="221"/>
      <c r="BH413" s="221"/>
      <c r="BI413" s="221"/>
      <c r="BJ413" s="221"/>
      <c r="BK413" s="221"/>
      <c r="BL413" s="221"/>
      <c r="BM413" s="221"/>
      <c r="BN413" s="221"/>
      <c r="BO413" s="221"/>
      <c r="BP413" s="221"/>
      <c r="BQ413" s="221"/>
      <c r="BR413" s="221"/>
      <c r="BS413" s="221"/>
      <c r="BT413" s="221"/>
      <c r="BU413" s="221"/>
      <c r="BV413" s="221"/>
      <c r="BW413" s="221"/>
      <c r="BX413" s="221"/>
      <c r="BY413" s="221"/>
      <c r="BZ413" s="221"/>
      <c r="CA413" s="221"/>
      <c r="CB413" s="177"/>
      <c r="CC413" s="177"/>
      <c r="CD413" s="177"/>
    </row>
    <row r="414" spans="1:82" ht="20.100000000000001" customHeight="1">
      <c r="A414" s="204"/>
      <c r="B414" s="121"/>
      <c r="C414" s="122"/>
      <c r="D414" s="123"/>
      <c r="E414" s="121"/>
      <c r="F414" s="122"/>
      <c r="G414" s="124"/>
      <c r="H414" s="125"/>
      <c r="I414" s="122"/>
      <c r="J414" s="123"/>
      <c r="K414" s="121"/>
      <c r="L414" s="124"/>
      <c r="M414" s="125"/>
      <c r="N414" s="122"/>
      <c r="O414" s="123"/>
      <c r="P414" s="121"/>
      <c r="Q414" s="122"/>
      <c r="R414" s="122"/>
      <c r="S414" s="122"/>
      <c r="T414" s="122"/>
      <c r="U414" s="124"/>
      <c r="V414" s="323" t="str">
        <f t="shared" si="78"/>
        <v/>
      </c>
      <c r="W414" s="324" t="str">
        <f t="shared" si="79"/>
        <v/>
      </c>
      <c r="X414" s="324" t="str">
        <f t="shared" si="80"/>
        <v/>
      </c>
      <c r="Y414" s="324" t="str">
        <f t="shared" si="81"/>
        <v/>
      </c>
      <c r="Z414" s="324" t="str">
        <f t="shared" si="82"/>
        <v/>
      </c>
      <c r="AA414" s="324" t="str">
        <f t="shared" si="83"/>
        <v/>
      </c>
      <c r="AB414" s="324" t="str">
        <f t="shared" si="84"/>
        <v/>
      </c>
      <c r="AC414" s="324" t="str">
        <f t="shared" si="85"/>
        <v/>
      </c>
      <c r="AD414" s="324" t="str">
        <f t="shared" si="86"/>
        <v/>
      </c>
      <c r="AE414" s="324" t="str">
        <f t="shared" si="87"/>
        <v/>
      </c>
      <c r="AF414" s="324" t="str">
        <f t="shared" si="88"/>
        <v/>
      </c>
      <c r="AG414" s="324" t="str">
        <f t="shared" si="89"/>
        <v/>
      </c>
      <c r="AH414" s="324" t="str">
        <f t="shared" si="90"/>
        <v/>
      </c>
      <c r="AI414" s="221"/>
      <c r="AJ414" s="221"/>
      <c r="AK414" s="221"/>
      <c r="AL414" s="221"/>
      <c r="AM414" s="221"/>
      <c r="AN414" s="221"/>
      <c r="AO414" s="221"/>
      <c r="AP414" s="221"/>
      <c r="AQ414" s="221"/>
      <c r="AR414" s="221"/>
      <c r="AS414" s="221"/>
      <c r="AT414" s="221"/>
      <c r="AU414" s="221"/>
      <c r="AV414" s="221"/>
      <c r="AW414" s="221"/>
      <c r="AX414" s="221"/>
      <c r="AY414" s="221"/>
      <c r="AZ414" s="221"/>
      <c r="BA414" s="221"/>
      <c r="BB414" s="221"/>
      <c r="BC414" s="221"/>
      <c r="BD414" s="221"/>
      <c r="BE414" s="221"/>
      <c r="BF414" s="221"/>
      <c r="BG414" s="221"/>
      <c r="BH414" s="221"/>
      <c r="BI414" s="221"/>
      <c r="BJ414" s="221"/>
      <c r="BK414" s="221"/>
      <c r="BL414" s="221"/>
      <c r="BM414" s="221"/>
      <c r="BN414" s="221"/>
      <c r="BO414" s="221"/>
      <c r="BP414" s="221"/>
      <c r="BQ414" s="221"/>
      <c r="BR414" s="221"/>
      <c r="BS414" s="221"/>
      <c r="BT414" s="221"/>
      <c r="BU414" s="221"/>
      <c r="BV414" s="221"/>
      <c r="BW414" s="221"/>
      <c r="BX414" s="221"/>
      <c r="BY414" s="221"/>
      <c r="BZ414" s="221"/>
      <c r="CA414" s="221"/>
      <c r="CB414" s="177"/>
      <c r="CC414" s="177"/>
      <c r="CD414" s="177"/>
    </row>
    <row r="415" spans="1:82" ht="20.100000000000001" customHeight="1">
      <c r="A415" s="204"/>
      <c r="B415" s="121"/>
      <c r="C415" s="122"/>
      <c r="D415" s="123"/>
      <c r="E415" s="121"/>
      <c r="F415" s="122"/>
      <c r="G415" s="124"/>
      <c r="H415" s="125"/>
      <c r="I415" s="122"/>
      <c r="J415" s="123"/>
      <c r="K415" s="121"/>
      <c r="L415" s="124"/>
      <c r="M415" s="125"/>
      <c r="N415" s="122"/>
      <c r="O415" s="123"/>
      <c r="P415" s="121"/>
      <c r="Q415" s="122"/>
      <c r="R415" s="122"/>
      <c r="S415" s="122"/>
      <c r="T415" s="122"/>
      <c r="U415" s="124"/>
      <c r="V415" s="323" t="str">
        <f t="shared" si="78"/>
        <v/>
      </c>
      <c r="W415" s="324" t="str">
        <f t="shared" si="79"/>
        <v/>
      </c>
      <c r="X415" s="324" t="str">
        <f t="shared" si="80"/>
        <v/>
      </c>
      <c r="Y415" s="324" t="str">
        <f t="shared" si="81"/>
        <v/>
      </c>
      <c r="Z415" s="324" t="str">
        <f t="shared" si="82"/>
        <v/>
      </c>
      <c r="AA415" s="324" t="str">
        <f t="shared" si="83"/>
        <v/>
      </c>
      <c r="AB415" s="324" t="str">
        <f t="shared" si="84"/>
        <v/>
      </c>
      <c r="AC415" s="324" t="str">
        <f t="shared" si="85"/>
        <v/>
      </c>
      <c r="AD415" s="324" t="str">
        <f t="shared" si="86"/>
        <v/>
      </c>
      <c r="AE415" s="324" t="str">
        <f t="shared" si="87"/>
        <v/>
      </c>
      <c r="AF415" s="324" t="str">
        <f t="shared" si="88"/>
        <v/>
      </c>
      <c r="AG415" s="324" t="str">
        <f t="shared" si="89"/>
        <v/>
      </c>
      <c r="AH415" s="324" t="str">
        <f t="shared" si="90"/>
        <v/>
      </c>
      <c r="AI415" s="221"/>
      <c r="AJ415" s="221"/>
      <c r="AK415" s="221"/>
      <c r="AL415" s="221"/>
      <c r="AM415" s="221"/>
      <c r="AN415" s="221"/>
      <c r="AO415" s="221"/>
      <c r="AP415" s="221"/>
      <c r="AQ415" s="221"/>
      <c r="AR415" s="221"/>
      <c r="AS415" s="221"/>
      <c r="AT415" s="221"/>
      <c r="AU415" s="221"/>
      <c r="AV415" s="221"/>
      <c r="AW415" s="221"/>
      <c r="AX415" s="221"/>
      <c r="AY415" s="221"/>
      <c r="AZ415" s="221"/>
      <c r="BA415" s="221"/>
      <c r="BB415" s="221"/>
      <c r="BC415" s="221"/>
      <c r="BD415" s="221"/>
      <c r="BE415" s="221"/>
      <c r="BF415" s="221"/>
      <c r="BG415" s="221"/>
      <c r="BH415" s="221"/>
      <c r="BI415" s="221"/>
      <c r="BJ415" s="221"/>
      <c r="BK415" s="221"/>
      <c r="BL415" s="221"/>
      <c r="BM415" s="221"/>
      <c r="BN415" s="221"/>
      <c r="BO415" s="221"/>
      <c r="BP415" s="221"/>
      <c r="BQ415" s="221"/>
      <c r="BR415" s="221"/>
      <c r="BS415" s="221"/>
      <c r="BT415" s="221"/>
      <c r="BU415" s="221"/>
      <c r="BV415" s="221"/>
      <c r="BW415" s="221"/>
      <c r="BX415" s="221"/>
      <c r="BY415" s="221"/>
      <c r="BZ415" s="221"/>
      <c r="CA415" s="221"/>
      <c r="CB415" s="177"/>
      <c r="CC415" s="177"/>
      <c r="CD415" s="177"/>
    </row>
    <row r="416" spans="1:82" ht="20.100000000000001" customHeight="1">
      <c r="A416" s="204"/>
      <c r="B416" s="121"/>
      <c r="C416" s="122"/>
      <c r="D416" s="123"/>
      <c r="E416" s="121"/>
      <c r="F416" s="122"/>
      <c r="G416" s="124"/>
      <c r="H416" s="125"/>
      <c r="I416" s="122"/>
      <c r="J416" s="123"/>
      <c r="K416" s="121"/>
      <c r="L416" s="124"/>
      <c r="M416" s="125"/>
      <c r="N416" s="122"/>
      <c r="O416" s="123"/>
      <c r="P416" s="121"/>
      <c r="Q416" s="122"/>
      <c r="R416" s="122"/>
      <c r="S416" s="122"/>
      <c r="T416" s="122"/>
      <c r="U416" s="124"/>
      <c r="V416" s="323" t="str">
        <f t="shared" si="78"/>
        <v/>
      </c>
      <c r="W416" s="324" t="str">
        <f t="shared" si="79"/>
        <v/>
      </c>
      <c r="X416" s="324" t="str">
        <f t="shared" si="80"/>
        <v/>
      </c>
      <c r="Y416" s="324" t="str">
        <f t="shared" si="81"/>
        <v/>
      </c>
      <c r="Z416" s="324" t="str">
        <f t="shared" si="82"/>
        <v/>
      </c>
      <c r="AA416" s="324" t="str">
        <f t="shared" si="83"/>
        <v/>
      </c>
      <c r="AB416" s="324" t="str">
        <f t="shared" si="84"/>
        <v/>
      </c>
      <c r="AC416" s="324" t="str">
        <f t="shared" si="85"/>
        <v/>
      </c>
      <c r="AD416" s="324" t="str">
        <f t="shared" si="86"/>
        <v/>
      </c>
      <c r="AE416" s="324" t="str">
        <f t="shared" si="87"/>
        <v/>
      </c>
      <c r="AF416" s="324" t="str">
        <f t="shared" si="88"/>
        <v/>
      </c>
      <c r="AG416" s="324" t="str">
        <f t="shared" si="89"/>
        <v/>
      </c>
      <c r="AH416" s="324" t="str">
        <f t="shared" si="90"/>
        <v/>
      </c>
      <c r="AI416" s="221"/>
      <c r="AJ416" s="221"/>
      <c r="AK416" s="221"/>
      <c r="AL416" s="221"/>
      <c r="AM416" s="221"/>
      <c r="AN416" s="221"/>
      <c r="AO416" s="221"/>
      <c r="AP416" s="221"/>
      <c r="AQ416" s="221"/>
      <c r="AR416" s="221"/>
      <c r="AS416" s="221"/>
      <c r="AT416" s="221"/>
      <c r="AU416" s="221"/>
      <c r="AV416" s="221"/>
      <c r="AW416" s="221"/>
      <c r="AX416" s="221"/>
      <c r="AY416" s="221"/>
      <c r="AZ416" s="221"/>
      <c r="BA416" s="221"/>
      <c r="BB416" s="221"/>
      <c r="BC416" s="221"/>
      <c r="BD416" s="221"/>
      <c r="BE416" s="221"/>
      <c r="BF416" s="221"/>
      <c r="BG416" s="221"/>
      <c r="BH416" s="221"/>
      <c r="BI416" s="221"/>
      <c r="BJ416" s="221"/>
      <c r="BK416" s="221"/>
      <c r="BL416" s="221"/>
      <c r="BM416" s="221"/>
      <c r="BN416" s="221"/>
      <c r="BO416" s="221"/>
      <c r="BP416" s="221"/>
      <c r="BQ416" s="221"/>
      <c r="BR416" s="221"/>
      <c r="BS416" s="221"/>
      <c r="BT416" s="221"/>
      <c r="BU416" s="221"/>
      <c r="BV416" s="221"/>
      <c r="BW416" s="221"/>
      <c r="BX416" s="221"/>
      <c r="BY416" s="221"/>
      <c r="BZ416" s="221"/>
      <c r="CA416" s="221"/>
      <c r="CB416" s="177"/>
      <c r="CC416" s="177"/>
      <c r="CD416" s="177"/>
    </row>
    <row r="417" spans="1:82" ht="20.100000000000001" customHeight="1">
      <c r="A417" s="204"/>
      <c r="B417" s="121"/>
      <c r="C417" s="122"/>
      <c r="D417" s="123"/>
      <c r="E417" s="121"/>
      <c r="F417" s="122"/>
      <c r="G417" s="124"/>
      <c r="H417" s="125"/>
      <c r="I417" s="122"/>
      <c r="J417" s="123"/>
      <c r="K417" s="121"/>
      <c r="L417" s="124"/>
      <c r="M417" s="125"/>
      <c r="N417" s="122"/>
      <c r="O417" s="123"/>
      <c r="P417" s="121"/>
      <c r="Q417" s="122"/>
      <c r="R417" s="122"/>
      <c r="S417" s="122"/>
      <c r="T417" s="122"/>
      <c r="U417" s="124"/>
      <c r="V417" s="323" t="str">
        <f t="shared" si="78"/>
        <v/>
      </c>
      <c r="W417" s="324" t="str">
        <f t="shared" si="79"/>
        <v/>
      </c>
      <c r="X417" s="324" t="str">
        <f t="shared" si="80"/>
        <v/>
      </c>
      <c r="Y417" s="324" t="str">
        <f t="shared" si="81"/>
        <v/>
      </c>
      <c r="Z417" s="324" t="str">
        <f t="shared" si="82"/>
        <v/>
      </c>
      <c r="AA417" s="324" t="str">
        <f t="shared" si="83"/>
        <v/>
      </c>
      <c r="AB417" s="324" t="str">
        <f t="shared" si="84"/>
        <v/>
      </c>
      <c r="AC417" s="324" t="str">
        <f t="shared" si="85"/>
        <v/>
      </c>
      <c r="AD417" s="324" t="str">
        <f t="shared" si="86"/>
        <v/>
      </c>
      <c r="AE417" s="324" t="str">
        <f t="shared" si="87"/>
        <v/>
      </c>
      <c r="AF417" s="324" t="str">
        <f t="shared" si="88"/>
        <v/>
      </c>
      <c r="AG417" s="324" t="str">
        <f t="shared" si="89"/>
        <v/>
      </c>
      <c r="AH417" s="324" t="str">
        <f t="shared" si="90"/>
        <v/>
      </c>
      <c r="AI417" s="221"/>
      <c r="AJ417" s="221"/>
      <c r="AK417" s="221"/>
      <c r="AL417" s="221"/>
      <c r="AM417" s="221"/>
      <c r="AN417" s="221"/>
      <c r="AO417" s="221"/>
      <c r="AP417" s="221"/>
      <c r="AQ417" s="221"/>
      <c r="AR417" s="221"/>
      <c r="AS417" s="221"/>
      <c r="AT417" s="221"/>
      <c r="AU417" s="221"/>
      <c r="AV417" s="221"/>
      <c r="AW417" s="221"/>
      <c r="AX417" s="221"/>
      <c r="AY417" s="221"/>
      <c r="AZ417" s="221"/>
      <c r="BA417" s="221"/>
      <c r="BB417" s="221"/>
      <c r="BC417" s="221"/>
      <c r="BD417" s="221"/>
      <c r="BE417" s="221"/>
      <c r="BF417" s="221"/>
      <c r="BG417" s="221"/>
      <c r="BH417" s="221"/>
      <c r="BI417" s="221"/>
      <c r="BJ417" s="221"/>
      <c r="BK417" s="221"/>
      <c r="BL417" s="221"/>
      <c r="BM417" s="221"/>
      <c r="BN417" s="221"/>
      <c r="BO417" s="221"/>
      <c r="BP417" s="221"/>
      <c r="BQ417" s="221"/>
      <c r="BR417" s="221"/>
      <c r="BS417" s="221"/>
      <c r="BT417" s="221"/>
      <c r="BU417" s="221"/>
      <c r="BV417" s="221"/>
      <c r="BW417" s="221"/>
      <c r="BX417" s="221"/>
      <c r="BY417" s="221"/>
      <c r="BZ417" s="221"/>
      <c r="CA417" s="221"/>
      <c r="CB417" s="177"/>
      <c r="CC417" s="177"/>
      <c r="CD417" s="177"/>
    </row>
    <row r="418" spans="1:82" ht="20.100000000000001" customHeight="1">
      <c r="A418" s="204"/>
      <c r="B418" s="121"/>
      <c r="C418" s="122"/>
      <c r="D418" s="123"/>
      <c r="E418" s="121"/>
      <c r="F418" s="122"/>
      <c r="G418" s="124"/>
      <c r="H418" s="125"/>
      <c r="I418" s="122"/>
      <c r="J418" s="123"/>
      <c r="K418" s="121"/>
      <c r="L418" s="124"/>
      <c r="M418" s="125"/>
      <c r="N418" s="122"/>
      <c r="O418" s="123"/>
      <c r="P418" s="121"/>
      <c r="Q418" s="122"/>
      <c r="R418" s="122"/>
      <c r="S418" s="122"/>
      <c r="T418" s="122"/>
      <c r="U418" s="124"/>
      <c r="V418" s="323" t="str">
        <f t="shared" si="78"/>
        <v/>
      </c>
      <c r="W418" s="324" t="str">
        <f t="shared" si="79"/>
        <v/>
      </c>
      <c r="X418" s="324" t="str">
        <f t="shared" si="80"/>
        <v/>
      </c>
      <c r="Y418" s="324" t="str">
        <f t="shared" si="81"/>
        <v/>
      </c>
      <c r="Z418" s="324" t="str">
        <f t="shared" si="82"/>
        <v/>
      </c>
      <c r="AA418" s="324" t="str">
        <f t="shared" si="83"/>
        <v/>
      </c>
      <c r="AB418" s="324" t="str">
        <f t="shared" si="84"/>
        <v/>
      </c>
      <c r="AC418" s="324" t="str">
        <f t="shared" si="85"/>
        <v/>
      </c>
      <c r="AD418" s="324" t="str">
        <f t="shared" si="86"/>
        <v/>
      </c>
      <c r="AE418" s="324" t="str">
        <f t="shared" si="87"/>
        <v/>
      </c>
      <c r="AF418" s="324" t="str">
        <f t="shared" si="88"/>
        <v/>
      </c>
      <c r="AG418" s="324" t="str">
        <f t="shared" si="89"/>
        <v/>
      </c>
      <c r="AH418" s="324" t="str">
        <f t="shared" si="90"/>
        <v/>
      </c>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c r="BC418" s="221"/>
      <c r="BD418" s="221"/>
      <c r="BE418" s="221"/>
      <c r="BF418" s="221"/>
      <c r="BG418" s="221"/>
      <c r="BH418" s="221"/>
      <c r="BI418" s="221"/>
      <c r="BJ418" s="221"/>
      <c r="BK418" s="221"/>
      <c r="BL418" s="221"/>
      <c r="BM418" s="221"/>
      <c r="BN418" s="221"/>
      <c r="BO418" s="221"/>
      <c r="BP418" s="221"/>
      <c r="BQ418" s="221"/>
      <c r="BR418" s="221"/>
      <c r="BS418" s="221"/>
      <c r="BT418" s="221"/>
      <c r="BU418" s="221"/>
      <c r="BV418" s="221"/>
      <c r="BW418" s="221"/>
      <c r="BX418" s="221"/>
      <c r="BY418" s="221"/>
      <c r="BZ418" s="221"/>
      <c r="CA418" s="221"/>
      <c r="CB418" s="177"/>
      <c r="CC418" s="177"/>
      <c r="CD418" s="177"/>
    </row>
    <row r="419" spans="1:82" ht="20.100000000000001" customHeight="1">
      <c r="A419" s="204"/>
      <c r="B419" s="121"/>
      <c r="C419" s="122"/>
      <c r="D419" s="123"/>
      <c r="E419" s="121"/>
      <c r="F419" s="122"/>
      <c r="G419" s="124"/>
      <c r="H419" s="125"/>
      <c r="I419" s="122"/>
      <c r="J419" s="123"/>
      <c r="K419" s="121"/>
      <c r="L419" s="124"/>
      <c r="M419" s="125"/>
      <c r="N419" s="122"/>
      <c r="O419" s="123"/>
      <c r="P419" s="121"/>
      <c r="Q419" s="122"/>
      <c r="R419" s="122"/>
      <c r="S419" s="122"/>
      <c r="T419" s="122"/>
      <c r="U419" s="124"/>
      <c r="V419" s="323" t="str">
        <f t="shared" si="78"/>
        <v/>
      </c>
      <c r="W419" s="324" t="str">
        <f t="shared" si="79"/>
        <v/>
      </c>
      <c r="X419" s="324" t="str">
        <f t="shared" si="80"/>
        <v/>
      </c>
      <c r="Y419" s="324" t="str">
        <f t="shared" si="81"/>
        <v/>
      </c>
      <c r="Z419" s="324" t="str">
        <f t="shared" si="82"/>
        <v/>
      </c>
      <c r="AA419" s="324" t="str">
        <f t="shared" si="83"/>
        <v/>
      </c>
      <c r="AB419" s="324" t="str">
        <f t="shared" si="84"/>
        <v/>
      </c>
      <c r="AC419" s="324" t="str">
        <f t="shared" si="85"/>
        <v/>
      </c>
      <c r="AD419" s="324" t="str">
        <f t="shared" si="86"/>
        <v/>
      </c>
      <c r="AE419" s="324" t="str">
        <f t="shared" si="87"/>
        <v/>
      </c>
      <c r="AF419" s="324" t="str">
        <f t="shared" si="88"/>
        <v/>
      </c>
      <c r="AG419" s="324" t="str">
        <f t="shared" si="89"/>
        <v/>
      </c>
      <c r="AH419" s="324" t="str">
        <f t="shared" si="90"/>
        <v/>
      </c>
      <c r="AI419" s="221"/>
      <c r="AJ419" s="221"/>
      <c r="AK419" s="221"/>
      <c r="AL419" s="221"/>
      <c r="AM419" s="221"/>
      <c r="AN419" s="221"/>
      <c r="AO419" s="221"/>
      <c r="AP419" s="221"/>
      <c r="AQ419" s="221"/>
      <c r="AR419" s="221"/>
      <c r="AS419" s="221"/>
      <c r="AT419" s="221"/>
      <c r="AU419" s="221"/>
      <c r="AV419" s="221"/>
      <c r="AW419" s="221"/>
      <c r="AX419" s="221"/>
      <c r="AY419" s="221"/>
      <c r="AZ419" s="221"/>
      <c r="BA419" s="221"/>
      <c r="BB419" s="221"/>
      <c r="BC419" s="221"/>
      <c r="BD419" s="221"/>
      <c r="BE419" s="221"/>
      <c r="BF419" s="221"/>
      <c r="BG419" s="221"/>
      <c r="BH419" s="221"/>
      <c r="BI419" s="221"/>
      <c r="BJ419" s="221"/>
      <c r="BK419" s="221"/>
      <c r="BL419" s="221"/>
      <c r="BM419" s="221"/>
      <c r="BN419" s="221"/>
      <c r="BO419" s="221"/>
      <c r="BP419" s="221"/>
      <c r="BQ419" s="221"/>
      <c r="BR419" s="221"/>
      <c r="BS419" s="221"/>
      <c r="BT419" s="221"/>
      <c r="BU419" s="221"/>
      <c r="BV419" s="221"/>
      <c r="BW419" s="221"/>
      <c r="BX419" s="221"/>
      <c r="BY419" s="221"/>
      <c r="BZ419" s="221"/>
      <c r="CA419" s="221"/>
      <c r="CB419" s="177"/>
      <c r="CC419" s="177"/>
      <c r="CD419" s="177"/>
    </row>
    <row r="420" spans="1:82" ht="20.100000000000001" customHeight="1">
      <c r="A420" s="204"/>
      <c r="B420" s="121"/>
      <c r="C420" s="122"/>
      <c r="D420" s="123"/>
      <c r="E420" s="121"/>
      <c r="F420" s="122"/>
      <c r="G420" s="124"/>
      <c r="H420" s="125"/>
      <c r="I420" s="122"/>
      <c r="J420" s="123"/>
      <c r="K420" s="121"/>
      <c r="L420" s="124"/>
      <c r="M420" s="125"/>
      <c r="N420" s="122"/>
      <c r="O420" s="123"/>
      <c r="P420" s="121"/>
      <c r="Q420" s="122"/>
      <c r="R420" s="122"/>
      <c r="S420" s="122"/>
      <c r="T420" s="122"/>
      <c r="U420" s="124"/>
      <c r="V420" s="323" t="str">
        <f t="shared" si="78"/>
        <v/>
      </c>
      <c r="W420" s="324" t="str">
        <f t="shared" si="79"/>
        <v/>
      </c>
      <c r="X420" s="324" t="str">
        <f t="shared" si="80"/>
        <v/>
      </c>
      <c r="Y420" s="324" t="str">
        <f t="shared" si="81"/>
        <v/>
      </c>
      <c r="Z420" s="324" t="str">
        <f t="shared" si="82"/>
        <v/>
      </c>
      <c r="AA420" s="324" t="str">
        <f t="shared" si="83"/>
        <v/>
      </c>
      <c r="AB420" s="324" t="str">
        <f t="shared" si="84"/>
        <v/>
      </c>
      <c r="AC420" s="324" t="str">
        <f t="shared" si="85"/>
        <v/>
      </c>
      <c r="AD420" s="324" t="str">
        <f t="shared" si="86"/>
        <v/>
      </c>
      <c r="AE420" s="324" t="str">
        <f t="shared" si="87"/>
        <v/>
      </c>
      <c r="AF420" s="324" t="str">
        <f t="shared" si="88"/>
        <v/>
      </c>
      <c r="AG420" s="324" t="str">
        <f t="shared" si="89"/>
        <v/>
      </c>
      <c r="AH420" s="324" t="str">
        <f t="shared" si="90"/>
        <v/>
      </c>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c r="BF420" s="221"/>
      <c r="BG420" s="221"/>
      <c r="BH420" s="221"/>
      <c r="BI420" s="221"/>
      <c r="BJ420" s="221"/>
      <c r="BK420" s="221"/>
      <c r="BL420" s="221"/>
      <c r="BM420" s="221"/>
      <c r="BN420" s="221"/>
      <c r="BO420" s="221"/>
      <c r="BP420" s="221"/>
      <c r="BQ420" s="221"/>
      <c r="BR420" s="221"/>
      <c r="BS420" s="221"/>
      <c r="BT420" s="221"/>
      <c r="BU420" s="221"/>
      <c r="BV420" s="221"/>
      <c r="BW420" s="221"/>
      <c r="BX420" s="221"/>
      <c r="BY420" s="221"/>
      <c r="BZ420" s="221"/>
      <c r="CA420" s="221"/>
      <c r="CB420" s="177"/>
      <c r="CC420" s="177"/>
      <c r="CD420" s="177"/>
    </row>
    <row r="421" spans="1:82" ht="20.100000000000001" customHeight="1">
      <c r="A421" s="204"/>
      <c r="B421" s="121"/>
      <c r="C421" s="122"/>
      <c r="D421" s="123"/>
      <c r="E421" s="121"/>
      <c r="F421" s="122"/>
      <c r="G421" s="124"/>
      <c r="H421" s="125"/>
      <c r="I421" s="122"/>
      <c r="J421" s="123"/>
      <c r="K421" s="121"/>
      <c r="L421" s="124"/>
      <c r="M421" s="125"/>
      <c r="N421" s="122"/>
      <c r="O421" s="123"/>
      <c r="P421" s="121"/>
      <c r="Q421" s="122"/>
      <c r="R421" s="122"/>
      <c r="S421" s="122"/>
      <c r="T421" s="122"/>
      <c r="U421" s="124"/>
      <c r="V421" s="323" t="str">
        <f t="shared" si="78"/>
        <v/>
      </c>
      <c r="W421" s="324" t="str">
        <f t="shared" si="79"/>
        <v/>
      </c>
      <c r="X421" s="324" t="str">
        <f t="shared" si="80"/>
        <v/>
      </c>
      <c r="Y421" s="324" t="str">
        <f t="shared" si="81"/>
        <v/>
      </c>
      <c r="Z421" s="324" t="str">
        <f t="shared" si="82"/>
        <v/>
      </c>
      <c r="AA421" s="324" t="str">
        <f t="shared" si="83"/>
        <v/>
      </c>
      <c r="AB421" s="324" t="str">
        <f t="shared" si="84"/>
        <v/>
      </c>
      <c r="AC421" s="324" t="str">
        <f t="shared" si="85"/>
        <v/>
      </c>
      <c r="AD421" s="324" t="str">
        <f t="shared" si="86"/>
        <v/>
      </c>
      <c r="AE421" s="324" t="str">
        <f t="shared" si="87"/>
        <v/>
      </c>
      <c r="AF421" s="324" t="str">
        <f t="shared" si="88"/>
        <v/>
      </c>
      <c r="AG421" s="324" t="str">
        <f t="shared" si="89"/>
        <v/>
      </c>
      <c r="AH421" s="324" t="str">
        <f t="shared" si="90"/>
        <v/>
      </c>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c r="BF421" s="221"/>
      <c r="BG421" s="221"/>
      <c r="BH421" s="221"/>
      <c r="BI421" s="221"/>
      <c r="BJ421" s="221"/>
      <c r="BK421" s="221"/>
      <c r="BL421" s="221"/>
      <c r="BM421" s="221"/>
      <c r="BN421" s="221"/>
      <c r="BO421" s="221"/>
      <c r="BP421" s="221"/>
      <c r="BQ421" s="221"/>
      <c r="BR421" s="221"/>
      <c r="BS421" s="221"/>
      <c r="BT421" s="221"/>
      <c r="BU421" s="221"/>
      <c r="BV421" s="221"/>
      <c r="BW421" s="221"/>
      <c r="BX421" s="221"/>
      <c r="BY421" s="221"/>
      <c r="BZ421" s="221"/>
      <c r="CA421" s="221"/>
      <c r="CB421" s="177"/>
      <c r="CC421" s="177"/>
      <c r="CD421" s="177"/>
    </row>
    <row r="422" spans="1:82" ht="20.100000000000001" customHeight="1">
      <c r="A422" s="204"/>
      <c r="B422" s="121"/>
      <c r="C422" s="122"/>
      <c r="D422" s="123"/>
      <c r="E422" s="121"/>
      <c r="F422" s="122"/>
      <c r="G422" s="124"/>
      <c r="H422" s="125"/>
      <c r="I422" s="122"/>
      <c r="J422" s="123"/>
      <c r="K422" s="121"/>
      <c r="L422" s="124"/>
      <c r="M422" s="125"/>
      <c r="N422" s="122"/>
      <c r="O422" s="123"/>
      <c r="P422" s="121"/>
      <c r="Q422" s="122"/>
      <c r="R422" s="122"/>
      <c r="S422" s="122"/>
      <c r="T422" s="122"/>
      <c r="U422" s="124"/>
      <c r="V422" s="323" t="str">
        <f t="shared" si="78"/>
        <v/>
      </c>
      <c r="W422" s="324" t="str">
        <f t="shared" si="79"/>
        <v/>
      </c>
      <c r="X422" s="324" t="str">
        <f t="shared" si="80"/>
        <v/>
      </c>
      <c r="Y422" s="324" t="str">
        <f t="shared" si="81"/>
        <v/>
      </c>
      <c r="Z422" s="324" t="str">
        <f t="shared" si="82"/>
        <v/>
      </c>
      <c r="AA422" s="324" t="str">
        <f t="shared" si="83"/>
        <v/>
      </c>
      <c r="AB422" s="324" t="str">
        <f t="shared" si="84"/>
        <v/>
      </c>
      <c r="AC422" s="324" t="str">
        <f t="shared" si="85"/>
        <v/>
      </c>
      <c r="AD422" s="324" t="str">
        <f t="shared" si="86"/>
        <v/>
      </c>
      <c r="AE422" s="324" t="str">
        <f t="shared" si="87"/>
        <v/>
      </c>
      <c r="AF422" s="324" t="str">
        <f t="shared" si="88"/>
        <v/>
      </c>
      <c r="AG422" s="324" t="str">
        <f t="shared" si="89"/>
        <v/>
      </c>
      <c r="AH422" s="324" t="str">
        <f t="shared" si="90"/>
        <v/>
      </c>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c r="BF422" s="221"/>
      <c r="BG422" s="221"/>
      <c r="BH422" s="221"/>
      <c r="BI422" s="221"/>
      <c r="BJ422" s="221"/>
      <c r="BK422" s="221"/>
      <c r="BL422" s="221"/>
      <c r="BM422" s="221"/>
      <c r="BN422" s="221"/>
      <c r="BO422" s="221"/>
      <c r="BP422" s="221"/>
      <c r="BQ422" s="221"/>
      <c r="BR422" s="221"/>
      <c r="BS422" s="221"/>
      <c r="BT422" s="221"/>
      <c r="BU422" s="221"/>
      <c r="BV422" s="221"/>
      <c r="BW422" s="221"/>
      <c r="BX422" s="221"/>
      <c r="BY422" s="221"/>
      <c r="BZ422" s="221"/>
      <c r="CA422" s="221"/>
      <c r="CB422" s="177"/>
      <c r="CC422" s="177"/>
      <c r="CD422" s="177"/>
    </row>
    <row r="423" spans="1:82" ht="20.100000000000001" customHeight="1">
      <c r="A423" s="204"/>
      <c r="B423" s="121"/>
      <c r="C423" s="122"/>
      <c r="D423" s="123"/>
      <c r="E423" s="121"/>
      <c r="F423" s="122"/>
      <c r="G423" s="124"/>
      <c r="H423" s="125"/>
      <c r="I423" s="122"/>
      <c r="J423" s="123"/>
      <c r="K423" s="121"/>
      <c r="L423" s="124"/>
      <c r="M423" s="125"/>
      <c r="N423" s="122"/>
      <c r="O423" s="123"/>
      <c r="P423" s="121"/>
      <c r="Q423" s="122"/>
      <c r="R423" s="122"/>
      <c r="S423" s="122"/>
      <c r="T423" s="122"/>
      <c r="U423" s="124"/>
      <c r="V423" s="323" t="str">
        <f t="shared" si="78"/>
        <v/>
      </c>
      <c r="W423" s="324" t="str">
        <f t="shared" si="79"/>
        <v/>
      </c>
      <c r="X423" s="324" t="str">
        <f t="shared" si="80"/>
        <v/>
      </c>
      <c r="Y423" s="324" t="str">
        <f t="shared" si="81"/>
        <v/>
      </c>
      <c r="Z423" s="324" t="str">
        <f t="shared" si="82"/>
        <v/>
      </c>
      <c r="AA423" s="324" t="str">
        <f t="shared" si="83"/>
        <v/>
      </c>
      <c r="AB423" s="324" t="str">
        <f t="shared" si="84"/>
        <v/>
      </c>
      <c r="AC423" s="324" t="str">
        <f t="shared" si="85"/>
        <v/>
      </c>
      <c r="AD423" s="324" t="str">
        <f t="shared" si="86"/>
        <v/>
      </c>
      <c r="AE423" s="324" t="str">
        <f t="shared" si="87"/>
        <v/>
      </c>
      <c r="AF423" s="324" t="str">
        <f t="shared" si="88"/>
        <v/>
      </c>
      <c r="AG423" s="324" t="str">
        <f t="shared" si="89"/>
        <v/>
      </c>
      <c r="AH423" s="324" t="str">
        <f t="shared" si="90"/>
        <v/>
      </c>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c r="BF423" s="221"/>
      <c r="BG423" s="221"/>
      <c r="BH423" s="221"/>
      <c r="BI423" s="221"/>
      <c r="BJ423" s="221"/>
      <c r="BK423" s="221"/>
      <c r="BL423" s="221"/>
      <c r="BM423" s="221"/>
      <c r="BN423" s="221"/>
      <c r="BO423" s="221"/>
      <c r="BP423" s="221"/>
      <c r="BQ423" s="221"/>
      <c r="BR423" s="221"/>
      <c r="BS423" s="221"/>
      <c r="BT423" s="221"/>
      <c r="BU423" s="221"/>
      <c r="BV423" s="221"/>
      <c r="BW423" s="221"/>
      <c r="BX423" s="221"/>
      <c r="BY423" s="221"/>
      <c r="BZ423" s="221"/>
      <c r="CA423" s="221"/>
      <c r="CB423" s="177"/>
      <c r="CC423" s="177"/>
      <c r="CD423" s="177"/>
    </row>
    <row r="424" spans="1:82" ht="20.100000000000001" customHeight="1">
      <c r="A424" s="204"/>
      <c r="B424" s="121"/>
      <c r="C424" s="122"/>
      <c r="D424" s="123"/>
      <c r="E424" s="121"/>
      <c r="F424" s="122"/>
      <c r="G424" s="124"/>
      <c r="H424" s="125"/>
      <c r="I424" s="122"/>
      <c r="J424" s="123"/>
      <c r="K424" s="121"/>
      <c r="L424" s="124"/>
      <c r="M424" s="125"/>
      <c r="N424" s="122"/>
      <c r="O424" s="123"/>
      <c r="P424" s="121"/>
      <c r="Q424" s="122"/>
      <c r="R424" s="122"/>
      <c r="S424" s="122"/>
      <c r="T424" s="122"/>
      <c r="U424" s="124"/>
      <c r="V424" s="323" t="str">
        <f t="shared" si="78"/>
        <v/>
      </c>
      <c r="W424" s="324" t="str">
        <f t="shared" si="79"/>
        <v/>
      </c>
      <c r="X424" s="324" t="str">
        <f t="shared" si="80"/>
        <v/>
      </c>
      <c r="Y424" s="324" t="str">
        <f t="shared" si="81"/>
        <v/>
      </c>
      <c r="Z424" s="324" t="str">
        <f t="shared" si="82"/>
        <v/>
      </c>
      <c r="AA424" s="324" t="str">
        <f t="shared" si="83"/>
        <v/>
      </c>
      <c r="AB424" s="324" t="str">
        <f t="shared" si="84"/>
        <v/>
      </c>
      <c r="AC424" s="324" t="str">
        <f t="shared" si="85"/>
        <v/>
      </c>
      <c r="AD424" s="324" t="str">
        <f t="shared" si="86"/>
        <v/>
      </c>
      <c r="AE424" s="324" t="str">
        <f t="shared" si="87"/>
        <v/>
      </c>
      <c r="AF424" s="324" t="str">
        <f t="shared" si="88"/>
        <v/>
      </c>
      <c r="AG424" s="324" t="str">
        <f t="shared" si="89"/>
        <v/>
      </c>
      <c r="AH424" s="324" t="str">
        <f t="shared" si="90"/>
        <v/>
      </c>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221"/>
      <c r="BK424" s="221"/>
      <c r="BL424" s="221"/>
      <c r="BM424" s="221"/>
      <c r="BN424" s="221"/>
      <c r="BO424" s="221"/>
      <c r="BP424" s="221"/>
      <c r="BQ424" s="221"/>
      <c r="BR424" s="221"/>
      <c r="BS424" s="221"/>
      <c r="BT424" s="221"/>
      <c r="BU424" s="221"/>
      <c r="BV424" s="221"/>
      <c r="BW424" s="221"/>
      <c r="BX424" s="221"/>
      <c r="BY424" s="221"/>
      <c r="BZ424" s="221"/>
      <c r="CA424" s="221"/>
      <c r="CB424" s="177"/>
      <c r="CC424" s="177"/>
      <c r="CD424" s="177"/>
    </row>
    <row r="425" spans="1:82" ht="20.100000000000001" customHeight="1">
      <c r="A425" s="204"/>
      <c r="B425" s="121"/>
      <c r="C425" s="122"/>
      <c r="D425" s="123"/>
      <c r="E425" s="121"/>
      <c r="F425" s="122"/>
      <c r="G425" s="124"/>
      <c r="H425" s="125"/>
      <c r="I425" s="122"/>
      <c r="J425" s="123"/>
      <c r="K425" s="121"/>
      <c r="L425" s="124"/>
      <c r="M425" s="125"/>
      <c r="N425" s="122"/>
      <c r="O425" s="123"/>
      <c r="P425" s="121"/>
      <c r="Q425" s="122"/>
      <c r="R425" s="122"/>
      <c r="S425" s="122"/>
      <c r="T425" s="122"/>
      <c r="U425" s="124"/>
      <c r="V425" s="323" t="str">
        <f t="shared" si="78"/>
        <v/>
      </c>
      <c r="W425" s="324" t="str">
        <f t="shared" si="79"/>
        <v/>
      </c>
      <c r="X425" s="324" t="str">
        <f t="shared" si="80"/>
        <v/>
      </c>
      <c r="Y425" s="324" t="str">
        <f t="shared" si="81"/>
        <v/>
      </c>
      <c r="Z425" s="324" t="str">
        <f t="shared" si="82"/>
        <v/>
      </c>
      <c r="AA425" s="324" t="str">
        <f t="shared" si="83"/>
        <v/>
      </c>
      <c r="AB425" s="324" t="str">
        <f t="shared" si="84"/>
        <v/>
      </c>
      <c r="AC425" s="324" t="str">
        <f t="shared" si="85"/>
        <v/>
      </c>
      <c r="AD425" s="324" t="str">
        <f t="shared" si="86"/>
        <v/>
      </c>
      <c r="AE425" s="324" t="str">
        <f t="shared" si="87"/>
        <v/>
      </c>
      <c r="AF425" s="324" t="str">
        <f t="shared" si="88"/>
        <v/>
      </c>
      <c r="AG425" s="324" t="str">
        <f t="shared" si="89"/>
        <v/>
      </c>
      <c r="AH425" s="324" t="str">
        <f t="shared" si="90"/>
        <v/>
      </c>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c r="BF425" s="221"/>
      <c r="BG425" s="221"/>
      <c r="BH425" s="221"/>
      <c r="BI425" s="221"/>
      <c r="BJ425" s="221"/>
      <c r="BK425" s="221"/>
      <c r="BL425" s="221"/>
      <c r="BM425" s="221"/>
      <c r="BN425" s="221"/>
      <c r="BO425" s="221"/>
      <c r="BP425" s="221"/>
      <c r="BQ425" s="221"/>
      <c r="BR425" s="221"/>
      <c r="BS425" s="221"/>
      <c r="BT425" s="221"/>
      <c r="BU425" s="221"/>
      <c r="BV425" s="221"/>
      <c r="BW425" s="221"/>
      <c r="BX425" s="221"/>
      <c r="BY425" s="221"/>
      <c r="BZ425" s="221"/>
      <c r="CA425" s="221"/>
      <c r="CB425" s="177"/>
      <c r="CC425" s="177"/>
      <c r="CD425" s="177"/>
    </row>
    <row r="426" spans="1:82" ht="20.100000000000001" customHeight="1">
      <c r="A426" s="204"/>
      <c r="B426" s="121"/>
      <c r="C426" s="122"/>
      <c r="D426" s="123"/>
      <c r="E426" s="121"/>
      <c r="F426" s="122"/>
      <c r="G426" s="124"/>
      <c r="H426" s="125"/>
      <c r="I426" s="122"/>
      <c r="J426" s="123"/>
      <c r="K426" s="121"/>
      <c r="L426" s="124"/>
      <c r="M426" s="125"/>
      <c r="N426" s="122"/>
      <c r="O426" s="123"/>
      <c r="P426" s="121"/>
      <c r="Q426" s="122"/>
      <c r="R426" s="122"/>
      <c r="S426" s="122"/>
      <c r="T426" s="122"/>
      <c r="U426" s="124"/>
      <c r="V426" s="323" t="str">
        <f t="shared" si="78"/>
        <v/>
      </c>
      <c r="W426" s="324" t="str">
        <f t="shared" si="79"/>
        <v/>
      </c>
      <c r="X426" s="324" t="str">
        <f t="shared" si="80"/>
        <v/>
      </c>
      <c r="Y426" s="324" t="str">
        <f t="shared" si="81"/>
        <v/>
      </c>
      <c r="Z426" s="324" t="str">
        <f t="shared" si="82"/>
        <v/>
      </c>
      <c r="AA426" s="324" t="str">
        <f t="shared" si="83"/>
        <v/>
      </c>
      <c r="AB426" s="324" t="str">
        <f t="shared" si="84"/>
        <v/>
      </c>
      <c r="AC426" s="324" t="str">
        <f t="shared" si="85"/>
        <v/>
      </c>
      <c r="AD426" s="324" t="str">
        <f t="shared" si="86"/>
        <v/>
      </c>
      <c r="AE426" s="324" t="str">
        <f t="shared" si="87"/>
        <v/>
      </c>
      <c r="AF426" s="324" t="str">
        <f t="shared" si="88"/>
        <v/>
      </c>
      <c r="AG426" s="324" t="str">
        <f t="shared" si="89"/>
        <v/>
      </c>
      <c r="AH426" s="324" t="str">
        <f t="shared" si="90"/>
        <v/>
      </c>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c r="BF426" s="221"/>
      <c r="BG426" s="221"/>
      <c r="BH426" s="221"/>
      <c r="BI426" s="221"/>
      <c r="BJ426" s="221"/>
      <c r="BK426" s="221"/>
      <c r="BL426" s="221"/>
      <c r="BM426" s="221"/>
      <c r="BN426" s="221"/>
      <c r="BO426" s="221"/>
      <c r="BP426" s="221"/>
      <c r="BQ426" s="221"/>
      <c r="BR426" s="221"/>
      <c r="BS426" s="221"/>
      <c r="BT426" s="221"/>
      <c r="BU426" s="221"/>
      <c r="BV426" s="221"/>
      <c r="BW426" s="221"/>
      <c r="BX426" s="221"/>
      <c r="BY426" s="221"/>
      <c r="BZ426" s="221"/>
      <c r="CA426" s="221"/>
      <c r="CB426" s="177"/>
      <c r="CC426" s="177"/>
      <c r="CD426" s="177"/>
    </row>
    <row r="427" spans="1:82" ht="20.100000000000001" customHeight="1">
      <c r="A427" s="204"/>
      <c r="B427" s="121"/>
      <c r="C427" s="122"/>
      <c r="D427" s="123"/>
      <c r="E427" s="121"/>
      <c r="F427" s="122"/>
      <c r="G427" s="124"/>
      <c r="H427" s="125"/>
      <c r="I427" s="122"/>
      <c r="J427" s="123"/>
      <c r="K427" s="121"/>
      <c r="L427" s="124"/>
      <c r="M427" s="125"/>
      <c r="N427" s="122"/>
      <c r="O427" s="123"/>
      <c r="P427" s="121"/>
      <c r="Q427" s="122"/>
      <c r="R427" s="122"/>
      <c r="S427" s="122"/>
      <c r="T427" s="122"/>
      <c r="U427" s="124"/>
      <c r="V427" s="323" t="str">
        <f t="shared" si="78"/>
        <v/>
      </c>
      <c r="W427" s="324" t="str">
        <f t="shared" si="79"/>
        <v/>
      </c>
      <c r="X427" s="324" t="str">
        <f t="shared" si="80"/>
        <v/>
      </c>
      <c r="Y427" s="324" t="str">
        <f t="shared" si="81"/>
        <v/>
      </c>
      <c r="Z427" s="324" t="str">
        <f t="shared" si="82"/>
        <v/>
      </c>
      <c r="AA427" s="324" t="str">
        <f t="shared" si="83"/>
        <v/>
      </c>
      <c r="AB427" s="324" t="str">
        <f t="shared" si="84"/>
        <v/>
      </c>
      <c r="AC427" s="324" t="str">
        <f t="shared" si="85"/>
        <v/>
      </c>
      <c r="AD427" s="324" t="str">
        <f t="shared" si="86"/>
        <v/>
      </c>
      <c r="AE427" s="324" t="str">
        <f t="shared" si="87"/>
        <v/>
      </c>
      <c r="AF427" s="324" t="str">
        <f t="shared" si="88"/>
        <v/>
      </c>
      <c r="AG427" s="324" t="str">
        <f t="shared" si="89"/>
        <v/>
      </c>
      <c r="AH427" s="324" t="str">
        <f t="shared" si="90"/>
        <v/>
      </c>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c r="BF427" s="221"/>
      <c r="BG427" s="221"/>
      <c r="BH427" s="221"/>
      <c r="BI427" s="221"/>
      <c r="BJ427" s="221"/>
      <c r="BK427" s="221"/>
      <c r="BL427" s="221"/>
      <c r="BM427" s="221"/>
      <c r="BN427" s="221"/>
      <c r="BO427" s="221"/>
      <c r="BP427" s="221"/>
      <c r="BQ427" s="221"/>
      <c r="BR427" s="221"/>
      <c r="BS427" s="221"/>
      <c r="BT427" s="221"/>
      <c r="BU427" s="221"/>
      <c r="BV427" s="221"/>
      <c r="BW427" s="221"/>
      <c r="BX427" s="221"/>
      <c r="BY427" s="221"/>
      <c r="BZ427" s="221"/>
      <c r="CA427" s="221"/>
      <c r="CB427" s="177"/>
      <c r="CC427" s="177"/>
      <c r="CD427" s="177"/>
    </row>
    <row r="428" spans="1:82" ht="20.100000000000001" customHeight="1">
      <c r="A428" s="204"/>
      <c r="B428" s="121"/>
      <c r="C428" s="122"/>
      <c r="D428" s="123"/>
      <c r="E428" s="121"/>
      <c r="F428" s="122"/>
      <c r="G428" s="124"/>
      <c r="H428" s="125"/>
      <c r="I428" s="122"/>
      <c r="J428" s="123"/>
      <c r="K428" s="121"/>
      <c r="L428" s="124"/>
      <c r="M428" s="125"/>
      <c r="N428" s="122"/>
      <c r="O428" s="123"/>
      <c r="P428" s="121"/>
      <c r="Q428" s="122"/>
      <c r="R428" s="122"/>
      <c r="S428" s="122"/>
      <c r="T428" s="122"/>
      <c r="U428" s="124"/>
      <c r="V428" s="323" t="str">
        <f t="shared" si="78"/>
        <v/>
      </c>
      <c r="W428" s="324" t="str">
        <f t="shared" si="79"/>
        <v/>
      </c>
      <c r="X428" s="324" t="str">
        <f t="shared" si="80"/>
        <v/>
      </c>
      <c r="Y428" s="324" t="str">
        <f t="shared" si="81"/>
        <v/>
      </c>
      <c r="Z428" s="324" t="str">
        <f t="shared" si="82"/>
        <v/>
      </c>
      <c r="AA428" s="324" t="str">
        <f t="shared" si="83"/>
        <v/>
      </c>
      <c r="AB428" s="324" t="str">
        <f t="shared" si="84"/>
        <v/>
      </c>
      <c r="AC428" s="324" t="str">
        <f t="shared" si="85"/>
        <v/>
      </c>
      <c r="AD428" s="324" t="str">
        <f t="shared" si="86"/>
        <v/>
      </c>
      <c r="AE428" s="324" t="str">
        <f t="shared" si="87"/>
        <v/>
      </c>
      <c r="AF428" s="324" t="str">
        <f t="shared" si="88"/>
        <v/>
      </c>
      <c r="AG428" s="324" t="str">
        <f t="shared" si="89"/>
        <v/>
      </c>
      <c r="AH428" s="324" t="str">
        <f t="shared" si="90"/>
        <v/>
      </c>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c r="BF428" s="221"/>
      <c r="BG428" s="221"/>
      <c r="BH428" s="221"/>
      <c r="BI428" s="221"/>
      <c r="BJ428" s="221"/>
      <c r="BK428" s="221"/>
      <c r="BL428" s="221"/>
      <c r="BM428" s="221"/>
      <c r="BN428" s="221"/>
      <c r="BO428" s="221"/>
      <c r="BP428" s="221"/>
      <c r="BQ428" s="221"/>
      <c r="BR428" s="221"/>
      <c r="BS428" s="221"/>
      <c r="BT428" s="221"/>
      <c r="BU428" s="221"/>
      <c r="BV428" s="221"/>
      <c r="BW428" s="221"/>
      <c r="BX428" s="221"/>
      <c r="BY428" s="221"/>
      <c r="BZ428" s="221"/>
      <c r="CA428" s="221"/>
      <c r="CB428" s="177"/>
      <c r="CC428" s="177"/>
      <c r="CD428" s="177"/>
    </row>
    <row r="429" spans="1:82" ht="20.100000000000001" customHeight="1">
      <c r="A429" s="204"/>
      <c r="B429" s="121"/>
      <c r="C429" s="122"/>
      <c r="D429" s="123"/>
      <c r="E429" s="121"/>
      <c r="F429" s="122"/>
      <c r="G429" s="124"/>
      <c r="H429" s="125"/>
      <c r="I429" s="122"/>
      <c r="J429" s="123"/>
      <c r="K429" s="121"/>
      <c r="L429" s="124"/>
      <c r="M429" s="125"/>
      <c r="N429" s="122"/>
      <c r="O429" s="123"/>
      <c r="P429" s="121"/>
      <c r="Q429" s="122"/>
      <c r="R429" s="122"/>
      <c r="S429" s="122"/>
      <c r="T429" s="122"/>
      <c r="U429" s="124"/>
      <c r="V429" s="323" t="str">
        <f t="shared" si="78"/>
        <v/>
      </c>
      <c r="W429" s="324" t="str">
        <f t="shared" si="79"/>
        <v/>
      </c>
      <c r="X429" s="324" t="str">
        <f t="shared" si="80"/>
        <v/>
      </c>
      <c r="Y429" s="324" t="str">
        <f t="shared" si="81"/>
        <v/>
      </c>
      <c r="Z429" s="324" t="str">
        <f t="shared" si="82"/>
        <v/>
      </c>
      <c r="AA429" s="324" t="str">
        <f t="shared" si="83"/>
        <v/>
      </c>
      <c r="AB429" s="324" t="str">
        <f t="shared" si="84"/>
        <v/>
      </c>
      <c r="AC429" s="324" t="str">
        <f t="shared" si="85"/>
        <v/>
      </c>
      <c r="AD429" s="324" t="str">
        <f t="shared" si="86"/>
        <v/>
      </c>
      <c r="AE429" s="324" t="str">
        <f t="shared" si="87"/>
        <v/>
      </c>
      <c r="AF429" s="324" t="str">
        <f t="shared" si="88"/>
        <v/>
      </c>
      <c r="AG429" s="324" t="str">
        <f t="shared" si="89"/>
        <v/>
      </c>
      <c r="AH429" s="324" t="str">
        <f t="shared" si="90"/>
        <v/>
      </c>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c r="BF429" s="221"/>
      <c r="BG429" s="221"/>
      <c r="BH429" s="221"/>
      <c r="BI429" s="221"/>
      <c r="BJ429" s="221"/>
      <c r="BK429" s="221"/>
      <c r="BL429" s="221"/>
      <c r="BM429" s="221"/>
      <c r="BN429" s="221"/>
      <c r="BO429" s="221"/>
      <c r="BP429" s="221"/>
      <c r="BQ429" s="221"/>
      <c r="BR429" s="221"/>
      <c r="BS429" s="221"/>
      <c r="BT429" s="221"/>
      <c r="BU429" s="221"/>
      <c r="BV429" s="221"/>
      <c r="BW429" s="221"/>
      <c r="BX429" s="221"/>
      <c r="BY429" s="221"/>
      <c r="BZ429" s="221"/>
      <c r="CA429" s="221"/>
      <c r="CB429" s="177"/>
      <c r="CC429" s="177"/>
      <c r="CD429" s="177"/>
    </row>
    <row r="430" spans="1:82" ht="20.100000000000001" customHeight="1">
      <c r="A430" s="204"/>
      <c r="B430" s="121"/>
      <c r="C430" s="122"/>
      <c r="D430" s="123"/>
      <c r="E430" s="121"/>
      <c r="F430" s="122"/>
      <c r="G430" s="124"/>
      <c r="H430" s="125"/>
      <c r="I430" s="122"/>
      <c r="J430" s="123"/>
      <c r="K430" s="121"/>
      <c r="L430" s="124"/>
      <c r="M430" s="125"/>
      <c r="N430" s="122"/>
      <c r="O430" s="123"/>
      <c r="P430" s="121"/>
      <c r="Q430" s="122"/>
      <c r="R430" s="122"/>
      <c r="S430" s="122"/>
      <c r="T430" s="122"/>
      <c r="U430" s="124"/>
      <c r="V430" s="323" t="str">
        <f t="shared" si="78"/>
        <v/>
      </c>
      <c r="W430" s="324" t="str">
        <f t="shared" si="79"/>
        <v/>
      </c>
      <c r="X430" s="324" t="str">
        <f t="shared" si="80"/>
        <v/>
      </c>
      <c r="Y430" s="324" t="str">
        <f t="shared" si="81"/>
        <v/>
      </c>
      <c r="Z430" s="324" t="str">
        <f t="shared" si="82"/>
        <v/>
      </c>
      <c r="AA430" s="324" t="str">
        <f t="shared" si="83"/>
        <v/>
      </c>
      <c r="AB430" s="324" t="str">
        <f t="shared" si="84"/>
        <v/>
      </c>
      <c r="AC430" s="324" t="str">
        <f t="shared" si="85"/>
        <v/>
      </c>
      <c r="AD430" s="324" t="str">
        <f t="shared" si="86"/>
        <v/>
      </c>
      <c r="AE430" s="324" t="str">
        <f t="shared" si="87"/>
        <v/>
      </c>
      <c r="AF430" s="324" t="str">
        <f t="shared" si="88"/>
        <v/>
      </c>
      <c r="AG430" s="324" t="str">
        <f t="shared" si="89"/>
        <v/>
      </c>
      <c r="AH430" s="324" t="str">
        <f t="shared" si="90"/>
        <v/>
      </c>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c r="BF430" s="221"/>
      <c r="BG430" s="221"/>
      <c r="BH430" s="221"/>
      <c r="BI430" s="221"/>
      <c r="BJ430" s="221"/>
      <c r="BK430" s="221"/>
      <c r="BL430" s="221"/>
      <c r="BM430" s="221"/>
      <c r="BN430" s="221"/>
      <c r="BO430" s="221"/>
      <c r="BP430" s="221"/>
      <c r="BQ430" s="221"/>
      <c r="BR430" s="221"/>
      <c r="BS430" s="221"/>
      <c r="BT430" s="221"/>
      <c r="BU430" s="221"/>
      <c r="BV430" s="221"/>
      <c r="BW430" s="221"/>
      <c r="BX430" s="221"/>
      <c r="BY430" s="221"/>
      <c r="BZ430" s="221"/>
      <c r="CA430" s="221"/>
      <c r="CB430" s="177"/>
      <c r="CC430" s="177"/>
      <c r="CD430" s="177"/>
    </row>
    <row r="431" spans="1:82" ht="20.100000000000001" customHeight="1">
      <c r="A431" s="204"/>
      <c r="B431" s="121"/>
      <c r="C431" s="122"/>
      <c r="D431" s="123"/>
      <c r="E431" s="121"/>
      <c r="F431" s="122"/>
      <c r="G431" s="124"/>
      <c r="H431" s="125"/>
      <c r="I431" s="122"/>
      <c r="J431" s="123"/>
      <c r="K431" s="121"/>
      <c r="L431" s="124"/>
      <c r="M431" s="125"/>
      <c r="N431" s="122"/>
      <c r="O431" s="123"/>
      <c r="P431" s="121"/>
      <c r="Q431" s="122"/>
      <c r="R431" s="122"/>
      <c r="S431" s="122"/>
      <c r="T431" s="122"/>
      <c r="U431" s="124"/>
      <c r="V431" s="323" t="str">
        <f t="shared" si="78"/>
        <v/>
      </c>
      <c r="W431" s="324" t="str">
        <f t="shared" si="79"/>
        <v/>
      </c>
      <c r="X431" s="324" t="str">
        <f t="shared" si="80"/>
        <v/>
      </c>
      <c r="Y431" s="324" t="str">
        <f t="shared" si="81"/>
        <v/>
      </c>
      <c r="Z431" s="324" t="str">
        <f t="shared" si="82"/>
        <v/>
      </c>
      <c r="AA431" s="324" t="str">
        <f t="shared" si="83"/>
        <v/>
      </c>
      <c r="AB431" s="324" t="str">
        <f t="shared" si="84"/>
        <v/>
      </c>
      <c r="AC431" s="324" t="str">
        <f t="shared" si="85"/>
        <v/>
      </c>
      <c r="AD431" s="324" t="str">
        <f t="shared" si="86"/>
        <v/>
      </c>
      <c r="AE431" s="324" t="str">
        <f t="shared" si="87"/>
        <v/>
      </c>
      <c r="AF431" s="324" t="str">
        <f t="shared" si="88"/>
        <v/>
      </c>
      <c r="AG431" s="324" t="str">
        <f t="shared" si="89"/>
        <v/>
      </c>
      <c r="AH431" s="324" t="str">
        <f t="shared" si="90"/>
        <v/>
      </c>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221"/>
      <c r="BE431" s="221"/>
      <c r="BF431" s="221"/>
      <c r="BG431" s="221"/>
      <c r="BH431" s="221"/>
      <c r="BI431" s="221"/>
      <c r="BJ431" s="221"/>
      <c r="BK431" s="221"/>
      <c r="BL431" s="221"/>
      <c r="BM431" s="221"/>
      <c r="BN431" s="221"/>
      <c r="BO431" s="221"/>
      <c r="BP431" s="221"/>
      <c r="BQ431" s="221"/>
      <c r="BR431" s="221"/>
      <c r="BS431" s="221"/>
      <c r="BT431" s="221"/>
      <c r="BU431" s="221"/>
      <c r="BV431" s="221"/>
      <c r="BW431" s="221"/>
      <c r="BX431" s="221"/>
      <c r="BY431" s="221"/>
      <c r="BZ431" s="221"/>
      <c r="CA431" s="221"/>
      <c r="CB431" s="177"/>
      <c r="CC431" s="177"/>
      <c r="CD431" s="177"/>
    </row>
    <row r="432" spans="1:82" ht="20.100000000000001" customHeight="1">
      <c r="A432" s="204"/>
      <c r="B432" s="121"/>
      <c r="C432" s="122"/>
      <c r="D432" s="123"/>
      <c r="E432" s="121"/>
      <c r="F432" s="122"/>
      <c r="G432" s="124"/>
      <c r="H432" s="125"/>
      <c r="I432" s="122"/>
      <c r="J432" s="123"/>
      <c r="K432" s="121"/>
      <c r="L432" s="124"/>
      <c r="M432" s="125"/>
      <c r="N432" s="122"/>
      <c r="O432" s="123"/>
      <c r="P432" s="121"/>
      <c r="Q432" s="122"/>
      <c r="R432" s="122"/>
      <c r="S432" s="122"/>
      <c r="T432" s="122"/>
      <c r="U432" s="124"/>
      <c r="V432" s="323" t="str">
        <f t="shared" si="78"/>
        <v/>
      </c>
      <c r="W432" s="324" t="str">
        <f t="shared" si="79"/>
        <v/>
      </c>
      <c r="X432" s="324" t="str">
        <f t="shared" si="80"/>
        <v/>
      </c>
      <c r="Y432" s="324" t="str">
        <f t="shared" si="81"/>
        <v/>
      </c>
      <c r="Z432" s="324" t="str">
        <f t="shared" si="82"/>
        <v/>
      </c>
      <c r="AA432" s="324" t="str">
        <f t="shared" si="83"/>
        <v/>
      </c>
      <c r="AB432" s="324" t="str">
        <f t="shared" si="84"/>
        <v/>
      </c>
      <c r="AC432" s="324" t="str">
        <f t="shared" si="85"/>
        <v/>
      </c>
      <c r="AD432" s="324" t="str">
        <f t="shared" si="86"/>
        <v/>
      </c>
      <c r="AE432" s="324" t="str">
        <f t="shared" si="87"/>
        <v/>
      </c>
      <c r="AF432" s="324" t="str">
        <f t="shared" si="88"/>
        <v/>
      </c>
      <c r="AG432" s="324" t="str">
        <f t="shared" si="89"/>
        <v/>
      </c>
      <c r="AH432" s="324" t="str">
        <f t="shared" si="90"/>
        <v/>
      </c>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c r="BF432" s="221"/>
      <c r="BG432" s="221"/>
      <c r="BH432" s="221"/>
      <c r="BI432" s="221"/>
      <c r="BJ432" s="221"/>
      <c r="BK432" s="221"/>
      <c r="BL432" s="221"/>
      <c r="BM432" s="221"/>
      <c r="BN432" s="221"/>
      <c r="BO432" s="221"/>
      <c r="BP432" s="221"/>
      <c r="BQ432" s="221"/>
      <c r="BR432" s="221"/>
      <c r="BS432" s="221"/>
      <c r="BT432" s="221"/>
      <c r="BU432" s="221"/>
      <c r="BV432" s="221"/>
      <c r="BW432" s="221"/>
      <c r="BX432" s="221"/>
      <c r="BY432" s="221"/>
      <c r="BZ432" s="221"/>
      <c r="CA432" s="221"/>
      <c r="CB432" s="177"/>
      <c r="CC432" s="177"/>
      <c r="CD432" s="177"/>
    </row>
    <row r="433" spans="1:82" ht="20.100000000000001" customHeight="1">
      <c r="A433" s="204"/>
      <c r="B433" s="121"/>
      <c r="C433" s="122"/>
      <c r="D433" s="123"/>
      <c r="E433" s="121"/>
      <c r="F433" s="122"/>
      <c r="G433" s="124"/>
      <c r="H433" s="125"/>
      <c r="I433" s="122"/>
      <c r="J433" s="123"/>
      <c r="K433" s="121"/>
      <c r="L433" s="124"/>
      <c r="M433" s="125"/>
      <c r="N433" s="122"/>
      <c r="O433" s="123"/>
      <c r="P433" s="121"/>
      <c r="Q433" s="122"/>
      <c r="R433" s="122"/>
      <c r="S433" s="122"/>
      <c r="T433" s="122"/>
      <c r="U433" s="124"/>
      <c r="V433" s="323" t="str">
        <f t="shared" si="78"/>
        <v/>
      </c>
      <c r="W433" s="324" t="str">
        <f t="shared" si="79"/>
        <v/>
      </c>
      <c r="X433" s="324" t="str">
        <f t="shared" si="80"/>
        <v/>
      </c>
      <c r="Y433" s="324" t="str">
        <f t="shared" si="81"/>
        <v/>
      </c>
      <c r="Z433" s="324" t="str">
        <f t="shared" si="82"/>
        <v/>
      </c>
      <c r="AA433" s="324" t="str">
        <f t="shared" si="83"/>
        <v/>
      </c>
      <c r="AB433" s="324" t="str">
        <f t="shared" si="84"/>
        <v/>
      </c>
      <c r="AC433" s="324" t="str">
        <f t="shared" si="85"/>
        <v/>
      </c>
      <c r="AD433" s="324" t="str">
        <f t="shared" si="86"/>
        <v/>
      </c>
      <c r="AE433" s="324" t="str">
        <f t="shared" si="87"/>
        <v/>
      </c>
      <c r="AF433" s="324" t="str">
        <f t="shared" si="88"/>
        <v/>
      </c>
      <c r="AG433" s="324" t="str">
        <f t="shared" si="89"/>
        <v/>
      </c>
      <c r="AH433" s="324" t="str">
        <f t="shared" si="90"/>
        <v/>
      </c>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c r="BF433" s="221"/>
      <c r="BG433" s="221"/>
      <c r="BH433" s="221"/>
      <c r="BI433" s="221"/>
      <c r="BJ433" s="221"/>
      <c r="BK433" s="221"/>
      <c r="BL433" s="221"/>
      <c r="BM433" s="221"/>
      <c r="BN433" s="221"/>
      <c r="BO433" s="221"/>
      <c r="BP433" s="221"/>
      <c r="BQ433" s="221"/>
      <c r="BR433" s="221"/>
      <c r="BS433" s="221"/>
      <c r="BT433" s="221"/>
      <c r="BU433" s="221"/>
      <c r="BV433" s="221"/>
      <c r="BW433" s="221"/>
      <c r="BX433" s="221"/>
      <c r="BY433" s="221"/>
      <c r="BZ433" s="221"/>
      <c r="CA433" s="221"/>
      <c r="CB433" s="177"/>
      <c r="CC433" s="177"/>
      <c r="CD433" s="177"/>
    </row>
    <row r="434" spans="1:82" ht="20.100000000000001" customHeight="1">
      <c r="A434" s="204"/>
      <c r="B434" s="121"/>
      <c r="C434" s="122"/>
      <c r="D434" s="123"/>
      <c r="E434" s="121"/>
      <c r="F434" s="122"/>
      <c r="G434" s="124"/>
      <c r="H434" s="125"/>
      <c r="I434" s="122"/>
      <c r="J434" s="123"/>
      <c r="K434" s="121"/>
      <c r="L434" s="124"/>
      <c r="M434" s="125"/>
      <c r="N434" s="122"/>
      <c r="O434" s="123"/>
      <c r="P434" s="121"/>
      <c r="Q434" s="122"/>
      <c r="R434" s="122"/>
      <c r="S434" s="122"/>
      <c r="T434" s="122"/>
      <c r="U434" s="124"/>
      <c r="V434" s="323" t="str">
        <f t="shared" si="78"/>
        <v/>
      </c>
      <c r="W434" s="324" t="str">
        <f t="shared" si="79"/>
        <v/>
      </c>
      <c r="X434" s="324" t="str">
        <f t="shared" si="80"/>
        <v/>
      </c>
      <c r="Y434" s="324" t="str">
        <f t="shared" si="81"/>
        <v/>
      </c>
      <c r="Z434" s="324" t="str">
        <f t="shared" si="82"/>
        <v/>
      </c>
      <c r="AA434" s="324" t="str">
        <f t="shared" si="83"/>
        <v/>
      </c>
      <c r="AB434" s="324" t="str">
        <f t="shared" si="84"/>
        <v/>
      </c>
      <c r="AC434" s="324" t="str">
        <f t="shared" si="85"/>
        <v/>
      </c>
      <c r="AD434" s="324" t="str">
        <f t="shared" si="86"/>
        <v/>
      </c>
      <c r="AE434" s="324" t="str">
        <f t="shared" si="87"/>
        <v/>
      </c>
      <c r="AF434" s="324" t="str">
        <f t="shared" si="88"/>
        <v/>
      </c>
      <c r="AG434" s="324" t="str">
        <f t="shared" si="89"/>
        <v/>
      </c>
      <c r="AH434" s="324" t="str">
        <f t="shared" si="90"/>
        <v/>
      </c>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c r="BF434" s="221"/>
      <c r="BG434" s="221"/>
      <c r="BH434" s="221"/>
      <c r="BI434" s="221"/>
      <c r="BJ434" s="221"/>
      <c r="BK434" s="221"/>
      <c r="BL434" s="221"/>
      <c r="BM434" s="221"/>
      <c r="BN434" s="221"/>
      <c r="BO434" s="221"/>
      <c r="BP434" s="221"/>
      <c r="BQ434" s="221"/>
      <c r="BR434" s="221"/>
      <c r="BS434" s="221"/>
      <c r="BT434" s="221"/>
      <c r="BU434" s="221"/>
      <c r="BV434" s="221"/>
      <c r="BW434" s="221"/>
      <c r="BX434" s="221"/>
      <c r="BY434" s="221"/>
      <c r="BZ434" s="221"/>
      <c r="CA434" s="221"/>
      <c r="CB434" s="177"/>
      <c r="CC434" s="177"/>
      <c r="CD434" s="177"/>
    </row>
    <row r="435" spans="1:82" ht="20.100000000000001" customHeight="1">
      <c r="A435" s="204"/>
      <c r="B435" s="121"/>
      <c r="C435" s="122"/>
      <c r="D435" s="123"/>
      <c r="E435" s="121"/>
      <c r="F435" s="122"/>
      <c r="G435" s="124"/>
      <c r="H435" s="125"/>
      <c r="I435" s="122"/>
      <c r="J435" s="123"/>
      <c r="K435" s="121"/>
      <c r="L435" s="124"/>
      <c r="M435" s="125"/>
      <c r="N435" s="122"/>
      <c r="O435" s="123"/>
      <c r="P435" s="121"/>
      <c r="Q435" s="122"/>
      <c r="R435" s="122"/>
      <c r="S435" s="122"/>
      <c r="T435" s="122"/>
      <c r="U435" s="124"/>
      <c r="V435" s="323" t="str">
        <f t="shared" si="78"/>
        <v/>
      </c>
      <c r="W435" s="324" t="str">
        <f t="shared" si="79"/>
        <v/>
      </c>
      <c r="X435" s="324" t="str">
        <f t="shared" si="80"/>
        <v/>
      </c>
      <c r="Y435" s="324" t="str">
        <f t="shared" si="81"/>
        <v/>
      </c>
      <c r="Z435" s="324" t="str">
        <f t="shared" si="82"/>
        <v/>
      </c>
      <c r="AA435" s="324" t="str">
        <f t="shared" si="83"/>
        <v/>
      </c>
      <c r="AB435" s="324" t="str">
        <f t="shared" si="84"/>
        <v/>
      </c>
      <c r="AC435" s="324" t="str">
        <f t="shared" si="85"/>
        <v/>
      </c>
      <c r="AD435" s="324" t="str">
        <f t="shared" si="86"/>
        <v/>
      </c>
      <c r="AE435" s="324" t="str">
        <f t="shared" si="87"/>
        <v/>
      </c>
      <c r="AF435" s="324" t="str">
        <f t="shared" si="88"/>
        <v/>
      </c>
      <c r="AG435" s="324" t="str">
        <f t="shared" si="89"/>
        <v/>
      </c>
      <c r="AH435" s="324" t="str">
        <f t="shared" si="90"/>
        <v/>
      </c>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c r="BF435" s="221"/>
      <c r="BG435" s="221"/>
      <c r="BH435" s="221"/>
      <c r="BI435" s="221"/>
      <c r="BJ435" s="221"/>
      <c r="BK435" s="221"/>
      <c r="BL435" s="221"/>
      <c r="BM435" s="221"/>
      <c r="BN435" s="221"/>
      <c r="BO435" s="221"/>
      <c r="BP435" s="221"/>
      <c r="BQ435" s="221"/>
      <c r="BR435" s="221"/>
      <c r="BS435" s="221"/>
      <c r="BT435" s="221"/>
      <c r="BU435" s="221"/>
      <c r="BV435" s="221"/>
      <c r="BW435" s="221"/>
      <c r="BX435" s="221"/>
      <c r="BY435" s="221"/>
      <c r="BZ435" s="221"/>
      <c r="CA435" s="221"/>
      <c r="CB435" s="177"/>
      <c r="CC435" s="177"/>
      <c r="CD435" s="177"/>
    </row>
    <row r="436" spans="1:82" ht="20.100000000000001" customHeight="1">
      <c r="A436" s="204"/>
      <c r="B436" s="121"/>
      <c r="C436" s="122"/>
      <c r="D436" s="123"/>
      <c r="E436" s="121"/>
      <c r="F436" s="122"/>
      <c r="G436" s="124"/>
      <c r="H436" s="125"/>
      <c r="I436" s="122"/>
      <c r="J436" s="123"/>
      <c r="K436" s="121"/>
      <c r="L436" s="124"/>
      <c r="M436" s="125"/>
      <c r="N436" s="122"/>
      <c r="O436" s="123"/>
      <c r="P436" s="121"/>
      <c r="Q436" s="122"/>
      <c r="R436" s="122"/>
      <c r="S436" s="122"/>
      <c r="T436" s="122"/>
      <c r="U436" s="124"/>
      <c r="V436" s="323" t="str">
        <f t="shared" si="78"/>
        <v/>
      </c>
      <c r="W436" s="324" t="str">
        <f t="shared" si="79"/>
        <v/>
      </c>
      <c r="X436" s="324" t="str">
        <f t="shared" si="80"/>
        <v/>
      </c>
      <c r="Y436" s="324" t="str">
        <f t="shared" si="81"/>
        <v/>
      </c>
      <c r="Z436" s="324" t="str">
        <f t="shared" si="82"/>
        <v/>
      </c>
      <c r="AA436" s="324" t="str">
        <f t="shared" si="83"/>
        <v/>
      </c>
      <c r="AB436" s="324" t="str">
        <f t="shared" si="84"/>
        <v/>
      </c>
      <c r="AC436" s="324" t="str">
        <f t="shared" si="85"/>
        <v/>
      </c>
      <c r="AD436" s="324" t="str">
        <f t="shared" si="86"/>
        <v/>
      </c>
      <c r="AE436" s="324" t="str">
        <f t="shared" si="87"/>
        <v/>
      </c>
      <c r="AF436" s="324" t="str">
        <f t="shared" si="88"/>
        <v/>
      </c>
      <c r="AG436" s="324" t="str">
        <f t="shared" si="89"/>
        <v/>
      </c>
      <c r="AH436" s="324" t="str">
        <f t="shared" si="90"/>
        <v/>
      </c>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c r="BF436" s="221"/>
      <c r="BG436" s="221"/>
      <c r="BH436" s="221"/>
      <c r="BI436" s="221"/>
      <c r="BJ436" s="221"/>
      <c r="BK436" s="221"/>
      <c r="BL436" s="221"/>
      <c r="BM436" s="221"/>
      <c r="BN436" s="221"/>
      <c r="BO436" s="221"/>
      <c r="BP436" s="221"/>
      <c r="BQ436" s="221"/>
      <c r="BR436" s="221"/>
      <c r="BS436" s="221"/>
      <c r="BT436" s="221"/>
      <c r="BU436" s="221"/>
      <c r="BV436" s="221"/>
      <c r="BW436" s="221"/>
      <c r="BX436" s="221"/>
      <c r="BY436" s="221"/>
      <c r="BZ436" s="221"/>
      <c r="CA436" s="221"/>
      <c r="CB436" s="177"/>
      <c r="CC436" s="177"/>
      <c r="CD436" s="177"/>
    </row>
    <row r="437" spans="1:82" ht="20.100000000000001" customHeight="1">
      <c r="A437" s="204"/>
      <c r="B437" s="121"/>
      <c r="C437" s="122"/>
      <c r="D437" s="123"/>
      <c r="E437" s="121"/>
      <c r="F437" s="122"/>
      <c r="G437" s="124"/>
      <c r="H437" s="125"/>
      <c r="I437" s="122"/>
      <c r="J437" s="123"/>
      <c r="K437" s="121"/>
      <c r="L437" s="124"/>
      <c r="M437" s="125"/>
      <c r="N437" s="122"/>
      <c r="O437" s="123"/>
      <c r="P437" s="121"/>
      <c r="Q437" s="122"/>
      <c r="R437" s="122"/>
      <c r="S437" s="122"/>
      <c r="T437" s="122"/>
      <c r="U437" s="124"/>
      <c r="V437" s="323" t="str">
        <f t="shared" si="78"/>
        <v/>
      </c>
      <c r="W437" s="324" t="str">
        <f t="shared" si="79"/>
        <v/>
      </c>
      <c r="X437" s="324" t="str">
        <f t="shared" si="80"/>
        <v/>
      </c>
      <c r="Y437" s="324" t="str">
        <f t="shared" si="81"/>
        <v/>
      </c>
      <c r="Z437" s="324" t="str">
        <f t="shared" si="82"/>
        <v/>
      </c>
      <c r="AA437" s="324" t="str">
        <f t="shared" si="83"/>
        <v/>
      </c>
      <c r="AB437" s="324" t="str">
        <f t="shared" si="84"/>
        <v/>
      </c>
      <c r="AC437" s="324" t="str">
        <f t="shared" si="85"/>
        <v/>
      </c>
      <c r="AD437" s="324" t="str">
        <f t="shared" si="86"/>
        <v/>
      </c>
      <c r="AE437" s="324" t="str">
        <f t="shared" si="87"/>
        <v/>
      </c>
      <c r="AF437" s="324" t="str">
        <f t="shared" si="88"/>
        <v/>
      </c>
      <c r="AG437" s="324" t="str">
        <f t="shared" si="89"/>
        <v/>
      </c>
      <c r="AH437" s="324" t="str">
        <f t="shared" si="90"/>
        <v/>
      </c>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c r="BF437" s="221"/>
      <c r="BG437" s="221"/>
      <c r="BH437" s="221"/>
      <c r="BI437" s="221"/>
      <c r="BJ437" s="221"/>
      <c r="BK437" s="221"/>
      <c r="BL437" s="221"/>
      <c r="BM437" s="221"/>
      <c r="BN437" s="221"/>
      <c r="BO437" s="221"/>
      <c r="BP437" s="221"/>
      <c r="BQ437" s="221"/>
      <c r="BR437" s="221"/>
      <c r="BS437" s="221"/>
      <c r="BT437" s="221"/>
      <c r="BU437" s="221"/>
      <c r="BV437" s="221"/>
      <c r="BW437" s="221"/>
      <c r="BX437" s="221"/>
      <c r="BY437" s="221"/>
      <c r="BZ437" s="221"/>
      <c r="CA437" s="221"/>
      <c r="CB437" s="177"/>
      <c r="CC437" s="177"/>
      <c r="CD437" s="177"/>
    </row>
    <row r="438" spans="1:82" ht="20.100000000000001" customHeight="1">
      <c r="A438" s="204"/>
      <c r="B438" s="121"/>
      <c r="C438" s="122"/>
      <c r="D438" s="123"/>
      <c r="E438" s="121"/>
      <c r="F438" s="122"/>
      <c r="G438" s="124"/>
      <c r="H438" s="125"/>
      <c r="I438" s="122"/>
      <c r="J438" s="123"/>
      <c r="K438" s="121"/>
      <c r="L438" s="124"/>
      <c r="M438" s="125"/>
      <c r="N438" s="122"/>
      <c r="O438" s="123"/>
      <c r="P438" s="121"/>
      <c r="Q438" s="122"/>
      <c r="R438" s="122"/>
      <c r="S438" s="122"/>
      <c r="T438" s="122"/>
      <c r="U438" s="124"/>
      <c r="V438" s="323" t="str">
        <f t="shared" si="78"/>
        <v/>
      </c>
      <c r="W438" s="324" t="str">
        <f t="shared" si="79"/>
        <v/>
      </c>
      <c r="X438" s="324" t="str">
        <f t="shared" si="80"/>
        <v/>
      </c>
      <c r="Y438" s="324" t="str">
        <f t="shared" si="81"/>
        <v/>
      </c>
      <c r="Z438" s="324" t="str">
        <f t="shared" si="82"/>
        <v/>
      </c>
      <c r="AA438" s="324" t="str">
        <f t="shared" si="83"/>
        <v/>
      </c>
      <c r="AB438" s="324" t="str">
        <f t="shared" si="84"/>
        <v/>
      </c>
      <c r="AC438" s="324" t="str">
        <f t="shared" si="85"/>
        <v/>
      </c>
      <c r="AD438" s="324" t="str">
        <f t="shared" si="86"/>
        <v/>
      </c>
      <c r="AE438" s="324" t="str">
        <f t="shared" si="87"/>
        <v/>
      </c>
      <c r="AF438" s="324" t="str">
        <f t="shared" si="88"/>
        <v/>
      </c>
      <c r="AG438" s="324" t="str">
        <f t="shared" si="89"/>
        <v/>
      </c>
      <c r="AH438" s="324" t="str">
        <f t="shared" si="90"/>
        <v/>
      </c>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c r="BF438" s="221"/>
      <c r="BG438" s="221"/>
      <c r="BH438" s="221"/>
      <c r="BI438" s="221"/>
      <c r="BJ438" s="221"/>
      <c r="BK438" s="221"/>
      <c r="BL438" s="221"/>
      <c r="BM438" s="221"/>
      <c r="BN438" s="221"/>
      <c r="BO438" s="221"/>
      <c r="BP438" s="221"/>
      <c r="BQ438" s="221"/>
      <c r="BR438" s="221"/>
      <c r="BS438" s="221"/>
      <c r="BT438" s="221"/>
      <c r="BU438" s="221"/>
      <c r="BV438" s="221"/>
      <c r="BW438" s="221"/>
      <c r="BX438" s="221"/>
      <c r="BY438" s="221"/>
      <c r="BZ438" s="221"/>
      <c r="CA438" s="221"/>
      <c r="CB438" s="177"/>
      <c r="CC438" s="177"/>
      <c r="CD438" s="177"/>
    </row>
    <row r="439" spans="1:82" ht="20.100000000000001" customHeight="1">
      <c r="A439" s="204"/>
      <c r="B439" s="121"/>
      <c r="C439" s="122"/>
      <c r="D439" s="123"/>
      <c r="E439" s="121"/>
      <c r="F439" s="122"/>
      <c r="G439" s="124"/>
      <c r="H439" s="125"/>
      <c r="I439" s="122"/>
      <c r="J439" s="123"/>
      <c r="K439" s="121"/>
      <c r="L439" s="124"/>
      <c r="M439" s="125"/>
      <c r="N439" s="122"/>
      <c r="O439" s="123"/>
      <c r="P439" s="121"/>
      <c r="Q439" s="122"/>
      <c r="R439" s="122"/>
      <c r="S439" s="122"/>
      <c r="T439" s="122"/>
      <c r="U439" s="124"/>
      <c r="V439" s="323" t="str">
        <f t="shared" si="78"/>
        <v/>
      </c>
      <c r="W439" s="324" t="str">
        <f t="shared" si="79"/>
        <v/>
      </c>
      <c r="X439" s="324" t="str">
        <f t="shared" si="80"/>
        <v/>
      </c>
      <c r="Y439" s="324" t="str">
        <f t="shared" si="81"/>
        <v/>
      </c>
      <c r="Z439" s="324" t="str">
        <f t="shared" si="82"/>
        <v/>
      </c>
      <c r="AA439" s="324" t="str">
        <f t="shared" si="83"/>
        <v/>
      </c>
      <c r="AB439" s="324" t="str">
        <f t="shared" si="84"/>
        <v/>
      </c>
      <c r="AC439" s="324" t="str">
        <f t="shared" si="85"/>
        <v/>
      </c>
      <c r="AD439" s="324" t="str">
        <f t="shared" si="86"/>
        <v/>
      </c>
      <c r="AE439" s="324" t="str">
        <f t="shared" si="87"/>
        <v/>
      </c>
      <c r="AF439" s="324" t="str">
        <f t="shared" si="88"/>
        <v/>
      </c>
      <c r="AG439" s="324" t="str">
        <f t="shared" si="89"/>
        <v/>
      </c>
      <c r="AH439" s="324" t="str">
        <f t="shared" si="90"/>
        <v/>
      </c>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c r="BF439" s="221"/>
      <c r="BG439" s="221"/>
      <c r="BH439" s="221"/>
      <c r="BI439" s="221"/>
      <c r="BJ439" s="221"/>
      <c r="BK439" s="221"/>
      <c r="BL439" s="221"/>
      <c r="BM439" s="221"/>
      <c r="BN439" s="221"/>
      <c r="BO439" s="221"/>
      <c r="BP439" s="221"/>
      <c r="BQ439" s="221"/>
      <c r="BR439" s="221"/>
      <c r="BS439" s="221"/>
      <c r="BT439" s="221"/>
      <c r="BU439" s="221"/>
      <c r="BV439" s="221"/>
      <c r="BW439" s="221"/>
      <c r="BX439" s="221"/>
      <c r="BY439" s="221"/>
      <c r="BZ439" s="221"/>
      <c r="CA439" s="221"/>
      <c r="CB439" s="177"/>
      <c r="CC439" s="177"/>
      <c r="CD439" s="177"/>
    </row>
    <row r="440" spans="1:82" ht="20.100000000000001" customHeight="1">
      <c r="A440" s="204"/>
      <c r="B440" s="121"/>
      <c r="C440" s="122"/>
      <c r="D440" s="123"/>
      <c r="E440" s="121"/>
      <c r="F440" s="122"/>
      <c r="G440" s="124"/>
      <c r="H440" s="125"/>
      <c r="I440" s="122"/>
      <c r="J440" s="123"/>
      <c r="K440" s="121"/>
      <c r="L440" s="124"/>
      <c r="M440" s="125"/>
      <c r="N440" s="122"/>
      <c r="O440" s="123"/>
      <c r="P440" s="121"/>
      <c r="Q440" s="122"/>
      <c r="R440" s="122"/>
      <c r="S440" s="122"/>
      <c r="T440" s="122"/>
      <c r="U440" s="124"/>
      <c r="V440" s="323" t="str">
        <f t="shared" si="78"/>
        <v/>
      </c>
      <c r="W440" s="324" t="str">
        <f t="shared" si="79"/>
        <v/>
      </c>
      <c r="X440" s="324" t="str">
        <f t="shared" si="80"/>
        <v/>
      </c>
      <c r="Y440" s="324" t="str">
        <f t="shared" si="81"/>
        <v/>
      </c>
      <c r="Z440" s="324" t="str">
        <f t="shared" si="82"/>
        <v/>
      </c>
      <c r="AA440" s="324" t="str">
        <f t="shared" si="83"/>
        <v/>
      </c>
      <c r="AB440" s="324" t="str">
        <f t="shared" si="84"/>
        <v/>
      </c>
      <c r="AC440" s="324" t="str">
        <f t="shared" si="85"/>
        <v/>
      </c>
      <c r="AD440" s="324" t="str">
        <f t="shared" si="86"/>
        <v/>
      </c>
      <c r="AE440" s="324" t="str">
        <f t="shared" si="87"/>
        <v/>
      </c>
      <c r="AF440" s="324" t="str">
        <f t="shared" si="88"/>
        <v/>
      </c>
      <c r="AG440" s="324" t="str">
        <f t="shared" si="89"/>
        <v/>
      </c>
      <c r="AH440" s="324" t="str">
        <f t="shared" si="90"/>
        <v/>
      </c>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c r="BF440" s="221"/>
      <c r="BG440" s="221"/>
      <c r="BH440" s="221"/>
      <c r="BI440" s="221"/>
      <c r="BJ440" s="221"/>
      <c r="BK440" s="221"/>
      <c r="BL440" s="221"/>
      <c r="BM440" s="221"/>
      <c r="BN440" s="221"/>
      <c r="BO440" s="221"/>
      <c r="BP440" s="221"/>
      <c r="BQ440" s="221"/>
      <c r="BR440" s="221"/>
      <c r="BS440" s="221"/>
      <c r="BT440" s="221"/>
      <c r="BU440" s="221"/>
      <c r="BV440" s="221"/>
      <c r="BW440" s="221"/>
      <c r="BX440" s="221"/>
      <c r="BY440" s="221"/>
      <c r="BZ440" s="221"/>
      <c r="CA440" s="221"/>
      <c r="CB440" s="177"/>
      <c r="CC440" s="177"/>
      <c r="CD440" s="177"/>
    </row>
    <row r="441" spans="1:82" ht="20.100000000000001" customHeight="1">
      <c r="A441" s="204"/>
      <c r="B441" s="121"/>
      <c r="C441" s="122"/>
      <c r="D441" s="123"/>
      <c r="E441" s="121"/>
      <c r="F441" s="122"/>
      <c r="G441" s="124"/>
      <c r="H441" s="125"/>
      <c r="I441" s="122"/>
      <c r="J441" s="123"/>
      <c r="K441" s="121"/>
      <c r="L441" s="124"/>
      <c r="M441" s="125"/>
      <c r="N441" s="122"/>
      <c r="O441" s="123"/>
      <c r="P441" s="121"/>
      <c r="Q441" s="122"/>
      <c r="R441" s="122"/>
      <c r="S441" s="122"/>
      <c r="T441" s="122"/>
      <c r="U441" s="124"/>
      <c r="V441" s="323" t="str">
        <f t="shared" si="78"/>
        <v/>
      </c>
      <c r="W441" s="324" t="str">
        <f t="shared" si="79"/>
        <v/>
      </c>
      <c r="X441" s="324" t="str">
        <f t="shared" si="80"/>
        <v/>
      </c>
      <c r="Y441" s="324" t="str">
        <f t="shared" si="81"/>
        <v/>
      </c>
      <c r="Z441" s="324" t="str">
        <f t="shared" si="82"/>
        <v/>
      </c>
      <c r="AA441" s="324" t="str">
        <f t="shared" si="83"/>
        <v/>
      </c>
      <c r="AB441" s="324" t="str">
        <f t="shared" si="84"/>
        <v/>
      </c>
      <c r="AC441" s="324" t="str">
        <f t="shared" si="85"/>
        <v/>
      </c>
      <c r="AD441" s="324" t="str">
        <f t="shared" si="86"/>
        <v/>
      </c>
      <c r="AE441" s="324" t="str">
        <f t="shared" si="87"/>
        <v/>
      </c>
      <c r="AF441" s="324" t="str">
        <f t="shared" si="88"/>
        <v/>
      </c>
      <c r="AG441" s="324" t="str">
        <f t="shared" si="89"/>
        <v/>
      </c>
      <c r="AH441" s="324" t="str">
        <f t="shared" si="90"/>
        <v/>
      </c>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c r="BF441" s="221"/>
      <c r="BG441" s="221"/>
      <c r="BH441" s="221"/>
      <c r="BI441" s="221"/>
      <c r="BJ441" s="221"/>
      <c r="BK441" s="221"/>
      <c r="BL441" s="221"/>
      <c r="BM441" s="221"/>
      <c r="BN441" s="221"/>
      <c r="BO441" s="221"/>
      <c r="BP441" s="221"/>
      <c r="BQ441" s="221"/>
      <c r="BR441" s="221"/>
      <c r="BS441" s="221"/>
      <c r="BT441" s="221"/>
      <c r="BU441" s="221"/>
      <c r="BV441" s="221"/>
      <c r="BW441" s="221"/>
      <c r="BX441" s="221"/>
      <c r="BY441" s="221"/>
      <c r="BZ441" s="221"/>
      <c r="CA441" s="221"/>
      <c r="CB441" s="177"/>
      <c r="CC441" s="177"/>
      <c r="CD441" s="177"/>
    </row>
    <row r="442" spans="1:82" ht="20.100000000000001" customHeight="1">
      <c r="A442" s="204"/>
      <c r="B442" s="121"/>
      <c r="C442" s="122"/>
      <c r="D442" s="123"/>
      <c r="E442" s="121"/>
      <c r="F442" s="122"/>
      <c r="G442" s="124"/>
      <c r="H442" s="125"/>
      <c r="I442" s="122"/>
      <c r="J442" s="123"/>
      <c r="K442" s="121"/>
      <c r="L442" s="124"/>
      <c r="M442" s="125"/>
      <c r="N442" s="122"/>
      <c r="O442" s="123"/>
      <c r="P442" s="121"/>
      <c r="Q442" s="122"/>
      <c r="R442" s="122"/>
      <c r="S442" s="122"/>
      <c r="T442" s="122"/>
      <c r="U442" s="124"/>
      <c r="V442" s="323" t="str">
        <f t="shared" si="78"/>
        <v/>
      </c>
      <c r="W442" s="324" t="str">
        <f t="shared" si="79"/>
        <v/>
      </c>
      <c r="X442" s="324" t="str">
        <f t="shared" si="80"/>
        <v/>
      </c>
      <c r="Y442" s="324" t="str">
        <f t="shared" si="81"/>
        <v/>
      </c>
      <c r="Z442" s="324" t="str">
        <f t="shared" si="82"/>
        <v/>
      </c>
      <c r="AA442" s="324" t="str">
        <f t="shared" si="83"/>
        <v/>
      </c>
      <c r="AB442" s="324" t="str">
        <f t="shared" si="84"/>
        <v/>
      </c>
      <c r="AC442" s="324" t="str">
        <f t="shared" si="85"/>
        <v/>
      </c>
      <c r="AD442" s="324" t="str">
        <f t="shared" si="86"/>
        <v/>
      </c>
      <c r="AE442" s="324" t="str">
        <f t="shared" si="87"/>
        <v/>
      </c>
      <c r="AF442" s="324" t="str">
        <f t="shared" si="88"/>
        <v/>
      </c>
      <c r="AG442" s="324" t="str">
        <f t="shared" si="89"/>
        <v/>
      </c>
      <c r="AH442" s="324" t="str">
        <f t="shared" si="90"/>
        <v/>
      </c>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c r="BF442" s="221"/>
      <c r="BG442" s="221"/>
      <c r="BH442" s="221"/>
      <c r="BI442" s="221"/>
      <c r="BJ442" s="221"/>
      <c r="BK442" s="221"/>
      <c r="BL442" s="221"/>
      <c r="BM442" s="221"/>
      <c r="BN442" s="221"/>
      <c r="BO442" s="221"/>
      <c r="BP442" s="221"/>
      <c r="BQ442" s="221"/>
      <c r="BR442" s="221"/>
      <c r="BS442" s="221"/>
      <c r="BT442" s="221"/>
      <c r="BU442" s="221"/>
      <c r="BV442" s="221"/>
      <c r="BW442" s="221"/>
      <c r="BX442" s="221"/>
      <c r="BY442" s="221"/>
      <c r="BZ442" s="221"/>
      <c r="CA442" s="221"/>
      <c r="CB442" s="177"/>
      <c r="CC442" s="177"/>
      <c r="CD442" s="177"/>
    </row>
    <row r="443" spans="1:82" ht="20.100000000000001" customHeight="1">
      <c r="A443" s="204"/>
      <c r="B443" s="121"/>
      <c r="C443" s="122"/>
      <c r="D443" s="123"/>
      <c r="E443" s="121"/>
      <c r="F443" s="122"/>
      <c r="G443" s="124"/>
      <c r="H443" s="125"/>
      <c r="I443" s="122"/>
      <c r="J443" s="123"/>
      <c r="K443" s="121"/>
      <c r="L443" s="124"/>
      <c r="M443" s="125"/>
      <c r="N443" s="122"/>
      <c r="O443" s="123"/>
      <c r="P443" s="121"/>
      <c r="Q443" s="122"/>
      <c r="R443" s="122"/>
      <c r="S443" s="122"/>
      <c r="T443" s="122"/>
      <c r="U443" s="124"/>
      <c r="V443" s="323" t="str">
        <f t="shared" si="78"/>
        <v/>
      </c>
      <c r="W443" s="324" t="str">
        <f t="shared" si="79"/>
        <v/>
      </c>
      <c r="X443" s="324" t="str">
        <f t="shared" si="80"/>
        <v/>
      </c>
      <c r="Y443" s="324" t="str">
        <f t="shared" si="81"/>
        <v/>
      </c>
      <c r="Z443" s="324" t="str">
        <f t="shared" si="82"/>
        <v/>
      </c>
      <c r="AA443" s="324" t="str">
        <f t="shared" si="83"/>
        <v/>
      </c>
      <c r="AB443" s="324" t="str">
        <f t="shared" si="84"/>
        <v/>
      </c>
      <c r="AC443" s="324" t="str">
        <f t="shared" si="85"/>
        <v/>
      </c>
      <c r="AD443" s="324" t="str">
        <f t="shared" si="86"/>
        <v/>
      </c>
      <c r="AE443" s="324" t="str">
        <f t="shared" si="87"/>
        <v/>
      </c>
      <c r="AF443" s="324" t="str">
        <f t="shared" si="88"/>
        <v/>
      </c>
      <c r="AG443" s="324" t="str">
        <f t="shared" si="89"/>
        <v/>
      </c>
      <c r="AH443" s="324" t="str">
        <f t="shared" si="90"/>
        <v/>
      </c>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221"/>
      <c r="BE443" s="221"/>
      <c r="BF443" s="221"/>
      <c r="BG443" s="221"/>
      <c r="BH443" s="221"/>
      <c r="BI443" s="221"/>
      <c r="BJ443" s="221"/>
      <c r="BK443" s="221"/>
      <c r="BL443" s="221"/>
      <c r="BM443" s="221"/>
      <c r="BN443" s="221"/>
      <c r="BO443" s="221"/>
      <c r="BP443" s="221"/>
      <c r="BQ443" s="221"/>
      <c r="BR443" s="221"/>
      <c r="BS443" s="221"/>
      <c r="BT443" s="221"/>
      <c r="BU443" s="221"/>
      <c r="BV443" s="221"/>
      <c r="BW443" s="221"/>
      <c r="BX443" s="221"/>
      <c r="BY443" s="221"/>
      <c r="BZ443" s="221"/>
      <c r="CA443" s="221"/>
      <c r="CB443" s="177"/>
      <c r="CC443" s="177"/>
      <c r="CD443" s="177"/>
    </row>
    <row r="444" spans="1:82" ht="20.100000000000001" customHeight="1">
      <c r="A444" s="204"/>
      <c r="B444" s="121"/>
      <c r="C444" s="122"/>
      <c r="D444" s="123"/>
      <c r="E444" s="121"/>
      <c r="F444" s="122"/>
      <c r="G444" s="124"/>
      <c r="H444" s="125"/>
      <c r="I444" s="122"/>
      <c r="J444" s="123"/>
      <c r="K444" s="121"/>
      <c r="L444" s="124"/>
      <c r="M444" s="125"/>
      <c r="N444" s="122"/>
      <c r="O444" s="123"/>
      <c r="P444" s="121"/>
      <c r="Q444" s="122"/>
      <c r="R444" s="122"/>
      <c r="S444" s="122"/>
      <c r="T444" s="122"/>
      <c r="U444" s="124"/>
      <c r="V444" s="323" t="str">
        <f t="shared" si="78"/>
        <v/>
      </c>
      <c r="W444" s="324" t="str">
        <f t="shared" si="79"/>
        <v/>
      </c>
      <c r="X444" s="324" t="str">
        <f t="shared" si="80"/>
        <v/>
      </c>
      <c r="Y444" s="324" t="str">
        <f t="shared" si="81"/>
        <v/>
      </c>
      <c r="Z444" s="324" t="str">
        <f t="shared" si="82"/>
        <v/>
      </c>
      <c r="AA444" s="324" t="str">
        <f t="shared" si="83"/>
        <v/>
      </c>
      <c r="AB444" s="324" t="str">
        <f t="shared" si="84"/>
        <v/>
      </c>
      <c r="AC444" s="324" t="str">
        <f t="shared" si="85"/>
        <v/>
      </c>
      <c r="AD444" s="324" t="str">
        <f t="shared" si="86"/>
        <v/>
      </c>
      <c r="AE444" s="324" t="str">
        <f t="shared" si="87"/>
        <v/>
      </c>
      <c r="AF444" s="324" t="str">
        <f t="shared" si="88"/>
        <v/>
      </c>
      <c r="AG444" s="324" t="str">
        <f t="shared" si="89"/>
        <v/>
      </c>
      <c r="AH444" s="324" t="str">
        <f t="shared" si="90"/>
        <v/>
      </c>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221"/>
      <c r="BE444" s="221"/>
      <c r="BF444" s="221"/>
      <c r="BG444" s="221"/>
      <c r="BH444" s="221"/>
      <c r="BI444" s="221"/>
      <c r="BJ444" s="221"/>
      <c r="BK444" s="221"/>
      <c r="BL444" s="221"/>
      <c r="BM444" s="221"/>
      <c r="BN444" s="221"/>
      <c r="BO444" s="221"/>
      <c r="BP444" s="221"/>
      <c r="BQ444" s="221"/>
      <c r="BR444" s="221"/>
      <c r="BS444" s="221"/>
      <c r="BT444" s="221"/>
      <c r="BU444" s="221"/>
      <c r="BV444" s="221"/>
      <c r="BW444" s="221"/>
      <c r="BX444" s="221"/>
      <c r="BY444" s="221"/>
      <c r="BZ444" s="221"/>
      <c r="CA444" s="221"/>
      <c r="CB444" s="177"/>
      <c r="CC444" s="177"/>
      <c r="CD444" s="177"/>
    </row>
    <row r="445" spans="1:82" ht="20.100000000000001" customHeight="1">
      <c r="A445" s="204"/>
      <c r="B445" s="121"/>
      <c r="C445" s="122"/>
      <c r="D445" s="123"/>
      <c r="E445" s="121"/>
      <c r="F445" s="122"/>
      <c r="G445" s="124"/>
      <c r="H445" s="125"/>
      <c r="I445" s="122"/>
      <c r="J445" s="123"/>
      <c r="K445" s="121"/>
      <c r="L445" s="124"/>
      <c r="M445" s="125"/>
      <c r="N445" s="122"/>
      <c r="O445" s="123"/>
      <c r="P445" s="121"/>
      <c r="Q445" s="122"/>
      <c r="R445" s="122"/>
      <c r="S445" s="122"/>
      <c r="T445" s="122"/>
      <c r="U445" s="124"/>
      <c r="V445" s="323" t="str">
        <f t="shared" si="78"/>
        <v/>
      </c>
      <c r="W445" s="324" t="str">
        <f t="shared" si="79"/>
        <v/>
      </c>
      <c r="X445" s="324" t="str">
        <f t="shared" si="80"/>
        <v/>
      </c>
      <c r="Y445" s="324" t="str">
        <f t="shared" si="81"/>
        <v/>
      </c>
      <c r="Z445" s="324" t="str">
        <f t="shared" si="82"/>
        <v/>
      </c>
      <c r="AA445" s="324" t="str">
        <f t="shared" si="83"/>
        <v/>
      </c>
      <c r="AB445" s="324" t="str">
        <f t="shared" si="84"/>
        <v/>
      </c>
      <c r="AC445" s="324" t="str">
        <f t="shared" si="85"/>
        <v/>
      </c>
      <c r="AD445" s="324" t="str">
        <f t="shared" si="86"/>
        <v/>
      </c>
      <c r="AE445" s="324" t="str">
        <f t="shared" si="87"/>
        <v/>
      </c>
      <c r="AF445" s="324" t="str">
        <f t="shared" si="88"/>
        <v/>
      </c>
      <c r="AG445" s="324" t="str">
        <f t="shared" si="89"/>
        <v/>
      </c>
      <c r="AH445" s="324" t="str">
        <f t="shared" si="90"/>
        <v/>
      </c>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221"/>
      <c r="BE445" s="221"/>
      <c r="BF445" s="221"/>
      <c r="BG445" s="221"/>
      <c r="BH445" s="221"/>
      <c r="BI445" s="221"/>
      <c r="BJ445" s="221"/>
      <c r="BK445" s="221"/>
      <c r="BL445" s="221"/>
      <c r="BM445" s="221"/>
      <c r="BN445" s="221"/>
      <c r="BO445" s="221"/>
      <c r="BP445" s="221"/>
      <c r="BQ445" s="221"/>
      <c r="BR445" s="221"/>
      <c r="BS445" s="221"/>
      <c r="BT445" s="221"/>
      <c r="BU445" s="221"/>
      <c r="BV445" s="221"/>
      <c r="BW445" s="221"/>
      <c r="BX445" s="221"/>
      <c r="BY445" s="221"/>
      <c r="BZ445" s="221"/>
      <c r="CA445" s="221"/>
      <c r="CB445" s="177"/>
      <c r="CC445" s="177"/>
      <c r="CD445" s="177"/>
    </row>
    <row r="446" spans="1:82" ht="20.100000000000001" customHeight="1">
      <c r="A446" s="204"/>
      <c r="B446" s="121"/>
      <c r="C446" s="122"/>
      <c r="D446" s="123"/>
      <c r="E446" s="121"/>
      <c r="F446" s="122"/>
      <c r="G446" s="124"/>
      <c r="H446" s="125"/>
      <c r="I446" s="122"/>
      <c r="J446" s="123"/>
      <c r="K446" s="121"/>
      <c r="L446" s="124"/>
      <c r="M446" s="125"/>
      <c r="N446" s="122"/>
      <c r="O446" s="123"/>
      <c r="P446" s="121"/>
      <c r="Q446" s="122"/>
      <c r="R446" s="122"/>
      <c r="S446" s="122"/>
      <c r="T446" s="122"/>
      <c r="U446" s="124"/>
      <c r="V446" s="323" t="str">
        <f t="shared" si="78"/>
        <v/>
      </c>
      <c r="W446" s="324" t="str">
        <f t="shared" si="79"/>
        <v/>
      </c>
      <c r="X446" s="324" t="str">
        <f t="shared" si="80"/>
        <v/>
      </c>
      <c r="Y446" s="324" t="str">
        <f t="shared" si="81"/>
        <v/>
      </c>
      <c r="Z446" s="324" t="str">
        <f t="shared" si="82"/>
        <v/>
      </c>
      <c r="AA446" s="324" t="str">
        <f t="shared" si="83"/>
        <v/>
      </c>
      <c r="AB446" s="324" t="str">
        <f t="shared" si="84"/>
        <v/>
      </c>
      <c r="AC446" s="324" t="str">
        <f t="shared" si="85"/>
        <v/>
      </c>
      <c r="AD446" s="324" t="str">
        <f t="shared" si="86"/>
        <v/>
      </c>
      <c r="AE446" s="324" t="str">
        <f t="shared" si="87"/>
        <v/>
      </c>
      <c r="AF446" s="324" t="str">
        <f t="shared" si="88"/>
        <v/>
      </c>
      <c r="AG446" s="324" t="str">
        <f t="shared" si="89"/>
        <v/>
      </c>
      <c r="AH446" s="324" t="str">
        <f t="shared" si="90"/>
        <v/>
      </c>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221"/>
      <c r="BE446" s="221"/>
      <c r="BF446" s="221"/>
      <c r="BG446" s="221"/>
      <c r="BH446" s="221"/>
      <c r="BI446" s="221"/>
      <c r="BJ446" s="221"/>
      <c r="BK446" s="221"/>
      <c r="BL446" s="221"/>
      <c r="BM446" s="221"/>
      <c r="BN446" s="221"/>
      <c r="BO446" s="221"/>
      <c r="BP446" s="221"/>
      <c r="BQ446" s="221"/>
      <c r="BR446" s="221"/>
      <c r="BS446" s="221"/>
      <c r="BT446" s="221"/>
      <c r="BU446" s="221"/>
      <c r="BV446" s="221"/>
      <c r="BW446" s="221"/>
      <c r="BX446" s="221"/>
      <c r="BY446" s="221"/>
      <c r="BZ446" s="221"/>
      <c r="CA446" s="221"/>
      <c r="CB446" s="177"/>
      <c r="CC446" s="177"/>
      <c r="CD446" s="177"/>
    </row>
    <row r="447" spans="1:82" ht="20.100000000000001" customHeight="1">
      <c r="A447" s="204"/>
      <c r="B447" s="121"/>
      <c r="C447" s="122"/>
      <c r="D447" s="123"/>
      <c r="E447" s="121"/>
      <c r="F447" s="122"/>
      <c r="G447" s="124"/>
      <c r="H447" s="125"/>
      <c r="I447" s="122"/>
      <c r="J447" s="123"/>
      <c r="K447" s="121"/>
      <c r="L447" s="124"/>
      <c r="M447" s="125"/>
      <c r="N447" s="122"/>
      <c r="O447" s="123"/>
      <c r="P447" s="121"/>
      <c r="Q447" s="122"/>
      <c r="R447" s="122"/>
      <c r="S447" s="122"/>
      <c r="T447" s="122"/>
      <c r="U447" s="124"/>
      <c r="V447" s="323" t="str">
        <f t="shared" si="78"/>
        <v/>
      </c>
      <c r="W447" s="324" t="str">
        <f t="shared" si="79"/>
        <v/>
      </c>
      <c r="X447" s="324" t="str">
        <f t="shared" si="80"/>
        <v/>
      </c>
      <c r="Y447" s="324" t="str">
        <f t="shared" si="81"/>
        <v/>
      </c>
      <c r="Z447" s="324" t="str">
        <f t="shared" si="82"/>
        <v/>
      </c>
      <c r="AA447" s="324" t="str">
        <f t="shared" si="83"/>
        <v/>
      </c>
      <c r="AB447" s="324" t="str">
        <f t="shared" si="84"/>
        <v/>
      </c>
      <c r="AC447" s="324" t="str">
        <f t="shared" si="85"/>
        <v/>
      </c>
      <c r="AD447" s="324" t="str">
        <f t="shared" si="86"/>
        <v/>
      </c>
      <c r="AE447" s="324" t="str">
        <f t="shared" si="87"/>
        <v/>
      </c>
      <c r="AF447" s="324" t="str">
        <f t="shared" si="88"/>
        <v/>
      </c>
      <c r="AG447" s="324" t="str">
        <f t="shared" si="89"/>
        <v/>
      </c>
      <c r="AH447" s="324" t="str">
        <f t="shared" si="90"/>
        <v/>
      </c>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221"/>
      <c r="BE447" s="221"/>
      <c r="BF447" s="221"/>
      <c r="BG447" s="221"/>
      <c r="BH447" s="221"/>
      <c r="BI447" s="221"/>
      <c r="BJ447" s="221"/>
      <c r="BK447" s="221"/>
      <c r="BL447" s="221"/>
      <c r="BM447" s="221"/>
      <c r="BN447" s="221"/>
      <c r="BO447" s="221"/>
      <c r="BP447" s="221"/>
      <c r="BQ447" s="221"/>
      <c r="BR447" s="221"/>
      <c r="BS447" s="221"/>
      <c r="BT447" s="221"/>
      <c r="BU447" s="221"/>
      <c r="BV447" s="221"/>
      <c r="BW447" s="221"/>
      <c r="BX447" s="221"/>
      <c r="BY447" s="221"/>
      <c r="BZ447" s="221"/>
      <c r="CA447" s="221"/>
      <c r="CB447" s="177"/>
      <c r="CC447" s="177"/>
      <c r="CD447" s="177"/>
    </row>
    <row r="448" spans="1:82" ht="20.100000000000001" customHeight="1">
      <c r="A448" s="204"/>
      <c r="B448" s="121"/>
      <c r="C448" s="122"/>
      <c r="D448" s="123"/>
      <c r="E448" s="121"/>
      <c r="F448" s="122"/>
      <c r="G448" s="124"/>
      <c r="H448" s="125"/>
      <c r="I448" s="122"/>
      <c r="J448" s="123"/>
      <c r="K448" s="121"/>
      <c r="L448" s="124"/>
      <c r="M448" s="125"/>
      <c r="N448" s="122"/>
      <c r="O448" s="123"/>
      <c r="P448" s="121"/>
      <c r="Q448" s="122"/>
      <c r="R448" s="122"/>
      <c r="S448" s="122"/>
      <c r="T448" s="122"/>
      <c r="U448" s="124"/>
      <c r="V448" s="323" t="str">
        <f t="shared" si="78"/>
        <v/>
      </c>
      <c r="W448" s="324" t="str">
        <f t="shared" si="79"/>
        <v/>
      </c>
      <c r="X448" s="324" t="str">
        <f t="shared" si="80"/>
        <v/>
      </c>
      <c r="Y448" s="324" t="str">
        <f t="shared" si="81"/>
        <v/>
      </c>
      <c r="Z448" s="324" t="str">
        <f t="shared" si="82"/>
        <v/>
      </c>
      <c r="AA448" s="324" t="str">
        <f t="shared" si="83"/>
        <v/>
      </c>
      <c r="AB448" s="324" t="str">
        <f t="shared" si="84"/>
        <v/>
      </c>
      <c r="AC448" s="324" t="str">
        <f t="shared" si="85"/>
        <v/>
      </c>
      <c r="AD448" s="324" t="str">
        <f t="shared" si="86"/>
        <v/>
      </c>
      <c r="AE448" s="324" t="str">
        <f t="shared" si="87"/>
        <v/>
      </c>
      <c r="AF448" s="324" t="str">
        <f t="shared" si="88"/>
        <v/>
      </c>
      <c r="AG448" s="324" t="str">
        <f t="shared" si="89"/>
        <v/>
      </c>
      <c r="AH448" s="324" t="str">
        <f t="shared" si="90"/>
        <v/>
      </c>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c r="BF448" s="221"/>
      <c r="BG448" s="221"/>
      <c r="BH448" s="221"/>
      <c r="BI448" s="221"/>
      <c r="BJ448" s="221"/>
      <c r="BK448" s="221"/>
      <c r="BL448" s="221"/>
      <c r="BM448" s="221"/>
      <c r="BN448" s="221"/>
      <c r="BO448" s="221"/>
      <c r="BP448" s="221"/>
      <c r="BQ448" s="221"/>
      <c r="BR448" s="221"/>
      <c r="BS448" s="221"/>
      <c r="BT448" s="221"/>
      <c r="BU448" s="221"/>
      <c r="BV448" s="221"/>
      <c r="BW448" s="221"/>
      <c r="BX448" s="221"/>
      <c r="BY448" s="221"/>
      <c r="BZ448" s="221"/>
      <c r="CA448" s="221"/>
      <c r="CB448" s="177"/>
      <c r="CC448" s="177"/>
      <c r="CD448" s="177"/>
    </row>
    <row r="449" spans="1:82" ht="20.100000000000001" customHeight="1">
      <c r="A449" s="204"/>
      <c r="B449" s="121"/>
      <c r="C449" s="122"/>
      <c r="D449" s="123"/>
      <c r="E449" s="121"/>
      <c r="F449" s="122"/>
      <c r="G449" s="124"/>
      <c r="H449" s="125"/>
      <c r="I449" s="122"/>
      <c r="J449" s="123"/>
      <c r="K449" s="121"/>
      <c r="L449" s="124"/>
      <c r="M449" s="125"/>
      <c r="N449" s="122"/>
      <c r="O449" s="123"/>
      <c r="P449" s="121"/>
      <c r="Q449" s="122"/>
      <c r="R449" s="122"/>
      <c r="S449" s="122"/>
      <c r="T449" s="122"/>
      <c r="U449" s="124"/>
      <c r="V449" s="323" t="str">
        <f t="shared" si="78"/>
        <v/>
      </c>
      <c r="W449" s="324" t="str">
        <f t="shared" si="79"/>
        <v/>
      </c>
      <c r="X449" s="324" t="str">
        <f t="shared" si="80"/>
        <v/>
      </c>
      <c r="Y449" s="324" t="str">
        <f t="shared" si="81"/>
        <v/>
      </c>
      <c r="Z449" s="324" t="str">
        <f t="shared" si="82"/>
        <v/>
      </c>
      <c r="AA449" s="324" t="str">
        <f t="shared" si="83"/>
        <v/>
      </c>
      <c r="AB449" s="324" t="str">
        <f t="shared" si="84"/>
        <v/>
      </c>
      <c r="AC449" s="324" t="str">
        <f t="shared" si="85"/>
        <v/>
      </c>
      <c r="AD449" s="324" t="str">
        <f t="shared" si="86"/>
        <v/>
      </c>
      <c r="AE449" s="324" t="str">
        <f t="shared" si="87"/>
        <v/>
      </c>
      <c r="AF449" s="324" t="str">
        <f t="shared" si="88"/>
        <v/>
      </c>
      <c r="AG449" s="324" t="str">
        <f t="shared" si="89"/>
        <v/>
      </c>
      <c r="AH449" s="324" t="str">
        <f t="shared" si="90"/>
        <v/>
      </c>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c r="BF449" s="221"/>
      <c r="BG449" s="221"/>
      <c r="BH449" s="221"/>
      <c r="BI449" s="221"/>
      <c r="BJ449" s="221"/>
      <c r="BK449" s="221"/>
      <c r="BL449" s="221"/>
      <c r="BM449" s="221"/>
      <c r="BN449" s="221"/>
      <c r="BO449" s="221"/>
      <c r="BP449" s="221"/>
      <c r="BQ449" s="221"/>
      <c r="BR449" s="221"/>
      <c r="BS449" s="221"/>
      <c r="BT449" s="221"/>
      <c r="BU449" s="221"/>
      <c r="BV449" s="221"/>
      <c r="BW449" s="221"/>
      <c r="BX449" s="221"/>
      <c r="BY449" s="221"/>
      <c r="BZ449" s="221"/>
      <c r="CA449" s="221"/>
      <c r="CB449" s="177"/>
      <c r="CC449" s="177"/>
      <c r="CD449" s="177"/>
    </row>
    <row r="450" spans="1:82" ht="20.100000000000001" customHeight="1">
      <c r="A450" s="204"/>
      <c r="B450" s="121"/>
      <c r="C450" s="122"/>
      <c r="D450" s="123"/>
      <c r="E450" s="121"/>
      <c r="F450" s="122"/>
      <c r="G450" s="124"/>
      <c r="H450" s="125"/>
      <c r="I450" s="122"/>
      <c r="J450" s="123"/>
      <c r="K450" s="121"/>
      <c r="L450" s="124"/>
      <c r="M450" s="125"/>
      <c r="N450" s="122"/>
      <c r="O450" s="123"/>
      <c r="P450" s="121"/>
      <c r="Q450" s="122"/>
      <c r="R450" s="122"/>
      <c r="S450" s="122"/>
      <c r="T450" s="122"/>
      <c r="U450" s="124"/>
      <c r="V450" s="323" t="str">
        <f t="shared" si="78"/>
        <v/>
      </c>
      <c r="W450" s="324" t="str">
        <f t="shared" si="79"/>
        <v/>
      </c>
      <c r="X450" s="324" t="str">
        <f t="shared" si="80"/>
        <v/>
      </c>
      <c r="Y450" s="324" t="str">
        <f t="shared" si="81"/>
        <v/>
      </c>
      <c r="Z450" s="324" t="str">
        <f t="shared" si="82"/>
        <v/>
      </c>
      <c r="AA450" s="324" t="str">
        <f t="shared" si="83"/>
        <v/>
      </c>
      <c r="AB450" s="324" t="str">
        <f t="shared" si="84"/>
        <v/>
      </c>
      <c r="AC450" s="324" t="str">
        <f t="shared" si="85"/>
        <v/>
      </c>
      <c r="AD450" s="324" t="str">
        <f t="shared" si="86"/>
        <v/>
      </c>
      <c r="AE450" s="324" t="str">
        <f t="shared" si="87"/>
        <v/>
      </c>
      <c r="AF450" s="324" t="str">
        <f t="shared" si="88"/>
        <v/>
      </c>
      <c r="AG450" s="324" t="str">
        <f t="shared" si="89"/>
        <v/>
      </c>
      <c r="AH450" s="324" t="str">
        <f t="shared" si="90"/>
        <v/>
      </c>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221"/>
      <c r="BE450" s="221"/>
      <c r="BF450" s="221"/>
      <c r="BG450" s="221"/>
      <c r="BH450" s="221"/>
      <c r="BI450" s="221"/>
      <c r="BJ450" s="221"/>
      <c r="BK450" s="221"/>
      <c r="BL450" s="221"/>
      <c r="BM450" s="221"/>
      <c r="BN450" s="221"/>
      <c r="BO450" s="221"/>
      <c r="BP450" s="221"/>
      <c r="BQ450" s="221"/>
      <c r="BR450" s="221"/>
      <c r="BS450" s="221"/>
      <c r="BT450" s="221"/>
      <c r="BU450" s="221"/>
      <c r="BV450" s="221"/>
      <c r="BW450" s="221"/>
      <c r="BX450" s="221"/>
      <c r="BY450" s="221"/>
      <c r="BZ450" s="221"/>
      <c r="CA450" s="221"/>
      <c r="CB450" s="177"/>
      <c r="CC450" s="177"/>
      <c r="CD450" s="177"/>
    </row>
    <row r="451" spans="1:82" ht="20.100000000000001" customHeight="1">
      <c r="A451" s="204"/>
      <c r="B451" s="121"/>
      <c r="C451" s="122"/>
      <c r="D451" s="123"/>
      <c r="E451" s="121"/>
      <c r="F451" s="122"/>
      <c r="G451" s="124"/>
      <c r="H451" s="125"/>
      <c r="I451" s="122"/>
      <c r="J451" s="123"/>
      <c r="K451" s="121"/>
      <c r="L451" s="124"/>
      <c r="M451" s="125"/>
      <c r="N451" s="122"/>
      <c r="O451" s="123"/>
      <c r="P451" s="121"/>
      <c r="Q451" s="122"/>
      <c r="R451" s="122"/>
      <c r="S451" s="122"/>
      <c r="T451" s="122"/>
      <c r="U451" s="124"/>
      <c r="V451" s="323" t="str">
        <f t="shared" si="78"/>
        <v/>
      </c>
      <c r="W451" s="324" t="str">
        <f t="shared" si="79"/>
        <v/>
      </c>
      <c r="X451" s="324" t="str">
        <f t="shared" si="80"/>
        <v/>
      </c>
      <c r="Y451" s="324" t="str">
        <f t="shared" si="81"/>
        <v/>
      </c>
      <c r="Z451" s="324" t="str">
        <f t="shared" si="82"/>
        <v/>
      </c>
      <c r="AA451" s="324" t="str">
        <f t="shared" si="83"/>
        <v/>
      </c>
      <c r="AB451" s="324" t="str">
        <f t="shared" si="84"/>
        <v/>
      </c>
      <c r="AC451" s="324" t="str">
        <f t="shared" si="85"/>
        <v/>
      </c>
      <c r="AD451" s="324" t="str">
        <f t="shared" si="86"/>
        <v/>
      </c>
      <c r="AE451" s="324" t="str">
        <f t="shared" si="87"/>
        <v/>
      </c>
      <c r="AF451" s="324" t="str">
        <f t="shared" si="88"/>
        <v/>
      </c>
      <c r="AG451" s="324" t="str">
        <f t="shared" si="89"/>
        <v/>
      </c>
      <c r="AH451" s="324" t="str">
        <f t="shared" si="90"/>
        <v/>
      </c>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221"/>
      <c r="BE451" s="221"/>
      <c r="BF451" s="221"/>
      <c r="BG451" s="221"/>
      <c r="BH451" s="221"/>
      <c r="BI451" s="221"/>
      <c r="BJ451" s="221"/>
      <c r="BK451" s="221"/>
      <c r="BL451" s="221"/>
      <c r="BM451" s="221"/>
      <c r="BN451" s="221"/>
      <c r="BO451" s="221"/>
      <c r="BP451" s="221"/>
      <c r="BQ451" s="221"/>
      <c r="BR451" s="221"/>
      <c r="BS451" s="221"/>
      <c r="BT451" s="221"/>
      <c r="BU451" s="221"/>
      <c r="BV451" s="221"/>
      <c r="BW451" s="221"/>
      <c r="BX451" s="221"/>
      <c r="BY451" s="221"/>
      <c r="BZ451" s="221"/>
      <c r="CA451" s="221"/>
      <c r="CB451" s="177"/>
      <c r="CC451" s="177"/>
      <c r="CD451" s="177"/>
    </row>
    <row r="452" spans="1:82" ht="20.100000000000001" customHeight="1">
      <c r="A452" s="204"/>
      <c r="B452" s="121"/>
      <c r="C452" s="122"/>
      <c r="D452" s="123"/>
      <c r="E452" s="121"/>
      <c r="F452" s="122"/>
      <c r="G452" s="124"/>
      <c r="H452" s="125"/>
      <c r="I452" s="122"/>
      <c r="J452" s="123"/>
      <c r="K452" s="121"/>
      <c r="L452" s="124"/>
      <c r="M452" s="125"/>
      <c r="N452" s="122"/>
      <c r="O452" s="123"/>
      <c r="P452" s="121"/>
      <c r="Q452" s="122"/>
      <c r="R452" s="122"/>
      <c r="S452" s="122"/>
      <c r="T452" s="122"/>
      <c r="U452" s="124"/>
      <c r="V452" s="323" t="str">
        <f t="shared" si="78"/>
        <v/>
      </c>
      <c r="W452" s="324" t="str">
        <f t="shared" si="79"/>
        <v/>
      </c>
      <c r="X452" s="324" t="str">
        <f t="shared" si="80"/>
        <v/>
      </c>
      <c r="Y452" s="324" t="str">
        <f t="shared" si="81"/>
        <v/>
      </c>
      <c r="Z452" s="324" t="str">
        <f t="shared" si="82"/>
        <v/>
      </c>
      <c r="AA452" s="324" t="str">
        <f t="shared" si="83"/>
        <v/>
      </c>
      <c r="AB452" s="324" t="str">
        <f t="shared" si="84"/>
        <v/>
      </c>
      <c r="AC452" s="324" t="str">
        <f t="shared" si="85"/>
        <v/>
      </c>
      <c r="AD452" s="324" t="str">
        <f t="shared" si="86"/>
        <v/>
      </c>
      <c r="AE452" s="324" t="str">
        <f t="shared" si="87"/>
        <v/>
      </c>
      <c r="AF452" s="324" t="str">
        <f t="shared" si="88"/>
        <v/>
      </c>
      <c r="AG452" s="324" t="str">
        <f t="shared" si="89"/>
        <v/>
      </c>
      <c r="AH452" s="324" t="str">
        <f t="shared" si="90"/>
        <v/>
      </c>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221"/>
      <c r="BE452" s="221"/>
      <c r="BF452" s="221"/>
      <c r="BG452" s="221"/>
      <c r="BH452" s="221"/>
      <c r="BI452" s="221"/>
      <c r="BJ452" s="221"/>
      <c r="BK452" s="221"/>
      <c r="BL452" s="221"/>
      <c r="BM452" s="221"/>
      <c r="BN452" s="221"/>
      <c r="BO452" s="221"/>
      <c r="BP452" s="221"/>
      <c r="BQ452" s="221"/>
      <c r="BR452" s="221"/>
      <c r="BS452" s="221"/>
      <c r="BT452" s="221"/>
      <c r="BU452" s="221"/>
      <c r="BV452" s="221"/>
      <c r="BW452" s="221"/>
      <c r="BX452" s="221"/>
      <c r="BY452" s="221"/>
      <c r="BZ452" s="221"/>
      <c r="CA452" s="221"/>
      <c r="CB452" s="177"/>
      <c r="CC452" s="177"/>
      <c r="CD452" s="177"/>
    </row>
    <row r="453" spans="1:82" ht="20.100000000000001" customHeight="1">
      <c r="A453" s="204"/>
      <c r="B453" s="121"/>
      <c r="C453" s="122"/>
      <c r="D453" s="123"/>
      <c r="E453" s="121"/>
      <c r="F453" s="122"/>
      <c r="G453" s="124"/>
      <c r="H453" s="125"/>
      <c r="I453" s="122"/>
      <c r="J453" s="123"/>
      <c r="K453" s="121"/>
      <c r="L453" s="124"/>
      <c r="M453" s="125"/>
      <c r="N453" s="122"/>
      <c r="O453" s="123"/>
      <c r="P453" s="121"/>
      <c r="Q453" s="122"/>
      <c r="R453" s="122"/>
      <c r="S453" s="122"/>
      <c r="T453" s="122"/>
      <c r="U453" s="124"/>
      <c r="V453" s="323" t="str">
        <f t="shared" si="78"/>
        <v/>
      </c>
      <c r="W453" s="324" t="str">
        <f t="shared" si="79"/>
        <v/>
      </c>
      <c r="X453" s="324" t="str">
        <f t="shared" si="80"/>
        <v/>
      </c>
      <c r="Y453" s="324" t="str">
        <f t="shared" si="81"/>
        <v/>
      </c>
      <c r="Z453" s="324" t="str">
        <f t="shared" si="82"/>
        <v/>
      </c>
      <c r="AA453" s="324" t="str">
        <f t="shared" si="83"/>
        <v/>
      </c>
      <c r="AB453" s="324" t="str">
        <f t="shared" si="84"/>
        <v/>
      </c>
      <c r="AC453" s="324" t="str">
        <f t="shared" si="85"/>
        <v/>
      </c>
      <c r="AD453" s="324" t="str">
        <f t="shared" si="86"/>
        <v/>
      </c>
      <c r="AE453" s="324" t="str">
        <f t="shared" si="87"/>
        <v/>
      </c>
      <c r="AF453" s="324" t="str">
        <f t="shared" si="88"/>
        <v/>
      </c>
      <c r="AG453" s="324" t="str">
        <f t="shared" si="89"/>
        <v/>
      </c>
      <c r="AH453" s="324" t="str">
        <f t="shared" si="90"/>
        <v/>
      </c>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221"/>
      <c r="BE453" s="221"/>
      <c r="BF453" s="221"/>
      <c r="BG453" s="221"/>
      <c r="BH453" s="221"/>
      <c r="BI453" s="221"/>
      <c r="BJ453" s="221"/>
      <c r="BK453" s="221"/>
      <c r="BL453" s="221"/>
      <c r="BM453" s="221"/>
      <c r="BN453" s="221"/>
      <c r="BO453" s="221"/>
      <c r="BP453" s="221"/>
      <c r="BQ453" s="221"/>
      <c r="BR453" s="221"/>
      <c r="BS453" s="221"/>
      <c r="BT453" s="221"/>
      <c r="BU453" s="221"/>
      <c r="BV453" s="221"/>
      <c r="BW453" s="221"/>
      <c r="BX453" s="221"/>
      <c r="BY453" s="221"/>
      <c r="BZ453" s="221"/>
      <c r="CA453" s="221"/>
      <c r="CB453" s="177"/>
      <c r="CC453" s="177"/>
      <c r="CD453" s="177"/>
    </row>
    <row r="454" spans="1:82" ht="20.100000000000001" customHeight="1">
      <c r="A454" s="204"/>
      <c r="B454" s="121"/>
      <c r="C454" s="122"/>
      <c r="D454" s="123"/>
      <c r="E454" s="121"/>
      <c r="F454" s="122"/>
      <c r="G454" s="124"/>
      <c r="H454" s="125"/>
      <c r="I454" s="122"/>
      <c r="J454" s="123"/>
      <c r="K454" s="121"/>
      <c r="L454" s="124"/>
      <c r="M454" s="125"/>
      <c r="N454" s="122"/>
      <c r="O454" s="123"/>
      <c r="P454" s="121"/>
      <c r="Q454" s="122"/>
      <c r="R454" s="122"/>
      <c r="S454" s="122"/>
      <c r="T454" s="122"/>
      <c r="U454" s="124"/>
      <c r="V454" s="323" t="str">
        <f t="shared" ref="V454:V517" si="91">IF(AND(D454&gt;0,D454&lt;3,H454&gt;0,H454&lt;3),"V","")</f>
        <v/>
      </c>
      <c r="W454" s="324" t="str">
        <f t="shared" ref="W454:W517" si="92">IF(AND(D454&gt;0,D454&lt;3,K454&gt;0,K454&lt;3),"V","")</f>
        <v/>
      </c>
      <c r="X454" s="324" t="str">
        <f t="shared" ref="X454:X517" si="93">IF(AND(E454&gt;0,E454&lt;3,F454&gt;0,F454&lt;3),"V","")</f>
        <v/>
      </c>
      <c r="Y454" s="324" t="str">
        <f t="shared" ref="Y454:Y517" si="94">IF(AND(N454&gt;0,N454&lt;3,O454&gt;0,O454&lt;3),"V","")</f>
        <v/>
      </c>
      <c r="Z454" s="324" t="str">
        <f t="shared" ref="Z454:Z517" si="95">IF(AND(I454&gt;0,I454&lt;3,J454&gt;0,J454&lt;3,K454&gt;0,K454&lt;3),"V","")</f>
        <v/>
      </c>
      <c r="AA454" s="324" t="str">
        <f t="shared" ref="AA454:AA517" si="96">IF(AND(M454&gt;0,M454&lt;3),"V","")</f>
        <v/>
      </c>
      <c r="AB454" s="324" t="str">
        <f t="shared" ref="AB454:AB517" si="97">IF(AND(E454&gt;0,E454&lt;3,L454&gt;0,L454&lt;3),"V","")</f>
        <v/>
      </c>
      <c r="AC454" s="324" t="str">
        <f t="shared" ref="AC454:AC517" si="98">IF(AND(F454&gt;0,F454&lt;3,G454&gt;0,G454&lt;3,H454&gt;0,H454&lt;3),"V","")</f>
        <v/>
      </c>
      <c r="AD454" s="324" t="str">
        <f t="shared" ref="AD454:AD517" si="99">IF(AND(B454&gt;0,B454&lt;3,C454&gt;0,C454&lt;3),"V","")</f>
        <v/>
      </c>
      <c r="AE454" s="324" t="str">
        <f t="shared" ref="AE454:AE517" si="100">IF(AND(P454&gt;0,P454&lt;3),"V","")</f>
        <v/>
      </c>
      <c r="AF454" s="324" t="str">
        <f t="shared" ref="AF454:AF517" si="101">IF(AND(Q454&gt;0,Q454&lt;3),"V","")</f>
        <v/>
      </c>
      <c r="AG454" s="324" t="str">
        <f t="shared" ref="AG454:AG517" si="102">IF(AND(R454&gt;0,R454&lt;3,S454&gt;0,S454&lt;3,T454&gt;0,T454&lt;3),"V","")</f>
        <v/>
      </c>
      <c r="AH454" s="324" t="str">
        <f t="shared" ref="AH454:AH517" si="103">IF(AND(U454&gt;0,U454&lt;3),"V","")</f>
        <v/>
      </c>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221"/>
      <c r="BE454" s="221"/>
      <c r="BF454" s="221"/>
      <c r="BG454" s="221"/>
      <c r="BH454" s="221"/>
      <c r="BI454" s="221"/>
      <c r="BJ454" s="221"/>
      <c r="BK454" s="221"/>
      <c r="BL454" s="221"/>
      <c r="BM454" s="221"/>
      <c r="BN454" s="221"/>
      <c r="BO454" s="221"/>
      <c r="BP454" s="221"/>
      <c r="BQ454" s="221"/>
      <c r="BR454" s="221"/>
      <c r="BS454" s="221"/>
      <c r="BT454" s="221"/>
      <c r="BU454" s="221"/>
      <c r="BV454" s="221"/>
      <c r="BW454" s="221"/>
      <c r="BX454" s="221"/>
      <c r="BY454" s="221"/>
      <c r="BZ454" s="221"/>
      <c r="CA454" s="221"/>
      <c r="CB454" s="177"/>
      <c r="CC454" s="177"/>
      <c r="CD454" s="177"/>
    </row>
    <row r="455" spans="1:82" ht="20.100000000000001" customHeight="1">
      <c r="A455" s="204"/>
      <c r="B455" s="121"/>
      <c r="C455" s="122"/>
      <c r="D455" s="123"/>
      <c r="E455" s="121"/>
      <c r="F455" s="122"/>
      <c r="G455" s="124"/>
      <c r="H455" s="125"/>
      <c r="I455" s="122"/>
      <c r="J455" s="123"/>
      <c r="K455" s="121"/>
      <c r="L455" s="124"/>
      <c r="M455" s="125"/>
      <c r="N455" s="122"/>
      <c r="O455" s="123"/>
      <c r="P455" s="121"/>
      <c r="Q455" s="122"/>
      <c r="R455" s="122"/>
      <c r="S455" s="122"/>
      <c r="T455" s="122"/>
      <c r="U455" s="124"/>
      <c r="V455" s="323" t="str">
        <f t="shared" si="91"/>
        <v/>
      </c>
      <c r="W455" s="324" t="str">
        <f t="shared" si="92"/>
        <v/>
      </c>
      <c r="X455" s="324" t="str">
        <f t="shared" si="93"/>
        <v/>
      </c>
      <c r="Y455" s="324" t="str">
        <f t="shared" si="94"/>
        <v/>
      </c>
      <c r="Z455" s="324" t="str">
        <f t="shared" si="95"/>
        <v/>
      </c>
      <c r="AA455" s="324" t="str">
        <f t="shared" si="96"/>
        <v/>
      </c>
      <c r="AB455" s="324" t="str">
        <f t="shared" si="97"/>
        <v/>
      </c>
      <c r="AC455" s="324" t="str">
        <f t="shared" si="98"/>
        <v/>
      </c>
      <c r="AD455" s="324" t="str">
        <f t="shared" si="99"/>
        <v/>
      </c>
      <c r="AE455" s="324" t="str">
        <f t="shared" si="100"/>
        <v/>
      </c>
      <c r="AF455" s="324" t="str">
        <f t="shared" si="101"/>
        <v/>
      </c>
      <c r="AG455" s="324" t="str">
        <f t="shared" si="102"/>
        <v/>
      </c>
      <c r="AH455" s="324" t="str">
        <f t="shared" si="103"/>
        <v/>
      </c>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221"/>
      <c r="BE455" s="221"/>
      <c r="BF455" s="221"/>
      <c r="BG455" s="221"/>
      <c r="BH455" s="221"/>
      <c r="BI455" s="221"/>
      <c r="BJ455" s="221"/>
      <c r="BK455" s="221"/>
      <c r="BL455" s="221"/>
      <c r="BM455" s="221"/>
      <c r="BN455" s="221"/>
      <c r="BO455" s="221"/>
      <c r="BP455" s="221"/>
      <c r="BQ455" s="221"/>
      <c r="BR455" s="221"/>
      <c r="BS455" s="221"/>
      <c r="BT455" s="221"/>
      <c r="BU455" s="221"/>
      <c r="BV455" s="221"/>
      <c r="BW455" s="221"/>
      <c r="BX455" s="221"/>
      <c r="BY455" s="221"/>
      <c r="BZ455" s="221"/>
      <c r="CA455" s="221"/>
      <c r="CB455" s="177"/>
      <c r="CC455" s="177"/>
      <c r="CD455" s="177"/>
    </row>
    <row r="456" spans="1:82" ht="20.100000000000001" customHeight="1">
      <c r="A456" s="204"/>
      <c r="B456" s="121"/>
      <c r="C456" s="122"/>
      <c r="D456" s="123"/>
      <c r="E456" s="121"/>
      <c r="F456" s="122"/>
      <c r="G456" s="124"/>
      <c r="H456" s="125"/>
      <c r="I456" s="122"/>
      <c r="J456" s="123"/>
      <c r="K456" s="121"/>
      <c r="L456" s="124"/>
      <c r="M456" s="125"/>
      <c r="N456" s="122"/>
      <c r="O456" s="123"/>
      <c r="P456" s="121"/>
      <c r="Q456" s="122"/>
      <c r="R456" s="122"/>
      <c r="S456" s="122"/>
      <c r="T456" s="122"/>
      <c r="U456" s="124"/>
      <c r="V456" s="323" t="str">
        <f t="shared" si="91"/>
        <v/>
      </c>
      <c r="W456" s="324" t="str">
        <f t="shared" si="92"/>
        <v/>
      </c>
      <c r="X456" s="324" t="str">
        <f t="shared" si="93"/>
        <v/>
      </c>
      <c r="Y456" s="324" t="str">
        <f t="shared" si="94"/>
        <v/>
      </c>
      <c r="Z456" s="324" t="str">
        <f t="shared" si="95"/>
        <v/>
      </c>
      <c r="AA456" s="324" t="str">
        <f t="shared" si="96"/>
        <v/>
      </c>
      <c r="AB456" s="324" t="str">
        <f t="shared" si="97"/>
        <v/>
      </c>
      <c r="AC456" s="324" t="str">
        <f t="shared" si="98"/>
        <v/>
      </c>
      <c r="AD456" s="324" t="str">
        <f t="shared" si="99"/>
        <v/>
      </c>
      <c r="AE456" s="324" t="str">
        <f t="shared" si="100"/>
        <v/>
      </c>
      <c r="AF456" s="324" t="str">
        <f t="shared" si="101"/>
        <v/>
      </c>
      <c r="AG456" s="324" t="str">
        <f t="shared" si="102"/>
        <v/>
      </c>
      <c r="AH456" s="324" t="str">
        <f t="shared" si="103"/>
        <v/>
      </c>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221"/>
      <c r="BE456" s="221"/>
      <c r="BF456" s="221"/>
      <c r="BG456" s="221"/>
      <c r="BH456" s="221"/>
      <c r="BI456" s="221"/>
      <c r="BJ456" s="221"/>
      <c r="BK456" s="221"/>
      <c r="BL456" s="221"/>
      <c r="BM456" s="221"/>
      <c r="BN456" s="221"/>
      <c r="BO456" s="221"/>
      <c r="BP456" s="221"/>
      <c r="BQ456" s="221"/>
      <c r="BR456" s="221"/>
      <c r="BS456" s="221"/>
      <c r="BT456" s="221"/>
      <c r="BU456" s="221"/>
      <c r="BV456" s="221"/>
      <c r="BW456" s="221"/>
      <c r="BX456" s="221"/>
      <c r="BY456" s="221"/>
      <c r="BZ456" s="221"/>
      <c r="CA456" s="221"/>
      <c r="CB456" s="177"/>
      <c r="CC456" s="177"/>
      <c r="CD456" s="177"/>
    </row>
    <row r="457" spans="1:82" ht="20.100000000000001" customHeight="1">
      <c r="A457" s="204"/>
      <c r="B457" s="121"/>
      <c r="C457" s="122"/>
      <c r="D457" s="123"/>
      <c r="E457" s="121"/>
      <c r="F457" s="122"/>
      <c r="G457" s="124"/>
      <c r="H457" s="125"/>
      <c r="I457" s="122"/>
      <c r="J457" s="123"/>
      <c r="K457" s="121"/>
      <c r="L457" s="124"/>
      <c r="M457" s="125"/>
      <c r="N457" s="122"/>
      <c r="O457" s="123"/>
      <c r="P457" s="121"/>
      <c r="Q457" s="122"/>
      <c r="R457" s="122"/>
      <c r="S457" s="122"/>
      <c r="T457" s="122"/>
      <c r="U457" s="124"/>
      <c r="V457" s="323" t="str">
        <f t="shared" si="91"/>
        <v/>
      </c>
      <c r="W457" s="324" t="str">
        <f t="shared" si="92"/>
        <v/>
      </c>
      <c r="X457" s="324" t="str">
        <f t="shared" si="93"/>
        <v/>
      </c>
      <c r="Y457" s="324" t="str">
        <f t="shared" si="94"/>
        <v/>
      </c>
      <c r="Z457" s="324" t="str">
        <f t="shared" si="95"/>
        <v/>
      </c>
      <c r="AA457" s="324" t="str">
        <f t="shared" si="96"/>
        <v/>
      </c>
      <c r="AB457" s="324" t="str">
        <f t="shared" si="97"/>
        <v/>
      </c>
      <c r="AC457" s="324" t="str">
        <f t="shared" si="98"/>
        <v/>
      </c>
      <c r="AD457" s="324" t="str">
        <f t="shared" si="99"/>
        <v/>
      </c>
      <c r="AE457" s="324" t="str">
        <f t="shared" si="100"/>
        <v/>
      </c>
      <c r="AF457" s="324" t="str">
        <f t="shared" si="101"/>
        <v/>
      </c>
      <c r="AG457" s="324" t="str">
        <f t="shared" si="102"/>
        <v/>
      </c>
      <c r="AH457" s="324" t="str">
        <f t="shared" si="103"/>
        <v/>
      </c>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221"/>
      <c r="BE457" s="221"/>
      <c r="BF457" s="221"/>
      <c r="BG457" s="221"/>
      <c r="BH457" s="221"/>
      <c r="BI457" s="221"/>
      <c r="BJ457" s="221"/>
      <c r="BK457" s="221"/>
      <c r="BL457" s="221"/>
      <c r="BM457" s="221"/>
      <c r="BN457" s="221"/>
      <c r="BO457" s="221"/>
      <c r="BP457" s="221"/>
      <c r="BQ457" s="221"/>
      <c r="BR457" s="221"/>
      <c r="BS457" s="221"/>
      <c r="BT457" s="221"/>
      <c r="BU457" s="221"/>
      <c r="BV457" s="221"/>
      <c r="BW457" s="221"/>
      <c r="BX457" s="221"/>
      <c r="BY457" s="221"/>
      <c r="BZ457" s="221"/>
      <c r="CA457" s="221"/>
      <c r="CB457" s="177"/>
      <c r="CC457" s="177"/>
      <c r="CD457" s="177"/>
    </row>
    <row r="458" spans="1:82" ht="20.100000000000001" customHeight="1">
      <c r="A458" s="204"/>
      <c r="B458" s="121"/>
      <c r="C458" s="122"/>
      <c r="D458" s="123"/>
      <c r="E458" s="121"/>
      <c r="F458" s="122"/>
      <c r="G458" s="124"/>
      <c r="H458" s="125"/>
      <c r="I458" s="122"/>
      <c r="J458" s="123"/>
      <c r="K458" s="121"/>
      <c r="L458" s="124"/>
      <c r="M458" s="125"/>
      <c r="N458" s="122"/>
      <c r="O458" s="123"/>
      <c r="P458" s="121"/>
      <c r="Q458" s="122"/>
      <c r="R458" s="122"/>
      <c r="S458" s="122"/>
      <c r="T458" s="122"/>
      <c r="U458" s="124"/>
      <c r="V458" s="323" t="str">
        <f t="shared" si="91"/>
        <v/>
      </c>
      <c r="W458" s="324" t="str">
        <f t="shared" si="92"/>
        <v/>
      </c>
      <c r="X458" s="324" t="str">
        <f t="shared" si="93"/>
        <v/>
      </c>
      <c r="Y458" s="324" t="str">
        <f t="shared" si="94"/>
        <v/>
      </c>
      <c r="Z458" s="324" t="str">
        <f t="shared" si="95"/>
        <v/>
      </c>
      <c r="AA458" s="324" t="str">
        <f t="shared" si="96"/>
        <v/>
      </c>
      <c r="AB458" s="324" t="str">
        <f t="shared" si="97"/>
        <v/>
      </c>
      <c r="AC458" s="324" t="str">
        <f t="shared" si="98"/>
        <v/>
      </c>
      <c r="AD458" s="324" t="str">
        <f t="shared" si="99"/>
        <v/>
      </c>
      <c r="AE458" s="324" t="str">
        <f t="shared" si="100"/>
        <v/>
      </c>
      <c r="AF458" s="324" t="str">
        <f t="shared" si="101"/>
        <v/>
      </c>
      <c r="AG458" s="324" t="str">
        <f t="shared" si="102"/>
        <v/>
      </c>
      <c r="AH458" s="324" t="str">
        <f t="shared" si="103"/>
        <v/>
      </c>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221"/>
      <c r="BE458" s="221"/>
      <c r="BF458" s="221"/>
      <c r="BG458" s="221"/>
      <c r="BH458" s="221"/>
      <c r="BI458" s="221"/>
      <c r="BJ458" s="221"/>
      <c r="BK458" s="221"/>
      <c r="BL458" s="221"/>
      <c r="BM458" s="221"/>
      <c r="BN458" s="221"/>
      <c r="BO458" s="221"/>
      <c r="BP458" s="221"/>
      <c r="BQ458" s="221"/>
      <c r="BR458" s="221"/>
      <c r="BS458" s="221"/>
      <c r="BT458" s="221"/>
      <c r="BU458" s="221"/>
      <c r="BV458" s="221"/>
      <c r="BW458" s="221"/>
      <c r="BX458" s="221"/>
      <c r="BY458" s="221"/>
      <c r="BZ458" s="221"/>
      <c r="CA458" s="221"/>
      <c r="CB458" s="177"/>
      <c r="CC458" s="177"/>
      <c r="CD458" s="177"/>
    </row>
    <row r="459" spans="1:82" ht="20.100000000000001" customHeight="1">
      <c r="A459" s="204"/>
      <c r="B459" s="121"/>
      <c r="C459" s="122"/>
      <c r="D459" s="123"/>
      <c r="E459" s="121"/>
      <c r="F459" s="122"/>
      <c r="G459" s="124"/>
      <c r="H459" s="125"/>
      <c r="I459" s="122"/>
      <c r="J459" s="123"/>
      <c r="K459" s="121"/>
      <c r="L459" s="124"/>
      <c r="M459" s="125"/>
      <c r="N459" s="122"/>
      <c r="O459" s="123"/>
      <c r="P459" s="121"/>
      <c r="Q459" s="122"/>
      <c r="R459" s="122"/>
      <c r="S459" s="122"/>
      <c r="T459" s="122"/>
      <c r="U459" s="124"/>
      <c r="V459" s="323" t="str">
        <f t="shared" si="91"/>
        <v/>
      </c>
      <c r="W459" s="324" t="str">
        <f t="shared" si="92"/>
        <v/>
      </c>
      <c r="X459" s="324" t="str">
        <f t="shared" si="93"/>
        <v/>
      </c>
      <c r="Y459" s="324" t="str">
        <f t="shared" si="94"/>
        <v/>
      </c>
      <c r="Z459" s="324" t="str">
        <f t="shared" si="95"/>
        <v/>
      </c>
      <c r="AA459" s="324" t="str">
        <f t="shared" si="96"/>
        <v/>
      </c>
      <c r="AB459" s="324" t="str">
        <f t="shared" si="97"/>
        <v/>
      </c>
      <c r="AC459" s="324" t="str">
        <f t="shared" si="98"/>
        <v/>
      </c>
      <c r="AD459" s="324" t="str">
        <f t="shared" si="99"/>
        <v/>
      </c>
      <c r="AE459" s="324" t="str">
        <f t="shared" si="100"/>
        <v/>
      </c>
      <c r="AF459" s="324" t="str">
        <f t="shared" si="101"/>
        <v/>
      </c>
      <c r="AG459" s="324" t="str">
        <f t="shared" si="102"/>
        <v/>
      </c>
      <c r="AH459" s="324" t="str">
        <f t="shared" si="103"/>
        <v/>
      </c>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221"/>
      <c r="BE459" s="221"/>
      <c r="BF459" s="221"/>
      <c r="BG459" s="221"/>
      <c r="BH459" s="221"/>
      <c r="BI459" s="221"/>
      <c r="BJ459" s="221"/>
      <c r="BK459" s="221"/>
      <c r="BL459" s="221"/>
      <c r="BM459" s="221"/>
      <c r="BN459" s="221"/>
      <c r="BO459" s="221"/>
      <c r="BP459" s="221"/>
      <c r="BQ459" s="221"/>
      <c r="BR459" s="221"/>
      <c r="BS459" s="221"/>
      <c r="BT459" s="221"/>
      <c r="BU459" s="221"/>
      <c r="BV459" s="221"/>
      <c r="BW459" s="221"/>
      <c r="BX459" s="221"/>
      <c r="BY459" s="221"/>
      <c r="BZ459" s="221"/>
      <c r="CA459" s="221"/>
      <c r="CB459" s="177"/>
      <c r="CC459" s="177"/>
      <c r="CD459" s="177"/>
    </row>
    <row r="460" spans="1:82" ht="20.100000000000001" customHeight="1">
      <c r="A460" s="204"/>
      <c r="B460" s="121"/>
      <c r="C460" s="122"/>
      <c r="D460" s="123"/>
      <c r="E460" s="121"/>
      <c r="F460" s="122"/>
      <c r="G460" s="124"/>
      <c r="H460" s="125"/>
      <c r="I460" s="122"/>
      <c r="J460" s="123"/>
      <c r="K460" s="121"/>
      <c r="L460" s="124"/>
      <c r="M460" s="125"/>
      <c r="N460" s="122"/>
      <c r="O460" s="123"/>
      <c r="P460" s="121"/>
      <c r="Q460" s="122"/>
      <c r="R460" s="122"/>
      <c r="S460" s="122"/>
      <c r="T460" s="122"/>
      <c r="U460" s="124"/>
      <c r="V460" s="323" t="str">
        <f t="shared" si="91"/>
        <v/>
      </c>
      <c r="W460" s="324" t="str">
        <f t="shared" si="92"/>
        <v/>
      </c>
      <c r="X460" s="324" t="str">
        <f t="shared" si="93"/>
        <v/>
      </c>
      <c r="Y460" s="324" t="str">
        <f t="shared" si="94"/>
        <v/>
      </c>
      <c r="Z460" s="324" t="str">
        <f t="shared" si="95"/>
        <v/>
      </c>
      <c r="AA460" s="324" t="str">
        <f t="shared" si="96"/>
        <v/>
      </c>
      <c r="AB460" s="324" t="str">
        <f t="shared" si="97"/>
        <v/>
      </c>
      <c r="AC460" s="324" t="str">
        <f t="shared" si="98"/>
        <v/>
      </c>
      <c r="AD460" s="324" t="str">
        <f t="shared" si="99"/>
        <v/>
      </c>
      <c r="AE460" s="324" t="str">
        <f t="shared" si="100"/>
        <v/>
      </c>
      <c r="AF460" s="324" t="str">
        <f t="shared" si="101"/>
        <v/>
      </c>
      <c r="AG460" s="324" t="str">
        <f t="shared" si="102"/>
        <v/>
      </c>
      <c r="AH460" s="324" t="str">
        <f t="shared" si="103"/>
        <v/>
      </c>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c r="BF460" s="221"/>
      <c r="BG460" s="221"/>
      <c r="BH460" s="221"/>
      <c r="BI460" s="221"/>
      <c r="BJ460" s="221"/>
      <c r="BK460" s="221"/>
      <c r="BL460" s="221"/>
      <c r="BM460" s="221"/>
      <c r="BN460" s="221"/>
      <c r="BO460" s="221"/>
      <c r="BP460" s="221"/>
      <c r="BQ460" s="221"/>
      <c r="BR460" s="221"/>
      <c r="BS460" s="221"/>
      <c r="BT460" s="221"/>
      <c r="BU460" s="221"/>
      <c r="BV460" s="221"/>
      <c r="BW460" s="221"/>
      <c r="BX460" s="221"/>
      <c r="BY460" s="221"/>
      <c r="BZ460" s="221"/>
      <c r="CA460" s="221"/>
      <c r="CB460" s="177"/>
      <c r="CC460" s="177"/>
      <c r="CD460" s="177"/>
    </row>
    <row r="461" spans="1:82" ht="20.100000000000001" customHeight="1">
      <c r="A461" s="204"/>
      <c r="B461" s="121"/>
      <c r="C461" s="122"/>
      <c r="D461" s="123"/>
      <c r="E461" s="121"/>
      <c r="F461" s="122"/>
      <c r="G461" s="124"/>
      <c r="H461" s="125"/>
      <c r="I461" s="122"/>
      <c r="J461" s="123"/>
      <c r="K461" s="121"/>
      <c r="L461" s="124"/>
      <c r="M461" s="125"/>
      <c r="N461" s="122"/>
      <c r="O461" s="123"/>
      <c r="P461" s="121"/>
      <c r="Q461" s="122"/>
      <c r="R461" s="122"/>
      <c r="S461" s="122"/>
      <c r="T461" s="122"/>
      <c r="U461" s="124"/>
      <c r="V461" s="323" t="str">
        <f t="shared" si="91"/>
        <v/>
      </c>
      <c r="W461" s="324" t="str">
        <f t="shared" si="92"/>
        <v/>
      </c>
      <c r="X461" s="324" t="str">
        <f t="shared" si="93"/>
        <v/>
      </c>
      <c r="Y461" s="324" t="str">
        <f t="shared" si="94"/>
        <v/>
      </c>
      <c r="Z461" s="324" t="str">
        <f t="shared" si="95"/>
        <v/>
      </c>
      <c r="AA461" s="324" t="str">
        <f t="shared" si="96"/>
        <v/>
      </c>
      <c r="AB461" s="324" t="str">
        <f t="shared" si="97"/>
        <v/>
      </c>
      <c r="AC461" s="324" t="str">
        <f t="shared" si="98"/>
        <v/>
      </c>
      <c r="AD461" s="324" t="str">
        <f t="shared" si="99"/>
        <v/>
      </c>
      <c r="AE461" s="324" t="str">
        <f t="shared" si="100"/>
        <v/>
      </c>
      <c r="AF461" s="324" t="str">
        <f t="shared" si="101"/>
        <v/>
      </c>
      <c r="AG461" s="324" t="str">
        <f t="shared" si="102"/>
        <v/>
      </c>
      <c r="AH461" s="324" t="str">
        <f t="shared" si="103"/>
        <v/>
      </c>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c r="BF461" s="221"/>
      <c r="BG461" s="221"/>
      <c r="BH461" s="221"/>
      <c r="BI461" s="221"/>
      <c r="BJ461" s="221"/>
      <c r="BK461" s="221"/>
      <c r="BL461" s="221"/>
      <c r="BM461" s="221"/>
      <c r="BN461" s="221"/>
      <c r="BO461" s="221"/>
      <c r="BP461" s="221"/>
      <c r="BQ461" s="221"/>
      <c r="BR461" s="221"/>
      <c r="BS461" s="221"/>
      <c r="BT461" s="221"/>
      <c r="BU461" s="221"/>
      <c r="BV461" s="221"/>
      <c r="BW461" s="221"/>
      <c r="BX461" s="221"/>
      <c r="BY461" s="221"/>
      <c r="BZ461" s="221"/>
      <c r="CA461" s="221"/>
      <c r="CB461" s="177"/>
      <c r="CC461" s="177"/>
      <c r="CD461" s="177"/>
    </row>
    <row r="462" spans="1:82" ht="20.100000000000001" customHeight="1">
      <c r="A462" s="204"/>
      <c r="B462" s="121"/>
      <c r="C462" s="122"/>
      <c r="D462" s="123"/>
      <c r="E462" s="121"/>
      <c r="F462" s="122"/>
      <c r="G462" s="124"/>
      <c r="H462" s="125"/>
      <c r="I462" s="122"/>
      <c r="J462" s="123"/>
      <c r="K462" s="121"/>
      <c r="L462" s="124"/>
      <c r="M462" s="125"/>
      <c r="N462" s="122"/>
      <c r="O462" s="123"/>
      <c r="P462" s="121"/>
      <c r="Q462" s="122"/>
      <c r="R462" s="122"/>
      <c r="S462" s="122"/>
      <c r="T462" s="122"/>
      <c r="U462" s="124"/>
      <c r="V462" s="323" t="str">
        <f t="shared" si="91"/>
        <v/>
      </c>
      <c r="W462" s="324" t="str">
        <f t="shared" si="92"/>
        <v/>
      </c>
      <c r="X462" s="324" t="str">
        <f t="shared" si="93"/>
        <v/>
      </c>
      <c r="Y462" s="324" t="str">
        <f t="shared" si="94"/>
        <v/>
      </c>
      <c r="Z462" s="324" t="str">
        <f t="shared" si="95"/>
        <v/>
      </c>
      <c r="AA462" s="324" t="str">
        <f t="shared" si="96"/>
        <v/>
      </c>
      <c r="AB462" s="324" t="str">
        <f t="shared" si="97"/>
        <v/>
      </c>
      <c r="AC462" s="324" t="str">
        <f t="shared" si="98"/>
        <v/>
      </c>
      <c r="AD462" s="324" t="str">
        <f t="shared" si="99"/>
        <v/>
      </c>
      <c r="AE462" s="324" t="str">
        <f t="shared" si="100"/>
        <v/>
      </c>
      <c r="AF462" s="324" t="str">
        <f t="shared" si="101"/>
        <v/>
      </c>
      <c r="AG462" s="324" t="str">
        <f t="shared" si="102"/>
        <v/>
      </c>
      <c r="AH462" s="324" t="str">
        <f t="shared" si="103"/>
        <v/>
      </c>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221"/>
      <c r="BE462" s="221"/>
      <c r="BF462" s="221"/>
      <c r="BG462" s="221"/>
      <c r="BH462" s="221"/>
      <c r="BI462" s="221"/>
      <c r="BJ462" s="221"/>
      <c r="BK462" s="221"/>
      <c r="BL462" s="221"/>
      <c r="BM462" s="221"/>
      <c r="BN462" s="221"/>
      <c r="BO462" s="221"/>
      <c r="BP462" s="221"/>
      <c r="BQ462" s="221"/>
      <c r="BR462" s="221"/>
      <c r="BS462" s="221"/>
      <c r="BT462" s="221"/>
      <c r="BU462" s="221"/>
      <c r="BV462" s="221"/>
      <c r="BW462" s="221"/>
      <c r="BX462" s="221"/>
      <c r="BY462" s="221"/>
      <c r="BZ462" s="221"/>
      <c r="CA462" s="221"/>
      <c r="CB462" s="177"/>
      <c r="CC462" s="177"/>
      <c r="CD462" s="177"/>
    </row>
    <row r="463" spans="1:82" ht="20.100000000000001" customHeight="1">
      <c r="A463" s="204"/>
      <c r="B463" s="121"/>
      <c r="C463" s="122"/>
      <c r="D463" s="123"/>
      <c r="E463" s="121"/>
      <c r="F463" s="122"/>
      <c r="G463" s="124"/>
      <c r="H463" s="125"/>
      <c r="I463" s="122"/>
      <c r="J463" s="123"/>
      <c r="K463" s="121"/>
      <c r="L463" s="124"/>
      <c r="M463" s="125"/>
      <c r="N463" s="122"/>
      <c r="O463" s="123"/>
      <c r="P463" s="121"/>
      <c r="Q463" s="122"/>
      <c r="R463" s="122"/>
      <c r="S463" s="122"/>
      <c r="T463" s="122"/>
      <c r="U463" s="124"/>
      <c r="V463" s="323" t="str">
        <f t="shared" si="91"/>
        <v/>
      </c>
      <c r="W463" s="324" t="str">
        <f t="shared" si="92"/>
        <v/>
      </c>
      <c r="X463" s="324" t="str">
        <f t="shared" si="93"/>
        <v/>
      </c>
      <c r="Y463" s="324" t="str">
        <f t="shared" si="94"/>
        <v/>
      </c>
      <c r="Z463" s="324" t="str">
        <f t="shared" si="95"/>
        <v/>
      </c>
      <c r="AA463" s="324" t="str">
        <f t="shared" si="96"/>
        <v/>
      </c>
      <c r="AB463" s="324" t="str">
        <f t="shared" si="97"/>
        <v/>
      </c>
      <c r="AC463" s="324" t="str">
        <f t="shared" si="98"/>
        <v/>
      </c>
      <c r="AD463" s="324" t="str">
        <f t="shared" si="99"/>
        <v/>
      </c>
      <c r="AE463" s="324" t="str">
        <f t="shared" si="100"/>
        <v/>
      </c>
      <c r="AF463" s="324" t="str">
        <f t="shared" si="101"/>
        <v/>
      </c>
      <c r="AG463" s="324" t="str">
        <f t="shared" si="102"/>
        <v/>
      </c>
      <c r="AH463" s="324" t="str">
        <f t="shared" si="103"/>
        <v/>
      </c>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c r="BF463" s="221"/>
      <c r="BG463" s="221"/>
      <c r="BH463" s="221"/>
      <c r="BI463" s="221"/>
      <c r="BJ463" s="221"/>
      <c r="BK463" s="221"/>
      <c r="BL463" s="221"/>
      <c r="BM463" s="221"/>
      <c r="BN463" s="221"/>
      <c r="BO463" s="221"/>
      <c r="BP463" s="221"/>
      <c r="BQ463" s="221"/>
      <c r="BR463" s="221"/>
      <c r="BS463" s="221"/>
      <c r="BT463" s="221"/>
      <c r="BU463" s="221"/>
      <c r="BV463" s="221"/>
      <c r="BW463" s="221"/>
      <c r="BX463" s="221"/>
      <c r="BY463" s="221"/>
      <c r="BZ463" s="221"/>
      <c r="CA463" s="221"/>
      <c r="CB463" s="177"/>
      <c r="CC463" s="177"/>
      <c r="CD463" s="177"/>
    </row>
    <row r="464" spans="1:82" ht="20.100000000000001" customHeight="1">
      <c r="A464" s="204"/>
      <c r="B464" s="121"/>
      <c r="C464" s="122"/>
      <c r="D464" s="123"/>
      <c r="E464" s="121"/>
      <c r="F464" s="122"/>
      <c r="G464" s="124"/>
      <c r="H464" s="125"/>
      <c r="I464" s="122"/>
      <c r="J464" s="123"/>
      <c r="K464" s="121"/>
      <c r="L464" s="124"/>
      <c r="M464" s="125"/>
      <c r="N464" s="122"/>
      <c r="O464" s="123"/>
      <c r="P464" s="121"/>
      <c r="Q464" s="122"/>
      <c r="R464" s="122"/>
      <c r="S464" s="122"/>
      <c r="T464" s="122"/>
      <c r="U464" s="124"/>
      <c r="V464" s="323" t="str">
        <f t="shared" si="91"/>
        <v/>
      </c>
      <c r="W464" s="324" t="str">
        <f t="shared" si="92"/>
        <v/>
      </c>
      <c r="X464" s="324" t="str">
        <f t="shared" si="93"/>
        <v/>
      </c>
      <c r="Y464" s="324" t="str">
        <f t="shared" si="94"/>
        <v/>
      </c>
      <c r="Z464" s="324" t="str">
        <f t="shared" si="95"/>
        <v/>
      </c>
      <c r="AA464" s="324" t="str">
        <f t="shared" si="96"/>
        <v/>
      </c>
      <c r="AB464" s="324" t="str">
        <f t="shared" si="97"/>
        <v/>
      </c>
      <c r="AC464" s="324" t="str">
        <f t="shared" si="98"/>
        <v/>
      </c>
      <c r="AD464" s="324" t="str">
        <f t="shared" si="99"/>
        <v/>
      </c>
      <c r="AE464" s="324" t="str">
        <f t="shared" si="100"/>
        <v/>
      </c>
      <c r="AF464" s="324" t="str">
        <f t="shared" si="101"/>
        <v/>
      </c>
      <c r="AG464" s="324" t="str">
        <f t="shared" si="102"/>
        <v/>
      </c>
      <c r="AH464" s="324" t="str">
        <f t="shared" si="103"/>
        <v/>
      </c>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221"/>
      <c r="BE464" s="221"/>
      <c r="BF464" s="221"/>
      <c r="BG464" s="221"/>
      <c r="BH464" s="221"/>
      <c r="BI464" s="221"/>
      <c r="BJ464" s="221"/>
      <c r="BK464" s="221"/>
      <c r="BL464" s="221"/>
      <c r="BM464" s="221"/>
      <c r="BN464" s="221"/>
      <c r="BO464" s="221"/>
      <c r="BP464" s="221"/>
      <c r="BQ464" s="221"/>
      <c r="BR464" s="221"/>
      <c r="BS464" s="221"/>
      <c r="BT464" s="221"/>
      <c r="BU464" s="221"/>
      <c r="BV464" s="221"/>
      <c r="BW464" s="221"/>
      <c r="BX464" s="221"/>
      <c r="BY464" s="221"/>
      <c r="BZ464" s="221"/>
      <c r="CA464" s="221"/>
      <c r="CB464" s="177"/>
      <c r="CC464" s="177"/>
      <c r="CD464" s="177"/>
    </row>
    <row r="465" spans="1:82" ht="20.100000000000001" customHeight="1">
      <c r="A465" s="204"/>
      <c r="B465" s="121"/>
      <c r="C465" s="122"/>
      <c r="D465" s="123"/>
      <c r="E465" s="121"/>
      <c r="F465" s="122"/>
      <c r="G465" s="124"/>
      <c r="H465" s="125"/>
      <c r="I465" s="122"/>
      <c r="J465" s="123"/>
      <c r="K465" s="121"/>
      <c r="L465" s="124"/>
      <c r="M465" s="125"/>
      <c r="N465" s="122"/>
      <c r="O465" s="123"/>
      <c r="P465" s="121"/>
      <c r="Q465" s="122"/>
      <c r="R465" s="122"/>
      <c r="S465" s="122"/>
      <c r="T465" s="122"/>
      <c r="U465" s="124"/>
      <c r="V465" s="323" t="str">
        <f t="shared" si="91"/>
        <v/>
      </c>
      <c r="W465" s="324" t="str">
        <f t="shared" si="92"/>
        <v/>
      </c>
      <c r="X465" s="324" t="str">
        <f t="shared" si="93"/>
        <v/>
      </c>
      <c r="Y465" s="324" t="str">
        <f t="shared" si="94"/>
        <v/>
      </c>
      <c r="Z465" s="324" t="str">
        <f t="shared" si="95"/>
        <v/>
      </c>
      <c r="AA465" s="324" t="str">
        <f t="shared" si="96"/>
        <v/>
      </c>
      <c r="AB465" s="324" t="str">
        <f t="shared" si="97"/>
        <v/>
      </c>
      <c r="AC465" s="324" t="str">
        <f t="shared" si="98"/>
        <v/>
      </c>
      <c r="AD465" s="324" t="str">
        <f t="shared" si="99"/>
        <v/>
      </c>
      <c r="AE465" s="324" t="str">
        <f t="shared" si="100"/>
        <v/>
      </c>
      <c r="AF465" s="324" t="str">
        <f t="shared" si="101"/>
        <v/>
      </c>
      <c r="AG465" s="324" t="str">
        <f t="shared" si="102"/>
        <v/>
      </c>
      <c r="AH465" s="324" t="str">
        <f t="shared" si="103"/>
        <v/>
      </c>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221"/>
      <c r="BE465" s="221"/>
      <c r="BF465" s="221"/>
      <c r="BG465" s="221"/>
      <c r="BH465" s="221"/>
      <c r="BI465" s="221"/>
      <c r="BJ465" s="221"/>
      <c r="BK465" s="221"/>
      <c r="BL465" s="221"/>
      <c r="BM465" s="221"/>
      <c r="BN465" s="221"/>
      <c r="BO465" s="221"/>
      <c r="BP465" s="221"/>
      <c r="BQ465" s="221"/>
      <c r="BR465" s="221"/>
      <c r="BS465" s="221"/>
      <c r="BT465" s="221"/>
      <c r="BU465" s="221"/>
      <c r="BV465" s="221"/>
      <c r="BW465" s="221"/>
      <c r="BX465" s="221"/>
      <c r="BY465" s="221"/>
      <c r="BZ465" s="221"/>
      <c r="CA465" s="221"/>
      <c r="CB465" s="177"/>
      <c r="CC465" s="177"/>
      <c r="CD465" s="177"/>
    </row>
    <row r="466" spans="1:82" ht="20.100000000000001" customHeight="1">
      <c r="A466" s="204"/>
      <c r="B466" s="121"/>
      <c r="C466" s="122"/>
      <c r="D466" s="123"/>
      <c r="E466" s="121"/>
      <c r="F466" s="122"/>
      <c r="G466" s="124"/>
      <c r="H466" s="125"/>
      <c r="I466" s="122"/>
      <c r="J466" s="123"/>
      <c r="K466" s="121"/>
      <c r="L466" s="124"/>
      <c r="M466" s="125"/>
      <c r="N466" s="122"/>
      <c r="O466" s="123"/>
      <c r="P466" s="121"/>
      <c r="Q466" s="122"/>
      <c r="R466" s="122"/>
      <c r="S466" s="122"/>
      <c r="T466" s="122"/>
      <c r="U466" s="124"/>
      <c r="V466" s="323" t="str">
        <f t="shared" si="91"/>
        <v/>
      </c>
      <c r="W466" s="324" t="str">
        <f t="shared" si="92"/>
        <v/>
      </c>
      <c r="X466" s="324" t="str">
        <f t="shared" si="93"/>
        <v/>
      </c>
      <c r="Y466" s="324" t="str">
        <f t="shared" si="94"/>
        <v/>
      </c>
      <c r="Z466" s="324" t="str">
        <f t="shared" si="95"/>
        <v/>
      </c>
      <c r="AA466" s="324" t="str">
        <f t="shared" si="96"/>
        <v/>
      </c>
      <c r="AB466" s="324" t="str">
        <f t="shared" si="97"/>
        <v/>
      </c>
      <c r="AC466" s="324" t="str">
        <f t="shared" si="98"/>
        <v/>
      </c>
      <c r="AD466" s="324" t="str">
        <f t="shared" si="99"/>
        <v/>
      </c>
      <c r="AE466" s="324" t="str">
        <f t="shared" si="100"/>
        <v/>
      </c>
      <c r="AF466" s="324" t="str">
        <f t="shared" si="101"/>
        <v/>
      </c>
      <c r="AG466" s="324" t="str">
        <f t="shared" si="102"/>
        <v/>
      </c>
      <c r="AH466" s="324" t="str">
        <f t="shared" si="103"/>
        <v/>
      </c>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221"/>
      <c r="BE466" s="221"/>
      <c r="BF466" s="221"/>
      <c r="BG466" s="221"/>
      <c r="BH466" s="221"/>
      <c r="BI466" s="221"/>
      <c r="BJ466" s="221"/>
      <c r="BK466" s="221"/>
      <c r="BL466" s="221"/>
      <c r="BM466" s="221"/>
      <c r="BN466" s="221"/>
      <c r="BO466" s="221"/>
      <c r="BP466" s="221"/>
      <c r="BQ466" s="221"/>
      <c r="BR466" s="221"/>
      <c r="BS466" s="221"/>
      <c r="BT466" s="221"/>
      <c r="BU466" s="221"/>
      <c r="BV466" s="221"/>
      <c r="BW466" s="221"/>
      <c r="BX466" s="221"/>
      <c r="BY466" s="221"/>
      <c r="BZ466" s="221"/>
      <c r="CA466" s="221"/>
      <c r="CB466" s="177"/>
      <c r="CC466" s="177"/>
      <c r="CD466" s="177"/>
    </row>
    <row r="467" spans="1:82" ht="20.100000000000001" customHeight="1">
      <c r="A467" s="204"/>
      <c r="B467" s="121"/>
      <c r="C467" s="122"/>
      <c r="D467" s="123"/>
      <c r="E467" s="121"/>
      <c r="F467" s="122"/>
      <c r="G467" s="124"/>
      <c r="H467" s="125"/>
      <c r="I467" s="122"/>
      <c r="J467" s="123"/>
      <c r="K467" s="121"/>
      <c r="L467" s="124"/>
      <c r="M467" s="125"/>
      <c r="N467" s="122"/>
      <c r="O467" s="123"/>
      <c r="P467" s="121"/>
      <c r="Q467" s="122"/>
      <c r="R467" s="122"/>
      <c r="S467" s="122"/>
      <c r="T467" s="122"/>
      <c r="U467" s="124"/>
      <c r="V467" s="323" t="str">
        <f t="shared" si="91"/>
        <v/>
      </c>
      <c r="W467" s="324" t="str">
        <f t="shared" si="92"/>
        <v/>
      </c>
      <c r="X467" s="324" t="str">
        <f t="shared" si="93"/>
        <v/>
      </c>
      <c r="Y467" s="324" t="str">
        <f t="shared" si="94"/>
        <v/>
      </c>
      <c r="Z467" s="324" t="str">
        <f t="shared" si="95"/>
        <v/>
      </c>
      <c r="AA467" s="324" t="str">
        <f t="shared" si="96"/>
        <v/>
      </c>
      <c r="AB467" s="324" t="str">
        <f t="shared" si="97"/>
        <v/>
      </c>
      <c r="AC467" s="324" t="str">
        <f t="shared" si="98"/>
        <v/>
      </c>
      <c r="AD467" s="324" t="str">
        <f t="shared" si="99"/>
        <v/>
      </c>
      <c r="AE467" s="324" t="str">
        <f t="shared" si="100"/>
        <v/>
      </c>
      <c r="AF467" s="324" t="str">
        <f t="shared" si="101"/>
        <v/>
      </c>
      <c r="AG467" s="324" t="str">
        <f t="shared" si="102"/>
        <v/>
      </c>
      <c r="AH467" s="324" t="str">
        <f t="shared" si="103"/>
        <v/>
      </c>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221"/>
      <c r="BE467" s="221"/>
      <c r="BF467" s="221"/>
      <c r="BG467" s="221"/>
      <c r="BH467" s="221"/>
      <c r="BI467" s="221"/>
      <c r="BJ467" s="221"/>
      <c r="BK467" s="221"/>
      <c r="BL467" s="221"/>
      <c r="BM467" s="221"/>
      <c r="BN467" s="221"/>
      <c r="BO467" s="221"/>
      <c r="BP467" s="221"/>
      <c r="BQ467" s="221"/>
      <c r="BR467" s="221"/>
      <c r="BS467" s="221"/>
      <c r="BT467" s="221"/>
      <c r="BU467" s="221"/>
      <c r="BV467" s="221"/>
      <c r="BW467" s="221"/>
      <c r="BX467" s="221"/>
      <c r="BY467" s="221"/>
      <c r="BZ467" s="221"/>
      <c r="CA467" s="221"/>
      <c r="CB467" s="177"/>
      <c r="CC467" s="177"/>
      <c r="CD467" s="177"/>
    </row>
    <row r="468" spans="1:82" ht="20.100000000000001" customHeight="1">
      <c r="A468" s="204"/>
      <c r="B468" s="121"/>
      <c r="C468" s="122"/>
      <c r="D468" s="123"/>
      <c r="E468" s="121"/>
      <c r="F468" s="122"/>
      <c r="G468" s="124"/>
      <c r="H468" s="125"/>
      <c r="I468" s="122"/>
      <c r="J468" s="123"/>
      <c r="K468" s="121"/>
      <c r="L468" s="124"/>
      <c r="M468" s="125"/>
      <c r="N468" s="122"/>
      <c r="O468" s="123"/>
      <c r="P468" s="121"/>
      <c r="Q468" s="122"/>
      <c r="R468" s="122"/>
      <c r="S468" s="122"/>
      <c r="T468" s="122"/>
      <c r="U468" s="124"/>
      <c r="V468" s="323" t="str">
        <f t="shared" si="91"/>
        <v/>
      </c>
      <c r="W468" s="324" t="str">
        <f t="shared" si="92"/>
        <v/>
      </c>
      <c r="X468" s="324" t="str">
        <f t="shared" si="93"/>
        <v/>
      </c>
      <c r="Y468" s="324" t="str">
        <f t="shared" si="94"/>
        <v/>
      </c>
      <c r="Z468" s="324" t="str">
        <f t="shared" si="95"/>
        <v/>
      </c>
      <c r="AA468" s="324" t="str">
        <f t="shared" si="96"/>
        <v/>
      </c>
      <c r="AB468" s="324" t="str">
        <f t="shared" si="97"/>
        <v/>
      </c>
      <c r="AC468" s="324" t="str">
        <f t="shared" si="98"/>
        <v/>
      </c>
      <c r="AD468" s="324" t="str">
        <f t="shared" si="99"/>
        <v/>
      </c>
      <c r="AE468" s="324" t="str">
        <f t="shared" si="100"/>
        <v/>
      </c>
      <c r="AF468" s="324" t="str">
        <f t="shared" si="101"/>
        <v/>
      </c>
      <c r="AG468" s="324" t="str">
        <f t="shared" si="102"/>
        <v/>
      </c>
      <c r="AH468" s="324" t="str">
        <f t="shared" si="103"/>
        <v/>
      </c>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221"/>
      <c r="BE468" s="221"/>
      <c r="BF468" s="221"/>
      <c r="BG468" s="221"/>
      <c r="BH468" s="221"/>
      <c r="BI468" s="221"/>
      <c r="BJ468" s="221"/>
      <c r="BK468" s="221"/>
      <c r="BL468" s="221"/>
      <c r="BM468" s="221"/>
      <c r="BN468" s="221"/>
      <c r="BO468" s="221"/>
      <c r="BP468" s="221"/>
      <c r="BQ468" s="221"/>
      <c r="BR468" s="221"/>
      <c r="BS468" s="221"/>
      <c r="BT468" s="221"/>
      <c r="BU468" s="221"/>
      <c r="BV468" s="221"/>
      <c r="BW468" s="221"/>
      <c r="BX468" s="221"/>
      <c r="BY468" s="221"/>
      <c r="BZ468" s="221"/>
      <c r="CA468" s="221"/>
      <c r="CB468" s="177"/>
      <c r="CC468" s="177"/>
      <c r="CD468" s="177"/>
    </row>
    <row r="469" spans="1:82" ht="20.100000000000001" customHeight="1">
      <c r="A469" s="204"/>
      <c r="B469" s="121"/>
      <c r="C469" s="122"/>
      <c r="D469" s="123"/>
      <c r="E469" s="121"/>
      <c r="F469" s="122"/>
      <c r="G469" s="124"/>
      <c r="H469" s="125"/>
      <c r="I469" s="122"/>
      <c r="J469" s="123"/>
      <c r="K469" s="121"/>
      <c r="L469" s="124"/>
      <c r="M469" s="125"/>
      <c r="N469" s="122"/>
      <c r="O469" s="123"/>
      <c r="P469" s="121"/>
      <c r="Q469" s="122"/>
      <c r="R469" s="122"/>
      <c r="S469" s="122"/>
      <c r="T469" s="122"/>
      <c r="U469" s="124"/>
      <c r="V469" s="323" t="str">
        <f t="shared" si="91"/>
        <v/>
      </c>
      <c r="W469" s="324" t="str">
        <f t="shared" si="92"/>
        <v/>
      </c>
      <c r="X469" s="324" t="str">
        <f t="shared" si="93"/>
        <v/>
      </c>
      <c r="Y469" s="324" t="str">
        <f t="shared" si="94"/>
        <v/>
      </c>
      <c r="Z469" s="324" t="str">
        <f t="shared" si="95"/>
        <v/>
      </c>
      <c r="AA469" s="324" t="str">
        <f t="shared" si="96"/>
        <v/>
      </c>
      <c r="AB469" s="324" t="str">
        <f t="shared" si="97"/>
        <v/>
      </c>
      <c r="AC469" s="324" t="str">
        <f t="shared" si="98"/>
        <v/>
      </c>
      <c r="AD469" s="324" t="str">
        <f t="shared" si="99"/>
        <v/>
      </c>
      <c r="AE469" s="324" t="str">
        <f t="shared" si="100"/>
        <v/>
      </c>
      <c r="AF469" s="324" t="str">
        <f t="shared" si="101"/>
        <v/>
      </c>
      <c r="AG469" s="324" t="str">
        <f t="shared" si="102"/>
        <v/>
      </c>
      <c r="AH469" s="324" t="str">
        <f t="shared" si="103"/>
        <v/>
      </c>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221"/>
      <c r="BE469" s="221"/>
      <c r="BF469" s="221"/>
      <c r="BG469" s="221"/>
      <c r="BH469" s="221"/>
      <c r="BI469" s="221"/>
      <c r="BJ469" s="221"/>
      <c r="BK469" s="221"/>
      <c r="BL469" s="221"/>
      <c r="BM469" s="221"/>
      <c r="BN469" s="221"/>
      <c r="BO469" s="221"/>
      <c r="BP469" s="221"/>
      <c r="BQ469" s="221"/>
      <c r="BR469" s="221"/>
      <c r="BS469" s="221"/>
      <c r="BT469" s="221"/>
      <c r="BU469" s="221"/>
      <c r="BV469" s="221"/>
      <c r="BW469" s="221"/>
      <c r="BX469" s="221"/>
      <c r="BY469" s="221"/>
      <c r="BZ469" s="221"/>
      <c r="CA469" s="221"/>
      <c r="CB469" s="177"/>
      <c r="CC469" s="177"/>
      <c r="CD469" s="177"/>
    </row>
    <row r="470" spans="1:82" ht="20.100000000000001" customHeight="1">
      <c r="A470" s="204"/>
      <c r="B470" s="121"/>
      <c r="C470" s="122"/>
      <c r="D470" s="123"/>
      <c r="E470" s="121"/>
      <c r="F470" s="122"/>
      <c r="G470" s="124"/>
      <c r="H470" s="125"/>
      <c r="I470" s="122"/>
      <c r="J470" s="123"/>
      <c r="K470" s="121"/>
      <c r="L470" s="124"/>
      <c r="M470" s="125"/>
      <c r="N470" s="122"/>
      <c r="O470" s="123"/>
      <c r="P470" s="121"/>
      <c r="Q470" s="122"/>
      <c r="R470" s="122"/>
      <c r="S470" s="122"/>
      <c r="T470" s="122"/>
      <c r="U470" s="124"/>
      <c r="V470" s="323" t="str">
        <f t="shared" si="91"/>
        <v/>
      </c>
      <c r="W470" s="324" t="str">
        <f t="shared" si="92"/>
        <v/>
      </c>
      <c r="X470" s="324" t="str">
        <f t="shared" si="93"/>
        <v/>
      </c>
      <c r="Y470" s="324" t="str">
        <f t="shared" si="94"/>
        <v/>
      </c>
      <c r="Z470" s="324" t="str">
        <f t="shared" si="95"/>
        <v/>
      </c>
      <c r="AA470" s="324" t="str">
        <f t="shared" si="96"/>
        <v/>
      </c>
      <c r="AB470" s="324" t="str">
        <f t="shared" si="97"/>
        <v/>
      </c>
      <c r="AC470" s="324" t="str">
        <f t="shared" si="98"/>
        <v/>
      </c>
      <c r="AD470" s="324" t="str">
        <f t="shared" si="99"/>
        <v/>
      </c>
      <c r="AE470" s="324" t="str">
        <f t="shared" si="100"/>
        <v/>
      </c>
      <c r="AF470" s="324" t="str">
        <f t="shared" si="101"/>
        <v/>
      </c>
      <c r="AG470" s="324" t="str">
        <f t="shared" si="102"/>
        <v/>
      </c>
      <c r="AH470" s="324" t="str">
        <f t="shared" si="103"/>
        <v/>
      </c>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221"/>
      <c r="BE470" s="221"/>
      <c r="BF470" s="221"/>
      <c r="BG470" s="221"/>
      <c r="BH470" s="221"/>
      <c r="BI470" s="221"/>
      <c r="BJ470" s="221"/>
      <c r="BK470" s="221"/>
      <c r="BL470" s="221"/>
      <c r="BM470" s="221"/>
      <c r="BN470" s="221"/>
      <c r="BO470" s="221"/>
      <c r="BP470" s="221"/>
      <c r="BQ470" s="221"/>
      <c r="BR470" s="221"/>
      <c r="BS470" s="221"/>
      <c r="BT470" s="221"/>
      <c r="BU470" s="221"/>
      <c r="BV470" s="221"/>
      <c r="BW470" s="221"/>
      <c r="BX470" s="221"/>
      <c r="BY470" s="221"/>
      <c r="BZ470" s="221"/>
      <c r="CA470" s="221"/>
      <c r="CB470" s="177"/>
      <c r="CC470" s="177"/>
      <c r="CD470" s="177"/>
    </row>
    <row r="471" spans="1:82" ht="20.100000000000001" customHeight="1">
      <c r="A471" s="204"/>
      <c r="B471" s="121"/>
      <c r="C471" s="122"/>
      <c r="D471" s="123"/>
      <c r="E471" s="121"/>
      <c r="F471" s="122"/>
      <c r="G471" s="124"/>
      <c r="H471" s="125"/>
      <c r="I471" s="122"/>
      <c r="J471" s="123"/>
      <c r="K471" s="121"/>
      <c r="L471" s="124"/>
      <c r="M471" s="125"/>
      <c r="N471" s="122"/>
      <c r="O471" s="123"/>
      <c r="P471" s="121"/>
      <c r="Q471" s="122"/>
      <c r="R471" s="122"/>
      <c r="S471" s="122"/>
      <c r="T471" s="122"/>
      <c r="U471" s="124"/>
      <c r="V471" s="323" t="str">
        <f t="shared" si="91"/>
        <v/>
      </c>
      <c r="W471" s="324" t="str">
        <f t="shared" si="92"/>
        <v/>
      </c>
      <c r="X471" s="324" t="str">
        <f t="shared" si="93"/>
        <v/>
      </c>
      <c r="Y471" s="324" t="str">
        <f t="shared" si="94"/>
        <v/>
      </c>
      <c r="Z471" s="324" t="str">
        <f t="shared" si="95"/>
        <v/>
      </c>
      <c r="AA471" s="324" t="str">
        <f t="shared" si="96"/>
        <v/>
      </c>
      <c r="AB471" s="324" t="str">
        <f t="shared" si="97"/>
        <v/>
      </c>
      <c r="AC471" s="324" t="str">
        <f t="shared" si="98"/>
        <v/>
      </c>
      <c r="AD471" s="324" t="str">
        <f t="shared" si="99"/>
        <v/>
      </c>
      <c r="AE471" s="324" t="str">
        <f t="shared" si="100"/>
        <v/>
      </c>
      <c r="AF471" s="324" t="str">
        <f t="shared" si="101"/>
        <v/>
      </c>
      <c r="AG471" s="324" t="str">
        <f t="shared" si="102"/>
        <v/>
      </c>
      <c r="AH471" s="324" t="str">
        <f t="shared" si="103"/>
        <v/>
      </c>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221"/>
      <c r="BE471" s="221"/>
      <c r="BF471" s="221"/>
      <c r="BG471" s="221"/>
      <c r="BH471" s="221"/>
      <c r="BI471" s="221"/>
      <c r="BJ471" s="221"/>
      <c r="BK471" s="221"/>
      <c r="BL471" s="221"/>
      <c r="BM471" s="221"/>
      <c r="BN471" s="221"/>
      <c r="BO471" s="221"/>
      <c r="BP471" s="221"/>
      <c r="BQ471" s="221"/>
      <c r="BR471" s="221"/>
      <c r="BS471" s="221"/>
      <c r="BT471" s="221"/>
      <c r="BU471" s="221"/>
      <c r="BV471" s="221"/>
      <c r="BW471" s="221"/>
      <c r="BX471" s="221"/>
      <c r="BY471" s="221"/>
      <c r="BZ471" s="221"/>
      <c r="CA471" s="221"/>
      <c r="CB471" s="177"/>
      <c r="CC471" s="177"/>
      <c r="CD471" s="177"/>
    </row>
    <row r="472" spans="1:82" ht="20.100000000000001" customHeight="1">
      <c r="A472" s="204"/>
      <c r="B472" s="121"/>
      <c r="C472" s="122"/>
      <c r="D472" s="123"/>
      <c r="E472" s="121"/>
      <c r="F472" s="122"/>
      <c r="G472" s="124"/>
      <c r="H472" s="125"/>
      <c r="I472" s="122"/>
      <c r="J472" s="123"/>
      <c r="K472" s="121"/>
      <c r="L472" s="124"/>
      <c r="M472" s="125"/>
      <c r="N472" s="122"/>
      <c r="O472" s="123"/>
      <c r="P472" s="121"/>
      <c r="Q472" s="122"/>
      <c r="R472" s="122"/>
      <c r="S472" s="122"/>
      <c r="T472" s="122"/>
      <c r="U472" s="124"/>
      <c r="V472" s="323" t="str">
        <f t="shared" si="91"/>
        <v/>
      </c>
      <c r="W472" s="324" t="str">
        <f t="shared" si="92"/>
        <v/>
      </c>
      <c r="X472" s="324" t="str">
        <f t="shared" si="93"/>
        <v/>
      </c>
      <c r="Y472" s="324" t="str">
        <f t="shared" si="94"/>
        <v/>
      </c>
      <c r="Z472" s="324" t="str">
        <f t="shared" si="95"/>
        <v/>
      </c>
      <c r="AA472" s="324" t="str">
        <f t="shared" si="96"/>
        <v/>
      </c>
      <c r="AB472" s="324" t="str">
        <f t="shared" si="97"/>
        <v/>
      </c>
      <c r="AC472" s="324" t="str">
        <f t="shared" si="98"/>
        <v/>
      </c>
      <c r="AD472" s="324" t="str">
        <f t="shared" si="99"/>
        <v/>
      </c>
      <c r="AE472" s="324" t="str">
        <f t="shared" si="100"/>
        <v/>
      </c>
      <c r="AF472" s="324" t="str">
        <f t="shared" si="101"/>
        <v/>
      </c>
      <c r="AG472" s="324" t="str">
        <f t="shared" si="102"/>
        <v/>
      </c>
      <c r="AH472" s="324" t="str">
        <f t="shared" si="103"/>
        <v/>
      </c>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221"/>
      <c r="BE472" s="221"/>
      <c r="BF472" s="221"/>
      <c r="BG472" s="221"/>
      <c r="BH472" s="221"/>
      <c r="BI472" s="221"/>
      <c r="BJ472" s="221"/>
      <c r="BK472" s="221"/>
      <c r="BL472" s="221"/>
      <c r="BM472" s="221"/>
      <c r="BN472" s="221"/>
      <c r="BO472" s="221"/>
      <c r="BP472" s="221"/>
      <c r="BQ472" s="221"/>
      <c r="BR472" s="221"/>
      <c r="BS472" s="221"/>
      <c r="BT472" s="221"/>
      <c r="BU472" s="221"/>
      <c r="BV472" s="221"/>
      <c r="BW472" s="221"/>
      <c r="BX472" s="221"/>
      <c r="BY472" s="221"/>
      <c r="BZ472" s="221"/>
      <c r="CA472" s="221"/>
      <c r="CB472" s="177"/>
      <c r="CC472" s="177"/>
      <c r="CD472" s="177"/>
    </row>
    <row r="473" spans="1:82" ht="20.100000000000001" customHeight="1">
      <c r="A473" s="204"/>
      <c r="B473" s="121"/>
      <c r="C473" s="122"/>
      <c r="D473" s="123"/>
      <c r="E473" s="121"/>
      <c r="F473" s="122"/>
      <c r="G473" s="124"/>
      <c r="H473" s="125"/>
      <c r="I473" s="122"/>
      <c r="J473" s="123"/>
      <c r="K473" s="121"/>
      <c r="L473" s="124"/>
      <c r="M473" s="125"/>
      <c r="N473" s="122"/>
      <c r="O473" s="123"/>
      <c r="P473" s="121"/>
      <c r="Q473" s="122"/>
      <c r="R473" s="122"/>
      <c r="S473" s="122"/>
      <c r="T473" s="122"/>
      <c r="U473" s="124"/>
      <c r="V473" s="323" t="str">
        <f t="shared" si="91"/>
        <v/>
      </c>
      <c r="W473" s="324" t="str">
        <f t="shared" si="92"/>
        <v/>
      </c>
      <c r="X473" s="324" t="str">
        <f t="shared" si="93"/>
        <v/>
      </c>
      <c r="Y473" s="324" t="str">
        <f t="shared" si="94"/>
        <v/>
      </c>
      <c r="Z473" s="324" t="str">
        <f t="shared" si="95"/>
        <v/>
      </c>
      <c r="AA473" s="324" t="str">
        <f t="shared" si="96"/>
        <v/>
      </c>
      <c r="AB473" s="324" t="str">
        <f t="shared" si="97"/>
        <v/>
      </c>
      <c r="AC473" s="324" t="str">
        <f t="shared" si="98"/>
        <v/>
      </c>
      <c r="AD473" s="324" t="str">
        <f t="shared" si="99"/>
        <v/>
      </c>
      <c r="AE473" s="324" t="str">
        <f t="shared" si="100"/>
        <v/>
      </c>
      <c r="AF473" s="324" t="str">
        <f t="shared" si="101"/>
        <v/>
      </c>
      <c r="AG473" s="324" t="str">
        <f t="shared" si="102"/>
        <v/>
      </c>
      <c r="AH473" s="324" t="str">
        <f t="shared" si="103"/>
        <v/>
      </c>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221"/>
      <c r="BE473" s="221"/>
      <c r="BF473" s="221"/>
      <c r="BG473" s="221"/>
      <c r="BH473" s="221"/>
      <c r="BI473" s="221"/>
      <c r="BJ473" s="221"/>
      <c r="BK473" s="221"/>
      <c r="BL473" s="221"/>
      <c r="BM473" s="221"/>
      <c r="BN473" s="221"/>
      <c r="BO473" s="221"/>
      <c r="BP473" s="221"/>
      <c r="BQ473" s="221"/>
      <c r="BR473" s="221"/>
      <c r="BS473" s="221"/>
      <c r="BT473" s="221"/>
      <c r="BU473" s="221"/>
      <c r="BV473" s="221"/>
      <c r="BW473" s="221"/>
      <c r="BX473" s="221"/>
      <c r="BY473" s="221"/>
      <c r="BZ473" s="221"/>
      <c r="CA473" s="221"/>
      <c r="CB473" s="177"/>
      <c r="CC473" s="177"/>
      <c r="CD473" s="177"/>
    </row>
    <row r="474" spans="1:82" ht="20.100000000000001" customHeight="1">
      <c r="A474" s="204"/>
      <c r="B474" s="121"/>
      <c r="C474" s="122"/>
      <c r="D474" s="123"/>
      <c r="E474" s="121"/>
      <c r="F474" s="122"/>
      <c r="G474" s="124"/>
      <c r="H474" s="125"/>
      <c r="I474" s="122"/>
      <c r="J474" s="123"/>
      <c r="K474" s="121"/>
      <c r="L474" s="124"/>
      <c r="M474" s="125"/>
      <c r="N474" s="122"/>
      <c r="O474" s="123"/>
      <c r="P474" s="121"/>
      <c r="Q474" s="122"/>
      <c r="R474" s="122"/>
      <c r="S474" s="122"/>
      <c r="T474" s="122"/>
      <c r="U474" s="124"/>
      <c r="V474" s="323" t="str">
        <f t="shared" si="91"/>
        <v/>
      </c>
      <c r="W474" s="324" t="str">
        <f t="shared" si="92"/>
        <v/>
      </c>
      <c r="X474" s="324" t="str">
        <f t="shared" si="93"/>
        <v/>
      </c>
      <c r="Y474" s="324" t="str">
        <f t="shared" si="94"/>
        <v/>
      </c>
      <c r="Z474" s="324" t="str">
        <f t="shared" si="95"/>
        <v/>
      </c>
      <c r="AA474" s="324" t="str">
        <f t="shared" si="96"/>
        <v/>
      </c>
      <c r="AB474" s="324" t="str">
        <f t="shared" si="97"/>
        <v/>
      </c>
      <c r="AC474" s="324" t="str">
        <f t="shared" si="98"/>
        <v/>
      </c>
      <c r="AD474" s="324" t="str">
        <f t="shared" si="99"/>
        <v/>
      </c>
      <c r="AE474" s="324" t="str">
        <f t="shared" si="100"/>
        <v/>
      </c>
      <c r="AF474" s="324" t="str">
        <f t="shared" si="101"/>
        <v/>
      </c>
      <c r="AG474" s="324" t="str">
        <f t="shared" si="102"/>
        <v/>
      </c>
      <c r="AH474" s="324" t="str">
        <f t="shared" si="103"/>
        <v/>
      </c>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221"/>
      <c r="BE474" s="221"/>
      <c r="BF474" s="221"/>
      <c r="BG474" s="221"/>
      <c r="BH474" s="221"/>
      <c r="BI474" s="221"/>
      <c r="BJ474" s="221"/>
      <c r="BK474" s="221"/>
      <c r="BL474" s="221"/>
      <c r="BM474" s="221"/>
      <c r="BN474" s="221"/>
      <c r="BO474" s="221"/>
      <c r="BP474" s="221"/>
      <c r="BQ474" s="221"/>
      <c r="BR474" s="221"/>
      <c r="BS474" s="221"/>
      <c r="BT474" s="221"/>
      <c r="BU474" s="221"/>
      <c r="BV474" s="221"/>
      <c r="BW474" s="221"/>
      <c r="BX474" s="221"/>
      <c r="BY474" s="221"/>
      <c r="BZ474" s="221"/>
      <c r="CA474" s="221"/>
      <c r="CB474" s="177"/>
      <c r="CC474" s="177"/>
      <c r="CD474" s="177"/>
    </row>
    <row r="475" spans="1:82" ht="20.100000000000001" customHeight="1">
      <c r="A475" s="204"/>
      <c r="B475" s="121"/>
      <c r="C475" s="122"/>
      <c r="D475" s="123"/>
      <c r="E475" s="121"/>
      <c r="F475" s="122"/>
      <c r="G475" s="124"/>
      <c r="H475" s="125"/>
      <c r="I475" s="122"/>
      <c r="J475" s="123"/>
      <c r="K475" s="121"/>
      <c r="L475" s="124"/>
      <c r="M475" s="125"/>
      <c r="N475" s="122"/>
      <c r="O475" s="123"/>
      <c r="P475" s="121"/>
      <c r="Q475" s="122"/>
      <c r="R475" s="122"/>
      <c r="S475" s="122"/>
      <c r="T475" s="122"/>
      <c r="U475" s="124"/>
      <c r="V475" s="323" t="str">
        <f t="shared" si="91"/>
        <v/>
      </c>
      <c r="W475" s="324" t="str">
        <f t="shared" si="92"/>
        <v/>
      </c>
      <c r="X475" s="324" t="str">
        <f t="shared" si="93"/>
        <v/>
      </c>
      <c r="Y475" s="324" t="str">
        <f t="shared" si="94"/>
        <v/>
      </c>
      <c r="Z475" s="324" t="str">
        <f t="shared" si="95"/>
        <v/>
      </c>
      <c r="AA475" s="324" t="str">
        <f t="shared" si="96"/>
        <v/>
      </c>
      <c r="AB475" s="324" t="str">
        <f t="shared" si="97"/>
        <v/>
      </c>
      <c r="AC475" s="324" t="str">
        <f t="shared" si="98"/>
        <v/>
      </c>
      <c r="AD475" s="324" t="str">
        <f t="shared" si="99"/>
        <v/>
      </c>
      <c r="AE475" s="324" t="str">
        <f t="shared" si="100"/>
        <v/>
      </c>
      <c r="AF475" s="324" t="str">
        <f t="shared" si="101"/>
        <v/>
      </c>
      <c r="AG475" s="324" t="str">
        <f t="shared" si="102"/>
        <v/>
      </c>
      <c r="AH475" s="324" t="str">
        <f t="shared" si="103"/>
        <v/>
      </c>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221"/>
      <c r="BE475" s="221"/>
      <c r="BF475" s="221"/>
      <c r="BG475" s="221"/>
      <c r="BH475" s="221"/>
      <c r="BI475" s="221"/>
      <c r="BJ475" s="221"/>
      <c r="BK475" s="221"/>
      <c r="BL475" s="221"/>
      <c r="BM475" s="221"/>
      <c r="BN475" s="221"/>
      <c r="BO475" s="221"/>
      <c r="BP475" s="221"/>
      <c r="BQ475" s="221"/>
      <c r="BR475" s="221"/>
      <c r="BS475" s="221"/>
      <c r="BT475" s="221"/>
      <c r="BU475" s="221"/>
      <c r="BV475" s="221"/>
      <c r="BW475" s="221"/>
      <c r="BX475" s="221"/>
      <c r="BY475" s="221"/>
      <c r="BZ475" s="221"/>
      <c r="CA475" s="221"/>
      <c r="CB475" s="177"/>
      <c r="CC475" s="177"/>
      <c r="CD475" s="177"/>
    </row>
    <row r="476" spans="1:82" ht="20.100000000000001" customHeight="1">
      <c r="A476" s="204"/>
      <c r="B476" s="121"/>
      <c r="C476" s="122"/>
      <c r="D476" s="123"/>
      <c r="E476" s="121"/>
      <c r="F476" s="122"/>
      <c r="G476" s="124"/>
      <c r="H476" s="125"/>
      <c r="I476" s="122"/>
      <c r="J476" s="123"/>
      <c r="K476" s="121"/>
      <c r="L476" s="124"/>
      <c r="M476" s="125"/>
      <c r="N476" s="122"/>
      <c r="O476" s="123"/>
      <c r="P476" s="121"/>
      <c r="Q476" s="122"/>
      <c r="R476" s="122"/>
      <c r="S476" s="122"/>
      <c r="T476" s="122"/>
      <c r="U476" s="124"/>
      <c r="V476" s="323" t="str">
        <f t="shared" si="91"/>
        <v/>
      </c>
      <c r="W476" s="324" t="str">
        <f t="shared" si="92"/>
        <v/>
      </c>
      <c r="X476" s="324" t="str">
        <f t="shared" si="93"/>
        <v/>
      </c>
      <c r="Y476" s="324" t="str">
        <f t="shared" si="94"/>
        <v/>
      </c>
      <c r="Z476" s="324" t="str">
        <f t="shared" si="95"/>
        <v/>
      </c>
      <c r="AA476" s="324" t="str">
        <f t="shared" si="96"/>
        <v/>
      </c>
      <c r="AB476" s="324" t="str">
        <f t="shared" si="97"/>
        <v/>
      </c>
      <c r="AC476" s="324" t="str">
        <f t="shared" si="98"/>
        <v/>
      </c>
      <c r="AD476" s="324" t="str">
        <f t="shared" si="99"/>
        <v/>
      </c>
      <c r="AE476" s="324" t="str">
        <f t="shared" si="100"/>
        <v/>
      </c>
      <c r="AF476" s="324" t="str">
        <f t="shared" si="101"/>
        <v/>
      </c>
      <c r="AG476" s="324" t="str">
        <f t="shared" si="102"/>
        <v/>
      </c>
      <c r="AH476" s="324" t="str">
        <f t="shared" si="103"/>
        <v/>
      </c>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221"/>
      <c r="BE476" s="221"/>
      <c r="BF476" s="221"/>
      <c r="BG476" s="221"/>
      <c r="BH476" s="221"/>
      <c r="BI476" s="221"/>
      <c r="BJ476" s="221"/>
      <c r="BK476" s="221"/>
      <c r="BL476" s="221"/>
      <c r="BM476" s="221"/>
      <c r="BN476" s="221"/>
      <c r="BO476" s="221"/>
      <c r="BP476" s="221"/>
      <c r="BQ476" s="221"/>
      <c r="BR476" s="221"/>
      <c r="BS476" s="221"/>
      <c r="BT476" s="221"/>
      <c r="BU476" s="221"/>
      <c r="BV476" s="221"/>
      <c r="BW476" s="221"/>
      <c r="BX476" s="221"/>
      <c r="BY476" s="221"/>
      <c r="BZ476" s="221"/>
      <c r="CA476" s="221"/>
      <c r="CB476" s="177"/>
      <c r="CC476" s="177"/>
      <c r="CD476" s="177"/>
    </row>
    <row r="477" spans="1:82" ht="20.100000000000001" customHeight="1">
      <c r="A477" s="204"/>
      <c r="B477" s="121"/>
      <c r="C477" s="122"/>
      <c r="D477" s="123"/>
      <c r="E477" s="121"/>
      <c r="F477" s="122"/>
      <c r="G477" s="124"/>
      <c r="H477" s="125"/>
      <c r="I477" s="122"/>
      <c r="J477" s="123"/>
      <c r="K477" s="121"/>
      <c r="L477" s="124"/>
      <c r="M477" s="125"/>
      <c r="N477" s="122"/>
      <c r="O477" s="123"/>
      <c r="P477" s="121"/>
      <c r="Q477" s="122"/>
      <c r="R477" s="122"/>
      <c r="S477" s="122"/>
      <c r="T477" s="122"/>
      <c r="U477" s="124"/>
      <c r="V477" s="323" t="str">
        <f t="shared" si="91"/>
        <v/>
      </c>
      <c r="W477" s="324" t="str">
        <f t="shared" si="92"/>
        <v/>
      </c>
      <c r="X477" s="324" t="str">
        <f t="shared" si="93"/>
        <v/>
      </c>
      <c r="Y477" s="324" t="str">
        <f t="shared" si="94"/>
        <v/>
      </c>
      <c r="Z477" s="324" t="str">
        <f t="shared" si="95"/>
        <v/>
      </c>
      <c r="AA477" s="324" t="str">
        <f t="shared" si="96"/>
        <v/>
      </c>
      <c r="AB477" s="324" t="str">
        <f t="shared" si="97"/>
        <v/>
      </c>
      <c r="AC477" s="324" t="str">
        <f t="shared" si="98"/>
        <v/>
      </c>
      <c r="AD477" s="324" t="str">
        <f t="shared" si="99"/>
        <v/>
      </c>
      <c r="AE477" s="324" t="str">
        <f t="shared" si="100"/>
        <v/>
      </c>
      <c r="AF477" s="324" t="str">
        <f t="shared" si="101"/>
        <v/>
      </c>
      <c r="AG477" s="324" t="str">
        <f t="shared" si="102"/>
        <v/>
      </c>
      <c r="AH477" s="324" t="str">
        <f t="shared" si="103"/>
        <v/>
      </c>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c r="BF477" s="221"/>
      <c r="BG477" s="221"/>
      <c r="BH477" s="221"/>
      <c r="BI477" s="221"/>
      <c r="BJ477" s="221"/>
      <c r="BK477" s="221"/>
      <c r="BL477" s="221"/>
      <c r="BM477" s="221"/>
      <c r="BN477" s="221"/>
      <c r="BO477" s="221"/>
      <c r="BP477" s="221"/>
      <c r="BQ477" s="221"/>
      <c r="BR477" s="221"/>
      <c r="BS477" s="221"/>
      <c r="BT477" s="221"/>
      <c r="BU477" s="221"/>
      <c r="BV477" s="221"/>
      <c r="BW477" s="221"/>
      <c r="BX477" s="221"/>
      <c r="BY477" s="221"/>
      <c r="BZ477" s="221"/>
      <c r="CA477" s="221"/>
      <c r="CB477" s="177"/>
      <c r="CC477" s="177"/>
      <c r="CD477" s="177"/>
    </row>
    <row r="478" spans="1:82" ht="20.100000000000001" customHeight="1">
      <c r="A478" s="204"/>
      <c r="B478" s="121"/>
      <c r="C478" s="122"/>
      <c r="D478" s="123"/>
      <c r="E478" s="121"/>
      <c r="F478" s="122"/>
      <c r="G478" s="124"/>
      <c r="H478" s="125"/>
      <c r="I478" s="122"/>
      <c r="J478" s="123"/>
      <c r="K478" s="121"/>
      <c r="L478" s="124"/>
      <c r="M478" s="125"/>
      <c r="N478" s="122"/>
      <c r="O478" s="123"/>
      <c r="P478" s="121"/>
      <c r="Q478" s="122"/>
      <c r="R478" s="122"/>
      <c r="S478" s="122"/>
      <c r="T478" s="122"/>
      <c r="U478" s="124"/>
      <c r="V478" s="323" t="str">
        <f t="shared" si="91"/>
        <v/>
      </c>
      <c r="W478" s="324" t="str">
        <f t="shared" si="92"/>
        <v/>
      </c>
      <c r="X478" s="324" t="str">
        <f t="shared" si="93"/>
        <v/>
      </c>
      <c r="Y478" s="324" t="str">
        <f t="shared" si="94"/>
        <v/>
      </c>
      <c r="Z478" s="324" t="str">
        <f t="shared" si="95"/>
        <v/>
      </c>
      <c r="AA478" s="324" t="str">
        <f t="shared" si="96"/>
        <v/>
      </c>
      <c r="AB478" s="324" t="str">
        <f t="shared" si="97"/>
        <v/>
      </c>
      <c r="AC478" s="324" t="str">
        <f t="shared" si="98"/>
        <v/>
      </c>
      <c r="AD478" s="324" t="str">
        <f t="shared" si="99"/>
        <v/>
      </c>
      <c r="AE478" s="324" t="str">
        <f t="shared" si="100"/>
        <v/>
      </c>
      <c r="AF478" s="324" t="str">
        <f t="shared" si="101"/>
        <v/>
      </c>
      <c r="AG478" s="324" t="str">
        <f t="shared" si="102"/>
        <v/>
      </c>
      <c r="AH478" s="324" t="str">
        <f t="shared" si="103"/>
        <v/>
      </c>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221"/>
      <c r="BE478" s="221"/>
      <c r="BF478" s="221"/>
      <c r="BG478" s="221"/>
      <c r="BH478" s="221"/>
      <c r="BI478" s="221"/>
      <c r="BJ478" s="221"/>
      <c r="BK478" s="221"/>
      <c r="BL478" s="221"/>
      <c r="BM478" s="221"/>
      <c r="BN478" s="221"/>
      <c r="BO478" s="221"/>
      <c r="BP478" s="221"/>
      <c r="BQ478" s="221"/>
      <c r="BR478" s="221"/>
      <c r="BS478" s="221"/>
      <c r="BT478" s="221"/>
      <c r="BU478" s="221"/>
      <c r="BV478" s="221"/>
      <c r="BW478" s="221"/>
      <c r="BX478" s="221"/>
      <c r="BY478" s="221"/>
      <c r="BZ478" s="221"/>
      <c r="CA478" s="221"/>
      <c r="CB478" s="177"/>
      <c r="CC478" s="177"/>
      <c r="CD478" s="177"/>
    </row>
    <row r="479" spans="1:82" ht="20.100000000000001" customHeight="1">
      <c r="A479" s="204"/>
      <c r="B479" s="121"/>
      <c r="C479" s="122"/>
      <c r="D479" s="123"/>
      <c r="E479" s="121"/>
      <c r="F479" s="122"/>
      <c r="G479" s="124"/>
      <c r="H479" s="125"/>
      <c r="I479" s="122"/>
      <c r="J479" s="123"/>
      <c r="K479" s="121"/>
      <c r="L479" s="124"/>
      <c r="M479" s="125"/>
      <c r="N479" s="122"/>
      <c r="O479" s="123"/>
      <c r="P479" s="121"/>
      <c r="Q479" s="122"/>
      <c r="R479" s="122"/>
      <c r="S479" s="122"/>
      <c r="T479" s="122"/>
      <c r="U479" s="124"/>
      <c r="V479" s="323" t="str">
        <f t="shared" si="91"/>
        <v/>
      </c>
      <c r="W479" s="324" t="str">
        <f t="shared" si="92"/>
        <v/>
      </c>
      <c r="X479" s="324" t="str">
        <f t="shared" si="93"/>
        <v/>
      </c>
      <c r="Y479" s="324" t="str">
        <f t="shared" si="94"/>
        <v/>
      </c>
      <c r="Z479" s="324" t="str">
        <f t="shared" si="95"/>
        <v/>
      </c>
      <c r="AA479" s="324" t="str">
        <f t="shared" si="96"/>
        <v/>
      </c>
      <c r="AB479" s="324" t="str">
        <f t="shared" si="97"/>
        <v/>
      </c>
      <c r="AC479" s="324" t="str">
        <f t="shared" si="98"/>
        <v/>
      </c>
      <c r="AD479" s="324" t="str">
        <f t="shared" si="99"/>
        <v/>
      </c>
      <c r="AE479" s="324" t="str">
        <f t="shared" si="100"/>
        <v/>
      </c>
      <c r="AF479" s="324" t="str">
        <f t="shared" si="101"/>
        <v/>
      </c>
      <c r="AG479" s="324" t="str">
        <f t="shared" si="102"/>
        <v/>
      </c>
      <c r="AH479" s="324" t="str">
        <f t="shared" si="103"/>
        <v/>
      </c>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221"/>
      <c r="BE479" s="221"/>
      <c r="BF479" s="221"/>
      <c r="BG479" s="221"/>
      <c r="BH479" s="221"/>
      <c r="BI479" s="221"/>
      <c r="BJ479" s="221"/>
      <c r="BK479" s="221"/>
      <c r="BL479" s="221"/>
      <c r="BM479" s="221"/>
      <c r="BN479" s="221"/>
      <c r="BO479" s="221"/>
      <c r="BP479" s="221"/>
      <c r="BQ479" s="221"/>
      <c r="BR479" s="221"/>
      <c r="BS479" s="221"/>
      <c r="BT479" s="221"/>
      <c r="BU479" s="221"/>
      <c r="BV479" s="221"/>
      <c r="BW479" s="221"/>
      <c r="BX479" s="221"/>
      <c r="BY479" s="221"/>
      <c r="BZ479" s="221"/>
      <c r="CA479" s="221"/>
      <c r="CB479" s="177"/>
      <c r="CC479" s="177"/>
      <c r="CD479" s="177"/>
    </row>
    <row r="480" spans="1:82" ht="20.100000000000001" customHeight="1">
      <c r="A480" s="204"/>
      <c r="B480" s="121"/>
      <c r="C480" s="122"/>
      <c r="D480" s="123"/>
      <c r="E480" s="121"/>
      <c r="F480" s="122"/>
      <c r="G480" s="124"/>
      <c r="H480" s="125"/>
      <c r="I480" s="122"/>
      <c r="J480" s="123"/>
      <c r="K480" s="121"/>
      <c r="L480" s="124"/>
      <c r="M480" s="125"/>
      <c r="N480" s="122"/>
      <c r="O480" s="123"/>
      <c r="P480" s="121"/>
      <c r="Q480" s="122"/>
      <c r="R480" s="122"/>
      <c r="S480" s="122"/>
      <c r="T480" s="122"/>
      <c r="U480" s="124"/>
      <c r="V480" s="323" t="str">
        <f t="shared" si="91"/>
        <v/>
      </c>
      <c r="W480" s="324" t="str">
        <f t="shared" si="92"/>
        <v/>
      </c>
      <c r="X480" s="324" t="str">
        <f t="shared" si="93"/>
        <v/>
      </c>
      <c r="Y480" s="324" t="str">
        <f t="shared" si="94"/>
        <v/>
      </c>
      <c r="Z480" s="324" t="str">
        <f t="shared" si="95"/>
        <v/>
      </c>
      <c r="AA480" s="324" t="str">
        <f t="shared" si="96"/>
        <v/>
      </c>
      <c r="AB480" s="324" t="str">
        <f t="shared" si="97"/>
        <v/>
      </c>
      <c r="AC480" s="324" t="str">
        <f t="shared" si="98"/>
        <v/>
      </c>
      <c r="AD480" s="324" t="str">
        <f t="shared" si="99"/>
        <v/>
      </c>
      <c r="AE480" s="324" t="str">
        <f t="shared" si="100"/>
        <v/>
      </c>
      <c r="AF480" s="324" t="str">
        <f t="shared" si="101"/>
        <v/>
      </c>
      <c r="AG480" s="324" t="str">
        <f t="shared" si="102"/>
        <v/>
      </c>
      <c r="AH480" s="324" t="str">
        <f t="shared" si="103"/>
        <v/>
      </c>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221"/>
      <c r="BE480" s="221"/>
      <c r="BF480" s="221"/>
      <c r="BG480" s="221"/>
      <c r="BH480" s="221"/>
      <c r="BI480" s="221"/>
      <c r="BJ480" s="221"/>
      <c r="BK480" s="221"/>
      <c r="BL480" s="221"/>
      <c r="BM480" s="221"/>
      <c r="BN480" s="221"/>
      <c r="BO480" s="221"/>
      <c r="BP480" s="221"/>
      <c r="BQ480" s="221"/>
      <c r="BR480" s="221"/>
      <c r="BS480" s="221"/>
      <c r="BT480" s="221"/>
      <c r="BU480" s="221"/>
      <c r="BV480" s="221"/>
      <c r="BW480" s="221"/>
      <c r="BX480" s="221"/>
      <c r="BY480" s="221"/>
      <c r="BZ480" s="221"/>
      <c r="CA480" s="221"/>
      <c r="CB480" s="177"/>
      <c r="CC480" s="177"/>
      <c r="CD480" s="177"/>
    </row>
    <row r="481" spans="1:82" ht="20.100000000000001" customHeight="1">
      <c r="A481" s="204"/>
      <c r="B481" s="121"/>
      <c r="C481" s="122"/>
      <c r="D481" s="123"/>
      <c r="E481" s="121"/>
      <c r="F481" s="122"/>
      <c r="G481" s="124"/>
      <c r="H481" s="125"/>
      <c r="I481" s="122"/>
      <c r="J481" s="123"/>
      <c r="K481" s="121"/>
      <c r="L481" s="124"/>
      <c r="M481" s="125"/>
      <c r="N481" s="122"/>
      <c r="O481" s="123"/>
      <c r="P481" s="121"/>
      <c r="Q481" s="122"/>
      <c r="R481" s="122"/>
      <c r="S481" s="122"/>
      <c r="T481" s="122"/>
      <c r="U481" s="124"/>
      <c r="V481" s="323" t="str">
        <f t="shared" si="91"/>
        <v/>
      </c>
      <c r="W481" s="324" t="str">
        <f t="shared" si="92"/>
        <v/>
      </c>
      <c r="X481" s="324" t="str">
        <f t="shared" si="93"/>
        <v/>
      </c>
      <c r="Y481" s="324" t="str">
        <f t="shared" si="94"/>
        <v/>
      </c>
      <c r="Z481" s="324" t="str">
        <f t="shared" si="95"/>
        <v/>
      </c>
      <c r="AA481" s="324" t="str">
        <f t="shared" si="96"/>
        <v/>
      </c>
      <c r="AB481" s="324" t="str">
        <f t="shared" si="97"/>
        <v/>
      </c>
      <c r="AC481" s="324" t="str">
        <f t="shared" si="98"/>
        <v/>
      </c>
      <c r="AD481" s="324" t="str">
        <f t="shared" si="99"/>
        <v/>
      </c>
      <c r="AE481" s="324" t="str">
        <f t="shared" si="100"/>
        <v/>
      </c>
      <c r="AF481" s="324" t="str">
        <f t="shared" si="101"/>
        <v/>
      </c>
      <c r="AG481" s="324" t="str">
        <f t="shared" si="102"/>
        <v/>
      </c>
      <c r="AH481" s="324" t="str">
        <f t="shared" si="103"/>
        <v/>
      </c>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221"/>
      <c r="BE481" s="221"/>
      <c r="BF481" s="221"/>
      <c r="BG481" s="221"/>
      <c r="BH481" s="221"/>
      <c r="BI481" s="221"/>
      <c r="BJ481" s="221"/>
      <c r="BK481" s="221"/>
      <c r="BL481" s="221"/>
      <c r="BM481" s="221"/>
      <c r="BN481" s="221"/>
      <c r="BO481" s="221"/>
      <c r="BP481" s="221"/>
      <c r="BQ481" s="221"/>
      <c r="BR481" s="221"/>
      <c r="BS481" s="221"/>
      <c r="BT481" s="221"/>
      <c r="BU481" s="221"/>
      <c r="BV481" s="221"/>
      <c r="BW481" s="221"/>
      <c r="BX481" s="221"/>
      <c r="BY481" s="221"/>
      <c r="BZ481" s="221"/>
      <c r="CA481" s="221"/>
      <c r="CB481" s="177"/>
      <c r="CC481" s="177"/>
      <c r="CD481" s="177"/>
    </row>
    <row r="482" spans="1:82" ht="20.100000000000001" customHeight="1">
      <c r="A482" s="204"/>
      <c r="B482" s="121"/>
      <c r="C482" s="122"/>
      <c r="D482" s="123"/>
      <c r="E482" s="121"/>
      <c r="F482" s="122"/>
      <c r="G482" s="124"/>
      <c r="H482" s="125"/>
      <c r="I482" s="122"/>
      <c r="J482" s="123"/>
      <c r="K482" s="121"/>
      <c r="L482" s="124"/>
      <c r="M482" s="125"/>
      <c r="N482" s="122"/>
      <c r="O482" s="123"/>
      <c r="P482" s="121"/>
      <c r="Q482" s="122"/>
      <c r="R482" s="122"/>
      <c r="S482" s="122"/>
      <c r="T482" s="122"/>
      <c r="U482" s="124"/>
      <c r="V482" s="323" t="str">
        <f t="shared" si="91"/>
        <v/>
      </c>
      <c r="W482" s="324" t="str">
        <f t="shared" si="92"/>
        <v/>
      </c>
      <c r="X482" s="324" t="str">
        <f t="shared" si="93"/>
        <v/>
      </c>
      <c r="Y482" s="324" t="str">
        <f t="shared" si="94"/>
        <v/>
      </c>
      <c r="Z482" s="324" t="str">
        <f t="shared" si="95"/>
        <v/>
      </c>
      <c r="AA482" s="324" t="str">
        <f t="shared" si="96"/>
        <v/>
      </c>
      <c r="AB482" s="324" t="str">
        <f t="shared" si="97"/>
        <v/>
      </c>
      <c r="AC482" s="324" t="str">
        <f t="shared" si="98"/>
        <v/>
      </c>
      <c r="AD482" s="324" t="str">
        <f t="shared" si="99"/>
        <v/>
      </c>
      <c r="AE482" s="324" t="str">
        <f t="shared" si="100"/>
        <v/>
      </c>
      <c r="AF482" s="324" t="str">
        <f t="shared" si="101"/>
        <v/>
      </c>
      <c r="AG482" s="324" t="str">
        <f t="shared" si="102"/>
        <v/>
      </c>
      <c r="AH482" s="324" t="str">
        <f t="shared" si="103"/>
        <v/>
      </c>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221"/>
      <c r="BE482" s="221"/>
      <c r="BF482" s="221"/>
      <c r="BG482" s="221"/>
      <c r="BH482" s="221"/>
      <c r="BI482" s="221"/>
      <c r="BJ482" s="221"/>
      <c r="BK482" s="221"/>
      <c r="BL482" s="221"/>
      <c r="BM482" s="221"/>
      <c r="BN482" s="221"/>
      <c r="BO482" s="221"/>
      <c r="BP482" s="221"/>
      <c r="BQ482" s="221"/>
      <c r="BR482" s="221"/>
      <c r="BS482" s="221"/>
      <c r="BT482" s="221"/>
      <c r="BU482" s="221"/>
      <c r="BV482" s="221"/>
      <c r="BW482" s="221"/>
      <c r="BX482" s="221"/>
      <c r="BY482" s="221"/>
      <c r="BZ482" s="221"/>
      <c r="CA482" s="221"/>
      <c r="CB482" s="177"/>
      <c r="CC482" s="177"/>
      <c r="CD482" s="177"/>
    </row>
    <row r="483" spans="1:82" ht="20.100000000000001" customHeight="1">
      <c r="A483" s="204"/>
      <c r="B483" s="121"/>
      <c r="C483" s="122"/>
      <c r="D483" s="123"/>
      <c r="E483" s="121"/>
      <c r="F483" s="122"/>
      <c r="G483" s="124"/>
      <c r="H483" s="125"/>
      <c r="I483" s="122"/>
      <c r="J483" s="123"/>
      <c r="K483" s="121"/>
      <c r="L483" s="124"/>
      <c r="M483" s="125"/>
      <c r="N483" s="122"/>
      <c r="O483" s="123"/>
      <c r="P483" s="121"/>
      <c r="Q483" s="122"/>
      <c r="R483" s="122"/>
      <c r="S483" s="122"/>
      <c r="T483" s="122"/>
      <c r="U483" s="124"/>
      <c r="V483" s="323" t="str">
        <f t="shared" si="91"/>
        <v/>
      </c>
      <c r="W483" s="324" t="str">
        <f t="shared" si="92"/>
        <v/>
      </c>
      <c r="X483" s="324" t="str">
        <f t="shared" si="93"/>
        <v/>
      </c>
      <c r="Y483" s="324" t="str">
        <f t="shared" si="94"/>
        <v/>
      </c>
      <c r="Z483" s="324" t="str">
        <f t="shared" si="95"/>
        <v/>
      </c>
      <c r="AA483" s="324" t="str">
        <f t="shared" si="96"/>
        <v/>
      </c>
      <c r="AB483" s="324" t="str">
        <f t="shared" si="97"/>
        <v/>
      </c>
      <c r="AC483" s="324" t="str">
        <f t="shared" si="98"/>
        <v/>
      </c>
      <c r="AD483" s="324" t="str">
        <f t="shared" si="99"/>
        <v/>
      </c>
      <c r="AE483" s="324" t="str">
        <f t="shared" si="100"/>
        <v/>
      </c>
      <c r="AF483" s="324" t="str">
        <f t="shared" si="101"/>
        <v/>
      </c>
      <c r="AG483" s="324" t="str">
        <f t="shared" si="102"/>
        <v/>
      </c>
      <c r="AH483" s="324" t="str">
        <f t="shared" si="103"/>
        <v/>
      </c>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221"/>
      <c r="BE483" s="221"/>
      <c r="BF483" s="221"/>
      <c r="BG483" s="221"/>
      <c r="BH483" s="221"/>
      <c r="BI483" s="221"/>
      <c r="BJ483" s="221"/>
      <c r="BK483" s="221"/>
      <c r="BL483" s="221"/>
      <c r="BM483" s="221"/>
      <c r="BN483" s="221"/>
      <c r="BO483" s="221"/>
      <c r="BP483" s="221"/>
      <c r="BQ483" s="221"/>
      <c r="BR483" s="221"/>
      <c r="BS483" s="221"/>
      <c r="BT483" s="221"/>
      <c r="BU483" s="221"/>
      <c r="BV483" s="221"/>
      <c r="BW483" s="221"/>
      <c r="BX483" s="221"/>
      <c r="BY483" s="221"/>
      <c r="BZ483" s="221"/>
      <c r="CA483" s="221"/>
      <c r="CB483" s="177"/>
      <c r="CC483" s="177"/>
      <c r="CD483" s="177"/>
    </row>
    <row r="484" spans="1:82" ht="20.100000000000001" customHeight="1">
      <c r="A484" s="204"/>
      <c r="B484" s="121"/>
      <c r="C484" s="122"/>
      <c r="D484" s="123"/>
      <c r="E484" s="121"/>
      <c r="F484" s="122"/>
      <c r="G484" s="124"/>
      <c r="H484" s="125"/>
      <c r="I484" s="122"/>
      <c r="J484" s="123"/>
      <c r="K484" s="121"/>
      <c r="L484" s="124"/>
      <c r="M484" s="125"/>
      <c r="N484" s="122"/>
      <c r="O484" s="123"/>
      <c r="P484" s="121"/>
      <c r="Q484" s="122"/>
      <c r="R484" s="122"/>
      <c r="S484" s="122"/>
      <c r="T484" s="122"/>
      <c r="U484" s="124"/>
      <c r="V484" s="323" t="str">
        <f t="shared" si="91"/>
        <v/>
      </c>
      <c r="W484" s="324" t="str">
        <f t="shared" si="92"/>
        <v/>
      </c>
      <c r="X484" s="324" t="str">
        <f t="shared" si="93"/>
        <v/>
      </c>
      <c r="Y484" s="324" t="str">
        <f t="shared" si="94"/>
        <v/>
      </c>
      <c r="Z484" s="324" t="str">
        <f t="shared" si="95"/>
        <v/>
      </c>
      <c r="AA484" s="324" t="str">
        <f t="shared" si="96"/>
        <v/>
      </c>
      <c r="AB484" s="324" t="str">
        <f t="shared" si="97"/>
        <v/>
      </c>
      <c r="AC484" s="324" t="str">
        <f t="shared" si="98"/>
        <v/>
      </c>
      <c r="AD484" s="324" t="str">
        <f t="shared" si="99"/>
        <v/>
      </c>
      <c r="AE484" s="324" t="str">
        <f t="shared" si="100"/>
        <v/>
      </c>
      <c r="AF484" s="324" t="str">
        <f t="shared" si="101"/>
        <v/>
      </c>
      <c r="AG484" s="324" t="str">
        <f t="shared" si="102"/>
        <v/>
      </c>
      <c r="AH484" s="324" t="str">
        <f t="shared" si="103"/>
        <v/>
      </c>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221"/>
      <c r="BE484" s="221"/>
      <c r="BF484" s="221"/>
      <c r="BG484" s="221"/>
      <c r="BH484" s="221"/>
      <c r="BI484" s="221"/>
      <c r="BJ484" s="221"/>
      <c r="BK484" s="221"/>
      <c r="BL484" s="221"/>
      <c r="BM484" s="221"/>
      <c r="BN484" s="221"/>
      <c r="BO484" s="221"/>
      <c r="BP484" s="221"/>
      <c r="BQ484" s="221"/>
      <c r="BR484" s="221"/>
      <c r="BS484" s="221"/>
      <c r="BT484" s="221"/>
      <c r="BU484" s="221"/>
      <c r="BV484" s="221"/>
      <c r="BW484" s="221"/>
      <c r="BX484" s="221"/>
      <c r="BY484" s="221"/>
      <c r="BZ484" s="221"/>
      <c r="CA484" s="221"/>
      <c r="CB484" s="177"/>
      <c r="CC484" s="177"/>
      <c r="CD484" s="177"/>
    </row>
    <row r="485" spans="1:82" ht="20.100000000000001" customHeight="1">
      <c r="A485" s="204"/>
      <c r="B485" s="121"/>
      <c r="C485" s="122"/>
      <c r="D485" s="123"/>
      <c r="E485" s="121"/>
      <c r="F485" s="122"/>
      <c r="G485" s="124"/>
      <c r="H485" s="125"/>
      <c r="I485" s="122"/>
      <c r="J485" s="123"/>
      <c r="K485" s="121"/>
      <c r="L485" s="124"/>
      <c r="M485" s="125"/>
      <c r="N485" s="122"/>
      <c r="O485" s="123"/>
      <c r="P485" s="121"/>
      <c r="Q485" s="122"/>
      <c r="R485" s="122"/>
      <c r="S485" s="122"/>
      <c r="T485" s="122"/>
      <c r="U485" s="124"/>
      <c r="V485" s="323" t="str">
        <f t="shared" si="91"/>
        <v/>
      </c>
      <c r="W485" s="324" t="str">
        <f t="shared" si="92"/>
        <v/>
      </c>
      <c r="X485" s="324" t="str">
        <f t="shared" si="93"/>
        <v/>
      </c>
      <c r="Y485" s="324" t="str">
        <f t="shared" si="94"/>
        <v/>
      </c>
      <c r="Z485" s="324" t="str">
        <f t="shared" si="95"/>
        <v/>
      </c>
      <c r="AA485" s="324" t="str">
        <f t="shared" si="96"/>
        <v/>
      </c>
      <c r="AB485" s="324" t="str">
        <f t="shared" si="97"/>
        <v/>
      </c>
      <c r="AC485" s="324" t="str">
        <f t="shared" si="98"/>
        <v/>
      </c>
      <c r="AD485" s="324" t="str">
        <f t="shared" si="99"/>
        <v/>
      </c>
      <c r="AE485" s="324" t="str">
        <f t="shared" si="100"/>
        <v/>
      </c>
      <c r="AF485" s="324" t="str">
        <f t="shared" si="101"/>
        <v/>
      </c>
      <c r="AG485" s="324" t="str">
        <f t="shared" si="102"/>
        <v/>
      </c>
      <c r="AH485" s="324" t="str">
        <f t="shared" si="103"/>
        <v/>
      </c>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221"/>
      <c r="BE485" s="221"/>
      <c r="BF485" s="221"/>
      <c r="BG485" s="221"/>
      <c r="BH485" s="221"/>
      <c r="BI485" s="221"/>
      <c r="BJ485" s="221"/>
      <c r="BK485" s="221"/>
      <c r="BL485" s="221"/>
      <c r="BM485" s="221"/>
      <c r="BN485" s="221"/>
      <c r="BO485" s="221"/>
      <c r="BP485" s="221"/>
      <c r="BQ485" s="221"/>
      <c r="BR485" s="221"/>
      <c r="BS485" s="221"/>
      <c r="BT485" s="221"/>
      <c r="BU485" s="221"/>
      <c r="BV485" s="221"/>
      <c r="BW485" s="221"/>
      <c r="BX485" s="221"/>
      <c r="BY485" s="221"/>
      <c r="BZ485" s="221"/>
      <c r="CA485" s="221"/>
      <c r="CB485" s="177"/>
      <c r="CC485" s="177"/>
      <c r="CD485" s="177"/>
    </row>
    <row r="486" spans="1:82" ht="20.100000000000001" customHeight="1">
      <c r="A486" s="204"/>
      <c r="B486" s="121"/>
      <c r="C486" s="122"/>
      <c r="D486" s="123"/>
      <c r="E486" s="121"/>
      <c r="F486" s="122"/>
      <c r="G486" s="124"/>
      <c r="H486" s="125"/>
      <c r="I486" s="122"/>
      <c r="J486" s="123"/>
      <c r="K486" s="121"/>
      <c r="L486" s="124"/>
      <c r="M486" s="125"/>
      <c r="N486" s="122"/>
      <c r="O486" s="123"/>
      <c r="P486" s="121"/>
      <c r="Q486" s="122"/>
      <c r="R486" s="122"/>
      <c r="S486" s="122"/>
      <c r="T486" s="122"/>
      <c r="U486" s="124"/>
      <c r="V486" s="323" t="str">
        <f t="shared" si="91"/>
        <v/>
      </c>
      <c r="W486" s="324" t="str">
        <f t="shared" si="92"/>
        <v/>
      </c>
      <c r="X486" s="324" t="str">
        <f t="shared" si="93"/>
        <v/>
      </c>
      <c r="Y486" s="324" t="str">
        <f t="shared" si="94"/>
        <v/>
      </c>
      <c r="Z486" s="324" t="str">
        <f t="shared" si="95"/>
        <v/>
      </c>
      <c r="AA486" s="324" t="str">
        <f t="shared" si="96"/>
        <v/>
      </c>
      <c r="AB486" s="324" t="str">
        <f t="shared" si="97"/>
        <v/>
      </c>
      <c r="AC486" s="324" t="str">
        <f t="shared" si="98"/>
        <v/>
      </c>
      <c r="AD486" s="324" t="str">
        <f t="shared" si="99"/>
        <v/>
      </c>
      <c r="AE486" s="324" t="str">
        <f t="shared" si="100"/>
        <v/>
      </c>
      <c r="AF486" s="324" t="str">
        <f t="shared" si="101"/>
        <v/>
      </c>
      <c r="AG486" s="324" t="str">
        <f t="shared" si="102"/>
        <v/>
      </c>
      <c r="AH486" s="324" t="str">
        <f t="shared" si="103"/>
        <v/>
      </c>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221"/>
      <c r="BE486" s="221"/>
      <c r="BF486" s="221"/>
      <c r="BG486" s="221"/>
      <c r="BH486" s="221"/>
      <c r="BI486" s="221"/>
      <c r="BJ486" s="221"/>
      <c r="BK486" s="221"/>
      <c r="BL486" s="221"/>
      <c r="BM486" s="221"/>
      <c r="BN486" s="221"/>
      <c r="BO486" s="221"/>
      <c r="BP486" s="221"/>
      <c r="BQ486" s="221"/>
      <c r="BR486" s="221"/>
      <c r="BS486" s="221"/>
      <c r="BT486" s="221"/>
      <c r="BU486" s="221"/>
      <c r="BV486" s="221"/>
      <c r="BW486" s="221"/>
      <c r="BX486" s="221"/>
      <c r="BY486" s="221"/>
      <c r="BZ486" s="221"/>
      <c r="CA486" s="221"/>
      <c r="CB486" s="177"/>
      <c r="CC486" s="177"/>
      <c r="CD486" s="177"/>
    </row>
    <row r="487" spans="1:82" ht="20.100000000000001" customHeight="1" thickBot="1">
      <c r="A487" s="204"/>
      <c r="B487" s="121"/>
      <c r="C487" s="122"/>
      <c r="D487" s="123"/>
      <c r="E487" s="121"/>
      <c r="F487" s="122"/>
      <c r="G487" s="124"/>
      <c r="H487" s="125"/>
      <c r="I487" s="122"/>
      <c r="J487" s="123"/>
      <c r="K487" s="121"/>
      <c r="L487" s="124"/>
      <c r="M487" s="125"/>
      <c r="N487" s="122"/>
      <c r="O487" s="123"/>
      <c r="P487" s="121"/>
      <c r="Q487" s="122"/>
      <c r="R487" s="122"/>
      <c r="S487" s="122"/>
      <c r="T487" s="122"/>
      <c r="U487" s="124"/>
      <c r="V487" s="323" t="str">
        <f t="shared" si="91"/>
        <v/>
      </c>
      <c r="W487" s="324" t="str">
        <f t="shared" si="92"/>
        <v/>
      </c>
      <c r="X487" s="324" t="str">
        <f t="shared" si="93"/>
        <v/>
      </c>
      <c r="Y487" s="324" t="str">
        <f t="shared" si="94"/>
        <v/>
      </c>
      <c r="Z487" s="324" t="str">
        <f t="shared" si="95"/>
        <v/>
      </c>
      <c r="AA487" s="324" t="str">
        <f t="shared" si="96"/>
        <v/>
      </c>
      <c r="AB487" s="324" t="str">
        <f t="shared" si="97"/>
        <v/>
      </c>
      <c r="AC487" s="324" t="str">
        <f t="shared" si="98"/>
        <v/>
      </c>
      <c r="AD487" s="324" t="str">
        <f t="shared" si="99"/>
        <v/>
      </c>
      <c r="AE487" s="324" t="str">
        <f t="shared" si="100"/>
        <v/>
      </c>
      <c r="AF487" s="324" t="str">
        <f t="shared" si="101"/>
        <v/>
      </c>
      <c r="AG487" s="324" t="str">
        <f t="shared" si="102"/>
        <v/>
      </c>
      <c r="AH487" s="324" t="str">
        <f t="shared" si="103"/>
        <v/>
      </c>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221"/>
      <c r="BE487" s="221"/>
      <c r="BF487" s="221"/>
      <c r="BG487" s="221"/>
      <c r="BH487" s="221"/>
      <c r="BI487" s="221"/>
      <c r="BJ487" s="221"/>
      <c r="BK487" s="221"/>
      <c r="BL487" s="221"/>
      <c r="BM487" s="221"/>
      <c r="BN487" s="221"/>
      <c r="BO487" s="221"/>
      <c r="BP487" s="221"/>
      <c r="BQ487" s="221"/>
      <c r="BR487" s="221"/>
      <c r="BS487" s="221"/>
      <c r="BT487" s="221"/>
      <c r="BU487" s="221"/>
      <c r="BV487" s="221"/>
      <c r="BW487" s="221"/>
      <c r="BX487" s="221"/>
      <c r="BY487" s="221"/>
      <c r="BZ487" s="221"/>
      <c r="CA487" s="221"/>
      <c r="CB487" s="177"/>
      <c r="CC487" s="177"/>
      <c r="CD487" s="177"/>
    </row>
    <row r="488" spans="1:82" ht="20.100000000000001" customHeight="1">
      <c r="A488" s="204"/>
      <c r="B488" s="114"/>
      <c r="C488" s="115"/>
      <c r="D488" s="118"/>
      <c r="E488" s="116"/>
      <c r="F488" s="117"/>
      <c r="G488" s="118"/>
      <c r="H488" s="116"/>
      <c r="I488" s="117"/>
      <c r="J488" s="120"/>
      <c r="K488" s="114"/>
      <c r="L488" s="120"/>
      <c r="M488" s="114"/>
      <c r="N488" s="115"/>
      <c r="O488" s="119"/>
      <c r="P488" s="114"/>
      <c r="Q488" s="115"/>
      <c r="R488" s="115"/>
      <c r="S488" s="115"/>
      <c r="T488" s="115"/>
      <c r="U488" s="120"/>
      <c r="V488" s="323" t="str">
        <f t="shared" si="91"/>
        <v/>
      </c>
      <c r="W488" s="324" t="str">
        <f t="shared" si="92"/>
        <v/>
      </c>
      <c r="X488" s="324" t="str">
        <f t="shared" si="93"/>
        <v/>
      </c>
      <c r="Y488" s="324" t="str">
        <f t="shared" si="94"/>
        <v/>
      </c>
      <c r="Z488" s="324" t="str">
        <f t="shared" si="95"/>
        <v/>
      </c>
      <c r="AA488" s="324" t="str">
        <f t="shared" si="96"/>
        <v/>
      </c>
      <c r="AB488" s="324" t="str">
        <f t="shared" si="97"/>
        <v/>
      </c>
      <c r="AC488" s="324" t="str">
        <f t="shared" si="98"/>
        <v/>
      </c>
      <c r="AD488" s="324" t="str">
        <f t="shared" si="99"/>
        <v/>
      </c>
      <c r="AE488" s="324" t="str">
        <f t="shared" si="100"/>
        <v/>
      </c>
      <c r="AF488" s="324" t="str">
        <f t="shared" si="101"/>
        <v/>
      </c>
      <c r="AG488" s="324" t="str">
        <f t="shared" si="102"/>
        <v/>
      </c>
      <c r="AH488" s="324" t="str">
        <f t="shared" si="103"/>
        <v/>
      </c>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221"/>
      <c r="BE488" s="221"/>
      <c r="BF488" s="221"/>
      <c r="BG488" s="221"/>
      <c r="BH488" s="221"/>
      <c r="BI488" s="221"/>
      <c r="BJ488" s="221"/>
      <c r="BK488" s="221"/>
      <c r="BL488" s="221"/>
      <c r="BM488" s="221"/>
      <c r="BN488" s="221"/>
      <c r="BO488" s="221"/>
      <c r="BP488" s="221"/>
      <c r="BQ488" s="221"/>
      <c r="BR488" s="221"/>
      <c r="BS488" s="221"/>
      <c r="BT488" s="221"/>
      <c r="BU488" s="221"/>
      <c r="BV488" s="221"/>
      <c r="BW488" s="221"/>
      <c r="BX488" s="221"/>
      <c r="BY488" s="221"/>
      <c r="BZ488" s="221"/>
      <c r="CA488" s="221"/>
      <c r="CB488" s="177"/>
      <c r="CC488" s="177"/>
      <c r="CD488" s="177"/>
    </row>
    <row r="489" spans="1:82" ht="20.100000000000001" customHeight="1">
      <c r="A489" s="204"/>
      <c r="B489" s="121"/>
      <c r="C489" s="122"/>
      <c r="D489" s="124"/>
      <c r="E489" s="121"/>
      <c r="F489" s="122"/>
      <c r="G489" s="124"/>
      <c r="H489" s="121"/>
      <c r="I489" s="122"/>
      <c r="J489" s="124"/>
      <c r="K489" s="121"/>
      <c r="L489" s="124"/>
      <c r="M489" s="121"/>
      <c r="N489" s="122"/>
      <c r="O489" s="123"/>
      <c r="P489" s="121"/>
      <c r="Q489" s="122"/>
      <c r="R489" s="122"/>
      <c r="S489" s="122"/>
      <c r="T489" s="122"/>
      <c r="U489" s="124"/>
      <c r="V489" s="323" t="str">
        <f t="shared" si="91"/>
        <v/>
      </c>
      <c r="W489" s="324" t="str">
        <f t="shared" si="92"/>
        <v/>
      </c>
      <c r="X489" s="324" t="str">
        <f t="shared" si="93"/>
        <v/>
      </c>
      <c r="Y489" s="324" t="str">
        <f t="shared" si="94"/>
        <v/>
      </c>
      <c r="Z489" s="324" t="str">
        <f t="shared" si="95"/>
        <v/>
      </c>
      <c r="AA489" s="324" t="str">
        <f t="shared" si="96"/>
        <v/>
      </c>
      <c r="AB489" s="324" t="str">
        <f t="shared" si="97"/>
        <v/>
      </c>
      <c r="AC489" s="324" t="str">
        <f t="shared" si="98"/>
        <v/>
      </c>
      <c r="AD489" s="324" t="str">
        <f t="shared" si="99"/>
        <v/>
      </c>
      <c r="AE489" s="324" t="str">
        <f t="shared" si="100"/>
        <v/>
      </c>
      <c r="AF489" s="324" t="str">
        <f t="shared" si="101"/>
        <v/>
      </c>
      <c r="AG489" s="324" t="str">
        <f t="shared" si="102"/>
        <v/>
      </c>
      <c r="AH489" s="324" t="str">
        <f t="shared" si="103"/>
        <v/>
      </c>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221"/>
      <c r="BE489" s="221"/>
      <c r="BF489" s="221"/>
      <c r="BG489" s="221"/>
      <c r="BH489" s="221"/>
      <c r="BI489" s="221"/>
      <c r="BJ489" s="221"/>
      <c r="BK489" s="221"/>
      <c r="BL489" s="221"/>
      <c r="BM489" s="221"/>
      <c r="BN489" s="221"/>
      <c r="BO489" s="221"/>
      <c r="BP489" s="221"/>
      <c r="BQ489" s="221"/>
      <c r="BR489" s="221"/>
      <c r="BS489" s="221"/>
      <c r="BT489" s="221"/>
      <c r="BU489" s="221"/>
      <c r="BV489" s="221"/>
      <c r="BW489" s="221"/>
      <c r="BX489" s="221"/>
      <c r="BY489" s="221"/>
      <c r="BZ489" s="221"/>
      <c r="CA489" s="221"/>
      <c r="CB489" s="177"/>
      <c r="CC489" s="177"/>
      <c r="CD489" s="177"/>
    </row>
    <row r="490" spans="1:82" ht="20.100000000000001" customHeight="1">
      <c r="A490" s="204"/>
      <c r="B490" s="121"/>
      <c r="C490" s="122"/>
      <c r="D490" s="124"/>
      <c r="E490" s="121"/>
      <c r="F490" s="122"/>
      <c r="G490" s="124"/>
      <c r="H490" s="121"/>
      <c r="I490" s="122"/>
      <c r="J490" s="124"/>
      <c r="K490" s="121"/>
      <c r="L490" s="124"/>
      <c r="M490" s="121"/>
      <c r="N490" s="122"/>
      <c r="O490" s="123"/>
      <c r="P490" s="121"/>
      <c r="Q490" s="122"/>
      <c r="R490" s="122"/>
      <c r="S490" s="122"/>
      <c r="T490" s="122"/>
      <c r="U490" s="124"/>
      <c r="V490" s="323" t="str">
        <f t="shared" si="91"/>
        <v/>
      </c>
      <c r="W490" s="324" t="str">
        <f t="shared" si="92"/>
        <v/>
      </c>
      <c r="X490" s="324" t="str">
        <f t="shared" si="93"/>
        <v/>
      </c>
      <c r="Y490" s="324" t="str">
        <f t="shared" si="94"/>
        <v/>
      </c>
      <c r="Z490" s="324" t="str">
        <f t="shared" si="95"/>
        <v/>
      </c>
      <c r="AA490" s="324" t="str">
        <f t="shared" si="96"/>
        <v/>
      </c>
      <c r="AB490" s="324" t="str">
        <f t="shared" si="97"/>
        <v/>
      </c>
      <c r="AC490" s="324" t="str">
        <f t="shared" si="98"/>
        <v/>
      </c>
      <c r="AD490" s="324" t="str">
        <f t="shared" si="99"/>
        <v/>
      </c>
      <c r="AE490" s="324" t="str">
        <f t="shared" si="100"/>
        <v/>
      </c>
      <c r="AF490" s="324" t="str">
        <f t="shared" si="101"/>
        <v/>
      </c>
      <c r="AG490" s="324" t="str">
        <f t="shared" si="102"/>
        <v/>
      </c>
      <c r="AH490" s="324" t="str">
        <f t="shared" si="103"/>
        <v/>
      </c>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221"/>
      <c r="BE490" s="221"/>
      <c r="BF490" s="221"/>
      <c r="BG490" s="221"/>
      <c r="BH490" s="221"/>
      <c r="BI490" s="221"/>
      <c r="BJ490" s="221"/>
      <c r="BK490" s="221"/>
      <c r="BL490" s="221"/>
      <c r="BM490" s="221"/>
      <c r="BN490" s="221"/>
      <c r="BO490" s="221"/>
      <c r="BP490" s="221"/>
      <c r="BQ490" s="221"/>
      <c r="BR490" s="221"/>
      <c r="BS490" s="221"/>
      <c r="BT490" s="221"/>
      <c r="BU490" s="221"/>
      <c r="BV490" s="221"/>
      <c r="BW490" s="221"/>
      <c r="BX490" s="221"/>
      <c r="BY490" s="221"/>
      <c r="BZ490" s="221"/>
      <c r="CA490" s="221"/>
      <c r="CB490" s="177"/>
      <c r="CC490" s="177"/>
      <c r="CD490" s="177"/>
    </row>
    <row r="491" spans="1:82" ht="20.100000000000001" customHeight="1">
      <c r="A491" s="204"/>
      <c r="B491" s="121"/>
      <c r="C491" s="122"/>
      <c r="D491" s="123"/>
      <c r="E491" s="121"/>
      <c r="F491" s="122"/>
      <c r="G491" s="124"/>
      <c r="H491" s="125"/>
      <c r="I491" s="122"/>
      <c r="J491" s="123"/>
      <c r="K491" s="121"/>
      <c r="L491" s="124"/>
      <c r="M491" s="125"/>
      <c r="N491" s="122"/>
      <c r="O491" s="123"/>
      <c r="P491" s="121"/>
      <c r="Q491" s="122"/>
      <c r="R491" s="122"/>
      <c r="S491" s="122"/>
      <c r="T491" s="122"/>
      <c r="U491" s="124"/>
      <c r="V491" s="323" t="str">
        <f t="shared" si="91"/>
        <v/>
      </c>
      <c r="W491" s="324" t="str">
        <f t="shared" si="92"/>
        <v/>
      </c>
      <c r="X491" s="324" t="str">
        <f t="shared" si="93"/>
        <v/>
      </c>
      <c r="Y491" s="324" t="str">
        <f t="shared" si="94"/>
        <v/>
      </c>
      <c r="Z491" s="324" t="str">
        <f t="shared" si="95"/>
        <v/>
      </c>
      <c r="AA491" s="324" t="str">
        <f t="shared" si="96"/>
        <v/>
      </c>
      <c r="AB491" s="324" t="str">
        <f t="shared" si="97"/>
        <v/>
      </c>
      <c r="AC491" s="324" t="str">
        <f t="shared" si="98"/>
        <v/>
      </c>
      <c r="AD491" s="324" t="str">
        <f t="shared" si="99"/>
        <v/>
      </c>
      <c r="AE491" s="324" t="str">
        <f t="shared" si="100"/>
        <v/>
      </c>
      <c r="AF491" s="324" t="str">
        <f t="shared" si="101"/>
        <v/>
      </c>
      <c r="AG491" s="324" t="str">
        <f t="shared" si="102"/>
        <v/>
      </c>
      <c r="AH491" s="324" t="str">
        <f t="shared" si="103"/>
        <v/>
      </c>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c r="BF491" s="221"/>
      <c r="BG491" s="221"/>
      <c r="BH491" s="221"/>
      <c r="BI491" s="221"/>
      <c r="BJ491" s="221"/>
      <c r="BK491" s="221"/>
      <c r="BL491" s="221"/>
      <c r="BM491" s="221"/>
      <c r="BN491" s="221"/>
      <c r="BO491" s="221"/>
      <c r="BP491" s="221"/>
      <c r="BQ491" s="221"/>
      <c r="BR491" s="221"/>
      <c r="BS491" s="221"/>
      <c r="BT491" s="221"/>
      <c r="BU491" s="221"/>
      <c r="BV491" s="221"/>
      <c r="BW491" s="221"/>
      <c r="BX491" s="221"/>
      <c r="BY491" s="221"/>
      <c r="BZ491" s="221"/>
      <c r="CA491" s="221"/>
      <c r="CB491" s="177"/>
      <c r="CC491" s="177"/>
      <c r="CD491" s="177"/>
    </row>
    <row r="492" spans="1:82" ht="20.100000000000001" customHeight="1">
      <c r="A492" s="204"/>
      <c r="B492" s="121"/>
      <c r="C492" s="122"/>
      <c r="D492" s="123"/>
      <c r="E492" s="121"/>
      <c r="F492" s="122"/>
      <c r="G492" s="124"/>
      <c r="H492" s="125"/>
      <c r="I492" s="122"/>
      <c r="J492" s="123"/>
      <c r="K492" s="121"/>
      <c r="L492" s="124"/>
      <c r="M492" s="125"/>
      <c r="N492" s="122"/>
      <c r="O492" s="123"/>
      <c r="P492" s="121"/>
      <c r="Q492" s="122"/>
      <c r="R492" s="122"/>
      <c r="S492" s="122"/>
      <c r="T492" s="122"/>
      <c r="U492" s="124"/>
      <c r="V492" s="323" t="str">
        <f t="shared" si="91"/>
        <v/>
      </c>
      <c r="W492" s="324" t="str">
        <f t="shared" si="92"/>
        <v/>
      </c>
      <c r="X492" s="324" t="str">
        <f t="shared" si="93"/>
        <v/>
      </c>
      <c r="Y492" s="324" t="str">
        <f t="shared" si="94"/>
        <v/>
      </c>
      <c r="Z492" s="324" t="str">
        <f t="shared" si="95"/>
        <v/>
      </c>
      <c r="AA492" s="324" t="str">
        <f t="shared" si="96"/>
        <v/>
      </c>
      <c r="AB492" s="324" t="str">
        <f t="shared" si="97"/>
        <v/>
      </c>
      <c r="AC492" s="324" t="str">
        <f t="shared" si="98"/>
        <v/>
      </c>
      <c r="AD492" s="324" t="str">
        <f t="shared" si="99"/>
        <v/>
      </c>
      <c r="AE492" s="324" t="str">
        <f t="shared" si="100"/>
        <v/>
      </c>
      <c r="AF492" s="324" t="str">
        <f t="shared" si="101"/>
        <v/>
      </c>
      <c r="AG492" s="324" t="str">
        <f t="shared" si="102"/>
        <v/>
      </c>
      <c r="AH492" s="324" t="str">
        <f t="shared" si="103"/>
        <v/>
      </c>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221"/>
      <c r="BE492" s="221"/>
      <c r="BF492" s="221"/>
      <c r="BG492" s="221"/>
      <c r="BH492" s="221"/>
      <c r="BI492" s="221"/>
      <c r="BJ492" s="221"/>
      <c r="BK492" s="221"/>
      <c r="BL492" s="221"/>
      <c r="BM492" s="221"/>
      <c r="BN492" s="221"/>
      <c r="BO492" s="221"/>
      <c r="BP492" s="221"/>
      <c r="BQ492" s="221"/>
      <c r="BR492" s="221"/>
      <c r="BS492" s="221"/>
      <c r="BT492" s="221"/>
      <c r="BU492" s="221"/>
      <c r="BV492" s="221"/>
      <c r="BW492" s="221"/>
      <c r="BX492" s="221"/>
      <c r="BY492" s="221"/>
      <c r="BZ492" s="221"/>
      <c r="CA492" s="221"/>
      <c r="CB492" s="177"/>
      <c r="CC492" s="177"/>
      <c r="CD492" s="177"/>
    </row>
    <row r="493" spans="1:82" ht="20.100000000000001" customHeight="1">
      <c r="A493" s="204"/>
      <c r="B493" s="121"/>
      <c r="C493" s="122"/>
      <c r="D493" s="123"/>
      <c r="E493" s="121"/>
      <c r="F493" s="122"/>
      <c r="G493" s="124"/>
      <c r="H493" s="125"/>
      <c r="I493" s="122"/>
      <c r="J493" s="123"/>
      <c r="K493" s="121"/>
      <c r="L493" s="124"/>
      <c r="M493" s="125"/>
      <c r="N493" s="122"/>
      <c r="O493" s="123"/>
      <c r="P493" s="121"/>
      <c r="Q493" s="122"/>
      <c r="R493" s="122"/>
      <c r="S493" s="122"/>
      <c r="T493" s="122"/>
      <c r="U493" s="124"/>
      <c r="V493" s="323" t="str">
        <f t="shared" si="91"/>
        <v/>
      </c>
      <c r="W493" s="324" t="str">
        <f t="shared" si="92"/>
        <v/>
      </c>
      <c r="X493" s="324" t="str">
        <f t="shared" si="93"/>
        <v/>
      </c>
      <c r="Y493" s="324" t="str">
        <f t="shared" si="94"/>
        <v/>
      </c>
      <c r="Z493" s="324" t="str">
        <f t="shared" si="95"/>
        <v/>
      </c>
      <c r="AA493" s="324" t="str">
        <f t="shared" si="96"/>
        <v/>
      </c>
      <c r="AB493" s="324" t="str">
        <f t="shared" si="97"/>
        <v/>
      </c>
      <c r="AC493" s="324" t="str">
        <f t="shared" si="98"/>
        <v/>
      </c>
      <c r="AD493" s="324" t="str">
        <f t="shared" si="99"/>
        <v/>
      </c>
      <c r="AE493" s="324" t="str">
        <f t="shared" si="100"/>
        <v/>
      </c>
      <c r="AF493" s="324" t="str">
        <f t="shared" si="101"/>
        <v/>
      </c>
      <c r="AG493" s="324" t="str">
        <f t="shared" si="102"/>
        <v/>
      </c>
      <c r="AH493" s="324" t="str">
        <f t="shared" si="103"/>
        <v/>
      </c>
      <c r="AI493" s="221"/>
      <c r="AJ493" s="221"/>
      <c r="AK493" s="221"/>
      <c r="AL493" s="221"/>
      <c r="AM493" s="221"/>
      <c r="AN493" s="221"/>
      <c r="AO493" s="221"/>
      <c r="AP493" s="221"/>
      <c r="AQ493" s="221"/>
      <c r="AR493" s="221"/>
      <c r="AS493" s="221"/>
      <c r="AT493" s="221"/>
      <c r="AU493" s="221"/>
      <c r="AV493" s="221"/>
      <c r="AW493" s="221"/>
      <c r="AX493" s="221"/>
      <c r="AY493" s="221"/>
      <c r="AZ493" s="221"/>
      <c r="BA493" s="221"/>
      <c r="BB493" s="221"/>
      <c r="BC493" s="221"/>
      <c r="BD493" s="221"/>
      <c r="BE493" s="221"/>
      <c r="BF493" s="221"/>
      <c r="BG493" s="221"/>
      <c r="BH493" s="221"/>
      <c r="BI493" s="221"/>
      <c r="BJ493" s="221"/>
      <c r="BK493" s="221"/>
      <c r="BL493" s="221"/>
      <c r="BM493" s="221"/>
      <c r="BN493" s="221"/>
      <c r="BO493" s="221"/>
      <c r="BP493" s="221"/>
      <c r="BQ493" s="221"/>
      <c r="BR493" s="221"/>
      <c r="BS493" s="221"/>
      <c r="BT493" s="221"/>
      <c r="BU493" s="221"/>
      <c r="BV493" s="221"/>
      <c r="BW493" s="221"/>
      <c r="BX493" s="221"/>
      <c r="BY493" s="221"/>
      <c r="BZ493" s="221"/>
      <c r="CA493" s="221"/>
      <c r="CB493" s="177"/>
      <c r="CC493" s="177"/>
      <c r="CD493" s="177"/>
    </row>
    <row r="494" spans="1:82" ht="20.100000000000001" customHeight="1">
      <c r="A494" s="204"/>
      <c r="B494" s="121"/>
      <c r="C494" s="122"/>
      <c r="D494" s="123"/>
      <c r="E494" s="121"/>
      <c r="F494" s="122"/>
      <c r="G494" s="124"/>
      <c r="H494" s="125"/>
      <c r="I494" s="122"/>
      <c r="J494" s="123"/>
      <c r="K494" s="121"/>
      <c r="L494" s="124"/>
      <c r="M494" s="125"/>
      <c r="N494" s="122"/>
      <c r="O494" s="123"/>
      <c r="P494" s="121"/>
      <c r="Q494" s="122"/>
      <c r="R494" s="122"/>
      <c r="S494" s="122"/>
      <c r="T494" s="122"/>
      <c r="U494" s="124"/>
      <c r="V494" s="323" t="str">
        <f t="shared" si="91"/>
        <v/>
      </c>
      <c r="W494" s="324" t="str">
        <f t="shared" si="92"/>
        <v/>
      </c>
      <c r="X494" s="324" t="str">
        <f t="shared" si="93"/>
        <v/>
      </c>
      <c r="Y494" s="324" t="str">
        <f t="shared" si="94"/>
        <v/>
      </c>
      <c r="Z494" s="324" t="str">
        <f t="shared" si="95"/>
        <v/>
      </c>
      <c r="AA494" s="324" t="str">
        <f t="shared" si="96"/>
        <v/>
      </c>
      <c r="AB494" s="324" t="str">
        <f t="shared" si="97"/>
        <v/>
      </c>
      <c r="AC494" s="324" t="str">
        <f t="shared" si="98"/>
        <v/>
      </c>
      <c r="AD494" s="324" t="str">
        <f t="shared" si="99"/>
        <v/>
      </c>
      <c r="AE494" s="324" t="str">
        <f t="shared" si="100"/>
        <v/>
      </c>
      <c r="AF494" s="324" t="str">
        <f t="shared" si="101"/>
        <v/>
      </c>
      <c r="AG494" s="324" t="str">
        <f t="shared" si="102"/>
        <v/>
      </c>
      <c r="AH494" s="324" t="str">
        <f t="shared" si="103"/>
        <v/>
      </c>
      <c r="AI494" s="221"/>
      <c r="AJ494" s="221"/>
      <c r="AK494" s="221"/>
      <c r="AL494" s="221"/>
      <c r="AM494" s="221"/>
      <c r="AN494" s="221"/>
      <c r="AO494" s="221"/>
      <c r="AP494" s="221"/>
      <c r="AQ494" s="221"/>
      <c r="AR494" s="221"/>
      <c r="AS494" s="221"/>
      <c r="AT494" s="221"/>
      <c r="AU494" s="221"/>
      <c r="AV494" s="221"/>
      <c r="AW494" s="221"/>
      <c r="AX494" s="221"/>
      <c r="AY494" s="221"/>
      <c r="AZ494" s="221"/>
      <c r="BA494" s="221"/>
      <c r="BB494" s="221"/>
      <c r="BC494" s="221"/>
      <c r="BD494" s="221"/>
      <c r="BE494" s="221"/>
      <c r="BF494" s="221"/>
      <c r="BG494" s="221"/>
      <c r="BH494" s="221"/>
      <c r="BI494" s="221"/>
      <c r="BJ494" s="221"/>
      <c r="BK494" s="221"/>
      <c r="BL494" s="221"/>
      <c r="BM494" s="221"/>
      <c r="BN494" s="221"/>
      <c r="BO494" s="221"/>
      <c r="BP494" s="221"/>
      <c r="BQ494" s="221"/>
      <c r="BR494" s="221"/>
      <c r="BS494" s="221"/>
      <c r="BT494" s="221"/>
      <c r="BU494" s="221"/>
      <c r="BV494" s="221"/>
      <c r="BW494" s="221"/>
      <c r="BX494" s="221"/>
      <c r="BY494" s="221"/>
      <c r="BZ494" s="221"/>
      <c r="CA494" s="221"/>
      <c r="CB494" s="177"/>
      <c r="CC494" s="177"/>
      <c r="CD494" s="177"/>
    </row>
    <row r="495" spans="1:82" ht="20.100000000000001" customHeight="1">
      <c r="A495" s="204"/>
      <c r="B495" s="121"/>
      <c r="C495" s="122"/>
      <c r="D495" s="123"/>
      <c r="E495" s="121"/>
      <c r="F495" s="122"/>
      <c r="G495" s="124"/>
      <c r="H495" s="125"/>
      <c r="I495" s="122"/>
      <c r="J495" s="123"/>
      <c r="K495" s="121"/>
      <c r="L495" s="124"/>
      <c r="M495" s="125"/>
      <c r="N495" s="122"/>
      <c r="O495" s="123"/>
      <c r="P495" s="121"/>
      <c r="Q495" s="122"/>
      <c r="R495" s="122"/>
      <c r="S495" s="122"/>
      <c r="T495" s="122"/>
      <c r="U495" s="124"/>
      <c r="V495" s="323" t="str">
        <f t="shared" si="91"/>
        <v/>
      </c>
      <c r="W495" s="324" t="str">
        <f t="shared" si="92"/>
        <v/>
      </c>
      <c r="X495" s="324" t="str">
        <f t="shared" si="93"/>
        <v/>
      </c>
      <c r="Y495" s="324" t="str">
        <f t="shared" si="94"/>
        <v/>
      </c>
      <c r="Z495" s="324" t="str">
        <f t="shared" si="95"/>
        <v/>
      </c>
      <c r="AA495" s="324" t="str">
        <f t="shared" si="96"/>
        <v/>
      </c>
      <c r="AB495" s="324" t="str">
        <f t="shared" si="97"/>
        <v/>
      </c>
      <c r="AC495" s="324" t="str">
        <f t="shared" si="98"/>
        <v/>
      </c>
      <c r="AD495" s="324" t="str">
        <f t="shared" si="99"/>
        <v/>
      </c>
      <c r="AE495" s="324" t="str">
        <f t="shared" si="100"/>
        <v/>
      </c>
      <c r="AF495" s="324" t="str">
        <f t="shared" si="101"/>
        <v/>
      </c>
      <c r="AG495" s="324" t="str">
        <f t="shared" si="102"/>
        <v/>
      </c>
      <c r="AH495" s="324" t="str">
        <f t="shared" si="103"/>
        <v/>
      </c>
      <c r="AI495" s="221"/>
      <c r="AJ495" s="221"/>
      <c r="AK495" s="221"/>
      <c r="AL495" s="221"/>
      <c r="AM495" s="221"/>
      <c r="AN495" s="221"/>
      <c r="AO495" s="221"/>
      <c r="AP495" s="221"/>
      <c r="AQ495" s="221"/>
      <c r="AR495" s="221"/>
      <c r="AS495" s="221"/>
      <c r="AT495" s="221"/>
      <c r="AU495" s="221"/>
      <c r="AV495" s="221"/>
      <c r="AW495" s="221"/>
      <c r="AX495" s="221"/>
      <c r="AY495" s="221"/>
      <c r="AZ495" s="221"/>
      <c r="BA495" s="221"/>
      <c r="BB495" s="221"/>
      <c r="BC495" s="221"/>
      <c r="BD495" s="221"/>
      <c r="BE495" s="221"/>
      <c r="BF495" s="221"/>
      <c r="BG495" s="221"/>
      <c r="BH495" s="221"/>
      <c r="BI495" s="221"/>
      <c r="BJ495" s="221"/>
      <c r="BK495" s="221"/>
      <c r="BL495" s="221"/>
      <c r="BM495" s="221"/>
      <c r="BN495" s="221"/>
      <c r="BO495" s="221"/>
      <c r="BP495" s="221"/>
      <c r="BQ495" s="221"/>
      <c r="BR495" s="221"/>
      <c r="BS495" s="221"/>
      <c r="BT495" s="221"/>
      <c r="BU495" s="221"/>
      <c r="BV495" s="221"/>
      <c r="BW495" s="221"/>
      <c r="BX495" s="221"/>
      <c r="BY495" s="221"/>
      <c r="BZ495" s="221"/>
      <c r="CA495" s="221"/>
      <c r="CB495" s="177"/>
      <c r="CC495" s="177"/>
      <c r="CD495" s="177"/>
    </row>
    <row r="496" spans="1:82" ht="20.100000000000001" customHeight="1">
      <c r="A496" s="204"/>
      <c r="B496" s="121"/>
      <c r="C496" s="122"/>
      <c r="D496" s="123"/>
      <c r="E496" s="121"/>
      <c r="F496" s="122"/>
      <c r="G496" s="124"/>
      <c r="H496" s="125"/>
      <c r="I496" s="122"/>
      <c r="J496" s="123"/>
      <c r="K496" s="121"/>
      <c r="L496" s="124"/>
      <c r="M496" s="125"/>
      <c r="N496" s="122"/>
      <c r="O496" s="123"/>
      <c r="P496" s="121"/>
      <c r="Q496" s="122"/>
      <c r="R496" s="122"/>
      <c r="S496" s="122"/>
      <c r="T496" s="122"/>
      <c r="U496" s="124"/>
      <c r="V496" s="323" t="str">
        <f t="shared" si="91"/>
        <v/>
      </c>
      <c r="W496" s="324" t="str">
        <f t="shared" si="92"/>
        <v/>
      </c>
      <c r="X496" s="324" t="str">
        <f t="shared" si="93"/>
        <v/>
      </c>
      <c r="Y496" s="324" t="str">
        <f t="shared" si="94"/>
        <v/>
      </c>
      <c r="Z496" s="324" t="str">
        <f t="shared" si="95"/>
        <v/>
      </c>
      <c r="AA496" s="324" t="str">
        <f t="shared" si="96"/>
        <v/>
      </c>
      <c r="AB496" s="324" t="str">
        <f t="shared" si="97"/>
        <v/>
      </c>
      <c r="AC496" s="324" t="str">
        <f t="shared" si="98"/>
        <v/>
      </c>
      <c r="AD496" s="324" t="str">
        <f t="shared" si="99"/>
        <v/>
      </c>
      <c r="AE496" s="324" t="str">
        <f t="shared" si="100"/>
        <v/>
      </c>
      <c r="AF496" s="324" t="str">
        <f t="shared" si="101"/>
        <v/>
      </c>
      <c r="AG496" s="324" t="str">
        <f t="shared" si="102"/>
        <v/>
      </c>
      <c r="AH496" s="324" t="str">
        <f t="shared" si="103"/>
        <v/>
      </c>
      <c r="AI496" s="221"/>
      <c r="AJ496" s="221"/>
      <c r="AK496" s="221"/>
      <c r="AL496" s="221"/>
      <c r="AM496" s="221"/>
      <c r="AN496" s="221"/>
      <c r="AO496" s="221"/>
      <c r="AP496" s="221"/>
      <c r="AQ496" s="221"/>
      <c r="AR496" s="221"/>
      <c r="AS496" s="221"/>
      <c r="AT496" s="221"/>
      <c r="AU496" s="221"/>
      <c r="AV496" s="221"/>
      <c r="AW496" s="221"/>
      <c r="AX496" s="221"/>
      <c r="AY496" s="221"/>
      <c r="AZ496" s="221"/>
      <c r="BA496" s="221"/>
      <c r="BB496" s="221"/>
      <c r="BC496" s="221"/>
      <c r="BD496" s="221"/>
      <c r="BE496" s="221"/>
      <c r="BF496" s="221"/>
      <c r="BG496" s="221"/>
      <c r="BH496" s="221"/>
      <c r="BI496" s="221"/>
      <c r="BJ496" s="221"/>
      <c r="BK496" s="221"/>
      <c r="BL496" s="221"/>
      <c r="BM496" s="221"/>
      <c r="BN496" s="221"/>
      <c r="BO496" s="221"/>
      <c r="BP496" s="221"/>
      <c r="BQ496" s="221"/>
      <c r="BR496" s="221"/>
      <c r="BS496" s="221"/>
      <c r="BT496" s="221"/>
      <c r="BU496" s="221"/>
      <c r="BV496" s="221"/>
      <c r="BW496" s="221"/>
      <c r="BX496" s="221"/>
      <c r="BY496" s="221"/>
      <c r="BZ496" s="221"/>
      <c r="CA496" s="221"/>
      <c r="CB496" s="177"/>
      <c r="CC496" s="177"/>
      <c r="CD496" s="177"/>
    </row>
    <row r="497" spans="1:82" ht="20.100000000000001" customHeight="1">
      <c r="A497" s="204"/>
      <c r="B497" s="121"/>
      <c r="C497" s="122"/>
      <c r="D497" s="123"/>
      <c r="E497" s="121"/>
      <c r="F497" s="122"/>
      <c r="G497" s="124"/>
      <c r="H497" s="125"/>
      <c r="I497" s="122"/>
      <c r="J497" s="123"/>
      <c r="K497" s="121"/>
      <c r="L497" s="124"/>
      <c r="M497" s="125"/>
      <c r="N497" s="122"/>
      <c r="O497" s="123"/>
      <c r="P497" s="121"/>
      <c r="Q497" s="122"/>
      <c r="R497" s="122"/>
      <c r="S497" s="122"/>
      <c r="T497" s="122"/>
      <c r="U497" s="124"/>
      <c r="V497" s="323" t="str">
        <f t="shared" si="91"/>
        <v/>
      </c>
      <c r="W497" s="324" t="str">
        <f t="shared" si="92"/>
        <v/>
      </c>
      <c r="X497" s="324" t="str">
        <f t="shared" si="93"/>
        <v/>
      </c>
      <c r="Y497" s="324" t="str">
        <f t="shared" si="94"/>
        <v/>
      </c>
      <c r="Z497" s="324" t="str">
        <f t="shared" si="95"/>
        <v/>
      </c>
      <c r="AA497" s="324" t="str">
        <f t="shared" si="96"/>
        <v/>
      </c>
      <c r="AB497" s="324" t="str">
        <f t="shared" si="97"/>
        <v/>
      </c>
      <c r="AC497" s="324" t="str">
        <f t="shared" si="98"/>
        <v/>
      </c>
      <c r="AD497" s="324" t="str">
        <f t="shared" si="99"/>
        <v/>
      </c>
      <c r="AE497" s="324" t="str">
        <f t="shared" si="100"/>
        <v/>
      </c>
      <c r="AF497" s="324" t="str">
        <f t="shared" si="101"/>
        <v/>
      </c>
      <c r="AG497" s="324" t="str">
        <f t="shared" si="102"/>
        <v/>
      </c>
      <c r="AH497" s="324" t="str">
        <f t="shared" si="103"/>
        <v/>
      </c>
      <c r="AI497" s="221"/>
      <c r="AJ497" s="221"/>
      <c r="AK497" s="221"/>
      <c r="AL497" s="221"/>
      <c r="AM497" s="221"/>
      <c r="AN497" s="221"/>
      <c r="AO497" s="221"/>
      <c r="AP497" s="221"/>
      <c r="AQ497" s="221"/>
      <c r="AR497" s="221"/>
      <c r="AS497" s="221"/>
      <c r="AT497" s="221"/>
      <c r="AU497" s="221"/>
      <c r="AV497" s="221"/>
      <c r="AW497" s="221"/>
      <c r="AX497" s="221"/>
      <c r="AY497" s="221"/>
      <c r="AZ497" s="221"/>
      <c r="BA497" s="221"/>
      <c r="BB497" s="221"/>
      <c r="BC497" s="221"/>
      <c r="BD497" s="221"/>
      <c r="BE497" s="221"/>
      <c r="BF497" s="221"/>
      <c r="BG497" s="221"/>
      <c r="BH497" s="221"/>
      <c r="BI497" s="221"/>
      <c r="BJ497" s="221"/>
      <c r="BK497" s="221"/>
      <c r="BL497" s="221"/>
      <c r="BM497" s="221"/>
      <c r="BN497" s="221"/>
      <c r="BO497" s="221"/>
      <c r="BP497" s="221"/>
      <c r="BQ497" s="221"/>
      <c r="BR497" s="221"/>
      <c r="BS497" s="221"/>
      <c r="BT497" s="221"/>
      <c r="BU497" s="221"/>
      <c r="BV497" s="221"/>
      <c r="BW497" s="221"/>
      <c r="BX497" s="221"/>
      <c r="BY497" s="221"/>
      <c r="BZ497" s="221"/>
      <c r="CA497" s="221"/>
      <c r="CB497" s="177"/>
      <c r="CC497" s="177"/>
      <c r="CD497" s="177"/>
    </row>
    <row r="498" spans="1:82" ht="20.100000000000001" customHeight="1">
      <c r="A498" s="204"/>
      <c r="B498" s="121"/>
      <c r="C498" s="122"/>
      <c r="D498" s="123"/>
      <c r="E498" s="121"/>
      <c r="F498" s="122"/>
      <c r="G498" s="124"/>
      <c r="H498" s="125"/>
      <c r="I498" s="122"/>
      <c r="J498" s="123"/>
      <c r="K498" s="121"/>
      <c r="L498" s="124"/>
      <c r="M498" s="125"/>
      <c r="N498" s="122"/>
      <c r="O498" s="123"/>
      <c r="P498" s="121"/>
      <c r="Q498" s="122"/>
      <c r="R498" s="122"/>
      <c r="S498" s="122"/>
      <c r="T498" s="122"/>
      <c r="U498" s="124"/>
      <c r="V498" s="323" t="str">
        <f t="shared" si="91"/>
        <v/>
      </c>
      <c r="W498" s="324" t="str">
        <f t="shared" si="92"/>
        <v/>
      </c>
      <c r="X498" s="324" t="str">
        <f t="shared" si="93"/>
        <v/>
      </c>
      <c r="Y498" s="324" t="str">
        <f t="shared" si="94"/>
        <v/>
      </c>
      <c r="Z498" s="324" t="str">
        <f t="shared" si="95"/>
        <v/>
      </c>
      <c r="AA498" s="324" t="str">
        <f t="shared" si="96"/>
        <v/>
      </c>
      <c r="AB498" s="324" t="str">
        <f t="shared" si="97"/>
        <v/>
      </c>
      <c r="AC498" s="324" t="str">
        <f t="shared" si="98"/>
        <v/>
      </c>
      <c r="AD498" s="324" t="str">
        <f t="shared" si="99"/>
        <v/>
      </c>
      <c r="AE498" s="324" t="str">
        <f t="shared" si="100"/>
        <v/>
      </c>
      <c r="AF498" s="324" t="str">
        <f t="shared" si="101"/>
        <v/>
      </c>
      <c r="AG498" s="324" t="str">
        <f t="shared" si="102"/>
        <v/>
      </c>
      <c r="AH498" s="324" t="str">
        <f t="shared" si="103"/>
        <v/>
      </c>
      <c r="AI498" s="221"/>
      <c r="AJ498" s="221"/>
      <c r="AK498" s="221"/>
      <c r="AL498" s="221"/>
      <c r="AM498" s="221"/>
      <c r="AN498" s="221"/>
      <c r="AO498" s="221"/>
      <c r="AP498" s="221"/>
      <c r="AQ498" s="221"/>
      <c r="AR498" s="221"/>
      <c r="AS498" s="221"/>
      <c r="AT498" s="221"/>
      <c r="AU498" s="221"/>
      <c r="AV498" s="221"/>
      <c r="AW498" s="221"/>
      <c r="AX498" s="221"/>
      <c r="AY498" s="221"/>
      <c r="AZ498" s="221"/>
      <c r="BA498" s="221"/>
      <c r="BB498" s="221"/>
      <c r="BC498" s="221"/>
      <c r="BD498" s="221"/>
      <c r="BE498" s="221"/>
      <c r="BF498" s="221"/>
      <c r="BG498" s="221"/>
      <c r="BH498" s="221"/>
      <c r="BI498" s="221"/>
      <c r="BJ498" s="221"/>
      <c r="BK498" s="221"/>
      <c r="BL498" s="221"/>
      <c r="BM498" s="221"/>
      <c r="BN498" s="221"/>
      <c r="BO498" s="221"/>
      <c r="BP498" s="221"/>
      <c r="BQ498" s="221"/>
      <c r="BR498" s="221"/>
      <c r="BS498" s="221"/>
      <c r="BT498" s="221"/>
      <c r="BU498" s="221"/>
      <c r="BV498" s="221"/>
      <c r="BW498" s="221"/>
      <c r="BX498" s="221"/>
      <c r="BY498" s="221"/>
      <c r="BZ498" s="221"/>
      <c r="CA498" s="221"/>
      <c r="CB498" s="177"/>
      <c r="CC498" s="177"/>
      <c r="CD498" s="177"/>
    </row>
    <row r="499" spans="1:82" ht="20.100000000000001" customHeight="1">
      <c r="A499" s="204"/>
      <c r="B499" s="121"/>
      <c r="C499" s="122"/>
      <c r="D499" s="123"/>
      <c r="E499" s="121"/>
      <c r="F499" s="122"/>
      <c r="G499" s="124"/>
      <c r="H499" s="125"/>
      <c r="I499" s="122"/>
      <c r="J499" s="123"/>
      <c r="K499" s="121"/>
      <c r="L499" s="124"/>
      <c r="M499" s="125"/>
      <c r="N499" s="122"/>
      <c r="O499" s="123"/>
      <c r="P499" s="121"/>
      <c r="Q499" s="122"/>
      <c r="R499" s="122"/>
      <c r="S499" s="122"/>
      <c r="T499" s="122"/>
      <c r="U499" s="124"/>
      <c r="V499" s="323" t="str">
        <f t="shared" si="91"/>
        <v/>
      </c>
      <c r="W499" s="324" t="str">
        <f t="shared" si="92"/>
        <v/>
      </c>
      <c r="X499" s="324" t="str">
        <f t="shared" si="93"/>
        <v/>
      </c>
      <c r="Y499" s="324" t="str">
        <f t="shared" si="94"/>
        <v/>
      </c>
      <c r="Z499" s="324" t="str">
        <f t="shared" si="95"/>
        <v/>
      </c>
      <c r="AA499" s="324" t="str">
        <f t="shared" si="96"/>
        <v/>
      </c>
      <c r="AB499" s="324" t="str">
        <f t="shared" si="97"/>
        <v/>
      </c>
      <c r="AC499" s="324" t="str">
        <f t="shared" si="98"/>
        <v/>
      </c>
      <c r="AD499" s="324" t="str">
        <f t="shared" si="99"/>
        <v/>
      </c>
      <c r="AE499" s="324" t="str">
        <f t="shared" si="100"/>
        <v/>
      </c>
      <c r="AF499" s="324" t="str">
        <f t="shared" si="101"/>
        <v/>
      </c>
      <c r="AG499" s="324" t="str">
        <f t="shared" si="102"/>
        <v/>
      </c>
      <c r="AH499" s="324" t="str">
        <f t="shared" si="103"/>
        <v/>
      </c>
      <c r="AI499" s="221"/>
      <c r="AJ499" s="221"/>
      <c r="AK499" s="221"/>
      <c r="AL499" s="221"/>
      <c r="AM499" s="221"/>
      <c r="AN499" s="221"/>
      <c r="AO499" s="221"/>
      <c r="AP499" s="221"/>
      <c r="AQ499" s="221"/>
      <c r="AR499" s="221"/>
      <c r="AS499" s="221"/>
      <c r="AT499" s="221"/>
      <c r="AU499" s="221"/>
      <c r="AV499" s="221"/>
      <c r="AW499" s="221"/>
      <c r="AX499" s="221"/>
      <c r="AY499" s="221"/>
      <c r="AZ499" s="221"/>
      <c r="BA499" s="221"/>
      <c r="BB499" s="221"/>
      <c r="BC499" s="221"/>
      <c r="BD499" s="221"/>
      <c r="BE499" s="221"/>
      <c r="BF499" s="221"/>
      <c r="BG499" s="221"/>
      <c r="BH499" s="221"/>
      <c r="BI499" s="221"/>
      <c r="BJ499" s="221"/>
      <c r="BK499" s="221"/>
      <c r="BL499" s="221"/>
      <c r="BM499" s="221"/>
      <c r="BN499" s="221"/>
      <c r="BO499" s="221"/>
      <c r="BP499" s="221"/>
      <c r="BQ499" s="221"/>
      <c r="BR499" s="221"/>
      <c r="BS499" s="221"/>
      <c r="BT499" s="221"/>
      <c r="BU499" s="221"/>
      <c r="BV499" s="221"/>
      <c r="BW499" s="221"/>
      <c r="BX499" s="221"/>
      <c r="BY499" s="221"/>
      <c r="BZ499" s="221"/>
      <c r="CA499" s="221"/>
      <c r="CB499" s="177"/>
      <c r="CC499" s="177"/>
      <c r="CD499" s="177"/>
    </row>
    <row r="500" spans="1:82" ht="20.100000000000001" customHeight="1">
      <c r="A500" s="204"/>
      <c r="B500" s="121"/>
      <c r="C500" s="122"/>
      <c r="D500" s="123"/>
      <c r="E500" s="121"/>
      <c r="F500" s="122"/>
      <c r="G500" s="124"/>
      <c r="H500" s="125"/>
      <c r="I500" s="122"/>
      <c r="J500" s="123"/>
      <c r="K500" s="121"/>
      <c r="L500" s="124"/>
      <c r="M500" s="125"/>
      <c r="N500" s="122"/>
      <c r="O500" s="123"/>
      <c r="P500" s="121"/>
      <c r="Q500" s="122"/>
      <c r="R500" s="122"/>
      <c r="S500" s="122"/>
      <c r="T500" s="122"/>
      <c r="U500" s="124"/>
      <c r="V500" s="323" t="str">
        <f t="shared" si="91"/>
        <v/>
      </c>
      <c r="W500" s="324" t="str">
        <f t="shared" si="92"/>
        <v/>
      </c>
      <c r="X500" s="324" t="str">
        <f t="shared" si="93"/>
        <v/>
      </c>
      <c r="Y500" s="324" t="str">
        <f t="shared" si="94"/>
        <v/>
      </c>
      <c r="Z500" s="324" t="str">
        <f t="shared" si="95"/>
        <v/>
      </c>
      <c r="AA500" s="324" t="str">
        <f t="shared" si="96"/>
        <v/>
      </c>
      <c r="AB500" s="324" t="str">
        <f t="shared" si="97"/>
        <v/>
      </c>
      <c r="AC500" s="324" t="str">
        <f t="shared" si="98"/>
        <v/>
      </c>
      <c r="AD500" s="324" t="str">
        <f t="shared" si="99"/>
        <v/>
      </c>
      <c r="AE500" s="324" t="str">
        <f t="shared" si="100"/>
        <v/>
      </c>
      <c r="AF500" s="324" t="str">
        <f t="shared" si="101"/>
        <v/>
      </c>
      <c r="AG500" s="324" t="str">
        <f t="shared" si="102"/>
        <v/>
      </c>
      <c r="AH500" s="324" t="str">
        <f t="shared" si="103"/>
        <v/>
      </c>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221"/>
      <c r="BE500" s="221"/>
      <c r="BF500" s="221"/>
      <c r="BG500" s="221"/>
      <c r="BH500" s="221"/>
      <c r="BI500" s="221"/>
      <c r="BJ500" s="221"/>
      <c r="BK500" s="221"/>
      <c r="BL500" s="221"/>
      <c r="BM500" s="221"/>
      <c r="BN500" s="221"/>
      <c r="BO500" s="221"/>
      <c r="BP500" s="221"/>
      <c r="BQ500" s="221"/>
      <c r="BR500" s="221"/>
      <c r="BS500" s="221"/>
      <c r="BT500" s="221"/>
      <c r="BU500" s="221"/>
      <c r="BV500" s="221"/>
      <c r="BW500" s="221"/>
      <c r="BX500" s="221"/>
      <c r="BY500" s="221"/>
      <c r="BZ500" s="221"/>
      <c r="CA500" s="221"/>
      <c r="CB500" s="177"/>
      <c r="CC500" s="177"/>
      <c r="CD500" s="177"/>
    </row>
    <row r="501" spans="1:82" ht="20.100000000000001" customHeight="1">
      <c r="A501" s="204"/>
      <c r="B501" s="121"/>
      <c r="C501" s="122"/>
      <c r="D501" s="123"/>
      <c r="E501" s="121"/>
      <c r="F501" s="122"/>
      <c r="G501" s="124"/>
      <c r="H501" s="125"/>
      <c r="I501" s="122"/>
      <c r="J501" s="123"/>
      <c r="K501" s="121"/>
      <c r="L501" s="124"/>
      <c r="M501" s="125"/>
      <c r="N501" s="122"/>
      <c r="O501" s="123"/>
      <c r="P501" s="121"/>
      <c r="Q501" s="122"/>
      <c r="R501" s="122"/>
      <c r="S501" s="122"/>
      <c r="T501" s="122"/>
      <c r="U501" s="124"/>
      <c r="V501" s="323" t="str">
        <f t="shared" si="91"/>
        <v/>
      </c>
      <c r="W501" s="324" t="str">
        <f t="shared" si="92"/>
        <v/>
      </c>
      <c r="X501" s="324" t="str">
        <f t="shared" si="93"/>
        <v/>
      </c>
      <c r="Y501" s="324" t="str">
        <f t="shared" si="94"/>
        <v/>
      </c>
      <c r="Z501" s="324" t="str">
        <f t="shared" si="95"/>
        <v/>
      </c>
      <c r="AA501" s="324" t="str">
        <f t="shared" si="96"/>
        <v/>
      </c>
      <c r="AB501" s="324" t="str">
        <f t="shared" si="97"/>
        <v/>
      </c>
      <c r="AC501" s="324" t="str">
        <f t="shared" si="98"/>
        <v/>
      </c>
      <c r="AD501" s="324" t="str">
        <f t="shared" si="99"/>
        <v/>
      </c>
      <c r="AE501" s="324" t="str">
        <f t="shared" si="100"/>
        <v/>
      </c>
      <c r="AF501" s="324" t="str">
        <f t="shared" si="101"/>
        <v/>
      </c>
      <c r="AG501" s="324" t="str">
        <f t="shared" si="102"/>
        <v/>
      </c>
      <c r="AH501" s="324" t="str">
        <f t="shared" si="103"/>
        <v/>
      </c>
      <c r="AI501" s="221"/>
      <c r="AJ501" s="221"/>
      <c r="AK501" s="221"/>
      <c r="AL501" s="221"/>
      <c r="AM501" s="221"/>
      <c r="AN501" s="221"/>
      <c r="AO501" s="221"/>
      <c r="AP501" s="221"/>
      <c r="AQ501" s="221"/>
      <c r="AR501" s="221"/>
      <c r="AS501" s="221"/>
      <c r="AT501" s="221"/>
      <c r="AU501" s="221"/>
      <c r="AV501" s="221"/>
      <c r="AW501" s="221"/>
      <c r="AX501" s="221"/>
      <c r="AY501" s="221"/>
      <c r="AZ501" s="221"/>
      <c r="BA501" s="221"/>
      <c r="BB501" s="221"/>
      <c r="BC501" s="221"/>
      <c r="BD501" s="221"/>
      <c r="BE501" s="221"/>
      <c r="BF501" s="221"/>
      <c r="BG501" s="221"/>
      <c r="BH501" s="221"/>
      <c r="BI501" s="221"/>
      <c r="BJ501" s="221"/>
      <c r="BK501" s="221"/>
      <c r="BL501" s="221"/>
      <c r="BM501" s="221"/>
      <c r="BN501" s="221"/>
      <c r="BO501" s="221"/>
      <c r="BP501" s="221"/>
      <c r="BQ501" s="221"/>
      <c r="BR501" s="221"/>
      <c r="BS501" s="221"/>
      <c r="BT501" s="221"/>
      <c r="BU501" s="221"/>
      <c r="BV501" s="221"/>
      <c r="BW501" s="221"/>
      <c r="BX501" s="221"/>
      <c r="BY501" s="221"/>
      <c r="BZ501" s="221"/>
      <c r="CA501" s="221"/>
      <c r="CB501" s="177"/>
      <c r="CC501" s="177"/>
      <c r="CD501" s="177"/>
    </row>
    <row r="502" spans="1:82" ht="20.100000000000001" customHeight="1">
      <c r="A502" s="204"/>
      <c r="B502" s="121"/>
      <c r="C502" s="122"/>
      <c r="D502" s="123"/>
      <c r="E502" s="121"/>
      <c r="F502" s="122"/>
      <c r="G502" s="124"/>
      <c r="H502" s="125"/>
      <c r="I502" s="122"/>
      <c r="J502" s="123"/>
      <c r="K502" s="121"/>
      <c r="L502" s="124"/>
      <c r="M502" s="125"/>
      <c r="N502" s="122"/>
      <c r="O502" s="123"/>
      <c r="P502" s="121"/>
      <c r="Q502" s="122"/>
      <c r="R502" s="122"/>
      <c r="S502" s="122"/>
      <c r="T502" s="122"/>
      <c r="U502" s="124"/>
      <c r="V502" s="323" t="str">
        <f t="shared" si="91"/>
        <v/>
      </c>
      <c r="W502" s="324" t="str">
        <f t="shared" si="92"/>
        <v/>
      </c>
      <c r="X502" s="324" t="str">
        <f t="shared" si="93"/>
        <v/>
      </c>
      <c r="Y502" s="324" t="str">
        <f t="shared" si="94"/>
        <v/>
      </c>
      <c r="Z502" s="324" t="str">
        <f t="shared" si="95"/>
        <v/>
      </c>
      <c r="AA502" s="324" t="str">
        <f t="shared" si="96"/>
        <v/>
      </c>
      <c r="AB502" s="324" t="str">
        <f t="shared" si="97"/>
        <v/>
      </c>
      <c r="AC502" s="324" t="str">
        <f t="shared" si="98"/>
        <v/>
      </c>
      <c r="AD502" s="324" t="str">
        <f t="shared" si="99"/>
        <v/>
      </c>
      <c r="AE502" s="324" t="str">
        <f t="shared" si="100"/>
        <v/>
      </c>
      <c r="AF502" s="324" t="str">
        <f t="shared" si="101"/>
        <v/>
      </c>
      <c r="AG502" s="324" t="str">
        <f t="shared" si="102"/>
        <v/>
      </c>
      <c r="AH502" s="324" t="str">
        <f t="shared" si="103"/>
        <v/>
      </c>
      <c r="AI502" s="221"/>
      <c r="AJ502" s="221"/>
      <c r="AK502" s="221"/>
      <c r="AL502" s="221"/>
      <c r="AM502" s="221"/>
      <c r="AN502" s="221"/>
      <c r="AO502" s="221"/>
      <c r="AP502" s="221"/>
      <c r="AQ502" s="221"/>
      <c r="AR502" s="221"/>
      <c r="AS502" s="221"/>
      <c r="AT502" s="221"/>
      <c r="AU502" s="221"/>
      <c r="AV502" s="221"/>
      <c r="AW502" s="221"/>
      <c r="AX502" s="221"/>
      <c r="AY502" s="221"/>
      <c r="AZ502" s="221"/>
      <c r="BA502" s="221"/>
      <c r="BB502" s="221"/>
      <c r="BC502" s="221"/>
      <c r="BD502" s="221"/>
      <c r="BE502" s="221"/>
      <c r="BF502" s="221"/>
      <c r="BG502" s="221"/>
      <c r="BH502" s="221"/>
      <c r="BI502" s="221"/>
      <c r="BJ502" s="221"/>
      <c r="BK502" s="221"/>
      <c r="BL502" s="221"/>
      <c r="BM502" s="221"/>
      <c r="BN502" s="221"/>
      <c r="BO502" s="221"/>
      <c r="BP502" s="221"/>
      <c r="BQ502" s="221"/>
      <c r="BR502" s="221"/>
      <c r="BS502" s="221"/>
      <c r="BT502" s="221"/>
      <c r="BU502" s="221"/>
      <c r="BV502" s="221"/>
      <c r="BW502" s="221"/>
      <c r="BX502" s="221"/>
      <c r="BY502" s="221"/>
      <c r="BZ502" s="221"/>
      <c r="CA502" s="221"/>
      <c r="CB502" s="177"/>
      <c r="CC502" s="177"/>
      <c r="CD502" s="177"/>
    </row>
    <row r="503" spans="1:82" ht="20.100000000000001" customHeight="1">
      <c r="A503" s="204"/>
      <c r="B503" s="121"/>
      <c r="C503" s="122"/>
      <c r="D503" s="123"/>
      <c r="E503" s="121"/>
      <c r="F503" s="122"/>
      <c r="G503" s="124"/>
      <c r="H503" s="125"/>
      <c r="I503" s="122"/>
      <c r="J503" s="123"/>
      <c r="K503" s="121"/>
      <c r="L503" s="124"/>
      <c r="M503" s="125"/>
      <c r="N503" s="122"/>
      <c r="O503" s="123"/>
      <c r="P503" s="121"/>
      <c r="Q503" s="122"/>
      <c r="R503" s="122"/>
      <c r="S503" s="122"/>
      <c r="T503" s="122"/>
      <c r="U503" s="124"/>
      <c r="V503" s="323" t="str">
        <f t="shared" si="91"/>
        <v/>
      </c>
      <c r="W503" s="324" t="str">
        <f t="shared" si="92"/>
        <v/>
      </c>
      <c r="X503" s="324" t="str">
        <f t="shared" si="93"/>
        <v/>
      </c>
      <c r="Y503" s="324" t="str">
        <f t="shared" si="94"/>
        <v/>
      </c>
      <c r="Z503" s="324" t="str">
        <f t="shared" si="95"/>
        <v/>
      </c>
      <c r="AA503" s="324" t="str">
        <f t="shared" si="96"/>
        <v/>
      </c>
      <c r="AB503" s="324" t="str">
        <f t="shared" si="97"/>
        <v/>
      </c>
      <c r="AC503" s="324" t="str">
        <f t="shared" si="98"/>
        <v/>
      </c>
      <c r="AD503" s="324" t="str">
        <f t="shared" si="99"/>
        <v/>
      </c>
      <c r="AE503" s="324" t="str">
        <f t="shared" si="100"/>
        <v/>
      </c>
      <c r="AF503" s="324" t="str">
        <f t="shared" si="101"/>
        <v/>
      </c>
      <c r="AG503" s="324" t="str">
        <f t="shared" si="102"/>
        <v/>
      </c>
      <c r="AH503" s="324" t="str">
        <f t="shared" si="103"/>
        <v/>
      </c>
      <c r="AI503" s="221"/>
      <c r="AJ503" s="221"/>
      <c r="AK503" s="221"/>
      <c r="AL503" s="221"/>
      <c r="AM503" s="221"/>
      <c r="AN503" s="221"/>
      <c r="AO503" s="221"/>
      <c r="AP503" s="221"/>
      <c r="AQ503" s="221"/>
      <c r="AR503" s="221"/>
      <c r="AS503" s="221"/>
      <c r="AT503" s="221"/>
      <c r="AU503" s="221"/>
      <c r="AV503" s="221"/>
      <c r="AW503" s="221"/>
      <c r="AX503" s="221"/>
      <c r="AY503" s="221"/>
      <c r="AZ503" s="221"/>
      <c r="BA503" s="221"/>
      <c r="BB503" s="221"/>
      <c r="BC503" s="221"/>
      <c r="BD503" s="221"/>
      <c r="BE503" s="221"/>
      <c r="BF503" s="221"/>
      <c r="BG503" s="221"/>
      <c r="BH503" s="221"/>
      <c r="BI503" s="221"/>
      <c r="BJ503" s="221"/>
      <c r="BK503" s="221"/>
      <c r="BL503" s="221"/>
      <c r="BM503" s="221"/>
      <c r="BN503" s="221"/>
      <c r="BO503" s="221"/>
      <c r="BP503" s="221"/>
      <c r="BQ503" s="221"/>
      <c r="BR503" s="221"/>
      <c r="BS503" s="221"/>
      <c r="BT503" s="221"/>
      <c r="BU503" s="221"/>
      <c r="BV503" s="221"/>
      <c r="BW503" s="221"/>
      <c r="BX503" s="221"/>
      <c r="BY503" s="221"/>
      <c r="BZ503" s="221"/>
      <c r="CA503" s="221"/>
      <c r="CB503" s="177"/>
      <c r="CC503" s="177"/>
      <c r="CD503" s="177"/>
    </row>
    <row r="504" spans="1:82" ht="20.100000000000001" customHeight="1">
      <c r="A504" s="204"/>
      <c r="B504" s="121"/>
      <c r="C504" s="122"/>
      <c r="D504" s="123"/>
      <c r="E504" s="121"/>
      <c r="F504" s="122"/>
      <c r="G504" s="124"/>
      <c r="H504" s="125"/>
      <c r="I504" s="122"/>
      <c r="J504" s="123"/>
      <c r="K504" s="121"/>
      <c r="L504" s="124"/>
      <c r="M504" s="125"/>
      <c r="N504" s="122"/>
      <c r="O504" s="123"/>
      <c r="P504" s="121"/>
      <c r="Q504" s="122"/>
      <c r="R504" s="122"/>
      <c r="S504" s="122"/>
      <c r="T504" s="122"/>
      <c r="U504" s="124"/>
      <c r="V504" s="323" t="str">
        <f t="shared" si="91"/>
        <v/>
      </c>
      <c r="W504" s="324" t="str">
        <f t="shared" si="92"/>
        <v/>
      </c>
      <c r="X504" s="324" t="str">
        <f t="shared" si="93"/>
        <v/>
      </c>
      <c r="Y504" s="324" t="str">
        <f t="shared" si="94"/>
        <v/>
      </c>
      <c r="Z504" s="324" t="str">
        <f t="shared" si="95"/>
        <v/>
      </c>
      <c r="AA504" s="324" t="str">
        <f t="shared" si="96"/>
        <v/>
      </c>
      <c r="AB504" s="324" t="str">
        <f t="shared" si="97"/>
        <v/>
      </c>
      <c r="AC504" s="324" t="str">
        <f t="shared" si="98"/>
        <v/>
      </c>
      <c r="AD504" s="324" t="str">
        <f t="shared" si="99"/>
        <v/>
      </c>
      <c r="AE504" s="324" t="str">
        <f t="shared" si="100"/>
        <v/>
      </c>
      <c r="AF504" s="324" t="str">
        <f t="shared" si="101"/>
        <v/>
      </c>
      <c r="AG504" s="324" t="str">
        <f t="shared" si="102"/>
        <v/>
      </c>
      <c r="AH504" s="324" t="str">
        <f t="shared" si="103"/>
        <v/>
      </c>
      <c r="AI504" s="221"/>
      <c r="AJ504" s="221"/>
      <c r="AK504" s="221"/>
      <c r="AL504" s="221"/>
      <c r="AM504" s="221"/>
      <c r="AN504" s="221"/>
      <c r="AO504" s="221"/>
      <c r="AP504" s="221"/>
      <c r="AQ504" s="221"/>
      <c r="AR504" s="221"/>
      <c r="AS504" s="221"/>
      <c r="AT504" s="221"/>
      <c r="AU504" s="221"/>
      <c r="AV504" s="221"/>
      <c r="AW504" s="221"/>
      <c r="AX504" s="221"/>
      <c r="AY504" s="221"/>
      <c r="AZ504" s="221"/>
      <c r="BA504" s="221"/>
      <c r="BB504" s="221"/>
      <c r="BC504" s="221"/>
      <c r="BD504" s="221"/>
      <c r="BE504" s="221"/>
      <c r="BF504" s="221"/>
      <c r="BG504" s="221"/>
      <c r="BH504" s="221"/>
      <c r="BI504" s="221"/>
      <c r="BJ504" s="221"/>
      <c r="BK504" s="221"/>
      <c r="BL504" s="221"/>
      <c r="BM504" s="221"/>
      <c r="BN504" s="221"/>
      <c r="BO504" s="221"/>
      <c r="BP504" s="221"/>
      <c r="BQ504" s="221"/>
      <c r="BR504" s="221"/>
      <c r="BS504" s="221"/>
      <c r="BT504" s="221"/>
      <c r="BU504" s="221"/>
      <c r="BV504" s="221"/>
      <c r="BW504" s="221"/>
      <c r="BX504" s="221"/>
      <c r="BY504" s="221"/>
      <c r="BZ504" s="221"/>
      <c r="CA504" s="221"/>
      <c r="CB504" s="177"/>
      <c r="CC504" s="177"/>
      <c r="CD504" s="177"/>
    </row>
    <row r="505" spans="1:82" ht="20.100000000000001" customHeight="1">
      <c r="A505" s="204"/>
      <c r="B505" s="121"/>
      <c r="C505" s="122"/>
      <c r="D505" s="123"/>
      <c r="E505" s="121"/>
      <c r="F505" s="122"/>
      <c r="G505" s="124"/>
      <c r="H505" s="125"/>
      <c r="I505" s="122"/>
      <c r="J505" s="123"/>
      <c r="K505" s="121"/>
      <c r="L505" s="124"/>
      <c r="M505" s="125"/>
      <c r="N505" s="122"/>
      <c r="O505" s="123"/>
      <c r="P505" s="121"/>
      <c r="Q505" s="122"/>
      <c r="R505" s="122"/>
      <c r="S505" s="122"/>
      <c r="T505" s="122"/>
      <c r="U505" s="124"/>
      <c r="V505" s="323" t="str">
        <f t="shared" si="91"/>
        <v/>
      </c>
      <c r="W505" s="324" t="str">
        <f t="shared" si="92"/>
        <v/>
      </c>
      <c r="X505" s="324" t="str">
        <f t="shared" si="93"/>
        <v/>
      </c>
      <c r="Y505" s="324" t="str">
        <f t="shared" si="94"/>
        <v/>
      </c>
      <c r="Z505" s="324" t="str">
        <f t="shared" si="95"/>
        <v/>
      </c>
      <c r="AA505" s="324" t="str">
        <f t="shared" si="96"/>
        <v/>
      </c>
      <c r="AB505" s="324" t="str">
        <f t="shared" si="97"/>
        <v/>
      </c>
      <c r="AC505" s="324" t="str">
        <f t="shared" si="98"/>
        <v/>
      </c>
      <c r="AD505" s="324" t="str">
        <f t="shared" si="99"/>
        <v/>
      </c>
      <c r="AE505" s="324" t="str">
        <f t="shared" si="100"/>
        <v/>
      </c>
      <c r="AF505" s="324" t="str">
        <f t="shared" si="101"/>
        <v/>
      </c>
      <c r="AG505" s="324" t="str">
        <f t="shared" si="102"/>
        <v/>
      </c>
      <c r="AH505" s="324" t="str">
        <f t="shared" si="103"/>
        <v/>
      </c>
      <c r="AI505" s="221"/>
      <c r="AJ505" s="221"/>
      <c r="AK505" s="221"/>
      <c r="AL505" s="221"/>
      <c r="AM505" s="221"/>
      <c r="AN505" s="221"/>
      <c r="AO505" s="221"/>
      <c r="AP505" s="221"/>
      <c r="AQ505" s="221"/>
      <c r="AR505" s="221"/>
      <c r="AS505" s="221"/>
      <c r="AT505" s="221"/>
      <c r="AU505" s="221"/>
      <c r="AV505" s="221"/>
      <c r="AW505" s="221"/>
      <c r="AX505" s="221"/>
      <c r="AY505" s="221"/>
      <c r="AZ505" s="221"/>
      <c r="BA505" s="221"/>
      <c r="BB505" s="221"/>
      <c r="BC505" s="221"/>
      <c r="BD505" s="221"/>
      <c r="BE505" s="221"/>
      <c r="BF505" s="221"/>
      <c r="BG505" s="221"/>
      <c r="BH505" s="221"/>
      <c r="BI505" s="221"/>
      <c r="BJ505" s="221"/>
      <c r="BK505" s="221"/>
      <c r="BL505" s="221"/>
      <c r="BM505" s="221"/>
      <c r="BN505" s="221"/>
      <c r="BO505" s="221"/>
      <c r="BP505" s="221"/>
      <c r="BQ505" s="221"/>
      <c r="BR505" s="221"/>
      <c r="BS505" s="221"/>
      <c r="BT505" s="221"/>
      <c r="BU505" s="221"/>
      <c r="BV505" s="221"/>
      <c r="BW505" s="221"/>
      <c r="BX505" s="221"/>
      <c r="BY505" s="221"/>
      <c r="BZ505" s="221"/>
      <c r="CA505" s="221"/>
      <c r="CB505" s="177"/>
      <c r="CC505" s="177"/>
      <c r="CD505" s="177"/>
    </row>
    <row r="506" spans="1:82" ht="20.100000000000001" customHeight="1">
      <c r="A506" s="204"/>
      <c r="B506" s="121"/>
      <c r="C506" s="122"/>
      <c r="D506" s="123"/>
      <c r="E506" s="121"/>
      <c r="F506" s="122"/>
      <c r="G506" s="124"/>
      <c r="H506" s="125"/>
      <c r="I506" s="122"/>
      <c r="J506" s="123"/>
      <c r="K506" s="121"/>
      <c r="L506" s="124"/>
      <c r="M506" s="125"/>
      <c r="N506" s="122"/>
      <c r="O506" s="123"/>
      <c r="P506" s="121"/>
      <c r="Q506" s="122"/>
      <c r="R506" s="122"/>
      <c r="S506" s="122"/>
      <c r="T506" s="122"/>
      <c r="U506" s="124"/>
      <c r="V506" s="323" t="str">
        <f t="shared" si="91"/>
        <v/>
      </c>
      <c r="W506" s="324" t="str">
        <f t="shared" si="92"/>
        <v/>
      </c>
      <c r="X506" s="324" t="str">
        <f t="shared" si="93"/>
        <v/>
      </c>
      <c r="Y506" s="324" t="str">
        <f t="shared" si="94"/>
        <v/>
      </c>
      <c r="Z506" s="324" t="str">
        <f t="shared" si="95"/>
        <v/>
      </c>
      <c r="AA506" s="324" t="str">
        <f t="shared" si="96"/>
        <v/>
      </c>
      <c r="AB506" s="324" t="str">
        <f t="shared" si="97"/>
        <v/>
      </c>
      <c r="AC506" s="324" t="str">
        <f t="shared" si="98"/>
        <v/>
      </c>
      <c r="AD506" s="324" t="str">
        <f t="shared" si="99"/>
        <v/>
      </c>
      <c r="AE506" s="324" t="str">
        <f t="shared" si="100"/>
        <v/>
      </c>
      <c r="AF506" s="324" t="str">
        <f t="shared" si="101"/>
        <v/>
      </c>
      <c r="AG506" s="324" t="str">
        <f t="shared" si="102"/>
        <v/>
      </c>
      <c r="AH506" s="324" t="str">
        <f t="shared" si="103"/>
        <v/>
      </c>
      <c r="AI506" s="221"/>
      <c r="AJ506" s="221"/>
      <c r="AK506" s="221"/>
      <c r="AL506" s="221"/>
      <c r="AM506" s="221"/>
      <c r="AN506" s="221"/>
      <c r="AO506" s="221"/>
      <c r="AP506" s="221"/>
      <c r="AQ506" s="221"/>
      <c r="AR506" s="221"/>
      <c r="AS506" s="221"/>
      <c r="AT506" s="221"/>
      <c r="AU506" s="221"/>
      <c r="AV506" s="221"/>
      <c r="AW506" s="221"/>
      <c r="AX506" s="221"/>
      <c r="AY506" s="221"/>
      <c r="AZ506" s="221"/>
      <c r="BA506" s="221"/>
      <c r="BB506" s="221"/>
      <c r="BC506" s="221"/>
      <c r="BD506" s="221"/>
      <c r="BE506" s="221"/>
      <c r="BF506" s="221"/>
      <c r="BG506" s="221"/>
      <c r="BH506" s="221"/>
      <c r="BI506" s="221"/>
      <c r="BJ506" s="221"/>
      <c r="BK506" s="221"/>
      <c r="BL506" s="221"/>
      <c r="BM506" s="221"/>
      <c r="BN506" s="221"/>
      <c r="BO506" s="221"/>
      <c r="BP506" s="221"/>
      <c r="BQ506" s="221"/>
      <c r="BR506" s="221"/>
      <c r="BS506" s="221"/>
      <c r="BT506" s="221"/>
      <c r="BU506" s="221"/>
      <c r="BV506" s="221"/>
      <c r="BW506" s="221"/>
      <c r="BX506" s="221"/>
      <c r="BY506" s="221"/>
      <c r="BZ506" s="221"/>
      <c r="CA506" s="221"/>
      <c r="CB506" s="177"/>
      <c r="CC506" s="177"/>
      <c r="CD506" s="177"/>
    </row>
    <row r="507" spans="1:82" s="198" customFormat="1" ht="20.100000000000001" customHeight="1">
      <c r="A507" s="204"/>
      <c r="B507" s="121"/>
      <c r="C507" s="122"/>
      <c r="D507" s="123"/>
      <c r="E507" s="121"/>
      <c r="F507" s="122"/>
      <c r="G507" s="124"/>
      <c r="H507" s="125"/>
      <c r="I507" s="122"/>
      <c r="J507" s="123"/>
      <c r="K507" s="121"/>
      <c r="L507" s="124"/>
      <c r="M507" s="125"/>
      <c r="N507" s="122"/>
      <c r="O507" s="123"/>
      <c r="P507" s="121"/>
      <c r="Q507" s="122"/>
      <c r="R507" s="122"/>
      <c r="S507" s="122"/>
      <c r="T507" s="122"/>
      <c r="U507" s="124"/>
      <c r="V507" s="323" t="str">
        <f t="shared" si="91"/>
        <v/>
      </c>
      <c r="W507" s="324" t="str">
        <f t="shared" si="92"/>
        <v/>
      </c>
      <c r="X507" s="324" t="str">
        <f t="shared" si="93"/>
        <v/>
      </c>
      <c r="Y507" s="324" t="str">
        <f t="shared" si="94"/>
        <v/>
      </c>
      <c r="Z507" s="324" t="str">
        <f t="shared" si="95"/>
        <v/>
      </c>
      <c r="AA507" s="324" t="str">
        <f t="shared" si="96"/>
        <v/>
      </c>
      <c r="AB507" s="324" t="str">
        <f t="shared" si="97"/>
        <v/>
      </c>
      <c r="AC507" s="324" t="str">
        <f t="shared" si="98"/>
        <v/>
      </c>
      <c r="AD507" s="324" t="str">
        <f t="shared" si="99"/>
        <v/>
      </c>
      <c r="AE507" s="324" t="str">
        <f t="shared" si="100"/>
        <v/>
      </c>
      <c r="AF507" s="324" t="str">
        <f t="shared" si="101"/>
        <v/>
      </c>
      <c r="AG507" s="324" t="str">
        <f t="shared" si="102"/>
        <v/>
      </c>
      <c r="AH507" s="324" t="str">
        <f t="shared" si="103"/>
        <v/>
      </c>
      <c r="AI507" s="221"/>
      <c r="AJ507" s="221"/>
      <c r="AK507" s="221"/>
      <c r="AL507" s="221"/>
      <c r="AM507" s="221"/>
      <c r="AN507" s="221"/>
      <c r="AO507" s="221"/>
      <c r="AP507" s="221"/>
      <c r="AQ507" s="221"/>
      <c r="AR507" s="221"/>
      <c r="AS507" s="221"/>
      <c r="AT507" s="221"/>
      <c r="AU507" s="221"/>
      <c r="AV507" s="221"/>
      <c r="AW507" s="221"/>
      <c r="AX507" s="221"/>
      <c r="AY507" s="221"/>
      <c r="AZ507" s="221"/>
      <c r="BA507" s="221"/>
      <c r="BB507" s="221"/>
      <c r="BC507" s="221"/>
      <c r="BD507" s="221"/>
      <c r="BE507" s="221"/>
      <c r="BF507" s="221"/>
      <c r="BG507" s="221"/>
      <c r="BH507" s="221"/>
      <c r="BI507" s="221"/>
      <c r="BJ507" s="221"/>
      <c r="BK507" s="221"/>
      <c r="BL507" s="221"/>
      <c r="BM507" s="221"/>
      <c r="BN507" s="221"/>
      <c r="BO507" s="221"/>
      <c r="BP507" s="221"/>
      <c r="BQ507" s="221"/>
      <c r="BR507" s="221"/>
      <c r="BS507" s="221"/>
      <c r="BT507" s="221"/>
      <c r="BU507" s="221"/>
      <c r="BV507" s="221"/>
      <c r="BW507" s="221"/>
      <c r="BX507" s="221"/>
      <c r="BY507" s="221"/>
      <c r="BZ507" s="221"/>
      <c r="CA507" s="221"/>
      <c r="CB507" s="177"/>
      <c r="CC507" s="177"/>
      <c r="CD507" s="177"/>
    </row>
    <row r="508" spans="1:82" ht="20.100000000000001" customHeight="1">
      <c r="A508" s="204"/>
      <c r="B508" s="121"/>
      <c r="C508" s="122"/>
      <c r="D508" s="123"/>
      <c r="E508" s="121"/>
      <c r="F508" s="122"/>
      <c r="G508" s="124"/>
      <c r="H508" s="125"/>
      <c r="I508" s="122"/>
      <c r="J508" s="123"/>
      <c r="K508" s="121"/>
      <c r="L508" s="124"/>
      <c r="M508" s="125"/>
      <c r="N508" s="122"/>
      <c r="O508" s="123"/>
      <c r="P508" s="121"/>
      <c r="Q508" s="122"/>
      <c r="R508" s="122"/>
      <c r="S508" s="122"/>
      <c r="T508" s="122"/>
      <c r="U508" s="124"/>
      <c r="V508" s="323" t="str">
        <f t="shared" si="91"/>
        <v/>
      </c>
      <c r="W508" s="324" t="str">
        <f t="shared" si="92"/>
        <v/>
      </c>
      <c r="X508" s="324" t="str">
        <f t="shared" si="93"/>
        <v/>
      </c>
      <c r="Y508" s="324" t="str">
        <f t="shared" si="94"/>
        <v/>
      </c>
      <c r="Z508" s="324" t="str">
        <f t="shared" si="95"/>
        <v/>
      </c>
      <c r="AA508" s="324" t="str">
        <f t="shared" si="96"/>
        <v/>
      </c>
      <c r="AB508" s="324" t="str">
        <f t="shared" si="97"/>
        <v/>
      </c>
      <c r="AC508" s="324" t="str">
        <f t="shared" si="98"/>
        <v/>
      </c>
      <c r="AD508" s="324" t="str">
        <f t="shared" si="99"/>
        <v/>
      </c>
      <c r="AE508" s="324" t="str">
        <f t="shared" si="100"/>
        <v/>
      </c>
      <c r="AF508" s="324" t="str">
        <f t="shared" si="101"/>
        <v/>
      </c>
      <c r="AG508" s="324" t="str">
        <f t="shared" si="102"/>
        <v/>
      </c>
      <c r="AH508" s="324" t="str">
        <f t="shared" si="103"/>
        <v/>
      </c>
      <c r="AI508" s="221"/>
      <c r="AJ508" s="221"/>
      <c r="AK508" s="221"/>
      <c r="AL508" s="221"/>
      <c r="AM508" s="221"/>
      <c r="AN508" s="221"/>
      <c r="AO508" s="221"/>
      <c r="AP508" s="221"/>
      <c r="AQ508" s="221"/>
      <c r="AR508" s="221"/>
      <c r="AS508" s="221"/>
      <c r="AT508" s="221"/>
      <c r="AU508" s="221"/>
      <c r="AV508" s="221"/>
      <c r="AW508" s="221"/>
      <c r="AX508" s="221"/>
      <c r="AY508" s="221"/>
      <c r="AZ508" s="221"/>
      <c r="BA508" s="221"/>
      <c r="BB508" s="221"/>
      <c r="BC508" s="221"/>
      <c r="BD508" s="221"/>
      <c r="BE508" s="221"/>
      <c r="BF508" s="221"/>
      <c r="BG508" s="221"/>
      <c r="BH508" s="221"/>
      <c r="BI508" s="221"/>
      <c r="BJ508" s="221"/>
      <c r="BK508" s="221"/>
      <c r="BL508" s="221"/>
      <c r="BM508" s="221"/>
      <c r="BN508" s="221"/>
      <c r="BO508" s="221"/>
      <c r="BP508" s="221"/>
      <c r="BQ508" s="221"/>
      <c r="BR508" s="221"/>
      <c r="BS508" s="221"/>
      <c r="BT508" s="221"/>
      <c r="BU508" s="221"/>
      <c r="BV508" s="221"/>
      <c r="BW508" s="221"/>
      <c r="BX508" s="221"/>
      <c r="BY508" s="221"/>
      <c r="BZ508" s="221"/>
      <c r="CA508" s="221"/>
      <c r="CB508" s="177"/>
      <c r="CC508" s="177"/>
      <c r="CD508" s="177"/>
    </row>
    <row r="509" spans="1:82" ht="20.100000000000001" customHeight="1">
      <c r="A509" s="204"/>
      <c r="B509" s="121"/>
      <c r="C509" s="122"/>
      <c r="D509" s="171"/>
      <c r="E509" s="172"/>
      <c r="F509" s="173"/>
      <c r="G509" s="174"/>
      <c r="H509" s="175"/>
      <c r="I509" s="173"/>
      <c r="J509" s="123"/>
      <c r="K509" s="121"/>
      <c r="L509" s="124"/>
      <c r="M509" s="125"/>
      <c r="N509" s="122"/>
      <c r="O509" s="123"/>
      <c r="P509" s="121"/>
      <c r="Q509" s="122"/>
      <c r="R509" s="122"/>
      <c r="S509" s="122"/>
      <c r="T509" s="122"/>
      <c r="U509" s="124"/>
      <c r="V509" s="323" t="str">
        <f t="shared" si="91"/>
        <v/>
      </c>
      <c r="W509" s="324" t="str">
        <f t="shared" si="92"/>
        <v/>
      </c>
      <c r="X509" s="324" t="str">
        <f t="shared" si="93"/>
        <v/>
      </c>
      <c r="Y509" s="324" t="str">
        <f t="shared" si="94"/>
        <v/>
      </c>
      <c r="Z509" s="324" t="str">
        <f t="shared" si="95"/>
        <v/>
      </c>
      <c r="AA509" s="324" t="str">
        <f t="shared" si="96"/>
        <v/>
      </c>
      <c r="AB509" s="324" t="str">
        <f t="shared" si="97"/>
        <v/>
      </c>
      <c r="AC509" s="324" t="str">
        <f t="shared" si="98"/>
        <v/>
      </c>
      <c r="AD509" s="324" t="str">
        <f t="shared" si="99"/>
        <v/>
      </c>
      <c r="AE509" s="324" t="str">
        <f t="shared" si="100"/>
        <v/>
      </c>
      <c r="AF509" s="324" t="str">
        <f t="shared" si="101"/>
        <v/>
      </c>
      <c r="AG509" s="324" t="str">
        <f t="shared" si="102"/>
        <v/>
      </c>
      <c r="AH509" s="324" t="str">
        <f t="shared" si="103"/>
        <v/>
      </c>
      <c r="AI509" s="221"/>
      <c r="AJ509" s="221"/>
      <c r="AK509" s="221"/>
      <c r="AL509" s="221"/>
      <c r="AM509" s="221"/>
      <c r="AN509" s="221"/>
      <c r="AO509" s="221"/>
      <c r="AP509" s="221"/>
      <c r="AQ509" s="221"/>
      <c r="AR509" s="221"/>
      <c r="AS509" s="221"/>
      <c r="AT509" s="221"/>
      <c r="AU509" s="221"/>
      <c r="AV509" s="221"/>
      <c r="AW509" s="221"/>
      <c r="AX509" s="221"/>
      <c r="AY509" s="221"/>
      <c r="AZ509" s="221"/>
      <c r="BA509" s="221"/>
      <c r="BB509" s="221"/>
      <c r="BC509" s="221"/>
      <c r="BD509" s="221"/>
      <c r="BE509" s="221"/>
      <c r="BF509" s="221"/>
      <c r="BG509" s="221"/>
      <c r="BH509" s="221"/>
      <c r="BI509" s="221"/>
      <c r="BJ509" s="221"/>
      <c r="BK509" s="221"/>
      <c r="BL509" s="221"/>
      <c r="BM509" s="221"/>
      <c r="BN509" s="221"/>
      <c r="BO509" s="221"/>
      <c r="BP509" s="221"/>
      <c r="BQ509" s="221"/>
      <c r="BR509" s="221"/>
      <c r="BS509" s="221"/>
      <c r="BT509" s="221"/>
      <c r="BU509" s="221"/>
      <c r="BV509" s="221"/>
      <c r="BW509" s="221"/>
      <c r="BX509" s="221"/>
      <c r="BY509" s="221"/>
      <c r="BZ509" s="221"/>
      <c r="CA509" s="221"/>
      <c r="CB509" s="177"/>
      <c r="CC509" s="177"/>
      <c r="CD509" s="177"/>
    </row>
    <row r="510" spans="1:82" ht="20.100000000000001" customHeight="1">
      <c r="A510" s="204"/>
      <c r="B510" s="121"/>
      <c r="C510" s="122"/>
      <c r="D510" s="123"/>
      <c r="E510" s="121"/>
      <c r="F510" s="122"/>
      <c r="G510" s="124"/>
      <c r="H510" s="125"/>
      <c r="I510" s="122"/>
      <c r="J510" s="123"/>
      <c r="K510" s="121"/>
      <c r="L510" s="124"/>
      <c r="M510" s="125"/>
      <c r="N510" s="122"/>
      <c r="O510" s="123"/>
      <c r="P510" s="121"/>
      <c r="Q510" s="122"/>
      <c r="R510" s="122"/>
      <c r="S510" s="122"/>
      <c r="T510" s="122"/>
      <c r="U510" s="124"/>
      <c r="V510" s="323" t="str">
        <f t="shared" si="91"/>
        <v/>
      </c>
      <c r="W510" s="324" t="str">
        <f t="shared" si="92"/>
        <v/>
      </c>
      <c r="X510" s="324" t="str">
        <f t="shared" si="93"/>
        <v/>
      </c>
      <c r="Y510" s="324" t="str">
        <f t="shared" si="94"/>
        <v/>
      </c>
      <c r="Z510" s="324" t="str">
        <f t="shared" si="95"/>
        <v/>
      </c>
      <c r="AA510" s="324" t="str">
        <f t="shared" si="96"/>
        <v/>
      </c>
      <c r="AB510" s="324" t="str">
        <f t="shared" si="97"/>
        <v/>
      </c>
      <c r="AC510" s="324" t="str">
        <f t="shared" si="98"/>
        <v/>
      </c>
      <c r="AD510" s="324" t="str">
        <f t="shared" si="99"/>
        <v/>
      </c>
      <c r="AE510" s="324" t="str">
        <f t="shared" si="100"/>
        <v/>
      </c>
      <c r="AF510" s="324" t="str">
        <f t="shared" si="101"/>
        <v/>
      </c>
      <c r="AG510" s="324" t="str">
        <f t="shared" si="102"/>
        <v/>
      </c>
      <c r="AH510" s="324" t="str">
        <f t="shared" si="103"/>
        <v/>
      </c>
      <c r="AI510" s="221"/>
      <c r="AJ510" s="221"/>
      <c r="AK510" s="221"/>
      <c r="AL510" s="221"/>
      <c r="AM510" s="221"/>
      <c r="AN510" s="221"/>
      <c r="AO510" s="221"/>
      <c r="AP510" s="221"/>
      <c r="AQ510" s="221"/>
      <c r="AR510" s="221"/>
      <c r="AS510" s="221"/>
      <c r="AT510" s="221"/>
      <c r="AU510" s="221"/>
      <c r="AV510" s="221"/>
      <c r="AW510" s="221"/>
      <c r="AX510" s="221"/>
      <c r="AY510" s="221"/>
      <c r="AZ510" s="221"/>
      <c r="BA510" s="221"/>
      <c r="BB510" s="221"/>
      <c r="BC510" s="221"/>
      <c r="BD510" s="221"/>
      <c r="BE510" s="221"/>
      <c r="BF510" s="221"/>
      <c r="BG510" s="221"/>
      <c r="BH510" s="221"/>
      <c r="BI510" s="221"/>
      <c r="BJ510" s="221"/>
      <c r="BK510" s="221"/>
      <c r="BL510" s="221"/>
      <c r="BM510" s="221"/>
      <c r="BN510" s="221"/>
      <c r="BO510" s="221"/>
      <c r="BP510" s="221"/>
      <c r="BQ510" s="221"/>
      <c r="BR510" s="221"/>
      <c r="BS510" s="221"/>
      <c r="BT510" s="221"/>
      <c r="BU510" s="221"/>
      <c r="BV510" s="221"/>
      <c r="BW510" s="221"/>
      <c r="BX510" s="221"/>
      <c r="BY510" s="221"/>
      <c r="BZ510" s="221"/>
      <c r="CA510" s="221"/>
      <c r="CB510" s="177"/>
      <c r="CC510" s="177"/>
      <c r="CD510" s="177"/>
    </row>
    <row r="511" spans="1:82" ht="20.100000000000001" customHeight="1">
      <c r="A511" s="204"/>
      <c r="B511" s="121"/>
      <c r="C511" s="122"/>
      <c r="D511" s="123"/>
      <c r="E511" s="121"/>
      <c r="F511" s="122"/>
      <c r="G511" s="124"/>
      <c r="H511" s="125"/>
      <c r="I511" s="122"/>
      <c r="J511" s="123"/>
      <c r="K511" s="121"/>
      <c r="L511" s="124"/>
      <c r="M511" s="125"/>
      <c r="N511" s="122"/>
      <c r="O511" s="123"/>
      <c r="P511" s="121"/>
      <c r="Q511" s="122"/>
      <c r="R511" s="122"/>
      <c r="S511" s="122"/>
      <c r="T511" s="122"/>
      <c r="U511" s="124"/>
      <c r="V511" s="323" t="str">
        <f t="shared" si="91"/>
        <v/>
      </c>
      <c r="W511" s="324" t="str">
        <f t="shared" si="92"/>
        <v/>
      </c>
      <c r="X511" s="324" t="str">
        <f t="shared" si="93"/>
        <v/>
      </c>
      <c r="Y511" s="324" t="str">
        <f t="shared" si="94"/>
        <v/>
      </c>
      <c r="Z511" s="324" t="str">
        <f t="shared" si="95"/>
        <v/>
      </c>
      <c r="AA511" s="324" t="str">
        <f t="shared" si="96"/>
        <v/>
      </c>
      <c r="AB511" s="324" t="str">
        <f t="shared" si="97"/>
        <v/>
      </c>
      <c r="AC511" s="324" t="str">
        <f t="shared" si="98"/>
        <v/>
      </c>
      <c r="AD511" s="324" t="str">
        <f t="shared" si="99"/>
        <v/>
      </c>
      <c r="AE511" s="324" t="str">
        <f t="shared" si="100"/>
        <v/>
      </c>
      <c r="AF511" s="324" t="str">
        <f t="shared" si="101"/>
        <v/>
      </c>
      <c r="AG511" s="324" t="str">
        <f t="shared" si="102"/>
        <v/>
      </c>
      <c r="AH511" s="324" t="str">
        <f t="shared" si="103"/>
        <v/>
      </c>
      <c r="AI511" s="221"/>
      <c r="AJ511" s="221"/>
      <c r="AK511" s="221"/>
      <c r="AL511" s="221"/>
      <c r="AM511" s="221"/>
      <c r="AN511" s="221"/>
      <c r="AO511" s="221"/>
      <c r="AP511" s="221"/>
      <c r="AQ511" s="221"/>
      <c r="AR511" s="221"/>
      <c r="AS511" s="221"/>
      <c r="AT511" s="221"/>
      <c r="AU511" s="221"/>
      <c r="AV511" s="221"/>
      <c r="AW511" s="221"/>
      <c r="AX511" s="221"/>
      <c r="AY511" s="221"/>
      <c r="AZ511" s="221"/>
      <c r="BA511" s="221"/>
      <c r="BB511" s="221"/>
      <c r="BC511" s="221"/>
      <c r="BD511" s="221"/>
      <c r="BE511" s="221"/>
      <c r="BF511" s="221"/>
      <c r="BG511" s="221"/>
      <c r="BH511" s="221"/>
      <c r="BI511" s="221"/>
      <c r="BJ511" s="221"/>
      <c r="BK511" s="221"/>
      <c r="BL511" s="221"/>
      <c r="BM511" s="221"/>
      <c r="BN511" s="221"/>
      <c r="BO511" s="221"/>
      <c r="BP511" s="221"/>
      <c r="BQ511" s="221"/>
      <c r="BR511" s="221"/>
      <c r="BS511" s="221"/>
      <c r="BT511" s="221"/>
      <c r="BU511" s="221"/>
      <c r="BV511" s="221"/>
      <c r="BW511" s="221"/>
      <c r="BX511" s="221"/>
      <c r="BY511" s="221"/>
      <c r="BZ511" s="221"/>
      <c r="CA511" s="221"/>
      <c r="CB511" s="177"/>
      <c r="CC511" s="177"/>
      <c r="CD511" s="177"/>
    </row>
    <row r="512" spans="1:82" ht="20.100000000000001" customHeight="1">
      <c r="A512" s="204"/>
      <c r="B512" s="121"/>
      <c r="C512" s="122"/>
      <c r="D512" s="123"/>
      <c r="E512" s="121"/>
      <c r="F512" s="122"/>
      <c r="G512" s="124"/>
      <c r="H512" s="125"/>
      <c r="I512" s="122"/>
      <c r="J512" s="123"/>
      <c r="K512" s="121"/>
      <c r="L512" s="124"/>
      <c r="M512" s="125"/>
      <c r="N512" s="122"/>
      <c r="O512" s="123"/>
      <c r="P512" s="121"/>
      <c r="Q512" s="122"/>
      <c r="R512" s="122"/>
      <c r="S512" s="122"/>
      <c r="T512" s="122"/>
      <c r="U512" s="124"/>
      <c r="V512" s="323" t="str">
        <f t="shared" si="91"/>
        <v/>
      </c>
      <c r="W512" s="324" t="str">
        <f t="shared" si="92"/>
        <v/>
      </c>
      <c r="X512" s="324" t="str">
        <f t="shared" si="93"/>
        <v/>
      </c>
      <c r="Y512" s="324" t="str">
        <f t="shared" si="94"/>
        <v/>
      </c>
      <c r="Z512" s="324" t="str">
        <f t="shared" si="95"/>
        <v/>
      </c>
      <c r="AA512" s="324" t="str">
        <f t="shared" si="96"/>
        <v/>
      </c>
      <c r="AB512" s="324" t="str">
        <f t="shared" si="97"/>
        <v/>
      </c>
      <c r="AC512" s="324" t="str">
        <f t="shared" si="98"/>
        <v/>
      </c>
      <c r="AD512" s="324" t="str">
        <f t="shared" si="99"/>
        <v/>
      </c>
      <c r="AE512" s="324" t="str">
        <f t="shared" si="100"/>
        <v/>
      </c>
      <c r="AF512" s="324" t="str">
        <f t="shared" si="101"/>
        <v/>
      </c>
      <c r="AG512" s="324" t="str">
        <f t="shared" si="102"/>
        <v/>
      </c>
      <c r="AH512" s="324" t="str">
        <f t="shared" si="103"/>
        <v/>
      </c>
      <c r="AI512" s="221"/>
      <c r="AJ512" s="221"/>
      <c r="AK512" s="221"/>
      <c r="AL512" s="221"/>
      <c r="AM512" s="221"/>
      <c r="AN512" s="221"/>
      <c r="AO512" s="221"/>
      <c r="AP512" s="221"/>
      <c r="AQ512" s="221"/>
      <c r="AR512" s="221"/>
      <c r="AS512" s="221"/>
      <c r="AT512" s="221"/>
      <c r="AU512" s="221"/>
      <c r="AV512" s="221"/>
      <c r="AW512" s="221"/>
      <c r="AX512" s="221"/>
      <c r="AY512" s="221"/>
      <c r="AZ512" s="221"/>
      <c r="BA512" s="221"/>
      <c r="BB512" s="221"/>
      <c r="BC512" s="221"/>
      <c r="BD512" s="221"/>
      <c r="BE512" s="221"/>
      <c r="BF512" s="221"/>
      <c r="BG512" s="221"/>
      <c r="BH512" s="221"/>
      <c r="BI512" s="221"/>
      <c r="BJ512" s="221"/>
      <c r="BK512" s="221"/>
      <c r="BL512" s="221"/>
      <c r="BM512" s="221"/>
      <c r="BN512" s="221"/>
      <c r="BO512" s="221"/>
      <c r="BP512" s="221"/>
      <c r="BQ512" s="221"/>
      <c r="BR512" s="221"/>
      <c r="BS512" s="221"/>
      <c r="BT512" s="221"/>
      <c r="BU512" s="221"/>
      <c r="BV512" s="221"/>
      <c r="BW512" s="221"/>
      <c r="BX512" s="221"/>
      <c r="BY512" s="221"/>
      <c r="BZ512" s="221"/>
      <c r="CA512" s="221"/>
      <c r="CB512" s="177"/>
      <c r="CC512" s="177"/>
      <c r="CD512" s="177"/>
    </row>
    <row r="513" spans="1:82" ht="20.100000000000001" customHeight="1">
      <c r="A513" s="204"/>
      <c r="B513" s="121"/>
      <c r="C513" s="122"/>
      <c r="D513" s="123"/>
      <c r="E513" s="121"/>
      <c r="F513" s="122"/>
      <c r="G513" s="124"/>
      <c r="H513" s="125"/>
      <c r="I513" s="122"/>
      <c r="J513" s="123"/>
      <c r="K513" s="121"/>
      <c r="L513" s="124"/>
      <c r="M513" s="125"/>
      <c r="N513" s="122"/>
      <c r="O513" s="123"/>
      <c r="P513" s="121"/>
      <c r="Q513" s="122"/>
      <c r="R513" s="122"/>
      <c r="S513" s="122"/>
      <c r="T513" s="122"/>
      <c r="U513" s="124"/>
      <c r="V513" s="323" t="str">
        <f t="shared" si="91"/>
        <v/>
      </c>
      <c r="W513" s="324" t="str">
        <f t="shared" si="92"/>
        <v/>
      </c>
      <c r="X513" s="324" t="str">
        <f t="shared" si="93"/>
        <v/>
      </c>
      <c r="Y513" s="324" t="str">
        <f t="shared" si="94"/>
        <v/>
      </c>
      <c r="Z513" s="324" t="str">
        <f t="shared" si="95"/>
        <v/>
      </c>
      <c r="AA513" s="324" t="str">
        <f t="shared" si="96"/>
        <v/>
      </c>
      <c r="AB513" s="324" t="str">
        <f t="shared" si="97"/>
        <v/>
      </c>
      <c r="AC513" s="324" t="str">
        <f t="shared" si="98"/>
        <v/>
      </c>
      <c r="AD513" s="324" t="str">
        <f t="shared" si="99"/>
        <v/>
      </c>
      <c r="AE513" s="324" t="str">
        <f t="shared" si="100"/>
        <v/>
      </c>
      <c r="AF513" s="324" t="str">
        <f t="shared" si="101"/>
        <v/>
      </c>
      <c r="AG513" s="324" t="str">
        <f t="shared" si="102"/>
        <v/>
      </c>
      <c r="AH513" s="324" t="str">
        <f t="shared" si="103"/>
        <v/>
      </c>
      <c r="AI513" s="221"/>
      <c r="AJ513" s="221"/>
      <c r="AK513" s="221"/>
      <c r="AL513" s="221"/>
      <c r="AM513" s="221"/>
      <c r="AN513" s="221"/>
      <c r="AO513" s="221"/>
      <c r="AP513" s="221"/>
      <c r="AQ513" s="221"/>
      <c r="AR513" s="221"/>
      <c r="AS513" s="221"/>
      <c r="AT513" s="221"/>
      <c r="AU513" s="221"/>
      <c r="AV513" s="221"/>
      <c r="AW513" s="221"/>
      <c r="AX513" s="221"/>
      <c r="AY513" s="221"/>
      <c r="AZ513" s="221"/>
      <c r="BA513" s="221"/>
      <c r="BB513" s="221"/>
      <c r="BC513" s="221"/>
      <c r="BD513" s="221"/>
      <c r="BE513" s="221"/>
      <c r="BF513" s="221"/>
      <c r="BG513" s="221"/>
      <c r="BH513" s="221"/>
      <c r="BI513" s="221"/>
      <c r="BJ513" s="221"/>
      <c r="BK513" s="221"/>
      <c r="BL513" s="221"/>
      <c r="BM513" s="221"/>
      <c r="BN513" s="221"/>
      <c r="BO513" s="221"/>
      <c r="BP513" s="221"/>
      <c r="BQ513" s="221"/>
      <c r="BR513" s="221"/>
      <c r="BS513" s="221"/>
      <c r="BT513" s="221"/>
      <c r="BU513" s="221"/>
      <c r="BV513" s="221"/>
      <c r="BW513" s="221"/>
      <c r="BX513" s="221"/>
      <c r="BY513" s="221"/>
      <c r="BZ513" s="221"/>
      <c r="CA513" s="221"/>
      <c r="CB513" s="177"/>
      <c r="CC513" s="177"/>
      <c r="CD513" s="177"/>
    </row>
    <row r="514" spans="1:82" ht="20.100000000000001" customHeight="1">
      <c r="A514" s="204"/>
      <c r="B514" s="121"/>
      <c r="C514" s="122"/>
      <c r="D514" s="123"/>
      <c r="E514" s="121"/>
      <c r="F514" s="122"/>
      <c r="G514" s="124"/>
      <c r="H514" s="125"/>
      <c r="I514" s="122"/>
      <c r="J514" s="123"/>
      <c r="K514" s="121"/>
      <c r="L514" s="124"/>
      <c r="M514" s="125"/>
      <c r="N514" s="122"/>
      <c r="O514" s="123"/>
      <c r="P514" s="121"/>
      <c r="Q514" s="122"/>
      <c r="R514" s="122"/>
      <c r="S514" s="122"/>
      <c r="T514" s="122"/>
      <c r="U514" s="124"/>
      <c r="V514" s="323" t="str">
        <f t="shared" si="91"/>
        <v/>
      </c>
      <c r="W514" s="324" t="str">
        <f t="shared" si="92"/>
        <v/>
      </c>
      <c r="X514" s="324" t="str">
        <f t="shared" si="93"/>
        <v/>
      </c>
      <c r="Y514" s="324" t="str">
        <f t="shared" si="94"/>
        <v/>
      </c>
      <c r="Z514" s="324" t="str">
        <f t="shared" si="95"/>
        <v/>
      </c>
      <c r="AA514" s="324" t="str">
        <f t="shared" si="96"/>
        <v/>
      </c>
      <c r="AB514" s="324" t="str">
        <f t="shared" si="97"/>
        <v/>
      </c>
      <c r="AC514" s="324" t="str">
        <f t="shared" si="98"/>
        <v/>
      </c>
      <c r="AD514" s="324" t="str">
        <f t="shared" si="99"/>
        <v/>
      </c>
      <c r="AE514" s="324" t="str">
        <f t="shared" si="100"/>
        <v/>
      </c>
      <c r="AF514" s="324" t="str">
        <f t="shared" si="101"/>
        <v/>
      </c>
      <c r="AG514" s="324" t="str">
        <f t="shared" si="102"/>
        <v/>
      </c>
      <c r="AH514" s="324" t="str">
        <f t="shared" si="103"/>
        <v/>
      </c>
      <c r="AI514" s="221"/>
      <c r="AJ514" s="221"/>
      <c r="AK514" s="221"/>
      <c r="AL514" s="221"/>
      <c r="AM514" s="221"/>
      <c r="AN514" s="221"/>
      <c r="AO514" s="221"/>
      <c r="AP514" s="221"/>
      <c r="AQ514" s="221"/>
      <c r="AR514" s="221"/>
      <c r="AS514" s="221"/>
      <c r="AT514" s="221"/>
      <c r="AU514" s="221"/>
      <c r="AV514" s="221"/>
      <c r="AW514" s="221"/>
      <c r="AX514" s="221"/>
      <c r="AY514" s="221"/>
      <c r="AZ514" s="221"/>
      <c r="BA514" s="221"/>
      <c r="BB514" s="221"/>
      <c r="BC514" s="221"/>
      <c r="BD514" s="221"/>
      <c r="BE514" s="221"/>
      <c r="BF514" s="221"/>
      <c r="BG514" s="221"/>
      <c r="BH514" s="221"/>
      <c r="BI514" s="221"/>
      <c r="BJ514" s="221"/>
      <c r="BK514" s="221"/>
      <c r="BL514" s="221"/>
      <c r="BM514" s="221"/>
      <c r="BN514" s="221"/>
      <c r="BO514" s="221"/>
      <c r="BP514" s="221"/>
      <c r="BQ514" s="221"/>
      <c r="BR514" s="221"/>
      <c r="BS514" s="221"/>
      <c r="BT514" s="221"/>
      <c r="BU514" s="221"/>
      <c r="BV514" s="221"/>
      <c r="BW514" s="221"/>
      <c r="BX514" s="221"/>
      <c r="BY514" s="221"/>
      <c r="BZ514" s="221"/>
      <c r="CA514" s="221"/>
      <c r="CB514" s="177"/>
      <c r="CC514" s="177"/>
      <c r="CD514" s="177"/>
    </row>
    <row r="515" spans="1:82" ht="20.100000000000001" customHeight="1">
      <c r="A515" s="204"/>
      <c r="B515" s="121"/>
      <c r="C515" s="122"/>
      <c r="D515" s="171"/>
      <c r="E515" s="172"/>
      <c r="F515" s="173"/>
      <c r="G515" s="174"/>
      <c r="H515" s="175"/>
      <c r="I515" s="173"/>
      <c r="J515" s="123"/>
      <c r="K515" s="121"/>
      <c r="L515" s="124"/>
      <c r="M515" s="125"/>
      <c r="N515" s="122"/>
      <c r="O515" s="123"/>
      <c r="P515" s="121"/>
      <c r="Q515" s="122"/>
      <c r="R515" s="122"/>
      <c r="S515" s="122"/>
      <c r="T515" s="122"/>
      <c r="U515" s="124"/>
      <c r="V515" s="323" t="str">
        <f t="shared" si="91"/>
        <v/>
      </c>
      <c r="W515" s="324" t="str">
        <f t="shared" si="92"/>
        <v/>
      </c>
      <c r="X515" s="324" t="str">
        <f t="shared" si="93"/>
        <v/>
      </c>
      <c r="Y515" s="324" t="str">
        <f t="shared" si="94"/>
        <v/>
      </c>
      <c r="Z515" s="324" t="str">
        <f t="shared" si="95"/>
        <v/>
      </c>
      <c r="AA515" s="324" t="str">
        <f t="shared" si="96"/>
        <v/>
      </c>
      <c r="AB515" s="324" t="str">
        <f t="shared" si="97"/>
        <v/>
      </c>
      <c r="AC515" s="324" t="str">
        <f t="shared" si="98"/>
        <v/>
      </c>
      <c r="AD515" s="324" t="str">
        <f t="shared" si="99"/>
        <v/>
      </c>
      <c r="AE515" s="324" t="str">
        <f t="shared" si="100"/>
        <v/>
      </c>
      <c r="AF515" s="324" t="str">
        <f t="shared" si="101"/>
        <v/>
      </c>
      <c r="AG515" s="324" t="str">
        <f t="shared" si="102"/>
        <v/>
      </c>
      <c r="AH515" s="324" t="str">
        <f t="shared" si="103"/>
        <v/>
      </c>
      <c r="AI515" s="221"/>
      <c r="AJ515" s="221"/>
      <c r="AK515" s="221"/>
      <c r="AL515" s="221"/>
      <c r="AM515" s="221"/>
      <c r="AN515" s="221"/>
      <c r="AO515" s="221"/>
      <c r="AP515" s="221"/>
      <c r="AQ515" s="221"/>
      <c r="AR515" s="221"/>
      <c r="AS515" s="221"/>
      <c r="AT515" s="221"/>
      <c r="AU515" s="221"/>
      <c r="AV515" s="221"/>
      <c r="AW515" s="221"/>
      <c r="AX515" s="221"/>
      <c r="AY515" s="221"/>
      <c r="AZ515" s="221"/>
      <c r="BA515" s="221"/>
      <c r="BB515" s="221"/>
      <c r="BC515" s="221"/>
      <c r="BD515" s="221"/>
      <c r="BE515" s="221"/>
      <c r="BF515" s="221"/>
      <c r="BG515" s="221"/>
      <c r="BH515" s="221"/>
      <c r="BI515" s="221"/>
      <c r="BJ515" s="221"/>
      <c r="BK515" s="221"/>
      <c r="BL515" s="221"/>
      <c r="BM515" s="221"/>
      <c r="BN515" s="221"/>
      <c r="BO515" s="221"/>
      <c r="BP515" s="221"/>
      <c r="BQ515" s="221"/>
      <c r="BR515" s="221"/>
      <c r="BS515" s="221"/>
      <c r="BT515" s="221"/>
      <c r="BU515" s="221"/>
      <c r="BV515" s="221"/>
      <c r="BW515" s="221"/>
      <c r="BX515" s="221"/>
      <c r="BY515" s="221"/>
      <c r="BZ515" s="221"/>
      <c r="CA515" s="221"/>
      <c r="CB515" s="177"/>
      <c r="CC515" s="177"/>
      <c r="CD515" s="177"/>
    </row>
    <row r="516" spans="1:82" ht="20.100000000000001" customHeight="1">
      <c r="A516" s="204"/>
      <c r="B516" s="121"/>
      <c r="C516" s="122"/>
      <c r="D516" s="123"/>
      <c r="E516" s="121"/>
      <c r="F516" s="122"/>
      <c r="G516" s="124"/>
      <c r="H516" s="125"/>
      <c r="I516" s="122"/>
      <c r="J516" s="123"/>
      <c r="K516" s="121"/>
      <c r="L516" s="124"/>
      <c r="M516" s="125"/>
      <c r="N516" s="122"/>
      <c r="O516" s="123"/>
      <c r="P516" s="121"/>
      <c r="Q516" s="122"/>
      <c r="R516" s="122"/>
      <c r="S516" s="122"/>
      <c r="T516" s="122"/>
      <c r="U516" s="124"/>
      <c r="V516" s="323" t="str">
        <f t="shared" si="91"/>
        <v/>
      </c>
      <c r="W516" s="324" t="str">
        <f t="shared" si="92"/>
        <v/>
      </c>
      <c r="X516" s="324" t="str">
        <f t="shared" si="93"/>
        <v/>
      </c>
      <c r="Y516" s="324" t="str">
        <f t="shared" si="94"/>
        <v/>
      </c>
      <c r="Z516" s="324" t="str">
        <f t="shared" si="95"/>
        <v/>
      </c>
      <c r="AA516" s="324" t="str">
        <f t="shared" si="96"/>
        <v/>
      </c>
      <c r="AB516" s="324" t="str">
        <f t="shared" si="97"/>
        <v/>
      </c>
      <c r="AC516" s="324" t="str">
        <f t="shared" si="98"/>
        <v/>
      </c>
      <c r="AD516" s="324" t="str">
        <f t="shared" si="99"/>
        <v/>
      </c>
      <c r="AE516" s="324" t="str">
        <f t="shared" si="100"/>
        <v/>
      </c>
      <c r="AF516" s="324" t="str">
        <f t="shared" si="101"/>
        <v/>
      </c>
      <c r="AG516" s="324" t="str">
        <f t="shared" si="102"/>
        <v/>
      </c>
      <c r="AH516" s="324" t="str">
        <f t="shared" si="103"/>
        <v/>
      </c>
      <c r="AI516" s="221"/>
      <c r="AJ516" s="221"/>
      <c r="AK516" s="221"/>
      <c r="AL516" s="221"/>
      <c r="AM516" s="221"/>
      <c r="AN516" s="221"/>
      <c r="AO516" s="221"/>
      <c r="AP516" s="221"/>
      <c r="AQ516" s="221"/>
      <c r="AR516" s="221"/>
      <c r="AS516" s="221"/>
      <c r="AT516" s="221"/>
      <c r="AU516" s="221"/>
      <c r="AV516" s="221"/>
      <c r="AW516" s="221"/>
      <c r="AX516" s="221"/>
      <c r="AY516" s="221"/>
      <c r="AZ516" s="221"/>
      <c r="BA516" s="221"/>
      <c r="BB516" s="221"/>
      <c r="BC516" s="221"/>
      <c r="BD516" s="221"/>
      <c r="BE516" s="221"/>
      <c r="BF516" s="221"/>
      <c r="BG516" s="221"/>
      <c r="BH516" s="221"/>
      <c r="BI516" s="221"/>
      <c r="BJ516" s="221"/>
      <c r="BK516" s="221"/>
      <c r="BL516" s="221"/>
      <c r="BM516" s="221"/>
      <c r="BN516" s="221"/>
      <c r="BO516" s="221"/>
      <c r="BP516" s="221"/>
      <c r="BQ516" s="221"/>
      <c r="BR516" s="221"/>
      <c r="BS516" s="221"/>
      <c r="BT516" s="221"/>
      <c r="BU516" s="221"/>
      <c r="BV516" s="221"/>
      <c r="BW516" s="221"/>
      <c r="BX516" s="221"/>
      <c r="BY516" s="221"/>
      <c r="BZ516" s="221"/>
      <c r="CA516" s="221"/>
      <c r="CB516" s="177"/>
      <c r="CC516" s="177"/>
      <c r="CD516" s="177"/>
    </row>
    <row r="517" spans="1:82" ht="20.100000000000001" customHeight="1">
      <c r="A517" s="204"/>
      <c r="B517" s="121"/>
      <c r="C517" s="122"/>
      <c r="D517" s="123"/>
      <c r="E517" s="121"/>
      <c r="F517" s="122"/>
      <c r="G517" s="124"/>
      <c r="H517" s="125"/>
      <c r="I517" s="122"/>
      <c r="J517" s="123"/>
      <c r="K517" s="121"/>
      <c r="L517" s="124"/>
      <c r="M517" s="125"/>
      <c r="N517" s="122"/>
      <c r="O517" s="123"/>
      <c r="P517" s="121"/>
      <c r="Q517" s="122"/>
      <c r="R517" s="122"/>
      <c r="S517" s="122"/>
      <c r="T517" s="122"/>
      <c r="U517" s="124"/>
      <c r="V517" s="323" t="str">
        <f t="shared" si="91"/>
        <v/>
      </c>
      <c r="W517" s="324" t="str">
        <f t="shared" si="92"/>
        <v/>
      </c>
      <c r="X517" s="324" t="str">
        <f t="shared" si="93"/>
        <v/>
      </c>
      <c r="Y517" s="324" t="str">
        <f t="shared" si="94"/>
        <v/>
      </c>
      <c r="Z517" s="324" t="str">
        <f t="shared" si="95"/>
        <v/>
      </c>
      <c r="AA517" s="324" t="str">
        <f t="shared" si="96"/>
        <v/>
      </c>
      <c r="AB517" s="324" t="str">
        <f t="shared" si="97"/>
        <v/>
      </c>
      <c r="AC517" s="324" t="str">
        <f t="shared" si="98"/>
        <v/>
      </c>
      <c r="AD517" s="324" t="str">
        <f t="shared" si="99"/>
        <v/>
      </c>
      <c r="AE517" s="324" t="str">
        <f t="shared" si="100"/>
        <v/>
      </c>
      <c r="AF517" s="324" t="str">
        <f t="shared" si="101"/>
        <v/>
      </c>
      <c r="AG517" s="324" t="str">
        <f t="shared" si="102"/>
        <v/>
      </c>
      <c r="AH517" s="324" t="str">
        <f t="shared" si="103"/>
        <v/>
      </c>
      <c r="AI517" s="221"/>
      <c r="AJ517" s="221"/>
      <c r="AK517" s="221"/>
      <c r="AL517" s="221"/>
      <c r="AM517" s="221"/>
      <c r="AN517" s="221"/>
      <c r="AO517" s="221"/>
      <c r="AP517" s="221"/>
      <c r="AQ517" s="221"/>
      <c r="AR517" s="221"/>
      <c r="AS517" s="221"/>
      <c r="AT517" s="221"/>
      <c r="AU517" s="221"/>
      <c r="AV517" s="221"/>
      <c r="AW517" s="221"/>
      <c r="AX517" s="221"/>
      <c r="AY517" s="221"/>
      <c r="AZ517" s="221"/>
      <c r="BA517" s="221"/>
      <c r="BB517" s="221"/>
      <c r="BC517" s="221"/>
      <c r="BD517" s="221"/>
      <c r="BE517" s="221"/>
      <c r="BF517" s="221"/>
      <c r="BG517" s="221"/>
      <c r="BH517" s="221"/>
      <c r="BI517" s="221"/>
      <c r="BJ517" s="221"/>
      <c r="BK517" s="221"/>
      <c r="BL517" s="221"/>
      <c r="BM517" s="221"/>
      <c r="BN517" s="221"/>
      <c r="BO517" s="221"/>
      <c r="BP517" s="221"/>
      <c r="BQ517" s="221"/>
      <c r="BR517" s="221"/>
      <c r="BS517" s="221"/>
      <c r="BT517" s="221"/>
      <c r="BU517" s="221"/>
      <c r="BV517" s="221"/>
      <c r="BW517" s="221"/>
      <c r="BX517" s="221"/>
      <c r="BY517" s="221"/>
      <c r="BZ517" s="221"/>
      <c r="CA517" s="221"/>
      <c r="CB517" s="177"/>
      <c r="CC517" s="177"/>
      <c r="CD517" s="177"/>
    </row>
    <row r="518" spans="1:82" ht="20.100000000000001" customHeight="1">
      <c r="A518" s="204"/>
      <c r="B518" s="121"/>
      <c r="C518" s="122"/>
      <c r="D518" s="123"/>
      <c r="E518" s="121"/>
      <c r="F518" s="122"/>
      <c r="G518" s="124"/>
      <c r="H518" s="125"/>
      <c r="I518" s="122"/>
      <c r="J518" s="123"/>
      <c r="K518" s="121"/>
      <c r="L518" s="124"/>
      <c r="M518" s="125"/>
      <c r="N518" s="122"/>
      <c r="O518" s="123"/>
      <c r="P518" s="121"/>
      <c r="Q518" s="122"/>
      <c r="R518" s="122"/>
      <c r="S518" s="122"/>
      <c r="T518" s="122"/>
      <c r="U518" s="124"/>
      <c r="V518" s="323" t="str">
        <f t="shared" ref="V518:V581" si="104">IF(AND(D518&gt;0,D518&lt;3,H518&gt;0,H518&lt;3),"V","")</f>
        <v/>
      </c>
      <c r="W518" s="324" t="str">
        <f t="shared" ref="W518:W581" si="105">IF(AND(D518&gt;0,D518&lt;3,K518&gt;0,K518&lt;3),"V","")</f>
        <v/>
      </c>
      <c r="X518" s="324" t="str">
        <f t="shared" ref="X518:X581" si="106">IF(AND(E518&gt;0,E518&lt;3,F518&gt;0,F518&lt;3),"V","")</f>
        <v/>
      </c>
      <c r="Y518" s="324" t="str">
        <f t="shared" ref="Y518:Y581" si="107">IF(AND(N518&gt;0,N518&lt;3,O518&gt;0,O518&lt;3),"V","")</f>
        <v/>
      </c>
      <c r="Z518" s="324" t="str">
        <f t="shared" ref="Z518:Z581" si="108">IF(AND(I518&gt;0,I518&lt;3,J518&gt;0,J518&lt;3,K518&gt;0,K518&lt;3),"V","")</f>
        <v/>
      </c>
      <c r="AA518" s="324" t="str">
        <f t="shared" ref="AA518:AA581" si="109">IF(AND(M518&gt;0,M518&lt;3),"V","")</f>
        <v/>
      </c>
      <c r="AB518" s="324" t="str">
        <f t="shared" ref="AB518:AB581" si="110">IF(AND(E518&gt;0,E518&lt;3,L518&gt;0,L518&lt;3),"V","")</f>
        <v/>
      </c>
      <c r="AC518" s="324" t="str">
        <f t="shared" ref="AC518:AC581" si="111">IF(AND(F518&gt;0,F518&lt;3,G518&gt;0,G518&lt;3,H518&gt;0,H518&lt;3),"V","")</f>
        <v/>
      </c>
      <c r="AD518" s="324" t="str">
        <f t="shared" ref="AD518:AD581" si="112">IF(AND(B518&gt;0,B518&lt;3,C518&gt;0,C518&lt;3),"V","")</f>
        <v/>
      </c>
      <c r="AE518" s="324" t="str">
        <f t="shared" ref="AE518:AE581" si="113">IF(AND(P518&gt;0,P518&lt;3),"V","")</f>
        <v/>
      </c>
      <c r="AF518" s="324" t="str">
        <f t="shared" ref="AF518:AF581" si="114">IF(AND(Q518&gt;0,Q518&lt;3),"V","")</f>
        <v/>
      </c>
      <c r="AG518" s="324" t="str">
        <f t="shared" ref="AG518:AG581" si="115">IF(AND(R518&gt;0,R518&lt;3,S518&gt;0,S518&lt;3,T518&gt;0,T518&lt;3),"V","")</f>
        <v/>
      </c>
      <c r="AH518" s="324" t="str">
        <f t="shared" ref="AH518:AH581" si="116">IF(AND(U518&gt;0,U518&lt;3),"V","")</f>
        <v/>
      </c>
      <c r="AI518" s="221"/>
      <c r="AJ518" s="221"/>
      <c r="AK518" s="221"/>
      <c r="AL518" s="221"/>
      <c r="AM518" s="221"/>
      <c r="AN518" s="221"/>
      <c r="AO518" s="221"/>
      <c r="AP518" s="221"/>
      <c r="AQ518" s="221"/>
      <c r="AR518" s="221"/>
      <c r="AS518" s="221"/>
      <c r="AT518" s="221"/>
      <c r="AU518" s="221"/>
      <c r="AV518" s="221"/>
      <c r="AW518" s="221"/>
      <c r="AX518" s="221"/>
      <c r="AY518" s="221"/>
      <c r="AZ518" s="221"/>
      <c r="BA518" s="221"/>
      <c r="BB518" s="221"/>
      <c r="BC518" s="221"/>
      <c r="BD518" s="221"/>
      <c r="BE518" s="221"/>
      <c r="BF518" s="221"/>
      <c r="BG518" s="221"/>
      <c r="BH518" s="221"/>
      <c r="BI518" s="221"/>
      <c r="BJ518" s="221"/>
      <c r="BK518" s="221"/>
      <c r="BL518" s="221"/>
      <c r="BM518" s="221"/>
      <c r="BN518" s="221"/>
      <c r="BO518" s="221"/>
      <c r="BP518" s="221"/>
      <c r="BQ518" s="221"/>
      <c r="BR518" s="221"/>
      <c r="BS518" s="221"/>
      <c r="BT518" s="221"/>
      <c r="BU518" s="221"/>
      <c r="BV518" s="221"/>
      <c r="BW518" s="221"/>
      <c r="BX518" s="221"/>
      <c r="BY518" s="221"/>
      <c r="BZ518" s="221"/>
      <c r="CA518" s="221"/>
      <c r="CB518" s="177"/>
      <c r="CC518" s="177"/>
      <c r="CD518" s="177"/>
    </row>
    <row r="519" spans="1:82" ht="20.100000000000001" customHeight="1">
      <c r="A519" s="204"/>
      <c r="B519" s="121"/>
      <c r="C519" s="122"/>
      <c r="D519" s="123"/>
      <c r="E519" s="121"/>
      <c r="F519" s="122"/>
      <c r="G519" s="124"/>
      <c r="H519" s="125"/>
      <c r="I519" s="122"/>
      <c r="J519" s="123"/>
      <c r="K519" s="121"/>
      <c r="L519" s="124"/>
      <c r="M519" s="125"/>
      <c r="N519" s="122"/>
      <c r="O519" s="123"/>
      <c r="P519" s="121"/>
      <c r="Q519" s="122"/>
      <c r="R519" s="122"/>
      <c r="S519" s="122"/>
      <c r="T519" s="122"/>
      <c r="U519" s="124"/>
      <c r="V519" s="323" t="str">
        <f t="shared" si="104"/>
        <v/>
      </c>
      <c r="W519" s="324" t="str">
        <f t="shared" si="105"/>
        <v/>
      </c>
      <c r="X519" s="324" t="str">
        <f t="shared" si="106"/>
        <v/>
      </c>
      <c r="Y519" s="324" t="str">
        <f t="shared" si="107"/>
        <v/>
      </c>
      <c r="Z519" s="324" t="str">
        <f t="shared" si="108"/>
        <v/>
      </c>
      <c r="AA519" s="324" t="str">
        <f t="shared" si="109"/>
        <v/>
      </c>
      <c r="AB519" s="324" t="str">
        <f t="shared" si="110"/>
        <v/>
      </c>
      <c r="AC519" s="324" t="str">
        <f t="shared" si="111"/>
        <v/>
      </c>
      <c r="AD519" s="324" t="str">
        <f t="shared" si="112"/>
        <v/>
      </c>
      <c r="AE519" s="324" t="str">
        <f t="shared" si="113"/>
        <v/>
      </c>
      <c r="AF519" s="324" t="str">
        <f t="shared" si="114"/>
        <v/>
      </c>
      <c r="AG519" s="324" t="str">
        <f t="shared" si="115"/>
        <v/>
      </c>
      <c r="AH519" s="324" t="str">
        <f t="shared" si="116"/>
        <v/>
      </c>
      <c r="AI519" s="221"/>
      <c r="AJ519" s="221"/>
      <c r="AK519" s="221"/>
      <c r="AL519" s="221"/>
      <c r="AM519" s="221"/>
      <c r="AN519" s="221"/>
      <c r="AO519" s="221"/>
      <c r="AP519" s="221"/>
      <c r="AQ519" s="221"/>
      <c r="AR519" s="221"/>
      <c r="AS519" s="221"/>
      <c r="AT519" s="221"/>
      <c r="AU519" s="221"/>
      <c r="AV519" s="221"/>
      <c r="AW519" s="221"/>
      <c r="AX519" s="221"/>
      <c r="AY519" s="221"/>
      <c r="AZ519" s="221"/>
      <c r="BA519" s="221"/>
      <c r="BB519" s="221"/>
      <c r="BC519" s="221"/>
      <c r="BD519" s="221"/>
      <c r="BE519" s="221"/>
      <c r="BF519" s="221"/>
      <c r="BG519" s="221"/>
      <c r="BH519" s="221"/>
      <c r="BI519" s="221"/>
      <c r="BJ519" s="221"/>
      <c r="BK519" s="221"/>
      <c r="BL519" s="221"/>
      <c r="BM519" s="221"/>
      <c r="BN519" s="221"/>
      <c r="BO519" s="221"/>
      <c r="BP519" s="221"/>
      <c r="BQ519" s="221"/>
      <c r="BR519" s="221"/>
      <c r="BS519" s="221"/>
      <c r="BT519" s="221"/>
      <c r="BU519" s="221"/>
      <c r="BV519" s="221"/>
      <c r="BW519" s="221"/>
      <c r="BX519" s="221"/>
      <c r="BY519" s="221"/>
      <c r="BZ519" s="221"/>
      <c r="CA519" s="221"/>
      <c r="CB519" s="177"/>
      <c r="CC519" s="177"/>
      <c r="CD519" s="177"/>
    </row>
    <row r="520" spans="1:82" ht="20.100000000000001" customHeight="1">
      <c r="A520" s="204"/>
      <c r="B520" s="121"/>
      <c r="C520" s="122"/>
      <c r="D520" s="123"/>
      <c r="E520" s="121"/>
      <c r="F520" s="122"/>
      <c r="G520" s="124"/>
      <c r="H520" s="125"/>
      <c r="I520" s="122"/>
      <c r="J520" s="123"/>
      <c r="K520" s="121"/>
      <c r="L520" s="124"/>
      <c r="M520" s="125"/>
      <c r="N520" s="122"/>
      <c r="O520" s="123"/>
      <c r="P520" s="121"/>
      <c r="Q520" s="122"/>
      <c r="R520" s="122"/>
      <c r="S520" s="122"/>
      <c r="T520" s="122"/>
      <c r="U520" s="124"/>
      <c r="V520" s="323" t="str">
        <f t="shared" si="104"/>
        <v/>
      </c>
      <c r="W520" s="324" t="str">
        <f t="shared" si="105"/>
        <v/>
      </c>
      <c r="X520" s="324" t="str">
        <f t="shared" si="106"/>
        <v/>
      </c>
      <c r="Y520" s="324" t="str">
        <f t="shared" si="107"/>
        <v/>
      </c>
      <c r="Z520" s="324" t="str">
        <f t="shared" si="108"/>
        <v/>
      </c>
      <c r="AA520" s="324" t="str">
        <f t="shared" si="109"/>
        <v/>
      </c>
      <c r="AB520" s="324" t="str">
        <f t="shared" si="110"/>
        <v/>
      </c>
      <c r="AC520" s="324" t="str">
        <f t="shared" si="111"/>
        <v/>
      </c>
      <c r="AD520" s="324" t="str">
        <f t="shared" si="112"/>
        <v/>
      </c>
      <c r="AE520" s="324" t="str">
        <f t="shared" si="113"/>
        <v/>
      </c>
      <c r="AF520" s="324" t="str">
        <f t="shared" si="114"/>
        <v/>
      </c>
      <c r="AG520" s="324" t="str">
        <f t="shared" si="115"/>
        <v/>
      </c>
      <c r="AH520" s="324" t="str">
        <f t="shared" si="116"/>
        <v/>
      </c>
      <c r="AI520" s="221"/>
      <c r="AJ520" s="221"/>
      <c r="AK520" s="221"/>
      <c r="AL520" s="221"/>
      <c r="AM520" s="221"/>
      <c r="AN520" s="221"/>
      <c r="AO520" s="221"/>
      <c r="AP520" s="221"/>
      <c r="AQ520" s="221"/>
      <c r="AR520" s="221"/>
      <c r="AS520" s="221"/>
      <c r="AT520" s="221"/>
      <c r="AU520" s="221"/>
      <c r="AV520" s="221"/>
      <c r="AW520" s="221"/>
      <c r="AX520" s="221"/>
      <c r="AY520" s="221"/>
      <c r="AZ520" s="221"/>
      <c r="BA520" s="221"/>
      <c r="BB520" s="221"/>
      <c r="BC520" s="221"/>
      <c r="BD520" s="221"/>
      <c r="BE520" s="221"/>
      <c r="BF520" s="221"/>
      <c r="BG520" s="221"/>
      <c r="BH520" s="221"/>
      <c r="BI520" s="221"/>
      <c r="BJ520" s="221"/>
      <c r="BK520" s="221"/>
      <c r="BL520" s="221"/>
      <c r="BM520" s="221"/>
      <c r="BN520" s="221"/>
      <c r="BO520" s="221"/>
      <c r="BP520" s="221"/>
      <c r="BQ520" s="221"/>
      <c r="BR520" s="221"/>
      <c r="BS520" s="221"/>
      <c r="BT520" s="221"/>
      <c r="BU520" s="221"/>
      <c r="BV520" s="221"/>
      <c r="BW520" s="221"/>
      <c r="BX520" s="221"/>
      <c r="BY520" s="221"/>
      <c r="BZ520" s="221"/>
      <c r="CA520" s="221"/>
      <c r="CB520" s="177"/>
      <c r="CC520" s="177"/>
      <c r="CD520" s="177"/>
    </row>
    <row r="521" spans="1:82" ht="20.100000000000001" customHeight="1">
      <c r="A521" s="204"/>
      <c r="B521" s="121"/>
      <c r="C521" s="122"/>
      <c r="D521" s="123"/>
      <c r="E521" s="121"/>
      <c r="F521" s="122"/>
      <c r="G521" s="124"/>
      <c r="H521" s="125"/>
      <c r="I521" s="122"/>
      <c r="J521" s="123"/>
      <c r="K521" s="121"/>
      <c r="L521" s="124"/>
      <c r="M521" s="125"/>
      <c r="N521" s="122"/>
      <c r="O521" s="123"/>
      <c r="P521" s="121"/>
      <c r="Q521" s="122"/>
      <c r="R521" s="122"/>
      <c r="S521" s="122"/>
      <c r="T521" s="122"/>
      <c r="U521" s="124"/>
      <c r="V521" s="323" t="str">
        <f t="shared" si="104"/>
        <v/>
      </c>
      <c r="W521" s="324" t="str">
        <f t="shared" si="105"/>
        <v/>
      </c>
      <c r="X521" s="324" t="str">
        <f t="shared" si="106"/>
        <v/>
      </c>
      <c r="Y521" s="324" t="str">
        <f t="shared" si="107"/>
        <v/>
      </c>
      <c r="Z521" s="324" t="str">
        <f t="shared" si="108"/>
        <v/>
      </c>
      <c r="AA521" s="324" t="str">
        <f t="shared" si="109"/>
        <v/>
      </c>
      <c r="AB521" s="324" t="str">
        <f t="shared" si="110"/>
        <v/>
      </c>
      <c r="AC521" s="324" t="str">
        <f t="shared" si="111"/>
        <v/>
      </c>
      <c r="AD521" s="324" t="str">
        <f t="shared" si="112"/>
        <v/>
      </c>
      <c r="AE521" s="324" t="str">
        <f t="shared" si="113"/>
        <v/>
      </c>
      <c r="AF521" s="324" t="str">
        <f t="shared" si="114"/>
        <v/>
      </c>
      <c r="AG521" s="324" t="str">
        <f t="shared" si="115"/>
        <v/>
      </c>
      <c r="AH521" s="324" t="str">
        <f t="shared" si="116"/>
        <v/>
      </c>
      <c r="AI521" s="221"/>
      <c r="AJ521" s="221"/>
      <c r="AK521" s="221"/>
      <c r="AL521" s="221"/>
      <c r="AM521" s="221"/>
      <c r="AN521" s="221"/>
      <c r="AO521" s="221"/>
      <c r="AP521" s="221"/>
      <c r="AQ521" s="221"/>
      <c r="AR521" s="221"/>
      <c r="AS521" s="221"/>
      <c r="AT521" s="221"/>
      <c r="AU521" s="221"/>
      <c r="AV521" s="221"/>
      <c r="AW521" s="221"/>
      <c r="AX521" s="221"/>
      <c r="AY521" s="221"/>
      <c r="AZ521" s="221"/>
      <c r="BA521" s="221"/>
      <c r="BB521" s="221"/>
      <c r="BC521" s="221"/>
      <c r="BD521" s="221"/>
      <c r="BE521" s="221"/>
      <c r="BF521" s="221"/>
      <c r="BG521" s="221"/>
      <c r="BH521" s="221"/>
      <c r="BI521" s="221"/>
      <c r="BJ521" s="221"/>
      <c r="BK521" s="221"/>
      <c r="BL521" s="221"/>
      <c r="BM521" s="221"/>
      <c r="BN521" s="221"/>
      <c r="BO521" s="221"/>
      <c r="BP521" s="221"/>
      <c r="BQ521" s="221"/>
      <c r="BR521" s="221"/>
      <c r="BS521" s="221"/>
      <c r="BT521" s="221"/>
      <c r="BU521" s="221"/>
      <c r="BV521" s="221"/>
      <c r="BW521" s="221"/>
      <c r="BX521" s="221"/>
      <c r="BY521" s="221"/>
      <c r="BZ521" s="221"/>
      <c r="CA521" s="221"/>
      <c r="CB521" s="177"/>
      <c r="CC521" s="177"/>
      <c r="CD521" s="177"/>
    </row>
    <row r="522" spans="1:82" ht="20.100000000000001" customHeight="1">
      <c r="A522" s="204"/>
      <c r="B522" s="121"/>
      <c r="C522" s="122"/>
      <c r="D522" s="171"/>
      <c r="E522" s="172"/>
      <c r="F522" s="173"/>
      <c r="G522" s="174"/>
      <c r="H522" s="175"/>
      <c r="I522" s="173"/>
      <c r="J522" s="123"/>
      <c r="K522" s="121"/>
      <c r="L522" s="124"/>
      <c r="M522" s="125"/>
      <c r="N522" s="122"/>
      <c r="O522" s="123"/>
      <c r="P522" s="121"/>
      <c r="Q522" s="122"/>
      <c r="R522" s="122"/>
      <c r="S522" s="122"/>
      <c r="T522" s="122"/>
      <c r="U522" s="124"/>
      <c r="V522" s="323" t="str">
        <f t="shared" si="104"/>
        <v/>
      </c>
      <c r="W522" s="324" t="str">
        <f t="shared" si="105"/>
        <v/>
      </c>
      <c r="X522" s="324" t="str">
        <f t="shared" si="106"/>
        <v/>
      </c>
      <c r="Y522" s="324" t="str">
        <f t="shared" si="107"/>
        <v/>
      </c>
      <c r="Z522" s="324" t="str">
        <f t="shared" si="108"/>
        <v/>
      </c>
      <c r="AA522" s="324" t="str">
        <f t="shared" si="109"/>
        <v/>
      </c>
      <c r="AB522" s="324" t="str">
        <f t="shared" si="110"/>
        <v/>
      </c>
      <c r="AC522" s="324" t="str">
        <f t="shared" si="111"/>
        <v/>
      </c>
      <c r="AD522" s="324" t="str">
        <f t="shared" si="112"/>
        <v/>
      </c>
      <c r="AE522" s="324" t="str">
        <f t="shared" si="113"/>
        <v/>
      </c>
      <c r="AF522" s="324" t="str">
        <f t="shared" si="114"/>
        <v/>
      </c>
      <c r="AG522" s="324" t="str">
        <f t="shared" si="115"/>
        <v/>
      </c>
      <c r="AH522" s="324" t="str">
        <f t="shared" si="116"/>
        <v/>
      </c>
      <c r="AI522" s="221"/>
      <c r="AJ522" s="221"/>
      <c r="AK522" s="221"/>
      <c r="AL522" s="221"/>
      <c r="AM522" s="221"/>
      <c r="AN522" s="221"/>
      <c r="AO522" s="221"/>
      <c r="AP522" s="221"/>
      <c r="AQ522" s="221"/>
      <c r="AR522" s="221"/>
      <c r="AS522" s="221"/>
      <c r="AT522" s="221"/>
      <c r="AU522" s="221"/>
      <c r="AV522" s="221"/>
      <c r="AW522" s="221"/>
      <c r="AX522" s="221"/>
      <c r="AY522" s="221"/>
      <c r="AZ522" s="221"/>
      <c r="BA522" s="221"/>
      <c r="BB522" s="221"/>
      <c r="BC522" s="221"/>
      <c r="BD522" s="221"/>
      <c r="BE522" s="221"/>
      <c r="BF522" s="221"/>
      <c r="BG522" s="221"/>
      <c r="BH522" s="221"/>
      <c r="BI522" s="221"/>
      <c r="BJ522" s="221"/>
      <c r="BK522" s="221"/>
      <c r="BL522" s="221"/>
      <c r="BM522" s="221"/>
      <c r="BN522" s="221"/>
      <c r="BO522" s="221"/>
      <c r="BP522" s="221"/>
      <c r="BQ522" s="221"/>
      <c r="BR522" s="221"/>
      <c r="BS522" s="221"/>
      <c r="BT522" s="221"/>
      <c r="BU522" s="221"/>
      <c r="BV522" s="221"/>
      <c r="BW522" s="221"/>
      <c r="BX522" s="221"/>
      <c r="BY522" s="221"/>
      <c r="BZ522" s="221"/>
      <c r="CA522" s="221"/>
      <c r="CB522" s="177"/>
      <c r="CC522" s="177"/>
      <c r="CD522" s="177"/>
    </row>
    <row r="523" spans="1:82" ht="20.100000000000001" customHeight="1">
      <c r="A523" s="204"/>
      <c r="B523" s="121"/>
      <c r="C523" s="122"/>
      <c r="D523" s="123"/>
      <c r="E523" s="121"/>
      <c r="F523" s="122"/>
      <c r="G523" s="124"/>
      <c r="H523" s="125"/>
      <c r="I523" s="122"/>
      <c r="J523" s="123"/>
      <c r="K523" s="121"/>
      <c r="L523" s="124"/>
      <c r="M523" s="125"/>
      <c r="N523" s="122"/>
      <c r="O523" s="123"/>
      <c r="P523" s="121"/>
      <c r="Q523" s="122"/>
      <c r="R523" s="122"/>
      <c r="S523" s="122"/>
      <c r="T523" s="122"/>
      <c r="U523" s="124"/>
      <c r="V523" s="323" t="str">
        <f t="shared" si="104"/>
        <v/>
      </c>
      <c r="W523" s="324" t="str">
        <f t="shared" si="105"/>
        <v/>
      </c>
      <c r="X523" s="324" t="str">
        <f t="shared" si="106"/>
        <v/>
      </c>
      <c r="Y523" s="324" t="str">
        <f t="shared" si="107"/>
        <v/>
      </c>
      <c r="Z523" s="324" t="str">
        <f t="shared" si="108"/>
        <v/>
      </c>
      <c r="AA523" s="324" t="str">
        <f t="shared" si="109"/>
        <v/>
      </c>
      <c r="AB523" s="324" t="str">
        <f t="shared" si="110"/>
        <v/>
      </c>
      <c r="AC523" s="324" t="str">
        <f t="shared" si="111"/>
        <v/>
      </c>
      <c r="AD523" s="324" t="str">
        <f t="shared" si="112"/>
        <v/>
      </c>
      <c r="AE523" s="324" t="str">
        <f t="shared" si="113"/>
        <v/>
      </c>
      <c r="AF523" s="324" t="str">
        <f t="shared" si="114"/>
        <v/>
      </c>
      <c r="AG523" s="324" t="str">
        <f t="shared" si="115"/>
        <v/>
      </c>
      <c r="AH523" s="324" t="str">
        <f t="shared" si="116"/>
        <v/>
      </c>
      <c r="AI523" s="221"/>
      <c r="AJ523" s="221"/>
      <c r="AK523" s="221"/>
      <c r="AL523" s="221"/>
      <c r="AM523" s="221"/>
      <c r="AN523" s="221"/>
      <c r="AO523" s="221"/>
      <c r="AP523" s="221"/>
      <c r="AQ523" s="221"/>
      <c r="AR523" s="221"/>
      <c r="AS523" s="221"/>
      <c r="AT523" s="221"/>
      <c r="AU523" s="221"/>
      <c r="AV523" s="221"/>
      <c r="AW523" s="221"/>
      <c r="AX523" s="221"/>
      <c r="AY523" s="221"/>
      <c r="AZ523" s="221"/>
      <c r="BA523" s="221"/>
      <c r="BB523" s="221"/>
      <c r="BC523" s="221"/>
      <c r="BD523" s="221"/>
      <c r="BE523" s="221"/>
      <c r="BF523" s="221"/>
      <c r="BG523" s="221"/>
      <c r="BH523" s="221"/>
      <c r="BI523" s="221"/>
      <c r="BJ523" s="221"/>
      <c r="BK523" s="221"/>
      <c r="BL523" s="221"/>
      <c r="BM523" s="221"/>
      <c r="BN523" s="221"/>
      <c r="BO523" s="221"/>
      <c r="BP523" s="221"/>
      <c r="BQ523" s="221"/>
      <c r="BR523" s="221"/>
      <c r="BS523" s="221"/>
      <c r="BT523" s="221"/>
      <c r="BU523" s="221"/>
      <c r="BV523" s="221"/>
      <c r="BW523" s="221"/>
      <c r="BX523" s="221"/>
      <c r="BY523" s="221"/>
      <c r="BZ523" s="221"/>
      <c r="CA523" s="221"/>
      <c r="CB523" s="177"/>
      <c r="CC523" s="177"/>
      <c r="CD523" s="177"/>
    </row>
    <row r="524" spans="1:82" ht="20.100000000000001" customHeight="1">
      <c r="A524" s="204"/>
      <c r="B524" s="121"/>
      <c r="C524" s="122"/>
      <c r="D524" s="123"/>
      <c r="E524" s="121"/>
      <c r="F524" s="122"/>
      <c r="G524" s="124"/>
      <c r="H524" s="125"/>
      <c r="I524" s="122"/>
      <c r="J524" s="123"/>
      <c r="K524" s="121"/>
      <c r="L524" s="124"/>
      <c r="M524" s="125"/>
      <c r="N524" s="122"/>
      <c r="O524" s="123"/>
      <c r="P524" s="121"/>
      <c r="Q524" s="122"/>
      <c r="R524" s="122"/>
      <c r="S524" s="122"/>
      <c r="T524" s="122"/>
      <c r="U524" s="124"/>
      <c r="V524" s="323" t="str">
        <f t="shared" si="104"/>
        <v/>
      </c>
      <c r="W524" s="324" t="str">
        <f t="shared" si="105"/>
        <v/>
      </c>
      <c r="X524" s="324" t="str">
        <f t="shared" si="106"/>
        <v/>
      </c>
      <c r="Y524" s="324" t="str">
        <f t="shared" si="107"/>
        <v/>
      </c>
      <c r="Z524" s="324" t="str">
        <f t="shared" si="108"/>
        <v/>
      </c>
      <c r="AA524" s="324" t="str">
        <f t="shared" si="109"/>
        <v/>
      </c>
      <c r="AB524" s="324" t="str">
        <f t="shared" si="110"/>
        <v/>
      </c>
      <c r="AC524" s="324" t="str">
        <f t="shared" si="111"/>
        <v/>
      </c>
      <c r="AD524" s="324" t="str">
        <f t="shared" si="112"/>
        <v/>
      </c>
      <c r="AE524" s="324" t="str">
        <f t="shared" si="113"/>
        <v/>
      </c>
      <c r="AF524" s="324" t="str">
        <f t="shared" si="114"/>
        <v/>
      </c>
      <c r="AG524" s="324" t="str">
        <f t="shared" si="115"/>
        <v/>
      </c>
      <c r="AH524" s="324" t="str">
        <f t="shared" si="116"/>
        <v/>
      </c>
      <c r="AI524" s="221"/>
      <c r="AJ524" s="221"/>
      <c r="AK524" s="221"/>
      <c r="AL524" s="221"/>
      <c r="AM524" s="221"/>
      <c r="AN524" s="221"/>
      <c r="AO524" s="221"/>
      <c r="AP524" s="221"/>
      <c r="AQ524" s="221"/>
      <c r="AR524" s="221"/>
      <c r="AS524" s="221"/>
      <c r="AT524" s="221"/>
      <c r="AU524" s="221"/>
      <c r="AV524" s="221"/>
      <c r="AW524" s="221"/>
      <c r="AX524" s="221"/>
      <c r="AY524" s="221"/>
      <c r="AZ524" s="221"/>
      <c r="BA524" s="221"/>
      <c r="BB524" s="221"/>
      <c r="BC524" s="221"/>
      <c r="BD524" s="221"/>
      <c r="BE524" s="221"/>
      <c r="BF524" s="221"/>
      <c r="BG524" s="221"/>
      <c r="BH524" s="221"/>
      <c r="BI524" s="221"/>
      <c r="BJ524" s="221"/>
      <c r="BK524" s="221"/>
      <c r="BL524" s="221"/>
      <c r="BM524" s="221"/>
      <c r="BN524" s="221"/>
      <c r="BO524" s="221"/>
      <c r="BP524" s="221"/>
      <c r="BQ524" s="221"/>
      <c r="BR524" s="221"/>
      <c r="BS524" s="221"/>
      <c r="BT524" s="221"/>
      <c r="BU524" s="221"/>
      <c r="BV524" s="221"/>
      <c r="BW524" s="221"/>
      <c r="BX524" s="221"/>
      <c r="BY524" s="221"/>
      <c r="BZ524" s="221"/>
      <c r="CA524" s="221"/>
    </row>
    <row r="525" spans="1:82" ht="20.100000000000001" customHeight="1">
      <c r="A525" s="204"/>
      <c r="B525" s="121"/>
      <c r="C525" s="122"/>
      <c r="D525" s="123"/>
      <c r="E525" s="121"/>
      <c r="F525" s="122"/>
      <c r="G525" s="124"/>
      <c r="H525" s="125"/>
      <c r="I525" s="122"/>
      <c r="J525" s="123"/>
      <c r="K525" s="121"/>
      <c r="L525" s="124"/>
      <c r="M525" s="125"/>
      <c r="N525" s="122"/>
      <c r="O525" s="123"/>
      <c r="P525" s="121"/>
      <c r="Q525" s="122"/>
      <c r="R525" s="122"/>
      <c r="S525" s="122"/>
      <c r="T525" s="122"/>
      <c r="U525" s="124"/>
      <c r="V525" s="323" t="str">
        <f t="shared" si="104"/>
        <v/>
      </c>
      <c r="W525" s="324" t="str">
        <f t="shared" si="105"/>
        <v/>
      </c>
      <c r="X525" s="324" t="str">
        <f t="shared" si="106"/>
        <v/>
      </c>
      <c r="Y525" s="324" t="str">
        <f t="shared" si="107"/>
        <v/>
      </c>
      <c r="Z525" s="324" t="str">
        <f t="shared" si="108"/>
        <v/>
      </c>
      <c r="AA525" s="324" t="str">
        <f t="shared" si="109"/>
        <v/>
      </c>
      <c r="AB525" s="324" t="str">
        <f t="shared" si="110"/>
        <v/>
      </c>
      <c r="AC525" s="324" t="str">
        <f t="shared" si="111"/>
        <v/>
      </c>
      <c r="AD525" s="324" t="str">
        <f t="shared" si="112"/>
        <v/>
      </c>
      <c r="AE525" s="324" t="str">
        <f t="shared" si="113"/>
        <v/>
      </c>
      <c r="AF525" s="324" t="str">
        <f t="shared" si="114"/>
        <v/>
      </c>
      <c r="AG525" s="324" t="str">
        <f t="shared" si="115"/>
        <v/>
      </c>
      <c r="AH525" s="324" t="str">
        <f t="shared" si="116"/>
        <v/>
      </c>
      <c r="AI525" s="221"/>
      <c r="AJ525" s="221"/>
      <c r="AK525" s="221"/>
      <c r="AL525" s="221"/>
      <c r="AM525" s="221"/>
      <c r="AN525" s="221"/>
      <c r="AO525" s="221"/>
      <c r="AP525" s="221"/>
      <c r="AQ525" s="221"/>
      <c r="AR525" s="221"/>
      <c r="AS525" s="221"/>
      <c r="AT525" s="221"/>
      <c r="AU525" s="221"/>
      <c r="AV525" s="221"/>
      <c r="AW525" s="221"/>
      <c r="AX525" s="221"/>
      <c r="AY525" s="221"/>
      <c r="AZ525" s="221"/>
      <c r="BA525" s="221"/>
      <c r="BB525" s="221"/>
      <c r="BC525" s="221"/>
      <c r="BD525" s="221"/>
      <c r="BE525" s="221"/>
      <c r="BF525" s="221"/>
      <c r="BG525" s="221"/>
      <c r="BH525" s="221"/>
      <c r="BI525" s="221"/>
      <c r="BJ525" s="221"/>
      <c r="BK525" s="221"/>
      <c r="BL525" s="221"/>
      <c r="BM525" s="221"/>
      <c r="BN525" s="221"/>
      <c r="BO525" s="221"/>
      <c r="BP525" s="221"/>
      <c r="BQ525" s="221"/>
      <c r="BR525" s="221"/>
      <c r="BS525" s="221"/>
      <c r="BT525" s="221"/>
      <c r="BU525" s="221"/>
      <c r="BV525" s="221"/>
      <c r="BW525" s="221"/>
      <c r="BX525" s="221"/>
      <c r="BY525" s="221"/>
      <c r="BZ525" s="221"/>
      <c r="CA525" s="221"/>
    </row>
    <row r="526" spans="1:82" ht="20.100000000000001" customHeight="1">
      <c r="A526" s="204"/>
      <c r="B526" s="121"/>
      <c r="C526" s="122"/>
      <c r="D526" s="123"/>
      <c r="E526" s="121"/>
      <c r="F526" s="122"/>
      <c r="G526" s="124"/>
      <c r="H526" s="125"/>
      <c r="I526" s="122"/>
      <c r="J526" s="123"/>
      <c r="K526" s="121"/>
      <c r="L526" s="124"/>
      <c r="M526" s="125"/>
      <c r="N526" s="122"/>
      <c r="O526" s="123"/>
      <c r="P526" s="121"/>
      <c r="Q526" s="122"/>
      <c r="R526" s="122"/>
      <c r="S526" s="122"/>
      <c r="T526" s="122"/>
      <c r="U526" s="124"/>
      <c r="V526" s="323" t="str">
        <f t="shared" si="104"/>
        <v/>
      </c>
      <c r="W526" s="324" t="str">
        <f t="shared" si="105"/>
        <v/>
      </c>
      <c r="X526" s="324" t="str">
        <f t="shared" si="106"/>
        <v/>
      </c>
      <c r="Y526" s="324" t="str">
        <f t="shared" si="107"/>
        <v/>
      </c>
      <c r="Z526" s="324" t="str">
        <f t="shared" si="108"/>
        <v/>
      </c>
      <c r="AA526" s="324" t="str">
        <f t="shared" si="109"/>
        <v/>
      </c>
      <c r="AB526" s="324" t="str">
        <f t="shared" si="110"/>
        <v/>
      </c>
      <c r="AC526" s="324" t="str">
        <f t="shared" si="111"/>
        <v/>
      </c>
      <c r="AD526" s="324" t="str">
        <f t="shared" si="112"/>
        <v/>
      </c>
      <c r="AE526" s="324" t="str">
        <f t="shared" si="113"/>
        <v/>
      </c>
      <c r="AF526" s="324" t="str">
        <f t="shared" si="114"/>
        <v/>
      </c>
      <c r="AG526" s="324" t="str">
        <f t="shared" si="115"/>
        <v/>
      </c>
      <c r="AH526" s="324" t="str">
        <f t="shared" si="116"/>
        <v/>
      </c>
      <c r="AI526" s="221"/>
      <c r="AJ526" s="221"/>
      <c r="AK526" s="221"/>
      <c r="AL526" s="221"/>
      <c r="AM526" s="221"/>
      <c r="AN526" s="221"/>
      <c r="AO526" s="221"/>
      <c r="AP526" s="221"/>
      <c r="AQ526" s="221"/>
      <c r="AR526" s="221"/>
      <c r="AS526" s="221"/>
      <c r="AT526" s="221"/>
      <c r="AU526" s="221"/>
      <c r="AV526" s="221"/>
      <c r="AW526" s="221"/>
      <c r="AX526" s="221"/>
      <c r="AY526" s="221"/>
      <c r="AZ526" s="221"/>
      <c r="BA526" s="221"/>
      <c r="BB526" s="221"/>
      <c r="BC526" s="221"/>
      <c r="BD526" s="221"/>
      <c r="BE526" s="221"/>
      <c r="BF526" s="221"/>
      <c r="BG526" s="221"/>
      <c r="BH526" s="221"/>
      <c r="BI526" s="221"/>
      <c r="BJ526" s="221"/>
      <c r="BK526" s="221"/>
      <c r="BL526" s="221"/>
      <c r="BM526" s="221"/>
      <c r="BN526" s="221"/>
      <c r="BO526" s="221"/>
      <c r="BP526" s="221"/>
      <c r="BQ526" s="221"/>
      <c r="BR526" s="221"/>
      <c r="BS526" s="221"/>
      <c r="BT526" s="221"/>
      <c r="BU526" s="221"/>
      <c r="BV526" s="221"/>
      <c r="BW526" s="221"/>
      <c r="BX526" s="221"/>
      <c r="BY526" s="221"/>
      <c r="BZ526" s="221"/>
      <c r="CA526" s="221"/>
    </row>
    <row r="527" spans="1:82" ht="20.100000000000001" customHeight="1">
      <c r="A527" s="204"/>
      <c r="B527" s="121"/>
      <c r="C527" s="122"/>
      <c r="D527" s="123"/>
      <c r="E527" s="121"/>
      <c r="F527" s="122"/>
      <c r="G527" s="124"/>
      <c r="H527" s="125"/>
      <c r="I527" s="122"/>
      <c r="J527" s="123"/>
      <c r="K527" s="121"/>
      <c r="L527" s="124"/>
      <c r="M527" s="125"/>
      <c r="N527" s="122"/>
      <c r="O527" s="123"/>
      <c r="P527" s="121"/>
      <c r="Q527" s="122"/>
      <c r="R527" s="122"/>
      <c r="S527" s="122"/>
      <c r="T527" s="122"/>
      <c r="U527" s="124"/>
      <c r="V527" s="323" t="str">
        <f t="shared" si="104"/>
        <v/>
      </c>
      <c r="W527" s="324" t="str">
        <f t="shared" si="105"/>
        <v/>
      </c>
      <c r="X527" s="324" t="str">
        <f t="shared" si="106"/>
        <v/>
      </c>
      <c r="Y527" s="324" t="str">
        <f t="shared" si="107"/>
        <v/>
      </c>
      <c r="Z527" s="324" t="str">
        <f t="shared" si="108"/>
        <v/>
      </c>
      <c r="AA527" s="324" t="str">
        <f t="shared" si="109"/>
        <v/>
      </c>
      <c r="AB527" s="324" t="str">
        <f t="shared" si="110"/>
        <v/>
      </c>
      <c r="AC527" s="324" t="str">
        <f t="shared" si="111"/>
        <v/>
      </c>
      <c r="AD527" s="324" t="str">
        <f t="shared" si="112"/>
        <v/>
      </c>
      <c r="AE527" s="324" t="str">
        <f t="shared" si="113"/>
        <v/>
      </c>
      <c r="AF527" s="324" t="str">
        <f t="shared" si="114"/>
        <v/>
      </c>
      <c r="AG527" s="324" t="str">
        <f t="shared" si="115"/>
        <v/>
      </c>
      <c r="AH527" s="324" t="str">
        <f t="shared" si="116"/>
        <v/>
      </c>
      <c r="AI527" s="221"/>
      <c r="AJ527" s="221"/>
      <c r="AK527" s="221"/>
      <c r="AL527" s="221"/>
      <c r="AM527" s="221"/>
      <c r="AN527" s="221"/>
      <c r="AO527" s="221"/>
      <c r="AP527" s="221"/>
      <c r="AQ527" s="221"/>
      <c r="AR527" s="221"/>
      <c r="AS527" s="221"/>
      <c r="AT527" s="221"/>
      <c r="AU527" s="221"/>
      <c r="AV527" s="221"/>
      <c r="AW527" s="221"/>
      <c r="AX527" s="221"/>
      <c r="AY527" s="221"/>
      <c r="AZ527" s="221"/>
      <c r="BA527" s="221"/>
      <c r="BB527" s="221"/>
      <c r="BC527" s="221"/>
      <c r="BD527" s="221"/>
      <c r="BE527" s="221"/>
      <c r="BF527" s="221"/>
      <c r="BG527" s="221"/>
      <c r="BH527" s="221"/>
      <c r="BI527" s="221"/>
      <c r="BJ527" s="221"/>
      <c r="BK527" s="221"/>
      <c r="BL527" s="221"/>
      <c r="BM527" s="221"/>
      <c r="BN527" s="221"/>
      <c r="BO527" s="221"/>
      <c r="BP527" s="221"/>
      <c r="BQ527" s="221"/>
      <c r="BR527" s="221"/>
      <c r="BS527" s="221"/>
      <c r="BT527" s="221"/>
      <c r="BU527" s="221"/>
      <c r="BV527" s="221"/>
      <c r="BW527" s="221"/>
      <c r="BX527" s="221"/>
      <c r="BY527" s="221"/>
      <c r="BZ527" s="221"/>
      <c r="CA527" s="221"/>
    </row>
    <row r="528" spans="1:82" ht="20.100000000000001" customHeight="1">
      <c r="A528" s="204"/>
      <c r="B528" s="121"/>
      <c r="C528" s="122"/>
      <c r="D528" s="171"/>
      <c r="E528" s="172"/>
      <c r="F528" s="173"/>
      <c r="G528" s="174"/>
      <c r="H528" s="175"/>
      <c r="I528" s="173"/>
      <c r="J528" s="123"/>
      <c r="K528" s="121"/>
      <c r="L528" s="124"/>
      <c r="M528" s="125"/>
      <c r="N528" s="122"/>
      <c r="O528" s="123"/>
      <c r="P528" s="121"/>
      <c r="Q528" s="122"/>
      <c r="R528" s="122"/>
      <c r="S528" s="122"/>
      <c r="T528" s="122"/>
      <c r="U528" s="124"/>
      <c r="V528" s="323" t="str">
        <f t="shared" si="104"/>
        <v/>
      </c>
      <c r="W528" s="324" t="str">
        <f t="shared" si="105"/>
        <v/>
      </c>
      <c r="X528" s="324" t="str">
        <f t="shared" si="106"/>
        <v/>
      </c>
      <c r="Y528" s="324" t="str">
        <f t="shared" si="107"/>
        <v/>
      </c>
      <c r="Z528" s="324" t="str">
        <f t="shared" si="108"/>
        <v/>
      </c>
      <c r="AA528" s="324" t="str">
        <f t="shared" si="109"/>
        <v/>
      </c>
      <c r="AB528" s="324" t="str">
        <f t="shared" si="110"/>
        <v/>
      </c>
      <c r="AC528" s="324" t="str">
        <f t="shared" si="111"/>
        <v/>
      </c>
      <c r="AD528" s="324" t="str">
        <f t="shared" si="112"/>
        <v/>
      </c>
      <c r="AE528" s="324" t="str">
        <f t="shared" si="113"/>
        <v/>
      </c>
      <c r="AF528" s="324" t="str">
        <f t="shared" si="114"/>
        <v/>
      </c>
      <c r="AG528" s="324" t="str">
        <f t="shared" si="115"/>
        <v/>
      </c>
      <c r="AH528" s="324" t="str">
        <f t="shared" si="116"/>
        <v/>
      </c>
      <c r="AI528" s="221"/>
      <c r="AJ528" s="221"/>
      <c r="AK528" s="221"/>
      <c r="AL528" s="221"/>
      <c r="AM528" s="221"/>
      <c r="AN528" s="221"/>
      <c r="AO528" s="221"/>
      <c r="AP528" s="221"/>
      <c r="AQ528" s="221"/>
      <c r="AR528" s="221"/>
      <c r="AS528" s="221"/>
      <c r="AT528" s="221"/>
      <c r="AU528" s="221"/>
      <c r="AV528" s="221"/>
      <c r="AW528" s="221"/>
      <c r="AX528" s="221"/>
      <c r="AY528" s="221"/>
      <c r="AZ528" s="221"/>
      <c r="BA528" s="221"/>
      <c r="BB528" s="221"/>
      <c r="BC528" s="221"/>
      <c r="BD528" s="221"/>
      <c r="BE528" s="221"/>
      <c r="BF528" s="221"/>
      <c r="BG528" s="221"/>
      <c r="BH528" s="221"/>
      <c r="BI528" s="221"/>
      <c r="BJ528" s="221"/>
      <c r="BK528" s="221"/>
      <c r="BL528" s="221"/>
      <c r="BM528" s="221"/>
      <c r="BN528" s="221"/>
      <c r="BO528" s="221"/>
      <c r="BP528" s="221"/>
      <c r="BQ528" s="221"/>
      <c r="BR528" s="221"/>
      <c r="BS528" s="221"/>
      <c r="BT528" s="221"/>
      <c r="BU528" s="221"/>
      <c r="BV528" s="221"/>
      <c r="BW528" s="221"/>
      <c r="BX528" s="221"/>
      <c r="BY528" s="221"/>
      <c r="BZ528" s="221"/>
      <c r="CA528" s="221"/>
    </row>
    <row r="529" spans="1:79" ht="20.100000000000001" customHeight="1">
      <c r="A529" s="204"/>
      <c r="B529" s="121"/>
      <c r="C529" s="122"/>
      <c r="D529" s="123"/>
      <c r="E529" s="121"/>
      <c r="F529" s="122"/>
      <c r="G529" s="124"/>
      <c r="H529" s="125"/>
      <c r="I529" s="122"/>
      <c r="J529" s="123"/>
      <c r="K529" s="121"/>
      <c r="L529" s="124"/>
      <c r="M529" s="125"/>
      <c r="N529" s="122"/>
      <c r="O529" s="123"/>
      <c r="P529" s="121"/>
      <c r="Q529" s="122"/>
      <c r="R529" s="122"/>
      <c r="S529" s="122"/>
      <c r="T529" s="122"/>
      <c r="U529" s="124"/>
      <c r="V529" s="323" t="str">
        <f t="shared" si="104"/>
        <v/>
      </c>
      <c r="W529" s="324" t="str">
        <f t="shared" si="105"/>
        <v/>
      </c>
      <c r="X529" s="324" t="str">
        <f t="shared" si="106"/>
        <v/>
      </c>
      <c r="Y529" s="324" t="str">
        <f t="shared" si="107"/>
        <v/>
      </c>
      <c r="Z529" s="324" t="str">
        <f t="shared" si="108"/>
        <v/>
      </c>
      <c r="AA529" s="324" t="str">
        <f t="shared" si="109"/>
        <v/>
      </c>
      <c r="AB529" s="324" t="str">
        <f t="shared" si="110"/>
        <v/>
      </c>
      <c r="AC529" s="324" t="str">
        <f t="shared" si="111"/>
        <v/>
      </c>
      <c r="AD529" s="324" t="str">
        <f t="shared" si="112"/>
        <v/>
      </c>
      <c r="AE529" s="324" t="str">
        <f t="shared" si="113"/>
        <v/>
      </c>
      <c r="AF529" s="324" t="str">
        <f t="shared" si="114"/>
        <v/>
      </c>
      <c r="AG529" s="324" t="str">
        <f t="shared" si="115"/>
        <v/>
      </c>
      <c r="AH529" s="324" t="str">
        <f t="shared" si="116"/>
        <v/>
      </c>
      <c r="AI529" s="221"/>
      <c r="AJ529" s="221"/>
      <c r="AK529" s="221"/>
      <c r="AL529" s="221"/>
      <c r="AM529" s="221"/>
      <c r="AN529" s="221"/>
      <c r="AO529" s="221"/>
      <c r="AP529" s="221"/>
      <c r="AQ529" s="221"/>
      <c r="AR529" s="221"/>
      <c r="AS529" s="221"/>
      <c r="AT529" s="221"/>
      <c r="AU529" s="221"/>
      <c r="AV529" s="221"/>
      <c r="AW529" s="221"/>
      <c r="AX529" s="221"/>
      <c r="AY529" s="221"/>
      <c r="AZ529" s="221"/>
      <c r="BA529" s="221"/>
      <c r="BB529" s="221"/>
      <c r="BC529" s="221"/>
      <c r="BD529" s="221"/>
      <c r="BE529" s="221"/>
      <c r="BF529" s="221"/>
      <c r="BG529" s="221"/>
      <c r="BH529" s="221"/>
      <c r="BI529" s="221"/>
      <c r="BJ529" s="221"/>
      <c r="BK529" s="221"/>
      <c r="BL529" s="221"/>
      <c r="BM529" s="221"/>
      <c r="BN529" s="221"/>
      <c r="BO529" s="221"/>
      <c r="BP529" s="221"/>
      <c r="BQ529" s="221"/>
      <c r="BR529" s="221"/>
      <c r="BS529" s="221"/>
      <c r="BT529" s="221"/>
      <c r="BU529" s="221"/>
      <c r="BV529" s="221"/>
      <c r="BW529" s="221"/>
      <c r="BX529" s="221"/>
      <c r="BY529" s="221"/>
      <c r="BZ529" s="221"/>
      <c r="CA529" s="221"/>
    </row>
    <row r="530" spans="1:79" ht="20.100000000000001" customHeight="1">
      <c r="A530" s="204"/>
      <c r="B530" s="121"/>
      <c r="C530" s="122"/>
      <c r="D530" s="123"/>
      <c r="E530" s="121"/>
      <c r="F530" s="122"/>
      <c r="G530" s="124"/>
      <c r="H530" s="125"/>
      <c r="I530" s="122"/>
      <c r="J530" s="123"/>
      <c r="K530" s="121"/>
      <c r="L530" s="124"/>
      <c r="M530" s="125"/>
      <c r="N530" s="122"/>
      <c r="O530" s="123"/>
      <c r="P530" s="121"/>
      <c r="Q530" s="122"/>
      <c r="R530" s="122"/>
      <c r="S530" s="122"/>
      <c r="T530" s="122"/>
      <c r="U530" s="124"/>
      <c r="V530" s="323" t="str">
        <f t="shared" si="104"/>
        <v/>
      </c>
      <c r="W530" s="324" t="str">
        <f t="shared" si="105"/>
        <v/>
      </c>
      <c r="X530" s="324" t="str">
        <f t="shared" si="106"/>
        <v/>
      </c>
      <c r="Y530" s="324" t="str">
        <f t="shared" si="107"/>
        <v/>
      </c>
      <c r="Z530" s="324" t="str">
        <f t="shared" si="108"/>
        <v/>
      </c>
      <c r="AA530" s="324" t="str">
        <f t="shared" si="109"/>
        <v/>
      </c>
      <c r="AB530" s="324" t="str">
        <f t="shared" si="110"/>
        <v/>
      </c>
      <c r="AC530" s="324" t="str">
        <f t="shared" si="111"/>
        <v/>
      </c>
      <c r="AD530" s="324" t="str">
        <f t="shared" si="112"/>
        <v/>
      </c>
      <c r="AE530" s="324" t="str">
        <f t="shared" si="113"/>
        <v/>
      </c>
      <c r="AF530" s="324" t="str">
        <f t="shared" si="114"/>
        <v/>
      </c>
      <c r="AG530" s="324" t="str">
        <f t="shared" si="115"/>
        <v/>
      </c>
      <c r="AH530" s="324" t="str">
        <f t="shared" si="116"/>
        <v/>
      </c>
      <c r="AI530" s="221"/>
      <c r="AJ530" s="221"/>
      <c r="AK530" s="221"/>
      <c r="AL530" s="221"/>
      <c r="AM530" s="221"/>
      <c r="AN530" s="221"/>
      <c r="AO530" s="221"/>
      <c r="AP530" s="221"/>
      <c r="AQ530" s="221"/>
      <c r="AR530" s="221"/>
      <c r="AS530" s="221"/>
      <c r="AT530" s="221"/>
      <c r="AU530" s="221"/>
      <c r="AV530" s="221"/>
      <c r="AW530" s="221"/>
      <c r="AX530" s="221"/>
      <c r="AY530" s="221"/>
      <c r="AZ530" s="221"/>
      <c r="BA530" s="221"/>
      <c r="BB530" s="221"/>
      <c r="BC530" s="221"/>
      <c r="BD530" s="221"/>
      <c r="BE530" s="221"/>
      <c r="BF530" s="221"/>
      <c r="BG530" s="221"/>
      <c r="BH530" s="221"/>
      <c r="BI530" s="221"/>
      <c r="BJ530" s="221"/>
      <c r="BK530" s="221"/>
      <c r="BL530" s="221"/>
      <c r="BM530" s="221"/>
      <c r="BN530" s="221"/>
      <c r="BO530" s="221"/>
      <c r="BP530" s="221"/>
      <c r="BQ530" s="221"/>
      <c r="BR530" s="221"/>
      <c r="BS530" s="221"/>
      <c r="BT530" s="221"/>
      <c r="BU530" s="221"/>
      <c r="BV530" s="221"/>
      <c r="BW530" s="221"/>
      <c r="BX530" s="221"/>
      <c r="BY530" s="221"/>
      <c r="BZ530" s="221"/>
      <c r="CA530" s="221"/>
    </row>
    <row r="531" spans="1:79" ht="20.100000000000001" customHeight="1">
      <c r="A531" s="204"/>
      <c r="B531" s="121"/>
      <c r="C531" s="122"/>
      <c r="D531" s="123"/>
      <c r="E531" s="121"/>
      <c r="F531" s="122"/>
      <c r="G531" s="124"/>
      <c r="H531" s="125"/>
      <c r="I531" s="122"/>
      <c r="J531" s="123"/>
      <c r="K531" s="121"/>
      <c r="L531" s="124"/>
      <c r="M531" s="125"/>
      <c r="N531" s="122"/>
      <c r="O531" s="123"/>
      <c r="P531" s="121"/>
      <c r="Q531" s="122"/>
      <c r="R531" s="122"/>
      <c r="S531" s="122"/>
      <c r="T531" s="122"/>
      <c r="U531" s="124"/>
      <c r="V531" s="323" t="str">
        <f t="shared" si="104"/>
        <v/>
      </c>
      <c r="W531" s="324" t="str">
        <f t="shared" si="105"/>
        <v/>
      </c>
      <c r="X531" s="324" t="str">
        <f t="shared" si="106"/>
        <v/>
      </c>
      <c r="Y531" s="324" t="str">
        <f t="shared" si="107"/>
        <v/>
      </c>
      <c r="Z531" s="324" t="str">
        <f t="shared" si="108"/>
        <v/>
      </c>
      <c r="AA531" s="324" t="str">
        <f t="shared" si="109"/>
        <v/>
      </c>
      <c r="AB531" s="324" t="str">
        <f t="shared" si="110"/>
        <v/>
      </c>
      <c r="AC531" s="324" t="str">
        <f t="shared" si="111"/>
        <v/>
      </c>
      <c r="AD531" s="324" t="str">
        <f t="shared" si="112"/>
        <v/>
      </c>
      <c r="AE531" s="324" t="str">
        <f t="shared" si="113"/>
        <v/>
      </c>
      <c r="AF531" s="324" t="str">
        <f t="shared" si="114"/>
        <v/>
      </c>
      <c r="AG531" s="324" t="str">
        <f t="shared" si="115"/>
        <v/>
      </c>
      <c r="AH531" s="324" t="str">
        <f t="shared" si="116"/>
        <v/>
      </c>
      <c r="AI531" s="221"/>
      <c r="AJ531" s="221"/>
      <c r="AK531" s="221"/>
      <c r="AL531" s="221"/>
      <c r="AM531" s="221"/>
      <c r="AN531" s="221"/>
      <c r="AO531" s="221"/>
      <c r="AP531" s="221"/>
      <c r="AQ531" s="221"/>
      <c r="AR531" s="221"/>
      <c r="AS531" s="221"/>
      <c r="AT531" s="221"/>
      <c r="AU531" s="221"/>
      <c r="AV531" s="221"/>
      <c r="AW531" s="221"/>
      <c r="AX531" s="221"/>
      <c r="AY531" s="221"/>
      <c r="AZ531" s="221"/>
      <c r="BA531" s="221"/>
      <c r="BB531" s="221"/>
      <c r="BC531" s="221"/>
      <c r="BD531" s="221"/>
      <c r="BE531" s="221"/>
      <c r="BF531" s="221"/>
      <c r="BG531" s="221"/>
      <c r="BH531" s="221"/>
      <c r="BI531" s="221"/>
      <c r="BJ531" s="221"/>
      <c r="BK531" s="221"/>
      <c r="BL531" s="221"/>
      <c r="BM531" s="221"/>
      <c r="BN531" s="221"/>
      <c r="BO531" s="221"/>
      <c r="BP531" s="221"/>
      <c r="BQ531" s="221"/>
      <c r="BR531" s="221"/>
      <c r="BS531" s="221"/>
      <c r="BT531" s="221"/>
      <c r="BU531" s="221"/>
      <c r="BV531" s="221"/>
      <c r="BW531" s="221"/>
      <c r="BX531" s="221"/>
      <c r="BY531" s="221"/>
      <c r="BZ531" s="221"/>
      <c r="CA531" s="221"/>
    </row>
    <row r="532" spans="1:79" ht="20.100000000000001" customHeight="1">
      <c r="A532" s="204"/>
      <c r="B532" s="121"/>
      <c r="C532" s="122"/>
      <c r="D532" s="123"/>
      <c r="E532" s="121"/>
      <c r="F532" s="122"/>
      <c r="G532" s="124"/>
      <c r="H532" s="125"/>
      <c r="I532" s="122"/>
      <c r="J532" s="123"/>
      <c r="K532" s="121"/>
      <c r="L532" s="124"/>
      <c r="M532" s="125"/>
      <c r="N532" s="122"/>
      <c r="O532" s="123"/>
      <c r="P532" s="121"/>
      <c r="Q532" s="122"/>
      <c r="R532" s="122"/>
      <c r="S532" s="122"/>
      <c r="T532" s="122"/>
      <c r="U532" s="124"/>
      <c r="V532" s="323" t="str">
        <f t="shared" si="104"/>
        <v/>
      </c>
      <c r="W532" s="324" t="str">
        <f t="shared" si="105"/>
        <v/>
      </c>
      <c r="X532" s="324" t="str">
        <f t="shared" si="106"/>
        <v/>
      </c>
      <c r="Y532" s="324" t="str">
        <f t="shared" si="107"/>
        <v/>
      </c>
      <c r="Z532" s="324" t="str">
        <f t="shared" si="108"/>
        <v/>
      </c>
      <c r="AA532" s="324" t="str">
        <f t="shared" si="109"/>
        <v/>
      </c>
      <c r="AB532" s="324" t="str">
        <f t="shared" si="110"/>
        <v/>
      </c>
      <c r="AC532" s="324" t="str">
        <f t="shared" si="111"/>
        <v/>
      </c>
      <c r="AD532" s="324" t="str">
        <f t="shared" si="112"/>
        <v/>
      </c>
      <c r="AE532" s="324" t="str">
        <f t="shared" si="113"/>
        <v/>
      </c>
      <c r="AF532" s="324" t="str">
        <f t="shared" si="114"/>
        <v/>
      </c>
      <c r="AG532" s="324" t="str">
        <f t="shared" si="115"/>
        <v/>
      </c>
      <c r="AH532" s="324" t="str">
        <f t="shared" si="116"/>
        <v/>
      </c>
      <c r="AI532" s="221"/>
      <c r="AJ532" s="221"/>
      <c r="AK532" s="221"/>
      <c r="AL532" s="221"/>
      <c r="AM532" s="221"/>
      <c r="AN532" s="221"/>
      <c r="AO532" s="221"/>
      <c r="AP532" s="221"/>
      <c r="AQ532" s="221"/>
      <c r="AR532" s="221"/>
      <c r="AS532" s="221"/>
      <c r="AT532" s="221"/>
      <c r="AU532" s="221"/>
      <c r="AV532" s="221"/>
      <c r="AW532" s="221"/>
      <c r="AX532" s="221"/>
      <c r="AY532" s="221"/>
      <c r="AZ532" s="221"/>
      <c r="BA532" s="221"/>
      <c r="BB532" s="221"/>
      <c r="BC532" s="221"/>
      <c r="BD532" s="221"/>
      <c r="BE532" s="221"/>
      <c r="BF532" s="221"/>
      <c r="BG532" s="221"/>
      <c r="BH532" s="221"/>
      <c r="BI532" s="221"/>
      <c r="BJ532" s="221"/>
      <c r="BK532" s="221"/>
      <c r="BL532" s="221"/>
      <c r="BM532" s="221"/>
      <c r="BN532" s="221"/>
      <c r="BO532" s="221"/>
      <c r="BP532" s="221"/>
      <c r="BQ532" s="221"/>
      <c r="BR532" s="221"/>
      <c r="BS532" s="221"/>
      <c r="BT532" s="221"/>
      <c r="BU532" s="221"/>
      <c r="BV532" s="221"/>
      <c r="BW532" s="221"/>
      <c r="BX532" s="221"/>
      <c r="BY532" s="221"/>
      <c r="BZ532" s="221"/>
      <c r="CA532" s="221"/>
    </row>
    <row r="533" spans="1:79" ht="20.100000000000001" customHeight="1">
      <c r="A533" s="204"/>
      <c r="B533" s="121"/>
      <c r="C533" s="122"/>
      <c r="D533" s="123"/>
      <c r="E533" s="121"/>
      <c r="F533" s="122"/>
      <c r="G533" s="124"/>
      <c r="H533" s="125"/>
      <c r="I533" s="122"/>
      <c r="J533" s="123"/>
      <c r="K533" s="121"/>
      <c r="L533" s="124"/>
      <c r="M533" s="125"/>
      <c r="N533" s="122"/>
      <c r="O533" s="123"/>
      <c r="P533" s="121"/>
      <c r="Q533" s="122"/>
      <c r="R533" s="122"/>
      <c r="S533" s="122"/>
      <c r="T533" s="122"/>
      <c r="U533" s="124"/>
      <c r="V533" s="323" t="str">
        <f t="shared" si="104"/>
        <v/>
      </c>
      <c r="W533" s="324" t="str">
        <f t="shared" si="105"/>
        <v/>
      </c>
      <c r="X533" s="324" t="str">
        <f t="shared" si="106"/>
        <v/>
      </c>
      <c r="Y533" s="324" t="str">
        <f t="shared" si="107"/>
        <v/>
      </c>
      <c r="Z533" s="324" t="str">
        <f t="shared" si="108"/>
        <v/>
      </c>
      <c r="AA533" s="324" t="str">
        <f t="shared" si="109"/>
        <v/>
      </c>
      <c r="AB533" s="324" t="str">
        <f t="shared" si="110"/>
        <v/>
      </c>
      <c r="AC533" s="324" t="str">
        <f t="shared" si="111"/>
        <v/>
      </c>
      <c r="AD533" s="324" t="str">
        <f t="shared" si="112"/>
        <v/>
      </c>
      <c r="AE533" s="324" t="str">
        <f t="shared" si="113"/>
        <v/>
      </c>
      <c r="AF533" s="324" t="str">
        <f t="shared" si="114"/>
        <v/>
      </c>
      <c r="AG533" s="324" t="str">
        <f t="shared" si="115"/>
        <v/>
      </c>
      <c r="AH533" s="324" t="str">
        <f t="shared" si="116"/>
        <v/>
      </c>
      <c r="AI533" s="221"/>
      <c r="AJ533" s="221"/>
      <c r="AK533" s="221"/>
      <c r="AL533" s="221"/>
      <c r="AM533" s="221"/>
      <c r="AN533" s="221"/>
      <c r="AO533" s="221"/>
      <c r="AP533" s="221"/>
      <c r="AQ533" s="221"/>
      <c r="AR533" s="221"/>
      <c r="AS533" s="221"/>
      <c r="AT533" s="221"/>
      <c r="AU533" s="221"/>
      <c r="AV533" s="221"/>
      <c r="AW533" s="221"/>
      <c r="AX533" s="221"/>
      <c r="AY533" s="221"/>
      <c r="AZ533" s="221"/>
      <c r="BA533" s="221"/>
      <c r="BB533" s="221"/>
      <c r="BC533" s="221"/>
      <c r="BD533" s="221"/>
      <c r="BE533" s="221"/>
      <c r="BF533" s="221"/>
      <c r="BG533" s="221"/>
      <c r="BH533" s="221"/>
      <c r="BI533" s="221"/>
      <c r="BJ533" s="221"/>
      <c r="BK533" s="221"/>
      <c r="BL533" s="221"/>
      <c r="BM533" s="221"/>
      <c r="BN533" s="221"/>
      <c r="BO533" s="221"/>
      <c r="BP533" s="221"/>
      <c r="BQ533" s="221"/>
      <c r="BR533" s="221"/>
      <c r="BS533" s="221"/>
      <c r="BT533" s="221"/>
      <c r="BU533" s="221"/>
      <c r="BV533" s="221"/>
      <c r="BW533" s="221"/>
      <c r="BX533" s="221"/>
      <c r="BY533" s="221"/>
      <c r="BZ533" s="221"/>
      <c r="CA533" s="221"/>
    </row>
    <row r="534" spans="1:79" ht="20.100000000000001" customHeight="1">
      <c r="A534" s="204"/>
      <c r="B534" s="121"/>
      <c r="C534" s="122"/>
      <c r="D534" s="123"/>
      <c r="E534" s="121"/>
      <c r="F534" s="122"/>
      <c r="G534" s="124"/>
      <c r="H534" s="125"/>
      <c r="I534" s="122"/>
      <c r="J534" s="123"/>
      <c r="K534" s="121"/>
      <c r="L534" s="124"/>
      <c r="M534" s="125"/>
      <c r="N534" s="122"/>
      <c r="O534" s="123"/>
      <c r="P534" s="121"/>
      <c r="Q534" s="122"/>
      <c r="R534" s="122"/>
      <c r="S534" s="122"/>
      <c r="T534" s="122"/>
      <c r="U534" s="124"/>
      <c r="V534" s="323" t="str">
        <f t="shared" si="104"/>
        <v/>
      </c>
      <c r="W534" s="324" t="str">
        <f t="shared" si="105"/>
        <v/>
      </c>
      <c r="X534" s="324" t="str">
        <f t="shared" si="106"/>
        <v/>
      </c>
      <c r="Y534" s="324" t="str">
        <f t="shared" si="107"/>
        <v/>
      </c>
      <c r="Z534" s="324" t="str">
        <f t="shared" si="108"/>
        <v/>
      </c>
      <c r="AA534" s="324" t="str">
        <f t="shared" si="109"/>
        <v/>
      </c>
      <c r="AB534" s="324" t="str">
        <f t="shared" si="110"/>
        <v/>
      </c>
      <c r="AC534" s="324" t="str">
        <f t="shared" si="111"/>
        <v/>
      </c>
      <c r="AD534" s="324" t="str">
        <f t="shared" si="112"/>
        <v/>
      </c>
      <c r="AE534" s="324" t="str">
        <f t="shared" si="113"/>
        <v/>
      </c>
      <c r="AF534" s="324" t="str">
        <f t="shared" si="114"/>
        <v/>
      </c>
      <c r="AG534" s="324" t="str">
        <f t="shared" si="115"/>
        <v/>
      </c>
      <c r="AH534" s="324" t="str">
        <f t="shared" si="116"/>
        <v/>
      </c>
      <c r="AI534" s="221"/>
      <c r="AJ534" s="221"/>
      <c r="AK534" s="221"/>
      <c r="AL534" s="221"/>
      <c r="AM534" s="221"/>
      <c r="AN534" s="221"/>
      <c r="AO534" s="221"/>
      <c r="AP534" s="221"/>
      <c r="AQ534" s="221"/>
      <c r="AR534" s="221"/>
      <c r="AS534" s="221"/>
      <c r="AT534" s="221"/>
      <c r="AU534" s="221"/>
      <c r="AV534" s="221"/>
      <c r="AW534" s="221"/>
      <c r="AX534" s="221"/>
      <c r="AY534" s="221"/>
      <c r="AZ534" s="221"/>
      <c r="BA534" s="221"/>
      <c r="BB534" s="221"/>
      <c r="BC534" s="221"/>
      <c r="BD534" s="221"/>
      <c r="BE534" s="221"/>
      <c r="BF534" s="221"/>
      <c r="BG534" s="221"/>
      <c r="BH534" s="221"/>
      <c r="BI534" s="221"/>
      <c r="BJ534" s="221"/>
      <c r="BK534" s="221"/>
      <c r="BL534" s="221"/>
      <c r="BM534" s="221"/>
      <c r="BN534" s="221"/>
      <c r="BO534" s="221"/>
      <c r="BP534" s="221"/>
      <c r="BQ534" s="221"/>
      <c r="BR534" s="221"/>
      <c r="BS534" s="221"/>
      <c r="BT534" s="221"/>
      <c r="BU534" s="221"/>
      <c r="BV534" s="221"/>
      <c r="BW534" s="221"/>
      <c r="BX534" s="221"/>
      <c r="BY534" s="221"/>
      <c r="BZ534" s="221"/>
      <c r="CA534" s="221"/>
    </row>
    <row r="535" spans="1:79" ht="20.100000000000001" customHeight="1">
      <c r="A535" s="204"/>
      <c r="B535" s="121"/>
      <c r="C535" s="122"/>
      <c r="D535" s="123"/>
      <c r="E535" s="121"/>
      <c r="F535" s="122"/>
      <c r="G535" s="124"/>
      <c r="H535" s="125"/>
      <c r="I535" s="122"/>
      <c r="J535" s="123"/>
      <c r="K535" s="121"/>
      <c r="L535" s="124"/>
      <c r="M535" s="125"/>
      <c r="N535" s="122"/>
      <c r="O535" s="123"/>
      <c r="P535" s="121"/>
      <c r="Q535" s="122"/>
      <c r="R535" s="122"/>
      <c r="S535" s="122"/>
      <c r="T535" s="122"/>
      <c r="U535" s="124"/>
      <c r="V535" s="323" t="str">
        <f t="shared" si="104"/>
        <v/>
      </c>
      <c r="W535" s="324" t="str">
        <f t="shared" si="105"/>
        <v/>
      </c>
      <c r="X535" s="324" t="str">
        <f t="shared" si="106"/>
        <v/>
      </c>
      <c r="Y535" s="324" t="str">
        <f t="shared" si="107"/>
        <v/>
      </c>
      <c r="Z535" s="324" t="str">
        <f t="shared" si="108"/>
        <v/>
      </c>
      <c r="AA535" s="324" t="str">
        <f t="shared" si="109"/>
        <v/>
      </c>
      <c r="AB535" s="324" t="str">
        <f t="shared" si="110"/>
        <v/>
      </c>
      <c r="AC535" s="324" t="str">
        <f t="shared" si="111"/>
        <v/>
      </c>
      <c r="AD535" s="324" t="str">
        <f t="shared" si="112"/>
        <v/>
      </c>
      <c r="AE535" s="324" t="str">
        <f t="shared" si="113"/>
        <v/>
      </c>
      <c r="AF535" s="324" t="str">
        <f t="shared" si="114"/>
        <v/>
      </c>
      <c r="AG535" s="324" t="str">
        <f t="shared" si="115"/>
        <v/>
      </c>
      <c r="AH535" s="324" t="str">
        <f t="shared" si="116"/>
        <v/>
      </c>
      <c r="AI535" s="221"/>
      <c r="AJ535" s="221"/>
      <c r="AK535" s="221"/>
      <c r="AL535" s="221"/>
      <c r="AM535" s="221"/>
      <c r="AN535" s="221"/>
      <c r="AO535" s="221"/>
      <c r="AP535" s="221"/>
      <c r="AQ535" s="221"/>
      <c r="AR535" s="221"/>
      <c r="AS535" s="221"/>
      <c r="AT535" s="221"/>
      <c r="AU535" s="221"/>
      <c r="AV535" s="221"/>
      <c r="AW535" s="221"/>
      <c r="AX535" s="221"/>
      <c r="AY535" s="221"/>
      <c r="AZ535" s="221"/>
      <c r="BA535" s="221"/>
      <c r="BB535" s="221"/>
      <c r="BC535" s="221"/>
      <c r="BD535" s="221"/>
      <c r="BE535" s="221"/>
      <c r="BF535" s="221"/>
      <c r="BG535" s="221"/>
      <c r="BH535" s="221"/>
      <c r="BI535" s="221"/>
      <c r="BJ535" s="221"/>
      <c r="BK535" s="221"/>
      <c r="BL535" s="221"/>
      <c r="BM535" s="221"/>
      <c r="BN535" s="221"/>
      <c r="BO535" s="221"/>
      <c r="BP535" s="221"/>
      <c r="BQ535" s="221"/>
      <c r="BR535" s="221"/>
      <c r="BS535" s="221"/>
      <c r="BT535" s="221"/>
      <c r="BU535" s="221"/>
      <c r="BV535" s="221"/>
      <c r="BW535" s="221"/>
      <c r="BX535" s="221"/>
      <c r="BY535" s="221"/>
      <c r="BZ535" s="221"/>
      <c r="CA535" s="221"/>
    </row>
    <row r="536" spans="1:79" ht="20.100000000000001" customHeight="1">
      <c r="A536" s="204"/>
      <c r="B536" s="121"/>
      <c r="C536" s="122"/>
      <c r="D536" s="123"/>
      <c r="E536" s="121"/>
      <c r="F536" s="122"/>
      <c r="G536" s="124"/>
      <c r="H536" s="125"/>
      <c r="I536" s="122"/>
      <c r="J536" s="123"/>
      <c r="K536" s="121"/>
      <c r="L536" s="124"/>
      <c r="M536" s="125"/>
      <c r="N536" s="122"/>
      <c r="O536" s="123"/>
      <c r="P536" s="121"/>
      <c r="Q536" s="122"/>
      <c r="R536" s="122"/>
      <c r="S536" s="122"/>
      <c r="T536" s="122"/>
      <c r="U536" s="124"/>
      <c r="V536" s="323" t="str">
        <f t="shared" si="104"/>
        <v/>
      </c>
      <c r="W536" s="324" t="str">
        <f t="shared" si="105"/>
        <v/>
      </c>
      <c r="X536" s="324" t="str">
        <f t="shared" si="106"/>
        <v/>
      </c>
      <c r="Y536" s="324" t="str">
        <f t="shared" si="107"/>
        <v/>
      </c>
      <c r="Z536" s="324" t="str">
        <f t="shared" si="108"/>
        <v/>
      </c>
      <c r="AA536" s="324" t="str">
        <f t="shared" si="109"/>
        <v/>
      </c>
      <c r="AB536" s="324" t="str">
        <f t="shared" si="110"/>
        <v/>
      </c>
      <c r="AC536" s="324" t="str">
        <f t="shared" si="111"/>
        <v/>
      </c>
      <c r="AD536" s="324" t="str">
        <f t="shared" si="112"/>
        <v/>
      </c>
      <c r="AE536" s="324" t="str">
        <f t="shared" si="113"/>
        <v/>
      </c>
      <c r="AF536" s="324" t="str">
        <f t="shared" si="114"/>
        <v/>
      </c>
      <c r="AG536" s="324" t="str">
        <f t="shared" si="115"/>
        <v/>
      </c>
      <c r="AH536" s="324" t="str">
        <f t="shared" si="116"/>
        <v/>
      </c>
      <c r="AI536" s="221"/>
      <c r="AJ536" s="221"/>
      <c r="AK536" s="221"/>
      <c r="AL536" s="221"/>
      <c r="AM536" s="221"/>
      <c r="AN536" s="221"/>
      <c r="AO536" s="221"/>
      <c r="AP536" s="221"/>
      <c r="AQ536" s="221"/>
      <c r="AR536" s="221"/>
      <c r="AS536" s="221"/>
      <c r="AT536" s="221"/>
      <c r="AU536" s="221"/>
      <c r="AV536" s="221"/>
      <c r="AW536" s="221"/>
      <c r="AX536" s="221"/>
      <c r="AY536" s="221"/>
      <c r="AZ536" s="221"/>
      <c r="BA536" s="221"/>
      <c r="BB536" s="221"/>
      <c r="BC536" s="221"/>
      <c r="BD536" s="221"/>
      <c r="BE536" s="221"/>
      <c r="BF536" s="221"/>
      <c r="BG536" s="221"/>
      <c r="BH536" s="221"/>
      <c r="BI536" s="221"/>
      <c r="BJ536" s="221"/>
      <c r="BK536" s="221"/>
      <c r="BL536" s="221"/>
      <c r="BM536" s="221"/>
      <c r="BN536" s="221"/>
      <c r="BO536" s="221"/>
      <c r="BP536" s="221"/>
      <c r="BQ536" s="221"/>
      <c r="BR536" s="221"/>
      <c r="BS536" s="221"/>
      <c r="BT536" s="221"/>
      <c r="BU536" s="221"/>
      <c r="BV536" s="221"/>
      <c r="BW536" s="221"/>
      <c r="BX536" s="221"/>
      <c r="BY536" s="221"/>
      <c r="BZ536" s="221"/>
      <c r="CA536" s="221"/>
    </row>
    <row r="537" spans="1:79" ht="20.100000000000001" customHeight="1">
      <c r="A537" s="204"/>
      <c r="B537" s="121"/>
      <c r="C537" s="122"/>
      <c r="D537" s="123"/>
      <c r="E537" s="121"/>
      <c r="F537" s="122"/>
      <c r="G537" s="124"/>
      <c r="H537" s="125"/>
      <c r="I537" s="122"/>
      <c r="J537" s="123"/>
      <c r="K537" s="121"/>
      <c r="L537" s="124"/>
      <c r="M537" s="125"/>
      <c r="N537" s="122"/>
      <c r="O537" s="123"/>
      <c r="P537" s="121"/>
      <c r="Q537" s="122"/>
      <c r="R537" s="122"/>
      <c r="S537" s="122"/>
      <c r="T537" s="122"/>
      <c r="U537" s="124"/>
      <c r="V537" s="323" t="str">
        <f t="shared" si="104"/>
        <v/>
      </c>
      <c r="W537" s="324" t="str">
        <f t="shared" si="105"/>
        <v/>
      </c>
      <c r="X537" s="324" t="str">
        <f t="shared" si="106"/>
        <v/>
      </c>
      <c r="Y537" s="324" t="str">
        <f t="shared" si="107"/>
        <v/>
      </c>
      <c r="Z537" s="324" t="str">
        <f t="shared" si="108"/>
        <v/>
      </c>
      <c r="AA537" s="324" t="str">
        <f t="shared" si="109"/>
        <v/>
      </c>
      <c r="AB537" s="324" t="str">
        <f t="shared" si="110"/>
        <v/>
      </c>
      <c r="AC537" s="324" t="str">
        <f t="shared" si="111"/>
        <v/>
      </c>
      <c r="AD537" s="324" t="str">
        <f t="shared" si="112"/>
        <v/>
      </c>
      <c r="AE537" s="324" t="str">
        <f t="shared" si="113"/>
        <v/>
      </c>
      <c r="AF537" s="324" t="str">
        <f t="shared" si="114"/>
        <v/>
      </c>
      <c r="AG537" s="324" t="str">
        <f t="shared" si="115"/>
        <v/>
      </c>
      <c r="AH537" s="324" t="str">
        <f t="shared" si="116"/>
        <v/>
      </c>
      <c r="AI537" s="221"/>
      <c r="AJ537" s="221"/>
      <c r="AK537" s="221"/>
      <c r="AL537" s="221"/>
      <c r="AM537" s="221"/>
      <c r="AN537" s="221"/>
      <c r="AO537" s="221"/>
      <c r="AP537" s="221"/>
      <c r="AQ537" s="221"/>
      <c r="AR537" s="221"/>
      <c r="AS537" s="221"/>
      <c r="AT537" s="221"/>
      <c r="AU537" s="221"/>
      <c r="AV537" s="221"/>
      <c r="AW537" s="221"/>
      <c r="AX537" s="221"/>
      <c r="AY537" s="221"/>
      <c r="AZ537" s="221"/>
      <c r="BA537" s="221"/>
      <c r="BB537" s="221"/>
      <c r="BC537" s="221"/>
      <c r="BD537" s="221"/>
      <c r="BE537" s="221"/>
      <c r="BF537" s="221"/>
      <c r="BG537" s="221"/>
      <c r="BH537" s="221"/>
      <c r="BI537" s="221"/>
      <c r="BJ537" s="221"/>
      <c r="BK537" s="221"/>
      <c r="BL537" s="221"/>
      <c r="BM537" s="221"/>
      <c r="BN537" s="221"/>
      <c r="BO537" s="221"/>
      <c r="BP537" s="221"/>
      <c r="BQ537" s="221"/>
      <c r="BR537" s="221"/>
      <c r="BS537" s="221"/>
      <c r="BT537" s="221"/>
      <c r="BU537" s="221"/>
      <c r="BV537" s="221"/>
      <c r="BW537" s="221"/>
      <c r="BX537" s="221"/>
      <c r="BY537" s="221"/>
      <c r="BZ537" s="221"/>
      <c r="CA537" s="221"/>
    </row>
    <row r="538" spans="1:79" ht="20.100000000000001" customHeight="1">
      <c r="A538" s="204"/>
      <c r="B538" s="121"/>
      <c r="C538" s="122"/>
      <c r="D538" s="123"/>
      <c r="E538" s="121"/>
      <c r="F538" s="122"/>
      <c r="G538" s="124"/>
      <c r="H538" s="125"/>
      <c r="I538" s="122"/>
      <c r="J538" s="123"/>
      <c r="K538" s="121"/>
      <c r="L538" s="124"/>
      <c r="M538" s="125"/>
      <c r="N538" s="122"/>
      <c r="O538" s="123"/>
      <c r="P538" s="121"/>
      <c r="Q538" s="122"/>
      <c r="R538" s="122"/>
      <c r="S538" s="122"/>
      <c r="T538" s="122"/>
      <c r="U538" s="124"/>
      <c r="V538" s="323" t="str">
        <f t="shared" si="104"/>
        <v/>
      </c>
      <c r="W538" s="324" t="str">
        <f t="shared" si="105"/>
        <v/>
      </c>
      <c r="X538" s="324" t="str">
        <f t="shared" si="106"/>
        <v/>
      </c>
      <c r="Y538" s="324" t="str">
        <f t="shared" si="107"/>
        <v/>
      </c>
      <c r="Z538" s="324" t="str">
        <f t="shared" si="108"/>
        <v/>
      </c>
      <c r="AA538" s="324" t="str">
        <f t="shared" si="109"/>
        <v/>
      </c>
      <c r="AB538" s="324" t="str">
        <f t="shared" si="110"/>
        <v/>
      </c>
      <c r="AC538" s="324" t="str">
        <f t="shared" si="111"/>
        <v/>
      </c>
      <c r="AD538" s="324" t="str">
        <f t="shared" si="112"/>
        <v/>
      </c>
      <c r="AE538" s="324" t="str">
        <f t="shared" si="113"/>
        <v/>
      </c>
      <c r="AF538" s="324" t="str">
        <f t="shared" si="114"/>
        <v/>
      </c>
      <c r="AG538" s="324" t="str">
        <f t="shared" si="115"/>
        <v/>
      </c>
      <c r="AH538" s="324" t="str">
        <f t="shared" si="116"/>
        <v/>
      </c>
      <c r="AI538" s="221"/>
      <c r="AJ538" s="221"/>
      <c r="AK538" s="221"/>
      <c r="AL538" s="221"/>
      <c r="AM538" s="221"/>
      <c r="AN538" s="221"/>
      <c r="AO538" s="221"/>
      <c r="AP538" s="221"/>
      <c r="AQ538" s="221"/>
      <c r="AR538" s="221"/>
      <c r="AS538" s="221"/>
      <c r="AT538" s="221"/>
      <c r="AU538" s="221"/>
      <c r="AV538" s="221"/>
      <c r="AW538" s="221"/>
      <c r="AX538" s="221"/>
      <c r="AY538" s="221"/>
      <c r="AZ538" s="221"/>
      <c r="BA538" s="221"/>
      <c r="BB538" s="221"/>
      <c r="BC538" s="221"/>
      <c r="BD538" s="221"/>
      <c r="BE538" s="221"/>
      <c r="BF538" s="221"/>
      <c r="BG538" s="221"/>
      <c r="BH538" s="221"/>
      <c r="BI538" s="221"/>
      <c r="BJ538" s="221"/>
      <c r="BK538" s="221"/>
      <c r="BL538" s="221"/>
      <c r="BM538" s="221"/>
      <c r="BN538" s="221"/>
      <c r="BO538" s="221"/>
      <c r="BP538" s="221"/>
      <c r="BQ538" s="221"/>
      <c r="BR538" s="221"/>
      <c r="BS538" s="221"/>
      <c r="BT538" s="221"/>
      <c r="BU538" s="221"/>
      <c r="BV538" s="221"/>
      <c r="BW538" s="221"/>
      <c r="BX538" s="221"/>
      <c r="BY538" s="221"/>
      <c r="BZ538" s="221"/>
      <c r="CA538" s="221"/>
    </row>
    <row r="539" spans="1:79" ht="20.100000000000001" customHeight="1">
      <c r="A539" s="204"/>
      <c r="B539" s="121"/>
      <c r="C539" s="122"/>
      <c r="D539" s="171"/>
      <c r="E539" s="172"/>
      <c r="F539" s="173"/>
      <c r="G539" s="174"/>
      <c r="H539" s="175"/>
      <c r="I539" s="173"/>
      <c r="J539" s="123"/>
      <c r="K539" s="121"/>
      <c r="L539" s="124"/>
      <c r="M539" s="125"/>
      <c r="N539" s="122"/>
      <c r="O539" s="123"/>
      <c r="P539" s="121"/>
      <c r="Q539" s="122"/>
      <c r="R539" s="122"/>
      <c r="S539" s="122"/>
      <c r="T539" s="122"/>
      <c r="U539" s="124"/>
      <c r="V539" s="323" t="str">
        <f t="shared" si="104"/>
        <v/>
      </c>
      <c r="W539" s="324" t="str">
        <f t="shared" si="105"/>
        <v/>
      </c>
      <c r="X539" s="324" t="str">
        <f t="shared" si="106"/>
        <v/>
      </c>
      <c r="Y539" s="324" t="str">
        <f t="shared" si="107"/>
        <v/>
      </c>
      <c r="Z539" s="324" t="str">
        <f t="shared" si="108"/>
        <v/>
      </c>
      <c r="AA539" s="324" t="str">
        <f t="shared" si="109"/>
        <v/>
      </c>
      <c r="AB539" s="324" t="str">
        <f t="shared" si="110"/>
        <v/>
      </c>
      <c r="AC539" s="324" t="str">
        <f t="shared" si="111"/>
        <v/>
      </c>
      <c r="AD539" s="324" t="str">
        <f t="shared" si="112"/>
        <v/>
      </c>
      <c r="AE539" s="324" t="str">
        <f t="shared" si="113"/>
        <v/>
      </c>
      <c r="AF539" s="324" t="str">
        <f t="shared" si="114"/>
        <v/>
      </c>
      <c r="AG539" s="324" t="str">
        <f t="shared" si="115"/>
        <v/>
      </c>
      <c r="AH539" s="324" t="str">
        <f t="shared" si="116"/>
        <v/>
      </c>
      <c r="AI539" s="221"/>
      <c r="AJ539" s="221"/>
      <c r="AK539" s="221"/>
      <c r="AL539" s="221"/>
      <c r="AM539" s="221"/>
      <c r="AN539" s="221"/>
      <c r="AO539" s="221"/>
      <c r="AP539" s="221"/>
      <c r="AQ539" s="221"/>
      <c r="AR539" s="221"/>
      <c r="AS539" s="221"/>
      <c r="AT539" s="221"/>
      <c r="AU539" s="221"/>
      <c r="AV539" s="221"/>
      <c r="AW539" s="221"/>
      <c r="AX539" s="221"/>
      <c r="AY539" s="221"/>
      <c r="AZ539" s="221"/>
      <c r="BA539" s="221"/>
      <c r="BB539" s="221"/>
      <c r="BC539" s="221"/>
      <c r="BD539" s="221"/>
      <c r="BE539" s="221"/>
      <c r="BF539" s="221"/>
      <c r="BG539" s="221"/>
      <c r="BH539" s="221"/>
      <c r="BI539" s="221"/>
      <c r="BJ539" s="221"/>
      <c r="BK539" s="221"/>
      <c r="BL539" s="221"/>
      <c r="BM539" s="221"/>
      <c r="BN539" s="221"/>
      <c r="BO539" s="221"/>
      <c r="BP539" s="221"/>
      <c r="BQ539" s="221"/>
      <c r="BR539" s="221"/>
      <c r="BS539" s="221"/>
      <c r="BT539" s="221"/>
      <c r="BU539" s="221"/>
      <c r="BV539" s="221"/>
      <c r="BW539" s="221"/>
      <c r="BX539" s="221"/>
      <c r="BY539" s="221"/>
      <c r="BZ539" s="221"/>
      <c r="CA539" s="221"/>
    </row>
    <row r="540" spans="1:79" ht="20.100000000000001" customHeight="1">
      <c r="A540" s="204"/>
      <c r="B540" s="121"/>
      <c r="C540" s="122"/>
      <c r="D540" s="123"/>
      <c r="E540" s="121"/>
      <c r="F540" s="122"/>
      <c r="G540" s="124"/>
      <c r="H540" s="125"/>
      <c r="I540" s="122"/>
      <c r="J540" s="123"/>
      <c r="K540" s="121"/>
      <c r="L540" s="124"/>
      <c r="M540" s="125"/>
      <c r="N540" s="122"/>
      <c r="O540" s="123"/>
      <c r="P540" s="121"/>
      <c r="Q540" s="122"/>
      <c r="R540" s="122"/>
      <c r="S540" s="122"/>
      <c r="T540" s="122"/>
      <c r="U540" s="124"/>
      <c r="V540" s="323" t="str">
        <f t="shared" si="104"/>
        <v/>
      </c>
      <c r="W540" s="324" t="str">
        <f t="shared" si="105"/>
        <v/>
      </c>
      <c r="X540" s="324" t="str">
        <f t="shared" si="106"/>
        <v/>
      </c>
      <c r="Y540" s="324" t="str">
        <f t="shared" si="107"/>
        <v/>
      </c>
      <c r="Z540" s="324" t="str">
        <f t="shared" si="108"/>
        <v/>
      </c>
      <c r="AA540" s="324" t="str">
        <f t="shared" si="109"/>
        <v/>
      </c>
      <c r="AB540" s="324" t="str">
        <f t="shared" si="110"/>
        <v/>
      </c>
      <c r="AC540" s="324" t="str">
        <f t="shared" si="111"/>
        <v/>
      </c>
      <c r="AD540" s="324" t="str">
        <f t="shared" si="112"/>
        <v/>
      </c>
      <c r="AE540" s="324" t="str">
        <f t="shared" si="113"/>
        <v/>
      </c>
      <c r="AF540" s="324" t="str">
        <f t="shared" si="114"/>
        <v/>
      </c>
      <c r="AG540" s="324" t="str">
        <f t="shared" si="115"/>
        <v/>
      </c>
      <c r="AH540" s="324" t="str">
        <f t="shared" si="116"/>
        <v/>
      </c>
      <c r="AI540" s="221"/>
      <c r="AJ540" s="221"/>
      <c r="AK540" s="221"/>
      <c r="AL540" s="221"/>
      <c r="AM540" s="221"/>
      <c r="AN540" s="221"/>
      <c r="AO540" s="221"/>
      <c r="AP540" s="221"/>
      <c r="AQ540" s="221"/>
      <c r="AR540" s="221"/>
      <c r="AS540" s="221"/>
      <c r="AT540" s="221"/>
      <c r="AU540" s="221"/>
      <c r="AV540" s="221"/>
      <c r="AW540" s="221"/>
      <c r="AX540" s="221"/>
      <c r="AY540" s="221"/>
      <c r="AZ540" s="221"/>
      <c r="BA540" s="221"/>
      <c r="BB540" s="221"/>
      <c r="BC540" s="221"/>
      <c r="BD540" s="221"/>
      <c r="BE540" s="221"/>
      <c r="BF540" s="221"/>
      <c r="BG540" s="221"/>
      <c r="BH540" s="221"/>
      <c r="BI540" s="221"/>
      <c r="BJ540" s="221"/>
      <c r="BK540" s="221"/>
      <c r="BL540" s="221"/>
      <c r="BM540" s="221"/>
      <c r="BN540" s="221"/>
      <c r="BO540" s="221"/>
      <c r="BP540" s="221"/>
      <c r="BQ540" s="221"/>
      <c r="BR540" s="221"/>
      <c r="BS540" s="221"/>
      <c r="BT540" s="221"/>
      <c r="BU540" s="221"/>
      <c r="BV540" s="221"/>
      <c r="BW540" s="221"/>
      <c r="BX540" s="221"/>
      <c r="BY540" s="221"/>
      <c r="BZ540" s="221"/>
      <c r="CA540" s="221"/>
    </row>
    <row r="541" spans="1:79" ht="20.100000000000001" customHeight="1">
      <c r="A541" s="204"/>
      <c r="B541" s="121"/>
      <c r="C541" s="122"/>
      <c r="D541" s="123"/>
      <c r="E541" s="121"/>
      <c r="F541" s="122"/>
      <c r="G541" s="124"/>
      <c r="H541" s="125"/>
      <c r="I541" s="122"/>
      <c r="J541" s="123"/>
      <c r="K541" s="121"/>
      <c r="L541" s="124"/>
      <c r="M541" s="125"/>
      <c r="N541" s="122"/>
      <c r="O541" s="123"/>
      <c r="P541" s="121"/>
      <c r="Q541" s="122"/>
      <c r="R541" s="122"/>
      <c r="S541" s="122"/>
      <c r="T541" s="122"/>
      <c r="U541" s="124"/>
      <c r="V541" s="323" t="str">
        <f t="shared" si="104"/>
        <v/>
      </c>
      <c r="W541" s="324" t="str">
        <f t="shared" si="105"/>
        <v/>
      </c>
      <c r="X541" s="324" t="str">
        <f t="shared" si="106"/>
        <v/>
      </c>
      <c r="Y541" s="324" t="str">
        <f t="shared" si="107"/>
        <v/>
      </c>
      <c r="Z541" s="324" t="str">
        <f t="shared" si="108"/>
        <v/>
      </c>
      <c r="AA541" s="324" t="str">
        <f t="shared" si="109"/>
        <v/>
      </c>
      <c r="AB541" s="324" t="str">
        <f t="shared" si="110"/>
        <v/>
      </c>
      <c r="AC541" s="324" t="str">
        <f t="shared" si="111"/>
        <v/>
      </c>
      <c r="AD541" s="324" t="str">
        <f t="shared" si="112"/>
        <v/>
      </c>
      <c r="AE541" s="324" t="str">
        <f t="shared" si="113"/>
        <v/>
      </c>
      <c r="AF541" s="324" t="str">
        <f t="shared" si="114"/>
        <v/>
      </c>
      <c r="AG541" s="324" t="str">
        <f t="shared" si="115"/>
        <v/>
      </c>
      <c r="AH541" s="324" t="str">
        <f t="shared" si="116"/>
        <v/>
      </c>
      <c r="AI541" s="221"/>
      <c r="AJ541" s="221"/>
      <c r="AK541" s="221"/>
      <c r="AL541" s="221"/>
      <c r="AM541" s="221"/>
      <c r="AN541" s="221"/>
      <c r="AO541" s="221"/>
      <c r="AP541" s="221"/>
      <c r="AQ541" s="221"/>
      <c r="AR541" s="221"/>
      <c r="AS541" s="221"/>
      <c r="AT541" s="221"/>
      <c r="AU541" s="221"/>
      <c r="AV541" s="221"/>
      <c r="AW541" s="221"/>
      <c r="AX541" s="221"/>
      <c r="AY541" s="221"/>
      <c r="AZ541" s="221"/>
      <c r="BA541" s="221"/>
      <c r="BB541" s="221"/>
      <c r="BC541" s="221"/>
      <c r="BD541" s="221"/>
      <c r="BE541" s="221"/>
      <c r="BF541" s="221"/>
      <c r="BG541" s="221"/>
      <c r="BH541" s="221"/>
      <c r="BI541" s="221"/>
      <c r="BJ541" s="221"/>
      <c r="BK541" s="221"/>
      <c r="BL541" s="221"/>
      <c r="BM541" s="221"/>
      <c r="BN541" s="221"/>
      <c r="BO541" s="221"/>
      <c r="BP541" s="221"/>
      <c r="BQ541" s="221"/>
      <c r="BR541" s="221"/>
      <c r="BS541" s="221"/>
      <c r="BT541" s="221"/>
      <c r="BU541" s="221"/>
      <c r="BV541" s="221"/>
      <c r="BW541" s="221"/>
      <c r="BX541" s="221"/>
      <c r="BY541" s="221"/>
      <c r="BZ541" s="221"/>
      <c r="CA541" s="221"/>
    </row>
    <row r="542" spans="1:79" ht="20.100000000000001" customHeight="1">
      <c r="A542" s="204"/>
      <c r="B542" s="121"/>
      <c r="C542" s="122"/>
      <c r="D542" s="123"/>
      <c r="E542" s="121"/>
      <c r="F542" s="122"/>
      <c r="G542" s="124"/>
      <c r="H542" s="125"/>
      <c r="I542" s="122"/>
      <c r="J542" s="123"/>
      <c r="K542" s="121"/>
      <c r="L542" s="124"/>
      <c r="M542" s="125"/>
      <c r="N542" s="122"/>
      <c r="O542" s="123"/>
      <c r="P542" s="121"/>
      <c r="Q542" s="122"/>
      <c r="R542" s="122"/>
      <c r="S542" s="122"/>
      <c r="T542" s="122"/>
      <c r="U542" s="124"/>
      <c r="V542" s="323" t="str">
        <f t="shared" si="104"/>
        <v/>
      </c>
      <c r="W542" s="324" t="str">
        <f t="shared" si="105"/>
        <v/>
      </c>
      <c r="X542" s="324" t="str">
        <f t="shared" si="106"/>
        <v/>
      </c>
      <c r="Y542" s="324" t="str">
        <f t="shared" si="107"/>
        <v/>
      </c>
      <c r="Z542" s="324" t="str">
        <f t="shared" si="108"/>
        <v/>
      </c>
      <c r="AA542" s="324" t="str">
        <f t="shared" si="109"/>
        <v/>
      </c>
      <c r="AB542" s="324" t="str">
        <f t="shared" si="110"/>
        <v/>
      </c>
      <c r="AC542" s="324" t="str">
        <f t="shared" si="111"/>
        <v/>
      </c>
      <c r="AD542" s="324" t="str">
        <f t="shared" si="112"/>
        <v/>
      </c>
      <c r="AE542" s="324" t="str">
        <f t="shared" si="113"/>
        <v/>
      </c>
      <c r="AF542" s="324" t="str">
        <f t="shared" si="114"/>
        <v/>
      </c>
      <c r="AG542" s="324" t="str">
        <f t="shared" si="115"/>
        <v/>
      </c>
      <c r="AH542" s="324" t="str">
        <f t="shared" si="116"/>
        <v/>
      </c>
      <c r="AI542" s="221"/>
      <c r="AJ542" s="221"/>
      <c r="AK542" s="221"/>
      <c r="AL542" s="221"/>
      <c r="AM542" s="221"/>
      <c r="AN542" s="221"/>
      <c r="AO542" s="221"/>
      <c r="AP542" s="221"/>
      <c r="AQ542" s="221"/>
      <c r="AR542" s="221"/>
      <c r="AS542" s="221"/>
      <c r="AT542" s="221"/>
      <c r="AU542" s="221"/>
      <c r="AV542" s="221"/>
      <c r="AW542" s="221"/>
      <c r="AX542" s="221"/>
      <c r="AY542" s="221"/>
      <c r="AZ542" s="221"/>
      <c r="BA542" s="221"/>
      <c r="BB542" s="221"/>
      <c r="BC542" s="221"/>
      <c r="BD542" s="221"/>
      <c r="BE542" s="221"/>
      <c r="BF542" s="221"/>
      <c r="BG542" s="221"/>
      <c r="BH542" s="221"/>
      <c r="BI542" s="221"/>
      <c r="BJ542" s="221"/>
      <c r="BK542" s="221"/>
      <c r="BL542" s="221"/>
      <c r="BM542" s="221"/>
      <c r="BN542" s="221"/>
      <c r="BO542" s="221"/>
      <c r="BP542" s="221"/>
      <c r="BQ542" s="221"/>
      <c r="BR542" s="221"/>
      <c r="BS542" s="221"/>
      <c r="BT542" s="221"/>
      <c r="BU542" s="221"/>
      <c r="BV542" s="221"/>
      <c r="BW542" s="221"/>
      <c r="BX542" s="221"/>
      <c r="BY542" s="221"/>
      <c r="BZ542" s="221"/>
      <c r="CA542" s="221"/>
    </row>
    <row r="543" spans="1:79" ht="20.100000000000001" customHeight="1">
      <c r="A543" s="204"/>
      <c r="B543" s="121"/>
      <c r="C543" s="122"/>
      <c r="D543" s="123"/>
      <c r="E543" s="121"/>
      <c r="F543" s="122"/>
      <c r="G543" s="124"/>
      <c r="H543" s="125"/>
      <c r="I543" s="122"/>
      <c r="J543" s="123"/>
      <c r="K543" s="121"/>
      <c r="L543" s="124"/>
      <c r="M543" s="125"/>
      <c r="N543" s="122"/>
      <c r="O543" s="123"/>
      <c r="P543" s="121"/>
      <c r="Q543" s="122"/>
      <c r="R543" s="122"/>
      <c r="S543" s="122"/>
      <c r="T543" s="122"/>
      <c r="U543" s="124"/>
      <c r="V543" s="323" t="str">
        <f t="shared" si="104"/>
        <v/>
      </c>
      <c r="W543" s="324" t="str">
        <f t="shared" si="105"/>
        <v/>
      </c>
      <c r="X543" s="324" t="str">
        <f t="shared" si="106"/>
        <v/>
      </c>
      <c r="Y543" s="324" t="str">
        <f t="shared" si="107"/>
        <v/>
      </c>
      <c r="Z543" s="324" t="str">
        <f t="shared" si="108"/>
        <v/>
      </c>
      <c r="AA543" s="324" t="str">
        <f t="shared" si="109"/>
        <v/>
      </c>
      <c r="AB543" s="324" t="str">
        <f t="shared" si="110"/>
        <v/>
      </c>
      <c r="AC543" s="324" t="str">
        <f t="shared" si="111"/>
        <v/>
      </c>
      <c r="AD543" s="324" t="str">
        <f t="shared" si="112"/>
        <v/>
      </c>
      <c r="AE543" s="324" t="str">
        <f t="shared" si="113"/>
        <v/>
      </c>
      <c r="AF543" s="324" t="str">
        <f t="shared" si="114"/>
        <v/>
      </c>
      <c r="AG543" s="324" t="str">
        <f t="shared" si="115"/>
        <v/>
      </c>
      <c r="AH543" s="324" t="str">
        <f t="shared" si="116"/>
        <v/>
      </c>
      <c r="AI543" s="221"/>
      <c r="AJ543" s="221"/>
      <c r="AK543" s="221"/>
      <c r="AL543" s="221"/>
      <c r="AM543" s="221"/>
      <c r="AN543" s="221"/>
      <c r="AO543" s="221"/>
      <c r="AP543" s="221"/>
      <c r="AQ543" s="221"/>
      <c r="AR543" s="221"/>
      <c r="AS543" s="221"/>
      <c r="AT543" s="221"/>
      <c r="AU543" s="221"/>
      <c r="AV543" s="221"/>
      <c r="AW543" s="221"/>
      <c r="AX543" s="221"/>
      <c r="AY543" s="221"/>
      <c r="AZ543" s="221"/>
      <c r="BA543" s="221"/>
      <c r="BB543" s="221"/>
      <c r="BC543" s="221"/>
      <c r="BD543" s="221"/>
      <c r="BE543" s="221"/>
      <c r="BF543" s="221"/>
      <c r="BG543" s="221"/>
      <c r="BH543" s="221"/>
      <c r="BI543" s="221"/>
      <c r="BJ543" s="221"/>
      <c r="BK543" s="221"/>
      <c r="BL543" s="221"/>
      <c r="BM543" s="221"/>
      <c r="BN543" s="221"/>
      <c r="BO543" s="221"/>
      <c r="BP543" s="221"/>
      <c r="BQ543" s="221"/>
      <c r="BR543" s="221"/>
      <c r="BS543" s="221"/>
      <c r="BT543" s="221"/>
      <c r="BU543" s="221"/>
      <c r="BV543" s="221"/>
      <c r="BW543" s="221"/>
      <c r="BX543" s="221"/>
      <c r="BY543" s="221"/>
      <c r="BZ543" s="221"/>
      <c r="CA543" s="221"/>
    </row>
    <row r="544" spans="1:79" ht="20.100000000000001" customHeight="1">
      <c r="A544" s="204"/>
      <c r="B544" s="121"/>
      <c r="C544" s="122"/>
      <c r="D544" s="123"/>
      <c r="E544" s="121"/>
      <c r="F544" s="122"/>
      <c r="G544" s="124"/>
      <c r="H544" s="125"/>
      <c r="I544" s="122"/>
      <c r="J544" s="123"/>
      <c r="K544" s="121"/>
      <c r="L544" s="124"/>
      <c r="M544" s="125"/>
      <c r="N544" s="122"/>
      <c r="O544" s="123"/>
      <c r="P544" s="121"/>
      <c r="Q544" s="122"/>
      <c r="R544" s="122"/>
      <c r="S544" s="122"/>
      <c r="T544" s="122"/>
      <c r="U544" s="124"/>
      <c r="V544" s="323" t="str">
        <f t="shared" si="104"/>
        <v/>
      </c>
      <c r="W544" s="324" t="str">
        <f t="shared" si="105"/>
        <v/>
      </c>
      <c r="X544" s="324" t="str">
        <f t="shared" si="106"/>
        <v/>
      </c>
      <c r="Y544" s="324" t="str">
        <f t="shared" si="107"/>
        <v/>
      </c>
      <c r="Z544" s="324" t="str">
        <f t="shared" si="108"/>
        <v/>
      </c>
      <c r="AA544" s="324" t="str">
        <f t="shared" si="109"/>
        <v/>
      </c>
      <c r="AB544" s="324" t="str">
        <f t="shared" si="110"/>
        <v/>
      </c>
      <c r="AC544" s="324" t="str">
        <f t="shared" si="111"/>
        <v/>
      </c>
      <c r="AD544" s="324" t="str">
        <f t="shared" si="112"/>
        <v/>
      </c>
      <c r="AE544" s="324" t="str">
        <f t="shared" si="113"/>
        <v/>
      </c>
      <c r="AF544" s="324" t="str">
        <f t="shared" si="114"/>
        <v/>
      </c>
      <c r="AG544" s="324" t="str">
        <f t="shared" si="115"/>
        <v/>
      </c>
      <c r="AH544" s="324" t="str">
        <f t="shared" si="116"/>
        <v/>
      </c>
      <c r="AI544" s="221"/>
      <c r="AJ544" s="221"/>
      <c r="AK544" s="221"/>
      <c r="AL544" s="221"/>
      <c r="AM544" s="221"/>
      <c r="AN544" s="221"/>
      <c r="AO544" s="221"/>
      <c r="AP544" s="221"/>
      <c r="AQ544" s="221"/>
      <c r="AR544" s="221"/>
      <c r="AS544" s="221"/>
      <c r="AT544" s="221"/>
      <c r="AU544" s="221"/>
      <c r="AV544" s="221"/>
      <c r="AW544" s="221"/>
      <c r="AX544" s="221"/>
      <c r="AY544" s="221"/>
      <c r="AZ544" s="221"/>
      <c r="BA544" s="221"/>
      <c r="BB544" s="221"/>
      <c r="BC544" s="221"/>
      <c r="BD544" s="221"/>
      <c r="BE544" s="221"/>
      <c r="BF544" s="221"/>
      <c r="BG544" s="221"/>
      <c r="BH544" s="221"/>
      <c r="BI544" s="221"/>
      <c r="BJ544" s="221"/>
      <c r="BK544" s="221"/>
      <c r="BL544" s="221"/>
      <c r="BM544" s="221"/>
      <c r="BN544" s="221"/>
      <c r="BO544" s="221"/>
      <c r="BP544" s="221"/>
      <c r="BQ544" s="221"/>
      <c r="BR544" s="221"/>
      <c r="BS544" s="221"/>
      <c r="BT544" s="221"/>
      <c r="BU544" s="221"/>
      <c r="BV544" s="221"/>
      <c r="BW544" s="221"/>
      <c r="BX544" s="221"/>
      <c r="BY544" s="221"/>
      <c r="BZ544" s="221"/>
      <c r="CA544" s="221"/>
    </row>
    <row r="545" spans="1:82" ht="20.100000000000001" customHeight="1">
      <c r="A545" s="204"/>
      <c r="B545" s="121"/>
      <c r="C545" s="122"/>
      <c r="D545" s="123"/>
      <c r="E545" s="121"/>
      <c r="F545" s="122"/>
      <c r="G545" s="124"/>
      <c r="H545" s="125"/>
      <c r="I545" s="122"/>
      <c r="J545" s="123"/>
      <c r="K545" s="121"/>
      <c r="L545" s="124"/>
      <c r="M545" s="125"/>
      <c r="N545" s="122"/>
      <c r="O545" s="123"/>
      <c r="P545" s="121"/>
      <c r="Q545" s="122"/>
      <c r="R545" s="122"/>
      <c r="S545" s="122"/>
      <c r="T545" s="122"/>
      <c r="U545" s="124"/>
      <c r="V545" s="323" t="str">
        <f t="shared" si="104"/>
        <v/>
      </c>
      <c r="W545" s="324" t="str">
        <f t="shared" si="105"/>
        <v/>
      </c>
      <c r="X545" s="324" t="str">
        <f t="shared" si="106"/>
        <v/>
      </c>
      <c r="Y545" s="324" t="str">
        <f t="shared" si="107"/>
        <v/>
      </c>
      <c r="Z545" s="324" t="str">
        <f t="shared" si="108"/>
        <v/>
      </c>
      <c r="AA545" s="324" t="str">
        <f t="shared" si="109"/>
        <v/>
      </c>
      <c r="AB545" s="324" t="str">
        <f t="shared" si="110"/>
        <v/>
      </c>
      <c r="AC545" s="324" t="str">
        <f t="shared" si="111"/>
        <v/>
      </c>
      <c r="AD545" s="324" t="str">
        <f t="shared" si="112"/>
        <v/>
      </c>
      <c r="AE545" s="324" t="str">
        <f t="shared" si="113"/>
        <v/>
      </c>
      <c r="AF545" s="324" t="str">
        <f t="shared" si="114"/>
        <v/>
      </c>
      <c r="AG545" s="324" t="str">
        <f t="shared" si="115"/>
        <v/>
      </c>
      <c r="AH545" s="324" t="str">
        <f t="shared" si="116"/>
        <v/>
      </c>
      <c r="AI545" s="221"/>
      <c r="AJ545" s="221"/>
      <c r="AK545" s="221"/>
      <c r="AL545" s="221"/>
      <c r="AM545" s="221"/>
      <c r="AN545" s="221"/>
      <c r="AO545" s="221"/>
      <c r="AP545" s="221"/>
      <c r="AQ545" s="221"/>
      <c r="AR545" s="221"/>
      <c r="AS545" s="221"/>
      <c r="AT545" s="221"/>
      <c r="AU545" s="221"/>
      <c r="AV545" s="221"/>
      <c r="AW545" s="221"/>
      <c r="AX545" s="221"/>
      <c r="AY545" s="221"/>
      <c r="AZ545" s="221"/>
      <c r="BA545" s="221"/>
      <c r="BB545" s="221"/>
      <c r="BC545" s="221"/>
      <c r="BD545" s="221"/>
      <c r="BE545" s="221"/>
      <c r="BF545" s="221"/>
      <c r="BG545" s="221"/>
      <c r="BH545" s="221"/>
      <c r="BI545" s="221"/>
      <c r="BJ545" s="221"/>
      <c r="BK545" s="221"/>
      <c r="BL545" s="221"/>
      <c r="BM545" s="221"/>
      <c r="BN545" s="221"/>
      <c r="BO545" s="221"/>
      <c r="BP545" s="221"/>
      <c r="BQ545" s="221"/>
      <c r="BR545" s="221"/>
      <c r="BS545" s="221"/>
      <c r="BT545" s="221"/>
      <c r="BU545" s="221"/>
      <c r="BV545" s="221"/>
      <c r="BW545" s="221"/>
      <c r="BX545" s="221"/>
      <c r="BY545" s="221"/>
      <c r="BZ545" s="221"/>
      <c r="CA545" s="221"/>
    </row>
    <row r="546" spans="1:82" ht="20.100000000000001" customHeight="1">
      <c r="A546" s="204"/>
      <c r="B546" s="121"/>
      <c r="C546" s="122"/>
      <c r="D546" s="123"/>
      <c r="E546" s="121"/>
      <c r="F546" s="122"/>
      <c r="G546" s="124"/>
      <c r="H546" s="125"/>
      <c r="I546" s="122"/>
      <c r="J546" s="123"/>
      <c r="K546" s="121"/>
      <c r="L546" s="124"/>
      <c r="M546" s="125"/>
      <c r="N546" s="122"/>
      <c r="O546" s="123"/>
      <c r="P546" s="121"/>
      <c r="Q546" s="122"/>
      <c r="R546" s="122"/>
      <c r="S546" s="122"/>
      <c r="T546" s="122"/>
      <c r="U546" s="124"/>
      <c r="V546" s="323" t="str">
        <f t="shared" si="104"/>
        <v/>
      </c>
      <c r="W546" s="324" t="str">
        <f t="shared" si="105"/>
        <v/>
      </c>
      <c r="X546" s="324" t="str">
        <f t="shared" si="106"/>
        <v/>
      </c>
      <c r="Y546" s="324" t="str">
        <f t="shared" si="107"/>
        <v/>
      </c>
      <c r="Z546" s="324" t="str">
        <f t="shared" si="108"/>
        <v/>
      </c>
      <c r="AA546" s="324" t="str">
        <f t="shared" si="109"/>
        <v/>
      </c>
      <c r="AB546" s="324" t="str">
        <f t="shared" si="110"/>
        <v/>
      </c>
      <c r="AC546" s="324" t="str">
        <f t="shared" si="111"/>
        <v/>
      </c>
      <c r="AD546" s="324" t="str">
        <f t="shared" si="112"/>
        <v/>
      </c>
      <c r="AE546" s="324" t="str">
        <f t="shared" si="113"/>
        <v/>
      </c>
      <c r="AF546" s="324" t="str">
        <f t="shared" si="114"/>
        <v/>
      </c>
      <c r="AG546" s="324" t="str">
        <f t="shared" si="115"/>
        <v/>
      </c>
      <c r="AH546" s="324" t="str">
        <f t="shared" si="116"/>
        <v/>
      </c>
      <c r="AI546" s="221"/>
      <c r="AJ546" s="221"/>
      <c r="AK546" s="221"/>
      <c r="AL546" s="221"/>
      <c r="AM546" s="221"/>
      <c r="AN546" s="221"/>
      <c r="AO546" s="221"/>
      <c r="AP546" s="221"/>
      <c r="AQ546" s="221"/>
      <c r="AR546" s="221"/>
      <c r="AS546" s="221"/>
      <c r="AT546" s="221"/>
      <c r="AU546" s="221"/>
      <c r="AV546" s="221"/>
      <c r="AW546" s="221"/>
      <c r="AX546" s="221"/>
      <c r="AY546" s="221"/>
      <c r="AZ546" s="221"/>
      <c r="BA546" s="221"/>
      <c r="BB546" s="221"/>
      <c r="BC546" s="221"/>
      <c r="BD546" s="221"/>
      <c r="BE546" s="221"/>
      <c r="BF546" s="221"/>
      <c r="BG546" s="221"/>
      <c r="BH546" s="221"/>
      <c r="BI546" s="221"/>
      <c r="BJ546" s="221"/>
      <c r="BK546" s="221"/>
      <c r="BL546" s="221"/>
      <c r="BM546" s="221"/>
      <c r="BN546" s="221"/>
      <c r="BO546" s="221"/>
      <c r="BP546" s="221"/>
      <c r="BQ546" s="221"/>
      <c r="BR546" s="221"/>
      <c r="BS546" s="221"/>
      <c r="BT546" s="221"/>
      <c r="BU546" s="221"/>
      <c r="BV546" s="221"/>
      <c r="BW546" s="221"/>
      <c r="BX546" s="221"/>
      <c r="BY546" s="221"/>
      <c r="BZ546" s="221"/>
      <c r="CA546" s="221"/>
    </row>
    <row r="547" spans="1:82" ht="20.100000000000001" customHeight="1">
      <c r="A547" s="204"/>
      <c r="B547" s="121"/>
      <c r="C547" s="122"/>
      <c r="D547" s="123"/>
      <c r="E547" s="121"/>
      <c r="F547" s="122"/>
      <c r="G547" s="124"/>
      <c r="H547" s="125"/>
      <c r="I547" s="122"/>
      <c r="J547" s="123"/>
      <c r="K547" s="121"/>
      <c r="L547" s="124"/>
      <c r="M547" s="125"/>
      <c r="N547" s="122"/>
      <c r="O547" s="123"/>
      <c r="P547" s="121"/>
      <c r="Q547" s="122"/>
      <c r="R547" s="122"/>
      <c r="S547" s="122"/>
      <c r="T547" s="122"/>
      <c r="U547" s="124"/>
      <c r="V547" s="323" t="str">
        <f t="shared" si="104"/>
        <v/>
      </c>
      <c r="W547" s="324" t="str">
        <f t="shared" si="105"/>
        <v/>
      </c>
      <c r="X547" s="324" t="str">
        <f t="shared" si="106"/>
        <v/>
      </c>
      <c r="Y547" s="324" t="str">
        <f t="shared" si="107"/>
        <v/>
      </c>
      <c r="Z547" s="324" t="str">
        <f t="shared" si="108"/>
        <v/>
      </c>
      <c r="AA547" s="324" t="str">
        <f t="shared" si="109"/>
        <v/>
      </c>
      <c r="AB547" s="324" t="str">
        <f t="shared" si="110"/>
        <v/>
      </c>
      <c r="AC547" s="324" t="str">
        <f t="shared" si="111"/>
        <v/>
      </c>
      <c r="AD547" s="324" t="str">
        <f t="shared" si="112"/>
        <v/>
      </c>
      <c r="AE547" s="324" t="str">
        <f t="shared" si="113"/>
        <v/>
      </c>
      <c r="AF547" s="324" t="str">
        <f t="shared" si="114"/>
        <v/>
      </c>
      <c r="AG547" s="324" t="str">
        <f t="shared" si="115"/>
        <v/>
      </c>
      <c r="AH547" s="324" t="str">
        <f t="shared" si="116"/>
        <v/>
      </c>
      <c r="AI547" s="221"/>
      <c r="AJ547" s="221"/>
      <c r="AK547" s="221"/>
      <c r="AL547" s="221"/>
      <c r="AM547" s="221"/>
      <c r="AN547" s="221"/>
      <c r="AO547" s="221"/>
      <c r="AP547" s="221"/>
      <c r="AQ547" s="221"/>
      <c r="AR547" s="221"/>
      <c r="AS547" s="221"/>
      <c r="AT547" s="221"/>
      <c r="AU547" s="221"/>
      <c r="AV547" s="221"/>
      <c r="AW547" s="221"/>
      <c r="AX547" s="221"/>
      <c r="AY547" s="221"/>
      <c r="AZ547" s="221"/>
      <c r="BA547" s="221"/>
      <c r="BB547" s="221"/>
      <c r="BC547" s="221"/>
      <c r="BD547" s="221"/>
      <c r="BE547" s="221"/>
      <c r="BF547" s="221"/>
      <c r="BG547" s="221"/>
      <c r="BH547" s="221"/>
      <c r="BI547" s="221"/>
      <c r="BJ547" s="221"/>
      <c r="BK547" s="221"/>
      <c r="BL547" s="221"/>
      <c r="BM547" s="221"/>
      <c r="BN547" s="221"/>
      <c r="BO547" s="221"/>
      <c r="BP547" s="221"/>
      <c r="BQ547" s="221"/>
      <c r="BR547" s="221"/>
      <c r="BS547" s="221"/>
      <c r="BT547" s="221"/>
      <c r="BU547" s="221"/>
      <c r="BV547" s="221"/>
      <c r="BW547" s="221"/>
      <c r="BX547" s="221"/>
      <c r="BY547" s="221"/>
      <c r="BZ547" s="221"/>
      <c r="CA547" s="221"/>
    </row>
    <row r="548" spans="1:82" ht="20.100000000000001" customHeight="1">
      <c r="A548" s="204"/>
      <c r="B548" s="121"/>
      <c r="C548" s="122"/>
      <c r="D548" s="123"/>
      <c r="E548" s="121"/>
      <c r="F548" s="122"/>
      <c r="G548" s="124"/>
      <c r="H548" s="125"/>
      <c r="I548" s="122"/>
      <c r="J548" s="123"/>
      <c r="K548" s="121"/>
      <c r="L548" s="124"/>
      <c r="M548" s="125"/>
      <c r="N548" s="122"/>
      <c r="O548" s="123"/>
      <c r="P548" s="121"/>
      <c r="Q548" s="122"/>
      <c r="R548" s="122"/>
      <c r="S548" s="122"/>
      <c r="T548" s="122"/>
      <c r="U548" s="124"/>
      <c r="V548" s="323" t="str">
        <f t="shared" si="104"/>
        <v/>
      </c>
      <c r="W548" s="324" t="str">
        <f t="shared" si="105"/>
        <v/>
      </c>
      <c r="X548" s="324" t="str">
        <f t="shared" si="106"/>
        <v/>
      </c>
      <c r="Y548" s="324" t="str">
        <f t="shared" si="107"/>
        <v/>
      </c>
      <c r="Z548" s="324" t="str">
        <f t="shared" si="108"/>
        <v/>
      </c>
      <c r="AA548" s="324" t="str">
        <f t="shared" si="109"/>
        <v/>
      </c>
      <c r="AB548" s="324" t="str">
        <f t="shared" si="110"/>
        <v/>
      </c>
      <c r="AC548" s="324" t="str">
        <f t="shared" si="111"/>
        <v/>
      </c>
      <c r="AD548" s="324" t="str">
        <f t="shared" si="112"/>
        <v/>
      </c>
      <c r="AE548" s="324" t="str">
        <f t="shared" si="113"/>
        <v/>
      </c>
      <c r="AF548" s="324" t="str">
        <f t="shared" si="114"/>
        <v/>
      </c>
      <c r="AG548" s="324" t="str">
        <f t="shared" si="115"/>
        <v/>
      </c>
      <c r="AH548" s="324" t="str">
        <f t="shared" si="116"/>
        <v/>
      </c>
      <c r="AI548" s="221"/>
      <c r="AJ548" s="221"/>
      <c r="AK548" s="221"/>
      <c r="AL548" s="221"/>
      <c r="AM548" s="221"/>
      <c r="AN548" s="221"/>
      <c r="AO548" s="221"/>
      <c r="AP548" s="221"/>
      <c r="AQ548" s="221"/>
      <c r="AR548" s="221"/>
      <c r="AS548" s="221"/>
      <c r="AT548" s="221"/>
      <c r="AU548" s="221"/>
      <c r="AV548" s="221"/>
      <c r="AW548" s="221"/>
      <c r="AX548" s="221"/>
      <c r="AY548" s="221"/>
      <c r="AZ548" s="221"/>
      <c r="BA548" s="221"/>
      <c r="BB548" s="221"/>
      <c r="BC548" s="221"/>
      <c r="BD548" s="221"/>
      <c r="BE548" s="221"/>
      <c r="BF548" s="221"/>
      <c r="BG548" s="221"/>
      <c r="BH548" s="221"/>
      <c r="BI548" s="221"/>
      <c r="BJ548" s="221"/>
      <c r="BK548" s="221"/>
      <c r="BL548" s="221"/>
      <c r="BM548" s="221"/>
      <c r="BN548" s="221"/>
      <c r="BO548" s="221"/>
      <c r="BP548" s="221"/>
      <c r="BQ548" s="221"/>
      <c r="BR548" s="221"/>
      <c r="BS548" s="221"/>
      <c r="BT548" s="221"/>
      <c r="BU548" s="221"/>
      <c r="BV548" s="221"/>
      <c r="BW548" s="221"/>
      <c r="BX548" s="221"/>
      <c r="BY548" s="221"/>
      <c r="BZ548" s="221"/>
      <c r="CA548" s="221"/>
      <c r="CB548" s="200"/>
      <c r="CC548" s="200"/>
      <c r="CD548" s="200"/>
    </row>
    <row r="549" spans="1:82" ht="20.100000000000001" customHeight="1">
      <c r="A549" s="204"/>
      <c r="B549" s="121"/>
      <c r="C549" s="122"/>
      <c r="D549" s="123"/>
      <c r="E549" s="121"/>
      <c r="F549" s="122"/>
      <c r="G549" s="124"/>
      <c r="H549" s="125"/>
      <c r="I549" s="122"/>
      <c r="J549" s="123"/>
      <c r="K549" s="121"/>
      <c r="L549" s="124"/>
      <c r="M549" s="125"/>
      <c r="N549" s="122"/>
      <c r="O549" s="123"/>
      <c r="P549" s="121"/>
      <c r="Q549" s="122"/>
      <c r="R549" s="122"/>
      <c r="S549" s="122"/>
      <c r="T549" s="122"/>
      <c r="U549" s="124"/>
      <c r="V549" s="323" t="str">
        <f t="shared" si="104"/>
        <v/>
      </c>
      <c r="W549" s="324" t="str">
        <f t="shared" si="105"/>
        <v/>
      </c>
      <c r="X549" s="324" t="str">
        <f t="shared" si="106"/>
        <v/>
      </c>
      <c r="Y549" s="324" t="str">
        <f t="shared" si="107"/>
        <v/>
      </c>
      <c r="Z549" s="324" t="str">
        <f t="shared" si="108"/>
        <v/>
      </c>
      <c r="AA549" s="324" t="str">
        <f t="shared" si="109"/>
        <v/>
      </c>
      <c r="AB549" s="324" t="str">
        <f t="shared" si="110"/>
        <v/>
      </c>
      <c r="AC549" s="324" t="str">
        <f t="shared" si="111"/>
        <v/>
      </c>
      <c r="AD549" s="324" t="str">
        <f t="shared" si="112"/>
        <v/>
      </c>
      <c r="AE549" s="324" t="str">
        <f t="shared" si="113"/>
        <v/>
      </c>
      <c r="AF549" s="324" t="str">
        <f t="shared" si="114"/>
        <v/>
      </c>
      <c r="AG549" s="324" t="str">
        <f t="shared" si="115"/>
        <v/>
      </c>
      <c r="AH549" s="324" t="str">
        <f t="shared" si="116"/>
        <v/>
      </c>
      <c r="AI549" s="221"/>
      <c r="AJ549" s="221"/>
      <c r="AK549" s="221"/>
      <c r="AL549" s="221"/>
      <c r="AM549" s="221"/>
      <c r="AN549" s="221"/>
      <c r="AO549" s="221"/>
      <c r="AP549" s="221"/>
      <c r="AQ549" s="221"/>
      <c r="AR549" s="221"/>
      <c r="AS549" s="221"/>
      <c r="AT549" s="221"/>
      <c r="AU549" s="221"/>
      <c r="AV549" s="221"/>
      <c r="AW549" s="221"/>
      <c r="AX549" s="221"/>
      <c r="AY549" s="221"/>
      <c r="AZ549" s="221"/>
      <c r="BA549" s="221"/>
      <c r="BB549" s="221"/>
      <c r="BC549" s="221"/>
      <c r="BD549" s="221"/>
      <c r="BE549" s="221"/>
      <c r="BF549" s="221"/>
      <c r="BG549" s="221"/>
      <c r="BH549" s="221"/>
      <c r="BI549" s="221"/>
      <c r="BJ549" s="221"/>
      <c r="BK549" s="221"/>
      <c r="BL549" s="221"/>
      <c r="BM549" s="221"/>
      <c r="BN549" s="221"/>
      <c r="BO549" s="221"/>
      <c r="BP549" s="221"/>
      <c r="BQ549" s="221"/>
      <c r="BR549" s="221"/>
      <c r="BS549" s="221"/>
      <c r="BT549" s="221"/>
      <c r="BU549" s="221"/>
      <c r="BV549" s="221"/>
      <c r="BW549" s="221"/>
      <c r="BX549" s="221"/>
      <c r="BY549" s="221"/>
      <c r="BZ549" s="221"/>
      <c r="CA549" s="221"/>
      <c r="CB549" s="200"/>
      <c r="CC549" s="200"/>
      <c r="CD549" s="200"/>
    </row>
    <row r="550" spans="1:82" ht="20.100000000000001" customHeight="1">
      <c r="A550" s="204"/>
      <c r="B550" s="121"/>
      <c r="C550" s="122"/>
      <c r="D550" s="123"/>
      <c r="E550" s="121"/>
      <c r="F550" s="122"/>
      <c r="G550" s="124"/>
      <c r="H550" s="125"/>
      <c r="I550" s="122"/>
      <c r="J550" s="123"/>
      <c r="K550" s="121"/>
      <c r="L550" s="124"/>
      <c r="M550" s="125"/>
      <c r="N550" s="122"/>
      <c r="O550" s="123"/>
      <c r="P550" s="121"/>
      <c r="Q550" s="122"/>
      <c r="R550" s="122"/>
      <c r="S550" s="122"/>
      <c r="T550" s="122"/>
      <c r="U550" s="124"/>
      <c r="V550" s="323" t="str">
        <f t="shared" si="104"/>
        <v/>
      </c>
      <c r="W550" s="324" t="str">
        <f t="shared" si="105"/>
        <v/>
      </c>
      <c r="X550" s="324" t="str">
        <f t="shared" si="106"/>
        <v/>
      </c>
      <c r="Y550" s="324" t="str">
        <f t="shared" si="107"/>
        <v/>
      </c>
      <c r="Z550" s="324" t="str">
        <f t="shared" si="108"/>
        <v/>
      </c>
      <c r="AA550" s="324" t="str">
        <f t="shared" si="109"/>
        <v/>
      </c>
      <c r="AB550" s="324" t="str">
        <f t="shared" si="110"/>
        <v/>
      </c>
      <c r="AC550" s="324" t="str">
        <f t="shared" si="111"/>
        <v/>
      </c>
      <c r="AD550" s="324" t="str">
        <f t="shared" si="112"/>
        <v/>
      </c>
      <c r="AE550" s="324" t="str">
        <f t="shared" si="113"/>
        <v/>
      </c>
      <c r="AF550" s="324" t="str">
        <f t="shared" si="114"/>
        <v/>
      </c>
      <c r="AG550" s="324" t="str">
        <f t="shared" si="115"/>
        <v/>
      </c>
      <c r="AH550" s="324" t="str">
        <f t="shared" si="116"/>
        <v/>
      </c>
      <c r="AI550" s="221"/>
      <c r="AJ550" s="221"/>
      <c r="AK550" s="221"/>
      <c r="AL550" s="221"/>
      <c r="AM550" s="221"/>
      <c r="AN550" s="221"/>
      <c r="AO550" s="221"/>
      <c r="AP550" s="221"/>
      <c r="AQ550" s="221"/>
      <c r="AR550" s="221"/>
      <c r="AS550" s="221"/>
      <c r="AT550" s="221"/>
      <c r="AU550" s="221"/>
      <c r="AV550" s="221"/>
      <c r="AW550" s="221"/>
      <c r="AX550" s="221"/>
      <c r="AY550" s="221"/>
      <c r="AZ550" s="221"/>
      <c r="BA550" s="221"/>
      <c r="BB550" s="221"/>
      <c r="BC550" s="221"/>
      <c r="BD550" s="221"/>
      <c r="BE550" s="221"/>
      <c r="BF550" s="221"/>
      <c r="BG550" s="221"/>
      <c r="BH550" s="221"/>
      <c r="BI550" s="221"/>
      <c r="BJ550" s="221"/>
      <c r="BK550" s="221"/>
      <c r="BL550" s="221"/>
      <c r="BM550" s="221"/>
      <c r="BN550" s="221"/>
      <c r="BO550" s="221"/>
      <c r="BP550" s="221"/>
      <c r="BQ550" s="221"/>
      <c r="BR550" s="221"/>
      <c r="BS550" s="221"/>
      <c r="BT550" s="221"/>
      <c r="BU550" s="221"/>
      <c r="BV550" s="221"/>
      <c r="BW550" s="221"/>
      <c r="BX550" s="221"/>
      <c r="BY550" s="221"/>
      <c r="BZ550" s="221"/>
      <c r="CA550" s="221"/>
    </row>
    <row r="551" spans="1:82" ht="20.100000000000001" customHeight="1">
      <c r="A551" s="204"/>
      <c r="B551" s="121"/>
      <c r="C551" s="122"/>
      <c r="D551" s="123"/>
      <c r="E551" s="121"/>
      <c r="F551" s="122"/>
      <c r="G551" s="124"/>
      <c r="H551" s="125"/>
      <c r="I551" s="122"/>
      <c r="J551" s="123"/>
      <c r="K551" s="121"/>
      <c r="L551" s="124"/>
      <c r="M551" s="125"/>
      <c r="N551" s="122"/>
      <c r="O551" s="123"/>
      <c r="P551" s="121"/>
      <c r="Q551" s="122"/>
      <c r="R551" s="122"/>
      <c r="S551" s="122"/>
      <c r="T551" s="122"/>
      <c r="U551" s="124"/>
      <c r="V551" s="323" t="str">
        <f t="shared" si="104"/>
        <v/>
      </c>
      <c r="W551" s="324" t="str">
        <f t="shared" si="105"/>
        <v/>
      </c>
      <c r="X551" s="324" t="str">
        <f t="shared" si="106"/>
        <v/>
      </c>
      <c r="Y551" s="324" t="str">
        <f t="shared" si="107"/>
        <v/>
      </c>
      <c r="Z551" s="324" t="str">
        <f t="shared" si="108"/>
        <v/>
      </c>
      <c r="AA551" s="324" t="str">
        <f t="shared" si="109"/>
        <v/>
      </c>
      <c r="AB551" s="324" t="str">
        <f t="shared" si="110"/>
        <v/>
      </c>
      <c r="AC551" s="324" t="str">
        <f t="shared" si="111"/>
        <v/>
      </c>
      <c r="AD551" s="324" t="str">
        <f t="shared" si="112"/>
        <v/>
      </c>
      <c r="AE551" s="324" t="str">
        <f t="shared" si="113"/>
        <v/>
      </c>
      <c r="AF551" s="324" t="str">
        <f t="shared" si="114"/>
        <v/>
      </c>
      <c r="AG551" s="324" t="str">
        <f t="shared" si="115"/>
        <v/>
      </c>
      <c r="AH551" s="324" t="str">
        <f t="shared" si="116"/>
        <v/>
      </c>
      <c r="AI551" s="221"/>
      <c r="AJ551" s="221"/>
      <c r="AK551" s="221"/>
      <c r="AL551" s="221"/>
      <c r="AM551" s="221"/>
      <c r="AN551" s="221"/>
      <c r="AO551" s="221"/>
      <c r="AP551" s="221"/>
      <c r="AQ551" s="221"/>
      <c r="AR551" s="221"/>
      <c r="AS551" s="221"/>
      <c r="AT551" s="221"/>
      <c r="AU551" s="221"/>
      <c r="AV551" s="221"/>
      <c r="AW551" s="221"/>
      <c r="AX551" s="221"/>
      <c r="AY551" s="221"/>
      <c r="AZ551" s="221"/>
      <c r="BA551" s="221"/>
      <c r="BB551" s="221"/>
      <c r="BC551" s="221"/>
      <c r="BD551" s="221"/>
      <c r="BE551" s="221"/>
      <c r="BF551" s="221"/>
      <c r="BG551" s="221"/>
      <c r="BH551" s="221"/>
      <c r="BI551" s="221"/>
      <c r="BJ551" s="221"/>
      <c r="BK551" s="221"/>
      <c r="BL551" s="221"/>
      <c r="BM551" s="221"/>
      <c r="BN551" s="221"/>
      <c r="BO551" s="221"/>
      <c r="BP551" s="221"/>
      <c r="BQ551" s="221"/>
      <c r="BR551" s="221"/>
      <c r="BS551" s="221"/>
      <c r="BT551" s="221"/>
      <c r="BU551" s="221"/>
      <c r="BV551" s="221"/>
      <c r="BW551" s="221"/>
      <c r="BX551" s="221"/>
      <c r="BY551" s="221"/>
      <c r="BZ551" s="221"/>
      <c r="CA551" s="221"/>
    </row>
    <row r="552" spans="1:82" ht="20.100000000000001" customHeight="1">
      <c r="A552" s="204"/>
      <c r="B552" s="121"/>
      <c r="C552" s="122"/>
      <c r="D552" s="123"/>
      <c r="E552" s="121"/>
      <c r="F552" s="122"/>
      <c r="G552" s="124"/>
      <c r="H552" s="125"/>
      <c r="I552" s="122"/>
      <c r="J552" s="123"/>
      <c r="K552" s="121"/>
      <c r="L552" s="124"/>
      <c r="M552" s="125"/>
      <c r="N552" s="122"/>
      <c r="O552" s="123"/>
      <c r="P552" s="121"/>
      <c r="Q552" s="122"/>
      <c r="R552" s="122"/>
      <c r="S552" s="122"/>
      <c r="T552" s="122"/>
      <c r="U552" s="124"/>
      <c r="V552" s="323" t="str">
        <f t="shared" si="104"/>
        <v/>
      </c>
      <c r="W552" s="324" t="str">
        <f t="shared" si="105"/>
        <v/>
      </c>
      <c r="X552" s="324" t="str">
        <f t="shared" si="106"/>
        <v/>
      </c>
      <c r="Y552" s="324" t="str">
        <f t="shared" si="107"/>
        <v/>
      </c>
      <c r="Z552" s="324" t="str">
        <f t="shared" si="108"/>
        <v/>
      </c>
      <c r="AA552" s="324" t="str">
        <f t="shared" si="109"/>
        <v/>
      </c>
      <c r="AB552" s="324" t="str">
        <f t="shared" si="110"/>
        <v/>
      </c>
      <c r="AC552" s="324" t="str">
        <f t="shared" si="111"/>
        <v/>
      </c>
      <c r="AD552" s="324" t="str">
        <f t="shared" si="112"/>
        <v/>
      </c>
      <c r="AE552" s="324" t="str">
        <f t="shared" si="113"/>
        <v/>
      </c>
      <c r="AF552" s="324" t="str">
        <f t="shared" si="114"/>
        <v/>
      </c>
      <c r="AG552" s="324" t="str">
        <f t="shared" si="115"/>
        <v/>
      </c>
      <c r="AH552" s="324" t="str">
        <f t="shared" si="116"/>
        <v/>
      </c>
      <c r="AI552" s="221"/>
      <c r="AJ552" s="221"/>
      <c r="AK552" s="221"/>
      <c r="AL552" s="221"/>
      <c r="AM552" s="221"/>
      <c r="AN552" s="221"/>
      <c r="AO552" s="221"/>
      <c r="AP552" s="221"/>
      <c r="AQ552" s="221"/>
      <c r="AR552" s="221"/>
      <c r="AS552" s="221"/>
      <c r="AT552" s="221"/>
      <c r="AU552" s="221"/>
      <c r="AV552" s="221"/>
      <c r="AW552" s="221"/>
      <c r="AX552" s="221"/>
      <c r="AY552" s="221"/>
      <c r="AZ552" s="221"/>
      <c r="BA552" s="221"/>
      <c r="BB552" s="221"/>
      <c r="BC552" s="221"/>
      <c r="BD552" s="221"/>
      <c r="BE552" s="221"/>
      <c r="BF552" s="221"/>
      <c r="BG552" s="221"/>
      <c r="BH552" s="221"/>
      <c r="BI552" s="221"/>
      <c r="BJ552" s="221"/>
      <c r="BK552" s="221"/>
      <c r="BL552" s="221"/>
      <c r="BM552" s="221"/>
      <c r="BN552" s="221"/>
      <c r="BO552" s="221"/>
      <c r="BP552" s="221"/>
      <c r="BQ552" s="221"/>
      <c r="BR552" s="221"/>
      <c r="BS552" s="221"/>
      <c r="BT552" s="221"/>
      <c r="BU552" s="221"/>
      <c r="BV552" s="221"/>
      <c r="BW552" s="221"/>
      <c r="BX552" s="221"/>
      <c r="BY552" s="221"/>
      <c r="BZ552" s="221"/>
      <c r="CA552" s="221"/>
    </row>
    <row r="553" spans="1:82" ht="20.100000000000001" customHeight="1">
      <c r="A553" s="204"/>
      <c r="B553" s="121"/>
      <c r="C553" s="122"/>
      <c r="D553" s="123"/>
      <c r="E553" s="121"/>
      <c r="F553" s="122"/>
      <c r="G553" s="124"/>
      <c r="H553" s="125"/>
      <c r="I553" s="122"/>
      <c r="J553" s="123"/>
      <c r="K553" s="121"/>
      <c r="L553" s="124"/>
      <c r="M553" s="125"/>
      <c r="N553" s="122"/>
      <c r="O553" s="123"/>
      <c r="P553" s="121"/>
      <c r="Q553" s="122"/>
      <c r="R553" s="122"/>
      <c r="S553" s="122"/>
      <c r="T553" s="122"/>
      <c r="U553" s="124"/>
      <c r="V553" s="323" t="str">
        <f t="shared" si="104"/>
        <v/>
      </c>
      <c r="W553" s="324" t="str">
        <f t="shared" si="105"/>
        <v/>
      </c>
      <c r="X553" s="324" t="str">
        <f t="shared" si="106"/>
        <v/>
      </c>
      <c r="Y553" s="324" t="str">
        <f t="shared" si="107"/>
        <v/>
      </c>
      <c r="Z553" s="324" t="str">
        <f t="shared" si="108"/>
        <v/>
      </c>
      <c r="AA553" s="324" t="str">
        <f t="shared" si="109"/>
        <v/>
      </c>
      <c r="AB553" s="324" t="str">
        <f t="shared" si="110"/>
        <v/>
      </c>
      <c r="AC553" s="324" t="str">
        <f t="shared" si="111"/>
        <v/>
      </c>
      <c r="AD553" s="324" t="str">
        <f t="shared" si="112"/>
        <v/>
      </c>
      <c r="AE553" s="324" t="str">
        <f t="shared" si="113"/>
        <v/>
      </c>
      <c r="AF553" s="324" t="str">
        <f t="shared" si="114"/>
        <v/>
      </c>
      <c r="AG553" s="324" t="str">
        <f t="shared" si="115"/>
        <v/>
      </c>
      <c r="AH553" s="324" t="str">
        <f t="shared" si="116"/>
        <v/>
      </c>
      <c r="AI553" s="221"/>
      <c r="AJ553" s="221"/>
      <c r="AK553" s="221"/>
      <c r="AL553" s="221"/>
      <c r="AM553" s="221"/>
      <c r="AN553" s="221"/>
      <c r="AO553" s="221"/>
      <c r="AP553" s="221"/>
      <c r="AQ553" s="221"/>
      <c r="AR553" s="221"/>
      <c r="AS553" s="221"/>
      <c r="AT553" s="221"/>
      <c r="AU553" s="221"/>
      <c r="AV553" s="221"/>
      <c r="AW553" s="221"/>
      <c r="AX553" s="221"/>
      <c r="AY553" s="221"/>
      <c r="AZ553" s="221"/>
      <c r="BA553" s="221"/>
      <c r="BB553" s="221"/>
      <c r="BC553" s="221"/>
      <c r="BD553" s="221"/>
      <c r="BE553" s="221"/>
      <c r="BF553" s="221"/>
      <c r="BG553" s="221"/>
      <c r="BH553" s="221"/>
      <c r="BI553" s="221"/>
      <c r="BJ553" s="221"/>
      <c r="BK553" s="221"/>
      <c r="BL553" s="221"/>
      <c r="BM553" s="221"/>
      <c r="BN553" s="221"/>
      <c r="BO553" s="221"/>
      <c r="BP553" s="221"/>
      <c r="BQ553" s="221"/>
      <c r="BR553" s="221"/>
      <c r="BS553" s="221"/>
      <c r="BT553" s="221"/>
      <c r="BU553" s="221"/>
      <c r="BV553" s="221"/>
      <c r="BW553" s="221"/>
      <c r="BX553" s="221"/>
      <c r="BY553" s="221"/>
      <c r="BZ553" s="221"/>
      <c r="CA553" s="221"/>
    </row>
    <row r="554" spans="1:82" ht="20.100000000000001" customHeight="1">
      <c r="A554" s="204"/>
      <c r="B554" s="121"/>
      <c r="C554" s="122"/>
      <c r="D554" s="123"/>
      <c r="E554" s="121"/>
      <c r="F554" s="122"/>
      <c r="G554" s="124"/>
      <c r="H554" s="125"/>
      <c r="I554" s="122"/>
      <c r="J554" s="123"/>
      <c r="K554" s="121"/>
      <c r="L554" s="124"/>
      <c r="M554" s="125"/>
      <c r="N554" s="122"/>
      <c r="O554" s="123"/>
      <c r="P554" s="121"/>
      <c r="Q554" s="122"/>
      <c r="R554" s="122"/>
      <c r="S554" s="122"/>
      <c r="T554" s="122"/>
      <c r="U554" s="124"/>
      <c r="V554" s="323" t="str">
        <f t="shared" si="104"/>
        <v/>
      </c>
      <c r="W554" s="324" t="str">
        <f t="shared" si="105"/>
        <v/>
      </c>
      <c r="X554" s="324" t="str">
        <f t="shared" si="106"/>
        <v/>
      </c>
      <c r="Y554" s="324" t="str">
        <f t="shared" si="107"/>
        <v/>
      </c>
      <c r="Z554" s="324" t="str">
        <f t="shared" si="108"/>
        <v/>
      </c>
      <c r="AA554" s="324" t="str">
        <f t="shared" si="109"/>
        <v/>
      </c>
      <c r="AB554" s="324" t="str">
        <f t="shared" si="110"/>
        <v/>
      </c>
      <c r="AC554" s="324" t="str">
        <f t="shared" si="111"/>
        <v/>
      </c>
      <c r="AD554" s="324" t="str">
        <f t="shared" si="112"/>
        <v/>
      </c>
      <c r="AE554" s="324" t="str">
        <f t="shared" si="113"/>
        <v/>
      </c>
      <c r="AF554" s="324" t="str">
        <f t="shared" si="114"/>
        <v/>
      </c>
      <c r="AG554" s="324" t="str">
        <f t="shared" si="115"/>
        <v/>
      </c>
      <c r="AH554" s="324" t="str">
        <f t="shared" si="116"/>
        <v/>
      </c>
      <c r="AI554" s="221"/>
      <c r="AJ554" s="221"/>
      <c r="AK554" s="221"/>
      <c r="AL554" s="221"/>
      <c r="AM554" s="221"/>
      <c r="AN554" s="221"/>
      <c r="AO554" s="221"/>
      <c r="AP554" s="221"/>
      <c r="AQ554" s="221"/>
      <c r="AR554" s="221"/>
      <c r="AS554" s="221"/>
      <c r="AT554" s="221"/>
      <c r="AU554" s="221"/>
      <c r="AV554" s="221"/>
      <c r="AW554" s="221"/>
      <c r="AX554" s="221"/>
      <c r="AY554" s="221"/>
      <c r="AZ554" s="221"/>
      <c r="BA554" s="221"/>
      <c r="BB554" s="221"/>
      <c r="BC554" s="221"/>
      <c r="BD554" s="221"/>
      <c r="BE554" s="221"/>
      <c r="BF554" s="221"/>
      <c r="BG554" s="221"/>
      <c r="BH554" s="221"/>
      <c r="BI554" s="221"/>
      <c r="BJ554" s="221"/>
      <c r="BK554" s="221"/>
      <c r="BL554" s="221"/>
      <c r="BM554" s="221"/>
      <c r="BN554" s="221"/>
      <c r="BO554" s="221"/>
      <c r="BP554" s="221"/>
      <c r="BQ554" s="221"/>
      <c r="BR554" s="221"/>
      <c r="BS554" s="221"/>
      <c r="BT554" s="221"/>
      <c r="BU554" s="221"/>
      <c r="BV554" s="221"/>
      <c r="BW554" s="221"/>
      <c r="BX554" s="221"/>
      <c r="BY554" s="221"/>
      <c r="BZ554" s="221"/>
      <c r="CA554" s="221"/>
    </row>
    <row r="555" spans="1:82" ht="20.100000000000001" customHeight="1">
      <c r="A555" s="204"/>
      <c r="B555" s="121"/>
      <c r="C555" s="122"/>
      <c r="D555" s="123"/>
      <c r="E555" s="121"/>
      <c r="F555" s="122"/>
      <c r="G555" s="124"/>
      <c r="H555" s="125"/>
      <c r="I555" s="122"/>
      <c r="J555" s="123"/>
      <c r="K555" s="121"/>
      <c r="L555" s="124"/>
      <c r="M555" s="125"/>
      <c r="N555" s="122"/>
      <c r="O555" s="123"/>
      <c r="P555" s="121"/>
      <c r="Q555" s="122"/>
      <c r="R555" s="122"/>
      <c r="S555" s="122"/>
      <c r="T555" s="122"/>
      <c r="U555" s="124"/>
      <c r="V555" s="323" t="str">
        <f t="shared" si="104"/>
        <v/>
      </c>
      <c r="W555" s="324" t="str">
        <f t="shared" si="105"/>
        <v/>
      </c>
      <c r="X555" s="324" t="str">
        <f t="shared" si="106"/>
        <v/>
      </c>
      <c r="Y555" s="324" t="str">
        <f t="shared" si="107"/>
        <v/>
      </c>
      <c r="Z555" s="324" t="str">
        <f t="shared" si="108"/>
        <v/>
      </c>
      <c r="AA555" s="324" t="str">
        <f t="shared" si="109"/>
        <v/>
      </c>
      <c r="AB555" s="324" t="str">
        <f t="shared" si="110"/>
        <v/>
      </c>
      <c r="AC555" s="324" t="str">
        <f t="shared" si="111"/>
        <v/>
      </c>
      <c r="AD555" s="324" t="str">
        <f t="shared" si="112"/>
        <v/>
      </c>
      <c r="AE555" s="324" t="str">
        <f t="shared" si="113"/>
        <v/>
      </c>
      <c r="AF555" s="324" t="str">
        <f t="shared" si="114"/>
        <v/>
      </c>
      <c r="AG555" s="324" t="str">
        <f t="shared" si="115"/>
        <v/>
      </c>
      <c r="AH555" s="324" t="str">
        <f t="shared" si="116"/>
        <v/>
      </c>
      <c r="AI555" s="221"/>
      <c r="AJ555" s="221"/>
      <c r="AK555" s="221"/>
      <c r="AL555" s="221"/>
      <c r="AM555" s="221"/>
      <c r="AN555" s="221"/>
      <c r="AO555" s="221"/>
      <c r="AP555" s="221"/>
      <c r="AQ555" s="221"/>
      <c r="AR555" s="221"/>
      <c r="AS555" s="221"/>
      <c r="AT555" s="221"/>
      <c r="AU555" s="221"/>
      <c r="AV555" s="221"/>
      <c r="AW555" s="221"/>
      <c r="AX555" s="221"/>
      <c r="AY555" s="221"/>
      <c r="AZ555" s="221"/>
      <c r="BA555" s="221"/>
      <c r="BB555" s="221"/>
      <c r="BC555" s="221"/>
      <c r="BD555" s="221"/>
      <c r="BE555" s="221"/>
      <c r="BF555" s="221"/>
      <c r="BG555" s="221"/>
      <c r="BH555" s="221"/>
      <c r="BI555" s="221"/>
      <c r="BJ555" s="221"/>
      <c r="BK555" s="221"/>
      <c r="BL555" s="221"/>
      <c r="BM555" s="221"/>
      <c r="BN555" s="221"/>
      <c r="BO555" s="221"/>
      <c r="BP555" s="221"/>
      <c r="BQ555" s="221"/>
      <c r="BR555" s="221"/>
      <c r="BS555" s="221"/>
      <c r="BT555" s="221"/>
      <c r="BU555" s="221"/>
      <c r="BV555" s="221"/>
      <c r="BW555" s="221"/>
      <c r="BX555" s="221"/>
      <c r="BY555" s="221"/>
      <c r="BZ555" s="221"/>
      <c r="CA555" s="221"/>
    </row>
    <row r="556" spans="1:82" ht="20.100000000000001" customHeight="1">
      <c r="A556" s="204"/>
      <c r="B556" s="121"/>
      <c r="C556" s="122"/>
      <c r="D556" s="123"/>
      <c r="E556" s="121"/>
      <c r="F556" s="122"/>
      <c r="G556" s="124"/>
      <c r="H556" s="125"/>
      <c r="I556" s="122"/>
      <c r="J556" s="123"/>
      <c r="K556" s="121"/>
      <c r="L556" s="124"/>
      <c r="M556" s="125"/>
      <c r="N556" s="122"/>
      <c r="O556" s="123"/>
      <c r="P556" s="121"/>
      <c r="Q556" s="122"/>
      <c r="R556" s="122"/>
      <c r="S556" s="122"/>
      <c r="T556" s="122"/>
      <c r="U556" s="124"/>
      <c r="V556" s="323" t="str">
        <f t="shared" si="104"/>
        <v/>
      </c>
      <c r="W556" s="324" t="str">
        <f t="shared" si="105"/>
        <v/>
      </c>
      <c r="X556" s="324" t="str">
        <f t="shared" si="106"/>
        <v/>
      </c>
      <c r="Y556" s="324" t="str">
        <f t="shared" si="107"/>
        <v/>
      </c>
      <c r="Z556" s="324" t="str">
        <f t="shared" si="108"/>
        <v/>
      </c>
      <c r="AA556" s="324" t="str">
        <f t="shared" si="109"/>
        <v/>
      </c>
      <c r="AB556" s="324" t="str">
        <f t="shared" si="110"/>
        <v/>
      </c>
      <c r="AC556" s="324" t="str">
        <f t="shared" si="111"/>
        <v/>
      </c>
      <c r="AD556" s="324" t="str">
        <f t="shared" si="112"/>
        <v/>
      </c>
      <c r="AE556" s="324" t="str">
        <f t="shared" si="113"/>
        <v/>
      </c>
      <c r="AF556" s="324" t="str">
        <f t="shared" si="114"/>
        <v/>
      </c>
      <c r="AG556" s="324" t="str">
        <f t="shared" si="115"/>
        <v/>
      </c>
      <c r="AH556" s="324" t="str">
        <f t="shared" si="116"/>
        <v/>
      </c>
      <c r="AI556" s="221"/>
      <c r="AJ556" s="221"/>
      <c r="AK556" s="221"/>
      <c r="AL556" s="221"/>
      <c r="AM556" s="221"/>
      <c r="AN556" s="221"/>
      <c r="AO556" s="221"/>
      <c r="AP556" s="221"/>
      <c r="AQ556" s="221"/>
      <c r="AR556" s="221"/>
      <c r="AS556" s="221"/>
      <c r="AT556" s="221"/>
      <c r="AU556" s="221"/>
      <c r="AV556" s="221"/>
      <c r="AW556" s="221"/>
      <c r="AX556" s="221"/>
      <c r="AY556" s="221"/>
      <c r="AZ556" s="221"/>
      <c r="BA556" s="221"/>
      <c r="BB556" s="221"/>
      <c r="BC556" s="221"/>
      <c r="BD556" s="221"/>
      <c r="BE556" s="221"/>
      <c r="BF556" s="221"/>
      <c r="BG556" s="221"/>
      <c r="BH556" s="221"/>
      <c r="BI556" s="221"/>
      <c r="BJ556" s="221"/>
      <c r="BK556" s="221"/>
      <c r="BL556" s="221"/>
      <c r="BM556" s="221"/>
      <c r="BN556" s="221"/>
      <c r="BO556" s="221"/>
      <c r="BP556" s="221"/>
      <c r="BQ556" s="221"/>
      <c r="BR556" s="221"/>
      <c r="BS556" s="221"/>
      <c r="BT556" s="221"/>
      <c r="BU556" s="221"/>
      <c r="BV556" s="221"/>
      <c r="BW556" s="221"/>
      <c r="BX556" s="221"/>
      <c r="BY556" s="221"/>
      <c r="BZ556" s="221"/>
      <c r="CA556" s="221"/>
    </row>
    <row r="557" spans="1:82" ht="20.100000000000001" customHeight="1">
      <c r="A557" s="204"/>
      <c r="B557" s="121"/>
      <c r="C557" s="122"/>
      <c r="D557" s="123"/>
      <c r="E557" s="121"/>
      <c r="F557" s="122"/>
      <c r="G557" s="124"/>
      <c r="H557" s="125"/>
      <c r="I557" s="122"/>
      <c r="J557" s="123"/>
      <c r="K557" s="121"/>
      <c r="L557" s="124"/>
      <c r="M557" s="125"/>
      <c r="N557" s="122"/>
      <c r="O557" s="123"/>
      <c r="P557" s="121"/>
      <c r="Q557" s="122"/>
      <c r="R557" s="122"/>
      <c r="S557" s="122"/>
      <c r="T557" s="122"/>
      <c r="U557" s="124"/>
      <c r="V557" s="323" t="str">
        <f t="shared" si="104"/>
        <v/>
      </c>
      <c r="W557" s="324" t="str">
        <f t="shared" si="105"/>
        <v/>
      </c>
      <c r="X557" s="324" t="str">
        <f t="shared" si="106"/>
        <v/>
      </c>
      <c r="Y557" s="324" t="str">
        <f t="shared" si="107"/>
        <v/>
      </c>
      <c r="Z557" s="324" t="str">
        <f t="shared" si="108"/>
        <v/>
      </c>
      <c r="AA557" s="324" t="str">
        <f t="shared" si="109"/>
        <v/>
      </c>
      <c r="AB557" s="324" t="str">
        <f t="shared" si="110"/>
        <v/>
      </c>
      <c r="AC557" s="324" t="str">
        <f t="shared" si="111"/>
        <v/>
      </c>
      <c r="AD557" s="324" t="str">
        <f t="shared" si="112"/>
        <v/>
      </c>
      <c r="AE557" s="324" t="str">
        <f t="shared" si="113"/>
        <v/>
      </c>
      <c r="AF557" s="324" t="str">
        <f t="shared" si="114"/>
        <v/>
      </c>
      <c r="AG557" s="324" t="str">
        <f t="shared" si="115"/>
        <v/>
      </c>
      <c r="AH557" s="324" t="str">
        <f t="shared" si="116"/>
        <v/>
      </c>
      <c r="AI557" s="221"/>
      <c r="AJ557" s="221"/>
      <c r="AK557" s="221"/>
      <c r="AL557" s="221"/>
      <c r="AM557" s="221"/>
      <c r="AN557" s="221"/>
      <c r="AO557" s="221"/>
      <c r="AP557" s="221"/>
      <c r="AQ557" s="221"/>
      <c r="AR557" s="221"/>
      <c r="AS557" s="221"/>
      <c r="AT557" s="221"/>
      <c r="AU557" s="221"/>
      <c r="AV557" s="221"/>
      <c r="AW557" s="221"/>
      <c r="AX557" s="221"/>
      <c r="AY557" s="221"/>
      <c r="AZ557" s="221"/>
      <c r="BA557" s="221"/>
      <c r="BB557" s="221"/>
      <c r="BC557" s="221"/>
      <c r="BD557" s="221"/>
      <c r="BE557" s="221"/>
      <c r="BF557" s="221"/>
      <c r="BG557" s="221"/>
      <c r="BH557" s="221"/>
      <c r="BI557" s="221"/>
      <c r="BJ557" s="221"/>
      <c r="BK557" s="221"/>
      <c r="BL557" s="221"/>
      <c r="BM557" s="221"/>
      <c r="BN557" s="221"/>
      <c r="BO557" s="221"/>
      <c r="BP557" s="221"/>
      <c r="BQ557" s="221"/>
      <c r="BR557" s="221"/>
      <c r="BS557" s="221"/>
      <c r="BT557" s="221"/>
      <c r="BU557" s="221"/>
      <c r="BV557" s="221"/>
      <c r="BW557" s="221"/>
      <c r="BX557" s="221"/>
      <c r="BY557" s="221"/>
      <c r="BZ557" s="221"/>
      <c r="CA557" s="221"/>
    </row>
    <row r="558" spans="1:82" ht="20.100000000000001" customHeight="1">
      <c r="A558" s="204"/>
      <c r="B558" s="121"/>
      <c r="C558" s="122"/>
      <c r="D558" s="123"/>
      <c r="E558" s="121"/>
      <c r="F558" s="122"/>
      <c r="G558" s="124"/>
      <c r="H558" s="125"/>
      <c r="I558" s="122"/>
      <c r="J558" s="123"/>
      <c r="K558" s="121"/>
      <c r="L558" s="124"/>
      <c r="M558" s="125"/>
      <c r="N558" s="122"/>
      <c r="O558" s="123"/>
      <c r="P558" s="121"/>
      <c r="Q558" s="122"/>
      <c r="R558" s="122"/>
      <c r="S558" s="122"/>
      <c r="T558" s="122"/>
      <c r="U558" s="124"/>
      <c r="V558" s="323" t="str">
        <f t="shared" si="104"/>
        <v/>
      </c>
      <c r="W558" s="324" t="str">
        <f t="shared" si="105"/>
        <v/>
      </c>
      <c r="X558" s="324" t="str">
        <f t="shared" si="106"/>
        <v/>
      </c>
      <c r="Y558" s="324" t="str">
        <f t="shared" si="107"/>
        <v/>
      </c>
      <c r="Z558" s="324" t="str">
        <f t="shared" si="108"/>
        <v/>
      </c>
      <c r="AA558" s="324" t="str">
        <f t="shared" si="109"/>
        <v/>
      </c>
      <c r="AB558" s="324" t="str">
        <f t="shared" si="110"/>
        <v/>
      </c>
      <c r="AC558" s="324" t="str">
        <f t="shared" si="111"/>
        <v/>
      </c>
      <c r="AD558" s="324" t="str">
        <f t="shared" si="112"/>
        <v/>
      </c>
      <c r="AE558" s="324" t="str">
        <f t="shared" si="113"/>
        <v/>
      </c>
      <c r="AF558" s="324" t="str">
        <f t="shared" si="114"/>
        <v/>
      </c>
      <c r="AG558" s="324" t="str">
        <f t="shared" si="115"/>
        <v/>
      </c>
      <c r="AH558" s="324" t="str">
        <f t="shared" si="116"/>
        <v/>
      </c>
      <c r="AI558" s="221"/>
      <c r="AJ558" s="221"/>
      <c r="AK558" s="221"/>
      <c r="AL558" s="221"/>
      <c r="AM558" s="221"/>
      <c r="AN558" s="221"/>
      <c r="AO558" s="221"/>
      <c r="AP558" s="221"/>
      <c r="AQ558" s="221"/>
      <c r="AR558" s="221"/>
      <c r="AS558" s="221"/>
      <c r="AT558" s="221"/>
      <c r="AU558" s="221"/>
      <c r="AV558" s="221"/>
      <c r="AW558" s="221"/>
      <c r="AX558" s="221"/>
      <c r="AY558" s="221"/>
      <c r="AZ558" s="221"/>
      <c r="BA558" s="221"/>
      <c r="BB558" s="221"/>
      <c r="BC558" s="221"/>
      <c r="BD558" s="221"/>
      <c r="BE558" s="221"/>
      <c r="BF558" s="221"/>
      <c r="BG558" s="221"/>
      <c r="BH558" s="221"/>
      <c r="BI558" s="221"/>
      <c r="BJ558" s="221"/>
      <c r="BK558" s="221"/>
      <c r="BL558" s="221"/>
      <c r="BM558" s="221"/>
      <c r="BN558" s="221"/>
      <c r="BO558" s="221"/>
      <c r="BP558" s="221"/>
      <c r="BQ558" s="221"/>
      <c r="BR558" s="221"/>
      <c r="BS558" s="221"/>
      <c r="BT558" s="221"/>
      <c r="BU558" s="221"/>
      <c r="BV558" s="221"/>
      <c r="BW558" s="221"/>
      <c r="BX558" s="221"/>
      <c r="BY558" s="221"/>
      <c r="BZ558" s="221"/>
      <c r="CA558" s="221"/>
    </row>
    <row r="559" spans="1:82" ht="20.100000000000001" customHeight="1">
      <c r="A559" s="204"/>
      <c r="B559" s="121"/>
      <c r="C559" s="122"/>
      <c r="D559" s="123"/>
      <c r="E559" s="121"/>
      <c r="F559" s="122"/>
      <c r="G559" s="124"/>
      <c r="H559" s="125"/>
      <c r="I559" s="122"/>
      <c r="J559" s="123"/>
      <c r="K559" s="121"/>
      <c r="L559" s="124"/>
      <c r="M559" s="125"/>
      <c r="N559" s="122"/>
      <c r="O559" s="123"/>
      <c r="P559" s="121"/>
      <c r="Q559" s="122"/>
      <c r="R559" s="122"/>
      <c r="S559" s="122"/>
      <c r="T559" s="122"/>
      <c r="U559" s="124"/>
      <c r="V559" s="323" t="str">
        <f t="shared" si="104"/>
        <v/>
      </c>
      <c r="W559" s="324" t="str">
        <f t="shared" si="105"/>
        <v/>
      </c>
      <c r="X559" s="324" t="str">
        <f t="shared" si="106"/>
        <v/>
      </c>
      <c r="Y559" s="324" t="str">
        <f t="shared" si="107"/>
        <v/>
      </c>
      <c r="Z559" s="324" t="str">
        <f t="shared" si="108"/>
        <v/>
      </c>
      <c r="AA559" s="324" t="str">
        <f t="shared" si="109"/>
        <v/>
      </c>
      <c r="AB559" s="324" t="str">
        <f t="shared" si="110"/>
        <v/>
      </c>
      <c r="AC559" s="324" t="str">
        <f t="shared" si="111"/>
        <v/>
      </c>
      <c r="AD559" s="324" t="str">
        <f t="shared" si="112"/>
        <v/>
      </c>
      <c r="AE559" s="324" t="str">
        <f t="shared" si="113"/>
        <v/>
      </c>
      <c r="AF559" s="324" t="str">
        <f t="shared" si="114"/>
        <v/>
      </c>
      <c r="AG559" s="324" t="str">
        <f t="shared" si="115"/>
        <v/>
      </c>
      <c r="AH559" s="324" t="str">
        <f t="shared" si="116"/>
        <v/>
      </c>
      <c r="AI559" s="221"/>
      <c r="AJ559" s="221"/>
      <c r="AK559" s="221"/>
      <c r="AL559" s="221"/>
      <c r="AM559" s="221"/>
      <c r="AN559" s="221"/>
      <c r="AO559" s="221"/>
      <c r="AP559" s="221"/>
      <c r="AQ559" s="221"/>
      <c r="AR559" s="221"/>
      <c r="AS559" s="221"/>
      <c r="AT559" s="221"/>
      <c r="AU559" s="221"/>
      <c r="AV559" s="221"/>
      <c r="AW559" s="221"/>
      <c r="AX559" s="221"/>
      <c r="AY559" s="221"/>
      <c r="AZ559" s="221"/>
      <c r="BA559" s="221"/>
      <c r="BB559" s="221"/>
      <c r="BC559" s="221"/>
      <c r="BD559" s="221"/>
      <c r="BE559" s="221"/>
      <c r="BF559" s="221"/>
      <c r="BG559" s="221"/>
      <c r="BH559" s="221"/>
      <c r="BI559" s="221"/>
      <c r="BJ559" s="221"/>
      <c r="BK559" s="221"/>
      <c r="BL559" s="221"/>
      <c r="BM559" s="221"/>
      <c r="BN559" s="221"/>
      <c r="BO559" s="221"/>
      <c r="BP559" s="221"/>
      <c r="BQ559" s="221"/>
      <c r="BR559" s="221"/>
      <c r="BS559" s="221"/>
      <c r="BT559" s="221"/>
      <c r="BU559" s="221"/>
      <c r="BV559" s="221"/>
      <c r="BW559" s="221"/>
      <c r="BX559" s="221"/>
      <c r="BY559" s="221"/>
      <c r="BZ559" s="221"/>
      <c r="CA559" s="221"/>
    </row>
    <row r="560" spans="1:82" ht="20.100000000000001" customHeight="1">
      <c r="A560" s="204"/>
      <c r="B560" s="121"/>
      <c r="C560" s="122"/>
      <c r="D560" s="123"/>
      <c r="E560" s="121"/>
      <c r="F560" s="122"/>
      <c r="G560" s="124"/>
      <c r="H560" s="125"/>
      <c r="I560" s="122"/>
      <c r="J560" s="123"/>
      <c r="K560" s="121"/>
      <c r="L560" s="124"/>
      <c r="M560" s="125"/>
      <c r="N560" s="122"/>
      <c r="O560" s="123"/>
      <c r="P560" s="121"/>
      <c r="Q560" s="122"/>
      <c r="R560" s="122"/>
      <c r="S560" s="122"/>
      <c r="T560" s="122"/>
      <c r="U560" s="124"/>
      <c r="V560" s="323" t="str">
        <f t="shared" si="104"/>
        <v/>
      </c>
      <c r="W560" s="324" t="str">
        <f t="shared" si="105"/>
        <v/>
      </c>
      <c r="X560" s="324" t="str">
        <f t="shared" si="106"/>
        <v/>
      </c>
      <c r="Y560" s="324" t="str">
        <f t="shared" si="107"/>
        <v/>
      </c>
      <c r="Z560" s="324" t="str">
        <f t="shared" si="108"/>
        <v/>
      </c>
      <c r="AA560" s="324" t="str">
        <f t="shared" si="109"/>
        <v/>
      </c>
      <c r="AB560" s="324" t="str">
        <f t="shared" si="110"/>
        <v/>
      </c>
      <c r="AC560" s="324" t="str">
        <f t="shared" si="111"/>
        <v/>
      </c>
      <c r="AD560" s="324" t="str">
        <f t="shared" si="112"/>
        <v/>
      </c>
      <c r="AE560" s="324" t="str">
        <f t="shared" si="113"/>
        <v/>
      </c>
      <c r="AF560" s="324" t="str">
        <f t="shared" si="114"/>
        <v/>
      </c>
      <c r="AG560" s="324" t="str">
        <f t="shared" si="115"/>
        <v/>
      </c>
      <c r="AH560" s="324" t="str">
        <f t="shared" si="116"/>
        <v/>
      </c>
      <c r="AI560" s="221"/>
      <c r="AJ560" s="221"/>
      <c r="AK560" s="221"/>
      <c r="AL560" s="221"/>
      <c r="AM560" s="221"/>
      <c r="AN560" s="221"/>
      <c r="AO560" s="221"/>
      <c r="AP560" s="221"/>
      <c r="AQ560" s="221"/>
      <c r="AR560" s="221"/>
      <c r="AS560" s="221"/>
      <c r="AT560" s="221"/>
      <c r="AU560" s="221"/>
      <c r="AV560" s="221"/>
      <c r="AW560" s="221"/>
      <c r="AX560" s="221"/>
      <c r="AY560" s="221"/>
      <c r="AZ560" s="221"/>
      <c r="BA560" s="221"/>
      <c r="BB560" s="221"/>
      <c r="BC560" s="221"/>
      <c r="BD560" s="221"/>
      <c r="BE560" s="221"/>
      <c r="BF560" s="221"/>
      <c r="BG560" s="221"/>
      <c r="BH560" s="221"/>
      <c r="BI560" s="221"/>
      <c r="BJ560" s="221"/>
      <c r="BK560" s="221"/>
      <c r="BL560" s="221"/>
      <c r="BM560" s="221"/>
      <c r="BN560" s="221"/>
      <c r="BO560" s="221"/>
      <c r="BP560" s="221"/>
      <c r="BQ560" s="221"/>
      <c r="BR560" s="221"/>
      <c r="BS560" s="221"/>
      <c r="BT560" s="221"/>
      <c r="BU560" s="221"/>
      <c r="BV560" s="221"/>
      <c r="BW560" s="221"/>
      <c r="BX560" s="221"/>
      <c r="BY560" s="221"/>
      <c r="BZ560" s="221"/>
      <c r="CA560" s="221"/>
    </row>
    <row r="561" spans="1:79" ht="20.100000000000001" customHeight="1">
      <c r="A561" s="204"/>
      <c r="B561" s="121"/>
      <c r="C561" s="122"/>
      <c r="D561" s="123"/>
      <c r="E561" s="121"/>
      <c r="F561" s="122"/>
      <c r="G561" s="124"/>
      <c r="H561" s="125"/>
      <c r="I561" s="122"/>
      <c r="J561" s="123"/>
      <c r="K561" s="121"/>
      <c r="L561" s="124"/>
      <c r="M561" s="125"/>
      <c r="N561" s="122"/>
      <c r="O561" s="123"/>
      <c r="P561" s="121"/>
      <c r="Q561" s="122"/>
      <c r="R561" s="122"/>
      <c r="S561" s="122"/>
      <c r="T561" s="122"/>
      <c r="U561" s="124"/>
      <c r="V561" s="323" t="str">
        <f t="shared" si="104"/>
        <v/>
      </c>
      <c r="W561" s="324" t="str">
        <f t="shared" si="105"/>
        <v/>
      </c>
      <c r="X561" s="324" t="str">
        <f t="shared" si="106"/>
        <v/>
      </c>
      <c r="Y561" s="324" t="str">
        <f t="shared" si="107"/>
        <v/>
      </c>
      <c r="Z561" s="324" t="str">
        <f t="shared" si="108"/>
        <v/>
      </c>
      <c r="AA561" s="324" t="str">
        <f t="shared" si="109"/>
        <v/>
      </c>
      <c r="AB561" s="324" t="str">
        <f t="shared" si="110"/>
        <v/>
      </c>
      <c r="AC561" s="324" t="str">
        <f t="shared" si="111"/>
        <v/>
      </c>
      <c r="AD561" s="324" t="str">
        <f t="shared" si="112"/>
        <v/>
      </c>
      <c r="AE561" s="324" t="str">
        <f t="shared" si="113"/>
        <v/>
      </c>
      <c r="AF561" s="324" t="str">
        <f t="shared" si="114"/>
        <v/>
      </c>
      <c r="AG561" s="324" t="str">
        <f t="shared" si="115"/>
        <v/>
      </c>
      <c r="AH561" s="324" t="str">
        <f t="shared" si="116"/>
        <v/>
      </c>
      <c r="AI561" s="221"/>
      <c r="AJ561" s="221"/>
      <c r="AK561" s="221"/>
      <c r="AL561" s="221"/>
      <c r="AM561" s="221"/>
      <c r="AN561" s="221"/>
      <c r="AO561" s="221"/>
      <c r="AP561" s="221"/>
      <c r="AQ561" s="221"/>
      <c r="AR561" s="221"/>
      <c r="AS561" s="221"/>
      <c r="AT561" s="221"/>
      <c r="AU561" s="221"/>
      <c r="AV561" s="221"/>
      <c r="AW561" s="221"/>
      <c r="AX561" s="221"/>
      <c r="AY561" s="221"/>
      <c r="AZ561" s="221"/>
      <c r="BA561" s="221"/>
      <c r="BB561" s="221"/>
      <c r="BC561" s="221"/>
      <c r="BD561" s="221"/>
      <c r="BE561" s="221"/>
      <c r="BF561" s="221"/>
      <c r="BG561" s="221"/>
      <c r="BH561" s="221"/>
      <c r="BI561" s="221"/>
      <c r="BJ561" s="221"/>
      <c r="BK561" s="221"/>
      <c r="BL561" s="221"/>
      <c r="BM561" s="221"/>
      <c r="BN561" s="221"/>
      <c r="BO561" s="221"/>
      <c r="BP561" s="221"/>
      <c r="BQ561" s="221"/>
      <c r="BR561" s="221"/>
      <c r="BS561" s="221"/>
      <c r="BT561" s="221"/>
      <c r="BU561" s="221"/>
      <c r="BV561" s="221"/>
      <c r="BW561" s="221"/>
      <c r="BX561" s="221"/>
      <c r="BY561" s="221"/>
      <c r="BZ561" s="221"/>
      <c r="CA561" s="221"/>
    </row>
    <row r="562" spans="1:79" ht="20.100000000000001" customHeight="1">
      <c r="A562" s="204"/>
      <c r="B562" s="121"/>
      <c r="C562" s="122"/>
      <c r="D562" s="123"/>
      <c r="E562" s="121"/>
      <c r="F562" s="122"/>
      <c r="G562" s="124"/>
      <c r="H562" s="125"/>
      <c r="I562" s="122"/>
      <c r="J562" s="123"/>
      <c r="K562" s="121"/>
      <c r="L562" s="124"/>
      <c r="M562" s="125"/>
      <c r="N562" s="122"/>
      <c r="O562" s="123"/>
      <c r="P562" s="121"/>
      <c r="Q562" s="122"/>
      <c r="R562" s="122"/>
      <c r="S562" s="122"/>
      <c r="T562" s="122"/>
      <c r="U562" s="124"/>
      <c r="V562" s="323" t="str">
        <f t="shared" si="104"/>
        <v/>
      </c>
      <c r="W562" s="324" t="str">
        <f t="shared" si="105"/>
        <v/>
      </c>
      <c r="X562" s="324" t="str">
        <f t="shared" si="106"/>
        <v/>
      </c>
      <c r="Y562" s="324" t="str">
        <f t="shared" si="107"/>
        <v/>
      </c>
      <c r="Z562" s="324" t="str">
        <f t="shared" si="108"/>
        <v/>
      </c>
      <c r="AA562" s="324" t="str">
        <f t="shared" si="109"/>
        <v/>
      </c>
      <c r="AB562" s="324" t="str">
        <f t="shared" si="110"/>
        <v/>
      </c>
      <c r="AC562" s="324" t="str">
        <f t="shared" si="111"/>
        <v/>
      </c>
      <c r="AD562" s="324" t="str">
        <f t="shared" si="112"/>
        <v/>
      </c>
      <c r="AE562" s="324" t="str">
        <f t="shared" si="113"/>
        <v/>
      </c>
      <c r="AF562" s="324" t="str">
        <f t="shared" si="114"/>
        <v/>
      </c>
      <c r="AG562" s="324" t="str">
        <f t="shared" si="115"/>
        <v/>
      </c>
      <c r="AH562" s="324" t="str">
        <f t="shared" si="116"/>
        <v/>
      </c>
      <c r="AI562" s="221"/>
      <c r="AJ562" s="221"/>
      <c r="AK562" s="221"/>
      <c r="AL562" s="221"/>
      <c r="AM562" s="221"/>
      <c r="AN562" s="221"/>
      <c r="AO562" s="221"/>
      <c r="AP562" s="221"/>
      <c r="AQ562" s="221"/>
      <c r="AR562" s="221"/>
      <c r="AS562" s="221"/>
      <c r="AT562" s="221"/>
      <c r="AU562" s="221"/>
      <c r="AV562" s="221"/>
      <c r="AW562" s="221"/>
      <c r="AX562" s="221"/>
      <c r="AY562" s="221"/>
      <c r="AZ562" s="221"/>
      <c r="BA562" s="221"/>
      <c r="BB562" s="221"/>
      <c r="BC562" s="221"/>
      <c r="BD562" s="221"/>
      <c r="BE562" s="221"/>
      <c r="BF562" s="221"/>
      <c r="BG562" s="221"/>
      <c r="BH562" s="221"/>
      <c r="BI562" s="221"/>
      <c r="BJ562" s="221"/>
      <c r="BK562" s="221"/>
      <c r="BL562" s="221"/>
      <c r="BM562" s="221"/>
      <c r="BN562" s="221"/>
      <c r="BO562" s="221"/>
      <c r="BP562" s="221"/>
      <c r="BQ562" s="221"/>
      <c r="BR562" s="221"/>
      <c r="BS562" s="221"/>
      <c r="BT562" s="221"/>
      <c r="BU562" s="221"/>
      <c r="BV562" s="221"/>
      <c r="BW562" s="221"/>
      <c r="BX562" s="221"/>
      <c r="BY562" s="221"/>
      <c r="BZ562" s="221"/>
      <c r="CA562" s="221"/>
    </row>
    <row r="563" spans="1:79" ht="20.100000000000001" customHeight="1">
      <c r="A563" s="204"/>
      <c r="B563" s="121"/>
      <c r="C563" s="122"/>
      <c r="D563" s="123"/>
      <c r="E563" s="121"/>
      <c r="F563" s="122"/>
      <c r="G563" s="124"/>
      <c r="H563" s="125"/>
      <c r="I563" s="122"/>
      <c r="J563" s="123"/>
      <c r="K563" s="121"/>
      <c r="L563" s="124"/>
      <c r="M563" s="125"/>
      <c r="N563" s="122"/>
      <c r="O563" s="123"/>
      <c r="P563" s="121"/>
      <c r="Q563" s="122"/>
      <c r="R563" s="122"/>
      <c r="S563" s="122"/>
      <c r="T563" s="122"/>
      <c r="U563" s="124"/>
      <c r="V563" s="323" t="str">
        <f t="shared" si="104"/>
        <v/>
      </c>
      <c r="W563" s="324" t="str">
        <f t="shared" si="105"/>
        <v/>
      </c>
      <c r="X563" s="324" t="str">
        <f t="shared" si="106"/>
        <v/>
      </c>
      <c r="Y563" s="324" t="str">
        <f t="shared" si="107"/>
        <v/>
      </c>
      <c r="Z563" s="324" t="str">
        <f t="shared" si="108"/>
        <v/>
      </c>
      <c r="AA563" s="324" t="str">
        <f t="shared" si="109"/>
        <v/>
      </c>
      <c r="AB563" s="324" t="str">
        <f t="shared" si="110"/>
        <v/>
      </c>
      <c r="AC563" s="324" t="str">
        <f t="shared" si="111"/>
        <v/>
      </c>
      <c r="AD563" s="324" t="str">
        <f t="shared" si="112"/>
        <v/>
      </c>
      <c r="AE563" s="324" t="str">
        <f t="shared" si="113"/>
        <v/>
      </c>
      <c r="AF563" s="324" t="str">
        <f t="shared" si="114"/>
        <v/>
      </c>
      <c r="AG563" s="324" t="str">
        <f t="shared" si="115"/>
        <v/>
      </c>
      <c r="AH563" s="324" t="str">
        <f t="shared" si="116"/>
        <v/>
      </c>
      <c r="AI563" s="221"/>
      <c r="AJ563" s="221"/>
      <c r="AK563" s="221"/>
      <c r="AL563" s="221"/>
      <c r="AM563" s="221"/>
      <c r="AN563" s="221"/>
      <c r="AO563" s="221"/>
      <c r="AP563" s="221"/>
      <c r="AQ563" s="221"/>
      <c r="AR563" s="221"/>
      <c r="AS563" s="221"/>
      <c r="AT563" s="221"/>
      <c r="AU563" s="221"/>
      <c r="AV563" s="221"/>
      <c r="AW563" s="221"/>
      <c r="AX563" s="221"/>
      <c r="AY563" s="221"/>
      <c r="AZ563" s="221"/>
      <c r="BA563" s="221"/>
      <c r="BB563" s="221"/>
      <c r="BC563" s="221"/>
      <c r="BD563" s="221"/>
      <c r="BE563" s="221"/>
      <c r="BF563" s="221"/>
      <c r="BG563" s="221"/>
      <c r="BH563" s="221"/>
      <c r="BI563" s="221"/>
      <c r="BJ563" s="221"/>
      <c r="BK563" s="221"/>
      <c r="BL563" s="221"/>
      <c r="BM563" s="221"/>
      <c r="BN563" s="221"/>
      <c r="BO563" s="221"/>
      <c r="BP563" s="221"/>
      <c r="BQ563" s="221"/>
      <c r="BR563" s="221"/>
      <c r="BS563" s="221"/>
      <c r="BT563" s="221"/>
      <c r="BU563" s="221"/>
      <c r="BV563" s="221"/>
      <c r="BW563" s="221"/>
      <c r="BX563" s="221"/>
      <c r="BY563" s="221"/>
      <c r="BZ563" s="221"/>
      <c r="CA563" s="221"/>
    </row>
    <row r="564" spans="1:79" ht="20.100000000000001" customHeight="1">
      <c r="A564" s="204"/>
      <c r="B564" s="121"/>
      <c r="C564" s="122"/>
      <c r="D564" s="123"/>
      <c r="E564" s="121"/>
      <c r="F564" s="122"/>
      <c r="G564" s="124"/>
      <c r="H564" s="125"/>
      <c r="I564" s="122"/>
      <c r="J564" s="123"/>
      <c r="K564" s="121"/>
      <c r="L564" s="124"/>
      <c r="M564" s="125"/>
      <c r="N564" s="122"/>
      <c r="O564" s="123"/>
      <c r="P564" s="121"/>
      <c r="Q564" s="122"/>
      <c r="R564" s="122"/>
      <c r="S564" s="122"/>
      <c r="T564" s="122"/>
      <c r="U564" s="124"/>
      <c r="V564" s="323" t="str">
        <f t="shared" si="104"/>
        <v/>
      </c>
      <c r="W564" s="324" t="str">
        <f t="shared" si="105"/>
        <v/>
      </c>
      <c r="X564" s="324" t="str">
        <f t="shared" si="106"/>
        <v/>
      </c>
      <c r="Y564" s="324" t="str">
        <f t="shared" si="107"/>
        <v/>
      </c>
      <c r="Z564" s="324" t="str">
        <f t="shared" si="108"/>
        <v/>
      </c>
      <c r="AA564" s="324" t="str">
        <f t="shared" si="109"/>
        <v/>
      </c>
      <c r="AB564" s="324" t="str">
        <f t="shared" si="110"/>
        <v/>
      </c>
      <c r="AC564" s="324" t="str">
        <f t="shared" si="111"/>
        <v/>
      </c>
      <c r="AD564" s="324" t="str">
        <f t="shared" si="112"/>
        <v/>
      </c>
      <c r="AE564" s="324" t="str">
        <f t="shared" si="113"/>
        <v/>
      </c>
      <c r="AF564" s="324" t="str">
        <f t="shared" si="114"/>
        <v/>
      </c>
      <c r="AG564" s="324" t="str">
        <f t="shared" si="115"/>
        <v/>
      </c>
      <c r="AH564" s="324" t="str">
        <f t="shared" si="116"/>
        <v/>
      </c>
      <c r="AI564" s="177"/>
      <c r="AJ564" s="177"/>
      <c r="AK564" s="177"/>
      <c r="AL564" s="177"/>
      <c r="AM564" s="177"/>
      <c r="AN564" s="177"/>
      <c r="AO564" s="177"/>
      <c r="AP564" s="177"/>
      <c r="AQ564" s="177"/>
      <c r="AR564" s="177"/>
      <c r="AS564" s="177"/>
      <c r="AT564" s="177"/>
      <c r="AU564" s="177"/>
      <c r="AV564" s="177"/>
      <c r="AW564" s="221"/>
      <c r="AX564" s="221"/>
      <c r="AY564" s="221"/>
      <c r="AZ564" s="221"/>
      <c r="BA564" s="221"/>
      <c r="BB564" s="221"/>
      <c r="BC564" s="221"/>
      <c r="BD564" s="221"/>
      <c r="BE564" s="221"/>
      <c r="BF564" s="221"/>
      <c r="BG564" s="221"/>
      <c r="BH564" s="221"/>
      <c r="BI564" s="221"/>
      <c r="BJ564" s="221"/>
      <c r="BK564" s="221"/>
      <c r="BL564" s="221"/>
      <c r="BM564" s="221"/>
      <c r="BN564" s="221"/>
      <c r="BO564" s="221"/>
      <c r="BP564" s="221"/>
      <c r="BQ564" s="221"/>
      <c r="BR564" s="221"/>
      <c r="BS564" s="221"/>
      <c r="BT564" s="221"/>
      <c r="BU564" s="221"/>
      <c r="BV564" s="221"/>
      <c r="BW564" s="221"/>
      <c r="BX564" s="221"/>
      <c r="BY564" s="221"/>
      <c r="BZ564" s="221"/>
      <c r="CA564" s="221"/>
    </row>
    <row r="565" spans="1:79" ht="20.100000000000001" customHeight="1">
      <c r="A565" s="204"/>
      <c r="B565" s="121"/>
      <c r="C565" s="122"/>
      <c r="D565" s="123"/>
      <c r="E565" s="121"/>
      <c r="F565" s="122"/>
      <c r="G565" s="124"/>
      <c r="H565" s="125"/>
      <c r="I565" s="122"/>
      <c r="J565" s="123"/>
      <c r="K565" s="121"/>
      <c r="L565" s="124"/>
      <c r="M565" s="125"/>
      <c r="N565" s="122"/>
      <c r="O565" s="123"/>
      <c r="P565" s="121"/>
      <c r="Q565" s="122"/>
      <c r="R565" s="122"/>
      <c r="S565" s="122"/>
      <c r="T565" s="122"/>
      <c r="U565" s="124"/>
      <c r="V565" s="323" t="str">
        <f t="shared" si="104"/>
        <v/>
      </c>
      <c r="W565" s="324" t="str">
        <f t="shared" si="105"/>
        <v/>
      </c>
      <c r="X565" s="324" t="str">
        <f t="shared" si="106"/>
        <v/>
      </c>
      <c r="Y565" s="324" t="str">
        <f t="shared" si="107"/>
        <v/>
      </c>
      <c r="Z565" s="324" t="str">
        <f t="shared" si="108"/>
        <v/>
      </c>
      <c r="AA565" s="324" t="str">
        <f t="shared" si="109"/>
        <v/>
      </c>
      <c r="AB565" s="324" t="str">
        <f t="shared" si="110"/>
        <v/>
      </c>
      <c r="AC565" s="324" t="str">
        <f t="shared" si="111"/>
        <v/>
      </c>
      <c r="AD565" s="324" t="str">
        <f t="shared" si="112"/>
        <v/>
      </c>
      <c r="AE565" s="324" t="str">
        <f t="shared" si="113"/>
        <v/>
      </c>
      <c r="AF565" s="324" t="str">
        <f t="shared" si="114"/>
        <v/>
      </c>
      <c r="AG565" s="324" t="str">
        <f t="shared" si="115"/>
        <v/>
      </c>
      <c r="AH565" s="324" t="str">
        <f t="shared" si="116"/>
        <v/>
      </c>
      <c r="AI565" s="177"/>
      <c r="AJ565" s="177"/>
      <c r="AK565" s="177"/>
      <c r="AL565" s="177"/>
      <c r="AM565" s="177"/>
      <c r="AN565" s="177"/>
      <c r="AO565" s="177"/>
      <c r="AP565" s="177"/>
      <c r="AQ565" s="177"/>
      <c r="AR565" s="177"/>
      <c r="AS565" s="177"/>
      <c r="AT565" s="177"/>
      <c r="AU565" s="177"/>
      <c r="AV565" s="177"/>
      <c r="AW565" s="221"/>
      <c r="AX565" s="221"/>
      <c r="AY565" s="221"/>
      <c r="AZ565" s="221"/>
      <c r="BA565" s="221"/>
      <c r="BB565" s="221"/>
      <c r="BC565" s="221"/>
      <c r="BD565" s="221"/>
      <c r="BE565" s="221"/>
      <c r="BF565" s="221"/>
      <c r="BG565" s="221"/>
      <c r="BH565" s="221"/>
      <c r="BI565" s="221"/>
      <c r="BJ565" s="221"/>
      <c r="BK565" s="221"/>
      <c r="BL565" s="221"/>
      <c r="BM565" s="221"/>
      <c r="BN565" s="221"/>
      <c r="BO565" s="221"/>
      <c r="BP565" s="221"/>
      <c r="BQ565" s="221"/>
      <c r="BR565" s="221"/>
      <c r="BS565" s="221"/>
      <c r="BT565" s="221"/>
      <c r="BU565" s="221"/>
      <c r="BV565" s="221"/>
      <c r="BW565" s="221"/>
      <c r="BX565" s="221"/>
      <c r="BY565" s="221"/>
      <c r="BZ565" s="221"/>
      <c r="CA565" s="221"/>
    </row>
    <row r="566" spans="1:79" ht="20.100000000000001" customHeight="1">
      <c r="A566" s="204"/>
      <c r="B566" s="121"/>
      <c r="C566" s="122"/>
      <c r="D566" s="123"/>
      <c r="E566" s="121"/>
      <c r="F566" s="122"/>
      <c r="G566" s="124"/>
      <c r="H566" s="125"/>
      <c r="I566" s="122"/>
      <c r="J566" s="123"/>
      <c r="K566" s="121"/>
      <c r="L566" s="124"/>
      <c r="M566" s="125"/>
      <c r="N566" s="122"/>
      <c r="O566" s="123"/>
      <c r="P566" s="121"/>
      <c r="Q566" s="122"/>
      <c r="R566" s="122"/>
      <c r="S566" s="122"/>
      <c r="T566" s="122"/>
      <c r="U566" s="124"/>
      <c r="V566" s="323" t="str">
        <f t="shared" si="104"/>
        <v/>
      </c>
      <c r="W566" s="324" t="str">
        <f t="shared" si="105"/>
        <v/>
      </c>
      <c r="X566" s="324" t="str">
        <f t="shared" si="106"/>
        <v/>
      </c>
      <c r="Y566" s="324" t="str">
        <f t="shared" si="107"/>
        <v/>
      </c>
      <c r="Z566" s="324" t="str">
        <f t="shared" si="108"/>
        <v/>
      </c>
      <c r="AA566" s="324" t="str">
        <f t="shared" si="109"/>
        <v/>
      </c>
      <c r="AB566" s="324" t="str">
        <f t="shared" si="110"/>
        <v/>
      </c>
      <c r="AC566" s="324" t="str">
        <f t="shared" si="111"/>
        <v/>
      </c>
      <c r="AD566" s="324" t="str">
        <f t="shared" si="112"/>
        <v/>
      </c>
      <c r="AE566" s="324" t="str">
        <f t="shared" si="113"/>
        <v/>
      </c>
      <c r="AF566" s="324" t="str">
        <f t="shared" si="114"/>
        <v/>
      </c>
      <c r="AG566" s="324" t="str">
        <f t="shared" si="115"/>
        <v/>
      </c>
      <c r="AH566" s="324" t="str">
        <f t="shared" si="116"/>
        <v/>
      </c>
      <c r="AI566" s="177"/>
      <c r="AJ566" s="177"/>
      <c r="AK566" s="177"/>
      <c r="AL566" s="177"/>
      <c r="AM566" s="177"/>
      <c r="AN566" s="177"/>
      <c r="AO566" s="177"/>
      <c r="AP566" s="177"/>
      <c r="AQ566" s="177"/>
      <c r="AR566" s="177"/>
      <c r="AS566" s="177"/>
      <c r="AT566" s="177"/>
      <c r="AU566" s="177"/>
      <c r="AV566" s="177"/>
      <c r="AW566" s="221"/>
      <c r="AX566" s="221"/>
      <c r="AY566" s="221"/>
      <c r="AZ566" s="221"/>
      <c r="BA566" s="221"/>
      <c r="BB566" s="221"/>
      <c r="BC566" s="221"/>
      <c r="BD566" s="221"/>
      <c r="BE566" s="221"/>
      <c r="BF566" s="221"/>
      <c r="BG566" s="221"/>
      <c r="BH566" s="221"/>
      <c r="BI566" s="221"/>
      <c r="BJ566" s="221"/>
      <c r="BK566" s="221"/>
      <c r="BL566" s="221"/>
      <c r="BM566" s="221"/>
      <c r="BN566" s="221"/>
      <c r="BO566" s="221"/>
      <c r="BP566" s="221"/>
      <c r="BQ566" s="221"/>
      <c r="BR566" s="221"/>
      <c r="BS566" s="221"/>
      <c r="BT566" s="221"/>
      <c r="BU566" s="221"/>
      <c r="BV566" s="221"/>
      <c r="BW566" s="221"/>
      <c r="BX566" s="221"/>
      <c r="BY566" s="221"/>
      <c r="BZ566" s="221"/>
      <c r="CA566" s="221"/>
    </row>
    <row r="567" spans="1:79" ht="20.100000000000001" customHeight="1">
      <c r="A567" s="204"/>
      <c r="B567" s="121"/>
      <c r="C567" s="122"/>
      <c r="D567" s="123"/>
      <c r="E567" s="121"/>
      <c r="F567" s="122"/>
      <c r="G567" s="124"/>
      <c r="H567" s="125"/>
      <c r="I567" s="122"/>
      <c r="J567" s="123"/>
      <c r="K567" s="121"/>
      <c r="L567" s="124"/>
      <c r="M567" s="125"/>
      <c r="N567" s="122"/>
      <c r="O567" s="123"/>
      <c r="P567" s="121"/>
      <c r="Q567" s="122"/>
      <c r="R567" s="122"/>
      <c r="S567" s="122"/>
      <c r="T567" s="122"/>
      <c r="U567" s="124"/>
      <c r="V567" s="323" t="str">
        <f t="shared" si="104"/>
        <v/>
      </c>
      <c r="W567" s="324" t="str">
        <f t="shared" si="105"/>
        <v/>
      </c>
      <c r="X567" s="324" t="str">
        <f t="shared" si="106"/>
        <v/>
      </c>
      <c r="Y567" s="324" t="str">
        <f t="shared" si="107"/>
        <v/>
      </c>
      <c r="Z567" s="324" t="str">
        <f t="shared" si="108"/>
        <v/>
      </c>
      <c r="AA567" s="324" t="str">
        <f t="shared" si="109"/>
        <v/>
      </c>
      <c r="AB567" s="324" t="str">
        <f t="shared" si="110"/>
        <v/>
      </c>
      <c r="AC567" s="324" t="str">
        <f t="shared" si="111"/>
        <v/>
      </c>
      <c r="AD567" s="324" t="str">
        <f t="shared" si="112"/>
        <v/>
      </c>
      <c r="AE567" s="324" t="str">
        <f t="shared" si="113"/>
        <v/>
      </c>
      <c r="AF567" s="324" t="str">
        <f t="shared" si="114"/>
        <v/>
      </c>
      <c r="AG567" s="324" t="str">
        <f t="shared" si="115"/>
        <v/>
      </c>
      <c r="AH567" s="324" t="str">
        <f t="shared" si="116"/>
        <v/>
      </c>
      <c r="AI567" s="177"/>
      <c r="AJ567" s="177"/>
      <c r="AK567" s="177"/>
      <c r="AL567" s="177"/>
      <c r="AM567" s="177"/>
      <c r="AN567" s="177"/>
      <c r="AO567" s="177"/>
      <c r="AP567" s="177"/>
      <c r="AQ567" s="177"/>
      <c r="AR567" s="177"/>
      <c r="AS567" s="177"/>
      <c r="AT567" s="177"/>
      <c r="AU567" s="177"/>
      <c r="AV567" s="177"/>
      <c r="AW567" s="221"/>
      <c r="AX567" s="221"/>
      <c r="AY567" s="221"/>
      <c r="AZ567" s="221"/>
      <c r="BA567" s="221"/>
      <c r="BB567" s="221"/>
      <c r="BC567" s="221"/>
      <c r="BD567" s="221"/>
      <c r="BE567" s="221"/>
      <c r="BF567" s="221"/>
      <c r="BG567" s="221"/>
      <c r="BH567" s="221"/>
      <c r="BI567" s="221"/>
      <c r="BJ567" s="221"/>
      <c r="BK567" s="221"/>
      <c r="BL567" s="221"/>
      <c r="BM567" s="221"/>
      <c r="BN567" s="221"/>
      <c r="BO567" s="221"/>
      <c r="BP567" s="221"/>
      <c r="BQ567" s="221"/>
      <c r="BR567" s="221"/>
      <c r="BS567" s="221"/>
      <c r="BT567" s="221"/>
      <c r="BU567" s="221"/>
      <c r="BV567" s="221"/>
      <c r="BW567" s="221"/>
      <c r="BX567" s="221"/>
      <c r="BY567" s="221"/>
      <c r="BZ567" s="221"/>
      <c r="CA567" s="221"/>
    </row>
    <row r="568" spans="1:79" ht="20.100000000000001" customHeight="1">
      <c r="A568" s="204"/>
      <c r="B568" s="121"/>
      <c r="C568" s="122"/>
      <c r="D568" s="123"/>
      <c r="E568" s="121"/>
      <c r="F568" s="122"/>
      <c r="G568" s="124"/>
      <c r="H568" s="125"/>
      <c r="I568" s="122"/>
      <c r="J568" s="123"/>
      <c r="K568" s="121"/>
      <c r="L568" s="124"/>
      <c r="M568" s="125"/>
      <c r="N568" s="122"/>
      <c r="O568" s="123"/>
      <c r="P568" s="121"/>
      <c r="Q568" s="122"/>
      <c r="R568" s="122"/>
      <c r="S568" s="122"/>
      <c r="T568" s="122"/>
      <c r="U568" s="124"/>
      <c r="V568" s="323" t="str">
        <f t="shared" si="104"/>
        <v/>
      </c>
      <c r="W568" s="324" t="str">
        <f t="shared" si="105"/>
        <v/>
      </c>
      <c r="X568" s="324" t="str">
        <f t="shared" si="106"/>
        <v/>
      </c>
      <c r="Y568" s="324" t="str">
        <f t="shared" si="107"/>
        <v/>
      </c>
      <c r="Z568" s="324" t="str">
        <f t="shared" si="108"/>
        <v/>
      </c>
      <c r="AA568" s="324" t="str">
        <f t="shared" si="109"/>
        <v/>
      </c>
      <c r="AB568" s="324" t="str">
        <f t="shared" si="110"/>
        <v/>
      </c>
      <c r="AC568" s="324" t="str">
        <f t="shared" si="111"/>
        <v/>
      </c>
      <c r="AD568" s="324" t="str">
        <f t="shared" si="112"/>
        <v/>
      </c>
      <c r="AE568" s="324" t="str">
        <f t="shared" si="113"/>
        <v/>
      </c>
      <c r="AF568" s="324" t="str">
        <f t="shared" si="114"/>
        <v/>
      </c>
      <c r="AG568" s="324" t="str">
        <f t="shared" si="115"/>
        <v/>
      </c>
      <c r="AH568" s="324" t="str">
        <f t="shared" si="116"/>
        <v/>
      </c>
      <c r="AI568" s="177"/>
      <c r="AJ568" s="177"/>
      <c r="AK568" s="177"/>
      <c r="AL568" s="177"/>
      <c r="AM568" s="177"/>
      <c r="AN568" s="177"/>
      <c r="AO568" s="177"/>
      <c r="AP568" s="177"/>
      <c r="AQ568" s="177"/>
      <c r="AR568" s="177"/>
      <c r="AS568" s="177"/>
      <c r="AT568" s="177"/>
      <c r="AU568" s="177"/>
      <c r="AV568" s="177"/>
      <c r="AW568" s="221"/>
      <c r="AX568" s="221"/>
      <c r="AY568" s="221"/>
      <c r="AZ568" s="221"/>
      <c r="BA568" s="221"/>
      <c r="BB568" s="221"/>
      <c r="BC568" s="221"/>
      <c r="BD568" s="221"/>
      <c r="BE568" s="221"/>
      <c r="BF568" s="221"/>
      <c r="BG568" s="221"/>
      <c r="BH568" s="221"/>
      <c r="BI568" s="221"/>
      <c r="BJ568" s="221"/>
      <c r="BK568" s="221"/>
      <c r="BL568" s="221"/>
      <c r="BM568" s="221"/>
      <c r="BN568" s="221"/>
      <c r="BO568" s="221"/>
      <c r="BP568" s="221"/>
      <c r="BQ568" s="221"/>
      <c r="BR568" s="221"/>
      <c r="BS568" s="221"/>
      <c r="BT568" s="221"/>
      <c r="BU568" s="221"/>
      <c r="BV568" s="221"/>
      <c r="BW568" s="221"/>
      <c r="BX568" s="221"/>
      <c r="BY568" s="221"/>
      <c r="BZ568" s="221"/>
      <c r="CA568" s="221"/>
    </row>
    <row r="569" spans="1:79" ht="20.100000000000001" customHeight="1">
      <c r="A569" s="204"/>
      <c r="B569" s="121"/>
      <c r="C569" s="122"/>
      <c r="D569" s="123"/>
      <c r="E569" s="121"/>
      <c r="F569" s="122"/>
      <c r="G569" s="124"/>
      <c r="H569" s="125"/>
      <c r="I569" s="122"/>
      <c r="J569" s="123"/>
      <c r="K569" s="121"/>
      <c r="L569" s="124"/>
      <c r="M569" s="125"/>
      <c r="N569" s="122"/>
      <c r="O569" s="123"/>
      <c r="P569" s="121"/>
      <c r="Q569" s="122"/>
      <c r="R569" s="122"/>
      <c r="S569" s="122"/>
      <c r="T569" s="122"/>
      <c r="U569" s="124"/>
      <c r="V569" s="323" t="str">
        <f t="shared" si="104"/>
        <v/>
      </c>
      <c r="W569" s="324" t="str">
        <f t="shared" si="105"/>
        <v/>
      </c>
      <c r="X569" s="324" t="str">
        <f t="shared" si="106"/>
        <v/>
      </c>
      <c r="Y569" s="324" t="str">
        <f t="shared" si="107"/>
        <v/>
      </c>
      <c r="Z569" s="324" t="str">
        <f t="shared" si="108"/>
        <v/>
      </c>
      <c r="AA569" s="324" t="str">
        <f t="shared" si="109"/>
        <v/>
      </c>
      <c r="AB569" s="324" t="str">
        <f t="shared" si="110"/>
        <v/>
      </c>
      <c r="AC569" s="324" t="str">
        <f t="shared" si="111"/>
        <v/>
      </c>
      <c r="AD569" s="324" t="str">
        <f t="shared" si="112"/>
        <v/>
      </c>
      <c r="AE569" s="324" t="str">
        <f t="shared" si="113"/>
        <v/>
      </c>
      <c r="AF569" s="324" t="str">
        <f t="shared" si="114"/>
        <v/>
      </c>
      <c r="AG569" s="324" t="str">
        <f t="shared" si="115"/>
        <v/>
      </c>
      <c r="AH569" s="324" t="str">
        <f t="shared" si="116"/>
        <v/>
      </c>
      <c r="AI569" s="177"/>
      <c r="AJ569" s="177"/>
      <c r="AK569" s="177"/>
      <c r="AL569" s="177"/>
      <c r="AM569" s="177"/>
      <c r="AN569" s="177"/>
      <c r="AO569" s="177"/>
      <c r="AP569" s="177"/>
      <c r="AQ569" s="177"/>
      <c r="AR569" s="177"/>
      <c r="AS569" s="177"/>
      <c r="AT569" s="177"/>
      <c r="AU569" s="177"/>
      <c r="AV569" s="177"/>
      <c r="AW569" s="221"/>
      <c r="AX569" s="221"/>
      <c r="AY569" s="221"/>
      <c r="AZ569" s="221"/>
      <c r="BA569" s="221"/>
      <c r="BB569" s="221"/>
      <c r="BC569" s="221"/>
      <c r="BD569" s="221"/>
      <c r="BE569" s="221"/>
      <c r="BF569" s="221"/>
      <c r="BG569" s="221"/>
      <c r="BH569" s="221"/>
      <c r="BI569" s="221"/>
      <c r="BJ569" s="221"/>
      <c r="BK569" s="221"/>
      <c r="BL569" s="221"/>
      <c r="BM569" s="221"/>
      <c r="BN569" s="221"/>
      <c r="BO569" s="221"/>
      <c r="BP569" s="221"/>
      <c r="BQ569" s="221"/>
      <c r="BR569" s="221"/>
      <c r="BS569" s="221"/>
      <c r="BT569" s="221"/>
      <c r="BU569" s="221"/>
      <c r="BV569" s="221"/>
      <c r="BW569" s="221"/>
      <c r="BX569" s="221"/>
      <c r="BY569" s="221"/>
      <c r="BZ569" s="221"/>
      <c r="CA569" s="221"/>
    </row>
    <row r="570" spans="1:79" ht="20.100000000000001" customHeight="1">
      <c r="A570" s="204"/>
      <c r="B570" s="121"/>
      <c r="C570" s="122"/>
      <c r="D570" s="123"/>
      <c r="E570" s="121"/>
      <c r="F570" s="122"/>
      <c r="G570" s="124"/>
      <c r="H570" s="125"/>
      <c r="I570" s="122"/>
      <c r="J570" s="123"/>
      <c r="K570" s="121"/>
      <c r="L570" s="124"/>
      <c r="M570" s="125"/>
      <c r="N570" s="122"/>
      <c r="O570" s="123"/>
      <c r="P570" s="121"/>
      <c r="Q570" s="122"/>
      <c r="R570" s="122"/>
      <c r="S570" s="122"/>
      <c r="T570" s="122"/>
      <c r="U570" s="124"/>
      <c r="V570" s="323" t="str">
        <f t="shared" si="104"/>
        <v/>
      </c>
      <c r="W570" s="324" t="str">
        <f t="shared" si="105"/>
        <v/>
      </c>
      <c r="X570" s="324" t="str">
        <f t="shared" si="106"/>
        <v/>
      </c>
      <c r="Y570" s="324" t="str">
        <f t="shared" si="107"/>
        <v/>
      </c>
      <c r="Z570" s="324" t="str">
        <f t="shared" si="108"/>
        <v/>
      </c>
      <c r="AA570" s="324" t="str">
        <f t="shared" si="109"/>
        <v/>
      </c>
      <c r="AB570" s="324" t="str">
        <f t="shared" si="110"/>
        <v/>
      </c>
      <c r="AC570" s="324" t="str">
        <f t="shared" si="111"/>
        <v/>
      </c>
      <c r="AD570" s="324" t="str">
        <f t="shared" si="112"/>
        <v/>
      </c>
      <c r="AE570" s="324" t="str">
        <f t="shared" si="113"/>
        <v/>
      </c>
      <c r="AF570" s="324" t="str">
        <f t="shared" si="114"/>
        <v/>
      </c>
      <c r="AG570" s="324" t="str">
        <f t="shared" si="115"/>
        <v/>
      </c>
      <c r="AH570" s="324" t="str">
        <f t="shared" si="116"/>
        <v/>
      </c>
      <c r="AI570" s="177"/>
      <c r="AJ570" s="177"/>
      <c r="AK570" s="177"/>
      <c r="AL570" s="177"/>
      <c r="AM570" s="177"/>
      <c r="AN570" s="177"/>
      <c r="AO570" s="177"/>
      <c r="AP570" s="177"/>
      <c r="AQ570" s="177"/>
      <c r="AR570" s="177"/>
      <c r="AS570" s="177"/>
      <c r="AT570" s="177"/>
      <c r="AU570" s="177"/>
      <c r="AV570" s="177"/>
      <c r="AW570" s="221"/>
      <c r="AX570" s="221"/>
      <c r="AY570" s="221"/>
      <c r="AZ570" s="221"/>
      <c r="BA570" s="221"/>
      <c r="BB570" s="221"/>
      <c r="BC570" s="221"/>
      <c r="BD570" s="221"/>
      <c r="BE570" s="221"/>
      <c r="BF570" s="221"/>
      <c r="BG570" s="221"/>
      <c r="BH570" s="221"/>
      <c r="BI570" s="221"/>
      <c r="BJ570" s="221"/>
      <c r="BK570" s="221"/>
      <c r="BL570" s="221"/>
      <c r="BM570" s="221"/>
      <c r="BN570" s="221"/>
      <c r="BO570" s="221"/>
      <c r="BP570" s="221"/>
      <c r="BQ570" s="221"/>
      <c r="BR570" s="221"/>
      <c r="BS570" s="221"/>
      <c r="BT570" s="221"/>
      <c r="BU570" s="221"/>
      <c r="BV570" s="221"/>
      <c r="BW570" s="221"/>
      <c r="BX570" s="221"/>
      <c r="BY570" s="221"/>
      <c r="BZ570" s="221"/>
      <c r="CA570" s="221"/>
    </row>
    <row r="571" spans="1:79" ht="20.100000000000001" customHeight="1">
      <c r="A571" s="204"/>
      <c r="B571" s="121"/>
      <c r="C571" s="122"/>
      <c r="D571" s="123"/>
      <c r="E571" s="121"/>
      <c r="F571" s="122"/>
      <c r="G571" s="124"/>
      <c r="H571" s="125"/>
      <c r="I571" s="122"/>
      <c r="J571" s="123"/>
      <c r="K571" s="121"/>
      <c r="L571" s="124"/>
      <c r="M571" s="125"/>
      <c r="N571" s="122"/>
      <c r="O571" s="123"/>
      <c r="P571" s="121"/>
      <c r="Q571" s="122"/>
      <c r="R571" s="122"/>
      <c r="S571" s="122"/>
      <c r="T571" s="122"/>
      <c r="U571" s="124"/>
      <c r="V571" s="323" t="str">
        <f t="shared" si="104"/>
        <v/>
      </c>
      <c r="W571" s="324" t="str">
        <f t="shared" si="105"/>
        <v/>
      </c>
      <c r="X571" s="324" t="str">
        <f t="shared" si="106"/>
        <v/>
      </c>
      <c r="Y571" s="324" t="str">
        <f t="shared" si="107"/>
        <v/>
      </c>
      <c r="Z571" s="324" t="str">
        <f t="shared" si="108"/>
        <v/>
      </c>
      <c r="AA571" s="324" t="str">
        <f t="shared" si="109"/>
        <v/>
      </c>
      <c r="AB571" s="324" t="str">
        <f t="shared" si="110"/>
        <v/>
      </c>
      <c r="AC571" s="324" t="str">
        <f t="shared" si="111"/>
        <v/>
      </c>
      <c r="AD571" s="324" t="str">
        <f t="shared" si="112"/>
        <v/>
      </c>
      <c r="AE571" s="324" t="str">
        <f t="shared" si="113"/>
        <v/>
      </c>
      <c r="AF571" s="324" t="str">
        <f t="shared" si="114"/>
        <v/>
      </c>
      <c r="AG571" s="324" t="str">
        <f t="shared" si="115"/>
        <v/>
      </c>
      <c r="AH571" s="324" t="str">
        <f t="shared" si="116"/>
        <v/>
      </c>
      <c r="AI571" s="177"/>
      <c r="AJ571" s="177"/>
      <c r="AK571" s="177"/>
      <c r="AL571" s="177"/>
      <c r="AM571" s="177"/>
      <c r="AN571" s="177"/>
      <c r="AO571" s="177"/>
      <c r="AP571" s="177"/>
      <c r="AQ571" s="177"/>
      <c r="AR571" s="177"/>
      <c r="AS571" s="177"/>
      <c r="AT571" s="177"/>
      <c r="AU571" s="177"/>
      <c r="AV571" s="177"/>
      <c r="AW571" s="221"/>
      <c r="AX571" s="221"/>
      <c r="AY571" s="221"/>
      <c r="AZ571" s="221"/>
      <c r="BA571" s="221"/>
      <c r="BB571" s="221"/>
      <c r="BC571" s="221"/>
      <c r="BD571" s="221"/>
      <c r="BE571" s="221"/>
      <c r="BF571" s="221"/>
      <c r="BG571" s="221"/>
      <c r="BH571" s="221"/>
      <c r="BI571" s="221"/>
      <c r="BJ571" s="221"/>
      <c r="BK571" s="221"/>
      <c r="BL571" s="221"/>
      <c r="BM571" s="221"/>
      <c r="BN571" s="221"/>
      <c r="BO571" s="221"/>
      <c r="BP571" s="221"/>
      <c r="BQ571" s="221"/>
      <c r="BR571" s="221"/>
      <c r="BS571" s="221"/>
      <c r="BT571" s="221"/>
      <c r="BU571" s="221"/>
      <c r="BV571" s="221"/>
      <c r="BW571" s="221"/>
      <c r="BX571" s="221"/>
      <c r="BY571" s="221"/>
      <c r="BZ571" s="221"/>
      <c r="CA571" s="221"/>
    </row>
    <row r="572" spans="1:79" ht="20.100000000000001" customHeight="1">
      <c r="A572" s="204"/>
      <c r="B572" s="121"/>
      <c r="C572" s="122"/>
      <c r="D572" s="123"/>
      <c r="E572" s="121"/>
      <c r="F572" s="122"/>
      <c r="G572" s="124"/>
      <c r="H572" s="125"/>
      <c r="I572" s="122"/>
      <c r="J572" s="123"/>
      <c r="K572" s="121"/>
      <c r="L572" s="124"/>
      <c r="M572" s="125"/>
      <c r="N572" s="122"/>
      <c r="O572" s="123"/>
      <c r="P572" s="121"/>
      <c r="Q572" s="122"/>
      <c r="R572" s="122"/>
      <c r="S572" s="122"/>
      <c r="T572" s="122"/>
      <c r="U572" s="124"/>
      <c r="V572" s="323" t="str">
        <f t="shared" si="104"/>
        <v/>
      </c>
      <c r="W572" s="324" t="str">
        <f t="shared" si="105"/>
        <v/>
      </c>
      <c r="X572" s="324" t="str">
        <f t="shared" si="106"/>
        <v/>
      </c>
      <c r="Y572" s="324" t="str">
        <f t="shared" si="107"/>
        <v/>
      </c>
      <c r="Z572" s="324" t="str">
        <f t="shared" si="108"/>
        <v/>
      </c>
      <c r="AA572" s="324" t="str">
        <f t="shared" si="109"/>
        <v/>
      </c>
      <c r="AB572" s="324" t="str">
        <f t="shared" si="110"/>
        <v/>
      </c>
      <c r="AC572" s="324" t="str">
        <f t="shared" si="111"/>
        <v/>
      </c>
      <c r="AD572" s="324" t="str">
        <f t="shared" si="112"/>
        <v/>
      </c>
      <c r="AE572" s="324" t="str">
        <f t="shared" si="113"/>
        <v/>
      </c>
      <c r="AF572" s="324" t="str">
        <f t="shared" si="114"/>
        <v/>
      </c>
      <c r="AG572" s="324" t="str">
        <f t="shared" si="115"/>
        <v/>
      </c>
      <c r="AH572" s="324" t="str">
        <f t="shared" si="116"/>
        <v/>
      </c>
      <c r="AI572" s="177"/>
      <c r="AJ572" s="177"/>
      <c r="AK572" s="177"/>
      <c r="AL572" s="177"/>
      <c r="AM572" s="177"/>
      <c r="AN572" s="177"/>
      <c r="AO572" s="177"/>
      <c r="AP572" s="177"/>
      <c r="AQ572" s="177"/>
      <c r="AR572" s="177"/>
      <c r="AS572" s="177"/>
      <c r="AT572" s="177"/>
      <c r="AU572" s="177"/>
      <c r="AV572" s="177"/>
      <c r="AW572" s="221"/>
      <c r="AX572" s="221"/>
      <c r="AY572" s="221"/>
      <c r="AZ572" s="221"/>
      <c r="BA572" s="221"/>
      <c r="BB572" s="221"/>
      <c r="BC572" s="221"/>
      <c r="BD572" s="221"/>
      <c r="BE572" s="221"/>
      <c r="BF572" s="221"/>
      <c r="BG572" s="221"/>
      <c r="BH572" s="221"/>
      <c r="BI572" s="221"/>
      <c r="BJ572" s="221"/>
      <c r="BK572" s="221"/>
      <c r="BL572" s="221"/>
      <c r="BM572" s="221"/>
      <c r="BN572" s="221"/>
      <c r="BO572" s="221"/>
      <c r="BP572" s="221"/>
      <c r="BQ572" s="221"/>
      <c r="BR572" s="221"/>
      <c r="BS572" s="221"/>
      <c r="BT572" s="221"/>
      <c r="BU572" s="221"/>
      <c r="BV572" s="221"/>
      <c r="BW572" s="221"/>
      <c r="BX572" s="221"/>
      <c r="BY572" s="221"/>
      <c r="BZ572" s="221"/>
      <c r="CA572" s="221"/>
    </row>
    <row r="573" spans="1:79" ht="20.100000000000001" customHeight="1">
      <c r="A573" s="204"/>
      <c r="B573" s="121"/>
      <c r="C573" s="122"/>
      <c r="D573" s="123"/>
      <c r="E573" s="121"/>
      <c r="F573" s="122"/>
      <c r="G573" s="124"/>
      <c r="H573" s="125"/>
      <c r="I573" s="122"/>
      <c r="J573" s="123"/>
      <c r="K573" s="121"/>
      <c r="L573" s="124"/>
      <c r="M573" s="125"/>
      <c r="N573" s="122"/>
      <c r="O573" s="123"/>
      <c r="P573" s="121"/>
      <c r="Q573" s="122"/>
      <c r="R573" s="122"/>
      <c r="S573" s="122"/>
      <c r="T573" s="122"/>
      <c r="U573" s="124"/>
      <c r="V573" s="323" t="str">
        <f t="shared" si="104"/>
        <v/>
      </c>
      <c r="W573" s="324" t="str">
        <f t="shared" si="105"/>
        <v/>
      </c>
      <c r="X573" s="324" t="str">
        <f t="shared" si="106"/>
        <v/>
      </c>
      <c r="Y573" s="324" t="str">
        <f t="shared" si="107"/>
        <v/>
      </c>
      <c r="Z573" s="324" t="str">
        <f t="shared" si="108"/>
        <v/>
      </c>
      <c r="AA573" s="324" t="str">
        <f t="shared" si="109"/>
        <v/>
      </c>
      <c r="AB573" s="324" t="str">
        <f t="shared" si="110"/>
        <v/>
      </c>
      <c r="AC573" s="324" t="str">
        <f t="shared" si="111"/>
        <v/>
      </c>
      <c r="AD573" s="324" t="str">
        <f t="shared" si="112"/>
        <v/>
      </c>
      <c r="AE573" s="324" t="str">
        <f t="shared" si="113"/>
        <v/>
      </c>
      <c r="AF573" s="324" t="str">
        <f t="shared" si="114"/>
        <v/>
      </c>
      <c r="AG573" s="324" t="str">
        <f t="shared" si="115"/>
        <v/>
      </c>
      <c r="AH573" s="324" t="str">
        <f t="shared" si="116"/>
        <v/>
      </c>
      <c r="AI573" s="177"/>
      <c r="AJ573" s="177"/>
      <c r="AK573" s="177"/>
      <c r="AL573" s="177"/>
      <c r="AM573" s="177"/>
      <c r="AN573" s="177"/>
      <c r="AO573" s="177"/>
      <c r="AP573" s="177"/>
      <c r="AQ573" s="177"/>
      <c r="AR573" s="177"/>
      <c r="AS573" s="177"/>
      <c r="AT573" s="177"/>
      <c r="AU573" s="177"/>
      <c r="AV573" s="177"/>
      <c r="AW573" s="221"/>
      <c r="AX573" s="221"/>
      <c r="AY573" s="221"/>
      <c r="AZ573" s="221"/>
      <c r="BA573" s="221"/>
      <c r="BB573" s="221"/>
      <c r="BC573" s="221"/>
      <c r="BD573" s="221"/>
      <c r="BE573" s="221"/>
      <c r="BF573" s="221"/>
      <c r="BG573" s="221"/>
      <c r="BH573" s="221"/>
      <c r="BI573" s="221"/>
      <c r="BJ573" s="221"/>
      <c r="BK573" s="221"/>
      <c r="BL573" s="221"/>
      <c r="BM573" s="221"/>
      <c r="BN573" s="221"/>
      <c r="BO573" s="221"/>
      <c r="BP573" s="221"/>
      <c r="BQ573" s="221"/>
      <c r="BR573" s="221"/>
      <c r="BS573" s="221"/>
      <c r="BT573" s="221"/>
      <c r="BU573" s="221"/>
      <c r="BV573" s="221"/>
      <c r="BW573" s="221"/>
      <c r="BX573" s="221"/>
      <c r="BY573" s="221"/>
      <c r="BZ573" s="221"/>
      <c r="CA573" s="221"/>
    </row>
    <row r="574" spans="1:79" ht="20.100000000000001" customHeight="1">
      <c r="A574" s="204"/>
      <c r="B574" s="121"/>
      <c r="C574" s="122"/>
      <c r="D574" s="123"/>
      <c r="E574" s="121"/>
      <c r="F574" s="122"/>
      <c r="G574" s="124"/>
      <c r="H574" s="125"/>
      <c r="I574" s="122"/>
      <c r="J574" s="123"/>
      <c r="K574" s="121"/>
      <c r="L574" s="124"/>
      <c r="M574" s="125"/>
      <c r="N574" s="122"/>
      <c r="O574" s="123"/>
      <c r="P574" s="121"/>
      <c r="Q574" s="122"/>
      <c r="R574" s="122"/>
      <c r="S574" s="122"/>
      <c r="T574" s="122"/>
      <c r="U574" s="124"/>
      <c r="V574" s="323" t="str">
        <f t="shared" si="104"/>
        <v/>
      </c>
      <c r="W574" s="324" t="str">
        <f t="shared" si="105"/>
        <v/>
      </c>
      <c r="X574" s="324" t="str">
        <f t="shared" si="106"/>
        <v/>
      </c>
      <c r="Y574" s="324" t="str">
        <f t="shared" si="107"/>
        <v/>
      </c>
      <c r="Z574" s="324" t="str">
        <f t="shared" si="108"/>
        <v/>
      </c>
      <c r="AA574" s="324" t="str">
        <f t="shared" si="109"/>
        <v/>
      </c>
      <c r="AB574" s="324" t="str">
        <f t="shared" si="110"/>
        <v/>
      </c>
      <c r="AC574" s="324" t="str">
        <f t="shared" si="111"/>
        <v/>
      </c>
      <c r="AD574" s="324" t="str">
        <f t="shared" si="112"/>
        <v/>
      </c>
      <c r="AE574" s="324" t="str">
        <f t="shared" si="113"/>
        <v/>
      </c>
      <c r="AF574" s="324" t="str">
        <f t="shared" si="114"/>
        <v/>
      </c>
      <c r="AG574" s="324" t="str">
        <f t="shared" si="115"/>
        <v/>
      </c>
      <c r="AH574" s="324" t="str">
        <f t="shared" si="116"/>
        <v/>
      </c>
      <c r="AI574" s="177"/>
      <c r="AJ574" s="177"/>
      <c r="AK574" s="177"/>
      <c r="AL574" s="177"/>
      <c r="AM574" s="177"/>
      <c r="AN574" s="177"/>
      <c r="AO574" s="177"/>
      <c r="AP574" s="177"/>
      <c r="AQ574" s="177"/>
      <c r="AR574" s="177"/>
      <c r="AS574" s="177"/>
      <c r="AT574" s="177"/>
      <c r="AU574" s="177"/>
      <c r="AV574" s="177"/>
      <c r="AW574" s="221"/>
      <c r="AX574" s="221"/>
      <c r="AY574" s="221"/>
      <c r="AZ574" s="221"/>
      <c r="BA574" s="221"/>
      <c r="BB574" s="221"/>
      <c r="BC574" s="221"/>
      <c r="BD574" s="221"/>
      <c r="BE574" s="221"/>
      <c r="BF574" s="221"/>
      <c r="BG574" s="221"/>
      <c r="BH574" s="221"/>
      <c r="BI574" s="221"/>
      <c r="BJ574" s="221"/>
      <c r="BK574" s="221"/>
      <c r="BL574" s="221"/>
      <c r="BM574" s="221"/>
      <c r="BN574" s="221"/>
      <c r="BO574" s="221"/>
      <c r="BP574" s="221"/>
      <c r="BQ574" s="221"/>
      <c r="BR574" s="221"/>
      <c r="BS574" s="221"/>
      <c r="BT574" s="221"/>
      <c r="BU574" s="221"/>
      <c r="BV574" s="221"/>
      <c r="BW574" s="221"/>
      <c r="BX574" s="221"/>
      <c r="BY574" s="221"/>
      <c r="BZ574" s="221"/>
      <c r="CA574" s="221"/>
    </row>
    <row r="575" spans="1:79" ht="20.100000000000001" customHeight="1">
      <c r="A575" s="204"/>
      <c r="B575" s="121"/>
      <c r="C575" s="122"/>
      <c r="D575" s="123"/>
      <c r="E575" s="121"/>
      <c r="F575" s="122"/>
      <c r="G575" s="124"/>
      <c r="H575" s="125"/>
      <c r="I575" s="122"/>
      <c r="J575" s="123"/>
      <c r="K575" s="121"/>
      <c r="L575" s="124"/>
      <c r="M575" s="125"/>
      <c r="N575" s="122"/>
      <c r="O575" s="123"/>
      <c r="P575" s="121"/>
      <c r="Q575" s="122"/>
      <c r="R575" s="122"/>
      <c r="S575" s="122"/>
      <c r="T575" s="122"/>
      <c r="U575" s="124"/>
      <c r="V575" s="323" t="str">
        <f t="shared" si="104"/>
        <v/>
      </c>
      <c r="W575" s="324" t="str">
        <f t="shared" si="105"/>
        <v/>
      </c>
      <c r="X575" s="324" t="str">
        <f t="shared" si="106"/>
        <v/>
      </c>
      <c r="Y575" s="324" t="str">
        <f t="shared" si="107"/>
        <v/>
      </c>
      <c r="Z575" s="324" t="str">
        <f t="shared" si="108"/>
        <v/>
      </c>
      <c r="AA575" s="324" t="str">
        <f t="shared" si="109"/>
        <v/>
      </c>
      <c r="AB575" s="324" t="str">
        <f t="shared" si="110"/>
        <v/>
      </c>
      <c r="AC575" s="324" t="str">
        <f t="shared" si="111"/>
        <v/>
      </c>
      <c r="AD575" s="324" t="str">
        <f t="shared" si="112"/>
        <v/>
      </c>
      <c r="AE575" s="324" t="str">
        <f t="shared" si="113"/>
        <v/>
      </c>
      <c r="AF575" s="324" t="str">
        <f t="shared" si="114"/>
        <v/>
      </c>
      <c r="AG575" s="324" t="str">
        <f t="shared" si="115"/>
        <v/>
      </c>
      <c r="AH575" s="324" t="str">
        <f t="shared" si="116"/>
        <v/>
      </c>
      <c r="AI575" s="177"/>
      <c r="AJ575" s="177"/>
      <c r="AK575" s="177"/>
      <c r="AL575" s="177"/>
      <c r="AM575" s="177"/>
      <c r="AN575" s="177"/>
      <c r="AO575" s="177"/>
      <c r="AP575" s="177"/>
      <c r="AQ575" s="177"/>
      <c r="AR575" s="177"/>
      <c r="AS575" s="177"/>
      <c r="AT575" s="177"/>
      <c r="AU575" s="177"/>
      <c r="AV575" s="177"/>
      <c r="AW575" s="177"/>
      <c r="AX575" s="177"/>
      <c r="AY575" s="177"/>
      <c r="AZ575" s="177"/>
      <c r="BA575" s="177"/>
      <c r="BB575" s="177"/>
      <c r="BC575" s="177"/>
      <c r="BD575" s="177"/>
      <c r="BE575" s="177"/>
      <c r="BF575" s="177"/>
      <c r="BG575" s="177"/>
      <c r="BH575" s="177"/>
      <c r="BI575" s="177"/>
      <c r="BJ575" s="177"/>
      <c r="BK575" s="177"/>
      <c r="BL575" s="177"/>
      <c r="BM575" s="177"/>
      <c r="BN575" s="177"/>
      <c r="BO575" s="177"/>
      <c r="BP575" s="177"/>
      <c r="BQ575" s="177"/>
      <c r="BR575" s="177"/>
      <c r="BS575" s="177"/>
      <c r="BT575" s="177"/>
      <c r="BU575" s="177"/>
      <c r="BV575" s="177"/>
      <c r="BW575" s="177"/>
      <c r="BX575" s="177"/>
      <c r="BY575" s="177"/>
      <c r="BZ575" s="177"/>
      <c r="CA575" s="177"/>
    </row>
    <row r="576" spans="1:79" ht="20.100000000000001" customHeight="1">
      <c r="A576" s="204"/>
      <c r="B576" s="121"/>
      <c r="C576" s="122"/>
      <c r="D576" s="123"/>
      <c r="E576" s="121"/>
      <c r="F576" s="122"/>
      <c r="G576" s="124"/>
      <c r="H576" s="125"/>
      <c r="I576" s="122"/>
      <c r="J576" s="123"/>
      <c r="K576" s="121"/>
      <c r="L576" s="124"/>
      <c r="M576" s="125"/>
      <c r="N576" s="122"/>
      <c r="O576" s="123"/>
      <c r="P576" s="121"/>
      <c r="Q576" s="122"/>
      <c r="R576" s="122"/>
      <c r="S576" s="122"/>
      <c r="T576" s="122"/>
      <c r="U576" s="124"/>
      <c r="V576" s="323" t="str">
        <f t="shared" si="104"/>
        <v/>
      </c>
      <c r="W576" s="324" t="str">
        <f t="shared" si="105"/>
        <v/>
      </c>
      <c r="X576" s="324" t="str">
        <f t="shared" si="106"/>
        <v/>
      </c>
      <c r="Y576" s="324" t="str">
        <f t="shared" si="107"/>
        <v/>
      </c>
      <c r="Z576" s="324" t="str">
        <f t="shared" si="108"/>
        <v/>
      </c>
      <c r="AA576" s="324" t="str">
        <f t="shared" si="109"/>
        <v/>
      </c>
      <c r="AB576" s="324" t="str">
        <f t="shared" si="110"/>
        <v/>
      </c>
      <c r="AC576" s="324" t="str">
        <f t="shared" si="111"/>
        <v/>
      </c>
      <c r="AD576" s="324" t="str">
        <f t="shared" si="112"/>
        <v/>
      </c>
      <c r="AE576" s="324" t="str">
        <f t="shared" si="113"/>
        <v/>
      </c>
      <c r="AF576" s="324" t="str">
        <f t="shared" si="114"/>
        <v/>
      </c>
      <c r="AG576" s="324" t="str">
        <f t="shared" si="115"/>
        <v/>
      </c>
      <c r="AH576" s="324" t="str">
        <f t="shared" si="116"/>
        <v/>
      </c>
      <c r="AI576" s="177"/>
      <c r="AJ576" s="177"/>
      <c r="AK576" s="177"/>
      <c r="AL576" s="177"/>
      <c r="AM576" s="177"/>
      <c r="AN576" s="177"/>
      <c r="AO576" s="177"/>
      <c r="AP576" s="177"/>
      <c r="AQ576" s="177"/>
      <c r="AR576" s="177"/>
      <c r="AS576" s="177"/>
      <c r="AT576" s="177"/>
      <c r="AU576" s="177"/>
      <c r="AV576" s="177"/>
      <c r="AW576" s="177"/>
      <c r="AX576" s="177"/>
      <c r="AY576" s="177"/>
      <c r="AZ576" s="177"/>
      <c r="BA576" s="177"/>
      <c r="BB576" s="177"/>
      <c r="BC576" s="177"/>
      <c r="BD576" s="177"/>
      <c r="BE576" s="177"/>
      <c r="BF576" s="177"/>
      <c r="BG576" s="177"/>
      <c r="BH576" s="177"/>
      <c r="BI576" s="177"/>
      <c r="BJ576" s="177"/>
      <c r="BK576" s="177"/>
      <c r="BL576" s="177"/>
      <c r="BM576" s="177"/>
      <c r="BN576" s="177"/>
      <c r="BO576" s="177"/>
      <c r="BP576" s="177"/>
      <c r="BQ576" s="177"/>
      <c r="BR576" s="177"/>
      <c r="BS576" s="177"/>
      <c r="BT576" s="177"/>
      <c r="BU576" s="177"/>
      <c r="BV576" s="177"/>
      <c r="BW576" s="177"/>
      <c r="BX576" s="177"/>
      <c r="BY576" s="177"/>
      <c r="BZ576" s="177"/>
      <c r="CA576" s="177"/>
    </row>
    <row r="577" spans="1:79" ht="20.100000000000001" customHeight="1">
      <c r="A577" s="204"/>
      <c r="B577" s="121"/>
      <c r="C577" s="122"/>
      <c r="D577" s="123"/>
      <c r="E577" s="121"/>
      <c r="F577" s="122"/>
      <c r="G577" s="124"/>
      <c r="H577" s="125"/>
      <c r="I577" s="122"/>
      <c r="J577" s="123"/>
      <c r="K577" s="121"/>
      <c r="L577" s="124"/>
      <c r="M577" s="125"/>
      <c r="N577" s="122"/>
      <c r="O577" s="123"/>
      <c r="P577" s="121"/>
      <c r="Q577" s="122"/>
      <c r="R577" s="122"/>
      <c r="S577" s="122"/>
      <c r="T577" s="122"/>
      <c r="U577" s="124"/>
      <c r="V577" s="323" t="str">
        <f t="shared" si="104"/>
        <v/>
      </c>
      <c r="W577" s="324" t="str">
        <f t="shared" si="105"/>
        <v/>
      </c>
      <c r="X577" s="324" t="str">
        <f t="shared" si="106"/>
        <v/>
      </c>
      <c r="Y577" s="324" t="str">
        <f t="shared" si="107"/>
        <v/>
      </c>
      <c r="Z577" s="324" t="str">
        <f t="shared" si="108"/>
        <v/>
      </c>
      <c r="AA577" s="324" t="str">
        <f t="shared" si="109"/>
        <v/>
      </c>
      <c r="AB577" s="324" t="str">
        <f t="shared" si="110"/>
        <v/>
      </c>
      <c r="AC577" s="324" t="str">
        <f t="shared" si="111"/>
        <v/>
      </c>
      <c r="AD577" s="324" t="str">
        <f t="shared" si="112"/>
        <v/>
      </c>
      <c r="AE577" s="324" t="str">
        <f t="shared" si="113"/>
        <v/>
      </c>
      <c r="AF577" s="324" t="str">
        <f t="shared" si="114"/>
        <v/>
      </c>
      <c r="AG577" s="324" t="str">
        <f t="shared" si="115"/>
        <v/>
      </c>
      <c r="AH577" s="324" t="str">
        <f t="shared" si="116"/>
        <v/>
      </c>
      <c r="AI577" s="177"/>
      <c r="AJ577" s="177"/>
      <c r="AK577" s="177"/>
      <c r="AL577" s="177"/>
      <c r="AM577" s="177"/>
      <c r="AN577" s="177"/>
      <c r="AO577" s="177"/>
      <c r="AP577" s="177"/>
      <c r="AQ577" s="177"/>
      <c r="AR577" s="177"/>
      <c r="AS577" s="177"/>
      <c r="AT577" s="177"/>
      <c r="AU577" s="177"/>
      <c r="AV577" s="177"/>
      <c r="AW577" s="177"/>
      <c r="AX577" s="177"/>
      <c r="AY577" s="177"/>
      <c r="AZ577" s="177"/>
      <c r="BA577" s="177"/>
      <c r="BB577" s="177"/>
      <c r="BC577" s="177"/>
      <c r="BD577" s="177"/>
      <c r="BE577" s="177"/>
      <c r="BF577" s="177"/>
      <c r="BG577" s="177"/>
      <c r="BH577" s="177"/>
      <c r="BI577" s="177"/>
      <c r="BJ577" s="177"/>
      <c r="BK577" s="177"/>
      <c r="BL577" s="177"/>
      <c r="BM577" s="177"/>
      <c r="BN577" s="177"/>
      <c r="BO577" s="177"/>
      <c r="BP577" s="177"/>
      <c r="BQ577" s="177"/>
      <c r="BR577" s="177"/>
      <c r="BS577" s="177"/>
      <c r="BT577" s="177"/>
      <c r="BU577" s="177"/>
      <c r="BV577" s="177"/>
      <c r="BW577" s="177"/>
      <c r="BX577" s="177"/>
      <c r="BY577" s="177"/>
      <c r="BZ577" s="177"/>
      <c r="CA577" s="177"/>
    </row>
    <row r="578" spans="1:79" ht="20.100000000000001" customHeight="1">
      <c r="A578" s="204"/>
      <c r="B578" s="121"/>
      <c r="C578" s="122"/>
      <c r="D578" s="123"/>
      <c r="E578" s="121"/>
      <c r="F578" s="122"/>
      <c r="G578" s="124"/>
      <c r="H578" s="125"/>
      <c r="I578" s="122"/>
      <c r="J578" s="123"/>
      <c r="K578" s="121"/>
      <c r="L578" s="124"/>
      <c r="M578" s="125"/>
      <c r="N578" s="122"/>
      <c r="O578" s="123"/>
      <c r="P578" s="121"/>
      <c r="Q578" s="122"/>
      <c r="R578" s="122"/>
      <c r="S578" s="122"/>
      <c r="T578" s="122"/>
      <c r="U578" s="124"/>
      <c r="V578" s="323" t="str">
        <f t="shared" si="104"/>
        <v/>
      </c>
      <c r="W578" s="324" t="str">
        <f t="shared" si="105"/>
        <v/>
      </c>
      <c r="X578" s="324" t="str">
        <f t="shared" si="106"/>
        <v/>
      </c>
      <c r="Y578" s="324" t="str">
        <f t="shared" si="107"/>
        <v/>
      </c>
      <c r="Z578" s="324" t="str">
        <f t="shared" si="108"/>
        <v/>
      </c>
      <c r="AA578" s="324" t="str">
        <f t="shared" si="109"/>
        <v/>
      </c>
      <c r="AB578" s="324" t="str">
        <f t="shared" si="110"/>
        <v/>
      </c>
      <c r="AC578" s="324" t="str">
        <f t="shared" si="111"/>
        <v/>
      </c>
      <c r="AD578" s="324" t="str">
        <f t="shared" si="112"/>
        <v/>
      </c>
      <c r="AE578" s="324" t="str">
        <f t="shared" si="113"/>
        <v/>
      </c>
      <c r="AF578" s="324" t="str">
        <f t="shared" si="114"/>
        <v/>
      </c>
      <c r="AG578" s="324" t="str">
        <f t="shared" si="115"/>
        <v/>
      </c>
      <c r="AH578" s="324" t="str">
        <f t="shared" si="116"/>
        <v/>
      </c>
      <c r="AI578" s="177"/>
      <c r="AJ578" s="177"/>
      <c r="AK578" s="177"/>
      <c r="AL578" s="177"/>
      <c r="AM578" s="177"/>
      <c r="AN578" s="177"/>
      <c r="AO578" s="177"/>
      <c r="AP578" s="177"/>
      <c r="AQ578" s="177"/>
      <c r="AR578" s="177"/>
      <c r="AS578" s="177"/>
      <c r="AT578" s="177"/>
      <c r="AU578" s="177"/>
      <c r="AV578" s="177"/>
      <c r="AW578" s="177"/>
      <c r="AX578" s="177"/>
      <c r="AY578" s="177"/>
      <c r="AZ578" s="177"/>
      <c r="BA578" s="177"/>
      <c r="BB578" s="177"/>
      <c r="BC578" s="177"/>
      <c r="BD578" s="177"/>
      <c r="BE578" s="177"/>
      <c r="BF578" s="177"/>
      <c r="BG578" s="177"/>
      <c r="BH578" s="177"/>
      <c r="BI578" s="177"/>
      <c r="BJ578" s="177"/>
      <c r="BK578" s="177"/>
      <c r="BL578" s="177"/>
      <c r="BM578" s="177"/>
      <c r="BN578" s="177"/>
      <c r="BO578" s="177"/>
      <c r="BP578" s="177"/>
      <c r="BQ578" s="177"/>
      <c r="BR578" s="177"/>
      <c r="BS578" s="177"/>
      <c r="BT578" s="177"/>
      <c r="BU578" s="177"/>
      <c r="BV578" s="177"/>
      <c r="BW578" s="177"/>
      <c r="BX578" s="177"/>
      <c r="BY578" s="177"/>
      <c r="BZ578" s="177"/>
      <c r="CA578" s="177"/>
    </row>
    <row r="579" spans="1:79" ht="20.100000000000001" customHeight="1">
      <c r="A579" s="204"/>
      <c r="B579" s="121"/>
      <c r="C579" s="122"/>
      <c r="D579" s="123"/>
      <c r="E579" s="121"/>
      <c r="F579" s="122"/>
      <c r="G579" s="124"/>
      <c r="H579" s="125"/>
      <c r="I579" s="122"/>
      <c r="J579" s="123"/>
      <c r="K579" s="121"/>
      <c r="L579" s="124"/>
      <c r="M579" s="125"/>
      <c r="N579" s="122"/>
      <c r="O579" s="123"/>
      <c r="P579" s="121"/>
      <c r="Q579" s="122"/>
      <c r="R579" s="122"/>
      <c r="S579" s="122"/>
      <c r="T579" s="122"/>
      <c r="U579" s="124"/>
      <c r="V579" s="323" t="str">
        <f t="shared" si="104"/>
        <v/>
      </c>
      <c r="W579" s="324" t="str">
        <f t="shared" si="105"/>
        <v/>
      </c>
      <c r="X579" s="324" t="str">
        <f t="shared" si="106"/>
        <v/>
      </c>
      <c r="Y579" s="324" t="str">
        <f t="shared" si="107"/>
        <v/>
      </c>
      <c r="Z579" s="324" t="str">
        <f t="shared" si="108"/>
        <v/>
      </c>
      <c r="AA579" s="324" t="str">
        <f t="shared" si="109"/>
        <v/>
      </c>
      <c r="AB579" s="324" t="str">
        <f t="shared" si="110"/>
        <v/>
      </c>
      <c r="AC579" s="324" t="str">
        <f t="shared" si="111"/>
        <v/>
      </c>
      <c r="AD579" s="324" t="str">
        <f t="shared" si="112"/>
        <v/>
      </c>
      <c r="AE579" s="324" t="str">
        <f t="shared" si="113"/>
        <v/>
      </c>
      <c r="AF579" s="324" t="str">
        <f t="shared" si="114"/>
        <v/>
      </c>
      <c r="AG579" s="324" t="str">
        <f t="shared" si="115"/>
        <v/>
      </c>
      <c r="AH579" s="324" t="str">
        <f t="shared" si="116"/>
        <v/>
      </c>
      <c r="AI579" s="177"/>
      <c r="AJ579" s="177"/>
      <c r="AK579" s="177"/>
      <c r="AL579" s="177"/>
      <c r="AM579" s="177"/>
      <c r="AN579" s="177"/>
      <c r="AO579" s="177"/>
      <c r="AP579" s="177"/>
      <c r="AQ579" s="177"/>
      <c r="AR579" s="177"/>
      <c r="AS579" s="177"/>
      <c r="AT579" s="177"/>
      <c r="AU579" s="177"/>
      <c r="AV579" s="177"/>
      <c r="AW579" s="177"/>
      <c r="AX579" s="177"/>
      <c r="AY579" s="177"/>
      <c r="AZ579" s="177"/>
      <c r="BA579" s="177"/>
      <c r="BB579" s="177"/>
      <c r="BC579" s="177"/>
      <c r="BD579" s="177"/>
      <c r="BE579" s="177"/>
      <c r="BF579" s="177"/>
      <c r="BG579" s="177"/>
      <c r="BH579" s="177"/>
      <c r="BI579" s="177"/>
      <c r="BJ579" s="177"/>
      <c r="BK579" s="177"/>
      <c r="BL579" s="177"/>
      <c r="BM579" s="177"/>
      <c r="BN579" s="177"/>
      <c r="BO579" s="177"/>
      <c r="BP579" s="177"/>
      <c r="BQ579" s="177"/>
      <c r="BR579" s="177"/>
      <c r="BS579" s="177"/>
      <c r="BT579" s="177"/>
      <c r="BU579" s="177"/>
      <c r="BV579" s="177"/>
      <c r="BW579" s="177"/>
      <c r="BX579" s="177"/>
      <c r="BY579" s="177"/>
      <c r="BZ579" s="177"/>
      <c r="CA579" s="177"/>
    </row>
    <row r="580" spans="1:79" ht="20.100000000000001" customHeight="1">
      <c r="A580" s="204"/>
      <c r="B580" s="121"/>
      <c r="C580" s="122"/>
      <c r="D580" s="123"/>
      <c r="E580" s="121"/>
      <c r="F580" s="122"/>
      <c r="G580" s="124"/>
      <c r="H580" s="125"/>
      <c r="I580" s="122"/>
      <c r="J580" s="123"/>
      <c r="K580" s="121"/>
      <c r="L580" s="124"/>
      <c r="M580" s="125"/>
      <c r="N580" s="122"/>
      <c r="O580" s="123"/>
      <c r="P580" s="121"/>
      <c r="Q580" s="122"/>
      <c r="R580" s="122"/>
      <c r="S580" s="122"/>
      <c r="T580" s="122"/>
      <c r="U580" s="124"/>
      <c r="V580" s="323" t="str">
        <f t="shared" si="104"/>
        <v/>
      </c>
      <c r="W580" s="324" t="str">
        <f t="shared" si="105"/>
        <v/>
      </c>
      <c r="X580" s="324" t="str">
        <f t="shared" si="106"/>
        <v/>
      </c>
      <c r="Y580" s="324" t="str">
        <f t="shared" si="107"/>
        <v/>
      </c>
      <c r="Z580" s="324" t="str">
        <f t="shared" si="108"/>
        <v/>
      </c>
      <c r="AA580" s="324" t="str">
        <f t="shared" si="109"/>
        <v/>
      </c>
      <c r="AB580" s="324" t="str">
        <f t="shared" si="110"/>
        <v/>
      </c>
      <c r="AC580" s="324" t="str">
        <f t="shared" si="111"/>
        <v/>
      </c>
      <c r="AD580" s="324" t="str">
        <f t="shared" si="112"/>
        <v/>
      </c>
      <c r="AE580" s="324" t="str">
        <f t="shared" si="113"/>
        <v/>
      </c>
      <c r="AF580" s="324" t="str">
        <f t="shared" si="114"/>
        <v/>
      </c>
      <c r="AG580" s="324" t="str">
        <f t="shared" si="115"/>
        <v/>
      </c>
      <c r="AH580" s="324" t="str">
        <f t="shared" si="116"/>
        <v/>
      </c>
      <c r="AI580" s="177"/>
      <c r="AJ580" s="177"/>
      <c r="AK580" s="177"/>
      <c r="AL580" s="177"/>
      <c r="AM580" s="177"/>
      <c r="AN580" s="177"/>
      <c r="AO580" s="177"/>
      <c r="AP580" s="177"/>
      <c r="AQ580" s="177"/>
      <c r="AR580" s="177"/>
      <c r="AS580" s="177"/>
      <c r="AT580" s="177"/>
      <c r="AU580" s="177"/>
      <c r="AV580" s="177"/>
      <c r="AW580" s="177"/>
      <c r="AX580" s="177"/>
      <c r="AY580" s="177"/>
      <c r="AZ580" s="177"/>
      <c r="BA580" s="177"/>
      <c r="BB580" s="177"/>
      <c r="BC580" s="177"/>
      <c r="BD580" s="177"/>
      <c r="BE580" s="177"/>
      <c r="BF580" s="177"/>
      <c r="BG580" s="177"/>
      <c r="BH580" s="177"/>
      <c r="BI580" s="177"/>
      <c r="BJ580" s="177"/>
      <c r="BK580" s="177"/>
      <c r="BL580" s="177"/>
      <c r="BM580" s="177"/>
      <c r="BN580" s="177"/>
      <c r="BO580" s="177"/>
      <c r="BP580" s="177"/>
      <c r="BQ580" s="177"/>
      <c r="BR580" s="177"/>
      <c r="BS580" s="177"/>
      <c r="BT580" s="177"/>
      <c r="BU580" s="177"/>
      <c r="BV580" s="177"/>
      <c r="BW580" s="177"/>
      <c r="BX580" s="177"/>
      <c r="BY580" s="177"/>
      <c r="BZ580" s="177"/>
      <c r="CA580" s="177"/>
    </row>
    <row r="581" spans="1:79" ht="20.100000000000001" customHeight="1">
      <c r="A581" s="204"/>
      <c r="B581" s="121"/>
      <c r="C581" s="122"/>
      <c r="D581" s="123"/>
      <c r="E581" s="121"/>
      <c r="F581" s="122"/>
      <c r="G581" s="124"/>
      <c r="H581" s="125"/>
      <c r="I581" s="122"/>
      <c r="J581" s="123"/>
      <c r="K581" s="121"/>
      <c r="L581" s="124"/>
      <c r="M581" s="125"/>
      <c r="N581" s="122"/>
      <c r="O581" s="123"/>
      <c r="P581" s="121"/>
      <c r="Q581" s="122"/>
      <c r="R581" s="122"/>
      <c r="S581" s="122"/>
      <c r="T581" s="122"/>
      <c r="U581" s="124"/>
      <c r="V581" s="323" t="str">
        <f t="shared" si="104"/>
        <v/>
      </c>
      <c r="W581" s="324" t="str">
        <f t="shared" si="105"/>
        <v/>
      </c>
      <c r="X581" s="324" t="str">
        <f t="shared" si="106"/>
        <v/>
      </c>
      <c r="Y581" s="324" t="str">
        <f t="shared" si="107"/>
        <v/>
      </c>
      <c r="Z581" s="324" t="str">
        <f t="shared" si="108"/>
        <v/>
      </c>
      <c r="AA581" s="324" t="str">
        <f t="shared" si="109"/>
        <v/>
      </c>
      <c r="AB581" s="324" t="str">
        <f t="shared" si="110"/>
        <v/>
      </c>
      <c r="AC581" s="324" t="str">
        <f t="shared" si="111"/>
        <v/>
      </c>
      <c r="AD581" s="324" t="str">
        <f t="shared" si="112"/>
        <v/>
      </c>
      <c r="AE581" s="324" t="str">
        <f t="shared" si="113"/>
        <v/>
      </c>
      <c r="AF581" s="324" t="str">
        <f t="shared" si="114"/>
        <v/>
      </c>
      <c r="AG581" s="324" t="str">
        <f t="shared" si="115"/>
        <v/>
      </c>
      <c r="AH581" s="324" t="str">
        <f t="shared" si="116"/>
        <v/>
      </c>
      <c r="AI581" s="177"/>
      <c r="AJ581" s="177"/>
      <c r="AK581" s="177"/>
      <c r="AL581" s="177"/>
      <c r="AM581" s="177"/>
      <c r="AN581" s="177"/>
      <c r="AO581" s="177"/>
      <c r="AP581" s="177"/>
      <c r="AQ581" s="177"/>
      <c r="AR581" s="177"/>
      <c r="AS581" s="177"/>
      <c r="AT581" s="177"/>
      <c r="AU581" s="177"/>
      <c r="AV581" s="177"/>
      <c r="AW581" s="177"/>
      <c r="AX581" s="177"/>
      <c r="AY581" s="177"/>
      <c r="AZ581" s="177"/>
      <c r="BA581" s="177"/>
      <c r="BB581" s="177"/>
      <c r="BC581" s="177"/>
      <c r="BD581" s="177"/>
      <c r="BE581" s="177"/>
      <c r="BF581" s="177"/>
      <c r="BG581" s="177"/>
      <c r="BH581" s="177"/>
      <c r="BI581" s="177"/>
      <c r="BJ581" s="177"/>
      <c r="BK581" s="177"/>
      <c r="BL581" s="177"/>
      <c r="BM581" s="177"/>
      <c r="BN581" s="177"/>
      <c r="BO581" s="177"/>
      <c r="BP581" s="177"/>
      <c r="BQ581" s="177"/>
      <c r="BR581" s="177"/>
      <c r="BS581" s="177"/>
      <c r="BT581" s="177"/>
      <c r="BU581" s="177"/>
      <c r="BV581" s="177"/>
      <c r="BW581" s="177"/>
      <c r="BX581" s="177"/>
      <c r="BY581" s="177"/>
      <c r="BZ581" s="177"/>
      <c r="CA581" s="177"/>
    </row>
    <row r="582" spans="1:79" ht="20.100000000000001" customHeight="1">
      <c r="A582" s="204"/>
      <c r="B582" s="121"/>
      <c r="C582" s="122"/>
      <c r="D582" s="123"/>
      <c r="E582" s="121"/>
      <c r="F582" s="122"/>
      <c r="G582" s="124"/>
      <c r="H582" s="125"/>
      <c r="I582" s="122"/>
      <c r="J582" s="123"/>
      <c r="K582" s="121"/>
      <c r="L582" s="124"/>
      <c r="M582" s="125"/>
      <c r="N582" s="122"/>
      <c r="O582" s="123"/>
      <c r="P582" s="121"/>
      <c r="Q582" s="122"/>
      <c r="R582" s="122"/>
      <c r="S582" s="122"/>
      <c r="T582" s="122"/>
      <c r="U582" s="124"/>
      <c r="V582" s="323" t="str">
        <f t="shared" ref="V582:V645" si="117">IF(AND(D582&gt;0,D582&lt;3,H582&gt;0,H582&lt;3),"V","")</f>
        <v/>
      </c>
      <c r="W582" s="324" t="str">
        <f t="shared" ref="W582:W645" si="118">IF(AND(D582&gt;0,D582&lt;3,K582&gt;0,K582&lt;3),"V","")</f>
        <v/>
      </c>
      <c r="X582" s="324" t="str">
        <f t="shared" ref="X582:X645" si="119">IF(AND(E582&gt;0,E582&lt;3,F582&gt;0,F582&lt;3),"V","")</f>
        <v/>
      </c>
      <c r="Y582" s="324" t="str">
        <f t="shared" ref="Y582:Y645" si="120">IF(AND(N582&gt;0,N582&lt;3,O582&gt;0,O582&lt;3),"V","")</f>
        <v/>
      </c>
      <c r="Z582" s="324" t="str">
        <f t="shared" ref="Z582:Z645" si="121">IF(AND(I582&gt;0,I582&lt;3,J582&gt;0,J582&lt;3,K582&gt;0,K582&lt;3),"V","")</f>
        <v/>
      </c>
      <c r="AA582" s="324" t="str">
        <f t="shared" ref="AA582:AA645" si="122">IF(AND(M582&gt;0,M582&lt;3),"V","")</f>
        <v/>
      </c>
      <c r="AB582" s="324" t="str">
        <f t="shared" ref="AB582:AB645" si="123">IF(AND(E582&gt;0,E582&lt;3,L582&gt;0,L582&lt;3),"V","")</f>
        <v/>
      </c>
      <c r="AC582" s="324" t="str">
        <f t="shared" ref="AC582:AC645" si="124">IF(AND(F582&gt;0,F582&lt;3,G582&gt;0,G582&lt;3,H582&gt;0,H582&lt;3),"V","")</f>
        <v/>
      </c>
      <c r="AD582" s="324" t="str">
        <f t="shared" ref="AD582:AD645" si="125">IF(AND(B582&gt;0,B582&lt;3,C582&gt;0,C582&lt;3),"V","")</f>
        <v/>
      </c>
      <c r="AE582" s="324" t="str">
        <f t="shared" ref="AE582:AE645" si="126">IF(AND(P582&gt;0,P582&lt;3),"V","")</f>
        <v/>
      </c>
      <c r="AF582" s="324" t="str">
        <f t="shared" ref="AF582:AF645" si="127">IF(AND(Q582&gt;0,Q582&lt;3),"V","")</f>
        <v/>
      </c>
      <c r="AG582" s="324" t="str">
        <f t="shared" ref="AG582:AG645" si="128">IF(AND(R582&gt;0,R582&lt;3,S582&gt;0,S582&lt;3,T582&gt;0,T582&lt;3),"V","")</f>
        <v/>
      </c>
      <c r="AH582" s="324" t="str">
        <f t="shared" ref="AH582:AH645" si="129">IF(AND(U582&gt;0,U582&lt;3),"V","")</f>
        <v/>
      </c>
      <c r="AI582" s="177"/>
      <c r="AJ582" s="177"/>
      <c r="AK582" s="177"/>
      <c r="AL582" s="177"/>
      <c r="AM582" s="177"/>
      <c r="AN582" s="177"/>
      <c r="AO582" s="177"/>
      <c r="AP582" s="177"/>
      <c r="AQ582" s="177"/>
      <c r="AR582" s="177"/>
      <c r="AS582" s="177"/>
      <c r="AT582" s="177"/>
      <c r="AU582" s="177"/>
      <c r="AV582" s="177"/>
      <c r="AW582" s="177"/>
      <c r="AX582" s="177"/>
      <c r="AY582" s="177"/>
      <c r="AZ582" s="177"/>
      <c r="BA582" s="177"/>
      <c r="BB582" s="177"/>
      <c r="BC582" s="177"/>
      <c r="BD582" s="177"/>
      <c r="BE582" s="177"/>
      <c r="BF582" s="177"/>
      <c r="BG582" s="177"/>
      <c r="BH582" s="177"/>
      <c r="BI582" s="177"/>
      <c r="BJ582" s="177"/>
      <c r="BK582" s="177"/>
      <c r="BL582" s="177"/>
      <c r="BM582" s="177"/>
      <c r="BN582" s="177"/>
      <c r="BO582" s="177"/>
      <c r="BP582" s="177"/>
      <c r="BQ582" s="177"/>
      <c r="BR582" s="177"/>
      <c r="BS582" s="177"/>
      <c r="BT582" s="177"/>
      <c r="BU582" s="177"/>
      <c r="BV582" s="177"/>
      <c r="BW582" s="177"/>
      <c r="BX582" s="177"/>
      <c r="BY582" s="177"/>
      <c r="BZ582" s="177"/>
      <c r="CA582" s="177"/>
    </row>
    <row r="583" spans="1:79" ht="20.100000000000001" customHeight="1">
      <c r="A583" s="204"/>
      <c r="B583" s="121"/>
      <c r="C583" s="122"/>
      <c r="D583" s="123"/>
      <c r="E583" s="121"/>
      <c r="F583" s="122"/>
      <c r="G583" s="124"/>
      <c r="H583" s="125"/>
      <c r="I583" s="122"/>
      <c r="J583" s="123"/>
      <c r="K583" s="121"/>
      <c r="L583" s="124"/>
      <c r="M583" s="125"/>
      <c r="N583" s="122"/>
      <c r="O583" s="123"/>
      <c r="P583" s="121"/>
      <c r="Q583" s="122"/>
      <c r="R583" s="122"/>
      <c r="S583" s="122"/>
      <c r="T583" s="122"/>
      <c r="U583" s="124"/>
      <c r="V583" s="323" t="str">
        <f t="shared" si="117"/>
        <v/>
      </c>
      <c r="W583" s="324" t="str">
        <f t="shared" si="118"/>
        <v/>
      </c>
      <c r="X583" s="324" t="str">
        <f t="shared" si="119"/>
        <v/>
      </c>
      <c r="Y583" s="324" t="str">
        <f t="shared" si="120"/>
        <v/>
      </c>
      <c r="Z583" s="324" t="str">
        <f t="shared" si="121"/>
        <v/>
      </c>
      <c r="AA583" s="324" t="str">
        <f t="shared" si="122"/>
        <v/>
      </c>
      <c r="AB583" s="324" t="str">
        <f t="shared" si="123"/>
        <v/>
      </c>
      <c r="AC583" s="324" t="str">
        <f t="shared" si="124"/>
        <v/>
      </c>
      <c r="AD583" s="324" t="str">
        <f t="shared" si="125"/>
        <v/>
      </c>
      <c r="AE583" s="324" t="str">
        <f t="shared" si="126"/>
        <v/>
      </c>
      <c r="AF583" s="324" t="str">
        <f t="shared" si="127"/>
        <v/>
      </c>
      <c r="AG583" s="324" t="str">
        <f t="shared" si="128"/>
        <v/>
      </c>
      <c r="AH583" s="324" t="str">
        <f t="shared" si="129"/>
        <v/>
      </c>
      <c r="AI583" s="177"/>
      <c r="AJ583" s="177"/>
      <c r="AK583" s="177"/>
      <c r="AL583" s="177"/>
      <c r="AM583" s="177"/>
      <c r="AN583" s="177"/>
      <c r="AO583" s="177"/>
      <c r="AP583" s="177"/>
      <c r="AQ583" s="177"/>
      <c r="AR583" s="177"/>
      <c r="AS583" s="177"/>
      <c r="AT583" s="177"/>
      <c r="AU583" s="177"/>
      <c r="AV583" s="177"/>
      <c r="AW583" s="177"/>
      <c r="AX583" s="177"/>
      <c r="AY583" s="177"/>
      <c r="AZ583" s="177"/>
      <c r="BA583" s="177"/>
      <c r="BB583" s="177"/>
      <c r="BC583" s="177"/>
      <c r="BD583" s="177"/>
      <c r="BE583" s="177"/>
      <c r="BF583" s="177"/>
      <c r="BG583" s="177"/>
      <c r="BH583" s="177"/>
      <c r="BI583" s="177"/>
      <c r="BJ583" s="177"/>
      <c r="BK583" s="177"/>
      <c r="BL583" s="177"/>
      <c r="BM583" s="177"/>
      <c r="BN583" s="177"/>
      <c r="BO583" s="177"/>
      <c r="BP583" s="177"/>
      <c r="BQ583" s="177"/>
      <c r="BR583" s="177"/>
      <c r="BS583" s="177"/>
      <c r="BT583" s="177"/>
      <c r="BU583" s="177"/>
      <c r="BV583" s="177"/>
      <c r="BW583" s="177"/>
      <c r="BX583" s="177"/>
      <c r="BY583" s="177"/>
      <c r="BZ583" s="177"/>
      <c r="CA583" s="177"/>
    </row>
    <row r="584" spans="1:79" ht="20.100000000000001" customHeight="1">
      <c r="A584" s="204"/>
      <c r="B584" s="121"/>
      <c r="C584" s="122"/>
      <c r="D584" s="123"/>
      <c r="E584" s="121"/>
      <c r="F584" s="122"/>
      <c r="G584" s="124"/>
      <c r="H584" s="125"/>
      <c r="I584" s="122"/>
      <c r="J584" s="123"/>
      <c r="K584" s="121"/>
      <c r="L584" s="124"/>
      <c r="M584" s="125"/>
      <c r="N584" s="122"/>
      <c r="O584" s="123"/>
      <c r="P584" s="121"/>
      <c r="Q584" s="122"/>
      <c r="R584" s="122"/>
      <c r="S584" s="122"/>
      <c r="T584" s="122"/>
      <c r="U584" s="124"/>
      <c r="V584" s="323" t="str">
        <f t="shared" si="117"/>
        <v/>
      </c>
      <c r="W584" s="324" t="str">
        <f t="shared" si="118"/>
        <v/>
      </c>
      <c r="X584" s="324" t="str">
        <f t="shared" si="119"/>
        <v/>
      </c>
      <c r="Y584" s="324" t="str">
        <f t="shared" si="120"/>
        <v/>
      </c>
      <c r="Z584" s="324" t="str">
        <f t="shared" si="121"/>
        <v/>
      </c>
      <c r="AA584" s="324" t="str">
        <f t="shared" si="122"/>
        <v/>
      </c>
      <c r="AB584" s="324" t="str">
        <f t="shared" si="123"/>
        <v/>
      </c>
      <c r="AC584" s="324" t="str">
        <f t="shared" si="124"/>
        <v/>
      </c>
      <c r="AD584" s="324" t="str">
        <f t="shared" si="125"/>
        <v/>
      </c>
      <c r="AE584" s="324" t="str">
        <f t="shared" si="126"/>
        <v/>
      </c>
      <c r="AF584" s="324" t="str">
        <f t="shared" si="127"/>
        <v/>
      </c>
      <c r="AG584" s="324" t="str">
        <f t="shared" si="128"/>
        <v/>
      </c>
      <c r="AH584" s="324" t="str">
        <f t="shared" si="129"/>
        <v/>
      </c>
      <c r="AI584" s="177"/>
      <c r="AJ584" s="177"/>
      <c r="AK584" s="177"/>
      <c r="AL584" s="177"/>
      <c r="AM584" s="177"/>
      <c r="AN584" s="177"/>
      <c r="AO584" s="177"/>
      <c r="AP584" s="177"/>
      <c r="AQ584" s="177"/>
      <c r="AR584" s="177"/>
      <c r="AS584" s="177"/>
      <c r="AT584" s="177"/>
      <c r="AU584" s="177"/>
      <c r="AV584" s="177"/>
      <c r="AW584" s="177"/>
      <c r="AX584" s="177"/>
      <c r="AY584" s="177"/>
      <c r="AZ584" s="177"/>
      <c r="BA584" s="177"/>
      <c r="BB584" s="177"/>
      <c r="BC584" s="177"/>
      <c r="BD584" s="177"/>
      <c r="BE584" s="177"/>
      <c r="BF584" s="177"/>
      <c r="BG584" s="177"/>
      <c r="BH584" s="177"/>
      <c r="BI584" s="177"/>
      <c r="BJ584" s="177"/>
      <c r="BK584" s="177"/>
      <c r="BL584" s="177"/>
      <c r="BM584" s="177"/>
      <c r="BN584" s="177"/>
      <c r="BO584" s="177"/>
      <c r="BP584" s="177"/>
      <c r="BQ584" s="177"/>
      <c r="BR584" s="177"/>
      <c r="BS584" s="177"/>
      <c r="BT584" s="177"/>
      <c r="BU584" s="177"/>
      <c r="BV584" s="177"/>
      <c r="BW584" s="177"/>
      <c r="BX584" s="177"/>
      <c r="BY584" s="177"/>
      <c r="BZ584" s="177"/>
      <c r="CA584" s="177"/>
    </row>
    <row r="585" spans="1:79" ht="20.100000000000001" customHeight="1">
      <c r="A585" s="204"/>
      <c r="B585" s="121"/>
      <c r="C585" s="122"/>
      <c r="D585" s="123"/>
      <c r="E585" s="121"/>
      <c r="F585" s="122"/>
      <c r="G585" s="124"/>
      <c r="H585" s="125"/>
      <c r="I585" s="122"/>
      <c r="J585" s="123"/>
      <c r="K585" s="121"/>
      <c r="L585" s="124"/>
      <c r="M585" s="125"/>
      <c r="N585" s="122"/>
      <c r="O585" s="123"/>
      <c r="P585" s="121"/>
      <c r="Q585" s="122"/>
      <c r="R585" s="122"/>
      <c r="S585" s="122"/>
      <c r="T585" s="122"/>
      <c r="U585" s="124"/>
      <c r="V585" s="323" t="str">
        <f t="shared" si="117"/>
        <v/>
      </c>
      <c r="W585" s="324" t="str">
        <f t="shared" si="118"/>
        <v/>
      </c>
      <c r="X585" s="324" t="str">
        <f t="shared" si="119"/>
        <v/>
      </c>
      <c r="Y585" s="324" t="str">
        <f t="shared" si="120"/>
        <v/>
      </c>
      <c r="Z585" s="324" t="str">
        <f t="shared" si="121"/>
        <v/>
      </c>
      <c r="AA585" s="324" t="str">
        <f t="shared" si="122"/>
        <v/>
      </c>
      <c r="AB585" s="324" t="str">
        <f t="shared" si="123"/>
        <v/>
      </c>
      <c r="AC585" s="324" t="str">
        <f t="shared" si="124"/>
        <v/>
      </c>
      <c r="AD585" s="324" t="str">
        <f t="shared" si="125"/>
        <v/>
      </c>
      <c r="AE585" s="324" t="str">
        <f t="shared" si="126"/>
        <v/>
      </c>
      <c r="AF585" s="324" t="str">
        <f t="shared" si="127"/>
        <v/>
      </c>
      <c r="AG585" s="324" t="str">
        <f t="shared" si="128"/>
        <v/>
      </c>
      <c r="AH585" s="324" t="str">
        <f t="shared" si="129"/>
        <v/>
      </c>
      <c r="AI585" s="177"/>
      <c r="AJ585" s="177"/>
      <c r="AK585" s="177"/>
      <c r="AL585" s="177"/>
      <c r="AM585" s="177"/>
      <c r="AN585" s="177"/>
      <c r="AO585" s="177"/>
      <c r="AP585" s="177"/>
      <c r="AQ585" s="177"/>
      <c r="AR585" s="177"/>
      <c r="AS585" s="177"/>
      <c r="AT585" s="177"/>
      <c r="AU585" s="177"/>
      <c r="AV585" s="177"/>
      <c r="AW585" s="177"/>
      <c r="AX585" s="177"/>
      <c r="AY585" s="177"/>
      <c r="AZ585" s="177"/>
      <c r="BA585" s="177"/>
      <c r="BB585" s="177"/>
      <c r="BC585" s="177"/>
      <c r="BD585" s="177"/>
      <c r="BE585" s="177"/>
      <c r="BF585" s="177"/>
      <c r="BG585" s="177"/>
      <c r="BH585" s="177"/>
      <c r="BI585" s="177"/>
      <c r="BJ585" s="177"/>
      <c r="BK585" s="177"/>
      <c r="BL585" s="177"/>
      <c r="BM585" s="177"/>
      <c r="BN585" s="177"/>
      <c r="BO585" s="177"/>
      <c r="BP585" s="177"/>
      <c r="BQ585" s="177"/>
      <c r="BR585" s="177"/>
      <c r="BS585" s="177"/>
      <c r="BT585" s="177"/>
      <c r="BU585" s="177"/>
      <c r="BV585" s="177"/>
      <c r="BW585" s="177"/>
      <c r="BX585" s="177"/>
      <c r="BY585" s="177"/>
      <c r="BZ585" s="177"/>
      <c r="CA585" s="177"/>
    </row>
    <row r="586" spans="1:79" ht="20.100000000000001" customHeight="1">
      <c r="A586" s="204"/>
      <c r="B586" s="121"/>
      <c r="C586" s="122"/>
      <c r="D586" s="123"/>
      <c r="E586" s="121"/>
      <c r="F586" s="122"/>
      <c r="G586" s="124"/>
      <c r="H586" s="125"/>
      <c r="I586" s="122"/>
      <c r="J586" s="123"/>
      <c r="K586" s="121"/>
      <c r="L586" s="124"/>
      <c r="M586" s="125"/>
      <c r="N586" s="122"/>
      <c r="O586" s="123"/>
      <c r="P586" s="121"/>
      <c r="Q586" s="122"/>
      <c r="R586" s="122"/>
      <c r="S586" s="122"/>
      <c r="T586" s="122"/>
      <c r="U586" s="124"/>
      <c r="V586" s="323" t="str">
        <f t="shared" si="117"/>
        <v/>
      </c>
      <c r="W586" s="324" t="str">
        <f t="shared" si="118"/>
        <v/>
      </c>
      <c r="X586" s="324" t="str">
        <f t="shared" si="119"/>
        <v/>
      </c>
      <c r="Y586" s="324" t="str">
        <f t="shared" si="120"/>
        <v/>
      </c>
      <c r="Z586" s="324" t="str">
        <f t="shared" si="121"/>
        <v/>
      </c>
      <c r="AA586" s="324" t="str">
        <f t="shared" si="122"/>
        <v/>
      </c>
      <c r="AB586" s="324" t="str">
        <f t="shared" si="123"/>
        <v/>
      </c>
      <c r="AC586" s="324" t="str">
        <f t="shared" si="124"/>
        <v/>
      </c>
      <c r="AD586" s="324" t="str">
        <f t="shared" si="125"/>
        <v/>
      </c>
      <c r="AE586" s="324" t="str">
        <f t="shared" si="126"/>
        <v/>
      </c>
      <c r="AF586" s="324" t="str">
        <f t="shared" si="127"/>
        <v/>
      </c>
      <c r="AG586" s="324" t="str">
        <f t="shared" si="128"/>
        <v/>
      </c>
      <c r="AH586" s="324" t="str">
        <f t="shared" si="129"/>
        <v/>
      </c>
      <c r="AI586" s="177"/>
      <c r="AJ586" s="177"/>
      <c r="AK586" s="177"/>
      <c r="AL586" s="177"/>
      <c r="AM586" s="177"/>
      <c r="AN586" s="177"/>
      <c r="AO586" s="177"/>
      <c r="AP586" s="177"/>
      <c r="AQ586" s="177"/>
      <c r="AR586" s="177"/>
      <c r="AS586" s="177"/>
      <c r="AT586" s="177"/>
      <c r="AU586" s="177"/>
      <c r="AV586" s="177"/>
      <c r="AW586" s="177"/>
      <c r="AX586" s="177"/>
      <c r="AY586" s="177"/>
      <c r="AZ586" s="177"/>
      <c r="BA586" s="177"/>
      <c r="BB586" s="177"/>
      <c r="BC586" s="177"/>
      <c r="BD586" s="177"/>
      <c r="BE586" s="177"/>
      <c r="BF586" s="177"/>
      <c r="BG586" s="177"/>
      <c r="BH586" s="177"/>
      <c r="BI586" s="177"/>
      <c r="BJ586" s="177"/>
      <c r="BK586" s="177"/>
      <c r="BL586" s="177"/>
      <c r="BM586" s="177"/>
      <c r="BN586" s="177"/>
      <c r="BO586" s="177"/>
      <c r="BP586" s="177"/>
      <c r="BQ586" s="177"/>
      <c r="BR586" s="177"/>
      <c r="BS586" s="177"/>
      <c r="BT586" s="177"/>
      <c r="BU586" s="177"/>
      <c r="BV586" s="177"/>
      <c r="BW586" s="177"/>
      <c r="BX586" s="177"/>
      <c r="BY586" s="177"/>
      <c r="BZ586" s="177"/>
      <c r="CA586" s="177"/>
    </row>
    <row r="587" spans="1:79" ht="20.100000000000001" customHeight="1">
      <c r="A587" s="204"/>
      <c r="B587" s="121"/>
      <c r="C587" s="122"/>
      <c r="D587" s="123"/>
      <c r="E587" s="121"/>
      <c r="F587" s="122"/>
      <c r="G587" s="124"/>
      <c r="H587" s="125"/>
      <c r="I587" s="122"/>
      <c r="J587" s="123"/>
      <c r="K587" s="121"/>
      <c r="L587" s="124"/>
      <c r="M587" s="125"/>
      <c r="N587" s="122"/>
      <c r="O587" s="123"/>
      <c r="P587" s="121"/>
      <c r="Q587" s="122"/>
      <c r="R587" s="122"/>
      <c r="S587" s="122"/>
      <c r="T587" s="122"/>
      <c r="U587" s="124"/>
      <c r="V587" s="323" t="str">
        <f t="shared" si="117"/>
        <v/>
      </c>
      <c r="W587" s="324" t="str">
        <f t="shared" si="118"/>
        <v/>
      </c>
      <c r="X587" s="324" t="str">
        <f t="shared" si="119"/>
        <v/>
      </c>
      <c r="Y587" s="324" t="str">
        <f t="shared" si="120"/>
        <v/>
      </c>
      <c r="Z587" s="324" t="str">
        <f t="shared" si="121"/>
        <v/>
      </c>
      <c r="AA587" s="324" t="str">
        <f t="shared" si="122"/>
        <v/>
      </c>
      <c r="AB587" s="324" t="str">
        <f t="shared" si="123"/>
        <v/>
      </c>
      <c r="AC587" s="324" t="str">
        <f t="shared" si="124"/>
        <v/>
      </c>
      <c r="AD587" s="324" t="str">
        <f t="shared" si="125"/>
        <v/>
      </c>
      <c r="AE587" s="324" t="str">
        <f t="shared" si="126"/>
        <v/>
      </c>
      <c r="AF587" s="324" t="str">
        <f t="shared" si="127"/>
        <v/>
      </c>
      <c r="AG587" s="324" t="str">
        <f t="shared" si="128"/>
        <v/>
      </c>
      <c r="AH587" s="324" t="str">
        <f t="shared" si="129"/>
        <v/>
      </c>
      <c r="AI587" s="177"/>
      <c r="AJ587" s="177"/>
      <c r="AK587" s="177"/>
      <c r="AL587" s="177"/>
      <c r="AM587" s="177"/>
      <c r="AN587" s="177"/>
      <c r="AO587" s="177"/>
      <c r="AP587" s="177"/>
      <c r="AQ587" s="177"/>
      <c r="AR587" s="177"/>
      <c r="AS587" s="177"/>
      <c r="AT587" s="177"/>
      <c r="AU587" s="177"/>
      <c r="AV587" s="177"/>
      <c r="AW587" s="177"/>
      <c r="AX587" s="177"/>
      <c r="AY587" s="177"/>
      <c r="AZ587" s="177"/>
      <c r="BA587" s="177"/>
      <c r="BB587" s="177"/>
      <c r="BC587" s="177"/>
      <c r="BD587" s="177"/>
      <c r="BE587" s="177"/>
      <c r="BF587" s="177"/>
      <c r="BG587" s="177"/>
      <c r="BH587" s="177"/>
      <c r="BI587" s="177"/>
      <c r="BJ587" s="177"/>
      <c r="BK587" s="177"/>
      <c r="BL587" s="177"/>
      <c r="BM587" s="177"/>
      <c r="BN587" s="177"/>
      <c r="BO587" s="177"/>
      <c r="BP587" s="177"/>
      <c r="BQ587" s="177"/>
      <c r="BR587" s="177"/>
      <c r="BS587" s="177"/>
      <c r="BT587" s="177"/>
      <c r="BU587" s="177"/>
      <c r="BV587" s="177"/>
      <c r="BW587" s="177"/>
      <c r="BX587" s="177"/>
      <c r="BY587" s="177"/>
      <c r="BZ587" s="177"/>
      <c r="CA587" s="177"/>
    </row>
    <row r="588" spans="1:79" ht="20.100000000000001" customHeight="1">
      <c r="A588" s="204"/>
      <c r="B588" s="121"/>
      <c r="C588" s="122"/>
      <c r="D588" s="123"/>
      <c r="E588" s="121"/>
      <c r="F588" s="122"/>
      <c r="G588" s="124"/>
      <c r="H588" s="125"/>
      <c r="I588" s="122"/>
      <c r="J588" s="123"/>
      <c r="K588" s="121"/>
      <c r="L588" s="124"/>
      <c r="M588" s="125"/>
      <c r="N588" s="122"/>
      <c r="O588" s="123"/>
      <c r="P588" s="121"/>
      <c r="Q588" s="122"/>
      <c r="R588" s="122"/>
      <c r="S588" s="122"/>
      <c r="T588" s="122"/>
      <c r="U588" s="124"/>
      <c r="V588" s="323" t="str">
        <f t="shared" si="117"/>
        <v/>
      </c>
      <c r="W588" s="324" t="str">
        <f t="shared" si="118"/>
        <v/>
      </c>
      <c r="X588" s="324" t="str">
        <f t="shared" si="119"/>
        <v/>
      </c>
      <c r="Y588" s="324" t="str">
        <f t="shared" si="120"/>
        <v/>
      </c>
      <c r="Z588" s="324" t="str">
        <f t="shared" si="121"/>
        <v/>
      </c>
      <c r="AA588" s="324" t="str">
        <f t="shared" si="122"/>
        <v/>
      </c>
      <c r="AB588" s="324" t="str">
        <f t="shared" si="123"/>
        <v/>
      </c>
      <c r="AC588" s="324" t="str">
        <f t="shared" si="124"/>
        <v/>
      </c>
      <c r="AD588" s="324" t="str">
        <f t="shared" si="125"/>
        <v/>
      </c>
      <c r="AE588" s="324" t="str">
        <f t="shared" si="126"/>
        <v/>
      </c>
      <c r="AF588" s="324" t="str">
        <f t="shared" si="127"/>
        <v/>
      </c>
      <c r="AG588" s="324" t="str">
        <f t="shared" si="128"/>
        <v/>
      </c>
      <c r="AH588" s="324" t="str">
        <f t="shared" si="129"/>
        <v/>
      </c>
      <c r="AI588" s="177"/>
      <c r="AJ588" s="177"/>
      <c r="AK588" s="177"/>
      <c r="AL588" s="177"/>
      <c r="AM588" s="177"/>
      <c r="AN588" s="177"/>
      <c r="AO588" s="177"/>
      <c r="AP588" s="177"/>
      <c r="AQ588" s="177"/>
      <c r="AR588" s="177"/>
      <c r="AS588" s="177"/>
      <c r="AT588" s="177"/>
      <c r="AU588" s="177"/>
      <c r="AV588" s="177"/>
      <c r="AW588" s="177"/>
      <c r="AX588" s="177"/>
      <c r="AY588" s="177"/>
      <c r="AZ588" s="177"/>
      <c r="BA588" s="177"/>
      <c r="BB588" s="177"/>
      <c r="BC588" s="177"/>
      <c r="BD588" s="177"/>
      <c r="BE588" s="177"/>
      <c r="BF588" s="177"/>
      <c r="BG588" s="177"/>
      <c r="BH588" s="177"/>
      <c r="BI588" s="177"/>
      <c r="BJ588" s="177"/>
      <c r="BK588" s="177"/>
      <c r="BL588" s="177"/>
      <c r="BM588" s="177"/>
      <c r="BN588" s="177"/>
      <c r="BO588" s="177"/>
      <c r="BP588" s="177"/>
      <c r="BQ588" s="177"/>
      <c r="BR588" s="177"/>
      <c r="BS588" s="177"/>
      <c r="BT588" s="177"/>
      <c r="BU588" s="177"/>
      <c r="BV588" s="177"/>
      <c r="BW588" s="177"/>
      <c r="BX588" s="177"/>
      <c r="BY588" s="177"/>
      <c r="BZ588" s="177"/>
      <c r="CA588" s="177"/>
    </row>
    <row r="589" spans="1:79" ht="20.100000000000001" customHeight="1">
      <c r="A589" s="204"/>
      <c r="B589" s="121"/>
      <c r="C589" s="122"/>
      <c r="D589" s="123"/>
      <c r="E589" s="121"/>
      <c r="F589" s="122"/>
      <c r="G589" s="124"/>
      <c r="H589" s="125"/>
      <c r="I589" s="122"/>
      <c r="J589" s="123"/>
      <c r="K589" s="121"/>
      <c r="L589" s="124"/>
      <c r="M589" s="125"/>
      <c r="N589" s="122"/>
      <c r="O589" s="123"/>
      <c r="P589" s="121"/>
      <c r="Q589" s="122"/>
      <c r="R589" s="122"/>
      <c r="S589" s="122"/>
      <c r="T589" s="122"/>
      <c r="U589" s="124"/>
      <c r="V589" s="323" t="str">
        <f t="shared" si="117"/>
        <v/>
      </c>
      <c r="W589" s="324" t="str">
        <f t="shared" si="118"/>
        <v/>
      </c>
      <c r="X589" s="324" t="str">
        <f t="shared" si="119"/>
        <v/>
      </c>
      <c r="Y589" s="324" t="str">
        <f t="shared" si="120"/>
        <v/>
      </c>
      <c r="Z589" s="324" t="str">
        <f t="shared" si="121"/>
        <v/>
      </c>
      <c r="AA589" s="324" t="str">
        <f t="shared" si="122"/>
        <v/>
      </c>
      <c r="AB589" s="324" t="str">
        <f t="shared" si="123"/>
        <v/>
      </c>
      <c r="AC589" s="324" t="str">
        <f t="shared" si="124"/>
        <v/>
      </c>
      <c r="AD589" s="324" t="str">
        <f t="shared" si="125"/>
        <v/>
      </c>
      <c r="AE589" s="324" t="str">
        <f t="shared" si="126"/>
        <v/>
      </c>
      <c r="AF589" s="324" t="str">
        <f t="shared" si="127"/>
        <v/>
      </c>
      <c r="AG589" s="324" t="str">
        <f t="shared" si="128"/>
        <v/>
      </c>
      <c r="AH589" s="324" t="str">
        <f t="shared" si="129"/>
        <v/>
      </c>
      <c r="AI589" s="177"/>
      <c r="AJ589" s="177"/>
      <c r="AK589" s="177"/>
      <c r="AL589" s="177"/>
      <c r="AM589" s="177"/>
      <c r="AN589" s="177"/>
      <c r="AO589" s="177"/>
      <c r="AP589" s="177"/>
      <c r="AQ589" s="177"/>
      <c r="AR589" s="177"/>
      <c r="AS589" s="177"/>
      <c r="AT589" s="177"/>
      <c r="AU589" s="177"/>
      <c r="AV589" s="177"/>
      <c r="AW589" s="177"/>
      <c r="AX589" s="177"/>
      <c r="AY589" s="177"/>
      <c r="AZ589" s="177"/>
      <c r="BA589" s="177"/>
      <c r="BB589" s="177"/>
      <c r="BC589" s="177"/>
      <c r="BD589" s="177"/>
      <c r="BE589" s="177"/>
      <c r="BF589" s="177"/>
      <c r="BG589" s="177"/>
      <c r="BH589" s="177"/>
      <c r="BI589" s="177"/>
      <c r="BJ589" s="177"/>
      <c r="BK589" s="177"/>
      <c r="BL589" s="177"/>
      <c r="BM589" s="177"/>
      <c r="BN589" s="177"/>
      <c r="BO589" s="177"/>
      <c r="BP589" s="177"/>
      <c r="BQ589" s="177"/>
      <c r="BR589" s="177"/>
      <c r="BS589" s="177"/>
      <c r="BT589" s="177"/>
      <c r="BU589" s="177"/>
      <c r="BV589" s="177"/>
      <c r="BW589" s="177"/>
      <c r="BX589" s="177"/>
      <c r="BY589" s="177"/>
      <c r="BZ589" s="177"/>
      <c r="CA589" s="177"/>
    </row>
    <row r="590" spans="1:79" ht="20.100000000000001" customHeight="1">
      <c r="A590" s="204"/>
      <c r="B590" s="121"/>
      <c r="C590" s="122"/>
      <c r="D590" s="123"/>
      <c r="E590" s="121"/>
      <c r="F590" s="122"/>
      <c r="G590" s="124"/>
      <c r="H590" s="125"/>
      <c r="I590" s="122"/>
      <c r="J590" s="123"/>
      <c r="K590" s="121"/>
      <c r="L590" s="124"/>
      <c r="M590" s="125"/>
      <c r="N590" s="122"/>
      <c r="O590" s="123"/>
      <c r="P590" s="121"/>
      <c r="Q590" s="122"/>
      <c r="R590" s="122"/>
      <c r="S590" s="122"/>
      <c r="T590" s="122"/>
      <c r="U590" s="124"/>
      <c r="V590" s="323" t="str">
        <f t="shared" si="117"/>
        <v/>
      </c>
      <c r="W590" s="324" t="str">
        <f t="shared" si="118"/>
        <v/>
      </c>
      <c r="X590" s="324" t="str">
        <f t="shared" si="119"/>
        <v/>
      </c>
      <c r="Y590" s="324" t="str">
        <f t="shared" si="120"/>
        <v/>
      </c>
      <c r="Z590" s="324" t="str">
        <f t="shared" si="121"/>
        <v/>
      </c>
      <c r="AA590" s="324" t="str">
        <f t="shared" si="122"/>
        <v/>
      </c>
      <c r="AB590" s="324" t="str">
        <f t="shared" si="123"/>
        <v/>
      </c>
      <c r="AC590" s="324" t="str">
        <f t="shared" si="124"/>
        <v/>
      </c>
      <c r="AD590" s="324" t="str">
        <f t="shared" si="125"/>
        <v/>
      </c>
      <c r="AE590" s="324" t="str">
        <f t="shared" si="126"/>
        <v/>
      </c>
      <c r="AF590" s="324" t="str">
        <f t="shared" si="127"/>
        <v/>
      </c>
      <c r="AG590" s="324" t="str">
        <f t="shared" si="128"/>
        <v/>
      </c>
      <c r="AH590" s="324" t="str">
        <f t="shared" si="129"/>
        <v/>
      </c>
      <c r="AI590" s="177"/>
      <c r="AJ590" s="177"/>
      <c r="AK590" s="177"/>
      <c r="AL590" s="177"/>
      <c r="AM590" s="177"/>
      <c r="AN590" s="177"/>
      <c r="AO590" s="177"/>
      <c r="AP590" s="177"/>
      <c r="AQ590" s="177"/>
      <c r="AR590" s="177"/>
      <c r="AS590" s="177"/>
      <c r="AT590" s="177"/>
      <c r="AU590" s="177"/>
      <c r="AV590" s="177"/>
      <c r="AW590" s="177"/>
      <c r="AX590" s="177"/>
      <c r="AY590" s="177"/>
      <c r="AZ590" s="177"/>
      <c r="BA590" s="177"/>
      <c r="BB590" s="177"/>
      <c r="BC590" s="177"/>
      <c r="BD590" s="177"/>
      <c r="BE590" s="177"/>
      <c r="BF590" s="177"/>
      <c r="BG590" s="177"/>
      <c r="BH590" s="177"/>
      <c r="BI590" s="177"/>
      <c r="BJ590" s="177"/>
      <c r="BK590" s="177"/>
      <c r="BL590" s="177"/>
      <c r="BM590" s="177"/>
      <c r="BN590" s="177"/>
      <c r="BO590" s="177"/>
      <c r="BP590" s="177"/>
      <c r="BQ590" s="177"/>
      <c r="BR590" s="177"/>
      <c r="BS590" s="177"/>
      <c r="BT590" s="177"/>
      <c r="BU590" s="177"/>
      <c r="BV590" s="177"/>
      <c r="BW590" s="177"/>
      <c r="BX590" s="177"/>
      <c r="BY590" s="177"/>
      <c r="BZ590" s="177"/>
      <c r="CA590" s="177"/>
    </row>
    <row r="591" spans="1:79" ht="20.100000000000001" customHeight="1">
      <c r="A591" s="204"/>
      <c r="B591" s="121"/>
      <c r="C591" s="122"/>
      <c r="D591" s="123"/>
      <c r="E591" s="121"/>
      <c r="F591" s="122"/>
      <c r="G591" s="124"/>
      <c r="H591" s="125"/>
      <c r="I591" s="122"/>
      <c r="J591" s="123"/>
      <c r="K591" s="121"/>
      <c r="L591" s="124"/>
      <c r="M591" s="125"/>
      <c r="N591" s="122"/>
      <c r="O591" s="123"/>
      <c r="P591" s="121"/>
      <c r="Q591" s="122"/>
      <c r="R591" s="122"/>
      <c r="S591" s="122"/>
      <c r="T591" s="122"/>
      <c r="U591" s="124"/>
      <c r="V591" s="323" t="str">
        <f t="shared" si="117"/>
        <v/>
      </c>
      <c r="W591" s="324" t="str">
        <f t="shared" si="118"/>
        <v/>
      </c>
      <c r="X591" s="324" t="str">
        <f t="shared" si="119"/>
        <v/>
      </c>
      <c r="Y591" s="324" t="str">
        <f t="shared" si="120"/>
        <v/>
      </c>
      <c r="Z591" s="324" t="str">
        <f t="shared" si="121"/>
        <v/>
      </c>
      <c r="AA591" s="324" t="str">
        <f t="shared" si="122"/>
        <v/>
      </c>
      <c r="AB591" s="324" t="str">
        <f t="shared" si="123"/>
        <v/>
      </c>
      <c r="AC591" s="324" t="str">
        <f t="shared" si="124"/>
        <v/>
      </c>
      <c r="AD591" s="324" t="str">
        <f t="shared" si="125"/>
        <v/>
      </c>
      <c r="AE591" s="324" t="str">
        <f t="shared" si="126"/>
        <v/>
      </c>
      <c r="AF591" s="324" t="str">
        <f t="shared" si="127"/>
        <v/>
      </c>
      <c r="AG591" s="324" t="str">
        <f t="shared" si="128"/>
        <v/>
      </c>
      <c r="AH591" s="324" t="str">
        <f t="shared" si="129"/>
        <v/>
      </c>
      <c r="AI591" s="177"/>
      <c r="AJ591" s="177"/>
      <c r="AK591" s="177"/>
      <c r="AL591" s="177"/>
      <c r="AM591" s="177"/>
      <c r="AN591" s="177"/>
      <c r="AO591" s="177"/>
      <c r="AP591" s="177"/>
      <c r="AQ591" s="177"/>
      <c r="AR591" s="177"/>
      <c r="AS591" s="177"/>
      <c r="AT591" s="177"/>
      <c r="AU591" s="177"/>
      <c r="AV591" s="177"/>
      <c r="AW591" s="177"/>
      <c r="AX591" s="177"/>
      <c r="AY591" s="177"/>
      <c r="AZ591" s="177"/>
      <c r="BA591" s="177"/>
      <c r="BB591" s="177"/>
      <c r="BC591" s="177"/>
      <c r="BD591" s="177"/>
      <c r="BE591" s="177"/>
      <c r="BF591" s="177"/>
      <c r="BG591" s="177"/>
      <c r="BH591" s="177"/>
      <c r="BI591" s="177"/>
      <c r="BJ591" s="177"/>
      <c r="BK591" s="177"/>
      <c r="BL591" s="177"/>
      <c r="BM591" s="177"/>
      <c r="BN591" s="177"/>
      <c r="BO591" s="177"/>
      <c r="BP591" s="177"/>
      <c r="BQ591" s="177"/>
      <c r="BR591" s="177"/>
      <c r="BS591" s="177"/>
      <c r="BT591" s="177"/>
      <c r="BU591" s="177"/>
      <c r="BV591" s="177"/>
      <c r="BW591" s="177"/>
      <c r="BX591" s="177"/>
      <c r="BY591" s="177"/>
      <c r="BZ591" s="177"/>
      <c r="CA591" s="177"/>
    </row>
    <row r="592" spans="1:79" ht="20.100000000000001" customHeight="1">
      <c r="A592" s="204"/>
      <c r="B592" s="121"/>
      <c r="C592" s="122"/>
      <c r="D592" s="123"/>
      <c r="E592" s="121"/>
      <c r="F592" s="122"/>
      <c r="G592" s="124"/>
      <c r="H592" s="125"/>
      <c r="I592" s="122"/>
      <c r="J592" s="123"/>
      <c r="K592" s="121"/>
      <c r="L592" s="124"/>
      <c r="M592" s="125"/>
      <c r="N592" s="122"/>
      <c r="O592" s="123"/>
      <c r="P592" s="121"/>
      <c r="Q592" s="122"/>
      <c r="R592" s="122"/>
      <c r="S592" s="122"/>
      <c r="T592" s="122"/>
      <c r="U592" s="124"/>
      <c r="V592" s="323" t="str">
        <f t="shared" si="117"/>
        <v/>
      </c>
      <c r="W592" s="324" t="str">
        <f t="shared" si="118"/>
        <v/>
      </c>
      <c r="X592" s="324" t="str">
        <f t="shared" si="119"/>
        <v/>
      </c>
      <c r="Y592" s="324" t="str">
        <f t="shared" si="120"/>
        <v/>
      </c>
      <c r="Z592" s="324" t="str">
        <f t="shared" si="121"/>
        <v/>
      </c>
      <c r="AA592" s="324" t="str">
        <f t="shared" si="122"/>
        <v/>
      </c>
      <c r="AB592" s="324" t="str">
        <f t="shared" si="123"/>
        <v/>
      </c>
      <c r="AC592" s="324" t="str">
        <f t="shared" si="124"/>
        <v/>
      </c>
      <c r="AD592" s="324" t="str">
        <f t="shared" si="125"/>
        <v/>
      </c>
      <c r="AE592" s="324" t="str">
        <f t="shared" si="126"/>
        <v/>
      </c>
      <c r="AF592" s="324" t="str">
        <f t="shared" si="127"/>
        <v/>
      </c>
      <c r="AG592" s="324" t="str">
        <f t="shared" si="128"/>
        <v/>
      </c>
      <c r="AH592" s="324" t="str">
        <f t="shared" si="129"/>
        <v/>
      </c>
      <c r="AI592" s="177"/>
      <c r="AJ592" s="177"/>
      <c r="AK592" s="177"/>
      <c r="AL592" s="177"/>
      <c r="AM592" s="177"/>
      <c r="AN592" s="177"/>
      <c r="AO592" s="177"/>
      <c r="AP592" s="177"/>
      <c r="AQ592" s="177"/>
      <c r="AR592" s="177"/>
      <c r="AS592" s="177"/>
      <c r="AT592" s="177"/>
      <c r="AU592" s="177"/>
      <c r="AV592" s="177"/>
      <c r="AW592" s="177"/>
      <c r="AX592" s="177"/>
      <c r="AY592" s="177"/>
      <c r="AZ592" s="177"/>
      <c r="BA592" s="177"/>
      <c r="BB592" s="177"/>
      <c r="BC592" s="177"/>
      <c r="BD592" s="177"/>
      <c r="BE592" s="177"/>
      <c r="BF592" s="177"/>
      <c r="BG592" s="177"/>
      <c r="BH592" s="177"/>
      <c r="BI592" s="177"/>
      <c r="BJ592" s="177"/>
      <c r="BK592" s="177"/>
      <c r="BL592" s="177"/>
      <c r="BM592" s="177"/>
      <c r="BN592" s="177"/>
      <c r="BO592" s="177"/>
      <c r="BP592" s="177"/>
      <c r="BQ592" s="177"/>
      <c r="BR592" s="177"/>
      <c r="BS592" s="177"/>
      <c r="BT592" s="177"/>
      <c r="BU592" s="177"/>
      <c r="BV592" s="177"/>
      <c r="BW592" s="177"/>
      <c r="BX592" s="177"/>
      <c r="BY592" s="177"/>
      <c r="BZ592" s="177"/>
      <c r="CA592" s="177"/>
    </row>
    <row r="593" spans="1:79" ht="20.100000000000001" customHeight="1">
      <c r="A593" s="204"/>
      <c r="B593" s="121"/>
      <c r="C593" s="122"/>
      <c r="D593" s="123"/>
      <c r="E593" s="121"/>
      <c r="F593" s="122"/>
      <c r="G593" s="124"/>
      <c r="H593" s="125"/>
      <c r="I593" s="122"/>
      <c r="J593" s="123"/>
      <c r="K593" s="121"/>
      <c r="L593" s="124"/>
      <c r="M593" s="125"/>
      <c r="N593" s="122"/>
      <c r="O593" s="123"/>
      <c r="P593" s="121"/>
      <c r="Q593" s="122"/>
      <c r="R593" s="122"/>
      <c r="S593" s="122"/>
      <c r="T593" s="122"/>
      <c r="U593" s="124"/>
      <c r="V593" s="323" t="str">
        <f t="shared" si="117"/>
        <v/>
      </c>
      <c r="W593" s="324" t="str">
        <f t="shared" si="118"/>
        <v/>
      </c>
      <c r="X593" s="324" t="str">
        <f t="shared" si="119"/>
        <v/>
      </c>
      <c r="Y593" s="324" t="str">
        <f t="shared" si="120"/>
        <v/>
      </c>
      <c r="Z593" s="324" t="str">
        <f t="shared" si="121"/>
        <v/>
      </c>
      <c r="AA593" s="324" t="str">
        <f t="shared" si="122"/>
        <v/>
      </c>
      <c r="AB593" s="324" t="str">
        <f t="shared" si="123"/>
        <v/>
      </c>
      <c r="AC593" s="324" t="str">
        <f t="shared" si="124"/>
        <v/>
      </c>
      <c r="AD593" s="324" t="str">
        <f t="shared" si="125"/>
        <v/>
      </c>
      <c r="AE593" s="324" t="str">
        <f t="shared" si="126"/>
        <v/>
      </c>
      <c r="AF593" s="324" t="str">
        <f t="shared" si="127"/>
        <v/>
      </c>
      <c r="AG593" s="324" t="str">
        <f t="shared" si="128"/>
        <v/>
      </c>
      <c r="AH593" s="324" t="str">
        <f t="shared" si="129"/>
        <v/>
      </c>
      <c r="AI593" s="177"/>
      <c r="AJ593" s="177"/>
      <c r="AK593" s="177"/>
      <c r="AL593" s="177"/>
      <c r="AM593" s="177"/>
      <c r="AN593" s="177"/>
      <c r="AO593" s="177"/>
      <c r="AP593" s="177"/>
      <c r="AQ593" s="177"/>
      <c r="AR593" s="177"/>
      <c r="AS593" s="177"/>
      <c r="AT593" s="177"/>
      <c r="AU593" s="177"/>
      <c r="AV593" s="177"/>
      <c r="AW593" s="177"/>
      <c r="AX593" s="177"/>
      <c r="AY593" s="177"/>
      <c r="AZ593" s="177"/>
      <c r="BA593" s="177"/>
      <c r="BB593" s="177"/>
      <c r="BC593" s="177"/>
      <c r="BD593" s="177"/>
      <c r="BE593" s="177"/>
      <c r="BF593" s="177"/>
      <c r="BG593" s="177"/>
      <c r="BH593" s="177"/>
      <c r="BI593" s="177"/>
      <c r="BJ593" s="177"/>
      <c r="BK593" s="177"/>
      <c r="BL593" s="177"/>
      <c r="BM593" s="177"/>
      <c r="BN593" s="177"/>
      <c r="BO593" s="177"/>
      <c r="BP593" s="177"/>
      <c r="BQ593" s="177"/>
      <c r="BR593" s="177"/>
      <c r="BS593" s="177"/>
      <c r="BT593" s="177"/>
      <c r="BU593" s="177"/>
      <c r="BV593" s="177"/>
      <c r="BW593" s="177"/>
      <c r="BX593" s="177"/>
      <c r="BY593" s="177"/>
      <c r="BZ593" s="177"/>
      <c r="CA593" s="177"/>
    </row>
    <row r="594" spans="1:79" ht="20.100000000000001" customHeight="1">
      <c r="A594" s="204"/>
      <c r="B594" s="121"/>
      <c r="C594" s="122"/>
      <c r="D594" s="123"/>
      <c r="E594" s="121"/>
      <c r="F594" s="122"/>
      <c r="G594" s="124"/>
      <c r="H594" s="125"/>
      <c r="I594" s="122"/>
      <c r="J594" s="123"/>
      <c r="K594" s="121"/>
      <c r="L594" s="124"/>
      <c r="M594" s="125"/>
      <c r="N594" s="122"/>
      <c r="O594" s="123"/>
      <c r="P594" s="121"/>
      <c r="Q594" s="122"/>
      <c r="R594" s="122"/>
      <c r="S594" s="122"/>
      <c r="T594" s="122"/>
      <c r="U594" s="124"/>
      <c r="V594" s="323" t="str">
        <f t="shared" si="117"/>
        <v/>
      </c>
      <c r="W594" s="324" t="str">
        <f t="shared" si="118"/>
        <v/>
      </c>
      <c r="X594" s="324" t="str">
        <f t="shared" si="119"/>
        <v/>
      </c>
      <c r="Y594" s="324" t="str">
        <f t="shared" si="120"/>
        <v/>
      </c>
      <c r="Z594" s="324" t="str">
        <f t="shared" si="121"/>
        <v/>
      </c>
      <c r="AA594" s="324" t="str">
        <f t="shared" si="122"/>
        <v/>
      </c>
      <c r="AB594" s="324" t="str">
        <f t="shared" si="123"/>
        <v/>
      </c>
      <c r="AC594" s="324" t="str">
        <f t="shared" si="124"/>
        <v/>
      </c>
      <c r="AD594" s="324" t="str">
        <f t="shared" si="125"/>
        <v/>
      </c>
      <c r="AE594" s="324" t="str">
        <f t="shared" si="126"/>
        <v/>
      </c>
      <c r="AF594" s="324" t="str">
        <f t="shared" si="127"/>
        <v/>
      </c>
      <c r="AG594" s="324" t="str">
        <f t="shared" si="128"/>
        <v/>
      </c>
      <c r="AH594" s="324" t="str">
        <f t="shared" si="129"/>
        <v/>
      </c>
      <c r="AI594" s="177"/>
      <c r="AJ594" s="177"/>
      <c r="AK594" s="177"/>
      <c r="AL594" s="177"/>
      <c r="AM594" s="177"/>
      <c r="AN594" s="177"/>
      <c r="AO594" s="177"/>
      <c r="AP594" s="177"/>
      <c r="AQ594" s="177"/>
      <c r="AR594" s="177"/>
      <c r="AS594" s="177"/>
      <c r="AT594" s="177"/>
      <c r="AU594" s="177"/>
      <c r="AV594" s="177"/>
      <c r="AW594" s="177"/>
      <c r="AX594" s="177"/>
      <c r="AY594" s="177"/>
      <c r="AZ594" s="177"/>
      <c r="BA594" s="177"/>
      <c r="BB594" s="177"/>
      <c r="BC594" s="177"/>
      <c r="BD594" s="177"/>
      <c r="BE594" s="177"/>
      <c r="BF594" s="177"/>
      <c r="BG594" s="177"/>
      <c r="BH594" s="177"/>
      <c r="BI594" s="177"/>
      <c r="BJ594" s="177"/>
      <c r="BK594" s="177"/>
      <c r="BL594" s="177"/>
      <c r="BM594" s="177"/>
      <c r="BN594" s="177"/>
      <c r="BO594" s="177"/>
      <c r="BP594" s="177"/>
      <c r="BQ594" s="177"/>
      <c r="BR594" s="177"/>
      <c r="BS594" s="177"/>
      <c r="BT594" s="177"/>
      <c r="BU594" s="177"/>
      <c r="BV594" s="177"/>
      <c r="BW594" s="177"/>
      <c r="BX594" s="177"/>
      <c r="BY594" s="177"/>
      <c r="BZ594" s="177"/>
      <c r="CA594" s="177"/>
    </row>
    <row r="595" spans="1:79" ht="20.100000000000001" customHeight="1">
      <c r="A595" s="204"/>
      <c r="B595" s="121"/>
      <c r="C595" s="122"/>
      <c r="D595" s="123"/>
      <c r="E595" s="121"/>
      <c r="F595" s="122"/>
      <c r="G595" s="124"/>
      <c r="H595" s="125"/>
      <c r="I595" s="122"/>
      <c r="J595" s="123"/>
      <c r="K595" s="121"/>
      <c r="L595" s="124"/>
      <c r="M595" s="125"/>
      <c r="N595" s="122"/>
      <c r="O595" s="123"/>
      <c r="P595" s="121"/>
      <c r="Q595" s="122"/>
      <c r="R595" s="122"/>
      <c r="S595" s="122"/>
      <c r="T595" s="122"/>
      <c r="U595" s="124"/>
      <c r="V595" s="323" t="str">
        <f t="shared" si="117"/>
        <v/>
      </c>
      <c r="W595" s="324" t="str">
        <f t="shared" si="118"/>
        <v/>
      </c>
      <c r="X595" s="324" t="str">
        <f t="shared" si="119"/>
        <v/>
      </c>
      <c r="Y595" s="324" t="str">
        <f t="shared" si="120"/>
        <v/>
      </c>
      <c r="Z595" s="324" t="str">
        <f t="shared" si="121"/>
        <v/>
      </c>
      <c r="AA595" s="324" t="str">
        <f t="shared" si="122"/>
        <v/>
      </c>
      <c r="AB595" s="324" t="str">
        <f t="shared" si="123"/>
        <v/>
      </c>
      <c r="AC595" s="324" t="str">
        <f t="shared" si="124"/>
        <v/>
      </c>
      <c r="AD595" s="324" t="str">
        <f t="shared" si="125"/>
        <v/>
      </c>
      <c r="AE595" s="324" t="str">
        <f t="shared" si="126"/>
        <v/>
      </c>
      <c r="AF595" s="324" t="str">
        <f t="shared" si="127"/>
        <v/>
      </c>
      <c r="AG595" s="324" t="str">
        <f t="shared" si="128"/>
        <v/>
      </c>
      <c r="AH595" s="324" t="str">
        <f t="shared" si="129"/>
        <v/>
      </c>
      <c r="AI595" s="177"/>
      <c r="AJ595" s="177"/>
      <c r="AK595" s="177"/>
      <c r="AL595" s="177"/>
      <c r="AM595" s="177"/>
      <c r="AN595" s="177"/>
      <c r="AO595" s="177"/>
      <c r="AP595" s="177"/>
      <c r="AQ595" s="177"/>
      <c r="AR595" s="177"/>
      <c r="AS595" s="177"/>
      <c r="AT595" s="177"/>
      <c r="AU595" s="177"/>
      <c r="AV595" s="177"/>
      <c r="AW595" s="177"/>
      <c r="AX595" s="177"/>
      <c r="AY595" s="177"/>
      <c r="AZ595" s="177"/>
      <c r="BA595" s="177"/>
      <c r="BB595" s="177"/>
      <c r="BC595" s="177"/>
      <c r="BD595" s="177"/>
      <c r="BE595" s="177"/>
      <c r="BF595" s="177"/>
      <c r="BG595" s="177"/>
      <c r="BH595" s="177"/>
      <c r="BI595" s="177"/>
      <c r="BJ595" s="177"/>
      <c r="BK595" s="177"/>
      <c r="BL595" s="177"/>
      <c r="BM595" s="177"/>
      <c r="BN595" s="177"/>
      <c r="BO595" s="177"/>
      <c r="BP595" s="177"/>
      <c r="BQ595" s="177"/>
      <c r="BR595" s="177"/>
      <c r="BS595" s="177"/>
      <c r="BT595" s="177"/>
      <c r="BU595" s="177"/>
      <c r="BV595" s="177"/>
      <c r="BW595" s="177"/>
      <c r="BX595" s="177"/>
      <c r="BY595" s="177"/>
      <c r="BZ595" s="177"/>
      <c r="CA595" s="177"/>
    </row>
    <row r="596" spans="1:79" ht="20.100000000000001" customHeight="1">
      <c r="A596" s="204"/>
      <c r="B596" s="121"/>
      <c r="C596" s="122"/>
      <c r="D596" s="123"/>
      <c r="E596" s="121"/>
      <c r="F596" s="122"/>
      <c r="G596" s="124"/>
      <c r="H596" s="125"/>
      <c r="I596" s="122"/>
      <c r="J596" s="123"/>
      <c r="K596" s="121"/>
      <c r="L596" s="124"/>
      <c r="M596" s="125"/>
      <c r="N596" s="122"/>
      <c r="O596" s="123"/>
      <c r="P596" s="121"/>
      <c r="Q596" s="122"/>
      <c r="R596" s="122"/>
      <c r="S596" s="122"/>
      <c r="T596" s="122"/>
      <c r="U596" s="124"/>
      <c r="V596" s="323" t="str">
        <f t="shared" si="117"/>
        <v/>
      </c>
      <c r="W596" s="324" t="str">
        <f t="shared" si="118"/>
        <v/>
      </c>
      <c r="X596" s="324" t="str">
        <f t="shared" si="119"/>
        <v/>
      </c>
      <c r="Y596" s="324" t="str">
        <f t="shared" si="120"/>
        <v/>
      </c>
      <c r="Z596" s="324" t="str">
        <f t="shared" si="121"/>
        <v/>
      </c>
      <c r="AA596" s="324" t="str">
        <f t="shared" si="122"/>
        <v/>
      </c>
      <c r="AB596" s="324" t="str">
        <f t="shared" si="123"/>
        <v/>
      </c>
      <c r="AC596" s="324" t="str">
        <f t="shared" si="124"/>
        <v/>
      </c>
      <c r="AD596" s="324" t="str">
        <f t="shared" si="125"/>
        <v/>
      </c>
      <c r="AE596" s="324" t="str">
        <f t="shared" si="126"/>
        <v/>
      </c>
      <c r="AF596" s="324" t="str">
        <f t="shared" si="127"/>
        <v/>
      </c>
      <c r="AG596" s="324" t="str">
        <f t="shared" si="128"/>
        <v/>
      </c>
      <c r="AH596" s="324" t="str">
        <f t="shared" si="129"/>
        <v/>
      </c>
      <c r="AI596" s="177"/>
      <c r="AJ596" s="177"/>
      <c r="AK596" s="177"/>
      <c r="AL596" s="177"/>
      <c r="AM596" s="177"/>
      <c r="AN596" s="177"/>
      <c r="AO596" s="177"/>
      <c r="AP596" s="177"/>
      <c r="AQ596" s="177"/>
      <c r="AR596" s="177"/>
      <c r="AS596" s="177"/>
      <c r="AT596" s="177"/>
      <c r="AU596" s="177"/>
      <c r="AV596" s="177"/>
      <c r="AW596" s="177"/>
      <c r="AX596" s="177"/>
      <c r="AY596" s="177"/>
      <c r="AZ596" s="177"/>
      <c r="BA596" s="177"/>
      <c r="BB596" s="177"/>
      <c r="BC596" s="177"/>
      <c r="BD596" s="177"/>
      <c r="BE596" s="177"/>
      <c r="BF596" s="177"/>
      <c r="BG596" s="177"/>
      <c r="BH596" s="177"/>
      <c r="BI596" s="177"/>
      <c r="BJ596" s="177"/>
      <c r="BK596" s="177"/>
      <c r="BL596" s="177"/>
      <c r="BM596" s="177"/>
      <c r="BN596" s="177"/>
      <c r="BO596" s="177"/>
      <c r="BP596" s="177"/>
      <c r="BQ596" s="177"/>
      <c r="BR596" s="177"/>
      <c r="BS596" s="177"/>
      <c r="BT596" s="177"/>
      <c r="BU596" s="177"/>
      <c r="BV596" s="177"/>
      <c r="BW596" s="177"/>
      <c r="BX596" s="177"/>
      <c r="BY596" s="177"/>
      <c r="BZ596" s="177"/>
      <c r="CA596" s="177"/>
    </row>
    <row r="597" spans="1:79" ht="20.100000000000001" customHeight="1">
      <c r="A597" s="204"/>
      <c r="B597" s="121"/>
      <c r="C597" s="122"/>
      <c r="D597" s="123"/>
      <c r="E597" s="121"/>
      <c r="F597" s="122"/>
      <c r="G597" s="124"/>
      <c r="H597" s="125"/>
      <c r="I597" s="122"/>
      <c r="J597" s="123"/>
      <c r="K597" s="121"/>
      <c r="L597" s="124"/>
      <c r="M597" s="125"/>
      <c r="N597" s="122"/>
      <c r="O597" s="123"/>
      <c r="P597" s="121"/>
      <c r="Q597" s="122"/>
      <c r="R597" s="122"/>
      <c r="S597" s="122"/>
      <c r="T597" s="122"/>
      <c r="U597" s="124"/>
      <c r="V597" s="323" t="str">
        <f t="shared" si="117"/>
        <v/>
      </c>
      <c r="W597" s="324" t="str">
        <f t="shared" si="118"/>
        <v/>
      </c>
      <c r="X597" s="324" t="str">
        <f t="shared" si="119"/>
        <v/>
      </c>
      <c r="Y597" s="324" t="str">
        <f t="shared" si="120"/>
        <v/>
      </c>
      <c r="Z597" s="324" t="str">
        <f t="shared" si="121"/>
        <v/>
      </c>
      <c r="AA597" s="324" t="str">
        <f t="shared" si="122"/>
        <v/>
      </c>
      <c r="AB597" s="324" t="str">
        <f t="shared" si="123"/>
        <v/>
      </c>
      <c r="AC597" s="324" t="str">
        <f t="shared" si="124"/>
        <v/>
      </c>
      <c r="AD597" s="324" t="str">
        <f t="shared" si="125"/>
        <v/>
      </c>
      <c r="AE597" s="324" t="str">
        <f t="shared" si="126"/>
        <v/>
      </c>
      <c r="AF597" s="324" t="str">
        <f t="shared" si="127"/>
        <v/>
      </c>
      <c r="AG597" s="324" t="str">
        <f t="shared" si="128"/>
        <v/>
      </c>
      <c r="AH597" s="324" t="str">
        <f t="shared" si="129"/>
        <v/>
      </c>
      <c r="AI597" s="177"/>
      <c r="AJ597" s="177"/>
      <c r="AK597" s="177"/>
      <c r="AL597" s="177"/>
      <c r="AM597" s="177"/>
      <c r="AN597" s="177"/>
      <c r="AO597" s="177"/>
      <c r="AP597" s="177"/>
      <c r="AQ597" s="177"/>
      <c r="AR597" s="177"/>
      <c r="AS597" s="177"/>
      <c r="AT597" s="177"/>
      <c r="AU597" s="177"/>
      <c r="AV597" s="177"/>
      <c r="AW597" s="177"/>
      <c r="AX597" s="177"/>
      <c r="AY597" s="177"/>
      <c r="AZ597" s="177"/>
      <c r="BA597" s="177"/>
      <c r="BB597" s="177"/>
      <c r="BC597" s="177"/>
      <c r="BD597" s="177"/>
      <c r="BE597" s="177"/>
      <c r="BF597" s="177"/>
      <c r="BG597" s="177"/>
      <c r="BH597" s="177"/>
      <c r="BI597" s="177"/>
      <c r="BJ597" s="177"/>
      <c r="BK597" s="177"/>
      <c r="BL597" s="177"/>
      <c r="BM597" s="177"/>
      <c r="BN597" s="177"/>
      <c r="BO597" s="177"/>
      <c r="BP597" s="177"/>
      <c r="BQ597" s="177"/>
      <c r="BR597" s="177"/>
      <c r="BS597" s="177"/>
      <c r="BT597" s="177"/>
      <c r="BU597" s="177"/>
      <c r="BV597" s="177"/>
      <c r="BW597" s="177"/>
      <c r="BX597" s="177"/>
      <c r="BY597" s="177"/>
      <c r="BZ597" s="177"/>
      <c r="CA597" s="177"/>
    </row>
    <row r="598" spans="1:79" ht="20.100000000000001" customHeight="1">
      <c r="A598" s="204"/>
      <c r="B598" s="121"/>
      <c r="C598" s="122"/>
      <c r="D598" s="123"/>
      <c r="E598" s="121"/>
      <c r="F598" s="122"/>
      <c r="G598" s="124"/>
      <c r="H598" s="125"/>
      <c r="I598" s="122"/>
      <c r="J598" s="123"/>
      <c r="K598" s="121"/>
      <c r="L598" s="124"/>
      <c r="M598" s="125"/>
      <c r="N598" s="122"/>
      <c r="O598" s="123"/>
      <c r="P598" s="121"/>
      <c r="Q598" s="122"/>
      <c r="R598" s="122"/>
      <c r="S598" s="122"/>
      <c r="T598" s="122"/>
      <c r="U598" s="124"/>
      <c r="V598" s="323" t="str">
        <f t="shared" si="117"/>
        <v/>
      </c>
      <c r="W598" s="324" t="str">
        <f t="shared" si="118"/>
        <v/>
      </c>
      <c r="X598" s="324" t="str">
        <f t="shared" si="119"/>
        <v/>
      </c>
      <c r="Y598" s="324" t="str">
        <f t="shared" si="120"/>
        <v/>
      </c>
      <c r="Z598" s="324" t="str">
        <f t="shared" si="121"/>
        <v/>
      </c>
      <c r="AA598" s="324" t="str">
        <f t="shared" si="122"/>
        <v/>
      </c>
      <c r="AB598" s="324" t="str">
        <f t="shared" si="123"/>
        <v/>
      </c>
      <c r="AC598" s="324" t="str">
        <f t="shared" si="124"/>
        <v/>
      </c>
      <c r="AD598" s="324" t="str">
        <f t="shared" si="125"/>
        <v/>
      </c>
      <c r="AE598" s="324" t="str">
        <f t="shared" si="126"/>
        <v/>
      </c>
      <c r="AF598" s="324" t="str">
        <f t="shared" si="127"/>
        <v/>
      </c>
      <c r="AG598" s="324" t="str">
        <f t="shared" si="128"/>
        <v/>
      </c>
      <c r="AH598" s="324" t="str">
        <f t="shared" si="129"/>
        <v/>
      </c>
      <c r="AI598" s="177"/>
      <c r="AJ598" s="177"/>
      <c r="AK598" s="177"/>
      <c r="AL598" s="177"/>
      <c r="AM598" s="177"/>
      <c r="AN598" s="177"/>
      <c r="AO598" s="177"/>
      <c r="AP598" s="177"/>
      <c r="AQ598" s="177"/>
      <c r="AR598" s="177"/>
      <c r="AS598" s="177"/>
      <c r="AT598" s="177"/>
      <c r="AU598" s="177"/>
      <c r="AV598" s="177"/>
      <c r="AW598" s="177"/>
      <c r="AX598" s="177"/>
      <c r="AY598" s="177"/>
      <c r="AZ598" s="177"/>
      <c r="BA598" s="177"/>
      <c r="BB598" s="177"/>
      <c r="BC598" s="177"/>
      <c r="BD598" s="177"/>
      <c r="BE598" s="177"/>
      <c r="BF598" s="177"/>
      <c r="BG598" s="177"/>
      <c r="BH598" s="177"/>
      <c r="BI598" s="177"/>
      <c r="BJ598" s="177"/>
      <c r="BK598" s="177"/>
      <c r="BL598" s="177"/>
      <c r="BM598" s="177"/>
      <c r="BN598" s="177"/>
      <c r="BO598" s="177"/>
      <c r="BP598" s="177"/>
      <c r="BQ598" s="177"/>
      <c r="BR598" s="177"/>
      <c r="BS598" s="177"/>
      <c r="BT598" s="177"/>
      <c r="BU598" s="177"/>
      <c r="BV598" s="177"/>
      <c r="BW598" s="177"/>
      <c r="BX598" s="177"/>
      <c r="BY598" s="177"/>
      <c r="BZ598" s="177"/>
      <c r="CA598" s="177"/>
    </row>
    <row r="599" spans="1:79" ht="20.100000000000001" customHeight="1">
      <c r="A599" s="204"/>
      <c r="B599" s="121"/>
      <c r="C599" s="122"/>
      <c r="D599" s="123"/>
      <c r="E599" s="121"/>
      <c r="F599" s="122"/>
      <c r="G599" s="124"/>
      <c r="H599" s="125"/>
      <c r="I599" s="122"/>
      <c r="J599" s="123"/>
      <c r="K599" s="121"/>
      <c r="L599" s="124"/>
      <c r="M599" s="125"/>
      <c r="N599" s="122"/>
      <c r="O599" s="123"/>
      <c r="P599" s="121"/>
      <c r="Q599" s="122"/>
      <c r="R599" s="122"/>
      <c r="S599" s="122"/>
      <c r="T599" s="122"/>
      <c r="U599" s="124"/>
      <c r="V599" s="323" t="str">
        <f t="shared" si="117"/>
        <v/>
      </c>
      <c r="W599" s="324" t="str">
        <f t="shared" si="118"/>
        <v/>
      </c>
      <c r="X599" s="324" t="str">
        <f t="shared" si="119"/>
        <v/>
      </c>
      <c r="Y599" s="324" t="str">
        <f t="shared" si="120"/>
        <v/>
      </c>
      <c r="Z599" s="324" t="str">
        <f t="shared" si="121"/>
        <v/>
      </c>
      <c r="AA599" s="324" t="str">
        <f t="shared" si="122"/>
        <v/>
      </c>
      <c r="AB599" s="324" t="str">
        <f t="shared" si="123"/>
        <v/>
      </c>
      <c r="AC599" s="324" t="str">
        <f t="shared" si="124"/>
        <v/>
      </c>
      <c r="AD599" s="324" t="str">
        <f t="shared" si="125"/>
        <v/>
      </c>
      <c r="AE599" s="324" t="str">
        <f t="shared" si="126"/>
        <v/>
      </c>
      <c r="AF599" s="324" t="str">
        <f t="shared" si="127"/>
        <v/>
      </c>
      <c r="AG599" s="324" t="str">
        <f t="shared" si="128"/>
        <v/>
      </c>
      <c r="AH599" s="324" t="str">
        <f t="shared" si="129"/>
        <v/>
      </c>
      <c r="AI599" s="177"/>
      <c r="AJ599" s="177"/>
      <c r="AK599" s="177"/>
      <c r="AL599" s="177"/>
      <c r="AM599" s="177"/>
      <c r="AN599" s="177"/>
      <c r="AO599" s="177"/>
      <c r="AP599" s="177"/>
      <c r="AQ599" s="177"/>
      <c r="AR599" s="177"/>
      <c r="AS599" s="177"/>
      <c r="AT599" s="177"/>
      <c r="AU599" s="177"/>
      <c r="AV599" s="177"/>
      <c r="AW599" s="177"/>
      <c r="AX599" s="177"/>
      <c r="AY599" s="177"/>
      <c r="AZ599" s="177"/>
      <c r="BA599" s="177"/>
      <c r="BB599" s="177"/>
      <c r="BC599" s="177"/>
      <c r="BD599" s="177"/>
      <c r="BE599" s="177"/>
      <c r="BF599" s="177"/>
      <c r="BG599" s="177"/>
      <c r="BH599" s="177"/>
      <c r="BI599" s="177"/>
      <c r="BJ599" s="177"/>
      <c r="BK599" s="177"/>
      <c r="BL599" s="177"/>
      <c r="BM599" s="177"/>
      <c r="BN599" s="177"/>
      <c r="BO599" s="177"/>
      <c r="BP599" s="177"/>
      <c r="BQ599" s="177"/>
      <c r="BR599" s="177"/>
      <c r="BS599" s="177"/>
      <c r="BT599" s="177"/>
      <c r="BU599" s="177"/>
      <c r="BV599" s="177"/>
      <c r="BW599" s="177"/>
      <c r="BX599" s="177"/>
      <c r="BY599" s="177"/>
      <c r="BZ599" s="177"/>
      <c r="CA599" s="177"/>
    </row>
    <row r="600" spans="1:79" ht="20.100000000000001" customHeight="1">
      <c r="A600" s="204"/>
      <c r="B600" s="121"/>
      <c r="C600" s="122"/>
      <c r="D600" s="123"/>
      <c r="E600" s="121"/>
      <c r="F600" s="122"/>
      <c r="G600" s="124"/>
      <c r="H600" s="125"/>
      <c r="I600" s="122"/>
      <c r="J600" s="123"/>
      <c r="K600" s="121"/>
      <c r="L600" s="124"/>
      <c r="M600" s="125"/>
      <c r="N600" s="122"/>
      <c r="O600" s="123"/>
      <c r="P600" s="121"/>
      <c r="Q600" s="122"/>
      <c r="R600" s="122"/>
      <c r="S600" s="122"/>
      <c r="T600" s="122"/>
      <c r="U600" s="124"/>
      <c r="V600" s="323" t="str">
        <f t="shared" si="117"/>
        <v/>
      </c>
      <c r="W600" s="324" t="str">
        <f t="shared" si="118"/>
        <v/>
      </c>
      <c r="X600" s="324" t="str">
        <f t="shared" si="119"/>
        <v/>
      </c>
      <c r="Y600" s="324" t="str">
        <f t="shared" si="120"/>
        <v/>
      </c>
      <c r="Z600" s="324" t="str">
        <f t="shared" si="121"/>
        <v/>
      </c>
      <c r="AA600" s="324" t="str">
        <f t="shared" si="122"/>
        <v/>
      </c>
      <c r="AB600" s="324" t="str">
        <f t="shared" si="123"/>
        <v/>
      </c>
      <c r="AC600" s="324" t="str">
        <f t="shared" si="124"/>
        <v/>
      </c>
      <c r="AD600" s="324" t="str">
        <f t="shared" si="125"/>
        <v/>
      </c>
      <c r="AE600" s="324" t="str">
        <f t="shared" si="126"/>
        <v/>
      </c>
      <c r="AF600" s="324" t="str">
        <f t="shared" si="127"/>
        <v/>
      </c>
      <c r="AG600" s="324" t="str">
        <f t="shared" si="128"/>
        <v/>
      </c>
      <c r="AH600" s="324" t="str">
        <f t="shared" si="129"/>
        <v/>
      </c>
      <c r="AI600" s="177"/>
      <c r="AJ600" s="177"/>
      <c r="AK600" s="177"/>
      <c r="AL600" s="177"/>
      <c r="AM600" s="177"/>
      <c r="AN600" s="177"/>
      <c r="AO600" s="177"/>
      <c r="AP600" s="177"/>
      <c r="AQ600" s="177"/>
      <c r="AR600" s="177"/>
      <c r="AS600" s="177"/>
      <c r="AT600" s="177"/>
      <c r="AU600" s="177"/>
      <c r="AV600" s="177"/>
      <c r="AW600" s="177"/>
      <c r="AX600" s="177"/>
      <c r="AY600" s="177"/>
      <c r="AZ600" s="177"/>
      <c r="BA600" s="177"/>
      <c r="BB600" s="177"/>
      <c r="BC600" s="177"/>
      <c r="BD600" s="177"/>
      <c r="BE600" s="177"/>
      <c r="BF600" s="177"/>
      <c r="BG600" s="177"/>
      <c r="BH600" s="177"/>
      <c r="BI600" s="177"/>
      <c r="BJ600" s="177"/>
      <c r="BK600" s="177"/>
      <c r="BL600" s="177"/>
      <c r="BM600" s="177"/>
      <c r="BN600" s="177"/>
      <c r="BO600" s="177"/>
      <c r="BP600" s="177"/>
      <c r="BQ600" s="177"/>
      <c r="BR600" s="177"/>
      <c r="BS600" s="177"/>
      <c r="BT600" s="177"/>
      <c r="BU600" s="177"/>
      <c r="BV600" s="177"/>
      <c r="BW600" s="177"/>
      <c r="BX600" s="177"/>
      <c r="BY600" s="177"/>
      <c r="BZ600" s="177"/>
      <c r="CA600" s="177"/>
    </row>
    <row r="601" spans="1:79" ht="20.100000000000001" customHeight="1">
      <c r="A601" s="204"/>
      <c r="B601" s="121"/>
      <c r="C601" s="122"/>
      <c r="D601" s="123"/>
      <c r="E601" s="121"/>
      <c r="F601" s="122"/>
      <c r="G601" s="124"/>
      <c r="H601" s="125"/>
      <c r="I601" s="122"/>
      <c r="J601" s="123"/>
      <c r="K601" s="121"/>
      <c r="L601" s="124"/>
      <c r="M601" s="125"/>
      <c r="N601" s="122"/>
      <c r="O601" s="123"/>
      <c r="P601" s="121"/>
      <c r="Q601" s="122"/>
      <c r="R601" s="122"/>
      <c r="S601" s="122"/>
      <c r="T601" s="122"/>
      <c r="U601" s="124"/>
      <c r="V601" s="323" t="str">
        <f t="shared" si="117"/>
        <v/>
      </c>
      <c r="W601" s="324" t="str">
        <f t="shared" si="118"/>
        <v/>
      </c>
      <c r="X601" s="324" t="str">
        <f t="shared" si="119"/>
        <v/>
      </c>
      <c r="Y601" s="324" t="str">
        <f t="shared" si="120"/>
        <v/>
      </c>
      <c r="Z601" s="324" t="str">
        <f t="shared" si="121"/>
        <v/>
      </c>
      <c r="AA601" s="324" t="str">
        <f t="shared" si="122"/>
        <v/>
      </c>
      <c r="AB601" s="324" t="str">
        <f t="shared" si="123"/>
        <v/>
      </c>
      <c r="AC601" s="324" t="str">
        <f t="shared" si="124"/>
        <v/>
      </c>
      <c r="AD601" s="324" t="str">
        <f t="shared" si="125"/>
        <v/>
      </c>
      <c r="AE601" s="324" t="str">
        <f t="shared" si="126"/>
        <v/>
      </c>
      <c r="AF601" s="324" t="str">
        <f t="shared" si="127"/>
        <v/>
      </c>
      <c r="AG601" s="324" t="str">
        <f t="shared" si="128"/>
        <v/>
      </c>
      <c r="AH601" s="324" t="str">
        <f t="shared" si="129"/>
        <v/>
      </c>
      <c r="AI601" s="177"/>
      <c r="AJ601" s="177"/>
      <c r="AK601" s="177"/>
      <c r="AL601" s="177"/>
      <c r="AM601" s="177"/>
      <c r="AN601" s="177"/>
      <c r="AO601" s="177"/>
      <c r="AP601" s="177"/>
      <c r="AQ601" s="177"/>
      <c r="AR601" s="177"/>
      <c r="AS601" s="177"/>
      <c r="AT601" s="177"/>
      <c r="AU601" s="177"/>
      <c r="AV601" s="177"/>
      <c r="AW601" s="177"/>
      <c r="AX601" s="177"/>
      <c r="AY601" s="177"/>
      <c r="AZ601" s="177"/>
      <c r="BA601" s="177"/>
      <c r="BB601" s="177"/>
      <c r="BC601" s="177"/>
      <c r="BD601" s="177"/>
      <c r="BE601" s="177"/>
      <c r="BF601" s="177"/>
      <c r="BG601" s="177"/>
      <c r="BH601" s="177"/>
      <c r="BI601" s="177"/>
      <c r="BJ601" s="177"/>
      <c r="BK601" s="177"/>
      <c r="BL601" s="177"/>
      <c r="BM601" s="177"/>
      <c r="BN601" s="177"/>
      <c r="BO601" s="177"/>
      <c r="BP601" s="177"/>
      <c r="BQ601" s="177"/>
      <c r="BR601" s="177"/>
      <c r="BS601" s="177"/>
      <c r="BT601" s="177"/>
      <c r="BU601" s="177"/>
      <c r="BV601" s="177"/>
      <c r="BW601" s="177"/>
      <c r="BX601" s="177"/>
      <c r="BY601" s="177"/>
      <c r="BZ601" s="177"/>
      <c r="CA601" s="177"/>
    </row>
    <row r="602" spans="1:79" ht="20.100000000000001" customHeight="1">
      <c r="A602" s="204"/>
      <c r="B602" s="121"/>
      <c r="C602" s="122"/>
      <c r="D602" s="123"/>
      <c r="E602" s="121"/>
      <c r="F602" s="122"/>
      <c r="G602" s="124"/>
      <c r="H602" s="125"/>
      <c r="I602" s="122"/>
      <c r="J602" s="123"/>
      <c r="K602" s="121"/>
      <c r="L602" s="124"/>
      <c r="M602" s="125"/>
      <c r="N602" s="122"/>
      <c r="O602" s="123"/>
      <c r="P602" s="121"/>
      <c r="Q602" s="122"/>
      <c r="R602" s="122"/>
      <c r="S602" s="122"/>
      <c r="T602" s="122"/>
      <c r="U602" s="124"/>
      <c r="V602" s="323" t="str">
        <f t="shared" si="117"/>
        <v/>
      </c>
      <c r="W602" s="324" t="str">
        <f t="shared" si="118"/>
        <v/>
      </c>
      <c r="X602" s="324" t="str">
        <f t="shared" si="119"/>
        <v/>
      </c>
      <c r="Y602" s="324" t="str">
        <f t="shared" si="120"/>
        <v/>
      </c>
      <c r="Z602" s="324" t="str">
        <f t="shared" si="121"/>
        <v/>
      </c>
      <c r="AA602" s="324" t="str">
        <f t="shared" si="122"/>
        <v/>
      </c>
      <c r="AB602" s="324" t="str">
        <f t="shared" si="123"/>
        <v/>
      </c>
      <c r="AC602" s="324" t="str">
        <f t="shared" si="124"/>
        <v/>
      </c>
      <c r="AD602" s="324" t="str">
        <f t="shared" si="125"/>
        <v/>
      </c>
      <c r="AE602" s="324" t="str">
        <f t="shared" si="126"/>
        <v/>
      </c>
      <c r="AF602" s="324" t="str">
        <f t="shared" si="127"/>
        <v/>
      </c>
      <c r="AG602" s="324" t="str">
        <f t="shared" si="128"/>
        <v/>
      </c>
      <c r="AH602" s="324" t="str">
        <f t="shared" si="129"/>
        <v/>
      </c>
      <c r="AI602" s="177"/>
      <c r="AJ602" s="177"/>
      <c r="AK602" s="177"/>
      <c r="AL602" s="177"/>
      <c r="AM602" s="177"/>
      <c r="AN602" s="177"/>
      <c r="AO602" s="177"/>
      <c r="AP602" s="177"/>
      <c r="AQ602" s="177"/>
      <c r="AR602" s="177"/>
      <c r="AS602" s="177"/>
      <c r="AT602" s="177"/>
      <c r="AU602" s="177"/>
      <c r="AV602" s="177"/>
      <c r="AW602" s="177"/>
      <c r="AX602" s="177"/>
      <c r="AY602" s="177"/>
      <c r="AZ602" s="177"/>
      <c r="BA602" s="177"/>
      <c r="BB602" s="177"/>
      <c r="BC602" s="177"/>
      <c r="BD602" s="177"/>
      <c r="BE602" s="177"/>
      <c r="BF602" s="177"/>
      <c r="BG602" s="177"/>
      <c r="BH602" s="177"/>
      <c r="BI602" s="177"/>
      <c r="BJ602" s="177"/>
      <c r="BK602" s="177"/>
      <c r="BL602" s="177"/>
      <c r="BM602" s="177"/>
      <c r="BN602" s="177"/>
      <c r="BO602" s="177"/>
      <c r="BP602" s="177"/>
      <c r="BQ602" s="177"/>
      <c r="BR602" s="177"/>
      <c r="BS602" s="177"/>
      <c r="BT602" s="177"/>
      <c r="BU602" s="177"/>
      <c r="BV602" s="177"/>
      <c r="BW602" s="177"/>
      <c r="BX602" s="177"/>
      <c r="BY602" s="177"/>
      <c r="BZ602" s="177"/>
      <c r="CA602" s="177"/>
    </row>
    <row r="603" spans="1:79" ht="20.100000000000001" customHeight="1">
      <c r="A603" s="204"/>
      <c r="B603" s="121"/>
      <c r="C603" s="122"/>
      <c r="D603" s="123"/>
      <c r="E603" s="121"/>
      <c r="F603" s="122"/>
      <c r="G603" s="124"/>
      <c r="H603" s="125"/>
      <c r="I603" s="122"/>
      <c r="J603" s="123"/>
      <c r="K603" s="121"/>
      <c r="L603" s="124"/>
      <c r="M603" s="125"/>
      <c r="N603" s="122"/>
      <c r="O603" s="123"/>
      <c r="P603" s="121"/>
      <c r="Q603" s="122"/>
      <c r="R603" s="122"/>
      <c r="S603" s="122"/>
      <c r="T603" s="122"/>
      <c r="U603" s="124"/>
      <c r="V603" s="323" t="str">
        <f t="shared" si="117"/>
        <v/>
      </c>
      <c r="W603" s="324" t="str">
        <f t="shared" si="118"/>
        <v/>
      </c>
      <c r="X603" s="324" t="str">
        <f t="shared" si="119"/>
        <v/>
      </c>
      <c r="Y603" s="324" t="str">
        <f t="shared" si="120"/>
        <v/>
      </c>
      <c r="Z603" s="324" t="str">
        <f t="shared" si="121"/>
        <v/>
      </c>
      <c r="AA603" s="324" t="str">
        <f t="shared" si="122"/>
        <v/>
      </c>
      <c r="AB603" s="324" t="str">
        <f t="shared" si="123"/>
        <v/>
      </c>
      <c r="AC603" s="324" t="str">
        <f t="shared" si="124"/>
        <v/>
      </c>
      <c r="AD603" s="324" t="str">
        <f t="shared" si="125"/>
        <v/>
      </c>
      <c r="AE603" s="324" t="str">
        <f t="shared" si="126"/>
        <v/>
      </c>
      <c r="AF603" s="324" t="str">
        <f t="shared" si="127"/>
        <v/>
      </c>
      <c r="AG603" s="324" t="str">
        <f t="shared" si="128"/>
        <v/>
      </c>
      <c r="AH603" s="324" t="str">
        <f t="shared" si="129"/>
        <v/>
      </c>
      <c r="AI603" s="177"/>
      <c r="AJ603" s="177"/>
      <c r="AK603" s="177"/>
      <c r="AL603" s="177"/>
      <c r="AM603" s="177"/>
      <c r="AN603" s="177"/>
      <c r="AO603" s="177"/>
      <c r="AP603" s="177"/>
      <c r="AQ603" s="177"/>
      <c r="AR603" s="177"/>
      <c r="AS603" s="177"/>
      <c r="AT603" s="177"/>
      <c r="AU603" s="177"/>
      <c r="AV603" s="177"/>
      <c r="AW603" s="177"/>
      <c r="AX603" s="177"/>
      <c r="AY603" s="177"/>
      <c r="AZ603" s="177"/>
      <c r="BA603" s="177"/>
      <c r="BB603" s="177"/>
      <c r="BC603" s="177"/>
      <c r="BD603" s="177"/>
      <c r="BE603" s="177"/>
      <c r="BF603" s="177"/>
      <c r="BG603" s="177"/>
      <c r="BH603" s="177"/>
      <c r="BI603" s="177"/>
      <c r="BJ603" s="177"/>
      <c r="BK603" s="177"/>
      <c r="BL603" s="177"/>
      <c r="BM603" s="177"/>
      <c r="BN603" s="177"/>
      <c r="BO603" s="177"/>
      <c r="BP603" s="177"/>
      <c r="BQ603" s="177"/>
      <c r="BR603" s="177"/>
      <c r="BS603" s="177"/>
      <c r="BT603" s="177"/>
      <c r="BU603" s="177"/>
      <c r="BV603" s="177"/>
      <c r="BW603" s="177"/>
      <c r="BX603" s="177"/>
      <c r="BY603" s="177"/>
      <c r="BZ603" s="177"/>
      <c r="CA603" s="177"/>
    </row>
    <row r="604" spans="1:79" ht="20.100000000000001" customHeight="1">
      <c r="A604" s="204"/>
      <c r="B604" s="121"/>
      <c r="C604" s="122"/>
      <c r="D604" s="123"/>
      <c r="E604" s="121"/>
      <c r="F604" s="122"/>
      <c r="G604" s="124"/>
      <c r="H604" s="125"/>
      <c r="I604" s="122"/>
      <c r="J604" s="123"/>
      <c r="K604" s="121"/>
      <c r="L604" s="124"/>
      <c r="M604" s="125"/>
      <c r="N604" s="122"/>
      <c r="O604" s="123"/>
      <c r="P604" s="121"/>
      <c r="Q604" s="122"/>
      <c r="R604" s="122"/>
      <c r="S604" s="122"/>
      <c r="T604" s="122"/>
      <c r="U604" s="124"/>
      <c r="V604" s="323" t="str">
        <f t="shared" si="117"/>
        <v/>
      </c>
      <c r="W604" s="324" t="str">
        <f t="shared" si="118"/>
        <v/>
      </c>
      <c r="X604" s="324" t="str">
        <f t="shared" si="119"/>
        <v/>
      </c>
      <c r="Y604" s="324" t="str">
        <f t="shared" si="120"/>
        <v/>
      </c>
      <c r="Z604" s="324" t="str">
        <f t="shared" si="121"/>
        <v/>
      </c>
      <c r="AA604" s="324" t="str">
        <f t="shared" si="122"/>
        <v/>
      </c>
      <c r="AB604" s="324" t="str">
        <f t="shared" si="123"/>
        <v/>
      </c>
      <c r="AC604" s="324" t="str">
        <f t="shared" si="124"/>
        <v/>
      </c>
      <c r="AD604" s="324" t="str">
        <f t="shared" si="125"/>
        <v/>
      </c>
      <c r="AE604" s="324" t="str">
        <f t="shared" si="126"/>
        <v/>
      </c>
      <c r="AF604" s="324" t="str">
        <f t="shared" si="127"/>
        <v/>
      </c>
      <c r="AG604" s="324" t="str">
        <f t="shared" si="128"/>
        <v/>
      </c>
      <c r="AH604" s="324" t="str">
        <f t="shared" si="129"/>
        <v/>
      </c>
      <c r="AI604" s="177"/>
      <c r="AJ604" s="177"/>
      <c r="AK604" s="177"/>
      <c r="AL604" s="177"/>
      <c r="AM604" s="177"/>
      <c r="AN604" s="177"/>
      <c r="AO604" s="177"/>
      <c r="AP604" s="177"/>
      <c r="AQ604" s="177"/>
      <c r="AR604" s="177"/>
      <c r="AS604" s="177"/>
      <c r="AT604" s="177"/>
      <c r="AU604" s="177"/>
      <c r="AV604" s="177"/>
      <c r="AW604" s="177"/>
      <c r="AX604" s="177"/>
      <c r="AY604" s="177"/>
      <c r="AZ604" s="177"/>
      <c r="BA604" s="177"/>
      <c r="BB604" s="177"/>
      <c r="BC604" s="177"/>
      <c r="BD604" s="177"/>
      <c r="BE604" s="177"/>
      <c r="BF604" s="177"/>
      <c r="BG604" s="177"/>
      <c r="BH604" s="177"/>
      <c r="BI604" s="177"/>
      <c r="BJ604" s="177"/>
      <c r="BK604" s="177"/>
      <c r="BL604" s="177"/>
      <c r="BM604" s="177"/>
      <c r="BN604" s="177"/>
      <c r="BO604" s="177"/>
      <c r="BP604" s="177"/>
      <c r="BQ604" s="177"/>
      <c r="BR604" s="177"/>
      <c r="BS604" s="177"/>
      <c r="BT604" s="177"/>
      <c r="BU604" s="177"/>
      <c r="BV604" s="177"/>
      <c r="BW604" s="177"/>
      <c r="BX604" s="177"/>
      <c r="BY604" s="177"/>
      <c r="BZ604" s="177"/>
      <c r="CA604" s="177"/>
    </row>
    <row r="605" spans="1:79" ht="20.100000000000001" customHeight="1">
      <c r="A605" s="204"/>
      <c r="B605" s="121"/>
      <c r="C605" s="122"/>
      <c r="D605" s="123"/>
      <c r="E605" s="121"/>
      <c r="F605" s="122"/>
      <c r="G605" s="124"/>
      <c r="H605" s="125"/>
      <c r="I605" s="122"/>
      <c r="J605" s="123"/>
      <c r="K605" s="121"/>
      <c r="L605" s="124"/>
      <c r="M605" s="125"/>
      <c r="N605" s="122"/>
      <c r="O605" s="123"/>
      <c r="P605" s="121"/>
      <c r="Q605" s="122"/>
      <c r="R605" s="122"/>
      <c r="S605" s="122"/>
      <c r="T605" s="122"/>
      <c r="U605" s="124"/>
      <c r="V605" s="323" t="str">
        <f t="shared" si="117"/>
        <v/>
      </c>
      <c r="W605" s="324" t="str">
        <f t="shared" si="118"/>
        <v/>
      </c>
      <c r="X605" s="324" t="str">
        <f t="shared" si="119"/>
        <v/>
      </c>
      <c r="Y605" s="324" t="str">
        <f t="shared" si="120"/>
        <v/>
      </c>
      <c r="Z605" s="324" t="str">
        <f t="shared" si="121"/>
        <v/>
      </c>
      <c r="AA605" s="324" t="str">
        <f t="shared" si="122"/>
        <v/>
      </c>
      <c r="AB605" s="324" t="str">
        <f t="shared" si="123"/>
        <v/>
      </c>
      <c r="AC605" s="324" t="str">
        <f t="shared" si="124"/>
        <v/>
      </c>
      <c r="AD605" s="324" t="str">
        <f t="shared" si="125"/>
        <v/>
      </c>
      <c r="AE605" s="324" t="str">
        <f t="shared" si="126"/>
        <v/>
      </c>
      <c r="AF605" s="324" t="str">
        <f t="shared" si="127"/>
        <v/>
      </c>
      <c r="AG605" s="324" t="str">
        <f t="shared" si="128"/>
        <v/>
      </c>
      <c r="AH605" s="324" t="str">
        <f t="shared" si="129"/>
        <v/>
      </c>
      <c r="AI605" s="177"/>
      <c r="AJ605" s="177"/>
      <c r="AK605" s="177"/>
      <c r="AL605" s="177"/>
      <c r="AM605" s="177"/>
      <c r="AN605" s="177"/>
      <c r="AO605" s="177"/>
      <c r="AP605" s="177"/>
      <c r="AQ605" s="177"/>
      <c r="AR605" s="177"/>
      <c r="AS605" s="177"/>
      <c r="AT605" s="177"/>
      <c r="AU605" s="177"/>
      <c r="AV605" s="177"/>
      <c r="AW605" s="177"/>
      <c r="AX605" s="177"/>
      <c r="AY605" s="177"/>
      <c r="AZ605" s="177"/>
      <c r="BA605" s="177"/>
      <c r="BB605" s="177"/>
      <c r="BC605" s="177"/>
      <c r="BD605" s="177"/>
      <c r="BE605" s="177"/>
      <c r="BF605" s="177"/>
      <c r="BG605" s="177"/>
      <c r="BH605" s="177"/>
      <c r="BI605" s="177"/>
      <c r="BJ605" s="177"/>
      <c r="BK605" s="177"/>
      <c r="BL605" s="177"/>
      <c r="BM605" s="177"/>
      <c r="BN605" s="177"/>
      <c r="BO605" s="177"/>
      <c r="BP605" s="177"/>
      <c r="BQ605" s="177"/>
      <c r="BR605" s="177"/>
      <c r="BS605" s="177"/>
      <c r="BT605" s="177"/>
      <c r="BU605" s="177"/>
      <c r="BV605" s="177"/>
      <c r="BW605" s="177"/>
      <c r="BX605" s="177"/>
      <c r="BY605" s="177"/>
      <c r="BZ605" s="177"/>
      <c r="CA605" s="177"/>
    </row>
    <row r="606" spans="1:79" ht="20.100000000000001" customHeight="1">
      <c r="A606" s="204"/>
      <c r="B606" s="121"/>
      <c r="C606" s="122"/>
      <c r="D606" s="123"/>
      <c r="E606" s="121"/>
      <c r="F606" s="122"/>
      <c r="G606" s="124"/>
      <c r="H606" s="125"/>
      <c r="I606" s="122"/>
      <c r="J606" s="123"/>
      <c r="K606" s="121"/>
      <c r="L606" s="124"/>
      <c r="M606" s="125"/>
      <c r="N606" s="122"/>
      <c r="O606" s="123"/>
      <c r="P606" s="121"/>
      <c r="Q606" s="122"/>
      <c r="R606" s="122"/>
      <c r="S606" s="122"/>
      <c r="T606" s="122"/>
      <c r="U606" s="124"/>
      <c r="V606" s="323" t="str">
        <f t="shared" si="117"/>
        <v/>
      </c>
      <c r="W606" s="324" t="str">
        <f t="shared" si="118"/>
        <v/>
      </c>
      <c r="X606" s="324" t="str">
        <f t="shared" si="119"/>
        <v/>
      </c>
      <c r="Y606" s="324" t="str">
        <f t="shared" si="120"/>
        <v/>
      </c>
      <c r="Z606" s="324" t="str">
        <f t="shared" si="121"/>
        <v/>
      </c>
      <c r="AA606" s="324" t="str">
        <f t="shared" si="122"/>
        <v/>
      </c>
      <c r="AB606" s="324" t="str">
        <f t="shared" si="123"/>
        <v/>
      </c>
      <c r="AC606" s="324" t="str">
        <f t="shared" si="124"/>
        <v/>
      </c>
      <c r="AD606" s="324" t="str">
        <f t="shared" si="125"/>
        <v/>
      </c>
      <c r="AE606" s="324" t="str">
        <f t="shared" si="126"/>
        <v/>
      </c>
      <c r="AF606" s="324" t="str">
        <f t="shared" si="127"/>
        <v/>
      </c>
      <c r="AG606" s="324" t="str">
        <f t="shared" si="128"/>
        <v/>
      </c>
      <c r="AH606" s="324" t="str">
        <f t="shared" si="129"/>
        <v/>
      </c>
      <c r="AI606" s="177"/>
      <c r="AJ606" s="177"/>
      <c r="AK606" s="177"/>
      <c r="AL606" s="177"/>
      <c r="AM606" s="177"/>
      <c r="AN606" s="177"/>
      <c r="AO606" s="177"/>
      <c r="AP606" s="177"/>
      <c r="AQ606" s="177"/>
      <c r="AR606" s="177"/>
      <c r="AS606" s="177"/>
      <c r="AT606" s="177"/>
      <c r="AU606" s="177"/>
      <c r="AV606" s="177"/>
      <c r="AW606" s="177"/>
      <c r="AX606" s="177"/>
      <c r="AY606" s="177"/>
      <c r="AZ606" s="177"/>
      <c r="BA606" s="177"/>
      <c r="BB606" s="177"/>
      <c r="BC606" s="177"/>
      <c r="BD606" s="177"/>
      <c r="BE606" s="177"/>
      <c r="BF606" s="177"/>
      <c r="BG606" s="177"/>
      <c r="BH606" s="177"/>
      <c r="BI606" s="177"/>
      <c r="BJ606" s="177"/>
      <c r="BK606" s="177"/>
      <c r="BL606" s="177"/>
      <c r="BM606" s="177"/>
      <c r="BN606" s="177"/>
      <c r="BO606" s="177"/>
      <c r="BP606" s="177"/>
      <c r="BQ606" s="177"/>
      <c r="BR606" s="177"/>
      <c r="BS606" s="177"/>
      <c r="BT606" s="177"/>
      <c r="BU606" s="177"/>
      <c r="BV606" s="177"/>
      <c r="BW606" s="177"/>
      <c r="BX606" s="177"/>
      <c r="BY606" s="177"/>
      <c r="BZ606" s="177"/>
      <c r="CA606" s="177"/>
    </row>
    <row r="607" spans="1:79" ht="20.100000000000001" customHeight="1">
      <c r="A607" s="204"/>
      <c r="B607" s="121"/>
      <c r="C607" s="122"/>
      <c r="D607" s="123"/>
      <c r="E607" s="121"/>
      <c r="F607" s="122"/>
      <c r="G607" s="124"/>
      <c r="H607" s="125"/>
      <c r="I607" s="122"/>
      <c r="J607" s="123"/>
      <c r="K607" s="121"/>
      <c r="L607" s="124"/>
      <c r="M607" s="125"/>
      <c r="N607" s="122"/>
      <c r="O607" s="123"/>
      <c r="P607" s="121"/>
      <c r="Q607" s="122"/>
      <c r="R607" s="122"/>
      <c r="S607" s="122"/>
      <c r="T607" s="122"/>
      <c r="U607" s="124"/>
      <c r="V607" s="323" t="str">
        <f t="shared" si="117"/>
        <v/>
      </c>
      <c r="W607" s="324" t="str">
        <f t="shared" si="118"/>
        <v/>
      </c>
      <c r="X607" s="324" t="str">
        <f t="shared" si="119"/>
        <v/>
      </c>
      <c r="Y607" s="324" t="str">
        <f t="shared" si="120"/>
        <v/>
      </c>
      <c r="Z607" s="324" t="str">
        <f t="shared" si="121"/>
        <v/>
      </c>
      <c r="AA607" s="324" t="str">
        <f t="shared" si="122"/>
        <v/>
      </c>
      <c r="AB607" s="324" t="str">
        <f t="shared" si="123"/>
        <v/>
      </c>
      <c r="AC607" s="324" t="str">
        <f t="shared" si="124"/>
        <v/>
      </c>
      <c r="AD607" s="324" t="str">
        <f t="shared" si="125"/>
        <v/>
      </c>
      <c r="AE607" s="324" t="str">
        <f t="shared" si="126"/>
        <v/>
      </c>
      <c r="AF607" s="324" t="str">
        <f t="shared" si="127"/>
        <v/>
      </c>
      <c r="AG607" s="324" t="str">
        <f t="shared" si="128"/>
        <v/>
      </c>
      <c r="AH607" s="324" t="str">
        <f t="shared" si="129"/>
        <v/>
      </c>
      <c r="AI607" s="177"/>
      <c r="AJ607" s="177"/>
      <c r="AK607" s="177"/>
      <c r="AL607" s="177"/>
      <c r="AM607" s="177"/>
      <c r="AN607" s="177"/>
      <c r="AO607" s="177"/>
      <c r="AP607" s="177"/>
      <c r="AQ607" s="177"/>
      <c r="AR607" s="177"/>
      <c r="AS607" s="177"/>
      <c r="AT607" s="177"/>
      <c r="AU607" s="177"/>
      <c r="AV607" s="177"/>
      <c r="AW607" s="177"/>
      <c r="AX607" s="177"/>
      <c r="AY607" s="177"/>
      <c r="AZ607" s="177"/>
      <c r="BA607" s="177"/>
      <c r="BB607" s="177"/>
      <c r="BC607" s="177"/>
      <c r="BD607" s="177"/>
      <c r="BE607" s="177"/>
      <c r="BF607" s="177"/>
      <c r="BG607" s="177"/>
      <c r="BH607" s="177"/>
      <c r="BI607" s="177"/>
      <c r="BJ607" s="177"/>
      <c r="BK607" s="177"/>
      <c r="BL607" s="177"/>
      <c r="BM607" s="177"/>
      <c r="BN607" s="177"/>
      <c r="BO607" s="177"/>
      <c r="BP607" s="177"/>
      <c r="BQ607" s="177"/>
      <c r="BR607" s="177"/>
      <c r="BS607" s="177"/>
      <c r="BT607" s="177"/>
      <c r="BU607" s="177"/>
      <c r="BV607" s="177"/>
      <c r="BW607" s="177"/>
      <c r="BX607" s="177"/>
      <c r="BY607" s="177"/>
      <c r="BZ607" s="177"/>
      <c r="CA607" s="177"/>
    </row>
    <row r="608" spans="1:79" ht="20.100000000000001" customHeight="1">
      <c r="A608" s="204"/>
      <c r="B608" s="121"/>
      <c r="C608" s="122"/>
      <c r="D608" s="123"/>
      <c r="E608" s="121"/>
      <c r="F608" s="122"/>
      <c r="G608" s="124"/>
      <c r="H608" s="125"/>
      <c r="I608" s="122"/>
      <c r="J608" s="123"/>
      <c r="K608" s="121"/>
      <c r="L608" s="124"/>
      <c r="M608" s="125"/>
      <c r="N608" s="122"/>
      <c r="O608" s="123"/>
      <c r="P608" s="121"/>
      <c r="Q608" s="122"/>
      <c r="R608" s="122"/>
      <c r="S608" s="122"/>
      <c r="T608" s="122"/>
      <c r="U608" s="124"/>
      <c r="V608" s="323" t="str">
        <f t="shared" si="117"/>
        <v/>
      </c>
      <c r="W608" s="324" t="str">
        <f t="shared" si="118"/>
        <v/>
      </c>
      <c r="X608" s="324" t="str">
        <f t="shared" si="119"/>
        <v/>
      </c>
      <c r="Y608" s="324" t="str">
        <f t="shared" si="120"/>
        <v/>
      </c>
      <c r="Z608" s="324" t="str">
        <f t="shared" si="121"/>
        <v/>
      </c>
      <c r="AA608" s="324" t="str">
        <f t="shared" si="122"/>
        <v/>
      </c>
      <c r="AB608" s="324" t="str">
        <f t="shared" si="123"/>
        <v/>
      </c>
      <c r="AC608" s="324" t="str">
        <f t="shared" si="124"/>
        <v/>
      </c>
      <c r="AD608" s="324" t="str">
        <f t="shared" si="125"/>
        <v/>
      </c>
      <c r="AE608" s="324" t="str">
        <f t="shared" si="126"/>
        <v/>
      </c>
      <c r="AF608" s="324" t="str">
        <f t="shared" si="127"/>
        <v/>
      </c>
      <c r="AG608" s="324" t="str">
        <f t="shared" si="128"/>
        <v/>
      </c>
      <c r="AH608" s="324" t="str">
        <f t="shared" si="129"/>
        <v/>
      </c>
      <c r="AI608" s="177"/>
      <c r="AJ608" s="177"/>
      <c r="AK608" s="177"/>
      <c r="AL608" s="177"/>
      <c r="AM608" s="177"/>
      <c r="AN608" s="177"/>
      <c r="AO608" s="177"/>
      <c r="AP608" s="177"/>
      <c r="AQ608" s="177"/>
      <c r="AR608" s="177"/>
      <c r="AS608" s="177"/>
      <c r="AT608" s="177"/>
      <c r="AU608" s="177"/>
      <c r="AV608" s="177"/>
      <c r="AW608" s="177"/>
      <c r="AX608" s="177"/>
      <c r="AY608" s="177"/>
      <c r="AZ608" s="177"/>
      <c r="BA608" s="177"/>
      <c r="BB608" s="177"/>
      <c r="BC608" s="177"/>
      <c r="BD608" s="177"/>
      <c r="BE608" s="177"/>
      <c r="BF608" s="177"/>
      <c r="BG608" s="177"/>
      <c r="BH608" s="177"/>
      <c r="BI608" s="177"/>
      <c r="BJ608" s="177"/>
      <c r="BK608" s="177"/>
      <c r="BL608" s="177"/>
      <c r="BM608" s="177"/>
      <c r="BN608" s="177"/>
      <c r="BO608" s="177"/>
      <c r="BP608" s="177"/>
      <c r="BQ608" s="177"/>
      <c r="BR608" s="177"/>
      <c r="BS608" s="177"/>
      <c r="BT608" s="177"/>
      <c r="BU608" s="177"/>
      <c r="BV608" s="177"/>
      <c r="BW608" s="177"/>
      <c r="BX608" s="177"/>
      <c r="BY608" s="177"/>
      <c r="BZ608" s="177"/>
      <c r="CA608" s="177"/>
    </row>
    <row r="609" spans="1:79" ht="20.100000000000001" customHeight="1">
      <c r="A609" s="204"/>
      <c r="B609" s="121"/>
      <c r="C609" s="122"/>
      <c r="D609" s="123"/>
      <c r="E609" s="121"/>
      <c r="F609" s="122"/>
      <c r="G609" s="124"/>
      <c r="H609" s="125"/>
      <c r="I609" s="122"/>
      <c r="J609" s="123"/>
      <c r="K609" s="121"/>
      <c r="L609" s="124"/>
      <c r="M609" s="125"/>
      <c r="N609" s="122"/>
      <c r="O609" s="123"/>
      <c r="P609" s="121"/>
      <c r="Q609" s="122"/>
      <c r="R609" s="122"/>
      <c r="S609" s="122"/>
      <c r="T609" s="122"/>
      <c r="U609" s="124"/>
      <c r="V609" s="323" t="str">
        <f t="shared" si="117"/>
        <v/>
      </c>
      <c r="W609" s="324" t="str">
        <f t="shared" si="118"/>
        <v/>
      </c>
      <c r="X609" s="324" t="str">
        <f t="shared" si="119"/>
        <v/>
      </c>
      <c r="Y609" s="324" t="str">
        <f t="shared" si="120"/>
        <v/>
      </c>
      <c r="Z609" s="324" t="str">
        <f t="shared" si="121"/>
        <v/>
      </c>
      <c r="AA609" s="324" t="str">
        <f t="shared" si="122"/>
        <v/>
      </c>
      <c r="AB609" s="324" t="str">
        <f t="shared" si="123"/>
        <v/>
      </c>
      <c r="AC609" s="324" t="str">
        <f t="shared" si="124"/>
        <v/>
      </c>
      <c r="AD609" s="324" t="str">
        <f t="shared" si="125"/>
        <v/>
      </c>
      <c r="AE609" s="324" t="str">
        <f t="shared" si="126"/>
        <v/>
      </c>
      <c r="AF609" s="324" t="str">
        <f t="shared" si="127"/>
        <v/>
      </c>
      <c r="AG609" s="324" t="str">
        <f t="shared" si="128"/>
        <v/>
      </c>
      <c r="AH609" s="324" t="str">
        <f t="shared" si="129"/>
        <v/>
      </c>
      <c r="AI609" s="177"/>
      <c r="AJ609" s="177"/>
      <c r="AK609" s="177"/>
      <c r="AL609" s="177"/>
      <c r="AM609" s="177"/>
      <c r="AN609" s="177"/>
      <c r="AO609" s="177"/>
      <c r="AP609" s="177"/>
      <c r="AQ609" s="177"/>
      <c r="AR609" s="177"/>
      <c r="AS609" s="177"/>
      <c r="AT609" s="177"/>
      <c r="AU609" s="177"/>
      <c r="AV609" s="177"/>
      <c r="AW609" s="177"/>
      <c r="AX609" s="177"/>
      <c r="AY609" s="177"/>
      <c r="AZ609" s="177"/>
      <c r="BA609" s="177"/>
      <c r="BB609" s="177"/>
      <c r="BC609" s="177"/>
      <c r="BD609" s="177"/>
      <c r="BE609" s="177"/>
      <c r="BF609" s="177"/>
      <c r="BG609" s="177"/>
      <c r="BH609" s="177"/>
      <c r="BI609" s="177"/>
      <c r="BJ609" s="177"/>
      <c r="BK609" s="177"/>
      <c r="BL609" s="177"/>
      <c r="BM609" s="177"/>
      <c r="BN609" s="177"/>
      <c r="BO609" s="177"/>
      <c r="BP609" s="177"/>
      <c r="BQ609" s="177"/>
      <c r="BR609" s="177"/>
      <c r="BS609" s="177"/>
      <c r="BT609" s="177"/>
      <c r="BU609" s="177"/>
      <c r="BV609" s="177"/>
      <c r="BW609" s="177"/>
      <c r="BX609" s="177"/>
      <c r="BY609" s="177"/>
      <c r="BZ609" s="177"/>
      <c r="CA609" s="177"/>
    </row>
    <row r="610" spans="1:79" ht="20.100000000000001" customHeight="1">
      <c r="A610" s="204"/>
      <c r="B610" s="121"/>
      <c r="C610" s="122"/>
      <c r="D610" s="123"/>
      <c r="E610" s="121"/>
      <c r="F610" s="122"/>
      <c r="G610" s="124"/>
      <c r="H610" s="125"/>
      <c r="I610" s="122"/>
      <c r="J610" s="123"/>
      <c r="K610" s="121"/>
      <c r="L610" s="124"/>
      <c r="M610" s="125"/>
      <c r="N610" s="122"/>
      <c r="O610" s="123"/>
      <c r="P610" s="121"/>
      <c r="Q610" s="122"/>
      <c r="R610" s="122"/>
      <c r="S610" s="122"/>
      <c r="T610" s="122"/>
      <c r="U610" s="124"/>
      <c r="V610" s="323" t="str">
        <f t="shared" si="117"/>
        <v/>
      </c>
      <c r="W610" s="324" t="str">
        <f t="shared" si="118"/>
        <v/>
      </c>
      <c r="X610" s="324" t="str">
        <f t="shared" si="119"/>
        <v/>
      </c>
      <c r="Y610" s="324" t="str">
        <f t="shared" si="120"/>
        <v/>
      </c>
      <c r="Z610" s="324" t="str">
        <f t="shared" si="121"/>
        <v/>
      </c>
      <c r="AA610" s="324" t="str">
        <f t="shared" si="122"/>
        <v/>
      </c>
      <c r="AB610" s="324" t="str">
        <f t="shared" si="123"/>
        <v/>
      </c>
      <c r="AC610" s="324" t="str">
        <f t="shared" si="124"/>
        <v/>
      </c>
      <c r="AD610" s="324" t="str">
        <f t="shared" si="125"/>
        <v/>
      </c>
      <c r="AE610" s="324" t="str">
        <f t="shared" si="126"/>
        <v/>
      </c>
      <c r="AF610" s="324" t="str">
        <f t="shared" si="127"/>
        <v/>
      </c>
      <c r="AG610" s="324" t="str">
        <f t="shared" si="128"/>
        <v/>
      </c>
      <c r="AH610" s="324" t="str">
        <f t="shared" si="129"/>
        <v/>
      </c>
      <c r="AI610" s="177"/>
      <c r="AJ610" s="177"/>
      <c r="AK610" s="177"/>
      <c r="AL610" s="177"/>
      <c r="AM610" s="177"/>
      <c r="AN610" s="177"/>
      <c r="AO610" s="177"/>
      <c r="AP610" s="177"/>
      <c r="AQ610" s="177"/>
      <c r="AR610" s="177"/>
      <c r="AS610" s="177"/>
      <c r="AT610" s="177"/>
      <c r="AU610" s="177"/>
      <c r="AV610" s="177"/>
      <c r="AW610" s="177"/>
      <c r="AX610" s="177"/>
      <c r="AY610" s="177"/>
      <c r="AZ610" s="177"/>
      <c r="BA610" s="177"/>
      <c r="BB610" s="177"/>
      <c r="BC610" s="177"/>
      <c r="BD610" s="177"/>
      <c r="BE610" s="177"/>
      <c r="BF610" s="177"/>
      <c r="BG610" s="177"/>
      <c r="BH610" s="177"/>
      <c r="BI610" s="177"/>
      <c r="BJ610" s="177"/>
      <c r="BK610" s="177"/>
      <c r="BL610" s="177"/>
      <c r="BM610" s="177"/>
      <c r="BN610" s="177"/>
      <c r="BO610" s="177"/>
      <c r="BP610" s="177"/>
      <c r="BQ610" s="177"/>
      <c r="BR610" s="177"/>
      <c r="BS610" s="177"/>
      <c r="BT610" s="177"/>
      <c r="BU610" s="177"/>
      <c r="BV610" s="177"/>
      <c r="BW610" s="177"/>
      <c r="BX610" s="177"/>
      <c r="BY610" s="177"/>
      <c r="BZ610" s="177"/>
      <c r="CA610" s="177"/>
    </row>
    <row r="611" spans="1:79" ht="20.100000000000001" customHeight="1">
      <c r="A611" s="204"/>
      <c r="B611" s="121"/>
      <c r="C611" s="122"/>
      <c r="D611" s="123"/>
      <c r="E611" s="121"/>
      <c r="F611" s="122"/>
      <c r="G611" s="124"/>
      <c r="H611" s="125"/>
      <c r="I611" s="122"/>
      <c r="J611" s="123"/>
      <c r="K611" s="121"/>
      <c r="L611" s="124"/>
      <c r="M611" s="125"/>
      <c r="N611" s="122"/>
      <c r="O611" s="123"/>
      <c r="P611" s="121"/>
      <c r="Q611" s="122"/>
      <c r="R611" s="122"/>
      <c r="S611" s="122"/>
      <c r="T611" s="122"/>
      <c r="U611" s="124"/>
      <c r="V611" s="323" t="str">
        <f t="shared" si="117"/>
        <v/>
      </c>
      <c r="W611" s="324" t="str">
        <f t="shared" si="118"/>
        <v/>
      </c>
      <c r="X611" s="324" t="str">
        <f t="shared" si="119"/>
        <v/>
      </c>
      <c r="Y611" s="324" t="str">
        <f t="shared" si="120"/>
        <v/>
      </c>
      <c r="Z611" s="324" t="str">
        <f t="shared" si="121"/>
        <v/>
      </c>
      <c r="AA611" s="324" t="str">
        <f t="shared" si="122"/>
        <v/>
      </c>
      <c r="AB611" s="324" t="str">
        <f t="shared" si="123"/>
        <v/>
      </c>
      <c r="AC611" s="324" t="str">
        <f t="shared" si="124"/>
        <v/>
      </c>
      <c r="AD611" s="324" t="str">
        <f t="shared" si="125"/>
        <v/>
      </c>
      <c r="AE611" s="324" t="str">
        <f t="shared" si="126"/>
        <v/>
      </c>
      <c r="AF611" s="324" t="str">
        <f t="shared" si="127"/>
        <v/>
      </c>
      <c r="AG611" s="324" t="str">
        <f t="shared" si="128"/>
        <v/>
      </c>
      <c r="AH611" s="324" t="str">
        <f t="shared" si="129"/>
        <v/>
      </c>
      <c r="AI611" s="177"/>
      <c r="AJ611" s="177"/>
      <c r="AK611" s="177"/>
      <c r="AL611" s="177"/>
      <c r="AM611" s="177"/>
      <c r="AN611" s="177"/>
      <c r="AO611" s="177"/>
      <c r="AP611" s="177"/>
      <c r="AQ611" s="177"/>
      <c r="AR611" s="177"/>
      <c r="AS611" s="177"/>
      <c r="AT611" s="177"/>
      <c r="AU611" s="177"/>
      <c r="AV611" s="177"/>
      <c r="AW611" s="177"/>
      <c r="AX611" s="177"/>
      <c r="AY611" s="177"/>
      <c r="AZ611" s="177"/>
      <c r="BA611" s="177"/>
      <c r="BB611" s="177"/>
      <c r="BC611" s="177"/>
      <c r="BD611" s="177"/>
      <c r="BE611" s="177"/>
      <c r="BF611" s="177"/>
      <c r="BG611" s="177"/>
      <c r="BH611" s="177"/>
      <c r="BI611" s="177"/>
      <c r="BJ611" s="177"/>
      <c r="BK611" s="177"/>
      <c r="BL611" s="177"/>
      <c r="BM611" s="177"/>
      <c r="BN611" s="177"/>
      <c r="BO611" s="177"/>
      <c r="BP611" s="177"/>
      <c r="BQ611" s="177"/>
      <c r="BR611" s="177"/>
      <c r="BS611" s="177"/>
      <c r="BT611" s="177"/>
      <c r="BU611" s="177"/>
      <c r="BV611" s="177"/>
      <c r="BW611" s="177"/>
      <c r="BX611" s="177"/>
      <c r="BY611" s="177"/>
      <c r="BZ611" s="177"/>
      <c r="CA611" s="177"/>
    </row>
    <row r="612" spans="1:79" ht="20.100000000000001" customHeight="1">
      <c r="A612" s="204"/>
      <c r="B612" s="121"/>
      <c r="C612" s="122"/>
      <c r="D612" s="123"/>
      <c r="E612" s="121"/>
      <c r="F612" s="122"/>
      <c r="G612" s="124"/>
      <c r="H612" s="125"/>
      <c r="I612" s="122"/>
      <c r="J612" s="123"/>
      <c r="K612" s="121"/>
      <c r="L612" s="124"/>
      <c r="M612" s="125"/>
      <c r="N612" s="122"/>
      <c r="O612" s="123"/>
      <c r="P612" s="121"/>
      <c r="Q612" s="122"/>
      <c r="R612" s="122"/>
      <c r="S612" s="122"/>
      <c r="T612" s="122"/>
      <c r="U612" s="124"/>
      <c r="V612" s="323" t="str">
        <f t="shared" si="117"/>
        <v/>
      </c>
      <c r="W612" s="324" t="str">
        <f t="shared" si="118"/>
        <v/>
      </c>
      <c r="X612" s="324" t="str">
        <f t="shared" si="119"/>
        <v/>
      </c>
      <c r="Y612" s="324" t="str">
        <f t="shared" si="120"/>
        <v/>
      </c>
      <c r="Z612" s="324" t="str">
        <f t="shared" si="121"/>
        <v/>
      </c>
      <c r="AA612" s="324" t="str">
        <f t="shared" si="122"/>
        <v/>
      </c>
      <c r="AB612" s="324" t="str">
        <f t="shared" si="123"/>
        <v/>
      </c>
      <c r="AC612" s="324" t="str">
        <f t="shared" si="124"/>
        <v/>
      </c>
      <c r="AD612" s="324" t="str">
        <f t="shared" si="125"/>
        <v/>
      </c>
      <c r="AE612" s="324" t="str">
        <f t="shared" si="126"/>
        <v/>
      </c>
      <c r="AF612" s="324" t="str">
        <f t="shared" si="127"/>
        <v/>
      </c>
      <c r="AG612" s="324" t="str">
        <f t="shared" si="128"/>
        <v/>
      </c>
      <c r="AH612" s="324" t="str">
        <f t="shared" si="129"/>
        <v/>
      </c>
      <c r="AI612" s="177"/>
      <c r="AJ612" s="177"/>
      <c r="AK612" s="177"/>
      <c r="AL612" s="177"/>
      <c r="AM612" s="177"/>
      <c r="AN612" s="177"/>
      <c r="AO612" s="177"/>
      <c r="AP612" s="177"/>
      <c r="AQ612" s="177"/>
      <c r="AR612" s="177"/>
      <c r="AS612" s="177"/>
      <c r="AT612" s="177"/>
      <c r="AU612" s="177"/>
      <c r="AV612" s="177"/>
      <c r="AW612" s="177"/>
      <c r="AX612" s="177"/>
      <c r="AY612" s="177"/>
      <c r="AZ612" s="177"/>
      <c r="BA612" s="177"/>
      <c r="BB612" s="177"/>
      <c r="BC612" s="177"/>
      <c r="BD612" s="177"/>
      <c r="BE612" s="177"/>
      <c r="BF612" s="177"/>
      <c r="BG612" s="177"/>
      <c r="BH612" s="177"/>
      <c r="BI612" s="177"/>
      <c r="BJ612" s="177"/>
      <c r="BK612" s="177"/>
      <c r="BL612" s="177"/>
      <c r="BM612" s="177"/>
      <c r="BN612" s="177"/>
      <c r="BO612" s="177"/>
      <c r="BP612" s="177"/>
      <c r="BQ612" s="177"/>
      <c r="BR612" s="177"/>
      <c r="BS612" s="177"/>
      <c r="BT612" s="177"/>
      <c r="BU612" s="177"/>
      <c r="BV612" s="177"/>
      <c r="BW612" s="177"/>
      <c r="BX612" s="177"/>
      <c r="BY612" s="177"/>
      <c r="BZ612" s="177"/>
      <c r="CA612" s="177"/>
    </row>
    <row r="613" spans="1:79" ht="20.100000000000001" customHeight="1">
      <c r="A613" s="204"/>
      <c r="B613" s="121"/>
      <c r="C613" s="122"/>
      <c r="D613" s="123"/>
      <c r="E613" s="121"/>
      <c r="F613" s="122"/>
      <c r="G613" s="124"/>
      <c r="H613" s="125"/>
      <c r="I613" s="122"/>
      <c r="J613" s="123"/>
      <c r="K613" s="121"/>
      <c r="L613" s="124"/>
      <c r="M613" s="125"/>
      <c r="N613" s="122"/>
      <c r="O613" s="123"/>
      <c r="P613" s="121"/>
      <c r="Q613" s="122"/>
      <c r="R613" s="122"/>
      <c r="S613" s="122"/>
      <c r="T613" s="122"/>
      <c r="U613" s="124"/>
      <c r="V613" s="323" t="str">
        <f t="shared" si="117"/>
        <v/>
      </c>
      <c r="W613" s="324" t="str">
        <f t="shared" si="118"/>
        <v/>
      </c>
      <c r="X613" s="324" t="str">
        <f t="shared" si="119"/>
        <v/>
      </c>
      <c r="Y613" s="324" t="str">
        <f t="shared" si="120"/>
        <v/>
      </c>
      <c r="Z613" s="324" t="str">
        <f t="shared" si="121"/>
        <v/>
      </c>
      <c r="AA613" s="324" t="str">
        <f t="shared" si="122"/>
        <v/>
      </c>
      <c r="AB613" s="324" t="str">
        <f t="shared" si="123"/>
        <v/>
      </c>
      <c r="AC613" s="324" t="str">
        <f t="shared" si="124"/>
        <v/>
      </c>
      <c r="AD613" s="324" t="str">
        <f t="shared" si="125"/>
        <v/>
      </c>
      <c r="AE613" s="324" t="str">
        <f t="shared" si="126"/>
        <v/>
      </c>
      <c r="AF613" s="324" t="str">
        <f t="shared" si="127"/>
        <v/>
      </c>
      <c r="AG613" s="324" t="str">
        <f t="shared" si="128"/>
        <v/>
      </c>
      <c r="AH613" s="324" t="str">
        <f t="shared" si="129"/>
        <v/>
      </c>
      <c r="AI613" s="177"/>
      <c r="AJ613" s="177"/>
      <c r="AK613" s="177"/>
      <c r="AL613" s="177"/>
      <c r="AM613" s="177"/>
      <c r="AN613" s="177"/>
      <c r="AO613" s="177"/>
      <c r="AP613" s="177"/>
      <c r="AQ613" s="177"/>
      <c r="AR613" s="177"/>
      <c r="AS613" s="177"/>
      <c r="AT613" s="177"/>
      <c r="AU613" s="177"/>
      <c r="AV613" s="177"/>
      <c r="AW613" s="177"/>
      <c r="AX613" s="177"/>
      <c r="AY613" s="177"/>
      <c r="AZ613" s="177"/>
      <c r="BA613" s="177"/>
      <c r="BB613" s="177"/>
      <c r="BC613" s="177"/>
      <c r="BD613" s="177"/>
      <c r="BE613" s="177"/>
      <c r="BF613" s="177"/>
      <c r="BG613" s="177"/>
      <c r="BH613" s="177"/>
      <c r="BI613" s="177"/>
      <c r="BJ613" s="177"/>
      <c r="BK613" s="177"/>
      <c r="BL613" s="177"/>
      <c r="BM613" s="177"/>
      <c r="BN613" s="177"/>
      <c r="BO613" s="177"/>
      <c r="BP613" s="177"/>
      <c r="BQ613" s="177"/>
      <c r="BR613" s="177"/>
      <c r="BS613" s="177"/>
      <c r="BT613" s="177"/>
      <c r="BU613" s="177"/>
      <c r="BV613" s="177"/>
      <c r="BW613" s="177"/>
      <c r="BX613" s="177"/>
      <c r="BY613" s="177"/>
      <c r="BZ613" s="177"/>
      <c r="CA613" s="177"/>
    </row>
    <row r="614" spans="1:79" ht="20.100000000000001" customHeight="1">
      <c r="A614" s="204"/>
      <c r="B614" s="205"/>
      <c r="C614" s="206"/>
      <c r="D614" s="207"/>
      <c r="E614" s="205"/>
      <c r="F614" s="206"/>
      <c r="G614" s="208"/>
      <c r="H614" s="209"/>
      <c r="I614" s="206"/>
      <c r="J614" s="207"/>
      <c r="K614" s="205"/>
      <c r="L614" s="208"/>
      <c r="M614" s="209"/>
      <c r="N614" s="206"/>
      <c r="O614" s="207"/>
      <c r="P614" s="205"/>
      <c r="Q614" s="206"/>
      <c r="R614" s="206"/>
      <c r="S614" s="206"/>
      <c r="T614" s="206"/>
      <c r="U614" s="208"/>
      <c r="V614" s="323" t="str">
        <f t="shared" si="117"/>
        <v/>
      </c>
      <c r="W614" s="324" t="str">
        <f t="shared" si="118"/>
        <v/>
      </c>
      <c r="X614" s="324" t="str">
        <f t="shared" si="119"/>
        <v/>
      </c>
      <c r="Y614" s="324" t="str">
        <f t="shared" si="120"/>
        <v/>
      </c>
      <c r="Z614" s="324" t="str">
        <f t="shared" si="121"/>
        <v/>
      </c>
      <c r="AA614" s="324" t="str">
        <f t="shared" si="122"/>
        <v/>
      </c>
      <c r="AB614" s="324" t="str">
        <f t="shared" si="123"/>
        <v/>
      </c>
      <c r="AC614" s="324" t="str">
        <f t="shared" si="124"/>
        <v/>
      </c>
      <c r="AD614" s="324" t="str">
        <f t="shared" si="125"/>
        <v/>
      </c>
      <c r="AE614" s="324" t="str">
        <f t="shared" si="126"/>
        <v/>
      </c>
      <c r="AF614" s="324" t="str">
        <f t="shared" si="127"/>
        <v/>
      </c>
      <c r="AG614" s="324" t="str">
        <f t="shared" si="128"/>
        <v/>
      </c>
      <c r="AH614" s="324" t="str">
        <f t="shared" si="129"/>
        <v/>
      </c>
      <c r="AI614" s="222"/>
      <c r="AJ614" s="222"/>
      <c r="AK614" s="222"/>
      <c r="AL614" s="222"/>
      <c r="AM614" s="222"/>
      <c r="AN614" s="222"/>
      <c r="AO614" s="222"/>
      <c r="AP614" s="222"/>
      <c r="AQ614" s="222"/>
      <c r="AR614" s="222"/>
      <c r="AS614" s="222"/>
      <c r="AT614" s="222"/>
      <c r="AU614" s="222"/>
      <c r="AV614" s="222"/>
      <c r="AW614" s="222"/>
      <c r="AX614" s="222"/>
      <c r="AY614" s="222"/>
      <c r="AZ614" s="222"/>
      <c r="BA614" s="222"/>
      <c r="BB614" s="222"/>
      <c r="BC614" s="222"/>
      <c r="BD614" s="222"/>
      <c r="BE614" s="222"/>
      <c r="BF614" s="222"/>
      <c r="BG614" s="222"/>
      <c r="BH614" s="222"/>
      <c r="BI614" s="222"/>
      <c r="BJ614" s="222"/>
      <c r="BK614" s="222"/>
      <c r="BL614" s="222"/>
      <c r="BM614" s="222"/>
      <c r="BN614" s="222"/>
      <c r="BO614" s="222"/>
      <c r="BP614" s="222"/>
      <c r="BQ614" s="222"/>
      <c r="BR614" s="222"/>
      <c r="BS614" s="222"/>
      <c r="BT614" s="222"/>
      <c r="BU614" s="222"/>
      <c r="BV614" s="222"/>
      <c r="BW614" s="222"/>
      <c r="BX614" s="222"/>
      <c r="BY614" s="222"/>
      <c r="BZ614" s="222"/>
      <c r="CA614" s="222"/>
    </row>
    <row r="615" spans="1:79" ht="20.100000000000001" customHeight="1">
      <c r="A615" s="204"/>
      <c r="B615" s="205"/>
      <c r="C615" s="206"/>
      <c r="D615" s="207"/>
      <c r="E615" s="205"/>
      <c r="F615" s="206"/>
      <c r="G615" s="208"/>
      <c r="H615" s="209"/>
      <c r="I615" s="206"/>
      <c r="J615" s="207"/>
      <c r="K615" s="205"/>
      <c r="L615" s="208"/>
      <c r="M615" s="209"/>
      <c r="N615" s="206"/>
      <c r="O615" s="207"/>
      <c r="P615" s="205"/>
      <c r="Q615" s="206"/>
      <c r="R615" s="206"/>
      <c r="S615" s="206"/>
      <c r="T615" s="206"/>
      <c r="U615" s="208"/>
      <c r="V615" s="323" t="str">
        <f t="shared" si="117"/>
        <v/>
      </c>
      <c r="W615" s="324" t="str">
        <f t="shared" si="118"/>
        <v/>
      </c>
      <c r="X615" s="324" t="str">
        <f t="shared" si="119"/>
        <v/>
      </c>
      <c r="Y615" s="324" t="str">
        <f t="shared" si="120"/>
        <v/>
      </c>
      <c r="Z615" s="324" t="str">
        <f t="shared" si="121"/>
        <v/>
      </c>
      <c r="AA615" s="324" t="str">
        <f t="shared" si="122"/>
        <v/>
      </c>
      <c r="AB615" s="324" t="str">
        <f t="shared" si="123"/>
        <v/>
      </c>
      <c r="AC615" s="324" t="str">
        <f t="shared" si="124"/>
        <v/>
      </c>
      <c r="AD615" s="324" t="str">
        <f t="shared" si="125"/>
        <v/>
      </c>
      <c r="AE615" s="324" t="str">
        <f t="shared" si="126"/>
        <v/>
      </c>
      <c r="AF615" s="324" t="str">
        <f t="shared" si="127"/>
        <v/>
      </c>
      <c r="AG615" s="324" t="str">
        <f t="shared" si="128"/>
        <v/>
      </c>
      <c r="AH615" s="324" t="str">
        <f t="shared" si="129"/>
        <v/>
      </c>
      <c r="AI615" s="222"/>
      <c r="AJ615" s="222"/>
      <c r="AK615" s="222"/>
      <c r="AL615" s="222"/>
      <c r="AM615" s="222"/>
      <c r="AN615" s="222"/>
      <c r="AO615" s="222"/>
      <c r="AP615" s="222"/>
      <c r="AQ615" s="222"/>
      <c r="AR615" s="222"/>
      <c r="AS615" s="222"/>
      <c r="AT615" s="222"/>
      <c r="AU615" s="222"/>
      <c r="AV615" s="222"/>
      <c r="AW615" s="222"/>
      <c r="AX615" s="222"/>
      <c r="AY615" s="222"/>
      <c r="AZ615" s="222"/>
      <c r="BA615" s="222"/>
      <c r="BB615" s="222"/>
      <c r="BC615" s="222"/>
      <c r="BD615" s="222"/>
      <c r="BE615" s="222"/>
      <c r="BF615" s="222"/>
      <c r="BG615" s="222"/>
      <c r="BH615" s="222"/>
      <c r="BI615" s="222"/>
      <c r="BJ615" s="222"/>
      <c r="BK615" s="222"/>
      <c r="BL615" s="222"/>
      <c r="BM615" s="222"/>
      <c r="BN615" s="222"/>
      <c r="BO615" s="222"/>
      <c r="BP615" s="222"/>
      <c r="BQ615" s="222"/>
      <c r="BR615" s="222"/>
      <c r="BS615" s="222"/>
      <c r="BT615" s="222"/>
      <c r="BU615" s="222"/>
      <c r="BV615" s="222"/>
      <c r="BW615" s="222"/>
      <c r="BX615" s="222"/>
      <c r="BY615" s="222"/>
      <c r="BZ615" s="222"/>
      <c r="CA615" s="222"/>
    </row>
    <row r="616" spans="1:79" ht="20.100000000000001" customHeight="1">
      <c r="A616" s="204"/>
      <c r="B616" s="121"/>
      <c r="C616" s="122"/>
      <c r="D616" s="123"/>
      <c r="E616" s="121"/>
      <c r="F616" s="122"/>
      <c r="G616" s="124"/>
      <c r="H616" s="125"/>
      <c r="I616" s="122"/>
      <c r="J616" s="123"/>
      <c r="K616" s="121"/>
      <c r="L616" s="124"/>
      <c r="M616" s="125"/>
      <c r="N616" s="122"/>
      <c r="O616" s="123"/>
      <c r="P616" s="121"/>
      <c r="Q616" s="122"/>
      <c r="R616" s="122"/>
      <c r="S616" s="122"/>
      <c r="T616" s="122"/>
      <c r="U616" s="124"/>
      <c r="V616" s="323" t="str">
        <f t="shared" si="117"/>
        <v/>
      </c>
      <c r="W616" s="324" t="str">
        <f t="shared" si="118"/>
        <v/>
      </c>
      <c r="X616" s="324" t="str">
        <f t="shared" si="119"/>
        <v/>
      </c>
      <c r="Y616" s="324" t="str">
        <f t="shared" si="120"/>
        <v/>
      </c>
      <c r="Z616" s="324" t="str">
        <f t="shared" si="121"/>
        <v/>
      </c>
      <c r="AA616" s="324" t="str">
        <f t="shared" si="122"/>
        <v/>
      </c>
      <c r="AB616" s="324" t="str">
        <f t="shared" si="123"/>
        <v/>
      </c>
      <c r="AC616" s="324" t="str">
        <f t="shared" si="124"/>
        <v/>
      </c>
      <c r="AD616" s="324" t="str">
        <f t="shared" si="125"/>
        <v/>
      </c>
      <c r="AE616" s="324" t="str">
        <f t="shared" si="126"/>
        <v/>
      </c>
      <c r="AF616" s="324" t="str">
        <f t="shared" si="127"/>
        <v/>
      </c>
      <c r="AG616" s="324" t="str">
        <f t="shared" si="128"/>
        <v/>
      </c>
      <c r="AH616" s="324" t="str">
        <f t="shared" si="129"/>
        <v/>
      </c>
      <c r="AI616" s="177"/>
      <c r="AJ616" s="177"/>
      <c r="AK616" s="177"/>
      <c r="AL616" s="177"/>
      <c r="AM616" s="177"/>
      <c r="AN616" s="177"/>
      <c r="AO616" s="177"/>
      <c r="AP616" s="177"/>
      <c r="AQ616" s="177"/>
      <c r="AR616" s="177"/>
      <c r="AS616" s="177"/>
      <c r="AT616" s="177"/>
      <c r="AU616" s="177"/>
      <c r="AV616" s="177"/>
      <c r="AW616" s="177"/>
      <c r="AX616" s="177"/>
      <c r="AY616" s="177"/>
      <c r="AZ616" s="177"/>
      <c r="BA616" s="177"/>
      <c r="BB616" s="177"/>
      <c r="BC616" s="177"/>
      <c r="BD616" s="177"/>
      <c r="BE616" s="177"/>
      <c r="BF616" s="177"/>
      <c r="BG616" s="177"/>
      <c r="BH616" s="177"/>
      <c r="BI616" s="177"/>
      <c r="BJ616" s="177"/>
      <c r="BK616" s="177"/>
      <c r="BL616" s="177"/>
      <c r="BM616" s="177"/>
      <c r="BN616" s="177"/>
      <c r="BO616" s="177"/>
      <c r="BP616" s="177"/>
      <c r="BQ616" s="177"/>
      <c r="BR616" s="177"/>
      <c r="BS616" s="177"/>
      <c r="BT616" s="177"/>
      <c r="BU616" s="177"/>
      <c r="BV616" s="177"/>
      <c r="BW616" s="177"/>
      <c r="BX616" s="177"/>
      <c r="BY616" s="177"/>
      <c r="BZ616" s="177"/>
      <c r="CA616" s="177"/>
    </row>
    <row r="617" spans="1:79" ht="20.100000000000001" customHeight="1">
      <c r="A617" s="204"/>
      <c r="B617" s="121"/>
      <c r="C617" s="122"/>
      <c r="D617" s="123"/>
      <c r="E617" s="121"/>
      <c r="F617" s="122"/>
      <c r="G617" s="124"/>
      <c r="H617" s="125"/>
      <c r="I617" s="122"/>
      <c r="J617" s="123"/>
      <c r="K617" s="121"/>
      <c r="L617" s="124"/>
      <c r="M617" s="125"/>
      <c r="N617" s="122"/>
      <c r="O617" s="123"/>
      <c r="P617" s="121"/>
      <c r="Q617" s="122"/>
      <c r="R617" s="122"/>
      <c r="S617" s="122"/>
      <c r="T617" s="122"/>
      <c r="U617" s="124"/>
      <c r="V617" s="323" t="str">
        <f t="shared" si="117"/>
        <v/>
      </c>
      <c r="W617" s="324" t="str">
        <f t="shared" si="118"/>
        <v/>
      </c>
      <c r="X617" s="324" t="str">
        <f t="shared" si="119"/>
        <v/>
      </c>
      <c r="Y617" s="324" t="str">
        <f t="shared" si="120"/>
        <v/>
      </c>
      <c r="Z617" s="324" t="str">
        <f t="shared" si="121"/>
        <v/>
      </c>
      <c r="AA617" s="324" t="str">
        <f t="shared" si="122"/>
        <v/>
      </c>
      <c r="AB617" s="324" t="str">
        <f t="shared" si="123"/>
        <v/>
      </c>
      <c r="AC617" s="324" t="str">
        <f t="shared" si="124"/>
        <v/>
      </c>
      <c r="AD617" s="324" t="str">
        <f t="shared" si="125"/>
        <v/>
      </c>
      <c r="AE617" s="324" t="str">
        <f t="shared" si="126"/>
        <v/>
      </c>
      <c r="AF617" s="324" t="str">
        <f t="shared" si="127"/>
        <v/>
      </c>
      <c r="AG617" s="324" t="str">
        <f t="shared" si="128"/>
        <v/>
      </c>
      <c r="AH617" s="324" t="str">
        <f t="shared" si="129"/>
        <v/>
      </c>
      <c r="AI617" s="177"/>
      <c r="AJ617" s="177"/>
      <c r="AK617" s="177"/>
      <c r="AL617" s="177"/>
      <c r="AM617" s="177"/>
      <c r="AN617" s="177"/>
      <c r="AO617" s="177"/>
      <c r="AP617" s="177"/>
      <c r="AQ617" s="177"/>
      <c r="AR617" s="177"/>
      <c r="AS617" s="177"/>
      <c r="AT617" s="177"/>
      <c r="AU617" s="177"/>
      <c r="AV617" s="177"/>
      <c r="AW617" s="177"/>
      <c r="AX617" s="177"/>
      <c r="AY617" s="177"/>
      <c r="AZ617" s="177"/>
      <c r="BA617" s="177"/>
      <c r="BB617" s="177"/>
      <c r="BC617" s="177"/>
      <c r="BD617" s="177"/>
      <c r="BE617" s="177"/>
      <c r="BF617" s="177"/>
      <c r="BG617" s="177"/>
      <c r="BH617" s="177"/>
      <c r="BI617" s="177"/>
      <c r="BJ617" s="177"/>
      <c r="BK617" s="177"/>
      <c r="BL617" s="177"/>
      <c r="BM617" s="177"/>
      <c r="BN617" s="177"/>
      <c r="BO617" s="177"/>
      <c r="BP617" s="177"/>
      <c r="BQ617" s="177"/>
      <c r="BR617" s="177"/>
      <c r="BS617" s="177"/>
      <c r="BT617" s="177"/>
      <c r="BU617" s="177"/>
      <c r="BV617" s="177"/>
      <c r="BW617" s="177"/>
      <c r="BX617" s="177"/>
      <c r="BY617" s="177"/>
      <c r="BZ617" s="177"/>
      <c r="CA617" s="177"/>
    </row>
    <row r="618" spans="1:79" ht="20.100000000000001" customHeight="1">
      <c r="A618" s="204"/>
      <c r="B618" s="121"/>
      <c r="C618" s="122"/>
      <c r="D618" s="123"/>
      <c r="E618" s="121"/>
      <c r="F618" s="122"/>
      <c r="G618" s="124"/>
      <c r="H618" s="125"/>
      <c r="I618" s="122"/>
      <c r="J618" s="123"/>
      <c r="K618" s="121"/>
      <c r="L618" s="124"/>
      <c r="M618" s="125"/>
      <c r="N618" s="122"/>
      <c r="O618" s="123"/>
      <c r="P618" s="121"/>
      <c r="Q618" s="122"/>
      <c r="R618" s="122"/>
      <c r="S618" s="122"/>
      <c r="T618" s="122"/>
      <c r="U618" s="124"/>
      <c r="V618" s="323" t="str">
        <f t="shared" si="117"/>
        <v/>
      </c>
      <c r="W618" s="324" t="str">
        <f t="shared" si="118"/>
        <v/>
      </c>
      <c r="X618" s="324" t="str">
        <f t="shared" si="119"/>
        <v/>
      </c>
      <c r="Y618" s="324" t="str">
        <f t="shared" si="120"/>
        <v/>
      </c>
      <c r="Z618" s="324" t="str">
        <f t="shared" si="121"/>
        <v/>
      </c>
      <c r="AA618" s="324" t="str">
        <f t="shared" si="122"/>
        <v/>
      </c>
      <c r="AB618" s="324" t="str">
        <f t="shared" si="123"/>
        <v/>
      </c>
      <c r="AC618" s="324" t="str">
        <f t="shared" si="124"/>
        <v/>
      </c>
      <c r="AD618" s="324" t="str">
        <f t="shared" si="125"/>
        <v/>
      </c>
      <c r="AE618" s="324" t="str">
        <f t="shared" si="126"/>
        <v/>
      </c>
      <c r="AF618" s="324" t="str">
        <f t="shared" si="127"/>
        <v/>
      </c>
      <c r="AG618" s="324" t="str">
        <f t="shared" si="128"/>
        <v/>
      </c>
      <c r="AH618" s="324" t="str">
        <f t="shared" si="129"/>
        <v/>
      </c>
      <c r="AI618" s="177"/>
      <c r="AJ618" s="177"/>
      <c r="AK618" s="177"/>
      <c r="AL618" s="177"/>
      <c r="AM618" s="177"/>
      <c r="AN618" s="177"/>
      <c r="AO618" s="177"/>
      <c r="AP618" s="177"/>
      <c r="AQ618" s="177"/>
      <c r="AR618" s="177"/>
      <c r="AS618" s="177"/>
      <c r="AT618" s="177"/>
      <c r="AU618" s="177"/>
      <c r="AV618" s="177"/>
      <c r="AW618" s="177"/>
      <c r="AX618" s="177"/>
      <c r="AY618" s="177"/>
      <c r="AZ618" s="177"/>
      <c r="BA618" s="177"/>
      <c r="BB618" s="177"/>
      <c r="BC618" s="177"/>
      <c r="BD618" s="177"/>
      <c r="BE618" s="177"/>
      <c r="BF618" s="177"/>
      <c r="BG618" s="177"/>
      <c r="BH618" s="177"/>
      <c r="BI618" s="177"/>
      <c r="BJ618" s="177"/>
      <c r="BK618" s="177"/>
      <c r="BL618" s="177"/>
      <c r="BM618" s="177"/>
      <c r="BN618" s="177"/>
      <c r="BO618" s="177"/>
      <c r="BP618" s="177"/>
      <c r="BQ618" s="177"/>
      <c r="BR618" s="177"/>
      <c r="BS618" s="177"/>
      <c r="BT618" s="177"/>
      <c r="BU618" s="177"/>
      <c r="BV618" s="177"/>
      <c r="BW618" s="177"/>
      <c r="BX618" s="177"/>
      <c r="BY618" s="177"/>
      <c r="BZ618" s="177"/>
      <c r="CA618" s="177"/>
    </row>
    <row r="619" spans="1:79" ht="20.100000000000001" customHeight="1">
      <c r="A619" s="204"/>
      <c r="B619" s="121"/>
      <c r="C619" s="122"/>
      <c r="D619" s="123"/>
      <c r="E619" s="121"/>
      <c r="F619" s="122"/>
      <c r="G619" s="124"/>
      <c r="H619" s="125"/>
      <c r="I619" s="122"/>
      <c r="J619" s="123"/>
      <c r="K619" s="121"/>
      <c r="L619" s="124"/>
      <c r="M619" s="125"/>
      <c r="N619" s="122"/>
      <c r="O619" s="123"/>
      <c r="P619" s="121"/>
      <c r="Q619" s="122"/>
      <c r="R619" s="122"/>
      <c r="S619" s="122"/>
      <c r="T619" s="122"/>
      <c r="U619" s="124"/>
      <c r="V619" s="323" t="str">
        <f t="shared" si="117"/>
        <v/>
      </c>
      <c r="W619" s="324" t="str">
        <f t="shared" si="118"/>
        <v/>
      </c>
      <c r="X619" s="324" t="str">
        <f t="shared" si="119"/>
        <v/>
      </c>
      <c r="Y619" s="324" t="str">
        <f t="shared" si="120"/>
        <v/>
      </c>
      <c r="Z619" s="324" t="str">
        <f t="shared" si="121"/>
        <v/>
      </c>
      <c r="AA619" s="324" t="str">
        <f t="shared" si="122"/>
        <v/>
      </c>
      <c r="AB619" s="324" t="str">
        <f t="shared" si="123"/>
        <v/>
      </c>
      <c r="AC619" s="324" t="str">
        <f t="shared" si="124"/>
        <v/>
      </c>
      <c r="AD619" s="324" t="str">
        <f t="shared" si="125"/>
        <v/>
      </c>
      <c r="AE619" s="324" t="str">
        <f t="shared" si="126"/>
        <v/>
      </c>
      <c r="AF619" s="324" t="str">
        <f t="shared" si="127"/>
        <v/>
      </c>
      <c r="AG619" s="324" t="str">
        <f t="shared" si="128"/>
        <v/>
      </c>
      <c r="AH619" s="324" t="str">
        <f t="shared" si="129"/>
        <v/>
      </c>
      <c r="AI619" s="177"/>
      <c r="AJ619" s="177"/>
      <c r="AK619" s="177"/>
      <c r="AL619" s="177"/>
      <c r="AM619" s="177"/>
      <c r="AN619" s="177"/>
      <c r="AO619" s="177"/>
      <c r="AP619" s="177"/>
      <c r="AQ619" s="177"/>
      <c r="AR619" s="177"/>
      <c r="AS619" s="177"/>
      <c r="AT619" s="177"/>
      <c r="AU619" s="177"/>
      <c r="AV619" s="177"/>
      <c r="AW619" s="177"/>
      <c r="AX619" s="177"/>
      <c r="AY619" s="177"/>
      <c r="AZ619" s="177"/>
      <c r="BA619" s="177"/>
      <c r="BB619" s="177"/>
      <c r="BC619" s="177"/>
      <c r="BD619" s="177"/>
      <c r="BE619" s="177"/>
      <c r="BF619" s="177"/>
      <c r="BG619" s="177"/>
      <c r="BH619" s="177"/>
      <c r="BI619" s="177"/>
      <c r="BJ619" s="177"/>
      <c r="BK619" s="177"/>
      <c r="BL619" s="177"/>
      <c r="BM619" s="177"/>
      <c r="BN619" s="177"/>
      <c r="BO619" s="177"/>
      <c r="BP619" s="177"/>
      <c r="BQ619" s="177"/>
      <c r="BR619" s="177"/>
      <c r="BS619" s="177"/>
      <c r="BT619" s="177"/>
      <c r="BU619" s="177"/>
      <c r="BV619" s="177"/>
      <c r="BW619" s="177"/>
      <c r="BX619" s="177"/>
      <c r="BY619" s="177"/>
      <c r="BZ619" s="177"/>
      <c r="CA619" s="177"/>
    </row>
    <row r="620" spans="1:79" ht="20.100000000000001" customHeight="1">
      <c r="A620" s="204"/>
      <c r="B620" s="121"/>
      <c r="C620" s="122"/>
      <c r="D620" s="123"/>
      <c r="E620" s="121"/>
      <c r="F620" s="122"/>
      <c r="G620" s="124"/>
      <c r="H620" s="125"/>
      <c r="I620" s="122"/>
      <c r="J620" s="123"/>
      <c r="K620" s="121"/>
      <c r="L620" s="124"/>
      <c r="M620" s="125"/>
      <c r="N620" s="122"/>
      <c r="O620" s="123"/>
      <c r="P620" s="121"/>
      <c r="Q620" s="122"/>
      <c r="R620" s="122"/>
      <c r="S620" s="122"/>
      <c r="T620" s="122"/>
      <c r="U620" s="124"/>
      <c r="V620" s="323" t="str">
        <f t="shared" si="117"/>
        <v/>
      </c>
      <c r="W620" s="324" t="str">
        <f t="shared" si="118"/>
        <v/>
      </c>
      <c r="X620" s="324" t="str">
        <f t="shared" si="119"/>
        <v/>
      </c>
      <c r="Y620" s="324" t="str">
        <f t="shared" si="120"/>
        <v/>
      </c>
      <c r="Z620" s="324" t="str">
        <f t="shared" si="121"/>
        <v/>
      </c>
      <c r="AA620" s="324" t="str">
        <f t="shared" si="122"/>
        <v/>
      </c>
      <c r="AB620" s="324" t="str">
        <f t="shared" si="123"/>
        <v/>
      </c>
      <c r="AC620" s="324" t="str">
        <f t="shared" si="124"/>
        <v/>
      </c>
      <c r="AD620" s="324" t="str">
        <f t="shared" si="125"/>
        <v/>
      </c>
      <c r="AE620" s="324" t="str">
        <f t="shared" si="126"/>
        <v/>
      </c>
      <c r="AF620" s="324" t="str">
        <f t="shared" si="127"/>
        <v/>
      </c>
      <c r="AG620" s="324" t="str">
        <f t="shared" si="128"/>
        <v/>
      </c>
      <c r="AH620" s="324" t="str">
        <f t="shared" si="129"/>
        <v/>
      </c>
      <c r="AI620" s="221"/>
      <c r="AJ620" s="221"/>
      <c r="AK620" s="221"/>
      <c r="AL620" s="221"/>
      <c r="AM620" s="221"/>
      <c r="AN620" s="221"/>
      <c r="AO620" s="221"/>
      <c r="AP620" s="221"/>
      <c r="AQ620" s="221"/>
      <c r="AR620" s="221"/>
      <c r="AS620" s="221"/>
      <c r="AT620" s="221"/>
      <c r="AU620" s="221"/>
      <c r="AV620" s="221"/>
      <c r="AW620" s="221"/>
      <c r="AX620" s="221"/>
      <c r="AY620" s="221"/>
      <c r="AZ620" s="221"/>
      <c r="BA620" s="221"/>
      <c r="BB620" s="221"/>
      <c r="BC620" s="221"/>
      <c r="BD620" s="221"/>
      <c r="BE620" s="221"/>
      <c r="BF620" s="221"/>
      <c r="BG620" s="221"/>
      <c r="BH620" s="221"/>
      <c r="BI620" s="221"/>
      <c r="BJ620" s="221"/>
      <c r="BK620" s="221"/>
      <c r="BL620" s="221"/>
      <c r="BM620" s="221"/>
      <c r="BN620" s="221"/>
      <c r="BO620" s="221"/>
      <c r="BP620" s="221"/>
      <c r="BQ620" s="221"/>
      <c r="BR620" s="221"/>
      <c r="BS620" s="221"/>
      <c r="BT620" s="221"/>
      <c r="BU620" s="221"/>
      <c r="BV620" s="221"/>
      <c r="BW620" s="221"/>
      <c r="BX620" s="221"/>
      <c r="BY620" s="221"/>
      <c r="BZ620" s="221"/>
      <c r="CA620" s="221"/>
    </row>
    <row r="621" spans="1:79" ht="20.100000000000001" customHeight="1">
      <c r="A621" s="204"/>
      <c r="B621" s="121"/>
      <c r="C621" s="122"/>
      <c r="D621" s="123"/>
      <c r="E621" s="121"/>
      <c r="F621" s="122"/>
      <c r="G621" s="124"/>
      <c r="H621" s="125"/>
      <c r="I621" s="122"/>
      <c r="J621" s="123"/>
      <c r="K621" s="121"/>
      <c r="L621" s="124"/>
      <c r="M621" s="125"/>
      <c r="N621" s="122"/>
      <c r="O621" s="123"/>
      <c r="P621" s="121"/>
      <c r="Q621" s="122"/>
      <c r="R621" s="122"/>
      <c r="S621" s="122"/>
      <c r="T621" s="122"/>
      <c r="U621" s="124"/>
      <c r="V621" s="323" t="str">
        <f t="shared" si="117"/>
        <v/>
      </c>
      <c r="W621" s="324" t="str">
        <f t="shared" si="118"/>
        <v/>
      </c>
      <c r="X621" s="324" t="str">
        <f t="shared" si="119"/>
        <v/>
      </c>
      <c r="Y621" s="324" t="str">
        <f t="shared" si="120"/>
        <v/>
      </c>
      <c r="Z621" s="324" t="str">
        <f t="shared" si="121"/>
        <v/>
      </c>
      <c r="AA621" s="324" t="str">
        <f t="shared" si="122"/>
        <v/>
      </c>
      <c r="AB621" s="324" t="str">
        <f t="shared" si="123"/>
        <v/>
      </c>
      <c r="AC621" s="324" t="str">
        <f t="shared" si="124"/>
        <v/>
      </c>
      <c r="AD621" s="324" t="str">
        <f t="shared" si="125"/>
        <v/>
      </c>
      <c r="AE621" s="324" t="str">
        <f t="shared" si="126"/>
        <v/>
      </c>
      <c r="AF621" s="324" t="str">
        <f t="shared" si="127"/>
        <v/>
      </c>
      <c r="AG621" s="324" t="str">
        <f t="shared" si="128"/>
        <v/>
      </c>
      <c r="AH621" s="324" t="str">
        <f t="shared" si="129"/>
        <v/>
      </c>
      <c r="AI621" s="221"/>
      <c r="AJ621" s="221"/>
      <c r="AK621" s="221"/>
      <c r="AL621" s="221"/>
      <c r="AM621" s="221"/>
      <c r="AN621" s="221"/>
      <c r="AO621" s="221"/>
      <c r="AP621" s="221"/>
      <c r="AQ621" s="221"/>
      <c r="AR621" s="221"/>
      <c r="AS621" s="221"/>
      <c r="AT621" s="221"/>
      <c r="AU621" s="221"/>
      <c r="AV621" s="221"/>
      <c r="AW621" s="221"/>
      <c r="AX621" s="221"/>
      <c r="AY621" s="221"/>
      <c r="AZ621" s="221"/>
      <c r="BA621" s="221"/>
      <c r="BB621" s="221"/>
      <c r="BC621" s="221"/>
      <c r="BD621" s="221"/>
      <c r="BE621" s="221"/>
      <c r="BF621" s="221"/>
      <c r="BG621" s="221"/>
      <c r="BH621" s="221"/>
      <c r="BI621" s="221"/>
      <c r="BJ621" s="221"/>
      <c r="BK621" s="221"/>
      <c r="BL621" s="221"/>
      <c r="BM621" s="221"/>
      <c r="BN621" s="221"/>
      <c r="BO621" s="221"/>
      <c r="BP621" s="221"/>
      <c r="BQ621" s="221"/>
      <c r="BR621" s="221"/>
      <c r="BS621" s="221"/>
      <c r="BT621" s="221"/>
      <c r="BU621" s="221"/>
      <c r="BV621" s="221"/>
      <c r="BW621" s="221"/>
      <c r="BX621" s="221"/>
      <c r="BY621" s="221"/>
      <c r="BZ621" s="221"/>
      <c r="CA621" s="221"/>
    </row>
    <row r="622" spans="1:79" ht="20.100000000000001" customHeight="1">
      <c r="A622" s="204"/>
      <c r="B622" s="121"/>
      <c r="C622" s="122"/>
      <c r="D622" s="123"/>
      <c r="E622" s="121"/>
      <c r="F622" s="122"/>
      <c r="G622" s="124"/>
      <c r="H622" s="125"/>
      <c r="I622" s="122"/>
      <c r="J622" s="123"/>
      <c r="K622" s="121"/>
      <c r="L622" s="124"/>
      <c r="M622" s="125"/>
      <c r="N622" s="122"/>
      <c r="O622" s="123"/>
      <c r="P622" s="121"/>
      <c r="Q622" s="122"/>
      <c r="R622" s="122"/>
      <c r="S622" s="122"/>
      <c r="T622" s="122"/>
      <c r="U622" s="124"/>
      <c r="V622" s="323" t="str">
        <f t="shared" si="117"/>
        <v/>
      </c>
      <c r="W622" s="324" t="str">
        <f t="shared" si="118"/>
        <v/>
      </c>
      <c r="X622" s="324" t="str">
        <f t="shared" si="119"/>
        <v/>
      </c>
      <c r="Y622" s="324" t="str">
        <f t="shared" si="120"/>
        <v/>
      </c>
      <c r="Z622" s="324" t="str">
        <f t="shared" si="121"/>
        <v/>
      </c>
      <c r="AA622" s="324" t="str">
        <f t="shared" si="122"/>
        <v/>
      </c>
      <c r="AB622" s="324" t="str">
        <f t="shared" si="123"/>
        <v/>
      </c>
      <c r="AC622" s="324" t="str">
        <f t="shared" si="124"/>
        <v/>
      </c>
      <c r="AD622" s="324" t="str">
        <f t="shared" si="125"/>
        <v/>
      </c>
      <c r="AE622" s="324" t="str">
        <f t="shared" si="126"/>
        <v/>
      </c>
      <c r="AF622" s="324" t="str">
        <f t="shared" si="127"/>
        <v/>
      </c>
      <c r="AG622" s="324" t="str">
        <f t="shared" si="128"/>
        <v/>
      </c>
      <c r="AH622" s="324" t="str">
        <f t="shared" si="129"/>
        <v/>
      </c>
      <c r="AI622" s="221"/>
      <c r="AJ622" s="221"/>
      <c r="AK622" s="221"/>
      <c r="AL622" s="221"/>
      <c r="AM622" s="221"/>
      <c r="AN622" s="221"/>
      <c r="AO622" s="221"/>
      <c r="AP622" s="221"/>
      <c r="AQ622" s="221"/>
      <c r="AR622" s="221"/>
      <c r="AS622" s="221"/>
      <c r="AT622" s="221"/>
      <c r="AU622" s="221"/>
      <c r="AV622" s="221"/>
      <c r="AW622" s="221"/>
      <c r="AX622" s="221"/>
      <c r="AY622" s="221"/>
      <c r="AZ622" s="221"/>
      <c r="BA622" s="221"/>
      <c r="BB622" s="221"/>
      <c r="BC622" s="221"/>
      <c r="BD622" s="221"/>
      <c r="BE622" s="221"/>
      <c r="BF622" s="221"/>
      <c r="BG622" s="221"/>
      <c r="BH622" s="221"/>
      <c r="BI622" s="221"/>
      <c r="BJ622" s="221"/>
      <c r="BK622" s="221"/>
      <c r="BL622" s="221"/>
      <c r="BM622" s="221"/>
      <c r="BN622" s="221"/>
      <c r="BO622" s="221"/>
      <c r="BP622" s="221"/>
      <c r="BQ622" s="221"/>
      <c r="BR622" s="221"/>
      <c r="BS622" s="221"/>
      <c r="BT622" s="221"/>
      <c r="BU622" s="221"/>
      <c r="BV622" s="221"/>
      <c r="BW622" s="221"/>
      <c r="BX622" s="221"/>
      <c r="BY622" s="221"/>
      <c r="BZ622" s="221"/>
      <c r="CA622" s="221"/>
    </row>
    <row r="623" spans="1:79" ht="20.100000000000001" customHeight="1">
      <c r="A623" s="204"/>
      <c r="B623" s="121"/>
      <c r="C623" s="122"/>
      <c r="D623" s="123"/>
      <c r="E623" s="121"/>
      <c r="F623" s="122"/>
      <c r="G623" s="124"/>
      <c r="H623" s="125"/>
      <c r="I623" s="122"/>
      <c r="J623" s="123"/>
      <c r="K623" s="121"/>
      <c r="L623" s="124"/>
      <c r="M623" s="125"/>
      <c r="N623" s="122"/>
      <c r="O623" s="123"/>
      <c r="P623" s="121"/>
      <c r="Q623" s="122"/>
      <c r="R623" s="122"/>
      <c r="S623" s="122"/>
      <c r="T623" s="122"/>
      <c r="U623" s="124"/>
      <c r="V623" s="323" t="str">
        <f t="shared" si="117"/>
        <v/>
      </c>
      <c r="W623" s="324" t="str">
        <f t="shared" si="118"/>
        <v/>
      </c>
      <c r="X623" s="324" t="str">
        <f t="shared" si="119"/>
        <v/>
      </c>
      <c r="Y623" s="324" t="str">
        <f t="shared" si="120"/>
        <v/>
      </c>
      <c r="Z623" s="324" t="str">
        <f t="shared" si="121"/>
        <v/>
      </c>
      <c r="AA623" s="324" t="str">
        <f t="shared" si="122"/>
        <v/>
      </c>
      <c r="AB623" s="324" t="str">
        <f t="shared" si="123"/>
        <v/>
      </c>
      <c r="AC623" s="324" t="str">
        <f t="shared" si="124"/>
        <v/>
      </c>
      <c r="AD623" s="324" t="str">
        <f t="shared" si="125"/>
        <v/>
      </c>
      <c r="AE623" s="324" t="str">
        <f t="shared" si="126"/>
        <v/>
      </c>
      <c r="AF623" s="324" t="str">
        <f t="shared" si="127"/>
        <v/>
      </c>
      <c r="AG623" s="324" t="str">
        <f t="shared" si="128"/>
        <v/>
      </c>
      <c r="AH623" s="324" t="str">
        <f t="shared" si="129"/>
        <v/>
      </c>
      <c r="AI623" s="221"/>
      <c r="AJ623" s="221"/>
      <c r="AK623" s="221"/>
      <c r="AL623" s="221"/>
      <c r="AM623" s="221"/>
      <c r="AN623" s="221"/>
      <c r="AO623" s="221"/>
      <c r="AP623" s="221"/>
      <c r="AQ623" s="221"/>
      <c r="AR623" s="221"/>
      <c r="AS623" s="221"/>
      <c r="AT623" s="221"/>
      <c r="AU623" s="221"/>
      <c r="AV623" s="221"/>
      <c r="AW623" s="221"/>
      <c r="AX623" s="221"/>
      <c r="AY623" s="221"/>
      <c r="AZ623" s="221"/>
      <c r="BA623" s="221"/>
      <c r="BB623" s="221"/>
      <c r="BC623" s="221"/>
      <c r="BD623" s="221"/>
      <c r="BE623" s="221"/>
      <c r="BF623" s="221"/>
      <c r="BG623" s="221"/>
      <c r="BH623" s="221"/>
      <c r="BI623" s="221"/>
      <c r="BJ623" s="221"/>
      <c r="BK623" s="221"/>
      <c r="BL623" s="221"/>
      <c r="BM623" s="221"/>
      <c r="BN623" s="221"/>
      <c r="BO623" s="221"/>
      <c r="BP623" s="221"/>
      <c r="BQ623" s="221"/>
      <c r="BR623" s="221"/>
      <c r="BS623" s="221"/>
      <c r="BT623" s="221"/>
      <c r="BU623" s="221"/>
      <c r="BV623" s="221"/>
      <c r="BW623" s="221"/>
      <c r="BX623" s="221"/>
      <c r="BY623" s="221"/>
      <c r="BZ623" s="221"/>
      <c r="CA623" s="221"/>
    </row>
    <row r="624" spans="1:79" ht="20.100000000000001" customHeight="1">
      <c r="A624" s="204"/>
      <c r="B624" s="121"/>
      <c r="C624" s="122"/>
      <c r="D624" s="123"/>
      <c r="E624" s="121"/>
      <c r="F624" s="122"/>
      <c r="G624" s="124"/>
      <c r="H624" s="125"/>
      <c r="I624" s="122"/>
      <c r="J624" s="123"/>
      <c r="K624" s="121"/>
      <c r="L624" s="124"/>
      <c r="M624" s="125"/>
      <c r="N624" s="122"/>
      <c r="O624" s="123"/>
      <c r="P624" s="121"/>
      <c r="Q624" s="122"/>
      <c r="R624" s="122"/>
      <c r="S624" s="122"/>
      <c r="T624" s="122"/>
      <c r="U624" s="124"/>
      <c r="V624" s="323" t="str">
        <f t="shared" si="117"/>
        <v/>
      </c>
      <c r="W624" s="324" t="str">
        <f t="shared" si="118"/>
        <v/>
      </c>
      <c r="X624" s="324" t="str">
        <f t="shared" si="119"/>
        <v/>
      </c>
      <c r="Y624" s="324" t="str">
        <f t="shared" si="120"/>
        <v/>
      </c>
      <c r="Z624" s="324" t="str">
        <f t="shared" si="121"/>
        <v/>
      </c>
      <c r="AA624" s="324" t="str">
        <f t="shared" si="122"/>
        <v/>
      </c>
      <c r="AB624" s="324" t="str">
        <f t="shared" si="123"/>
        <v/>
      </c>
      <c r="AC624" s="324" t="str">
        <f t="shared" si="124"/>
        <v/>
      </c>
      <c r="AD624" s="324" t="str">
        <f t="shared" si="125"/>
        <v/>
      </c>
      <c r="AE624" s="324" t="str">
        <f t="shared" si="126"/>
        <v/>
      </c>
      <c r="AF624" s="324" t="str">
        <f t="shared" si="127"/>
        <v/>
      </c>
      <c r="AG624" s="324" t="str">
        <f t="shared" si="128"/>
        <v/>
      </c>
      <c r="AH624" s="324" t="str">
        <f t="shared" si="129"/>
        <v/>
      </c>
      <c r="AI624" s="221"/>
      <c r="AJ624" s="221"/>
      <c r="AK624" s="221"/>
      <c r="AL624" s="221"/>
      <c r="AM624" s="221"/>
      <c r="AN624" s="221"/>
      <c r="AO624" s="221"/>
      <c r="AP624" s="221"/>
      <c r="AQ624" s="221"/>
      <c r="AR624" s="221"/>
      <c r="AS624" s="221"/>
      <c r="AT624" s="221"/>
      <c r="AU624" s="221"/>
      <c r="AV624" s="221"/>
      <c r="AW624" s="221"/>
      <c r="AX624" s="221"/>
      <c r="AY624" s="221"/>
      <c r="AZ624" s="221"/>
      <c r="BA624" s="221"/>
      <c r="BB624" s="221"/>
      <c r="BC624" s="221"/>
      <c r="BD624" s="221"/>
      <c r="BE624" s="221"/>
      <c r="BF624" s="221"/>
      <c r="BG624" s="221"/>
      <c r="BH624" s="221"/>
      <c r="BI624" s="221"/>
      <c r="BJ624" s="221"/>
      <c r="BK624" s="221"/>
      <c r="BL624" s="221"/>
      <c r="BM624" s="221"/>
      <c r="BN624" s="221"/>
      <c r="BO624" s="221"/>
      <c r="BP624" s="221"/>
      <c r="BQ624" s="221"/>
      <c r="BR624" s="221"/>
      <c r="BS624" s="221"/>
      <c r="BT624" s="221"/>
      <c r="BU624" s="221"/>
      <c r="BV624" s="221"/>
      <c r="BW624" s="221"/>
      <c r="BX624" s="221"/>
      <c r="BY624" s="221"/>
      <c r="BZ624" s="221"/>
      <c r="CA624" s="221"/>
    </row>
    <row r="625" spans="1:79" ht="20.100000000000001" customHeight="1">
      <c r="A625" s="204"/>
      <c r="B625" s="121"/>
      <c r="C625" s="122"/>
      <c r="D625" s="123"/>
      <c r="E625" s="121"/>
      <c r="F625" s="122"/>
      <c r="G625" s="124"/>
      <c r="H625" s="125"/>
      <c r="I625" s="122"/>
      <c r="J625" s="123"/>
      <c r="K625" s="121"/>
      <c r="L625" s="124"/>
      <c r="M625" s="125"/>
      <c r="N625" s="122"/>
      <c r="O625" s="123"/>
      <c r="P625" s="121"/>
      <c r="Q625" s="122"/>
      <c r="R625" s="122"/>
      <c r="S625" s="122"/>
      <c r="T625" s="122"/>
      <c r="U625" s="124"/>
      <c r="V625" s="323" t="str">
        <f t="shared" si="117"/>
        <v/>
      </c>
      <c r="W625" s="324" t="str">
        <f t="shared" si="118"/>
        <v/>
      </c>
      <c r="X625" s="324" t="str">
        <f t="shared" si="119"/>
        <v/>
      </c>
      <c r="Y625" s="324" t="str">
        <f t="shared" si="120"/>
        <v/>
      </c>
      <c r="Z625" s="324" t="str">
        <f t="shared" si="121"/>
        <v/>
      </c>
      <c r="AA625" s="324" t="str">
        <f t="shared" si="122"/>
        <v/>
      </c>
      <c r="AB625" s="324" t="str">
        <f t="shared" si="123"/>
        <v/>
      </c>
      <c r="AC625" s="324" t="str">
        <f t="shared" si="124"/>
        <v/>
      </c>
      <c r="AD625" s="324" t="str">
        <f t="shared" si="125"/>
        <v/>
      </c>
      <c r="AE625" s="324" t="str">
        <f t="shared" si="126"/>
        <v/>
      </c>
      <c r="AF625" s="324" t="str">
        <f t="shared" si="127"/>
        <v/>
      </c>
      <c r="AG625" s="324" t="str">
        <f t="shared" si="128"/>
        <v/>
      </c>
      <c r="AH625" s="324" t="str">
        <f t="shared" si="129"/>
        <v/>
      </c>
      <c r="AI625" s="221"/>
      <c r="AJ625" s="221"/>
      <c r="AK625" s="221"/>
      <c r="AL625" s="221"/>
      <c r="AM625" s="221"/>
      <c r="AN625" s="221"/>
      <c r="AO625" s="221"/>
      <c r="AP625" s="221"/>
      <c r="AQ625" s="221"/>
      <c r="AR625" s="221"/>
      <c r="AS625" s="221"/>
      <c r="AT625" s="221"/>
      <c r="AU625" s="221"/>
      <c r="AV625" s="221"/>
      <c r="AW625" s="221"/>
      <c r="AX625" s="221"/>
      <c r="AY625" s="221"/>
      <c r="AZ625" s="221"/>
      <c r="BA625" s="221"/>
      <c r="BB625" s="221"/>
      <c r="BC625" s="221"/>
      <c r="BD625" s="221"/>
      <c r="BE625" s="221"/>
      <c r="BF625" s="221"/>
      <c r="BG625" s="221"/>
      <c r="BH625" s="221"/>
      <c r="BI625" s="221"/>
      <c r="BJ625" s="221"/>
      <c r="BK625" s="221"/>
      <c r="BL625" s="221"/>
      <c r="BM625" s="221"/>
      <c r="BN625" s="221"/>
      <c r="BO625" s="221"/>
      <c r="BP625" s="221"/>
      <c r="BQ625" s="221"/>
      <c r="BR625" s="221"/>
      <c r="BS625" s="221"/>
      <c r="BT625" s="221"/>
      <c r="BU625" s="221"/>
      <c r="BV625" s="221"/>
      <c r="BW625" s="221"/>
      <c r="BX625" s="221"/>
      <c r="BY625" s="221"/>
      <c r="BZ625" s="221"/>
      <c r="CA625" s="221"/>
    </row>
    <row r="626" spans="1:79" ht="20.100000000000001" customHeight="1">
      <c r="A626" s="204"/>
      <c r="B626" s="121"/>
      <c r="C626" s="122"/>
      <c r="D626" s="123"/>
      <c r="E626" s="121"/>
      <c r="F626" s="122"/>
      <c r="G626" s="124"/>
      <c r="H626" s="125"/>
      <c r="I626" s="122"/>
      <c r="J626" s="123"/>
      <c r="K626" s="121"/>
      <c r="L626" s="124"/>
      <c r="M626" s="125"/>
      <c r="N626" s="122"/>
      <c r="O626" s="123"/>
      <c r="P626" s="121"/>
      <c r="Q626" s="122"/>
      <c r="R626" s="122"/>
      <c r="S626" s="122"/>
      <c r="T626" s="122"/>
      <c r="U626" s="124"/>
      <c r="V626" s="323" t="str">
        <f t="shared" si="117"/>
        <v/>
      </c>
      <c r="W626" s="324" t="str">
        <f t="shared" si="118"/>
        <v/>
      </c>
      <c r="X626" s="324" t="str">
        <f t="shared" si="119"/>
        <v/>
      </c>
      <c r="Y626" s="324" t="str">
        <f t="shared" si="120"/>
        <v/>
      </c>
      <c r="Z626" s="324" t="str">
        <f t="shared" si="121"/>
        <v/>
      </c>
      <c r="AA626" s="324" t="str">
        <f t="shared" si="122"/>
        <v/>
      </c>
      <c r="AB626" s="324" t="str">
        <f t="shared" si="123"/>
        <v/>
      </c>
      <c r="AC626" s="324" t="str">
        <f t="shared" si="124"/>
        <v/>
      </c>
      <c r="AD626" s="324" t="str">
        <f t="shared" si="125"/>
        <v/>
      </c>
      <c r="AE626" s="324" t="str">
        <f t="shared" si="126"/>
        <v/>
      </c>
      <c r="AF626" s="324" t="str">
        <f t="shared" si="127"/>
        <v/>
      </c>
      <c r="AG626" s="324" t="str">
        <f t="shared" si="128"/>
        <v/>
      </c>
      <c r="AH626" s="324" t="str">
        <f t="shared" si="129"/>
        <v/>
      </c>
      <c r="AI626" s="221"/>
      <c r="AJ626" s="221"/>
      <c r="AK626" s="221"/>
      <c r="AL626" s="221"/>
      <c r="AM626" s="221"/>
      <c r="AN626" s="221"/>
      <c r="AO626" s="221"/>
      <c r="AP626" s="221"/>
      <c r="AQ626" s="221"/>
      <c r="AR626" s="221"/>
      <c r="AS626" s="221"/>
      <c r="AT626" s="221"/>
      <c r="AU626" s="221"/>
      <c r="AV626" s="221"/>
      <c r="AW626" s="221"/>
      <c r="AX626" s="221"/>
      <c r="AY626" s="221"/>
      <c r="AZ626" s="221"/>
      <c r="BA626" s="221"/>
      <c r="BB626" s="221"/>
      <c r="BC626" s="221"/>
      <c r="BD626" s="221"/>
      <c r="BE626" s="221"/>
      <c r="BF626" s="221"/>
      <c r="BG626" s="221"/>
      <c r="BH626" s="221"/>
      <c r="BI626" s="221"/>
      <c r="BJ626" s="221"/>
      <c r="BK626" s="221"/>
      <c r="BL626" s="221"/>
      <c r="BM626" s="221"/>
      <c r="BN626" s="221"/>
      <c r="BO626" s="221"/>
      <c r="BP626" s="221"/>
      <c r="BQ626" s="221"/>
      <c r="BR626" s="221"/>
      <c r="BS626" s="221"/>
      <c r="BT626" s="221"/>
      <c r="BU626" s="221"/>
      <c r="BV626" s="221"/>
      <c r="BW626" s="221"/>
      <c r="BX626" s="221"/>
      <c r="BY626" s="221"/>
      <c r="BZ626" s="221"/>
      <c r="CA626" s="221"/>
    </row>
    <row r="627" spans="1:79" ht="20.100000000000001" customHeight="1">
      <c r="A627" s="204"/>
      <c r="B627" s="121"/>
      <c r="C627" s="122"/>
      <c r="D627" s="123"/>
      <c r="E627" s="121"/>
      <c r="F627" s="122"/>
      <c r="G627" s="124"/>
      <c r="H627" s="125"/>
      <c r="I627" s="122"/>
      <c r="J627" s="123"/>
      <c r="K627" s="121"/>
      <c r="L627" s="124"/>
      <c r="M627" s="125"/>
      <c r="N627" s="122"/>
      <c r="O627" s="123"/>
      <c r="P627" s="121"/>
      <c r="Q627" s="122"/>
      <c r="R627" s="122"/>
      <c r="S627" s="122"/>
      <c r="T627" s="122"/>
      <c r="U627" s="124"/>
      <c r="V627" s="323" t="str">
        <f t="shared" si="117"/>
        <v/>
      </c>
      <c r="W627" s="324" t="str">
        <f t="shared" si="118"/>
        <v/>
      </c>
      <c r="X627" s="324" t="str">
        <f t="shared" si="119"/>
        <v/>
      </c>
      <c r="Y627" s="324" t="str">
        <f t="shared" si="120"/>
        <v/>
      </c>
      <c r="Z627" s="324" t="str">
        <f t="shared" si="121"/>
        <v/>
      </c>
      <c r="AA627" s="324" t="str">
        <f t="shared" si="122"/>
        <v/>
      </c>
      <c r="AB627" s="324" t="str">
        <f t="shared" si="123"/>
        <v/>
      </c>
      <c r="AC627" s="324" t="str">
        <f t="shared" si="124"/>
        <v/>
      </c>
      <c r="AD627" s="324" t="str">
        <f t="shared" si="125"/>
        <v/>
      </c>
      <c r="AE627" s="324" t="str">
        <f t="shared" si="126"/>
        <v/>
      </c>
      <c r="AF627" s="324" t="str">
        <f t="shared" si="127"/>
        <v/>
      </c>
      <c r="AG627" s="324" t="str">
        <f t="shared" si="128"/>
        <v/>
      </c>
      <c r="AH627" s="324" t="str">
        <f t="shared" si="129"/>
        <v/>
      </c>
      <c r="AI627" s="221"/>
      <c r="AJ627" s="221"/>
      <c r="AK627" s="221"/>
      <c r="AL627" s="221"/>
      <c r="AM627" s="221"/>
      <c r="AN627" s="221"/>
      <c r="AO627" s="221"/>
      <c r="AP627" s="221"/>
      <c r="AQ627" s="221"/>
      <c r="AR627" s="221"/>
      <c r="AS627" s="221"/>
      <c r="AT627" s="221"/>
      <c r="AU627" s="221"/>
      <c r="AV627" s="221"/>
      <c r="AW627" s="221"/>
      <c r="AX627" s="221"/>
      <c r="AY627" s="221"/>
      <c r="AZ627" s="221"/>
      <c r="BA627" s="221"/>
      <c r="BB627" s="221"/>
      <c r="BC627" s="221"/>
      <c r="BD627" s="221"/>
      <c r="BE627" s="221"/>
      <c r="BF627" s="221"/>
      <c r="BG627" s="221"/>
      <c r="BH627" s="221"/>
      <c r="BI627" s="221"/>
      <c r="BJ627" s="221"/>
      <c r="BK627" s="221"/>
      <c r="BL627" s="221"/>
      <c r="BM627" s="221"/>
      <c r="BN627" s="221"/>
      <c r="BO627" s="221"/>
      <c r="BP627" s="221"/>
      <c r="BQ627" s="221"/>
      <c r="BR627" s="221"/>
      <c r="BS627" s="221"/>
      <c r="BT627" s="221"/>
      <c r="BU627" s="221"/>
      <c r="BV627" s="221"/>
      <c r="BW627" s="221"/>
      <c r="BX627" s="221"/>
      <c r="BY627" s="221"/>
      <c r="BZ627" s="221"/>
      <c r="CA627" s="221"/>
    </row>
    <row r="628" spans="1:79" ht="20.100000000000001" customHeight="1">
      <c r="A628" s="204"/>
      <c r="B628" s="121"/>
      <c r="C628" s="122"/>
      <c r="D628" s="123"/>
      <c r="E628" s="121"/>
      <c r="F628" s="122"/>
      <c r="G628" s="124"/>
      <c r="H628" s="125"/>
      <c r="I628" s="122"/>
      <c r="J628" s="123"/>
      <c r="K628" s="121"/>
      <c r="L628" s="124"/>
      <c r="M628" s="125"/>
      <c r="N628" s="122"/>
      <c r="O628" s="123"/>
      <c r="P628" s="121"/>
      <c r="Q628" s="122"/>
      <c r="R628" s="122"/>
      <c r="S628" s="122"/>
      <c r="T628" s="122"/>
      <c r="U628" s="124"/>
      <c r="V628" s="323" t="str">
        <f t="shared" si="117"/>
        <v/>
      </c>
      <c r="W628" s="324" t="str">
        <f t="shared" si="118"/>
        <v/>
      </c>
      <c r="X628" s="324" t="str">
        <f t="shared" si="119"/>
        <v/>
      </c>
      <c r="Y628" s="324" t="str">
        <f t="shared" si="120"/>
        <v/>
      </c>
      <c r="Z628" s="324" t="str">
        <f t="shared" si="121"/>
        <v/>
      </c>
      <c r="AA628" s="324" t="str">
        <f t="shared" si="122"/>
        <v/>
      </c>
      <c r="AB628" s="324" t="str">
        <f t="shared" si="123"/>
        <v/>
      </c>
      <c r="AC628" s="324" t="str">
        <f t="shared" si="124"/>
        <v/>
      </c>
      <c r="AD628" s="324" t="str">
        <f t="shared" si="125"/>
        <v/>
      </c>
      <c r="AE628" s="324" t="str">
        <f t="shared" si="126"/>
        <v/>
      </c>
      <c r="AF628" s="324" t="str">
        <f t="shared" si="127"/>
        <v/>
      </c>
      <c r="AG628" s="324" t="str">
        <f t="shared" si="128"/>
        <v/>
      </c>
      <c r="AH628" s="324" t="str">
        <f t="shared" si="129"/>
        <v/>
      </c>
      <c r="AI628" s="221"/>
      <c r="AJ628" s="221"/>
      <c r="AK628" s="221"/>
      <c r="AL628" s="221"/>
      <c r="AM628" s="221"/>
      <c r="AN628" s="221"/>
      <c r="AO628" s="221"/>
      <c r="AP628" s="221"/>
      <c r="AQ628" s="221"/>
      <c r="AR628" s="221"/>
      <c r="AS628" s="221"/>
      <c r="AT628" s="221"/>
      <c r="AU628" s="221"/>
      <c r="AV628" s="221"/>
      <c r="AW628" s="221"/>
      <c r="AX628" s="221"/>
      <c r="AY628" s="221"/>
      <c r="AZ628" s="221"/>
      <c r="BA628" s="221"/>
      <c r="BB628" s="221"/>
      <c r="BC628" s="221"/>
      <c r="BD628" s="221"/>
      <c r="BE628" s="221"/>
      <c r="BF628" s="221"/>
      <c r="BG628" s="221"/>
      <c r="BH628" s="221"/>
      <c r="BI628" s="221"/>
      <c r="BJ628" s="221"/>
      <c r="BK628" s="221"/>
      <c r="BL628" s="221"/>
      <c r="BM628" s="221"/>
      <c r="BN628" s="221"/>
      <c r="BO628" s="221"/>
      <c r="BP628" s="221"/>
      <c r="BQ628" s="221"/>
      <c r="BR628" s="221"/>
      <c r="BS628" s="221"/>
      <c r="BT628" s="221"/>
      <c r="BU628" s="221"/>
      <c r="BV628" s="221"/>
      <c r="BW628" s="221"/>
      <c r="BX628" s="221"/>
      <c r="BY628" s="221"/>
      <c r="BZ628" s="221"/>
      <c r="CA628" s="221"/>
    </row>
    <row r="629" spans="1:79" ht="20.100000000000001" customHeight="1">
      <c r="A629" s="204"/>
      <c r="B629" s="121"/>
      <c r="C629" s="122"/>
      <c r="D629" s="123"/>
      <c r="E629" s="121"/>
      <c r="F629" s="122"/>
      <c r="G629" s="124"/>
      <c r="H629" s="125"/>
      <c r="I629" s="122"/>
      <c r="J629" s="123"/>
      <c r="K629" s="121"/>
      <c r="L629" s="124"/>
      <c r="M629" s="125"/>
      <c r="N629" s="122"/>
      <c r="O629" s="123"/>
      <c r="P629" s="121"/>
      <c r="Q629" s="122"/>
      <c r="R629" s="122"/>
      <c r="S629" s="122"/>
      <c r="T629" s="122"/>
      <c r="U629" s="124"/>
      <c r="V629" s="323" t="str">
        <f t="shared" si="117"/>
        <v/>
      </c>
      <c r="W629" s="324" t="str">
        <f t="shared" si="118"/>
        <v/>
      </c>
      <c r="X629" s="324" t="str">
        <f t="shared" si="119"/>
        <v/>
      </c>
      <c r="Y629" s="324" t="str">
        <f t="shared" si="120"/>
        <v/>
      </c>
      <c r="Z629" s="324" t="str">
        <f t="shared" si="121"/>
        <v/>
      </c>
      <c r="AA629" s="324" t="str">
        <f t="shared" si="122"/>
        <v/>
      </c>
      <c r="AB629" s="324" t="str">
        <f t="shared" si="123"/>
        <v/>
      </c>
      <c r="AC629" s="324" t="str">
        <f t="shared" si="124"/>
        <v/>
      </c>
      <c r="AD629" s="324" t="str">
        <f t="shared" si="125"/>
        <v/>
      </c>
      <c r="AE629" s="324" t="str">
        <f t="shared" si="126"/>
        <v/>
      </c>
      <c r="AF629" s="324" t="str">
        <f t="shared" si="127"/>
        <v/>
      </c>
      <c r="AG629" s="324" t="str">
        <f t="shared" si="128"/>
        <v/>
      </c>
      <c r="AH629" s="324" t="str">
        <f t="shared" si="129"/>
        <v/>
      </c>
      <c r="AI629" s="221"/>
      <c r="AJ629" s="221"/>
      <c r="AK629" s="221"/>
      <c r="AL629" s="221"/>
      <c r="AM629" s="221"/>
      <c r="AN629" s="221"/>
      <c r="AO629" s="221"/>
      <c r="AP629" s="221"/>
      <c r="AQ629" s="221"/>
      <c r="AR629" s="221"/>
      <c r="AS629" s="221"/>
      <c r="AT629" s="221"/>
      <c r="AU629" s="221"/>
      <c r="AV629" s="221"/>
      <c r="AW629" s="221"/>
      <c r="AX629" s="221"/>
      <c r="AY629" s="221"/>
      <c r="AZ629" s="221"/>
      <c r="BA629" s="221"/>
      <c r="BB629" s="221"/>
      <c r="BC629" s="221"/>
      <c r="BD629" s="221"/>
      <c r="BE629" s="221"/>
      <c r="BF629" s="221"/>
      <c r="BG629" s="221"/>
      <c r="BH629" s="221"/>
      <c r="BI629" s="221"/>
      <c r="BJ629" s="221"/>
      <c r="BK629" s="221"/>
      <c r="BL629" s="221"/>
      <c r="BM629" s="221"/>
      <c r="BN629" s="221"/>
      <c r="BO629" s="221"/>
      <c r="BP629" s="221"/>
      <c r="BQ629" s="221"/>
      <c r="BR629" s="221"/>
      <c r="BS629" s="221"/>
      <c r="BT629" s="221"/>
      <c r="BU629" s="221"/>
      <c r="BV629" s="221"/>
      <c r="BW629" s="221"/>
      <c r="BX629" s="221"/>
      <c r="BY629" s="221"/>
      <c r="BZ629" s="221"/>
      <c r="CA629" s="221"/>
    </row>
    <row r="630" spans="1:79" ht="20.100000000000001" customHeight="1">
      <c r="A630" s="204"/>
      <c r="B630" s="121"/>
      <c r="C630" s="122"/>
      <c r="D630" s="123"/>
      <c r="E630" s="121"/>
      <c r="F630" s="122"/>
      <c r="G630" s="124"/>
      <c r="H630" s="125"/>
      <c r="I630" s="122"/>
      <c r="J630" s="123"/>
      <c r="K630" s="121"/>
      <c r="L630" s="124"/>
      <c r="M630" s="125"/>
      <c r="N630" s="122"/>
      <c r="O630" s="123"/>
      <c r="P630" s="121"/>
      <c r="Q630" s="122"/>
      <c r="R630" s="122"/>
      <c r="S630" s="122"/>
      <c r="T630" s="122"/>
      <c r="U630" s="124"/>
      <c r="V630" s="323" t="str">
        <f t="shared" si="117"/>
        <v/>
      </c>
      <c r="W630" s="324" t="str">
        <f t="shared" si="118"/>
        <v/>
      </c>
      <c r="X630" s="324" t="str">
        <f t="shared" si="119"/>
        <v/>
      </c>
      <c r="Y630" s="324" t="str">
        <f t="shared" si="120"/>
        <v/>
      </c>
      <c r="Z630" s="324" t="str">
        <f t="shared" si="121"/>
        <v/>
      </c>
      <c r="AA630" s="324" t="str">
        <f t="shared" si="122"/>
        <v/>
      </c>
      <c r="AB630" s="324" t="str">
        <f t="shared" si="123"/>
        <v/>
      </c>
      <c r="AC630" s="324" t="str">
        <f t="shared" si="124"/>
        <v/>
      </c>
      <c r="AD630" s="324" t="str">
        <f t="shared" si="125"/>
        <v/>
      </c>
      <c r="AE630" s="324" t="str">
        <f t="shared" si="126"/>
        <v/>
      </c>
      <c r="AF630" s="324" t="str">
        <f t="shared" si="127"/>
        <v/>
      </c>
      <c r="AG630" s="324" t="str">
        <f t="shared" si="128"/>
        <v/>
      </c>
      <c r="AH630" s="324" t="str">
        <f t="shared" si="129"/>
        <v/>
      </c>
      <c r="AI630" s="221"/>
      <c r="AJ630" s="221"/>
      <c r="AK630" s="221"/>
      <c r="AL630" s="221"/>
      <c r="AM630" s="221"/>
      <c r="AN630" s="221"/>
      <c r="AO630" s="221"/>
      <c r="AP630" s="221"/>
      <c r="AQ630" s="221"/>
      <c r="AR630" s="221"/>
      <c r="AS630" s="221"/>
      <c r="AT630" s="221"/>
      <c r="AU630" s="221"/>
      <c r="AV630" s="221"/>
      <c r="AW630" s="221"/>
      <c r="AX630" s="221"/>
      <c r="AY630" s="221"/>
      <c r="AZ630" s="221"/>
      <c r="BA630" s="221"/>
      <c r="BB630" s="221"/>
      <c r="BC630" s="221"/>
      <c r="BD630" s="221"/>
      <c r="BE630" s="221"/>
      <c r="BF630" s="221"/>
      <c r="BG630" s="221"/>
      <c r="BH630" s="221"/>
      <c r="BI630" s="221"/>
      <c r="BJ630" s="221"/>
      <c r="BK630" s="221"/>
      <c r="BL630" s="221"/>
      <c r="BM630" s="221"/>
      <c r="BN630" s="221"/>
      <c r="BO630" s="221"/>
      <c r="BP630" s="221"/>
      <c r="BQ630" s="221"/>
      <c r="BR630" s="221"/>
      <c r="BS630" s="221"/>
      <c r="BT630" s="221"/>
      <c r="BU630" s="221"/>
      <c r="BV630" s="221"/>
      <c r="BW630" s="221"/>
      <c r="BX630" s="221"/>
      <c r="BY630" s="221"/>
      <c r="BZ630" s="221"/>
      <c r="CA630" s="221"/>
    </row>
    <row r="631" spans="1:79" ht="20.100000000000001" customHeight="1">
      <c r="A631" s="204"/>
      <c r="B631" s="121"/>
      <c r="C631" s="122"/>
      <c r="D631" s="123"/>
      <c r="E631" s="121"/>
      <c r="F631" s="122"/>
      <c r="G631" s="124"/>
      <c r="H631" s="125"/>
      <c r="I631" s="122"/>
      <c r="J631" s="123"/>
      <c r="K631" s="121"/>
      <c r="L631" s="124"/>
      <c r="M631" s="125"/>
      <c r="N631" s="122"/>
      <c r="O631" s="123"/>
      <c r="P631" s="121"/>
      <c r="Q631" s="122"/>
      <c r="R631" s="122"/>
      <c r="S631" s="122"/>
      <c r="T631" s="122"/>
      <c r="U631" s="124"/>
      <c r="V631" s="323" t="str">
        <f t="shared" si="117"/>
        <v/>
      </c>
      <c r="W631" s="324" t="str">
        <f t="shared" si="118"/>
        <v/>
      </c>
      <c r="X631" s="324" t="str">
        <f t="shared" si="119"/>
        <v/>
      </c>
      <c r="Y631" s="324" t="str">
        <f t="shared" si="120"/>
        <v/>
      </c>
      <c r="Z631" s="324" t="str">
        <f t="shared" si="121"/>
        <v/>
      </c>
      <c r="AA631" s="324" t="str">
        <f t="shared" si="122"/>
        <v/>
      </c>
      <c r="AB631" s="324" t="str">
        <f t="shared" si="123"/>
        <v/>
      </c>
      <c r="AC631" s="324" t="str">
        <f t="shared" si="124"/>
        <v/>
      </c>
      <c r="AD631" s="324" t="str">
        <f t="shared" si="125"/>
        <v/>
      </c>
      <c r="AE631" s="324" t="str">
        <f t="shared" si="126"/>
        <v/>
      </c>
      <c r="AF631" s="324" t="str">
        <f t="shared" si="127"/>
        <v/>
      </c>
      <c r="AG631" s="324" t="str">
        <f t="shared" si="128"/>
        <v/>
      </c>
      <c r="AH631" s="324" t="str">
        <f t="shared" si="129"/>
        <v/>
      </c>
      <c r="AI631" s="221"/>
      <c r="AJ631" s="221"/>
      <c r="AK631" s="221"/>
      <c r="AL631" s="221"/>
      <c r="AM631" s="221"/>
      <c r="AN631" s="221"/>
      <c r="AO631" s="221"/>
      <c r="AP631" s="221"/>
      <c r="AQ631" s="221"/>
      <c r="AR631" s="221"/>
      <c r="AS631" s="221"/>
      <c r="AT631" s="221"/>
      <c r="AU631" s="221"/>
      <c r="AV631" s="221"/>
      <c r="AW631" s="221"/>
      <c r="AX631" s="221"/>
      <c r="AY631" s="221"/>
      <c r="AZ631" s="221"/>
      <c r="BA631" s="221"/>
      <c r="BB631" s="221"/>
      <c r="BC631" s="221"/>
      <c r="BD631" s="221"/>
      <c r="BE631" s="221"/>
      <c r="BF631" s="221"/>
      <c r="BG631" s="221"/>
      <c r="BH631" s="221"/>
      <c r="BI631" s="221"/>
      <c r="BJ631" s="221"/>
      <c r="BK631" s="221"/>
      <c r="BL631" s="221"/>
      <c r="BM631" s="221"/>
      <c r="BN631" s="221"/>
      <c r="BO631" s="221"/>
      <c r="BP631" s="221"/>
      <c r="BQ631" s="221"/>
      <c r="BR631" s="221"/>
      <c r="BS631" s="221"/>
      <c r="BT631" s="221"/>
      <c r="BU631" s="221"/>
      <c r="BV631" s="221"/>
      <c r="BW631" s="221"/>
      <c r="BX631" s="221"/>
      <c r="BY631" s="221"/>
      <c r="BZ631" s="221"/>
      <c r="CA631" s="221"/>
    </row>
    <row r="632" spans="1:79" ht="20.100000000000001" customHeight="1">
      <c r="A632" s="204"/>
      <c r="B632" s="121"/>
      <c r="C632" s="122"/>
      <c r="D632" s="123"/>
      <c r="E632" s="121"/>
      <c r="F632" s="122"/>
      <c r="G632" s="124"/>
      <c r="H632" s="125"/>
      <c r="I632" s="122"/>
      <c r="J632" s="123"/>
      <c r="K632" s="121"/>
      <c r="L632" s="124"/>
      <c r="M632" s="125"/>
      <c r="N632" s="122"/>
      <c r="O632" s="123"/>
      <c r="P632" s="121"/>
      <c r="Q632" s="122"/>
      <c r="R632" s="122"/>
      <c r="S632" s="122"/>
      <c r="T632" s="122"/>
      <c r="U632" s="124"/>
      <c r="V632" s="323" t="str">
        <f t="shared" si="117"/>
        <v/>
      </c>
      <c r="W632" s="324" t="str">
        <f t="shared" si="118"/>
        <v/>
      </c>
      <c r="X632" s="324" t="str">
        <f t="shared" si="119"/>
        <v/>
      </c>
      <c r="Y632" s="324" t="str">
        <f t="shared" si="120"/>
        <v/>
      </c>
      <c r="Z632" s="324" t="str">
        <f t="shared" si="121"/>
        <v/>
      </c>
      <c r="AA632" s="324" t="str">
        <f t="shared" si="122"/>
        <v/>
      </c>
      <c r="AB632" s="324" t="str">
        <f t="shared" si="123"/>
        <v/>
      </c>
      <c r="AC632" s="324" t="str">
        <f t="shared" si="124"/>
        <v/>
      </c>
      <c r="AD632" s="324" t="str">
        <f t="shared" si="125"/>
        <v/>
      </c>
      <c r="AE632" s="324" t="str">
        <f t="shared" si="126"/>
        <v/>
      </c>
      <c r="AF632" s="324" t="str">
        <f t="shared" si="127"/>
        <v/>
      </c>
      <c r="AG632" s="324" t="str">
        <f t="shared" si="128"/>
        <v/>
      </c>
      <c r="AH632" s="324" t="str">
        <f t="shared" si="129"/>
        <v/>
      </c>
      <c r="AI632" s="221"/>
      <c r="AJ632" s="221"/>
      <c r="AK632" s="221"/>
      <c r="AL632" s="221"/>
      <c r="AM632" s="221"/>
      <c r="AN632" s="221"/>
      <c r="AO632" s="221"/>
      <c r="AP632" s="221"/>
      <c r="AQ632" s="221"/>
      <c r="AR632" s="221"/>
      <c r="AS632" s="221"/>
      <c r="AT632" s="221"/>
      <c r="AU632" s="221"/>
      <c r="AV632" s="221"/>
      <c r="AW632" s="221"/>
      <c r="AX632" s="221"/>
      <c r="AY632" s="221"/>
      <c r="AZ632" s="221"/>
      <c r="BA632" s="221"/>
      <c r="BB632" s="221"/>
      <c r="BC632" s="221"/>
      <c r="BD632" s="221"/>
      <c r="BE632" s="221"/>
      <c r="BF632" s="221"/>
      <c r="BG632" s="221"/>
      <c r="BH632" s="221"/>
      <c r="BI632" s="221"/>
      <c r="BJ632" s="221"/>
      <c r="BK632" s="221"/>
      <c r="BL632" s="221"/>
      <c r="BM632" s="221"/>
      <c r="BN632" s="221"/>
      <c r="BO632" s="221"/>
      <c r="BP632" s="221"/>
      <c r="BQ632" s="221"/>
      <c r="BR632" s="221"/>
      <c r="BS632" s="221"/>
      <c r="BT632" s="221"/>
      <c r="BU632" s="221"/>
      <c r="BV632" s="221"/>
      <c r="BW632" s="221"/>
      <c r="BX632" s="221"/>
      <c r="BY632" s="221"/>
      <c r="BZ632" s="221"/>
      <c r="CA632" s="221"/>
    </row>
    <row r="633" spans="1:79" ht="20.100000000000001" customHeight="1">
      <c r="A633" s="204"/>
      <c r="B633" s="121"/>
      <c r="C633" s="122"/>
      <c r="D633" s="123"/>
      <c r="E633" s="121"/>
      <c r="F633" s="122"/>
      <c r="G633" s="124"/>
      <c r="H633" s="125"/>
      <c r="I633" s="122"/>
      <c r="J633" s="123"/>
      <c r="K633" s="121"/>
      <c r="L633" s="124"/>
      <c r="M633" s="125"/>
      <c r="N633" s="122"/>
      <c r="O633" s="123"/>
      <c r="P633" s="121"/>
      <c r="Q633" s="122"/>
      <c r="R633" s="122"/>
      <c r="S633" s="122"/>
      <c r="T633" s="122"/>
      <c r="U633" s="124"/>
      <c r="V633" s="323" t="str">
        <f t="shared" si="117"/>
        <v/>
      </c>
      <c r="W633" s="324" t="str">
        <f t="shared" si="118"/>
        <v/>
      </c>
      <c r="X633" s="324" t="str">
        <f t="shared" si="119"/>
        <v/>
      </c>
      <c r="Y633" s="324" t="str">
        <f t="shared" si="120"/>
        <v/>
      </c>
      <c r="Z633" s="324" t="str">
        <f t="shared" si="121"/>
        <v/>
      </c>
      <c r="AA633" s="324" t="str">
        <f t="shared" si="122"/>
        <v/>
      </c>
      <c r="AB633" s="324" t="str">
        <f t="shared" si="123"/>
        <v/>
      </c>
      <c r="AC633" s="324" t="str">
        <f t="shared" si="124"/>
        <v/>
      </c>
      <c r="AD633" s="324" t="str">
        <f t="shared" si="125"/>
        <v/>
      </c>
      <c r="AE633" s="324" t="str">
        <f t="shared" si="126"/>
        <v/>
      </c>
      <c r="AF633" s="324" t="str">
        <f t="shared" si="127"/>
        <v/>
      </c>
      <c r="AG633" s="324" t="str">
        <f t="shared" si="128"/>
        <v/>
      </c>
      <c r="AH633" s="324" t="str">
        <f t="shared" si="129"/>
        <v/>
      </c>
      <c r="AI633" s="221"/>
      <c r="AJ633" s="221"/>
      <c r="AK633" s="221"/>
      <c r="AL633" s="221"/>
      <c r="AM633" s="221"/>
      <c r="AN633" s="221"/>
      <c r="AO633" s="221"/>
      <c r="AP633" s="221"/>
      <c r="AQ633" s="221"/>
      <c r="AR633" s="221"/>
      <c r="AS633" s="221"/>
      <c r="AT633" s="221"/>
      <c r="AU633" s="221"/>
      <c r="AV633" s="221"/>
      <c r="AW633" s="221"/>
      <c r="AX633" s="221"/>
      <c r="AY633" s="221"/>
      <c r="AZ633" s="221"/>
      <c r="BA633" s="221"/>
      <c r="BB633" s="221"/>
      <c r="BC633" s="221"/>
      <c r="BD633" s="221"/>
      <c r="BE633" s="221"/>
      <c r="BF633" s="221"/>
      <c r="BG633" s="221"/>
      <c r="BH633" s="221"/>
      <c r="BI633" s="221"/>
      <c r="BJ633" s="221"/>
      <c r="BK633" s="221"/>
      <c r="BL633" s="221"/>
      <c r="BM633" s="221"/>
      <c r="BN633" s="221"/>
      <c r="BO633" s="221"/>
      <c r="BP633" s="221"/>
      <c r="BQ633" s="221"/>
      <c r="BR633" s="221"/>
      <c r="BS633" s="221"/>
      <c r="BT633" s="221"/>
      <c r="BU633" s="221"/>
      <c r="BV633" s="221"/>
      <c r="BW633" s="221"/>
      <c r="BX633" s="221"/>
      <c r="BY633" s="221"/>
      <c r="BZ633" s="221"/>
      <c r="CA633" s="221"/>
    </row>
    <row r="634" spans="1:79" ht="20.100000000000001" customHeight="1">
      <c r="A634" s="204"/>
      <c r="B634" s="121"/>
      <c r="C634" s="122"/>
      <c r="D634" s="123"/>
      <c r="E634" s="121"/>
      <c r="F634" s="122"/>
      <c r="G634" s="124"/>
      <c r="H634" s="125"/>
      <c r="I634" s="122"/>
      <c r="J634" s="123"/>
      <c r="K634" s="121"/>
      <c r="L634" s="124"/>
      <c r="M634" s="125"/>
      <c r="N634" s="122"/>
      <c r="O634" s="123"/>
      <c r="P634" s="121"/>
      <c r="Q634" s="122"/>
      <c r="R634" s="122"/>
      <c r="S634" s="122"/>
      <c r="T634" s="122"/>
      <c r="U634" s="124"/>
      <c r="V634" s="323" t="str">
        <f t="shared" si="117"/>
        <v/>
      </c>
      <c r="W634" s="324" t="str">
        <f t="shared" si="118"/>
        <v/>
      </c>
      <c r="X634" s="324" t="str">
        <f t="shared" si="119"/>
        <v/>
      </c>
      <c r="Y634" s="324" t="str">
        <f t="shared" si="120"/>
        <v/>
      </c>
      <c r="Z634" s="324" t="str">
        <f t="shared" si="121"/>
        <v/>
      </c>
      <c r="AA634" s="324" t="str">
        <f t="shared" si="122"/>
        <v/>
      </c>
      <c r="AB634" s="324" t="str">
        <f t="shared" si="123"/>
        <v/>
      </c>
      <c r="AC634" s="324" t="str">
        <f t="shared" si="124"/>
        <v/>
      </c>
      <c r="AD634" s="324" t="str">
        <f t="shared" si="125"/>
        <v/>
      </c>
      <c r="AE634" s="324" t="str">
        <f t="shared" si="126"/>
        <v/>
      </c>
      <c r="AF634" s="324" t="str">
        <f t="shared" si="127"/>
        <v/>
      </c>
      <c r="AG634" s="324" t="str">
        <f t="shared" si="128"/>
        <v/>
      </c>
      <c r="AH634" s="324" t="str">
        <f t="shared" si="129"/>
        <v/>
      </c>
      <c r="AI634" s="221"/>
      <c r="AJ634" s="221"/>
      <c r="AK634" s="221"/>
      <c r="AL634" s="221"/>
      <c r="AM634" s="221"/>
      <c r="AN634" s="221"/>
      <c r="AO634" s="221"/>
      <c r="AP634" s="221"/>
      <c r="AQ634" s="221"/>
      <c r="AR634" s="221"/>
      <c r="AS634" s="221"/>
      <c r="AT634" s="221"/>
      <c r="AU634" s="221"/>
      <c r="AV634" s="221"/>
      <c r="AW634" s="221"/>
      <c r="AX634" s="221"/>
      <c r="AY634" s="221"/>
      <c r="AZ634" s="221"/>
      <c r="BA634" s="221"/>
      <c r="BB634" s="221"/>
      <c r="BC634" s="221"/>
      <c r="BD634" s="221"/>
      <c r="BE634" s="221"/>
      <c r="BF634" s="221"/>
      <c r="BG634" s="221"/>
      <c r="BH634" s="221"/>
      <c r="BI634" s="221"/>
      <c r="BJ634" s="221"/>
      <c r="BK634" s="221"/>
      <c r="BL634" s="221"/>
      <c r="BM634" s="221"/>
      <c r="BN634" s="221"/>
      <c r="BO634" s="221"/>
      <c r="BP634" s="221"/>
      <c r="BQ634" s="221"/>
      <c r="BR634" s="221"/>
      <c r="BS634" s="221"/>
      <c r="BT634" s="221"/>
      <c r="BU634" s="221"/>
      <c r="BV634" s="221"/>
      <c r="BW634" s="221"/>
      <c r="BX634" s="221"/>
      <c r="BY634" s="221"/>
      <c r="BZ634" s="221"/>
      <c r="CA634" s="221"/>
    </row>
    <row r="635" spans="1:79" ht="20.100000000000001" customHeight="1">
      <c r="A635" s="204"/>
      <c r="B635" s="121"/>
      <c r="C635" s="122"/>
      <c r="D635" s="123"/>
      <c r="E635" s="121"/>
      <c r="F635" s="122"/>
      <c r="G635" s="124"/>
      <c r="H635" s="125"/>
      <c r="I635" s="122"/>
      <c r="J635" s="123"/>
      <c r="K635" s="121"/>
      <c r="L635" s="124"/>
      <c r="M635" s="125"/>
      <c r="N635" s="122"/>
      <c r="O635" s="123"/>
      <c r="P635" s="121"/>
      <c r="Q635" s="122"/>
      <c r="R635" s="122"/>
      <c r="S635" s="122"/>
      <c r="T635" s="122"/>
      <c r="U635" s="124"/>
      <c r="V635" s="323" t="str">
        <f t="shared" si="117"/>
        <v/>
      </c>
      <c r="W635" s="324" t="str">
        <f t="shared" si="118"/>
        <v/>
      </c>
      <c r="X635" s="324" t="str">
        <f t="shared" si="119"/>
        <v/>
      </c>
      <c r="Y635" s="324" t="str">
        <f t="shared" si="120"/>
        <v/>
      </c>
      <c r="Z635" s="324" t="str">
        <f t="shared" si="121"/>
        <v/>
      </c>
      <c r="AA635" s="324" t="str">
        <f t="shared" si="122"/>
        <v/>
      </c>
      <c r="AB635" s="324" t="str">
        <f t="shared" si="123"/>
        <v/>
      </c>
      <c r="AC635" s="324" t="str">
        <f t="shared" si="124"/>
        <v/>
      </c>
      <c r="AD635" s="324" t="str">
        <f t="shared" si="125"/>
        <v/>
      </c>
      <c r="AE635" s="324" t="str">
        <f t="shared" si="126"/>
        <v/>
      </c>
      <c r="AF635" s="324" t="str">
        <f t="shared" si="127"/>
        <v/>
      </c>
      <c r="AG635" s="324" t="str">
        <f t="shared" si="128"/>
        <v/>
      </c>
      <c r="AH635" s="324" t="str">
        <f t="shared" si="129"/>
        <v/>
      </c>
      <c r="AI635" s="221"/>
      <c r="AJ635" s="221"/>
      <c r="AK635" s="221"/>
      <c r="AL635" s="221"/>
      <c r="AM635" s="221"/>
      <c r="AN635" s="221"/>
      <c r="AO635" s="221"/>
      <c r="AP635" s="221"/>
      <c r="AQ635" s="221"/>
      <c r="AR635" s="221"/>
      <c r="AS635" s="221"/>
      <c r="AT635" s="221"/>
      <c r="AU635" s="221"/>
      <c r="AV635" s="221"/>
      <c r="AW635" s="221"/>
      <c r="AX635" s="221"/>
      <c r="AY635" s="221"/>
      <c r="AZ635" s="221"/>
      <c r="BA635" s="221"/>
      <c r="BB635" s="221"/>
      <c r="BC635" s="221"/>
      <c r="BD635" s="221"/>
      <c r="BE635" s="221"/>
      <c r="BF635" s="221"/>
      <c r="BG635" s="221"/>
      <c r="BH635" s="221"/>
      <c r="BI635" s="221"/>
      <c r="BJ635" s="221"/>
      <c r="BK635" s="221"/>
      <c r="BL635" s="221"/>
      <c r="BM635" s="221"/>
      <c r="BN635" s="221"/>
      <c r="BO635" s="221"/>
      <c r="BP635" s="221"/>
      <c r="BQ635" s="221"/>
      <c r="BR635" s="221"/>
      <c r="BS635" s="221"/>
      <c r="BT635" s="221"/>
      <c r="BU635" s="221"/>
      <c r="BV635" s="221"/>
      <c r="BW635" s="221"/>
      <c r="BX635" s="221"/>
      <c r="BY635" s="221"/>
      <c r="BZ635" s="221"/>
      <c r="CA635" s="221"/>
    </row>
    <row r="636" spans="1:79" ht="20.100000000000001" customHeight="1">
      <c r="A636" s="204"/>
      <c r="B636" s="121"/>
      <c r="C636" s="122"/>
      <c r="D636" s="123"/>
      <c r="E636" s="121"/>
      <c r="F636" s="122"/>
      <c r="G636" s="124"/>
      <c r="H636" s="125"/>
      <c r="I636" s="122"/>
      <c r="J636" s="123"/>
      <c r="K636" s="121"/>
      <c r="L636" s="124"/>
      <c r="M636" s="125"/>
      <c r="N636" s="122"/>
      <c r="O636" s="123"/>
      <c r="P636" s="121"/>
      <c r="Q636" s="122"/>
      <c r="R636" s="122"/>
      <c r="S636" s="122"/>
      <c r="T636" s="122"/>
      <c r="U636" s="124"/>
      <c r="V636" s="323" t="str">
        <f t="shared" si="117"/>
        <v/>
      </c>
      <c r="W636" s="324" t="str">
        <f t="shared" si="118"/>
        <v/>
      </c>
      <c r="X636" s="324" t="str">
        <f t="shared" si="119"/>
        <v/>
      </c>
      <c r="Y636" s="324" t="str">
        <f t="shared" si="120"/>
        <v/>
      </c>
      <c r="Z636" s="324" t="str">
        <f t="shared" si="121"/>
        <v/>
      </c>
      <c r="AA636" s="324" t="str">
        <f t="shared" si="122"/>
        <v/>
      </c>
      <c r="AB636" s="324" t="str">
        <f t="shared" si="123"/>
        <v/>
      </c>
      <c r="AC636" s="324" t="str">
        <f t="shared" si="124"/>
        <v/>
      </c>
      <c r="AD636" s="324" t="str">
        <f t="shared" si="125"/>
        <v/>
      </c>
      <c r="AE636" s="324" t="str">
        <f t="shared" si="126"/>
        <v/>
      </c>
      <c r="AF636" s="324" t="str">
        <f t="shared" si="127"/>
        <v/>
      </c>
      <c r="AG636" s="324" t="str">
        <f t="shared" si="128"/>
        <v/>
      </c>
      <c r="AH636" s="324" t="str">
        <f t="shared" si="129"/>
        <v/>
      </c>
      <c r="AI636" s="221"/>
      <c r="AJ636" s="221"/>
      <c r="AK636" s="221"/>
      <c r="AL636" s="221"/>
      <c r="AM636" s="221"/>
      <c r="AN636" s="221"/>
      <c r="AO636" s="221"/>
      <c r="AP636" s="221"/>
      <c r="AQ636" s="221"/>
      <c r="AR636" s="221"/>
      <c r="AS636" s="221"/>
      <c r="AT636" s="221"/>
      <c r="AU636" s="221"/>
      <c r="AV636" s="221"/>
      <c r="AW636" s="221"/>
      <c r="AX636" s="221"/>
      <c r="AY636" s="221"/>
      <c r="AZ636" s="221"/>
      <c r="BA636" s="221"/>
      <c r="BB636" s="221"/>
      <c r="BC636" s="221"/>
      <c r="BD636" s="221"/>
      <c r="BE636" s="221"/>
      <c r="BF636" s="221"/>
      <c r="BG636" s="221"/>
      <c r="BH636" s="221"/>
      <c r="BI636" s="221"/>
      <c r="BJ636" s="221"/>
      <c r="BK636" s="221"/>
      <c r="BL636" s="221"/>
      <c r="BM636" s="221"/>
      <c r="BN636" s="221"/>
      <c r="BO636" s="221"/>
      <c r="BP636" s="221"/>
      <c r="BQ636" s="221"/>
      <c r="BR636" s="221"/>
      <c r="BS636" s="221"/>
      <c r="BT636" s="221"/>
      <c r="BU636" s="221"/>
      <c r="BV636" s="221"/>
      <c r="BW636" s="221"/>
      <c r="BX636" s="221"/>
      <c r="BY636" s="221"/>
      <c r="BZ636" s="221"/>
      <c r="CA636" s="221"/>
    </row>
    <row r="637" spans="1:79" ht="20.100000000000001" customHeight="1">
      <c r="A637" s="204"/>
      <c r="B637" s="121"/>
      <c r="C637" s="122"/>
      <c r="D637" s="123"/>
      <c r="E637" s="121"/>
      <c r="F637" s="122"/>
      <c r="G637" s="124"/>
      <c r="H637" s="125"/>
      <c r="I637" s="122"/>
      <c r="J637" s="123"/>
      <c r="K637" s="121"/>
      <c r="L637" s="124"/>
      <c r="M637" s="125"/>
      <c r="N637" s="122"/>
      <c r="O637" s="123"/>
      <c r="P637" s="121"/>
      <c r="Q637" s="122"/>
      <c r="R637" s="122"/>
      <c r="S637" s="122"/>
      <c r="T637" s="122"/>
      <c r="U637" s="124"/>
      <c r="V637" s="323" t="str">
        <f t="shared" si="117"/>
        <v/>
      </c>
      <c r="W637" s="324" t="str">
        <f t="shared" si="118"/>
        <v/>
      </c>
      <c r="X637" s="324" t="str">
        <f t="shared" si="119"/>
        <v/>
      </c>
      <c r="Y637" s="324" t="str">
        <f t="shared" si="120"/>
        <v/>
      </c>
      <c r="Z637" s="324" t="str">
        <f t="shared" si="121"/>
        <v/>
      </c>
      <c r="AA637" s="324" t="str">
        <f t="shared" si="122"/>
        <v/>
      </c>
      <c r="AB637" s="324" t="str">
        <f t="shared" si="123"/>
        <v/>
      </c>
      <c r="AC637" s="324" t="str">
        <f t="shared" si="124"/>
        <v/>
      </c>
      <c r="AD637" s="324" t="str">
        <f t="shared" si="125"/>
        <v/>
      </c>
      <c r="AE637" s="324" t="str">
        <f t="shared" si="126"/>
        <v/>
      </c>
      <c r="AF637" s="324" t="str">
        <f t="shared" si="127"/>
        <v/>
      </c>
      <c r="AG637" s="324" t="str">
        <f t="shared" si="128"/>
        <v/>
      </c>
      <c r="AH637" s="324" t="str">
        <f t="shared" si="129"/>
        <v/>
      </c>
      <c r="AI637" s="221"/>
      <c r="AJ637" s="221"/>
      <c r="AK637" s="221"/>
      <c r="AL637" s="221"/>
      <c r="AM637" s="221"/>
      <c r="AN637" s="221"/>
      <c r="AO637" s="221"/>
      <c r="AP637" s="221"/>
      <c r="AQ637" s="221"/>
      <c r="AR637" s="221"/>
      <c r="AS637" s="221"/>
      <c r="AT637" s="221"/>
      <c r="AU637" s="221"/>
      <c r="AV637" s="221"/>
      <c r="AW637" s="221"/>
      <c r="AX637" s="221"/>
      <c r="AY637" s="221"/>
      <c r="AZ637" s="221"/>
      <c r="BA637" s="221"/>
      <c r="BB637" s="221"/>
      <c r="BC637" s="221"/>
      <c r="BD637" s="221"/>
      <c r="BE637" s="221"/>
      <c r="BF637" s="221"/>
      <c r="BG637" s="221"/>
      <c r="BH637" s="221"/>
      <c r="BI637" s="221"/>
      <c r="BJ637" s="221"/>
      <c r="BK637" s="221"/>
      <c r="BL637" s="221"/>
      <c r="BM637" s="221"/>
      <c r="BN637" s="221"/>
      <c r="BO637" s="221"/>
      <c r="BP637" s="221"/>
      <c r="BQ637" s="221"/>
      <c r="BR637" s="221"/>
      <c r="BS637" s="221"/>
      <c r="BT637" s="221"/>
      <c r="BU637" s="221"/>
      <c r="BV637" s="221"/>
      <c r="BW637" s="221"/>
      <c r="BX637" s="221"/>
      <c r="BY637" s="221"/>
      <c r="BZ637" s="221"/>
      <c r="CA637" s="221"/>
    </row>
    <row r="638" spans="1:79" ht="20.100000000000001" customHeight="1">
      <c r="A638" s="204"/>
      <c r="B638" s="121"/>
      <c r="C638" s="122"/>
      <c r="D638" s="123"/>
      <c r="E638" s="121"/>
      <c r="F638" s="122"/>
      <c r="G638" s="124"/>
      <c r="H638" s="125"/>
      <c r="I638" s="122"/>
      <c r="J638" s="123"/>
      <c r="K638" s="121"/>
      <c r="L638" s="124"/>
      <c r="M638" s="125"/>
      <c r="N638" s="122"/>
      <c r="O638" s="123"/>
      <c r="P638" s="121"/>
      <c r="Q638" s="122"/>
      <c r="R638" s="122"/>
      <c r="S638" s="122"/>
      <c r="T638" s="122"/>
      <c r="U638" s="124"/>
      <c r="V638" s="323" t="str">
        <f t="shared" si="117"/>
        <v/>
      </c>
      <c r="W638" s="324" t="str">
        <f t="shared" si="118"/>
        <v/>
      </c>
      <c r="X638" s="324" t="str">
        <f t="shared" si="119"/>
        <v/>
      </c>
      <c r="Y638" s="324" t="str">
        <f t="shared" si="120"/>
        <v/>
      </c>
      <c r="Z638" s="324" t="str">
        <f t="shared" si="121"/>
        <v/>
      </c>
      <c r="AA638" s="324" t="str">
        <f t="shared" si="122"/>
        <v/>
      </c>
      <c r="AB638" s="324" t="str">
        <f t="shared" si="123"/>
        <v/>
      </c>
      <c r="AC638" s="324" t="str">
        <f t="shared" si="124"/>
        <v/>
      </c>
      <c r="AD638" s="324" t="str">
        <f t="shared" si="125"/>
        <v/>
      </c>
      <c r="AE638" s="324" t="str">
        <f t="shared" si="126"/>
        <v/>
      </c>
      <c r="AF638" s="324" t="str">
        <f t="shared" si="127"/>
        <v/>
      </c>
      <c r="AG638" s="324" t="str">
        <f t="shared" si="128"/>
        <v/>
      </c>
      <c r="AH638" s="324" t="str">
        <f t="shared" si="129"/>
        <v/>
      </c>
      <c r="AI638" s="221"/>
      <c r="AJ638" s="221"/>
      <c r="AK638" s="221"/>
      <c r="AL638" s="221"/>
      <c r="AM638" s="221"/>
      <c r="AN638" s="221"/>
      <c r="AO638" s="221"/>
      <c r="AP638" s="221"/>
      <c r="AQ638" s="221"/>
      <c r="AR638" s="221"/>
      <c r="AS638" s="221"/>
      <c r="AT638" s="221"/>
      <c r="AU638" s="221"/>
      <c r="AV638" s="221"/>
      <c r="AW638" s="221"/>
      <c r="AX638" s="221"/>
      <c r="AY638" s="221"/>
      <c r="AZ638" s="221"/>
      <c r="BA638" s="221"/>
      <c r="BB638" s="221"/>
      <c r="BC638" s="221"/>
      <c r="BD638" s="221"/>
      <c r="BE638" s="221"/>
      <c r="BF638" s="221"/>
      <c r="BG638" s="221"/>
      <c r="BH638" s="221"/>
      <c r="BI638" s="221"/>
      <c r="BJ638" s="221"/>
      <c r="BK638" s="221"/>
      <c r="BL638" s="221"/>
      <c r="BM638" s="221"/>
      <c r="BN638" s="221"/>
      <c r="BO638" s="221"/>
      <c r="BP638" s="221"/>
      <c r="BQ638" s="221"/>
      <c r="BR638" s="221"/>
      <c r="BS638" s="221"/>
      <c r="BT638" s="221"/>
      <c r="BU638" s="221"/>
      <c r="BV638" s="221"/>
      <c r="BW638" s="221"/>
      <c r="BX638" s="221"/>
      <c r="BY638" s="221"/>
      <c r="BZ638" s="221"/>
      <c r="CA638" s="221"/>
    </row>
    <row r="639" spans="1:79" ht="20.100000000000001" customHeight="1">
      <c r="A639" s="204"/>
      <c r="B639" s="121"/>
      <c r="C639" s="122"/>
      <c r="D639" s="123"/>
      <c r="E639" s="121"/>
      <c r="F639" s="122"/>
      <c r="G639" s="124"/>
      <c r="H639" s="125"/>
      <c r="I639" s="122"/>
      <c r="J639" s="123"/>
      <c r="K639" s="121"/>
      <c r="L639" s="124"/>
      <c r="M639" s="125"/>
      <c r="N639" s="122"/>
      <c r="O639" s="123"/>
      <c r="P639" s="121"/>
      <c r="Q639" s="122"/>
      <c r="R639" s="122"/>
      <c r="S639" s="122"/>
      <c r="T639" s="122"/>
      <c r="U639" s="124"/>
      <c r="V639" s="323" t="str">
        <f t="shared" si="117"/>
        <v/>
      </c>
      <c r="W639" s="324" t="str">
        <f t="shared" si="118"/>
        <v/>
      </c>
      <c r="X639" s="324" t="str">
        <f t="shared" si="119"/>
        <v/>
      </c>
      <c r="Y639" s="324" t="str">
        <f t="shared" si="120"/>
        <v/>
      </c>
      <c r="Z639" s="324" t="str">
        <f t="shared" si="121"/>
        <v/>
      </c>
      <c r="AA639" s="324" t="str">
        <f t="shared" si="122"/>
        <v/>
      </c>
      <c r="AB639" s="324" t="str">
        <f t="shared" si="123"/>
        <v/>
      </c>
      <c r="AC639" s="324" t="str">
        <f t="shared" si="124"/>
        <v/>
      </c>
      <c r="AD639" s="324" t="str">
        <f t="shared" si="125"/>
        <v/>
      </c>
      <c r="AE639" s="324" t="str">
        <f t="shared" si="126"/>
        <v/>
      </c>
      <c r="AF639" s="324" t="str">
        <f t="shared" si="127"/>
        <v/>
      </c>
      <c r="AG639" s="324" t="str">
        <f t="shared" si="128"/>
        <v/>
      </c>
      <c r="AH639" s="324" t="str">
        <f t="shared" si="129"/>
        <v/>
      </c>
      <c r="AI639" s="221"/>
      <c r="AJ639" s="221"/>
      <c r="AK639" s="221"/>
      <c r="AL639" s="221"/>
      <c r="AM639" s="221"/>
      <c r="AN639" s="221"/>
      <c r="AO639" s="221"/>
      <c r="AP639" s="221"/>
      <c r="AQ639" s="221"/>
      <c r="AR639" s="221"/>
      <c r="AS639" s="221"/>
      <c r="AT639" s="221"/>
      <c r="AU639" s="221"/>
      <c r="AV639" s="221"/>
      <c r="AW639" s="221"/>
      <c r="AX639" s="221"/>
      <c r="AY639" s="221"/>
      <c r="AZ639" s="221"/>
      <c r="BA639" s="221"/>
      <c r="BB639" s="221"/>
      <c r="BC639" s="221"/>
      <c r="BD639" s="221"/>
      <c r="BE639" s="221"/>
      <c r="BF639" s="221"/>
      <c r="BG639" s="221"/>
      <c r="BH639" s="221"/>
      <c r="BI639" s="221"/>
      <c r="BJ639" s="221"/>
      <c r="BK639" s="221"/>
      <c r="BL639" s="221"/>
      <c r="BM639" s="221"/>
      <c r="BN639" s="221"/>
      <c r="BO639" s="221"/>
      <c r="BP639" s="221"/>
      <c r="BQ639" s="221"/>
      <c r="BR639" s="221"/>
      <c r="BS639" s="221"/>
      <c r="BT639" s="221"/>
      <c r="BU639" s="221"/>
      <c r="BV639" s="221"/>
      <c r="BW639" s="221"/>
      <c r="BX639" s="221"/>
      <c r="BY639" s="221"/>
      <c r="BZ639" s="221"/>
      <c r="CA639" s="221"/>
    </row>
    <row r="640" spans="1:79" ht="20.100000000000001" customHeight="1">
      <c r="A640" s="204"/>
      <c r="B640" s="121"/>
      <c r="C640" s="122"/>
      <c r="D640" s="123"/>
      <c r="E640" s="121"/>
      <c r="F640" s="122"/>
      <c r="G640" s="124"/>
      <c r="H640" s="125"/>
      <c r="I640" s="122"/>
      <c r="J640" s="123"/>
      <c r="K640" s="121"/>
      <c r="L640" s="124"/>
      <c r="M640" s="125"/>
      <c r="N640" s="122"/>
      <c r="O640" s="123"/>
      <c r="P640" s="121"/>
      <c r="Q640" s="122"/>
      <c r="R640" s="122"/>
      <c r="S640" s="122"/>
      <c r="T640" s="122"/>
      <c r="U640" s="124"/>
      <c r="V640" s="323" t="str">
        <f t="shared" si="117"/>
        <v/>
      </c>
      <c r="W640" s="324" t="str">
        <f t="shared" si="118"/>
        <v/>
      </c>
      <c r="X640" s="324" t="str">
        <f t="shared" si="119"/>
        <v/>
      </c>
      <c r="Y640" s="324" t="str">
        <f t="shared" si="120"/>
        <v/>
      </c>
      <c r="Z640" s="324" t="str">
        <f t="shared" si="121"/>
        <v/>
      </c>
      <c r="AA640" s="324" t="str">
        <f t="shared" si="122"/>
        <v/>
      </c>
      <c r="AB640" s="324" t="str">
        <f t="shared" si="123"/>
        <v/>
      </c>
      <c r="AC640" s="324" t="str">
        <f t="shared" si="124"/>
        <v/>
      </c>
      <c r="AD640" s="324" t="str">
        <f t="shared" si="125"/>
        <v/>
      </c>
      <c r="AE640" s="324" t="str">
        <f t="shared" si="126"/>
        <v/>
      </c>
      <c r="AF640" s="324" t="str">
        <f t="shared" si="127"/>
        <v/>
      </c>
      <c r="AG640" s="324" t="str">
        <f t="shared" si="128"/>
        <v/>
      </c>
      <c r="AH640" s="324" t="str">
        <f t="shared" si="129"/>
        <v/>
      </c>
      <c r="AI640" s="221"/>
      <c r="AJ640" s="221"/>
      <c r="AK640" s="221"/>
      <c r="AL640" s="221"/>
      <c r="AM640" s="221"/>
      <c r="AN640" s="221"/>
      <c r="AO640" s="221"/>
      <c r="AP640" s="221"/>
      <c r="AQ640" s="221"/>
      <c r="AR640" s="221"/>
      <c r="AS640" s="221"/>
      <c r="AT640" s="221"/>
      <c r="AU640" s="221"/>
      <c r="AV640" s="221"/>
      <c r="AW640" s="221"/>
      <c r="AX640" s="221"/>
      <c r="AY640" s="221"/>
      <c r="AZ640" s="221"/>
      <c r="BA640" s="221"/>
      <c r="BB640" s="221"/>
      <c r="BC640" s="221"/>
      <c r="BD640" s="221"/>
      <c r="BE640" s="221"/>
      <c r="BF640" s="221"/>
      <c r="BG640" s="221"/>
      <c r="BH640" s="221"/>
      <c r="BI640" s="221"/>
      <c r="BJ640" s="221"/>
      <c r="BK640" s="221"/>
      <c r="BL640" s="221"/>
      <c r="BM640" s="221"/>
      <c r="BN640" s="221"/>
      <c r="BO640" s="221"/>
      <c r="BP640" s="221"/>
      <c r="BQ640" s="221"/>
      <c r="BR640" s="221"/>
      <c r="BS640" s="221"/>
      <c r="BT640" s="221"/>
      <c r="BU640" s="221"/>
      <c r="BV640" s="221"/>
      <c r="BW640" s="221"/>
      <c r="BX640" s="221"/>
      <c r="BY640" s="221"/>
      <c r="BZ640" s="221"/>
      <c r="CA640" s="221"/>
    </row>
    <row r="641" spans="1:79" ht="20.100000000000001" customHeight="1">
      <c r="A641" s="204"/>
      <c r="B641" s="121"/>
      <c r="C641" s="122"/>
      <c r="D641" s="123"/>
      <c r="E641" s="121"/>
      <c r="F641" s="122"/>
      <c r="G641" s="124"/>
      <c r="H641" s="125"/>
      <c r="I641" s="122"/>
      <c r="J641" s="123"/>
      <c r="K641" s="121"/>
      <c r="L641" s="124"/>
      <c r="M641" s="125"/>
      <c r="N641" s="122"/>
      <c r="O641" s="123"/>
      <c r="P641" s="121"/>
      <c r="Q641" s="122"/>
      <c r="R641" s="122"/>
      <c r="S641" s="122"/>
      <c r="T641" s="122"/>
      <c r="U641" s="124"/>
      <c r="V641" s="323" t="str">
        <f t="shared" si="117"/>
        <v/>
      </c>
      <c r="W641" s="324" t="str">
        <f t="shared" si="118"/>
        <v/>
      </c>
      <c r="X641" s="324" t="str">
        <f t="shared" si="119"/>
        <v/>
      </c>
      <c r="Y641" s="324" t="str">
        <f t="shared" si="120"/>
        <v/>
      </c>
      <c r="Z641" s="324" t="str">
        <f t="shared" si="121"/>
        <v/>
      </c>
      <c r="AA641" s="324" t="str">
        <f t="shared" si="122"/>
        <v/>
      </c>
      <c r="AB641" s="324" t="str">
        <f t="shared" si="123"/>
        <v/>
      </c>
      <c r="AC641" s="324" t="str">
        <f t="shared" si="124"/>
        <v/>
      </c>
      <c r="AD641" s="324" t="str">
        <f t="shared" si="125"/>
        <v/>
      </c>
      <c r="AE641" s="324" t="str">
        <f t="shared" si="126"/>
        <v/>
      </c>
      <c r="AF641" s="324" t="str">
        <f t="shared" si="127"/>
        <v/>
      </c>
      <c r="AG641" s="324" t="str">
        <f t="shared" si="128"/>
        <v/>
      </c>
      <c r="AH641" s="324" t="str">
        <f t="shared" si="129"/>
        <v/>
      </c>
      <c r="AI641" s="221"/>
      <c r="AJ641" s="221"/>
      <c r="AK641" s="221"/>
      <c r="AL641" s="221"/>
      <c r="AM641" s="221"/>
      <c r="AN641" s="221"/>
      <c r="AO641" s="221"/>
      <c r="AP641" s="221"/>
      <c r="AQ641" s="221"/>
      <c r="AR641" s="221"/>
      <c r="AS641" s="221"/>
      <c r="AT641" s="221"/>
      <c r="AU641" s="221"/>
      <c r="AV641" s="221"/>
      <c r="AW641" s="221"/>
      <c r="AX641" s="221"/>
      <c r="AY641" s="221"/>
      <c r="AZ641" s="221"/>
      <c r="BA641" s="221"/>
      <c r="BB641" s="221"/>
      <c r="BC641" s="221"/>
      <c r="BD641" s="221"/>
      <c r="BE641" s="221"/>
      <c r="BF641" s="221"/>
      <c r="BG641" s="221"/>
      <c r="BH641" s="221"/>
      <c r="BI641" s="221"/>
      <c r="BJ641" s="221"/>
      <c r="BK641" s="221"/>
      <c r="BL641" s="221"/>
      <c r="BM641" s="221"/>
      <c r="BN641" s="221"/>
      <c r="BO641" s="221"/>
      <c r="BP641" s="221"/>
      <c r="BQ641" s="221"/>
      <c r="BR641" s="221"/>
      <c r="BS641" s="221"/>
      <c r="BT641" s="221"/>
      <c r="BU641" s="221"/>
      <c r="BV641" s="221"/>
      <c r="BW641" s="221"/>
      <c r="BX641" s="221"/>
      <c r="BY641" s="221"/>
      <c r="BZ641" s="221"/>
      <c r="CA641" s="221"/>
    </row>
    <row r="642" spans="1:79" ht="20.100000000000001" customHeight="1">
      <c r="A642" s="204"/>
      <c r="B642" s="121"/>
      <c r="C642" s="122"/>
      <c r="D642" s="123"/>
      <c r="E642" s="121"/>
      <c r="F642" s="122"/>
      <c r="G642" s="124"/>
      <c r="H642" s="125"/>
      <c r="I642" s="122"/>
      <c r="J642" s="123"/>
      <c r="K642" s="121"/>
      <c r="L642" s="124"/>
      <c r="M642" s="125"/>
      <c r="N642" s="122"/>
      <c r="O642" s="123"/>
      <c r="P642" s="121"/>
      <c r="Q642" s="122"/>
      <c r="R642" s="122"/>
      <c r="S642" s="122"/>
      <c r="T642" s="122"/>
      <c r="U642" s="124"/>
      <c r="V642" s="323" t="str">
        <f t="shared" si="117"/>
        <v/>
      </c>
      <c r="W642" s="324" t="str">
        <f t="shared" si="118"/>
        <v/>
      </c>
      <c r="X642" s="324" t="str">
        <f t="shared" si="119"/>
        <v/>
      </c>
      <c r="Y642" s="324" t="str">
        <f t="shared" si="120"/>
        <v/>
      </c>
      <c r="Z642" s="324" t="str">
        <f t="shared" si="121"/>
        <v/>
      </c>
      <c r="AA642" s="324" t="str">
        <f t="shared" si="122"/>
        <v/>
      </c>
      <c r="AB642" s="324" t="str">
        <f t="shared" si="123"/>
        <v/>
      </c>
      <c r="AC642" s="324" t="str">
        <f t="shared" si="124"/>
        <v/>
      </c>
      <c r="AD642" s="324" t="str">
        <f t="shared" si="125"/>
        <v/>
      </c>
      <c r="AE642" s="324" t="str">
        <f t="shared" si="126"/>
        <v/>
      </c>
      <c r="AF642" s="324" t="str">
        <f t="shared" si="127"/>
        <v/>
      </c>
      <c r="AG642" s="324" t="str">
        <f t="shared" si="128"/>
        <v/>
      </c>
      <c r="AH642" s="324" t="str">
        <f t="shared" si="129"/>
        <v/>
      </c>
      <c r="AI642" s="221"/>
      <c r="AJ642" s="221"/>
      <c r="AK642" s="221"/>
      <c r="AL642" s="221"/>
      <c r="AM642" s="221"/>
      <c r="AN642" s="221"/>
      <c r="AO642" s="221"/>
      <c r="AP642" s="221"/>
      <c r="AQ642" s="221"/>
      <c r="AR642" s="221"/>
      <c r="AS642" s="221"/>
      <c r="AT642" s="221"/>
      <c r="AU642" s="221"/>
      <c r="AV642" s="221"/>
      <c r="AW642" s="221"/>
      <c r="AX642" s="221"/>
      <c r="AY642" s="221"/>
      <c r="AZ642" s="221"/>
      <c r="BA642" s="221"/>
      <c r="BB642" s="221"/>
      <c r="BC642" s="221"/>
      <c r="BD642" s="221"/>
      <c r="BE642" s="221"/>
      <c r="BF642" s="221"/>
      <c r="BG642" s="221"/>
      <c r="BH642" s="221"/>
      <c r="BI642" s="221"/>
      <c r="BJ642" s="221"/>
      <c r="BK642" s="221"/>
      <c r="BL642" s="221"/>
      <c r="BM642" s="221"/>
      <c r="BN642" s="221"/>
      <c r="BO642" s="221"/>
      <c r="BP642" s="221"/>
      <c r="BQ642" s="221"/>
      <c r="BR642" s="221"/>
      <c r="BS642" s="221"/>
      <c r="BT642" s="221"/>
      <c r="BU642" s="221"/>
      <c r="BV642" s="221"/>
      <c r="BW642" s="221"/>
      <c r="BX642" s="221"/>
      <c r="BY642" s="221"/>
      <c r="BZ642" s="221"/>
      <c r="CA642" s="221"/>
    </row>
    <row r="643" spans="1:79" ht="20.100000000000001" customHeight="1">
      <c r="A643" s="204"/>
      <c r="B643" s="121"/>
      <c r="C643" s="122"/>
      <c r="D643" s="123"/>
      <c r="E643" s="121"/>
      <c r="F643" s="122"/>
      <c r="G643" s="124"/>
      <c r="H643" s="125"/>
      <c r="I643" s="122"/>
      <c r="J643" s="123"/>
      <c r="K643" s="121"/>
      <c r="L643" s="124"/>
      <c r="M643" s="125"/>
      <c r="N643" s="122"/>
      <c r="O643" s="123"/>
      <c r="P643" s="121"/>
      <c r="Q643" s="122"/>
      <c r="R643" s="122"/>
      <c r="S643" s="122"/>
      <c r="T643" s="122"/>
      <c r="U643" s="124"/>
      <c r="V643" s="323" t="str">
        <f t="shared" si="117"/>
        <v/>
      </c>
      <c r="W643" s="324" t="str">
        <f t="shared" si="118"/>
        <v/>
      </c>
      <c r="X643" s="324" t="str">
        <f t="shared" si="119"/>
        <v/>
      </c>
      <c r="Y643" s="324" t="str">
        <f t="shared" si="120"/>
        <v/>
      </c>
      <c r="Z643" s="324" t="str">
        <f t="shared" si="121"/>
        <v/>
      </c>
      <c r="AA643" s="324" t="str">
        <f t="shared" si="122"/>
        <v/>
      </c>
      <c r="AB643" s="324" t="str">
        <f t="shared" si="123"/>
        <v/>
      </c>
      <c r="AC643" s="324" t="str">
        <f t="shared" si="124"/>
        <v/>
      </c>
      <c r="AD643" s="324" t="str">
        <f t="shared" si="125"/>
        <v/>
      </c>
      <c r="AE643" s="324" t="str">
        <f t="shared" si="126"/>
        <v/>
      </c>
      <c r="AF643" s="324" t="str">
        <f t="shared" si="127"/>
        <v/>
      </c>
      <c r="AG643" s="324" t="str">
        <f t="shared" si="128"/>
        <v/>
      </c>
      <c r="AH643" s="324" t="str">
        <f t="shared" si="129"/>
        <v/>
      </c>
      <c r="AI643" s="221"/>
      <c r="AJ643" s="221"/>
      <c r="AK643" s="221"/>
      <c r="AL643" s="221"/>
      <c r="AM643" s="221"/>
      <c r="AN643" s="221"/>
      <c r="AO643" s="221"/>
      <c r="AP643" s="221"/>
      <c r="AQ643" s="221"/>
      <c r="AR643" s="221"/>
      <c r="AS643" s="221"/>
      <c r="AT643" s="221"/>
      <c r="AU643" s="221"/>
      <c r="AV643" s="221"/>
      <c r="AW643" s="221"/>
      <c r="AX643" s="221"/>
      <c r="AY643" s="221"/>
      <c r="AZ643" s="221"/>
      <c r="BA643" s="221"/>
      <c r="BB643" s="221"/>
      <c r="BC643" s="221"/>
      <c r="BD643" s="221"/>
      <c r="BE643" s="221"/>
      <c r="BF643" s="221"/>
      <c r="BG643" s="221"/>
      <c r="BH643" s="221"/>
      <c r="BI643" s="221"/>
      <c r="BJ643" s="221"/>
      <c r="BK643" s="221"/>
      <c r="BL643" s="221"/>
      <c r="BM643" s="221"/>
      <c r="BN643" s="221"/>
      <c r="BO643" s="221"/>
      <c r="BP643" s="221"/>
      <c r="BQ643" s="221"/>
      <c r="BR643" s="221"/>
      <c r="BS643" s="221"/>
      <c r="BT643" s="221"/>
      <c r="BU643" s="221"/>
      <c r="BV643" s="221"/>
      <c r="BW643" s="221"/>
      <c r="BX643" s="221"/>
      <c r="BY643" s="221"/>
      <c r="BZ643" s="221"/>
      <c r="CA643" s="221"/>
    </row>
    <row r="644" spans="1:79" ht="20.100000000000001" customHeight="1">
      <c r="A644" s="204"/>
      <c r="B644" s="121"/>
      <c r="C644" s="122"/>
      <c r="D644" s="123"/>
      <c r="E644" s="121"/>
      <c r="F644" s="122"/>
      <c r="G644" s="124"/>
      <c r="H644" s="125"/>
      <c r="I644" s="122"/>
      <c r="J644" s="123"/>
      <c r="K644" s="121"/>
      <c r="L644" s="124"/>
      <c r="M644" s="125"/>
      <c r="N644" s="122"/>
      <c r="O644" s="123"/>
      <c r="P644" s="121"/>
      <c r="Q644" s="122"/>
      <c r="R644" s="122"/>
      <c r="S644" s="122"/>
      <c r="T644" s="122"/>
      <c r="U644" s="124"/>
      <c r="V644" s="323" t="str">
        <f t="shared" si="117"/>
        <v/>
      </c>
      <c r="W644" s="324" t="str">
        <f t="shared" si="118"/>
        <v/>
      </c>
      <c r="X644" s="324" t="str">
        <f t="shared" si="119"/>
        <v/>
      </c>
      <c r="Y644" s="324" t="str">
        <f t="shared" si="120"/>
        <v/>
      </c>
      <c r="Z644" s="324" t="str">
        <f t="shared" si="121"/>
        <v/>
      </c>
      <c r="AA644" s="324" t="str">
        <f t="shared" si="122"/>
        <v/>
      </c>
      <c r="AB644" s="324" t="str">
        <f t="shared" si="123"/>
        <v/>
      </c>
      <c r="AC644" s="324" t="str">
        <f t="shared" si="124"/>
        <v/>
      </c>
      <c r="AD644" s="324" t="str">
        <f t="shared" si="125"/>
        <v/>
      </c>
      <c r="AE644" s="324" t="str">
        <f t="shared" si="126"/>
        <v/>
      </c>
      <c r="AF644" s="324" t="str">
        <f t="shared" si="127"/>
        <v/>
      </c>
      <c r="AG644" s="324" t="str">
        <f t="shared" si="128"/>
        <v/>
      </c>
      <c r="AH644" s="324" t="str">
        <f t="shared" si="129"/>
        <v/>
      </c>
      <c r="AI644" s="221"/>
      <c r="AJ644" s="221"/>
      <c r="AK644" s="221"/>
      <c r="AL644" s="221"/>
      <c r="AM644" s="221"/>
      <c r="AN644" s="221"/>
      <c r="AO644" s="221"/>
      <c r="AP644" s="221"/>
      <c r="AQ644" s="221"/>
      <c r="AR644" s="221"/>
      <c r="AS644" s="221"/>
      <c r="AT644" s="221"/>
      <c r="AU644" s="221"/>
      <c r="AV644" s="221"/>
      <c r="AW644" s="221"/>
      <c r="AX644" s="221"/>
      <c r="AY644" s="221"/>
      <c r="AZ644" s="221"/>
      <c r="BA644" s="221"/>
      <c r="BB644" s="221"/>
      <c r="BC644" s="221"/>
      <c r="BD644" s="221"/>
      <c r="BE644" s="221"/>
      <c r="BF644" s="221"/>
      <c r="BG644" s="221"/>
      <c r="BH644" s="221"/>
      <c r="BI644" s="221"/>
      <c r="BJ644" s="221"/>
      <c r="BK644" s="221"/>
      <c r="BL644" s="221"/>
      <c r="BM644" s="221"/>
      <c r="BN644" s="221"/>
      <c r="BO644" s="221"/>
      <c r="BP644" s="221"/>
      <c r="BQ644" s="221"/>
      <c r="BR644" s="221"/>
      <c r="BS644" s="221"/>
      <c r="BT644" s="221"/>
      <c r="BU644" s="221"/>
      <c r="BV644" s="221"/>
      <c r="BW644" s="221"/>
      <c r="BX644" s="221"/>
      <c r="BY644" s="221"/>
      <c r="BZ644" s="221"/>
      <c r="CA644" s="221"/>
    </row>
    <row r="645" spans="1:79" ht="20.100000000000001" customHeight="1">
      <c r="A645" s="204"/>
      <c r="B645" s="121"/>
      <c r="C645" s="122"/>
      <c r="D645" s="123"/>
      <c r="E645" s="121"/>
      <c r="F645" s="122"/>
      <c r="G645" s="124"/>
      <c r="H645" s="125"/>
      <c r="I645" s="122"/>
      <c r="J645" s="123"/>
      <c r="K645" s="121"/>
      <c r="L645" s="124"/>
      <c r="M645" s="125"/>
      <c r="N645" s="122"/>
      <c r="O645" s="123"/>
      <c r="P645" s="121"/>
      <c r="Q645" s="122"/>
      <c r="R645" s="122"/>
      <c r="S645" s="122"/>
      <c r="T645" s="122"/>
      <c r="U645" s="124"/>
      <c r="V645" s="323" t="str">
        <f t="shared" si="117"/>
        <v/>
      </c>
      <c r="W645" s="324" t="str">
        <f t="shared" si="118"/>
        <v/>
      </c>
      <c r="X645" s="324" t="str">
        <f t="shared" si="119"/>
        <v/>
      </c>
      <c r="Y645" s="324" t="str">
        <f t="shared" si="120"/>
        <v/>
      </c>
      <c r="Z645" s="324" t="str">
        <f t="shared" si="121"/>
        <v/>
      </c>
      <c r="AA645" s="324" t="str">
        <f t="shared" si="122"/>
        <v/>
      </c>
      <c r="AB645" s="324" t="str">
        <f t="shared" si="123"/>
        <v/>
      </c>
      <c r="AC645" s="324" t="str">
        <f t="shared" si="124"/>
        <v/>
      </c>
      <c r="AD645" s="324" t="str">
        <f t="shared" si="125"/>
        <v/>
      </c>
      <c r="AE645" s="324" t="str">
        <f t="shared" si="126"/>
        <v/>
      </c>
      <c r="AF645" s="324" t="str">
        <f t="shared" si="127"/>
        <v/>
      </c>
      <c r="AG645" s="324" t="str">
        <f t="shared" si="128"/>
        <v/>
      </c>
      <c r="AH645" s="324" t="str">
        <f t="shared" si="129"/>
        <v/>
      </c>
      <c r="AI645" s="221"/>
      <c r="AJ645" s="221"/>
      <c r="AK645" s="221"/>
      <c r="AL645" s="221"/>
      <c r="AM645" s="221"/>
      <c r="AN645" s="221"/>
      <c r="AO645" s="221"/>
      <c r="AP645" s="221"/>
      <c r="AQ645" s="221"/>
      <c r="AR645" s="221"/>
      <c r="AS645" s="221"/>
      <c r="AT645" s="221"/>
      <c r="AU645" s="221"/>
      <c r="AV645" s="221"/>
      <c r="AW645" s="221"/>
      <c r="AX645" s="221"/>
      <c r="AY645" s="221"/>
      <c r="AZ645" s="221"/>
      <c r="BA645" s="221"/>
      <c r="BB645" s="221"/>
      <c r="BC645" s="221"/>
      <c r="BD645" s="221"/>
      <c r="BE645" s="221"/>
      <c r="BF645" s="221"/>
      <c r="BG645" s="221"/>
      <c r="BH645" s="221"/>
      <c r="BI645" s="221"/>
      <c r="BJ645" s="221"/>
      <c r="BK645" s="221"/>
      <c r="BL645" s="221"/>
      <c r="BM645" s="221"/>
      <c r="BN645" s="221"/>
      <c r="BO645" s="221"/>
      <c r="BP645" s="221"/>
      <c r="BQ645" s="221"/>
      <c r="BR645" s="221"/>
      <c r="BS645" s="221"/>
      <c r="BT645" s="221"/>
      <c r="BU645" s="221"/>
      <c r="BV645" s="221"/>
      <c r="BW645" s="221"/>
      <c r="BX645" s="221"/>
      <c r="BY645" s="221"/>
      <c r="BZ645" s="221"/>
      <c r="CA645" s="221"/>
    </row>
    <row r="646" spans="1:79" ht="20.100000000000001" customHeight="1">
      <c r="A646" s="204"/>
      <c r="B646" s="121"/>
      <c r="C646" s="122"/>
      <c r="D646" s="123"/>
      <c r="E646" s="121"/>
      <c r="F646" s="122"/>
      <c r="G646" s="124"/>
      <c r="H646" s="125"/>
      <c r="I646" s="122"/>
      <c r="J646" s="123"/>
      <c r="K646" s="121"/>
      <c r="L646" s="124"/>
      <c r="M646" s="125"/>
      <c r="N646" s="122"/>
      <c r="O646" s="123"/>
      <c r="P646" s="121"/>
      <c r="Q646" s="122"/>
      <c r="R646" s="122"/>
      <c r="S646" s="122"/>
      <c r="T646" s="122"/>
      <c r="U646" s="124"/>
      <c r="V646" s="323" t="str">
        <f t="shared" ref="V646:V709" si="130">IF(AND(D646&gt;0,D646&lt;3,H646&gt;0,H646&lt;3),"V","")</f>
        <v/>
      </c>
      <c r="W646" s="324" t="str">
        <f t="shared" ref="W646:W709" si="131">IF(AND(D646&gt;0,D646&lt;3,K646&gt;0,K646&lt;3),"V","")</f>
        <v/>
      </c>
      <c r="X646" s="324" t="str">
        <f t="shared" ref="X646:X709" si="132">IF(AND(E646&gt;0,E646&lt;3,F646&gt;0,F646&lt;3),"V","")</f>
        <v/>
      </c>
      <c r="Y646" s="324" t="str">
        <f t="shared" ref="Y646:Y709" si="133">IF(AND(N646&gt;0,N646&lt;3,O646&gt;0,O646&lt;3),"V","")</f>
        <v/>
      </c>
      <c r="Z646" s="324" t="str">
        <f t="shared" ref="Z646:Z709" si="134">IF(AND(I646&gt;0,I646&lt;3,J646&gt;0,J646&lt;3,K646&gt;0,K646&lt;3),"V","")</f>
        <v/>
      </c>
      <c r="AA646" s="324" t="str">
        <f t="shared" ref="AA646:AA709" si="135">IF(AND(M646&gt;0,M646&lt;3),"V","")</f>
        <v/>
      </c>
      <c r="AB646" s="324" t="str">
        <f t="shared" ref="AB646:AB709" si="136">IF(AND(E646&gt;0,E646&lt;3,L646&gt;0,L646&lt;3),"V","")</f>
        <v/>
      </c>
      <c r="AC646" s="324" t="str">
        <f t="shared" ref="AC646:AC709" si="137">IF(AND(F646&gt;0,F646&lt;3,G646&gt;0,G646&lt;3,H646&gt;0,H646&lt;3),"V","")</f>
        <v/>
      </c>
      <c r="AD646" s="324" t="str">
        <f t="shared" ref="AD646:AD709" si="138">IF(AND(B646&gt;0,B646&lt;3,C646&gt;0,C646&lt;3),"V","")</f>
        <v/>
      </c>
      <c r="AE646" s="324" t="str">
        <f t="shared" ref="AE646:AE709" si="139">IF(AND(P646&gt;0,P646&lt;3),"V","")</f>
        <v/>
      </c>
      <c r="AF646" s="324" t="str">
        <f t="shared" ref="AF646:AF709" si="140">IF(AND(Q646&gt;0,Q646&lt;3),"V","")</f>
        <v/>
      </c>
      <c r="AG646" s="324" t="str">
        <f t="shared" ref="AG646:AG709" si="141">IF(AND(R646&gt;0,R646&lt;3,S646&gt;0,S646&lt;3,T646&gt;0,T646&lt;3),"V","")</f>
        <v/>
      </c>
      <c r="AH646" s="324" t="str">
        <f t="shared" ref="AH646:AH709" si="142">IF(AND(U646&gt;0,U646&lt;3),"V","")</f>
        <v/>
      </c>
      <c r="AI646" s="221"/>
      <c r="AJ646" s="221"/>
      <c r="AK646" s="221"/>
      <c r="AL646" s="221"/>
      <c r="AM646" s="221"/>
      <c r="AN646" s="221"/>
      <c r="AO646" s="221"/>
      <c r="AP646" s="221"/>
      <c r="AQ646" s="221"/>
      <c r="AR646" s="221"/>
      <c r="AS646" s="221"/>
      <c r="AT646" s="221"/>
      <c r="AU646" s="221"/>
      <c r="AV646" s="221"/>
      <c r="AW646" s="221"/>
      <c r="AX646" s="221"/>
      <c r="AY646" s="221"/>
      <c r="AZ646" s="221"/>
      <c r="BA646" s="221"/>
      <c r="BB646" s="221"/>
      <c r="BC646" s="221"/>
      <c r="BD646" s="221"/>
      <c r="BE646" s="221"/>
      <c r="BF646" s="221"/>
      <c r="BG646" s="221"/>
      <c r="BH646" s="221"/>
      <c r="BI646" s="221"/>
      <c r="BJ646" s="221"/>
      <c r="BK646" s="221"/>
      <c r="BL646" s="221"/>
      <c r="BM646" s="221"/>
      <c r="BN646" s="221"/>
      <c r="BO646" s="221"/>
      <c r="BP646" s="221"/>
      <c r="BQ646" s="221"/>
      <c r="BR646" s="221"/>
      <c r="BS646" s="221"/>
      <c r="BT646" s="221"/>
      <c r="BU646" s="221"/>
      <c r="BV646" s="221"/>
      <c r="BW646" s="221"/>
      <c r="BX646" s="221"/>
      <c r="BY646" s="221"/>
      <c r="BZ646" s="221"/>
      <c r="CA646" s="221"/>
    </row>
    <row r="647" spans="1:79" ht="20.100000000000001" customHeight="1">
      <c r="A647" s="204"/>
      <c r="B647" s="121"/>
      <c r="C647" s="122"/>
      <c r="D647" s="123"/>
      <c r="E647" s="121"/>
      <c r="F647" s="122"/>
      <c r="G647" s="124"/>
      <c r="H647" s="125"/>
      <c r="I647" s="122"/>
      <c r="J647" s="123"/>
      <c r="K647" s="121"/>
      <c r="L647" s="124"/>
      <c r="M647" s="125"/>
      <c r="N647" s="122"/>
      <c r="O647" s="123"/>
      <c r="P647" s="121"/>
      <c r="Q647" s="122"/>
      <c r="R647" s="122"/>
      <c r="S647" s="122"/>
      <c r="T647" s="122"/>
      <c r="U647" s="124"/>
      <c r="V647" s="323" t="str">
        <f t="shared" si="130"/>
        <v/>
      </c>
      <c r="W647" s="324" t="str">
        <f t="shared" si="131"/>
        <v/>
      </c>
      <c r="X647" s="324" t="str">
        <f t="shared" si="132"/>
        <v/>
      </c>
      <c r="Y647" s="324" t="str">
        <f t="shared" si="133"/>
        <v/>
      </c>
      <c r="Z647" s="324" t="str">
        <f t="shared" si="134"/>
        <v/>
      </c>
      <c r="AA647" s="324" t="str">
        <f t="shared" si="135"/>
        <v/>
      </c>
      <c r="AB647" s="324" t="str">
        <f t="shared" si="136"/>
        <v/>
      </c>
      <c r="AC647" s="324" t="str">
        <f t="shared" si="137"/>
        <v/>
      </c>
      <c r="AD647" s="324" t="str">
        <f t="shared" si="138"/>
        <v/>
      </c>
      <c r="AE647" s="324" t="str">
        <f t="shared" si="139"/>
        <v/>
      </c>
      <c r="AF647" s="324" t="str">
        <f t="shared" si="140"/>
        <v/>
      </c>
      <c r="AG647" s="324" t="str">
        <f t="shared" si="141"/>
        <v/>
      </c>
      <c r="AH647" s="324" t="str">
        <f t="shared" si="142"/>
        <v/>
      </c>
      <c r="AI647" s="221"/>
      <c r="AJ647" s="221"/>
      <c r="AK647" s="221"/>
      <c r="AL647" s="221"/>
      <c r="AM647" s="221"/>
      <c r="AN647" s="221"/>
      <c r="AO647" s="221"/>
      <c r="AP647" s="221"/>
      <c r="AQ647" s="221"/>
      <c r="AR647" s="221"/>
      <c r="AS647" s="221"/>
      <c r="AT647" s="221"/>
      <c r="AU647" s="221"/>
      <c r="AV647" s="221"/>
      <c r="AW647" s="221"/>
      <c r="AX647" s="221"/>
      <c r="AY647" s="221"/>
      <c r="AZ647" s="221"/>
      <c r="BA647" s="221"/>
      <c r="BB647" s="221"/>
      <c r="BC647" s="221"/>
      <c r="BD647" s="221"/>
      <c r="BE647" s="221"/>
      <c r="BF647" s="221"/>
      <c r="BG647" s="221"/>
      <c r="BH647" s="221"/>
      <c r="BI647" s="221"/>
      <c r="BJ647" s="221"/>
      <c r="BK647" s="221"/>
      <c r="BL647" s="221"/>
      <c r="BM647" s="221"/>
      <c r="BN647" s="221"/>
      <c r="BO647" s="221"/>
      <c r="BP647" s="221"/>
      <c r="BQ647" s="221"/>
      <c r="BR647" s="221"/>
      <c r="BS647" s="221"/>
      <c r="BT647" s="221"/>
      <c r="BU647" s="221"/>
      <c r="BV647" s="221"/>
      <c r="BW647" s="221"/>
      <c r="BX647" s="221"/>
      <c r="BY647" s="221"/>
      <c r="BZ647" s="221"/>
      <c r="CA647" s="221"/>
    </row>
    <row r="648" spans="1:79" ht="20.100000000000001" customHeight="1">
      <c r="A648" s="204"/>
      <c r="B648" s="121"/>
      <c r="C648" s="122"/>
      <c r="D648" s="123"/>
      <c r="E648" s="121"/>
      <c r="F648" s="122"/>
      <c r="G648" s="124"/>
      <c r="H648" s="125"/>
      <c r="I648" s="122"/>
      <c r="J648" s="123"/>
      <c r="K648" s="121"/>
      <c r="L648" s="124"/>
      <c r="M648" s="125"/>
      <c r="N648" s="122"/>
      <c r="O648" s="123"/>
      <c r="P648" s="121"/>
      <c r="Q648" s="122"/>
      <c r="R648" s="122"/>
      <c r="S648" s="122"/>
      <c r="T648" s="122"/>
      <c r="U648" s="124"/>
      <c r="V648" s="323" t="str">
        <f t="shared" si="130"/>
        <v/>
      </c>
      <c r="W648" s="324" t="str">
        <f t="shared" si="131"/>
        <v/>
      </c>
      <c r="X648" s="324" t="str">
        <f t="shared" si="132"/>
        <v/>
      </c>
      <c r="Y648" s="324" t="str">
        <f t="shared" si="133"/>
        <v/>
      </c>
      <c r="Z648" s="324" t="str">
        <f t="shared" si="134"/>
        <v/>
      </c>
      <c r="AA648" s="324" t="str">
        <f t="shared" si="135"/>
        <v/>
      </c>
      <c r="AB648" s="324" t="str">
        <f t="shared" si="136"/>
        <v/>
      </c>
      <c r="AC648" s="324" t="str">
        <f t="shared" si="137"/>
        <v/>
      </c>
      <c r="AD648" s="324" t="str">
        <f t="shared" si="138"/>
        <v/>
      </c>
      <c r="AE648" s="324" t="str">
        <f t="shared" si="139"/>
        <v/>
      </c>
      <c r="AF648" s="324" t="str">
        <f t="shared" si="140"/>
        <v/>
      </c>
      <c r="AG648" s="324" t="str">
        <f t="shared" si="141"/>
        <v/>
      </c>
      <c r="AH648" s="324" t="str">
        <f t="shared" si="142"/>
        <v/>
      </c>
      <c r="AI648" s="221"/>
      <c r="AJ648" s="221"/>
      <c r="AK648" s="221"/>
      <c r="AL648" s="221"/>
      <c r="AM648" s="221"/>
      <c r="AN648" s="221"/>
      <c r="AO648" s="221"/>
      <c r="AP648" s="221"/>
      <c r="AQ648" s="221"/>
      <c r="AR648" s="221"/>
      <c r="AS648" s="221"/>
      <c r="AT648" s="221"/>
      <c r="AU648" s="221"/>
      <c r="AV648" s="221"/>
      <c r="AW648" s="221"/>
      <c r="AX648" s="221"/>
      <c r="AY648" s="221"/>
      <c r="AZ648" s="221"/>
      <c r="BA648" s="221"/>
      <c r="BB648" s="221"/>
      <c r="BC648" s="221"/>
      <c r="BD648" s="221"/>
      <c r="BE648" s="221"/>
      <c r="BF648" s="221"/>
      <c r="BG648" s="221"/>
      <c r="BH648" s="221"/>
      <c r="BI648" s="221"/>
      <c r="BJ648" s="221"/>
      <c r="BK648" s="221"/>
      <c r="BL648" s="221"/>
      <c r="BM648" s="221"/>
      <c r="BN648" s="221"/>
      <c r="BO648" s="221"/>
      <c r="BP648" s="221"/>
      <c r="BQ648" s="221"/>
      <c r="BR648" s="221"/>
      <c r="BS648" s="221"/>
      <c r="BT648" s="221"/>
      <c r="BU648" s="221"/>
      <c r="BV648" s="221"/>
      <c r="BW648" s="221"/>
      <c r="BX648" s="221"/>
      <c r="BY648" s="221"/>
      <c r="BZ648" s="221"/>
      <c r="CA648" s="221"/>
    </row>
    <row r="649" spans="1:79" ht="20.100000000000001" customHeight="1">
      <c r="A649" s="204"/>
      <c r="B649" s="121"/>
      <c r="C649" s="122"/>
      <c r="D649" s="123"/>
      <c r="E649" s="121"/>
      <c r="F649" s="122"/>
      <c r="G649" s="124"/>
      <c r="H649" s="125"/>
      <c r="I649" s="122"/>
      <c r="J649" s="123"/>
      <c r="K649" s="121"/>
      <c r="L649" s="124"/>
      <c r="M649" s="125"/>
      <c r="N649" s="122"/>
      <c r="O649" s="123"/>
      <c r="P649" s="121"/>
      <c r="Q649" s="122"/>
      <c r="R649" s="122"/>
      <c r="S649" s="122"/>
      <c r="T649" s="122"/>
      <c r="U649" s="124"/>
      <c r="V649" s="323" t="str">
        <f t="shared" si="130"/>
        <v/>
      </c>
      <c r="W649" s="324" t="str">
        <f t="shared" si="131"/>
        <v/>
      </c>
      <c r="X649" s="324" t="str">
        <f t="shared" si="132"/>
        <v/>
      </c>
      <c r="Y649" s="324" t="str">
        <f t="shared" si="133"/>
        <v/>
      </c>
      <c r="Z649" s="324" t="str">
        <f t="shared" si="134"/>
        <v/>
      </c>
      <c r="AA649" s="324" t="str">
        <f t="shared" si="135"/>
        <v/>
      </c>
      <c r="AB649" s="324" t="str">
        <f t="shared" si="136"/>
        <v/>
      </c>
      <c r="AC649" s="324" t="str">
        <f t="shared" si="137"/>
        <v/>
      </c>
      <c r="AD649" s="324" t="str">
        <f t="shared" si="138"/>
        <v/>
      </c>
      <c r="AE649" s="324" t="str">
        <f t="shared" si="139"/>
        <v/>
      </c>
      <c r="AF649" s="324" t="str">
        <f t="shared" si="140"/>
        <v/>
      </c>
      <c r="AG649" s="324" t="str">
        <f t="shared" si="141"/>
        <v/>
      </c>
      <c r="AH649" s="324" t="str">
        <f t="shared" si="142"/>
        <v/>
      </c>
      <c r="AI649" s="221"/>
      <c r="AJ649" s="221"/>
      <c r="AK649" s="221"/>
      <c r="AL649" s="221"/>
      <c r="AM649" s="221"/>
      <c r="AN649" s="221"/>
      <c r="AO649" s="221"/>
      <c r="AP649" s="221"/>
      <c r="AQ649" s="221"/>
      <c r="AR649" s="221"/>
      <c r="AS649" s="221"/>
      <c r="AT649" s="221"/>
      <c r="AU649" s="221"/>
      <c r="AV649" s="221"/>
      <c r="AW649" s="221"/>
      <c r="AX649" s="221"/>
      <c r="AY649" s="221"/>
      <c r="AZ649" s="221"/>
      <c r="BA649" s="221"/>
      <c r="BB649" s="221"/>
      <c r="BC649" s="221"/>
      <c r="BD649" s="221"/>
      <c r="BE649" s="221"/>
      <c r="BF649" s="221"/>
      <c r="BG649" s="221"/>
      <c r="BH649" s="221"/>
      <c r="BI649" s="221"/>
      <c r="BJ649" s="221"/>
      <c r="BK649" s="221"/>
      <c r="BL649" s="221"/>
      <c r="BM649" s="221"/>
      <c r="BN649" s="221"/>
      <c r="BO649" s="221"/>
      <c r="BP649" s="221"/>
      <c r="BQ649" s="221"/>
      <c r="BR649" s="221"/>
      <c r="BS649" s="221"/>
      <c r="BT649" s="221"/>
      <c r="BU649" s="221"/>
      <c r="BV649" s="221"/>
      <c r="BW649" s="221"/>
      <c r="BX649" s="221"/>
      <c r="BY649" s="221"/>
      <c r="BZ649" s="221"/>
      <c r="CA649" s="221"/>
    </row>
    <row r="650" spans="1:79" ht="20.100000000000001" customHeight="1">
      <c r="A650" s="204"/>
      <c r="B650" s="121"/>
      <c r="C650" s="122"/>
      <c r="D650" s="123"/>
      <c r="E650" s="121"/>
      <c r="F650" s="122"/>
      <c r="G650" s="124"/>
      <c r="H650" s="125"/>
      <c r="I650" s="122"/>
      <c r="J650" s="123"/>
      <c r="K650" s="121"/>
      <c r="L650" s="124"/>
      <c r="M650" s="125"/>
      <c r="N650" s="122"/>
      <c r="O650" s="123"/>
      <c r="P650" s="121"/>
      <c r="Q650" s="122"/>
      <c r="R650" s="122"/>
      <c r="S650" s="122"/>
      <c r="T650" s="122"/>
      <c r="U650" s="124"/>
      <c r="V650" s="323" t="str">
        <f t="shared" si="130"/>
        <v/>
      </c>
      <c r="W650" s="324" t="str">
        <f t="shared" si="131"/>
        <v/>
      </c>
      <c r="X650" s="324" t="str">
        <f t="shared" si="132"/>
        <v/>
      </c>
      <c r="Y650" s="324" t="str">
        <f t="shared" si="133"/>
        <v/>
      </c>
      <c r="Z650" s="324" t="str">
        <f t="shared" si="134"/>
        <v/>
      </c>
      <c r="AA650" s="324" t="str">
        <f t="shared" si="135"/>
        <v/>
      </c>
      <c r="AB650" s="324" t="str">
        <f t="shared" si="136"/>
        <v/>
      </c>
      <c r="AC650" s="324" t="str">
        <f t="shared" si="137"/>
        <v/>
      </c>
      <c r="AD650" s="324" t="str">
        <f t="shared" si="138"/>
        <v/>
      </c>
      <c r="AE650" s="324" t="str">
        <f t="shared" si="139"/>
        <v/>
      </c>
      <c r="AF650" s="324" t="str">
        <f t="shared" si="140"/>
        <v/>
      </c>
      <c r="AG650" s="324" t="str">
        <f t="shared" si="141"/>
        <v/>
      </c>
      <c r="AH650" s="324" t="str">
        <f t="shared" si="142"/>
        <v/>
      </c>
      <c r="AI650" s="221"/>
      <c r="AJ650" s="221"/>
      <c r="AK650" s="221"/>
      <c r="AL650" s="221"/>
      <c r="AM650" s="221"/>
      <c r="AN650" s="221"/>
      <c r="AO650" s="221"/>
      <c r="AP650" s="221"/>
      <c r="AQ650" s="221"/>
      <c r="AR650" s="221"/>
      <c r="AS650" s="221"/>
      <c r="AT650" s="221"/>
      <c r="AU650" s="221"/>
      <c r="AV650" s="221"/>
      <c r="AW650" s="221"/>
      <c r="AX650" s="221"/>
      <c r="AY650" s="221"/>
      <c r="AZ650" s="221"/>
      <c r="BA650" s="221"/>
      <c r="BB650" s="221"/>
      <c r="BC650" s="221"/>
      <c r="BD650" s="221"/>
      <c r="BE650" s="221"/>
      <c r="BF650" s="221"/>
      <c r="BG650" s="221"/>
      <c r="BH650" s="221"/>
      <c r="BI650" s="221"/>
      <c r="BJ650" s="221"/>
      <c r="BK650" s="221"/>
      <c r="BL650" s="221"/>
      <c r="BM650" s="221"/>
      <c r="BN650" s="221"/>
      <c r="BO650" s="221"/>
      <c r="BP650" s="221"/>
      <c r="BQ650" s="221"/>
      <c r="BR650" s="221"/>
      <c r="BS650" s="221"/>
      <c r="BT650" s="221"/>
      <c r="BU650" s="221"/>
      <c r="BV650" s="221"/>
      <c r="BW650" s="221"/>
      <c r="BX650" s="221"/>
      <c r="BY650" s="221"/>
      <c r="BZ650" s="221"/>
      <c r="CA650" s="221"/>
    </row>
    <row r="651" spans="1:79" ht="20.100000000000001" customHeight="1">
      <c r="A651" s="204"/>
      <c r="B651" s="121"/>
      <c r="C651" s="122"/>
      <c r="D651" s="123"/>
      <c r="E651" s="121"/>
      <c r="F651" s="122"/>
      <c r="G651" s="124"/>
      <c r="H651" s="125"/>
      <c r="I651" s="122"/>
      <c r="J651" s="123"/>
      <c r="K651" s="121"/>
      <c r="L651" s="124"/>
      <c r="M651" s="125"/>
      <c r="N651" s="122"/>
      <c r="O651" s="123"/>
      <c r="P651" s="121"/>
      <c r="Q651" s="122"/>
      <c r="R651" s="122"/>
      <c r="S651" s="122"/>
      <c r="T651" s="122"/>
      <c r="U651" s="124"/>
      <c r="V651" s="323" t="str">
        <f t="shared" si="130"/>
        <v/>
      </c>
      <c r="W651" s="324" t="str">
        <f t="shared" si="131"/>
        <v/>
      </c>
      <c r="X651" s="324" t="str">
        <f t="shared" si="132"/>
        <v/>
      </c>
      <c r="Y651" s="324" t="str">
        <f t="shared" si="133"/>
        <v/>
      </c>
      <c r="Z651" s="324" t="str">
        <f t="shared" si="134"/>
        <v/>
      </c>
      <c r="AA651" s="324" t="str">
        <f t="shared" si="135"/>
        <v/>
      </c>
      <c r="AB651" s="324" t="str">
        <f t="shared" si="136"/>
        <v/>
      </c>
      <c r="AC651" s="324" t="str">
        <f t="shared" si="137"/>
        <v/>
      </c>
      <c r="AD651" s="324" t="str">
        <f t="shared" si="138"/>
        <v/>
      </c>
      <c r="AE651" s="324" t="str">
        <f t="shared" si="139"/>
        <v/>
      </c>
      <c r="AF651" s="324" t="str">
        <f t="shared" si="140"/>
        <v/>
      </c>
      <c r="AG651" s="324" t="str">
        <f t="shared" si="141"/>
        <v/>
      </c>
      <c r="AH651" s="324" t="str">
        <f t="shared" si="142"/>
        <v/>
      </c>
      <c r="AI651" s="221"/>
      <c r="AJ651" s="221"/>
      <c r="AK651" s="221"/>
      <c r="AL651" s="221"/>
      <c r="AM651" s="221"/>
      <c r="AN651" s="221"/>
      <c r="AO651" s="221"/>
      <c r="AP651" s="221"/>
      <c r="AQ651" s="221"/>
      <c r="AR651" s="221"/>
      <c r="AS651" s="221"/>
      <c r="AT651" s="221"/>
      <c r="AU651" s="221"/>
      <c r="AV651" s="221"/>
      <c r="AW651" s="221"/>
      <c r="AX651" s="221"/>
      <c r="AY651" s="221"/>
      <c r="AZ651" s="221"/>
      <c r="BA651" s="221"/>
      <c r="BB651" s="221"/>
      <c r="BC651" s="221"/>
      <c r="BD651" s="221"/>
      <c r="BE651" s="221"/>
      <c r="BF651" s="221"/>
      <c r="BG651" s="221"/>
      <c r="BH651" s="221"/>
      <c r="BI651" s="221"/>
      <c r="BJ651" s="221"/>
      <c r="BK651" s="221"/>
      <c r="BL651" s="221"/>
      <c r="BM651" s="221"/>
      <c r="BN651" s="221"/>
      <c r="BO651" s="221"/>
      <c r="BP651" s="221"/>
      <c r="BQ651" s="221"/>
      <c r="BR651" s="221"/>
      <c r="BS651" s="221"/>
      <c r="BT651" s="221"/>
      <c r="BU651" s="221"/>
      <c r="BV651" s="221"/>
      <c r="BW651" s="221"/>
      <c r="BX651" s="221"/>
      <c r="BY651" s="221"/>
      <c r="BZ651" s="221"/>
      <c r="CA651" s="221"/>
    </row>
    <row r="652" spans="1:79" ht="20.100000000000001" customHeight="1">
      <c r="A652" s="204"/>
      <c r="B652" s="121"/>
      <c r="C652" s="122"/>
      <c r="D652" s="123"/>
      <c r="E652" s="121"/>
      <c r="F652" s="122"/>
      <c r="G652" s="124"/>
      <c r="H652" s="125"/>
      <c r="I652" s="122"/>
      <c r="J652" s="123"/>
      <c r="K652" s="121"/>
      <c r="L652" s="124"/>
      <c r="M652" s="125"/>
      <c r="N652" s="122"/>
      <c r="O652" s="123"/>
      <c r="P652" s="121"/>
      <c r="Q652" s="122"/>
      <c r="R652" s="122"/>
      <c r="S652" s="122"/>
      <c r="T652" s="122"/>
      <c r="U652" s="124"/>
      <c r="V652" s="323" t="str">
        <f t="shared" si="130"/>
        <v/>
      </c>
      <c r="W652" s="324" t="str">
        <f t="shared" si="131"/>
        <v/>
      </c>
      <c r="X652" s="324" t="str">
        <f t="shared" si="132"/>
        <v/>
      </c>
      <c r="Y652" s="324" t="str">
        <f t="shared" si="133"/>
        <v/>
      </c>
      <c r="Z652" s="324" t="str">
        <f t="shared" si="134"/>
        <v/>
      </c>
      <c r="AA652" s="324" t="str">
        <f t="shared" si="135"/>
        <v/>
      </c>
      <c r="AB652" s="324" t="str">
        <f t="shared" si="136"/>
        <v/>
      </c>
      <c r="AC652" s="324" t="str">
        <f t="shared" si="137"/>
        <v/>
      </c>
      <c r="AD652" s="324" t="str">
        <f t="shared" si="138"/>
        <v/>
      </c>
      <c r="AE652" s="324" t="str">
        <f t="shared" si="139"/>
        <v/>
      </c>
      <c r="AF652" s="324" t="str">
        <f t="shared" si="140"/>
        <v/>
      </c>
      <c r="AG652" s="324" t="str">
        <f t="shared" si="141"/>
        <v/>
      </c>
      <c r="AH652" s="324" t="str">
        <f t="shared" si="142"/>
        <v/>
      </c>
      <c r="AI652" s="221"/>
      <c r="AJ652" s="221"/>
      <c r="AK652" s="221"/>
      <c r="AL652" s="221"/>
      <c r="AM652" s="221"/>
      <c r="AN652" s="221"/>
      <c r="AO652" s="221"/>
      <c r="AP652" s="221"/>
      <c r="AQ652" s="221"/>
      <c r="AR652" s="221"/>
      <c r="AS652" s="221"/>
      <c r="AT652" s="221"/>
      <c r="AU652" s="221"/>
      <c r="AV652" s="221"/>
      <c r="AW652" s="221"/>
      <c r="AX652" s="221"/>
      <c r="AY652" s="221"/>
      <c r="AZ652" s="221"/>
      <c r="BA652" s="221"/>
      <c r="BB652" s="221"/>
      <c r="BC652" s="221"/>
      <c r="BD652" s="221"/>
      <c r="BE652" s="221"/>
      <c r="BF652" s="221"/>
      <c r="BG652" s="221"/>
      <c r="BH652" s="221"/>
      <c r="BI652" s="221"/>
      <c r="BJ652" s="221"/>
      <c r="BK652" s="221"/>
      <c r="BL652" s="221"/>
      <c r="BM652" s="221"/>
      <c r="BN652" s="221"/>
      <c r="BO652" s="221"/>
      <c r="BP652" s="221"/>
      <c r="BQ652" s="221"/>
      <c r="BR652" s="221"/>
      <c r="BS652" s="221"/>
      <c r="BT652" s="221"/>
      <c r="BU652" s="221"/>
      <c r="BV652" s="221"/>
      <c r="BW652" s="221"/>
      <c r="BX652" s="221"/>
      <c r="BY652" s="221"/>
      <c r="BZ652" s="221"/>
      <c r="CA652" s="221"/>
    </row>
    <row r="653" spans="1:79" ht="20.100000000000001" customHeight="1">
      <c r="A653" s="204"/>
      <c r="B653" s="121"/>
      <c r="C653" s="122"/>
      <c r="D653" s="123"/>
      <c r="E653" s="121"/>
      <c r="F653" s="122"/>
      <c r="G653" s="124"/>
      <c r="H653" s="125"/>
      <c r="I653" s="122"/>
      <c r="J653" s="123"/>
      <c r="K653" s="121"/>
      <c r="L653" s="124"/>
      <c r="M653" s="125"/>
      <c r="N653" s="122"/>
      <c r="O653" s="123"/>
      <c r="P653" s="121"/>
      <c r="Q653" s="122"/>
      <c r="R653" s="122"/>
      <c r="S653" s="122"/>
      <c r="T653" s="122"/>
      <c r="U653" s="124"/>
      <c r="V653" s="323" t="str">
        <f t="shared" si="130"/>
        <v/>
      </c>
      <c r="W653" s="324" t="str">
        <f t="shared" si="131"/>
        <v/>
      </c>
      <c r="X653" s="324" t="str">
        <f t="shared" si="132"/>
        <v/>
      </c>
      <c r="Y653" s="324" t="str">
        <f t="shared" si="133"/>
        <v/>
      </c>
      <c r="Z653" s="324" t="str">
        <f t="shared" si="134"/>
        <v/>
      </c>
      <c r="AA653" s="324" t="str">
        <f t="shared" si="135"/>
        <v/>
      </c>
      <c r="AB653" s="324" t="str">
        <f t="shared" si="136"/>
        <v/>
      </c>
      <c r="AC653" s="324" t="str">
        <f t="shared" si="137"/>
        <v/>
      </c>
      <c r="AD653" s="324" t="str">
        <f t="shared" si="138"/>
        <v/>
      </c>
      <c r="AE653" s="324" t="str">
        <f t="shared" si="139"/>
        <v/>
      </c>
      <c r="AF653" s="324" t="str">
        <f t="shared" si="140"/>
        <v/>
      </c>
      <c r="AG653" s="324" t="str">
        <f t="shared" si="141"/>
        <v/>
      </c>
      <c r="AH653" s="324" t="str">
        <f t="shared" si="142"/>
        <v/>
      </c>
      <c r="AI653" s="221"/>
      <c r="AJ653" s="221"/>
      <c r="AK653" s="221"/>
      <c r="AL653" s="221"/>
      <c r="AM653" s="221"/>
      <c r="AN653" s="221"/>
      <c r="AO653" s="221"/>
      <c r="AP653" s="221"/>
      <c r="AQ653" s="221"/>
      <c r="AR653" s="221"/>
      <c r="AS653" s="221"/>
      <c r="AT653" s="221"/>
      <c r="AU653" s="221"/>
      <c r="AV653" s="221"/>
      <c r="AW653" s="221"/>
      <c r="AX653" s="221"/>
      <c r="AY653" s="221"/>
      <c r="AZ653" s="221"/>
      <c r="BA653" s="221"/>
      <c r="BB653" s="221"/>
      <c r="BC653" s="221"/>
      <c r="BD653" s="221"/>
      <c r="BE653" s="221"/>
      <c r="BF653" s="221"/>
      <c r="BG653" s="221"/>
      <c r="BH653" s="221"/>
      <c r="BI653" s="221"/>
      <c r="BJ653" s="221"/>
      <c r="BK653" s="221"/>
      <c r="BL653" s="221"/>
      <c r="BM653" s="221"/>
      <c r="BN653" s="221"/>
      <c r="BO653" s="221"/>
      <c r="BP653" s="221"/>
      <c r="BQ653" s="221"/>
      <c r="BR653" s="221"/>
      <c r="BS653" s="221"/>
      <c r="BT653" s="221"/>
      <c r="BU653" s="221"/>
      <c r="BV653" s="221"/>
      <c r="BW653" s="221"/>
      <c r="BX653" s="221"/>
      <c r="BY653" s="221"/>
      <c r="BZ653" s="221"/>
      <c r="CA653" s="221"/>
    </row>
    <row r="654" spans="1:79" ht="20.100000000000001" customHeight="1">
      <c r="A654" s="204"/>
      <c r="B654" s="121"/>
      <c r="C654" s="122"/>
      <c r="D654" s="123"/>
      <c r="E654" s="121"/>
      <c r="F654" s="122"/>
      <c r="G654" s="124"/>
      <c r="H654" s="125"/>
      <c r="I654" s="122"/>
      <c r="J654" s="123"/>
      <c r="K654" s="121"/>
      <c r="L654" s="124"/>
      <c r="M654" s="125"/>
      <c r="N654" s="122"/>
      <c r="O654" s="123"/>
      <c r="P654" s="121"/>
      <c r="Q654" s="122"/>
      <c r="R654" s="122"/>
      <c r="S654" s="122"/>
      <c r="T654" s="122"/>
      <c r="U654" s="124"/>
      <c r="V654" s="323" t="str">
        <f t="shared" si="130"/>
        <v/>
      </c>
      <c r="W654" s="324" t="str">
        <f t="shared" si="131"/>
        <v/>
      </c>
      <c r="X654" s="324" t="str">
        <f t="shared" si="132"/>
        <v/>
      </c>
      <c r="Y654" s="324" t="str">
        <f t="shared" si="133"/>
        <v/>
      </c>
      <c r="Z654" s="324" t="str">
        <f t="shared" si="134"/>
        <v/>
      </c>
      <c r="AA654" s="324" t="str">
        <f t="shared" si="135"/>
        <v/>
      </c>
      <c r="AB654" s="324" t="str">
        <f t="shared" si="136"/>
        <v/>
      </c>
      <c r="AC654" s="324" t="str">
        <f t="shared" si="137"/>
        <v/>
      </c>
      <c r="AD654" s="324" t="str">
        <f t="shared" si="138"/>
        <v/>
      </c>
      <c r="AE654" s="324" t="str">
        <f t="shared" si="139"/>
        <v/>
      </c>
      <c r="AF654" s="324" t="str">
        <f t="shared" si="140"/>
        <v/>
      </c>
      <c r="AG654" s="324" t="str">
        <f t="shared" si="141"/>
        <v/>
      </c>
      <c r="AH654" s="324" t="str">
        <f t="shared" si="142"/>
        <v/>
      </c>
      <c r="AI654" s="221"/>
      <c r="AJ654" s="221"/>
      <c r="AK654" s="221"/>
      <c r="AL654" s="221"/>
      <c r="AM654" s="221"/>
      <c r="AN654" s="221"/>
      <c r="AO654" s="221"/>
      <c r="AP654" s="221"/>
      <c r="AQ654" s="221"/>
      <c r="AR654" s="221"/>
      <c r="AS654" s="221"/>
      <c r="AT654" s="221"/>
      <c r="AU654" s="221"/>
      <c r="AV654" s="221"/>
      <c r="AW654" s="221"/>
      <c r="AX654" s="221"/>
      <c r="AY654" s="221"/>
      <c r="AZ654" s="221"/>
      <c r="BA654" s="221"/>
      <c r="BB654" s="221"/>
      <c r="BC654" s="221"/>
      <c r="BD654" s="221"/>
      <c r="BE654" s="221"/>
      <c r="BF654" s="221"/>
      <c r="BG654" s="221"/>
      <c r="BH654" s="221"/>
      <c r="BI654" s="221"/>
      <c r="BJ654" s="221"/>
      <c r="BK654" s="221"/>
      <c r="BL654" s="221"/>
      <c r="BM654" s="221"/>
      <c r="BN654" s="221"/>
      <c r="BO654" s="221"/>
      <c r="BP654" s="221"/>
      <c r="BQ654" s="221"/>
      <c r="BR654" s="221"/>
      <c r="BS654" s="221"/>
      <c r="BT654" s="221"/>
      <c r="BU654" s="221"/>
      <c r="BV654" s="221"/>
      <c r="BW654" s="221"/>
      <c r="BX654" s="221"/>
      <c r="BY654" s="221"/>
      <c r="BZ654" s="221"/>
      <c r="CA654" s="221"/>
    </row>
    <row r="655" spans="1:79" ht="20.100000000000001" customHeight="1">
      <c r="A655" s="204"/>
      <c r="B655" s="121"/>
      <c r="C655" s="122"/>
      <c r="D655" s="123"/>
      <c r="E655" s="121"/>
      <c r="F655" s="122"/>
      <c r="G655" s="124"/>
      <c r="H655" s="125"/>
      <c r="I655" s="122"/>
      <c r="J655" s="123"/>
      <c r="K655" s="121"/>
      <c r="L655" s="124"/>
      <c r="M655" s="125"/>
      <c r="N655" s="122"/>
      <c r="O655" s="123"/>
      <c r="P655" s="121"/>
      <c r="Q655" s="122"/>
      <c r="R655" s="122"/>
      <c r="S655" s="122"/>
      <c r="T655" s="122"/>
      <c r="U655" s="124"/>
      <c r="V655" s="323" t="str">
        <f t="shared" si="130"/>
        <v/>
      </c>
      <c r="W655" s="324" t="str">
        <f t="shared" si="131"/>
        <v/>
      </c>
      <c r="X655" s="324" t="str">
        <f t="shared" si="132"/>
        <v/>
      </c>
      <c r="Y655" s="324" t="str">
        <f t="shared" si="133"/>
        <v/>
      </c>
      <c r="Z655" s="324" t="str">
        <f t="shared" si="134"/>
        <v/>
      </c>
      <c r="AA655" s="324" t="str">
        <f t="shared" si="135"/>
        <v/>
      </c>
      <c r="AB655" s="324" t="str">
        <f t="shared" si="136"/>
        <v/>
      </c>
      <c r="AC655" s="324" t="str">
        <f t="shared" si="137"/>
        <v/>
      </c>
      <c r="AD655" s="324" t="str">
        <f t="shared" si="138"/>
        <v/>
      </c>
      <c r="AE655" s="324" t="str">
        <f t="shared" si="139"/>
        <v/>
      </c>
      <c r="AF655" s="324" t="str">
        <f t="shared" si="140"/>
        <v/>
      </c>
      <c r="AG655" s="324" t="str">
        <f t="shared" si="141"/>
        <v/>
      </c>
      <c r="AH655" s="324" t="str">
        <f t="shared" si="142"/>
        <v/>
      </c>
      <c r="AI655" s="221"/>
      <c r="AJ655" s="221"/>
      <c r="AK655" s="221"/>
      <c r="AL655" s="221"/>
      <c r="AM655" s="221"/>
      <c r="AN655" s="221"/>
      <c r="AO655" s="221"/>
      <c r="AP655" s="221"/>
      <c r="AQ655" s="221"/>
      <c r="AR655" s="221"/>
      <c r="AS655" s="221"/>
      <c r="AT655" s="221"/>
      <c r="AU655" s="221"/>
      <c r="AV655" s="221"/>
      <c r="AW655" s="221"/>
      <c r="AX655" s="221"/>
      <c r="AY655" s="221"/>
      <c r="AZ655" s="221"/>
      <c r="BA655" s="221"/>
      <c r="BB655" s="221"/>
      <c r="BC655" s="221"/>
      <c r="BD655" s="221"/>
      <c r="BE655" s="221"/>
      <c r="BF655" s="221"/>
      <c r="BG655" s="221"/>
      <c r="BH655" s="221"/>
      <c r="BI655" s="221"/>
      <c r="BJ655" s="221"/>
      <c r="BK655" s="221"/>
      <c r="BL655" s="221"/>
      <c r="BM655" s="221"/>
      <c r="BN655" s="221"/>
      <c r="BO655" s="221"/>
      <c r="BP655" s="221"/>
      <c r="BQ655" s="221"/>
      <c r="BR655" s="221"/>
      <c r="BS655" s="221"/>
      <c r="BT655" s="221"/>
      <c r="BU655" s="221"/>
      <c r="BV655" s="221"/>
      <c r="BW655" s="221"/>
      <c r="BX655" s="221"/>
      <c r="BY655" s="221"/>
      <c r="BZ655" s="221"/>
      <c r="CA655" s="221"/>
    </row>
    <row r="656" spans="1:79" ht="20.100000000000001" customHeight="1">
      <c r="A656" s="204"/>
      <c r="B656" s="121"/>
      <c r="C656" s="122"/>
      <c r="D656" s="123"/>
      <c r="E656" s="121"/>
      <c r="F656" s="122"/>
      <c r="G656" s="124"/>
      <c r="H656" s="125"/>
      <c r="I656" s="122"/>
      <c r="J656" s="123"/>
      <c r="K656" s="121"/>
      <c r="L656" s="124"/>
      <c r="M656" s="125"/>
      <c r="N656" s="122"/>
      <c r="O656" s="123"/>
      <c r="P656" s="121"/>
      <c r="Q656" s="122"/>
      <c r="R656" s="122"/>
      <c r="S656" s="122"/>
      <c r="T656" s="122"/>
      <c r="U656" s="124"/>
      <c r="V656" s="323" t="str">
        <f t="shared" si="130"/>
        <v/>
      </c>
      <c r="W656" s="324" t="str">
        <f t="shared" si="131"/>
        <v/>
      </c>
      <c r="X656" s="324" t="str">
        <f t="shared" si="132"/>
        <v/>
      </c>
      <c r="Y656" s="324" t="str">
        <f t="shared" si="133"/>
        <v/>
      </c>
      <c r="Z656" s="324" t="str">
        <f t="shared" si="134"/>
        <v/>
      </c>
      <c r="AA656" s="324" t="str">
        <f t="shared" si="135"/>
        <v/>
      </c>
      <c r="AB656" s="324" t="str">
        <f t="shared" si="136"/>
        <v/>
      </c>
      <c r="AC656" s="324" t="str">
        <f t="shared" si="137"/>
        <v/>
      </c>
      <c r="AD656" s="324" t="str">
        <f t="shared" si="138"/>
        <v/>
      </c>
      <c r="AE656" s="324" t="str">
        <f t="shared" si="139"/>
        <v/>
      </c>
      <c r="AF656" s="324" t="str">
        <f t="shared" si="140"/>
        <v/>
      </c>
      <c r="AG656" s="324" t="str">
        <f t="shared" si="141"/>
        <v/>
      </c>
      <c r="AH656" s="324" t="str">
        <f t="shared" si="142"/>
        <v/>
      </c>
      <c r="AI656" s="221"/>
      <c r="AJ656" s="221"/>
      <c r="AK656" s="221"/>
      <c r="AL656" s="221"/>
      <c r="AM656" s="221"/>
      <c r="AN656" s="221"/>
      <c r="AO656" s="221"/>
      <c r="AP656" s="221"/>
      <c r="AQ656" s="221"/>
      <c r="AR656" s="221"/>
      <c r="AS656" s="221"/>
      <c r="AT656" s="221"/>
      <c r="AU656" s="221"/>
      <c r="AV656" s="221"/>
      <c r="AW656" s="221"/>
      <c r="AX656" s="221"/>
      <c r="AY656" s="221"/>
      <c r="AZ656" s="221"/>
      <c r="BA656" s="221"/>
      <c r="BB656" s="221"/>
      <c r="BC656" s="221"/>
      <c r="BD656" s="221"/>
      <c r="BE656" s="221"/>
      <c r="BF656" s="221"/>
      <c r="BG656" s="221"/>
      <c r="BH656" s="221"/>
      <c r="BI656" s="221"/>
      <c r="BJ656" s="221"/>
      <c r="BK656" s="221"/>
      <c r="BL656" s="221"/>
      <c r="BM656" s="221"/>
      <c r="BN656" s="221"/>
      <c r="BO656" s="221"/>
      <c r="BP656" s="221"/>
      <c r="BQ656" s="221"/>
      <c r="BR656" s="221"/>
      <c r="BS656" s="221"/>
      <c r="BT656" s="221"/>
      <c r="BU656" s="221"/>
      <c r="BV656" s="221"/>
      <c r="BW656" s="221"/>
      <c r="BX656" s="221"/>
      <c r="BY656" s="221"/>
      <c r="BZ656" s="221"/>
      <c r="CA656" s="221"/>
    </row>
    <row r="657" spans="1:79" ht="20.100000000000001" customHeight="1">
      <c r="A657" s="204"/>
      <c r="B657" s="121"/>
      <c r="C657" s="122"/>
      <c r="D657" s="123"/>
      <c r="E657" s="121"/>
      <c r="F657" s="122"/>
      <c r="G657" s="124"/>
      <c r="H657" s="125"/>
      <c r="I657" s="122"/>
      <c r="J657" s="123"/>
      <c r="K657" s="121"/>
      <c r="L657" s="124"/>
      <c r="M657" s="125"/>
      <c r="N657" s="122"/>
      <c r="O657" s="123"/>
      <c r="P657" s="121"/>
      <c r="Q657" s="122"/>
      <c r="R657" s="122"/>
      <c r="S657" s="122"/>
      <c r="T657" s="122"/>
      <c r="U657" s="124"/>
      <c r="V657" s="323" t="str">
        <f t="shared" si="130"/>
        <v/>
      </c>
      <c r="W657" s="324" t="str">
        <f t="shared" si="131"/>
        <v/>
      </c>
      <c r="X657" s="324" t="str">
        <f t="shared" si="132"/>
        <v/>
      </c>
      <c r="Y657" s="324" t="str">
        <f t="shared" si="133"/>
        <v/>
      </c>
      <c r="Z657" s="324" t="str">
        <f t="shared" si="134"/>
        <v/>
      </c>
      <c r="AA657" s="324" t="str">
        <f t="shared" si="135"/>
        <v/>
      </c>
      <c r="AB657" s="324" t="str">
        <f t="shared" si="136"/>
        <v/>
      </c>
      <c r="AC657" s="324" t="str">
        <f t="shared" si="137"/>
        <v/>
      </c>
      <c r="AD657" s="324" t="str">
        <f t="shared" si="138"/>
        <v/>
      </c>
      <c r="AE657" s="324" t="str">
        <f t="shared" si="139"/>
        <v/>
      </c>
      <c r="AF657" s="324" t="str">
        <f t="shared" si="140"/>
        <v/>
      </c>
      <c r="AG657" s="324" t="str">
        <f t="shared" si="141"/>
        <v/>
      </c>
      <c r="AH657" s="324" t="str">
        <f t="shared" si="142"/>
        <v/>
      </c>
      <c r="AI657" s="221"/>
      <c r="AJ657" s="221"/>
      <c r="AK657" s="221"/>
      <c r="AL657" s="221"/>
      <c r="AM657" s="221"/>
      <c r="AN657" s="221"/>
      <c r="AO657" s="221"/>
      <c r="AP657" s="221"/>
      <c r="AQ657" s="221"/>
      <c r="AR657" s="221"/>
      <c r="AS657" s="221"/>
      <c r="AT657" s="221"/>
      <c r="AU657" s="221"/>
      <c r="AV657" s="221"/>
      <c r="AW657" s="221"/>
      <c r="AX657" s="221"/>
      <c r="AY657" s="221"/>
      <c r="AZ657" s="221"/>
      <c r="BA657" s="221"/>
      <c r="BB657" s="221"/>
      <c r="BC657" s="221"/>
      <c r="BD657" s="221"/>
      <c r="BE657" s="221"/>
      <c r="BF657" s="221"/>
      <c r="BG657" s="221"/>
      <c r="BH657" s="221"/>
      <c r="BI657" s="221"/>
      <c r="BJ657" s="221"/>
      <c r="BK657" s="221"/>
      <c r="BL657" s="221"/>
      <c r="BM657" s="221"/>
      <c r="BN657" s="221"/>
      <c r="BO657" s="221"/>
      <c r="BP657" s="221"/>
      <c r="BQ657" s="221"/>
      <c r="BR657" s="221"/>
      <c r="BS657" s="221"/>
      <c r="BT657" s="221"/>
      <c r="BU657" s="221"/>
      <c r="BV657" s="221"/>
      <c r="BW657" s="221"/>
      <c r="BX657" s="221"/>
      <c r="BY657" s="221"/>
      <c r="BZ657" s="221"/>
      <c r="CA657" s="221"/>
    </row>
    <row r="658" spans="1:79" ht="20.100000000000001" customHeight="1">
      <c r="A658" s="204"/>
      <c r="B658" s="121"/>
      <c r="C658" s="122"/>
      <c r="D658" s="123"/>
      <c r="E658" s="121"/>
      <c r="F658" s="122"/>
      <c r="G658" s="124"/>
      <c r="H658" s="125"/>
      <c r="I658" s="122"/>
      <c r="J658" s="123"/>
      <c r="K658" s="121"/>
      <c r="L658" s="124"/>
      <c r="M658" s="125"/>
      <c r="N658" s="122"/>
      <c r="O658" s="123"/>
      <c r="P658" s="121"/>
      <c r="Q658" s="122"/>
      <c r="R658" s="122"/>
      <c r="S658" s="122"/>
      <c r="T658" s="122"/>
      <c r="U658" s="124"/>
      <c r="V658" s="323" t="str">
        <f t="shared" si="130"/>
        <v/>
      </c>
      <c r="W658" s="324" t="str">
        <f t="shared" si="131"/>
        <v/>
      </c>
      <c r="X658" s="324" t="str">
        <f t="shared" si="132"/>
        <v/>
      </c>
      <c r="Y658" s="324" t="str">
        <f t="shared" si="133"/>
        <v/>
      </c>
      <c r="Z658" s="324" t="str">
        <f t="shared" si="134"/>
        <v/>
      </c>
      <c r="AA658" s="324" t="str">
        <f t="shared" si="135"/>
        <v/>
      </c>
      <c r="AB658" s="324" t="str">
        <f t="shared" si="136"/>
        <v/>
      </c>
      <c r="AC658" s="324" t="str">
        <f t="shared" si="137"/>
        <v/>
      </c>
      <c r="AD658" s="324" t="str">
        <f t="shared" si="138"/>
        <v/>
      </c>
      <c r="AE658" s="324" t="str">
        <f t="shared" si="139"/>
        <v/>
      </c>
      <c r="AF658" s="324" t="str">
        <f t="shared" si="140"/>
        <v/>
      </c>
      <c r="AG658" s="324" t="str">
        <f t="shared" si="141"/>
        <v/>
      </c>
      <c r="AH658" s="324" t="str">
        <f t="shared" si="142"/>
        <v/>
      </c>
      <c r="AI658" s="221"/>
      <c r="AJ658" s="221"/>
      <c r="AK658" s="221"/>
      <c r="AL658" s="221"/>
      <c r="AM658" s="221"/>
      <c r="AN658" s="221"/>
      <c r="AO658" s="221"/>
      <c r="AP658" s="221"/>
      <c r="AQ658" s="221"/>
      <c r="AR658" s="221"/>
      <c r="AS658" s="221"/>
      <c r="AT658" s="221"/>
      <c r="AU658" s="221"/>
      <c r="AV658" s="221"/>
      <c r="AW658" s="221"/>
      <c r="AX658" s="221"/>
      <c r="AY658" s="221"/>
      <c r="AZ658" s="221"/>
      <c r="BA658" s="221"/>
      <c r="BB658" s="221"/>
      <c r="BC658" s="221"/>
      <c r="BD658" s="221"/>
      <c r="BE658" s="221"/>
      <c r="BF658" s="221"/>
      <c r="BG658" s="221"/>
      <c r="BH658" s="221"/>
      <c r="BI658" s="221"/>
      <c r="BJ658" s="221"/>
      <c r="BK658" s="221"/>
      <c r="BL658" s="221"/>
      <c r="BM658" s="221"/>
      <c r="BN658" s="221"/>
      <c r="BO658" s="221"/>
      <c r="BP658" s="221"/>
      <c r="BQ658" s="221"/>
      <c r="BR658" s="221"/>
      <c r="BS658" s="221"/>
      <c r="BT658" s="221"/>
      <c r="BU658" s="221"/>
      <c r="BV658" s="221"/>
      <c r="BW658" s="221"/>
      <c r="BX658" s="221"/>
      <c r="BY658" s="221"/>
      <c r="BZ658" s="221"/>
      <c r="CA658" s="221"/>
    </row>
    <row r="659" spans="1:79" ht="20.100000000000001" customHeight="1">
      <c r="A659" s="204"/>
      <c r="B659" s="121"/>
      <c r="C659" s="122"/>
      <c r="D659" s="123"/>
      <c r="E659" s="121"/>
      <c r="F659" s="122"/>
      <c r="G659" s="124"/>
      <c r="H659" s="125"/>
      <c r="I659" s="122"/>
      <c r="J659" s="123"/>
      <c r="K659" s="121"/>
      <c r="L659" s="124"/>
      <c r="M659" s="125"/>
      <c r="N659" s="122"/>
      <c r="O659" s="123"/>
      <c r="P659" s="121"/>
      <c r="Q659" s="122"/>
      <c r="R659" s="122"/>
      <c r="S659" s="122"/>
      <c r="T659" s="122"/>
      <c r="U659" s="124"/>
      <c r="V659" s="323" t="str">
        <f t="shared" si="130"/>
        <v/>
      </c>
      <c r="W659" s="324" t="str">
        <f t="shared" si="131"/>
        <v/>
      </c>
      <c r="X659" s="324" t="str">
        <f t="shared" si="132"/>
        <v/>
      </c>
      <c r="Y659" s="324" t="str">
        <f t="shared" si="133"/>
        <v/>
      </c>
      <c r="Z659" s="324" t="str">
        <f t="shared" si="134"/>
        <v/>
      </c>
      <c r="AA659" s="324" t="str">
        <f t="shared" si="135"/>
        <v/>
      </c>
      <c r="AB659" s="324" t="str">
        <f t="shared" si="136"/>
        <v/>
      </c>
      <c r="AC659" s="324" t="str">
        <f t="shared" si="137"/>
        <v/>
      </c>
      <c r="AD659" s="324" t="str">
        <f t="shared" si="138"/>
        <v/>
      </c>
      <c r="AE659" s="324" t="str">
        <f t="shared" si="139"/>
        <v/>
      </c>
      <c r="AF659" s="324" t="str">
        <f t="shared" si="140"/>
        <v/>
      </c>
      <c r="AG659" s="324" t="str">
        <f t="shared" si="141"/>
        <v/>
      </c>
      <c r="AH659" s="324" t="str">
        <f t="shared" si="142"/>
        <v/>
      </c>
      <c r="AI659" s="221"/>
      <c r="AJ659" s="221"/>
      <c r="AK659" s="221"/>
      <c r="AL659" s="221"/>
      <c r="AM659" s="221"/>
      <c r="AN659" s="221"/>
      <c r="AO659" s="221"/>
      <c r="AP659" s="221"/>
      <c r="AQ659" s="221"/>
      <c r="AR659" s="221"/>
      <c r="AS659" s="221"/>
      <c r="AT659" s="221"/>
      <c r="AU659" s="221"/>
      <c r="AV659" s="221"/>
      <c r="AW659" s="221"/>
      <c r="AX659" s="221"/>
      <c r="AY659" s="221"/>
      <c r="AZ659" s="221"/>
      <c r="BA659" s="221"/>
      <c r="BB659" s="221"/>
      <c r="BC659" s="221"/>
      <c r="BD659" s="221"/>
      <c r="BE659" s="221"/>
      <c r="BF659" s="221"/>
      <c r="BG659" s="221"/>
      <c r="BH659" s="221"/>
      <c r="BI659" s="221"/>
      <c r="BJ659" s="221"/>
      <c r="BK659" s="221"/>
      <c r="BL659" s="221"/>
      <c r="BM659" s="221"/>
      <c r="BN659" s="221"/>
      <c r="BO659" s="221"/>
      <c r="BP659" s="221"/>
      <c r="BQ659" s="221"/>
      <c r="BR659" s="221"/>
      <c r="BS659" s="221"/>
      <c r="BT659" s="221"/>
      <c r="BU659" s="221"/>
      <c r="BV659" s="221"/>
      <c r="BW659" s="221"/>
      <c r="BX659" s="221"/>
      <c r="BY659" s="221"/>
      <c r="BZ659" s="221"/>
      <c r="CA659" s="221"/>
    </row>
    <row r="660" spans="1:79" ht="20.100000000000001" customHeight="1">
      <c r="A660" s="204"/>
      <c r="B660" s="121"/>
      <c r="C660" s="122"/>
      <c r="D660" s="123"/>
      <c r="E660" s="121"/>
      <c r="F660" s="122"/>
      <c r="G660" s="124"/>
      <c r="H660" s="125"/>
      <c r="I660" s="122"/>
      <c r="J660" s="123"/>
      <c r="K660" s="121"/>
      <c r="L660" s="124"/>
      <c r="M660" s="125"/>
      <c r="N660" s="122"/>
      <c r="O660" s="123"/>
      <c r="P660" s="121"/>
      <c r="Q660" s="122"/>
      <c r="R660" s="122"/>
      <c r="S660" s="122"/>
      <c r="T660" s="122"/>
      <c r="U660" s="124"/>
      <c r="V660" s="323" t="str">
        <f t="shared" si="130"/>
        <v/>
      </c>
      <c r="W660" s="324" t="str">
        <f t="shared" si="131"/>
        <v/>
      </c>
      <c r="X660" s="324" t="str">
        <f t="shared" si="132"/>
        <v/>
      </c>
      <c r="Y660" s="324" t="str">
        <f t="shared" si="133"/>
        <v/>
      </c>
      <c r="Z660" s="324" t="str">
        <f t="shared" si="134"/>
        <v/>
      </c>
      <c r="AA660" s="324" t="str">
        <f t="shared" si="135"/>
        <v/>
      </c>
      <c r="AB660" s="324" t="str">
        <f t="shared" si="136"/>
        <v/>
      </c>
      <c r="AC660" s="324" t="str">
        <f t="shared" si="137"/>
        <v/>
      </c>
      <c r="AD660" s="324" t="str">
        <f t="shared" si="138"/>
        <v/>
      </c>
      <c r="AE660" s="324" t="str">
        <f t="shared" si="139"/>
        <v/>
      </c>
      <c r="AF660" s="324" t="str">
        <f t="shared" si="140"/>
        <v/>
      </c>
      <c r="AG660" s="324" t="str">
        <f t="shared" si="141"/>
        <v/>
      </c>
      <c r="AH660" s="324" t="str">
        <f t="shared" si="142"/>
        <v/>
      </c>
      <c r="AI660" s="221"/>
      <c r="AJ660" s="221"/>
      <c r="AK660" s="221"/>
      <c r="AL660" s="221"/>
      <c r="AM660" s="221"/>
      <c r="AN660" s="221"/>
      <c r="AO660" s="221"/>
      <c r="AP660" s="221"/>
      <c r="AQ660" s="221"/>
      <c r="AR660" s="221"/>
      <c r="AS660" s="221"/>
      <c r="AT660" s="221"/>
      <c r="AU660" s="221"/>
      <c r="AV660" s="221"/>
      <c r="AW660" s="221"/>
      <c r="AX660" s="221"/>
      <c r="AY660" s="221"/>
      <c r="AZ660" s="221"/>
      <c r="BA660" s="221"/>
      <c r="BB660" s="221"/>
      <c r="BC660" s="221"/>
      <c r="BD660" s="221"/>
      <c r="BE660" s="221"/>
      <c r="BF660" s="221"/>
      <c r="BG660" s="221"/>
      <c r="BH660" s="221"/>
      <c r="BI660" s="221"/>
      <c r="BJ660" s="221"/>
      <c r="BK660" s="221"/>
      <c r="BL660" s="221"/>
      <c r="BM660" s="221"/>
      <c r="BN660" s="221"/>
      <c r="BO660" s="221"/>
      <c r="BP660" s="221"/>
      <c r="BQ660" s="221"/>
      <c r="BR660" s="221"/>
      <c r="BS660" s="221"/>
      <c r="BT660" s="221"/>
      <c r="BU660" s="221"/>
      <c r="BV660" s="221"/>
      <c r="BW660" s="221"/>
      <c r="BX660" s="221"/>
      <c r="BY660" s="221"/>
      <c r="BZ660" s="221"/>
      <c r="CA660" s="221"/>
    </row>
    <row r="661" spans="1:79" ht="20.100000000000001" customHeight="1">
      <c r="A661" s="204"/>
      <c r="B661" s="121"/>
      <c r="C661" s="122"/>
      <c r="D661" s="123"/>
      <c r="E661" s="121"/>
      <c r="F661" s="122"/>
      <c r="G661" s="124"/>
      <c r="H661" s="125"/>
      <c r="I661" s="122"/>
      <c r="J661" s="123"/>
      <c r="K661" s="121"/>
      <c r="L661" s="124"/>
      <c r="M661" s="125"/>
      <c r="N661" s="122"/>
      <c r="O661" s="123"/>
      <c r="P661" s="121"/>
      <c r="Q661" s="122"/>
      <c r="R661" s="122"/>
      <c r="S661" s="122"/>
      <c r="T661" s="122"/>
      <c r="U661" s="124"/>
      <c r="V661" s="323" t="str">
        <f t="shared" si="130"/>
        <v/>
      </c>
      <c r="W661" s="324" t="str">
        <f t="shared" si="131"/>
        <v/>
      </c>
      <c r="X661" s="324" t="str">
        <f t="shared" si="132"/>
        <v/>
      </c>
      <c r="Y661" s="324" t="str">
        <f t="shared" si="133"/>
        <v/>
      </c>
      <c r="Z661" s="324" t="str">
        <f t="shared" si="134"/>
        <v/>
      </c>
      <c r="AA661" s="324" t="str">
        <f t="shared" si="135"/>
        <v/>
      </c>
      <c r="AB661" s="324" t="str">
        <f t="shared" si="136"/>
        <v/>
      </c>
      <c r="AC661" s="324" t="str">
        <f t="shared" si="137"/>
        <v/>
      </c>
      <c r="AD661" s="324" t="str">
        <f t="shared" si="138"/>
        <v/>
      </c>
      <c r="AE661" s="324" t="str">
        <f t="shared" si="139"/>
        <v/>
      </c>
      <c r="AF661" s="324" t="str">
        <f t="shared" si="140"/>
        <v/>
      </c>
      <c r="AG661" s="324" t="str">
        <f t="shared" si="141"/>
        <v/>
      </c>
      <c r="AH661" s="324" t="str">
        <f t="shared" si="142"/>
        <v/>
      </c>
      <c r="AI661" s="221"/>
      <c r="AJ661" s="221"/>
      <c r="AK661" s="221"/>
      <c r="AL661" s="221"/>
      <c r="AM661" s="221"/>
      <c r="AN661" s="221"/>
      <c r="AO661" s="221"/>
      <c r="AP661" s="221"/>
      <c r="AQ661" s="221"/>
      <c r="AR661" s="221"/>
      <c r="AS661" s="221"/>
      <c r="AT661" s="221"/>
      <c r="AU661" s="221"/>
      <c r="AV661" s="221"/>
      <c r="AW661" s="221"/>
      <c r="AX661" s="221"/>
      <c r="AY661" s="221"/>
      <c r="AZ661" s="221"/>
      <c r="BA661" s="221"/>
      <c r="BB661" s="221"/>
      <c r="BC661" s="221"/>
      <c r="BD661" s="221"/>
      <c r="BE661" s="221"/>
      <c r="BF661" s="221"/>
      <c r="BG661" s="221"/>
      <c r="BH661" s="221"/>
      <c r="BI661" s="221"/>
      <c r="BJ661" s="221"/>
      <c r="BK661" s="221"/>
      <c r="BL661" s="221"/>
      <c r="BM661" s="221"/>
      <c r="BN661" s="221"/>
      <c r="BO661" s="221"/>
      <c r="BP661" s="221"/>
      <c r="BQ661" s="221"/>
      <c r="BR661" s="221"/>
      <c r="BS661" s="221"/>
      <c r="BT661" s="221"/>
      <c r="BU661" s="221"/>
      <c r="BV661" s="221"/>
      <c r="BW661" s="221"/>
      <c r="BX661" s="221"/>
      <c r="BY661" s="221"/>
      <c r="BZ661" s="221"/>
      <c r="CA661" s="221"/>
    </row>
    <row r="662" spans="1:79" ht="20.100000000000001" customHeight="1">
      <c r="A662" s="204"/>
      <c r="B662" s="121"/>
      <c r="C662" s="122"/>
      <c r="D662" s="123"/>
      <c r="E662" s="121"/>
      <c r="F662" s="122"/>
      <c r="G662" s="124"/>
      <c r="H662" s="125"/>
      <c r="I662" s="122"/>
      <c r="J662" s="123"/>
      <c r="K662" s="121"/>
      <c r="L662" s="124"/>
      <c r="M662" s="125"/>
      <c r="N662" s="122"/>
      <c r="O662" s="123"/>
      <c r="P662" s="121"/>
      <c r="Q662" s="122"/>
      <c r="R662" s="122"/>
      <c r="S662" s="122"/>
      <c r="T662" s="122"/>
      <c r="U662" s="124"/>
      <c r="V662" s="323" t="str">
        <f t="shared" si="130"/>
        <v/>
      </c>
      <c r="W662" s="324" t="str">
        <f t="shared" si="131"/>
        <v/>
      </c>
      <c r="X662" s="324" t="str">
        <f t="shared" si="132"/>
        <v/>
      </c>
      <c r="Y662" s="324" t="str">
        <f t="shared" si="133"/>
        <v/>
      </c>
      <c r="Z662" s="324" t="str">
        <f t="shared" si="134"/>
        <v/>
      </c>
      <c r="AA662" s="324" t="str">
        <f t="shared" si="135"/>
        <v/>
      </c>
      <c r="AB662" s="324" t="str">
        <f t="shared" si="136"/>
        <v/>
      </c>
      <c r="AC662" s="324" t="str">
        <f t="shared" si="137"/>
        <v/>
      </c>
      <c r="AD662" s="324" t="str">
        <f t="shared" si="138"/>
        <v/>
      </c>
      <c r="AE662" s="324" t="str">
        <f t="shared" si="139"/>
        <v/>
      </c>
      <c r="AF662" s="324" t="str">
        <f t="shared" si="140"/>
        <v/>
      </c>
      <c r="AG662" s="324" t="str">
        <f t="shared" si="141"/>
        <v/>
      </c>
      <c r="AH662" s="324" t="str">
        <f t="shared" si="142"/>
        <v/>
      </c>
      <c r="AI662" s="221"/>
      <c r="AJ662" s="221"/>
      <c r="AK662" s="221"/>
      <c r="AL662" s="221"/>
      <c r="AM662" s="221"/>
      <c r="AN662" s="221"/>
      <c r="AO662" s="221"/>
      <c r="AP662" s="221"/>
      <c r="AQ662" s="221"/>
      <c r="AR662" s="221"/>
      <c r="AS662" s="221"/>
      <c r="AT662" s="221"/>
      <c r="AU662" s="221"/>
      <c r="AV662" s="221"/>
      <c r="AW662" s="221"/>
      <c r="AX662" s="221"/>
      <c r="AY662" s="221"/>
      <c r="AZ662" s="221"/>
      <c r="BA662" s="221"/>
      <c r="BB662" s="221"/>
      <c r="BC662" s="221"/>
      <c r="BD662" s="221"/>
      <c r="BE662" s="221"/>
      <c r="BF662" s="221"/>
      <c r="BG662" s="221"/>
      <c r="BH662" s="221"/>
      <c r="BI662" s="221"/>
      <c r="BJ662" s="221"/>
      <c r="BK662" s="221"/>
      <c r="BL662" s="221"/>
      <c r="BM662" s="221"/>
      <c r="BN662" s="221"/>
      <c r="BO662" s="221"/>
      <c r="BP662" s="221"/>
      <c r="BQ662" s="221"/>
      <c r="BR662" s="221"/>
      <c r="BS662" s="221"/>
      <c r="BT662" s="221"/>
      <c r="BU662" s="221"/>
      <c r="BV662" s="221"/>
      <c r="BW662" s="221"/>
      <c r="BX662" s="221"/>
      <c r="BY662" s="221"/>
      <c r="BZ662" s="221"/>
      <c r="CA662" s="221"/>
    </row>
    <row r="663" spans="1:79" ht="20.100000000000001" customHeight="1">
      <c r="A663" s="204"/>
      <c r="B663" s="121"/>
      <c r="C663" s="122"/>
      <c r="D663" s="123"/>
      <c r="E663" s="121"/>
      <c r="F663" s="122"/>
      <c r="G663" s="124"/>
      <c r="H663" s="125"/>
      <c r="I663" s="122"/>
      <c r="J663" s="123"/>
      <c r="K663" s="121"/>
      <c r="L663" s="124"/>
      <c r="M663" s="125"/>
      <c r="N663" s="122"/>
      <c r="O663" s="123"/>
      <c r="P663" s="121"/>
      <c r="Q663" s="122"/>
      <c r="R663" s="122"/>
      <c r="S663" s="122"/>
      <c r="T663" s="122"/>
      <c r="U663" s="124"/>
      <c r="V663" s="323" t="str">
        <f t="shared" si="130"/>
        <v/>
      </c>
      <c r="W663" s="324" t="str">
        <f t="shared" si="131"/>
        <v/>
      </c>
      <c r="X663" s="324" t="str">
        <f t="shared" si="132"/>
        <v/>
      </c>
      <c r="Y663" s="324" t="str">
        <f t="shared" si="133"/>
        <v/>
      </c>
      <c r="Z663" s="324" t="str">
        <f t="shared" si="134"/>
        <v/>
      </c>
      <c r="AA663" s="324" t="str">
        <f t="shared" si="135"/>
        <v/>
      </c>
      <c r="AB663" s="324" t="str">
        <f t="shared" si="136"/>
        <v/>
      </c>
      <c r="AC663" s="324" t="str">
        <f t="shared" si="137"/>
        <v/>
      </c>
      <c r="AD663" s="324" t="str">
        <f t="shared" si="138"/>
        <v/>
      </c>
      <c r="AE663" s="324" t="str">
        <f t="shared" si="139"/>
        <v/>
      </c>
      <c r="AF663" s="324" t="str">
        <f t="shared" si="140"/>
        <v/>
      </c>
      <c r="AG663" s="324" t="str">
        <f t="shared" si="141"/>
        <v/>
      </c>
      <c r="AH663" s="324" t="str">
        <f t="shared" si="142"/>
        <v/>
      </c>
      <c r="AI663" s="221"/>
      <c r="AJ663" s="221"/>
      <c r="AK663" s="221"/>
      <c r="AL663" s="221"/>
      <c r="AM663" s="221"/>
      <c r="AN663" s="221"/>
      <c r="AO663" s="221"/>
      <c r="AP663" s="221"/>
      <c r="AQ663" s="221"/>
      <c r="AR663" s="221"/>
      <c r="AS663" s="221"/>
      <c r="AT663" s="221"/>
      <c r="AU663" s="221"/>
      <c r="AV663" s="221"/>
      <c r="AW663" s="221"/>
      <c r="AX663" s="221"/>
      <c r="AY663" s="221"/>
      <c r="AZ663" s="221"/>
      <c r="BA663" s="221"/>
      <c r="BB663" s="221"/>
      <c r="BC663" s="221"/>
      <c r="BD663" s="221"/>
      <c r="BE663" s="221"/>
      <c r="BF663" s="221"/>
      <c r="BG663" s="221"/>
      <c r="BH663" s="221"/>
      <c r="BI663" s="221"/>
      <c r="BJ663" s="221"/>
      <c r="BK663" s="221"/>
      <c r="BL663" s="221"/>
      <c r="BM663" s="221"/>
      <c r="BN663" s="221"/>
      <c r="BO663" s="221"/>
      <c r="BP663" s="221"/>
      <c r="BQ663" s="221"/>
      <c r="BR663" s="221"/>
      <c r="BS663" s="221"/>
      <c r="BT663" s="221"/>
      <c r="BU663" s="221"/>
      <c r="BV663" s="221"/>
      <c r="BW663" s="221"/>
      <c r="BX663" s="221"/>
      <c r="BY663" s="221"/>
      <c r="BZ663" s="221"/>
      <c r="CA663" s="221"/>
    </row>
    <row r="664" spans="1:79" ht="20.100000000000001" customHeight="1">
      <c r="A664" s="204"/>
      <c r="B664" s="121"/>
      <c r="C664" s="122"/>
      <c r="D664" s="123"/>
      <c r="E664" s="121"/>
      <c r="F664" s="122"/>
      <c r="G664" s="124"/>
      <c r="H664" s="125"/>
      <c r="I664" s="122"/>
      <c r="J664" s="123"/>
      <c r="K664" s="121"/>
      <c r="L664" s="124"/>
      <c r="M664" s="125"/>
      <c r="N664" s="122"/>
      <c r="O664" s="123"/>
      <c r="P664" s="121"/>
      <c r="Q664" s="122"/>
      <c r="R664" s="122"/>
      <c r="S664" s="122"/>
      <c r="T664" s="122"/>
      <c r="U664" s="124"/>
      <c r="V664" s="323" t="str">
        <f t="shared" si="130"/>
        <v/>
      </c>
      <c r="W664" s="324" t="str">
        <f t="shared" si="131"/>
        <v/>
      </c>
      <c r="X664" s="324" t="str">
        <f t="shared" si="132"/>
        <v/>
      </c>
      <c r="Y664" s="324" t="str">
        <f t="shared" si="133"/>
        <v/>
      </c>
      <c r="Z664" s="324" t="str">
        <f t="shared" si="134"/>
        <v/>
      </c>
      <c r="AA664" s="324" t="str">
        <f t="shared" si="135"/>
        <v/>
      </c>
      <c r="AB664" s="324" t="str">
        <f t="shared" si="136"/>
        <v/>
      </c>
      <c r="AC664" s="324" t="str">
        <f t="shared" si="137"/>
        <v/>
      </c>
      <c r="AD664" s="324" t="str">
        <f t="shared" si="138"/>
        <v/>
      </c>
      <c r="AE664" s="324" t="str">
        <f t="shared" si="139"/>
        <v/>
      </c>
      <c r="AF664" s="324" t="str">
        <f t="shared" si="140"/>
        <v/>
      </c>
      <c r="AG664" s="324" t="str">
        <f t="shared" si="141"/>
        <v/>
      </c>
      <c r="AH664" s="324" t="str">
        <f t="shared" si="142"/>
        <v/>
      </c>
      <c r="AI664" s="221"/>
      <c r="AJ664" s="221"/>
      <c r="AK664" s="221"/>
      <c r="AL664" s="221"/>
      <c r="AM664" s="221"/>
      <c r="AN664" s="221"/>
      <c r="AO664" s="221"/>
      <c r="AP664" s="221"/>
      <c r="AQ664" s="221"/>
      <c r="AR664" s="221"/>
      <c r="AS664" s="221"/>
      <c r="AT664" s="221"/>
      <c r="AU664" s="221"/>
      <c r="AV664" s="221"/>
      <c r="AW664" s="221"/>
      <c r="AX664" s="221"/>
      <c r="AY664" s="221"/>
      <c r="AZ664" s="221"/>
      <c r="BA664" s="221"/>
      <c r="BB664" s="221"/>
      <c r="BC664" s="221"/>
      <c r="BD664" s="221"/>
      <c r="BE664" s="221"/>
      <c r="BF664" s="221"/>
      <c r="BG664" s="221"/>
      <c r="BH664" s="221"/>
      <c r="BI664" s="221"/>
      <c r="BJ664" s="221"/>
      <c r="BK664" s="221"/>
      <c r="BL664" s="221"/>
      <c r="BM664" s="221"/>
      <c r="BN664" s="221"/>
      <c r="BO664" s="221"/>
      <c r="BP664" s="221"/>
      <c r="BQ664" s="221"/>
      <c r="BR664" s="221"/>
      <c r="BS664" s="221"/>
      <c r="BT664" s="221"/>
      <c r="BU664" s="221"/>
      <c r="BV664" s="221"/>
      <c r="BW664" s="221"/>
      <c r="BX664" s="221"/>
      <c r="BY664" s="221"/>
      <c r="BZ664" s="221"/>
      <c r="CA664" s="221"/>
    </row>
    <row r="665" spans="1:79" ht="20.100000000000001" customHeight="1">
      <c r="A665" s="204"/>
      <c r="B665" s="121"/>
      <c r="C665" s="122"/>
      <c r="D665" s="123"/>
      <c r="E665" s="121"/>
      <c r="F665" s="122"/>
      <c r="G665" s="124"/>
      <c r="H665" s="125"/>
      <c r="I665" s="122"/>
      <c r="J665" s="123"/>
      <c r="K665" s="121"/>
      <c r="L665" s="124"/>
      <c r="M665" s="125"/>
      <c r="N665" s="122"/>
      <c r="O665" s="123"/>
      <c r="P665" s="121"/>
      <c r="Q665" s="122"/>
      <c r="R665" s="122"/>
      <c r="S665" s="122"/>
      <c r="T665" s="122"/>
      <c r="U665" s="124"/>
      <c r="V665" s="323" t="str">
        <f t="shared" si="130"/>
        <v/>
      </c>
      <c r="W665" s="324" t="str">
        <f t="shared" si="131"/>
        <v/>
      </c>
      <c r="X665" s="324" t="str">
        <f t="shared" si="132"/>
        <v/>
      </c>
      <c r="Y665" s="324" t="str">
        <f t="shared" si="133"/>
        <v/>
      </c>
      <c r="Z665" s="324" t="str">
        <f t="shared" si="134"/>
        <v/>
      </c>
      <c r="AA665" s="324" t="str">
        <f t="shared" si="135"/>
        <v/>
      </c>
      <c r="AB665" s="324" t="str">
        <f t="shared" si="136"/>
        <v/>
      </c>
      <c r="AC665" s="324" t="str">
        <f t="shared" si="137"/>
        <v/>
      </c>
      <c r="AD665" s="324" t="str">
        <f t="shared" si="138"/>
        <v/>
      </c>
      <c r="AE665" s="324" t="str">
        <f t="shared" si="139"/>
        <v/>
      </c>
      <c r="AF665" s="324" t="str">
        <f t="shared" si="140"/>
        <v/>
      </c>
      <c r="AG665" s="324" t="str">
        <f t="shared" si="141"/>
        <v/>
      </c>
      <c r="AH665" s="324" t="str">
        <f t="shared" si="142"/>
        <v/>
      </c>
      <c r="AI665" s="221"/>
      <c r="AJ665" s="221"/>
      <c r="AK665" s="221"/>
      <c r="AL665" s="221"/>
      <c r="AM665" s="221"/>
      <c r="AN665" s="221"/>
      <c r="AO665" s="221"/>
      <c r="AP665" s="221"/>
      <c r="AQ665" s="221"/>
      <c r="AR665" s="221"/>
      <c r="AS665" s="221"/>
      <c r="AT665" s="221"/>
      <c r="AU665" s="221"/>
      <c r="AV665" s="221"/>
      <c r="AW665" s="221"/>
      <c r="AX665" s="221"/>
      <c r="AY665" s="221"/>
      <c r="AZ665" s="221"/>
      <c r="BA665" s="221"/>
      <c r="BB665" s="221"/>
      <c r="BC665" s="221"/>
      <c r="BD665" s="221"/>
      <c r="BE665" s="221"/>
      <c r="BF665" s="221"/>
      <c r="BG665" s="221"/>
      <c r="BH665" s="221"/>
      <c r="BI665" s="221"/>
      <c r="BJ665" s="221"/>
      <c r="BK665" s="221"/>
      <c r="BL665" s="221"/>
      <c r="BM665" s="221"/>
      <c r="BN665" s="221"/>
      <c r="BO665" s="221"/>
      <c r="BP665" s="221"/>
      <c r="BQ665" s="221"/>
      <c r="BR665" s="221"/>
      <c r="BS665" s="221"/>
      <c r="BT665" s="221"/>
      <c r="BU665" s="221"/>
      <c r="BV665" s="221"/>
      <c r="BW665" s="221"/>
      <c r="BX665" s="221"/>
      <c r="BY665" s="221"/>
      <c r="BZ665" s="221"/>
      <c r="CA665" s="221"/>
    </row>
    <row r="666" spans="1:79" ht="20.100000000000001" customHeight="1">
      <c r="A666" s="204"/>
      <c r="B666" s="121"/>
      <c r="C666" s="122"/>
      <c r="D666" s="123"/>
      <c r="E666" s="121"/>
      <c r="F666" s="122"/>
      <c r="G666" s="124"/>
      <c r="H666" s="125"/>
      <c r="I666" s="122"/>
      <c r="J666" s="123"/>
      <c r="K666" s="121"/>
      <c r="L666" s="124"/>
      <c r="M666" s="125"/>
      <c r="N666" s="122"/>
      <c r="O666" s="123"/>
      <c r="P666" s="121"/>
      <c r="Q666" s="122"/>
      <c r="R666" s="122"/>
      <c r="S666" s="122"/>
      <c r="T666" s="122"/>
      <c r="U666" s="124"/>
      <c r="V666" s="323" t="str">
        <f t="shared" si="130"/>
        <v/>
      </c>
      <c r="W666" s="324" t="str">
        <f t="shared" si="131"/>
        <v/>
      </c>
      <c r="X666" s="324" t="str">
        <f t="shared" si="132"/>
        <v/>
      </c>
      <c r="Y666" s="324" t="str">
        <f t="shared" si="133"/>
        <v/>
      </c>
      <c r="Z666" s="324" t="str">
        <f t="shared" si="134"/>
        <v/>
      </c>
      <c r="AA666" s="324" t="str">
        <f t="shared" si="135"/>
        <v/>
      </c>
      <c r="AB666" s="324" t="str">
        <f t="shared" si="136"/>
        <v/>
      </c>
      <c r="AC666" s="324" t="str">
        <f t="shared" si="137"/>
        <v/>
      </c>
      <c r="AD666" s="324" t="str">
        <f t="shared" si="138"/>
        <v/>
      </c>
      <c r="AE666" s="324" t="str">
        <f t="shared" si="139"/>
        <v/>
      </c>
      <c r="AF666" s="324" t="str">
        <f t="shared" si="140"/>
        <v/>
      </c>
      <c r="AG666" s="324" t="str">
        <f t="shared" si="141"/>
        <v/>
      </c>
      <c r="AH666" s="324" t="str">
        <f t="shared" si="142"/>
        <v/>
      </c>
      <c r="AI666" s="221"/>
      <c r="AJ666" s="221"/>
      <c r="AK666" s="221"/>
      <c r="AL666" s="221"/>
      <c r="AM666" s="221"/>
      <c r="AN666" s="221"/>
      <c r="AO666" s="221"/>
      <c r="AP666" s="221"/>
      <c r="AQ666" s="221"/>
      <c r="AR666" s="221"/>
      <c r="AS666" s="221"/>
      <c r="AT666" s="221"/>
      <c r="AU666" s="221"/>
      <c r="AV666" s="221"/>
      <c r="AW666" s="221"/>
      <c r="AX666" s="221"/>
      <c r="AY666" s="221"/>
      <c r="AZ666" s="221"/>
      <c r="BA666" s="221"/>
      <c r="BB666" s="221"/>
      <c r="BC666" s="221"/>
      <c r="BD666" s="221"/>
      <c r="BE666" s="221"/>
      <c r="BF666" s="221"/>
      <c r="BG666" s="221"/>
      <c r="BH666" s="221"/>
      <c r="BI666" s="221"/>
      <c r="BJ666" s="221"/>
      <c r="BK666" s="221"/>
      <c r="BL666" s="221"/>
      <c r="BM666" s="221"/>
      <c r="BN666" s="221"/>
      <c r="BO666" s="221"/>
      <c r="BP666" s="221"/>
      <c r="BQ666" s="221"/>
      <c r="BR666" s="221"/>
      <c r="BS666" s="221"/>
      <c r="BT666" s="221"/>
      <c r="BU666" s="221"/>
      <c r="BV666" s="221"/>
      <c r="BW666" s="221"/>
      <c r="BX666" s="221"/>
      <c r="BY666" s="221"/>
      <c r="BZ666" s="221"/>
      <c r="CA666" s="221"/>
    </row>
    <row r="667" spans="1:79" ht="20.100000000000001" customHeight="1">
      <c r="A667" s="204"/>
      <c r="B667" s="121"/>
      <c r="C667" s="122"/>
      <c r="D667" s="123"/>
      <c r="E667" s="121"/>
      <c r="F667" s="122"/>
      <c r="G667" s="124"/>
      <c r="H667" s="125"/>
      <c r="I667" s="122"/>
      <c r="J667" s="123"/>
      <c r="K667" s="121"/>
      <c r="L667" s="124"/>
      <c r="M667" s="125"/>
      <c r="N667" s="122"/>
      <c r="O667" s="123"/>
      <c r="P667" s="121"/>
      <c r="Q667" s="122"/>
      <c r="R667" s="122"/>
      <c r="S667" s="122"/>
      <c r="T667" s="122"/>
      <c r="U667" s="124"/>
      <c r="V667" s="323" t="str">
        <f t="shared" si="130"/>
        <v/>
      </c>
      <c r="W667" s="324" t="str">
        <f t="shared" si="131"/>
        <v/>
      </c>
      <c r="X667" s="324" t="str">
        <f t="shared" si="132"/>
        <v/>
      </c>
      <c r="Y667" s="324" t="str">
        <f t="shared" si="133"/>
        <v/>
      </c>
      <c r="Z667" s="324" t="str">
        <f t="shared" si="134"/>
        <v/>
      </c>
      <c r="AA667" s="324" t="str">
        <f t="shared" si="135"/>
        <v/>
      </c>
      <c r="AB667" s="324" t="str">
        <f t="shared" si="136"/>
        <v/>
      </c>
      <c r="AC667" s="324" t="str">
        <f t="shared" si="137"/>
        <v/>
      </c>
      <c r="AD667" s="324" t="str">
        <f t="shared" si="138"/>
        <v/>
      </c>
      <c r="AE667" s="324" t="str">
        <f t="shared" si="139"/>
        <v/>
      </c>
      <c r="AF667" s="324" t="str">
        <f t="shared" si="140"/>
        <v/>
      </c>
      <c r="AG667" s="324" t="str">
        <f t="shared" si="141"/>
        <v/>
      </c>
      <c r="AH667" s="324" t="str">
        <f t="shared" si="142"/>
        <v/>
      </c>
      <c r="AI667" s="221"/>
      <c r="AJ667" s="221"/>
      <c r="AK667" s="221"/>
      <c r="AL667" s="221"/>
      <c r="AM667" s="221"/>
      <c r="AN667" s="221"/>
      <c r="AO667" s="221"/>
      <c r="AP667" s="221"/>
      <c r="AQ667" s="221"/>
      <c r="AR667" s="221"/>
      <c r="AS667" s="221"/>
      <c r="AT667" s="221"/>
      <c r="AU667" s="221"/>
      <c r="AV667" s="221"/>
      <c r="AW667" s="221"/>
      <c r="AX667" s="221"/>
      <c r="AY667" s="221"/>
      <c r="AZ667" s="221"/>
      <c r="BA667" s="221"/>
      <c r="BB667" s="221"/>
      <c r="BC667" s="221"/>
      <c r="BD667" s="221"/>
      <c r="BE667" s="221"/>
      <c r="BF667" s="221"/>
      <c r="BG667" s="221"/>
      <c r="BH667" s="221"/>
      <c r="BI667" s="221"/>
      <c r="BJ667" s="221"/>
      <c r="BK667" s="221"/>
      <c r="BL667" s="221"/>
      <c r="BM667" s="221"/>
      <c r="BN667" s="221"/>
      <c r="BO667" s="221"/>
      <c r="BP667" s="221"/>
      <c r="BQ667" s="221"/>
      <c r="BR667" s="221"/>
      <c r="BS667" s="221"/>
      <c r="BT667" s="221"/>
      <c r="BU667" s="221"/>
      <c r="BV667" s="221"/>
      <c r="BW667" s="221"/>
      <c r="BX667" s="221"/>
      <c r="BY667" s="221"/>
      <c r="BZ667" s="221"/>
      <c r="CA667" s="221"/>
    </row>
    <row r="668" spans="1:79" ht="20.100000000000001" customHeight="1">
      <c r="A668" s="204"/>
      <c r="B668" s="121"/>
      <c r="C668" s="122"/>
      <c r="D668" s="123"/>
      <c r="E668" s="121"/>
      <c r="F668" s="122"/>
      <c r="G668" s="124"/>
      <c r="H668" s="125"/>
      <c r="I668" s="122"/>
      <c r="J668" s="123"/>
      <c r="K668" s="121"/>
      <c r="L668" s="124"/>
      <c r="M668" s="125"/>
      <c r="N668" s="122"/>
      <c r="O668" s="123"/>
      <c r="P668" s="121"/>
      <c r="Q668" s="122"/>
      <c r="R668" s="122"/>
      <c r="S668" s="122"/>
      <c r="T668" s="122"/>
      <c r="U668" s="124"/>
      <c r="V668" s="323" t="str">
        <f t="shared" si="130"/>
        <v/>
      </c>
      <c r="W668" s="324" t="str">
        <f t="shared" si="131"/>
        <v/>
      </c>
      <c r="X668" s="324" t="str">
        <f t="shared" si="132"/>
        <v/>
      </c>
      <c r="Y668" s="324" t="str">
        <f t="shared" si="133"/>
        <v/>
      </c>
      <c r="Z668" s="324" t="str">
        <f t="shared" si="134"/>
        <v/>
      </c>
      <c r="AA668" s="324" t="str">
        <f t="shared" si="135"/>
        <v/>
      </c>
      <c r="AB668" s="324" t="str">
        <f t="shared" si="136"/>
        <v/>
      </c>
      <c r="AC668" s="324" t="str">
        <f t="shared" si="137"/>
        <v/>
      </c>
      <c r="AD668" s="324" t="str">
        <f t="shared" si="138"/>
        <v/>
      </c>
      <c r="AE668" s="324" t="str">
        <f t="shared" si="139"/>
        <v/>
      </c>
      <c r="AF668" s="324" t="str">
        <f t="shared" si="140"/>
        <v/>
      </c>
      <c r="AG668" s="324" t="str">
        <f t="shared" si="141"/>
        <v/>
      </c>
      <c r="AH668" s="324" t="str">
        <f t="shared" si="142"/>
        <v/>
      </c>
      <c r="AI668" s="221"/>
      <c r="AJ668" s="221"/>
      <c r="AK668" s="221"/>
      <c r="AL668" s="221"/>
      <c r="AM668" s="221"/>
      <c r="AN668" s="221"/>
      <c r="AO668" s="221"/>
      <c r="AP668" s="221"/>
      <c r="AQ668" s="221"/>
      <c r="AR668" s="221"/>
      <c r="AS668" s="221"/>
      <c r="AT668" s="221"/>
      <c r="AU668" s="221"/>
      <c r="AV668" s="221"/>
      <c r="AW668" s="221"/>
      <c r="AX668" s="221"/>
      <c r="AY668" s="221"/>
      <c r="AZ668" s="221"/>
      <c r="BA668" s="221"/>
      <c r="BB668" s="221"/>
      <c r="BC668" s="221"/>
      <c r="BD668" s="221"/>
      <c r="BE668" s="221"/>
      <c r="BF668" s="221"/>
      <c r="BG668" s="221"/>
      <c r="BH668" s="221"/>
      <c r="BI668" s="221"/>
      <c r="BJ668" s="221"/>
      <c r="BK668" s="221"/>
      <c r="BL668" s="221"/>
      <c r="BM668" s="221"/>
      <c r="BN668" s="221"/>
      <c r="BO668" s="221"/>
      <c r="BP668" s="221"/>
      <c r="BQ668" s="221"/>
      <c r="BR668" s="221"/>
      <c r="BS668" s="221"/>
      <c r="BT668" s="221"/>
      <c r="BU668" s="221"/>
      <c r="BV668" s="221"/>
      <c r="BW668" s="221"/>
      <c r="BX668" s="221"/>
      <c r="BY668" s="221"/>
      <c r="BZ668" s="221"/>
      <c r="CA668" s="221"/>
    </row>
    <row r="669" spans="1:79" ht="20.100000000000001" customHeight="1">
      <c r="A669" s="204"/>
      <c r="B669" s="121"/>
      <c r="C669" s="122"/>
      <c r="D669" s="123"/>
      <c r="E669" s="121"/>
      <c r="F669" s="122"/>
      <c r="G669" s="124"/>
      <c r="H669" s="125"/>
      <c r="I669" s="122"/>
      <c r="J669" s="123"/>
      <c r="K669" s="121"/>
      <c r="L669" s="124"/>
      <c r="M669" s="125"/>
      <c r="N669" s="122"/>
      <c r="O669" s="123"/>
      <c r="P669" s="121"/>
      <c r="Q669" s="122"/>
      <c r="R669" s="122"/>
      <c r="S669" s="122"/>
      <c r="T669" s="122"/>
      <c r="U669" s="124"/>
      <c r="V669" s="323" t="str">
        <f t="shared" si="130"/>
        <v/>
      </c>
      <c r="W669" s="324" t="str">
        <f t="shared" si="131"/>
        <v/>
      </c>
      <c r="X669" s="324" t="str">
        <f t="shared" si="132"/>
        <v/>
      </c>
      <c r="Y669" s="324" t="str">
        <f t="shared" si="133"/>
        <v/>
      </c>
      <c r="Z669" s="324" t="str">
        <f t="shared" si="134"/>
        <v/>
      </c>
      <c r="AA669" s="324" t="str">
        <f t="shared" si="135"/>
        <v/>
      </c>
      <c r="AB669" s="324" t="str">
        <f t="shared" si="136"/>
        <v/>
      </c>
      <c r="AC669" s="324" t="str">
        <f t="shared" si="137"/>
        <v/>
      </c>
      <c r="AD669" s="324" t="str">
        <f t="shared" si="138"/>
        <v/>
      </c>
      <c r="AE669" s="324" t="str">
        <f t="shared" si="139"/>
        <v/>
      </c>
      <c r="AF669" s="324" t="str">
        <f t="shared" si="140"/>
        <v/>
      </c>
      <c r="AG669" s="324" t="str">
        <f t="shared" si="141"/>
        <v/>
      </c>
      <c r="AH669" s="324" t="str">
        <f t="shared" si="142"/>
        <v/>
      </c>
      <c r="AI669" s="221"/>
      <c r="AJ669" s="221"/>
      <c r="AK669" s="221"/>
      <c r="AL669" s="221"/>
      <c r="AM669" s="221"/>
      <c r="AN669" s="221"/>
      <c r="AO669" s="221"/>
      <c r="AP669" s="221"/>
      <c r="AQ669" s="221"/>
      <c r="AR669" s="221"/>
      <c r="AS669" s="221"/>
      <c r="AT669" s="221"/>
      <c r="AU669" s="221"/>
      <c r="AV669" s="221"/>
      <c r="AW669" s="221"/>
      <c r="AX669" s="221"/>
      <c r="AY669" s="221"/>
      <c r="AZ669" s="221"/>
      <c r="BA669" s="221"/>
      <c r="BB669" s="221"/>
      <c r="BC669" s="221"/>
      <c r="BD669" s="221"/>
      <c r="BE669" s="221"/>
      <c r="BF669" s="221"/>
      <c r="BG669" s="221"/>
      <c r="BH669" s="221"/>
      <c r="BI669" s="221"/>
      <c r="BJ669" s="221"/>
      <c r="BK669" s="221"/>
      <c r="BL669" s="221"/>
      <c r="BM669" s="221"/>
      <c r="BN669" s="221"/>
      <c r="BO669" s="221"/>
      <c r="BP669" s="221"/>
      <c r="BQ669" s="221"/>
      <c r="BR669" s="221"/>
      <c r="BS669" s="221"/>
      <c r="BT669" s="221"/>
      <c r="BU669" s="221"/>
      <c r="BV669" s="221"/>
      <c r="BW669" s="221"/>
      <c r="BX669" s="221"/>
      <c r="BY669" s="221"/>
      <c r="BZ669" s="221"/>
      <c r="CA669" s="221"/>
    </row>
    <row r="670" spans="1:79" ht="20.100000000000001" customHeight="1">
      <c r="A670" s="204"/>
      <c r="B670" s="121"/>
      <c r="C670" s="122"/>
      <c r="D670" s="123"/>
      <c r="E670" s="121"/>
      <c r="F670" s="122"/>
      <c r="G670" s="124"/>
      <c r="H670" s="125"/>
      <c r="I670" s="122"/>
      <c r="J670" s="123"/>
      <c r="K670" s="121"/>
      <c r="L670" s="124"/>
      <c r="M670" s="125"/>
      <c r="N670" s="122"/>
      <c r="O670" s="123"/>
      <c r="P670" s="121"/>
      <c r="Q670" s="122"/>
      <c r="R670" s="122"/>
      <c r="S670" s="122"/>
      <c r="T670" s="122"/>
      <c r="U670" s="124"/>
      <c r="V670" s="323" t="str">
        <f t="shared" si="130"/>
        <v/>
      </c>
      <c r="W670" s="324" t="str">
        <f t="shared" si="131"/>
        <v/>
      </c>
      <c r="X670" s="324" t="str">
        <f t="shared" si="132"/>
        <v/>
      </c>
      <c r="Y670" s="324" t="str">
        <f t="shared" si="133"/>
        <v/>
      </c>
      <c r="Z670" s="324" t="str">
        <f t="shared" si="134"/>
        <v/>
      </c>
      <c r="AA670" s="324" t="str">
        <f t="shared" si="135"/>
        <v/>
      </c>
      <c r="AB670" s="324" t="str">
        <f t="shared" si="136"/>
        <v/>
      </c>
      <c r="AC670" s="324" t="str">
        <f t="shared" si="137"/>
        <v/>
      </c>
      <c r="AD670" s="324" t="str">
        <f t="shared" si="138"/>
        <v/>
      </c>
      <c r="AE670" s="324" t="str">
        <f t="shared" si="139"/>
        <v/>
      </c>
      <c r="AF670" s="324" t="str">
        <f t="shared" si="140"/>
        <v/>
      </c>
      <c r="AG670" s="324" t="str">
        <f t="shared" si="141"/>
        <v/>
      </c>
      <c r="AH670" s="324" t="str">
        <f t="shared" si="142"/>
        <v/>
      </c>
      <c r="AI670" s="221"/>
      <c r="AJ670" s="221"/>
      <c r="AK670" s="221"/>
      <c r="AL670" s="221"/>
      <c r="AM670" s="221"/>
      <c r="AN670" s="221"/>
      <c r="AO670" s="221"/>
      <c r="AP670" s="221"/>
      <c r="AQ670" s="221"/>
      <c r="AR670" s="221"/>
      <c r="AS670" s="221"/>
      <c r="AT670" s="221"/>
      <c r="AU670" s="221"/>
      <c r="AV670" s="221"/>
      <c r="AW670" s="221"/>
      <c r="AX670" s="221"/>
      <c r="AY670" s="221"/>
      <c r="AZ670" s="221"/>
      <c r="BA670" s="221"/>
      <c r="BB670" s="221"/>
      <c r="BC670" s="221"/>
      <c r="BD670" s="221"/>
      <c r="BE670" s="221"/>
      <c r="BF670" s="221"/>
      <c r="BG670" s="221"/>
      <c r="BH670" s="221"/>
      <c r="BI670" s="221"/>
      <c r="BJ670" s="221"/>
      <c r="BK670" s="221"/>
      <c r="BL670" s="221"/>
      <c r="BM670" s="221"/>
      <c r="BN670" s="221"/>
      <c r="BO670" s="221"/>
      <c r="BP670" s="221"/>
      <c r="BQ670" s="221"/>
      <c r="BR670" s="221"/>
      <c r="BS670" s="221"/>
      <c r="BT670" s="221"/>
      <c r="BU670" s="221"/>
      <c r="BV670" s="221"/>
      <c r="BW670" s="221"/>
      <c r="BX670" s="221"/>
      <c r="BY670" s="221"/>
      <c r="BZ670" s="221"/>
      <c r="CA670" s="221"/>
    </row>
    <row r="671" spans="1:79" ht="20.100000000000001" customHeight="1">
      <c r="A671" s="204"/>
      <c r="B671" s="121"/>
      <c r="C671" s="122"/>
      <c r="D671" s="123"/>
      <c r="E671" s="121"/>
      <c r="F671" s="122"/>
      <c r="G671" s="124"/>
      <c r="H671" s="125"/>
      <c r="I671" s="122"/>
      <c r="J671" s="123"/>
      <c r="K671" s="121"/>
      <c r="L671" s="124"/>
      <c r="M671" s="125"/>
      <c r="N671" s="122"/>
      <c r="O671" s="123"/>
      <c r="P671" s="121"/>
      <c r="Q671" s="122"/>
      <c r="R671" s="122"/>
      <c r="S671" s="122"/>
      <c r="T671" s="122"/>
      <c r="U671" s="124"/>
      <c r="V671" s="323" t="str">
        <f t="shared" si="130"/>
        <v/>
      </c>
      <c r="W671" s="324" t="str">
        <f t="shared" si="131"/>
        <v/>
      </c>
      <c r="X671" s="324" t="str">
        <f t="shared" si="132"/>
        <v/>
      </c>
      <c r="Y671" s="324" t="str">
        <f t="shared" si="133"/>
        <v/>
      </c>
      <c r="Z671" s="324" t="str">
        <f t="shared" si="134"/>
        <v/>
      </c>
      <c r="AA671" s="324" t="str">
        <f t="shared" si="135"/>
        <v/>
      </c>
      <c r="AB671" s="324" t="str">
        <f t="shared" si="136"/>
        <v/>
      </c>
      <c r="AC671" s="324" t="str">
        <f t="shared" si="137"/>
        <v/>
      </c>
      <c r="AD671" s="324" t="str">
        <f t="shared" si="138"/>
        <v/>
      </c>
      <c r="AE671" s="324" t="str">
        <f t="shared" si="139"/>
        <v/>
      </c>
      <c r="AF671" s="324" t="str">
        <f t="shared" si="140"/>
        <v/>
      </c>
      <c r="AG671" s="324" t="str">
        <f t="shared" si="141"/>
        <v/>
      </c>
      <c r="AH671" s="324" t="str">
        <f t="shared" si="142"/>
        <v/>
      </c>
      <c r="AI671" s="221"/>
      <c r="AJ671" s="221"/>
      <c r="AK671" s="221"/>
      <c r="AL671" s="221"/>
      <c r="AM671" s="221"/>
      <c r="AN671" s="221"/>
      <c r="AO671" s="221"/>
      <c r="AP671" s="221"/>
      <c r="AQ671" s="221"/>
      <c r="AR671" s="221"/>
      <c r="AS671" s="221"/>
      <c r="AT671" s="221"/>
      <c r="AU671" s="221"/>
      <c r="AV671" s="221"/>
      <c r="AW671" s="221"/>
      <c r="AX671" s="221"/>
      <c r="AY671" s="221"/>
      <c r="AZ671" s="221"/>
      <c r="BA671" s="221"/>
      <c r="BB671" s="221"/>
      <c r="BC671" s="221"/>
      <c r="BD671" s="221"/>
      <c r="BE671" s="221"/>
      <c r="BF671" s="221"/>
      <c r="BG671" s="221"/>
      <c r="BH671" s="221"/>
      <c r="BI671" s="221"/>
      <c r="BJ671" s="221"/>
      <c r="BK671" s="221"/>
      <c r="BL671" s="221"/>
      <c r="BM671" s="221"/>
      <c r="BN671" s="221"/>
      <c r="BO671" s="221"/>
      <c r="BP671" s="221"/>
      <c r="BQ671" s="221"/>
      <c r="BR671" s="221"/>
      <c r="BS671" s="221"/>
      <c r="BT671" s="221"/>
      <c r="BU671" s="221"/>
      <c r="BV671" s="221"/>
      <c r="BW671" s="221"/>
      <c r="BX671" s="221"/>
      <c r="BY671" s="221"/>
      <c r="BZ671" s="221"/>
      <c r="CA671" s="221"/>
    </row>
    <row r="672" spans="1:79" ht="20.100000000000001" customHeight="1">
      <c r="A672" s="204"/>
      <c r="B672" s="121"/>
      <c r="C672" s="122"/>
      <c r="D672" s="123"/>
      <c r="E672" s="121"/>
      <c r="F672" s="122"/>
      <c r="G672" s="124"/>
      <c r="H672" s="125"/>
      <c r="I672" s="122"/>
      <c r="J672" s="123"/>
      <c r="K672" s="121"/>
      <c r="L672" s="124"/>
      <c r="M672" s="125"/>
      <c r="N672" s="122"/>
      <c r="O672" s="123"/>
      <c r="P672" s="121"/>
      <c r="Q672" s="122"/>
      <c r="R672" s="122"/>
      <c r="S672" s="122"/>
      <c r="T672" s="122"/>
      <c r="U672" s="124"/>
      <c r="V672" s="323" t="str">
        <f t="shared" si="130"/>
        <v/>
      </c>
      <c r="W672" s="324" t="str">
        <f t="shared" si="131"/>
        <v/>
      </c>
      <c r="X672" s="324" t="str">
        <f t="shared" si="132"/>
        <v/>
      </c>
      <c r="Y672" s="324" t="str">
        <f t="shared" si="133"/>
        <v/>
      </c>
      <c r="Z672" s="324" t="str">
        <f t="shared" si="134"/>
        <v/>
      </c>
      <c r="AA672" s="324" t="str">
        <f t="shared" si="135"/>
        <v/>
      </c>
      <c r="AB672" s="324" t="str">
        <f t="shared" si="136"/>
        <v/>
      </c>
      <c r="AC672" s="324" t="str">
        <f t="shared" si="137"/>
        <v/>
      </c>
      <c r="AD672" s="324" t="str">
        <f t="shared" si="138"/>
        <v/>
      </c>
      <c r="AE672" s="324" t="str">
        <f t="shared" si="139"/>
        <v/>
      </c>
      <c r="AF672" s="324" t="str">
        <f t="shared" si="140"/>
        <v/>
      </c>
      <c r="AG672" s="324" t="str">
        <f t="shared" si="141"/>
        <v/>
      </c>
      <c r="AH672" s="324" t="str">
        <f t="shared" si="142"/>
        <v/>
      </c>
      <c r="AI672" s="221"/>
      <c r="AJ672" s="221"/>
      <c r="AK672" s="221"/>
      <c r="AL672" s="221"/>
      <c r="AM672" s="221"/>
      <c r="AN672" s="221"/>
      <c r="AO672" s="221"/>
      <c r="AP672" s="221"/>
      <c r="AQ672" s="221"/>
      <c r="AR672" s="221"/>
      <c r="AS672" s="221"/>
      <c r="AT672" s="221"/>
      <c r="AU672" s="221"/>
      <c r="AV672" s="221"/>
      <c r="AW672" s="221"/>
      <c r="AX672" s="221"/>
      <c r="AY672" s="221"/>
      <c r="AZ672" s="221"/>
      <c r="BA672" s="221"/>
      <c r="BB672" s="221"/>
      <c r="BC672" s="221"/>
      <c r="BD672" s="221"/>
      <c r="BE672" s="221"/>
      <c r="BF672" s="221"/>
      <c r="BG672" s="221"/>
      <c r="BH672" s="221"/>
      <c r="BI672" s="221"/>
      <c r="BJ672" s="221"/>
      <c r="BK672" s="221"/>
      <c r="BL672" s="221"/>
      <c r="BM672" s="221"/>
      <c r="BN672" s="221"/>
      <c r="BO672" s="221"/>
      <c r="BP672" s="221"/>
      <c r="BQ672" s="221"/>
      <c r="BR672" s="221"/>
      <c r="BS672" s="221"/>
      <c r="BT672" s="221"/>
      <c r="BU672" s="221"/>
      <c r="BV672" s="221"/>
      <c r="BW672" s="221"/>
      <c r="BX672" s="221"/>
      <c r="BY672" s="221"/>
      <c r="BZ672" s="221"/>
      <c r="CA672" s="221"/>
    </row>
    <row r="673" spans="1:79" ht="20.100000000000001" customHeight="1">
      <c r="A673" s="204"/>
      <c r="B673" s="121"/>
      <c r="C673" s="122"/>
      <c r="D673" s="123"/>
      <c r="E673" s="121"/>
      <c r="F673" s="122"/>
      <c r="G673" s="124"/>
      <c r="H673" s="125"/>
      <c r="I673" s="122"/>
      <c r="J673" s="123"/>
      <c r="K673" s="121"/>
      <c r="L673" s="124"/>
      <c r="M673" s="125"/>
      <c r="N673" s="122"/>
      <c r="O673" s="123"/>
      <c r="P673" s="121"/>
      <c r="Q673" s="122"/>
      <c r="R673" s="122"/>
      <c r="S673" s="122"/>
      <c r="T673" s="122"/>
      <c r="U673" s="124"/>
      <c r="V673" s="323" t="str">
        <f t="shared" si="130"/>
        <v/>
      </c>
      <c r="W673" s="324" t="str">
        <f t="shared" si="131"/>
        <v/>
      </c>
      <c r="X673" s="324" t="str">
        <f t="shared" si="132"/>
        <v/>
      </c>
      <c r="Y673" s="324" t="str">
        <f t="shared" si="133"/>
        <v/>
      </c>
      <c r="Z673" s="324" t="str">
        <f t="shared" si="134"/>
        <v/>
      </c>
      <c r="AA673" s="324" t="str">
        <f t="shared" si="135"/>
        <v/>
      </c>
      <c r="AB673" s="324" t="str">
        <f t="shared" si="136"/>
        <v/>
      </c>
      <c r="AC673" s="324" t="str">
        <f t="shared" si="137"/>
        <v/>
      </c>
      <c r="AD673" s="324" t="str">
        <f t="shared" si="138"/>
        <v/>
      </c>
      <c r="AE673" s="324" t="str">
        <f t="shared" si="139"/>
        <v/>
      </c>
      <c r="AF673" s="324" t="str">
        <f t="shared" si="140"/>
        <v/>
      </c>
      <c r="AG673" s="324" t="str">
        <f t="shared" si="141"/>
        <v/>
      </c>
      <c r="AH673" s="324" t="str">
        <f t="shared" si="142"/>
        <v/>
      </c>
      <c r="AI673" s="221"/>
      <c r="AJ673" s="221"/>
      <c r="AK673" s="221"/>
      <c r="AL673" s="221"/>
      <c r="AM673" s="221"/>
      <c r="AN673" s="221"/>
      <c r="AO673" s="221"/>
      <c r="AP673" s="221"/>
      <c r="AQ673" s="221"/>
      <c r="AR673" s="221"/>
      <c r="AS673" s="221"/>
      <c r="AT673" s="221"/>
      <c r="AU673" s="221"/>
      <c r="AV673" s="221"/>
      <c r="AW673" s="221"/>
      <c r="AX673" s="221"/>
      <c r="AY673" s="221"/>
      <c r="AZ673" s="221"/>
      <c r="BA673" s="221"/>
      <c r="BB673" s="221"/>
      <c r="BC673" s="221"/>
      <c r="BD673" s="221"/>
      <c r="BE673" s="221"/>
      <c r="BF673" s="221"/>
      <c r="BG673" s="221"/>
      <c r="BH673" s="221"/>
      <c r="BI673" s="221"/>
      <c r="BJ673" s="221"/>
      <c r="BK673" s="221"/>
      <c r="BL673" s="221"/>
      <c r="BM673" s="221"/>
      <c r="BN673" s="221"/>
      <c r="BO673" s="221"/>
      <c r="BP673" s="221"/>
      <c r="BQ673" s="221"/>
      <c r="BR673" s="221"/>
      <c r="BS673" s="221"/>
      <c r="BT673" s="221"/>
      <c r="BU673" s="221"/>
      <c r="BV673" s="221"/>
      <c r="BW673" s="221"/>
      <c r="BX673" s="221"/>
      <c r="BY673" s="221"/>
      <c r="BZ673" s="221"/>
      <c r="CA673" s="221"/>
    </row>
    <row r="674" spans="1:79" ht="20.100000000000001" customHeight="1">
      <c r="A674" s="204"/>
      <c r="B674" s="121"/>
      <c r="C674" s="122"/>
      <c r="D674" s="123"/>
      <c r="E674" s="121"/>
      <c r="F674" s="122"/>
      <c r="G674" s="124"/>
      <c r="H674" s="125"/>
      <c r="I674" s="122"/>
      <c r="J674" s="123"/>
      <c r="K674" s="121"/>
      <c r="L674" s="124"/>
      <c r="M674" s="125"/>
      <c r="N674" s="122"/>
      <c r="O674" s="123"/>
      <c r="P674" s="121"/>
      <c r="Q674" s="122"/>
      <c r="R674" s="122"/>
      <c r="S674" s="122"/>
      <c r="T674" s="122"/>
      <c r="U674" s="124"/>
      <c r="V674" s="323" t="str">
        <f t="shared" si="130"/>
        <v/>
      </c>
      <c r="W674" s="324" t="str">
        <f t="shared" si="131"/>
        <v/>
      </c>
      <c r="X674" s="324" t="str">
        <f t="shared" si="132"/>
        <v/>
      </c>
      <c r="Y674" s="324" t="str">
        <f t="shared" si="133"/>
        <v/>
      </c>
      <c r="Z674" s="324" t="str">
        <f t="shared" si="134"/>
        <v/>
      </c>
      <c r="AA674" s="324" t="str">
        <f t="shared" si="135"/>
        <v/>
      </c>
      <c r="AB674" s="324" t="str">
        <f t="shared" si="136"/>
        <v/>
      </c>
      <c r="AC674" s="324" t="str">
        <f t="shared" si="137"/>
        <v/>
      </c>
      <c r="AD674" s="324" t="str">
        <f t="shared" si="138"/>
        <v/>
      </c>
      <c r="AE674" s="324" t="str">
        <f t="shared" si="139"/>
        <v/>
      </c>
      <c r="AF674" s="324" t="str">
        <f t="shared" si="140"/>
        <v/>
      </c>
      <c r="AG674" s="324" t="str">
        <f t="shared" si="141"/>
        <v/>
      </c>
      <c r="AH674" s="324" t="str">
        <f t="shared" si="142"/>
        <v/>
      </c>
      <c r="AI674" s="221"/>
      <c r="AJ674" s="221"/>
      <c r="AK674" s="221"/>
      <c r="AL674" s="221"/>
      <c r="AM674" s="221"/>
      <c r="AN674" s="221"/>
      <c r="AO674" s="221"/>
      <c r="AP674" s="221"/>
      <c r="AQ674" s="221"/>
      <c r="AR674" s="221"/>
      <c r="AS674" s="221"/>
      <c r="AT674" s="221"/>
      <c r="AU674" s="221"/>
      <c r="AV674" s="221"/>
      <c r="AW674" s="221"/>
      <c r="AX674" s="221"/>
      <c r="AY674" s="221"/>
      <c r="AZ674" s="221"/>
      <c r="BA674" s="221"/>
      <c r="BB674" s="221"/>
      <c r="BC674" s="221"/>
      <c r="BD674" s="221"/>
      <c r="BE674" s="221"/>
      <c r="BF674" s="221"/>
      <c r="BG674" s="221"/>
      <c r="BH674" s="221"/>
      <c r="BI674" s="221"/>
      <c r="BJ674" s="221"/>
      <c r="BK674" s="221"/>
      <c r="BL674" s="221"/>
      <c r="BM674" s="221"/>
      <c r="BN674" s="221"/>
      <c r="BO674" s="221"/>
      <c r="BP674" s="221"/>
      <c r="BQ674" s="221"/>
      <c r="BR674" s="221"/>
      <c r="BS674" s="221"/>
      <c r="BT674" s="221"/>
      <c r="BU674" s="221"/>
      <c r="BV674" s="221"/>
      <c r="BW674" s="221"/>
      <c r="BX674" s="221"/>
      <c r="BY674" s="221"/>
      <c r="BZ674" s="221"/>
      <c r="CA674" s="221"/>
    </row>
    <row r="675" spans="1:79" ht="20.100000000000001" customHeight="1">
      <c r="A675" s="204"/>
      <c r="B675" s="121"/>
      <c r="C675" s="122"/>
      <c r="D675" s="123"/>
      <c r="E675" s="121"/>
      <c r="F675" s="122"/>
      <c r="G675" s="124"/>
      <c r="H675" s="125"/>
      <c r="I675" s="122"/>
      <c r="J675" s="123"/>
      <c r="K675" s="121"/>
      <c r="L675" s="124"/>
      <c r="M675" s="125"/>
      <c r="N675" s="122"/>
      <c r="O675" s="123"/>
      <c r="P675" s="121"/>
      <c r="Q675" s="122"/>
      <c r="R675" s="122"/>
      <c r="S675" s="122"/>
      <c r="T675" s="122"/>
      <c r="U675" s="124"/>
      <c r="V675" s="323" t="str">
        <f t="shared" si="130"/>
        <v/>
      </c>
      <c r="W675" s="324" t="str">
        <f t="shared" si="131"/>
        <v/>
      </c>
      <c r="X675" s="324" t="str">
        <f t="shared" si="132"/>
        <v/>
      </c>
      <c r="Y675" s="324" t="str">
        <f t="shared" si="133"/>
        <v/>
      </c>
      <c r="Z675" s="324" t="str">
        <f t="shared" si="134"/>
        <v/>
      </c>
      <c r="AA675" s="324" t="str">
        <f t="shared" si="135"/>
        <v/>
      </c>
      <c r="AB675" s="324" t="str">
        <f t="shared" si="136"/>
        <v/>
      </c>
      <c r="AC675" s="324" t="str">
        <f t="shared" si="137"/>
        <v/>
      </c>
      <c r="AD675" s="324" t="str">
        <f t="shared" si="138"/>
        <v/>
      </c>
      <c r="AE675" s="324" t="str">
        <f t="shared" si="139"/>
        <v/>
      </c>
      <c r="AF675" s="324" t="str">
        <f t="shared" si="140"/>
        <v/>
      </c>
      <c r="AG675" s="324" t="str">
        <f t="shared" si="141"/>
        <v/>
      </c>
      <c r="AH675" s="324" t="str">
        <f t="shared" si="142"/>
        <v/>
      </c>
      <c r="AI675" s="221"/>
      <c r="AJ675" s="221"/>
      <c r="AK675" s="221"/>
      <c r="AL675" s="221"/>
      <c r="AM675" s="221"/>
      <c r="AN675" s="221"/>
      <c r="AO675" s="221"/>
      <c r="AP675" s="221"/>
      <c r="AQ675" s="221"/>
      <c r="AR675" s="221"/>
      <c r="AS675" s="221"/>
      <c r="AT675" s="221"/>
      <c r="AU675" s="221"/>
      <c r="AV675" s="221"/>
      <c r="AW675" s="221"/>
      <c r="AX675" s="221"/>
      <c r="AY675" s="221"/>
      <c r="AZ675" s="221"/>
      <c r="BA675" s="221"/>
      <c r="BB675" s="221"/>
      <c r="BC675" s="221"/>
      <c r="BD675" s="221"/>
      <c r="BE675" s="221"/>
      <c r="BF675" s="221"/>
      <c r="BG675" s="221"/>
      <c r="BH675" s="221"/>
      <c r="BI675" s="221"/>
      <c r="BJ675" s="221"/>
      <c r="BK675" s="221"/>
      <c r="BL675" s="221"/>
      <c r="BM675" s="221"/>
      <c r="BN675" s="221"/>
      <c r="BO675" s="221"/>
      <c r="BP675" s="221"/>
      <c r="BQ675" s="221"/>
      <c r="BR675" s="221"/>
      <c r="BS675" s="221"/>
      <c r="BT675" s="221"/>
      <c r="BU675" s="221"/>
      <c r="BV675" s="221"/>
      <c r="BW675" s="221"/>
      <c r="BX675" s="221"/>
      <c r="BY675" s="221"/>
      <c r="BZ675" s="221"/>
      <c r="CA675" s="221"/>
    </row>
    <row r="676" spans="1:79" ht="20.100000000000001" customHeight="1">
      <c r="A676" s="204"/>
      <c r="B676" s="121"/>
      <c r="C676" s="122"/>
      <c r="D676" s="123"/>
      <c r="E676" s="121"/>
      <c r="F676" s="122"/>
      <c r="G676" s="124"/>
      <c r="H676" s="125"/>
      <c r="I676" s="122"/>
      <c r="J676" s="123"/>
      <c r="K676" s="121"/>
      <c r="L676" s="124"/>
      <c r="M676" s="125"/>
      <c r="N676" s="122"/>
      <c r="O676" s="123"/>
      <c r="P676" s="121"/>
      <c r="Q676" s="122"/>
      <c r="R676" s="122"/>
      <c r="S676" s="122"/>
      <c r="T676" s="122"/>
      <c r="U676" s="124"/>
      <c r="V676" s="323" t="str">
        <f t="shared" si="130"/>
        <v/>
      </c>
      <c r="W676" s="324" t="str">
        <f t="shared" si="131"/>
        <v/>
      </c>
      <c r="X676" s="324" t="str">
        <f t="shared" si="132"/>
        <v/>
      </c>
      <c r="Y676" s="324" t="str">
        <f t="shared" si="133"/>
        <v/>
      </c>
      <c r="Z676" s="324" t="str">
        <f t="shared" si="134"/>
        <v/>
      </c>
      <c r="AA676" s="324" t="str">
        <f t="shared" si="135"/>
        <v/>
      </c>
      <c r="AB676" s="324" t="str">
        <f t="shared" si="136"/>
        <v/>
      </c>
      <c r="AC676" s="324" t="str">
        <f t="shared" si="137"/>
        <v/>
      </c>
      <c r="AD676" s="324" t="str">
        <f t="shared" si="138"/>
        <v/>
      </c>
      <c r="AE676" s="324" t="str">
        <f t="shared" si="139"/>
        <v/>
      </c>
      <c r="AF676" s="324" t="str">
        <f t="shared" si="140"/>
        <v/>
      </c>
      <c r="AG676" s="324" t="str">
        <f t="shared" si="141"/>
        <v/>
      </c>
      <c r="AH676" s="324" t="str">
        <f t="shared" si="142"/>
        <v/>
      </c>
      <c r="AI676" s="221"/>
      <c r="AJ676" s="221"/>
      <c r="AK676" s="221"/>
      <c r="AL676" s="221"/>
      <c r="AM676" s="221"/>
      <c r="AN676" s="221"/>
      <c r="AO676" s="221"/>
      <c r="AP676" s="221"/>
      <c r="AQ676" s="221"/>
      <c r="AR676" s="221"/>
      <c r="AS676" s="221"/>
      <c r="AT676" s="221"/>
      <c r="AU676" s="221"/>
      <c r="AV676" s="221"/>
      <c r="AW676" s="221"/>
      <c r="AX676" s="221"/>
      <c r="AY676" s="221"/>
      <c r="AZ676" s="221"/>
      <c r="BA676" s="221"/>
      <c r="BB676" s="221"/>
      <c r="BC676" s="221"/>
      <c r="BD676" s="221"/>
      <c r="BE676" s="221"/>
      <c r="BF676" s="221"/>
      <c r="BG676" s="221"/>
      <c r="BH676" s="221"/>
      <c r="BI676" s="221"/>
      <c r="BJ676" s="221"/>
      <c r="BK676" s="221"/>
      <c r="BL676" s="221"/>
      <c r="BM676" s="221"/>
      <c r="BN676" s="221"/>
      <c r="BO676" s="221"/>
      <c r="BP676" s="221"/>
      <c r="BQ676" s="221"/>
      <c r="BR676" s="221"/>
      <c r="BS676" s="221"/>
      <c r="BT676" s="221"/>
      <c r="BU676" s="221"/>
      <c r="BV676" s="221"/>
      <c r="BW676" s="221"/>
      <c r="BX676" s="221"/>
      <c r="BY676" s="221"/>
      <c r="BZ676" s="221"/>
      <c r="CA676" s="221"/>
    </row>
    <row r="677" spans="1:79" ht="20.100000000000001" customHeight="1">
      <c r="A677" s="204"/>
      <c r="B677" s="121"/>
      <c r="C677" s="122"/>
      <c r="D677" s="123"/>
      <c r="E677" s="121"/>
      <c r="F677" s="122"/>
      <c r="G677" s="124"/>
      <c r="H677" s="125"/>
      <c r="I677" s="122"/>
      <c r="J677" s="123"/>
      <c r="K677" s="121"/>
      <c r="L677" s="124"/>
      <c r="M677" s="125"/>
      <c r="N677" s="122"/>
      <c r="O677" s="123"/>
      <c r="P677" s="121"/>
      <c r="Q677" s="122"/>
      <c r="R677" s="122"/>
      <c r="S677" s="122"/>
      <c r="T677" s="122"/>
      <c r="U677" s="124"/>
      <c r="V677" s="323" t="str">
        <f t="shared" si="130"/>
        <v/>
      </c>
      <c r="W677" s="324" t="str">
        <f t="shared" si="131"/>
        <v/>
      </c>
      <c r="X677" s="324" t="str">
        <f t="shared" si="132"/>
        <v/>
      </c>
      <c r="Y677" s="324" t="str">
        <f t="shared" si="133"/>
        <v/>
      </c>
      <c r="Z677" s="324" t="str">
        <f t="shared" si="134"/>
        <v/>
      </c>
      <c r="AA677" s="324" t="str">
        <f t="shared" si="135"/>
        <v/>
      </c>
      <c r="AB677" s="324" t="str">
        <f t="shared" si="136"/>
        <v/>
      </c>
      <c r="AC677" s="324" t="str">
        <f t="shared" si="137"/>
        <v/>
      </c>
      <c r="AD677" s="324" t="str">
        <f t="shared" si="138"/>
        <v/>
      </c>
      <c r="AE677" s="324" t="str">
        <f t="shared" si="139"/>
        <v/>
      </c>
      <c r="AF677" s="324" t="str">
        <f t="shared" si="140"/>
        <v/>
      </c>
      <c r="AG677" s="324" t="str">
        <f t="shared" si="141"/>
        <v/>
      </c>
      <c r="AH677" s="324" t="str">
        <f t="shared" si="142"/>
        <v/>
      </c>
      <c r="AI677" s="221"/>
      <c r="AJ677" s="221"/>
      <c r="AK677" s="221"/>
      <c r="AL677" s="221"/>
      <c r="AM677" s="221"/>
      <c r="AN677" s="221"/>
      <c r="AO677" s="221"/>
      <c r="AP677" s="221"/>
      <c r="AQ677" s="221"/>
      <c r="AR677" s="221"/>
      <c r="AS677" s="221"/>
      <c r="AT677" s="221"/>
      <c r="AU677" s="221"/>
      <c r="AV677" s="221"/>
      <c r="AW677" s="221"/>
      <c r="AX677" s="221"/>
      <c r="AY677" s="221"/>
      <c r="AZ677" s="221"/>
      <c r="BA677" s="221"/>
      <c r="BB677" s="221"/>
      <c r="BC677" s="221"/>
      <c r="BD677" s="221"/>
      <c r="BE677" s="221"/>
      <c r="BF677" s="221"/>
      <c r="BG677" s="221"/>
      <c r="BH677" s="221"/>
      <c r="BI677" s="221"/>
      <c r="BJ677" s="221"/>
      <c r="BK677" s="221"/>
      <c r="BL677" s="221"/>
      <c r="BM677" s="221"/>
      <c r="BN677" s="221"/>
      <c r="BO677" s="221"/>
      <c r="BP677" s="221"/>
      <c r="BQ677" s="221"/>
      <c r="BR677" s="221"/>
      <c r="BS677" s="221"/>
      <c r="BT677" s="221"/>
      <c r="BU677" s="221"/>
      <c r="BV677" s="221"/>
      <c r="BW677" s="221"/>
      <c r="BX677" s="221"/>
      <c r="BY677" s="221"/>
      <c r="BZ677" s="221"/>
      <c r="CA677" s="221"/>
    </row>
    <row r="678" spans="1:79" ht="20.100000000000001" customHeight="1">
      <c r="A678" s="204"/>
      <c r="B678" s="121"/>
      <c r="C678" s="122"/>
      <c r="D678" s="123"/>
      <c r="E678" s="121"/>
      <c r="F678" s="122"/>
      <c r="G678" s="124"/>
      <c r="H678" s="125"/>
      <c r="I678" s="122"/>
      <c r="J678" s="123"/>
      <c r="K678" s="121"/>
      <c r="L678" s="124"/>
      <c r="M678" s="125"/>
      <c r="N678" s="122"/>
      <c r="O678" s="123"/>
      <c r="P678" s="121"/>
      <c r="Q678" s="122"/>
      <c r="R678" s="122"/>
      <c r="S678" s="122"/>
      <c r="T678" s="122"/>
      <c r="U678" s="124"/>
      <c r="V678" s="323" t="str">
        <f t="shared" si="130"/>
        <v/>
      </c>
      <c r="W678" s="324" t="str">
        <f t="shared" si="131"/>
        <v/>
      </c>
      <c r="X678" s="324" t="str">
        <f t="shared" si="132"/>
        <v/>
      </c>
      <c r="Y678" s="324" t="str">
        <f t="shared" si="133"/>
        <v/>
      </c>
      <c r="Z678" s="324" t="str">
        <f t="shared" si="134"/>
        <v/>
      </c>
      <c r="AA678" s="324" t="str">
        <f t="shared" si="135"/>
        <v/>
      </c>
      <c r="AB678" s="324" t="str">
        <f t="shared" si="136"/>
        <v/>
      </c>
      <c r="AC678" s="324" t="str">
        <f t="shared" si="137"/>
        <v/>
      </c>
      <c r="AD678" s="324" t="str">
        <f t="shared" si="138"/>
        <v/>
      </c>
      <c r="AE678" s="324" t="str">
        <f t="shared" si="139"/>
        <v/>
      </c>
      <c r="AF678" s="324" t="str">
        <f t="shared" si="140"/>
        <v/>
      </c>
      <c r="AG678" s="324" t="str">
        <f t="shared" si="141"/>
        <v/>
      </c>
      <c r="AH678" s="324" t="str">
        <f t="shared" si="142"/>
        <v/>
      </c>
      <c r="AI678" s="221"/>
      <c r="AJ678" s="221"/>
      <c r="AK678" s="221"/>
      <c r="AL678" s="221"/>
      <c r="AM678" s="221"/>
      <c r="AN678" s="221"/>
      <c r="AO678" s="221"/>
      <c r="AP678" s="221"/>
      <c r="AQ678" s="221"/>
      <c r="AR678" s="221"/>
      <c r="AS678" s="221"/>
      <c r="AT678" s="221"/>
      <c r="AU678" s="221"/>
      <c r="AV678" s="221"/>
      <c r="AW678" s="221"/>
      <c r="AX678" s="221"/>
      <c r="AY678" s="221"/>
      <c r="AZ678" s="221"/>
      <c r="BA678" s="221"/>
      <c r="BB678" s="221"/>
      <c r="BC678" s="221"/>
      <c r="BD678" s="221"/>
      <c r="BE678" s="221"/>
      <c r="BF678" s="221"/>
      <c r="BG678" s="221"/>
      <c r="BH678" s="221"/>
      <c r="BI678" s="221"/>
      <c r="BJ678" s="221"/>
      <c r="BK678" s="221"/>
      <c r="BL678" s="221"/>
      <c r="BM678" s="221"/>
      <c r="BN678" s="221"/>
      <c r="BO678" s="221"/>
      <c r="BP678" s="221"/>
      <c r="BQ678" s="221"/>
      <c r="BR678" s="221"/>
      <c r="BS678" s="221"/>
      <c r="BT678" s="221"/>
      <c r="BU678" s="221"/>
      <c r="BV678" s="221"/>
      <c r="BW678" s="221"/>
      <c r="BX678" s="221"/>
      <c r="BY678" s="221"/>
      <c r="BZ678" s="221"/>
      <c r="CA678" s="221"/>
    </row>
    <row r="679" spans="1:79" ht="20.100000000000001" customHeight="1">
      <c r="A679" s="204"/>
      <c r="B679" s="121"/>
      <c r="C679" s="122"/>
      <c r="D679" s="123"/>
      <c r="E679" s="121"/>
      <c r="F679" s="122"/>
      <c r="G679" s="124"/>
      <c r="H679" s="125"/>
      <c r="I679" s="122"/>
      <c r="J679" s="123"/>
      <c r="K679" s="121"/>
      <c r="L679" s="124"/>
      <c r="M679" s="125"/>
      <c r="N679" s="122"/>
      <c r="O679" s="123"/>
      <c r="P679" s="121"/>
      <c r="Q679" s="122"/>
      <c r="R679" s="122"/>
      <c r="S679" s="122"/>
      <c r="T679" s="122"/>
      <c r="U679" s="124"/>
      <c r="V679" s="323" t="str">
        <f t="shared" si="130"/>
        <v/>
      </c>
      <c r="W679" s="324" t="str">
        <f t="shared" si="131"/>
        <v/>
      </c>
      <c r="X679" s="324" t="str">
        <f t="shared" si="132"/>
        <v/>
      </c>
      <c r="Y679" s="324" t="str">
        <f t="shared" si="133"/>
        <v/>
      </c>
      <c r="Z679" s="324" t="str">
        <f t="shared" si="134"/>
        <v/>
      </c>
      <c r="AA679" s="324" t="str">
        <f t="shared" si="135"/>
        <v/>
      </c>
      <c r="AB679" s="324" t="str">
        <f t="shared" si="136"/>
        <v/>
      </c>
      <c r="AC679" s="324" t="str">
        <f t="shared" si="137"/>
        <v/>
      </c>
      <c r="AD679" s="324" t="str">
        <f t="shared" si="138"/>
        <v/>
      </c>
      <c r="AE679" s="324" t="str">
        <f t="shared" si="139"/>
        <v/>
      </c>
      <c r="AF679" s="324" t="str">
        <f t="shared" si="140"/>
        <v/>
      </c>
      <c r="AG679" s="324" t="str">
        <f t="shared" si="141"/>
        <v/>
      </c>
      <c r="AH679" s="324" t="str">
        <f t="shared" si="142"/>
        <v/>
      </c>
      <c r="AI679" s="221"/>
      <c r="AJ679" s="221"/>
      <c r="AK679" s="221"/>
      <c r="AL679" s="221"/>
      <c r="AM679" s="221"/>
      <c r="AN679" s="221"/>
      <c r="AO679" s="221"/>
      <c r="AP679" s="221"/>
      <c r="AQ679" s="221"/>
      <c r="AR679" s="221"/>
      <c r="AS679" s="221"/>
      <c r="AT679" s="221"/>
      <c r="AU679" s="221"/>
      <c r="AV679" s="221"/>
      <c r="AW679" s="221"/>
      <c r="AX679" s="221"/>
      <c r="AY679" s="221"/>
      <c r="AZ679" s="221"/>
      <c r="BA679" s="221"/>
      <c r="BB679" s="221"/>
      <c r="BC679" s="221"/>
      <c r="BD679" s="221"/>
      <c r="BE679" s="221"/>
      <c r="BF679" s="221"/>
      <c r="BG679" s="221"/>
      <c r="BH679" s="221"/>
      <c r="BI679" s="221"/>
      <c r="BJ679" s="221"/>
      <c r="BK679" s="221"/>
      <c r="BL679" s="221"/>
      <c r="BM679" s="221"/>
      <c r="BN679" s="221"/>
      <c r="BO679" s="221"/>
      <c r="BP679" s="221"/>
      <c r="BQ679" s="221"/>
      <c r="BR679" s="221"/>
      <c r="BS679" s="221"/>
      <c r="BT679" s="221"/>
      <c r="BU679" s="221"/>
      <c r="BV679" s="221"/>
      <c r="BW679" s="221"/>
      <c r="BX679" s="221"/>
      <c r="BY679" s="221"/>
      <c r="BZ679" s="221"/>
      <c r="CA679" s="221"/>
    </row>
    <row r="680" spans="1:79" ht="20.100000000000001" customHeight="1">
      <c r="A680" s="204"/>
      <c r="B680" s="121"/>
      <c r="C680" s="122"/>
      <c r="D680" s="123"/>
      <c r="E680" s="121"/>
      <c r="F680" s="122"/>
      <c r="G680" s="124"/>
      <c r="H680" s="125"/>
      <c r="I680" s="122"/>
      <c r="J680" s="123"/>
      <c r="K680" s="121"/>
      <c r="L680" s="124"/>
      <c r="M680" s="125"/>
      <c r="N680" s="122"/>
      <c r="O680" s="123"/>
      <c r="P680" s="121"/>
      <c r="Q680" s="122"/>
      <c r="R680" s="122"/>
      <c r="S680" s="122"/>
      <c r="T680" s="122"/>
      <c r="U680" s="124"/>
      <c r="V680" s="323" t="str">
        <f t="shared" si="130"/>
        <v/>
      </c>
      <c r="W680" s="324" t="str">
        <f t="shared" si="131"/>
        <v/>
      </c>
      <c r="X680" s="324" t="str">
        <f t="shared" si="132"/>
        <v/>
      </c>
      <c r="Y680" s="324" t="str">
        <f t="shared" si="133"/>
        <v/>
      </c>
      <c r="Z680" s="324" t="str">
        <f t="shared" si="134"/>
        <v/>
      </c>
      <c r="AA680" s="324" t="str">
        <f t="shared" si="135"/>
        <v/>
      </c>
      <c r="AB680" s="324" t="str">
        <f t="shared" si="136"/>
        <v/>
      </c>
      <c r="AC680" s="324" t="str">
        <f t="shared" si="137"/>
        <v/>
      </c>
      <c r="AD680" s="324" t="str">
        <f t="shared" si="138"/>
        <v/>
      </c>
      <c r="AE680" s="324" t="str">
        <f t="shared" si="139"/>
        <v/>
      </c>
      <c r="AF680" s="324" t="str">
        <f t="shared" si="140"/>
        <v/>
      </c>
      <c r="AG680" s="324" t="str">
        <f t="shared" si="141"/>
        <v/>
      </c>
      <c r="AH680" s="324" t="str">
        <f t="shared" si="142"/>
        <v/>
      </c>
      <c r="AI680" s="221"/>
      <c r="AJ680" s="221"/>
      <c r="AK680" s="221"/>
      <c r="AL680" s="221"/>
      <c r="AM680" s="221"/>
      <c r="AN680" s="221"/>
      <c r="AO680" s="221"/>
      <c r="AP680" s="221"/>
      <c r="AQ680" s="221"/>
      <c r="AR680" s="221"/>
      <c r="AS680" s="221"/>
      <c r="AT680" s="221"/>
      <c r="AU680" s="221"/>
      <c r="AV680" s="221"/>
      <c r="AW680" s="221"/>
      <c r="AX680" s="221"/>
      <c r="AY680" s="221"/>
      <c r="AZ680" s="221"/>
      <c r="BA680" s="221"/>
      <c r="BB680" s="221"/>
      <c r="BC680" s="221"/>
      <c r="BD680" s="221"/>
      <c r="BE680" s="221"/>
      <c r="BF680" s="221"/>
      <c r="BG680" s="221"/>
      <c r="BH680" s="221"/>
      <c r="BI680" s="221"/>
      <c r="BJ680" s="221"/>
      <c r="BK680" s="221"/>
      <c r="BL680" s="221"/>
      <c r="BM680" s="221"/>
      <c r="BN680" s="221"/>
      <c r="BO680" s="221"/>
      <c r="BP680" s="221"/>
      <c r="BQ680" s="221"/>
      <c r="BR680" s="221"/>
      <c r="BS680" s="221"/>
      <c r="BT680" s="221"/>
      <c r="BU680" s="221"/>
      <c r="BV680" s="221"/>
      <c r="BW680" s="221"/>
      <c r="BX680" s="221"/>
      <c r="BY680" s="221"/>
      <c r="BZ680" s="221"/>
      <c r="CA680" s="221"/>
    </row>
    <row r="681" spans="1:79" ht="20.100000000000001" customHeight="1">
      <c r="A681" s="204"/>
      <c r="B681" s="121"/>
      <c r="C681" s="122"/>
      <c r="D681" s="123"/>
      <c r="E681" s="121"/>
      <c r="F681" s="122"/>
      <c r="G681" s="124"/>
      <c r="H681" s="125"/>
      <c r="I681" s="122"/>
      <c r="J681" s="123"/>
      <c r="K681" s="121"/>
      <c r="L681" s="124"/>
      <c r="M681" s="125"/>
      <c r="N681" s="122"/>
      <c r="O681" s="123"/>
      <c r="P681" s="121"/>
      <c r="Q681" s="122"/>
      <c r="R681" s="122"/>
      <c r="S681" s="122"/>
      <c r="T681" s="122"/>
      <c r="U681" s="124"/>
      <c r="V681" s="323" t="str">
        <f t="shared" si="130"/>
        <v/>
      </c>
      <c r="W681" s="324" t="str">
        <f t="shared" si="131"/>
        <v/>
      </c>
      <c r="X681" s="324" t="str">
        <f t="shared" si="132"/>
        <v/>
      </c>
      <c r="Y681" s="324" t="str">
        <f t="shared" si="133"/>
        <v/>
      </c>
      <c r="Z681" s="324" t="str">
        <f t="shared" si="134"/>
        <v/>
      </c>
      <c r="AA681" s="324" t="str">
        <f t="shared" si="135"/>
        <v/>
      </c>
      <c r="AB681" s="324" t="str">
        <f t="shared" si="136"/>
        <v/>
      </c>
      <c r="AC681" s="324" t="str">
        <f t="shared" si="137"/>
        <v/>
      </c>
      <c r="AD681" s="324" t="str">
        <f t="shared" si="138"/>
        <v/>
      </c>
      <c r="AE681" s="324" t="str">
        <f t="shared" si="139"/>
        <v/>
      </c>
      <c r="AF681" s="324" t="str">
        <f t="shared" si="140"/>
        <v/>
      </c>
      <c r="AG681" s="324" t="str">
        <f t="shared" si="141"/>
        <v/>
      </c>
      <c r="AH681" s="324" t="str">
        <f t="shared" si="142"/>
        <v/>
      </c>
      <c r="AI681" s="221"/>
      <c r="AJ681" s="221"/>
      <c r="AK681" s="221"/>
      <c r="AL681" s="221"/>
      <c r="AM681" s="221"/>
      <c r="AN681" s="221"/>
      <c r="AO681" s="221"/>
      <c r="AP681" s="221"/>
      <c r="AQ681" s="221"/>
      <c r="AR681" s="221"/>
      <c r="AS681" s="221"/>
      <c r="AT681" s="221"/>
      <c r="AU681" s="221"/>
      <c r="AV681" s="221"/>
      <c r="AW681" s="221"/>
      <c r="AX681" s="221"/>
      <c r="AY681" s="221"/>
      <c r="AZ681" s="221"/>
      <c r="BA681" s="221"/>
      <c r="BB681" s="221"/>
      <c r="BC681" s="221"/>
      <c r="BD681" s="221"/>
      <c r="BE681" s="221"/>
      <c r="BF681" s="221"/>
      <c r="BG681" s="221"/>
      <c r="BH681" s="221"/>
      <c r="BI681" s="221"/>
      <c r="BJ681" s="221"/>
      <c r="BK681" s="221"/>
      <c r="BL681" s="221"/>
      <c r="BM681" s="221"/>
      <c r="BN681" s="221"/>
      <c r="BO681" s="221"/>
      <c r="BP681" s="221"/>
      <c r="BQ681" s="221"/>
      <c r="BR681" s="221"/>
      <c r="BS681" s="221"/>
      <c r="BT681" s="221"/>
      <c r="BU681" s="221"/>
      <c r="BV681" s="221"/>
      <c r="BW681" s="221"/>
      <c r="BX681" s="221"/>
      <c r="BY681" s="221"/>
      <c r="BZ681" s="221"/>
      <c r="CA681" s="221"/>
    </row>
    <row r="682" spans="1:79" ht="20.100000000000001" customHeight="1">
      <c r="A682" s="204"/>
      <c r="B682" s="121"/>
      <c r="C682" s="122"/>
      <c r="D682" s="123"/>
      <c r="E682" s="121"/>
      <c r="F682" s="122"/>
      <c r="G682" s="124"/>
      <c r="H682" s="125"/>
      <c r="I682" s="122"/>
      <c r="J682" s="123"/>
      <c r="K682" s="121"/>
      <c r="L682" s="124"/>
      <c r="M682" s="125"/>
      <c r="N682" s="122"/>
      <c r="O682" s="123"/>
      <c r="P682" s="121"/>
      <c r="Q682" s="122"/>
      <c r="R682" s="122"/>
      <c r="S682" s="122"/>
      <c r="T682" s="122"/>
      <c r="U682" s="124"/>
      <c r="V682" s="323" t="str">
        <f t="shared" si="130"/>
        <v/>
      </c>
      <c r="W682" s="324" t="str">
        <f t="shared" si="131"/>
        <v/>
      </c>
      <c r="X682" s="324" t="str">
        <f t="shared" si="132"/>
        <v/>
      </c>
      <c r="Y682" s="324" t="str">
        <f t="shared" si="133"/>
        <v/>
      </c>
      <c r="Z682" s="324" t="str">
        <f t="shared" si="134"/>
        <v/>
      </c>
      <c r="AA682" s="324" t="str">
        <f t="shared" si="135"/>
        <v/>
      </c>
      <c r="AB682" s="324" t="str">
        <f t="shared" si="136"/>
        <v/>
      </c>
      <c r="AC682" s="324" t="str">
        <f t="shared" si="137"/>
        <v/>
      </c>
      <c r="AD682" s="324" t="str">
        <f t="shared" si="138"/>
        <v/>
      </c>
      <c r="AE682" s="324" t="str">
        <f t="shared" si="139"/>
        <v/>
      </c>
      <c r="AF682" s="324" t="str">
        <f t="shared" si="140"/>
        <v/>
      </c>
      <c r="AG682" s="324" t="str">
        <f t="shared" si="141"/>
        <v/>
      </c>
      <c r="AH682" s="324" t="str">
        <f t="shared" si="142"/>
        <v/>
      </c>
      <c r="AI682" s="221"/>
      <c r="AJ682" s="221"/>
      <c r="AK682" s="221"/>
      <c r="AL682" s="221"/>
      <c r="AM682" s="221"/>
      <c r="AN682" s="221"/>
      <c r="AO682" s="221"/>
      <c r="AP682" s="221"/>
      <c r="AQ682" s="221"/>
      <c r="AR682" s="221"/>
      <c r="AS682" s="221"/>
      <c r="AT682" s="221"/>
      <c r="AU682" s="221"/>
      <c r="AV682" s="221"/>
      <c r="AW682" s="221"/>
      <c r="AX682" s="221"/>
      <c r="AY682" s="221"/>
      <c r="AZ682" s="221"/>
      <c r="BA682" s="221"/>
      <c r="BB682" s="221"/>
      <c r="BC682" s="221"/>
      <c r="BD682" s="221"/>
      <c r="BE682" s="221"/>
      <c r="BF682" s="221"/>
      <c r="BG682" s="221"/>
      <c r="BH682" s="221"/>
      <c r="BI682" s="221"/>
      <c r="BJ682" s="221"/>
      <c r="BK682" s="221"/>
      <c r="BL682" s="221"/>
      <c r="BM682" s="221"/>
      <c r="BN682" s="221"/>
      <c r="BO682" s="221"/>
      <c r="BP682" s="221"/>
      <c r="BQ682" s="221"/>
      <c r="BR682" s="221"/>
      <c r="BS682" s="221"/>
      <c r="BT682" s="221"/>
      <c r="BU682" s="221"/>
      <c r="BV682" s="221"/>
      <c r="BW682" s="221"/>
      <c r="BX682" s="221"/>
      <c r="BY682" s="221"/>
      <c r="BZ682" s="221"/>
      <c r="CA682" s="221"/>
    </row>
    <row r="683" spans="1:79" ht="20.100000000000001" customHeight="1">
      <c r="A683" s="204"/>
      <c r="B683" s="121"/>
      <c r="C683" s="122"/>
      <c r="D683" s="123"/>
      <c r="E683" s="121"/>
      <c r="F683" s="122"/>
      <c r="G683" s="124"/>
      <c r="H683" s="125"/>
      <c r="I683" s="122"/>
      <c r="J683" s="123"/>
      <c r="K683" s="121"/>
      <c r="L683" s="124"/>
      <c r="M683" s="125"/>
      <c r="N683" s="122"/>
      <c r="O683" s="123"/>
      <c r="P683" s="121"/>
      <c r="Q683" s="122"/>
      <c r="R683" s="122"/>
      <c r="S683" s="122"/>
      <c r="T683" s="122"/>
      <c r="U683" s="124"/>
      <c r="V683" s="323" t="str">
        <f t="shared" si="130"/>
        <v/>
      </c>
      <c r="W683" s="324" t="str">
        <f t="shared" si="131"/>
        <v/>
      </c>
      <c r="X683" s="324" t="str">
        <f t="shared" si="132"/>
        <v/>
      </c>
      <c r="Y683" s="324" t="str">
        <f t="shared" si="133"/>
        <v/>
      </c>
      <c r="Z683" s="324" t="str">
        <f t="shared" si="134"/>
        <v/>
      </c>
      <c r="AA683" s="324" t="str">
        <f t="shared" si="135"/>
        <v/>
      </c>
      <c r="AB683" s="324" t="str">
        <f t="shared" si="136"/>
        <v/>
      </c>
      <c r="AC683" s="324" t="str">
        <f t="shared" si="137"/>
        <v/>
      </c>
      <c r="AD683" s="324" t="str">
        <f t="shared" si="138"/>
        <v/>
      </c>
      <c r="AE683" s="324" t="str">
        <f t="shared" si="139"/>
        <v/>
      </c>
      <c r="AF683" s="324" t="str">
        <f t="shared" si="140"/>
        <v/>
      </c>
      <c r="AG683" s="324" t="str">
        <f t="shared" si="141"/>
        <v/>
      </c>
      <c r="AH683" s="324" t="str">
        <f t="shared" si="142"/>
        <v/>
      </c>
      <c r="AI683" s="221"/>
      <c r="AJ683" s="221"/>
      <c r="AK683" s="221"/>
      <c r="AL683" s="221"/>
      <c r="AM683" s="221"/>
      <c r="AN683" s="221"/>
      <c r="AO683" s="221"/>
      <c r="AP683" s="221"/>
      <c r="AQ683" s="221"/>
      <c r="AR683" s="221"/>
      <c r="AS683" s="221"/>
      <c r="AT683" s="221"/>
      <c r="AU683" s="221"/>
      <c r="AV683" s="221"/>
      <c r="AW683" s="221"/>
      <c r="AX683" s="221"/>
      <c r="AY683" s="221"/>
      <c r="AZ683" s="221"/>
      <c r="BA683" s="221"/>
      <c r="BB683" s="221"/>
      <c r="BC683" s="221"/>
      <c r="BD683" s="221"/>
      <c r="BE683" s="221"/>
      <c r="BF683" s="221"/>
      <c r="BG683" s="221"/>
      <c r="BH683" s="221"/>
      <c r="BI683" s="221"/>
      <c r="BJ683" s="221"/>
      <c r="BK683" s="221"/>
      <c r="BL683" s="221"/>
      <c r="BM683" s="221"/>
      <c r="BN683" s="221"/>
      <c r="BO683" s="221"/>
      <c r="BP683" s="221"/>
      <c r="BQ683" s="221"/>
      <c r="BR683" s="221"/>
      <c r="BS683" s="221"/>
      <c r="BT683" s="221"/>
      <c r="BU683" s="221"/>
      <c r="BV683" s="221"/>
      <c r="BW683" s="221"/>
      <c r="BX683" s="221"/>
      <c r="BY683" s="221"/>
      <c r="BZ683" s="221"/>
      <c r="CA683" s="221"/>
    </row>
    <row r="684" spans="1:79" ht="20.100000000000001" customHeight="1">
      <c r="A684" s="204"/>
      <c r="B684" s="121"/>
      <c r="C684" s="122"/>
      <c r="D684" s="123"/>
      <c r="E684" s="121"/>
      <c r="F684" s="122"/>
      <c r="G684" s="124"/>
      <c r="H684" s="125"/>
      <c r="I684" s="122"/>
      <c r="J684" s="123"/>
      <c r="K684" s="121"/>
      <c r="L684" s="124"/>
      <c r="M684" s="125"/>
      <c r="N684" s="122"/>
      <c r="O684" s="123"/>
      <c r="P684" s="121"/>
      <c r="Q684" s="122"/>
      <c r="R684" s="122"/>
      <c r="S684" s="122"/>
      <c r="T684" s="122"/>
      <c r="U684" s="124"/>
      <c r="V684" s="323" t="str">
        <f t="shared" si="130"/>
        <v/>
      </c>
      <c r="W684" s="324" t="str">
        <f t="shared" si="131"/>
        <v/>
      </c>
      <c r="X684" s="324" t="str">
        <f t="shared" si="132"/>
        <v/>
      </c>
      <c r="Y684" s="324" t="str">
        <f t="shared" si="133"/>
        <v/>
      </c>
      <c r="Z684" s="324" t="str">
        <f t="shared" si="134"/>
        <v/>
      </c>
      <c r="AA684" s="324" t="str">
        <f t="shared" si="135"/>
        <v/>
      </c>
      <c r="AB684" s="324" t="str">
        <f t="shared" si="136"/>
        <v/>
      </c>
      <c r="AC684" s="324" t="str">
        <f t="shared" si="137"/>
        <v/>
      </c>
      <c r="AD684" s="324" t="str">
        <f t="shared" si="138"/>
        <v/>
      </c>
      <c r="AE684" s="324" t="str">
        <f t="shared" si="139"/>
        <v/>
      </c>
      <c r="AF684" s="324" t="str">
        <f t="shared" si="140"/>
        <v/>
      </c>
      <c r="AG684" s="324" t="str">
        <f t="shared" si="141"/>
        <v/>
      </c>
      <c r="AH684" s="324" t="str">
        <f t="shared" si="142"/>
        <v/>
      </c>
      <c r="AI684" s="221"/>
      <c r="AJ684" s="221"/>
      <c r="AK684" s="221"/>
      <c r="AL684" s="221"/>
      <c r="AM684" s="221"/>
      <c r="AN684" s="221"/>
      <c r="AO684" s="221"/>
      <c r="AP684" s="221"/>
      <c r="AQ684" s="221"/>
      <c r="AR684" s="221"/>
      <c r="AS684" s="221"/>
      <c r="AT684" s="221"/>
      <c r="AU684" s="221"/>
      <c r="AV684" s="221"/>
      <c r="AW684" s="221"/>
      <c r="AX684" s="221"/>
      <c r="AY684" s="221"/>
      <c r="AZ684" s="221"/>
      <c r="BA684" s="221"/>
      <c r="BB684" s="221"/>
      <c r="BC684" s="221"/>
      <c r="BD684" s="221"/>
      <c r="BE684" s="221"/>
      <c r="BF684" s="221"/>
      <c r="BG684" s="221"/>
      <c r="BH684" s="221"/>
      <c r="BI684" s="221"/>
      <c r="BJ684" s="221"/>
      <c r="BK684" s="221"/>
      <c r="BL684" s="221"/>
      <c r="BM684" s="221"/>
      <c r="BN684" s="221"/>
      <c r="BO684" s="221"/>
      <c r="BP684" s="221"/>
      <c r="BQ684" s="221"/>
      <c r="BR684" s="221"/>
      <c r="BS684" s="221"/>
      <c r="BT684" s="221"/>
      <c r="BU684" s="221"/>
      <c r="BV684" s="221"/>
      <c r="BW684" s="221"/>
      <c r="BX684" s="221"/>
      <c r="BY684" s="221"/>
      <c r="BZ684" s="221"/>
      <c r="CA684" s="221"/>
    </row>
    <row r="685" spans="1:79" ht="20.100000000000001" customHeight="1">
      <c r="A685" s="204"/>
      <c r="B685" s="121"/>
      <c r="C685" s="122"/>
      <c r="D685" s="123"/>
      <c r="E685" s="121"/>
      <c r="F685" s="122"/>
      <c r="G685" s="124"/>
      <c r="H685" s="125"/>
      <c r="I685" s="122"/>
      <c r="J685" s="123"/>
      <c r="K685" s="121"/>
      <c r="L685" s="124"/>
      <c r="M685" s="125"/>
      <c r="N685" s="122"/>
      <c r="O685" s="123"/>
      <c r="P685" s="121"/>
      <c r="Q685" s="122"/>
      <c r="R685" s="122"/>
      <c r="S685" s="122"/>
      <c r="T685" s="122"/>
      <c r="U685" s="124"/>
      <c r="V685" s="323" t="str">
        <f t="shared" si="130"/>
        <v/>
      </c>
      <c r="W685" s="324" t="str">
        <f t="shared" si="131"/>
        <v/>
      </c>
      <c r="X685" s="324" t="str">
        <f t="shared" si="132"/>
        <v/>
      </c>
      <c r="Y685" s="324" t="str">
        <f t="shared" si="133"/>
        <v/>
      </c>
      <c r="Z685" s="324" t="str">
        <f t="shared" si="134"/>
        <v/>
      </c>
      <c r="AA685" s="324" t="str">
        <f t="shared" si="135"/>
        <v/>
      </c>
      <c r="AB685" s="324" t="str">
        <f t="shared" si="136"/>
        <v/>
      </c>
      <c r="AC685" s="324" t="str">
        <f t="shared" si="137"/>
        <v/>
      </c>
      <c r="AD685" s="324" t="str">
        <f t="shared" si="138"/>
        <v/>
      </c>
      <c r="AE685" s="324" t="str">
        <f t="shared" si="139"/>
        <v/>
      </c>
      <c r="AF685" s="324" t="str">
        <f t="shared" si="140"/>
        <v/>
      </c>
      <c r="AG685" s="324" t="str">
        <f t="shared" si="141"/>
        <v/>
      </c>
      <c r="AH685" s="324" t="str">
        <f t="shared" si="142"/>
        <v/>
      </c>
      <c r="AI685" s="221"/>
      <c r="AJ685" s="221"/>
      <c r="AK685" s="221"/>
      <c r="AL685" s="221"/>
      <c r="AM685" s="221"/>
      <c r="AN685" s="221"/>
      <c r="AO685" s="221"/>
      <c r="AP685" s="221"/>
      <c r="AQ685" s="221"/>
      <c r="AR685" s="221"/>
      <c r="AS685" s="221"/>
      <c r="AT685" s="221"/>
      <c r="AU685" s="221"/>
      <c r="AV685" s="221"/>
      <c r="AW685" s="221"/>
      <c r="AX685" s="221"/>
      <c r="AY685" s="221"/>
      <c r="AZ685" s="221"/>
      <c r="BA685" s="221"/>
      <c r="BB685" s="221"/>
      <c r="BC685" s="221"/>
      <c r="BD685" s="221"/>
      <c r="BE685" s="221"/>
      <c r="BF685" s="221"/>
      <c r="BG685" s="221"/>
      <c r="BH685" s="221"/>
      <c r="BI685" s="221"/>
      <c r="BJ685" s="221"/>
      <c r="BK685" s="221"/>
      <c r="BL685" s="221"/>
      <c r="BM685" s="221"/>
      <c r="BN685" s="221"/>
      <c r="BO685" s="221"/>
      <c r="BP685" s="221"/>
      <c r="BQ685" s="221"/>
      <c r="BR685" s="221"/>
      <c r="BS685" s="221"/>
      <c r="BT685" s="221"/>
      <c r="BU685" s="221"/>
      <c r="BV685" s="221"/>
      <c r="BW685" s="221"/>
      <c r="BX685" s="221"/>
      <c r="BY685" s="221"/>
      <c r="BZ685" s="221"/>
      <c r="CA685" s="221"/>
    </row>
    <row r="686" spans="1:79" ht="20.100000000000001" customHeight="1">
      <c r="A686" s="204"/>
      <c r="B686" s="121"/>
      <c r="C686" s="122"/>
      <c r="D686" s="123"/>
      <c r="E686" s="121"/>
      <c r="F686" s="122"/>
      <c r="G686" s="124"/>
      <c r="H686" s="125"/>
      <c r="I686" s="122"/>
      <c r="J686" s="123"/>
      <c r="K686" s="121"/>
      <c r="L686" s="124"/>
      <c r="M686" s="125"/>
      <c r="N686" s="122"/>
      <c r="O686" s="123"/>
      <c r="P686" s="121"/>
      <c r="Q686" s="122"/>
      <c r="R686" s="122"/>
      <c r="S686" s="122"/>
      <c r="T686" s="122"/>
      <c r="U686" s="124"/>
      <c r="V686" s="323" t="str">
        <f t="shared" si="130"/>
        <v/>
      </c>
      <c r="W686" s="324" t="str">
        <f t="shared" si="131"/>
        <v/>
      </c>
      <c r="X686" s="324" t="str">
        <f t="shared" si="132"/>
        <v/>
      </c>
      <c r="Y686" s="324" t="str">
        <f t="shared" si="133"/>
        <v/>
      </c>
      <c r="Z686" s="324" t="str">
        <f t="shared" si="134"/>
        <v/>
      </c>
      <c r="AA686" s="324" t="str">
        <f t="shared" si="135"/>
        <v/>
      </c>
      <c r="AB686" s="324" t="str">
        <f t="shared" si="136"/>
        <v/>
      </c>
      <c r="AC686" s="324" t="str">
        <f t="shared" si="137"/>
        <v/>
      </c>
      <c r="AD686" s="324" t="str">
        <f t="shared" si="138"/>
        <v/>
      </c>
      <c r="AE686" s="324" t="str">
        <f t="shared" si="139"/>
        <v/>
      </c>
      <c r="AF686" s="324" t="str">
        <f t="shared" si="140"/>
        <v/>
      </c>
      <c r="AG686" s="324" t="str">
        <f t="shared" si="141"/>
        <v/>
      </c>
      <c r="AH686" s="324" t="str">
        <f t="shared" si="142"/>
        <v/>
      </c>
      <c r="AI686" s="221"/>
      <c r="AJ686" s="221"/>
      <c r="AK686" s="221"/>
      <c r="AL686" s="221"/>
      <c r="AM686" s="221"/>
      <c r="AN686" s="221"/>
      <c r="AO686" s="221"/>
      <c r="AP686" s="221"/>
      <c r="AQ686" s="221"/>
      <c r="AR686" s="221"/>
      <c r="AS686" s="221"/>
      <c r="AT686" s="221"/>
      <c r="AU686" s="221"/>
      <c r="AV686" s="221"/>
      <c r="AW686" s="221"/>
      <c r="AX686" s="221"/>
      <c r="AY686" s="221"/>
      <c r="AZ686" s="221"/>
      <c r="BA686" s="221"/>
      <c r="BB686" s="221"/>
      <c r="BC686" s="221"/>
      <c r="BD686" s="221"/>
      <c r="BE686" s="221"/>
      <c r="BF686" s="221"/>
      <c r="BG686" s="221"/>
      <c r="BH686" s="221"/>
      <c r="BI686" s="221"/>
      <c r="BJ686" s="221"/>
      <c r="BK686" s="221"/>
      <c r="BL686" s="221"/>
      <c r="BM686" s="221"/>
      <c r="BN686" s="221"/>
      <c r="BO686" s="221"/>
      <c r="BP686" s="221"/>
      <c r="BQ686" s="221"/>
      <c r="BR686" s="221"/>
      <c r="BS686" s="221"/>
      <c r="BT686" s="221"/>
      <c r="BU686" s="221"/>
      <c r="BV686" s="221"/>
      <c r="BW686" s="221"/>
      <c r="BX686" s="221"/>
      <c r="BY686" s="221"/>
      <c r="BZ686" s="221"/>
      <c r="CA686" s="221"/>
    </row>
    <row r="687" spans="1:79" ht="20.100000000000001" customHeight="1">
      <c r="A687" s="204"/>
      <c r="B687" s="121"/>
      <c r="C687" s="122"/>
      <c r="D687" s="123"/>
      <c r="E687" s="121"/>
      <c r="F687" s="122"/>
      <c r="G687" s="124"/>
      <c r="H687" s="125"/>
      <c r="I687" s="122"/>
      <c r="J687" s="123"/>
      <c r="K687" s="121"/>
      <c r="L687" s="124"/>
      <c r="M687" s="125"/>
      <c r="N687" s="122"/>
      <c r="O687" s="123"/>
      <c r="P687" s="121"/>
      <c r="Q687" s="122"/>
      <c r="R687" s="122"/>
      <c r="S687" s="122"/>
      <c r="T687" s="122"/>
      <c r="U687" s="124"/>
      <c r="V687" s="323" t="str">
        <f t="shared" si="130"/>
        <v/>
      </c>
      <c r="W687" s="324" t="str">
        <f t="shared" si="131"/>
        <v/>
      </c>
      <c r="X687" s="324" t="str">
        <f t="shared" si="132"/>
        <v/>
      </c>
      <c r="Y687" s="324" t="str">
        <f t="shared" si="133"/>
        <v/>
      </c>
      <c r="Z687" s="324" t="str">
        <f t="shared" si="134"/>
        <v/>
      </c>
      <c r="AA687" s="324" t="str">
        <f t="shared" si="135"/>
        <v/>
      </c>
      <c r="AB687" s="324" t="str">
        <f t="shared" si="136"/>
        <v/>
      </c>
      <c r="AC687" s="324" t="str">
        <f t="shared" si="137"/>
        <v/>
      </c>
      <c r="AD687" s="324" t="str">
        <f t="shared" si="138"/>
        <v/>
      </c>
      <c r="AE687" s="324" t="str">
        <f t="shared" si="139"/>
        <v/>
      </c>
      <c r="AF687" s="324" t="str">
        <f t="shared" si="140"/>
        <v/>
      </c>
      <c r="AG687" s="324" t="str">
        <f t="shared" si="141"/>
        <v/>
      </c>
      <c r="AH687" s="324" t="str">
        <f t="shared" si="142"/>
        <v/>
      </c>
      <c r="AI687" s="221"/>
      <c r="AJ687" s="221"/>
      <c r="AK687" s="221"/>
      <c r="AL687" s="221"/>
      <c r="AM687" s="221"/>
      <c r="AN687" s="221"/>
      <c r="AO687" s="221"/>
      <c r="AP687" s="221"/>
      <c r="AQ687" s="221"/>
      <c r="AR687" s="221"/>
      <c r="AS687" s="221"/>
      <c r="AT687" s="221"/>
      <c r="AU687" s="221"/>
      <c r="AV687" s="221"/>
      <c r="AW687" s="221"/>
      <c r="AX687" s="221"/>
      <c r="AY687" s="221"/>
      <c r="AZ687" s="221"/>
      <c r="BA687" s="221"/>
      <c r="BB687" s="221"/>
      <c r="BC687" s="221"/>
      <c r="BD687" s="221"/>
      <c r="BE687" s="221"/>
      <c r="BF687" s="221"/>
      <c r="BG687" s="221"/>
      <c r="BH687" s="221"/>
      <c r="BI687" s="221"/>
      <c r="BJ687" s="221"/>
      <c r="BK687" s="221"/>
      <c r="BL687" s="221"/>
      <c r="BM687" s="221"/>
      <c r="BN687" s="221"/>
      <c r="BO687" s="221"/>
      <c r="BP687" s="221"/>
      <c r="BQ687" s="221"/>
      <c r="BR687" s="221"/>
      <c r="BS687" s="221"/>
      <c r="BT687" s="221"/>
      <c r="BU687" s="221"/>
      <c r="BV687" s="221"/>
      <c r="BW687" s="221"/>
      <c r="BX687" s="221"/>
      <c r="BY687" s="221"/>
      <c r="BZ687" s="221"/>
      <c r="CA687" s="221"/>
    </row>
    <row r="688" spans="1:79" ht="20.100000000000001" customHeight="1">
      <c r="A688" s="204"/>
      <c r="B688" s="121"/>
      <c r="C688" s="122"/>
      <c r="D688" s="123"/>
      <c r="E688" s="121"/>
      <c r="F688" s="122"/>
      <c r="G688" s="124"/>
      <c r="H688" s="125"/>
      <c r="I688" s="122"/>
      <c r="J688" s="123"/>
      <c r="K688" s="121"/>
      <c r="L688" s="124"/>
      <c r="M688" s="125"/>
      <c r="N688" s="122"/>
      <c r="O688" s="123"/>
      <c r="P688" s="121"/>
      <c r="Q688" s="122"/>
      <c r="R688" s="122"/>
      <c r="S688" s="122"/>
      <c r="T688" s="122"/>
      <c r="U688" s="124"/>
      <c r="V688" s="323" t="str">
        <f t="shared" si="130"/>
        <v/>
      </c>
      <c r="W688" s="324" t="str">
        <f t="shared" si="131"/>
        <v/>
      </c>
      <c r="X688" s="324" t="str">
        <f t="shared" si="132"/>
        <v/>
      </c>
      <c r="Y688" s="324" t="str">
        <f t="shared" si="133"/>
        <v/>
      </c>
      <c r="Z688" s="324" t="str">
        <f t="shared" si="134"/>
        <v/>
      </c>
      <c r="AA688" s="324" t="str">
        <f t="shared" si="135"/>
        <v/>
      </c>
      <c r="AB688" s="324" t="str">
        <f t="shared" si="136"/>
        <v/>
      </c>
      <c r="AC688" s="324" t="str">
        <f t="shared" si="137"/>
        <v/>
      </c>
      <c r="AD688" s="324" t="str">
        <f t="shared" si="138"/>
        <v/>
      </c>
      <c r="AE688" s="324" t="str">
        <f t="shared" si="139"/>
        <v/>
      </c>
      <c r="AF688" s="324" t="str">
        <f t="shared" si="140"/>
        <v/>
      </c>
      <c r="AG688" s="324" t="str">
        <f t="shared" si="141"/>
        <v/>
      </c>
      <c r="AH688" s="324" t="str">
        <f t="shared" si="142"/>
        <v/>
      </c>
      <c r="AI688" s="177"/>
      <c r="AJ688" s="177"/>
      <c r="AK688" s="177"/>
      <c r="AL688" s="177"/>
      <c r="AM688" s="177"/>
      <c r="AN688" s="177"/>
      <c r="AO688" s="177"/>
      <c r="AP688" s="177"/>
      <c r="AQ688" s="177"/>
      <c r="AR688" s="177"/>
      <c r="AS688" s="177"/>
      <c r="AT688" s="177"/>
      <c r="AU688" s="177"/>
      <c r="AV688" s="177"/>
      <c r="AW688" s="221"/>
      <c r="AX688" s="221"/>
      <c r="AY688" s="221"/>
      <c r="AZ688" s="221"/>
      <c r="BA688" s="221"/>
      <c r="BB688" s="221"/>
      <c r="BC688" s="221"/>
      <c r="BD688" s="221"/>
      <c r="BE688" s="221"/>
      <c r="BF688" s="221"/>
      <c r="BG688" s="221"/>
      <c r="BH688" s="221"/>
      <c r="BI688" s="221"/>
      <c r="BJ688" s="221"/>
      <c r="BK688" s="221"/>
      <c r="BL688" s="221"/>
      <c r="BM688" s="221"/>
      <c r="BN688" s="221"/>
      <c r="BO688" s="221"/>
      <c r="BP688" s="221"/>
      <c r="BQ688" s="221"/>
      <c r="BR688" s="221"/>
      <c r="BS688" s="221"/>
      <c r="BT688" s="221"/>
      <c r="BU688" s="221"/>
      <c r="BV688" s="221"/>
      <c r="BW688" s="221"/>
      <c r="BX688" s="221"/>
      <c r="BY688" s="221"/>
      <c r="BZ688" s="221"/>
      <c r="CA688" s="221"/>
    </row>
    <row r="689" spans="1:79" ht="20.100000000000001" customHeight="1">
      <c r="A689" s="204"/>
      <c r="B689" s="121"/>
      <c r="C689" s="122"/>
      <c r="D689" s="123"/>
      <c r="E689" s="121"/>
      <c r="F689" s="122"/>
      <c r="G689" s="124"/>
      <c r="H689" s="125"/>
      <c r="I689" s="122"/>
      <c r="J689" s="123"/>
      <c r="K689" s="121"/>
      <c r="L689" s="124"/>
      <c r="M689" s="125"/>
      <c r="N689" s="122"/>
      <c r="O689" s="123"/>
      <c r="P689" s="121"/>
      <c r="Q689" s="122"/>
      <c r="R689" s="122"/>
      <c r="S689" s="122"/>
      <c r="T689" s="122"/>
      <c r="U689" s="124"/>
      <c r="V689" s="323" t="str">
        <f t="shared" si="130"/>
        <v/>
      </c>
      <c r="W689" s="324" t="str">
        <f t="shared" si="131"/>
        <v/>
      </c>
      <c r="X689" s="324" t="str">
        <f t="shared" si="132"/>
        <v/>
      </c>
      <c r="Y689" s="324" t="str">
        <f t="shared" si="133"/>
        <v/>
      </c>
      <c r="Z689" s="324" t="str">
        <f t="shared" si="134"/>
        <v/>
      </c>
      <c r="AA689" s="324" t="str">
        <f t="shared" si="135"/>
        <v/>
      </c>
      <c r="AB689" s="324" t="str">
        <f t="shared" si="136"/>
        <v/>
      </c>
      <c r="AC689" s="324" t="str">
        <f t="shared" si="137"/>
        <v/>
      </c>
      <c r="AD689" s="324" t="str">
        <f t="shared" si="138"/>
        <v/>
      </c>
      <c r="AE689" s="324" t="str">
        <f t="shared" si="139"/>
        <v/>
      </c>
      <c r="AF689" s="324" t="str">
        <f t="shared" si="140"/>
        <v/>
      </c>
      <c r="AG689" s="324" t="str">
        <f t="shared" si="141"/>
        <v/>
      </c>
      <c r="AH689" s="324" t="str">
        <f t="shared" si="142"/>
        <v/>
      </c>
      <c r="AI689" s="177"/>
      <c r="AJ689" s="177"/>
      <c r="AK689" s="177"/>
      <c r="AL689" s="177"/>
      <c r="AM689" s="177"/>
      <c r="AN689" s="177"/>
      <c r="AO689" s="177"/>
      <c r="AP689" s="177"/>
      <c r="AQ689" s="177"/>
      <c r="AR689" s="177"/>
      <c r="AS689" s="177"/>
      <c r="AT689" s="177"/>
      <c r="AU689" s="177"/>
      <c r="AV689" s="177"/>
      <c r="AW689" s="221"/>
      <c r="AX689" s="221"/>
      <c r="AY689" s="221"/>
      <c r="AZ689" s="221"/>
      <c r="BA689" s="221"/>
      <c r="BB689" s="221"/>
      <c r="BC689" s="221"/>
      <c r="BD689" s="221"/>
      <c r="BE689" s="221"/>
      <c r="BF689" s="221"/>
      <c r="BG689" s="221"/>
      <c r="BH689" s="221"/>
      <c r="BI689" s="221"/>
      <c r="BJ689" s="221"/>
      <c r="BK689" s="221"/>
      <c r="BL689" s="221"/>
      <c r="BM689" s="221"/>
      <c r="BN689" s="221"/>
      <c r="BO689" s="221"/>
      <c r="BP689" s="221"/>
      <c r="BQ689" s="221"/>
      <c r="BR689" s="221"/>
      <c r="BS689" s="221"/>
      <c r="BT689" s="221"/>
      <c r="BU689" s="221"/>
      <c r="BV689" s="221"/>
      <c r="BW689" s="221"/>
      <c r="BX689" s="221"/>
      <c r="BY689" s="221"/>
      <c r="BZ689" s="221"/>
      <c r="CA689" s="221"/>
    </row>
    <row r="690" spans="1:79" ht="20.100000000000001" customHeight="1">
      <c r="A690" s="204"/>
      <c r="B690" s="121"/>
      <c r="C690" s="122"/>
      <c r="D690" s="123"/>
      <c r="E690" s="121"/>
      <c r="F690" s="122"/>
      <c r="G690" s="124"/>
      <c r="H690" s="125"/>
      <c r="I690" s="122"/>
      <c r="J690" s="123"/>
      <c r="K690" s="121"/>
      <c r="L690" s="124"/>
      <c r="M690" s="125"/>
      <c r="N690" s="122"/>
      <c r="O690" s="123"/>
      <c r="P690" s="121"/>
      <c r="Q690" s="122"/>
      <c r="R690" s="122"/>
      <c r="S690" s="122"/>
      <c r="T690" s="122"/>
      <c r="U690" s="124"/>
      <c r="V690" s="323" t="str">
        <f t="shared" si="130"/>
        <v/>
      </c>
      <c r="W690" s="324" t="str">
        <f t="shared" si="131"/>
        <v/>
      </c>
      <c r="X690" s="324" t="str">
        <f t="shared" si="132"/>
        <v/>
      </c>
      <c r="Y690" s="324" t="str">
        <f t="shared" si="133"/>
        <v/>
      </c>
      <c r="Z690" s="324" t="str">
        <f t="shared" si="134"/>
        <v/>
      </c>
      <c r="AA690" s="324" t="str">
        <f t="shared" si="135"/>
        <v/>
      </c>
      <c r="AB690" s="324" t="str">
        <f t="shared" si="136"/>
        <v/>
      </c>
      <c r="AC690" s="324" t="str">
        <f t="shared" si="137"/>
        <v/>
      </c>
      <c r="AD690" s="324" t="str">
        <f t="shared" si="138"/>
        <v/>
      </c>
      <c r="AE690" s="324" t="str">
        <f t="shared" si="139"/>
        <v/>
      </c>
      <c r="AF690" s="324" t="str">
        <f t="shared" si="140"/>
        <v/>
      </c>
      <c r="AG690" s="324" t="str">
        <f t="shared" si="141"/>
        <v/>
      </c>
      <c r="AH690" s="324" t="str">
        <f t="shared" si="142"/>
        <v/>
      </c>
      <c r="AI690" s="177"/>
      <c r="AJ690" s="177"/>
      <c r="AK690" s="177"/>
      <c r="AL690" s="177"/>
      <c r="AM690" s="177"/>
      <c r="AN690" s="177"/>
      <c r="AO690" s="177"/>
      <c r="AP690" s="177"/>
      <c r="AQ690" s="177"/>
      <c r="AR690" s="177"/>
      <c r="AS690" s="177"/>
      <c r="AT690" s="177"/>
      <c r="AU690" s="177"/>
      <c r="AV690" s="177"/>
      <c r="AW690" s="221"/>
      <c r="AX690" s="221"/>
      <c r="AY690" s="221"/>
      <c r="AZ690" s="221"/>
      <c r="BA690" s="221"/>
      <c r="BB690" s="221"/>
      <c r="BC690" s="221"/>
      <c r="BD690" s="221"/>
      <c r="BE690" s="221"/>
      <c r="BF690" s="221"/>
      <c r="BG690" s="221"/>
      <c r="BH690" s="221"/>
      <c r="BI690" s="221"/>
      <c r="BJ690" s="221"/>
      <c r="BK690" s="221"/>
      <c r="BL690" s="221"/>
      <c r="BM690" s="221"/>
      <c r="BN690" s="221"/>
      <c r="BO690" s="221"/>
      <c r="BP690" s="221"/>
      <c r="BQ690" s="221"/>
      <c r="BR690" s="221"/>
      <c r="BS690" s="221"/>
      <c r="BT690" s="221"/>
      <c r="BU690" s="221"/>
      <c r="BV690" s="221"/>
      <c r="BW690" s="221"/>
      <c r="BX690" s="221"/>
      <c r="BY690" s="221"/>
      <c r="BZ690" s="221"/>
      <c r="CA690" s="221"/>
    </row>
    <row r="691" spans="1:79" ht="20.100000000000001" customHeight="1">
      <c r="A691" s="204"/>
      <c r="B691" s="121"/>
      <c r="C691" s="122"/>
      <c r="D691" s="123"/>
      <c r="E691" s="121"/>
      <c r="F691" s="122"/>
      <c r="G691" s="124"/>
      <c r="H691" s="125"/>
      <c r="I691" s="122"/>
      <c r="J691" s="123"/>
      <c r="K691" s="121"/>
      <c r="L691" s="124"/>
      <c r="M691" s="125"/>
      <c r="N691" s="122"/>
      <c r="O691" s="123"/>
      <c r="P691" s="121"/>
      <c r="Q691" s="122"/>
      <c r="R691" s="122"/>
      <c r="S691" s="122"/>
      <c r="T691" s="122"/>
      <c r="U691" s="124"/>
      <c r="V691" s="323" t="str">
        <f t="shared" si="130"/>
        <v/>
      </c>
      <c r="W691" s="324" t="str">
        <f t="shared" si="131"/>
        <v/>
      </c>
      <c r="X691" s="324" t="str">
        <f t="shared" si="132"/>
        <v/>
      </c>
      <c r="Y691" s="324" t="str">
        <f t="shared" si="133"/>
        <v/>
      </c>
      <c r="Z691" s="324" t="str">
        <f t="shared" si="134"/>
        <v/>
      </c>
      <c r="AA691" s="324" t="str">
        <f t="shared" si="135"/>
        <v/>
      </c>
      <c r="AB691" s="324" t="str">
        <f t="shared" si="136"/>
        <v/>
      </c>
      <c r="AC691" s="324" t="str">
        <f t="shared" si="137"/>
        <v/>
      </c>
      <c r="AD691" s="324" t="str">
        <f t="shared" si="138"/>
        <v/>
      </c>
      <c r="AE691" s="324" t="str">
        <f t="shared" si="139"/>
        <v/>
      </c>
      <c r="AF691" s="324" t="str">
        <f t="shared" si="140"/>
        <v/>
      </c>
      <c r="AG691" s="324" t="str">
        <f t="shared" si="141"/>
        <v/>
      </c>
      <c r="AH691" s="324" t="str">
        <f t="shared" si="142"/>
        <v/>
      </c>
      <c r="AI691" s="177"/>
      <c r="AJ691" s="177"/>
      <c r="AK691" s="177"/>
      <c r="AL691" s="177"/>
      <c r="AM691" s="177"/>
      <c r="AN691" s="177"/>
      <c r="AO691" s="177"/>
      <c r="AP691" s="177"/>
      <c r="AQ691" s="177"/>
      <c r="AR691" s="177"/>
      <c r="AS691" s="177"/>
      <c r="AT691" s="177"/>
      <c r="AU691" s="177"/>
      <c r="AV691" s="177"/>
      <c r="AW691" s="221"/>
      <c r="AX691" s="221"/>
      <c r="AY691" s="221"/>
      <c r="AZ691" s="221"/>
      <c r="BA691" s="221"/>
      <c r="BB691" s="221"/>
      <c r="BC691" s="221"/>
      <c r="BD691" s="221"/>
      <c r="BE691" s="221"/>
      <c r="BF691" s="221"/>
      <c r="BG691" s="221"/>
      <c r="BH691" s="221"/>
      <c r="BI691" s="221"/>
      <c r="BJ691" s="221"/>
      <c r="BK691" s="221"/>
      <c r="BL691" s="221"/>
      <c r="BM691" s="221"/>
      <c r="BN691" s="221"/>
      <c r="BO691" s="221"/>
      <c r="BP691" s="221"/>
      <c r="BQ691" s="221"/>
      <c r="BR691" s="221"/>
      <c r="BS691" s="221"/>
      <c r="BT691" s="221"/>
      <c r="BU691" s="221"/>
      <c r="BV691" s="221"/>
      <c r="BW691" s="221"/>
      <c r="BX691" s="221"/>
      <c r="BY691" s="221"/>
      <c r="BZ691" s="221"/>
      <c r="CA691" s="221"/>
    </row>
    <row r="692" spans="1:79" ht="20.100000000000001" customHeight="1">
      <c r="A692" s="204"/>
      <c r="B692" s="121"/>
      <c r="C692" s="122"/>
      <c r="D692" s="123"/>
      <c r="E692" s="121"/>
      <c r="F692" s="122"/>
      <c r="G692" s="124"/>
      <c r="H692" s="125"/>
      <c r="I692" s="122"/>
      <c r="J692" s="123"/>
      <c r="K692" s="121"/>
      <c r="L692" s="124"/>
      <c r="M692" s="125"/>
      <c r="N692" s="122"/>
      <c r="O692" s="123"/>
      <c r="P692" s="121"/>
      <c r="Q692" s="122"/>
      <c r="R692" s="122"/>
      <c r="S692" s="122"/>
      <c r="T692" s="122"/>
      <c r="U692" s="124"/>
      <c r="V692" s="323" t="str">
        <f t="shared" si="130"/>
        <v/>
      </c>
      <c r="W692" s="324" t="str">
        <f t="shared" si="131"/>
        <v/>
      </c>
      <c r="X692" s="324" t="str">
        <f t="shared" si="132"/>
        <v/>
      </c>
      <c r="Y692" s="324" t="str">
        <f t="shared" si="133"/>
        <v/>
      </c>
      <c r="Z692" s="324" t="str">
        <f t="shared" si="134"/>
        <v/>
      </c>
      <c r="AA692" s="324" t="str">
        <f t="shared" si="135"/>
        <v/>
      </c>
      <c r="AB692" s="324" t="str">
        <f t="shared" si="136"/>
        <v/>
      </c>
      <c r="AC692" s="324" t="str">
        <f t="shared" si="137"/>
        <v/>
      </c>
      <c r="AD692" s="324" t="str">
        <f t="shared" si="138"/>
        <v/>
      </c>
      <c r="AE692" s="324" t="str">
        <f t="shared" si="139"/>
        <v/>
      </c>
      <c r="AF692" s="324" t="str">
        <f t="shared" si="140"/>
        <v/>
      </c>
      <c r="AG692" s="324" t="str">
        <f t="shared" si="141"/>
        <v/>
      </c>
      <c r="AH692" s="324" t="str">
        <f t="shared" si="142"/>
        <v/>
      </c>
      <c r="AI692" s="177"/>
      <c r="AJ692" s="177"/>
      <c r="AK692" s="177"/>
      <c r="AL692" s="177"/>
      <c r="AM692" s="177"/>
      <c r="AN692" s="177"/>
      <c r="AO692" s="177"/>
      <c r="AP692" s="177"/>
      <c r="AQ692" s="177"/>
      <c r="AR692" s="177"/>
      <c r="AS692" s="177"/>
      <c r="AT692" s="177"/>
      <c r="AU692" s="177"/>
      <c r="AV692" s="177"/>
      <c r="AW692" s="221"/>
      <c r="AX692" s="221"/>
      <c r="AY692" s="221"/>
      <c r="AZ692" s="221"/>
      <c r="BA692" s="221"/>
      <c r="BB692" s="221"/>
      <c r="BC692" s="221"/>
      <c r="BD692" s="221"/>
      <c r="BE692" s="221"/>
      <c r="BF692" s="221"/>
      <c r="BG692" s="221"/>
      <c r="BH692" s="221"/>
      <c r="BI692" s="221"/>
      <c r="BJ692" s="221"/>
      <c r="BK692" s="221"/>
      <c r="BL692" s="221"/>
      <c r="BM692" s="221"/>
      <c r="BN692" s="221"/>
      <c r="BO692" s="221"/>
      <c r="BP692" s="221"/>
      <c r="BQ692" s="221"/>
      <c r="BR692" s="221"/>
      <c r="BS692" s="221"/>
      <c r="BT692" s="221"/>
      <c r="BU692" s="221"/>
      <c r="BV692" s="221"/>
      <c r="BW692" s="221"/>
      <c r="BX692" s="221"/>
      <c r="BY692" s="221"/>
      <c r="BZ692" s="221"/>
      <c r="CA692" s="221"/>
    </row>
    <row r="693" spans="1:79" ht="20.100000000000001" customHeight="1">
      <c r="A693" s="204"/>
      <c r="B693" s="121"/>
      <c r="C693" s="122"/>
      <c r="D693" s="123"/>
      <c r="E693" s="121"/>
      <c r="F693" s="122"/>
      <c r="G693" s="124"/>
      <c r="H693" s="125"/>
      <c r="I693" s="122"/>
      <c r="J693" s="123"/>
      <c r="K693" s="121"/>
      <c r="L693" s="124"/>
      <c r="M693" s="125"/>
      <c r="N693" s="122"/>
      <c r="O693" s="123"/>
      <c r="P693" s="121"/>
      <c r="Q693" s="122"/>
      <c r="R693" s="122"/>
      <c r="S693" s="122"/>
      <c r="T693" s="122"/>
      <c r="U693" s="124"/>
      <c r="V693" s="323" t="str">
        <f t="shared" si="130"/>
        <v/>
      </c>
      <c r="W693" s="324" t="str">
        <f t="shared" si="131"/>
        <v/>
      </c>
      <c r="X693" s="324" t="str">
        <f t="shared" si="132"/>
        <v/>
      </c>
      <c r="Y693" s="324" t="str">
        <f t="shared" si="133"/>
        <v/>
      </c>
      <c r="Z693" s="324" t="str">
        <f t="shared" si="134"/>
        <v/>
      </c>
      <c r="AA693" s="324" t="str">
        <f t="shared" si="135"/>
        <v/>
      </c>
      <c r="AB693" s="324" t="str">
        <f t="shared" si="136"/>
        <v/>
      </c>
      <c r="AC693" s="324" t="str">
        <f t="shared" si="137"/>
        <v/>
      </c>
      <c r="AD693" s="324" t="str">
        <f t="shared" si="138"/>
        <v/>
      </c>
      <c r="AE693" s="324" t="str">
        <f t="shared" si="139"/>
        <v/>
      </c>
      <c r="AF693" s="324" t="str">
        <f t="shared" si="140"/>
        <v/>
      </c>
      <c r="AG693" s="324" t="str">
        <f t="shared" si="141"/>
        <v/>
      </c>
      <c r="AH693" s="324" t="str">
        <f t="shared" si="142"/>
        <v/>
      </c>
      <c r="AI693" s="177"/>
      <c r="AJ693" s="177"/>
      <c r="AK693" s="177"/>
      <c r="AL693" s="177"/>
      <c r="AM693" s="177"/>
      <c r="AN693" s="177"/>
      <c r="AO693" s="177"/>
      <c r="AP693" s="177"/>
      <c r="AQ693" s="177"/>
      <c r="AR693" s="177"/>
      <c r="AS693" s="177"/>
      <c r="AT693" s="177"/>
      <c r="AU693" s="177"/>
      <c r="AV693" s="177"/>
      <c r="AW693" s="221"/>
      <c r="AX693" s="221"/>
      <c r="AY693" s="221"/>
      <c r="AZ693" s="221"/>
      <c r="BA693" s="221"/>
      <c r="BB693" s="221"/>
      <c r="BC693" s="221"/>
      <c r="BD693" s="221"/>
      <c r="BE693" s="221"/>
      <c r="BF693" s="221"/>
      <c r="BG693" s="221"/>
      <c r="BH693" s="221"/>
      <c r="BI693" s="221"/>
      <c r="BJ693" s="221"/>
      <c r="BK693" s="221"/>
      <c r="BL693" s="221"/>
      <c r="BM693" s="221"/>
      <c r="BN693" s="221"/>
      <c r="BO693" s="221"/>
      <c r="BP693" s="221"/>
      <c r="BQ693" s="221"/>
      <c r="BR693" s="221"/>
      <c r="BS693" s="221"/>
      <c r="BT693" s="221"/>
      <c r="BU693" s="221"/>
      <c r="BV693" s="221"/>
      <c r="BW693" s="221"/>
      <c r="BX693" s="221"/>
      <c r="BY693" s="221"/>
      <c r="BZ693" s="221"/>
      <c r="CA693" s="221"/>
    </row>
    <row r="694" spans="1:79" ht="20.100000000000001" customHeight="1">
      <c r="A694" s="204"/>
      <c r="B694" s="121"/>
      <c r="C694" s="122"/>
      <c r="D694" s="123"/>
      <c r="E694" s="121"/>
      <c r="F694" s="122"/>
      <c r="G694" s="124"/>
      <c r="H694" s="125"/>
      <c r="I694" s="122"/>
      <c r="J694" s="123"/>
      <c r="K694" s="121"/>
      <c r="L694" s="124"/>
      <c r="M694" s="125"/>
      <c r="N694" s="122"/>
      <c r="O694" s="123"/>
      <c r="P694" s="121"/>
      <c r="Q694" s="122"/>
      <c r="R694" s="122"/>
      <c r="S694" s="122"/>
      <c r="T694" s="122"/>
      <c r="U694" s="124"/>
      <c r="V694" s="323" t="str">
        <f t="shared" si="130"/>
        <v/>
      </c>
      <c r="W694" s="324" t="str">
        <f t="shared" si="131"/>
        <v/>
      </c>
      <c r="X694" s="324" t="str">
        <f t="shared" si="132"/>
        <v/>
      </c>
      <c r="Y694" s="324" t="str">
        <f t="shared" si="133"/>
        <v/>
      </c>
      <c r="Z694" s="324" t="str">
        <f t="shared" si="134"/>
        <v/>
      </c>
      <c r="AA694" s="324" t="str">
        <f t="shared" si="135"/>
        <v/>
      </c>
      <c r="AB694" s="324" t="str">
        <f t="shared" si="136"/>
        <v/>
      </c>
      <c r="AC694" s="324" t="str">
        <f t="shared" si="137"/>
        <v/>
      </c>
      <c r="AD694" s="324" t="str">
        <f t="shared" si="138"/>
        <v/>
      </c>
      <c r="AE694" s="324" t="str">
        <f t="shared" si="139"/>
        <v/>
      </c>
      <c r="AF694" s="324" t="str">
        <f t="shared" si="140"/>
        <v/>
      </c>
      <c r="AG694" s="324" t="str">
        <f t="shared" si="141"/>
        <v/>
      </c>
      <c r="AH694" s="324" t="str">
        <f t="shared" si="142"/>
        <v/>
      </c>
      <c r="AI694" s="177"/>
      <c r="AJ694" s="177"/>
      <c r="AK694" s="177"/>
      <c r="AL694" s="177"/>
      <c r="AM694" s="177"/>
      <c r="AN694" s="177"/>
      <c r="AO694" s="177"/>
      <c r="AP694" s="177"/>
      <c r="AQ694" s="177"/>
      <c r="AR694" s="177"/>
      <c r="AS694" s="177"/>
      <c r="AT694" s="177"/>
      <c r="AU694" s="177"/>
      <c r="AV694" s="177"/>
      <c r="AW694" s="221"/>
      <c r="AX694" s="221"/>
      <c r="AY694" s="221"/>
      <c r="AZ694" s="221"/>
      <c r="BA694" s="221"/>
      <c r="BB694" s="221"/>
      <c r="BC694" s="221"/>
      <c r="BD694" s="221"/>
      <c r="BE694" s="221"/>
      <c r="BF694" s="221"/>
      <c r="BG694" s="221"/>
      <c r="BH694" s="221"/>
      <c r="BI694" s="221"/>
      <c r="BJ694" s="221"/>
      <c r="BK694" s="221"/>
      <c r="BL694" s="221"/>
      <c r="BM694" s="221"/>
      <c r="BN694" s="221"/>
      <c r="BO694" s="221"/>
      <c r="BP694" s="221"/>
      <c r="BQ694" s="221"/>
      <c r="BR694" s="221"/>
      <c r="BS694" s="221"/>
      <c r="BT694" s="221"/>
      <c r="BU694" s="221"/>
      <c r="BV694" s="221"/>
      <c r="BW694" s="221"/>
      <c r="BX694" s="221"/>
      <c r="BY694" s="221"/>
      <c r="BZ694" s="221"/>
      <c r="CA694" s="221"/>
    </row>
    <row r="695" spans="1:79" ht="20.100000000000001" customHeight="1">
      <c r="A695" s="204"/>
      <c r="B695" s="121"/>
      <c r="C695" s="122"/>
      <c r="D695" s="123"/>
      <c r="E695" s="121"/>
      <c r="F695" s="122"/>
      <c r="G695" s="124"/>
      <c r="H695" s="125"/>
      <c r="I695" s="122"/>
      <c r="J695" s="123"/>
      <c r="K695" s="121"/>
      <c r="L695" s="124"/>
      <c r="M695" s="125"/>
      <c r="N695" s="122"/>
      <c r="O695" s="123"/>
      <c r="P695" s="121"/>
      <c r="Q695" s="122"/>
      <c r="R695" s="122"/>
      <c r="S695" s="122"/>
      <c r="T695" s="122"/>
      <c r="U695" s="124"/>
      <c r="V695" s="323" t="str">
        <f t="shared" si="130"/>
        <v/>
      </c>
      <c r="W695" s="324" t="str">
        <f t="shared" si="131"/>
        <v/>
      </c>
      <c r="X695" s="324" t="str">
        <f t="shared" si="132"/>
        <v/>
      </c>
      <c r="Y695" s="324" t="str">
        <f t="shared" si="133"/>
        <v/>
      </c>
      <c r="Z695" s="324" t="str">
        <f t="shared" si="134"/>
        <v/>
      </c>
      <c r="AA695" s="324" t="str">
        <f t="shared" si="135"/>
        <v/>
      </c>
      <c r="AB695" s="324" t="str">
        <f t="shared" si="136"/>
        <v/>
      </c>
      <c r="AC695" s="324" t="str">
        <f t="shared" si="137"/>
        <v/>
      </c>
      <c r="AD695" s="324" t="str">
        <f t="shared" si="138"/>
        <v/>
      </c>
      <c r="AE695" s="324" t="str">
        <f t="shared" si="139"/>
        <v/>
      </c>
      <c r="AF695" s="324" t="str">
        <f t="shared" si="140"/>
        <v/>
      </c>
      <c r="AG695" s="324" t="str">
        <f t="shared" si="141"/>
        <v/>
      </c>
      <c r="AH695" s="324" t="str">
        <f t="shared" si="142"/>
        <v/>
      </c>
      <c r="AI695" s="177"/>
      <c r="AJ695" s="177"/>
      <c r="AK695" s="177"/>
      <c r="AL695" s="177"/>
      <c r="AM695" s="177"/>
      <c r="AN695" s="177"/>
      <c r="AO695" s="177"/>
      <c r="AP695" s="177"/>
      <c r="AQ695" s="177"/>
      <c r="AR695" s="177"/>
      <c r="AS695" s="177"/>
      <c r="AT695" s="177"/>
      <c r="AU695" s="177"/>
      <c r="AV695" s="177"/>
      <c r="AW695" s="221"/>
      <c r="AX695" s="221"/>
      <c r="AY695" s="221"/>
      <c r="AZ695" s="221"/>
      <c r="BA695" s="221"/>
      <c r="BB695" s="221"/>
      <c r="BC695" s="221"/>
      <c r="BD695" s="221"/>
      <c r="BE695" s="221"/>
      <c r="BF695" s="221"/>
      <c r="BG695" s="221"/>
      <c r="BH695" s="221"/>
      <c r="BI695" s="221"/>
      <c r="BJ695" s="221"/>
      <c r="BK695" s="221"/>
      <c r="BL695" s="221"/>
      <c r="BM695" s="221"/>
      <c r="BN695" s="221"/>
      <c r="BO695" s="221"/>
      <c r="BP695" s="221"/>
      <c r="BQ695" s="221"/>
      <c r="BR695" s="221"/>
      <c r="BS695" s="221"/>
      <c r="BT695" s="221"/>
      <c r="BU695" s="221"/>
      <c r="BV695" s="221"/>
      <c r="BW695" s="221"/>
      <c r="BX695" s="221"/>
      <c r="BY695" s="221"/>
      <c r="BZ695" s="221"/>
      <c r="CA695" s="221"/>
    </row>
    <row r="696" spans="1:79" ht="20.100000000000001" customHeight="1">
      <c r="A696" s="204"/>
      <c r="B696" s="121"/>
      <c r="C696" s="122"/>
      <c r="D696" s="123"/>
      <c r="E696" s="121"/>
      <c r="F696" s="122"/>
      <c r="G696" s="124"/>
      <c r="H696" s="125"/>
      <c r="I696" s="122"/>
      <c r="J696" s="123"/>
      <c r="K696" s="121"/>
      <c r="L696" s="124"/>
      <c r="M696" s="125"/>
      <c r="N696" s="122"/>
      <c r="O696" s="123"/>
      <c r="P696" s="121"/>
      <c r="Q696" s="122"/>
      <c r="R696" s="122"/>
      <c r="S696" s="122"/>
      <c r="T696" s="122"/>
      <c r="U696" s="124"/>
      <c r="V696" s="323" t="str">
        <f t="shared" si="130"/>
        <v/>
      </c>
      <c r="W696" s="324" t="str">
        <f t="shared" si="131"/>
        <v/>
      </c>
      <c r="X696" s="324" t="str">
        <f t="shared" si="132"/>
        <v/>
      </c>
      <c r="Y696" s="324" t="str">
        <f t="shared" si="133"/>
        <v/>
      </c>
      <c r="Z696" s="324" t="str">
        <f t="shared" si="134"/>
        <v/>
      </c>
      <c r="AA696" s="324" t="str">
        <f t="shared" si="135"/>
        <v/>
      </c>
      <c r="AB696" s="324" t="str">
        <f t="shared" si="136"/>
        <v/>
      </c>
      <c r="AC696" s="324" t="str">
        <f t="shared" si="137"/>
        <v/>
      </c>
      <c r="AD696" s="324" t="str">
        <f t="shared" si="138"/>
        <v/>
      </c>
      <c r="AE696" s="324" t="str">
        <f t="shared" si="139"/>
        <v/>
      </c>
      <c r="AF696" s="324" t="str">
        <f t="shared" si="140"/>
        <v/>
      </c>
      <c r="AG696" s="324" t="str">
        <f t="shared" si="141"/>
        <v/>
      </c>
      <c r="AH696" s="324" t="str">
        <f t="shared" si="142"/>
        <v/>
      </c>
      <c r="AI696" s="177"/>
      <c r="AJ696" s="177"/>
      <c r="AK696" s="177"/>
      <c r="AL696" s="177"/>
      <c r="AM696" s="177"/>
      <c r="AN696" s="177"/>
      <c r="AO696" s="177"/>
      <c r="AP696" s="177"/>
      <c r="AQ696" s="177"/>
      <c r="AR696" s="177"/>
      <c r="AS696" s="177"/>
      <c r="AT696" s="177"/>
      <c r="AU696" s="177"/>
      <c r="AV696" s="177"/>
      <c r="AW696" s="221"/>
      <c r="AX696" s="221"/>
      <c r="AY696" s="221"/>
      <c r="AZ696" s="221"/>
      <c r="BA696" s="221"/>
      <c r="BB696" s="221"/>
      <c r="BC696" s="221"/>
      <c r="BD696" s="221"/>
      <c r="BE696" s="221"/>
      <c r="BF696" s="221"/>
      <c r="BG696" s="221"/>
      <c r="BH696" s="221"/>
      <c r="BI696" s="221"/>
      <c r="BJ696" s="221"/>
      <c r="BK696" s="221"/>
      <c r="BL696" s="221"/>
      <c r="BM696" s="221"/>
      <c r="BN696" s="221"/>
      <c r="BO696" s="221"/>
      <c r="BP696" s="221"/>
      <c r="BQ696" s="221"/>
      <c r="BR696" s="221"/>
      <c r="BS696" s="221"/>
      <c r="BT696" s="221"/>
      <c r="BU696" s="221"/>
      <c r="BV696" s="221"/>
      <c r="BW696" s="221"/>
      <c r="BX696" s="221"/>
      <c r="BY696" s="221"/>
      <c r="BZ696" s="221"/>
      <c r="CA696" s="221"/>
    </row>
    <row r="697" spans="1:79" ht="20.100000000000001" customHeight="1">
      <c r="A697" s="204"/>
      <c r="B697" s="121"/>
      <c r="C697" s="122"/>
      <c r="D697" s="123"/>
      <c r="E697" s="121"/>
      <c r="F697" s="122"/>
      <c r="G697" s="124"/>
      <c r="H697" s="125"/>
      <c r="I697" s="122"/>
      <c r="J697" s="123"/>
      <c r="K697" s="121"/>
      <c r="L697" s="124"/>
      <c r="M697" s="125"/>
      <c r="N697" s="122"/>
      <c r="O697" s="123"/>
      <c r="P697" s="121"/>
      <c r="Q697" s="122"/>
      <c r="R697" s="122"/>
      <c r="S697" s="122"/>
      <c r="T697" s="122"/>
      <c r="U697" s="124"/>
      <c r="V697" s="323" t="str">
        <f t="shared" si="130"/>
        <v/>
      </c>
      <c r="W697" s="324" t="str">
        <f t="shared" si="131"/>
        <v/>
      </c>
      <c r="X697" s="324" t="str">
        <f t="shared" si="132"/>
        <v/>
      </c>
      <c r="Y697" s="324" t="str">
        <f t="shared" si="133"/>
        <v/>
      </c>
      <c r="Z697" s="324" t="str">
        <f t="shared" si="134"/>
        <v/>
      </c>
      <c r="AA697" s="324" t="str">
        <f t="shared" si="135"/>
        <v/>
      </c>
      <c r="AB697" s="324" t="str">
        <f t="shared" si="136"/>
        <v/>
      </c>
      <c r="AC697" s="324" t="str">
        <f t="shared" si="137"/>
        <v/>
      </c>
      <c r="AD697" s="324" t="str">
        <f t="shared" si="138"/>
        <v/>
      </c>
      <c r="AE697" s="324" t="str">
        <f t="shared" si="139"/>
        <v/>
      </c>
      <c r="AF697" s="324" t="str">
        <f t="shared" si="140"/>
        <v/>
      </c>
      <c r="AG697" s="324" t="str">
        <f t="shared" si="141"/>
        <v/>
      </c>
      <c r="AH697" s="324" t="str">
        <f t="shared" si="142"/>
        <v/>
      </c>
      <c r="AI697" s="177"/>
      <c r="AJ697" s="177"/>
      <c r="AK697" s="177"/>
      <c r="AL697" s="177"/>
      <c r="AM697" s="177"/>
      <c r="AN697" s="177"/>
      <c r="AO697" s="177"/>
      <c r="AP697" s="177"/>
      <c r="AQ697" s="177"/>
      <c r="AR697" s="177"/>
      <c r="AS697" s="177"/>
      <c r="AT697" s="177"/>
      <c r="AU697" s="177"/>
      <c r="AV697" s="177"/>
      <c r="AW697" s="221"/>
      <c r="AX697" s="221"/>
      <c r="AY697" s="221"/>
      <c r="AZ697" s="221"/>
      <c r="BA697" s="221"/>
      <c r="BB697" s="221"/>
      <c r="BC697" s="221"/>
      <c r="BD697" s="221"/>
      <c r="BE697" s="221"/>
      <c r="BF697" s="221"/>
      <c r="BG697" s="221"/>
      <c r="BH697" s="221"/>
      <c r="BI697" s="221"/>
      <c r="BJ697" s="221"/>
      <c r="BK697" s="221"/>
      <c r="BL697" s="221"/>
      <c r="BM697" s="221"/>
      <c r="BN697" s="221"/>
      <c r="BO697" s="221"/>
      <c r="BP697" s="221"/>
      <c r="BQ697" s="221"/>
      <c r="BR697" s="221"/>
      <c r="BS697" s="221"/>
      <c r="BT697" s="221"/>
      <c r="BU697" s="221"/>
      <c r="BV697" s="221"/>
      <c r="BW697" s="221"/>
      <c r="BX697" s="221"/>
      <c r="BY697" s="221"/>
      <c r="BZ697" s="221"/>
      <c r="CA697" s="221"/>
    </row>
    <row r="698" spans="1:79" ht="20.100000000000001" customHeight="1">
      <c r="A698" s="204"/>
      <c r="B698" s="121"/>
      <c r="C698" s="122"/>
      <c r="D698" s="123"/>
      <c r="E698" s="121"/>
      <c r="F698" s="122"/>
      <c r="G698" s="124"/>
      <c r="H698" s="125"/>
      <c r="I698" s="122"/>
      <c r="J698" s="123"/>
      <c r="K698" s="121"/>
      <c r="L698" s="124"/>
      <c r="M698" s="125"/>
      <c r="N698" s="122"/>
      <c r="O698" s="123"/>
      <c r="P698" s="121"/>
      <c r="Q698" s="122"/>
      <c r="R698" s="122"/>
      <c r="S698" s="122"/>
      <c r="T698" s="122"/>
      <c r="U698" s="124"/>
      <c r="V698" s="323" t="str">
        <f t="shared" si="130"/>
        <v/>
      </c>
      <c r="W698" s="324" t="str">
        <f t="shared" si="131"/>
        <v/>
      </c>
      <c r="X698" s="324" t="str">
        <f t="shared" si="132"/>
        <v/>
      </c>
      <c r="Y698" s="324" t="str">
        <f t="shared" si="133"/>
        <v/>
      </c>
      <c r="Z698" s="324" t="str">
        <f t="shared" si="134"/>
        <v/>
      </c>
      <c r="AA698" s="324" t="str">
        <f t="shared" si="135"/>
        <v/>
      </c>
      <c r="AB698" s="324" t="str">
        <f t="shared" si="136"/>
        <v/>
      </c>
      <c r="AC698" s="324" t="str">
        <f t="shared" si="137"/>
        <v/>
      </c>
      <c r="AD698" s="324" t="str">
        <f t="shared" si="138"/>
        <v/>
      </c>
      <c r="AE698" s="324" t="str">
        <f t="shared" si="139"/>
        <v/>
      </c>
      <c r="AF698" s="324" t="str">
        <f t="shared" si="140"/>
        <v/>
      </c>
      <c r="AG698" s="324" t="str">
        <f t="shared" si="141"/>
        <v/>
      </c>
      <c r="AH698" s="324" t="str">
        <f t="shared" si="142"/>
        <v/>
      </c>
      <c r="AI698" s="177"/>
      <c r="AJ698" s="177"/>
      <c r="AK698" s="177"/>
      <c r="AL698" s="177"/>
      <c r="AM698" s="177"/>
      <c r="AN698" s="177"/>
      <c r="AO698" s="177"/>
      <c r="AP698" s="177"/>
      <c r="AQ698" s="177"/>
      <c r="AR698" s="177"/>
      <c r="AS698" s="177"/>
      <c r="AT698" s="177"/>
      <c r="AU698" s="177"/>
      <c r="AV698" s="177"/>
      <c r="AW698" s="221"/>
      <c r="AX698" s="221"/>
      <c r="AY698" s="221"/>
      <c r="AZ698" s="221"/>
      <c r="BA698" s="221"/>
      <c r="BB698" s="221"/>
      <c r="BC698" s="221"/>
      <c r="BD698" s="221"/>
      <c r="BE698" s="221"/>
      <c r="BF698" s="221"/>
      <c r="BG698" s="221"/>
      <c r="BH698" s="221"/>
      <c r="BI698" s="221"/>
      <c r="BJ698" s="221"/>
      <c r="BK698" s="221"/>
      <c r="BL698" s="221"/>
      <c r="BM698" s="221"/>
      <c r="BN698" s="221"/>
      <c r="BO698" s="221"/>
      <c r="BP698" s="221"/>
      <c r="BQ698" s="221"/>
      <c r="BR698" s="221"/>
      <c r="BS698" s="221"/>
      <c r="BT698" s="221"/>
      <c r="BU698" s="221"/>
      <c r="BV698" s="221"/>
      <c r="BW698" s="221"/>
      <c r="BX698" s="221"/>
      <c r="BY698" s="221"/>
      <c r="BZ698" s="221"/>
      <c r="CA698" s="221"/>
    </row>
    <row r="699" spans="1:79" ht="20.100000000000001" customHeight="1">
      <c r="A699" s="204"/>
      <c r="B699" s="121"/>
      <c r="C699" s="122"/>
      <c r="D699" s="123"/>
      <c r="E699" s="121"/>
      <c r="F699" s="122"/>
      <c r="G699" s="124"/>
      <c r="H699" s="125"/>
      <c r="I699" s="122"/>
      <c r="J699" s="123"/>
      <c r="K699" s="121"/>
      <c r="L699" s="124"/>
      <c r="M699" s="125"/>
      <c r="N699" s="122"/>
      <c r="O699" s="123"/>
      <c r="P699" s="121"/>
      <c r="Q699" s="122"/>
      <c r="R699" s="122"/>
      <c r="S699" s="122"/>
      <c r="T699" s="122"/>
      <c r="U699" s="124"/>
      <c r="V699" s="323" t="str">
        <f t="shared" si="130"/>
        <v/>
      </c>
      <c r="W699" s="324" t="str">
        <f t="shared" si="131"/>
        <v/>
      </c>
      <c r="X699" s="324" t="str">
        <f t="shared" si="132"/>
        <v/>
      </c>
      <c r="Y699" s="324" t="str">
        <f t="shared" si="133"/>
        <v/>
      </c>
      <c r="Z699" s="324" t="str">
        <f t="shared" si="134"/>
        <v/>
      </c>
      <c r="AA699" s="324" t="str">
        <f t="shared" si="135"/>
        <v/>
      </c>
      <c r="AB699" s="324" t="str">
        <f t="shared" si="136"/>
        <v/>
      </c>
      <c r="AC699" s="324" t="str">
        <f t="shared" si="137"/>
        <v/>
      </c>
      <c r="AD699" s="324" t="str">
        <f t="shared" si="138"/>
        <v/>
      </c>
      <c r="AE699" s="324" t="str">
        <f t="shared" si="139"/>
        <v/>
      </c>
      <c r="AF699" s="324" t="str">
        <f t="shared" si="140"/>
        <v/>
      </c>
      <c r="AG699" s="324" t="str">
        <f t="shared" si="141"/>
        <v/>
      </c>
      <c r="AH699" s="324" t="str">
        <f t="shared" si="142"/>
        <v/>
      </c>
      <c r="AI699" s="177"/>
      <c r="AJ699" s="177"/>
      <c r="AK699" s="177"/>
      <c r="AL699" s="177"/>
      <c r="AM699" s="177"/>
      <c r="AN699" s="177"/>
      <c r="AO699" s="177"/>
      <c r="AP699" s="177"/>
      <c r="AQ699" s="177"/>
      <c r="AR699" s="177"/>
      <c r="AS699" s="177"/>
      <c r="AT699" s="177"/>
      <c r="AU699" s="177"/>
      <c r="AV699" s="177"/>
      <c r="AW699" s="177"/>
      <c r="AX699" s="177"/>
      <c r="AY699" s="177"/>
      <c r="AZ699" s="177"/>
      <c r="BA699" s="177"/>
      <c r="BB699" s="177"/>
      <c r="BC699" s="177"/>
      <c r="BD699" s="177"/>
      <c r="BE699" s="177"/>
      <c r="BF699" s="177"/>
      <c r="BG699" s="177"/>
      <c r="BH699" s="177"/>
      <c r="BI699" s="177"/>
      <c r="BJ699" s="177"/>
      <c r="BK699" s="177"/>
      <c r="BL699" s="177"/>
      <c r="BM699" s="177"/>
      <c r="BN699" s="177"/>
      <c r="BO699" s="177"/>
      <c r="BP699" s="177"/>
      <c r="BQ699" s="177"/>
      <c r="BR699" s="177"/>
      <c r="BS699" s="177"/>
      <c r="BT699" s="177"/>
      <c r="BU699" s="177"/>
      <c r="BV699" s="177"/>
      <c r="BW699" s="177"/>
      <c r="BX699" s="177"/>
      <c r="BY699" s="177"/>
      <c r="BZ699" s="177"/>
      <c r="CA699" s="177"/>
    </row>
    <row r="700" spans="1:79" ht="20.100000000000001" customHeight="1">
      <c r="A700" s="204"/>
      <c r="B700" s="121"/>
      <c r="C700" s="122"/>
      <c r="D700" s="123"/>
      <c r="E700" s="121"/>
      <c r="F700" s="122"/>
      <c r="G700" s="124"/>
      <c r="H700" s="125"/>
      <c r="I700" s="122"/>
      <c r="J700" s="123"/>
      <c r="K700" s="121"/>
      <c r="L700" s="124"/>
      <c r="M700" s="125"/>
      <c r="N700" s="122"/>
      <c r="O700" s="123"/>
      <c r="P700" s="121"/>
      <c r="Q700" s="122"/>
      <c r="R700" s="122"/>
      <c r="S700" s="122"/>
      <c r="T700" s="122"/>
      <c r="U700" s="124"/>
      <c r="V700" s="323" t="str">
        <f t="shared" si="130"/>
        <v/>
      </c>
      <c r="W700" s="324" t="str">
        <f t="shared" si="131"/>
        <v/>
      </c>
      <c r="X700" s="324" t="str">
        <f t="shared" si="132"/>
        <v/>
      </c>
      <c r="Y700" s="324" t="str">
        <f t="shared" si="133"/>
        <v/>
      </c>
      <c r="Z700" s="324" t="str">
        <f t="shared" si="134"/>
        <v/>
      </c>
      <c r="AA700" s="324" t="str">
        <f t="shared" si="135"/>
        <v/>
      </c>
      <c r="AB700" s="324" t="str">
        <f t="shared" si="136"/>
        <v/>
      </c>
      <c r="AC700" s="324" t="str">
        <f t="shared" si="137"/>
        <v/>
      </c>
      <c r="AD700" s="324" t="str">
        <f t="shared" si="138"/>
        <v/>
      </c>
      <c r="AE700" s="324" t="str">
        <f t="shared" si="139"/>
        <v/>
      </c>
      <c r="AF700" s="324" t="str">
        <f t="shared" si="140"/>
        <v/>
      </c>
      <c r="AG700" s="324" t="str">
        <f t="shared" si="141"/>
        <v/>
      </c>
      <c r="AH700" s="324" t="str">
        <f t="shared" si="142"/>
        <v/>
      </c>
      <c r="AI700" s="177"/>
      <c r="AJ700" s="177"/>
      <c r="AK700" s="177"/>
      <c r="AL700" s="177"/>
      <c r="AM700" s="177"/>
      <c r="AN700" s="177"/>
      <c r="AO700" s="177"/>
      <c r="AP700" s="177"/>
      <c r="AQ700" s="177"/>
      <c r="AR700" s="177"/>
      <c r="AS700" s="177"/>
      <c r="AT700" s="177"/>
      <c r="AU700" s="177"/>
      <c r="AV700" s="177"/>
      <c r="AW700" s="177"/>
      <c r="AX700" s="177"/>
      <c r="AY700" s="177"/>
      <c r="AZ700" s="177"/>
      <c r="BA700" s="177"/>
      <c r="BB700" s="177"/>
      <c r="BC700" s="177"/>
      <c r="BD700" s="177"/>
      <c r="BE700" s="177"/>
      <c r="BF700" s="177"/>
      <c r="BG700" s="177"/>
      <c r="BH700" s="177"/>
      <c r="BI700" s="177"/>
      <c r="BJ700" s="177"/>
      <c r="BK700" s="177"/>
      <c r="BL700" s="177"/>
      <c r="BM700" s="177"/>
      <c r="BN700" s="177"/>
      <c r="BO700" s="177"/>
      <c r="BP700" s="177"/>
      <c r="BQ700" s="177"/>
      <c r="BR700" s="177"/>
      <c r="BS700" s="177"/>
      <c r="BT700" s="177"/>
      <c r="BU700" s="177"/>
      <c r="BV700" s="177"/>
      <c r="BW700" s="177"/>
      <c r="BX700" s="177"/>
      <c r="BY700" s="177"/>
      <c r="BZ700" s="177"/>
      <c r="CA700" s="177"/>
    </row>
    <row r="701" spans="1:79" ht="20.100000000000001" customHeight="1">
      <c r="A701" s="204"/>
      <c r="B701" s="121"/>
      <c r="C701" s="122"/>
      <c r="D701" s="123"/>
      <c r="E701" s="121"/>
      <c r="F701" s="122"/>
      <c r="G701" s="124"/>
      <c r="H701" s="125"/>
      <c r="I701" s="122"/>
      <c r="J701" s="123"/>
      <c r="K701" s="121"/>
      <c r="L701" s="124"/>
      <c r="M701" s="125"/>
      <c r="N701" s="122"/>
      <c r="O701" s="123"/>
      <c r="P701" s="121"/>
      <c r="Q701" s="122"/>
      <c r="R701" s="122"/>
      <c r="S701" s="122"/>
      <c r="T701" s="122"/>
      <c r="U701" s="124"/>
      <c r="V701" s="323" t="str">
        <f t="shared" si="130"/>
        <v/>
      </c>
      <c r="W701" s="324" t="str">
        <f t="shared" si="131"/>
        <v/>
      </c>
      <c r="X701" s="324" t="str">
        <f t="shared" si="132"/>
        <v/>
      </c>
      <c r="Y701" s="324" t="str">
        <f t="shared" si="133"/>
        <v/>
      </c>
      <c r="Z701" s="324" t="str">
        <f t="shared" si="134"/>
        <v/>
      </c>
      <c r="AA701" s="324" t="str">
        <f t="shared" si="135"/>
        <v/>
      </c>
      <c r="AB701" s="324" t="str">
        <f t="shared" si="136"/>
        <v/>
      </c>
      <c r="AC701" s="324" t="str">
        <f t="shared" si="137"/>
        <v/>
      </c>
      <c r="AD701" s="324" t="str">
        <f t="shared" si="138"/>
        <v/>
      </c>
      <c r="AE701" s="324" t="str">
        <f t="shared" si="139"/>
        <v/>
      </c>
      <c r="AF701" s="324" t="str">
        <f t="shared" si="140"/>
        <v/>
      </c>
      <c r="AG701" s="324" t="str">
        <f t="shared" si="141"/>
        <v/>
      </c>
      <c r="AH701" s="324" t="str">
        <f t="shared" si="142"/>
        <v/>
      </c>
      <c r="AI701" s="177"/>
      <c r="AJ701" s="177"/>
      <c r="AK701" s="177"/>
      <c r="AL701" s="177"/>
      <c r="AM701" s="177"/>
      <c r="AN701" s="177"/>
      <c r="AO701" s="177"/>
      <c r="AP701" s="177"/>
      <c r="AQ701" s="177"/>
      <c r="AR701" s="177"/>
      <c r="AS701" s="177"/>
      <c r="AT701" s="177"/>
      <c r="AU701" s="177"/>
      <c r="AV701" s="177"/>
      <c r="AW701" s="177"/>
      <c r="AX701" s="177"/>
      <c r="AY701" s="177"/>
      <c r="AZ701" s="177"/>
      <c r="BA701" s="177"/>
      <c r="BB701" s="177"/>
      <c r="BC701" s="177"/>
      <c r="BD701" s="177"/>
      <c r="BE701" s="177"/>
      <c r="BF701" s="177"/>
      <c r="BG701" s="177"/>
      <c r="BH701" s="177"/>
      <c r="BI701" s="177"/>
      <c r="BJ701" s="177"/>
      <c r="BK701" s="177"/>
      <c r="BL701" s="177"/>
      <c r="BM701" s="177"/>
      <c r="BN701" s="177"/>
      <c r="BO701" s="177"/>
      <c r="BP701" s="177"/>
      <c r="BQ701" s="177"/>
      <c r="BR701" s="177"/>
      <c r="BS701" s="177"/>
      <c r="BT701" s="177"/>
      <c r="BU701" s="177"/>
      <c r="BV701" s="177"/>
      <c r="BW701" s="177"/>
      <c r="BX701" s="177"/>
      <c r="BY701" s="177"/>
      <c r="BZ701" s="177"/>
      <c r="CA701" s="177"/>
    </row>
    <row r="702" spans="1:79" ht="20.100000000000001" customHeight="1">
      <c r="A702" s="204"/>
      <c r="B702" s="121"/>
      <c r="C702" s="122"/>
      <c r="D702" s="123"/>
      <c r="E702" s="121"/>
      <c r="F702" s="122"/>
      <c r="G702" s="124"/>
      <c r="H702" s="125"/>
      <c r="I702" s="122"/>
      <c r="J702" s="123"/>
      <c r="K702" s="121"/>
      <c r="L702" s="124"/>
      <c r="M702" s="125"/>
      <c r="N702" s="122"/>
      <c r="O702" s="123"/>
      <c r="P702" s="121"/>
      <c r="Q702" s="122"/>
      <c r="R702" s="122"/>
      <c r="S702" s="122"/>
      <c r="T702" s="122"/>
      <c r="U702" s="124"/>
      <c r="V702" s="323" t="str">
        <f t="shared" si="130"/>
        <v/>
      </c>
      <c r="W702" s="324" t="str">
        <f t="shared" si="131"/>
        <v/>
      </c>
      <c r="X702" s="324" t="str">
        <f t="shared" si="132"/>
        <v/>
      </c>
      <c r="Y702" s="324" t="str">
        <f t="shared" si="133"/>
        <v/>
      </c>
      <c r="Z702" s="324" t="str">
        <f t="shared" si="134"/>
        <v/>
      </c>
      <c r="AA702" s="324" t="str">
        <f t="shared" si="135"/>
        <v/>
      </c>
      <c r="AB702" s="324" t="str">
        <f t="shared" si="136"/>
        <v/>
      </c>
      <c r="AC702" s="324" t="str">
        <f t="shared" si="137"/>
        <v/>
      </c>
      <c r="AD702" s="324" t="str">
        <f t="shared" si="138"/>
        <v/>
      </c>
      <c r="AE702" s="324" t="str">
        <f t="shared" si="139"/>
        <v/>
      </c>
      <c r="AF702" s="324" t="str">
        <f t="shared" si="140"/>
        <v/>
      </c>
      <c r="AG702" s="324" t="str">
        <f t="shared" si="141"/>
        <v/>
      </c>
      <c r="AH702" s="324" t="str">
        <f t="shared" si="142"/>
        <v/>
      </c>
      <c r="AI702" s="177"/>
      <c r="AJ702" s="177"/>
      <c r="AK702" s="177"/>
      <c r="AL702" s="177"/>
      <c r="AM702" s="177"/>
      <c r="AN702" s="177"/>
      <c r="AO702" s="177"/>
      <c r="AP702" s="177"/>
      <c r="AQ702" s="177"/>
      <c r="AR702" s="177"/>
      <c r="AS702" s="177"/>
      <c r="AT702" s="177"/>
      <c r="AU702" s="177"/>
      <c r="AV702" s="177"/>
      <c r="AW702" s="177"/>
      <c r="AX702" s="177"/>
      <c r="AY702" s="177"/>
      <c r="AZ702" s="177"/>
      <c r="BA702" s="177"/>
      <c r="BB702" s="177"/>
      <c r="BC702" s="177"/>
      <c r="BD702" s="177"/>
      <c r="BE702" s="177"/>
      <c r="BF702" s="177"/>
      <c r="BG702" s="177"/>
      <c r="BH702" s="177"/>
      <c r="BI702" s="177"/>
      <c r="BJ702" s="177"/>
      <c r="BK702" s="177"/>
      <c r="BL702" s="177"/>
      <c r="BM702" s="177"/>
      <c r="BN702" s="177"/>
      <c r="BO702" s="177"/>
      <c r="BP702" s="177"/>
      <c r="BQ702" s="177"/>
      <c r="BR702" s="177"/>
      <c r="BS702" s="177"/>
      <c r="BT702" s="177"/>
      <c r="BU702" s="177"/>
      <c r="BV702" s="177"/>
      <c r="BW702" s="177"/>
      <c r="BX702" s="177"/>
      <c r="BY702" s="177"/>
      <c r="BZ702" s="177"/>
      <c r="CA702" s="177"/>
    </row>
    <row r="703" spans="1:79" ht="20.100000000000001" customHeight="1">
      <c r="A703" s="204"/>
      <c r="B703" s="121"/>
      <c r="C703" s="122"/>
      <c r="D703" s="123"/>
      <c r="E703" s="121"/>
      <c r="F703" s="122"/>
      <c r="G703" s="124"/>
      <c r="H703" s="125"/>
      <c r="I703" s="122"/>
      <c r="J703" s="123"/>
      <c r="K703" s="121"/>
      <c r="L703" s="124"/>
      <c r="M703" s="125"/>
      <c r="N703" s="122"/>
      <c r="O703" s="123"/>
      <c r="P703" s="121"/>
      <c r="Q703" s="122"/>
      <c r="R703" s="122"/>
      <c r="S703" s="122"/>
      <c r="T703" s="122"/>
      <c r="U703" s="124"/>
      <c r="V703" s="323" t="str">
        <f t="shared" si="130"/>
        <v/>
      </c>
      <c r="W703" s="324" t="str">
        <f t="shared" si="131"/>
        <v/>
      </c>
      <c r="X703" s="324" t="str">
        <f t="shared" si="132"/>
        <v/>
      </c>
      <c r="Y703" s="324" t="str">
        <f t="shared" si="133"/>
        <v/>
      </c>
      <c r="Z703" s="324" t="str">
        <f t="shared" si="134"/>
        <v/>
      </c>
      <c r="AA703" s="324" t="str">
        <f t="shared" si="135"/>
        <v/>
      </c>
      <c r="AB703" s="324" t="str">
        <f t="shared" si="136"/>
        <v/>
      </c>
      <c r="AC703" s="324" t="str">
        <f t="shared" si="137"/>
        <v/>
      </c>
      <c r="AD703" s="324" t="str">
        <f t="shared" si="138"/>
        <v/>
      </c>
      <c r="AE703" s="324" t="str">
        <f t="shared" si="139"/>
        <v/>
      </c>
      <c r="AF703" s="324" t="str">
        <f t="shared" si="140"/>
        <v/>
      </c>
      <c r="AG703" s="324" t="str">
        <f t="shared" si="141"/>
        <v/>
      </c>
      <c r="AH703" s="324" t="str">
        <f t="shared" si="142"/>
        <v/>
      </c>
      <c r="AI703" s="177"/>
      <c r="AJ703" s="177"/>
      <c r="AK703" s="177"/>
      <c r="AL703" s="177"/>
      <c r="AM703" s="177"/>
      <c r="AN703" s="177"/>
      <c r="AO703" s="177"/>
      <c r="AP703" s="177"/>
      <c r="AQ703" s="177"/>
      <c r="AR703" s="177"/>
      <c r="AS703" s="177"/>
      <c r="AT703" s="177"/>
      <c r="AU703" s="177"/>
      <c r="AV703" s="177"/>
      <c r="AW703" s="177"/>
      <c r="AX703" s="177"/>
      <c r="AY703" s="177"/>
      <c r="AZ703" s="177"/>
      <c r="BA703" s="177"/>
      <c r="BB703" s="177"/>
      <c r="BC703" s="177"/>
      <c r="BD703" s="177"/>
      <c r="BE703" s="177"/>
      <c r="BF703" s="177"/>
      <c r="BG703" s="177"/>
      <c r="BH703" s="177"/>
      <c r="BI703" s="177"/>
      <c r="BJ703" s="177"/>
      <c r="BK703" s="177"/>
      <c r="BL703" s="177"/>
      <c r="BM703" s="177"/>
      <c r="BN703" s="177"/>
      <c r="BO703" s="177"/>
      <c r="BP703" s="177"/>
      <c r="BQ703" s="177"/>
      <c r="BR703" s="177"/>
      <c r="BS703" s="177"/>
      <c r="BT703" s="177"/>
      <c r="BU703" s="177"/>
      <c r="BV703" s="177"/>
      <c r="BW703" s="177"/>
      <c r="BX703" s="177"/>
      <c r="BY703" s="177"/>
      <c r="BZ703" s="177"/>
      <c r="CA703" s="177"/>
    </row>
    <row r="704" spans="1:79" ht="20.100000000000001" customHeight="1">
      <c r="A704" s="204"/>
      <c r="B704" s="121"/>
      <c r="C704" s="122"/>
      <c r="D704" s="123"/>
      <c r="E704" s="121"/>
      <c r="F704" s="122"/>
      <c r="G704" s="124"/>
      <c r="H704" s="125"/>
      <c r="I704" s="122"/>
      <c r="J704" s="123"/>
      <c r="K704" s="121"/>
      <c r="L704" s="124"/>
      <c r="M704" s="125"/>
      <c r="N704" s="122"/>
      <c r="O704" s="123"/>
      <c r="P704" s="121"/>
      <c r="Q704" s="122"/>
      <c r="R704" s="122"/>
      <c r="S704" s="122"/>
      <c r="T704" s="122"/>
      <c r="U704" s="124"/>
      <c r="V704" s="323" t="str">
        <f t="shared" si="130"/>
        <v/>
      </c>
      <c r="W704" s="324" t="str">
        <f t="shared" si="131"/>
        <v/>
      </c>
      <c r="X704" s="324" t="str">
        <f t="shared" si="132"/>
        <v/>
      </c>
      <c r="Y704" s="324" t="str">
        <f t="shared" si="133"/>
        <v/>
      </c>
      <c r="Z704" s="324" t="str">
        <f t="shared" si="134"/>
        <v/>
      </c>
      <c r="AA704" s="324" t="str">
        <f t="shared" si="135"/>
        <v/>
      </c>
      <c r="AB704" s="324" t="str">
        <f t="shared" si="136"/>
        <v/>
      </c>
      <c r="AC704" s="324" t="str">
        <f t="shared" si="137"/>
        <v/>
      </c>
      <c r="AD704" s="324" t="str">
        <f t="shared" si="138"/>
        <v/>
      </c>
      <c r="AE704" s="324" t="str">
        <f t="shared" si="139"/>
        <v/>
      </c>
      <c r="AF704" s="324" t="str">
        <f t="shared" si="140"/>
        <v/>
      </c>
      <c r="AG704" s="324" t="str">
        <f t="shared" si="141"/>
        <v/>
      </c>
      <c r="AH704" s="324" t="str">
        <f t="shared" si="142"/>
        <v/>
      </c>
      <c r="AI704" s="177"/>
      <c r="AJ704" s="177"/>
      <c r="AK704" s="177"/>
      <c r="AL704" s="177"/>
      <c r="AM704" s="177"/>
      <c r="AN704" s="177"/>
      <c r="AO704" s="177"/>
      <c r="AP704" s="177"/>
      <c r="AQ704" s="177"/>
      <c r="AR704" s="177"/>
      <c r="AS704" s="177"/>
      <c r="AT704" s="177"/>
      <c r="AU704" s="177"/>
      <c r="AV704" s="177"/>
      <c r="AW704" s="177"/>
      <c r="AX704" s="177"/>
      <c r="AY704" s="177"/>
      <c r="AZ704" s="177"/>
      <c r="BA704" s="177"/>
      <c r="BB704" s="177"/>
      <c r="BC704" s="177"/>
      <c r="BD704" s="177"/>
      <c r="BE704" s="177"/>
      <c r="BF704" s="177"/>
      <c r="BG704" s="177"/>
      <c r="BH704" s="177"/>
      <c r="BI704" s="177"/>
      <c r="BJ704" s="177"/>
      <c r="BK704" s="177"/>
      <c r="BL704" s="177"/>
      <c r="BM704" s="177"/>
      <c r="BN704" s="177"/>
      <c r="BO704" s="177"/>
      <c r="BP704" s="177"/>
      <c r="BQ704" s="177"/>
      <c r="BR704" s="177"/>
      <c r="BS704" s="177"/>
      <c r="BT704" s="177"/>
      <c r="BU704" s="177"/>
      <c r="BV704" s="177"/>
      <c r="BW704" s="177"/>
      <c r="BX704" s="177"/>
      <c r="BY704" s="177"/>
      <c r="BZ704" s="177"/>
      <c r="CA704" s="177"/>
    </row>
    <row r="705" spans="1:79" ht="20.100000000000001" customHeight="1">
      <c r="A705" s="204"/>
      <c r="B705" s="121"/>
      <c r="C705" s="122"/>
      <c r="D705" s="123"/>
      <c r="E705" s="121"/>
      <c r="F705" s="122"/>
      <c r="G705" s="124"/>
      <c r="H705" s="125"/>
      <c r="I705" s="122"/>
      <c r="J705" s="123"/>
      <c r="K705" s="121"/>
      <c r="L705" s="124"/>
      <c r="M705" s="125"/>
      <c r="N705" s="122"/>
      <c r="O705" s="123"/>
      <c r="P705" s="121"/>
      <c r="Q705" s="122"/>
      <c r="R705" s="122"/>
      <c r="S705" s="122"/>
      <c r="T705" s="122"/>
      <c r="U705" s="124"/>
      <c r="V705" s="323" t="str">
        <f t="shared" si="130"/>
        <v/>
      </c>
      <c r="W705" s="324" t="str">
        <f t="shared" si="131"/>
        <v/>
      </c>
      <c r="X705" s="324" t="str">
        <f t="shared" si="132"/>
        <v/>
      </c>
      <c r="Y705" s="324" t="str">
        <f t="shared" si="133"/>
        <v/>
      </c>
      <c r="Z705" s="324" t="str">
        <f t="shared" si="134"/>
        <v/>
      </c>
      <c r="AA705" s="324" t="str">
        <f t="shared" si="135"/>
        <v/>
      </c>
      <c r="AB705" s="324" t="str">
        <f t="shared" si="136"/>
        <v/>
      </c>
      <c r="AC705" s="324" t="str">
        <f t="shared" si="137"/>
        <v/>
      </c>
      <c r="AD705" s="324" t="str">
        <f t="shared" si="138"/>
        <v/>
      </c>
      <c r="AE705" s="324" t="str">
        <f t="shared" si="139"/>
        <v/>
      </c>
      <c r="AF705" s="324" t="str">
        <f t="shared" si="140"/>
        <v/>
      </c>
      <c r="AG705" s="324" t="str">
        <f t="shared" si="141"/>
        <v/>
      </c>
      <c r="AH705" s="324" t="str">
        <f t="shared" si="142"/>
        <v/>
      </c>
      <c r="AI705" s="177"/>
      <c r="AJ705" s="177"/>
      <c r="AK705" s="177"/>
      <c r="AL705" s="177"/>
      <c r="AM705" s="177"/>
      <c r="AN705" s="177"/>
      <c r="AO705" s="177"/>
      <c r="AP705" s="177"/>
      <c r="AQ705" s="177"/>
      <c r="AR705" s="177"/>
      <c r="AS705" s="177"/>
      <c r="AT705" s="177"/>
      <c r="AU705" s="177"/>
      <c r="AV705" s="177"/>
      <c r="AW705" s="177"/>
      <c r="AX705" s="177"/>
      <c r="AY705" s="177"/>
      <c r="AZ705" s="177"/>
      <c r="BA705" s="177"/>
      <c r="BB705" s="177"/>
      <c r="BC705" s="177"/>
      <c r="BD705" s="177"/>
      <c r="BE705" s="177"/>
      <c r="BF705" s="177"/>
      <c r="BG705" s="177"/>
      <c r="BH705" s="177"/>
      <c r="BI705" s="177"/>
      <c r="BJ705" s="177"/>
      <c r="BK705" s="177"/>
      <c r="BL705" s="177"/>
      <c r="BM705" s="177"/>
      <c r="BN705" s="177"/>
      <c r="BO705" s="177"/>
      <c r="BP705" s="177"/>
      <c r="BQ705" s="177"/>
      <c r="BR705" s="177"/>
      <c r="BS705" s="177"/>
      <c r="BT705" s="177"/>
      <c r="BU705" s="177"/>
      <c r="BV705" s="177"/>
      <c r="BW705" s="177"/>
      <c r="BX705" s="177"/>
      <c r="BY705" s="177"/>
      <c r="BZ705" s="177"/>
      <c r="CA705" s="177"/>
    </row>
    <row r="706" spans="1:79" ht="20.100000000000001" customHeight="1">
      <c r="A706" s="204"/>
      <c r="B706" s="121"/>
      <c r="C706" s="122"/>
      <c r="D706" s="123"/>
      <c r="E706" s="121"/>
      <c r="F706" s="122"/>
      <c r="G706" s="124"/>
      <c r="H706" s="125"/>
      <c r="I706" s="122"/>
      <c r="J706" s="123"/>
      <c r="K706" s="121"/>
      <c r="L706" s="124"/>
      <c r="M706" s="125"/>
      <c r="N706" s="122"/>
      <c r="O706" s="123"/>
      <c r="P706" s="121"/>
      <c r="Q706" s="122"/>
      <c r="R706" s="122"/>
      <c r="S706" s="122"/>
      <c r="T706" s="122"/>
      <c r="U706" s="124"/>
      <c r="V706" s="323" t="str">
        <f t="shared" si="130"/>
        <v/>
      </c>
      <c r="W706" s="324" t="str">
        <f t="shared" si="131"/>
        <v/>
      </c>
      <c r="X706" s="324" t="str">
        <f t="shared" si="132"/>
        <v/>
      </c>
      <c r="Y706" s="324" t="str">
        <f t="shared" si="133"/>
        <v/>
      </c>
      <c r="Z706" s="324" t="str">
        <f t="shared" si="134"/>
        <v/>
      </c>
      <c r="AA706" s="324" t="str">
        <f t="shared" si="135"/>
        <v/>
      </c>
      <c r="AB706" s="324" t="str">
        <f t="shared" si="136"/>
        <v/>
      </c>
      <c r="AC706" s="324" t="str">
        <f t="shared" si="137"/>
        <v/>
      </c>
      <c r="AD706" s="324" t="str">
        <f t="shared" si="138"/>
        <v/>
      </c>
      <c r="AE706" s="324" t="str">
        <f t="shared" si="139"/>
        <v/>
      </c>
      <c r="AF706" s="324" t="str">
        <f t="shared" si="140"/>
        <v/>
      </c>
      <c r="AG706" s="324" t="str">
        <f t="shared" si="141"/>
        <v/>
      </c>
      <c r="AH706" s="324" t="str">
        <f t="shared" si="142"/>
        <v/>
      </c>
      <c r="AI706" s="177"/>
      <c r="AJ706" s="177"/>
      <c r="AK706" s="177"/>
      <c r="AL706" s="177"/>
      <c r="AM706" s="177"/>
      <c r="AN706" s="177"/>
      <c r="AO706" s="177"/>
      <c r="AP706" s="177"/>
      <c r="AQ706" s="177"/>
      <c r="AR706" s="177"/>
      <c r="AS706" s="177"/>
      <c r="AT706" s="177"/>
      <c r="AU706" s="177"/>
      <c r="AV706" s="177"/>
      <c r="AW706" s="177"/>
      <c r="AX706" s="177"/>
      <c r="AY706" s="177"/>
      <c r="AZ706" s="177"/>
      <c r="BA706" s="177"/>
      <c r="BB706" s="177"/>
      <c r="BC706" s="177"/>
      <c r="BD706" s="177"/>
      <c r="BE706" s="177"/>
      <c r="BF706" s="177"/>
      <c r="BG706" s="177"/>
      <c r="BH706" s="177"/>
      <c r="BI706" s="177"/>
      <c r="BJ706" s="177"/>
      <c r="BK706" s="177"/>
      <c r="BL706" s="177"/>
      <c r="BM706" s="177"/>
      <c r="BN706" s="177"/>
      <c r="BO706" s="177"/>
      <c r="BP706" s="177"/>
      <c r="BQ706" s="177"/>
      <c r="BR706" s="177"/>
      <c r="BS706" s="177"/>
      <c r="BT706" s="177"/>
      <c r="BU706" s="177"/>
      <c r="BV706" s="177"/>
      <c r="BW706" s="177"/>
      <c r="BX706" s="177"/>
      <c r="BY706" s="177"/>
      <c r="BZ706" s="177"/>
      <c r="CA706" s="177"/>
    </row>
    <row r="707" spans="1:79" ht="20.100000000000001" customHeight="1">
      <c r="A707" s="204"/>
      <c r="B707" s="121"/>
      <c r="C707" s="122"/>
      <c r="D707" s="123"/>
      <c r="E707" s="121"/>
      <c r="F707" s="122"/>
      <c r="G707" s="124"/>
      <c r="H707" s="125"/>
      <c r="I707" s="122"/>
      <c r="J707" s="123"/>
      <c r="K707" s="121"/>
      <c r="L707" s="124"/>
      <c r="M707" s="125"/>
      <c r="N707" s="122"/>
      <c r="O707" s="123"/>
      <c r="P707" s="121"/>
      <c r="Q707" s="122"/>
      <c r="R707" s="122"/>
      <c r="S707" s="122"/>
      <c r="T707" s="122"/>
      <c r="U707" s="124"/>
      <c r="V707" s="323" t="str">
        <f t="shared" si="130"/>
        <v/>
      </c>
      <c r="W707" s="324" t="str">
        <f t="shared" si="131"/>
        <v/>
      </c>
      <c r="X707" s="324" t="str">
        <f t="shared" si="132"/>
        <v/>
      </c>
      <c r="Y707" s="324" t="str">
        <f t="shared" si="133"/>
        <v/>
      </c>
      <c r="Z707" s="324" t="str">
        <f t="shared" si="134"/>
        <v/>
      </c>
      <c r="AA707" s="324" t="str">
        <f t="shared" si="135"/>
        <v/>
      </c>
      <c r="AB707" s="324" t="str">
        <f t="shared" si="136"/>
        <v/>
      </c>
      <c r="AC707" s="324" t="str">
        <f t="shared" si="137"/>
        <v/>
      </c>
      <c r="AD707" s="324" t="str">
        <f t="shared" si="138"/>
        <v/>
      </c>
      <c r="AE707" s="324" t="str">
        <f t="shared" si="139"/>
        <v/>
      </c>
      <c r="AF707" s="324" t="str">
        <f t="shared" si="140"/>
        <v/>
      </c>
      <c r="AG707" s="324" t="str">
        <f t="shared" si="141"/>
        <v/>
      </c>
      <c r="AH707" s="324" t="str">
        <f t="shared" si="142"/>
        <v/>
      </c>
      <c r="AI707" s="177"/>
      <c r="AJ707" s="177"/>
      <c r="AK707" s="177"/>
      <c r="AL707" s="177"/>
      <c r="AM707" s="177"/>
      <c r="AN707" s="177"/>
      <c r="AO707" s="177"/>
      <c r="AP707" s="177"/>
      <c r="AQ707" s="177"/>
      <c r="AR707" s="177"/>
      <c r="AS707" s="177"/>
      <c r="AT707" s="177"/>
      <c r="AU707" s="177"/>
      <c r="AV707" s="177"/>
      <c r="AW707" s="177"/>
      <c r="AX707" s="177"/>
      <c r="AY707" s="177"/>
      <c r="AZ707" s="177"/>
      <c r="BA707" s="177"/>
      <c r="BB707" s="177"/>
      <c r="BC707" s="177"/>
      <c r="BD707" s="177"/>
      <c r="BE707" s="177"/>
      <c r="BF707" s="177"/>
      <c r="BG707" s="177"/>
      <c r="BH707" s="177"/>
      <c r="BI707" s="177"/>
      <c r="BJ707" s="177"/>
      <c r="BK707" s="177"/>
      <c r="BL707" s="177"/>
      <c r="BM707" s="177"/>
      <c r="BN707" s="177"/>
      <c r="BO707" s="177"/>
      <c r="BP707" s="177"/>
      <c r="BQ707" s="177"/>
      <c r="BR707" s="177"/>
      <c r="BS707" s="177"/>
      <c r="BT707" s="177"/>
      <c r="BU707" s="177"/>
      <c r="BV707" s="177"/>
      <c r="BW707" s="177"/>
      <c r="BX707" s="177"/>
      <c r="BY707" s="177"/>
      <c r="BZ707" s="177"/>
      <c r="CA707" s="177"/>
    </row>
    <row r="708" spans="1:79" ht="20.100000000000001" customHeight="1">
      <c r="A708" s="204"/>
      <c r="B708" s="121"/>
      <c r="C708" s="122"/>
      <c r="D708" s="123"/>
      <c r="E708" s="121"/>
      <c r="F708" s="122"/>
      <c r="G708" s="124"/>
      <c r="H708" s="125"/>
      <c r="I708" s="122"/>
      <c r="J708" s="123"/>
      <c r="K708" s="121"/>
      <c r="L708" s="124"/>
      <c r="M708" s="125"/>
      <c r="N708" s="122"/>
      <c r="O708" s="123"/>
      <c r="P708" s="121"/>
      <c r="Q708" s="122"/>
      <c r="R708" s="122"/>
      <c r="S708" s="122"/>
      <c r="T708" s="122"/>
      <c r="U708" s="124"/>
      <c r="V708" s="323" t="str">
        <f t="shared" si="130"/>
        <v/>
      </c>
      <c r="W708" s="324" t="str">
        <f t="shared" si="131"/>
        <v/>
      </c>
      <c r="X708" s="324" t="str">
        <f t="shared" si="132"/>
        <v/>
      </c>
      <c r="Y708" s="324" t="str">
        <f t="shared" si="133"/>
        <v/>
      </c>
      <c r="Z708" s="324" t="str">
        <f t="shared" si="134"/>
        <v/>
      </c>
      <c r="AA708" s="324" t="str">
        <f t="shared" si="135"/>
        <v/>
      </c>
      <c r="AB708" s="324" t="str">
        <f t="shared" si="136"/>
        <v/>
      </c>
      <c r="AC708" s="324" t="str">
        <f t="shared" si="137"/>
        <v/>
      </c>
      <c r="AD708" s="324" t="str">
        <f t="shared" si="138"/>
        <v/>
      </c>
      <c r="AE708" s="324" t="str">
        <f t="shared" si="139"/>
        <v/>
      </c>
      <c r="AF708" s="324" t="str">
        <f t="shared" si="140"/>
        <v/>
      </c>
      <c r="AG708" s="324" t="str">
        <f t="shared" si="141"/>
        <v/>
      </c>
      <c r="AH708" s="324" t="str">
        <f t="shared" si="142"/>
        <v/>
      </c>
      <c r="AI708" s="177"/>
      <c r="AJ708" s="177"/>
      <c r="AK708" s="177"/>
      <c r="AL708" s="177"/>
      <c r="AM708" s="177"/>
      <c r="AN708" s="177"/>
      <c r="AO708" s="177"/>
      <c r="AP708" s="177"/>
      <c r="AQ708" s="177"/>
      <c r="AR708" s="177"/>
      <c r="AS708" s="177"/>
      <c r="AT708" s="177"/>
      <c r="AU708" s="177"/>
      <c r="AV708" s="177"/>
      <c r="AW708" s="177"/>
      <c r="AX708" s="177"/>
      <c r="AY708" s="177"/>
      <c r="AZ708" s="177"/>
      <c r="BA708" s="177"/>
      <c r="BB708" s="177"/>
      <c r="BC708" s="177"/>
      <c r="BD708" s="177"/>
      <c r="BE708" s="177"/>
      <c r="BF708" s="177"/>
      <c r="BG708" s="177"/>
      <c r="BH708" s="177"/>
      <c r="BI708" s="177"/>
      <c r="BJ708" s="177"/>
      <c r="BK708" s="177"/>
      <c r="BL708" s="177"/>
      <c r="BM708" s="177"/>
      <c r="BN708" s="177"/>
      <c r="BO708" s="177"/>
      <c r="BP708" s="177"/>
      <c r="BQ708" s="177"/>
      <c r="BR708" s="177"/>
      <c r="BS708" s="177"/>
      <c r="BT708" s="177"/>
      <c r="BU708" s="177"/>
      <c r="BV708" s="177"/>
      <c r="BW708" s="177"/>
      <c r="BX708" s="177"/>
      <c r="BY708" s="177"/>
      <c r="BZ708" s="177"/>
      <c r="CA708" s="177"/>
    </row>
    <row r="709" spans="1:79" ht="20.100000000000001" customHeight="1">
      <c r="A709" s="204"/>
      <c r="B709" s="121"/>
      <c r="C709" s="122"/>
      <c r="D709" s="123"/>
      <c r="E709" s="121"/>
      <c r="F709" s="122"/>
      <c r="G709" s="124"/>
      <c r="H709" s="125"/>
      <c r="I709" s="122"/>
      <c r="J709" s="123"/>
      <c r="K709" s="121"/>
      <c r="L709" s="124"/>
      <c r="M709" s="125"/>
      <c r="N709" s="122"/>
      <c r="O709" s="123"/>
      <c r="P709" s="121"/>
      <c r="Q709" s="122"/>
      <c r="R709" s="122"/>
      <c r="S709" s="122"/>
      <c r="T709" s="122"/>
      <c r="U709" s="124"/>
      <c r="V709" s="323" t="str">
        <f t="shared" si="130"/>
        <v/>
      </c>
      <c r="W709" s="324" t="str">
        <f t="shared" si="131"/>
        <v/>
      </c>
      <c r="X709" s="324" t="str">
        <f t="shared" si="132"/>
        <v/>
      </c>
      <c r="Y709" s="324" t="str">
        <f t="shared" si="133"/>
        <v/>
      </c>
      <c r="Z709" s="324" t="str">
        <f t="shared" si="134"/>
        <v/>
      </c>
      <c r="AA709" s="324" t="str">
        <f t="shared" si="135"/>
        <v/>
      </c>
      <c r="AB709" s="324" t="str">
        <f t="shared" si="136"/>
        <v/>
      </c>
      <c r="AC709" s="324" t="str">
        <f t="shared" si="137"/>
        <v/>
      </c>
      <c r="AD709" s="324" t="str">
        <f t="shared" si="138"/>
        <v/>
      </c>
      <c r="AE709" s="324" t="str">
        <f t="shared" si="139"/>
        <v/>
      </c>
      <c r="AF709" s="324" t="str">
        <f t="shared" si="140"/>
        <v/>
      </c>
      <c r="AG709" s="324" t="str">
        <f t="shared" si="141"/>
        <v/>
      </c>
      <c r="AH709" s="324" t="str">
        <f t="shared" si="142"/>
        <v/>
      </c>
      <c r="AI709" s="177"/>
      <c r="AJ709" s="177"/>
      <c r="AK709" s="177"/>
      <c r="AL709" s="177"/>
      <c r="AM709" s="177"/>
      <c r="AN709" s="177"/>
      <c r="AO709" s="177"/>
      <c r="AP709" s="177"/>
      <c r="AQ709" s="177"/>
      <c r="AR709" s="177"/>
      <c r="AS709" s="177"/>
      <c r="AT709" s="177"/>
      <c r="AU709" s="177"/>
      <c r="AV709" s="177"/>
      <c r="AW709" s="177"/>
      <c r="AX709" s="177"/>
      <c r="AY709" s="177"/>
      <c r="AZ709" s="177"/>
      <c r="BA709" s="177"/>
      <c r="BB709" s="177"/>
      <c r="BC709" s="177"/>
      <c r="BD709" s="177"/>
      <c r="BE709" s="177"/>
      <c r="BF709" s="177"/>
      <c r="BG709" s="177"/>
      <c r="BH709" s="177"/>
      <c r="BI709" s="177"/>
      <c r="BJ709" s="177"/>
      <c r="BK709" s="177"/>
      <c r="BL709" s="177"/>
      <c r="BM709" s="177"/>
      <c r="BN709" s="177"/>
      <c r="BO709" s="177"/>
      <c r="BP709" s="177"/>
      <c r="BQ709" s="177"/>
      <c r="BR709" s="177"/>
      <c r="BS709" s="177"/>
      <c r="BT709" s="177"/>
      <c r="BU709" s="177"/>
      <c r="BV709" s="177"/>
      <c r="BW709" s="177"/>
      <c r="BX709" s="177"/>
      <c r="BY709" s="177"/>
      <c r="BZ709" s="177"/>
      <c r="CA709" s="177"/>
    </row>
    <row r="710" spans="1:79" ht="20.100000000000001" customHeight="1">
      <c r="A710" s="204"/>
      <c r="B710" s="121"/>
      <c r="C710" s="122"/>
      <c r="D710" s="123"/>
      <c r="E710" s="121"/>
      <c r="F710" s="122"/>
      <c r="G710" s="124"/>
      <c r="H710" s="125"/>
      <c r="I710" s="122"/>
      <c r="J710" s="123"/>
      <c r="K710" s="121"/>
      <c r="L710" s="124"/>
      <c r="M710" s="125"/>
      <c r="N710" s="122"/>
      <c r="O710" s="123"/>
      <c r="P710" s="121"/>
      <c r="Q710" s="122"/>
      <c r="R710" s="122"/>
      <c r="S710" s="122"/>
      <c r="T710" s="122"/>
      <c r="U710" s="124"/>
      <c r="V710" s="323" t="str">
        <f t="shared" ref="V710:V773" si="143">IF(AND(D710&gt;0,D710&lt;3,H710&gt;0,H710&lt;3),"V","")</f>
        <v/>
      </c>
      <c r="W710" s="324" t="str">
        <f t="shared" ref="W710:W773" si="144">IF(AND(D710&gt;0,D710&lt;3,K710&gt;0,K710&lt;3),"V","")</f>
        <v/>
      </c>
      <c r="X710" s="324" t="str">
        <f t="shared" ref="X710:X773" si="145">IF(AND(E710&gt;0,E710&lt;3,F710&gt;0,F710&lt;3),"V","")</f>
        <v/>
      </c>
      <c r="Y710" s="324" t="str">
        <f t="shared" ref="Y710:Y773" si="146">IF(AND(N710&gt;0,N710&lt;3,O710&gt;0,O710&lt;3),"V","")</f>
        <v/>
      </c>
      <c r="Z710" s="324" t="str">
        <f t="shared" ref="Z710:Z773" si="147">IF(AND(I710&gt;0,I710&lt;3,J710&gt;0,J710&lt;3,K710&gt;0,K710&lt;3),"V","")</f>
        <v/>
      </c>
      <c r="AA710" s="324" t="str">
        <f t="shared" ref="AA710:AA773" si="148">IF(AND(M710&gt;0,M710&lt;3),"V","")</f>
        <v/>
      </c>
      <c r="AB710" s="324" t="str">
        <f t="shared" ref="AB710:AB773" si="149">IF(AND(E710&gt;0,E710&lt;3,L710&gt;0,L710&lt;3),"V","")</f>
        <v/>
      </c>
      <c r="AC710" s="324" t="str">
        <f t="shared" ref="AC710:AC773" si="150">IF(AND(F710&gt;0,F710&lt;3,G710&gt;0,G710&lt;3,H710&gt;0,H710&lt;3),"V","")</f>
        <v/>
      </c>
      <c r="AD710" s="324" t="str">
        <f t="shared" ref="AD710:AD773" si="151">IF(AND(B710&gt;0,B710&lt;3,C710&gt;0,C710&lt;3),"V","")</f>
        <v/>
      </c>
      <c r="AE710" s="324" t="str">
        <f t="shared" ref="AE710:AE773" si="152">IF(AND(P710&gt;0,P710&lt;3),"V","")</f>
        <v/>
      </c>
      <c r="AF710" s="324" t="str">
        <f t="shared" ref="AF710:AF773" si="153">IF(AND(Q710&gt;0,Q710&lt;3),"V","")</f>
        <v/>
      </c>
      <c r="AG710" s="324" t="str">
        <f t="shared" ref="AG710:AG773" si="154">IF(AND(R710&gt;0,R710&lt;3,S710&gt;0,S710&lt;3,T710&gt;0,T710&lt;3),"V","")</f>
        <v/>
      </c>
      <c r="AH710" s="324" t="str">
        <f t="shared" ref="AH710:AH773" si="155">IF(AND(U710&gt;0,U710&lt;3),"V","")</f>
        <v/>
      </c>
      <c r="AI710" s="177"/>
      <c r="AJ710" s="177"/>
      <c r="AK710" s="177"/>
      <c r="AL710" s="177"/>
      <c r="AM710" s="177"/>
      <c r="AN710" s="177"/>
      <c r="AO710" s="177"/>
      <c r="AP710" s="177"/>
      <c r="AQ710" s="177"/>
      <c r="AR710" s="177"/>
      <c r="AS710" s="177"/>
      <c r="AT710" s="177"/>
      <c r="AU710" s="177"/>
      <c r="AV710" s="177"/>
      <c r="AW710" s="177"/>
      <c r="AX710" s="177"/>
      <c r="AY710" s="177"/>
      <c r="AZ710" s="177"/>
      <c r="BA710" s="177"/>
      <c r="BB710" s="177"/>
      <c r="BC710" s="177"/>
      <c r="BD710" s="177"/>
      <c r="BE710" s="177"/>
      <c r="BF710" s="177"/>
      <c r="BG710" s="177"/>
      <c r="BH710" s="177"/>
      <c r="BI710" s="177"/>
      <c r="BJ710" s="177"/>
      <c r="BK710" s="177"/>
      <c r="BL710" s="177"/>
      <c r="BM710" s="177"/>
      <c r="BN710" s="177"/>
      <c r="BO710" s="177"/>
      <c r="BP710" s="177"/>
      <c r="BQ710" s="177"/>
      <c r="BR710" s="177"/>
      <c r="BS710" s="177"/>
      <c r="BT710" s="177"/>
      <c r="BU710" s="177"/>
      <c r="BV710" s="177"/>
      <c r="BW710" s="177"/>
      <c r="BX710" s="177"/>
      <c r="BY710" s="177"/>
      <c r="BZ710" s="177"/>
      <c r="CA710" s="177"/>
    </row>
    <row r="711" spans="1:79" ht="20.100000000000001" customHeight="1">
      <c r="A711" s="204"/>
      <c r="B711" s="121"/>
      <c r="C711" s="122"/>
      <c r="D711" s="123"/>
      <c r="E711" s="121"/>
      <c r="F711" s="122"/>
      <c r="G711" s="124"/>
      <c r="H711" s="125"/>
      <c r="I711" s="122"/>
      <c r="J711" s="123"/>
      <c r="K711" s="121"/>
      <c r="L711" s="124"/>
      <c r="M711" s="125"/>
      <c r="N711" s="122"/>
      <c r="O711" s="123"/>
      <c r="P711" s="121"/>
      <c r="Q711" s="122"/>
      <c r="R711" s="122"/>
      <c r="S711" s="122"/>
      <c r="T711" s="122"/>
      <c r="U711" s="124"/>
      <c r="V711" s="323" t="str">
        <f t="shared" si="143"/>
        <v/>
      </c>
      <c r="W711" s="324" t="str">
        <f t="shared" si="144"/>
        <v/>
      </c>
      <c r="X711" s="324" t="str">
        <f t="shared" si="145"/>
        <v/>
      </c>
      <c r="Y711" s="324" t="str">
        <f t="shared" si="146"/>
        <v/>
      </c>
      <c r="Z711" s="324" t="str">
        <f t="shared" si="147"/>
        <v/>
      </c>
      <c r="AA711" s="324" t="str">
        <f t="shared" si="148"/>
        <v/>
      </c>
      <c r="AB711" s="324" t="str">
        <f t="shared" si="149"/>
        <v/>
      </c>
      <c r="AC711" s="324" t="str">
        <f t="shared" si="150"/>
        <v/>
      </c>
      <c r="AD711" s="324" t="str">
        <f t="shared" si="151"/>
        <v/>
      </c>
      <c r="AE711" s="324" t="str">
        <f t="shared" si="152"/>
        <v/>
      </c>
      <c r="AF711" s="324" t="str">
        <f t="shared" si="153"/>
        <v/>
      </c>
      <c r="AG711" s="324" t="str">
        <f t="shared" si="154"/>
        <v/>
      </c>
      <c r="AH711" s="324" t="str">
        <f t="shared" si="155"/>
        <v/>
      </c>
      <c r="AI711" s="177"/>
      <c r="AJ711" s="177"/>
      <c r="AK711" s="177"/>
      <c r="AL711" s="177"/>
      <c r="AM711" s="177"/>
      <c r="AN711" s="177"/>
      <c r="AO711" s="177"/>
      <c r="AP711" s="177"/>
      <c r="AQ711" s="177"/>
      <c r="AR711" s="177"/>
      <c r="AS711" s="177"/>
      <c r="AT711" s="177"/>
      <c r="AU711" s="177"/>
      <c r="AV711" s="177"/>
      <c r="AW711" s="177"/>
      <c r="AX711" s="177"/>
      <c r="AY711" s="177"/>
      <c r="AZ711" s="177"/>
      <c r="BA711" s="177"/>
      <c r="BB711" s="177"/>
      <c r="BC711" s="177"/>
      <c r="BD711" s="177"/>
      <c r="BE711" s="177"/>
      <c r="BF711" s="177"/>
      <c r="BG711" s="177"/>
      <c r="BH711" s="177"/>
      <c r="BI711" s="177"/>
      <c r="BJ711" s="177"/>
      <c r="BK711" s="177"/>
      <c r="BL711" s="177"/>
      <c r="BM711" s="177"/>
      <c r="BN711" s="177"/>
      <c r="BO711" s="177"/>
      <c r="BP711" s="177"/>
      <c r="BQ711" s="177"/>
      <c r="BR711" s="177"/>
      <c r="BS711" s="177"/>
      <c r="BT711" s="177"/>
      <c r="BU711" s="177"/>
      <c r="BV711" s="177"/>
      <c r="BW711" s="177"/>
      <c r="BX711" s="177"/>
      <c r="BY711" s="177"/>
      <c r="BZ711" s="177"/>
      <c r="CA711" s="177"/>
    </row>
    <row r="712" spans="1:79" ht="20.100000000000001" customHeight="1">
      <c r="A712" s="204"/>
      <c r="B712" s="121"/>
      <c r="C712" s="122"/>
      <c r="D712" s="123"/>
      <c r="E712" s="121"/>
      <c r="F712" s="122"/>
      <c r="G712" s="124"/>
      <c r="H712" s="125"/>
      <c r="I712" s="122"/>
      <c r="J712" s="123"/>
      <c r="K712" s="121"/>
      <c r="L712" s="124"/>
      <c r="M712" s="125"/>
      <c r="N712" s="122"/>
      <c r="O712" s="123"/>
      <c r="P712" s="121"/>
      <c r="Q712" s="122"/>
      <c r="R712" s="122"/>
      <c r="S712" s="122"/>
      <c r="T712" s="122"/>
      <c r="U712" s="124"/>
      <c r="V712" s="323" t="str">
        <f t="shared" si="143"/>
        <v/>
      </c>
      <c r="W712" s="324" t="str">
        <f t="shared" si="144"/>
        <v/>
      </c>
      <c r="X712" s="324" t="str">
        <f t="shared" si="145"/>
        <v/>
      </c>
      <c r="Y712" s="324" t="str">
        <f t="shared" si="146"/>
        <v/>
      </c>
      <c r="Z712" s="324" t="str">
        <f t="shared" si="147"/>
        <v/>
      </c>
      <c r="AA712" s="324" t="str">
        <f t="shared" si="148"/>
        <v/>
      </c>
      <c r="AB712" s="324" t="str">
        <f t="shared" si="149"/>
        <v/>
      </c>
      <c r="AC712" s="324" t="str">
        <f t="shared" si="150"/>
        <v/>
      </c>
      <c r="AD712" s="324" t="str">
        <f t="shared" si="151"/>
        <v/>
      </c>
      <c r="AE712" s="324" t="str">
        <f t="shared" si="152"/>
        <v/>
      </c>
      <c r="AF712" s="324" t="str">
        <f t="shared" si="153"/>
        <v/>
      </c>
      <c r="AG712" s="324" t="str">
        <f t="shared" si="154"/>
        <v/>
      </c>
      <c r="AH712" s="324" t="str">
        <f t="shared" si="155"/>
        <v/>
      </c>
      <c r="AI712" s="177"/>
      <c r="AJ712" s="177"/>
      <c r="AK712" s="177"/>
      <c r="AL712" s="177"/>
      <c r="AM712" s="177"/>
      <c r="AN712" s="177"/>
      <c r="AO712" s="177"/>
      <c r="AP712" s="177"/>
      <c r="AQ712" s="177"/>
      <c r="AR712" s="177"/>
      <c r="AS712" s="177"/>
      <c r="AT712" s="177"/>
      <c r="AU712" s="177"/>
      <c r="AV712" s="177"/>
      <c r="AW712" s="177"/>
      <c r="AX712" s="177"/>
      <c r="AY712" s="177"/>
      <c r="AZ712" s="177"/>
      <c r="BA712" s="177"/>
      <c r="BB712" s="177"/>
      <c r="BC712" s="177"/>
      <c r="BD712" s="177"/>
      <c r="BE712" s="177"/>
      <c r="BF712" s="177"/>
      <c r="BG712" s="177"/>
      <c r="BH712" s="177"/>
      <c r="BI712" s="177"/>
      <c r="BJ712" s="177"/>
      <c r="BK712" s="177"/>
      <c r="BL712" s="177"/>
      <c r="BM712" s="177"/>
      <c r="BN712" s="177"/>
      <c r="BO712" s="177"/>
      <c r="BP712" s="177"/>
      <c r="BQ712" s="177"/>
      <c r="BR712" s="177"/>
      <c r="BS712" s="177"/>
      <c r="BT712" s="177"/>
      <c r="BU712" s="177"/>
      <c r="BV712" s="177"/>
      <c r="BW712" s="177"/>
      <c r="BX712" s="177"/>
      <c r="BY712" s="177"/>
      <c r="BZ712" s="177"/>
      <c r="CA712" s="177"/>
    </row>
    <row r="713" spans="1:79" ht="20.100000000000001" customHeight="1">
      <c r="A713" s="204"/>
      <c r="B713" s="121"/>
      <c r="C713" s="122"/>
      <c r="D713" s="123"/>
      <c r="E713" s="121"/>
      <c r="F713" s="122"/>
      <c r="G713" s="124"/>
      <c r="H713" s="125"/>
      <c r="I713" s="122"/>
      <c r="J713" s="123"/>
      <c r="K713" s="121"/>
      <c r="L713" s="124"/>
      <c r="M713" s="125"/>
      <c r="N713" s="122"/>
      <c r="O713" s="123"/>
      <c r="P713" s="121"/>
      <c r="Q713" s="122"/>
      <c r="R713" s="122"/>
      <c r="S713" s="122"/>
      <c r="T713" s="122"/>
      <c r="U713" s="124"/>
      <c r="V713" s="323" t="str">
        <f t="shared" si="143"/>
        <v/>
      </c>
      <c r="W713" s="324" t="str">
        <f t="shared" si="144"/>
        <v/>
      </c>
      <c r="X713" s="324" t="str">
        <f t="shared" si="145"/>
        <v/>
      </c>
      <c r="Y713" s="324" t="str">
        <f t="shared" si="146"/>
        <v/>
      </c>
      <c r="Z713" s="324" t="str">
        <f t="shared" si="147"/>
        <v/>
      </c>
      <c r="AA713" s="324" t="str">
        <f t="shared" si="148"/>
        <v/>
      </c>
      <c r="AB713" s="324" t="str">
        <f t="shared" si="149"/>
        <v/>
      </c>
      <c r="AC713" s="324" t="str">
        <f t="shared" si="150"/>
        <v/>
      </c>
      <c r="AD713" s="324" t="str">
        <f t="shared" si="151"/>
        <v/>
      </c>
      <c r="AE713" s="324" t="str">
        <f t="shared" si="152"/>
        <v/>
      </c>
      <c r="AF713" s="324" t="str">
        <f t="shared" si="153"/>
        <v/>
      </c>
      <c r="AG713" s="324" t="str">
        <f t="shared" si="154"/>
        <v/>
      </c>
      <c r="AH713" s="324" t="str">
        <f t="shared" si="155"/>
        <v/>
      </c>
      <c r="AI713" s="177"/>
      <c r="AJ713" s="177"/>
      <c r="AK713" s="177"/>
      <c r="AL713" s="177"/>
      <c r="AM713" s="177"/>
      <c r="AN713" s="177"/>
      <c r="AO713" s="177"/>
      <c r="AP713" s="177"/>
      <c r="AQ713" s="177"/>
      <c r="AR713" s="177"/>
      <c r="AS713" s="177"/>
      <c r="AT713" s="177"/>
      <c r="AU713" s="177"/>
      <c r="AV713" s="177"/>
      <c r="AW713" s="177"/>
      <c r="AX713" s="177"/>
      <c r="AY713" s="177"/>
      <c r="AZ713" s="177"/>
      <c r="BA713" s="177"/>
      <c r="BB713" s="177"/>
      <c r="BC713" s="177"/>
      <c r="BD713" s="177"/>
      <c r="BE713" s="177"/>
      <c r="BF713" s="177"/>
      <c r="BG713" s="177"/>
      <c r="BH713" s="177"/>
      <c r="BI713" s="177"/>
      <c r="BJ713" s="177"/>
      <c r="BK713" s="177"/>
      <c r="BL713" s="177"/>
      <c r="BM713" s="177"/>
      <c r="BN713" s="177"/>
      <c r="BO713" s="177"/>
      <c r="BP713" s="177"/>
      <c r="BQ713" s="177"/>
      <c r="BR713" s="177"/>
      <c r="BS713" s="177"/>
      <c r="BT713" s="177"/>
      <c r="BU713" s="177"/>
      <c r="BV713" s="177"/>
      <c r="BW713" s="177"/>
      <c r="BX713" s="177"/>
      <c r="BY713" s="177"/>
      <c r="BZ713" s="177"/>
      <c r="CA713" s="177"/>
    </row>
    <row r="714" spans="1:79" ht="20.100000000000001" customHeight="1">
      <c r="A714" s="204"/>
      <c r="B714" s="121"/>
      <c r="C714" s="122"/>
      <c r="D714" s="123"/>
      <c r="E714" s="121"/>
      <c r="F714" s="122"/>
      <c r="G714" s="124"/>
      <c r="H714" s="125"/>
      <c r="I714" s="122"/>
      <c r="J714" s="123"/>
      <c r="K714" s="121"/>
      <c r="L714" s="124"/>
      <c r="M714" s="125"/>
      <c r="N714" s="122"/>
      <c r="O714" s="123"/>
      <c r="P714" s="121"/>
      <c r="Q714" s="122"/>
      <c r="R714" s="122"/>
      <c r="S714" s="122"/>
      <c r="T714" s="122"/>
      <c r="U714" s="124"/>
      <c r="V714" s="323" t="str">
        <f t="shared" si="143"/>
        <v/>
      </c>
      <c r="W714" s="324" t="str">
        <f t="shared" si="144"/>
        <v/>
      </c>
      <c r="X714" s="324" t="str">
        <f t="shared" si="145"/>
        <v/>
      </c>
      <c r="Y714" s="324" t="str">
        <f t="shared" si="146"/>
        <v/>
      </c>
      <c r="Z714" s="324" t="str">
        <f t="shared" si="147"/>
        <v/>
      </c>
      <c r="AA714" s="324" t="str">
        <f t="shared" si="148"/>
        <v/>
      </c>
      <c r="AB714" s="324" t="str">
        <f t="shared" si="149"/>
        <v/>
      </c>
      <c r="AC714" s="324" t="str">
        <f t="shared" si="150"/>
        <v/>
      </c>
      <c r="AD714" s="324" t="str">
        <f t="shared" si="151"/>
        <v/>
      </c>
      <c r="AE714" s="324" t="str">
        <f t="shared" si="152"/>
        <v/>
      </c>
      <c r="AF714" s="324" t="str">
        <f t="shared" si="153"/>
        <v/>
      </c>
      <c r="AG714" s="324" t="str">
        <f t="shared" si="154"/>
        <v/>
      </c>
      <c r="AH714" s="324" t="str">
        <f t="shared" si="155"/>
        <v/>
      </c>
      <c r="AI714" s="177"/>
      <c r="AJ714" s="177"/>
      <c r="AK714" s="177"/>
      <c r="AL714" s="177"/>
      <c r="AM714" s="177"/>
      <c r="AN714" s="177"/>
      <c r="AO714" s="177"/>
      <c r="AP714" s="177"/>
      <c r="AQ714" s="177"/>
      <c r="AR714" s="177"/>
      <c r="AS714" s="177"/>
      <c r="AT714" s="177"/>
      <c r="AU714" s="177"/>
      <c r="AV714" s="177"/>
      <c r="AW714" s="177"/>
      <c r="AX714" s="177"/>
      <c r="AY714" s="177"/>
      <c r="AZ714" s="177"/>
      <c r="BA714" s="177"/>
      <c r="BB714" s="177"/>
      <c r="BC714" s="177"/>
      <c r="BD714" s="177"/>
      <c r="BE714" s="177"/>
      <c r="BF714" s="177"/>
      <c r="BG714" s="177"/>
      <c r="BH714" s="177"/>
      <c r="BI714" s="177"/>
      <c r="BJ714" s="177"/>
      <c r="BK714" s="177"/>
      <c r="BL714" s="177"/>
      <c r="BM714" s="177"/>
      <c r="BN714" s="177"/>
      <c r="BO714" s="177"/>
      <c r="BP714" s="177"/>
      <c r="BQ714" s="177"/>
      <c r="BR714" s="177"/>
      <c r="BS714" s="177"/>
      <c r="BT714" s="177"/>
      <c r="BU714" s="177"/>
      <c r="BV714" s="177"/>
      <c r="BW714" s="177"/>
      <c r="BX714" s="177"/>
      <c r="BY714" s="177"/>
      <c r="BZ714" s="177"/>
      <c r="CA714" s="177"/>
    </row>
    <row r="715" spans="1:79" ht="20.100000000000001" customHeight="1">
      <c r="A715" s="204"/>
      <c r="B715" s="121"/>
      <c r="C715" s="122"/>
      <c r="D715" s="123"/>
      <c r="E715" s="121"/>
      <c r="F715" s="122"/>
      <c r="G715" s="124"/>
      <c r="H715" s="125"/>
      <c r="I715" s="122"/>
      <c r="J715" s="123"/>
      <c r="K715" s="121"/>
      <c r="L715" s="124"/>
      <c r="M715" s="125"/>
      <c r="N715" s="122"/>
      <c r="O715" s="123"/>
      <c r="P715" s="121"/>
      <c r="Q715" s="122"/>
      <c r="R715" s="122"/>
      <c r="S715" s="122"/>
      <c r="T715" s="122"/>
      <c r="U715" s="124"/>
      <c r="V715" s="323" t="str">
        <f t="shared" si="143"/>
        <v/>
      </c>
      <c r="W715" s="324" t="str">
        <f t="shared" si="144"/>
        <v/>
      </c>
      <c r="X715" s="324" t="str">
        <f t="shared" si="145"/>
        <v/>
      </c>
      <c r="Y715" s="324" t="str">
        <f t="shared" si="146"/>
        <v/>
      </c>
      <c r="Z715" s="324" t="str">
        <f t="shared" si="147"/>
        <v/>
      </c>
      <c r="AA715" s="324" t="str">
        <f t="shared" si="148"/>
        <v/>
      </c>
      <c r="AB715" s="324" t="str">
        <f t="shared" si="149"/>
        <v/>
      </c>
      <c r="AC715" s="324" t="str">
        <f t="shared" si="150"/>
        <v/>
      </c>
      <c r="AD715" s="324" t="str">
        <f t="shared" si="151"/>
        <v/>
      </c>
      <c r="AE715" s="324" t="str">
        <f t="shared" si="152"/>
        <v/>
      </c>
      <c r="AF715" s="324" t="str">
        <f t="shared" si="153"/>
        <v/>
      </c>
      <c r="AG715" s="324" t="str">
        <f t="shared" si="154"/>
        <v/>
      </c>
      <c r="AH715" s="324" t="str">
        <f t="shared" si="155"/>
        <v/>
      </c>
      <c r="AI715" s="177"/>
      <c r="AJ715" s="177"/>
      <c r="AK715" s="177"/>
      <c r="AL715" s="177"/>
      <c r="AM715" s="177"/>
      <c r="AN715" s="177"/>
      <c r="AO715" s="177"/>
      <c r="AP715" s="177"/>
      <c r="AQ715" s="177"/>
      <c r="AR715" s="177"/>
      <c r="AS715" s="177"/>
      <c r="AT715" s="177"/>
      <c r="AU715" s="177"/>
      <c r="AV715" s="177"/>
      <c r="AW715" s="177"/>
      <c r="AX715" s="177"/>
      <c r="AY715" s="177"/>
      <c r="AZ715" s="177"/>
      <c r="BA715" s="177"/>
      <c r="BB715" s="177"/>
      <c r="BC715" s="177"/>
      <c r="BD715" s="177"/>
      <c r="BE715" s="177"/>
      <c r="BF715" s="177"/>
      <c r="BG715" s="177"/>
      <c r="BH715" s="177"/>
      <c r="BI715" s="177"/>
      <c r="BJ715" s="177"/>
      <c r="BK715" s="177"/>
      <c r="BL715" s="177"/>
      <c r="BM715" s="177"/>
      <c r="BN715" s="177"/>
      <c r="BO715" s="177"/>
      <c r="BP715" s="177"/>
      <c r="BQ715" s="177"/>
      <c r="BR715" s="177"/>
      <c r="BS715" s="177"/>
      <c r="BT715" s="177"/>
      <c r="BU715" s="177"/>
      <c r="BV715" s="177"/>
      <c r="BW715" s="177"/>
      <c r="BX715" s="177"/>
      <c r="BY715" s="177"/>
      <c r="BZ715" s="177"/>
      <c r="CA715" s="177"/>
    </row>
    <row r="716" spans="1:79" ht="20.100000000000001" customHeight="1">
      <c r="A716" s="204"/>
      <c r="B716" s="121"/>
      <c r="C716" s="122"/>
      <c r="D716" s="123"/>
      <c r="E716" s="121"/>
      <c r="F716" s="122"/>
      <c r="G716" s="124"/>
      <c r="H716" s="125"/>
      <c r="I716" s="122"/>
      <c r="J716" s="123"/>
      <c r="K716" s="121"/>
      <c r="L716" s="124"/>
      <c r="M716" s="125"/>
      <c r="N716" s="122"/>
      <c r="O716" s="123"/>
      <c r="P716" s="121"/>
      <c r="Q716" s="122"/>
      <c r="R716" s="122"/>
      <c r="S716" s="122"/>
      <c r="T716" s="122"/>
      <c r="U716" s="124"/>
      <c r="V716" s="323" t="str">
        <f t="shared" si="143"/>
        <v/>
      </c>
      <c r="W716" s="324" t="str">
        <f t="shared" si="144"/>
        <v/>
      </c>
      <c r="X716" s="324" t="str">
        <f t="shared" si="145"/>
        <v/>
      </c>
      <c r="Y716" s="324" t="str">
        <f t="shared" si="146"/>
        <v/>
      </c>
      <c r="Z716" s="324" t="str">
        <f t="shared" si="147"/>
        <v/>
      </c>
      <c r="AA716" s="324" t="str">
        <f t="shared" si="148"/>
        <v/>
      </c>
      <c r="AB716" s="324" t="str">
        <f t="shared" si="149"/>
        <v/>
      </c>
      <c r="AC716" s="324" t="str">
        <f t="shared" si="150"/>
        <v/>
      </c>
      <c r="AD716" s="324" t="str">
        <f t="shared" si="151"/>
        <v/>
      </c>
      <c r="AE716" s="324" t="str">
        <f t="shared" si="152"/>
        <v/>
      </c>
      <c r="AF716" s="324" t="str">
        <f t="shared" si="153"/>
        <v/>
      </c>
      <c r="AG716" s="324" t="str">
        <f t="shared" si="154"/>
        <v/>
      </c>
      <c r="AH716" s="324" t="str">
        <f t="shared" si="155"/>
        <v/>
      </c>
      <c r="AI716" s="177"/>
      <c r="AJ716" s="177"/>
      <c r="AK716" s="177"/>
      <c r="AL716" s="177"/>
      <c r="AM716" s="177"/>
      <c r="AN716" s="177"/>
      <c r="AO716" s="177"/>
      <c r="AP716" s="177"/>
      <c r="AQ716" s="177"/>
      <c r="AR716" s="177"/>
      <c r="AS716" s="177"/>
      <c r="AT716" s="177"/>
      <c r="AU716" s="177"/>
      <c r="AV716" s="177"/>
      <c r="AW716" s="177"/>
      <c r="AX716" s="177"/>
      <c r="AY716" s="177"/>
      <c r="AZ716" s="177"/>
      <c r="BA716" s="177"/>
      <c r="BB716" s="177"/>
      <c r="BC716" s="177"/>
      <c r="BD716" s="177"/>
      <c r="BE716" s="177"/>
      <c r="BF716" s="177"/>
      <c r="BG716" s="177"/>
      <c r="BH716" s="177"/>
      <c r="BI716" s="177"/>
      <c r="BJ716" s="177"/>
      <c r="BK716" s="177"/>
      <c r="BL716" s="177"/>
      <c r="BM716" s="177"/>
      <c r="BN716" s="177"/>
      <c r="BO716" s="177"/>
      <c r="BP716" s="177"/>
      <c r="BQ716" s="177"/>
      <c r="BR716" s="177"/>
      <c r="BS716" s="177"/>
      <c r="BT716" s="177"/>
      <c r="BU716" s="177"/>
      <c r="BV716" s="177"/>
      <c r="BW716" s="177"/>
      <c r="BX716" s="177"/>
      <c r="BY716" s="177"/>
      <c r="BZ716" s="177"/>
      <c r="CA716" s="177"/>
    </row>
    <row r="717" spans="1:79" ht="20.100000000000001" customHeight="1">
      <c r="A717" s="204"/>
      <c r="B717" s="121"/>
      <c r="C717" s="122"/>
      <c r="D717" s="123"/>
      <c r="E717" s="121"/>
      <c r="F717" s="122"/>
      <c r="G717" s="124"/>
      <c r="H717" s="125"/>
      <c r="I717" s="122"/>
      <c r="J717" s="123"/>
      <c r="K717" s="121"/>
      <c r="L717" s="124"/>
      <c r="M717" s="125"/>
      <c r="N717" s="122"/>
      <c r="O717" s="123"/>
      <c r="P717" s="121"/>
      <c r="Q717" s="122"/>
      <c r="R717" s="122"/>
      <c r="S717" s="122"/>
      <c r="T717" s="122"/>
      <c r="U717" s="124"/>
      <c r="V717" s="323" t="str">
        <f t="shared" si="143"/>
        <v/>
      </c>
      <c r="W717" s="324" t="str">
        <f t="shared" si="144"/>
        <v/>
      </c>
      <c r="X717" s="324" t="str">
        <f t="shared" si="145"/>
        <v/>
      </c>
      <c r="Y717" s="324" t="str">
        <f t="shared" si="146"/>
        <v/>
      </c>
      <c r="Z717" s="324" t="str">
        <f t="shared" si="147"/>
        <v/>
      </c>
      <c r="AA717" s="324" t="str">
        <f t="shared" si="148"/>
        <v/>
      </c>
      <c r="AB717" s="324" t="str">
        <f t="shared" si="149"/>
        <v/>
      </c>
      <c r="AC717" s="324" t="str">
        <f t="shared" si="150"/>
        <v/>
      </c>
      <c r="AD717" s="324" t="str">
        <f t="shared" si="151"/>
        <v/>
      </c>
      <c r="AE717" s="324" t="str">
        <f t="shared" si="152"/>
        <v/>
      </c>
      <c r="AF717" s="324" t="str">
        <f t="shared" si="153"/>
        <v/>
      </c>
      <c r="AG717" s="324" t="str">
        <f t="shared" si="154"/>
        <v/>
      </c>
      <c r="AH717" s="324" t="str">
        <f t="shared" si="155"/>
        <v/>
      </c>
      <c r="AI717" s="177"/>
      <c r="AJ717" s="177"/>
      <c r="AK717" s="177"/>
      <c r="AL717" s="177"/>
      <c r="AM717" s="177"/>
      <c r="AN717" s="177"/>
      <c r="AO717" s="177"/>
      <c r="AP717" s="177"/>
      <c r="AQ717" s="177"/>
      <c r="AR717" s="177"/>
      <c r="AS717" s="177"/>
      <c r="AT717" s="177"/>
      <c r="AU717" s="177"/>
      <c r="AV717" s="177"/>
      <c r="AW717" s="177"/>
      <c r="AX717" s="177"/>
      <c r="AY717" s="177"/>
      <c r="AZ717" s="177"/>
      <c r="BA717" s="177"/>
      <c r="BB717" s="177"/>
      <c r="BC717" s="177"/>
      <c r="BD717" s="177"/>
      <c r="BE717" s="177"/>
      <c r="BF717" s="177"/>
      <c r="BG717" s="177"/>
      <c r="BH717" s="177"/>
      <c r="BI717" s="177"/>
      <c r="BJ717" s="177"/>
      <c r="BK717" s="177"/>
      <c r="BL717" s="177"/>
      <c r="BM717" s="177"/>
      <c r="BN717" s="177"/>
      <c r="BO717" s="177"/>
      <c r="BP717" s="177"/>
      <c r="BQ717" s="177"/>
      <c r="BR717" s="177"/>
      <c r="BS717" s="177"/>
      <c r="BT717" s="177"/>
      <c r="BU717" s="177"/>
      <c r="BV717" s="177"/>
      <c r="BW717" s="177"/>
      <c r="BX717" s="177"/>
      <c r="BY717" s="177"/>
      <c r="BZ717" s="177"/>
      <c r="CA717" s="177"/>
    </row>
    <row r="718" spans="1:79" ht="20.100000000000001" customHeight="1">
      <c r="A718" s="204"/>
      <c r="B718" s="121"/>
      <c r="C718" s="122"/>
      <c r="D718" s="123"/>
      <c r="E718" s="121"/>
      <c r="F718" s="122"/>
      <c r="G718" s="124"/>
      <c r="H718" s="125"/>
      <c r="I718" s="122"/>
      <c r="J718" s="123"/>
      <c r="K718" s="121"/>
      <c r="L718" s="124"/>
      <c r="M718" s="125"/>
      <c r="N718" s="122"/>
      <c r="O718" s="123"/>
      <c r="P718" s="121"/>
      <c r="Q718" s="122"/>
      <c r="R718" s="122"/>
      <c r="S718" s="122"/>
      <c r="T718" s="122"/>
      <c r="U718" s="124"/>
      <c r="V718" s="323" t="str">
        <f t="shared" si="143"/>
        <v/>
      </c>
      <c r="W718" s="324" t="str">
        <f t="shared" si="144"/>
        <v/>
      </c>
      <c r="X718" s="324" t="str">
        <f t="shared" si="145"/>
        <v/>
      </c>
      <c r="Y718" s="324" t="str">
        <f t="shared" si="146"/>
        <v/>
      </c>
      <c r="Z718" s="324" t="str">
        <f t="shared" si="147"/>
        <v/>
      </c>
      <c r="AA718" s="324" t="str">
        <f t="shared" si="148"/>
        <v/>
      </c>
      <c r="AB718" s="324" t="str">
        <f t="shared" si="149"/>
        <v/>
      </c>
      <c r="AC718" s="324" t="str">
        <f t="shared" si="150"/>
        <v/>
      </c>
      <c r="AD718" s="324" t="str">
        <f t="shared" si="151"/>
        <v/>
      </c>
      <c r="AE718" s="324" t="str">
        <f t="shared" si="152"/>
        <v/>
      </c>
      <c r="AF718" s="324" t="str">
        <f t="shared" si="153"/>
        <v/>
      </c>
      <c r="AG718" s="324" t="str">
        <f t="shared" si="154"/>
        <v/>
      </c>
      <c r="AH718" s="324" t="str">
        <f t="shared" si="155"/>
        <v/>
      </c>
      <c r="AI718" s="177"/>
      <c r="AJ718" s="177"/>
      <c r="AK718" s="177"/>
      <c r="AL718" s="177"/>
      <c r="AM718" s="177"/>
      <c r="AN718" s="177"/>
      <c r="AO718" s="177"/>
      <c r="AP718" s="177"/>
      <c r="AQ718" s="177"/>
      <c r="AR718" s="177"/>
      <c r="AS718" s="177"/>
      <c r="AT718" s="177"/>
      <c r="AU718" s="177"/>
      <c r="AV718" s="177"/>
      <c r="AW718" s="177"/>
      <c r="AX718" s="177"/>
      <c r="AY718" s="177"/>
      <c r="AZ718" s="177"/>
      <c r="BA718" s="177"/>
      <c r="BB718" s="177"/>
      <c r="BC718" s="177"/>
      <c r="BD718" s="177"/>
      <c r="BE718" s="177"/>
      <c r="BF718" s="177"/>
      <c r="BG718" s="177"/>
      <c r="BH718" s="177"/>
      <c r="BI718" s="177"/>
      <c r="BJ718" s="177"/>
      <c r="BK718" s="177"/>
      <c r="BL718" s="177"/>
      <c r="BM718" s="177"/>
      <c r="BN718" s="177"/>
      <c r="BO718" s="177"/>
      <c r="BP718" s="177"/>
      <c r="BQ718" s="177"/>
      <c r="BR718" s="177"/>
      <c r="BS718" s="177"/>
      <c r="BT718" s="177"/>
      <c r="BU718" s="177"/>
      <c r="BV718" s="177"/>
      <c r="BW718" s="177"/>
      <c r="BX718" s="177"/>
      <c r="BY718" s="177"/>
      <c r="BZ718" s="177"/>
      <c r="CA718" s="177"/>
    </row>
    <row r="719" spans="1:79" ht="20.100000000000001" customHeight="1">
      <c r="A719" s="204"/>
      <c r="B719" s="121"/>
      <c r="C719" s="122"/>
      <c r="D719" s="123"/>
      <c r="E719" s="121"/>
      <c r="F719" s="122"/>
      <c r="G719" s="124"/>
      <c r="H719" s="125"/>
      <c r="I719" s="122"/>
      <c r="J719" s="123"/>
      <c r="K719" s="121"/>
      <c r="L719" s="124"/>
      <c r="M719" s="125"/>
      <c r="N719" s="122"/>
      <c r="O719" s="123"/>
      <c r="P719" s="121"/>
      <c r="Q719" s="122"/>
      <c r="R719" s="122"/>
      <c r="S719" s="122"/>
      <c r="T719" s="122"/>
      <c r="U719" s="124"/>
      <c r="V719" s="323" t="str">
        <f t="shared" si="143"/>
        <v/>
      </c>
      <c r="W719" s="324" t="str">
        <f t="shared" si="144"/>
        <v/>
      </c>
      <c r="X719" s="324" t="str">
        <f t="shared" si="145"/>
        <v/>
      </c>
      <c r="Y719" s="324" t="str">
        <f t="shared" si="146"/>
        <v/>
      </c>
      <c r="Z719" s="324" t="str">
        <f t="shared" si="147"/>
        <v/>
      </c>
      <c r="AA719" s="324" t="str">
        <f t="shared" si="148"/>
        <v/>
      </c>
      <c r="AB719" s="324" t="str">
        <f t="shared" si="149"/>
        <v/>
      </c>
      <c r="AC719" s="324" t="str">
        <f t="shared" si="150"/>
        <v/>
      </c>
      <c r="AD719" s="324" t="str">
        <f t="shared" si="151"/>
        <v/>
      </c>
      <c r="AE719" s="324" t="str">
        <f t="shared" si="152"/>
        <v/>
      </c>
      <c r="AF719" s="324" t="str">
        <f t="shared" si="153"/>
        <v/>
      </c>
      <c r="AG719" s="324" t="str">
        <f t="shared" si="154"/>
        <v/>
      </c>
      <c r="AH719" s="324" t="str">
        <f t="shared" si="155"/>
        <v/>
      </c>
      <c r="AI719" s="177"/>
      <c r="AJ719" s="177"/>
      <c r="AK719" s="177"/>
      <c r="AL719" s="177"/>
      <c r="AM719" s="177"/>
      <c r="AN719" s="177"/>
      <c r="AO719" s="177"/>
      <c r="AP719" s="177"/>
      <c r="AQ719" s="177"/>
      <c r="AR719" s="177"/>
      <c r="AS719" s="177"/>
      <c r="AT719" s="177"/>
      <c r="AU719" s="177"/>
      <c r="AV719" s="177"/>
      <c r="AW719" s="177"/>
      <c r="AX719" s="177"/>
      <c r="AY719" s="177"/>
      <c r="AZ719" s="177"/>
      <c r="BA719" s="177"/>
      <c r="BB719" s="177"/>
      <c r="BC719" s="177"/>
      <c r="BD719" s="177"/>
      <c r="BE719" s="177"/>
      <c r="BF719" s="177"/>
      <c r="BG719" s="177"/>
      <c r="BH719" s="177"/>
      <c r="BI719" s="177"/>
      <c r="BJ719" s="177"/>
      <c r="BK719" s="177"/>
      <c r="BL719" s="177"/>
      <c r="BM719" s="177"/>
      <c r="BN719" s="177"/>
      <c r="BO719" s="177"/>
      <c r="BP719" s="177"/>
      <c r="BQ719" s="177"/>
      <c r="BR719" s="177"/>
      <c r="BS719" s="177"/>
      <c r="BT719" s="177"/>
      <c r="BU719" s="177"/>
      <c r="BV719" s="177"/>
      <c r="BW719" s="177"/>
      <c r="BX719" s="177"/>
      <c r="BY719" s="177"/>
      <c r="BZ719" s="177"/>
      <c r="CA719" s="177"/>
    </row>
    <row r="720" spans="1:79" ht="20.100000000000001" customHeight="1">
      <c r="A720" s="204"/>
      <c r="B720" s="121"/>
      <c r="C720" s="122"/>
      <c r="D720" s="123"/>
      <c r="E720" s="121"/>
      <c r="F720" s="122"/>
      <c r="G720" s="124"/>
      <c r="H720" s="125"/>
      <c r="I720" s="122"/>
      <c r="J720" s="123"/>
      <c r="K720" s="121"/>
      <c r="L720" s="124"/>
      <c r="M720" s="125"/>
      <c r="N720" s="122"/>
      <c r="O720" s="123"/>
      <c r="P720" s="121"/>
      <c r="Q720" s="122"/>
      <c r="R720" s="122"/>
      <c r="S720" s="122"/>
      <c r="T720" s="122"/>
      <c r="U720" s="124"/>
      <c r="V720" s="323" t="str">
        <f t="shared" si="143"/>
        <v/>
      </c>
      <c r="W720" s="324" t="str">
        <f t="shared" si="144"/>
        <v/>
      </c>
      <c r="X720" s="324" t="str">
        <f t="shared" si="145"/>
        <v/>
      </c>
      <c r="Y720" s="324" t="str">
        <f t="shared" si="146"/>
        <v/>
      </c>
      <c r="Z720" s="324" t="str">
        <f t="shared" si="147"/>
        <v/>
      </c>
      <c r="AA720" s="324" t="str">
        <f t="shared" si="148"/>
        <v/>
      </c>
      <c r="AB720" s="324" t="str">
        <f t="shared" si="149"/>
        <v/>
      </c>
      <c r="AC720" s="324" t="str">
        <f t="shared" si="150"/>
        <v/>
      </c>
      <c r="AD720" s="324" t="str">
        <f t="shared" si="151"/>
        <v/>
      </c>
      <c r="AE720" s="324" t="str">
        <f t="shared" si="152"/>
        <v/>
      </c>
      <c r="AF720" s="324" t="str">
        <f t="shared" si="153"/>
        <v/>
      </c>
      <c r="AG720" s="324" t="str">
        <f t="shared" si="154"/>
        <v/>
      </c>
      <c r="AH720" s="324" t="str">
        <f t="shared" si="155"/>
        <v/>
      </c>
      <c r="AI720" s="177"/>
      <c r="AJ720" s="177"/>
      <c r="AK720" s="177"/>
      <c r="AL720" s="177"/>
      <c r="AM720" s="177"/>
      <c r="AN720" s="177"/>
      <c r="AO720" s="177"/>
      <c r="AP720" s="177"/>
      <c r="AQ720" s="177"/>
      <c r="AR720" s="177"/>
      <c r="AS720" s="177"/>
      <c r="AT720" s="177"/>
      <c r="AU720" s="177"/>
      <c r="AV720" s="177"/>
      <c r="AW720" s="177"/>
      <c r="AX720" s="177"/>
      <c r="AY720" s="177"/>
      <c r="AZ720" s="177"/>
      <c r="BA720" s="177"/>
      <c r="BB720" s="177"/>
      <c r="BC720" s="177"/>
      <c r="BD720" s="177"/>
      <c r="BE720" s="177"/>
      <c r="BF720" s="177"/>
      <c r="BG720" s="177"/>
      <c r="BH720" s="177"/>
      <c r="BI720" s="177"/>
      <c r="BJ720" s="177"/>
      <c r="BK720" s="177"/>
      <c r="BL720" s="177"/>
      <c r="BM720" s="177"/>
      <c r="BN720" s="177"/>
      <c r="BO720" s="177"/>
      <c r="BP720" s="177"/>
      <c r="BQ720" s="177"/>
      <c r="BR720" s="177"/>
      <c r="BS720" s="177"/>
      <c r="BT720" s="177"/>
      <c r="BU720" s="177"/>
      <c r="BV720" s="177"/>
      <c r="BW720" s="177"/>
      <c r="BX720" s="177"/>
      <c r="BY720" s="177"/>
      <c r="BZ720" s="177"/>
      <c r="CA720" s="177"/>
    </row>
    <row r="721" spans="1:79" ht="20.100000000000001" customHeight="1">
      <c r="A721" s="204"/>
      <c r="B721" s="121"/>
      <c r="C721" s="122"/>
      <c r="D721" s="123"/>
      <c r="E721" s="121"/>
      <c r="F721" s="122"/>
      <c r="G721" s="124"/>
      <c r="H721" s="125"/>
      <c r="I721" s="122"/>
      <c r="J721" s="123"/>
      <c r="K721" s="121"/>
      <c r="L721" s="124"/>
      <c r="M721" s="125"/>
      <c r="N721" s="122"/>
      <c r="O721" s="123"/>
      <c r="P721" s="121"/>
      <c r="Q721" s="122"/>
      <c r="R721" s="122"/>
      <c r="S721" s="122"/>
      <c r="T721" s="122"/>
      <c r="U721" s="124"/>
      <c r="V721" s="323" t="str">
        <f t="shared" si="143"/>
        <v/>
      </c>
      <c r="W721" s="324" t="str">
        <f t="shared" si="144"/>
        <v/>
      </c>
      <c r="X721" s="324" t="str">
        <f t="shared" si="145"/>
        <v/>
      </c>
      <c r="Y721" s="324" t="str">
        <f t="shared" si="146"/>
        <v/>
      </c>
      <c r="Z721" s="324" t="str">
        <f t="shared" si="147"/>
        <v/>
      </c>
      <c r="AA721" s="324" t="str">
        <f t="shared" si="148"/>
        <v/>
      </c>
      <c r="AB721" s="324" t="str">
        <f t="shared" si="149"/>
        <v/>
      </c>
      <c r="AC721" s="324" t="str">
        <f t="shared" si="150"/>
        <v/>
      </c>
      <c r="AD721" s="324" t="str">
        <f t="shared" si="151"/>
        <v/>
      </c>
      <c r="AE721" s="324" t="str">
        <f t="shared" si="152"/>
        <v/>
      </c>
      <c r="AF721" s="324" t="str">
        <f t="shared" si="153"/>
        <v/>
      </c>
      <c r="AG721" s="324" t="str">
        <f t="shared" si="154"/>
        <v/>
      </c>
      <c r="AH721" s="324" t="str">
        <f t="shared" si="155"/>
        <v/>
      </c>
      <c r="AI721" s="177"/>
      <c r="AJ721" s="177"/>
      <c r="AK721" s="177"/>
      <c r="AL721" s="177"/>
      <c r="AM721" s="177"/>
      <c r="AN721" s="177"/>
      <c r="AO721" s="177"/>
      <c r="AP721" s="177"/>
      <c r="AQ721" s="177"/>
      <c r="AR721" s="177"/>
      <c r="AS721" s="177"/>
      <c r="AT721" s="177"/>
      <c r="AU721" s="177"/>
      <c r="AV721" s="177"/>
      <c r="AW721" s="177"/>
      <c r="AX721" s="177"/>
      <c r="AY721" s="177"/>
      <c r="AZ721" s="177"/>
      <c r="BA721" s="177"/>
      <c r="BB721" s="177"/>
      <c r="BC721" s="177"/>
      <c r="BD721" s="177"/>
      <c r="BE721" s="177"/>
      <c r="BF721" s="177"/>
      <c r="BG721" s="177"/>
      <c r="BH721" s="177"/>
      <c r="BI721" s="177"/>
      <c r="BJ721" s="177"/>
      <c r="BK721" s="177"/>
      <c r="BL721" s="177"/>
      <c r="BM721" s="177"/>
      <c r="BN721" s="177"/>
      <c r="BO721" s="177"/>
      <c r="BP721" s="177"/>
      <c r="BQ721" s="177"/>
      <c r="BR721" s="177"/>
      <c r="BS721" s="177"/>
      <c r="BT721" s="177"/>
      <c r="BU721" s="177"/>
      <c r="BV721" s="177"/>
      <c r="BW721" s="177"/>
      <c r="BX721" s="177"/>
      <c r="BY721" s="177"/>
      <c r="BZ721" s="177"/>
      <c r="CA721" s="177"/>
    </row>
    <row r="722" spans="1:79" ht="20.100000000000001" customHeight="1">
      <c r="A722" s="204"/>
      <c r="B722" s="121"/>
      <c r="C722" s="122"/>
      <c r="D722" s="123"/>
      <c r="E722" s="121"/>
      <c r="F722" s="122"/>
      <c r="G722" s="124"/>
      <c r="H722" s="125"/>
      <c r="I722" s="122"/>
      <c r="J722" s="123"/>
      <c r="K722" s="121"/>
      <c r="L722" s="124"/>
      <c r="M722" s="125"/>
      <c r="N722" s="122"/>
      <c r="O722" s="123"/>
      <c r="P722" s="121"/>
      <c r="Q722" s="122"/>
      <c r="R722" s="122"/>
      <c r="S722" s="122"/>
      <c r="T722" s="122"/>
      <c r="U722" s="124"/>
      <c r="V722" s="323" t="str">
        <f t="shared" si="143"/>
        <v/>
      </c>
      <c r="W722" s="324" t="str">
        <f t="shared" si="144"/>
        <v/>
      </c>
      <c r="X722" s="324" t="str">
        <f t="shared" si="145"/>
        <v/>
      </c>
      <c r="Y722" s="324" t="str">
        <f t="shared" si="146"/>
        <v/>
      </c>
      <c r="Z722" s="324" t="str">
        <f t="shared" si="147"/>
        <v/>
      </c>
      <c r="AA722" s="324" t="str">
        <f t="shared" si="148"/>
        <v/>
      </c>
      <c r="AB722" s="324" t="str">
        <f t="shared" si="149"/>
        <v/>
      </c>
      <c r="AC722" s="324" t="str">
        <f t="shared" si="150"/>
        <v/>
      </c>
      <c r="AD722" s="324" t="str">
        <f t="shared" si="151"/>
        <v/>
      </c>
      <c r="AE722" s="324" t="str">
        <f t="shared" si="152"/>
        <v/>
      </c>
      <c r="AF722" s="324" t="str">
        <f t="shared" si="153"/>
        <v/>
      </c>
      <c r="AG722" s="324" t="str">
        <f t="shared" si="154"/>
        <v/>
      </c>
      <c r="AH722" s="324" t="str">
        <f t="shared" si="155"/>
        <v/>
      </c>
      <c r="AI722" s="177"/>
      <c r="AJ722" s="177"/>
      <c r="AK722" s="177"/>
      <c r="AL722" s="177"/>
      <c r="AM722" s="177"/>
      <c r="AN722" s="177"/>
      <c r="AO722" s="177"/>
      <c r="AP722" s="177"/>
      <c r="AQ722" s="177"/>
      <c r="AR722" s="177"/>
      <c r="AS722" s="177"/>
      <c r="AT722" s="177"/>
      <c r="AU722" s="177"/>
      <c r="AV722" s="177"/>
      <c r="AW722" s="177"/>
      <c r="AX722" s="177"/>
      <c r="AY722" s="177"/>
      <c r="AZ722" s="177"/>
      <c r="BA722" s="177"/>
      <c r="BB722" s="177"/>
      <c r="BC722" s="177"/>
      <c r="BD722" s="177"/>
      <c r="BE722" s="177"/>
      <c r="BF722" s="177"/>
      <c r="BG722" s="177"/>
      <c r="BH722" s="177"/>
      <c r="BI722" s="177"/>
      <c r="BJ722" s="177"/>
      <c r="BK722" s="177"/>
      <c r="BL722" s="177"/>
      <c r="BM722" s="177"/>
      <c r="BN722" s="177"/>
      <c r="BO722" s="177"/>
      <c r="BP722" s="177"/>
      <c r="BQ722" s="177"/>
      <c r="BR722" s="177"/>
      <c r="BS722" s="177"/>
      <c r="BT722" s="177"/>
      <c r="BU722" s="177"/>
      <c r="BV722" s="177"/>
      <c r="BW722" s="177"/>
      <c r="BX722" s="177"/>
      <c r="BY722" s="177"/>
      <c r="BZ722" s="177"/>
      <c r="CA722" s="177"/>
    </row>
    <row r="723" spans="1:79" ht="20.100000000000001" customHeight="1">
      <c r="A723" s="204"/>
      <c r="B723" s="121"/>
      <c r="C723" s="122"/>
      <c r="D723" s="123"/>
      <c r="E723" s="121"/>
      <c r="F723" s="122"/>
      <c r="G723" s="124"/>
      <c r="H723" s="125"/>
      <c r="I723" s="122"/>
      <c r="J723" s="123"/>
      <c r="K723" s="121"/>
      <c r="L723" s="124"/>
      <c r="M723" s="125"/>
      <c r="N723" s="122"/>
      <c r="O723" s="123"/>
      <c r="P723" s="121"/>
      <c r="Q723" s="122"/>
      <c r="R723" s="122"/>
      <c r="S723" s="122"/>
      <c r="T723" s="122"/>
      <c r="U723" s="124"/>
      <c r="V723" s="323" t="str">
        <f t="shared" si="143"/>
        <v/>
      </c>
      <c r="W723" s="324" t="str">
        <f t="shared" si="144"/>
        <v/>
      </c>
      <c r="X723" s="324" t="str">
        <f t="shared" si="145"/>
        <v/>
      </c>
      <c r="Y723" s="324" t="str">
        <f t="shared" si="146"/>
        <v/>
      </c>
      <c r="Z723" s="324" t="str">
        <f t="shared" si="147"/>
        <v/>
      </c>
      <c r="AA723" s="324" t="str">
        <f t="shared" si="148"/>
        <v/>
      </c>
      <c r="AB723" s="324" t="str">
        <f t="shared" si="149"/>
        <v/>
      </c>
      <c r="AC723" s="324" t="str">
        <f t="shared" si="150"/>
        <v/>
      </c>
      <c r="AD723" s="324" t="str">
        <f t="shared" si="151"/>
        <v/>
      </c>
      <c r="AE723" s="324" t="str">
        <f t="shared" si="152"/>
        <v/>
      </c>
      <c r="AF723" s="324" t="str">
        <f t="shared" si="153"/>
        <v/>
      </c>
      <c r="AG723" s="324" t="str">
        <f t="shared" si="154"/>
        <v/>
      </c>
      <c r="AH723" s="324" t="str">
        <f t="shared" si="155"/>
        <v/>
      </c>
      <c r="AI723" s="177"/>
      <c r="AJ723" s="177"/>
      <c r="AK723" s="177"/>
      <c r="AL723" s="177"/>
      <c r="AM723" s="177"/>
      <c r="AN723" s="177"/>
      <c r="AO723" s="177"/>
      <c r="AP723" s="177"/>
      <c r="AQ723" s="177"/>
      <c r="AR723" s="177"/>
      <c r="AS723" s="177"/>
      <c r="AT723" s="177"/>
      <c r="AU723" s="177"/>
      <c r="AV723" s="177"/>
      <c r="AW723" s="177"/>
      <c r="AX723" s="177"/>
      <c r="AY723" s="177"/>
      <c r="AZ723" s="177"/>
      <c r="BA723" s="177"/>
      <c r="BB723" s="177"/>
      <c r="BC723" s="177"/>
      <c r="BD723" s="177"/>
      <c r="BE723" s="177"/>
      <c r="BF723" s="177"/>
      <c r="BG723" s="177"/>
      <c r="BH723" s="177"/>
      <c r="BI723" s="177"/>
      <c r="BJ723" s="177"/>
      <c r="BK723" s="177"/>
      <c r="BL723" s="177"/>
      <c r="BM723" s="177"/>
      <c r="BN723" s="177"/>
      <c r="BO723" s="177"/>
      <c r="BP723" s="177"/>
      <c r="BQ723" s="177"/>
      <c r="BR723" s="177"/>
      <c r="BS723" s="177"/>
      <c r="BT723" s="177"/>
      <c r="BU723" s="177"/>
      <c r="BV723" s="177"/>
      <c r="BW723" s="177"/>
      <c r="BX723" s="177"/>
      <c r="BY723" s="177"/>
      <c r="BZ723" s="177"/>
      <c r="CA723" s="177"/>
    </row>
    <row r="724" spans="1:79" ht="20.100000000000001" customHeight="1">
      <c r="A724" s="204"/>
      <c r="B724" s="121"/>
      <c r="C724" s="122"/>
      <c r="D724" s="123"/>
      <c r="E724" s="121"/>
      <c r="F724" s="122"/>
      <c r="G724" s="124"/>
      <c r="H724" s="125"/>
      <c r="I724" s="122"/>
      <c r="J724" s="123"/>
      <c r="K724" s="121"/>
      <c r="L724" s="124"/>
      <c r="M724" s="125"/>
      <c r="N724" s="122"/>
      <c r="O724" s="123"/>
      <c r="P724" s="121"/>
      <c r="Q724" s="122"/>
      <c r="R724" s="122"/>
      <c r="S724" s="122"/>
      <c r="T724" s="122"/>
      <c r="U724" s="124"/>
      <c r="V724" s="323" t="str">
        <f t="shared" si="143"/>
        <v/>
      </c>
      <c r="W724" s="324" t="str">
        <f t="shared" si="144"/>
        <v/>
      </c>
      <c r="X724" s="324" t="str">
        <f t="shared" si="145"/>
        <v/>
      </c>
      <c r="Y724" s="324" t="str">
        <f t="shared" si="146"/>
        <v/>
      </c>
      <c r="Z724" s="324" t="str">
        <f t="shared" si="147"/>
        <v/>
      </c>
      <c r="AA724" s="324" t="str">
        <f t="shared" si="148"/>
        <v/>
      </c>
      <c r="AB724" s="324" t="str">
        <f t="shared" si="149"/>
        <v/>
      </c>
      <c r="AC724" s="324" t="str">
        <f t="shared" si="150"/>
        <v/>
      </c>
      <c r="AD724" s="324" t="str">
        <f t="shared" si="151"/>
        <v/>
      </c>
      <c r="AE724" s="324" t="str">
        <f t="shared" si="152"/>
        <v/>
      </c>
      <c r="AF724" s="324" t="str">
        <f t="shared" si="153"/>
        <v/>
      </c>
      <c r="AG724" s="324" t="str">
        <f t="shared" si="154"/>
        <v/>
      </c>
      <c r="AH724" s="324" t="str">
        <f t="shared" si="155"/>
        <v/>
      </c>
      <c r="AI724" s="177"/>
      <c r="AJ724" s="177"/>
      <c r="AK724" s="177"/>
      <c r="AL724" s="177"/>
      <c r="AM724" s="177"/>
      <c r="AN724" s="177"/>
      <c r="AO724" s="177"/>
      <c r="AP724" s="177"/>
      <c r="AQ724" s="177"/>
      <c r="AR724" s="177"/>
      <c r="AS724" s="177"/>
      <c r="AT724" s="177"/>
      <c r="AU724" s="177"/>
      <c r="AV724" s="177"/>
      <c r="AW724" s="177"/>
      <c r="AX724" s="177"/>
      <c r="AY724" s="177"/>
      <c r="AZ724" s="177"/>
      <c r="BA724" s="177"/>
      <c r="BB724" s="177"/>
      <c r="BC724" s="177"/>
      <c r="BD724" s="177"/>
      <c r="BE724" s="177"/>
      <c r="BF724" s="177"/>
      <c r="BG724" s="177"/>
      <c r="BH724" s="177"/>
      <c r="BI724" s="177"/>
      <c r="BJ724" s="177"/>
      <c r="BK724" s="177"/>
      <c r="BL724" s="177"/>
      <c r="BM724" s="177"/>
      <c r="BN724" s="177"/>
      <c r="BO724" s="177"/>
      <c r="BP724" s="177"/>
      <c r="BQ724" s="177"/>
      <c r="BR724" s="177"/>
      <c r="BS724" s="177"/>
      <c r="BT724" s="177"/>
      <c r="BU724" s="177"/>
      <c r="BV724" s="177"/>
      <c r="BW724" s="177"/>
      <c r="BX724" s="177"/>
      <c r="BY724" s="177"/>
      <c r="BZ724" s="177"/>
      <c r="CA724" s="177"/>
    </row>
    <row r="725" spans="1:79" ht="20.100000000000001" customHeight="1">
      <c r="A725" s="204"/>
      <c r="B725" s="121"/>
      <c r="C725" s="122"/>
      <c r="D725" s="123"/>
      <c r="E725" s="121"/>
      <c r="F725" s="122"/>
      <c r="G725" s="124"/>
      <c r="H725" s="125"/>
      <c r="I725" s="122"/>
      <c r="J725" s="123"/>
      <c r="K725" s="121"/>
      <c r="L725" s="124"/>
      <c r="M725" s="125"/>
      <c r="N725" s="122"/>
      <c r="O725" s="123"/>
      <c r="P725" s="121"/>
      <c r="Q725" s="122"/>
      <c r="R725" s="122"/>
      <c r="S725" s="122"/>
      <c r="T725" s="122"/>
      <c r="U725" s="124"/>
      <c r="V725" s="323" t="str">
        <f t="shared" si="143"/>
        <v/>
      </c>
      <c r="W725" s="324" t="str">
        <f t="shared" si="144"/>
        <v/>
      </c>
      <c r="X725" s="324" t="str">
        <f t="shared" si="145"/>
        <v/>
      </c>
      <c r="Y725" s="324" t="str">
        <f t="shared" si="146"/>
        <v/>
      </c>
      <c r="Z725" s="324" t="str">
        <f t="shared" si="147"/>
        <v/>
      </c>
      <c r="AA725" s="324" t="str">
        <f t="shared" si="148"/>
        <v/>
      </c>
      <c r="AB725" s="324" t="str">
        <f t="shared" si="149"/>
        <v/>
      </c>
      <c r="AC725" s="324" t="str">
        <f t="shared" si="150"/>
        <v/>
      </c>
      <c r="AD725" s="324" t="str">
        <f t="shared" si="151"/>
        <v/>
      </c>
      <c r="AE725" s="324" t="str">
        <f t="shared" si="152"/>
        <v/>
      </c>
      <c r="AF725" s="324" t="str">
        <f t="shared" si="153"/>
        <v/>
      </c>
      <c r="AG725" s="324" t="str">
        <f t="shared" si="154"/>
        <v/>
      </c>
      <c r="AH725" s="324" t="str">
        <f t="shared" si="155"/>
        <v/>
      </c>
      <c r="AI725" s="177"/>
      <c r="AJ725" s="177"/>
      <c r="AK725" s="177"/>
      <c r="AL725" s="177"/>
      <c r="AM725" s="177"/>
      <c r="AN725" s="177"/>
      <c r="AO725" s="177"/>
      <c r="AP725" s="177"/>
      <c r="AQ725" s="177"/>
      <c r="AR725" s="177"/>
      <c r="AS725" s="177"/>
      <c r="AT725" s="177"/>
      <c r="AU725" s="177"/>
      <c r="AV725" s="177"/>
      <c r="AW725" s="177"/>
      <c r="AX725" s="177"/>
      <c r="AY725" s="177"/>
      <c r="AZ725" s="177"/>
      <c r="BA725" s="177"/>
      <c r="BB725" s="177"/>
      <c r="BC725" s="177"/>
      <c r="BD725" s="177"/>
      <c r="BE725" s="177"/>
      <c r="BF725" s="177"/>
      <c r="BG725" s="177"/>
      <c r="BH725" s="177"/>
      <c r="BI725" s="177"/>
      <c r="BJ725" s="177"/>
      <c r="BK725" s="177"/>
      <c r="BL725" s="177"/>
      <c r="BM725" s="177"/>
      <c r="BN725" s="177"/>
      <c r="BO725" s="177"/>
      <c r="BP725" s="177"/>
      <c r="BQ725" s="177"/>
      <c r="BR725" s="177"/>
      <c r="BS725" s="177"/>
      <c r="BT725" s="177"/>
      <c r="BU725" s="177"/>
      <c r="BV725" s="177"/>
      <c r="BW725" s="177"/>
      <c r="BX725" s="177"/>
      <c r="BY725" s="177"/>
      <c r="BZ725" s="177"/>
      <c r="CA725" s="177"/>
    </row>
    <row r="726" spans="1:79" ht="20.100000000000001" customHeight="1">
      <c r="A726" s="204"/>
      <c r="B726" s="121"/>
      <c r="C726" s="122"/>
      <c r="D726" s="123"/>
      <c r="E726" s="121"/>
      <c r="F726" s="122"/>
      <c r="G726" s="124"/>
      <c r="H726" s="125"/>
      <c r="I726" s="122"/>
      <c r="J726" s="123"/>
      <c r="K726" s="121"/>
      <c r="L726" s="124"/>
      <c r="M726" s="125"/>
      <c r="N726" s="122"/>
      <c r="O726" s="123"/>
      <c r="P726" s="121"/>
      <c r="Q726" s="122"/>
      <c r="R726" s="122"/>
      <c r="S726" s="122"/>
      <c r="T726" s="122"/>
      <c r="U726" s="124"/>
      <c r="V726" s="323" t="str">
        <f t="shared" si="143"/>
        <v/>
      </c>
      <c r="W726" s="324" t="str">
        <f t="shared" si="144"/>
        <v/>
      </c>
      <c r="X726" s="324" t="str">
        <f t="shared" si="145"/>
        <v/>
      </c>
      <c r="Y726" s="324" t="str">
        <f t="shared" si="146"/>
        <v/>
      </c>
      <c r="Z726" s="324" t="str">
        <f t="shared" si="147"/>
        <v/>
      </c>
      <c r="AA726" s="324" t="str">
        <f t="shared" si="148"/>
        <v/>
      </c>
      <c r="AB726" s="324" t="str">
        <f t="shared" si="149"/>
        <v/>
      </c>
      <c r="AC726" s="324" t="str">
        <f t="shared" si="150"/>
        <v/>
      </c>
      <c r="AD726" s="324" t="str">
        <f t="shared" si="151"/>
        <v/>
      </c>
      <c r="AE726" s="324" t="str">
        <f t="shared" si="152"/>
        <v/>
      </c>
      <c r="AF726" s="324" t="str">
        <f t="shared" si="153"/>
        <v/>
      </c>
      <c r="AG726" s="324" t="str">
        <f t="shared" si="154"/>
        <v/>
      </c>
      <c r="AH726" s="324" t="str">
        <f t="shared" si="155"/>
        <v/>
      </c>
      <c r="AI726" s="177"/>
      <c r="AJ726" s="177"/>
      <c r="AK726" s="177"/>
      <c r="AL726" s="177"/>
      <c r="AM726" s="177"/>
      <c r="AN726" s="177"/>
      <c r="AO726" s="177"/>
      <c r="AP726" s="177"/>
      <c r="AQ726" s="177"/>
      <c r="AR726" s="177"/>
      <c r="AS726" s="177"/>
      <c r="AT726" s="177"/>
      <c r="AU726" s="177"/>
      <c r="AV726" s="177"/>
      <c r="AW726" s="177"/>
      <c r="AX726" s="177"/>
      <c r="AY726" s="177"/>
      <c r="AZ726" s="177"/>
      <c r="BA726" s="177"/>
      <c r="BB726" s="177"/>
      <c r="BC726" s="177"/>
      <c r="BD726" s="177"/>
      <c r="BE726" s="177"/>
      <c r="BF726" s="177"/>
      <c r="BG726" s="177"/>
      <c r="BH726" s="177"/>
      <c r="BI726" s="177"/>
      <c r="BJ726" s="177"/>
      <c r="BK726" s="177"/>
      <c r="BL726" s="177"/>
      <c r="BM726" s="177"/>
      <c r="BN726" s="177"/>
      <c r="BO726" s="177"/>
      <c r="BP726" s="177"/>
      <c r="BQ726" s="177"/>
      <c r="BR726" s="177"/>
      <c r="BS726" s="177"/>
      <c r="BT726" s="177"/>
      <c r="BU726" s="177"/>
      <c r="BV726" s="177"/>
      <c r="BW726" s="177"/>
      <c r="BX726" s="177"/>
      <c r="BY726" s="177"/>
      <c r="BZ726" s="177"/>
      <c r="CA726" s="177"/>
    </row>
    <row r="727" spans="1:79" ht="20.100000000000001" customHeight="1">
      <c r="A727" s="204"/>
      <c r="B727" s="121"/>
      <c r="C727" s="122"/>
      <c r="D727" s="123"/>
      <c r="E727" s="121"/>
      <c r="F727" s="122"/>
      <c r="G727" s="124"/>
      <c r="H727" s="125"/>
      <c r="I727" s="122"/>
      <c r="J727" s="123"/>
      <c r="K727" s="121"/>
      <c r="L727" s="124"/>
      <c r="M727" s="125"/>
      <c r="N727" s="122"/>
      <c r="O727" s="123"/>
      <c r="P727" s="121"/>
      <c r="Q727" s="122"/>
      <c r="R727" s="122"/>
      <c r="S727" s="122"/>
      <c r="T727" s="122"/>
      <c r="U727" s="124"/>
      <c r="V727" s="323" t="str">
        <f t="shared" si="143"/>
        <v/>
      </c>
      <c r="W727" s="324" t="str">
        <f t="shared" si="144"/>
        <v/>
      </c>
      <c r="X727" s="324" t="str">
        <f t="shared" si="145"/>
        <v/>
      </c>
      <c r="Y727" s="324" t="str">
        <f t="shared" si="146"/>
        <v/>
      </c>
      <c r="Z727" s="324" t="str">
        <f t="shared" si="147"/>
        <v/>
      </c>
      <c r="AA727" s="324" t="str">
        <f t="shared" si="148"/>
        <v/>
      </c>
      <c r="AB727" s="324" t="str">
        <f t="shared" si="149"/>
        <v/>
      </c>
      <c r="AC727" s="324" t="str">
        <f t="shared" si="150"/>
        <v/>
      </c>
      <c r="AD727" s="324" t="str">
        <f t="shared" si="151"/>
        <v/>
      </c>
      <c r="AE727" s="324" t="str">
        <f t="shared" si="152"/>
        <v/>
      </c>
      <c r="AF727" s="324" t="str">
        <f t="shared" si="153"/>
        <v/>
      </c>
      <c r="AG727" s="324" t="str">
        <f t="shared" si="154"/>
        <v/>
      </c>
      <c r="AH727" s="324" t="str">
        <f t="shared" si="155"/>
        <v/>
      </c>
      <c r="AI727" s="177"/>
      <c r="AJ727" s="177"/>
      <c r="AK727" s="177"/>
      <c r="AL727" s="177"/>
      <c r="AM727" s="177"/>
      <c r="AN727" s="177"/>
      <c r="AO727" s="177"/>
      <c r="AP727" s="177"/>
      <c r="AQ727" s="177"/>
      <c r="AR727" s="177"/>
      <c r="AS727" s="177"/>
      <c r="AT727" s="177"/>
      <c r="AU727" s="177"/>
      <c r="AV727" s="177"/>
      <c r="AW727" s="177"/>
      <c r="AX727" s="177"/>
      <c r="AY727" s="177"/>
      <c r="AZ727" s="177"/>
      <c r="BA727" s="177"/>
      <c r="BB727" s="177"/>
      <c r="BC727" s="177"/>
      <c r="BD727" s="177"/>
      <c r="BE727" s="177"/>
      <c r="BF727" s="177"/>
      <c r="BG727" s="177"/>
      <c r="BH727" s="177"/>
      <c r="BI727" s="177"/>
      <c r="BJ727" s="177"/>
      <c r="BK727" s="177"/>
      <c r="BL727" s="177"/>
      <c r="BM727" s="177"/>
      <c r="BN727" s="177"/>
      <c r="BO727" s="177"/>
      <c r="BP727" s="177"/>
      <c r="BQ727" s="177"/>
      <c r="BR727" s="177"/>
      <c r="BS727" s="177"/>
      <c r="BT727" s="177"/>
      <c r="BU727" s="177"/>
      <c r="BV727" s="177"/>
      <c r="BW727" s="177"/>
      <c r="BX727" s="177"/>
      <c r="BY727" s="177"/>
      <c r="BZ727" s="177"/>
      <c r="CA727" s="177"/>
    </row>
    <row r="728" spans="1:79" ht="20.100000000000001" customHeight="1">
      <c r="A728" s="204"/>
      <c r="B728" s="121"/>
      <c r="C728" s="122"/>
      <c r="D728" s="123"/>
      <c r="E728" s="121"/>
      <c r="F728" s="122"/>
      <c r="G728" s="124"/>
      <c r="H728" s="125"/>
      <c r="I728" s="122"/>
      <c r="J728" s="123"/>
      <c r="K728" s="121"/>
      <c r="L728" s="124"/>
      <c r="M728" s="125"/>
      <c r="N728" s="122"/>
      <c r="O728" s="123"/>
      <c r="P728" s="121"/>
      <c r="Q728" s="122"/>
      <c r="R728" s="122"/>
      <c r="S728" s="122"/>
      <c r="T728" s="122"/>
      <c r="U728" s="124"/>
      <c r="V728" s="323" t="str">
        <f t="shared" si="143"/>
        <v/>
      </c>
      <c r="W728" s="324" t="str">
        <f t="shared" si="144"/>
        <v/>
      </c>
      <c r="X728" s="324" t="str">
        <f t="shared" si="145"/>
        <v/>
      </c>
      <c r="Y728" s="324" t="str">
        <f t="shared" si="146"/>
        <v/>
      </c>
      <c r="Z728" s="324" t="str">
        <f t="shared" si="147"/>
        <v/>
      </c>
      <c r="AA728" s="324" t="str">
        <f t="shared" si="148"/>
        <v/>
      </c>
      <c r="AB728" s="324" t="str">
        <f t="shared" si="149"/>
        <v/>
      </c>
      <c r="AC728" s="324" t="str">
        <f t="shared" si="150"/>
        <v/>
      </c>
      <c r="AD728" s="324" t="str">
        <f t="shared" si="151"/>
        <v/>
      </c>
      <c r="AE728" s="324" t="str">
        <f t="shared" si="152"/>
        <v/>
      </c>
      <c r="AF728" s="324" t="str">
        <f t="shared" si="153"/>
        <v/>
      </c>
      <c r="AG728" s="324" t="str">
        <f t="shared" si="154"/>
        <v/>
      </c>
      <c r="AH728" s="324" t="str">
        <f t="shared" si="155"/>
        <v/>
      </c>
      <c r="AI728" s="177"/>
      <c r="AJ728" s="177"/>
      <c r="AK728" s="177"/>
      <c r="AL728" s="177"/>
      <c r="AM728" s="177"/>
      <c r="AN728" s="177"/>
      <c r="AO728" s="177"/>
      <c r="AP728" s="177"/>
      <c r="AQ728" s="177"/>
      <c r="AR728" s="177"/>
      <c r="AS728" s="177"/>
      <c r="AT728" s="177"/>
      <c r="AU728" s="177"/>
      <c r="AV728" s="177"/>
      <c r="AW728" s="177"/>
      <c r="AX728" s="177"/>
      <c r="AY728" s="177"/>
      <c r="AZ728" s="177"/>
      <c r="BA728" s="177"/>
      <c r="BB728" s="177"/>
      <c r="BC728" s="177"/>
      <c r="BD728" s="177"/>
      <c r="BE728" s="177"/>
      <c r="BF728" s="177"/>
      <c r="BG728" s="177"/>
      <c r="BH728" s="177"/>
      <c r="BI728" s="177"/>
      <c r="BJ728" s="177"/>
      <c r="BK728" s="177"/>
      <c r="BL728" s="177"/>
      <c r="BM728" s="177"/>
      <c r="BN728" s="177"/>
      <c r="BO728" s="177"/>
      <c r="BP728" s="177"/>
      <c r="BQ728" s="177"/>
      <c r="BR728" s="177"/>
      <c r="BS728" s="177"/>
      <c r="BT728" s="177"/>
      <c r="BU728" s="177"/>
      <c r="BV728" s="177"/>
      <c r="BW728" s="177"/>
      <c r="BX728" s="177"/>
      <c r="BY728" s="177"/>
      <c r="BZ728" s="177"/>
      <c r="CA728" s="177"/>
    </row>
    <row r="729" spans="1:79" ht="20.100000000000001" customHeight="1">
      <c r="A729" s="204"/>
      <c r="B729" s="121"/>
      <c r="C729" s="122"/>
      <c r="D729" s="123"/>
      <c r="E729" s="121"/>
      <c r="F729" s="122"/>
      <c r="G729" s="124"/>
      <c r="H729" s="125"/>
      <c r="I729" s="122"/>
      <c r="J729" s="123"/>
      <c r="K729" s="121"/>
      <c r="L729" s="124"/>
      <c r="M729" s="125"/>
      <c r="N729" s="122"/>
      <c r="O729" s="123"/>
      <c r="P729" s="121"/>
      <c r="Q729" s="122"/>
      <c r="R729" s="122"/>
      <c r="S729" s="122"/>
      <c r="T729" s="122"/>
      <c r="U729" s="124"/>
      <c r="V729" s="323" t="str">
        <f t="shared" si="143"/>
        <v/>
      </c>
      <c r="W729" s="324" t="str">
        <f t="shared" si="144"/>
        <v/>
      </c>
      <c r="X729" s="324" t="str">
        <f t="shared" si="145"/>
        <v/>
      </c>
      <c r="Y729" s="324" t="str">
        <f t="shared" si="146"/>
        <v/>
      </c>
      <c r="Z729" s="324" t="str">
        <f t="shared" si="147"/>
        <v/>
      </c>
      <c r="AA729" s="324" t="str">
        <f t="shared" si="148"/>
        <v/>
      </c>
      <c r="AB729" s="324" t="str">
        <f t="shared" si="149"/>
        <v/>
      </c>
      <c r="AC729" s="324" t="str">
        <f t="shared" si="150"/>
        <v/>
      </c>
      <c r="AD729" s="324" t="str">
        <f t="shared" si="151"/>
        <v/>
      </c>
      <c r="AE729" s="324" t="str">
        <f t="shared" si="152"/>
        <v/>
      </c>
      <c r="AF729" s="324" t="str">
        <f t="shared" si="153"/>
        <v/>
      </c>
      <c r="AG729" s="324" t="str">
        <f t="shared" si="154"/>
        <v/>
      </c>
      <c r="AH729" s="324" t="str">
        <f t="shared" si="155"/>
        <v/>
      </c>
      <c r="AI729" s="177"/>
      <c r="AJ729" s="177"/>
      <c r="AK729" s="177"/>
      <c r="AL729" s="177"/>
      <c r="AM729" s="177"/>
      <c r="AN729" s="177"/>
      <c r="AO729" s="177"/>
      <c r="AP729" s="177"/>
      <c r="AQ729" s="177"/>
      <c r="AR729" s="177"/>
      <c r="AS729" s="177"/>
      <c r="AT729" s="177"/>
      <c r="AU729" s="177"/>
      <c r="AV729" s="177"/>
      <c r="AW729" s="177"/>
      <c r="AX729" s="177"/>
      <c r="AY729" s="177"/>
      <c r="AZ729" s="177"/>
      <c r="BA729" s="177"/>
      <c r="BB729" s="177"/>
      <c r="BC729" s="177"/>
      <c r="BD729" s="177"/>
      <c r="BE729" s="177"/>
      <c r="BF729" s="177"/>
      <c r="BG729" s="177"/>
      <c r="BH729" s="177"/>
      <c r="BI729" s="177"/>
      <c r="BJ729" s="177"/>
      <c r="BK729" s="177"/>
      <c r="BL729" s="177"/>
      <c r="BM729" s="177"/>
      <c r="BN729" s="177"/>
      <c r="BO729" s="177"/>
      <c r="BP729" s="177"/>
      <c r="BQ729" s="177"/>
      <c r="BR729" s="177"/>
      <c r="BS729" s="177"/>
      <c r="BT729" s="177"/>
      <c r="BU729" s="177"/>
      <c r="BV729" s="177"/>
      <c r="BW729" s="177"/>
      <c r="BX729" s="177"/>
      <c r="BY729" s="177"/>
      <c r="BZ729" s="177"/>
      <c r="CA729" s="177"/>
    </row>
    <row r="730" spans="1:79" ht="20.100000000000001" customHeight="1">
      <c r="A730" s="204"/>
      <c r="B730" s="121"/>
      <c r="C730" s="122"/>
      <c r="D730" s="123"/>
      <c r="E730" s="121"/>
      <c r="F730" s="122"/>
      <c r="G730" s="124"/>
      <c r="H730" s="125"/>
      <c r="I730" s="122"/>
      <c r="J730" s="123"/>
      <c r="K730" s="121"/>
      <c r="L730" s="124"/>
      <c r="M730" s="125"/>
      <c r="N730" s="122"/>
      <c r="O730" s="123"/>
      <c r="P730" s="121"/>
      <c r="Q730" s="122"/>
      <c r="R730" s="122"/>
      <c r="S730" s="122"/>
      <c r="T730" s="122"/>
      <c r="U730" s="124"/>
      <c r="V730" s="323" t="str">
        <f t="shared" si="143"/>
        <v/>
      </c>
      <c r="W730" s="324" t="str">
        <f t="shared" si="144"/>
        <v/>
      </c>
      <c r="X730" s="324" t="str">
        <f t="shared" si="145"/>
        <v/>
      </c>
      <c r="Y730" s="324" t="str">
        <f t="shared" si="146"/>
        <v/>
      </c>
      <c r="Z730" s="324" t="str">
        <f t="shared" si="147"/>
        <v/>
      </c>
      <c r="AA730" s="324" t="str">
        <f t="shared" si="148"/>
        <v/>
      </c>
      <c r="AB730" s="324" t="str">
        <f t="shared" si="149"/>
        <v/>
      </c>
      <c r="AC730" s="324" t="str">
        <f t="shared" si="150"/>
        <v/>
      </c>
      <c r="AD730" s="324" t="str">
        <f t="shared" si="151"/>
        <v/>
      </c>
      <c r="AE730" s="324" t="str">
        <f t="shared" si="152"/>
        <v/>
      </c>
      <c r="AF730" s="324" t="str">
        <f t="shared" si="153"/>
        <v/>
      </c>
      <c r="AG730" s="324" t="str">
        <f t="shared" si="154"/>
        <v/>
      </c>
      <c r="AH730" s="324" t="str">
        <f t="shared" si="155"/>
        <v/>
      </c>
      <c r="AI730" s="177"/>
      <c r="AJ730" s="177"/>
      <c r="AK730" s="177"/>
      <c r="AL730" s="177"/>
      <c r="AM730" s="177"/>
      <c r="AN730" s="177"/>
      <c r="AO730" s="177"/>
      <c r="AP730" s="177"/>
      <c r="AQ730" s="177"/>
      <c r="AR730" s="177"/>
      <c r="AS730" s="177"/>
      <c r="AT730" s="177"/>
      <c r="AU730" s="177"/>
      <c r="AV730" s="177"/>
      <c r="AW730" s="177"/>
      <c r="AX730" s="177"/>
      <c r="AY730" s="177"/>
      <c r="AZ730" s="177"/>
      <c r="BA730" s="177"/>
      <c r="BB730" s="177"/>
      <c r="BC730" s="177"/>
      <c r="BD730" s="177"/>
      <c r="BE730" s="177"/>
      <c r="BF730" s="177"/>
      <c r="BG730" s="177"/>
      <c r="BH730" s="177"/>
      <c r="BI730" s="177"/>
      <c r="BJ730" s="177"/>
      <c r="BK730" s="177"/>
      <c r="BL730" s="177"/>
      <c r="BM730" s="177"/>
      <c r="BN730" s="177"/>
      <c r="BO730" s="177"/>
      <c r="BP730" s="177"/>
      <c r="BQ730" s="177"/>
      <c r="BR730" s="177"/>
      <c r="BS730" s="177"/>
      <c r="BT730" s="177"/>
      <c r="BU730" s="177"/>
      <c r="BV730" s="177"/>
      <c r="BW730" s="177"/>
      <c r="BX730" s="177"/>
      <c r="BY730" s="177"/>
      <c r="BZ730" s="177"/>
      <c r="CA730" s="177"/>
    </row>
    <row r="731" spans="1:79" ht="20.100000000000001" customHeight="1">
      <c r="A731" s="204"/>
      <c r="B731" s="121"/>
      <c r="C731" s="122"/>
      <c r="D731" s="123"/>
      <c r="E731" s="121"/>
      <c r="F731" s="122"/>
      <c r="G731" s="124"/>
      <c r="H731" s="125"/>
      <c r="I731" s="122"/>
      <c r="J731" s="123"/>
      <c r="K731" s="121"/>
      <c r="L731" s="124"/>
      <c r="M731" s="125"/>
      <c r="N731" s="122"/>
      <c r="O731" s="123"/>
      <c r="P731" s="121"/>
      <c r="Q731" s="122"/>
      <c r="R731" s="122"/>
      <c r="S731" s="122"/>
      <c r="T731" s="122"/>
      <c r="U731" s="124"/>
      <c r="V731" s="323" t="str">
        <f t="shared" si="143"/>
        <v/>
      </c>
      <c r="W731" s="324" t="str">
        <f t="shared" si="144"/>
        <v/>
      </c>
      <c r="X731" s="324" t="str">
        <f t="shared" si="145"/>
        <v/>
      </c>
      <c r="Y731" s="324" t="str">
        <f t="shared" si="146"/>
        <v/>
      </c>
      <c r="Z731" s="324" t="str">
        <f t="shared" si="147"/>
        <v/>
      </c>
      <c r="AA731" s="324" t="str">
        <f t="shared" si="148"/>
        <v/>
      </c>
      <c r="AB731" s="324" t="str">
        <f t="shared" si="149"/>
        <v/>
      </c>
      <c r="AC731" s="324" t="str">
        <f t="shared" si="150"/>
        <v/>
      </c>
      <c r="AD731" s="324" t="str">
        <f t="shared" si="151"/>
        <v/>
      </c>
      <c r="AE731" s="324" t="str">
        <f t="shared" si="152"/>
        <v/>
      </c>
      <c r="AF731" s="324" t="str">
        <f t="shared" si="153"/>
        <v/>
      </c>
      <c r="AG731" s="324" t="str">
        <f t="shared" si="154"/>
        <v/>
      </c>
      <c r="AH731" s="324" t="str">
        <f t="shared" si="155"/>
        <v/>
      </c>
      <c r="AI731" s="177"/>
      <c r="AJ731" s="177"/>
      <c r="AK731" s="177"/>
      <c r="AL731" s="177"/>
      <c r="AM731" s="177"/>
      <c r="AN731" s="177"/>
      <c r="AO731" s="177"/>
      <c r="AP731" s="177"/>
      <c r="AQ731" s="177"/>
      <c r="AR731" s="177"/>
      <c r="AS731" s="177"/>
      <c r="AT731" s="177"/>
      <c r="AU731" s="177"/>
      <c r="AV731" s="177"/>
      <c r="AW731" s="177"/>
      <c r="AX731" s="177"/>
      <c r="AY731" s="177"/>
      <c r="AZ731" s="177"/>
      <c r="BA731" s="177"/>
      <c r="BB731" s="177"/>
      <c r="BC731" s="177"/>
      <c r="BD731" s="177"/>
      <c r="BE731" s="177"/>
      <c r="BF731" s="177"/>
      <c r="BG731" s="177"/>
      <c r="BH731" s="177"/>
      <c r="BI731" s="177"/>
      <c r="BJ731" s="177"/>
      <c r="BK731" s="177"/>
      <c r="BL731" s="177"/>
      <c r="BM731" s="177"/>
      <c r="BN731" s="177"/>
      <c r="BO731" s="177"/>
      <c r="BP731" s="177"/>
      <c r="BQ731" s="177"/>
      <c r="BR731" s="177"/>
      <c r="BS731" s="177"/>
      <c r="BT731" s="177"/>
      <c r="BU731" s="177"/>
      <c r="BV731" s="177"/>
      <c r="BW731" s="177"/>
      <c r="BX731" s="177"/>
      <c r="BY731" s="177"/>
      <c r="BZ731" s="177"/>
      <c r="CA731" s="177"/>
    </row>
    <row r="732" spans="1:79" ht="20.100000000000001" customHeight="1">
      <c r="A732" s="204"/>
      <c r="B732" s="121"/>
      <c r="C732" s="122"/>
      <c r="D732" s="123"/>
      <c r="E732" s="121"/>
      <c r="F732" s="122"/>
      <c r="G732" s="124"/>
      <c r="H732" s="125"/>
      <c r="I732" s="122"/>
      <c r="J732" s="123"/>
      <c r="K732" s="121"/>
      <c r="L732" s="124"/>
      <c r="M732" s="125"/>
      <c r="N732" s="122"/>
      <c r="O732" s="123"/>
      <c r="P732" s="121"/>
      <c r="Q732" s="122"/>
      <c r="R732" s="122"/>
      <c r="S732" s="122"/>
      <c r="T732" s="122"/>
      <c r="U732" s="124"/>
      <c r="V732" s="323" t="str">
        <f t="shared" si="143"/>
        <v/>
      </c>
      <c r="W732" s="324" t="str">
        <f t="shared" si="144"/>
        <v/>
      </c>
      <c r="X732" s="324" t="str">
        <f t="shared" si="145"/>
        <v/>
      </c>
      <c r="Y732" s="324" t="str">
        <f t="shared" si="146"/>
        <v/>
      </c>
      <c r="Z732" s="324" t="str">
        <f t="shared" si="147"/>
        <v/>
      </c>
      <c r="AA732" s="324" t="str">
        <f t="shared" si="148"/>
        <v/>
      </c>
      <c r="AB732" s="324" t="str">
        <f t="shared" si="149"/>
        <v/>
      </c>
      <c r="AC732" s="324" t="str">
        <f t="shared" si="150"/>
        <v/>
      </c>
      <c r="AD732" s="324" t="str">
        <f t="shared" si="151"/>
        <v/>
      </c>
      <c r="AE732" s="324" t="str">
        <f t="shared" si="152"/>
        <v/>
      </c>
      <c r="AF732" s="324" t="str">
        <f t="shared" si="153"/>
        <v/>
      </c>
      <c r="AG732" s="324" t="str">
        <f t="shared" si="154"/>
        <v/>
      </c>
      <c r="AH732" s="324" t="str">
        <f t="shared" si="155"/>
        <v/>
      </c>
      <c r="AI732" s="177"/>
      <c r="AJ732" s="177"/>
      <c r="AK732" s="177"/>
      <c r="AL732" s="177"/>
      <c r="AM732" s="177"/>
      <c r="AN732" s="177"/>
      <c r="AO732" s="177"/>
      <c r="AP732" s="177"/>
      <c r="AQ732" s="177"/>
      <c r="AR732" s="177"/>
      <c r="AS732" s="177"/>
      <c r="AT732" s="177"/>
      <c r="AU732" s="177"/>
      <c r="AV732" s="177"/>
      <c r="AW732" s="177"/>
      <c r="AX732" s="177"/>
      <c r="AY732" s="177"/>
      <c r="AZ732" s="177"/>
      <c r="BA732" s="177"/>
      <c r="BB732" s="177"/>
      <c r="BC732" s="177"/>
      <c r="BD732" s="177"/>
      <c r="BE732" s="177"/>
      <c r="BF732" s="177"/>
      <c r="BG732" s="177"/>
      <c r="BH732" s="177"/>
      <c r="BI732" s="177"/>
      <c r="BJ732" s="177"/>
      <c r="BK732" s="177"/>
      <c r="BL732" s="177"/>
      <c r="BM732" s="177"/>
      <c r="BN732" s="177"/>
      <c r="BO732" s="177"/>
      <c r="BP732" s="177"/>
      <c r="BQ732" s="177"/>
      <c r="BR732" s="177"/>
      <c r="BS732" s="177"/>
      <c r="BT732" s="177"/>
      <c r="BU732" s="177"/>
      <c r="BV732" s="177"/>
      <c r="BW732" s="177"/>
      <c r="BX732" s="177"/>
      <c r="BY732" s="177"/>
      <c r="BZ732" s="177"/>
      <c r="CA732" s="177"/>
    </row>
    <row r="733" spans="1:79" ht="20.100000000000001" customHeight="1">
      <c r="A733" s="204"/>
      <c r="B733" s="121"/>
      <c r="C733" s="122"/>
      <c r="D733" s="123"/>
      <c r="E733" s="121"/>
      <c r="F733" s="122"/>
      <c r="G733" s="124"/>
      <c r="H733" s="125"/>
      <c r="I733" s="122"/>
      <c r="J733" s="123"/>
      <c r="K733" s="121"/>
      <c r="L733" s="124"/>
      <c r="M733" s="125"/>
      <c r="N733" s="122"/>
      <c r="O733" s="123"/>
      <c r="P733" s="121"/>
      <c r="Q733" s="122"/>
      <c r="R733" s="122"/>
      <c r="S733" s="122"/>
      <c r="T733" s="122"/>
      <c r="U733" s="124"/>
      <c r="V733" s="323" t="str">
        <f t="shared" si="143"/>
        <v/>
      </c>
      <c r="W733" s="324" t="str">
        <f t="shared" si="144"/>
        <v/>
      </c>
      <c r="X733" s="324" t="str">
        <f t="shared" si="145"/>
        <v/>
      </c>
      <c r="Y733" s="324" t="str">
        <f t="shared" si="146"/>
        <v/>
      </c>
      <c r="Z733" s="324" t="str">
        <f t="shared" si="147"/>
        <v/>
      </c>
      <c r="AA733" s="324" t="str">
        <f t="shared" si="148"/>
        <v/>
      </c>
      <c r="AB733" s="324" t="str">
        <f t="shared" si="149"/>
        <v/>
      </c>
      <c r="AC733" s="324" t="str">
        <f t="shared" si="150"/>
        <v/>
      </c>
      <c r="AD733" s="324" t="str">
        <f t="shared" si="151"/>
        <v/>
      </c>
      <c r="AE733" s="324" t="str">
        <f t="shared" si="152"/>
        <v/>
      </c>
      <c r="AF733" s="324" t="str">
        <f t="shared" si="153"/>
        <v/>
      </c>
      <c r="AG733" s="324" t="str">
        <f t="shared" si="154"/>
        <v/>
      </c>
      <c r="AH733" s="324" t="str">
        <f t="shared" si="155"/>
        <v/>
      </c>
      <c r="AI733" s="177"/>
      <c r="AJ733" s="177"/>
      <c r="AK733" s="177"/>
      <c r="AL733" s="177"/>
      <c r="AM733" s="177"/>
      <c r="AN733" s="177"/>
      <c r="AO733" s="177"/>
      <c r="AP733" s="177"/>
      <c r="AQ733" s="177"/>
      <c r="AR733" s="177"/>
      <c r="AS733" s="177"/>
      <c r="AT733" s="177"/>
      <c r="AU733" s="177"/>
      <c r="AV733" s="177"/>
      <c r="AW733" s="177"/>
      <c r="AX733" s="177"/>
      <c r="AY733" s="177"/>
      <c r="AZ733" s="177"/>
      <c r="BA733" s="177"/>
      <c r="BB733" s="177"/>
      <c r="BC733" s="177"/>
      <c r="BD733" s="177"/>
      <c r="BE733" s="177"/>
      <c r="BF733" s="177"/>
      <c r="BG733" s="177"/>
      <c r="BH733" s="177"/>
      <c r="BI733" s="177"/>
      <c r="BJ733" s="177"/>
      <c r="BK733" s="177"/>
      <c r="BL733" s="177"/>
      <c r="BM733" s="177"/>
      <c r="BN733" s="177"/>
      <c r="BO733" s="177"/>
      <c r="BP733" s="177"/>
      <c r="BQ733" s="177"/>
      <c r="BR733" s="177"/>
      <c r="BS733" s="177"/>
      <c r="BT733" s="177"/>
      <c r="BU733" s="177"/>
      <c r="BV733" s="177"/>
      <c r="BW733" s="177"/>
      <c r="BX733" s="177"/>
      <c r="BY733" s="177"/>
      <c r="BZ733" s="177"/>
      <c r="CA733" s="177"/>
    </row>
    <row r="734" spans="1:79" ht="20.100000000000001" customHeight="1">
      <c r="A734" s="204"/>
      <c r="B734" s="121"/>
      <c r="C734" s="122"/>
      <c r="D734" s="123"/>
      <c r="E734" s="121"/>
      <c r="F734" s="122"/>
      <c r="G734" s="124"/>
      <c r="H734" s="125"/>
      <c r="I734" s="122"/>
      <c r="J734" s="123"/>
      <c r="K734" s="121"/>
      <c r="L734" s="124"/>
      <c r="M734" s="125"/>
      <c r="N734" s="122"/>
      <c r="O734" s="123"/>
      <c r="P734" s="121"/>
      <c r="Q734" s="122"/>
      <c r="R734" s="122"/>
      <c r="S734" s="122"/>
      <c r="T734" s="122"/>
      <c r="U734" s="124"/>
      <c r="V734" s="323" t="str">
        <f t="shared" si="143"/>
        <v/>
      </c>
      <c r="W734" s="324" t="str">
        <f t="shared" si="144"/>
        <v/>
      </c>
      <c r="X734" s="324" t="str">
        <f t="shared" si="145"/>
        <v/>
      </c>
      <c r="Y734" s="324" t="str">
        <f t="shared" si="146"/>
        <v/>
      </c>
      <c r="Z734" s="324" t="str">
        <f t="shared" si="147"/>
        <v/>
      </c>
      <c r="AA734" s="324" t="str">
        <f t="shared" si="148"/>
        <v/>
      </c>
      <c r="AB734" s="324" t="str">
        <f t="shared" si="149"/>
        <v/>
      </c>
      <c r="AC734" s="324" t="str">
        <f t="shared" si="150"/>
        <v/>
      </c>
      <c r="AD734" s="324" t="str">
        <f t="shared" si="151"/>
        <v/>
      </c>
      <c r="AE734" s="324" t="str">
        <f t="shared" si="152"/>
        <v/>
      </c>
      <c r="AF734" s="324" t="str">
        <f t="shared" si="153"/>
        <v/>
      </c>
      <c r="AG734" s="324" t="str">
        <f t="shared" si="154"/>
        <v/>
      </c>
      <c r="AH734" s="324" t="str">
        <f t="shared" si="155"/>
        <v/>
      </c>
      <c r="AI734" s="177"/>
      <c r="AJ734" s="177"/>
      <c r="AK734" s="177"/>
      <c r="AL734" s="177"/>
      <c r="AM734" s="177"/>
      <c r="AN734" s="177"/>
      <c r="AO734" s="177"/>
      <c r="AP734" s="177"/>
      <c r="AQ734" s="177"/>
      <c r="AR734" s="177"/>
      <c r="AS734" s="177"/>
      <c r="AT734" s="177"/>
      <c r="AU734" s="177"/>
      <c r="AV734" s="177"/>
      <c r="AW734" s="177"/>
      <c r="AX734" s="177"/>
      <c r="AY734" s="177"/>
      <c r="AZ734" s="177"/>
      <c r="BA734" s="177"/>
      <c r="BB734" s="177"/>
      <c r="BC734" s="177"/>
      <c r="BD734" s="177"/>
      <c r="BE734" s="177"/>
      <c r="BF734" s="177"/>
      <c r="BG734" s="177"/>
      <c r="BH734" s="177"/>
      <c r="BI734" s="177"/>
      <c r="BJ734" s="177"/>
      <c r="BK734" s="177"/>
      <c r="BL734" s="177"/>
      <c r="BM734" s="177"/>
      <c r="BN734" s="177"/>
      <c r="BO734" s="177"/>
      <c r="BP734" s="177"/>
      <c r="BQ734" s="177"/>
      <c r="BR734" s="177"/>
      <c r="BS734" s="177"/>
      <c r="BT734" s="177"/>
      <c r="BU734" s="177"/>
      <c r="BV734" s="177"/>
      <c r="BW734" s="177"/>
      <c r="BX734" s="177"/>
      <c r="BY734" s="177"/>
      <c r="BZ734" s="177"/>
      <c r="CA734" s="177"/>
    </row>
    <row r="735" spans="1:79" ht="20.100000000000001" customHeight="1">
      <c r="A735" s="204"/>
      <c r="B735" s="121"/>
      <c r="C735" s="122"/>
      <c r="D735" s="123"/>
      <c r="E735" s="121"/>
      <c r="F735" s="122"/>
      <c r="G735" s="124"/>
      <c r="H735" s="125"/>
      <c r="I735" s="122"/>
      <c r="J735" s="123"/>
      <c r="K735" s="121"/>
      <c r="L735" s="124"/>
      <c r="M735" s="125"/>
      <c r="N735" s="122"/>
      <c r="O735" s="123"/>
      <c r="P735" s="121"/>
      <c r="Q735" s="122"/>
      <c r="R735" s="122"/>
      <c r="S735" s="122"/>
      <c r="T735" s="122"/>
      <c r="U735" s="124"/>
      <c r="V735" s="323" t="str">
        <f t="shared" si="143"/>
        <v/>
      </c>
      <c r="W735" s="324" t="str">
        <f t="shared" si="144"/>
        <v/>
      </c>
      <c r="X735" s="324" t="str">
        <f t="shared" si="145"/>
        <v/>
      </c>
      <c r="Y735" s="324" t="str">
        <f t="shared" si="146"/>
        <v/>
      </c>
      <c r="Z735" s="324" t="str">
        <f t="shared" si="147"/>
        <v/>
      </c>
      <c r="AA735" s="324" t="str">
        <f t="shared" si="148"/>
        <v/>
      </c>
      <c r="AB735" s="324" t="str">
        <f t="shared" si="149"/>
        <v/>
      </c>
      <c r="AC735" s="324" t="str">
        <f t="shared" si="150"/>
        <v/>
      </c>
      <c r="AD735" s="324" t="str">
        <f t="shared" si="151"/>
        <v/>
      </c>
      <c r="AE735" s="324" t="str">
        <f t="shared" si="152"/>
        <v/>
      </c>
      <c r="AF735" s="324" t="str">
        <f t="shared" si="153"/>
        <v/>
      </c>
      <c r="AG735" s="324" t="str">
        <f t="shared" si="154"/>
        <v/>
      </c>
      <c r="AH735" s="324" t="str">
        <f t="shared" si="155"/>
        <v/>
      </c>
      <c r="AI735" s="177"/>
      <c r="AJ735" s="177"/>
      <c r="AK735" s="177"/>
      <c r="AL735" s="177"/>
      <c r="AM735" s="177"/>
      <c r="AN735" s="177"/>
      <c r="AO735" s="177"/>
      <c r="AP735" s="177"/>
      <c r="AQ735" s="177"/>
      <c r="AR735" s="177"/>
      <c r="AS735" s="177"/>
      <c r="AT735" s="177"/>
      <c r="AU735" s="177"/>
      <c r="AV735" s="177"/>
      <c r="AW735" s="177"/>
      <c r="AX735" s="177"/>
      <c r="AY735" s="177"/>
      <c r="AZ735" s="177"/>
      <c r="BA735" s="177"/>
      <c r="BB735" s="177"/>
      <c r="BC735" s="177"/>
      <c r="BD735" s="177"/>
      <c r="BE735" s="177"/>
      <c r="BF735" s="177"/>
      <c r="BG735" s="177"/>
      <c r="BH735" s="177"/>
      <c r="BI735" s="177"/>
      <c r="BJ735" s="177"/>
      <c r="BK735" s="177"/>
      <c r="BL735" s="177"/>
      <c r="BM735" s="177"/>
      <c r="BN735" s="177"/>
      <c r="BO735" s="177"/>
      <c r="BP735" s="177"/>
      <c r="BQ735" s="177"/>
      <c r="BR735" s="177"/>
      <c r="BS735" s="177"/>
      <c r="BT735" s="177"/>
      <c r="BU735" s="177"/>
      <c r="BV735" s="177"/>
      <c r="BW735" s="177"/>
      <c r="BX735" s="177"/>
      <c r="BY735" s="177"/>
      <c r="BZ735" s="177"/>
      <c r="CA735" s="177"/>
    </row>
    <row r="736" spans="1:79" ht="20.100000000000001" customHeight="1">
      <c r="A736" s="204"/>
      <c r="B736" s="121"/>
      <c r="C736" s="122"/>
      <c r="D736" s="123"/>
      <c r="E736" s="121"/>
      <c r="F736" s="122"/>
      <c r="G736" s="124"/>
      <c r="H736" s="125"/>
      <c r="I736" s="122"/>
      <c r="J736" s="123"/>
      <c r="K736" s="121"/>
      <c r="L736" s="124"/>
      <c r="M736" s="125"/>
      <c r="N736" s="122"/>
      <c r="O736" s="123"/>
      <c r="P736" s="121"/>
      <c r="Q736" s="122"/>
      <c r="R736" s="122"/>
      <c r="S736" s="122"/>
      <c r="T736" s="122"/>
      <c r="U736" s="124"/>
      <c r="V736" s="323" t="str">
        <f t="shared" si="143"/>
        <v/>
      </c>
      <c r="W736" s="324" t="str">
        <f t="shared" si="144"/>
        <v/>
      </c>
      <c r="X736" s="324" t="str">
        <f t="shared" si="145"/>
        <v/>
      </c>
      <c r="Y736" s="324" t="str">
        <f t="shared" si="146"/>
        <v/>
      </c>
      <c r="Z736" s="324" t="str">
        <f t="shared" si="147"/>
        <v/>
      </c>
      <c r="AA736" s="324" t="str">
        <f t="shared" si="148"/>
        <v/>
      </c>
      <c r="AB736" s="324" t="str">
        <f t="shared" si="149"/>
        <v/>
      </c>
      <c r="AC736" s="324" t="str">
        <f t="shared" si="150"/>
        <v/>
      </c>
      <c r="AD736" s="324" t="str">
        <f t="shared" si="151"/>
        <v/>
      </c>
      <c r="AE736" s="324" t="str">
        <f t="shared" si="152"/>
        <v/>
      </c>
      <c r="AF736" s="324" t="str">
        <f t="shared" si="153"/>
        <v/>
      </c>
      <c r="AG736" s="324" t="str">
        <f t="shared" si="154"/>
        <v/>
      </c>
      <c r="AH736" s="324" t="str">
        <f t="shared" si="155"/>
        <v/>
      </c>
      <c r="AI736" s="177"/>
      <c r="AJ736" s="177"/>
      <c r="AK736" s="177"/>
      <c r="AL736" s="177"/>
      <c r="AM736" s="177"/>
      <c r="AN736" s="177"/>
      <c r="AO736" s="177"/>
      <c r="AP736" s="177"/>
      <c r="AQ736" s="177"/>
      <c r="AR736" s="177"/>
      <c r="AS736" s="177"/>
      <c r="AT736" s="177"/>
      <c r="AU736" s="177"/>
      <c r="AV736" s="177"/>
      <c r="AW736" s="177"/>
      <c r="AX736" s="177"/>
      <c r="AY736" s="177"/>
      <c r="AZ736" s="177"/>
      <c r="BA736" s="177"/>
      <c r="BB736" s="177"/>
      <c r="BC736" s="177"/>
      <c r="BD736" s="177"/>
      <c r="BE736" s="177"/>
      <c r="BF736" s="177"/>
      <c r="BG736" s="177"/>
      <c r="BH736" s="177"/>
      <c r="BI736" s="177"/>
      <c r="BJ736" s="177"/>
      <c r="BK736" s="177"/>
      <c r="BL736" s="177"/>
      <c r="BM736" s="177"/>
      <c r="BN736" s="177"/>
      <c r="BO736" s="177"/>
      <c r="BP736" s="177"/>
      <c r="BQ736" s="177"/>
      <c r="BR736" s="177"/>
      <c r="BS736" s="177"/>
      <c r="BT736" s="177"/>
      <c r="BU736" s="177"/>
      <c r="BV736" s="177"/>
      <c r="BW736" s="177"/>
      <c r="BX736" s="177"/>
      <c r="BY736" s="177"/>
      <c r="BZ736" s="177"/>
      <c r="CA736" s="177"/>
    </row>
    <row r="737" spans="1:79" ht="20.100000000000001" customHeight="1">
      <c r="A737" s="204"/>
      <c r="B737" s="121"/>
      <c r="C737" s="122"/>
      <c r="D737" s="123"/>
      <c r="E737" s="121"/>
      <c r="F737" s="122"/>
      <c r="G737" s="124"/>
      <c r="H737" s="125"/>
      <c r="I737" s="122"/>
      <c r="J737" s="123"/>
      <c r="K737" s="121"/>
      <c r="L737" s="124"/>
      <c r="M737" s="125"/>
      <c r="N737" s="122"/>
      <c r="O737" s="123"/>
      <c r="P737" s="121"/>
      <c r="Q737" s="122"/>
      <c r="R737" s="122"/>
      <c r="S737" s="122"/>
      <c r="T737" s="122"/>
      <c r="U737" s="124"/>
      <c r="V737" s="323" t="str">
        <f t="shared" si="143"/>
        <v/>
      </c>
      <c r="W737" s="324" t="str">
        <f t="shared" si="144"/>
        <v/>
      </c>
      <c r="X737" s="324" t="str">
        <f t="shared" si="145"/>
        <v/>
      </c>
      <c r="Y737" s="324" t="str">
        <f t="shared" si="146"/>
        <v/>
      </c>
      <c r="Z737" s="324" t="str">
        <f t="shared" si="147"/>
        <v/>
      </c>
      <c r="AA737" s="324" t="str">
        <f t="shared" si="148"/>
        <v/>
      </c>
      <c r="AB737" s="324" t="str">
        <f t="shared" si="149"/>
        <v/>
      </c>
      <c r="AC737" s="324" t="str">
        <f t="shared" si="150"/>
        <v/>
      </c>
      <c r="AD737" s="324" t="str">
        <f t="shared" si="151"/>
        <v/>
      </c>
      <c r="AE737" s="324" t="str">
        <f t="shared" si="152"/>
        <v/>
      </c>
      <c r="AF737" s="324" t="str">
        <f t="shared" si="153"/>
        <v/>
      </c>
      <c r="AG737" s="324" t="str">
        <f t="shared" si="154"/>
        <v/>
      </c>
      <c r="AH737" s="324" t="str">
        <f t="shared" si="155"/>
        <v/>
      </c>
      <c r="AI737" s="177"/>
      <c r="AJ737" s="177"/>
      <c r="AK737" s="177"/>
      <c r="AL737" s="177"/>
      <c r="AM737" s="177"/>
      <c r="AN737" s="177"/>
      <c r="AO737" s="177"/>
      <c r="AP737" s="177"/>
      <c r="AQ737" s="177"/>
      <c r="AR737" s="177"/>
      <c r="AS737" s="177"/>
      <c r="AT737" s="177"/>
      <c r="AU737" s="177"/>
      <c r="AV737" s="177"/>
      <c r="AW737" s="177"/>
      <c r="AX737" s="177"/>
      <c r="AY737" s="177"/>
      <c r="AZ737" s="177"/>
      <c r="BA737" s="177"/>
      <c r="BB737" s="177"/>
      <c r="BC737" s="177"/>
      <c r="BD737" s="177"/>
      <c r="BE737" s="177"/>
      <c r="BF737" s="177"/>
      <c r="BG737" s="177"/>
      <c r="BH737" s="177"/>
      <c r="BI737" s="177"/>
      <c r="BJ737" s="177"/>
      <c r="BK737" s="177"/>
      <c r="BL737" s="177"/>
      <c r="BM737" s="177"/>
      <c r="BN737" s="177"/>
      <c r="BO737" s="177"/>
      <c r="BP737" s="177"/>
      <c r="BQ737" s="177"/>
      <c r="BR737" s="177"/>
      <c r="BS737" s="177"/>
      <c r="BT737" s="177"/>
      <c r="BU737" s="177"/>
      <c r="BV737" s="177"/>
      <c r="BW737" s="177"/>
      <c r="BX737" s="177"/>
      <c r="BY737" s="177"/>
      <c r="BZ737" s="177"/>
      <c r="CA737" s="177"/>
    </row>
    <row r="738" spans="1:79" ht="20.100000000000001" customHeight="1">
      <c r="A738" s="204"/>
      <c r="B738" s="205"/>
      <c r="C738" s="206"/>
      <c r="D738" s="207"/>
      <c r="E738" s="205"/>
      <c r="F738" s="206"/>
      <c r="G738" s="208"/>
      <c r="H738" s="209"/>
      <c r="I738" s="206"/>
      <c r="J738" s="207"/>
      <c r="K738" s="205"/>
      <c r="L738" s="208"/>
      <c r="M738" s="209"/>
      <c r="N738" s="206"/>
      <c r="O738" s="207"/>
      <c r="P738" s="205"/>
      <c r="Q738" s="206"/>
      <c r="R738" s="206"/>
      <c r="S738" s="206"/>
      <c r="T738" s="206"/>
      <c r="U738" s="208"/>
      <c r="V738" s="323" t="str">
        <f t="shared" si="143"/>
        <v/>
      </c>
      <c r="W738" s="324" t="str">
        <f t="shared" si="144"/>
        <v/>
      </c>
      <c r="X738" s="324" t="str">
        <f t="shared" si="145"/>
        <v/>
      </c>
      <c r="Y738" s="324" t="str">
        <f t="shared" si="146"/>
        <v/>
      </c>
      <c r="Z738" s="324" t="str">
        <f t="shared" si="147"/>
        <v/>
      </c>
      <c r="AA738" s="324" t="str">
        <f t="shared" si="148"/>
        <v/>
      </c>
      <c r="AB738" s="324" t="str">
        <f t="shared" si="149"/>
        <v/>
      </c>
      <c r="AC738" s="324" t="str">
        <f t="shared" si="150"/>
        <v/>
      </c>
      <c r="AD738" s="324" t="str">
        <f t="shared" si="151"/>
        <v/>
      </c>
      <c r="AE738" s="324" t="str">
        <f t="shared" si="152"/>
        <v/>
      </c>
      <c r="AF738" s="324" t="str">
        <f t="shared" si="153"/>
        <v/>
      </c>
      <c r="AG738" s="324" t="str">
        <f t="shared" si="154"/>
        <v/>
      </c>
      <c r="AH738" s="324" t="str">
        <f t="shared" si="155"/>
        <v/>
      </c>
      <c r="AI738" s="222"/>
      <c r="AJ738" s="222"/>
      <c r="AK738" s="222"/>
      <c r="AL738" s="222"/>
      <c r="AM738" s="222"/>
      <c r="AN738" s="222"/>
      <c r="AO738" s="222"/>
      <c r="AP738" s="222"/>
      <c r="AQ738" s="222"/>
      <c r="AR738" s="222"/>
      <c r="AS738" s="222"/>
      <c r="AT738" s="222"/>
      <c r="AU738" s="222"/>
      <c r="AV738" s="222"/>
      <c r="AW738" s="222"/>
      <c r="AX738" s="222"/>
      <c r="AY738" s="222"/>
      <c r="AZ738" s="222"/>
      <c r="BA738" s="222"/>
      <c r="BB738" s="222"/>
      <c r="BC738" s="222"/>
      <c r="BD738" s="222"/>
      <c r="BE738" s="222"/>
      <c r="BF738" s="222"/>
      <c r="BG738" s="222"/>
      <c r="BH738" s="222"/>
      <c r="BI738" s="222"/>
      <c r="BJ738" s="222"/>
      <c r="BK738" s="222"/>
      <c r="BL738" s="222"/>
      <c r="BM738" s="222"/>
      <c r="BN738" s="222"/>
      <c r="BO738" s="222"/>
      <c r="BP738" s="222"/>
      <c r="BQ738" s="222"/>
      <c r="BR738" s="222"/>
      <c r="BS738" s="222"/>
      <c r="BT738" s="222"/>
      <c r="BU738" s="222"/>
      <c r="BV738" s="222"/>
      <c r="BW738" s="222"/>
      <c r="BX738" s="222"/>
      <c r="BY738" s="222"/>
      <c r="BZ738" s="222"/>
      <c r="CA738" s="222"/>
    </row>
    <row r="739" spans="1:79" ht="20.100000000000001" customHeight="1">
      <c r="A739" s="204"/>
      <c r="B739" s="205"/>
      <c r="C739" s="206"/>
      <c r="D739" s="207"/>
      <c r="E739" s="205"/>
      <c r="F739" s="206"/>
      <c r="G739" s="208"/>
      <c r="H739" s="209"/>
      <c r="I739" s="206"/>
      <c r="J739" s="207"/>
      <c r="K739" s="205"/>
      <c r="L739" s="208"/>
      <c r="M739" s="209"/>
      <c r="N739" s="206"/>
      <c r="O739" s="207"/>
      <c r="P739" s="205"/>
      <c r="Q739" s="206"/>
      <c r="R739" s="206"/>
      <c r="S739" s="206"/>
      <c r="T739" s="206"/>
      <c r="U739" s="208"/>
      <c r="V739" s="323" t="str">
        <f t="shared" si="143"/>
        <v/>
      </c>
      <c r="W739" s="324" t="str">
        <f t="shared" si="144"/>
        <v/>
      </c>
      <c r="X739" s="324" t="str">
        <f t="shared" si="145"/>
        <v/>
      </c>
      <c r="Y739" s="324" t="str">
        <f t="shared" si="146"/>
        <v/>
      </c>
      <c r="Z739" s="324" t="str">
        <f t="shared" si="147"/>
        <v/>
      </c>
      <c r="AA739" s="324" t="str">
        <f t="shared" si="148"/>
        <v/>
      </c>
      <c r="AB739" s="324" t="str">
        <f t="shared" si="149"/>
        <v/>
      </c>
      <c r="AC739" s="324" t="str">
        <f t="shared" si="150"/>
        <v/>
      </c>
      <c r="AD739" s="324" t="str">
        <f t="shared" si="151"/>
        <v/>
      </c>
      <c r="AE739" s="324" t="str">
        <f t="shared" si="152"/>
        <v/>
      </c>
      <c r="AF739" s="324" t="str">
        <f t="shared" si="153"/>
        <v/>
      </c>
      <c r="AG739" s="324" t="str">
        <f t="shared" si="154"/>
        <v/>
      </c>
      <c r="AH739" s="324" t="str">
        <f t="shared" si="155"/>
        <v/>
      </c>
      <c r="AI739" s="222"/>
      <c r="AJ739" s="222"/>
      <c r="AK739" s="222"/>
      <c r="AL739" s="222"/>
      <c r="AM739" s="222"/>
      <c r="AN739" s="222"/>
      <c r="AO739" s="222"/>
      <c r="AP739" s="222"/>
      <c r="AQ739" s="222"/>
      <c r="AR739" s="222"/>
      <c r="AS739" s="222"/>
      <c r="AT739" s="222"/>
      <c r="AU739" s="222"/>
      <c r="AV739" s="222"/>
      <c r="AW739" s="222"/>
      <c r="AX739" s="222"/>
      <c r="AY739" s="222"/>
      <c r="AZ739" s="222"/>
      <c r="BA739" s="222"/>
      <c r="BB739" s="222"/>
      <c r="BC739" s="222"/>
      <c r="BD739" s="222"/>
      <c r="BE739" s="222"/>
      <c r="BF739" s="222"/>
      <c r="BG739" s="222"/>
      <c r="BH739" s="222"/>
      <c r="BI739" s="222"/>
      <c r="BJ739" s="222"/>
      <c r="BK739" s="222"/>
      <c r="BL739" s="222"/>
      <c r="BM739" s="222"/>
      <c r="BN739" s="222"/>
      <c r="BO739" s="222"/>
      <c r="BP739" s="222"/>
      <c r="BQ739" s="222"/>
      <c r="BR739" s="222"/>
      <c r="BS739" s="222"/>
      <c r="BT739" s="222"/>
      <c r="BU739" s="222"/>
      <c r="BV739" s="222"/>
      <c r="BW739" s="222"/>
      <c r="BX739" s="222"/>
      <c r="BY739" s="222"/>
      <c r="BZ739" s="222"/>
      <c r="CA739" s="222"/>
    </row>
    <row r="740" spans="1:79" ht="20.100000000000001" customHeight="1">
      <c r="A740" s="204"/>
      <c r="B740" s="121"/>
      <c r="C740" s="122"/>
      <c r="D740" s="123"/>
      <c r="E740" s="121"/>
      <c r="F740" s="122"/>
      <c r="G740" s="124"/>
      <c r="H740" s="125"/>
      <c r="I740" s="122"/>
      <c r="J740" s="123"/>
      <c r="K740" s="121"/>
      <c r="L740" s="124"/>
      <c r="M740" s="125"/>
      <c r="N740" s="122"/>
      <c r="O740" s="123"/>
      <c r="P740" s="121"/>
      <c r="Q740" s="122"/>
      <c r="R740" s="122"/>
      <c r="S740" s="122"/>
      <c r="T740" s="122"/>
      <c r="U740" s="124"/>
      <c r="V740" s="323" t="str">
        <f t="shared" si="143"/>
        <v/>
      </c>
      <c r="W740" s="324" t="str">
        <f t="shared" si="144"/>
        <v/>
      </c>
      <c r="X740" s="324" t="str">
        <f t="shared" si="145"/>
        <v/>
      </c>
      <c r="Y740" s="324" t="str">
        <f t="shared" si="146"/>
        <v/>
      </c>
      <c r="Z740" s="324" t="str">
        <f t="shared" si="147"/>
        <v/>
      </c>
      <c r="AA740" s="324" t="str">
        <f t="shared" si="148"/>
        <v/>
      </c>
      <c r="AB740" s="324" t="str">
        <f t="shared" si="149"/>
        <v/>
      </c>
      <c r="AC740" s="324" t="str">
        <f t="shared" si="150"/>
        <v/>
      </c>
      <c r="AD740" s="324" t="str">
        <f t="shared" si="151"/>
        <v/>
      </c>
      <c r="AE740" s="324" t="str">
        <f t="shared" si="152"/>
        <v/>
      </c>
      <c r="AF740" s="324" t="str">
        <f t="shared" si="153"/>
        <v/>
      </c>
      <c r="AG740" s="324" t="str">
        <f t="shared" si="154"/>
        <v/>
      </c>
      <c r="AH740" s="324" t="str">
        <f t="shared" si="155"/>
        <v/>
      </c>
      <c r="AI740" s="177"/>
      <c r="AJ740" s="177"/>
      <c r="AK740" s="177"/>
      <c r="AL740" s="177"/>
      <c r="AM740" s="177"/>
      <c r="AN740" s="177"/>
      <c r="AO740" s="177"/>
      <c r="AP740" s="177"/>
      <c r="AQ740" s="177"/>
      <c r="AR740" s="177"/>
      <c r="AS740" s="177"/>
      <c r="AT740" s="177"/>
      <c r="AU740" s="177"/>
      <c r="AV740" s="177"/>
      <c r="AW740" s="177"/>
      <c r="AX740" s="177"/>
      <c r="AY740" s="177"/>
      <c r="AZ740" s="177"/>
      <c r="BA740" s="177"/>
      <c r="BB740" s="177"/>
      <c r="BC740" s="177"/>
      <c r="BD740" s="177"/>
      <c r="BE740" s="177"/>
      <c r="BF740" s="177"/>
      <c r="BG740" s="177"/>
      <c r="BH740" s="177"/>
      <c r="BI740" s="177"/>
      <c r="BJ740" s="177"/>
      <c r="BK740" s="177"/>
      <c r="BL740" s="177"/>
      <c r="BM740" s="177"/>
      <c r="BN740" s="177"/>
      <c r="BO740" s="177"/>
      <c r="BP740" s="177"/>
      <c r="BQ740" s="177"/>
      <c r="BR740" s="177"/>
      <c r="BS740" s="177"/>
      <c r="BT740" s="177"/>
      <c r="BU740" s="177"/>
      <c r="BV740" s="177"/>
      <c r="BW740" s="177"/>
      <c r="BX740" s="177"/>
      <c r="BY740" s="177"/>
      <c r="BZ740" s="177"/>
      <c r="CA740" s="177"/>
    </row>
    <row r="741" spans="1:79" ht="20.100000000000001" customHeight="1">
      <c r="A741" s="204"/>
      <c r="B741" s="121"/>
      <c r="C741" s="122"/>
      <c r="D741" s="123"/>
      <c r="E741" s="121"/>
      <c r="F741" s="122"/>
      <c r="G741" s="124"/>
      <c r="H741" s="125"/>
      <c r="I741" s="122"/>
      <c r="J741" s="123"/>
      <c r="K741" s="121"/>
      <c r="L741" s="124"/>
      <c r="M741" s="125"/>
      <c r="N741" s="122"/>
      <c r="O741" s="123"/>
      <c r="P741" s="121"/>
      <c r="Q741" s="122"/>
      <c r="R741" s="122"/>
      <c r="S741" s="122"/>
      <c r="T741" s="122"/>
      <c r="U741" s="124"/>
      <c r="V741" s="323" t="str">
        <f t="shared" si="143"/>
        <v/>
      </c>
      <c r="W741" s="324" t="str">
        <f t="shared" si="144"/>
        <v/>
      </c>
      <c r="X741" s="324" t="str">
        <f t="shared" si="145"/>
        <v/>
      </c>
      <c r="Y741" s="324" t="str">
        <f t="shared" si="146"/>
        <v/>
      </c>
      <c r="Z741" s="324" t="str">
        <f t="shared" si="147"/>
        <v/>
      </c>
      <c r="AA741" s="324" t="str">
        <f t="shared" si="148"/>
        <v/>
      </c>
      <c r="AB741" s="324" t="str">
        <f t="shared" si="149"/>
        <v/>
      </c>
      <c r="AC741" s="324" t="str">
        <f t="shared" si="150"/>
        <v/>
      </c>
      <c r="AD741" s="324" t="str">
        <f t="shared" si="151"/>
        <v/>
      </c>
      <c r="AE741" s="324" t="str">
        <f t="shared" si="152"/>
        <v/>
      </c>
      <c r="AF741" s="324" t="str">
        <f t="shared" si="153"/>
        <v/>
      </c>
      <c r="AG741" s="324" t="str">
        <f t="shared" si="154"/>
        <v/>
      </c>
      <c r="AH741" s="324" t="str">
        <f t="shared" si="155"/>
        <v/>
      </c>
      <c r="AI741" s="177"/>
      <c r="AJ741" s="177"/>
      <c r="AK741" s="177"/>
      <c r="AL741" s="177"/>
      <c r="AM741" s="177"/>
      <c r="AN741" s="177"/>
      <c r="AO741" s="177"/>
      <c r="AP741" s="177"/>
      <c r="AQ741" s="177"/>
      <c r="AR741" s="177"/>
      <c r="AS741" s="177"/>
      <c r="AT741" s="177"/>
      <c r="AU741" s="177"/>
      <c r="AV741" s="177"/>
      <c r="AW741" s="177"/>
      <c r="AX741" s="177"/>
      <c r="AY741" s="177"/>
      <c r="AZ741" s="177"/>
      <c r="BA741" s="177"/>
      <c r="BB741" s="177"/>
      <c r="BC741" s="177"/>
      <c r="BD741" s="177"/>
      <c r="BE741" s="177"/>
      <c r="BF741" s="177"/>
      <c r="BG741" s="177"/>
      <c r="BH741" s="177"/>
      <c r="BI741" s="177"/>
      <c r="BJ741" s="177"/>
      <c r="BK741" s="177"/>
      <c r="BL741" s="177"/>
      <c r="BM741" s="177"/>
      <c r="BN741" s="177"/>
      <c r="BO741" s="177"/>
      <c r="BP741" s="177"/>
      <c r="BQ741" s="177"/>
      <c r="BR741" s="177"/>
      <c r="BS741" s="177"/>
      <c r="BT741" s="177"/>
      <c r="BU741" s="177"/>
      <c r="BV741" s="177"/>
      <c r="BW741" s="177"/>
      <c r="BX741" s="177"/>
      <c r="BY741" s="177"/>
      <c r="BZ741" s="177"/>
      <c r="CA741" s="177"/>
    </row>
    <row r="742" spans="1:79" ht="20.100000000000001" customHeight="1">
      <c r="A742" s="204"/>
      <c r="B742" s="121"/>
      <c r="C742" s="122"/>
      <c r="D742" s="123"/>
      <c r="E742" s="121"/>
      <c r="F742" s="122"/>
      <c r="G742" s="124"/>
      <c r="H742" s="125"/>
      <c r="I742" s="122"/>
      <c r="J742" s="123"/>
      <c r="K742" s="121"/>
      <c r="L742" s="124"/>
      <c r="M742" s="125"/>
      <c r="N742" s="122"/>
      <c r="O742" s="123"/>
      <c r="P742" s="121"/>
      <c r="Q742" s="122"/>
      <c r="R742" s="122"/>
      <c r="S742" s="122"/>
      <c r="T742" s="122"/>
      <c r="U742" s="124"/>
      <c r="V742" s="323" t="str">
        <f t="shared" si="143"/>
        <v/>
      </c>
      <c r="W742" s="324" t="str">
        <f t="shared" si="144"/>
        <v/>
      </c>
      <c r="X742" s="324" t="str">
        <f t="shared" si="145"/>
        <v/>
      </c>
      <c r="Y742" s="324" t="str">
        <f t="shared" si="146"/>
        <v/>
      </c>
      <c r="Z742" s="324" t="str">
        <f t="shared" si="147"/>
        <v/>
      </c>
      <c r="AA742" s="324" t="str">
        <f t="shared" si="148"/>
        <v/>
      </c>
      <c r="AB742" s="324" t="str">
        <f t="shared" si="149"/>
        <v/>
      </c>
      <c r="AC742" s="324" t="str">
        <f t="shared" si="150"/>
        <v/>
      </c>
      <c r="AD742" s="324" t="str">
        <f t="shared" si="151"/>
        <v/>
      </c>
      <c r="AE742" s="324" t="str">
        <f t="shared" si="152"/>
        <v/>
      </c>
      <c r="AF742" s="324" t="str">
        <f t="shared" si="153"/>
        <v/>
      </c>
      <c r="AG742" s="324" t="str">
        <f t="shared" si="154"/>
        <v/>
      </c>
      <c r="AH742" s="324" t="str">
        <f t="shared" si="155"/>
        <v/>
      </c>
      <c r="AI742" s="177"/>
      <c r="AJ742" s="177"/>
      <c r="AK742" s="177"/>
      <c r="AL742" s="177"/>
      <c r="AM742" s="177"/>
      <c r="AN742" s="177"/>
      <c r="AO742" s="177"/>
      <c r="AP742" s="177"/>
      <c r="AQ742" s="177"/>
      <c r="AR742" s="177"/>
      <c r="AS742" s="177"/>
      <c r="AT742" s="177"/>
      <c r="AU742" s="177"/>
      <c r="AV742" s="177"/>
      <c r="AW742" s="177"/>
      <c r="AX742" s="177"/>
      <c r="AY742" s="177"/>
      <c r="AZ742" s="177"/>
      <c r="BA742" s="177"/>
      <c r="BB742" s="177"/>
      <c r="BC742" s="177"/>
      <c r="BD742" s="177"/>
      <c r="BE742" s="177"/>
      <c r="BF742" s="177"/>
      <c r="BG742" s="177"/>
      <c r="BH742" s="177"/>
      <c r="BI742" s="177"/>
      <c r="BJ742" s="177"/>
      <c r="BK742" s="177"/>
      <c r="BL742" s="177"/>
      <c r="BM742" s="177"/>
      <c r="BN742" s="177"/>
      <c r="BO742" s="177"/>
      <c r="BP742" s="177"/>
      <c r="BQ742" s="177"/>
      <c r="BR742" s="177"/>
      <c r="BS742" s="177"/>
      <c r="BT742" s="177"/>
      <c r="BU742" s="177"/>
      <c r="BV742" s="177"/>
      <c r="BW742" s="177"/>
      <c r="BX742" s="177"/>
      <c r="BY742" s="177"/>
      <c r="BZ742" s="177"/>
      <c r="CA742" s="177"/>
    </row>
    <row r="743" spans="1:79" ht="20.100000000000001" customHeight="1">
      <c r="A743" s="204"/>
      <c r="B743" s="121"/>
      <c r="C743" s="122"/>
      <c r="D743" s="123"/>
      <c r="E743" s="121"/>
      <c r="F743" s="122"/>
      <c r="G743" s="124"/>
      <c r="H743" s="125"/>
      <c r="I743" s="122"/>
      <c r="J743" s="123"/>
      <c r="K743" s="121"/>
      <c r="L743" s="124"/>
      <c r="M743" s="125"/>
      <c r="N743" s="122"/>
      <c r="O743" s="123"/>
      <c r="P743" s="121"/>
      <c r="Q743" s="122"/>
      <c r="R743" s="122"/>
      <c r="S743" s="122"/>
      <c r="T743" s="122"/>
      <c r="U743" s="124"/>
      <c r="V743" s="323" t="str">
        <f t="shared" si="143"/>
        <v/>
      </c>
      <c r="W743" s="324" t="str">
        <f t="shared" si="144"/>
        <v/>
      </c>
      <c r="X743" s="324" t="str">
        <f t="shared" si="145"/>
        <v/>
      </c>
      <c r="Y743" s="324" t="str">
        <f t="shared" si="146"/>
        <v/>
      </c>
      <c r="Z743" s="324" t="str">
        <f t="shared" si="147"/>
        <v/>
      </c>
      <c r="AA743" s="324" t="str">
        <f t="shared" si="148"/>
        <v/>
      </c>
      <c r="AB743" s="324" t="str">
        <f t="shared" si="149"/>
        <v/>
      </c>
      <c r="AC743" s="324" t="str">
        <f t="shared" si="150"/>
        <v/>
      </c>
      <c r="AD743" s="324" t="str">
        <f t="shared" si="151"/>
        <v/>
      </c>
      <c r="AE743" s="324" t="str">
        <f t="shared" si="152"/>
        <v/>
      </c>
      <c r="AF743" s="324" t="str">
        <f t="shared" si="153"/>
        <v/>
      </c>
      <c r="AG743" s="324" t="str">
        <f t="shared" si="154"/>
        <v/>
      </c>
      <c r="AH743" s="324" t="str">
        <f t="shared" si="155"/>
        <v/>
      </c>
      <c r="AI743" s="177"/>
      <c r="AJ743" s="177"/>
      <c r="AK743" s="177"/>
      <c r="AL743" s="177"/>
      <c r="AM743" s="177"/>
      <c r="AN743" s="177"/>
      <c r="AO743" s="177"/>
      <c r="AP743" s="177"/>
      <c r="AQ743" s="177"/>
      <c r="AR743" s="177"/>
      <c r="AS743" s="177"/>
      <c r="AT743" s="177"/>
      <c r="AU743" s="177"/>
      <c r="AV743" s="177"/>
      <c r="AW743" s="177"/>
      <c r="AX743" s="177"/>
      <c r="AY743" s="177"/>
      <c r="AZ743" s="177"/>
      <c r="BA743" s="177"/>
      <c r="BB743" s="177"/>
      <c r="BC743" s="177"/>
      <c r="BD743" s="177"/>
      <c r="BE743" s="177"/>
      <c r="BF743" s="177"/>
      <c r="BG743" s="177"/>
      <c r="BH743" s="177"/>
      <c r="BI743" s="177"/>
      <c r="BJ743" s="177"/>
      <c r="BK743" s="177"/>
      <c r="BL743" s="177"/>
      <c r="BM743" s="177"/>
      <c r="BN743" s="177"/>
      <c r="BO743" s="177"/>
      <c r="BP743" s="177"/>
      <c r="BQ743" s="177"/>
      <c r="BR743" s="177"/>
      <c r="BS743" s="177"/>
      <c r="BT743" s="177"/>
      <c r="BU743" s="177"/>
      <c r="BV743" s="177"/>
      <c r="BW743" s="177"/>
      <c r="BX743" s="177"/>
      <c r="BY743" s="177"/>
      <c r="BZ743" s="177"/>
      <c r="CA743" s="177"/>
    </row>
    <row r="744" spans="1:79" ht="20.100000000000001" customHeight="1">
      <c r="A744" s="204"/>
      <c r="B744" s="121"/>
      <c r="C744" s="122"/>
      <c r="D744" s="123"/>
      <c r="E744" s="121"/>
      <c r="F744" s="122"/>
      <c r="G744" s="124"/>
      <c r="H744" s="125"/>
      <c r="I744" s="122"/>
      <c r="J744" s="123"/>
      <c r="K744" s="121"/>
      <c r="L744" s="124"/>
      <c r="M744" s="125"/>
      <c r="N744" s="122"/>
      <c r="O744" s="123"/>
      <c r="P744" s="121"/>
      <c r="Q744" s="122"/>
      <c r="R744" s="122"/>
      <c r="S744" s="122"/>
      <c r="T744" s="122"/>
      <c r="U744" s="124"/>
      <c r="V744" s="323" t="str">
        <f t="shared" si="143"/>
        <v/>
      </c>
      <c r="W744" s="324" t="str">
        <f t="shared" si="144"/>
        <v/>
      </c>
      <c r="X744" s="324" t="str">
        <f t="shared" si="145"/>
        <v/>
      </c>
      <c r="Y744" s="324" t="str">
        <f t="shared" si="146"/>
        <v/>
      </c>
      <c r="Z744" s="324" t="str">
        <f t="shared" si="147"/>
        <v/>
      </c>
      <c r="AA744" s="324" t="str">
        <f t="shared" si="148"/>
        <v/>
      </c>
      <c r="AB744" s="324" t="str">
        <f t="shared" si="149"/>
        <v/>
      </c>
      <c r="AC744" s="324" t="str">
        <f t="shared" si="150"/>
        <v/>
      </c>
      <c r="AD744" s="324" t="str">
        <f t="shared" si="151"/>
        <v/>
      </c>
      <c r="AE744" s="324" t="str">
        <f t="shared" si="152"/>
        <v/>
      </c>
      <c r="AF744" s="324" t="str">
        <f t="shared" si="153"/>
        <v/>
      </c>
      <c r="AG744" s="324" t="str">
        <f t="shared" si="154"/>
        <v/>
      </c>
      <c r="AH744" s="324" t="str">
        <f t="shared" si="155"/>
        <v/>
      </c>
      <c r="AI744" s="221"/>
      <c r="AJ744" s="221"/>
      <c r="AK744" s="221"/>
      <c r="AL744" s="221"/>
      <c r="AM744" s="221"/>
      <c r="AN744" s="221"/>
      <c r="AO744" s="221"/>
      <c r="AP744" s="221"/>
      <c r="AQ744" s="221"/>
      <c r="AR744" s="221"/>
      <c r="AS744" s="221"/>
      <c r="AT744" s="221"/>
      <c r="AU744" s="221"/>
      <c r="AV744" s="221"/>
      <c r="AW744" s="221"/>
      <c r="AX744" s="221"/>
      <c r="AY744" s="221"/>
      <c r="AZ744" s="221"/>
      <c r="BA744" s="221"/>
      <c r="BB744" s="221"/>
      <c r="BC744" s="221"/>
      <c r="BD744" s="221"/>
      <c r="BE744" s="221"/>
      <c r="BF744" s="221"/>
      <c r="BG744" s="221"/>
      <c r="BH744" s="221"/>
      <c r="BI744" s="221"/>
      <c r="BJ744" s="221"/>
      <c r="BK744" s="221"/>
      <c r="BL744" s="221"/>
      <c r="BM744" s="221"/>
      <c r="BN744" s="221"/>
      <c r="BO744" s="221"/>
      <c r="BP744" s="221"/>
      <c r="BQ744" s="221"/>
      <c r="BR744" s="221"/>
      <c r="BS744" s="221"/>
      <c r="BT744" s="221"/>
      <c r="BU744" s="221"/>
      <c r="BV744" s="221"/>
      <c r="BW744" s="221"/>
      <c r="BX744" s="221"/>
      <c r="BY744" s="221"/>
      <c r="BZ744" s="221"/>
      <c r="CA744" s="221"/>
    </row>
    <row r="745" spans="1:79" ht="20.100000000000001" customHeight="1">
      <c r="A745" s="204"/>
      <c r="B745" s="121"/>
      <c r="C745" s="122"/>
      <c r="D745" s="123"/>
      <c r="E745" s="121"/>
      <c r="F745" s="122"/>
      <c r="G745" s="124"/>
      <c r="H745" s="125"/>
      <c r="I745" s="122"/>
      <c r="J745" s="123"/>
      <c r="K745" s="121"/>
      <c r="L745" s="124"/>
      <c r="M745" s="125"/>
      <c r="N745" s="122"/>
      <c r="O745" s="123"/>
      <c r="P745" s="121"/>
      <c r="Q745" s="122"/>
      <c r="R745" s="122"/>
      <c r="S745" s="122"/>
      <c r="T745" s="122"/>
      <c r="U745" s="124"/>
      <c r="V745" s="323" t="str">
        <f t="shared" si="143"/>
        <v/>
      </c>
      <c r="W745" s="324" t="str">
        <f t="shared" si="144"/>
        <v/>
      </c>
      <c r="X745" s="324" t="str">
        <f t="shared" si="145"/>
        <v/>
      </c>
      <c r="Y745" s="324" t="str">
        <f t="shared" si="146"/>
        <v/>
      </c>
      <c r="Z745" s="324" t="str">
        <f t="shared" si="147"/>
        <v/>
      </c>
      <c r="AA745" s="324" t="str">
        <f t="shared" si="148"/>
        <v/>
      </c>
      <c r="AB745" s="324" t="str">
        <f t="shared" si="149"/>
        <v/>
      </c>
      <c r="AC745" s="324" t="str">
        <f t="shared" si="150"/>
        <v/>
      </c>
      <c r="AD745" s="324" t="str">
        <f t="shared" si="151"/>
        <v/>
      </c>
      <c r="AE745" s="324" t="str">
        <f t="shared" si="152"/>
        <v/>
      </c>
      <c r="AF745" s="324" t="str">
        <f t="shared" si="153"/>
        <v/>
      </c>
      <c r="AG745" s="324" t="str">
        <f t="shared" si="154"/>
        <v/>
      </c>
      <c r="AH745" s="324" t="str">
        <f t="shared" si="155"/>
        <v/>
      </c>
      <c r="AI745" s="221"/>
      <c r="AJ745" s="221"/>
      <c r="AK745" s="221"/>
      <c r="AL745" s="221"/>
      <c r="AM745" s="221"/>
      <c r="AN745" s="221"/>
      <c r="AO745" s="221"/>
      <c r="AP745" s="221"/>
      <c r="AQ745" s="221"/>
      <c r="AR745" s="221"/>
      <c r="AS745" s="221"/>
      <c r="AT745" s="221"/>
      <c r="AU745" s="221"/>
      <c r="AV745" s="221"/>
      <c r="AW745" s="221"/>
      <c r="AX745" s="221"/>
      <c r="AY745" s="221"/>
      <c r="AZ745" s="221"/>
      <c r="BA745" s="221"/>
      <c r="BB745" s="221"/>
      <c r="BC745" s="221"/>
      <c r="BD745" s="221"/>
      <c r="BE745" s="221"/>
      <c r="BF745" s="221"/>
      <c r="BG745" s="221"/>
      <c r="BH745" s="221"/>
      <c r="BI745" s="221"/>
      <c r="BJ745" s="221"/>
      <c r="BK745" s="221"/>
      <c r="BL745" s="221"/>
      <c r="BM745" s="221"/>
      <c r="BN745" s="221"/>
      <c r="BO745" s="221"/>
      <c r="BP745" s="221"/>
      <c r="BQ745" s="221"/>
      <c r="BR745" s="221"/>
      <c r="BS745" s="221"/>
      <c r="BT745" s="221"/>
      <c r="BU745" s="221"/>
      <c r="BV745" s="221"/>
      <c r="BW745" s="221"/>
      <c r="BX745" s="221"/>
      <c r="BY745" s="221"/>
      <c r="BZ745" s="221"/>
      <c r="CA745" s="221"/>
    </row>
    <row r="746" spans="1:79" ht="20.100000000000001" customHeight="1">
      <c r="A746" s="204"/>
      <c r="B746" s="121"/>
      <c r="C746" s="122"/>
      <c r="D746" s="123"/>
      <c r="E746" s="121"/>
      <c r="F746" s="122"/>
      <c r="G746" s="124"/>
      <c r="H746" s="125"/>
      <c r="I746" s="122"/>
      <c r="J746" s="123"/>
      <c r="K746" s="121"/>
      <c r="L746" s="124"/>
      <c r="M746" s="125"/>
      <c r="N746" s="122"/>
      <c r="O746" s="123"/>
      <c r="P746" s="121"/>
      <c r="Q746" s="122"/>
      <c r="R746" s="122"/>
      <c r="S746" s="122"/>
      <c r="T746" s="122"/>
      <c r="U746" s="124"/>
      <c r="V746" s="323" t="str">
        <f t="shared" si="143"/>
        <v/>
      </c>
      <c r="W746" s="324" t="str">
        <f t="shared" si="144"/>
        <v/>
      </c>
      <c r="X746" s="324" t="str">
        <f t="shared" si="145"/>
        <v/>
      </c>
      <c r="Y746" s="324" t="str">
        <f t="shared" si="146"/>
        <v/>
      </c>
      <c r="Z746" s="324" t="str">
        <f t="shared" si="147"/>
        <v/>
      </c>
      <c r="AA746" s="324" t="str">
        <f t="shared" si="148"/>
        <v/>
      </c>
      <c r="AB746" s="324" t="str">
        <f t="shared" si="149"/>
        <v/>
      </c>
      <c r="AC746" s="324" t="str">
        <f t="shared" si="150"/>
        <v/>
      </c>
      <c r="AD746" s="324" t="str">
        <f t="shared" si="151"/>
        <v/>
      </c>
      <c r="AE746" s="324" t="str">
        <f t="shared" si="152"/>
        <v/>
      </c>
      <c r="AF746" s="324" t="str">
        <f t="shared" si="153"/>
        <v/>
      </c>
      <c r="AG746" s="324" t="str">
        <f t="shared" si="154"/>
        <v/>
      </c>
      <c r="AH746" s="324" t="str">
        <f t="shared" si="155"/>
        <v/>
      </c>
      <c r="AI746" s="221"/>
      <c r="AJ746" s="221"/>
      <c r="AK746" s="221"/>
      <c r="AL746" s="221"/>
      <c r="AM746" s="221"/>
      <c r="AN746" s="221"/>
      <c r="AO746" s="221"/>
      <c r="AP746" s="221"/>
      <c r="AQ746" s="221"/>
      <c r="AR746" s="221"/>
      <c r="AS746" s="221"/>
      <c r="AT746" s="221"/>
      <c r="AU746" s="221"/>
      <c r="AV746" s="221"/>
      <c r="AW746" s="221"/>
      <c r="AX746" s="221"/>
      <c r="AY746" s="221"/>
      <c r="AZ746" s="221"/>
      <c r="BA746" s="221"/>
      <c r="BB746" s="221"/>
      <c r="BC746" s="221"/>
      <c r="BD746" s="221"/>
      <c r="BE746" s="221"/>
      <c r="BF746" s="221"/>
      <c r="BG746" s="221"/>
      <c r="BH746" s="221"/>
      <c r="BI746" s="221"/>
      <c r="BJ746" s="221"/>
      <c r="BK746" s="221"/>
      <c r="BL746" s="221"/>
      <c r="BM746" s="221"/>
      <c r="BN746" s="221"/>
      <c r="BO746" s="221"/>
      <c r="BP746" s="221"/>
      <c r="BQ746" s="221"/>
      <c r="BR746" s="221"/>
      <c r="BS746" s="221"/>
      <c r="BT746" s="221"/>
      <c r="BU746" s="221"/>
      <c r="BV746" s="221"/>
      <c r="BW746" s="221"/>
      <c r="BX746" s="221"/>
      <c r="BY746" s="221"/>
      <c r="BZ746" s="221"/>
      <c r="CA746" s="221"/>
    </row>
    <row r="747" spans="1:79" ht="20.100000000000001" customHeight="1">
      <c r="A747" s="204"/>
      <c r="B747" s="121"/>
      <c r="C747" s="122"/>
      <c r="D747" s="123"/>
      <c r="E747" s="121"/>
      <c r="F747" s="122"/>
      <c r="G747" s="124"/>
      <c r="H747" s="125"/>
      <c r="I747" s="122"/>
      <c r="J747" s="123"/>
      <c r="K747" s="121"/>
      <c r="L747" s="124"/>
      <c r="M747" s="125"/>
      <c r="N747" s="122"/>
      <c r="O747" s="123"/>
      <c r="P747" s="121"/>
      <c r="Q747" s="122"/>
      <c r="R747" s="122"/>
      <c r="S747" s="122"/>
      <c r="T747" s="122"/>
      <c r="U747" s="124"/>
      <c r="V747" s="323" t="str">
        <f t="shared" si="143"/>
        <v/>
      </c>
      <c r="W747" s="324" t="str">
        <f t="shared" si="144"/>
        <v/>
      </c>
      <c r="X747" s="324" t="str">
        <f t="shared" si="145"/>
        <v/>
      </c>
      <c r="Y747" s="324" t="str">
        <f t="shared" si="146"/>
        <v/>
      </c>
      <c r="Z747" s="324" t="str">
        <f t="shared" si="147"/>
        <v/>
      </c>
      <c r="AA747" s="324" t="str">
        <f t="shared" si="148"/>
        <v/>
      </c>
      <c r="AB747" s="324" t="str">
        <f t="shared" si="149"/>
        <v/>
      </c>
      <c r="AC747" s="324" t="str">
        <f t="shared" si="150"/>
        <v/>
      </c>
      <c r="AD747" s="324" t="str">
        <f t="shared" si="151"/>
        <v/>
      </c>
      <c r="AE747" s="324" t="str">
        <f t="shared" si="152"/>
        <v/>
      </c>
      <c r="AF747" s="324" t="str">
        <f t="shared" si="153"/>
        <v/>
      </c>
      <c r="AG747" s="324" t="str">
        <f t="shared" si="154"/>
        <v/>
      </c>
      <c r="AH747" s="324" t="str">
        <f t="shared" si="155"/>
        <v/>
      </c>
      <c r="AI747" s="221"/>
      <c r="AJ747" s="221"/>
      <c r="AK747" s="221"/>
      <c r="AL747" s="221"/>
      <c r="AM747" s="221"/>
      <c r="AN747" s="221"/>
      <c r="AO747" s="221"/>
      <c r="AP747" s="221"/>
      <c r="AQ747" s="221"/>
      <c r="AR747" s="221"/>
      <c r="AS747" s="221"/>
      <c r="AT747" s="221"/>
      <c r="AU747" s="221"/>
      <c r="AV747" s="221"/>
      <c r="AW747" s="221"/>
      <c r="AX747" s="221"/>
      <c r="AY747" s="221"/>
      <c r="AZ747" s="221"/>
      <c r="BA747" s="221"/>
      <c r="BB747" s="221"/>
      <c r="BC747" s="221"/>
      <c r="BD747" s="221"/>
      <c r="BE747" s="221"/>
      <c r="BF747" s="221"/>
      <c r="BG747" s="221"/>
      <c r="BH747" s="221"/>
      <c r="BI747" s="221"/>
      <c r="BJ747" s="221"/>
      <c r="BK747" s="221"/>
      <c r="BL747" s="221"/>
      <c r="BM747" s="221"/>
      <c r="BN747" s="221"/>
      <c r="BO747" s="221"/>
      <c r="BP747" s="221"/>
      <c r="BQ747" s="221"/>
      <c r="BR747" s="221"/>
      <c r="BS747" s="221"/>
      <c r="BT747" s="221"/>
      <c r="BU747" s="221"/>
      <c r="BV747" s="221"/>
      <c r="BW747" s="221"/>
      <c r="BX747" s="221"/>
      <c r="BY747" s="221"/>
      <c r="BZ747" s="221"/>
      <c r="CA747" s="221"/>
    </row>
    <row r="748" spans="1:79" ht="20.100000000000001" customHeight="1">
      <c r="A748" s="204"/>
      <c r="B748" s="121"/>
      <c r="C748" s="122"/>
      <c r="D748" s="123"/>
      <c r="E748" s="121"/>
      <c r="F748" s="122"/>
      <c r="G748" s="124"/>
      <c r="H748" s="125"/>
      <c r="I748" s="122"/>
      <c r="J748" s="123"/>
      <c r="K748" s="121"/>
      <c r="L748" s="124"/>
      <c r="M748" s="125"/>
      <c r="N748" s="122"/>
      <c r="O748" s="123"/>
      <c r="P748" s="121"/>
      <c r="Q748" s="122"/>
      <c r="R748" s="122"/>
      <c r="S748" s="122"/>
      <c r="T748" s="122"/>
      <c r="U748" s="124"/>
      <c r="V748" s="323" t="str">
        <f t="shared" si="143"/>
        <v/>
      </c>
      <c r="W748" s="324" t="str">
        <f t="shared" si="144"/>
        <v/>
      </c>
      <c r="X748" s="324" t="str">
        <f t="shared" si="145"/>
        <v/>
      </c>
      <c r="Y748" s="324" t="str">
        <f t="shared" si="146"/>
        <v/>
      </c>
      <c r="Z748" s="324" t="str">
        <f t="shared" si="147"/>
        <v/>
      </c>
      <c r="AA748" s="324" t="str">
        <f t="shared" si="148"/>
        <v/>
      </c>
      <c r="AB748" s="324" t="str">
        <f t="shared" si="149"/>
        <v/>
      </c>
      <c r="AC748" s="324" t="str">
        <f t="shared" si="150"/>
        <v/>
      </c>
      <c r="AD748" s="324" t="str">
        <f t="shared" si="151"/>
        <v/>
      </c>
      <c r="AE748" s="324" t="str">
        <f t="shared" si="152"/>
        <v/>
      </c>
      <c r="AF748" s="324" t="str">
        <f t="shared" si="153"/>
        <v/>
      </c>
      <c r="AG748" s="324" t="str">
        <f t="shared" si="154"/>
        <v/>
      </c>
      <c r="AH748" s="324" t="str">
        <f t="shared" si="155"/>
        <v/>
      </c>
      <c r="AI748" s="221"/>
      <c r="AJ748" s="221"/>
      <c r="AK748" s="221"/>
      <c r="AL748" s="221"/>
      <c r="AM748" s="221"/>
      <c r="AN748" s="221"/>
      <c r="AO748" s="221"/>
      <c r="AP748" s="221"/>
      <c r="AQ748" s="221"/>
      <c r="AR748" s="221"/>
      <c r="AS748" s="221"/>
      <c r="AT748" s="221"/>
      <c r="AU748" s="221"/>
      <c r="AV748" s="221"/>
      <c r="AW748" s="221"/>
      <c r="AX748" s="221"/>
      <c r="AY748" s="221"/>
      <c r="AZ748" s="221"/>
      <c r="BA748" s="221"/>
      <c r="BB748" s="221"/>
      <c r="BC748" s="221"/>
      <c r="BD748" s="221"/>
      <c r="BE748" s="221"/>
      <c r="BF748" s="221"/>
      <c r="BG748" s="221"/>
      <c r="BH748" s="221"/>
      <c r="BI748" s="221"/>
      <c r="BJ748" s="221"/>
      <c r="BK748" s="221"/>
      <c r="BL748" s="221"/>
      <c r="BM748" s="221"/>
      <c r="BN748" s="221"/>
      <c r="BO748" s="221"/>
      <c r="BP748" s="221"/>
      <c r="BQ748" s="221"/>
      <c r="BR748" s="221"/>
      <c r="BS748" s="221"/>
      <c r="BT748" s="221"/>
      <c r="BU748" s="221"/>
      <c r="BV748" s="221"/>
      <c r="BW748" s="221"/>
      <c r="BX748" s="221"/>
      <c r="BY748" s="221"/>
      <c r="BZ748" s="221"/>
      <c r="CA748" s="221"/>
    </row>
    <row r="749" spans="1:79" ht="20.100000000000001" customHeight="1">
      <c r="A749" s="204"/>
      <c r="B749" s="121"/>
      <c r="C749" s="122"/>
      <c r="D749" s="123"/>
      <c r="E749" s="121"/>
      <c r="F749" s="122"/>
      <c r="G749" s="124"/>
      <c r="H749" s="125"/>
      <c r="I749" s="122"/>
      <c r="J749" s="123"/>
      <c r="K749" s="121"/>
      <c r="L749" s="124"/>
      <c r="M749" s="125"/>
      <c r="N749" s="122"/>
      <c r="O749" s="123"/>
      <c r="P749" s="121"/>
      <c r="Q749" s="122"/>
      <c r="R749" s="122"/>
      <c r="S749" s="122"/>
      <c r="T749" s="122"/>
      <c r="U749" s="124"/>
      <c r="V749" s="323" t="str">
        <f t="shared" si="143"/>
        <v/>
      </c>
      <c r="W749" s="324" t="str">
        <f t="shared" si="144"/>
        <v/>
      </c>
      <c r="X749" s="324" t="str">
        <f t="shared" si="145"/>
        <v/>
      </c>
      <c r="Y749" s="324" t="str">
        <f t="shared" si="146"/>
        <v/>
      </c>
      <c r="Z749" s="324" t="str">
        <f t="shared" si="147"/>
        <v/>
      </c>
      <c r="AA749" s="324" t="str">
        <f t="shared" si="148"/>
        <v/>
      </c>
      <c r="AB749" s="324" t="str">
        <f t="shared" si="149"/>
        <v/>
      </c>
      <c r="AC749" s="324" t="str">
        <f t="shared" si="150"/>
        <v/>
      </c>
      <c r="AD749" s="324" t="str">
        <f t="shared" si="151"/>
        <v/>
      </c>
      <c r="AE749" s="324" t="str">
        <f t="shared" si="152"/>
        <v/>
      </c>
      <c r="AF749" s="324" t="str">
        <f t="shared" si="153"/>
        <v/>
      </c>
      <c r="AG749" s="324" t="str">
        <f t="shared" si="154"/>
        <v/>
      </c>
      <c r="AH749" s="324" t="str">
        <f t="shared" si="155"/>
        <v/>
      </c>
      <c r="AI749" s="221"/>
      <c r="AJ749" s="221"/>
      <c r="AK749" s="221"/>
      <c r="AL749" s="221"/>
      <c r="AM749" s="221"/>
      <c r="AN749" s="221"/>
      <c r="AO749" s="221"/>
      <c r="AP749" s="221"/>
      <c r="AQ749" s="221"/>
      <c r="AR749" s="221"/>
      <c r="AS749" s="221"/>
      <c r="AT749" s="221"/>
      <c r="AU749" s="221"/>
      <c r="AV749" s="221"/>
      <c r="AW749" s="221"/>
      <c r="AX749" s="221"/>
      <c r="AY749" s="221"/>
      <c r="AZ749" s="221"/>
      <c r="BA749" s="221"/>
      <c r="BB749" s="221"/>
      <c r="BC749" s="221"/>
      <c r="BD749" s="221"/>
      <c r="BE749" s="221"/>
      <c r="BF749" s="221"/>
      <c r="BG749" s="221"/>
      <c r="BH749" s="221"/>
      <c r="BI749" s="221"/>
      <c r="BJ749" s="221"/>
      <c r="BK749" s="221"/>
      <c r="BL749" s="221"/>
      <c r="BM749" s="221"/>
      <c r="BN749" s="221"/>
      <c r="BO749" s="221"/>
      <c r="BP749" s="221"/>
      <c r="BQ749" s="221"/>
      <c r="BR749" s="221"/>
      <c r="BS749" s="221"/>
      <c r="BT749" s="221"/>
      <c r="BU749" s="221"/>
      <c r="BV749" s="221"/>
      <c r="BW749" s="221"/>
      <c r="BX749" s="221"/>
      <c r="BY749" s="221"/>
      <c r="BZ749" s="221"/>
      <c r="CA749" s="221"/>
    </row>
    <row r="750" spans="1:79" ht="20.100000000000001" customHeight="1">
      <c r="A750" s="204"/>
      <c r="B750" s="121"/>
      <c r="C750" s="122"/>
      <c r="D750" s="123"/>
      <c r="E750" s="121"/>
      <c r="F750" s="122"/>
      <c r="G750" s="124"/>
      <c r="H750" s="125"/>
      <c r="I750" s="122"/>
      <c r="J750" s="123"/>
      <c r="K750" s="121"/>
      <c r="L750" s="124"/>
      <c r="M750" s="125"/>
      <c r="N750" s="122"/>
      <c r="O750" s="123"/>
      <c r="P750" s="121"/>
      <c r="Q750" s="122"/>
      <c r="R750" s="122"/>
      <c r="S750" s="122"/>
      <c r="T750" s="122"/>
      <c r="U750" s="124"/>
      <c r="V750" s="323" t="str">
        <f t="shared" si="143"/>
        <v/>
      </c>
      <c r="W750" s="324" t="str">
        <f t="shared" si="144"/>
        <v/>
      </c>
      <c r="X750" s="324" t="str">
        <f t="shared" si="145"/>
        <v/>
      </c>
      <c r="Y750" s="324" t="str">
        <f t="shared" si="146"/>
        <v/>
      </c>
      <c r="Z750" s="324" t="str">
        <f t="shared" si="147"/>
        <v/>
      </c>
      <c r="AA750" s="324" t="str">
        <f t="shared" si="148"/>
        <v/>
      </c>
      <c r="AB750" s="324" t="str">
        <f t="shared" si="149"/>
        <v/>
      </c>
      <c r="AC750" s="324" t="str">
        <f t="shared" si="150"/>
        <v/>
      </c>
      <c r="AD750" s="324" t="str">
        <f t="shared" si="151"/>
        <v/>
      </c>
      <c r="AE750" s="324" t="str">
        <f t="shared" si="152"/>
        <v/>
      </c>
      <c r="AF750" s="324" t="str">
        <f t="shared" si="153"/>
        <v/>
      </c>
      <c r="AG750" s="324" t="str">
        <f t="shared" si="154"/>
        <v/>
      </c>
      <c r="AH750" s="324" t="str">
        <f t="shared" si="155"/>
        <v/>
      </c>
      <c r="AI750" s="221"/>
      <c r="AJ750" s="221"/>
      <c r="AK750" s="221"/>
      <c r="AL750" s="221"/>
      <c r="AM750" s="221"/>
      <c r="AN750" s="221"/>
      <c r="AO750" s="221"/>
      <c r="AP750" s="221"/>
      <c r="AQ750" s="221"/>
      <c r="AR750" s="221"/>
      <c r="AS750" s="221"/>
      <c r="AT750" s="221"/>
      <c r="AU750" s="221"/>
      <c r="AV750" s="221"/>
      <c r="AW750" s="221"/>
      <c r="AX750" s="221"/>
      <c r="AY750" s="221"/>
      <c r="AZ750" s="221"/>
      <c r="BA750" s="221"/>
      <c r="BB750" s="221"/>
      <c r="BC750" s="221"/>
      <c r="BD750" s="221"/>
      <c r="BE750" s="221"/>
      <c r="BF750" s="221"/>
      <c r="BG750" s="221"/>
      <c r="BH750" s="221"/>
      <c r="BI750" s="221"/>
      <c r="BJ750" s="221"/>
      <c r="BK750" s="221"/>
      <c r="BL750" s="221"/>
      <c r="BM750" s="221"/>
      <c r="BN750" s="221"/>
      <c r="BO750" s="221"/>
      <c r="BP750" s="221"/>
      <c r="BQ750" s="221"/>
      <c r="BR750" s="221"/>
      <c r="BS750" s="221"/>
      <c r="BT750" s="221"/>
      <c r="BU750" s="221"/>
      <c r="BV750" s="221"/>
      <c r="BW750" s="221"/>
      <c r="BX750" s="221"/>
      <c r="BY750" s="221"/>
      <c r="BZ750" s="221"/>
      <c r="CA750" s="221"/>
    </row>
    <row r="751" spans="1:79" ht="20.100000000000001" customHeight="1">
      <c r="A751" s="204"/>
      <c r="B751" s="121"/>
      <c r="C751" s="122"/>
      <c r="D751" s="123"/>
      <c r="E751" s="121"/>
      <c r="F751" s="122"/>
      <c r="G751" s="124"/>
      <c r="H751" s="125"/>
      <c r="I751" s="122"/>
      <c r="J751" s="123"/>
      <c r="K751" s="121"/>
      <c r="L751" s="124"/>
      <c r="M751" s="125"/>
      <c r="N751" s="122"/>
      <c r="O751" s="123"/>
      <c r="P751" s="121"/>
      <c r="Q751" s="122"/>
      <c r="R751" s="122"/>
      <c r="S751" s="122"/>
      <c r="T751" s="122"/>
      <c r="U751" s="124"/>
      <c r="V751" s="323" t="str">
        <f t="shared" si="143"/>
        <v/>
      </c>
      <c r="W751" s="324" t="str">
        <f t="shared" si="144"/>
        <v/>
      </c>
      <c r="X751" s="324" t="str">
        <f t="shared" si="145"/>
        <v/>
      </c>
      <c r="Y751" s="324" t="str">
        <f t="shared" si="146"/>
        <v/>
      </c>
      <c r="Z751" s="324" t="str">
        <f t="shared" si="147"/>
        <v/>
      </c>
      <c r="AA751" s="324" t="str">
        <f t="shared" si="148"/>
        <v/>
      </c>
      <c r="AB751" s="324" t="str">
        <f t="shared" si="149"/>
        <v/>
      </c>
      <c r="AC751" s="324" t="str">
        <f t="shared" si="150"/>
        <v/>
      </c>
      <c r="AD751" s="324" t="str">
        <f t="shared" si="151"/>
        <v/>
      </c>
      <c r="AE751" s="324" t="str">
        <f t="shared" si="152"/>
        <v/>
      </c>
      <c r="AF751" s="324" t="str">
        <f t="shared" si="153"/>
        <v/>
      </c>
      <c r="AG751" s="324" t="str">
        <f t="shared" si="154"/>
        <v/>
      </c>
      <c r="AH751" s="324" t="str">
        <f t="shared" si="155"/>
        <v/>
      </c>
      <c r="AI751" s="221"/>
      <c r="AJ751" s="221"/>
      <c r="AK751" s="221"/>
      <c r="AL751" s="221"/>
      <c r="AM751" s="221"/>
      <c r="AN751" s="221"/>
      <c r="AO751" s="221"/>
      <c r="AP751" s="221"/>
      <c r="AQ751" s="221"/>
      <c r="AR751" s="221"/>
      <c r="AS751" s="221"/>
      <c r="AT751" s="221"/>
      <c r="AU751" s="221"/>
      <c r="AV751" s="221"/>
      <c r="AW751" s="221"/>
      <c r="AX751" s="221"/>
      <c r="AY751" s="221"/>
      <c r="AZ751" s="221"/>
      <c r="BA751" s="221"/>
      <c r="BB751" s="221"/>
      <c r="BC751" s="221"/>
      <c r="BD751" s="221"/>
      <c r="BE751" s="221"/>
      <c r="BF751" s="221"/>
      <c r="BG751" s="221"/>
      <c r="BH751" s="221"/>
      <c r="BI751" s="221"/>
      <c r="BJ751" s="221"/>
      <c r="BK751" s="221"/>
      <c r="BL751" s="221"/>
      <c r="BM751" s="221"/>
      <c r="BN751" s="221"/>
      <c r="BO751" s="221"/>
      <c r="BP751" s="221"/>
      <c r="BQ751" s="221"/>
      <c r="BR751" s="221"/>
      <c r="BS751" s="221"/>
      <c r="BT751" s="221"/>
      <c r="BU751" s="221"/>
      <c r="BV751" s="221"/>
      <c r="BW751" s="221"/>
      <c r="BX751" s="221"/>
      <c r="BY751" s="221"/>
      <c r="BZ751" s="221"/>
      <c r="CA751" s="221"/>
    </row>
    <row r="752" spans="1:79" ht="20.100000000000001" customHeight="1">
      <c r="A752" s="204"/>
      <c r="B752" s="121"/>
      <c r="C752" s="122"/>
      <c r="D752" s="123"/>
      <c r="E752" s="121"/>
      <c r="F752" s="122"/>
      <c r="G752" s="124"/>
      <c r="H752" s="125"/>
      <c r="I752" s="122"/>
      <c r="J752" s="123"/>
      <c r="K752" s="121"/>
      <c r="L752" s="124"/>
      <c r="M752" s="125"/>
      <c r="N752" s="122"/>
      <c r="O752" s="123"/>
      <c r="P752" s="121"/>
      <c r="Q752" s="122"/>
      <c r="R752" s="122"/>
      <c r="S752" s="122"/>
      <c r="T752" s="122"/>
      <c r="U752" s="124"/>
      <c r="V752" s="323" t="str">
        <f t="shared" si="143"/>
        <v/>
      </c>
      <c r="W752" s="324" t="str">
        <f t="shared" si="144"/>
        <v/>
      </c>
      <c r="X752" s="324" t="str">
        <f t="shared" si="145"/>
        <v/>
      </c>
      <c r="Y752" s="324" t="str">
        <f t="shared" si="146"/>
        <v/>
      </c>
      <c r="Z752" s="324" t="str">
        <f t="shared" si="147"/>
        <v/>
      </c>
      <c r="AA752" s="324" t="str">
        <f t="shared" si="148"/>
        <v/>
      </c>
      <c r="AB752" s="324" t="str">
        <f t="shared" si="149"/>
        <v/>
      </c>
      <c r="AC752" s="324" t="str">
        <f t="shared" si="150"/>
        <v/>
      </c>
      <c r="AD752" s="324" t="str">
        <f t="shared" si="151"/>
        <v/>
      </c>
      <c r="AE752" s="324" t="str">
        <f t="shared" si="152"/>
        <v/>
      </c>
      <c r="AF752" s="324" t="str">
        <f t="shared" si="153"/>
        <v/>
      </c>
      <c r="AG752" s="324" t="str">
        <f t="shared" si="154"/>
        <v/>
      </c>
      <c r="AH752" s="324" t="str">
        <f t="shared" si="155"/>
        <v/>
      </c>
      <c r="AI752" s="221"/>
      <c r="AJ752" s="221"/>
      <c r="AK752" s="221"/>
      <c r="AL752" s="221"/>
      <c r="AM752" s="221"/>
      <c r="AN752" s="221"/>
      <c r="AO752" s="221"/>
      <c r="AP752" s="221"/>
      <c r="AQ752" s="221"/>
      <c r="AR752" s="221"/>
      <c r="AS752" s="221"/>
      <c r="AT752" s="221"/>
      <c r="AU752" s="221"/>
      <c r="AV752" s="221"/>
      <c r="AW752" s="221"/>
      <c r="AX752" s="221"/>
      <c r="AY752" s="221"/>
      <c r="AZ752" s="221"/>
      <c r="BA752" s="221"/>
      <c r="BB752" s="221"/>
      <c r="BC752" s="221"/>
      <c r="BD752" s="221"/>
      <c r="BE752" s="221"/>
      <c r="BF752" s="221"/>
      <c r="BG752" s="221"/>
      <c r="BH752" s="221"/>
      <c r="BI752" s="221"/>
      <c r="BJ752" s="221"/>
      <c r="BK752" s="221"/>
      <c r="BL752" s="221"/>
      <c r="BM752" s="221"/>
      <c r="BN752" s="221"/>
      <c r="BO752" s="221"/>
      <c r="BP752" s="221"/>
      <c r="BQ752" s="221"/>
      <c r="BR752" s="221"/>
      <c r="BS752" s="221"/>
      <c r="BT752" s="221"/>
      <c r="BU752" s="221"/>
      <c r="BV752" s="221"/>
      <c r="BW752" s="221"/>
      <c r="BX752" s="221"/>
      <c r="BY752" s="221"/>
      <c r="BZ752" s="221"/>
      <c r="CA752" s="221"/>
    </row>
    <row r="753" spans="1:79" ht="20.100000000000001" customHeight="1">
      <c r="A753" s="204"/>
      <c r="B753" s="121"/>
      <c r="C753" s="122"/>
      <c r="D753" s="123"/>
      <c r="E753" s="121"/>
      <c r="F753" s="122"/>
      <c r="G753" s="124"/>
      <c r="H753" s="125"/>
      <c r="I753" s="122"/>
      <c r="J753" s="123"/>
      <c r="K753" s="121"/>
      <c r="L753" s="124"/>
      <c r="M753" s="125"/>
      <c r="N753" s="122"/>
      <c r="O753" s="123"/>
      <c r="P753" s="121"/>
      <c r="Q753" s="122"/>
      <c r="R753" s="122"/>
      <c r="S753" s="122"/>
      <c r="T753" s="122"/>
      <c r="U753" s="124"/>
      <c r="V753" s="323" t="str">
        <f t="shared" si="143"/>
        <v/>
      </c>
      <c r="W753" s="324" t="str">
        <f t="shared" si="144"/>
        <v/>
      </c>
      <c r="X753" s="324" t="str">
        <f t="shared" si="145"/>
        <v/>
      </c>
      <c r="Y753" s="324" t="str">
        <f t="shared" si="146"/>
        <v/>
      </c>
      <c r="Z753" s="324" t="str">
        <f t="shared" si="147"/>
        <v/>
      </c>
      <c r="AA753" s="324" t="str">
        <f t="shared" si="148"/>
        <v/>
      </c>
      <c r="AB753" s="324" t="str">
        <f t="shared" si="149"/>
        <v/>
      </c>
      <c r="AC753" s="324" t="str">
        <f t="shared" si="150"/>
        <v/>
      </c>
      <c r="AD753" s="324" t="str">
        <f t="shared" si="151"/>
        <v/>
      </c>
      <c r="AE753" s="324" t="str">
        <f t="shared" si="152"/>
        <v/>
      </c>
      <c r="AF753" s="324" t="str">
        <f t="shared" si="153"/>
        <v/>
      </c>
      <c r="AG753" s="324" t="str">
        <f t="shared" si="154"/>
        <v/>
      </c>
      <c r="AH753" s="324" t="str">
        <f t="shared" si="155"/>
        <v/>
      </c>
      <c r="AI753" s="221"/>
      <c r="AJ753" s="221"/>
      <c r="AK753" s="221"/>
      <c r="AL753" s="221"/>
      <c r="AM753" s="221"/>
      <c r="AN753" s="221"/>
      <c r="AO753" s="221"/>
      <c r="AP753" s="221"/>
      <c r="AQ753" s="221"/>
      <c r="AR753" s="221"/>
      <c r="AS753" s="221"/>
      <c r="AT753" s="221"/>
      <c r="AU753" s="221"/>
      <c r="AV753" s="221"/>
      <c r="AW753" s="221"/>
      <c r="AX753" s="221"/>
      <c r="AY753" s="221"/>
      <c r="AZ753" s="221"/>
      <c r="BA753" s="221"/>
      <c r="BB753" s="221"/>
      <c r="BC753" s="221"/>
      <c r="BD753" s="221"/>
      <c r="BE753" s="221"/>
      <c r="BF753" s="221"/>
      <c r="BG753" s="221"/>
      <c r="BH753" s="221"/>
      <c r="BI753" s="221"/>
      <c r="BJ753" s="221"/>
      <c r="BK753" s="221"/>
      <c r="BL753" s="221"/>
      <c r="BM753" s="221"/>
      <c r="BN753" s="221"/>
      <c r="BO753" s="221"/>
      <c r="BP753" s="221"/>
      <c r="BQ753" s="221"/>
      <c r="BR753" s="221"/>
      <c r="BS753" s="221"/>
      <c r="BT753" s="221"/>
      <c r="BU753" s="221"/>
      <c r="BV753" s="221"/>
      <c r="BW753" s="221"/>
      <c r="BX753" s="221"/>
      <c r="BY753" s="221"/>
      <c r="BZ753" s="221"/>
      <c r="CA753" s="221"/>
    </row>
    <row r="754" spans="1:79" ht="20.100000000000001" customHeight="1">
      <c r="A754" s="204"/>
      <c r="B754" s="121"/>
      <c r="C754" s="122"/>
      <c r="D754" s="123"/>
      <c r="E754" s="121"/>
      <c r="F754" s="122"/>
      <c r="G754" s="124"/>
      <c r="H754" s="125"/>
      <c r="I754" s="122"/>
      <c r="J754" s="123"/>
      <c r="K754" s="121"/>
      <c r="L754" s="124"/>
      <c r="M754" s="125"/>
      <c r="N754" s="122"/>
      <c r="O754" s="123"/>
      <c r="P754" s="121"/>
      <c r="Q754" s="122"/>
      <c r="R754" s="122"/>
      <c r="S754" s="122"/>
      <c r="T754" s="122"/>
      <c r="U754" s="124"/>
      <c r="V754" s="323" t="str">
        <f t="shared" si="143"/>
        <v/>
      </c>
      <c r="W754" s="324" t="str">
        <f t="shared" si="144"/>
        <v/>
      </c>
      <c r="X754" s="324" t="str">
        <f t="shared" si="145"/>
        <v/>
      </c>
      <c r="Y754" s="324" t="str">
        <f t="shared" si="146"/>
        <v/>
      </c>
      <c r="Z754" s="324" t="str">
        <f t="shared" si="147"/>
        <v/>
      </c>
      <c r="AA754" s="324" t="str">
        <f t="shared" si="148"/>
        <v/>
      </c>
      <c r="AB754" s="324" t="str">
        <f t="shared" si="149"/>
        <v/>
      </c>
      <c r="AC754" s="324" t="str">
        <f t="shared" si="150"/>
        <v/>
      </c>
      <c r="AD754" s="324" t="str">
        <f t="shared" si="151"/>
        <v/>
      </c>
      <c r="AE754" s="324" t="str">
        <f t="shared" si="152"/>
        <v/>
      </c>
      <c r="AF754" s="324" t="str">
        <f t="shared" si="153"/>
        <v/>
      </c>
      <c r="AG754" s="324" t="str">
        <f t="shared" si="154"/>
        <v/>
      </c>
      <c r="AH754" s="324" t="str">
        <f t="shared" si="155"/>
        <v/>
      </c>
      <c r="AI754" s="221"/>
      <c r="AJ754" s="221"/>
      <c r="AK754" s="221"/>
      <c r="AL754" s="221"/>
      <c r="AM754" s="221"/>
      <c r="AN754" s="221"/>
      <c r="AO754" s="221"/>
      <c r="AP754" s="221"/>
      <c r="AQ754" s="221"/>
      <c r="AR754" s="221"/>
      <c r="AS754" s="221"/>
      <c r="AT754" s="221"/>
      <c r="AU754" s="221"/>
      <c r="AV754" s="221"/>
      <c r="AW754" s="221"/>
      <c r="AX754" s="221"/>
      <c r="AY754" s="221"/>
      <c r="AZ754" s="221"/>
      <c r="BA754" s="221"/>
      <c r="BB754" s="221"/>
      <c r="BC754" s="221"/>
      <c r="BD754" s="221"/>
      <c r="BE754" s="221"/>
      <c r="BF754" s="221"/>
      <c r="BG754" s="221"/>
      <c r="BH754" s="221"/>
      <c r="BI754" s="221"/>
      <c r="BJ754" s="221"/>
      <c r="BK754" s="221"/>
      <c r="BL754" s="221"/>
      <c r="BM754" s="221"/>
      <c r="BN754" s="221"/>
      <c r="BO754" s="221"/>
      <c r="BP754" s="221"/>
      <c r="BQ754" s="221"/>
      <c r="BR754" s="221"/>
      <c r="BS754" s="221"/>
      <c r="BT754" s="221"/>
      <c r="BU754" s="221"/>
      <c r="BV754" s="221"/>
      <c r="BW754" s="221"/>
      <c r="BX754" s="221"/>
      <c r="BY754" s="221"/>
      <c r="BZ754" s="221"/>
      <c r="CA754" s="221"/>
    </row>
    <row r="755" spans="1:79" ht="20.100000000000001" customHeight="1">
      <c r="A755" s="204"/>
      <c r="B755" s="121"/>
      <c r="C755" s="122"/>
      <c r="D755" s="123"/>
      <c r="E755" s="121"/>
      <c r="F755" s="122"/>
      <c r="G755" s="124"/>
      <c r="H755" s="125"/>
      <c r="I755" s="122"/>
      <c r="J755" s="123"/>
      <c r="K755" s="121"/>
      <c r="L755" s="124"/>
      <c r="M755" s="125"/>
      <c r="N755" s="122"/>
      <c r="O755" s="123"/>
      <c r="P755" s="121"/>
      <c r="Q755" s="122"/>
      <c r="R755" s="122"/>
      <c r="S755" s="122"/>
      <c r="T755" s="122"/>
      <c r="U755" s="124"/>
      <c r="V755" s="323" t="str">
        <f t="shared" si="143"/>
        <v/>
      </c>
      <c r="W755" s="324" t="str">
        <f t="shared" si="144"/>
        <v/>
      </c>
      <c r="X755" s="324" t="str">
        <f t="shared" si="145"/>
        <v/>
      </c>
      <c r="Y755" s="324" t="str">
        <f t="shared" si="146"/>
        <v/>
      </c>
      <c r="Z755" s="324" t="str">
        <f t="shared" si="147"/>
        <v/>
      </c>
      <c r="AA755" s="324" t="str">
        <f t="shared" si="148"/>
        <v/>
      </c>
      <c r="AB755" s="324" t="str">
        <f t="shared" si="149"/>
        <v/>
      </c>
      <c r="AC755" s="324" t="str">
        <f t="shared" si="150"/>
        <v/>
      </c>
      <c r="AD755" s="324" t="str">
        <f t="shared" si="151"/>
        <v/>
      </c>
      <c r="AE755" s="324" t="str">
        <f t="shared" si="152"/>
        <v/>
      </c>
      <c r="AF755" s="324" t="str">
        <f t="shared" si="153"/>
        <v/>
      </c>
      <c r="AG755" s="324" t="str">
        <f t="shared" si="154"/>
        <v/>
      </c>
      <c r="AH755" s="324" t="str">
        <f t="shared" si="155"/>
        <v/>
      </c>
      <c r="AI755" s="221"/>
      <c r="AJ755" s="221"/>
      <c r="AK755" s="221"/>
      <c r="AL755" s="221"/>
      <c r="AM755" s="221"/>
      <c r="AN755" s="221"/>
      <c r="AO755" s="221"/>
      <c r="AP755" s="221"/>
      <c r="AQ755" s="221"/>
      <c r="AR755" s="221"/>
      <c r="AS755" s="221"/>
      <c r="AT755" s="221"/>
      <c r="AU755" s="221"/>
      <c r="AV755" s="221"/>
      <c r="AW755" s="221"/>
      <c r="AX755" s="221"/>
      <c r="AY755" s="221"/>
      <c r="AZ755" s="221"/>
      <c r="BA755" s="221"/>
      <c r="BB755" s="221"/>
      <c r="BC755" s="221"/>
      <c r="BD755" s="221"/>
      <c r="BE755" s="221"/>
      <c r="BF755" s="221"/>
      <c r="BG755" s="221"/>
      <c r="BH755" s="221"/>
      <c r="BI755" s="221"/>
      <c r="BJ755" s="221"/>
      <c r="BK755" s="221"/>
      <c r="BL755" s="221"/>
      <c r="BM755" s="221"/>
      <c r="BN755" s="221"/>
      <c r="BO755" s="221"/>
      <c r="BP755" s="221"/>
      <c r="BQ755" s="221"/>
      <c r="BR755" s="221"/>
      <c r="BS755" s="221"/>
      <c r="BT755" s="221"/>
      <c r="BU755" s="221"/>
      <c r="BV755" s="221"/>
      <c r="BW755" s="221"/>
      <c r="BX755" s="221"/>
      <c r="BY755" s="221"/>
      <c r="BZ755" s="221"/>
      <c r="CA755" s="221"/>
    </row>
    <row r="756" spans="1:79" ht="20.100000000000001" customHeight="1">
      <c r="A756" s="204"/>
      <c r="B756" s="121"/>
      <c r="C756" s="122"/>
      <c r="D756" s="123"/>
      <c r="E756" s="121"/>
      <c r="F756" s="122"/>
      <c r="G756" s="124"/>
      <c r="H756" s="125"/>
      <c r="I756" s="122"/>
      <c r="J756" s="123"/>
      <c r="K756" s="121"/>
      <c r="L756" s="124"/>
      <c r="M756" s="125"/>
      <c r="N756" s="122"/>
      <c r="O756" s="123"/>
      <c r="P756" s="121"/>
      <c r="Q756" s="122"/>
      <c r="R756" s="122"/>
      <c r="S756" s="122"/>
      <c r="T756" s="122"/>
      <c r="U756" s="124"/>
      <c r="V756" s="323" t="str">
        <f t="shared" si="143"/>
        <v/>
      </c>
      <c r="W756" s="324" t="str">
        <f t="shared" si="144"/>
        <v/>
      </c>
      <c r="X756" s="324" t="str">
        <f t="shared" si="145"/>
        <v/>
      </c>
      <c r="Y756" s="324" t="str">
        <f t="shared" si="146"/>
        <v/>
      </c>
      <c r="Z756" s="324" t="str">
        <f t="shared" si="147"/>
        <v/>
      </c>
      <c r="AA756" s="324" t="str">
        <f t="shared" si="148"/>
        <v/>
      </c>
      <c r="AB756" s="324" t="str">
        <f t="shared" si="149"/>
        <v/>
      </c>
      <c r="AC756" s="324" t="str">
        <f t="shared" si="150"/>
        <v/>
      </c>
      <c r="AD756" s="324" t="str">
        <f t="shared" si="151"/>
        <v/>
      </c>
      <c r="AE756" s="324" t="str">
        <f t="shared" si="152"/>
        <v/>
      </c>
      <c r="AF756" s="324" t="str">
        <f t="shared" si="153"/>
        <v/>
      </c>
      <c r="AG756" s="324" t="str">
        <f t="shared" si="154"/>
        <v/>
      </c>
      <c r="AH756" s="324" t="str">
        <f t="shared" si="155"/>
        <v/>
      </c>
      <c r="AI756" s="221"/>
      <c r="AJ756" s="221"/>
      <c r="AK756" s="221"/>
      <c r="AL756" s="221"/>
      <c r="AM756" s="221"/>
      <c r="AN756" s="221"/>
      <c r="AO756" s="221"/>
      <c r="AP756" s="221"/>
      <c r="AQ756" s="221"/>
      <c r="AR756" s="221"/>
      <c r="AS756" s="221"/>
      <c r="AT756" s="221"/>
      <c r="AU756" s="221"/>
      <c r="AV756" s="221"/>
      <c r="AW756" s="221"/>
      <c r="AX756" s="221"/>
      <c r="AY756" s="221"/>
      <c r="AZ756" s="221"/>
      <c r="BA756" s="221"/>
      <c r="BB756" s="221"/>
      <c r="BC756" s="221"/>
      <c r="BD756" s="221"/>
      <c r="BE756" s="221"/>
      <c r="BF756" s="221"/>
      <c r="BG756" s="221"/>
      <c r="BH756" s="221"/>
      <c r="BI756" s="221"/>
      <c r="BJ756" s="221"/>
      <c r="BK756" s="221"/>
      <c r="BL756" s="221"/>
      <c r="BM756" s="221"/>
      <c r="BN756" s="221"/>
      <c r="BO756" s="221"/>
      <c r="BP756" s="221"/>
      <c r="BQ756" s="221"/>
      <c r="BR756" s="221"/>
      <c r="BS756" s="221"/>
      <c r="BT756" s="221"/>
      <c r="BU756" s="221"/>
      <c r="BV756" s="221"/>
      <c r="BW756" s="221"/>
      <c r="BX756" s="221"/>
      <c r="BY756" s="221"/>
      <c r="BZ756" s="221"/>
      <c r="CA756" s="221"/>
    </row>
    <row r="757" spans="1:79" ht="20.100000000000001" customHeight="1">
      <c r="A757" s="204"/>
      <c r="B757" s="121"/>
      <c r="C757" s="122"/>
      <c r="D757" s="123"/>
      <c r="E757" s="121"/>
      <c r="F757" s="122"/>
      <c r="G757" s="124"/>
      <c r="H757" s="125"/>
      <c r="I757" s="122"/>
      <c r="J757" s="123"/>
      <c r="K757" s="121"/>
      <c r="L757" s="124"/>
      <c r="M757" s="125"/>
      <c r="N757" s="122"/>
      <c r="O757" s="123"/>
      <c r="P757" s="121"/>
      <c r="Q757" s="122"/>
      <c r="R757" s="122"/>
      <c r="S757" s="122"/>
      <c r="T757" s="122"/>
      <c r="U757" s="124"/>
      <c r="V757" s="323" t="str">
        <f t="shared" si="143"/>
        <v/>
      </c>
      <c r="W757" s="324" t="str">
        <f t="shared" si="144"/>
        <v/>
      </c>
      <c r="X757" s="324" t="str">
        <f t="shared" si="145"/>
        <v/>
      </c>
      <c r="Y757" s="324" t="str">
        <f t="shared" si="146"/>
        <v/>
      </c>
      <c r="Z757" s="324" t="str">
        <f t="shared" si="147"/>
        <v/>
      </c>
      <c r="AA757" s="324" t="str">
        <f t="shared" si="148"/>
        <v/>
      </c>
      <c r="AB757" s="324" t="str">
        <f t="shared" si="149"/>
        <v/>
      </c>
      <c r="AC757" s="324" t="str">
        <f t="shared" si="150"/>
        <v/>
      </c>
      <c r="AD757" s="324" t="str">
        <f t="shared" si="151"/>
        <v/>
      </c>
      <c r="AE757" s="324" t="str">
        <f t="shared" si="152"/>
        <v/>
      </c>
      <c r="AF757" s="324" t="str">
        <f t="shared" si="153"/>
        <v/>
      </c>
      <c r="AG757" s="324" t="str">
        <f t="shared" si="154"/>
        <v/>
      </c>
      <c r="AH757" s="324" t="str">
        <f t="shared" si="155"/>
        <v/>
      </c>
      <c r="AI757" s="221"/>
      <c r="AJ757" s="221"/>
      <c r="AK757" s="221"/>
      <c r="AL757" s="221"/>
      <c r="AM757" s="221"/>
      <c r="AN757" s="221"/>
      <c r="AO757" s="221"/>
      <c r="AP757" s="221"/>
      <c r="AQ757" s="221"/>
      <c r="AR757" s="221"/>
      <c r="AS757" s="221"/>
      <c r="AT757" s="221"/>
      <c r="AU757" s="221"/>
      <c r="AV757" s="221"/>
      <c r="AW757" s="221"/>
      <c r="AX757" s="221"/>
      <c r="AY757" s="221"/>
      <c r="AZ757" s="221"/>
      <c r="BA757" s="221"/>
      <c r="BB757" s="221"/>
      <c r="BC757" s="221"/>
      <c r="BD757" s="221"/>
      <c r="BE757" s="221"/>
      <c r="BF757" s="221"/>
      <c r="BG757" s="221"/>
      <c r="BH757" s="221"/>
      <c r="BI757" s="221"/>
      <c r="BJ757" s="221"/>
      <c r="BK757" s="221"/>
      <c r="BL757" s="221"/>
      <c r="BM757" s="221"/>
      <c r="BN757" s="221"/>
      <c r="BO757" s="221"/>
      <c r="BP757" s="221"/>
      <c r="BQ757" s="221"/>
      <c r="BR757" s="221"/>
      <c r="BS757" s="221"/>
      <c r="BT757" s="221"/>
      <c r="BU757" s="221"/>
      <c r="BV757" s="221"/>
      <c r="BW757" s="221"/>
      <c r="BX757" s="221"/>
      <c r="BY757" s="221"/>
      <c r="BZ757" s="221"/>
      <c r="CA757" s="221"/>
    </row>
    <row r="758" spans="1:79" ht="20.100000000000001" customHeight="1">
      <c r="A758" s="204"/>
      <c r="B758" s="121"/>
      <c r="C758" s="122"/>
      <c r="D758" s="123"/>
      <c r="E758" s="121"/>
      <c r="F758" s="122"/>
      <c r="G758" s="124"/>
      <c r="H758" s="125"/>
      <c r="I758" s="122"/>
      <c r="J758" s="123"/>
      <c r="K758" s="121"/>
      <c r="L758" s="124"/>
      <c r="M758" s="125"/>
      <c r="N758" s="122"/>
      <c r="O758" s="123"/>
      <c r="P758" s="121"/>
      <c r="Q758" s="122"/>
      <c r="R758" s="122"/>
      <c r="S758" s="122"/>
      <c r="T758" s="122"/>
      <c r="U758" s="124"/>
      <c r="V758" s="323" t="str">
        <f t="shared" si="143"/>
        <v/>
      </c>
      <c r="W758" s="324" t="str">
        <f t="shared" si="144"/>
        <v/>
      </c>
      <c r="X758" s="324" t="str">
        <f t="shared" si="145"/>
        <v/>
      </c>
      <c r="Y758" s="324" t="str">
        <f t="shared" si="146"/>
        <v/>
      </c>
      <c r="Z758" s="324" t="str">
        <f t="shared" si="147"/>
        <v/>
      </c>
      <c r="AA758" s="324" t="str">
        <f t="shared" si="148"/>
        <v/>
      </c>
      <c r="AB758" s="324" t="str">
        <f t="shared" si="149"/>
        <v/>
      </c>
      <c r="AC758" s="324" t="str">
        <f t="shared" si="150"/>
        <v/>
      </c>
      <c r="AD758" s="324" t="str">
        <f t="shared" si="151"/>
        <v/>
      </c>
      <c r="AE758" s="324" t="str">
        <f t="shared" si="152"/>
        <v/>
      </c>
      <c r="AF758" s="324" t="str">
        <f t="shared" si="153"/>
        <v/>
      </c>
      <c r="AG758" s="324" t="str">
        <f t="shared" si="154"/>
        <v/>
      </c>
      <c r="AH758" s="324" t="str">
        <f t="shared" si="155"/>
        <v/>
      </c>
      <c r="AI758" s="221"/>
      <c r="AJ758" s="221"/>
      <c r="AK758" s="221"/>
      <c r="AL758" s="221"/>
      <c r="AM758" s="221"/>
      <c r="AN758" s="221"/>
      <c r="AO758" s="221"/>
      <c r="AP758" s="221"/>
      <c r="AQ758" s="221"/>
      <c r="AR758" s="221"/>
      <c r="AS758" s="221"/>
      <c r="AT758" s="221"/>
      <c r="AU758" s="221"/>
      <c r="AV758" s="221"/>
      <c r="AW758" s="221"/>
      <c r="AX758" s="221"/>
      <c r="AY758" s="221"/>
      <c r="AZ758" s="221"/>
      <c r="BA758" s="221"/>
      <c r="BB758" s="221"/>
      <c r="BC758" s="221"/>
      <c r="BD758" s="221"/>
      <c r="BE758" s="221"/>
      <c r="BF758" s="221"/>
      <c r="BG758" s="221"/>
      <c r="BH758" s="221"/>
      <c r="BI758" s="221"/>
      <c r="BJ758" s="221"/>
      <c r="BK758" s="221"/>
      <c r="BL758" s="221"/>
      <c r="BM758" s="221"/>
      <c r="BN758" s="221"/>
      <c r="BO758" s="221"/>
      <c r="BP758" s="221"/>
      <c r="BQ758" s="221"/>
      <c r="BR758" s="221"/>
      <c r="BS758" s="221"/>
      <c r="BT758" s="221"/>
      <c r="BU758" s="221"/>
      <c r="BV758" s="221"/>
      <c r="BW758" s="221"/>
      <c r="BX758" s="221"/>
      <c r="BY758" s="221"/>
      <c r="BZ758" s="221"/>
      <c r="CA758" s="221"/>
    </row>
    <row r="759" spans="1:79" ht="20.100000000000001" customHeight="1">
      <c r="A759" s="204"/>
      <c r="B759" s="121"/>
      <c r="C759" s="122"/>
      <c r="D759" s="123"/>
      <c r="E759" s="121"/>
      <c r="F759" s="122"/>
      <c r="G759" s="124"/>
      <c r="H759" s="125"/>
      <c r="I759" s="122"/>
      <c r="J759" s="123"/>
      <c r="K759" s="121"/>
      <c r="L759" s="124"/>
      <c r="M759" s="125"/>
      <c r="N759" s="122"/>
      <c r="O759" s="123"/>
      <c r="P759" s="121"/>
      <c r="Q759" s="122"/>
      <c r="R759" s="122"/>
      <c r="S759" s="122"/>
      <c r="T759" s="122"/>
      <c r="U759" s="124"/>
      <c r="V759" s="323" t="str">
        <f t="shared" si="143"/>
        <v/>
      </c>
      <c r="W759" s="324" t="str">
        <f t="shared" si="144"/>
        <v/>
      </c>
      <c r="X759" s="324" t="str">
        <f t="shared" si="145"/>
        <v/>
      </c>
      <c r="Y759" s="324" t="str">
        <f t="shared" si="146"/>
        <v/>
      </c>
      <c r="Z759" s="324" t="str">
        <f t="shared" si="147"/>
        <v/>
      </c>
      <c r="AA759" s="324" t="str">
        <f t="shared" si="148"/>
        <v/>
      </c>
      <c r="AB759" s="324" t="str">
        <f t="shared" si="149"/>
        <v/>
      </c>
      <c r="AC759" s="324" t="str">
        <f t="shared" si="150"/>
        <v/>
      </c>
      <c r="AD759" s="324" t="str">
        <f t="shared" si="151"/>
        <v/>
      </c>
      <c r="AE759" s="324" t="str">
        <f t="shared" si="152"/>
        <v/>
      </c>
      <c r="AF759" s="324" t="str">
        <f t="shared" si="153"/>
        <v/>
      </c>
      <c r="AG759" s="324" t="str">
        <f t="shared" si="154"/>
        <v/>
      </c>
      <c r="AH759" s="324" t="str">
        <f t="shared" si="155"/>
        <v/>
      </c>
      <c r="AI759" s="221"/>
      <c r="AJ759" s="221"/>
      <c r="AK759" s="221"/>
      <c r="AL759" s="221"/>
      <c r="AM759" s="221"/>
      <c r="AN759" s="221"/>
      <c r="AO759" s="221"/>
      <c r="AP759" s="221"/>
      <c r="AQ759" s="221"/>
      <c r="AR759" s="221"/>
      <c r="AS759" s="221"/>
      <c r="AT759" s="221"/>
      <c r="AU759" s="221"/>
      <c r="AV759" s="221"/>
      <c r="AW759" s="221"/>
      <c r="AX759" s="221"/>
      <c r="AY759" s="221"/>
      <c r="AZ759" s="221"/>
      <c r="BA759" s="221"/>
      <c r="BB759" s="221"/>
      <c r="BC759" s="221"/>
      <c r="BD759" s="221"/>
      <c r="BE759" s="221"/>
      <c r="BF759" s="221"/>
      <c r="BG759" s="221"/>
      <c r="BH759" s="221"/>
      <c r="BI759" s="221"/>
      <c r="BJ759" s="221"/>
      <c r="BK759" s="221"/>
      <c r="BL759" s="221"/>
      <c r="BM759" s="221"/>
      <c r="BN759" s="221"/>
      <c r="BO759" s="221"/>
      <c r="BP759" s="221"/>
      <c r="BQ759" s="221"/>
      <c r="BR759" s="221"/>
      <c r="BS759" s="221"/>
      <c r="BT759" s="221"/>
      <c r="BU759" s="221"/>
      <c r="BV759" s="221"/>
      <c r="BW759" s="221"/>
      <c r="BX759" s="221"/>
      <c r="BY759" s="221"/>
      <c r="BZ759" s="221"/>
      <c r="CA759" s="221"/>
    </row>
    <row r="760" spans="1:79" ht="20.100000000000001" customHeight="1">
      <c r="A760" s="204"/>
      <c r="B760" s="121"/>
      <c r="C760" s="122"/>
      <c r="D760" s="123"/>
      <c r="E760" s="121"/>
      <c r="F760" s="122"/>
      <c r="G760" s="124"/>
      <c r="H760" s="125"/>
      <c r="I760" s="122"/>
      <c r="J760" s="123"/>
      <c r="K760" s="121"/>
      <c r="L760" s="124"/>
      <c r="M760" s="125"/>
      <c r="N760" s="122"/>
      <c r="O760" s="123"/>
      <c r="P760" s="121"/>
      <c r="Q760" s="122"/>
      <c r="R760" s="122"/>
      <c r="S760" s="122"/>
      <c r="T760" s="122"/>
      <c r="U760" s="124"/>
      <c r="V760" s="323" t="str">
        <f t="shared" si="143"/>
        <v/>
      </c>
      <c r="W760" s="324" t="str">
        <f t="shared" si="144"/>
        <v/>
      </c>
      <c r="X760" s="324" t="str">
        <f t="shared" si="145"/>
        <v/>
      </c>
      <c r="Y760" s="324" t="str">
        <f t="shared" si="146"/>
        <v/>
      </c>
      <c r="Z760" s="324" t="str">
        <f t="shared" si="147"/>
        <v/>
      </c>
      <c r="AA760" s="324" t="str">
        <f t="shared" si="148"/>
        <v/>
      </c>
      <c r="AB760" s="324" t="str">
        <f t="shared" si="149"/>
        <v/>
      </c>
      <c r="AC760" s="324" t="str">
        <f t="shared" si="150"/>
        <v/>
      </c>
      <c r="AD760" s="324" t="str">
        <f t="shared" si="151"/>
        <v/>
      </c>
      <c r="AE760" s="324" t="str">
        <f t="shared" si="152"/>
        <v/>
      </c>
      <c r="AF760" s="324" t="str">
        <f t="shared" si="153"/>
        <v/>
      </c>
      <c r="AG760" s="324" t="str">
        <f t="shared" si="154"/>
        <v/>
      </c>
      <c r="AH760" s="324" t="str">
        <f t="shared" si="155"/>
        <v/>
      </c>
      <c r="AI760" s="221"/>
      <c r="AJ760" s="221"/>
      <c r="AK760" s="221"/>
      <c r="AL760" s="221"/>
      <c r="AM760" s="221"/>
      <c r="AN760" s="221"/>
      <c r="AO760" s="221"/>
      <c r="AP760" s="221"/>
      <c r="AQ760" s="221"/>
      <c r="AR760" s="221"/>
      <c r="AS760" s="221"/>
      <c r="AT760" s="221"/>
      <c r="AU760" s="221"/>
      <c r="AV760" s="221"/>
      <c r="AW760" s="221"/>
      <c r="AX760" s="221"/>
      <c r="AY760" s="221"/>
      <c r="AZ760" s="221"/>
      <c r="BA760" s="221"/>
      <c r="BB760" s="221"/>
      <c r="BC760" s="221"/>
      <c r="BD760" s="221"/>
      <c r="BE760" s="221"/>
      <c r="BF760" s="221"/>
      <c r="BG760" s="221"/>
      <c r="BH760" s="221"/>
      <c r="BI760" s="221"/>
      <c r="BJ760" s="221"/>
      <c r="BK760" s="221"/>
      <c r="BL760" s="221"/>
      <c r="BM760" s="221"/>
      <c r="BN760" s="221"/>
      <c r="BO760" s="221"/>
      <c r="BP760" s="221"/>
      <c r="BQ760" s="221"/>
      <c r="BR760" s="221"/>
      <c r="BS760" s="221"/>
      <c r="BT760" s="221"/>
      <c r="BU760" s="221"/>
      <c r="BV760" s="221"/>
      <c r="BW760" s="221"/>
      <c r="BX760" s="221"/>
      <c r="BY760" s="221"/>
      <c r="BZ760" s="221"/>
      <c r="CA760" s="221"/>
    </row>
    <row r="761" spans="1:79" ht="20.100000000000001" customHeight="1">
      <c r="A761" s="204"/>
      <c r="B761" s="121"/>
      <c r="C761" s="122"/>
      <c r="D761" s="123"/>
      <c r="E761" s="121"/>
      <c r="F761" s="122"/>
      <c r="G761" s="124"/>
      <c r="H761" s="125"/>
      <c r="I761" s="122"/>
      <c r="J761" s="123"/>
      <c r="K761" s="121"/>
      <c r="L761" s="124"/>
      <c r="M761" s="125"/>
      <c r="N761" s="122"/>
      <c r="O761" s="123"/>
      <c r="P761" s="121"/>
      <c r="Q761" s="122"/>
      <c r="R761" s="122"/>
      <c r="S761" s="122"/>
      <c r="T761" s="122"/>
      <c r="U761" s="124"/>
      <c r="V761" s="323" t="str">
        <f t="shared" si="143"/>
        <v/>
      </c>
      <c r="W761" s="324" t="str">
        <f t="shared" si="144"/>
        <v/>
      </c>
      <c r="X761" s="324" t="str">
        <f t="shared" si="145"/>
        <v/>
      </c>
      <c r="Y761" s="324" t="str">
        <f t="shared" si="146"/>
        <v/>
      </c>
      <c r="Z761" s="324" t="str">
        <f t="shared" si="147"/>
        <v/>
      </c>
      <c r="AA761" s="324" t="str">
        <f t="shared" si="148"/>
        <v/>
      </c>
      <c r="AB761" s="324" t="str">
        <f t="shared" si="149"/>
        <v/>
      </c>
      <c r="AC761" s="324" t="str">
        <f t="shared" si="150"/>
        <v/>
      </c>
      <c r="AD761" s="324" t="str">
        <f t="shared" si="151"/>
        <v/>
      </c>
      <c r="AE761" s="324" t="str">
        <f t="shared" si="152"/>
        <v/>
      </c>
      <c r="AF761" s="324" t="str">
        <f t="shared" si="153"/>
        <v/>
      </c>
      <c r="AG761" s="324" t="str">
        <f t="shared" si="154"/>
        <v/>
      </c>
      <c r="AH761" s="324" t="str">
        <f t="shared" si="155"/>
        <v/>
      </c>
      <c r="AI761" s="221"/>
      <c r="AJ761" s="221"/>
      <c r="AK761" s="221"/>
      <c r="AL761" s="221"/>
      <c r="AM761" s="221"/>
      <c r="AN761" s="221"/>
      <c r="AO761" s="221"/>
      <c r="AP761" s="221"/>
      <c r="AQ761" s="221"/>
      <c r="AR761" s="221"/>
      <c r="AS761" s="221"/>
      <c r="AT761" s="221"/>
      <c r="AU761" s="221"/>
      <c r="AV761" s="221"/>
      <c r="AW761" s="221"/>
      <c r="AX761" s="221"/>
      <c r="AY761" s="221"/>
      <c r="AZ761" s="221"/>
      <c r="BA761" s="221"/>
      <c r="BB761" s="221"/>
      <c r="BC761" s="221"/>
      <c r="BD761" s="221"/>
      <c r="BE761" s="221"/>
      <c r="BF761" s="221"/>
      <c r="BG761" s="221"/>
      <c r="BH761" s="221"/>
      <c r="BI761" s="221"/>
      <c r="BJ761" s="221"/>
      <c r="BK761" s="221"/>
      <c r="BL761" s="221"/>
      <c r="BM761" s="221"/>
      <c r="BN761" s="221"/>
      <c r="BO761" s="221"/>
      <c r="BP761" s="221"/>
      <c r="BQ761" s="221"/>
      <c r="BR761" s="221"/>
      <c r="BS761" s="221"/>
      <c r="BT761" s="221"/>
      <c r="BU761" s="221"/>
      <c r="BV761" s="221"/>
      <c r="BW761" s="221"/>
      <c r="BX761" s="221"/>
      <c r="BY761" s="221"/>
      <c r="BZ761" s="221"/>
      <c r="CA761" s="221"/>
    </row>
    <row r="762" spans="1:79" ht="20.100000000000001" customHeight="1">
      <c r="A762" s="204"/>
      <c r="B762" s="121"/>
      <c r="C762" s="122"/>
      <c r="D762" s="123"/>
      <c r="E762" s="121"/>
      <c r="F762" s="122"/>
      <c r="G762" s="124"/>
      <c r="H762" s="125"/>
      <c r="I762" s="122"/>
      <c r="J762" s="123"/>
      <c r="K762" s="121"/>
      <c r="L762" s="124"/>
      <c r="M762" s="125"/>
      <c r="N762" s="122"/>
      <c r="O762" s="123"/>
      <c r="P762" s="121"/>
      <c r="Q762" s="122"/>
      <c r="R762" s="122"/>
      <c r="S762" s="122"/>
      <c r="T762" s="122"/>
      <c r="U762" s="124"/>
      <c r="V762" s="323" t="str">
        <f t="shared" si="143"/>
        <v/>
      </c>
      <c r="W762" s="324" t="str">
        <f t="shared" si="144"/>
        <v/>
      </c>
      <c r="X762" s="324" t="str">
        <f t="shared" si="145"/>
        <v/>
      </c>
      <c r="Y762" s="324" t="str">
        <f t="shared" si="146"/>
        <v/>
      </c>
      <c r="Z762" s="324" t="str">
        <f t="shared" si="147"/>
        <v/>
      </c>
      <c r="AA762" s="324" t="str">
        <f t="shared" si="148"/>
        <v/>
      </c>
      <c r="AB762" s="324" t="str">
        <f t="shared" si="149"/>
        <v/>
      </c>
      <c r="AC762" s="324" t="str">
        <f t="shared" si="150"/>
        <v/>
      </c>
      <c r="AD762" s="324" t="str">
        <f t="shared" si="151"/>
        <v/>
      </c>
      <c r="AE762" s="324" t="str">
        <f t="shared" si="152"/>
        <v/>
      </c>
      <c r="AF762" s="324" t="str">
        <f t="shared" si="153"/>
        <v/>
      </c>
      <c r="AG762" s="324" t="str">
        <f t="shared" si="154"/>
        <v/>
      </c>
      <c r="AH762" s="324" t="str">
        <f t="shared" si="155"/>
        <v/>
      </c>
      <c r="AI762" s="221"/>
      <c r="AJ762" s="221"/>
      <c r="AK762" s="221"/>
      <c r="AL762" s="221"/>
      <c r="AM762" s="221"/>
      <c r="AN762" s="221"/>
      <c r="AO762" s="221"/>
      <c r="AP762" s="221"/>
      <c r="AQ762" s="221"/>
      <c r="AR762" s="221"/>
      <c r="AS762" s="221"/>
      <c r="AT762" s="221"/>
      <c r="AU762" s="221"/>
      <c r="AV762" s="221"/>
      <c r="AW762" s="221"/>
      <c r="AX762" s="221"/>
      <c r="AY762" s="221"/>
      <c r="AZ762" s="221"/>
      <c r="BA762" s="221"/>
      <c r="BB762" s="221"/>
      <c r="BC762" s="221"/>
      <c r="BD762" s="221"/>
      <c r="BE762" s="221"/>
      <c r="BF762" s="221"/>
      <c r="BG762" s="221"/>
      <c r="BH762" s="221"/>
      <c r="BI762" s="221"/>
      <c r="BJ762" s="221"/>
      <c r="BK762" s="221"/>
      <c r="BL762" s="221"/>
      <c r="BM762" s="221"/>
      <c r="BN762" s="221"/>
      <c r="BO762" s="221"/>
      <c r="BP762" s="221"/>
      <c r="BQ762" s="221"/>
      <c r="BR762" s="221"/>
      <c r="BS762" s="221"/>
      <c r="BT762" s="221"/>
      <c r="BU762" s="221"/>
      <c r="BV762" s="221"/>
      <c r="BW762" s="221"/>
      <c r="BX762" s="221"/>
      <c r="BY762" s="221"/>
      <c r="BZ762" s="221"/>
      <c r="CA762" s="221"/>
    </row>
    <row r="763" spans="1:79" ht="20.100000000000001" customHeight="1">
      <c r="A763" s="204"/>
      <c r="B763" s="121"/>
      <c r="C763" s="122"/>
      <c r="D763" s="123"/>
      <c r="E763" s="121"/>
      <c r="F763" s="122"/>
      <c r="G763" s="124"/>
      <c r="H763" s="125"/>
      <c r="I763" s="122"/>
      <c r="J763" s="123"/>
      <c r="K763" s="121"/>
      <c r="L763" s="124"/>
      <c r="M763" s="125"/>
      <c r="N763" s="122"/>
      <c r="O763" s="123"/>
      <c r="P763" s="121"/>
      <c r="Q763" s="122"/>
      <c r="R763" s="122"/>
      <c r="S763" s="122"/>
      <c r="T763" s="122"/>
      <c r="U763" s="124"/>
      <c r="V763" s="323" t="str">
        <f t="shared" si="143"/>
        <v/>
      </c>
      <c r="W763" s="324" t="str">
        <f t="shared" si="144"/>
        <v/>
      </c>
      <c r="X763" s="324" t="str">
        <f t="shared" si="145"/>
        <v/>
      </c>
      <c r="Y763" s="324" t="str">
        <f t="shared" si="146"/>
        <v/>
      </c>
      <c r="Z763" s="324" t="str">
        <f t="shared" si="147"/>
        <v/>
      </c>
      <c r="AA763" s="324" t="str">
        <f t="shared" si="148"/>
        <v/>
      </c>
      <c r="AB763" s="324" t="str">
        <f t="shared" si="149"/>
        <v/>
      </c>
      <c r="AC763" s="324" t="str">
        <f t="shared" si="150"/>
        <v/>
      </c>
      <c r="AD763" s="324" t="str">
        <f t="shared" si="151"/>
        <v/>
      </c>
      <c r="AE763" s="324" t="str">
        <f t="shared" si="152"/>
        <v/>
      </c>
      <c r="AF763" s="324" t="str">
        <f t="shared" si="153"/>
        <v/>
      </c>
      <c r="AG763" s="324" t="str">
        <f t="shared" si="154"/>
        <v/>
      </c>
      <c r="AH763" s="324" t="str">
        <f t="shared" si="155"/>
        <v/>
      </c>
      <c r="AI763" s="221"/>
      <c r="AJ763" s="221"/>
      <c r="AK763" s="221"/>
      <c r="AL763" s="221"/>
      <c r="AM763" s="221"/>
      <c r="AN763" s="221"/>
      <c r="AO763" s="221"/>
      <c r="AP763" s="221"/>
      <c r="AQ763" s="221"/>
      <c r="AR763" s="221"/>
      <c r="AS763" s="221"/>
      <c r="AT763" s="221"/>
      <c r="AU763" s="221"/>
      <c r="AV763" s="221"/>
      <c r="AW763" s="221"/>
      <c r="AX763" s="221"/>
      <c r="AY763" s="221"/>
      <c r="AZ763" s="221"/>
      <c r="BA763" s="221"/>
      <c r="BB763" s="221"/>
      <c r="BC763" s="221"/>
      <c r="BD763" s="221"/>
      <c r="BE763" s="221"/>
      <c r="BF763" s="221"/>
      <c r="BG763" s="221"/>
      <c r="BH763" s="221"/>
      <c r="BI763" s="221"/>
      <c r="BJ763" s="221"/>
      <c r="BK763" s="221"/>
      <c r="BL763" s="221"/>
      <c r="BM763" s="221"/>
      <c r="BN763" s="221"/>
      <c r="BO763" s="221"/>
      <c r="BP763" s="221"/>
      <c r="BQ763" s="221"/>
      <c r="BR763" s="221"/>
      <c r="BS763" s="221"/>
      <c r="BT763" s="221"/>
      <c r="BU763" s="221"/>
      <c r="BV763" s="221"/>
      <c r="BW763" s="221"/>
      <c r="BX763" s="221"/>
      <c r="BY763" s="221"/>
      <c r="BZ763" s="221"/>
      <c r="CA763" s="221"/>
    </row>
    <row r="764" spans="1:79" ht="20.100000000000001" customHeight="1">
      <c r="A764" s="204"/>
      <c r="B764" s="121"/>
      <c r="C764" s="122"/>
      <c r="D764" s="123"/>
      <c r="E764" s="121"/>
      <c r="F764" s="122"/>
      <c r="G764" s="124"/>
      <c r="H764" s="125"/>
      <c r="I764" s="122"/>
      <c r="J764" s="123"/>
      <c r="K764" s="121"/>
      <c r="L764" s="124"/>
      <c r="M764" s="125"/>
      <c r="N764" s="122"/>
      <c r="O764" s="123"/>
      <c r="P764" s="121"/>
      <c r="Q764" s="122"/>
      <c r="R764" s="122"/>
      <c r="S764" s="122"/>
      <c r="T764" s="122"/>
      <c r="U764" s="124"/>
      <c r="V764" s="323" t="str">
        <f t="shared" si="143"/>
        <v/>
      </c>
      <c r="W764" s="324" t="str">
        <f t="shared" si="144"/>
        <v/>
      </c>
      <c r="X764" s="324" t="str">
        <f t="shared" si="145"/>
        <v/>
      </c>
      <c r="Y764" s="324" t="str">
        <f t="shared" si="146"/>
        <v/>
      </c>
      <c r="Z764" s="324" t="str">
        <f t="shared" si="147"/>
        <v/>
      </c>
      <c r="AA764" s="324" t="str">
        <f t="shared" si="148"/>
        <v/>
      </c>
      <c r="AB764" s="324" t="str">
        <f t="shared" si="149"/>
        <v/>
      </c>
      <c r="AC764" s="324" t="str">
        <f t="shared" si="150"/>
        <v/>
      </c>
      <c r="AD764" s="324" t="str">
        <f t="shared" si="151"/>
        <v/>
      </c>
      <c r="AE764" s="324" t="str">
        <f t="shared" si="152"/>
        <v/>
      </c>
      <c r="AF764" s="324" t="str">
        <f t="shared" si="153"/>
        <v/>
      </c>
      <c r="AG764" s="324" t="str">
        <f t="shared" si="154"/>
        <v/>
      </c>
      <c r="AH764" s="324" t="str">
        <f t="shared" si="155"/>
        <v/>
      </c>
      <c r="AI764" s="221"/>
      <c r="AJ764" s="221"/>
      <c r="AK764" s="221"/>
      <c r="AL764" s="221"/>
      <c r="AM764" s="221"/>
      <c r="AN764" s="221"/>
      <c r="AO764" s="221"/>
      <c r="AP764" s="221"/>
      <c r="AQ764" s="221"/>
      <c r="AR764" s="221"/>
      <c r="AS764" s="221"/>
      <c r="AT764" s="221"/>
      <c r="AU764" s="221"/>
      <c r="AV764" s="221"/>
      <c r="AW764" s="221"/>
      <c r="AX764" s="221"/>
      <c r="AY764" s="221"/>
      <c r="AZ764" s="221"/>
      <c r="BA764" s="221"/>
      <c r="BB764" s="221"/>
      <c r="BC764" s="221"/>
      <c r="BD764" s="221"/>
      <c r="BE764" s="221"/>
      <c r="BF764" s="221"/>
      <c r="BG764" s="221"/>
      <c r="BH764" s="221"/>
      <c r="BI764" s="221"/>
      <c r="BJ764" s="221"/>
      <c r="BK764" s="221"/>
      <c r="BL764" s="221"/>
      <c r="BM764" s="221"/>
      <c r="BN764" s="221"/>
      <c r="BO764" s="221"/>
      <c r="BP764" s="221"/>
      <c r="BQ764" s="221"/>
      <c r="BR764" s="221"/>
      <c r="BS764" s="221"/>
      <c r="BT764" s="221"/>
      <c r="BU764" s="221"/>
      <c r="BV764" s="221"/>
      <c r="BW764" s="221"/>
      <c r="BX764" s="221"/>
      <c r="BY764" s="221"/>
      <c r="BZ764" s="221"/>
      <c r="CA764" s="221"/>
    </row>
    <row r="765" spans="1:79" ht="20.100000000000001" customHeight="1">
      <c r="A765" s="204"/>
      <c r="B765" s="121"/>
      <c r="C765" s="122"/>
      <c r="D765" s="123"/>
      <c r="E765" s="121"/>
      <c r="F765" s="122"/>
      <c r="G765" s="124"/>
      <c r="H765" s="125"/>
      <c r="I765" s="122"/>
      <c r="J765" s="123"/>
      <c r="K765" s="121"/>
      <c r="L765" s="124"/>
      <c r="M765" s="125"/>
      <c r="N765" s="122"/>
      <c r="O765" s="123"/>
      <c r="P765" s="121"/>
      <c r="Q765" s="122"/>
      <c r="R765" s="122"/>
      <c r="S765" s="122"/>
      <c r="T765" s="122"/>
      <c r="U765" s="124"/>
      <c r="V765" s="323" t="str">
        <f t="shared" si="143"/>
        <v/>
      </c>
      <c r="W765" s="324" t="str">
        <f t="shared" si="144"/>
        <v/>
      </c>
      <c r="X765" s="324" t="str">
        <f t="shared" si="145"/>
        <v/>
      </c>
      <c r="Y765" s="324" t="str">
        <f t="shared" si="146"/>
        <v/>
      </c>
      <c r="Z765" s="324" t="str">
        <f t="shared" si="147"/>
        <v/>
      </c>
      <c r="AA765" s="324" t="str">
        <f t="shared" si="148"/>
        <v/>
      </c>
      <c r="AB765" s="324" t="str">
        <f t="shared" si="149"/>
        <v/>
      </c>
      <c r="AC765" s="324" t="str">
        <f t="shared" si="150"/>
        <v/>
      </c>
      <c r="AD765" s="324" t="str">
        <f t="shared" si="151"/>
        <v/>
      </c>
      <c r="AE765" s="324" t="str">
        <f t="shared" si="152"/>
        <v/>
      </c>
      <c r="AF765" s="324" t="str">
        <f t="shared" si="153"/>
        <v/>
      </c>
      <c r="AG765" s="324" t="str">
        <f t="shared" si="154"/>
        <v/>
      </c>
      <c r="AH765" s="324" t="str">
        <f t="shared" si="155"/>
        <v/>
      </c>
      <c r="AI765" s="221"/>
      <c r="AJ765" s="221"/>
      <c r="AK765" s="221"/>
      <c r="AL765" s="221"/>
      <c r="AM765" s="221"/>
      <c r="AN765" s="221"/>
      <c r="AO765" s="221"/>
      <c r="AP765" s="221"/>
      <c r="AQ765" s="221"/>
      <c r="AR765" s="221"/>
      <c r="AS765" s="221"/>
      <c r="AT765" s="221"/>
      <c r="AU765" s="221"/>
      <c r="AV765" s="221"/>
      <c r="AW765" s="221"/>
      <c r="AX765" s="221"/>
      <c r="AY765" s="221"/>
      <c r="AZ765" s="221"/>
      <c r="BA765" s="221"/>
      <c r="BB765" s="221"/>
      <c r="BC765" s="221"/>
      <c r="BD765" s="221"/>
      <c r="BE765" s="221"/>
      <c r="BF765" s="221"/>
      <c r="BG765" s="221"/>
      <c r="BH765" s="221"/>
      <c r="BI765" s="221"/>
      <c r="BJ765" s="221"/>
      <c r="BK765" s="221"/>
      <c r="BL765" s="221"/>
      <c r="BM765" s="221"/>
      <c r="BN765" s="221"/>
      <c r="BO765" s="221"/>
      <c r="BP765" s="221"/>
      <c r="BQ765" s="221"/>
      <c r="BR765" s="221"/>
      <c r="BS765" s="221"/>
      <c r="BT765" s="221"/>
      <c r="BU765" s="221"/>
      <c r="BV765" s="221"/>
      <c r="BW765" s="221"/>
      <c r="BX765" s="221"/>
      <c r="BY765" s="221"/>
      <c r="BZ765" s="221"/>
      <c r="CA765" s="221"/>
    </row>
    <row r="766" spans="1:79" ht="20.100000000000001" customHeight="1">
      <c r="A766" s="204"/>
      <c r="B766" s="121"/>
      <c r="C766" s="122"/>
      <c r="D766" s="123"/>
      <c r="E766" s="121"/>
      <c r="F766" s="122"/>
      <c r="G766" s="124"/>
      <c r="H766" s="125"/>
      <c r="I766" s="122"/>
      <c r="J766" s="123"/>
      <c r="K766" s="121"/>
      <c r="L766" s="124"/>
      <c r="M766" s="125"/>
      <c r="N766" s="122"/>
      <c r="O766" s="123"/>
      <c r="P766" s="121"/>
      <c r="Q766" s="122"/>
      <c r="R766" s="122"/>
      <c r="S766" s="122"/>
      <c r="T766" s="122"/>
      <c r="U766" s="124"/>
      <c r="V766" s="323" t="str">
        <f t="shared" si="143"/>
        <v/>
      </c>
      <c r="W766" s="324" t="str">
        <f t="shared" si="144"/>
        <v/>
      </c>
      <c r="X766" s="324" t="str">
        <f t="shared" si="145"/>
        <v/>
      </c>
      <c r="Y766" s="324" t="str">
        <f t="shared" si="146"/>
        <v/>
      </c>
      <c r="Z766" s="324" t="str">
        <f t="shared" si="147"/>
        <v/>
      </c>
      <c r="AA766" s="324" t="str">
        <f t="shared" si="148"/>
        <v/>
      </c>
      <c r="AB766" s="324" t="str">
        <f t="shared" si="149"/>
        <v/>
      </c>
      <c r="AC766" s="324" t="str">
        <f t="shared" si="150"/>
        <v/>
      </c>
      <c r="AD766" s="324" t="str">
        <f t="shared" si="151"/>
        <v/>
      </c>
      <c r="AE766" s="324" t="str">
        <f t="shared" si="152"/>
        <v/>
      </c>
      <c r="AF766" s="324" t="str">
        <f t="shared" si="153"/>
        <v/>
      </c>
      <c r="AG766" s="324" t="str">
        <f t="shared" si="154"/>
        <v/>
      </c>
      <c r="AH766" s="324" t="str">
        <f t="shared" si="155"/>
        <v/>
      </c>
      <c r="AI766" s="221"/>
      <c r="AJ766" s="221"/>
      <c r="AK766" s="221"/>
      <c r="AL766" s="221"/>
      <c r="AM766" s="221"/>
      <c r="AN766" s="221"/>
      <c r="AO766" s="221"/>
      <c r="AP766" s="221"/>
      <c r="AQ766" s="221"/>
      <c r="AR766" s="221"/>
      <c r="AS766" s="221"/>
      <c r="AT766" s="221"/>
      <c r="AU766" s="221"/>
      <c r="AV766" s="221"/>
      <c r="AW766" s="221"/>
      <c r="AX766" s="221"/>
      <c r="AY766" s="221"/>
      <c r="AZ766" s="221"/>
      <c r="BA766" s="221"/>
      <c r="BB766" s="221"/>
      <c r="BC766" s="221"/>
      <c r="BD766" s="221"/>
      <c r="BE766" s="221"/>
      <c r="BF766" s="221"/>
      <c r="BG766" s="221"/>
      <c r="BH766" s="221"/>
      <c r="BI766" s="221"/>
      <c r="BJ766" s="221"/>
      <c r="BK766" s="221"/>
      <c r="BL766" s="221"/>
      <c r="BM766" s="221"/>
      <c r="BN766" s="221"/>
      <c r="BO766" s="221"/>
      <c r="BP766" s="221"/>
      <c r="BQ766" s="221"/>
      <c r="BR766" s="221"/>
      <c r="BS766" s="221"/>
      <c r="BT766" s="221"/>
      <c r="BU766" s="221"/>
      <c r="BV766" s="221"/>
      <c r="BW766" s="221"/>
      <c r="BX766" s="221"/>
      <c r="BY766" s="221"/>
      <c r="BZ766" s="221"/>
      <c r="CA766" s="221"/>
    </row>
    <row r="767" spans="1:79" ht="20.100000000000001" customHeight="1">
      <c r="A767" s="204"/>
      <c r="B767" s="121"/>
      <c r="C767" s="122"/>
      <c r="D767" s="123"/>
      <c r="E767" s="121"/>
      <c r="F767" s="122"/>
      <c r="G767" s="124"/>
      <c r="H767" s="125"/>
      <c r="I767" s="122"/>
      <c r="J767" s="123"/>
      <c r="K767" s="121"/>
      <c r="L767" s="124"/>
      <c r="M767" s="125"/>
      <c r="N767" s="122"/>
      <c r="O767" s="123"/>
      <c r="P767" s="121"/>
      <c r="Q767" s="122"/>
      <c r="R767" s="122"/>
      <c r="S767" s="122"/>
      <c r="T767" s="122"/>
      <c r="U767" s="124"/>
      <c r="V767" s="323" t="str">
        <f t="shared" si="143"/>
        <v/>
      </c>
      <c r="W767" s="324" t="str">
        <f t="shared" si="144"/>
        <v/>
      </c>
      <c r="X767" s="324" t="str">
        <f t="shared" si="145"/>
        <v/>
      </c>
      <c r="Y767" s="324" t="str">
        <f t="shared" si="146"/>
        <v/>
      </c>
      <c r="Z767" s="324" t="str">
        <f t="shared" si="147"/>
        <v/>
      </c>
      <c r="AA767" s="324" t="str">
        <f t="shared" si="148"/>
        <v/>
      </c>
      <c r="AB767" s="324" t="str">
        <f t="shared" si="149"/>
        <v/>
      </c>
      <c r="AC767" s="324" t="str">
        <f t="shared" si="150"/>
        <v/>
      </c>
      <c r="AD767" s="324" t="str">
        <f t="shared" si="151"/>
        <v/>
      </c>
      <c r="AE767" s="324" t="str">
        <f t="shared" si="152"/>
        <v/>
      </c>
      <c r="AF767" s="324" t="str">
        <f t="shared" si="153"/>
        <v/>
      </c>
      <c r="AG767" s="324" t="str">
        <f t="shared" si="154"/>
        <v/>
      </c>
      <c r="AH767" s="324" t="str">
        <f t="shared" si="155"/>
        <v/>
      </c>
      <c r="AI767" s="221"/>
      <c r="AJ767" s="221"/>
      <c r="AK767" s="221"/>
      <c r="AL767" s="221"/>
      <c r="AM767" s="221"/>
      <c r="AN767" s="221"/>
      <c r="AO767" s="221"/>
      <c r="AP767" s="221"/>
      <c r="AQ767" s="221"/>
      <c r="AR767" s="221"/>
      <c r="AS767" s="221"/>
      <c r="AT767" s="221"/>
      <c r="AU767" s="221"/>
      <c r="AV767" s="221"/>
      <c r="AW767" s="221"/>
      <c r="AX767" s="221"/>
      <c r="AY767" s="221"/>
      <c r="AZ767" s="221"/>
      <c r="BA767" s="221"/>
      <c r="BB767" s="221"/>
      <c r="BC767" s="221"/>
      <c r="BD767" s="221"/>
      <c r="BE767" s="221"/>
      <c r="BF767" s="221"/>
      <c r="BG767" s="221"/>
      <c r="BH767" s="221"/>
      <c r="BI767" s="221"/>
      <c r="BJ767" s="221"/>
      <c r="BK767" s="221"/>
      <c r="BL767" s="221"/>
      <c r="BM767" s="221"/>
      <c r="BN767" s="221"/>
      <c r="BO767" s="221"/>
      <c r="BP767" s="221"/>
      <c r="BQ767" s="221"/>
      <c r="BR767" s="221"/>
      <c r="BS767" s="221"/>
      <c r="BT767" s="221"/>
      <c r="BU767" s="221"/>
      <c r="BV767" s="221"/>
      <c r="BW767" s="221"/>
      <c r="BX767" s="221"/>
      <c r="BY767" s="221"/>
      <c r="BZ767" s="221"/>
      <c r="CA767" s="221"/>
    </row>
    <row r="768" spans="1:79" ht="20.100000000000001" customHeight="1">
      <c r="A768" s="204"/>
      <c r="B768" s="121"/>
      <c r="C768" s="122"/>
      <c r="D768" s="123"/>
      <c r="E768" s="121"/>
      <c r="F768" s="122"/>
      <c r="G768" s="124"/>
      <c r="H768" s="125"/>
      <c r="I768" s="122"/>
      <c r="J768" s="123"/>
      <c r="K768" s="121"/>
      <c r="L768" s="124"/>
      <c r="M768" s="125"/>
      <c r="N768" s="122"/>
      <c r="O768" s="123"/>
      <c r="P768" s="121"/>
      <c r="Q768" s="122"/>
      <c r="R768" s="122"/>
      <c r="S768" s="122"/>
      <c r="T768" s="122"/>
      <c r="U768" s="124"/>
      <c r="V768" s="323" t="str">
        <f t="shared" si="143"/>
        <v/>
      </c>
      <c r="W768" s="324" t="str">
        <f t="shared" si="144"/>
        <v/>
      </c>
      <c r="X768" s="324" t="str">
        <f t="shared" si="145"/>
        <v/>
      </c>
      <c r="Y768" s="324" t="str">
        <f t="shared" si="146"/>
        <v/>
      </c>
      <c r="Z768" s="324" t="str">
        <f t="shared" si="147"/>
        <v/>
      </c>
      <c r="AA768" s="324" t="str">
        <f t="shared" si="148"/>
        <v/>
      </c>
      <c r="AB768" s="324" t="str">
        <f t="shared" si="149"/>
        <v/>
      </c>
      <c r="AC768" s="324" t="str">
        <f t="shared" si="150"/>
        <v/>
      </c>
      <c r="AD768" s="324" t="str">
        <f t="shared" si="151"/>
        <v/>
      </c>
      <c r="AE768" s="324" t="str">
        <f t="shared" si="152"/>
        <v/>
      </c>
      <c r="AF768" s="324" t="str">
        <f t="shared" si="153"/>
        <v/>
      </c>
      <c r="AG768" s="324" t="str">
        <f t="shared" si="154"/>
        <v/>
      </c>
      <c r="AH768" s="324" t="str">
        <f t="shared" si="155"/>
        <v/>
      </c>
      <c r="AI768" s="221"/>
      <c r="AJ768" s="221"/>
      <c r="AK768" s="221"/>
      <c r="AL768" s="221"/>
      <c r="AM768" s="221"/>
      <c r="AN768" s="221"/>
      <c r="AO768" s="221"/>
      <c r="AP768" s="221"/>
      <c r="AQ768" s="221"/>
      <c r="AR768" s="221"/>
      <c r="AS768" s="221"/>
      <c r="AT768" s="221"/>
      <c r="AU768" s="221"/>
      <c r="AV768" s="221"/>
      <c r="AW768" s="221"/>
      <c r="AX768" s="221"/>
      <c r="AY768" s="221"/>
      <c r="AZ768" s="221"/>
      <c r="BA768" s="221"/>
      <c r="BB768" s="221"/>
      <c r="BC768" s="221"/>
      <c r="BD768" s="221"/>
      <c r="BE768" s="221"/>
      <c r="BF768" s="221"/>
      <c r="BG768" s="221"/>
      <c r="BH768" s="221"/>
      <c r="BI768" s="221"/>
      <c r="BJ768" s="221"/>
      <c r="BK768" s="221"/>
      <c r="BL768" s="221"/>
      <c r="BM768" s="221"/>
      <c r="BN768" s="221"/>
      <c r="BO768" s="221"/>
      <c r="BP768" s="221"/>
      <c r="BQ768" s="221"/>
      <c r="BR768" s="221"/>
      <c r="BS768" s="221"/>
      <c r="BT768" s="221"/>
      <c r="BU768" s="221"/>
      <c r="BV768" s="221"/>
      <c r="BW768" s="221"/>
      <c r="BX768" s="221"/>
      <c r="BY768" s="221"/>
      <c r="BZ768" s="221"/>
      <c r="CA768" s="221"/>
    </row>
    <row r="769" spans="1:79" ht="20.100000000000001" customHeight="1">
      <c r="A769" s="204"/>
      <c r="B769" s="121"/>
      <c r="C769" s="122"/>
      <c r="D769" s="123"/>
      <c r="E769" s="121"/>
      <c r="F769" s="122"/>
      <c r="G769" s="124"/>
      <c r="H769" s="125"/>
      <c r="I769" s="122"/>
      <c r="J769" s="123"/>
      <c r="K769" s="121"/>
      <c r="L769" s="124"/>
      <c r="M769" s="125"/>
      <c r="N769" s="122"/>
      <c r="O769" s="123"/>
      <c r="P769" s="121"/>
      <c r="Q769" s="122"/>
      <c r="R769" s="122"/>
      <c r="S769" s="122"/>
      <c r="T769" s="122"/>
      <c r="U769" s="124"/>
      <c r="V769" s="323" t="str">
        <f t="shared" si="143"/>
        <v/>
      </c>
      <c r="W769" s="324" t="str">
        <f t="shared" si="144"/>
        <v/>
      </c>
      <c r="X769" s="324" t="str">
        <f t="shared" si="145"/>
        <v/>
      </c>
      <c r="Y769" s="324" t="str">
        <f t="shared" si="146"/>
        <v/>
      </c>
      <c r="Z769" s="324" t="str">
        <f t="shared" si="147"/>
        <v/>
      </c>
      <c r="AA769" s="324" t="str">
        <f t="shared" si="148"/>
        <v/>
      </c>
      <c r="AB769" s="324" t="str">
        <f t="shared" si="149"/>
        <v/>
      </c>
      <c r="AC769" s="324" t="str">
        <f t="shared" si="150"/>
        <v/>
      </c>
      <c r="AD769" s="324" t="str">
        <f t="shared" si="151"/>
        <v/>
      </c>
      <c r="AE769" s="324" t="str">
        <f t="shared" si="152"/>
        <v/>
      </c>
      <c r="AF769" s="324" t="str">
        <f t="shared" si="153"/>
        <v/>
      </c>
      <c r="AG769" s="324" t="str">
        <f t="shared" si="154"/>
        <v/>
      </c>
      <c r="AH769" s="324" t="str">
        <f t="shared" si="155"/>
        <v/>
      </c>
      <c r="AI769" s="221"/>
      <c r="AJ769" s="221"/>
      <c r="AK769" s="221"/>
      <c r="AL769" s="221"/>
      <c r="AM769" s="221"/>
      <c r="AN769" s="221"/>
      <c r="AO769" s="221"/>
      <c r="AP769" s="221"/>
      <c r="AQ769" s="221"/>
      <c r="AR769" s="221"/>
      <c r="AS769" s="221"/>
      <c r="AT769" s="221"/>
      <c r="AU769" s="221"/>
      <c r="AV769" s="221"/>
      <c r="AW769" s="221"/>
      <c r="AX769" s="221"/>
      <c r="AY769" s="221"/>
      <c r="AZ769" s="221"/>
      <c r="BA769" s="221"/>
      <c r="BB769" s="221"/>
      <c r="BC769" s="221"/>
      <c r="BD769" s="221"/>
      <c r="BE769" s="221"/>
      <c r="BF769" s="221"/>
      <c r="BG769" s="221"/>
      <c r="BH769" s="221"/>
      <c r="BI769" s="221"/>
      <c r="BJ769" s="221"/>
      <c r="BK769" s="221"/>
      <c r="BL769" s="221"/>
      <c r="BM769" s="221"/>
      <c r="BN769" s="221"/>
      <c r="BO769" s="221"/>
      <c r="BP769" s="221"/>
      <c r="BQ769" s="221"/>
      <c r="BR769" s="221"/>
      <c r="BS769" s="221"/>
      <c r="BT769" s="221"/>
      <c r="BU769" s="221"/>
      <c r="BV769" s="221"/>
      <c r="BW769" s="221"/>
      <c r="BX769" s="221"/>
      <c r="BY769" s="221"/>
      <c r="BZ769" s="221"/>
      <c r="CA769" s="221"/>
    </row>
    <row r="770" spans="1:79" ht="20.100000000000001" customHeight="1">
      <c r="A770" s="204"/>
      <c r="B770" s="121"/>
      <c r="C770" s="122"/>
      <c r="D770" s="123"/>
      <c r="E770" s="121"/>
      <c r="F770" s="122"/>
      <c r="G770" s="124"/>
      <c r="H770" s="125"/>
      <c r="I770" s="122"/>
      <c r="J770" s="123"/>
      <c r="K770" s="121"/>
      <c r="L770" s="124"/>
      <c r="M770" s="125"/>
      <c r="N770" s="122"/>
      <c r="O770" s="123"/>
      <c r="P770" s="121"/>
      <c r="Q770" s="122"/>
      <c r="R770" s="122"/>
      <c r="S770" s="122"/>
      <c r="T770" s="122"/>
      <c r="U770" s="124"/>
      <c r="V770" s="323" t="str">
        <f t="shared" si="143"/>
        <v/>
      </c>
      <c r="W770" s="324" t="str">
        <f t="shared" si="144"/>
        <v/>
      </c>
      <c r="X770" s="324" t="str">
        <f t="shared" si="145"/>
        <v/>
      </c>
      <c r="Y770" s="324" t="str">
        <f t="shared" si="146"/>
        <v/>
      </c>
      <c r="Z770" s="324" t="str">
        <f t="shared" si="147"/>
        <v/>
      </c>
      <c r="AA770" s="324" t="str">
        <f t="shared" si="148"/>
        <v/>
      </c>
      <c r="AB770" s="324" t="str">
        <f t="shared" si="149"/>
        <v/>
      </c>
      <c r="AC770" s="324" t="str">
        <f t="shared" si="150"/>
        <v/>
      </c>
      <c r="AD770" s="324" t="str">
        <f t="shared" si="151"/>
        <v/>
      </c>
      <c r="AE770" s="324" t="str">
        <f t="shared" si="152"/>
        <v/>
      </c>
      <c r="AF770" s="324" t="str">
        <f t="shared" si="153"/>
        <v/>
      </c>
      <c r="AG770" s="324" t="str">
        <f t="shared" si="154"/>
        <v/>
      </c>
      <c r="AH770" s="324" t="str">
        <f t="shared" si="155"/>
        <v/>
      </c>
      <c r="AI770" s="221"/>
      <c r="AJ770" s="221"/>
      <c r="AK770" s="221"/>
      <c r="AL770" s="221"/>
      <c r="AM770" s="221"/>
      <c r="AN770" s="221"/>
      <c r="AO770" s="221"/>
      <c r="AP770" s="221"/>
      <c r="AQ770" s="221"/>
      <c r="AR770" s="221"/>
      <c r="AS770" s="221"/>
      <c r="AT770" s="221"/>
      <c r="AU770" s="221"/>
      <c r="AV770" s="221"/>
      <c r="AW770" s="221"/>
      <c r="AX770" s="221"/>
      <c r="AY770" s="221"/>
      <c r="AZ770" s="221"/>
      <c r="BA770" s="221"/>
      <c r="BB770" s="221"/>
      <c r="BC770" s="221"/>
      <c r="BD770" s="221"/>
      <c r="BE770" s="221"/>
      <c r="BF770" s="221"/>
      <c r="BG770" s="221"/>
      <c r="BH770" s="221"/>
      <c r="BI770" s="221"/>
      <c r="BJ770" s="221"/>
      <c r="BK770" s="221"/>
      <c r="BL770" s="221"/>
      <c r="BM770" s="221"/>
      <c r="BN770" s="221"/>
      <c r="BO770" s="221"/>
      <c r="BP770" s="221"/>
      <c r="BQ770" s="221"/>
      <c r="BR770" s="221"/>
      <c r="BS770" s="221"/>
      <c r="BT770" s="221"/>
      <c r="BU770" s="221"/>
      <c r="BV770" s="221"/>
      <c r="BW770" s="221"/>
      <c r="BX770" s="221"/>
      <c r="BY770" s="221"/>
      <c r="BZ770" s="221"/>
      <c r="CA770" s="221"/>
    </row>
    <row r="771" spans="1:79" ht="20.100000000000001" customHeight="1">
      <c r="A771" s="204"/>
      <c r="B771" s="121"/>
      <c r="C771" s="122"/>
      <c r="D771" s="123"/>
      <c r="E771" s="121"/>
      <c r="F771" s="122"/>
      <c r="G771" s="124"/>
      <c r="H771" s="125"/>
      <c r="I771" s="122"/>
      <c r="J771" s="123"/>
      <c r="K771" s="121"/>
      <c r="L771" s="124"/>
      <c r="M771" s="125"/>
      <c r="N771" s="122"/>
      <c r="O771" s="123"/>
      <c r="P771" s="121"/>
      <c r="Q771" s="122"/>
      <c r="R771" s="122"/>
      <c r="S771" s="122"/>
      <c r="T771" s="122"/>
      <c r="U771" s="124"/>
      <c r="V771" s="323" t="str">
        <f t="shared" si="143"/>
        <v/>
      </c>
      <c r="W771" s="324" t="str">
        <f t="shared" si="144"/>
        <v/>
      </c>
      <c r="X771" s="324" t="str">
        <f t="shared" si="145"/>
        <v/>
      </c>
      <c r="Y771" s="324" t="str">
        <f t="shared" si="146"/>
        <v/>
      </c>
      <c r="Z771" s="324" t="str">
        <f t="shared" si="147"/>
        <v/>
      </c>
      <c r="AA771" s="324" t="str">
        <f t="shared" si="148"/>
        <v/>
      </c>
      <c r="AB771" s="324" t="str">
        <f t="shared" si="149"/>
        <v/>
      </c>
      <c r="AC771" s="324" t="str">
        <f t="shared" si="150"/>
        <v/>
      </c>
      <c r="AD771" s="324" t="str">
        <f t="shared" si="151"/>
        <v/>
      </c>
      <c r="AE771" s="324" t="str">
        <f t="shared" si="152"/>
        <v/>
      </c>
      <c r="AF771" s="324" t="str">
        <f t="shared" si="153"/>
        <v/>
      </c>
      <c r="AG771" s="324" t="str">
        <f t="shared" si="154"/>
        <v/>
      </c>
      <c r="AH771" s="324" t="str">
        <f t="shared" si="155"/>
        <v/>
      </c>
      <c r="AI771" s="221"/>
      <c r="AJ771" s="221"/>
      <c r="AK771" s="221"/>
      <c r="AL771" s="221"/>
      <c r="AM771" s="221"/>
      <c r="AN771" s="221"/>
      <c r="AO771" s="221"/>
      <c r="AP771" s="221"/>
      <c r="AQ771" s="221"/>
      <c r="AR771" s="221"/>
      <c r="AS771" s="221"/>
      <c r="AT771" s="221"/>
      <c r="AU771" s="221"/>
      <c r="AV771" s="221"/>
      <c r="AW771" s="221"/>
      <c r="AX771" s="221"/>
      <c r="AY771" s="221"/>
      <c r="AZ771" s="221"/>
      <c r="BA771" s="221"/>
      <c r="BB771" s="221"/>
      <c r="BC771" s="221"/>
      <c r="BD771" s="221"/>
      <c r="BE771" s="221"/>
      <c r="BF771" s="221"/>
      <c r="BG771" s="221"/>
      <c r="BH771" s="221"/>
      <c r="BI771" s="221"/>
      <c r="BJ771" s="221"/>
      <c r="BK771" s="221"/>
      <c r="BL771" s="221"/>
      <c r="BM771" s="221"/>
      <c r="BN771" s="221"/>
      <c r="BO771" s="221"/>
      <c r="BP771" s="221"/>
      <c r="BQ771" s="221"/>
      <c r="BR771" s="221"/>
      <c r="BS771" s="221"/>
      <c r="BT771" s="221"/>
      <c r="BU771" s="221"/>
      <c r="BV771" s="221"/>
      <c r="BW771" s="221"/>
      <c r="BX771" s="221"/>
      <c r="BY771" s="221"/>
      <c r="BZ771" s="221"/>
      <c r="CA771" s="221"/>
    </row>
    <row r="772" spans="1:79" ht="20.100000000000001" customHeight="1">
      <c r="A772" s="204"/>
      <c r="B772" s="121"/>
      <c r="C772" s="122"/>
      <c r="D772" s="123"/>
      <c r="E772" s="121"/>
      <c r="F772" s="122"/>
      <c r="G772" s="124"/>
      <c r="H772" s="125"/>
      <c r="I772" s="122"/>
      <c r="J772" s="123"/>
      <c r="K772" s="121"/>
      <c r="L772" s="124"/>
      <c r="M772" s="125"/>
      <c r="N772" s="122"/>
      <c r="O772" s="123"/>
      <c r="P772" s="121"/>
      <c r="Q772" s="122"/>
      <c r="R772" s="122"/>
      <c r="S772" s="122"/>
      <c r="T772" s="122"/>
      <c r="U772" s="124"/>
      <c r="V772" s="323" t="str">
        <f t="shared" si="143"/>
        <v/>
      </c>
      <c r="W772" s="324" t="str">
        <f t="shared" si="144"/>
        <v/>
      </c>
      <c r="X772" s="324" t="str">
        <f t="shared" si="145"/>
        <v/>
      </c>
      <c r="Y772" s="324" t="str">
        <f t="shared" si="146"/>
        <v/>
      </c>
      <c r="Z772" s="324" t="str">
        <f t="shared" si="147"/>
        <v/>
      </c>
      <c r="AA772" s="324" t="str">
        <f t="shared" si="148"/>
        <v/>
      </c>
      <c r="AB772" s="324" t="str">
        <f t="shared" si="149"/>
        <v/>
      </c>
      <c r="AC772" s="324" t="str">
        <f t="shared" si="150"/>
        <v/>
      </c>
      <c r="AD772" s="324" t="str">
        <f t="shared" si="151"/>
        <v/>
      </c>
      <c r="AE772" s="324" t="str">
        <f t="shared" si="152"/>
        <v/>
      </c>
      <c r="AF772" s="324" t="str">
        <f t="shared" si="153"/>
        <v/>
      </c>
      <c r="AG772" s="324" t="str">
        <f t="shared" si="154"/>
        <v/>
      </c>
      <c r="AH772" s="324" t="str">
        <f t="shared" si="155"/>
        <v/>
      </c>
      <c r="AI772" s="221"/>
      <c r="AJ772" s="221"/>
      <c r="AK772" s="221"/>
      <c r="AL772" s="221"/>
      <c r="AM772" s="221"/>
      <c r="AN772" s="221"/>
      <c r="AO772" s="221"/>
      <c r="AP772" s="221"/>
      <c r="AQ772" s="221"/>
      <c r="AR772" s="221"/>
      <c r="AS772" s="221"/>
      <c r="AT772" s="221"/>
      <c r="AU772" s="221"/>
      <c r="AV772" s="221"/>
      <c r="AW772" s="221"/>
      <c r="AX772" s="221"/>
      <c r="AY772" s="221"/>
      <c r="AZ772" s="221"/>
      <c r="BA772" s="221"/>
      <c r="BB772" s="221"/>
      <c r="BC772" s="221"/>
      <c r="BD772" s="221"/>
      <c r="BE772" s="221"/>
      <c r="BF772" s="221"/>
      <c r="BG772" s="221"/>
      <c r="BH772" s="221"/>
      <c r="BI772" s="221"/>
      <c r="BJ772" s="221"/>
      <c r="BK772" s="221"/>
      <c r="BL772" s="221"/>
      <c r="BM772" s="221"/>
      <c r="BN772" s="221"/>
      <c r="BO772" s="221"/>
      <c r="BP772" s="221"/>
      <c r="BQ772" s="221"/>
      <c r="BR772" s="221"/>
      <c r="BS772" s="221"/>
      <c r="BT772" s="221"/>
      <c r="BU772" s="221"/>
      <c r="BV772" s="221"/>
      <c r="BW772" s="221"/>
      <c r="BX772" s="221"/>
      <c r="BY772" s="221"/>
      <c r="BZ772" s="221"/>
      <c r="CA772" s="221"/>
    </row>
    <row r="773" spans="1:79" ht="20.100000000000001" customHeight="1">
      <c r="A773" s="204"/>
      <c r="B773" s="121"/>
      <c r="C773" s="122"/>
      <c r="D773" s="123"/>
      <c r="E773" s="121"/>
      <c r="F773" s="122"/>
      <c r="G773" s="124"/>
      <c r="H773" s="125"/>
      <c r="I773" s="122"/>
      <c r="J773" s="123"/>
      <c r="K773" s="121"/>
      <c r="L773" s="124"/>
      <c r="M773" s="125"/>
      <c r="N773" s="122"/>
      <c r="O773" s="123"/>
      <c r="P773" s="121"/>
      <c r="Q773" s="122"/>
      <c r="R773" s="122"/>
      <c r="S773" s="122"/>
      <c r="T773" s="122"/>
      <c r="U773" s="124"/>
      <c r="V773" s="323" t="str">
        <f t="shared" si="143"/>
        <v/>
      </c>
      <c r="W773" s="324" t="str">
        <f t="shared" si="144"/>
        <v/>
      </c>
      <c r="X773" s="324" t="str">
        <f t="shared" si="145"/>
        <v/>
      </c>
      <c r="Y773" s="324" t="str">
        <f t="shared" si="146"/>
        <v/>
      </c>
      <c r="Z773" s="324" t="str">
        <f t="shared" si="147"/>
        <v/>
      </c>
      <c r="AA773" s="324" t="str">
        <f t="shared" si="148"/>
        <v/>
      </c>
      <c r="AB773" s="324" t="str">
        <f t="shared" si="149"/>
        <v/>
      </c>
      <c r="AC773" s="324" t="str">
        <f t="shared" si="150"/>
        <v/>
      </c>
      <c r="AD773" s="324" t="str">
        <f t="shared" si="151"/>
        <v/>
      </c>
      <c r="AE773" s="324" t="str">
        <f t="shared" si="152"/>
        <v/>
      </c>
      <c r="AF773" s="324" t="str">
        <f t="shared" si="153"/>
        <v/>
      </c>
      <c r="AG773" s="324" t="str">
        <f t="shared" si="154"/>
        <v/>
      </c>
      <c r="AH773" s="324" t="str">
        <f t="shared" si="155"/>
        <v/>
      </c>
      <c r="AI773" s="221"/>
      <c r="AJ773" s="221"/>
      <c r="AK773" s="221"/>
      <c r="AL773" s="221"/>
      <c r="AM773" s="221"/>
      <c r="AN773" s="221"/>
      <c r="AO773" s="221"/>
      <c r="AP773" s="221"/>
      <c r="AQ773" s="221"/>
      <c r="AR773" s="221"/>
      <c r="AS773" s="221"/>
      <c r="AT773" s="221"/>
      <c r="AU773" s="221"/>
      <c r="AV773" s="221"/>
      <c r="AW773" s="221"/>
      <c r="AX773" s="221"/>
      <c r="AY773" s="221"/>
      <c r="AZ773" s="221"/>
      <c r="BA773" s="221"/>
      <c r="BB773" s="221"/>
      <c r="BC773" s="221"/>
      <c r="BD773" s="221"/>
      <c r="BE773" s="221"/>
      <c r="BF773" s="221"/>
      <c r="BG773" s="221"/>
      <c r="BH773" s="221"/>
      <c r="BI773" s="221"/>
      <c r="BJ773" s="221"/>
      <c r="BK773" s="221"/>
      <c r="BL773" s="221"/>
      <c r="BM773" s="221"/>
      <c r="BN773" s="221"/>
      <c r="BO773" s="221"/>
      <c r="BP773" s="221"/>
      <c r="BQ773" s="221"/>
      <c r="BR773" s="221"/>
      <c r="BS773" s="221"/>
      <c r="BT773" s="221"/>
      <c r="BU773" s="221"/>
      <c r="BV773" s="221"/>
      <c r="BW773" s="221"/>
      <c r="BX773" s="221"/>
      <c r="BY773" s="221"/>
      <c r="BZ773" s="221"/>
      <c r="CA773" s="221"/>
    </row>
    <row r="774" spans="1:79" ht="20.100000000000001" customHeight="1">
      <c r="A774" s="204"/>
      <c r="B774" s="121"/>
      <c r="C774" s="122"/>
      <c r="D774" s="123"/>
      <c r="E774" s="121"/>
      <c r="F774" s="122"/>
      <c r="G774" s="124"/>
      <c r="H774" s="125"/>
      <c r="I774" s="122"/>
      <c r="J774" s="123"/>
      <c r="K774" s="121"/>
      <c r="L774" s="124"/>
      <c r="M774" s="125"/>
      <c r="N774" s="122"/>
      <c r="O774" s="123"/>
      <c r="P774" s="121"/>
      <c r="Q774" s="122"/>
      <c r="R774" s="122"/>
      <c r="S774" s="122"/>
      <c r="T774" s="122"/>
      <c r="U774" s="124"/>
      <c r="V774" s="323" t="str">
        <f t="shared" ref="V774:V837" si="156">IF(AND(D774&gt;0,D774&lt;3,H774&gt;0,H774&lt;3),"V","")</f>
        <v/>
      </c>
      <c r="W774" s="324" t="str">
        <f t="shared" ref="W774:W837" si="157">IF(AND(D774&gt;0,D774&lt;3,K774&gt;0,K774&lt;3),"V","")</f>
        <v/>
      </c>
      <c r="X774" s="324" t="str">
        <f t="shared" ref="X774:X837" si="158">IF(AND(E774&gt;0,E774&lt;3,F774&gt;0,F774&lt;3),"V","")</f>
        <v/>
      </c>
      <c r="Y774" s="324" t="str">
        <f t="shared" ref="Y774:Y837" si="159">IF(AND(N774&gt;0,N774&lt;3,O774&gt;0,O774&lt;3),"V","")</f>
        <v/>
      </c>
      <c r="Z774" s="324" t="str">
        <f t="shared" ref="Z774:Z837" si="160">IF(AND(I774&gt;0,I774&lt;3,J774&gt;0,J774&lt;3,K774&gt;0,K774&lt;3),"V","")</f>
        <v/>
      </c>
      <c r="AA774" s="324" t="str">
        <f t="shared" ref="AA774:AA837" si="161">IF(AND(M774&gt;0,M774&lt;3),"V","")</f>
        <v/>
      </c>
      <c r="AB774" s="324" t="str">
        <f t="shared" ref="AB774:AB837" si="162">IF(AND(E774&gt;0,E774&lt;3,L774&gt;0,L774&lt;3),"V","")</f>
        <v/>
      </c>
      <c r="AC774" s="324" t="str">
        <f t="shared" ref="AC774:AC837" si="163">IF(AND(F774&gt;0,F774&lt;3,G774&gt;0,G774&lt;3,H774&gt;0,H774&lt;3),"V","")</f>
        <v/>
      </c>
      <c r="AD774" s="324" t="str">
        <f t="shared" ref="AD774:AD837" si="164">IF(AND(B774&gt;0,B774&lt;3,C774&gt;0,C774&lt;3),"V","")</f>
        <v/>
      </c>
      <c r="AE774" s="324" t="str">
        <f t="shared" ref="AE774:AE837" si="165">IF(AND(P774&gt;0,P774&lt;3),"V","")</f>
        <v/>
      </c>
      <c r="AF774" s="324" t="str">
        <f t="shared" ref="AF774:AF837" si="166">IF(AND(Q774&gt;0,Q774&lt;3),"V","")</f>
        <v/>
      </c>
      <c r="AG774" s="324" t="str">
        <f t="shared" ref="AG774:AG837" si="167">IF(AND(R774&gt;0,R774&lt;3,S774&gt;0,S774&lt;3,T774&gt;0,T774&lt;3),"V","")</f>
        <v/>
      </c>
      <c r="AH774" s="324" t="str">
        <f t="shared" ref="AH774:AH837" si="168">IF(AND(U774&gt;0,U774&lt;3),"V","")</f>
        <v/>
      </c>
      <c r="AI774" s="221"/>
      <c r="AJ774" s="221"/>
      <c r="AK774" s="221"/>
      <c r="AL774" s="221"/>
      <c r="AM774" s="221"/>
      <c r="AN774" s="221"/>
      <c r="AO774" s="221"/>
      <c r="AP774" s="221"/>
      <c r="AQ774" s="221"/>
      <c r="AR774" s="221"/>
      <c r="AS774" s="221"/>
      <c r="AT774" s="221"/>
      <c r="AU774" s="221"/>
      <c r="AV774" s="221"/>
      <c r="AW774" s="221"/>
      <c r="AX774" s="221"/>
      <c r="AY774" s="221"/>
      <c r="AZ774" s="221"/>
      <c r="BA774" s="221"/>
      <c r="BB774" s="221"/>
      <c r="BC774" s="221"/>
      <c r="BD774" s="221"/>
      <c r="BE774" s="221"/>
      <c r="BF774" s="221"/>
      <c r="BG774" s="221"/>
      <c r="BH774" s="221"/>
      <c r="BI774" s="221"/>
      <c r="BJ774" s="221"/>
      <c r="BK774" s="221"/>
      <c r="BL774" s="221"/>
      <c r="BM774" s="221"/>
      <c r="BN774" s="221"/>
      <c r="BO774" s="221"/>
      <c r="BP774" s="221"/>
      <c r="BQ774" s="221"/>
      <c r="BR774" s="221"/>
      <c r="BS774" s="221"/>
      <c r="BT774" s="221"/>
      <c r="BU774" s="221"/>
      <c r="BV774" s="221"/>
      <c r="BW774" s="221"/>
      <c r="BX774" s="221"/>
      <c r="BY774" s="221"/>
      <c r="BZ774" s="221"/>
      <c r="CA774" s="221"/>
    </row>
    <row r="775" spans="1:79" ht="20.100000000000001" customHeight="1">
      <c r="A775" s="204"/>
      <c r="B775" s="121"/>
      <c r="C775" s="122"/>
      <c r="D775" s="123"/>
      <c r="E775" s="121"/>
      <c r="F775" s="122"/>
      <c r="G775" s="124"/>
      <c r="H775" s="125"/>
      <c r="I775" s="122"/>
      <c r="J775" s="123"/>
      <c r="K775" s="121"/>
      <c r="L775" s="124"/>
      <c r="M775" s="125"/>
      <c r="N775" s="122"/>
      <c r="O775" s="123"/>
      <c r="P775" s="121"/>
      <c r="Q775" s="122"/>
      <c r="R775" s="122"/>
      <c r="S775" s="122"/>
      <c r="T775" s="122"/>
      <c r="U775" s="124"/>
      <c r="V775" s="323" t="str">
        <f t="shared" si="156"/>
        <v/>
      </c>
      <c r="W775" s="324" t="str">
        <f t="shared" si="157"/>
        <v/>
      </c>
      <c r="X775" s="324" t="str">
        <f t="shared" si="158"/>
        <v/>
      </c>
      <c r="Y775" s="324" t="str">
        <f t="shared" si="159"/>
        <v/>
      </c>
      <c r="Z775" s="324" t="str">
        <f t="shared" si="160"/>
        <v/>
      </c>
      <c r="AA775" s="324" t="str">
        <f t="shared" si="161"/>
        <v/>
      </c>
      <c r="AB775" s="324" t="str">
        <f t="shared" si="162"/>
        <v/>
      </c>
      <c r="AC775" s="324" t="str">
        <f t="shared" si="163"/>
        <v/>
      </c>
      <c r="AD775" s="324" t="str">
        <f t="shared" si="164"/>
        <v/>
      </c>
      <c r="AE775" s="324" t="str">
        <f t="shared" si="165"/>
        <v/>
      </c>
      <c r="AF775" s="324" t="str">
        <f t="shared" si="166"/>
        <v/>
      </c>
      <c r="AG775" s="324" t="str">
        <f t="shared" si="167"/>
        <v/>
      </c>
      <c r="AH775" s="324" t="str">
        <f t="shared" si="168"/>
        <v/>
      </c>
      <c r="AI775" s="221"/>
      <c r="AJ775" s="221"/>
      <c r="AK775" s="221"/>
      <c r="AL775" s="221"/>
      <c r="AM775" s="221"/>
      <c r="AN775" s="221"/>
      <c r="AO775" s="221"/>
      <c r="AP775" s="221"/>
      <c r="AQ775" s="221"/>
      <c r="AR775" s="221"/>
      <c r="AS775" s="221"/>
      <c r="AT775" s="221"/>
      <c r="AU775" s="221"/>
      <c r="AV775" s="221"/>
      <c r="AW775" s="221"/>
      <c r="AX775" s="221"/>
      <c r="AY775" s="221"/>
      <c r="AZ775" s="221"/>
      <c r="BA775" s="221"/>
      <c r="BB775" s="221"/>
      <c r="BC775" s="221"/>
      <c r="BD775" s="221"/>
      <c r="BE775" s="221"/>
      <c r="BF775" s="221"/>
      <c r="BG775" s="221"/>
      <c r="BH775" s="221"/>
      <c r="BI775" s="221"/>
      <c r="BJ775" s="221"/>
      <c r="BK775" s="221"/>
      <c r="BL775" s="221"/>
      <c r="BM775" s="221"/>
      <c r="BN775" s="221"/>
      <c r="BO775" s="221"/>
      <c r="BP775" s="221"/>
      <c r="BQ775" s="221"/>
      <c r="BR775" s="221"/>
      <c r="BS775" s="221"/>
      <c r="BT775" s="221"/>
      <c r="BU775" s="221"/>
      <c r="BV775" s="221"/>
      <c r="BW775" s="221"/>
      <c r="BX775" s="221"/>
      <c r="BY775" s="221"/>
      <c r="BZ775" s="221"/>
      <c r="CA775" s="221"/>
    </row>
    <row r="776" spans="1:79" ht="20.100000000000001" customHeight="1">
      <c r="A776" s="204"/>
      <c r="B776" s="121"/>
      <c r="C776" s="122"/>
      <c r="D776" s="123"/>
      <c r="E776" s="121"/>
      <c r="F776" s="122"/>
      <c r="G776" s="124"/>
      <c r="H776" s="125"/>
      <c r="I776" s="122"/>
      <c r="J776" s="123"/>
      <c r="K776" s="121"/>
      <c r="L776" s="124"/>
      <c r="M776" s="125"/>
      <c r="N776" s="122"/>
      <c r="O776" s="123"/>
      <c r="P776" s="121"/>
      <c r="Q776" s="122"/>
      <c r="R776" s="122"/>
      <c r="S776" s="122"/>
      <c r="T776" s="122"/>
      <c r="U776" s="124"/>
      <c r="V776" s="323" t="str">
        <f t="shared" si="156"/>
        <v/>
      </c>
      <c r="W776" s="324" t="str">
        <f t="shared" si="157"/>
        <v/>
      </c>
      <c r="X776" s="324" t="str">
        <f t="shared" si="158"/>
        <v/>
      </c>
      <c r="Y776" s="324" t="str">
        <f t="shared" si="159"/>
        <v/>
      </c>
      <c r="Z776" s="324" t="str">
        <f t="shared" si="160"/>
        <v/>
      </c>
      <c r="AA776" s="324" t="str">
        <f t="shared" si="161"/>
        <v/>
      </c>
      <c r="AB776" s="324" t="str">
        <f t="shared" si="162"/>
        <v/>
      </c>
      <c r="AC776" s="324" t="str">
        <f t="shared" si="163"/>
        <v/>
      </c>
      <c r="AD776" s="324" t="str">
        <f t="shared" si="164"/>
        <v/>
      </c>
      <c r="AE776" s="324" t="str">
        <f t="shared" si="165"/>
        <v/>
      </c>
      <c r="AF776" s="324" t="str">
        <f t="shared" si="166"/>
        <v/>
      </c>
      <c r="AG776" s="324" t="str">
        <f t="shared" si="167"/>
        <v/>
      </c>
      <c r="AH776" s="324" t="str">
        <f t="shared" si="168"/>
        <v/>
      </c>
      <c r="AI776" s="221"/>
      <c r="AJ776" s="221"/>
      <c r="AK776" s="221"/>
      <c r="AL776" s="221"/>
      <c r="AM776" s="221"/>
      <c r="AN776" s="221"/>
      <c r="AO776" s="221"/>
      <c r="AP776" s="221"/>
      <c r="AQ776" s="221"/>
      <c r="AR776" s="221"/>
      <c r="AS776" s="221"/>
      <c r="AT776" s="221"/>
      <c r="AU776" s="221"/>
      <c r="AV776" s="221"/>
      <c r="AW776" s="221"/>
      <c r="AX776" s="221"/>
      <c r="AY776" s="221"/>
      <c r="AZ776" s="221"/>
      <c r="BA776" s="221"/>
      <c r="BB776" s="221"/>
      <c r="BC776" s="221"/>
      <c r="BD776" s="221"/>
      <c r="BE776" s="221"/>
      <c r="BF776" s="221"/>
      <c r="BG776" s="221"/>
      <c r="BH776" s="221"/>
      <c r="BI776" s="221"/>
      <c r="BJ776" s="221"/>
      <c r="BK776" s="221"/>
      <c r="BL776" s="221"/>
      <c r="BM776" s="221"/>
      <c r="BN776" s="221"/>
      <c r="BO776" s="221"/>
      <c r="BP776" s="221"/>
      <c r="BQ776" s="221"/>
      <c r="BR776" s="221"/>
      <c r="BS776" s="221"/>
      <c r="BT776" s="221"/>
      <c r="BU776" s="221"/>
      <c r="BV776" s="221"/>
      <c r="BW776" s="221"/>
      <c r="BX776" s="221"/>
      <c r="BY776" s="221"/>
      <c r="BZ776" s="221"/>
      <c r="CA776" s="221"/>
    </row>
    <row r="777" spans="1:79" ht="20.100000000000001" customHeight="1">
      <c r="A777" s="204"/>
      <c r="B777" s="121"/>
      <c r="C777" s="122"/>
      <c r="D777" s="123"/>
      <c r="E777" s="121"/>
      <c r="F777" s="122"/>
      <c r="G777" s="124"/>
      <c r="H777" s="125"/>
      <c r="I777" s="122"/>
      <c r="J777" s="123"/>
      <c r="K777" s="121"/>
      <c r="L777" s="124"/>
      <c r="M777" s="125"/>
      <c r="N777" s="122"/>
      <c r="O777" s="123"/>
      <c r="P777" s="121"/>
      <c r="Q777" s="122"/>
      <c r="R777" s="122"/>
      <c r="S777" s="122"/>
      <c r="T777" s="122"/>
      <c r="U777" s="124"/>
      <c r="V777" s="323" t="str">
        <f t="shared" si="156"/>
        <v/>
      </c>
      <c r="W777" s="324" t="str">
        <f t="shared" si="157"/>
        <v/>
      </c>
      <c r="X777" s="324" t="str">
        <f t="shared" si="158"/>
        <v/>
      </c>
      <c r="Y777" s="324" t="str">
        <f t="shared" si="159"/>
        <v/>
      </c>
      <c r="Z777" s="324" t="str">
        <f t="shared" si="160"/>
        <v/>
      </c>
      <c r="AA777" s="324" t="str">
        <f t="shared" si="161"/>
        <v/>
      </c>
      <c r="AB777" s="324" t="str">
        <f t="shared" si="162"/>
        <v/>
      </c>
      <c r="AC777" s="324" t="str">
        <f t="shared" si="163"/>
        <v/>
      </c>
      <c r="AD777" s="324" t="str">
        <f t="shared" si="164"/>
        <v/>
      </c>
      <c r="AE777" s="324" t="str">
        <f t="shared" si="165"/>
        <v/>
      </c>
      <c r="AF777" s="324" t="str">
        <f t="shared" si="166"/>
        <v/>
      </c>
      <c r="AG777" s="324" t="str">
        <f t="shared" si="167"/>
        <v/>
      </c>
      <c r="AH777" s="324" t="str">
        <f t="shared" si="168"/>
        <v/>
      </c>
      <c r="AI777" s="221"/>
      <c r="AJ777" s="221"/>
      <c r="AK777" s="221"/>
      <c r="AL777" s="221"/>
      <c r="AM777" s="221"/>
      <c r="AN777" s="221"/>
      <c r="AO777" s="221"/>
      <c r="AP777" s="221"/>
      <c r="AQ777" s="221"/>
      <c r="AR777" s="221"/>
      <c r="AS777" s="221"/>
      <c r="AT777" s="221"/>
      <c r="AU777" s="221"/>
      <c r="AV777" s="221"/>
      <c r="AW777" s="221"/>
      <c r="AX777" s="221"/>
      <c r="AY777" s="221"/>
      <c r="AZ777" s="221"/>
      <c r="BA777" s="221"/>
      <c r="BB777" s="221"/>
      <c r="BC777" s="221"/>
      <c r="BD777" s="221"/>
      <c r="BE777" s="221"/>
      <c r="BF777" s="221"/>
      <c r="BG777" s="221"/>
      <c r="BH777" s="221"/>
      <c r="BI777" s="221"/>
      <c r="BJ777" s="221"/>
      <c r="BK777" s="221"/>
      <c r="BL777" s="221"/>
      <c r="BM777" s="221"/>
      <c r="BN777" s="221"/>
      <c r="BO777" s="221"/>
      <c r="BP777" s="221"/>
      <c r="BQ777" s="221"/>
      <c r="BR777" s="221"/>
      <c r="BS777" s="221"/>
      <c r="BT777" s="221"/>
      <c r="BU777" s="221"/>
      <c r="BV777" s="221"/>
      <c r="BW777" s="221"/>
      <c r="BX777" s="221"/>
      <c r="BY777" s="221"/>
      <c r="BZ777" s="221"/>
      <c r="CA777" s="221"/>
    </row>
    <row r="778" spans="1:79" ht="20.100000000000001" customHeight="1">
      <c r="A778" s="204"/>
      <c r="B778" s="121"/>
      <c r="C778" s="122"/>
      <c r="D778" s="123"/>
      <c r="E778" s="121"/>
      <c r="F778" s="122"/>
      <c r="G778" s="124"/>
      <c r="H778" s="125"/>
      <c r="I778" s="122"/>
      <c r="J778" s="123"/>
      <c r="K778" s="121"/>
      <c r="L778" s="124"/>
      <c r="M778" s="125"/>
      <c r="N778" s="122"/>
      <c r="O778" s="123"/>
      <c r="P778" s="121"/>
      <c r="Q778" s="122"/>
      <c r="R778" s="122"/>
      <c r="S778" s="122"/>
      <c r="T778" s="122"/>
      <c r="U778" s="124"/>
      <c r="V778" s="323" t="str">
        <f t="shared" si="156"/>
        <v/>
      </c>
      <c r="W778" s="324" t="str">
        <f t="shared" si="157"/>
        <v/>
      </c>
      <c r="X778" s="324" t="str">
        <f t="shared" si="158"/>
        <v/>
      </c>
      <c r="Y778" s="324" t="str">
        <f t="shared" si="159"/>
        <v/>
      </c>
      <c r="Z778" s="324" t="str">
        <f t="shared" si="160"/>
        <v/>
      </c>
      <c r="AA778" s="324" t="str">
        <f t="shared" si="161"/>
        <v/>
      </c>
      <c r="AB778" s="324" t="str">
        <f t="shared" si="162"/>
        <v/>
      </c>
      <c r="AC778" s="324" t="str">
        <f t="shared" si="163"/>
        <v/>
      </c>
      <c r="AD778" s="324" t="str">
        <f t="shared" si="164"/>
        <v/>
      </c>
      <c r="AE778" s="324" t="str">
        <f t="shared" si="165"/>
        <v/>
      </c>
      <c r="AF778" s="324" t="str">
        <f t="shared" si="166"/>
        <v/>
      </c>
      <c r="AG778" s="324" t="str">
        <f t="shared" si="167"/>
        <v/>
      </c>
      <c r="AH778" s="324" t="str">
        <f t="shared" si="168"/>
        <v/>
      </c>
      <c r="AI778" s="221"/>
      <c r="AJ778" s="221"/>
      <c r="AK778" s="221"/>
      <c r="AL778" s="221"/>
      <c r="AM778" s="221"/>
      <c r="AN778" s="221"/>
      <c r="AO778" s="221"/>
      <c r="AP778" s="221"/>
      <c r="AQ778" s="221"/>
      <c r="AR778" s="221"/>
      <c r="AS778" s="221"/>
      <c r="AT778" s="221"/>
      <c r="AU778" s="221"/>
      <c r="AV778" s="221"/>
      <c r="AW778" s="221"/>
      <c r="AX778" s="221"/>
      <c r="AY778" s="221"/>
      <c r="AZ778" s="221"/>
      <c r="BA778" s="221"/>
      <c r="BB778" s="221"/>
      <c r="BC778" s="221"/>
      <c r="BD778" s="221"/>
      <c r="BE778" s="221"/>
      <c r="BF778" s="221"/>
      <c r="BG778" s="221"/>
      <c r="BH778" s="221"/>
      <c r="BI778" s="221"/>
      <c r="BJ778" s="221"/>
      <c r="BK778" s="221"/>
      <c r="BL778" s="221"/>
      <c r="BM778" s="221"/>
      <c r="BN778" s="221"/>
      <c r="BO778" s="221"/>
      <c r="BP778" s="221"/>
      <c r="BQ778" s="221"/>
      <c r="BR778" s="221"/>
      <c r="BS778" s="221"/>
      <c r="BT778" s="221"/>
      <c r="BU778" s="221"/>
      <c r="BV778" s="221"/>
      <c r="BW778" s="221"/>
      <c r="BX778" s="221"/>
      <c r="BY778" s="221"/>
      <c r="BZ778" s="221"/>
      <c r="CA778" s="221"/>
    </row>
    <row r="779" spans="1:79" ht="20.100000000000001" customHeight="1">
      <c r="A779" s="204"/>
      <c r="B779" s="121"/>
      <c r="C779" s="122"/>
      <c r="D779" s="123"/>
      <c r="E779" s="121"/>
      <c r="F779" s="122"/>
      <c r="G779" s="124"/>
      <c r="H779" s="125"/>
      <c r="I779" s="122"/>
      <c r="J779" s="123"/>
      <c r="K779" s="121"/>
      <c r="L779" s="124"/>
      <c r="M779" s="125"/>
      <c r="N779" s="122"/>
      <c r="O779" s="123"/>
      <c r="P779" s="121"/>
      <c r="Q779" s="122"/>
      <c r="R779" s="122"/>
      <c r="S779" s="122"/>
      <c r="T779" s="122"/>
      <c r="U779" s="124"/>
      <c r="V779" s="323" t="str">
        <f t="shared" si="156"/>
        <v/>
      </c>
      <c r="W779" s="324" t="str">
        <f t="shared" si="157"/>
        <v/>
      </c>
      <c r="X779" s="324" t="str">
        <f t="shared" si="158"/>
        <v/>
      </c>
      <c r="Y779" s="324" t="str">
        <f t="shared" si="159"/>
        <v/>
      </c>
      <c r="Z779" s="324" t="str">
        <f t="shared" si="160"/>
        <v/>
      </c>
      <c r="AA779" s="324" t="str">
        <f t="shared" si="161"/>
        <v/>
      </c>
      <c r="AB779" s="324" t="str">
        <f t="shared" si="162"/>
        <v/>
      </c>
      <c r="AC779" s="324" t="str">
        <f t="shared" si="163"/>
        <v/>
      </c>
      <c r="AD779" s="324" t="str">
        <f t="shared" si="164"/>
        <v/>
      </c>
      <c r="AE779" s="324" t="str">
        <f t="shared" si="165"/>
        <v/>
      </c>
      <c r="AF779" s="324" t="str">
        <f t="shared" si="166"/>
        <v/>
      </c>
      <c r="AG779" s="324" t="str">
        <f t="shared" si="167"/>
        <v/>
      </c>
      <c r="AH779" s="324" t="str">
        <f t="shared" si="168"/>
        <v/>
      </c>
      <c r="AI779" s="221"/>
      <c r="AJ779" s="221"/>
      <c r="AK779" s="221"/>
      <c r="AL779" s="221"/>
      <c r="AM779" s="221"/>
      <c r="AN779" s="221"/>
      <c r="AO779" s="221"/>
      <c r="AP779" s="221"/>
      <c r="AQ779" s="221"/>
      <c r="AR779" s="221"/>
      <c r="AS779" s="221"/>
      <c r="AT779" s="221"/>
      <c r="AU779" s="221"/>
      <c r="AV779" s="221"/>
      <c r="AW779" s="221"/>
      <c r="AX779" s="221"/>
      <c r="AY779" s="221"/>
      <c r="AZ779" s="221"/>
      <c r="BA779" s="221"/>
      <c r="BB779" s="221"/>
      <c r="BC779" s="221"/>
      <c r="BD779" s="221"/>
      <c r="BE779" s="221"/>
      <c r="BF779" s="221"/>
      <c r="BG779" s="221"/>
      <c r="BH779" s="221"/>
      <c r="BI779" s="221"/>
      <c r="BJ779" s="221"/>
      <c r="BK779" s="221"/>
      <c r="BL779" s="221"/>
      <c r="BM779" s="221"/>
      <c r="BN779" s="221"/>
      <c r="BO779" s="221"/>
      <c r="BP779" s="221"/>
      <c r="BQ779" s="221"/>
      <c r="BR779" s="221"/>
      <c r="BS779" s="221"/>
      <c r="BT779" s="221"/>
      <c r="BU779" s="221"/>
      <c r="BV779" s="221"/>
      <c r="BW779" s="221"/>
      <c r="BX779" s="221"/>
      <c r="BY779" s="221"/>
      <c r="BZ779" s="221"/>
      <c r="CA779" s="221"/>
    </row>
    <row r="780" spans="1:79" ht="20.100000000000001" customHeight="1">
      <c r="A780" s="204"/>
      <c r="B780" s="121"/>
      <c r="C780" s="122"/>
      <c r="D780" s="123"/>
      <c r="E780" s="121"/>
      <c r="F780" s="122"/>
      <c r="G780" s="124"/>
      <c r="H780" s="125"/>
      <c r="I780" s="122"/>
      <c r="J780" s="123"/>
      <c r="K780" s="121"/>
      <c r="L780" s="124"/>
      <c r="M780" s="125"/>
      <c r="N780" s="122"/>
      <c r="O780" s="123"/>
      <c r="P780" s="121"/>
      <c r="Q780" s="122"/>
      <c r="R780" s="122"/>
      <c r="S780" s="122"/>
      <c r="T780" s="122"/>
      <c r="U780" s="124"/>
      <c r="V780" s="323" t="str">
        <f t="shared" si="156"/>
        <v/>
      </c>
      <c r="W780" s="324" t="str">
        <f t="shared" si="157"/>
        <v/>
      </c>
      <c r="X780" s="324" t="str">
        <f t="shared" si="158"/>
        <v/>
      </c>
      <c r="Y780" s="324" t="str">
        <f t="shared" si="159"/>
        <v/>
      </c>
      <c r="Z780" s="324" t="str">
        <f t="shared" si="160"/>
        <v/>
      </c>
      <c r="AA780" s="324" t="str">
        <f t="shared" si="161"/>
        <v/>
      </c>
      <c r="AB780" s="324" t="str">
        <f t="shared" si="162"/>
        <v/>
      </c>
      <c r="AC780" s="324" t="str">
        <f t="shared" si="163"/>
        <v/>
      </c>
      <c r="AD780" s="324" t="str">
        <f t="shared" si="164"/>
        <v/>
      </c>
      <c r="AE780" s="324" t="str">
        <f t="shared" si="165"/>
        <v/>
      </c>
      <c r="AF780" s="324" t="str">
        <f t="shared" si="166"/>
        <v/>
      </c>
      <c r="AG780" s="324" t="str">
        <f t="shared" si="167"/>
        <v/>
      </c>
      <c r="AH780" s="324" t="str">
        <f t="shared" si="168"/>
        <v/>
      </c>
      <c r="AI780" s="221"/>
      <c r="AJ780" s="221"/>
      <c r="AK780" s="221"/>
      <c r="AL780" s="221"/>
      <c r="AM780" s="221"/>
      <c r="AN780" s="221"/>
      <c r="AO780" s="221"/>
      <c r="AP780" s="221"/>
      <c r="AQ780" s="221"/>
      <c r="AR780" s="221"/>
      <c r="AS780" s="221"/>
      <c r="AT780" s="221"/>
      <c r="AU780" s="221"/>
      <c r="AV780" s="221"/>
      <c r="AW780" s="221"/>
      <c r="AX780" s="221"/>
      <c r="AY780" s="221"/>
      <c r="AZ780" s="221"/>
      <c r="BA780" s="221"/>
      <c r="BB780" s="221"/>
      <c r="BC780" s="221"/>
      <c r="BD780" s="221"/>
      <c r="BE780" s="221"/>
      <c r="BF780" s="221"/>
      <c r="BG780" s="221"/>
      <c r="BH780" s="221"/>
      <c r="BI780" s="221"/>
      <c r="BJ780" s="221"/>
      <c r="BK780" s="221"/>
      <c r="BL780" s="221"/>
      <c r="BM780" s="221"/>
      <c r="BN780" s="221"/>
      <c r="BO780" s="221"/>
      <c r="BP780" s="221"/>
      <c r="BQ780" s="221"/>
      <c r="BR780" s="221"/>
      <c r="BS780" s="221"/>
      <c r="BT780" s="221"/>
      <c r="BU780" s="221"/>
      <c r="BV780" s="221"/>
      <c r="BW780" s="221"/>
      <c r="BX780" s="221"/>
      <c r="BY780" s="221"/>
      <c r="BZ780" s="221"/>
      <c r="CA780" s="221"/>
    </row>
    <row r="781" spans="1:79" ht="20.100000000000001" customHeight="1">
      <c r="A781" s="204"/>
      <c r="B781" s="121"/>
      <c r="C781" s="122"/>
      <c r="D781" s="123"/>
      <c r="E781" s="121"/>
      <c r="F781" s="122"/>
      <c r="G781" s="124"/>
      <c r="H781" s="125"/>
      <c r="I781" s="122"/>
      <c r="J781" s="123"/>
      <c r="K781" s="121"/>
      <c r="L781" s="124"/>
      <c r="M781" s="125"/>
      <c r="N781" s="122"/>
      <c r="O781" s="123"/>
      <c r="P781" s="121"/>
      <c r="Q781" s="122"/>
      <c r="R781" s="122"/>
      <c r="S781" s="122"/>
      <c r="T781" s="122"/>
      <c r="U781" s="124"/>
      <c r="V781" s="323" t="str">
        <f t="shared" si="156"/>
        <v/>
      </c>
      <c r="W781" s="324" t="str">
        <f t="shared" si="157"/>
        <v/>
      </c>
      <c r="X781" s="324" t="str">
        <f t="shared" si="158"/>
        <v/>
      </c>
      <c r="Y781" s="324" t="str">
        <f t="shared" si="159"/>
        <v/>
      </c>
      <c r="Z781" s="324" t="str">
        <f t="shared" si="160"/>
        <v/>
      </c>
      <c r="AA781" s="324" t="str">
        <f t="shared" si="161"/>
        <v/>
      </c>
      <c r="AB781" s="324" t="str">
        <f t="shared" si="162"/>
        <v/>
      </c>
      <c r="AC781" s="324" t="str">
        <f t="shared" si="163"/>
        <v/>
      </c>
      <c r="AD781" s="324" t="str">
        <f t="shared" si="164"/>
        <v/>
      </c>
      <c r="AE781" s="324" t="str">
        <f t="shared" si="165"/>
        <v/>
      </c>
      <c r="AF781" s="324" t="str">
        <f t="shared" si="166"/>
        <v/>
      </c>
      <c r="AG781" s="324" t="str">
        <f t="shared" si="167"/>
        <v/>
      </c>
      <c r="AH781" s="324" t="str">
        <f t="shared" si="168"/>
        <v/>
      </c>
      <c r="AI781" s="221"/>
      <c r="AJ781" s="221"/>
      <c r="AK781" s="221"/>
      <c r="AL781" s="221"/>
      <c r="AM781" s="221"/>
      <c r="AN781" s="221"/>
      <c r="AO781" s="221"/>
      <c r="AP781" s="221"/>
      <c r="AQ781" s="221"/>
      <c r="AR781" s="221"/>
      <c r="AS781" s="221"/>
      <c r="AT781" s="221"/>
      <c r="AU781" s="221"/>
      <c r="AV781" s="221"/>
      <c r="AW781" s="221"/>
      <c r="AX781" s="221"/>
      <c r="AY781" s="221"/>
      <c r="AZ781" s="221"/>
      <c r="BA781" s="221"/>
      <c r="BB781" s="221"/>
      <c r="BC781" s="221"/>
      <c r="BD781" s="221"/>
      <c r="BE781" s="221"/>
      <c r="BF781" s="221"/>
      <c r="BG781" s="221"/>
      <c r="BH781" s="221"/>
      <c r="BI781" s="221"/>
      <c r="BJ781" s="221"/>
      <c r="BK781" s="221"/>
      <c r="BL781" s="221"/>
      <c r="BM781" s="221"/>
      <c r="BN781" s="221"/>
      <c r="BO781" s="221"/>
      <c r="BP781" s="221"/>
      <c r="BQ781" s="221"/>
      <c r="BR781" s="221"/>
      <c r="BS781" s="221"/>
      <c r="BT781" s="221"/>
      <c r="BU781" s="221"/>
      <c r="BV781" s="221"/>
      <c r="BW781" s="221"/>
      <c r="BX781" s="221"/>
      <c r="BY781" s="221"/>
      <c r="BZ781" s="221"/>
      <c r="CA781" s="221"/>
    </row>
    <row r="782" spans="1:79" ht="20.100000000000001" customHeight="1">
      <c r="A782" s="204"/>
      <c r="B782" s="121"/>
      <c r="C782" s="122"/>
      <c r="D782" s="123"/>
      <c r="E782" s="121"/>
      <c r="F782" s="122"/>
      <c r="G782" s="124"/>
      <c r="H782" s="125"/>
      <c r="I782" s="122"/>
      <c r="J782" s="123"/>
      <c r="K782" s="121"/>
      <c r="L782" s="124"/>
      <c r="M782" s="125"/>
      <c r="N782" s="122"/>
      <c r="O782" s="123"/>
      <c r="P782" s="121"/>
      <c r="Q782" s="122"/>
      <c r="R782" s="122"/>
      <c r="S782" s="122"/>
      <c r="T782" s="122"/>
      <c r="U782" s="124"/>
      <c r="V782" s="323" t="str">
        <f t="shared" si="156"/>
        <v/>
      </c>
      <c r="W782" s="324" t="str">
        <f t="shared" si="157"/>
        <v/>
      </c>
      <c r="X782" s="324" t="str">
        <f t="shared" si="158"/>
        <v/>
      </c>
      <c r="Y782" s="324" t="str">
        <f t="shared" si="159"/>
        <v/>
      </c>
      <c r="Z782" s="324" t="str">
        <f t="shared" si="160"/>
        <v/>
      </c>
      <c r="AA782" s="324" t="str">
        <f t="shared" si="161"/>
        <v/>
      </c>
      <c r="AB782" s="324" t="str">
        <f t="shared" si="162"/>
        <v/>
      </c>
      <c r="AC782" s="324" t="str">
        <f t="shared" si="163"/>
        <v/>
      </c>
      <c r="AD782" s="324" t="str">
        <f t="shared" si="164"/>
        <v/>
      </c>
      <c r="AE782" s="324" t="str">
        <f t="shared" si="165"/>
        <v/>
      </c>
      <c r="AF782" s="324" t="str">
        <f t="shared" si="166"/>
        <v/>
      </c>
      <c r="AG782" s="324" t="str">
        <f t="shared" si="167"/>
        <v/>
      </c>
      <c r="AH782" s="324" t="str">
        <f t="shared" si="168"/>
        <v/>
      </c>
      <c r="AI782" s="221"/>
      <c r="AJ782" s="221"/>
      <c r="AK782" s="221"/>
      <c r="AL782" s="221"/>
      <c r="AM782" s="221"/>
      <c r="AN782" s="221"/>
      <c r="AO782" s="221"/>
      <c r="AP782" s="221"/>
      <c r="AQ782" s="221"/>
      <c r="AR782" s="221"/>
      <c r="AS782" s="221"/>
      <c r="AT782" s="221"/>
      <c r="AU782" s="221"/>
      <c r="AV782" s="221"/>
      <c r="AW782" s="221"/>
      <c r="AX782" s="221"/>
      <c r="AY782" s="221"/>
      <c r="AZ782" s="221"/>
      <c r="BA782" s="221"/>
      <c r="BB782" s="221"/>
      <c r="BC782" s="221"/>
      <c r="BD782" s="221"/>
      <c r="BE782" s="221"/>
      <c r="BF782" s="221"/>
      <c r="BG782" s="221"/>
      <c r="BH782" s="221"/>
      <c r="BI782" s="221"/>
      <c r="BJ782" s="221"/>
      <c r="BK782" s="221"/>
      <c r="BL782" s="221"/>
      <c r="BM782" s="221"/>
      <c r="BN782" s="221"/>
      <c r="BO782" s="221"/>
      <c r="BP782" s="221"/>
      <c r="BQ782" s="221"/>
      <c r="BR782" s="221"/>
      <c r="BS782" s="221"/>
      <c r="BT782" s="221"/>
      <c r="BU782" s="221"/>
      <c r="BV782" s="221"/>
      <c r="BW782" s="221"/>
      <c r="BX782" s="221"/>
      <c r="BY782" s="221"/>
      <c r="BZ782" s="221"/>
      <c r="CA782" s="221"/>
    </row>
    <row r="783" spans="1:79" ht="20.100000000000001" customHeight="1">
      <c r="A783" s="204"/>
      <c r="B783" s="121"/>
      <c r="C783" s="122"/>
      <c r="D783" s="123"/>
      <c r="E783" s="121"/>
      <c r="F783" s="122"/>
      <c r="G783" s="124"/>
      <c r="H783" s="125"/>
      <c r="I783" s="122"/>
      <c r="J783" s="123"/>
      <c r="K783" s="121"/>
      <c r="L783" s="124"/>
      <c r="M783" s="125"/>
      <c r="N783" s="122"/>
      <c r="O783" s="123"/>
      <c r="P783" s="121"/>
      <c r="Q783" s="122"/>
      <c r="R783" s="122"/>
      <c r="S783" s="122"/>
      <c r="T783" s="122"/>
      <c r="U783" s="124"/>
      <c r="V783" s="323" t="str">
        <f t="shared" si="156"/>
        <v/>
      </c>
      <c r="W783" s="324" t="str">
        <f t="shared" si="157"/>
        <v/>
      </c>
      <c r="X783" s="324" t="str">
        <f t="shared" si="158"/>
        <v/>
      </c>
      <c r="Y783" s="324" t="str">
        <f t="shared" si="159"/>
        <v/>
      </c>
      <c r="Z783" s="324" t="str">
        <f t="shared" si="160"/>
        <v/>
      </c>
      <c r="AA783" s="324" t="str">
        <f t="shared" si="161"/>
        <v/>
      </c>
      <c r="AB783" s="324" t="str">
        <f t="shared" si="162"/>
        <v/>
      </c>
      <c r="AC783" s="324" t="str">
        <f t="shared" si="163"/>
        <v/>
      </c>
      <c r="AD783" s="324" t="str">
        <f t="shared" si="164"/>
        <v/>
      </c>
      <c r="AE783" s="324" t="str">
        <f t="shared" si="165"/>
        <v/>
      </c>
      <c r="AF783" s="324" t="str">
        <f t="shared" si="166"/>
        <v/>
      </c>
      <c r="AG783" s="324" t="str">
        <f t="shared" si="167"/>
        <v/>
      </c>
      <c r="AH783" s="324" t="str">
        <f t="shared" si="168"/>
        <v/>
      </c>
      <c r="AI783" s="221"/>
      <c r="AJ783" s="221"/>
      <c r="AK783" s="221"/>
      <c r="AL783" s="221"/>
      <c r="AM783" s="221"/>
      <c r="AN783" s="221"/>
      <c r="AO783" s="221"/>
      <c r="AP783" s="221"/>
      <c r="AQ783" s="221"/>
      <c r="AR783" s="221"/>
      <c r="AS783" s="221"/>
      <c r="AT783" s="221"/>
      <c r="AU783" s="221"/>
      <c r="AV783" s="221"/>
      <c r="AW783" s="221"/>
      <c r="AX783" s="221"/>
      <c r="AY783" s="221"/>
      <c r="AZ783" s="221"/>
      <c r="BA783" s="221"/>
      <c r="BB783" s="221"/>
      <c r="BC783" s="221"/>
      <c r="BD783" s="221"/>
      <c r="BE783" s="221"/>
      <c r="BF783" s="221"/>
      <c r="BG783" s="221"/>
      <c r="BH783" s="221"/>
      <c r="BI783" s="221"/>
      <c r="BJ783" s="221"/>
      <c r="BK783" s="221"/>
      <c r="BL783" s="221"/>
      <c r="BM783" s="221"/>
      <c r="BN783" s="221"/>
      <c r="BO783" s="221"/>
      <c r="BP783" s="221"/>
      <c r="BQ783" s="221"/>
      <c r="BR783" s="221"/>
      <c r="BS783" s="221"/>
      <c r="BT783" s="221"/>
      <c r="BU783" s="221"/>
      <c r="BV783" s="221"/>
      <c r="BW783" s="221"/>
      <c r="BX783" s="221"/>
      <c r="BY783" s="221"/>
      <c r="BZ783" s="221"/>
      <c r="CA783" s="221"/>
    </row>
    <row r="784" spans="1:79" ht="20.100000000000001" customHeight="1">
      <c r="A784" s="204"/>
      <c r="B784" s="121"/>
      <c r="C784" s="122"/>
      <c r="D784" s="123"/>
      <c r="E784" s="121"/>
      <c r="F784" s="122"/>
      <c r="G784" s="124"/>
      <c r="H784" s="125"/>
      <c r="I784" s="122"/>
      <c r="J784" s="123"/>
      <c r="K784" s="121"/>
      <c r="L784" s="124"/>
      <c r="M784" s="125"/>
      <c r="N784" s="122"/>
      <c r="O784" s="123"/>
      <c r="P784" s="121"/>
      <c r="Q784" s="122"/>
      <c r="R784" s="122"/>
      <c r="S784" s="122"/>
      <c r="T784" s="122"/>
      <c r="U784" s="124"/>
      <c r="V784" s="323" t="str">
        <f t="shared" si="156"/>
        <v/>
      </c>
      <c r="W784" s="324" t="str">
        <f t="shared" si="157"/>
        <v/>
      </c>
      <c r="X784" s="324" t="str">
        <f t="shared" si="158"/>
        <v/>
      </c>
      <c r="Y784" s="324" t="str">
        <f t="shared" si="159"/>
        <v/>
      </c>
      <c r="Z784" s="324" t="str">
        <f t="shared" si="160"/>
        <v/>
      </c>
      <c r="AA784" s="324" t="str">
        <f t="shared" si="161"/>
        <v/>
      </c>
      <c r="AB784" s="324" t="str">
        <f t="shared" si="162"/>
        <v/>
      </c>
      <c r="AC784" s="324" t="str">
        <f t="shared" si="163"/>
        <v/>
      </c>
      <c r="AD784" s="324" t="str">
        <f t="shared" si="164"/>
        <v/>
      </c>
      <c r="AE784" s="324" t="str">
        <f t="shared" si="165"/>
        <v/>
      </c>
      <c r="AF784" s="324" t="str">
        <f t="shared" si="166"/>
        <v/>
      </c>
      <c r="AG784" s="324" t="str">
        <f t="shared" si="167"/>
        <v/>
      </c>
      <c r="AH784" s="324" t="str">
        <f t="shared" si="168"/>
        <v/>
      </c>
      <c r="AI784" s="221"/>
      <c r="AJ784" s="221"/>
      <c r="AK784" s="221"/>
      <c r="AL784" s="221"/>
      <c r="AM784" s="221"/>
      <c r="AN784" s="221"/>
      <c r="AO784" s="221"/>
      <c r="AP784" s="221"/>
      <c r="AQ784" s="221"/>
      <c r="AR784" s="221"/>
      <c r="AS784" s="221"/>
      <c r="AT784" s="221"/>
      <c r="AU784" s="221"/>
      <c r="AV784" s="221"/>
      <c r="AW784" s="221"/>
      <c r="AX784" s="221"/>
      <c r="AY784" s="221"/>
      <c r="AZ784" s="221"/>
      <c r="BA784" s="221"/>
      <c r="BB784" s="221"/>
      <c r="BC784" s="221"/>
      <c r="BD784" s="221"/>
      <c r="BE784" s="221"/>
      <c r="BF784" s="221"/>
      <c r="BG784" s="221"/>
      <c r="BH784" s="221"/>
      <c r="BI784" s="221"/>
      <c r="BJ784" s="221"/>
      <c r="BK784" s="221"/>
      <c r="BL784" s="221"/>
      <c r="BM784" s="221"/>
      <c r="BN784" s="221"/>
      <c r="BO784" s="221"/>
      <c r="BP784" s="221"/>
      <c r="BQ784" s="221"/>
      <c r="BR784" s="221"/>
      <c r="BS784" s="221"/>
      <c r="BT784" s="221"/>
      <c r="BU784" s="221"/>
      <c r="BV784" s="221"/>
      <c r="BW784" s="221"/>
      <c r="BX784" s="221"/>
      <c r="BY784" s="221"/>
      <c r="BZ784" s="221"/>
      <c r="CA784" s="221"/>
    </row>
    <row r="785" spans="1:79" ht="20.100000000000001" customHeight="1">
      <c r="A785" s="204"/>
      <c r="B785" s="121"/>
      <c r="C785" s="122"/>
      <c r="D785" s="123"/>
      <c r="E785" s="121"/>
      <c r="F785" s="122"/>
      <c r="G785" s="124"/>
      <c r="H785" s="125"/>
      <c r="I785" s="122"/>
      <c r="J785" s="123"/>
      <c r="K785" s="121"/>
      <c r="L785" s="124"/>
      <c r="M785" s="125"/>
      <c r="N785" s="122"/>
      <c r="O785" s="123"/>
      <c r="P785" s="121"/>
      <c r="Q785" s="122"/>
      <c r="R785" s="122"/>
      <c r="S785" s="122"/>
      <c r="T785" s="122"/>
      <c r="U785" s="124"/>
      <c r="V785" s="323" t="str">
        <f t="shared" si="156"/>
        <v/>
      </c>
      <c r="W785" s="324" t="str">
        <f t="shared" si="157"/>
        <v/>
      </c>
      <c r="X785" s="324" t="str">
        <f t="shared" si="158"/>
        <v/>
      </c>
      <c r="Y785" s="324" t="str">
        <f t="shared" si="159"/>
        <v/>
      </c>
      <c r="Z785" s="324" t="str">
        <f t="shared" si="160"/>
        <v/>
      </c>
      <c r="AA785" s="324" t="str">
        <f t="shared" si="161"/>
        <v/>
      </c>
      <c r="AB785" s="324" t="str">
        <f t="shared" si="162"/>
        <v/>
      </c>
      <c r="AC785" s="324" t="str">
        <f t="shared" si="163"/>
        <v/>
      </c>
      <c r="AD785" s="324" t="str">
        <f t="shared" si="164"/>
        <v/>
      </c>
      <c r="AE785" s="324" t="str">
        <f t="shared" si="165"/>
        <v/>
      </c>
      <c r="AF785" s="324" t="str">
        <f t="shared" si="166"/>
        <v/>
      </c>
      <c r="AG785" s="324" t="str">
        <f t="shared" si="167"/>
        <v/>
      </c>
      <c r="AH785" s="324" t="str">
        <f t="shared" si="168"/>
        <v/>
      </c>
      <c r="AI785" s="221"/>
      <c r="AJ785" s="221"/>
      <c r="AK785" s="221"/>
      <c r="AL785" s="221"/>
      <c r="AM785" s="221"/>
      <c r="AN785" s="221"/>
      <c r="AO785" s="221"/>
      <c r="AP785" s="221"/>
      <c r="AQ785" s="221"/>
      <c r="AR785" s="221"/>
      <c r="AS785" s="221"/>
      <c r="AT785" s="221"/>
      <c r="AU785" s="221"/>
      <c r="AV785" s="221"/>
      <c r="AW785" s="221"/>
      <c r="AX785" s="221"/>
      <c r="AY785" s="221"/>
      <c r="AZ785" s="221"/>
      <c r="BA785" s="221"/>
      <c r="BB785" s="221"/>
      <c r="BC785" s="221"/>
      <c r="BD785" s="221"/>
      <c r="BE785" s="221"/>
      <c r="BF785" s="221"/>
      <c r="BG785" s="221"/>
      <c r="BH785" s="221"/>
      <c r="BI785" s="221"/>
      <c r="BJ785" s="221"/>
      <c r="BK785" s="221"/>
      <c r="BL785" s="221"/>
      <c r="BM785" s="221"/>
      <c r="BN785" s="221"/>
      <c r="BO785" s="221"/>
      <c r="BP785" s="221"/>
      <c r="BQ785" s="221"/>
      <c r="BR785" s="221"/>
      <c r="BS785" s="221"/>
      <c r="BT785" s="221"/>
      <c r="BU785" s="221"/>
      <c r="BV785" s="221"/>
      <c r="BW785" s="221"/>
      <c r="BX785" s="221"/>
      <c r="BY785" s="221"/>
      <c r="BZ785" s="221"/>
      <c r="CA785" s="221"/>
    </row>
    <row r="786" spans="1:79" ht="20.100000000000001" customHeight="1">
      <c r="A786" s="204"/>
      <c r="B786" s="121"/>
      <c r="C786" s="122"/>
      <c r="D786" s="123"/>
      <c r="E786" s="121"/>
      <c r="F786" s="122"/>
      <c r="G786" s="124"/>
      <c r="H786" s="125"/>
      <c r="I786" s="122"/>
      <c r="J786" s="123"/>
      <c r="K786" s="121"/>
      <c r="L786" s="124"/>
      <c r="M786" s="125"/>
      <c r="N786" s="122"/>
      <c r="O786" s="123"/>
      <c r="P786" s="121"/>
      <c r="Q786" s="122"/>
      <c r="R786" s="122"/>
      <c r="S786" s="122"/>
      <c r="T786" s="122"/>
      <c r="U786" s="124"/>
      <c r="V786" s="323" t="str">
        <f t="shared" si="156"/>
        <v/>
      </c>
      <c r="W786" s="324" t="str">
        <f t="shared" si="157"/>
        <v/>
      </c>
      <c r="X786" s="324" t="str">
        <f t="shared" si="158"/>
        <v/>
      </c>
      <c r="Y786" s="324" t="str">
        <f t="shared" si="159"/>
        <v/>
      </c>
      <c r="Z786" s="324" t="str">
        <f t="shared" si="160"/>
        <v/>
      </c>
      <c r="AA786" s="324" t="str">
        <f t="shared" si="161"/>
        <v/>
      </c>
      <c r="AB786" s="324" t="str">
        <f t="shared" si="162"/>
        <v/>
      </c>
      <c r="AC786" s="324" t="str">
        <f t="shared" si="163"/>
        <v/>
      </c>
      <c r="AD786" s="324" t="str">
        <f t="shared" si="164"/>
        <v/>
      </c>
      <c r="AE786" s="324" t="str">
        <f t="shared" si="165"/>
        <v/>
      </c>
      <c r="AF786" s="324" t="str">
        <f t="shared" si="166"/>
        <v/>
      </c>
      <c r="AG786" s="324" t="str">
        <f t="shared" si="167"/>
        <v/>
      </c>
      <c r="AH786" s="324" t="str">
        <f t="shared" si="168"/>
        <v/>
      </c>
      <c r="AI786" s="221"/>
      <c r="AJ786" s="221"/>
      <c r="AK786" s="221"/>
      <c r="AL786" s="221"/>
      <c r="AM786" s="221"/>
      <c r="AN786" s="221"/>
      <c r="AO786" s="221"/>
      <c r="AP786" s="221"/>
      <c r="AQ786" s="221"/>
      <c r="AR786" s="221"/>
      <c r="AS786" s="221"/>
      <c r="AT786" s="221"/>
      <c r="AU786" s="221"/>
      <c r="AV786" s="221"/>
      <c r="AW786" s="221"/>
      <c r="AX786" s="221"/>
      <c r="AY786" s="221"/>
      <c r="AZ786" s="221"/>
      <c r="BA786" s="221"/>
      <c r="BB786" s="221"/>
      <c r="BC786" s="221"/>
      <c r="BD786" s="221"/>
      <c r="BE786" s="221"/>
      <c r="BF786" s="221"/>
      <c r="BG786" s="221"/>
      <c r="BH786" s="221"/>
      <c r="BI786" s="221"/>
      <c r="BJ786" s="221"/>
      <c r="BK786" s="221"/>
      <c r="BL786" s="221"/>
      <c r="BM786" s="221"/>
      <c r="BN786" s="221"/>
      <c r="BO786" s="221"/>
      <c r="BP786" s="221"/>
      <c r="BQ786" s="221"/>
      <c r="BR786" s="221"/>
      <c r="BS786" s="221"/>
      <c r="BT786" s="221"/>
      <c r="BU786" s="221"/>
      <c r="BV786" s="221"/>
      <c r="BW786" s="221"/>
      <c r="BX786" s="221"/>
      <c r="BY786" s="221"/>
      <c r="BZ786" s="221"/>
      <c r="CA786" s="221"/>
    </row>
    <row r="787" spans="1:79" ht="20.100000000000001" customHeight="1">
      <c r="A787" s="204"/>
      <c r="B787" s="121"/>
      <c r="C787" s="122"/>
      <c r="D787" s="123"/>
      <c r="E787" s="121"/>
      <c r="F787" s="122"/>
      <c r="G787" s="124"/>
      <c r="H787" s="125"/>
      <c r="I787" s="122"/>
      <c r="J787" s="123"/>
      <c r="K787" s="121"/>
      <c r="L787" s="124"/>
      <c r="M787" s="125"/>
      <c r="N787" s="122"/>
      <c r="O787" s="123"/>
      <c r="P787" s="121"/>
      <c r="Q787" s="122"/>
      <c r="R787" s="122"/>
      <c r="S787" s="122"/>
      <c r="T787" s="122"/>
      <c r="U787" s="124"/>
      <c r="V787" s="323" t="str">
        <f t="shared" si="156"/>
        <v/>
      </c>
      <c r="W787" s="324" t="str">
        <f t="shared" si="157"/>
        <v/>
      </c>
      <c r="X787" s="324" t="str">
        <f t="shared" si="158"/>
        <v/>
      </c>
      <c r="Y787" s="324" t="str">
        <f t="shared" si="159"/>
        <v/>
      </c>
      <c r="Z787" s="324" t="str">
        <f t="shared" si="160"/>
        <v/>
      </c>
      <c r="AA787" s="324" t="str">
        <f t="shared" si="161"/>
        <v/>
      </c>
      <c r="AB787" s="324" t="str">
        <f t="shared" si="162"/>
        <v/>
      </c>
      <c r="AC787" s="324" t="str">
        <f t="shared" si="163"/>
        <v/>
      </c>
      <c r="AD787" s="324" t="str">
        <f t="shared" si="164"/>
        <v/>
      </c>
      <c r="AE787" s="324" t="str">
        <f t="shared" si="165"/>
        <v/>
      </c>
      <c r="AF787" s="324" t="str">
        <f t="shared" si="166"/>
        <v/>
      </c>
      <c r="AG787" s="324" t="str">
        <f t="shared" si="167"/>
        <v/>
      </c>
      <c r="AH787" s="324" t="str">
        <f t="shared" si="168"/>
        <v/>
      </c>
      <c r="AI787" s="221"/>
      <c r="AJ787" s="221"/>
      <c r="AK787" s="221"/>
      <c r="AL787" s="221"/>
      <c r="AM787" s="221"/>
      <c r="AN787" s="221"/>
      <c r="AO787" s="221"/>
      <c r="AP787" s="221"/>
      <c r="AQ787" s="221"/>
      <c r="AR787" s="221"/>
      <c r="AS787" s="221"/>
      <c r="AT787" s="221"/>
      <c r="AU787" s="221"/>
      <c r="AV787" s="221"/>
      <c r="AW787" s="221"/>
      <c r="AX787" s="221"/>
      <c r="AY787" s="221"/>
      <c r="AZ787" s="221"/>
      <c r="BA787" s="221"/>
      <c r="BB787" s="221"/>
      <c r="BC787" s="221"/>
      <c r="BD787" s="221"/>
      <c r="BE787" s="221"/>
      <c r="BF787" s="221"/>
      <c r="BG787" s="221"/>
      <c r="BH787" s="221"/>
      <c r="BI787" s="221"/>
      <c r="BJ787" s="221"/>
      <c r="BK787" s="221"/>
      <c r="BL787" s="221"/>
      <c r="BM787" s="221"/>
      <c r="BN787" s="221"/>
      <c r="BO787" s="221"/>
      <c r="BP787" s="221"/>
      <c r="BQ787" s="221"/>
      <c r="BR787" s="221"/>
      <c r="BS787" s="221"/>
      <c r="BT787" s="221"/>
      <c r="BU787" s="221"/>
      <c r="BV787" s="221"/>
      <c r="BW787" s="221"/>
      <c r="BX787" s="221"/>
      <c r="BY787" s="221"/>
      <c r="BZ787" s="221"/>
      <c r="CA787" s="221"/>
    </row>
    <row r="788" spans="1:79" ht="20.100000000000001" customHeight="1">
      <c r="A788" s="204"/>
      <c r="B788" s="121"/>
      <c r="C788" s="122"/>
      <c r="D788" s="123"/>
      <c r="E788" s="121"/>
      <c r="F788" s="122"/>
      <c r="G788" s="124"/>
      <c r="H788" s="125"/>
      <c r="I788" s="122"/>
      <c r="J788" s="123"/>
      <c r="K788" s="121"/>
      <c r="L788" s="124"/>
      <c r="M788" s="125"/>
      <c r="N788" s="122"/>
      <c r="O788" s="123"/>
      <c r="P788" s="121"/>
      <c r="Q788" s="122"/>
      <c r="R788" s="122"/>
      <c r="S788" s="122"/>
      <c r="T788" s="122"/>
      <c r="U788" s="124"/>
      <c r="V788" s="323" t="str">
        <f t="shared" si="156"/>
        <v/>
      </c>
      <c r="W788" s="324" t="str">
        <f t="shared" si="157"/>
        <v/>
      </c>
      <c r="X788" s="324" t="str">
        <f t="shared" si="158"/>
        <v/>
      </c>
      <c r="Y788" s="324" t="str">
        <f t="shared" si="159"/>
        <v/>
      </c>
      <c r="Z788" s="324" t="str">
        <f t="shared" si="160"/>
        <v/>
      </c>
      <c r="AA788" s="324" t="str">
        <f t="shared" si="161"/>
        <v/>
      </c>
      <c r="AB788" s="324" t="str">
        <f t="shared" si="162"/>
        <v/>
      </c>
      <c r="AC788" s="324" t="str">
        <f t="shared" si="163"/>
        <v/>
      </c>
      <c r="AD788" s="324" t="str">
        <f t="shared" si="164"/>
        <v/>
      </c>
      <c r="AE788" s="324" t="str">
        <f t="shared" si="165"/>
        <v/>
      </c>
      <c r="AF788" s="324" t="str">
        <f t="shared" si="166"/>
        <v/>
      </c>
      <c r="AG788" s="324" t="str">
        <f t="shared" si="167"/>
        <v/>
      </c>
      <c r="AH788" s="324" t="str">
        <f t="shared" si="168"/>
        <v/>
      </c>
      <c r="AI788" s="221"/>
      <c r="AJ788" s="221"/>
      <c r="AK788" s="221"/>
      <c r="AL788" s="221"/>
      <c r="AM788" s="221"/>
      <c r="AN788" s="221"/>
      <c r="AO788" s="221"/>
      <c r="AP788" s="221"/>
      <c r="AQ788" s="221"/>
      <c r="AR788" s="221"/>
      <c r="AS788" s="221"/>
      <c r="AT788" s="221"/>
      <c r="AU788" s="221"/>
      <c r="AV788" s="221"/>
      <c r="AW788" s="221"/>
      <c r="AX788" s="221"/>
      <c r="AY788" s="221"/>
      <c r="AZ788" s="221"/>
      <c r="BA788" s="221"/>
      <c r="BB788" s="221"/>
      <c r="BC788" s="221"/>
      <c r="BD788" s="221"/>
      <c r="BE788" s="221"/>
      <c r="BF788" s="221"/>
      <c r="BG788" s="221"/>
      <c r="BH788" s="221"/>
      <c r="BI788" s="221"/>
      <c r="BJ788" s="221"/>
      <c r="BK788" s="221"/>
      <c r="BL788" s="221"/>
      <c r="BM788" s="221"/>
      <c r="BN788" s="221"/>
      <c r="BO788" s="221"/>
      <c r="BP788" s="221"/>
      <c r="BQ788" s="221"/>
      <c r="BR788" s="221"/>
      <c r="BS788" s="221"/>
      <c r="BT788" s="221"/>
      <c r="BU788" s="221"/>
      <c r="BV788" s="221"/>
      <c r="BW788" s="221"/>
      <c r="BX788" s="221"/>
      <c r="BY788" s="221"/>
      <c r="BZ788" s="221"/>
      <c r="CA788" s="221"/>
    </row>
    <row r="789" spans="1:79" ht="20.100000000000001" customHeight="1">
      <c r="A789" s="204"/>
      <c r="B789" s="121"/>
      <c r="C789" s="122"/>
      <c r="D789" s="123"/>
      <c r="E789" s="121"/>
      <c r="F789" s="122"/>
      <c r="G789" s="124"/>
      <c r="H789" s="125"/>
      <c r="I789" s="122"/>
      <c r="J789" s="123"/>
      <c r="K789" s="121"/>
      <c r="L789" s="124"/>
      <c r="M789" s="125"/>
      <c r="N789" s="122"/>
      <c r="O789" s="123"/>
      <c r="P789" s="121"/>
      <c r="Q789" s="122"/>
      <c r="R789" s="122"/>
      <c r="S789" s="122"/>
      <c r="T789" s="122"/>
      <c r="U789" s="124"/>
      <c r="V789" s="323" t="str">
        <f t="shared" si="156"/>
        <v/>
      </c>
      <c r="W789" s="324" t="str">
        <f t="shared" si="157"/>
        <v/>
      </c>
      <c r="X789" s="324" t="str">
        <f t="shared" si="158"/>
        <v/>
      </c>
      <c r="Y789" s="324" t="str">
        <f t="shared" si="159"/>
        <v/>
      </c>
      <c r="Z789" s="324" t="str">
        <f t="shared" si="160"/>
        <v/>
      </c>
      <c r="AA789" s="324" t="str">
        <f t="shared" si="161"/>
        <v/>
      </c>
      <c r="AB789" s="324" t="str">
        <f t="shared" si="162"/>
        <v/>
      </c>
      <c r="AC789" s="324" t="str">
        <f t="shared" si="163"/>
        <v/>
      </c>
      <c r="AD789" s="324" t="str">
        <f t="shared" si="164"/>
        <v/>
      </c>
      <c r="AE789" s="324" t="str">
        <f t="shared" si="165"/>
        <v/>
      </c>
      <c r="AF789" s="324" t="str">
        <f t="shared" si="166"/>
        <v/>
      </c>
      <c r="AG789" s="324" t="str">
        <f t="shared" si="167"/>
        <v/>
      </c>
      <c r="AH789" s="324" t="str">
        <f t="shared" si="168"/>
        <v/>
      </c>
      <c r="AI789" s="221"/>
      <c r="AJ789" s="221"/>
      <c r="AK789" s="221"/>
      <c r="AL789" s="221"/>
      <c r="AM789" s="221"/>
      <c r="AN789" s="221"/>
      <c r="AO789" s="221"/>
      <c r="AP789" s="221"/>
      <c r="AQ789" s="221"/>
      <c r="AR789" s="221"/>
      <c r="AS789" s="221"/>
      <c r="AT789" s="221"/>
      <c r="AU789" s="221"/>
      <c r="AV789" s="221"/>
      <c r="AW789" s="221"/>
      <c r="AX789" s="221"/>
      <c r="AY789" s="221"/>
      <c r="AZ789" s="221"/>
      <c r="BA789" s="221"/>
      <c r="BB789" s="221"/>
      <c r="BC789" s="221"/>
      <c r="BD789" s="221"/>
      <c r="BE789" s="221"/>
      <c r="BF789" s="221"/>
      <c r="BG789" s="221"/>
      <c r="BH789" s="221"/>
      <c r="BI789" s="221"/>
      <c r="BJ789" s="221"/>
      <c r="BK789" s="221"/>
      <c r="BL789" s="221"/>
      <c r="BM789" s="221"/>
      <c r="BN789" s="221"/>
      <c r="BO789" s="221"/>
      <c r="BP789" s="221"/>
      <c r="BQ789" s="221"/>
      <c r="BR789" s="221"/>
      <c r="BS789" s="221"/>
      <c r="BT789" s="221"/>
      <c r="BU789" s="221"/>
      <c r="BV789" s="221"/>
      <c r="BW789" s="221"/>
      <c r="BX789" s="221"/>
      <c r="BY789" s="221"/>
      <c r="BZ789" s="221"/>
      <c r="CA789" s="221"/>
    </row>
    <row r="790" spans="1:79" ht="20.100000000000001" customHeight="1">
      <c r="A790" s="204"/>
      <c r="B790" s="121"/>
      <c r="C790" s="122"/>
      <c r="D790" s="123"/>
      <c r="E790" s="121"/>
      <c r="F790" s="122"/>
      <c r="G790" s="124"/>
      <c r="H790" s="125"/>
      <c r="I790" s="122"/>
      <c r="J790" s="123"/>
      <c r="K790" s="121"/>
      <c r="L790" s="124"/>
      <c r="M790" s="125"/>
      <c r="N790" s="122"/>
      <c r="O790" s="123"/>
      <c r="P790" s="121"/>
      <c r="Q790" s="122"/>
      <c r="R790" s="122"/>
      <c r="S790" s="122"/>
      <c r="T790" s="122"/>
      <c r="U790" s="124"/>
      <c r="V790" s="323" t="str">
        <f t="shared" si="156"/>
        <v/>
      </c>
      <c r="W790" s="324" t="str">
        <f t="shared" si="157"/>
        <v/>
      </c>
      <c r="X790" s="324" t="str">
        <f t="shared" si="158"/>
        <v/>
      </c>
      <c r="Y790" s="324" t="str">
        <f t="shared" si="159"/>
        <v/>
      </c>
      <c r="Z790" s="324" t="str">
        <f t="shared" si="160"/>
        <v/>
      </c>
      <c r="AA790" s="324" t="str">
        <f t="shared" si="161"/>
        <v/>
      </c>
      <c r="AB790" s="324" t="str">
        <f t="shared" si="162"/>
        <v/>
      </c>
      <c r="AC790" s="324" t="str">
        <f t="shared" si="163"/>
        <v/>
      </c>
      <c r="AD790" s="324" t="str">
        <f t="shared" si="164"/>
        <v/>
      </c>
      <c r="AE790" s="324" t="str">
        <f t="shared" si="165"/>
        <v/>
      </c>
      <c r="AF790" s="324" t="str">
        <f t="shared" si="166"/>
        <v/>
      </c>
      <c r="AG790" s="324" t="str">
        <f t="shared" si="167"/>
        <v/>
      </c>
      <c r="AH790" s="324" t="str">
        <f t="shared" si="168"/>
        <v/>
      </c>
      <c r="AI790" s="221"/>
      <c r="AJ790" s="221"/>
      <c r="AK790" s="221"/>
      <c r="AL790" s="221"/>
      <c r="AM790" s="221"/>
      <c r="AN790" s="221"/>
      <c r="AO790" s="221"/>
      <c r="AP790" s="221"/>
      <c r="AQ790" s="221"/>
      <c r="AR790" s="221"/>
      <c r="AS790" s="221"/>
      <c r="AT790" s="221"/>
      <c r="AU790" s="221"/>
      <c r="AV790" s="221"/>
      <c r="AW790" s="221"/>
      <c r="AX790" s="221"/>
      <c r="AY790" s="221"/>
      <c r="AZ790" s="221"/>
      <c r="BA790" s="221"/>
      <c r="BB790" s="221"/>
      <c r="BC790" s="221"/>
      <c r="BD790" s="221"/>
      <c r="BE790" s="221"/>
      <c r="BF790" s="221"/>
      <c r="BG790" s="221"/>
      <c r="BH790" s="221"/>
      <c r="BI790" s="221"/>
      <c r="BJ790" s="221"/>
      <c r="BK790" s="221"/>
      <c r="BL790" s="221"/>
      <c r="BM790" s="221"/>
      <c r="BN790" s="221"/>
      <c r="BO790" s="221"/>
      <c r="BP790" s="221"/>
      <c r="BQ790" s="221"/>
      <c r="BR790" s="221"/>
      <c r="BS790" s="221"/>
      <c r="BT790" s="221"/>
      <c r="BU790" s="221"/>
      <c r="BV790" s="221"/>
      <c r="BW790" s="221"/>
      <c r="BX790" s="221"/>
      <c r="BY790" s="221"/>
      <c r="BZ790" s="221"/>
      <c r="CA790" s="221"/>
    </row>
    <row r="791" spans="1:79" ht="20.100000000000001" customHeight="1">
      <c r="A791" s="204"/>
      <c r="B791" s="121"/>
      <c r="C791" s="122"/>
      <c r="D791" s="123"/>
      <c r="E791" s="121"/>
      <c r="F791" s="122"/>
      <c r="G791" s="124"/>
      <c r="H791" s="125"/>
      <c r="I791" s="122"/>
      <c r="J791" s="123"/>
      <c r="K791" s="121"/>
      <c r="L791" s="124"/>
      <c r="M791" s="125"/>
      <c r="N791" s="122"/>
      <c r="O791" s="123"/>
      <c r="P791" s="121"/>
      <c r="Q791" s="122"/>
      <c r="R791" s="122"/>
      <c r="S791" s="122"/>
      <c r="T791" s="122"/>
      <c r="U791" s="124"/>
      <c r="V791" s="323" t="str">
        <f t="shared" si="156"/>
        <v/>
      </c>
      <c r="W791" s="324" t="str">
        <f t="shared" si="157"/>
        <v/>
      </c>
      <c r="X791" s="324" t="str">
        <f t="shared" si="158"/>
        <v/>
      </c>
      <c r="Y791" s="324" t="str">
        <f t="shared" si="159"/>
        <v/>
      </c>
      <c r="Z791" s="324" t="str">
        <f t="shared" si="160"/>
        <v/>
      </c>
      <c r="AA791" s="324" t="str">
        <f t="shared" si="161"/>
        <v/>
      </c>
      <c r="AB791" s="324" t="str">
        <f t="shared" si="162"/>
        <v/>
      </c>
      <c r="AC791" s="324" t="str">
        <f t="shared" si="163"/>
        <v/>
      </c>
      <c r="AD791" s="324" t="str">
        <f t="shared" si="164"/>
        <v/>
      </c>
      <c r="AE791" s="324" t="str">
        <f t="shared" si="165"/>
        <v/>
      </c>
      <c r="AF791" s="324" t="str">
        <f t="shared" si="166"/>
        <v/>
      </c>
      <c r="AG791" s="324" t="str">
        <f t="shared" si="167"/>
        <v/>
      </c>
      <c r="AH791" s="324" t="str">
        <f t="shared" si="168"/>
        <v/>
      </c>
      <c r="AI791" s="221"/>
      <c r="AJ791" s="221"/>
      <c r="AK791" s="221"/>
      <c r="AL791" s="221"/>
      <c r="AM791" s="221"/>
      <c r="AN791" s="221"/>
      <c r="AO791" s="221"/>
      <c r="AP791" s="221"/>
      <c r="AQ791" s="221"/>
      <c r="AR791" s="221"/>
      <c r="AS791" s="221"/>
      <c r="AT791" s="221"/>
      <c r="AU791" s="221"/>
      <c r="AV791" s="221"/>
      <c r="AW791" s="221"/>
      <c r="AX791" s="221"/>
      <c r="AY791" s="221"/>
      <c r="AZ791" s="221"/>
      <c r="BA791" s="221"/>
      <c r="BB791" s="221"/>
      <c r="BC791" s="221"/>
      <c r="BD791" s="221"/>
      <c r="BE791" s="221"/>
      <c r="BF791" s="221"/>
      <c r="BG791" s="221"/>
      <c r="BH791" s="221"/>
      <c r="BI791" s="221"/>
      <c r="BJ791" s="221"/>
      <c r="BK791" s="221"/>
      <c r="BL791" s="221"/>
      <c r="BM791" s="221"/>
      <c r="BN791" s="221"/>
      <c r="BO791" s="221"/>
      <c r="BP791" s="221"/>
      <c r="BQ791" s="221"/>
      <c r="BR791" s="221"/>
      <c r="BS791" s="221"/>
      <c r="BT791" s="221"/>
      <c r="BU791" s="221"/>
      <c r="BV791" s="221"/>
      <c r="BW791" s="221"/>
      <c r="BX791" s="221"/>
      <c r="BY791" s="221"/>
      <c r="BZ791" s="221"/>
      <c r="CA791" s="221"/>
    </row>
    <row r="792" spans="1:79" ht="20.100000000000001" customHeight="1">
      <c r="A792" s="204"/>
      <c r="B792" s="121"/>
      <c r="C792" s="122"/>
      <c r="D792" s="123"/>
      <c r="E792" s="121"/>
      <c r="F792" s="122"/>
      <c r="G792" s="124"/>
      <c r="H792" s="125"/>
      <c r="I792" s="122"/>
      <c r="J792" s="123"/>
      <c r="K792" s="121"/>
      <c r="L792" s="124"/>
      <c r="M792" s="125"/>
      <c r="N792" s="122"/>
      <c r="O792" s="123"/>
      <c r="P792" s="121"/>
      <c r="Q792" s="122"/>
      <c r="R792" s="122"/>
      <c r="S792" s="122"/>
      <c r="T792" s="122"/>
      <c r="U792" s="124"/>
      <c r="V792" s="323" t="str">
        <f t="shared" si="156"/>
        <v/>
      </c>
      <c r="W792" s="324" t="str">
        <f t="shared" si="157"/>
        <v/>
      </c>
      <c r="X792" s="324" t="str">
        <f t="shared" si="158"/>
        <v/>
      </c>
      <c r="Y792" s="324" t="str">
        <f t="shared" si="159"/>
        <v/>
      </c>
      <c r="Z792" s="324" t="str">
        <f t="shared" si="160"/>
        <v/>
      </c>
      <c r="AA792" s="324" t="str">
        <f t="shared" si="161"/>
        <v/>
      </c>
      <c r="AB792" s="324" t="str">
        <f t="shared" si="162"/>
        <v/>
      </c>
      <c r="AC792" s="324" t="str">
        <f t="shared" si="163"/>
        <v/>
      </c>
      <c r="AD792" s="324" t="str">
        <f t="shared" si="164"/>
        <v/>
      </c>
      <c r="AE792" s="324" t="str">
        <f t="shared" si="165"/>
        <v/>
      </c>
      <c r="AF792" s="324" t="str">
        <f t="shared" si="166"/>
        <v/>
      </c>
      <c r="AG792" s="324" t="str">
        <f t="shared" si="167"/>
        <v/>
      </c>
      <c r="AH792" s="324" t="str">
        <f t="shared" si="168"/>
        <v/>
      </c>
      <c r="AI792" s="221"/>
      <c r="AJ792" s="221"/>
      <c r="AK792" s="221"/>
      <c r="AL792" s="221"/>
      <c r="AM792" s="221"/>
      <c r="AN792" s="221"/>
      <c r="AO792" s="221"/>
      <c r="AP792" s="221"/>
      <c r="AQ792" s="221"/>
      <c r="AR792" s="221"/>
      <c r="AS792" s="221"/>
      <c r="AT792" s="221"/>
      <c r="AU792" s="221"/>
      <c r="AV792" s="221"/>
      <c r="AW792" s="221"/>
      <c r="AX792" s="221"/>
      <c r="AY792" s="221"/>
      <c r="AZ792" s="221"/>
      <c r="BA792" s="221"/>
      <c r="BB792" s="221"/>
      <c r="BC792" s="221"/>
      <c r="BD792" s="221"/>
      <c r="BE792" s="221"/>
      <c r="BF792" s="221"/>
      <c r="BG792" s="221"/>
      <c r="BH792" s="221"/>
      <c r="BI792" s="221"/>
      <c r="BJ792" s="221"/>
      <c r="BK792" s="221"/>
      <c r="BL792" s="221"/>
      <c r="BM792" s="221"/>
      <c r="BN792" s="221"/>
      <c r="BO792" s="221"/>
      <c r="BP792" s="221"/>
      <c r="BQ792" s="221"/>
      <c r="BR792" s="221"/>
      <c r="BS792" s="221"/>
      <c r="BT792" s="221"/>
      <c r="BU792" s="221"/>
      <c r="BV792" s="221"/>
      <c r="BW792" s="221"/>
      <c r="BX792" s="221"/>
      <c r="BY792" s="221"/>
      <c r="BZ792" s="221"/>
      <c r="CA792" s="221"/>
    </row>
    <row r="793" spans="1:79" ht="20.100000000000001" customHeight="1">
      <c r="A793" s="204"/>
      <c r="B793" s="121"/>
      <c r="C793" s="122"/>
      <c r="D793" s="123"/>
      <c r="E793" s="121"/>
      <c r="F793" s="122"/>
      <c r="G793" s="124"/>
      <c r="H793" s="125"/>
      <c r="I793" s="122"/>
      <c r="J793" s="123"/>
      <c r="K793" s="121"/>
      <c r="L793" s="124"/>
      <c r="M793" s="125"/>
      <c r="N793" s="122"/>
      <c r="O793" s="123"/>
      <c r="P793" s="121"/>
      <c r="Q793" s="122"/>
      <c r="R793" s="122"/>
      <c r="S793" s="122"/>
      <c r="T793" s="122"/>
      <c r="U793" s="124"/>
      <c r="V793" s="323" t="str">
        <f t="shared" si="156"/>
        <v/>
      </c>
      <c r="W793" s="324" t="str">
        <f t="shared" si="157"/>
        <v/>
      </c>
      <c r="X793" s="324" t="str">
        <f t="shared" si="158"/>
        <v/>
      </c>
      <c r="Y793" s="324" t="str">
        <f t="shared" si="159"/>
        <v/>
      </c>
      <c r="Z793" s="324" t="str">
        <f t="shared" si="160"/>
        <v/>
      </c>
      <c r="AA793" s="324" t="str">
        <f t="shared" si="161"/>
        <v/>
      </c>
      <c r="AB793" s="324" t="str">
        <f t="shared" si="162"/>
        <v/>
      </c>
      <c r="AC793" s="324" t="str">
        <f t="shared" si="163"/>
        <v/>
      </c>
      <c r="AD793" s="324" t="str">
        <f t="shared" si="164"/>
        <v/>
      </c>
      <c r="AE793" s="324" t="str">
        <f t="shared" si="165"/>
        <v/>
      </c>
      <c r="AF793" s="324" t="str">
        <f t="shared" si="166"/>
        <v/>
      </c>
      <c r="AG793" s="324" t="str">
        <f t="shared" si="167"/>
        <v/>
      </c>
      <c r="AH793" s="324" t="str">
        <f t="shared" si="168"/>
        <v/>
      </c>
      <c r="AI793" s="221"/>
      <c r="AJ793" s="221"/>
      <c r="AK793" s="221"/>
      <c r="AL793" s="221"/>
      <c r="AM793" s="221"/>
      <c r="AN793" s="221"/>
      <c r="AO793" s="221"/>
      <c r="AP793" s="221"/>
      <c r="AQ793" s="221"/>
      <c r="AR793" s="221"/>
      <c r="AS793" s="221"/>
      <c r="AT793" s="221"/>
      <c r="AU793" s="221"/>
      <c r="AV793" s="221"/>
      <c r="AW793" s="221"/>
      <c r="AX793" s="221"/>
      <c r="AY793" s="221"/>
      <c r="AZ793" s="221"/>
      <c r="BA793" s="221"/>
      <c r="BB793" s="221"/>
      <c r="BC793" s="221"/>
      <c r="BD793" s="221"/>
      <c r="BE793" s="221"/>
      <c r="BF793" s="221"/>
      <c r="BG793" s="221"/>
      <c r="BH793" s="221"/>
      <c r="BI793" s="221"/>
      <c r="BJ793" s="221"/>
      <c r="BK793" s="221"/>
      <c r="BL793" s="221"/>
      <c r="BM793" s="221"/>
      <c r="BN793" s="221"/>
      <c r="BO793" s="221"/>
      <c r="BP793" s="221"/>
      <c r="BQ793" s="221"/>
      <c r="BR793" s="221"/>
      <c r="BS793" s="221"/>
      <c r="BT793" s="221"/>
      <c r="BU793" s="221"/>
      <c r="BV793" s="221"/>
      <c r="BW793" s="221"/>
      <c r="BX793" s="221"/>
      <c r="BY793" s="221"/>
      <c r="BZ793" s="221"/>
      <c r="CA793" s="221"/>
    </row>
    <row r="794" spans="1:79" ht="20.100000000000001" customHeight="1">
      <c r="A794" s="204"/>
      <c r="B794" s="121"/>
      <c r="C794" s="122"/>
      <c r="D794" s="123"/>
      <c r="E794" s="121"/>
      <c r="F794" s="122"/>
      <c r="G794" s="124"/>
      <c r="H794" s="125"/>
      <c r="I794" s="122"/>
      <c r="J794" s="123"/>
      <c r="K794" s="121"/>
      <c r="L794" s="124"/>
      <c r="M794" s="125"/>
      <c r="N794" s="122"/>
      <c r="O794" s="123"/>
      <c r="P794" s="121"/>
      <c r="Q794" s="122"/>
      <c r="R794" s="122"/>
      <c r="S794" s="122"/>
      <c r="T794" s="122"/>
      <c r="U794" s="124"/>
      <c r="V794" s="323" t="str">
        <f t="shared" si="156"/>
        <v/>
      </c>
      <c r="W794" s="324" t="str">
        <f t="shared" si="157"/>
        <v/>
      </c>
      <c r="X794" s="324" t="str">
        <f t="shared" si="158"/>
        <v/>
      </c>
      <c r="Y794" s="324" t="str">
        <f t="shared" si="159"/>
        <v/>
      </c>
      <c r="Z794" s="324" t="str">
        <f t="shared" si="160"/>
        <v/>
      </c>
      <c r="AA794" s="324" t="str">
        <f t="shared" si="161"/>
        <v/>
      </c>
      <c r="AB794" s="324" t="str">
        <f t="shared" si="162"/>
        <v/>
      </c>
      <c r="AC794" s="324" t="str">
        <f t="shared" si="163"/>
        <v/>
      </c>
      <c r="AD794" s="324" t="str">
        <f t="shared" si="164"/>
        <v/>
      </c>
      <c r="AE794" s="324" t="str">
        <f t="shared" si="165"/>
        <v/>
      </c>
      <c r="AF794" s="324" t="str">
        <f t="shared" si="166"/>
        <v/>
      </c>
      <c r="AG794" s="324" t="str">
        <f t="shared" si="167"/>
        <v/>
      </c>
      <c r="AH794" s="324" t="str">
        <f t="shared" si="168"/>
        <v/>
      </c>
      <c r="AI794" s="221"/>
      <c r="AJ794" s="221"/>
      <c r="AK794" s="221"/>
      <c r="AL794" s="221"/>
      <c r="AM794" s="221"/>
      <c r="AN794" s="221"/>
      <c r="AO794" s="221"/>
      <c r="AP794" s="221"/>
      <c r="AQ794" s="221"/>
      <c r="AR794" s="221"/>
      <c r="AS794" s="221"/>
      <c r="AT794" s="221"/>
      <c r="AU794" s="221"/>
      <c r="AV794" s="221"/>
      <c r="AW794" s="221"/>
      <c r="AX794" s="221"/>
      <c r="AY794" s="221"/>
      <c r="AZ794" s="221"/>
      <c r="BA794" s="221"/>
      <c r="BB794" s="221"/>
      <c r="BC794" s="221"/>
      <c r="BD794" s="221"/>
      <c r="BE794" s="221"/>
      <c r="BF794" s="221"/>
      <c r="BG794" s="221"/>
      <c r="BH794" s="221"/>
      <c r="BI794" s="221"/>
      <c r="BJ794" s="221"/>
      <c r="BK794" s="221"/>
      <c r="BL794" s="221"/>
      <c r="BM794" s="221"/>
      <c r="BN794" s="221"/>
      <c r="BO794" s="221"/>
      <c r="BP794" s="221"/>
      <c r="BQ794" s="221"/>
      <c r="BR794" s="221"/>
      <c r="BS794" s="221"/>
      <c r="BT794" s="221"/>
      <c r="BU794" s="221"/>
      <c r="BV794" s="221"/>
      <c r="BW794" s="221"/>
      <c r="BX794" s="221"/>
      <c r="BY794" s="221"/>
      <c r="BZ794" s="221"/>
      <c r="CA794" s="221"/>
    </row>
    <row r="795" spans="1:79" ht="20.100000000000001" customHeight="1">
      <c r="A795" s="204"/>
      <c r="B795" s="121"/>
      <c r="C795" s="122"/>
      <c r="D795" s="123"/>
      <c r="E795" s="121"/>
      <c r="F795" s="122"/>
      <c r="G795" s="124"/>
      <c r="H795" s="125"/>
      <c r="I795" s="122"/>
      <c r="J795" s="123"/>
      <c r="K795" s="121"/>
      <c r="L795" s="124"/>
      <c r="M795" s="125"/>
      <c r="N795" s="122"/>
      <c r="O795" s="123"/>
      <c r="P795" s="121"/>
      <c r="Q795" s="122"/>
      <c r="R795" s="122"/>
      <c r="S795" s="122"/>
      <c r="T795" s="122"/>
      <c r="U795" s="124"/>
      <c r="V795" s="323" t="str">
        <f t="shared" si="156"/>
        <v/>
      </c>
      <c r="W795" s="324" t="str">
        <f t="shared" si="157"/>
        <v/>
      </c>
      <c r="X795" s="324" t="str">
        <f t="shared" si="158"/>
        <v/>
      </c>
      <c r="Y795" s="324" t="str">
        <f t="shared" si="159"/>
        <v/>
      </c>
      <c r="Z795" s="324" t="str">
        <f t="shared" si="160"/>
        <v/>
      </c>
      <c r="AA795" s="324" t="str">
        <f t="shared" si="161"/>
        <v/>
      </c>
      <c r="AB795" s="324" t="str">
        <f t="shared" si="162"/>
        <v/>
      </c>
      <c r="AC795" s="324" t="str">
        <f t="shared" si="163"/>
        <v/>
      </c>
      <c r="AD795" s="324" t="str">
        <f t="shared" si="164"/>
        <v/>
      </c>
      <c r="AE795" s="324" t="str">
        <f t="shared" si="165"/>
        <v/>
      </c>
      <c r="AF795" s="324" t="str">
        <f t="shared" si="166"/>
        <v/>
      </c>
      <c r="AG795" s="324" t="str">
        <f t="shared" si="167"/>
        <v/>
      </c>
      <c r="AH795" s="324" t="str">
        <f t="shared" si="168"/>
        <v/>
      </c>
      <c r="AI795" s="221"/>
      <c r="AJ795" s="221"/>
      <c r="AK795" s="221"/>
      <c r="AL795" s="221"/>
      <c r="AM795" s="221"/>
      <c r="AN795" s="221"/>
      <c r="AO795" s="221"/>
      <c r="AP795" s="221"/>
      <c r="AQ795" s="221"/>
      <c r="AR795" s="221"/>
      <c r="AS795" s="221"/>
      <c r="AT795" s="221"/>
      <c r="AU795" s="221"/>
      <c r="AV795" s="221"/>
      <c r="AW795" s="221"/>
      <c r="AX795" s="221"/>
      <c r="AY795" s="221"/>
      <c r="AZ795" s="221"/>
      <c r="BA795" s="221"/>
      <c r="BB795" s="221"/>
      <c r="BC795" s="221"/>
      <c r="BD795" s="221"/>
      <c r="BE795" s="221"/>
      <c r="BF795" s="221"/>
      <c r="BG795" s="221"/>
      <c r="BH795" s="221"/>
      <c r="BI795" s="221"/>
      <c r="BJ795" s="221"/>
      <c r="BK795" s="221"/>
      <c r="BL795" s="221"/>
      <c r="BM795" s="221"/>
      <c r="BN795" s="221"/>
      <c r="BO795" s="221"/>
      <c r="BP795" s="221"/>
      <c r="BQ795" s="221"/>
      <c r="BR795" s="221"/>
      <c r="BS795" s="221"/>
      <c r="BT795" s="221"/>
      <c r="BU795" s="221"/>
      <c r="BV795" s="221"/>
      <c r="BW795" s="221"/>
      <c r="BX795" s="221"/>
      <c r="BY795" s="221"/>
      <c r="BZ795" s="221"/>
      <c r="CA795" s="221"/>
    </row>
    <row r="796" spans="1:79" ht="20.100000000000001" customHeight="1">
      <c r="A796" s="204"/>
      <c r="B796" s="121"/>
      <c r="C796" s="122"/>
      <c r="D796" s="123"/>
      <c r="E796" s="121"/>
      <c r="F796" s="122"/>
      <c r="G796" s="124"/>
      <c r="H796" s="125"/>
      <c r="I796" s="122"/>
      <c r="J796" s="123"/>
      <c r="K796" s="121"/>
      <c r="L796" s="124"/>
      <c r="M796" s="125"/>
      <c r="N796" s="122"/>
      <c r="O796" s="123"/>
      <c r="P796" s="121"/>
      <c r="Q796" s="122"/>
      <c r="R796" s="122"/>
      <c r="S796" s="122"/>
      <c r="T796" s="122"/>
      <c r="U796" s="124"/>
      <c r="V796" s="323" t="str">
        <f t="shared" si="156"/>
        <v/>
      </c>
      <c r="W796" s="324" t="str">
        <f t="shared" si="157"/>
        <v/>
      </c>
      <c r="X796" s="324" t="str">
        <f t="shared" si="158"/>
        <v/>
      </c>
      <c r="Y796" s="324" t="str">
        <f t="shared" si="159"/>
        <v/>
      </c>
      <c r="Z796" s="324" t="str">
        <f t="shared" si="160"/>
        <v/>
      </c>
      <c r="AA796" s="324" t="str">
        <f t="shared" si="161"/>
        <v/>
      </c>
      <c r="AB796" s="324" t="str">
        <f t="shared" si="162"/>
        <v/>
      </c>
      <c r="AC796" s="324" t="str">
        <f t="shared" si="163"/>
        <v/>
      </c>
      <c r="AD796" s="324" t="str">
        <f t="shared" si="164"/>
        <v/>
      </c>
      <c r="AE796" s="324" t="str">
        <f t="shared" si="165"/>
        <v/>
      </c>
      <c r="AF796" s="324" t="str">
        <f t="shared" si="166"/>
        <v/>
      </c>
      <c r="AG796" s="324" t="str">
        <f t="shared" si="167"/>
        <v/>
      </c>
      <c r="AH796" s="324" t="str">
        <f t="shared" si="168"/>
        <v/>
      </c>
      <c r="AI796" s="221"/>
      <c r="AJ796" s="221"/>
      <c r="AK796" s="221"/>
      <c r="AL796" s="221"/>
      <c r="AM796" s="221"/>
      <c r="AN796" s="221"/>
      <c r="AO796" s="221"/>
      <c r="AP796" s="221"/>
      <c r="AQ796" s="221"/>
      <c r="AR796" s="221"/>
      <c r="AS796" s="221"/>
      <c r="AT796" s="221"/>
      <c r="AU796" s="221"/>
      <c r="AV796" s="221"/>
      <c r="AW796" s="221"/>
      <c r="AX796" s="221"/>
      <c r="AY796" s="221"/>
      <c r="AZ796" s="221"/>
      <c r="BA796" s="221"/>
      <c r="BB796" s="221"/>
      <c r="BC796" s="221"/>
      <c r="BD796" s="221"/>
      <c r="BE796" s="221"/>
      <c r="BF796" s="221"/>
      <c r="BG796" s="221"/>
      <c r="BH796" s="221"/>
      <c r="BI796" s="221"/>
      <c r="BJ796" s="221"/>
      <c r="BK796" s="221"/>
      <c r="BL796" s="221"/>
      <c r="BM796" s="221"/>
      <c r="BN796" s="221"/>
      <c r="BO796" s="221"/>
      <c r="BP796" s="221"/>
      <c r="BQ796" s="221"/>
      <c r="BR796" s="221"/>
      <c r="BS796" s="221"/>
      <c r="BT796" s="221"/>
      <c r="BU796" s="221"/>
      <c r="BV796" s="221"/>
      <c r="BW796" s="221"/>
      <c r="BX796" s="221"/>
      <c r="BY796" s="221"/>
      <c r="BZ796" s="221"/>
      <c r="CA796" s="221"/>
    </row>
    <row r="797" spans="1:79" ht="20.100000000000001" customHeight="1">
      <c r="A797" s="204"/>
      <c r="B797" s="121"/>
      <c r="C797" s="122"/>
      <c r="D797" s="123"/>
      <c r="E797" s="121"/>
      <c r="F797" s="122"/>
      <c r="G797" s="124"/>
      <c r="H797" s="125"/>
      <c r="I797" s="122"/>
      <c r="J797" s="123"/>
      <c r="K797" s="121"/>
      <c r="L797" s="124"/>
      <c r="M797" s="125"/>
      <c r="N797" s="122"/>
      <c r="O797" s="123"/>
      <c r="P797" s="121"/>
      <c r="Q797" s="122"/>
      <c r="R797" s="122"/>
      <c r="S797" s="122"/>
      <c r="T797" s="122"/>
      <c r="U797" s="124"/>
      <c r="V797" s="323" t="str">
        <f t="shared" si="156"/>
        <v/>
      </c>
      <c r="W797" s="324" t="str">
        <f t="shared" si="157"/>
        <v/>
      </c>
      <c r="X797" s="324" t="str">
        <f t="shared" si="158"/>
        <v/>
      </c>
      <c r="Y797" s="324" t="str">
        <f t="shared" si="159"/>
        <v/>
      </c>
      <c r="Z797" s="324" t="str">
        <f t="shared" si="160"/>
        <v/>
      </c>
      <c r="AA797" s="324" t="str">
        <f t="shared" si="161"/>
        <v/>
      </c>
      <c r="AB797" s="324" t="str">
        <f t="shared" si="162"/>
        <v/>
      </c>
      <c r="AC797" s="324" t="str">
        <f t="shared" si="163"/>
        <v/>
      </c>
      <c r="AD797" s="324" t="str">
        <f t="shared" si="164"/>
        <v/>
      </c>
      <c r="AE797" s="324" t="str">
        <f t="shared" si="165"/>
        <v/>
      </c>
      <c r="AF797" s="324" t="str">
        <f t="shared" si="166"/>
        <v/>
      </c>
      <c r="AG797" s="324" t="str">
        <f t="shared" si="167"/>
        <v/>
      </c>
      <c r="AH797" s="324" t="str">
        <f t="shared" si="168"/>
        <v/>
      </c>
      <c r="AI797" s="221"/>
      <c r="AJ797" s="221"/>
      <c r="AK797" s="221"/>
      <c r="AL797" s="221"/>
      <c r="AM797" s="221"/>
      <c r="AN797" s="221"/>
      <c r="AO797" s="221"/>
      <c r="AP797" s="221"/>
      <c r="AQ797" s="221"/>
      <c r="AR797" s="221"/>
      <c r="AS797" s="221"/>
      <c r="AT797" s="221"/>
      <c r="AU797" s="221"/>
      <c r="AV797" s="221"/>
      <c r="AW797" s="221"/>
      <c r="AX797" s="221"/>
      <c r="AY797" s="221"/>
      <c r="AZ797" s="221"/>
      <c r="BA797" s="221"/>
      <c r="BB797" s="221"/>
      <c r="BC797" s="221"/>
      <c r="BD797" s="221"/>
      <c r="BE797" s="221"/>
      <c r="BF797" s="221"/>
      <c r="BG797" s="221"/>
      <c r="BH797" s="221"/>
      <c r="BI797" s="221"/>
      <c r="BJ797" s="221"/>
      <c r="BK797" s="221"/>
      <c r="BL797" s="221"/>
      <c r="BM797" s="221"/>
      <c r="BN797" s="221"/>
      <c r="BO797" s="221"/>
      <c r="BP797" s="221"/>
      <c r="BQ797" s="221"/>
      <c r="BR797" s="221"/>
      <c r="BS797" s="221"/>
      <c r="BT797" s="221"/>
      <c r="BU797" s="221"/>
      <c r="BV797" s="221"/>
      <c r="BW797" s="221"/>
      <c r="BX797" s="221"/>
      <c r="BY797" s="221"/>
      <c r="BZ797" s="221"/>
      <c r="CA797" s="221"/>
    </row>
    <row r="798" spans="1:79" ht="20.100000000000001" customHeight="1">
      <c r="A798" s="204"/>
      <c r="B798" s="121"/>
      <c r="C798" s="122"/>
      <c r="D798" s="123"/>
      <c r="E798" s="121"/>
      <c r="F798" s="122"/>
      <c r="G798" s="124"/>
      <c r="H798" s="125"/>
      <c r="I798" s="122"/>
      <c r="J798" s="123"/>
      <c r="K798" s="121"/>
      <c r="L798" s="124"/>
      <c r="M798" s="125"/>
      <c r="N798" s="122"/>
      <c r="O798" s="123"/>
      <c r="P798" s="121"/>
      <c r="Q798" s="122"/>
      <c r="R798" s="122"/>
      <c r="S798" s="122"/>
      <c r="T798" s="122"/>
      <c r="U798" s="124"/>
      <c r="V798" s="323" t="str">
        <f t="shared" si="156"/>
        <v/>
      </c>
      <c r="W798" s="324" t="str">
        <f t="shared" si="157"/>
        <v/>
      </c>
      <c r="X798" s="324" t="str">
        <f t="shared" si="158"/>
        <v/>
      </c>
      <c r="Y798" s="324" t="str">
        <f t="shared" si="159"/>
        <v/>
      </c>
      <c r="Z798" s="324" t="str">
        <f t="shared" si="160"/>
        <v/>
      </c>
      <c r="AA798" s="324" t="str">
        <f t="shared" si="161"/>
        <v/>
      </c>
      <c r="AB798" s="324" t="str">
        <f t="shared" si="162"/>
        <v/>
      </c>
      <c r="AC798" s="324" t="str">
        <f t="shared" si="163"/>
        <v/>
      </c>
      <c r="AD798" s="324" t="str">
        <f t="shared" si="164"/>
        <v/>
      </c>
      <c r="AE798" s="324" t="str">
        <f t="shared" si="165"/>
        <v/>
      </c>
      <c r="AF798" s="324" t="str">
        <f t="shared" si="166"/>
        <v/>
      </c>
      <c r="AG798" s="324" t="str">
        <f t="shared" si="167"/>
        <v/>
      </c>
      <c r="AH798" s="324" t="str">
        <f t="shared" si="168"/>
        <v/>
      </c>
      <c r="AI798" s="221"/>
      <c r="AJ798" s="221"/>
      <c r="AK798" s="221"/>
      <c r="AL798" s="221"/>
      <c r="AM798" s="221"/>
      <c r="AN798" s="221"/>
      <c r="AO798" s="221"/>
      <c r="AP798" s="221"/>
      <c r="AQ798" s="221"/>
      <c r="AR798" s="221"/>
      <c r="AS798" s="221"/>
      <c r="AT798" s="221"/>
      <c r="AU798" s="221"/>
      <c r="AV798" s="221"/>
      <c r="AW798" s="221"/>
      <c r="AX798" s="221"/>
      <c r="AY798" s="221"/>
      <c r="AZ798" s="221"/>
      <c r="BA798" s="221"/>
      <c r="BB798" s="221"/>
      <c r="BC798" s="221"/>
      <c r="BD798" s="221"/>
      <c r="BE798" s="221"/>
      <c r="BF798" s="221"/>
      <c r="BG798" s="221"/>
      <c r="BH798" s="221"/>
      <c r="BI798" s="221"/>
      <c r="BJ798" s="221"/>
      <c r="BK798" s="221"/>
      <c r="BL798" s="221"/>
      <c r="BM798" s="221"/>
      <c r="BN798" s="221"/>
      <c r="BO798" s="221"/>
      <c r="BP798" s="221"/>
      <c r="BQ798" s="221"/>
      <c r="BR798" s="221"/>
      <c r="BS798" s="221"/>
      <c r="BT798" s="221"/>
      <c r="BU798" s="221"/>
      <c r="BV798" s="221"/>
      <c r="BW798" s="221"/>
      <c r="BX798" s="221"/>
      <c r="BY798" s="221"/>
      <c r="BZ798" s="221"/>
      <c r="CA798" s="221"/>
    </row>
    <row r="799" spans="1:79" ht="20.100000000000001" customHeight="1">
      <c r="A799" s="204"/>
      <c r="B799" s="121"/>
      <c r="C799" s="122"/>
      <c r="D799" s="123"/>
      <c r="E799" s="121"/>
      <c r="F799" s="122"/>
      <c r="G799" s="124"/>
      <c r="H799" s="125"/>
      <c r="I799" s="122"/>
      <c r="J799" s="123"/>
      <c r="K799" s="121"/>
      <c r="L799" s="124"/>
      <c r="M799" s="125"/>
      <c r="N799" s="122"/>
      <c r="O799" s="123"/>
      <c r="P799" s="121"/>
      <c r="Q799" s="122"/>
      <c r="R799" s="122"/>
      <c r="S799" s="122"/>
      <c r="T799" s="122"/>
      <c r="U799" s="124"/>
      <c r="V799" s="323" t="str">
        <f t="shared" si="156"/>
        <v/>
      </c>
      <c r="W799" s="324" t="str">
        <f t="shared" si="157"/>
        <v/>
      </c>
      <c r="X799" s="324" t="str">
        <f t="shared" si="158"/>
        <v/>
      </c>
      <c r="Y799" s="324" t="str">
        <f t="shared" si="159"/>
        <v/>
      </c>
      <c r="Z799" s="324" t="str">
        <f t="shared" si="160"/>
        <v/>
      </c>
      <c r="AA799" s="324" t="str">
        <f t="shared" si="161"/>
        <v/>
      </c>
      <c r="AB799" s="324" t="str">
        <f t="shared" si="162"/>
        <v/>
      </c>
      <c r="AC799" s="324" t="str">
        <f t="shared" si="163"/>
        <v/>
      </c>
      <c r="AD799" s="324" t="str">
        <f t="shared" si="164"/>
        <v/>
      </c>
      <c r="AE799" s="324" t="str">
        <f t="shared" si="165"/>
        <v/>
      </c>
      <c r="AF799" s="324" t="str">
        <f t="shared" si="166"/>
        <v/>
      </c>
      <c r="AG799" s="324" t="str">
        <f t="shared" si="167"/>
        <v/>
      </c>
      <c r="AH799" s="324" t="str">
        <f t="shared" si="168"/>
        <v/>
      </c>
      <c r="AI799" s="221"/>
      <c r="AJ799" s="221"/>
      <c r="AK799" s="221"/>
      <c r="AL799" s="221"/>
      <c r="AM799" s="221"/>
      <c r="AN799" s="221"/>
      <c r="AO799" s="221"/>
      <c r="AP799" s="221"/>
      <c r="AQ799" s="221"/>
      <c r="AR799" s="221"/>
      <c r="AS799" s="221"/>
      <c r="AT799" s="221"/>
      <c r="AU799" s="221"/>
      <c r="AV799" s="221"/>
      <c r="AW799" s="221"/>
      <c r="AX799" s="221"/>
      <c r="AY799" s="221"/>
      <c r="AZ799" s="221"/>
      <c r="BA799" s="221"/>
      <c r="BB799" s="221"/>
      <c r="BC799" s="221"/>
      <c r="BD799" s="221"/>
      <c r="BE799" s="221"/>
      <c r="BF799" s="221"/>
      <c r="BG799" s="221"/>
      <c r="BH799" s="221"/>
      <c r="BI799" s="221"/>
      <c r="BJ799" s="221"/>
      <c r="BK799" s="221"/>
      <c r="BL799" s="221"/>
      <c r="BM799" s="221"/>
      <c r="BN799" s="221"/>
      <c r="BO799" s="221"/>
      <c r="BP799" s="221"/>
      <c r="BQ799" s="221"/>
      <c r="BR799" s="221"/>
      <c r="BS799" s="221"/>
      <c r="BT799" s="221"/>
      <c r="BU799" s="221"/>
      <c r="BV799" s="221"/>
      <c r="BW799" s="221"/>
      <c r="BX799" s="221"/>
      <c r="BY799" s="221"/>
      <c r="BZ799" s="221"/>
      <c r="CA799" s="221"/>
    </row>
    <row r="800" spans="1:79" ht="20.100000000000001" customHeight="1">
      <c r="A800" s="204"/>
      <c r="B800" s="121"/>
      <c r="C800" s="122"/>
      <c r="D800" s="123"/>
      <c r="E800" s="121"/>
      <c r="F800" s="122"/>
      <c r="G800" s="124"/>
      <c r="H800" s="125"/>
      <c r="I800" s="122"/>
      <c r="J800" s="123"/>
      <c r="K800" s="121"/>
      <c r="L800" s="124"/>
      <c r="M800" s="125"/>
      <c r="N800" s="122"/>
      <c r="O800" s="123"/>
      <c r="P800" s="121"/>
      <c r="Q800" s="122"/>
      <c r="R800" s="122"/>
      <c r="S800" s="122"/>
      <c r="T800" s="122"/>
      <c r="U800" s="124"/>
      <c r="V800" s="323" t="str">
        <f t="shared" si="156"/>
        <v/>
      </c>
      <c r="W800" s="324" t="str">
        <f t="shared" si="157"/>
        <v/>
      </c>
      <c r="X800" s="324" t="str">
        <f t="shared" si="158"/>
        <v/>
      </c>
      <c r="Y800" s="324" t="str">
        <f t="shared" si="159"/>
        <v/>
      </c>
      <c r="Z800" s="324" t="str">
        <f t="shared" si="160"/>
        <v/>
      </c>
      <c r="AA800" s="324" t="str">
        <f t="shared" si="161"/>
        <v/>
      </c>
      <c r="AB800" s="324" t="str">
        <f t="shared" si="162"/>
        <v/>
      </c>
      <c r="AC800" s="324" t="str">
        <f t="shared" si="163"/>
        <v/>
      </c>
      <c r="AD800" s="324" t="str">
        <f t="shared" si="164"/>
        <v/>
      </c>
      <c r="AE800" s="324" t="str">
        <f t="shared" si="165"/>
        <v/>
      </c>
      <c r="AF800" s="324" t="str">
        <f t="shared" si="166"/>
        <v/>
      </c>
      <c r="AG800" s="324" t="str">
        <f t="shared" si="167"/>
        <v/>
      </c>
      <c r="AH800" s="324" t="str">
        <f t="shared" si="168"/>
        <v/>
      </c>
      <c r="AI800" s="221"/>
      <c r="AJ800" s="221"/>
      <c r="AK800" s="221"/>
      <c r="AL800" s="221"/>
      <c r="AM800" s="221"/>
      <c r="AN800" s="221"/>
      <c r="AO800" s="221"/>
      <c r="AP800" s="221"/>
      <c r="AQ800" s="221"/>
      <c r="AR800" s="221"/>
      <c r="AS800" s="221"/>
      <c r="AT800" s="221"/>
      <c r="AU800" s="221"/>
      <c r="AV800" s="221"/>
      <c r="AW800" s="221"/>
      <c r="AX800" s="221"/>
      <c r="AY800" s="221"/>
      <c r="AZ800" s="221"/>
      <c r="BA800" s="221"/>
      <c r="BB800" s="221"/>
      <c r="BC800" s="221"/>
      <c r="BD800" s="221"/>
      <c r="BE800" s="221"/>
      <c r="BF800" s="221"/>
      <c r="BG800" s="221"/>
      <c r="BH800" s="221"/>
      <c r="BI800" s="221"/>
      <c r="BJ800" s="221"/>
      <c r="BK800" s="221"/>
      <c r="BL800" s="221"/>
      <c r="BM800" s="221"/>
      <c r="BN800" s="221"/>
      <c r="BO800" s="221"/>
      <c r="BP800" s="221"/>
      <c r="BQ800" s="221"/>
      <c r="BR800" s="221"/>
      <c r="BS800" s="221"/>
      <c r="BT800" s="221"/>
      <c r="BU800" s="221"/>
      <c r="BV800" s="221"/>
      <c r="BW800" s="221"/>
      <c r="BX800" s="221"/>
      <c r="BY800" s="221"/>
      <c r="BZ800" s="221"/>
      <c r="CA800" s="221"/>
    </row>
    <row r="801" spans="1:79" ht="20.100000000000001" customHeight="1">
      <c r="A801" s="204"/>
      <c r="B801" s="121"/>
      <c r="C801" s="122"/>
      <c r="D801" s="123"/>
      <c r="E801" s="121"/>
      <c r="F801" s="122"/>
      <c r="G801" s="124"/>
      <c r="H801" s="125"/>
      <c r="I801" s="122"/>
      <c r="J801" s="123"/>
      <c r="K801" s="121"/>
      <c r="L801" s="124"/>
      <c r="M801" s="125"/>
      <c r="N801" s="122"/>
      <c r="O801" s="123"/>
      <c r="P801" s="121"/>
      <c r="Q801" s="122"/>
      <c r="R801" s="122"/>
      <c r="S801" s="122"/>
      <c r="T801" s="122"/>
      <c r="U801" s="124"/>
      <c r="V801" s="323" t="str">
        <f t="shared" si="156"/>
        <v/>
      </c>
      <c r="W801" s="324" t="str">
        <f t="shared" si="157"/>
        <v/>
      </c>
      <c r="X801" s="324" t="str">
        <f t="shared" si="158"/>
        <v/>
      </c>
      <c r="Y801" s="324" t="str">
        <f t="shared" si="159"/>
        <v/>
      </c>
      <c r="Z801" s="324" t="str">
        <f t="shared" si="160"/>
        <v/>
      </c>
      <c r="AA801" s="324" t="str">
        <f t="shared" si="161"/>
        <v/>
      </c>
      <c r="AB801" s="324" t="str">
        <f t="shared" si="162"/>
        <v/>
      </c>
      <c r="AC801" s="324" t="str">
        <f t="shared" si="163"/>
        <v/>
      </c>
      <c r="AD801" s="324" t="str">
        <f t="shared" si="164"/>
        <v/>
      </c>
      <c r="AE801" s="324" t="str">
        <f t="shared" si="165"/>
        <v/>
      </c>
      <c r="AF801" s="324" t="str">
        <f t="shared" si="166"/>
        <v/>
      </c>
      <c r="AG801" s="324" t="str">
        <f t="shared" si="167"/>
        <v/>
      </c>
      <c r="AH801" s="324" t="str">
        <f t="shared" si="168"/>
        <v/>
      </c>
      <c r="AI801" s="221"/>
      <c r="AJ801" s="221"/>
      <c r="AK801" s="221"/>
      <c r="AL801" s="221"/>
      <c r="AM801" s="221"/>
      <c r="AN801" s="221"/>
      <c r="AO801" s="221"/>
      <c r="AP801" s="221"/>
      <c r="AQ801" s="221"/>
      <c r="AR801" s="221"/>
      <c r="AS801" s="221"/>
      <c r="AT801" s="221"/>
      <c r="AU801" s="221"/>
      <c r="AV801" s="221"/>
      <c r="AW801" s="221"/>
      <c r="AX801" s="221"/>
      <c r="AY801" s="221"/>
      <c r="AZ801" s="221"/>
      <c r="BA801" s="221"/>
      <c r="BB801" s="221"/>
      <c r="BC801" s="221"/>
      <c r="BD801" s="221"/>
      <c r="BE801" s="221"/>
      <c r="BF801" s="221"/>
      <c r="BG801" s="221"/>
      <c r="BH801" s="221"/>
      <c r="BI801" s="221"/>
      <c r="BJ801" s="221"/>
      <c r="BK801" s="221"/>
      <c r="BL801" s="221"/>
      <c r="BM801" s="221"/>
      <c r="BN801" s="221"/>
      <c r="BO801" s="221"/>
      <c r="BP801" s="221"/>
      <c r="BQ801" s="221"/>
      <c r="BR801" s="221"/>
      <c r="BS801" s="221"/>
      <c r="BT801" s="221"/>
      <c r="BU801" s="221"/>
      <c r="BV801" s="221"/>
      <c r="BW801" s="221"/>
      <c r="BX801" s="221"/>
      <c r="BY801" s="221"/>
      <c r="BZ801" s="221"/>
      <c r="CA801" s="221"/>
    </row>
    <row r="802" spans="1:79" ht="20.100000000000001" customHeight="1">
      <c r="A802" s="204"/>
      <c r="B802" s="121"/>
      <c r="C802" s="122"/>
      <c r="D802" s="123"/>
      <c r="E802" s="121"/>
      <c r="F802" s="122"/>
      <c r="G802" s="124"/>
      <c r="H802" s="125"/>
      <c r="I802" s="122"/>
      <c r="J802" s="123"/>
      <c r="K802" s="121"/>
      <c r="L802" s="124"/>
      <c r="M802" s="125"/>
      <c r="N802" s="122"/>
      <c r="O802" s="123"/>
      <c r="P802" s="121"/>
      <c r="Q802" s="122"/>
      <c r="R802" s="122"/>
      <c r="S802" s="122"/>
      <c r="T802" s="122"/>
      <c r="U802" s="124"/>
      <c r="V802" s="323" t="str">
        <f t="shared" si="156"/>
        <v/>
      </c>
      <c r="W802" s="324" t="str">
        <f t="shared" si="157"/>
        <v/>
      </c>
      <c r="X802" s="324" t="str">
        <f t="shared" si="158"/>
        <v/>
      </c>
      <c r="Y802" s="324" t="str">
        <f t="shared" si="159"/>
        <v/>
      </c>
      <c r="Z802" s="324" t="str">
        <f t="shared" si="160"/>
        <v/>
      </c>
      <c r="AA802" s="324" t="str">
        <f t="shared" si="161"/>
        <v/>
      </c>
      <c r="AB802" s="324" t="str">
        <f t="shared" si="162"/>
        <v/>
      </c>
      <c r="AC802" s="324" t="str">
        <f t="shared" si="163"/>
        <v/>
      </c>
      <c r="AD802" s="324" t="str">
        <f t="shared" si="164"/>
        <v/>
      </c>
      <c r="AE802" s="324" t="str">
        <f t="shared" si="165"/>
        <v/>
      </c>
      <c r="AF802" s="324" t="str">
        <f t="shared" si="166"/>
        <v/>
      </c>
      <c r="AG802" s="324" t="str">
        <f t="shared" si="167"/>
        <v/>
      </c>
      <c r="AH802" s="324" t="str">
        <f t="shared" si="168"/>
        <v/>
      </c>
      <c r="AI802" s="221"/>
      <c r="AJ802" s="221"/>
      <c r="AK802" s="221"/>
      <c r="AL802" s="221"/>
      <c r="AM802" s="221"/>
      <c r="AN802" s="221"/>
      <c r="AO802" s="221"/>
      <c r="AP802" s="221"/>
      <c r="AQ802" s="221"/>
      <c r="AR802" s="221"/>
      <c r="AS802" s="221"/>
      <c r="AT802" s="221"/>
      <c r="AU802" s="221"/>
      <c r="AV802" s="221"/>
      <c r="AW802" s="221"/>
      <c r="AX802" s="221"/>
      <c r="AY802" s="221"/>
      <c r="AZ802" s="221"/>
      <c r="BA802" s="221"/>
      <c r="BB802" s="221"/>
      <c r="BC802" s="221"/>
      <c r="BD802" s="221"/>
      <c r="BE802" s="221"/>
      <c r="BF802" s="221"/>
      <c r="BG802" s="221"/>
      <c r="BH802" s="221"/>
      <c r="BI802" s="221"/>
      <c r="BJ802" s="221"/>
      <c r="BK802" s="221"/>
      <c r="BL802" s="221"/>
      <c r="BM802" s="221"/>
      <c r="BN802" s="221"/>
      <c r="BO802" s="221"/>
      <c r="BP802" s="221"/>
      <c r="BQ802" s="221"/>
      <c r="BR802" s="221"/>
      <c r="BS802" s="221"/>
      <c r="BT802" s="221"/>
      <c r="BU802" s="221"/>
      <c r="BV802" s="221"/>
      <c r="BW802" s="221"/>
      <c r="BX802" s="221"/>
      <c r="BY802" s="221"/>
      <c r="BZ802" s="221"/>
      <c r="CA802" s="221"/>
    </row>
    <row r="803" spans="1:79" ht="20.100000000000001" customHeight="1">
      <c r="A803" s="204"/>
      <c r="B803" s="121"/>
      <c r="C803" s="122"/>
      <c r="D803" s="123"/>
      <c r="E803" s="121"/>
      <c r="F803" s="122"/>
      <c r="G803" s="124"/>
      <c r="H803" s="125"/>
      <c r="I803" s="122"/>
      <c r="J803" s="123"/>
      <c r="K803" s="121"/>
      <c r="L803" s="124"/>
      <c r="M803" s="125"/>
      <c r="N803" s="122"/>
      <c r="O803" s="123"/>
      <c r="P803" s="121"/>
      <c r="Q803" s="122"/>
      <c r="R803" s="122"/>
      <c r="S803" s="122"/>
      <c r="T803" s="122"/>
      <c r="U803" s="124"/>
      <c r="V803" s="323" t="str">
        <f t="shared" si="156"/>
        <v/>
      </c>
      <c r="W803" s="324" t="str">
        <f t="shared" si="157"/>
        <v/>
      </c>
      <c r="X803" s="324" t="str">
        <f t="shared" si="158"/>
        <v/>
      </c>
      <c r="Y803" s="324" t="str">
        <f t="shared" si="159"/>
        <v/>
      </c>
      <c r="Z803" s="324" t="str">
        <f t="shared" si="160"/>
        <v/>
      </c>
      <c r="AA803" s="324" t="str">
        <f t="shared" si="161"/>
        <v/>
      </c>
      <c r="AB803" s="324" t="str">
        <f t="shared" si="162"/>
        <v/>
      </c>
      <c r="AC803" s="324" t="str">
        <f t="shared" si="163"/>
        <v/>
      </c>
      <c r="AD803" s="324" t="str">
        <f t="shared" si="164"/>
        <v/>
      </c>
      <c r="AE803" s="324" t="str">
        <f t="shared" si="165"/>
        <v/>
      </c>
      <c r="AF803" s="324" t="str">
        <f t="shared" si="166"/>
        <v/>
      </c>
      <c r="AG803" s="324" t="str">
        <f t="shared" si="167"/>
        <v/>
      </c>
      <c r="AH803" s="324" t="str">
        <f t="shared" si="168"/>
        <v/>
      </c>
      <c r="AI803" s="221"/>
      <c r="AJ803" s="221"/>
      <c r="AK803" s="221"/>
      <c r="AL803" s="221"/>
      <c r="AM803" s="221"/>
      <c r="AN803" s="221"/>
      <c r="AO803" s="221"/>
      <c r="AP803" s="221"/>
      <c r="AQ803" s="221"/>
      <c r="AR803" s="221"/>
      <c r="AS803" s="221"/>
      <c r="AT803" s="221"/>
      <c r="AU803" s="221"/>
      <c r="AV803" s="221"/>
      <c r="AW803" s="221"/>
      <c r="AX803" s="221"/>
      <c r="AY803" s="221"/>
      <c r="AZ803" s="221"/>
      <c r="BA803" s="221"/>
      <c r="BB803" s="221"/>
      <c r="BC803" s="221"/>
      <c r="BD803" s="221"/>
      <c r="BE803" s="221"/>
      <c r="BF803" s="221"/>
      <c r="BG803" s="221"/>
      <c r="BH803" s="221"/>
      <c r="BI803" s="221"/>
      <c r="BJ803" s="221"/>
      <c r="BK803" s="221"/>
      <c r="BL803" s="221"/>
      <c r="BM803" s="221"/>
      <c r="BN803" s="221"/>
      <c r="BO803" s="221"/>
      <c r="BP803" s="221"/>
      <c r="BQ803" s="221"/>
      <c r="BR803" s="221"/>
      <c r="BS803" s="221"/>
      <c r="BT803" s="221"/>
      <c r="BU803" s="221"/>
      <c r="BV803" s="221"/>
      <c r="BW803" s="221"/>
      <c r="BX803" s="221"/>
      <c r="BY803" s="221"/>
      <c r="BZ803" s="221"/>
      <c r="CA803" s="221"/>
    </row>
    <row r="804" spans="1:79" ht="20.100000000000001" customHeight="1">
      <c r="A804" s="204"/>
      <c r="B804" s="121"/>
      <c r="C804" s="122"/>
      <c r="D804" s="123"/>
      <c r="E804" s="121"/>
      <c r="F804" s="122"/>
      <c r="G804" s="124"/>
      <c r="H804" s="125"/>
      <c r="I804" s="122"/>
      <c r="J804" s="123"/>
      <c r="K804" s="121"/>
      <c r="L804" s="124"/>
      <c r="M804" s="125"/>
      <c r="N804" s="122"/>
      <c r="O804" s="123"/>
      <c r="P804" s="121"/>
      <c r="Q804" s="122"/>
      <c r="R804" s="122"/>
      <c r="S804" s="122"/>
      <c r="T804" s="122"/>
      <c r="U804" s="124"/>
      <c r="V804" s="323" t="str">
        <f t="shared" si="156"/>
        <v/>
      </c>
      <c r="W804" s="324" t="str">
        <f t="shared" si="157"/>
        <v/>
      </c>
      <c r="X804" s="324" t="str">
        <f t="shared" si="158"/>
        <v/>
      </c>
      <c r="Y804" s="324" t="str">
        <f t="shared" si="159"/>
        <v/>
      </c>
      <c r="Z804" s="324" t="str">
        <f t="shared" si="160"/>
        <v/>
      </c>
      <c r="AA804" s="324" t="str">
        <f t="shared" si="161"/>
        <v/>
      </c>
      <c r="AB804" s="324" t="str">
        <f t="shared" si="162"/>
        <v/>
      </c>
      <c r="AC804" s="324" t="str">
        <f t="shared" si="163"/>
        <v/>
      </c>
      <c r="AD804" s="324" t="str">
        <f t="shared" si="164"/>
        <v/>
      </c>
      <c r="AE804" s="324" t="str">
        <f t="shared" si="165"/>
        <v/>
      </c>
      <c r="AF804" s="324" t="str">
        <f t="shared" si="166"/>
        <v/>
      </c>
      <c r="AG804" s="324" t="str">
        <f t="shared" si="167"/>
        <v/>
      </c>
      <c r="AH804" s="324" t="str">
        <f t="shared" si="168"/>
        <v/>
      </c>
      <c r="AI804" s="221"/>
      <c r="AJ804" s="221"/>
      <c r="AK804" s="221"/>
      <c r="AL804" s="221"/>
      <c r="AM804" s="221"/>
      <c r="AN804" s="221"/>
      <c r="AO804" s="221"/>
      <c r="AP804" s="221"/>
      <c r="AQ804" s="221"/>
      <c r="AR804" s="221"/>
      <c r="AS804" s="221"/>
      <c r="AT804" s="221"/>
      <c r="AU804" s="221"/>
      <c r="AV804" s="221"/>
      <c r="AW804" s="221"/>
      <c r="AX804" s="221"/>
      <c r="AY804" s="221"/>
      <c r="AZ804" s="221"/>
      <c r="BA804" s="221"/>
      <c r="BB804" s="221"/>
      <c r="BC804" s="221"/>
      <c r="BD804" s="221"/>
      <c r="BE804" s="221"/>
      <c r="BF804" s="221"/>
      <c r="BG804" s="221"/>
      <c r="BH804" s="221"/>
      <c r="BI804" s="221"/>
      <c r="BJ804" s="221"/>
      <c r="BK804" s="221"/>
      <c r="BL804" s="221"/>
      <c r="BM804" s="221"/>
      <c r="BN804" s="221"/>
      <c r="BO804" s="221"/>
      <c r="BP804" s="221"/>
      <c r="BQ804" s="221"/>
      <c r="BR804" s="221"/>
      <c r="BS804" s="221"/>
      <c r="BT804" s="221"/>
      <c r="BU804" s="221"/>
      <c r="BV804" s="221"/>
      <c r="BW804" s="221"/>
      <c r="BX804" s="221"/>
      <c r="BY804" s="221"/>
      <c r="BZ804" s="221"/>
      <c r="CA804" s="221"/>
    </row>
    <row r="805" spans="1:79" ht="20.100000000000001" customHeight="1">
      <c r="A805" s="204"/>
      <c r="B805" s="121"/>
      <c r="C805" s="122"/>
      <c r="D805" s="123"/>
      <c r="E805" s="121"/>
      <c r="F805" s="122"/>
      <c r="G805" s="124"/>
      <c r="H805" s="125"/>
      <c r="I805" s="122"/>
      <c r="J805" s="123"/>
      <c r="K805" s="121"/>
      <c r="L805" s="124"/>
      <c r="M805" s="125"/>
      <c r="N805" s="122"/>
      <c r="O805" s="123"/>
      <c r="P805" s="121"/>
      <c r="Q805" s="122"/>
      <c r="R805" s="122"/>
      <c r="S805" s="122"/>
      <c r="T805" s="122"/>
      <c r="U805" s="124"/>
      <c r="V805" s="323" t="str">
        <f t="shared" si="156"/>
        <v/>
      </c>
      <c r="W805" s="324" t="str">
        <f t="shared" si="157"/>
        <v/>
      </c>
      <c r="X805" s="324" t="str">
        <f t="shared" si="158"/>
        <v/>
      </c>
      <c r="Y805" s="324" t="str">
        <f t="shared" si="159"/>
        <v/>
      </c>
      <c r="Z805" s="324" t="str">
        <f t="shared" si="160"/>
        <v/>
      </c>
      <c r="AA805" s="324" t="str">
        <f t="shared" si="161"/>
        <v/>
      </c>
      <c r="AB805" s="324" t="str">
        <f t="shared" si="162"/>
        <v/>
      </c>
      <c r="AC805" s="324" t="str">
        <f t="shared" si="163"/>
        <v/>
      </c>
      <c r="AD805" s="324" t="str">
        <f t="shared" si="164"/>
        <v/>
      </c>
      <c r="AE805" s="324" t="str">
        <f t="shared" si="165"/>
        <v/>
      </c>
      <c r="AF805" s="324" t="str">
        <f t="shared" si="166"/>
        <v/>
      </c>
      <c r="AG805" s="324" t="str">
        <f t="shared" si="167"/>
        <v/>
      </c>
      <c r="AH805" s="324" t="str">
        <f t="shared" si="168"/>
        <v/>
      </c>
      <c r="AI805" s="221"/>
      <c r="AJ805" s="221"/>
      <c r="AK805" s="221"/>
      <c r="AL805" s="221"/>
      <c r="AM805" s="221"/>
      <c r="AN805" s="221"/>
      <c r="AO805" s="221"/>
      <c r="AP805" s="221"/>
      <c r="AQ805" s="221"/>
      <c r="AR805" s="221"/>
      <c r="AS805" s="221"/>
      <c r="AT805" s="221"/>
      <c r="AU805" s="221"/>
      <c r="AV805" s="221"/>
      <c r="AW805" s="221"/>
      <c r="AX805" s="221"/>
      <c r="AY805" s="221"/>
      <c r="AZ805" s="221"/>
      <c r="BA805" s="221"/>
      <c r="BB805" s="221"/>
      <c r="BC805" s="221"/>
      <c r="BD805" s="221"/>
      <c r="BE805" s="221"/>
      <c r="BF805" s="221"/>
      <c r="BG805" s="221"/>
      <c r="BH805" s="221"/>
      <c r="BI805" s="221"/>
      <c r="BJ805" s="221"/>
      <c r="BK805" s="221"/>
      <c r="BL805" s="221"/>
      <c r="BM805" s="221"/>
      <c r="BN805" s="221"/>
      <c r="BO805" s="221"/>
      <c r="BP805" s="221"/>
      <c r="BQ805" s="221"/>
      <c r="BR805" s="221"/>
      <c r="BS805" s="221"/>
      <c r="BT805" s="221"/>
      <c r="BU805" s="221"/>
      <c r="BV805" s="221"/>
      <c r="BW805" s="221"/>
      <c r="BX805" s="221"/>
      <c r="BY805" s="221"/>
      <c r="BZ805" s="221"/>
      <c r="CA805" s="221"/>
    </row>
    <row r="806" spans="1:79" ht="20.100000000000001" customHeight="1">
      <c r="A806" s="204"/>
      <c r="B806" s="121"/>
      <c r="C806" s="122"/>
      <c r="D806" s="123"/>
      <c r="E806" s="121"/>
      <c r="F806" s="122"/>
      <c r="G806" s="124"/>
      <c r="H806" s="125"/>
      <c r="I806" s="122"/>
      <c r="J806" s="123"/>
      <c r="K806" s="121"/>
      <c r="L806" s="124"/>
      <c r="M806" s="125"/>
      <c r="N806" s="122"/>
      <c r="O806" s="123"/>
      <c r="P806" s="121"/>
      <c r="Q806" s="122"/>
      <c r="R806" s="122"/>
      <c r="S806" s="122"/>
      <c r="T806" s="122"/>
      <c r="U806" s="124"/>
      <c r="V806" s="323" t="str">
        <f t="shared" si="156"/>
        <v/>
      </c>
      <c r="W806" s="324" t="str">
        <f t="shared" si="157"/>
        <v/>
      </c>
      <c r="X806" s="324" t="str">
        <f t="shared" si="158"/>
        <v/>
      </c>
      <c r="Y806" s="324" t="str">
        <f t="shared" si="159"/>
        <v/>
      </c>
      <c r="Z806" s="324" t="str">
        <f t="shared" si="160"/>
        <v/>
      </c>
      <c r="AA806" s="324" t="str">
        <f t="shared" si="161"/>
        <v/>
      </c>
      <c r="AB806" s="324" t="str">
        <f t="shared" si="162"/>
        <v/>
      </c>
      <c r="AC806" s="324" t="str">
        <f t="shared" si="163"/>
        <v/>
      </c>
      <c r="AD806" s="324" t="str">
        <f t="shared" si="164"/>
        <v/>
      </c>
      <c r="AE806" s="324" t="str">
        <f t="shared" si="165"/>
        <v/>
      </c>
      <c r="AF806" s="324" t="str">
        <f t="shared" si="166"/>
        <v/>
      </c>
      <c r="AG806" s="324" t="str">
        <f t="shared" si="167"/>
        <v/>
      </c>
      <c r="AH806" s="324" t="str">
        <f t="shared" si="168"/>
        <v/>
      </c>
      <c r="AI806" s="221"/>
      <c r="AJ806" s="221"/>
      <c r="AK806" s="221"/>
      <c r="AL806" s="221"/>
      <c r="AM806" s="221"/>
      <c r="AN806" s="221"/>
      <c r="AO806" s="221"/>
      <c r="AP806" s="221"/>
      <c r="AQ806" s="221"/>
      <c r="AR806" s="221"/>
      <c r="AS806" s="221"/>
      <c r="AT806" s="221"/>
      <c r="AU806" s="221"/>
      <c r="AV806" s="221"/>
      <c r="AW806" s="221"/>
      <c r="AX806" s="221"/>
      <c r="AY806" s="221"/>
      <c r="AZ806" s="221"/>
      <c r="BA806" s="221"/>
      <c r="BB806" s="221"/>
      <c r="BC806" s="221"/>
      <c r="BD806" s="221"/>
      <c r="BE806" s="221"/>
      <c r="BF806" s="221"/>
      <c r="BG806" s="221"/>
      <c r="BH806" s="221"/>
      <c r="BI806" s="221"/>
      <c r="BJ806" s="221"/>
      <c r="BK806" s="221"/>
      <c r="BL806" s="221"/>
      <c r="BM806" s="221"/>
      <c r="BN806" s="221"/>
      <c r="BO806" s="221"/>
      <c r="BP806" s="221"/>
      <c r="BQ806" s="221"/>
      <c r="BR806" s="221"/>
      <c r="BS806" s="221"/>
      <c r="BT806" s="221"/>
      <c r="BU806" s="221"/>
      <c r="BV806" s="221"/>
      <c r="BW806" s="221"/>
      <c r="BX806" s="221"/>
      <c r="BY806" s="221"/>
      <c r="BZ806" s="221"/>
      <c r="CA806" s="221"/>
    </row>
    <row r="807" spans="1:79" ht="20.100000000000001" customHeight="1">
      <c r="A807" s="204"/>
      <c r="B807" s="121"/>
      <c r="C807" s="122"/>
      <c r="D807" s="123"/>
      <c r="E807" s="121"/>
      <c r="F807" s="122"/>
      <c r="G807" s="124"/>
      <c r="H807" s="125"/>
      <c r="I807" s="122"/>
      <c r="J807" s="123"/>
      <c r="K807" s="121"/>
      <c r="L807" s="124"/>
      <c r="M807" s="125"/>
      <c r="N807" s="122"/>
      <c r="O807" s="123"/>
      <c r="P807" s="121"/>
      <c r="Q807" s="122"/>
      <c r="R807" s="122"/>
      <c r="S807" s="122"/>
      <c r="T807" s="122"/>
      <c r="U807" s="124"/>
      <c r="V807" s="323" t="str">
        <f t="shared" si="156"/>
        <v/>
      </c>
      <c r="W807" s="324" t="str">
        <f t="shared" si="157"/>
        <v/>
      </c>
      <c r="X807" s="324" t="str">
        <f t="shared" si="158"/>
        <v/>
      </c>
      <c r="Y807" s="324" t="str">
        <f t="shared" si="159"/>
        <v/>
      </c>
      <c r="Z807" s="324" t="str">
        <f t="shared" si="160"/>
        <v/>
      </c>
      <c r="AA807" s="324" t="str">
        <f t="shared" si="161"/>
        <v/>
      </c>
      <c r="AB807" s="324" t="str">
        <f t="shared" si="162"/>
        <v/>
      </c>
      <c r="AC807" s="324" t="str">
        <f t="shared" si="163"/>
        <v/>
      </c>
      <c r="AD807" s="324" t="str">
        <f t="shared" si="164"/>
        <v/>
      </c>
      <c r="AE807" s="324" t="str">
        <f t="shared" si="165"/>
        <v/>
      </c>
      <c r="AF807" s="324" t="str">
        <f t="shared" si="166"/>
        <v/>
      </c>
      <c r="AG807" s="324" t="str">
        <f t="shared" si="167"/>
        <v/>
      </c>
      <c r="AH807" s="324" t="str">
        <f t="shared" si="168"/>
        <v/>
      </c>
      <c r="AI807" s="221"/>
      <c r="AJ807" s="221"/>
      <c r="AK807" s="221"/>
      <c r="AL807" s="221"/>
      <c r="AM807" s="221"/>
      <c r="AN807" s="221"/>
      <c r="AO807" s="221"/>
      <c r="AP807" s="221"/>
      <c r="AQ807" s="221"/>
      <c r="AR807" s="221"/>
      <c r="AS807" s="221"/>
      <c r="AT807" s="221"/>
      <c r="AU807" s="221"/>
      <c r="AV807" s="221"/>
      <c r="AW807" s="221"/>
      <c r="AX807" s="221"/>
      <c r="AY807" s="221"/>
      <c r="AZ807" s="221"/>
      <c r="BA807" s="221"/>
      <c r="BB807" s="221"/>
      <c r="BC807" s="221"/>
      <c r="BD807" s="221"/>
      <c r="BE807" s="221"/>
      <c r="BF807" s="221"/>
      <c r="BG807" s="221"/>
      <c r="BH807" s="221"/>
      <c r="BI807" s="221"/>
      <c r="BJ807" s="221"/>
      <c r="BK807" s="221"/>
      <c r="BL807" s="221"/>
      <c r="BM807" s="221"/>
      <c r="BN807" s="221"/>
      <c r="BO807" s="221"/>
      <c r="BP807" s="221"/>
      <c r="BQ807" s="221"/>
      <c r="BR807" s="221"/>
      <c r="BS807" s="221"/>
      <c r="BT807" s="221"/>
      <c r="BU807" s="221"/>
      <c r="BV807" s="221"/>
      <c r="BW807" s="221"/>
      <c r="BX807" s="221"/>
      <c r="BY807" s="221"/>
      <c r="BZ807" s="221"/>
      <c r="CA807" s="221"/>
    </row>
    <row r="808" spans="1:79" ht="20.100000000000001" customHeight="1">
      <c r="A808" s="204"/>
      <c r="B808" s="121"/>
      <c r="C808" s="122"/>
      <c r="D808" s="123"/>
      <c r="E808" s="121"/>
      <c r="F808" s="122"/>
      <c r="G808" s="124"/>
      <c r="H808" s="125"/>
      <c r="I808" s="122"/>
      <c r="J808" s="123"/>
      <c r="K808" s="121"/>
      <c r="L808" s="124"/>
      <c r="M808" s="125"/>
      <c r="N808" s="122"/>
      <c r="O808" s="123"/>
      <c r="P808" s="121"/>
      <c r="Q808" s="122"/>
      <c r="R808" s="122"/>
      <c r="S808" s="122"/>
      <c r="T808" s="122"/>
      <c r="U808" s="124"/>
      <c r="V808" s="323" t="str">
        <f t="shared" si="156"/>
        <v/>
      </c>
      <c r="W808" s="324" t="str">
        <f t="shared" si="157"/>
        <v/>
      </c>
      <c r="X808" s="324" t="str">
        <f t="shared" si="158"/>
        <v/>
      </c>
      <c r="Y808" s="324" t="str">
        <f t="shared" si="159"/>
        <v/>
      </c>
      <c r="Z808" s="324" t="str">
        <f t="shared" si="160"/>
        <v/>
      </c>
      <c r="AA808" s="324" t="str">
        <f t="shared" si="161"/>
        <v/>
      </c>
      <c r="AB808" s="324" t="str">
        <f t="shared" si="162"/>
        <v/>
      </c>
      <c r="AC808" s="324" t="str">
        <f t="shared" si="163"/>
        <v/>
      </c>
      <c r="AD808" s="324" t="str">
        <f t="shared" si="164"/>
        <v/>
      </c>
      <c r="AE808" s="324" t="str">
        <f t="shared" si="165"/>
        <v/>
      </c>
      <c r="AF808" s="324" t="str">
        <f t="shared" si="166"/>
        <v/>
      </c>
      <c r="AG808" s="324" t="str">
        <f t="shared" si="167"/>
        <v/>
      </c>
      <c r="AH808" s="324" t="str">
        <f t="shared" si="168"/>
        <v/>
      </c>
      <c r="AI808" s="221"/>
      <c r="AJ808" s="221"/>
      <c r="AK808" s="221"/>
      <c r="AL808" s="221"/>
      <c r="AM808" s="221"/>
      <c r="AN808" s="221"/>
      <c r="AO808" s="221"/>
      <c r="AP808" s="221"/>
      <c r="AQ808" s="221"/>
      <c r="AR808" s="221"/>
      <c r="AS808" s="221"/>
      <c r="AT808" s="221"/>
      <c r="AU808" s="221"/>
      <c r="AV808" s="221"/>
      <c r="AW808" s="221"/>
      <c r="AX808" s="221"/>
      <c r="AY808" s="221"/>
      <c r="AZ808" s="221"/>
      <c r="BA808" s="221"/>
      <c r="BB808" s="221"/>
      <c r="BC808" s="221"/>
      <c r="BD808" s="221"/>
      <c r="BE808" s="221"/>
      <c r="BF808" s="221"/>
      <c r="BG808" s="221"/>
      <c r="BH808" s="221"/>
      <c r="BI808" s="221"/>
      <c r="BJ808" s="221"/>
      <c r="BK808" s="221"/>
      <c r="BL808" s="221"/>
      <c r="BM808" s="221"/>
      <c r="BN808" s="221"/>
      <c r="BO808" s="221"/>
      <c r="BP808" s="221"/>
      <c r="BQ808" s="221"/>
      <c r="BR808" s="221"/>
      <c r="BS808" s="221"/>
      <c r="BT808" s="221"/>
      <c r="BU808" s="221"/>
      <c r="BV808" s="221"/>
      <c r="BW808" s="221"/>
      <c r="BX808" s="221"/>
      <c r="BY808" s="221"/>
      <c r="BZ808" s="221"/>
      <c r="CA808" s="221"/>
    </row>
    <row r="809" spans="1:79" ht="20.100000000000001" customHeight="1">
      <c r="A809" s="204"/>
      <c r="B809" s="121"/>
      <c r="C809" s="122"/>
      <c r="D809" s="123"/>
      <c r="E809" s="121"/>
      <c r="F809" s="122"/>
      <c r="G809" s="124"/>
      <c r="H809" s="125"/>
      <c r="I809" s="122"/>
      <c r="J809" s="123"/>
      <c r="K809" s="121"/>
      <c r="L809" s="124"/>
      <c r="M809" s="125"/>
      <c r="N809" s="122"/>
      <c r="O809" s="123"/>
      <c r="P809" s="121"/>
      <c r="Q809" s="122"/>
      <c r="R809" s="122"/>
      <c r="S809" s="122"/>
      <c r="T809" s="122"/>
      <c r="U809" s="124"/>
      <c r="V809" s="323" t="str">
        <f t="shared" si="156"/>
        <v/>
      </c>
      <c r="W809" s="324" t="str">
        <f t="shared" si="157"/>
        <v/>
      </c>
      <c r="X809" s="324" t="str">
        <f t="shared" si="158"/>
        <v/>
      </c>
      <c r="Y809" s="324" t="str">
        <f t="shared" si="159"/>
        <v/>
      </c>
      <c r="Z809" s="324" t="str">
        <f t="shared" si="160"/>
        <v/>
      </c>
      <c r="AA809" s="324" t="str">
        <f t="shared" si="161"/>
        <v/>
      </c>
      <c r="AB809" s="324" t="str">
        <f t="shared" si="162"/>
        <v/>
      </c>
      <c r="AC809" s="324" t="str">
        <f t="shared" si="163"/>
        <v/>
      </c>
      <c r="AD809" s="324" t="str">
        <f t="shared" si="164"/>
        <v/>
      </c>
      <c r="AE809" s="324" t="str">
        <f t="shared" si="165"/>
        <v/>
      </c>
      <c r="AF809" s="324" t="str">
        <f t="shared" si="166"/>
        <v/>
      </c>
      <c r="AG809" s="324" t="str">
        <f t="shared" si="167"/>
        <v/>
      </c>
      <c r="AH809" s="324" t="str">
        <f t="shared" si="168"/>
        <v/>
      </c>
      <c r="AI809" s="221"/>
      <c r="AJ809" s="221"/>
      <c r="AK809" s="221"/>
      <c r="AL809" s="221"/>
      <c r="AM809" s="221"/>
      <c r="AN809" s="221"/>
      <c r="AO809" s="221"/>
      <c r="AP809" s="221"/>
      <c r="AQ809" s="221"/>
      <c r="AR809" s="221"/>
      <c r="AS809" s="221"/>
      <c r="AT809" s="221"/>
      <c r="AU809" s="221"/>
      <c r="AV809" s="221"/>
      <c r="AW809" s="221"/>
      <c r="AX809" s="221"/>
      <c r="AY809" s="221"/>
      <c r="AZ809" s="221"/>
      <c r="BA809" s="221"/>
      <c r="BB809" s="221"/>
      <c r="BC809" s="221"/>
      <c r="BD809" s="221"/>
      <c r="BE809" s="221"/>
      <c r="BF809" s="221"/>
      <c r="BG809" s="221"/>
      <c r="BH809" s="221"/>
      <c r="BI809" s="221"/>
      <c r="BJ809" s="221"/>
      <c r="BK809" s="221"/>
      <c r="BL809" s="221"/>
      <c r="BM809" s="221"/>
      <c r="BN809" s="221"/>
      <c r="BO809" s="221"/>
      <c r="BP809" s="221"/>
      <c r="BQ809" s="221"/>
      <c r="BR809" s="221"/>
      <c r="BS809" s="221"/>
      <c r="BT809" s="221"/>
      <c r="BU809" s="221"/>
      <c r="BV809" s="221"/>
      <c r="BW809" s="221"/>
      <c r="BX809" s="221"/>
      <c r="BY809" s="221"/>
      <c r="BZ809" s="221"/>
      <c r="CA809" s="221"/>
    </row>
    <row r="810" spans="1:79" ht="20.100000000000001" customHeight="1">
      <c r="A810" s="204"/>
      <c r="B810" s="121"/>
      <c r="C810" s="122"/>
      <c r="D810" s="123"/>
      <c r="E810" s="121"/>
      <c r="F810" s="122"/>
      <c r="G810" s="124"/>
      <c r="H810" s="125"/>
      <c r="I810" s="122"/>
      <c r="J810" s="123"/>
      <c r="K810" s="121"/>
      <c r="L810" s="124"/>
      <c r="M810" s="125"/>
      <c r="N810" s="122"/>
      <c r="O810" s="123"/>
      <c r="P810" s="121"/>
      <c r="Q810" s="122"/>
      <c r="R810" s="122"/>
      <c r="S810" s="122"/>
      <c r="T810" s="122"/>
      <c r="U810" s="124"/>
      <c r="V810" s="323" t="str">
        <f t="shared" si="156"/>
        <v/>
      </c>
      <c r="W810" s="324" t="str">
        <f t="shared" si="157"/>
        <v/>
      </c>
      <c r="X810" s="324" t="str">
        <f t="shared" si="158"/>
        <v/>
      </c>
      <c r="Y810" s="324" t="str">
        <f t="shared" si="159"/>
        <v/>
      </c>
      <c r="Z810" s="324" t="str">
        <f t="shared" si="160"/>
        <v/>
      </c>
      <c r="AA810" s="324" t="str">
        <f t="shared" si="161"/>
        <v/>
      </c>
      <c r="AB810" s="324" t="str">
        <f t="shared" si="162"/>
        <v/>
      </c>
      <c r="AC810" s="324" t="str">
        <f t="shared" si="163"/>
        <v/>
      </c>
      <c r="AD810" s="324" t="str">
        <f t="shared" si="164"/>
        <v/>
      </c>
      <c r="AE810" s="324" t="str">
        <f t="shared" si="165"/>
        <v/>
      </c>
      <c r="AF810" s="324" t="str">
        <f t="shared" si="166"/>
        <v/>
      </c>
      <c r="AG810" s="324" t="str">
        <f t="shared" si="167"/>
        <v/>
      </c>
      <c r="AH810" s="324" t="str">
        <f t="shared" si="168"/>
        <v/>
      </c>
      <c r="AI810" s="221"/>
      <c r="AJ810" s="221"/>
      <c r="AK810" s="221"/>
      <c r="AL810" s="221"/>
      <c r="AM810" s="221"/>
      <c r="AN810" s="221"/>
      <c r="AO810" s="221"/>
      <c r="AP810" s="221"/>
      <c r="AQ810" s="221"/>
      <c r="AR810" s="221"/>
      <c r="AS810" s="221"/>
      <c r="AT810" s="221"/>
      <c r="AU810" s="221"/>
      <c r="AV810" s="221"/>
      <c r="AW810" s="221"/>
      <c r="AX810" s="221"/>
      <c r="AY810" s="221"/>
      <c r="AZ810" s="221"/>
      <c r="BA810" s="221"/>
      <c r="BB810" s="221"/>
      <c r="BC810" s="221"/>
      <c r="BD810" s="221"/>
      <c r="BE810" s="221"/>
      <c r="BF810" s="221"/>
      <c r="BG810" s="221"/>
      <c r="BH810" s="221"/>
      <c r="BI810" s="221"/>
      <c r="BJ810" s="221"/>
      <c r="BK810" s="221"/>
      <c r="BL810" s="221"/>
      <c r="BM810" s="221"/>
      <c r="BN810" s="221"/>
      <c r="BO810" s="221"/>
      <c r="BP810" s="221"/>
      <c r="BQ810" s="221"/>
      <c r="BR810" s="221"/>
      <c r="BS810" s="221"/>
      <c r="BT810" s="221"/>
      <c r="BU810" s="221"/>
      <c r="BV810" s="221"/>
      <c r="BW810" s="221"/>
      <c r="BX810" s="221"/>
      <c r="BY810" s="221"/>
      <c r="BZ810" s="221"/>
      <c r="CA810" s="221"/>
    </row>
    <row r="811" spans="1:79" ht="20.100000000000001" customHeight="1">
      <c r="A811" s="204"/>
      <c r="B811" s="121"/>
      <c r="C811" s="122"/>
      <c r="D811" s="123"/>
      <c r="E811" s="121"/>
      <c r="F811" s="122"/>
      <c r="G811" s="124"/>
      <c r="H811" s="125"/>
      <c r="I811" s="122"/>
      <c r="J811" s="123"/>
      <c r="K811" s="121"/>
      <c r="L811" s="124"/>
      <c r="M811" s="125"/>
      <c r="N811" s="122"/>
      <c r="O811" s="123"/>
      <c r="P811" s="121"/>
      <c r="Q811" s="122"/>
      <c r="R811" s="122"/>
      <c r="S811" s="122"/>
      <c r="T811" s="122"/>
      <c r="U811" s="124"/>
      <c r="V811" s="323" t="str">
        <f t="shared" si="156"/>
        <v/>
      </c>
      <c r="W811" s="324" t="str">
        <f t="shared" si="157"/>
        <v/>
      </c>
      <c r="X811" s="324" t="str">
        <f t="shared" si="158"/>
        <v/>
      </c>
      <c r="Y811" s="324" t="str">
        <f t="shared" si="159"/>
        <v/>
      </c>
      <c r="Z811" s="324" t="str">
        <f t="shared" si="160"/>
        <v/>
      </c>
      <c r="AA811" s="324" t="str">
        <f t="shared" si="161"/>
        <v/>
      </c>
      <c r="AB811" s="324" t="str">
        <f t="shared" si="162"/>
        <v/>
      </c>
      <c r="AC811" s="324" t="str">
        <f t="shared" si="163"/>
        <v/>
      </c>
      <c r="AD811" s="324" t="str">
        <f t="shared" si="164"/>
        <v/>
      </c>
      <c r="AE811" s="324" t="str">
        <f t="shared" si="165"/>
        <v/>
      </c>
      <c r="AF811" s="324" t="str">
        <f t="shared" si="166"/>
        <v/>
      </c>
      <c r="AG811" s="324" t="str">
        <f t="shared" si="167"/>
        <v/>
      </c>
      <c r="AH811" s="324" t="str">
        <f t="shared" si="168"/>
        <v/>
      </c>
      <c r="AI811" s="221"/>
      <c r="AJ811" s="221"/>
      <c r="AK811" s="221"/>
      <c r="AL811" s="221"/>
      <c r="AM811" s="221"/>
      <c r="AN811" s="221"/>
      <c r="AO811" s="221"/>
      <c r="AP811" s="221"/>
      <c r="AQ811" s="221"/>
      <c r="AR811" s="221"/>
      <c r="AS811" s="221"/>
      <c r="AT811" s="221"/>
      <c r="AU811" s="221"/>
      <c r="AV811" s="221"/>
      <c r="AW811" s="221"/>
      <c r="AX811" s="221"/>
      <c r="AY811" s="221"/>
      <c r="AZ811" s="221"/>
      <c r="BA811" s="221"/>
      <c r="BB811" s="221"/>
      <c r="BC811" s="221"/>
      <c r="BD811" s="221"/>
      <c r="BE811" s="221"/>
      <c r="BF811" s="221"/>
      <c r="BG811" s="221"/>
      <c r="BH811" s="221"/>
      <c r="BI811" s="221"/>
      <c r="BJ811" s="221"/>
      <c r="BK811" s="221"/>
      <c r="BL811" s="221"/>
      <c r="BM811" s="221"/>
      <c r="BN811" s="221"/>
      <c r="BO811" s="221"/>
      <c r="BP811" s="221"/>
      <c r="BQ811" s="221"/>
      <c r="BR811" s="221"/>
      <c r="BS811" s="221"/>
      <c r="BT811" s="221"/>
      <c r="BU811" s="221"/>
      <c r="BV811" s="221"/>
      <c r="BW811" s="221"/>
      <c r="BX811" s="221"/>
      <c r="BY811" s="221"/>
      <c r="BZ811" s="221"/>
      <c r="CA811" s="221"/>
    </row>
    <row r="812" spans="1:79" ht="20.100000000000001" customHeight="1">
      <c r="A812" s="204"/>
      <c r="B812" s="121"/>
      <c r="C812" s="122"/>
      <c r="D812" s="123"/>
      <c r="E812" s="121"/>
      <c r="F812" s="122"/>
      <c r="G812" s="124"/>
      <c r="H812" s="125"/>
      <c r="I812" s="122"/>
      <c r="J812" s="123"/>
      <c r="K812" s="121"/>
      <c r="L812" s="124"/>
      <c r="M812" s="125"/>
      <c r="N812" s="122"/>
      <c r="O812" s="123"/>
      <c r="P812" s="121"/>
      <c r="Q812" s="122"/>
      <c r="R812" s="122"/>
      <c r="S812" s="122"/>
      <c r="T812" s="122"/>
      <c r="U812" s="124"/>
      <c r="V812" s="323" t="str">
        <f t="shared" si="156"/>
        <v/>
      </c>
      <c r="W812" s="324" t="str">
        <f t="shared" si="157"/>
        <v/>
      </c>
      <c r="X812" s="324" t="str">
        <f t="shared" si="158"/>
        <v/>
      </c>
      <c r="Y812" s="324" t="str">
        <f t="shared" si="159"/>
        <v/>
      </c>
      <c r="Z812" s="324" t="str">
        <f t="shared" si="160"/>
        <v/>
      </c>
      <c r="AA812" s="324" t="str">
        <f t="shared" si="161"/>
        <v/>
      </c>
      <c r="AB812" s="324" t="str">
        <f t="shared" si="162"/>
        <v/>
      </c>
      <c r="AC812" s="324" t="str">
        <f t="shared" si="163"/>
        <v/>
      </c>
      <c r="AD812" s="324" t="str">
        <f t="shared" si="164"/>
        <v/>
      </c>
      <c r="AE812" s="324" t="str">
        <f t="shared" si="165"/>
        <v/>
      </c>
      <c r="AF812" s="324" t="str">
        <f t="shared" si="166"/>
        <v/>
      </c>
      <c r="AG812" s="324" t="str">
        <f t="shared" si="167"/>
        <v/>
      </c>
      <c r="AH812" s="324" t="str">
        <f t="shared" si="168"/>
        <v/>
      </c>
      <c r="AI812" s="177"/>
      <c r="AJ812" s="177"/>
      <c r="AK812" s="177"/>
      <c r="AL812" s="177"/>
      <c r="AM812" s="177"/>
      <c r="AN812" s="177"/>
      <c r="AO812" s="177"/>
      <c r="AP812" s="177"/>
      <c r="AQ812" s="177"/>
      <c r="AR812" s="177"/>
      <c r="AS812" s="177"/>
      <c r="AT812" s="177"/>
      <c r="AU812" s="177"/>
      <c r="AV812" s="177"/>
      <c r="AW812" s="221"/>
      <c r="AX812" s="221"/>
      <c r="AY812" s="221"/>
      <c r="AZ812" s="221"/>
      <c r="BA812" s="221"/>
      <c r="BB812" s="221"/>
      <c r="BC812" s="221"/>
      <c r="BD812" s="221"/>
      <c r="BE812" s="221"/>
      <c r="BF812" s="221"/>
      <c r="BG812" s="221"/>
      <c r="BH812" s="221"/>
      <c r="BI812" s="221"/>
      <c r="BJ812" s="221"/>
      <c r="BK812" s="221"/>
      <c r="BL812" s="221"/>
      <c r="BM812" s="221"/>
      <c r="BN812" s="221"/>
      <c r="BO812" s="221"/>
      <c r="BP812" s="221"/>
      <c r="BQ812" s="221"/>
      <c r="BR812" s="221"/>
      <c r="BS812" s="221"/>
      <c r="BT812" s="221"/>
      <c r="BU812" s="221"/>
      <c r="BV812" s="221"/>
      <c r="BW812" s="221"/>
      <c r="BX812" s="221"/>
      <c r="BY812" s="221"/>
      <c r="BZ812" s="221"/>
      <c r="CA812" s="221"/>
    </row>
    <row r="813" spans="1:79" ht="20.100000000000001" customHeight="1">
      <c r="A813" s="204"/>
      <c r="B813" s="121"/>
      <c r="C813" s="122"/>
      <c r="D813" s="123"/>
      <c r="E813" s="121"/>
      <c r="F813" s="122"/>
      <c r="G813" s="124"/>
      <c r="H813" s="125"/>
      <c r="I813" s="122"/>
      <c r="J813" s="123"/>
      <c r="K813" s="121"/>
      <c r="L813" s="124"/>
      <c r="M813" s="125"/>
      <c r="N813" s="122"/>
      <c r="O813" s="123"/>
      <c r="P813" s="121"/>
      <c r="Q813" s="122"/>
      <c r="R813" s="122"/>
      <c r="S813" s="122"/>
      <c r="T813" s="122"/>
      <c r="U813" s="124"/>
      <c r="V813" s="323" t="str">
        <f t="shared" si="156"/>
        <v/>
      </c>
      <c r="W813" s="324" t="str">
        <f t="shared" si="157"/>
        <v/>
      </c>
      <c r="X813" s="324" t="str">
        <f t="shared" si="158"/>
        <v/>
      </c>
      <c r="Y813" s="324" t="str">
        <f t="shared" si="159"/>
        <v/>
      </c>
      <c r="Z813" s="324" t="str">
        <f t="shared" si="160"/>
        <v/>
      </c>
      <c r="AA813" s="324" t="str">
        <f t="shared" si="161"/>
        <v/>
      </c>
      <c r="AB813" s="324" t="str">
        <f t="shared" si="162"/>
        <v/>
      </c>
      <c r="AC813" s="324" t="str">
        <f t="shared" si="163"/>
        <v/>
      </c>
      <c r="AD813" s="324" t="str">
        <f t="shared" si="164"/>
        <v/>
      </c>
      <c r="AE813" s="324" t="str">
        <f t="shared" si="165"/>
        <v/>
      </c>
      <c r="AF813" s="324" t="str">
        <f t="shared" si="166"/>
        <v/>
      </c>
      <c r="AG813" s="324" t="str">
        <f t="shared" si="167"/>
        <v/>
      </c>
      <c r="AH813" s="324" t="str">
        <f t="shared" si="168"/>
        <v/>
      </c>
      <c r="AI813" s="177"/>
      <c r="AJ813" s="177"/>
      <c r="AK813" s="177"/>
      <c r="AL813" s="177"/>
      <c r="AM813" s="177"/>
      <c r="AN813" s="177"/>
      <c r="AO813" s="177"/>
      <c r="AP813" s="177"/>
      <c r="AQ813" s="177"/>
      <c r="AR813" s="177"/>
      <c r="AS813" s="177"/>
      <c r="AT813" s="177"/>
      <c r="AU813" s="177"/>
      <c r="AV813" s="177"/>
      <c r="AW813" s="221"/>
      <c r="AX813" s="221"/>
      <c r="AY813" s="221"/>
      <c r="AZ813" s="221"/>
      <c r="BA813" s="221"/>
      <c r="BB813" s="221"/>
      <c r="BC813" s="221"/>
      <c r="BD813" s="221"/>
      <c r="BE813" s="221"/>
      <c r="BF813" s="221"/>
      <c r="BG813" s="221"/>
      <c r="BH813" s="221"/>
      <c r="BI813" s="221"/>
      <c r="BJ813" s="221"/>
      <c r="BK813" s="221"/>
      <c r="BL813" s="221"/>
      <c r="BM813" s="221"/>
      <c r="BN813" s="221"/>
      <c r="BO813" s="221"/>
      <c r="BP813" s="221"/>
      <c r="BQ813" s="221"/>
      <c r="BR813" s="221"/>
      <c r="BS813" s="221"/>
      <c r="BT813" s="221"/>
      <c r="BU813" s="221"/>
      <c r="BV813" s="221"/>
      <c r="BW813" s="221"/>
      <c r="BX813" s="221"/>
      <c r="BY813" s="221"/>
      <c r="BZ813" s="221"/>
      <c r="CA813" s="221"/>
    </row>
    <row r="814" spans="1:79" ht="20.100000000000001" customHeight="1">
      <c r="A814" s="204"/>
      <c r="B814" s="121"/>
      <c r="C814" s="122"/>
      <c r="D814" s="123"/>
      <c r="E814" s="121"/>
      <c r="F814" s="122"/>
      <c r="G814" s="124"/>
      <c r="H814" s="125"/>
      <c r="I814" s="122"/>
      <c r="J814" s="123"/>
      <c r="K814" s="121"/>
      <c r="L814" s="124"/>
      <c r="M814" s="125"/>
      <c r="N814" s="122"/>
      <c r="O814" s="123"/>
      <c r="P814" s="121"/>
      <c r="Q814" s="122"/>
      <c r="R814" s="122"/>
      <c r="S814" s="122"/>
      <c r="T814" s="122"/>
      <c r="U814" s="124"/>
      <c r="V814" s="323" t="str">
        <f t="shared" si="156"/>
        <v/>
      </c>
      <c r="W814" s="324" t="str">
        <f t="shared" si="157"/>
        <v/>
      </c>
      <c r="X814" s="324" t="str">
        <f t="shared" si="158"/>
        <v/>
      </c>
      <c r="Y814" s="324" t="str">
        <f t="shared" si="159"/>
        <v/>
      </c>
      <c r="Z814" s="324" t="str">
        <f t="shared" si="160"/>
        <v/>
      </c>
      <c r="AA814" s="324" t="str">
        <f t="shared" si="161"/>
        <v/>
      </c>
      <c r="AB814" s="324" t="str">
        <f t="shared" si="162"/>
        <v/>
      </c>
      <c r="AC814" s="324" t="str">
        <f t="shared" si="163"/>
        <v/>
      </c>
      <c r="AD814" s="324" t="str">
        <f t="shared" si="164"/>
        <v/>
      </c>
      <c r="AE814" s="324" t="str">
        <f t="shared" si="165"/>
        <v/>
      </c>
      <c r="AF814" s="324" t="str">
        <f t="shared" si="166"/>
        <v/>
      </c>
      <c r="AG814" s="324" t="str">
        <f t="shared" si="167"/>
        <v/>
      </c>
      <c r="AH814" s="324" t="str">
        <f t="shared" si="168"/>
        <v/>
      </c>
      <c r="AI814" s="177"/>
      <c r="AJ814" s="177"/>
      <c r="AK814" s="177"/>
      <c r="AL814" s="177"/>
      <c r="AM814" s="177"/>
      <c r="AN814" s="177"/>
      <c r="AO814" s="177"/>
      <c r="AP814" s="177"/>
      <c r="AQ814" s="177"/>
      <c r="AR814" s="177"/>
      <c r="AS814" s="177"/>
      <c r="AT814" s="177"/>
      <c r="AU814" s="177"/>
      <c r="AV814" s="177"/>
      <c r="AW814" s="221"/>
      <c r="AX814" s="221"/>
      <c r="AY814" s="221"/>
      <c r="AZ814" s="221"/>
      <c r="BA814" s="221"/>
      <c r="BB814" s="221"/>
      <c r="BC814" s="221"/>
      <c r="BD814" s="221"/>
      <c r="BE814" s="221"/>
      <c r="BF814" s="221"/>
      <c r="BG814" s="221"/>
      <c r="BH814" s="221"/>
      <c r="BI814" s="221"/>
      <c r="BJ814" s="221"/>
      <c r="BK814" s="221"/>
      <c r="BL814" s="221"/>
      <c r="BM814" s="221"/>
      <c r="BN814" s="221"/>
      <c r="BO814" s="221"/>
      <c r="BP814" s="221"/>
      <c r="BQ814" s="221"/>
      <c r="BR814" s="221"/>
      <c r="BS814" s="221"/>
      <c r="BT814" s="221"/>
      <c r="BU814" s="221"/>
      <c r="BV814" s="221"/>
      <c r="BW814" s="221"/>
      <c r="BX814" s="221"/>
      <c r="BY814" s="221"/>
      <c r="BZ814" s="221"/>
      <c r="CA814" s="221"/>
    </row>
    <row r="815" spans="1:79" ht="20.100000000000001" customHeight="1">
      <c r="A815" s="204"/>
      <c r="B815" s="121"/>
      <c r="C815" s="122"/>
      <c r="D815" s="123"/>
      <c r="E815" s="121"/>
      <c r="F815" s="122"/>
      <c r="G815" s="124"/>
      <c r="H815" s="125"/>
      <c r="I815" s="122"/>
      <c r="J815" s="123"/>
      <c r="K815" s="121"/>
      <c r="L815" s="124"/>
      <c r="M815" s="125"/>
      <c r="N815" s="122"/>
      <c r="O815" s="123"/>
      <c r="P815" s="121"/>
      <c r="Q815" s="122"/>
      <c r="R815" s="122"/>
      <c r="S815" s="122"/>
      <c r="T815" s="122"/>
      <c r="U815" s="124"/>
      <c r="V815" s="323" t="str">
        <f t="shared" si="156"/>
        <v/>
      </c>
      <c r="W815" s="324" t="str">
        <f t="shared" si="157"/>
        <v/>
      </c>
      <c r="X815" s="324" t="str">
        <f t="shared" si="158"/>
        <v/>
      </c>
      <c r="Y815" s="324" t="str">
        <f t="shared" si="159"/>
        <v/>
      </c>
      <c r="Z815" s="324" t="str">
        <f t="shared" si="160"/>
        <v/>
      </c>
      <c r="AA815" s="324" t="str">
        <f t="shared" si="161"/>
        <v/>
      </c>
      <c r="AB815" s="324" t="str">
        <f t="shared" si="162"/>
        <v/>
      </c>
      <c r="AC815" s="324" t="str">
        <f t="shared" si="163"/>
        <v/>
      </c>
      <c r="AD815" s="324" t="str">
        <f t="shared" si="164"/>
        <v/>
      </c>
      <c r="AE815" s="324" t="str">
        <f t="shared" si="165"/>
        <v/>
      </c>
      <c r="AF815" s="324" t="str">
        <f t="shared" si="166"/>
        <v/>
      </c>
      <c r="AG815" s="324" t="str">
        <f t="shared" si="167"/>
        <v/>
      </c>
      <c r="AH815" s="324" t="str">
        <f t="shared" si="168"/>
        <v/>
      </c>
      <c r="AI815" s="177"/>
      <c r="AJ815" s="177"/>
      <c r="AK815" s="177"/>
      <c r="AL815" s="177"/>
      <c r="AM815" s="177"/>
      <c r="AN815" s="177"/>
      <c r="AO815" s="177"/>
      <c r="AP815" s="177"/>
      <c r="AQ815" s="177"/>
      <c r="AR815" s="177"/>
      <c r="AS815" s="177"/>
      <c r="AT815" s="177"/>
      <c r="AU815" s="177"/>
      <c r="AV815" s="177"/>
      <c r="AW815" s="221"/>
      <c r="AX815" s="221"/>
      <c r="AY815" s="221"/>
      <c r="AZ815" s="221"/>
      <c r="BA815" s="221"/>
      <c r="BB815" s="221"/>
      <c r="BC815" s="221"/>
      <c r="BD815" s="221"/>
      <c r="BE815" s="221"/>
      <c r="BF815" s="221"/>
      <c r="BG815" s="221"/>
      <c r="BH815" s="221"/>
      <c r="BI815" s="221"/>
      <c r="BJ815" s="221"/>
      <c r="BK815" s="221"/>
      <c r="BL815" s="221"/>
      <c r="BM815" s="221"/>
      <c r="BN815" s="221"/>
      <c r="BO815" s="221"/>
      <c r="BP815" s="221"/>
      <c r="BQ815" s="221"/>
      <c r="BR815" s="221"/>
      <c r="BS815" s="221"/>
      <c r="BT815" s="221"/>
      <c r="BU815" s="221"/>
      <c r="BV815" s="221"/>
      <c r="BW815" s="221"/>
      <c r="BX815" s="221"/>
      <c r="BY815" s="221"/>
      <c r="BZ815" s="221"/>
      <c r="CA815" s="221"/>
    </row>
    <row r="816" spans="1:79" ht="20.100000000000001" customHeight="1">
      <c r="A816" s="204"/>
      <c r="B816" s="121"/>
      <c r="C816" s="122"/>
      <c r="D816" s="123"/>
      <c r="E816" s="121"/>
      <c r="F816" s="122"/>
      <c r="G816" s="124"/>
      <c r="H816" s="125"/>
      <c r="I816" s="122"/>
      <c r="J816" s="123"/>
      <c r="K816" s="121"/>
      <c r="L816" s="124"/>
      <c r="M816" s="125"/>
      <c r="N816" s="122"/>
      <c r="O816" s="123"/>
      <c r="P816" s="121"/>
      <c r="Q816" s="122"/>
      <c r="R816" s="122"/>
      <c r="S816" s="122"/>
      <c r="T816" s="122"/>
      <c r="U816" s="124"/>
      <c r="V816" s="323" t="str">
        <f t="shared" si="156"/>
        <v/>
      </c>
      <c r="W816" s="324" t="str">
        <f t="shared" si="157"/>
        <v/>
      </c>
      <c r="X816" s="324" t="str">
        <f t="shared" si="158"/>
        <v/>
      </c>
      <c r="Y816" s="324" t="str">
        <f t="shared" si="159"/>
        <v/>
      </c>
      <c r="Z816" s="324" t="str">
        <f t="shared" si="160"/>
        <v/>
      </c>
      <c r="AA816" s="324" t="str">
        <f t="shared" si="161"/>
        <v/>
      </c>
      <c r="AB816" s="324" t="str">
        <f t="shared" si="162"/>
        <v/>
      </c>
      <c r="AC816" s="324" t="str">
        <f t="shared" si="163"/>
        <v/>
      </c>
      <c r="AD816" s="324" t="str">
        <f t="shared" si="164"/>
        <v/>
      </c>
      <c r="AE816" s="324" t="str">
        <f t="shared" si="165"/>
        <v/>
      </c>
      <c r="AF816" s="324" t="str">
        <f t="shared" si="166"/>
        <v/>
      </c>
      <c r="AG816" s="324" t="str">
        <f t="shared" si="167"/>
        <v/>
      </c>
      <c r="AH816" s="324" t="str">
        <f t="shared" si="168"/>
        <v/>
      </c>
      <c r="AI816" s="177"/>
      <c r="AJ816" s="177"/>
      <c r="AK816" s="177"/>
      <c r="AL816" s="177"/>
      <c r="AM816" s="177"/>
      <c r="AN816" s="177"/>
      <c r="AO816" s="177"/>
      <c r="AP816" s="177"/>
      <c r="AQ816" s="177"/>
      <c r="AR816" s="177"/>
      <c r="AS816" s="177"/>
      <c r="AT816" s="177"/>
      <c r="AU816" s="177"/>
      <c r="AV816" s="177"/>
      <c r="AW816" s="221"/>
      <c r="AX816" s="221"/>
      <c r="AY816" s="221"/>
      <c r="AZ816" s="221"/>
      <c r="BA816" s="221"/>
      <c r="BB816" s="221"/>
      <c r="BC816" s="221"/>
      <c r="BD816" s="221"/>
      <c r="BE816" s="221"/>
      <c r="BF816" s="221"/>
      <c r="BG816" s="221"/>
      <c r="BH816" s="221"/>
      <c r="BI816" s="221"/>
      <c r="BJ816" s="221"/>
      <c r="BK816" s="221"/>
      <c r="BL816" s="221"/>
      <c r="BM816" s="221"/>
      <c r="BN816" s="221"/>
      <c r="BO816" s="221"/>
      <c r="BP816" s="221"/>
      <c r="BQ816" s="221"/>
      <c r="BR816" s="221"/>
      <c r="BS816" s="221"/>
      <c r="BT816" s="221"/>
      <c r="BU816" s="221"/>
      <c r="BV816" s="221"/>
      <c r="BW816" s="221"/>
      <c r="BX816" s="221"/>
      <c r="BY816" s="221"/>
      <c r="BZ816" s="221"/>
      <c r="CA816" s="221"/>
    </row>
    <row r="817" spans="1:79" ht="20.100000000000001" customHeight="1">
      <c r="A817" s="204"/>
      <c r="B817" s="121"/>
      <c r="C817" s="122"/>
      <c r="D817" s="123"/>
      <c r="E817" s="121"/>
      <c r="F817" s="122"/>
      <c r="G817" s="124"/>
      <c r="H817" s="125"/>
      <c r="I817" s="122"/>
      <c r="J817" s="123"/>
      <c r="K817" s="121"/>
      <c r="L817" s="124"/>
      <c r="M817" s="125"/>
      <c r="N817" s="122"/>
      <c r="O817" s="123"/>
      <c r="P817" s="121"/>
      <c r="Q817" s="122"/>
      <c r="R817" s="122"/>
      <c r="S817" s="122"/>
      <c r="T817" s="122"/>
      <c r="U817" s="124"/>
      <c r="V817" s="323" t="str">
        <f t="shared" si="156"/>
        <v/>
      </c>
      <c r="W817" s="324" t="str">
        <f t="shared" si="157"/>
        <v/>
      </c>
      <c r="X817" s="324" t="str">
        <f t="shared" si="158"/>
        <v/>
      </c>
      <c r="Y817" s="324" t="str">
        <f t="shared" si="159"/>
        <v/>
      </c>
      <c r="Z817" s="324" t="str">
        <f t="shared" si="160"/>
        <v/>
      </c>
      <c r="AA817" s="324" t="str">
        <f t="shared" si="161"/>
        <v/>
      </c>
      <c r="AB817" s="324" t="str">
        <f t="shared" si="162"/>
        <v/>
      </c>
      <c r="AC817" s="324" t="str">
        <f t="shared" si="163"/>
        <v/>
      </c>
      <c r="AD817" s="324" t="str">
        <f t="shared" si="164"/>
        <v/>
      </c>
      <c r="AE817" s="324" t="str">
        <f t="shared" si="165"/>
        <v/>
      </c>
      <c r="AF817" s="324" t="str">
        <f t="shared" si="166"/>
        <v/>
      </c>
      <c r="AG817" s="324" t="str">
        <f t="shared" si="167"/>
        <v/>
      </c>
      <c r="AH817" s="324" t="str">
        <f t="shared" si="168"/>
        <v/>
      </c>
      <c r="AI817" s="177"/>
      <c r="AJ817" s="177"/>
      <c r="AK817" s="177"/>
      <c r="AL817" s="177"/>
      <c r="AM817" s="177"/>
      <c r="AN817" s="177"/>
      <c r="AO817" s="177"/>
      <c r="AP817" s="177"/>
      <c r="AQ817" s="177"/>
      <c r="AR817" s="177"/>
      <c r="AS817" s="177"/>
      <c r="AT817" s="177"/>
      <c r="AU817" s="177"/>
      <c r="AV817" s="177"/>
      <c r="AW817" s="221"/>
      <c r="AX817" s="221"/>
      <c r="AY817" s="221"/>
      <c r="AZ817" s="221"/>
      <c r="BA817" s="221"/>
      <c r="BB817" s="221"/>
      <c r="BC817" s="221"/>
      <c r="BD817" s="221"/>
      <c r="BE817" s="221"/>
      <c r="BF817" s="221"/>
      <c r="BG817" s="221"/>
      <c r="BH817" s="221"/>
      <c r="BI817" s="221"/>
      <c r="BJ817" s="221"/>
      <c r="BK817" s="221"/>
      <c r="BL817" s="221"/>
      <c r="BM817" s="221"/>
      <c r="BN817" s="221"/>
      <c r="BO817" s="221"/>
      <c r="BP817" s="221"/>
      <c r="BQ817" s="221"/>
      <c r="BR817" s="221"/>
      <c r="BS817" s="221"/>
      <c r="BT817" s="221"/>
      <c r="BU817" s="221"/>
      <c r="BV817" s="221"/>
      <c r="BW817" s="221"/>
      <c r="BX817" s="221"/>
      <c r="BY817" s="221"/>
      <c r="BZ817" s="221"/>
      <c r="CA817" s="221"/>
    </row>
    <row r="818" spans="1:79" ht="20.100000000000001" customHeight="1">
      <c r="A818" s="204"/>
      <c r="B818" s="121"/>
      <c r="C818" s="122"/>
      <c r="D818" s="123"/>
      <c r="E818" s="121"/>
      <c r="F818" s="122"/>
      <c r="G818" s="124"/>
      <c r="H818" s="125"/>
      <c r="I818" s="122"/>
      <c r="J818" s="123"/>
      <c r="K818" s="121"/>
      <c r="L818" s="124"/>
      <c r="M818" s="125"/>
      <c r="N818" s="122"/>
      <c r="O818" s="123"/>
      <c r="P818" s="121"/>
      <c r="Q818" s="122"/>
      <c r="R818" s="122"/>
      <c r="S818" s="122"/>
      <c r="T818" s="122"/>
      <c r="U818" s="124"/>
      <c r="V818" s="323" t="str">
        <f t="shared" si="156"/>
        <v/>
      </c>
      <c r="W818" s="324" t="str">
        <f t="shared" si="157"/>
        <v/>
      </c>
      <c r="X818" s="324" t="str">
        <f t="shared" si="158"/>
        <v/>
      </c>
      <c r="Y818" s="324" t="str">
        <f t="shared" si="159"/>
        <v/>
      </c>
      <c r="Z818" s="324" t="str">
        <f t="shared" si="160"/>
        <v/>
      </c>
      <c r="AA818" s="324" t="str">
        <f t="shared" si="161"/>
        <v/>
      </c>
      <c r="AB818" s="324" t="str">
        <f t="shared" si="162"/>
        <v/>
      </c>
      <c r="AC818" s="324" t="str">
        <f t="shared" si="163"/>
        <v/>
      </c>
      <c r="AD818" s="324" t="str">
        <f t="shared" si="164"/>
        <v/>
      </c>
      <c r="AE818" s="324" t="str">
        <f t="shared" si="165"/>
        <v/>
      </c>
      <c r="AF818" s="324" t="str">
        <f t="shared" si="166"/>
        <v/>
      </c>
      <c r="AG818" s="324" t="str">
        <f t="shared" si="167"/>
        <v/>
      </c>
      <c r="AH818" s="324" t="str">
        <f t="shared" si="168"/>
        <v/>
      </c>
      <c r="AI818" s="177"/>
      <c r="AJ818" s="177"/>
      <c r="AK818" s="177"/>
      <c r="AL818" s="177"/>
      <c r="AM818" s="177"/>
      <c r="AN818" s="177"/>
      <c r="AO818" s="177"/>
      <c r="AP818" s="177"/>
      <c r="AQ818" s="177"/>
      <c r="AR818" s="177"/>
      <c r="AS818" s="177"/>
      <c r="AT818" s="177"/>
      <c r="AU818" s="177"/>
      <c r="AV818" s="177"/>
      <c r="AW818" s="221"/>
      <c r="AX818" s="221"/>
      <c r="AY818" s="221"/>
      <c r="AZ818" s="221"/>
      <c r="BA818" s="221"/>
      <c r="BB818" s="221"/>
      <c r="BC818" s="221"/>
      <c r="BD818" s="221"/>
      <c r="BE818" s="221"/>
      <c r="BF818" s="221"/>
      <c r="BG818" s="221"/>
      <c r="BH818" s="221"/>
      <c r="BI818" s="221"/>
      <c r="BJ818" s="221"/>
      <c r="BK818" s="221"/>
      <c r="BL818" s="221"/>
      <c r="BM818" s="221"/>
      <c r="BN818" s="221"/>
      <c r="BO818" s="221"/>
      <c r="BP818" s="221"/>
      <c r="BQ818" s="221"/>
      <c r="BR818" s="221"/>
      <c r="BS818" s="221"/>
      <c r="BT818" s="221"/>
      <c r="BU818" s="221"/>
      <c r="BV818" s="221"/>
      <c r="BW818" s="221"/>
      <c r="BX818" s="221"/>
      <c r="BY818" s="221"/>
      <c r="BZ818" s="221"/>
      <c r="CA818" s="221"/>
    </row>
    <row r="819" spans="1:79" ht="20.100000000000001" customHeight="1">
      <c r="A819" s="204"/>
      <c r="B819" s="121"/>
      <c r="C819" s="122"/>
      <c r="D819" s="123"/>
      <c r="E819" s="121"/>
      <c r="F819" s="122"/>
      <c r="G819" s="124"/>
      <c r="H819" s="125"/>
      <c r="I819" s="122"/>
      <c r="J819" s="123"/>
      <c r="K819" s="121"/>
      <c r="L819" s="124"/>
      <c r="M819" s="125"/>
      <c r="N819" s="122"/>
      <c r="O819" s="123"/>
      <c r="P819" s="121"/>
      <c r="Q819" s="122"/>
      <c r="R819" s="122"/>
      <c r="S819" s="122"/>
      <c r="T819" s="122"/>
      <c r="U819" s="124"/>
      <c r="V819" s="323" t="str">
        <f t="shared" si="156"/>
        <v/>
      </c>
      <c r="W819" s="324" t="str">
        <f t="shared" si="157"/>
        <v/>
      </c>
      <c r="X819" s="324" t="str">
        <f t="shared" si="158"/>
        <v/>
      </c>
      <c r="Y819" s="324" t="str">
        <f t="shared" si="159"/>
        <v/>
      </c>
      <c r="Z819" s="324" t="str">
        <f t="shared" si="160"/>
        <v/>
      </c>
      <c r="AA819" s="324" t="str">
        <f t="shared" si="161"/>
        <v/>
      </c>
      <c r="AB819" s="324" t="str">
        <f t="shared" si="162"/>
        <v/>
      </c>
      <c r="AC819" s="324" t="str">
        <f t="shared" si="163"/>
        <v/>
      </c>
      <c r="AD819" s="324" t="str">
        <f t="shared" si="164"/>
        <v/>
      </c>
      <c r="AE819" s="324" t="str">
        <f t="shared" si="165"/>
        <v/>
      </c>
      <c r="AF819" s="324" t="str">
        <f t="shared" si="166"/>
        <v/>
      </c>
      <c r="AG819" s="324" t="str">
        <f t="shared" si="167"/>
        <v/>
      </c>
      <c r="AH819" s="324" t="str">
        <f t="shared" si="168"/>
        <v/>
      </c>
      <c r="AI819" s="177"/>
      <c r="AJ819" s="177"/>
      <c r="AK819" s="177"/>
      <c r="AL819" s="177"/>
      <c r="AM819" s="177"/>
      <c r="AN819" s="177"/>
      <c r="AO819" s="177"/>
      <c r="AP819" s="177"/>
      <c r="AQ819" s="177"/>
      <c r="AR819" s="177"/>
      <c r="AS819" s="177"/>
      <c r="AT819" s="177"/>
      <c r="AU819" s="177"/>
      <c r="AV819" s="177"/>
      <c r="AW819" s="221"/>
      <c r="AX819" s="221"/>
      <c r="AY819" s="221"/>
      <c r="AZ819" s="221"/>
      <c r="BA819" s="221"/>
      <c r="BB819" s="221"/>
      <c r="BC819" s="221"/>
      <c r="BD819" s="221"/>
      <c r="BE819" s="221"/>
      <c r="BF819" s="221"/>
      <c r="BG819" s="221"/>
      <c r="BH819" s="221"/>
      <c r="BI819" s="221"/>
      <c r="BJ819" s="221"/>
      <c r="BK819" s="221"/>
      <c r="BL819" s="221"/>
      <c r="BM819" s="221"/>
      <c r="BN819" s="221"/>
      <c r="BO819" s="221"/>
      <c r="BP819" s="221"/>
      <c r="BQ819" s="221"/>
      <c r="BR819" s="221"/>
      <c r="BS819" s="221"/>
      <c r="BT819" s="221"/>
      <c r="BU819" s="221"/>
      <c r="BV819" s="221"/>
      <c r="BW819" s="221"/>
      <c r="BX819" s="221"/>
      <c r="BY819" s="221"/>
      <c r="BZ819" s="221"/>
      <c r="CA819" s="221"/>
    </row>
    <row r="820" spans="1:79" ht="20.100000000000001" customHeight="1">
      <c r="A820" s="204"/>
      <c r="B820" s="121"/>
      <c r="C820" s="122"/>
      <c r="D820" s="123"/>
      <c r="E820" s="121"/>
      <c r="F820" s="122"/>
      <c r="G820" s="124"/>
      <c r="H820" s="125"/>
      <c r="I820" s="122"/>
      <c r="J820" s="123"/>
      <c r="K820" s="121"/>
      <c r="L820" s="124"/>
      <c r="M820" s="125"/>
      <c r="N820" s="122"/>
      <c r="O820" s="123"/>
      <c r="P820" s="121"/>
      <c r="Q820" s="122"/>
      <c r="R820" s="122"/>
      <c r="S820" s="122"/>
      <c r="T820" s="122"/>
      <c r="U820" s="124"/>
      <c r="V820" s="323" t="str">
        <f t="shared" si="156"/>
        <v/>
      </c>
      <c r="W820" s="324" t="str">
        <f t="shared" si="157"/>
        <v/>
      </c>
      <c r="X820" s="324" t="str">
        <f t="shared" si="158"/>
        <v/>
      </c>
      <c r="Y820" s="324" t="str">
        <f t="shared" si="159"/>
        <v/>
      </c>
      <c r="Z820" s="324" t="str">
        <f t="shared" si="160"/>
        <v/>
      </c>
      <c r="AA820" s="324" t="str">
        <f t="shared" si="161"/>
        <v/>
      </c>
      <c r="AB820" s="324" t="str">
        <f t="shared" si="162"/>
        <v/>
      </c>
      <c r="AC820" s="324" t="str">
        <f t="shared" si="163"/>
        <v/>
      </c>
      <c r="AD820" s="324" t="str">
        <f t="shared" si="164"/>
        <v/>
      </c>
      <c r="AE820" s="324" t="str">
        <f t="shared" si="165"/>
        <v/>
      </c>
      <c r="AF820" s="324" t="str">
        <f t="shared" si="166"/>
        <v/>
      </c>
      <c r="AG820" s="324" t="str">
        <f t="shared" si="167"/>
        <v/>
      </c>
      <c r="AH820" s="324" t="str">
        <f t="shared" si="168"/>
        <v/>
      </c>
      <c r="AI820" s="177"/>
      <c r="AJ820" s="177"/>
      <c r="AK820" s="177"/>
      <c r="AL820" s="177"/>
      <c r="AM820" s="177"/>
      <c r="AN820" s="177"/>
      <c r="AO820" s="177"/>
      <c r="AP820" s="177"/>
      <c r="AQ820" s="177"/>
      <c r="AR820" s="177"/>
      <c r="AS820" s="177"/>
      <c r="AT820" s="177"/>
      <c r="AU820" s="177"/>
      <c r="AV820" s="177"/>
      <c r="AW820" s="221"/>
      <c r="AX820" s="221"/>
      <c r="AY820" s="221"/>
      <c r="AZ820" s="221"/>
      <c r="BA820" s="221"/>
      <c r="BB820" s="221"/>
      <c r="BC820" s="221"/>
      <c r="BD820" s="221"/>
      <c r="BE820" s="221"/>
      <c r="BF820" s="221"/>
      <c r="BG820" s="221"/>
      <c r="BH820" s="221"/>
      <c r="BI820" s="221"/>
      <c r="BJ820" s="221"/>
      <c r="BK820" s="221"/>
      <c r="BL820" s="221"/>
      <c r="BM820" s="221"/>
      <c r="BN820" s="221"/>
      <c r="BO820" s="221"/>
      <c r="BP820" s="221"/>
      <c r="BQ820" s="221"/>
      <c r="BR820" s="221"/>
      <c r="BS820" s="221"/>
      <c r="BT820" s="221"/>
      <c r="BU820" s="221"/>
      <c r="BV820" s="221"/>
      <c r="BW820" s="221"/>
      <c r="BX820" s="221"/>
      <c r="BY820" s="221"/>
      <c r="BZ820" s="221"/>
      <c r="CA820" s="221"/>
    </row>
    <row r="821" spans="1:79" ht="20.100000000000001" customHeight="1">
      <c r="A821" s="204"/>
      <c r="B821" s="121"/>
      <c r="C821" s="122"/>
      <c r="D821" s="123"/>
      <c r="E821" s="121"/>
      <c r="F821" s="122"/>
      <c r="G821" s="124"/>
      <c r="H821" s="125"/>
      <c r="I821" s="122"/>
      <c r="J821" s="123"/>
      <c r="K821" s="121"/>
      <c r="L821" s="124"/>
      <c r="M821" s="125"/>
      <c r="N821" s="122"/>
      <c r="O821" s="123"/>
      <c r="P821" s="121"/>
      <c r="Q821" s="122"/>
      <c r="R821" s="122"/>
      <c r="S821" s="122"/>
      <c r="T821" s="122"/>
      <c r="U821" s="124"/>
      <c r="V821" s="323" t="str">
        <f t="shared" si="156"/>
        <v/>
      </c>
      <c r="W821" s="324" t="str">
        <f t="shared" si="157"/>
        <v/>
      </c>
      <c r="X821" s="324" t="str">
        <f t="shared" si="158"/>
        <v/>
      </c>
      <c r="Y821" s="324" t="str">
        <f t="shared" si="159"/>
        <v/>
      </c>
      <c r="Z821" s="324" t="str">
        <f t="shared" si="160"/>
        <v/>
      </c>
      <c r="AA821" s="324" t="str">
        <f t="shared" si="161"/>
        <v/>
      </c>
      <c r="AB821" s="324" t="str">
        <f t="shared" si="162"/>
        <v/>
      </c>
      <c r="AC821" s="324" t="str">
        <f t="shared" si="163"/>
        <v/>
      </c>
      <c r="AD821" s="324" t="str">
        <f t="shared" si="164"/>
        <v/>
      </c>
      <c r="AE821" s="324" t="str">
        <f t="shared" si="165"/>
        <v/>
      </c>
      <c r="AF821" s="324" t="str">
        <f t="shared" si="166"/>
        <v/>
      </c>
      <c r="AG821" s="324" t="str">
        <f t="shared" si="167"/>
        <v/>
      </c>
      <c r="AH821" s="324" t="str">
        <f t="shared" si="168"/>
        <v/>
      </c>
      <c r="AI821" s="177"/>
      <c r="AJ821" s="177"/>
      <c r="AK821" s="177"/>
      <c r="AL821" s="177"/>
      <c r="AM821" s="177"/>
      <c r="AN821" s="177"/>
      <c r="AO821" s="177"/>
      <c r="AP821" s="177"/>
      <c r="AQ821" s="177"/>
      <c r="AR821" s="177"/>
      <c r="AS821" s="177"/>
      <c r="AT821" s="177"/>
      <c r="AU821" s="177"/>
      <c r="AV821" s="177"/>
      <c r="AW821" s="221"/>
      <c r="AX821" s="221"/>
      <c r="AY821" s="221"/>
      <c r="AZ821" s="221"/>
      <c r="BA821" s="221"/>
      <c r="BB821" s="221"/>
      <c r="BC821" s="221"/>
      <c r="BD821" s="221"/>
      <c r="BE821" s="221"/>
      <c r="BF821" s="221"/>
      <c r="BG821" s="221"/>
      <c r="BH821" s="221"/>
      <c r="BI821" s="221"/>
      <c r="BJ821" s="221"/>
      <c r="BK821" s="221"/>
      <c r="BL821" s="221"/>
      <c r="BM821" s="221"/>
      <c r="BN821" s="221"/>
      <c r="BO821" s="221"/>
      <c r="BP821" s="221"/>
      <c r="BQ821" s="221"/>
      <c r="BR821" s="221"/>
      <c r="BS821" s="221"/>
      <c r="BT821" s="221"/>
      <c r="BU821" s="221"/>
      <c r="BV821" s="221"/>
      <c r="BW821" s="221"/>
      <c r="BX821" s="221"/>
      <c r="BY821" s="221"/>
      <c r="BZ821" s="221"/>
      <c r="CA821" s="221"/>
    </row>
    <row r="822" spans="1:79" ht="20.100000000000001" customHeight="1">
      <c r="A822" s="204"/>
      <c r="B822" s="121"/>
      <c r="C822" s="122"/>
      <c r="D822" s="123"/>
      <c r="E822" s="121"/>
      <c r="F822" s="122"/>
      <c r="G822" s="124"/>
      <c r="H822" s="125"/>
      <c r="I822" s="122"/>
      <c r="J822" s="123"/>
      <c r="K822" s="121"/>
      <c r="L822" s="124"/>
      <c r="M822" s="125"/>
      <c r="N822" s="122"/>
      <c r="O822" s="123"/>
      <c r="P822" s="121"/>
      <c r="Q822" s="122"/>
      <c r="R822" s="122"/>
      <c r="S822" s="122"/>
      <c r="T822" s="122"/>
      <c r="U822" s="124"/>
      <c r="V822" s="323" t="str">
        <f t="shared" si="156"/>
        <v/>
      </c>
      <c r="W822" s="324" t="str">
        <f t="shared" si="157"/>
        <v/>
      </c>
      <c r="X822" s="324" t="str">
        <f t="shared" si="158"/>
        <v/>
      </c>
      <c r="Y822" s="324" t="str">
        <f t="shared" si="159"/>
        <v/>
      </c>
      <c r="Z822" s="324" t="str">
        <f t="shared" si="160"/>
        <v/>
      </c>
      <c r="AA822" s="324" t="str">
        <f t="shared" si="161"/>
        <v/>
      </c>
      <c r="AB822" s="324" t="str">
        <f t="shared" si="162"/>
        <v/>
      </c>
      <c r="AC822" s="324" t="str">
        <f t="shared" si="163"/>
        <v/>
      </c>
      <c r="AD822" s="324" t="str">
        <f t="shared" si="164"/>
        <v/>
      </c>
      <c r="AE822" s="324" t="str">
        <f t="shared" si="165"/>
        <v/>
      </c>
      <c r="AF822" s="324" t="str">
        <f t="shared" si="166"/>
        <v/>
      </c>
      <c r="AG822" s="324" t="str">
        <f t="shared" si="167"/>
        <v/>
      </c>
      <c r="AH822" s="324" t="str">
        <f t="shared" si="168"/>
        <v/>
      </c>
      <c r="AI822" s="177"/>
      <c r="AJ822" s="177"/>
      <c r="AK822" s="177"/>
      <c r="AL822" s="177"/>
      <c r="AM822" s="177"/>
      <c r="AN822" s="177"/>
      <c r="AO822" s="177"/>
      <c r="AP822" s="177"/>
      <c r="AQ822" s="177"/>
      <c r="AR822" s="177"/>
      <c r="AS822" s="177"/>
      <c r="AT822" s="177"/>
      <c r="AU822" s="177"/>
      <c r="AV822" s="177"/>
      <c r="AW822" s="221"/>
      <c r="AX822" s="221"/>
      <c r="AY822" s="221"/>
      <c r="AZ822" s="221"/>
      <c r="BA822" s="221"/>
      <c r="BB822" s="221"/>
      <c r="BC822" s="221"/>
      <c r="BD822" s="221"/>
      <c r="BE822" s="221"/>
      <c r="BF822" s="221"/>
      <c r="BG822" s="221"/>
      <c r="BH822" s="221"/>
      <c r="BI822" s="221"/>
      <c r="BJ822" s="221"/>
      <c r="BK822" s="221"/>
      <c r="BL822" s="221"/>
      <c r="BM822" s="221"/>
      <c r="BN822" s="221"/>
      <c r="BO822" s="221"/>
      <c r="BP822" s="221"/>
      <c r="BQ822" s="221"/>
      <c r="BR822" s="221"/>
      <c r="BS822" s="221"/>
      <c r="BT822" s="221"/>
      <c r="BU822" s="221"/>
      <c r="BV822" s="221"/>
      <c r="BW822" s="221"/>
      <c r="BX822" s="221"/>
      <c r="BY822" s="221"/>
      <c r="BZ822" s="221"/>
      <c r="CA822" s="221"/>
    </row>
    <row r="823" spans="1:79" ht="20.100000000000001" customHeight="1">
      <c r="A823" s="204"/>
      <c r="B823" s="121"/>
      <c r="C823" s="122"/>
      <c r="D823" s="123"/>
      <c r="E823" s="121"/>
      <c r="F823" s="122"/>
      <c r="G823" s="124"/>
      <c r="H823" s="125"/>
      <c r="I823" s="122"/>
      <c r="J823" s="123"/>
      <c r="K823" s="121"/>
      <c r="L823" s="124"/>
      <c r="M823" s="125"/>
      <c r="N823" s="122"/>
      <c r="O823" s="123"/>
      <c r="P823" s="121"/>
      <c r="Q823" s="122"/>
      <c r="R823" s="122"/>
      <c r="S823" s="122"/>
      <c r="T823" s="122"/>
      <c r="U823" s="124"/>
      <c r="V823" s="323" t="str">
        <f t="shared" si="156"/>
        <v/>
      </c>
      <c r="W823" s="324" t="str">
        <f t="shared" si="157"/>
        <v/>
      </c>
      <c r="X823" s="324" t="str">
        <f t="shared" si="158"/>
        <v/>
      </c>
      <c r="Y823" s="324" t="str">
        <f t="shared" si="159"/>
        <v/>
      </c>
      <c r="Z823" s="324" t="str">
        <f t="shared" si="160"/>
        <v/>
      </c>
      <c r="AA823" s="324" t="str">
        <f t="shared" si="161"/>
        <v/>
      </c>
      <c r="AB823" s="324" t="str">
        <f t="shared" si="162"/>
        <v/>
      </c>
      <c r="AC823" s="324" t="str">
        <f t="shared" si="163"/>
        <v/>
      </c>
      <c r="AD823" s="324" t="str">
        <f t="shared" si="164"/>
        <v/>
      </c>
      <c r="AE823" s="324" t="str">
        <f t="shared" si="165"/>
        <v/>
      </c>
      <c r="AF823" s="324" t="str">
        <f t="shared" si="166"/>
        <v/>
      </c>
      <c r="AG823" s="324" t="str">
        <f t="shared" si="167"/>
        <v/>
      </c>
      <c r="AH823" s="324" t="str">
        <f t="shared" si="168"/>
        <v/>
      </c>
      <c r="AI823" s="177"/>
      <c r="AJ823" s="177"/>
      <c r="AK823" s="177"/>
      <c r="AL823" s="177"/>
      <c r="AM823" s="177"/>
      <c r="AN823" s="177"/>
      <c r="AO823" s="177"/>
      <c r="AP823" s="177"/>
      <c r="AQ823" s="177"/>
      <c r="AR823" s="177"/>
      <c r="AS823" s="177"/>
      <c r="AT823" s="177"/>
      <c r="AU823" s="177"/>
      <c r="AV823" s="177"/>
      <c r="AW823" s="177"/>
      <c r="AX823" s="177"/>
      <c r="AY823" s="177"/>
      <c r="AZ823" s="177"/>
      <c r="BA823" s="177"/>
      <c r="BB823" s="177"/>
      <c r="BC823" s="177"/>
      <c r="BD823" s="177"/>
      <c r="BE823" s="177"/>
      <c r="BF823" s="177"/>
      <c r="BG823" s="177"/>
      <c r="BH823" s="177"/>
      <c r="BI823" s="177"/>
      <c r="BJ823" s="177"/>
      <c r="BK823" s="177"/>
      <c r="BL823" s="177"/>
      <c r="BM823" s="177"/>
      <c r="BN823" s="177"/>
      <c r="BO823" s="177"/>
      <c r="BP823" s="177"/>
      <c r="BQ823" s="177"/>
      <c r="BR823" s="177"/>
      <c r="BS823" s="177"/>
      <c r="BT823" s="177"/>
      <c r="BU823" s="177"/>
      <c r="BV823" s="177"/>
      <c r="BW823" s="177"/>
      <c r="BX823" s="177"/>
      <c r="BY823" s="177"/>
      <c r="BZ823" s="177"/>
      <c r="CA823" s="177"/>
    </row>
    <row r="824" spans="1:79" ht="20.100000000000001" customHeight="1">
      <c r="A824" s="204"/>
      <c r="B824" s="121"/>
      <c r="C824" s="122"/>
      <c r="D824" s="123"/>
      <c r="E824" s="121"/>
      <c r="F824" s="122"/>
      <c r="G824" s="124"/>
      <c r="H824" s="125"/>
      <c r="I824" s="122"/>
      <c r="J824" s="123"/>
      <c r="K824" s="121"/>
      <c r="L824" s="124"/>
      <c r="M824" s="125"/>
      <c r="N824" s="122"/>
      <c r="O824" s="123"/>
      <c r="P824" s="121"/>
      <c r="Q824" s="122"/>
      <c r="R824" s="122"/>
      <c r="S824" s="122"/>
      <c r="T824" s="122"/>
      <c r="U824" s="124"/>
      <c r="V824" s="323" t="str">
        <f t="shared" si="156"/>
        <v/>
      </c>
      <c r="W824" s="324" t="str">
        <f t="shared" si="157"/>
        <v/>
      </c>
      <c r="X824" s="324" t="str">
        <f t="shared" si="158"/>
        <v/>
      </c>
      <c r="Y824" s="324" t="str">
        <f t="shared" si="159"/>
        <v/>
      </c>
      <c r="Z824" s="324" t="str">
        <f t="shared" si="160"/>
        <v/>
      </c>
      <c r="AA824" s="324" t="str">
        <f t="shared" si="161"/>
        <v/>
      </c>
      <c r="AB824" s="324" t="str">
        <f t="shared" si="162"/>
        <v/>
      </c>
      <c r="AC824" s="324" t="str">
        <f t="shared" si="163"/>
        <v/>
      </c>
      <c r="AD824" s="324" t="str">
        <f t="shared" si="164"/>
        <v/>
      </c>
      <c r="AE824" s="324" t="str">
        <f t="shared" si="165"/>
        <v/>
      </c>
      <c r="AF824" s="324" t="str">
        <f t="shared" si="166"/>
        <v/>
      </c>
      <c r="AG824" s="324" t="str">
        <f t="shared" si="167"/>
        <v/>
      </c>
      <c r="AH824" s="324" t="str">
        <f t="shared" si="168"/>
        <v/>
      </c>
      <c r="AI824" s="177"/>
      <c r="AJ824" s="177"/>
      <c r="AK824" s="177"/>
      <c r="AL824" s="177"/>
      <c r="AM824" s="177"/>
      <c r="AN824" s="177"/>
      <c r="AO824" s="177"/>
      <c r="AP824" s="177"/>
      <c r="AQ824" s="177"/>
      <c r="AR824" s="177"/>
      <c r="AS824" s="177"/>
      <c r="AT824" s="177"/>
      <c r="AU824" s="177"/>
      <c r="AV824" s="177"/>
      <c r="AW824" s="177"/>
      <c r="AX824" s="177"/>
      <c r="AY824" s="177"/>
      <c r="AZ824" s="177"/>
      <c r="BA824" s="177"/>
      <c r="BB824" s="177"/>
      <c r="BC824" s="177"/>
      <c r="BD824" s="177"/>
      <c r="BE824" s="177"/>
      <c r="BF824" s="177"/>
      <c r="BG824" s="177"/>
      <c r="BH824" s="177"/>
      <c r="BI824" s="177"/>
      <c r="BJ824" s="177"/>
      <c r="BK824" s="177"/>
      <c r="BL824" s="177"/>
      <c r="BM824" s="177"/>
      <c r="BN824" s="177"/>
      <c r="BO824" s="177"/>
      <c r="BP824" s="177"/>
      <c r="BQ824" s="177"/>
      <c r="BR824" s="177"/>
      <c r="BS824" s="177"/>
      <c r="BT824" s="177"/>
      <c r="BU824" s="177"/>
      <c r="BV824" s="177"/>
      <c r="BW824" s="177"/>
      <c r="BX824" s="177"/>
      <c r="BY824" s="177"/>
      <c r="BZ824" s="177"/>
      <c r="CA824" s="177"/>
    </row>
    <row r="825" spans="1:79" ht="20.100000000000001" customHeight="1">
      <c r="A825" s="204"/>
      <c r="B825" s="121"/>
      <c r="C825" s="122"/>
      <c r="D825" s="123"/>
      <c r="E825" s="121"/>
      <c r="F825" s="122"/>
      <c r="G825" s="124"/>
      <c r="H825" s="125"/>
      <c r="I825" s="122"/>
      <c r="J825" s="123"/>
      <c r="K825" s="121"/>
      <c r="L825" s="124"/>
      <c r="M825" s="125"/>
      <c r="N825" s="122"/>
      <c r="O825" s="123"/>
      <c r="P825" s="121"/>
      <c r="Q825" s="122"/>
      <c r="R825" s="122"/>
      <c r="S825" s="122"/>
      <c r="T825" s="122"/>
      <c r="U825" s="124"/>
      <c r="V825" s="323" t="str">
        <f t="shared" si="156"/>
        <v/>
      </c>
      <c r="W825" s="324" t="str">
        <f t="shared" si="157"/>
        <v/>
      </c>
      <c r="X825" s="324" t="str">
        <f t="shared" si="158"/>
        <v/>
      </c>
      <c r="Y825" s="324" t="str">
        <f t="shared" si="159"/>
        <v/>
      </c>
      <c r="Z825" s="324" t="str">
        <f t="shared" si="160"/>
        <v/>
      </c>
      <c r="AA825" s="324" t="str">
        <f t="shared" si="161"/>
        <v/>
      </c>
      <c r="AB825" s="324" t="str">
        <f t="shared" si="162"/>
        <v/>
      </c>
      <c r="AC825" s="324" t="str">
        <f t="shared" si="163"/>
        <v/>
      </c>
      <c r="AD825" s="324" t="str">
        <f t="shared" si="164"/>
        <v/>
      </c>
      <c r="AE825" s="324" t="str">
        <f t="shared" si="165"/>
        <v/>
      </c>
      <c r="AF825" s="324" t="str">
        <f t="shared" si="166"/>
        <v/>
      </c>
      <c r="AG825" s="324" t="str">
        <f t="shared" si="167"/>
        <v/>
      </c>
      <c r="AH825" s="324" t="str">
        <f t="shared" si="168"/>
        <v/>
      </c>
      <c r="AI825" s="177"/>
      <c r="AJ825" s="177"/>
      <c r="AK825" s="177"/>
      <c r="AL825" s="177"/>
      <c r="AM825" s="177"/>
      <c r="AN825" s="177"/>
      <c r="AO825" s="177"/>
      <c r="AP825" s="177"/>
      <c r="AQ825" s="177"/>
      <c r="AR825" s="177"/>
      <c r="AS825" s="177"/>
      <c r="AT825" s="177"/>
      <c r="AU825" s="177"/>
      <c r="AV825" s="177"/>
      <c r="AW825" s="177"/>
      <c r="AX825" s="177"/>
      <c r="AY825" s="177"/>
      <c r="AZ825" s="177"/>
      <c r="BA825" s="177"/>
      <c r="BB825" s="177"/>
      <c r="BC825" s="177"/>
      <c r="BD825" s="177"/>
      <c r="BE825" s="177"/>
      <c r="BF825" s="177"/>
      <c r="BG825" s="177"/>
      <c r="BH825" s="177"/>
      <c r="BI825" s="177"/>
      <c r="BJ825" s="177"/>
      <c r="BK825" s="177"/>
      <c r="BL825" s="177"/>
      <c r="BM825" s="177"/>
      <c r="BN825" s="177"/>
      <c r="BO825" s="177"/>
      <c r="BP825" s="177"/>
      <c r="BQ825" s="177"/>
      <c r="BR825" s="177"/>
      <c r="BS825" s="177"/>
      <c r="BT825" s="177"/>
      <c r="BU825" s="177"/>
      <c r="BV825" s="177"/>
      <c r="BW825" s="177"/>
      <c r="BX825" s="177"/>
      <c r="BY825" s="177"/>
      <c r="BZ825" s="177"/>
      <c r="CA825" s="177"/>
    </row>
    <row r="826" spans="1:79" ht="20.100000000000001" customHeight="1">
      <c r="A826" s="204"/>
      <c r="B826" s="121"/>
      <c r="C826" s="122"/>
      <c r="D826" s="123"/>
      <c r="E826" s="121"/>
      <c r="F826" s="122"/>
      <c r="G826" s="124"/>
      <c r="H826" s="125"/>
      <c r="I826" s="122"/>
      <c r="J826" s="123"/>
      <c r="K826" s="121"/>
      <c r="L826" s="124"/>
      <c r="M826" s="125"/>
      <c r="N826" s="122"/>
      <c r="O826" s="123"/>
      <c r="P826" s="121"/>
      <c r="Q826" s="122"/>
      <c r="R826" s="122"/>
      <c r="S826" s="122"/>
      <c r="T826" s="122"/>
      <c r="U826" s="124"/>
      <c r="V826" s="323" t="str">
        <f t="shared" si="156"/>
        <v/>
      </c>
      <c r="W826" s="324" t="str">
        <f t="shared" si="157"/>
        <v/>
      </c>
      <c r="X826" s="324" t="str">
        <f t="shared" si="158"/>
        <v/>
      </c>
      <c r="Y826" s="324" t="str">
        <f t="shared" si="159"/>
        <v/>
      </c>
      <c r="Z826" s="324" t="str">
        <f t="shared" si="160"/>
        <v/>
      </c>
      <c r="AA826" s="324" t="str">
        <f t="shared" si="161"/>
        <v/>
      </c>
      <c r="AB826" s="324" t="str">
        <f t="shared" si="162"/>
        <v/>
      </c>
      <c r="AC826" s="324" t="str">
        <f t="shared" si="163"/>
        <v/>
      </c>
      <c r="AD826" s="324" t="str">
        <f t="shared" si="164"/>
        <v/>
      </c>
      <c r="AE826" s="324" t="str">
        <f t="shared" si="165"/>
        <v/>
      </c>
      <c r="AF826" s="324" t="str">
        <f t="shared" si="166"/>
        <v/>
      </c>
      <c r="AG826" s="324" t="str">
        <f t="shared" si="167"/>
        <v/>
      </c>
      <c r="AH826" s="324" t="str">
        <f t="shared" si="168"/>
        <v/>
      </c>
      <c r="AI826" s="177"/>
      <c r="AJ826" s="177"/>
      <c r="AK826" s="177"/>
      <c r="AL826" s="177"/>
      <c r="AM826" s="177"/>
      <c r="AN826" s="177"/>
      <c r="AO826" s="177"/>
      <c r="AP826" s="177"/>
      <c r="AQ826" s="177"/>
      <c r="AR826" s="177"/>
      <c r="AS826" s="177"/>
      <c r="AT826" s="177"/>
      <c r="AU826" s="177"/>
      <c r="AV826" s="177"/>
      <c r="AW826" s="177"/>
      <c r="AX826" s="177"/>
      <c r="AY826" s="177"/>
      <c r="AZ826" s="177"/>
      <c r="BA826" s="177"/>
      <c r="BB826" s="177"/>
      <c r="BC826" s="177"/>
      <c r="BD826" s="177"/>
      <c r="BE826" s="177"/>
      <c r="BF826" s="177"/>
      <c r="BG826" s="177"/>
      <c r="BH826" s="177"/>
      <c r="BI826" s="177"/>
      <c r="BJ826" s="177"/>
      <c r="BK826" s="177"/>
      <c r="BL826" s="177"/>
      <c r="BM826" s="177"/>
      <c r="BN826" s="177"/>
      <c r="BO826" s="177"/>
      <c r="BP826" s="177"/>
      <c r="BQ826" s="177"/>
      <c r="BR826" s="177"/>
      <c r="BS826" s="177"/>
      <c r="BT826" s="177"/>
      <c r="BU826" s="177"/>
      <c r="BV826" s="177"/>
      <c r="BW826" s="177"/>
      <c r="BX826" s="177"/>
      <c r="BY826" s="177"/>
      <c r="BZ826" s="177"/>
      <c r="CA826" s="177"/>
    </row>
    <row r="827" spans="1:79" ht="20.100000000000001" customHeight="1">
      <c r="A827" s="204"/>
      <c r="B827" s="121"/>
      <c r="C827" s="122"/>
      <c r="D827" s="123"/>
      <c r="E827" s="121"/>
      <c r="F827" s="122"/>
      <c r="G827" s="124"/>
      <c r="H827" s="125"/>
      <c r="I827" s="122"/>
      <c r="J827" s="123"/>
      <c r="K827" s="121"/>
      <c r="L827" s="124"/>
      <c r="M827" s="125"/>
      <c r="N827" s="122"/>
      <c r="O827" s="123"/>
      <c r="P827" s="121"/>
      <c r="Q827" s="122"/>
      <c r="R827" s="122"/>
      <c r="S827" s="122"/>
      <c r="T827" s="122"/>
      <c r="U827" s="124"/>
      <c r="V827" s="323" t="str">
        <f t="shared" si="156"/>
        <v/>
      </c>
      <c r="W827" s="324" t="str">
        <f t="shared" si="157"/>
        <v/>
      </c>
      <c r="X827" s="324" t="str">
        <f t="shared" si="158"/>
        <v/>
      </c>
      <c r="Y827" s="324" t="str">
        <f t="shared" si="159"/>
        <v/>
      </c>
      <c r="Z827" s="324" t="str">
        <f t="shared" si="160"/>
        <v/>
      </c>
      <c r="AA827" s="324" t="str">
        <f t="shared" si="161"/>
        <v/>
      </c>
      <c r="AB827" s="324" t="str">
        <f t="shared" si="162"/>
        <v/>
      </c>
      <c r="AC827" s="324" t="str">
        <f t="shared" si="163"/>
        <v/>
      </c>
      <c r="AD827" s="324" t="str">
        <f t="shared" si="164"/>
        <v/>
      </c>
      <c r="AE827" s="324" t="str">
        <f t="shared" si="165"/>
        <v/>
      </c>
      <c r="AF827" s="324" t="str">
        <f t="shared" si="166"/>
        <v/>
      </c>
      <c r="AG827" s="324" t="str">
        <f t="shared" si="167"/>
        <v/>
      </c>
      <c r="AH827" s="324" t="str">
        <f t="shared" si="168"/>
        <v/>
      </c>
      <c r="AI827" s="177"/>
      <c r="AJ827" s="177"/>
      <c r="AK827" s="177"/>
      <c r="AL827" s="177"/>
      <c r="AM827" s="177"/>
      <c r="AN827" s="177"/>
      <c r="AO827" s="177"/>
      <c r="AP827" s="177"/>
      <c r="AQ827" s="177"/>
      <c r="AR827" s="177"/>
      <c r="AS827" s="177"/>
      <c r="AT827" s="177"/>
      <c r="AU827" s="177"/>
      <c r="AV827" s="177"/>
      <c r="AW827" s="177"/>
      <c r="AX827" s="177"/>
      <c r="AY827" s="177"/>
      <c r="AZ827" s="177"/>
      <c r="BA827" s="177"/>
      <c r="BB827" s="177"/>
      <c r="BC827" s="177"/>
      <c r="BD827" s="177"/>
      <c r="BE827" s="177"/>
      <c r="BF827" s="177"/>
      <c r="BG827" s="177"/>
      <c r="BH827" s="177"/>
      <c r="BI827" s="177"/>
      <c r="BJ827" s="177"/>
      <c r="BK827" s="177"/>
      <c r="BL827" s="177"/>
      <c r="BM827" s="177"/>
      <c r="BN827" s="177"/>
      <c r="BO827" s="177"/>
      <c r="BP827" s="177"/>
      <c r="BQ827" s="177"/>
      <c r="BR827" s="177"/>
      <c r="BS827" s="177"/>
      <c r="BT827" s="177"/>
      <c r="BU827" s="177"/>
      <c r="BV827" s="177"/>
      <c r="BW827" s="177"/>
      <c r="BX827" s="177"/>
      <c r="BY827" s="177"/>
      <c r="BZ827" s="177"/>
      <c r="CA827" s="177"/>
    </row>
    <row r="828" spans="1:79" ht="20.100000000000001" customHeight="1">
      <c r="A828" s="204"/>
      <c r="B828" s="121"/>
      <c r="C828" s="122"/>
      <c r="D828" s="123"/>
      <c r="E828" s="121"/>
      <c r="F828" s="122"/>
      <c r="G828" s="124"/>
      <c r="H828" s="125"/>
      <c r="I828" s="122"/>
      <c r="J828" s="123"/>
      <c r="K828" s="121"/>
      <c r="L828" s="124"/>
      <c r="M828" s="125"/>
      <c r="N828" s="122"/>
      <c r="O828" s="123"/>
      <c r="P828" s="121"/>
      <c r="Q828" s="122"/>
      <c r="R828" s="122"/>
      <c r="S828" s="122"/>
      <c r="T828" s="122"/>
      <c r="U828" s="124"/>
      <c r="V828" s="323" t="str">
        <f t="shared" si="156"/>
        <v/>
      </c>
      <c r="W828" s="324" t="str">
        <f t="shared" si="157"/>
        <v/>
      </c>
      <c r="X828" s="324" t="str">
        <f t="shared" si="158"/>
        <v/>
      </c>
      <c r="Y828" s="324" t="str">
        <f t="shared" si="159"/>
        <v/>
      </c>
      <c r="Z828" s="324" t="str">
        <f t="shared" si="160"/>
        <v/>
      </c>
      <c r="AA828" s="324" t="str">
        <f t="shared" si="161"/>
        <v/>
      </c>
      <c r="AB828" s="324" t="str">
        <f t="shared" si="162"/>
        <v/>
      </c>
      <c r="AC828" s="324" t="str">
        <f t="shared" si="163"/>
        <v/>
      </c>
      <c r="AD828" s="324" t="str">
        <f t="shared" si="164"/>
        <v/>
      </c>
      <c r="AE828" s="324" t="str">
        <f t="shared" si="165"/>
        <v/>
      </c>
      <c r="AF828" s="324" t="str">
        <f t="shared" si="166"/>
        <v/>
      </c>
      <c r="AG828" s="324" t="str">
        <f t="shared" si="167"/>
        <v/>
      </c>
      <c r="AH828" s="324" t="str">
        <f t="shared" si="168"/>
        <v/>
      </c>
      <c r="AI828" s="177"/>
      <c r="AJ828" s="177"/>
      <c r="AK828" s="177"/>
      <c r="AL828" s="177"/>
      <c r="AM828" s="177"/>
      <c r="AN828" s="177"/>
      <c r="AO828" s="177"/>
      <c r="AP828" s="177"/>
      <c r="AQ828" s="177"/>
      <c r="AR828" s="177"/>
      <c r="AS828" s="177"/>
      <c r="AT828" s="177"/>
      <c r="AU828" s="177"/>
      <c r="AV828" s="177"/>
      <c r="AW828" s="177"/>
      <c r="AX828" s="177"/>
      <c r="AY828" s="177"/>
      <c r="AZ828" s="177"/>
      <c r="BA828" s="177"/>
      <c r="BB828" s="177"/>
      <c r="BC828" s="177"/>
      <c r="BD828" s="177"/>
      <c r="BE828" s="177"/>
      <c r="BF828" s="177"/>
      <c r="BG828" s="177"/>
      <c r="BH828" s="177"/>
      <c r="BI828" s="177"/>
      <c r="BJ828" s="177"/>
      <c r="BK828" s="177"/>
      <c r="BL828" s="177"/>
      <c r="BM828" s="177"/>
      <c r="BN828" s="177"/>
      <c r="BO828" s="177"/>
      <c r="BP828" s="177"/>
      <c r="BQ828" s="177"/>
      <c r="BR828" s="177"/>
      <c r="BS828" s="177"/>
      <c r="BT828" s="177"/>
      <c r="BU828" s="177"/>
      <c r="BV828" s="177"/>
      <c r="BW828" s="177"/>
      <c r="BX828" s="177"/>
      <c r="BY828" s="177"/>
      <c r="BZ828" s="177"/>
      <c r="CA828" s="177"/>
    </row>
    <row r="829" spans="1:79" ht="20.100000000000001" customHeight="1">
      <c r="A829" s="204"/>
      <c r="B829" s="121"/>
      <c r="C829" s="122"/>
      <c r="D829" s="123"/>
      <c r="E829" s="121"/>
      <c r="F829" s="122"/>
      <c r="G829" s="124"/>
      <c r="H829" s="125"/>
      <c r="I829" s="122"/>
      <c r="J829" s="123"/>
      <c r="K829" s="121"/>
      <c r="L829" s="124"/>
      <c r="M829" s="125"/>
      <c r="N829" s="122"/>
      <c r="O829" s="123"/>
      <c r="P829" s="121"/>
      <c r="Q829" s="122"/>
      <c r="R829" s="122"/>
      <c r="S829" s="122"/>
      <c r="T829" s="122"/>
      <c r="U829" s="124"/>
      <c r="V829" s="323" t="str">
        <f t="shared" si="156"/>
        <v/>
      </c>
      <c r="W829" s="324" t="str">
        <f t="shared" si="157"/>
        <v/>
      </c>
      <c r="X829" s="324" t="str">
        <f t="shared" si="158"/>
        <v/>
      </c>
      <c r="Y829" s="324" t="str">
        <f t="shared" si="159"/>
        <v/>
      </c>
      <c r="Z829" s="324" t="str">
        <f t="shared" si="160"/>
        <v/>
      </c>
      <c r="AA829" s="324" t="str">
        <f t="shared" si="161"/>
        <v/>
      </c>
      <c r="AB829" s="324" t="str">
        <f t="shared" si="162"/>
        <v/>
      </c>
      <c r="AC829" s="324" t="str">
        <f t="shared" si="163"/>
        <v/>
      </c>
      <c r="AD829" s="324" t="str">
        <f t="shared" si="164"/>
        <v/>
      </c>
      <c r="AE829" s="324" t="str">
        <f t="shared" si="165"/>
        <v/>
      </c>
      <c r="AF829" s="324" t="str">
        <f t="shared" si="166"/>
        <v/>
      </c>
      <c r="AG829" s="324" t="str">
        <f t="shared" si="167"/>
        <v/>
      </c>
      <c r="AH829" s="324" t="str">
        <f t="shared" si="168"/>
        <v/>
      </c>
      <c r="AI829" s="177"/>
      <c r="AJ829" s="177"/>
      <c r="AK829" s="177"/>
      <c r="AL829" s="177"/>
      <c r="AM829" s="177"/>
      <c r="AN829" s="177"/>
      <c r="AO829" s="177"/>
      <c r="AP829" s="177"/>
      <c r="AQ829" s="177"/>
      <c r="AR829" s="177"/>
      <c r="AS829" s="177"/>
      <c r="AT829" s="177"/>
      <c r="AU829" s="177"/>
      <c r="AV829" s="177"/>
      <c r="AW829" s="177"/>
      <c r="AX829" s="177"/>
      <c r="AY829" s="177"/>
      <c r="AZ829" s="177"/>
      <c r="BA829" s="177"/>
      <c r="BB829" s="177"/>
      <c r="BC829" s="177"/>
      <c r="BD829" s="177"/>
      <c r="BE829" s="177"/>
      <c r="BF829" s="177"/>
      <c r="BG829" s="177"/>
      <c r="BH829" s="177"/>
      <c r="BI829" s="177"/>
      <c r="BJ829" s="177"/>
      <c r="BK829" s="177"/>
      <c r="BL829" s="177"/>
      <c r="BM829" s="177"/>
      <c r="BN829" s="177"/>
      <c r="BO829" s="177"/>
      <c r="BP829" s="177"/>
      <c r="BQ829" s="177"/>
      <c r="BR829" s="177"/>
      <c r="BS829" s="177"/>
      <c r="BT829" s="177"/>
      <c r="BU829" s="177"/>
      <c r="BV829" s="177"/>
      <c r="BW829" s="177"/>
      <c r="BX829" s="177"/>
      <c r="BY829" s="177"/>
      <c r="BZ829" s="177"/>
      <c r="CA829" s="177"/>
    </row>
    <row r="830" spans="1:79" ht="20.100000000000001" customHeight="1">
      <c r="A830" s="204"/>
      <c r="B830" s="121"/>
      <c r="C830" s="122"/>
      <c r="D830" s="123"/>
      <c r="E830" s="121"/>
      <c r="F830" s="122"/>
      <c r="G830" s="124"/>
      <c r="H830" s="125"/>
      <c r="I830" s="122"/>
      <c r="J830" s="123"/>
      <c r="K830" s="121"/>
      <c r="L830" s="124"/>
      <c r="M830" s="125"/>
      <c r="N830" s="122"/>
      <c r="O830" s="123"/>
      <c r="P830" s="121"/>
      <c r="Q830" s="122"/>
      <c r="R830" s="122"/>
      <c r="S830" s="122"/>
      <c r="T830" s="122"/>
      <c r="U830" s="124"/>
      <c r="V830" s="323" t="str">
        <f t="shared" si="156"/>
        <v/>
      </c>
      <c r="W830" s="324" t="str">
        <f t="shared" si="157"/>
        <v/>
      </c>
      <c r="X830" s="324" t="str">
        <f t="shared" si="158"/>
        <v/>
      </c>
      <c r="Y830" s="324" t="str">
        <f t="shared" si="159"/>
        <v/>
      </c>
      <c r="Z830" s="324" t="str">
        <f t="shared" si="160"/>
        <v/>
      </c>
      <c r="AA830" s="324" t="str">
        <f t="shared" si="161"/>
        <v/>
      </c>
      <c r="AB830" s="324" t="str">
        <f t="shared" si="162"/>
        <v/>
      </c>
      <c r="AC830" s="324" t="str">
        <f t="shared" si="163"/>
        <v/>
      </c>
      <c r="AD830" s="324" t="str">
        <f t="shared" si="164"/>
        <v/>
      </c>
      <c r="AE830" s="324" t="str">
        <f t="shared" si="165"/>
        <v/>
      </c>
      <c r="AF830" s="324" t="str">
        <f t="shared" si="166"/>
        <v/>
      </c>
      <c r="AG830" s="324" t="str">
        <f t="shared" si="167"/>
        <v/>
      </c>
      <c r="AH830" s="324" t="str">
        <f t="shared" si="168"/>
        <v/>
      </c>
      <c r="AI830" s="177"/>
      <c r="AJ830" s="177"/>
      <c r="AK830" s="177"/>
      <c r="AL830" s="177"/>
      <c r="AM830" s="177"/>
      <c r="AN830" s="177"/>
      <c r="AO830" s="177"/>
      <c r="AP830" s="177"/>
      <c r="AQ830" s="177"/>
      <c r="AR830" s="177"/>
      <c r="AS830" s="177"/>
      <c r="AT830" s="177"/>
      <c r="AU830" s="177"/>
      <c r="AV830" s="177"/>
      <c r="AW830" s="177"/>
      <c r="AX830" s="177"/>
      <c r="AY830" s="177"/>
      <c r="AZ830" s="177"/>
      <c r="BA830" s="177"/>
      <c r="BB830" s="177"/>
      <c r="BC830" s="177"/>
      <c r="BD830" s="177"/>
      <c r="BE830" s="177"/>
      <c r="BF830" s="177"/>
      <c r="BG830" s="177"/>
      <c r="BH830" s="177"/>
      <c r="BI830" s="177"/>
      <c r="BJ830" s="177"/>
      <c r="BK830" s="177"/>
      <c r="BL830" s="177"/>
      <c r="BM830" s="177"/>
      <c r="BN830" s="177"/>
      <c r="BO830" s="177"/>
      <c r="BP830" s="177"/>
      <c r="BQ830" s="177"/>
      <c r="BR830" s="177"/>
      <c r="BS830" s="177"/>
      <c r="BT830" s="177"/>
      <c r="BU830" s="177"/>
      <c r="BV830" s="177"/>
      <c r="BW830" s="177"/>
      <c r="BX830" s="177"/>
      <c r="BY830" s="177"/>
      <c r="BZ830" s="177"/>
      <c r="CA830" s="177"/>
    </row>
    <row r="831" spans="1:79" ht="20.100000000000001" customHeight="1">
      <c r="A831" s="204"/>
      <c r="B831" s="121"/>
      <c r="C831" s="122"/>
      <c r="D831" s="123"/>
      <c r="E831" s="121"/>
      <c r="F831" s="122"/>
      <c r="G831" s="124"/>
      <c r="H831" s="125"/>
      <c r="I831" s="122"/>
      <c r="J831" s="123"/>
      <c r="K831" s="121"/>
      <c r="L831" s="124"/>
      <c r="M831" s="125"/>
      <c r="N831" s="122"/>
      <c r="O831" s="123"/>
      <c r="P831" s="121"/>
      <c r="Q831" s="122"/>
      <c r="R831" s="122"/>
      <c r="S831" s="122"/>
      <c r="T831" s="122"/>
      <c r="U831" s="124"/>
      <c r="V831" s="323" t="str">
        <f t="shared" si="156"/>
        <v/>
      </c>
      <c r="W831" s="324" t="str">
        <f t="shared" si="157"/>
        <v/>
      </c>
      <c r="X831" s="324" t="str">
        <f t="shared" si="158"/>
        <v/>
      </c>
      <c r="Y831" s="324" t="str">
        <f t="shared" si="159"/>
        <v/>
      </c>
      <c r="Z831" s="324" t="str">
        <f t="shared" si="160"/>
        <v/>
      </c>
      <c r="AA831" s="324" t="str">
        <f t="shared" si="161"/>
        <v/>
      </c>
      <c r="AB831" s="324" t="str">
        <f t="shared" si="162"/>
        <v/>
      </c>
      <c r="AC831" s="324" t="str">
        <f t="shared" si="163"/>
        <v/>
      </c>
      <c r="AD831" s="324" t="str">
        <f t="shared" si="164"/>
        <v/>
      </c>
      <c r="AE831" s="324" t="str">
        <f t="shared" si="165"/>
        <v/>
      </c>
      <c r="AF831" s="324" t="str">
        <f t="shared" si="166"/>
        <v/>
      </c>
      <c r="AG831" s="324" t="str">
        <f t="shared" si="167"/>
        <v/>
      </c>
      <c r="AH831" s="324" t="str">
        <f t="shared" si="168"/>
        <v/>
      </c>
      <c r="AI831" s="177"/>
      <c r="AJ831" s="177"/>
      <c r="AK831" s="177"/>
      <c r="AL831" s="177"/>
      <c r="AM831" s="177"/>
      <c r="AN831" s="177"/>
      <c r="AO831" s="177"/>
      <c r="AP831" s="177"/>
      <c r="AQ831" s="177"/>
      <c r="AR831" s="177"/>
      <c r="AS831" s="177"/>
      <c r="AT831" s="177"/>
      <c r="AU831" s="177"/>
      <c r="AV831" s="177"/>
      <c r="AW831" s="177"/>
      <c r="AX831" s="177"/>
      <c r="AY831" s="177"/>
      <c r="AZ831" s="177"/>
      <c r="BA831" s="177"/>
      <c r="BB831" s="177"/>
      <c r="BC831" s="177"/>
      <c r="BD831" s="177"/>
      <c r="BE831" s="177"/>
      <c r="BF831" s="177"/>
      <c r="BG831" s="177"/>
      <c r="BH831" s="177"/>
      <c r="BI831" s="177"/>
      <c r="BJ831" s="177"/>
      <c r="BK831" s="177"/>
      <c r="BL831" s="177"/>
      <c r="BM831" s="177"/>
      <c r="BN831" s="177"/>
      <c r="BO831" s="177"/>
      <c r="BP831" s="177"/>
      <c r="BQ831" s="177"/>
      <c r="BR831" s="177"/>
      <c r="BS831" s="177"/>
      <c r="BT831" s="177"/>
      <c r="BU831" s="177"/>
      <c r="BV831" s="177"/>
      <c r="BW831" s="177"/>
      <c r="BX831" s="177"/>
      <c r="BY831" s="177"/>
      <c r="BZ831" s="177"/>
      <c r="CA831" s="177"/>
    </row>
    <row r="832" spans="1:79" ht="20.100000000000001" customHeight="1">
      <c r="A832" s="204"/>
      <c r="B832" s="121"/>
      <c r="C832" s="122"/>
      <c r="D832" s="123"/>
      <c r="E832" s="121"/>
      <c r="F832" s="122"/>
      <c r="G832" s="124"/>
      <c r="H832" s="125"/>
      <c r="I832" s="122"/>
      <c r="J832" s="123"/>
      <c r="K832" s="121"/>
      <c r="L832" s="124"/>
      <c r="M832" s="125"/>
      <c r="N832" s="122"/>
      <c r="O832" s="123"/>
      <c r="P832" s="121"/>
      <c r="Q832" s="122"/>
      <c r="R832" s="122"/>
      <c r="S832" s="122"/>
      <c r="T832" s="122"/>
      <c r="U832" s="124"/>
      <c r="V832" s="323" t="str">
        <f t="shared" si="156"/>
        <v/>
      </c>
      <c r="W832" s="324" t="str">
        <f t="shared" si="157"/>
        <v/>
      </c>
      <c r="X832" s="324" t="str">
        <f t="shared" si="158"/>
        <v/>
      </c>
      <c r="Y832" s="324" t="str">
        <f t="shared" si="159"/>
        <v/>
      </c>
      <c r="Z832" s="324" t="str">
        <f t="shared" si="160"/>
        <v/>
      </c>
      <c r="AA832" s="324" t="str">
        <f t="shared" si="161"/>
        <v/>
      </c>
      <c r="AB832" s="324" t="str">
        <f t="shared" si="162"/>
        <v/>
      </c>
      <c r="AC832" s="324" t="str">
        <f t="shared" si="163"/>
        <v/>
      </c>
      <c r="AD832" s="324" t="str">
        <f t="shared" si="164"/>
        <v/>
      </c>
      <c r="AE832" s="324" t="str">
        <f t="shared" si="165"/>
        <v/>
      </c>
      <c r="AF832" s="324" t="str">
        <f t="shared" si="166"/>
        <v/>
      </c>
      <c r="AG832" s="324" t="str">
        <f t="shared" si="167"/>
        <v/>
      </c>
      <c r="AH832" s="324" t="str">
        <f t="shared" si="168"/>
        <v/>
      </c>
      <c r="AI832" s="177"/>
      <c r="AJ832" s="177"/>
      <c r="AK832" s="177"/>
      <c r="AL832" s="177"/>
      <c r="AM832" s="177"/>
      <c r="AN832" s="177"/>
      <c r="AO832" s="177"/>
      <c r="AP832" s="177"/>
      <c r="AQ832" s="177"/>
      <c r="AR832" s="177"/>
      <c r="AS832" s="177"/>
      <c r="AT832" s="177"/>
      <c r="AU832" s="177"/>
      <c r="AV832" s="177"/>
      <c r="AW832" s="177"/>
      <c r="AX832" s="177"/>
      <c r="AY832" s="177"/>
      <c r="AZ832" s="177"/>
      <c r="BA832" s="177"/>
      <c r="BB832" s="177"/>
      <c r="BC832" s="177"/>
      <c r="BD832" s="177"/>
      <c r="BE832" s="177"/>
      <c r="BF832" s="177"/>
      <c r="BG832" s="177"/>
      <c r="BH832" s="177"/>
      <c r="BI832" s="177"/>
      <c r="BJ832" s="177"/>
      <c r="BK832" s="177"/>
      <c r="BL832" s="177"/>
      <c r="BM832" s="177"/>
      <c r="BN832" s="177"/>
      <c r="BO832" s="177"/>
      <c r="BP832" s="177"/>
      <c r="BQ832" s="177"/>
      <c r="BR832" s="177"/>
      <c r="BS832" s="177"/>
      <c r="BT832" s="177"/>
      <c r="BU832" s="177"/>
      <c r="BV832" s="177"/>
      <c r="BW832" s="177"/>
      <c r="BX832" s="177"/>
      <c r="BY832" s="177"/>
      <c r="BZ832" s="177"/>
      <c r="CA832" s="177"/>
    </row>
    <row r="833" spans="1:79" ht="20.100000000000001" customHeight="1">
      <c r="A833" s="204"/>
      <c r="B833" s="121"/>
      <c r="C833" s="122"/>
      <c r="D833" s="123"/>
      <c r="E833" s="121"/>
      <c r="F833" s="122"/>
      <c r="G833" s="124"/>
      <c r="H833" s="125"/>
      <c r="I833" s="122"/>
      <c r="J833" s="123"/>
      <c r="K833" s="121"/>
      <c r="L833" s="124"/>
      <c r="M833" s="125"/>
      <c r="N833" s="122"/>
      <c r="O833" s="123"/>
      <c r="P833" s="121"/>
      <c r="Q833" s="122"/>
      <c r="R833" s="122"/>
      <c r="S833" s="122"/>
      <c r="T833" s="122"/>
      <c r="U833" s="124"/>
      <c r="V833" s="323" t="str">
        <f t="shared" si="156"/>
        <v/>
      </c>
      <c r="W833" s="324" t="str">
        <f t="shared" si="157"/>
        <v/>
      </c>
      <c r="X833" s="324" t="str">
        <f t="shared" si="158"/>
        <v/>
      </c>
      <c r="Y833" s="324" t="str">
        <f t="shared" si="159"/>
        <v/>
      </c>
      <c r="Z833" s="324" t="str">
        <f t="shared" si="160"/>
        <v/>
      </c>
      <c r="AA833" s="324" t="str">
        <f t="shared" si="161"/>
        <v/>
      </c>
      <c r="AB833" s="324" t="str">
        <f t="shared" si="162"/>
        <v/>
      </c>
      <c r="AC833" s="324" t="str">
        <f t="shared" si="163"/>
        <v/>
      </c>
      <c r="AD833" s="324" t="str">
        <f t="shared" si="164"/>
        <v/>
      </c>
      <c r="AE833" s="324" t="str">
        <f t="shared" si="165"/>
        <v/>
      </c>
      <c r="AF833" s="324" t="str">
        <f t="shared" si="166"/>
        <v/>
      </c>
      <c r="AG833" s="324" t="str">
        <f t="shared" si="167"/>
        <v/>
      </c>
      <c r="AH833" s="324" t="str">
        <f t="shared" si="168"/>
        <v/>
      </c>
      <c r="AI833" s="177"/>
      <c r="AJ833" s="177"/>
      <c r="AK833" s="177"/>
      <c r="AL833" s="177"/>
      <c r="AM833" s="177"/>
      <c r="AN833" s="177"/>
      <c r="AO833" s="177"/>
      <c r="AP833" s="177"/>
      <c r="AQ833" s="177"/>
      <c r="AR833" s="177"/>
      <c r="AS833" s="177"/>
      <c r="AT833" s="177"/>
      <c r="AU833" s="177"/>
      <c r="AV833" s="177"/>
      <c r="AW833" s="177"/>
      <c r="AX833" s="177"/>
      <c r="AY833" s="177"/>
      <c r="AZ833" s="177"/>
      <c r="BA833" s="177"/>
      <c r="BB833" s="177"/>
      <c r="BC833" s="177"/>
      <c r="BD833" s="177"/>
      <c r="BE833" s="177"/>
      <c r="BF833" s="177"/>
      <c r="BG833" s="177"/>
      <c r="BH833" s="177"/>
      <c r="BI833" s="177"/>
      <c r="BJ833" s="177"/>
      <c r="BK833" s="177"/>
      <c r="BL833" s="177"/>
      <c r="BM833" s="177"/>
      <c r="BN833" s="177"/>
      <c r="BO833" s="177"/>
      <c r="BP833" s="177"/>
      <c r="BQ833" s="177"/>
      <c r="BR833" s="177"/>
      <c r="BS833" s="177"/>
      <c r="BT833" s="177"/>
      <c r="BU833" s="177"/>
      <c r="BV833" s="177"/>
      <c r="BW833" s="177"/>
      <c r="BX833" s="177"/>
      <c r="BY833" s="177"/>
      <c r="BZ833" s="177"/>
      <c r="CA833" s="177"/>
    </row>
    <row r="834" spans="1:79" ht="20.100000000000001" customHeight="1">
      <c r="A834" s="204"/>
      <c r="B834" s="121"/>
      <c r="C834" s="122"/>
      <c r="D834" s="123"/>
      <c r="E834" s="121"/>
      <c r="F834" s="122"/>
      <c r="G834" s="124"/>
      <c r="H834" s="125"/>
      <c r="I834" s="122"/>
      <c r="J834" s="123"/>
      <c r="K834" s="121"/>
      <c r="L834" s="124"/>
      <c r="M834" s="125"/>
      <c r="N834" s="122"/>
      <c r="O834" s="123"/>
      <c r="P834" s="121"/>
      <c r="Q834" s="122"/>
      <c r="R834" s="122"/>
      <c r="S834" s="122"/>
      <c r="T834" s="122"/>
      <c r="U834" s="124"/>
      <c r="V834" s="323" t="str">
        <f t="shared" si="156"/>
        <v/>
      </c>
      <c r="W834" s="324" t="str">
        <f t="shared" si="157"/>
        <v/>
      </c>
      <c r="X834" s="324" t="str">
        <f t="shared" si="158"/>
        <v/>
      </c>
      <c r="Y834" s="324" t="str">
        <f t="shared" si="159"/>
        <v/>
      </c>
      <c r="Z834" s="324" t="str">
        <f t="shared" si="160"/>
        <v/>
      </c>
      <c r="AA834" s="324" t="str">
        <f t="shared" si="161"/>
        <v/>
      </c>
      <c r="AB834" s="324" t="str">
        <f t="shared" si="162"/>
        <v/>
      </c>
      <c r="AC834" s="324" t="str">
        <f t="shared" si="163"/>
        <v/>
      </c>
      <c r="AD834" s="324" t="str">
        <f t="shared" si="164"/>
        <v/>
      </c>
      <c r="AE834" s="324" t="str">
        <f t="shared" si="165"/>
        <v/>
      </c>
      <c r="AF834" s="324" t="str">
        <f t="shared" si="166"/>
        <v/>
      </c>
      <c r="AG834" s="324" t="str">
        <f t="shared" si="167"/>
        <v/>
      </c>
      <c r="AH834" s="324" t="str">
        <f t="shared" si="168"/>
        <v/>
      </c>
      <c r="AI834" s="177"/>
      <c r="AJ834" s="177"/>
      <c r="AK834" s="177"/>
      <c r="AL834" s="177"/>
      <c r="AM834" s="177"/>
      <c r="AN834" s="177"/>
      <c r="AO834" s="177"/>
      <c r="AP834" s="177"/>
      <c r="AQ834" s="177"/>
      <c r="AR834" s="177"/>
      <c r="AS834" s="177"/>
      <c r="AT834" s="177"/>
      <c r="AU834" s="177"/>
      <c r="AV834" s="177"/>
      <c r="AW834" s="177"/>
      <c r="AX834" s="177"/>
      <c r="AY834" s="177"/>
      <c r="AZ834" s="177"/>
      <c r="BA834" s="177"/>
      <c r="BB834" s="177"/>
      <c r="BC834" s="177"/>
      <c r="BD834" s="177"/>
      <c r="BE834" s="177"/>
      <c r="BF834" s="177"/>
      <c r="BG834" s="177"/>
      <c r="BH834" s="177"/>
      <c r="BI834" s="177"/>
      <c r="BJ834" s="177"/>
      <c r="BK834" s="177"/>
      <c r="BL834" s="177"/>
      <c r="BM834" s="177"/>
      <c r="BN834" s="177"/>
      <c r="BO834" s="177"/>
      <c r="BP834" s="177"/>
      <c r="BQ834" s="177"/>
      <c r="BR834" s="177"/>
      <c r="BS834" s="177"/>
      <c r="BT834" s="177"/>
      <c r="BU834" s="177"/>
      <c r="BV834" s="177"/>
      <c r="BW834" s="177"/>
      <c r="BX834" s="177"/>
      <c r="BY834" s="177"/>
      <c r="BZ834" s="177"/>
      <c r="CA834" s="177"/>
    </row>
    <row r="835" spans="1:79" ht="20.100000000000001" customHeight="1">
      <c r="A835" s="204"/>
      <c r="B835" s="121"/>
      <c r="C835" s="122"/>
      <c r="D835" s="123"/>
      <c r="E835" s="121"/>
      <c r="F835" s="122"/>
      <c r="G835" s="124"/>
      <c r="H835" s="125"/>
      <c r="I835" s="122"/>
      <c r="J835" s="123"/>
      <c r="K835" s="121"/>
      <c r="L835" s="124"/>
      <c r="M835" s="125"/>
      <c r="N835" s="122"/>
      <c r="O835" s="123"/>
      <c r="P835" s="121"/>
      <c r="Q835" s="122"/>
      <c r="R835" s="122"/>
      <c r="S835" s="122"/>
      <c r="T835" s="122"/>
      <c r="U835" s="124"/>
      <c r="V835" s="323" t="str">
        <f t="shared" si="156"/>
        <v/>
      </c>
      <c r="W835" s="324" t="str">
        <f t="shared" si="157"/>
        <v/>
      </c>
      <c r="X835" s="324" t="str">
        <f t="shared" si="158"/>
        <v/>
      </c>
      <c r="Y835" s="324" t="str">
        <f t="shared" si="159"/>
        <v/>
      </c>
      <c r="Z835" s="324" t="str">
        <f t="shared" si="160"/>
        <v/>
      </c>
      <c r="AA835" s="324" t="str">
        <f t="shared" si="161"/>
        <v/>
      </c>
      <c r="AB835" s="324" t="str">
        <f t="shared" si="162"/>
        <v/>
      </c>
      <c r="AC835" s="324" t="str">
        <f t="shared" si="163"/>
        <v/>
      </c>
      <c r="AD835" s="324" t="str">
        <f t="shared" si="164"/>
        <v/>
      </c>
      <c r="AE835" s="324" t="str">
        <f t="shared" si="165"/>
        <v/>
      </c>
      <c r="AF835" s="324" t="str">
        <f t="shared" si="166"/>
        <v/>
      </c>
      <c r="AG835" s="324" t="str">
        <f t="shared" si="167"/>
        <v/>
      </c>
      <c r="AH835" s="324" t="str">
        <f t="shared" si="168"/>
        <v/>
      </c>
      <c r="AI835" s="177"/>
      <c r="AJ835" s="177"/>
      <c r="AK835" s="177"/>
      <c r="AL835" s="177"/>
      <c r="AM835" s="177"/>
      <c r="AN835" s="177"/>
      <c r="AO835" s="177"/>
      <c r="AP835" s="177"/>
      <c r="AQ835" s="177"/>
      <c r="AR835" s="177"/>
      <c r="AS835" s="177"/>
      <c r="AT835" s="177"/>
      <c r="AU835" s="177"/>
      <c r="AV835" s="177"/>
      <c r="AW835" s="177"/>
      <c r="AX835" s="177"/>
      <c r="AY835" s="177"/>
      <c r="AZ835" s="177"/>
      <c r="BA835" s="177"/>
      <c r="BB835" s="177"/>
      <c r="BC835" s="177"/>
      <c r="BD835" s="177"/>
      <c r="BE835" s="177"/>
      <c r="BF835" s="177"/>
      <c r="BG835" s="177"/>
      <c r="BH835" s="177"/>
      <c r="BI835" s="177"/>
      <c r="BJ835" s="177"/>
      <c r="BK835" s="177"/>
      <c r="BL835" s="177"/>
      <c r="BM835" s="177"/>
      <c r="BN835" s="177"/>
      <c r="BO835" s="177"/>
      <c r="BP835" s="177"/>
      <c r="BQ835" s="177"/>
      <c r="BR835" s="177"/>
      <c r="BS835" s="177"/>
      <c r="BT835" s="177"/>
      <c r="BU835" s="177"/>
      <c r="BV835" s="177"/>
      <c r="BW835" s="177"/>
      <c r="BX835" s="177"/>
      <c r="BY835" s="177"/>
      <c r="BZ835" s="177"/>
      <c r="CA835" s="177"/>
    </row>
    <row r="836" spans="1:79" ht="20.100000000000001" customHeight="1">
      <c r="A836" s="204"/>
      <c r="B836" s="121"/>
      <c r="C836" s="122"/>
      <c r="D836" s="123"/>
      <c r="E836" s="121"/>
      <c r="F836" s="122"/>
      <c r="G836" s="124"/>
      <c r="H836" s="125"/>
      <c r="I836" s="122"/>
      <c r="J836" s="123"/>
      <c r="K836" s="121"/>
      <c r="L836" s="124"/>
      <c r="M836" s="125"/>
      <c r="N836" s="122"/>
      <c r="O836" s="123"/>
      <c r="P836" s="121"/>
      <c r="Q836" s="122"/>
      <c r="R836" s="122"/>
      <c r="S836" s="122"/>
      <c r="T836" s="122"/>
      <c r="U836" s="124"/>
      <c r="V836" s="323" t="str">
        <f t="shared" si="156"/>
        <v/>
      </c>
      <c r="W836" s="324" t="str">
        <f t="shared" si="157"/>
        <v/>
      </c>
      <c r="X836" s="324" t="str">
        <f t="shared" si="158"/>
        <v/>
      </c>
      <c r="Y836" s="324" t="str">
        <f t="shared" si="159"/>
        <v/>
      </c>
      <c r="Z836" s="324" t="str">
        <f t="shared" si="160"/>
        <v/>
      </c>
      <c r="AA836" s="324" t="str">
        <f t="shared" si="161"/>
        <v/>
      </c>
      <c r="AB836" s="324" t="str">
        <f t="shared" si="162"/>
        <v/>
      </c>
      <c r="AC836" s="324" t="str">
        <f t="shared" si="163"/>
        <v/>
      </c>
      <c r="AD836" s="324" t="str">
        <f t="shared" si="164"/>
        <v/>
      </c>
      <c r="AE836" s="324" t="str">
        <f t="shared" si="165"/>
        <v/>
      </c>
      <c r="AF836" s="324" t="str">
        <f t="shared" si="166"/>
        <v/>
      </c>
      <c r="AG836" s="324" t="str">
        <f t="shared" si="167"/>
        <v/>
      </c>
      <c r="AH836" s="324" t="str">
        <f t="shared" si="168"/>
        <v/>
      </c>
      <c r="AI836" s="177"/>
      <c r="AJ836" s="177"/>
      <c r="AK836" s="177"/>
      <c r="AL836" s="177"/>
      <c r="AM836" s="177"/>
      <c r="AN836" s="177"/>
      <c r="AO836" s="177"/>
      <c r="AP836" s="177"/>
      <c r="AQ836" s="177"/>
      <c r="AR836" s="177"/>
      <c r="AS836" s="177"/>
      <c r="AT836" s="177"/>
      <c r="AU836" s="177"/>
      <c r="AV836" s="177"/>
      <c r="AW836" s="177"/>
      <c r="AX836" s="177"/>
      <c r="AY836" s="177"/>
      <c r="AZ836" s="177"/>
      <c r="BA836" s="177"/>
      <c r="BB836" s="177"/>
      <c r="BC836" s="177"/>
      <c r="BD836" s="177"/>
      <c r="BE836" s="177"/>
      <c r="BF836" s="177"/>
      <c r="BG836" s="177"/>
      <c r="BH836" s="177"/>
      <c r="BI836" s="177"/>
      <c r="BJ836" s="177"/>
      <c r="BK836" s="177"/>
      <c r="BL836" s="177"/>
      <c r="BM836" s="177"/>
      <c r="BN836" s="177"/>
      <c r="BO836" s="177"/>
      <c r="BP836" s="177"/>
      <c r="BQ836" s="177"/>
      <c r="BR836" s="177"/>
      <c r="BS836" s="177"/>
      <c r="BT836" s="177"/>
      <c r="BU836" s="177"/>
      <c r="BV836" s="177"/>
      <c r="BW836" s="177"/>
      <c r="BX836" s="177"/>
      <c r="BY836" s="177"/>
      <c r="BZ836" s="177"/>
      <c r="CA836" s="177"/>
    </row>
    <row r="837" spans="1:79" ht="20.100000000000001" customHeight="1">
      <c r="A837" s="204"/>
      <c r="B837" s="121"/>
      <c r="C837" s="122"/>
      <c r="D837" s="123"/>
      <c r="E837" s="121"/>
      <c r="F837" s="122"/>
      <c r="G837" s="124"/>
      <c r="H837" s="125"/>
      <c r="I837" s="122"/>
      <c r="J837" s="123"/>
      <c r="K837" s="121"/>
      <c r="L837" s="124"/>
      <c r="M837" s="125"/>
      <c r="N837" s="122"/>
      <c r="O837" s="123"/>
      <c r="P837" s="121"/>
      <c r="Q837" s="122"/>
      <c r="R837" s="122"/>
      <c r="S837" s="122"/>
      <c r="T837" s="122"/>
      <c r="U837" s="124"/>
      <c r="V837" s="323" t="str">
        <f t="shared" si="156"/>
        <v/>
      </c>
      <c r="W837" s="324" t="str">
        <f t="shared" si="157"/>
        <v/>
      </c>
      <c r="X837" s="324" t="str">
        <f t="shared" si="158"/>
        <v/>
      </c>
      <c r="Y837" s="324" t="str">
        <f t="shared" si="159"/>
        <v/>
      </c>
      <c r="Z837" s="324" t="str">
        <f t="shared" si="160"/>
        <v/>
      </c>
      <c r="AA837" s="324" t="str">
        <f t="shared" si="161"/>
        <v/>
      </c>
      <c r="AB837" s="324" t="str">
        <f t="shared" si="162"/>
        <v/>
      </c>
      <c r="AC837" s="324" t="str">
        <f t="shared" si="163"/>
        <v/>
      </c>
      <c r="AD837" s="324" t="str">
        <f t="shared" si="164"/>
        <v/>
      </c>
      <c r="AE837" s="324" t="str">
        <f t="shared" si="165"/>
        <v/>
      </c>
      <c r="AF837" s="324" t="str">
        <f t="shared" si="166"/>
        <v/>
      </c>
      <c r="AG837" s="324" t="str">
        <f t="shared" si="167"/>
        <v/>
      </c>
      <c r="AH837" s="324" t="str">
        <f t="shared" si="168"/>
        <v/>
      </c>
      <c r="AI837" s="177"/>
      <c r="AJ837" s="177"/>
      <c r="AK837" s="177"/>
      <c r="AL837" s="177"/>
      <c r="AM837" s="177"/>
      <c r="AN837" s="177"/>
      <c r="AO837" s="177"/>
      <c r="AP837" s="177"/>
      <c r="AQ837" s="177"/>
      <c r="AR837" s="177"/>
      <c r="AS837" s="177"/>
      <c r="AT837" s="177"/>
      <c r="AU837" s="177"/>
      <c r="AV837" s="177"/>
      <c r="AW837" s="177"/>
      <c r="AX837" s="177"/>
      <c r="AY837" s="177"/>
      <c r="AZ837" s="177"/>
      <c r="BA837" s="177"/>
      <c r="BB837" s="177"/>
      <c r="BC837" s="177"/>
      <c r="BD837" s="177"/>
      <c r="BE837" s="177"/>
      <c r="BF837" s="177"/>
      <c r="BG837" s="177"/>
      <c r="BH837" s="177"/>
      <c r="BI837" s="177"/>
      <c r="BJ837" s="177"/>
      <c r="BK837" s="177"/>
      <c r="BL837" s="177"/>
      <c r="BM837" s="177"/>
      <c r="BN837" s="177"/>
      <c r="BO837" s="177"/>
      <c r="BP837" s="177"/>
      <c r="BQ837" s="177"/>
      <c r="BR837" s="177"/>
      <c r="BS837" s="177"/>
      <c r="BT837" s="177"/>
      <c r="BU837" s="177"/>
      <c r="BV837" s="177"/>
      <c r="BW837" s="177"/>
      <c r="BX837" s="177"/>
      <c r="BY837" s="177"/>
      <c r="BZ837" s="177"/>
      <c r="CA837" s="177"/>
    </row>
    <row r="838" spans="1:79" ht="20.100000000000001" customHeight="1">
      <c r="A838" s="204"/>
      <c r="B838" s="121"/>
      <c r="C838" s="122"/>
      <c r="D838" s="123"/>
      <c r="E838" s="121"/>
      <c r="F838" s="122"/>
      <c r="G838" s="124"/>
      <c r="H838" s="125"/>
      <c r="I838" s="122"/>
      <c r="J838" s="123"/>
      <c r="K838" s="121"/>
      <c r="L838" s="124"/>
      <c r="M838" s="125"/>
      <c r="N838" s="122"/>
      <c r="O838" s="123"/>
      <c r="P838" s="121"/>
      <c r="Q838" s="122"/>
      <c r="R838" s="122"/>
      <c r="S838" s="122"/>
      <c r="T838" s="122"/>
      <c r="U838" s="124"/>
      <c r="V838" s="323" t="str">
        <f t="shared" ref="V838:V901" si="169">IF(AND(D838&gt;0,D838&lt;3,H838&gt;0,H838&lt;3),"V","")</f>
        <v/>
      </c>
      <c r="W838" s="324" t="str">
        <f t="shared" ref="W838:W901" si="170">IF(AND(D838&gt;0,D838&lt;3,K838&gt;0,K838&lt;3),"V","")</f>
        <v/>
      </c>
      <c r="X838" s="324" t="str">
        <f t="shared" ref="X838:X901" si="171">IF(AND(E838&gt;0,E838&lt;3,F838&gt;0,F838&lt;3),"V","")</f>
        <v/>
      </c>
      <c r="Y838" s="324" t="str">
        <f t="shared" ref="Y838:Y901" si="172">IF(AND(N838&gt;0,N838&lt;3,O838&gt;0,O838&lt;3),"V","")</f>
        <v/>
      </c>
      <c r="Z838" s="324" t="str">
        <f t="shared" ref="Z838:Z901" si="173">IF(AND(I838&gt;0,I838&lt;3,J838&gt;0,J838&lt;3,K838&gt;0,K838&lt;3),"V","")</f>
        <v/>
      </c>
      <c r="AA838" s="324" t="str">
        <f t="shared" ref="AA838:AA901" si="174">IF(AND(M838&gt;0,M838&lt;3),"V","")</f>
        <v/>
      </c>
      <c r="AB838" s="324" t="str">
        <f t="shared" ref="AB838:AB901" si="175">IF(AND(E838&gt;0,E838&lt;3,L838&gt;0,L838&lt;3),"V","")</f>
        <v/>
      </c>
      <c r="AC838" s="324" t="str">
        <f t="shared" ref="AC838:AC901" si="176">IF(AND(F838&gt;0,F838&lt;3,G838&gt;0,G838&lt;3,H838&gt;0,H838&lt;3),"V","")</f>
        <v/>
      </c>
      <c r="AD838" s="324" t="str">
        <f t="shared" ref="AD838:AD901" si="177">IF(AND(B838&gt;0,B838&lt;3,C838&gt;0,C838&lt;3),"V","")</f>
        <v/>
      </c>
      <c r="AE838" s="324" t="str">
        <f t="shared" ref="AE838:AE901" si="178">IF(AND(P838&gt;0,P838&lt;3),"V","")</f>
        <v/>
      </c>
      <c r="AF838" s="324" t="str">
        <f t="shared" ref="AF838:AF901" si="179">IF(AND(Q838&gt;0,Q838&lt;3),"V","")</f>
        <v/>
      </c>
      <c r="AG838" s="324" t="str">
        <f t="shared" ref="AG838:AG901" si="180">IF(AND(R838&gt;0,R838&lt;3,S838&gt;0,S838&lt;3,T838&gt;0,T838&lt;3),"V","")</f>
        <v/>
      </c>
      <c r="AH838" s="324" t="str">
        <f t="shared" ref="AH838:AH901" si="181">IF(AND(U838&gt;0,U838&lt;3),"V","")</f>
        <v/>
      </c>
      <c r="AI838" s="177"/>
      <c r="AJ838" s="177"/>
      <c r="AK838" s="177"/>
      <c r="AL838" s="177"/>
      <c r="AM838" s="177"/>
      <c r="AN838" s="177"/>
      <c r="AO838" s="177"/>
      <c r="AP838" s="177"/>
      <c r="AQ838" s="177"/>
      <c r="AR838" s="177"/>
      <c r="AS838" s="177"/>
      <c r="AT838" s="177"/>
      <c r="AU838" s="177"/>
      <c r="AV838" s="177"/>
      <c r="AW838" s="177"/>
      <c r="AX838" s="177"/>
      <c r="AY838" s="177"/>
      <c r="AZ838" s="177"/>
      <c r="BA838" s="177"/>
      <c r="BB838" s="177"/>
      <c r="BC838" s="177"/>
      <c r="BD838" s="177"/>
      <c r="BE838" s="177"/>
      <c r="BF838" s="177"/>
      <c r="BG838" s="177"/>
      <c r="BH838" s="177"/>
      <c r="BI838" s="177"/>
      <c r="BJ838" s="177"/>
      <c r="BK838" s="177"/>
      <c r="BL838" s="177"/>
      <c r="BM838" s="177"/>
      <c r="BN838" s="177"/>
      <c r="BO838" s="177"/>
      <c r="BP838" s="177"/>
      <c r="BQ838" s="177"/>
      <c r="BR838" s="177"/>
      <c r="BS838" s="177"/>
      <c r="BT838" s="177"/>
      <c r="BU838" s="177"/>
      <c r="BV838" s="177"/>
      <c r="BW838" s="177"/>
      <c r="BX838" s="177"/>
      <c r="BY838" s="177"/>
      <c r="BZ838" s="177"/>
      <c r="CA838" s="177"/>
    </row>
    <row r="839" spans="1:79" ht="20.100000000000001" customHeight="1">
      <c r="A839" s="204"/>
      <c r="B839" s="121"/>
      <c r="C839" s="122"/>
      <c r="D839" s="123"/>
      <c r="E839" s="121"/>
      <c r="F839" s="122"/>
      <c r="G839" s="124"/>
      <c r="H839" s="125"/>
      <c r="I839" s="122"/>
      <c r="J839" s="123"/>
      <c r="K839" s="121"/>
      <c r="L839" s="124"/>
      <c r="M839" s="125"/>
      <c r="N839" s="122"/>
      <c r="O839" s="123"/>
      <c r="P839" s="121"/>
      <c r="Q839" s="122"/>
      <c r="R839" s="122"/>
      <c r="S839" s="122"/>
      <c r="T839" s="122"/>
      <c r="U839" s="124"/>
      <c r="V839" s="323" t="str">
        <f t="shared" si="169"/>
        <v/>
      </c>
      <c r="W839" s="324" t="str">
        <f t="shared" si="170"/>
        <v/>
      </c>
      <c r="X839" s="324" t="str">
        <f t="shared" si="171"/>
        <v/>
      </c>
      <c r="Y839" s="324" t="str">
        <f t="shared" si="172"/>
        <v/>
      </c>
      <c r="Z839" s="324" t="str">
        <f t="shared" si="173"/>
        <v/>
      </c>
      <c r="AA839" s="324" t="str">
        <f t="shared" si="174"/>
        <v/>
      </c>
      <c r="AB839" s="324" t="str">
        <f t="shared" si="175"/>
        <v/>
      </c>
      <c r="AC839" s="324" t="str">
        <f t="shared" si="176"/>
        <v/>
      </c>
      <c r="AD839" s="324" t="str">
        <f t="shared" si="177"/>
        <v/>
      </c>
      <c r="AE839" s="324" t="str">
        <f t="shared" si="178"/>
        <v/>
      </c>
      <c r="AF839" s="324" t="str">
        <f t="shared" si="179"/>
        <v/>
      </c>
      <c r="AG839" s="324" t="str">
        <f t="shared" si="180"/>
        <v/>
      </c>
      <c r="AH839" s="324" t="str">
        <f t="shared" si="181"/>
        <v/>
      </c>
      <c r="AI839" s="177"/>
      <c r="AJ839" s="177"/>
      <c r="AK839" s="177"/>
      <c r="AL839" s="177"/>
      <c r="AM839" s="177"/>
      <c r="AN839" s="177"/>
      <c r="AO839" s="177"/>
      <c r="AP839" s="177"/>
      <c r="AQ839" s="177"/>
      <c r="AR839" s="177"/>
      <c r="AS839" s="177"/>
      <c r="AT839" s="177"/>
      <c r="AU839" s="177"/>
      <c r="AV839" s="177"/>
      <c r="AW839" s="177"/>
      <c r="AX839" s="177"/>
      <c r="AY839" s="177"/>
      <c r="AZ839" s="177"/>
      <c r="BA839" s="177"/>
      <c r="BB839" s="177"/>
      <c r="BC839" s="177"/>
      <c r="BD839" s="177"/>
      <c r="BE839" s="177"/>
      <c r="BF839" s="177"/>
      <c r="BG839" s="177"/>
      <c r="BH839" s="177"/>
      <c r="BI839" s="177"/>
      <c r="BJ839" s="177"/>
      <c r="BK839" s="177"/>
      <c r="BL839" s="177"/>
      <c r="BM839" s="177"/>
      <c r="BN839" s="177"/>
      <c r="BO839" s="177"/>
      <c r="BP839" s="177"/>
      <c r="BQ839" s="177"/>
      <c r="BR839" s="177"/>
      <c r="BS839" s="177"/>
      <c r="BT839" s="177"/>
      <c r="BU839" s="177"/>
      <c r="BV839" s="177"/>
      <c r="BW839" s="177"/>
      <c r="BX839" s="177"/>
      <c r="BY839" s="177"/>
      <c r="BZ839" s="177"/>
      <c r="CA839" s="177"/>
    </row>
    <row r="840" spans="1:79" ht="20.100000000000001" customHeight="1">
      <c r="A840" s="204"/>
      <c r="B840" s="121"/>
      <c r="C840" s="122"/>
      <c r="D840" s="123"/>
      <c r="E840" s="121"/>
      <c r="F840" s="122"/>
      <c r="G840" s="124"/>
      <c r="H840" s="125"/>
      <c r="I840" s="122"/>
      <c r="J840" s="123"/>
      <c r="K840" s="121"/>
      <c r="L840" s="124"/>
      <c r="M840" s="125"/>
      <c r="N840" s="122"/>
      <c r="O840" s="123"/>
      <c r="P840" s="121"/>
      <c r="Q840" s="122"/>
      <c r="R840" s="122"/>
      <c r="S840" s="122"/>
      <c r="T840" s="122"/>
      <c r="U840" s="124"/>
      <c r="V840" s="323" t="str">
        <f t="shared" si="169"/>
        <v/>
      </c>
      <c r="W840" s="324" t="str">
        <f t="shared" si="170"/>
        <v/>
      </c>
      <c r="X840" s="324" t="str">
        <f t="shared" si="171"/>
        <v/>
      </c>
      <c r="Y840" s="324" t="str">
        <f t="shared" si="172"/>
        <v/>
      </c>
      <c r="Z840" s="324" t="str">
        <f t="shared" si="173"/>
        <v/>
      </c>
      <c r="AA840" s="324" t="str">
        <f t="shared" si="174"/>
        <v/>
      </c>
      <c r="AB840" s="324" t="str">
        <f t="shared" si="175"/>
        <v/>
      </c>
      <c r="AC840" s="324" t="str">
        <f t="shared" si="176"/>
        <v/>
      </c>
      <c r="AD840" s="324" t="str">
        <f t="shared" si="177"/>
        <v/>
      </c>
      <c r="AE840" s="324" t="str">
        <f t="shared" si="178"/>
        <v/>
      </c>
      <c r="AF840" s="324" t="str">
        <f t="shared" si="179"/>
        <v/>
      </c>
      <c r="AG840" s="324" t="str">
        <f t="shared" si="180"/>
        <v/>
      </c>
      <c r="AH840" s="324" t="str">
        <f t="shared" si="181"/>
        <v/>
      </c>
      <c r="AI840" s="177"/>
      <c r="AJ840" s="177"/>
      <c r="AK840" s="177"/>
      <c r="AL840" s="177"/>
      <c r="AM840" s="177"/>
      <c r="AN840" s="177"/>
      <c r="AO840" s="177"/>
      <c r="AP840" s="177"/>
      <c r="AQ840" s="177"/>
      <c r="AR840" s="177"/>
      <c r="AS840" s="177"/>
      <c r="AT840" s="177"/>
      <c r="AU840" s="177"/>
      <c r="AV840" s="177"/>
      <c r="AW840" s="177"/>
      <c r="AX840" s="177"/>
      <c r="AY840" s="177"/>
      <c r="AZ840" s="177"/>
      <c r="BA840" s="177"/>
      <c r="BB840" s="177"/>
      <c r="BC840" s="177"/>
      <c r="BD840" s="177"/>
      <c r="BE840" s="177"/>
      <c r="BF840" s="177"/>
      <c r="BG840" s="177"/>
      <c r="BH840" s="177"/>
      <c r="BI840" s="177"/>
      <c r="BJ840" s="177"/>
      <c r="BK840" s="177"/>
      <c r="BL840" s="177"/>
      <c r="BM840" s="177"/>
      <c r="BN840" s="177"/>
      <c r="BO840" s="177"/>
      <c r="BP840" s="177"/>
      <c r="BQ840" s="177"/>
      <c r="BR840" s="177"/>
      <c r="BS840" s="177"/>
      <c r="BT840" s="177"/>
      <c r="BU840" s="177"/>
      <c r="BV840" s="177"/>
      <c r="BW840" s="177"/>
      <c r="BX840" s="177"/>
      <c r="BY840" s="177"/>
      <c r="BZ840" s="177"/>
      <c r="CA840" s="177"/>
    </row>
    <row r="841" spans="1:79" ht="20.100000000000001" customHeight="1">
      <c r="A841" s="204"/>
      <c r="B841" s="121"/>
      <c r="C841" s="122"/>
      <c r="D841" s="123"/>
      <c r="E841" s="121"/>
      <c r="F841" s="122"/>
      <c r="G841" s="124"/>
      <c r="H841" s="125"/>
      <c r="I841" s="122"/>
      <c r="J841" s="123"/>
      <c r="K841" s="121"/>
      <c r="L841" s="124"/>
      <c r="M841" s="125"/>
      <c r="N841" s="122"/>
      <c r="O841" s="123"/>
      <c r="P841" s="121"/>
      <c r="Q841" s="122"/>
      <c r="R841" s="122"/>
      <c r="S841" s="122"/>
      <c r="T841" s="122"/>
      <c r="U841" s="124"/>
      <c r="V841" s="323" t="str">
        <f t="shared" si="169"/>
        <v/>
      </c>
      <c r="W841" s="324" t="str">
        <f t="shared" si="170"/>
        <v/>
      </c>
      <c r="X841" s="324" t="str">
        <f t="shared" si="171"/>
        <v/>
      </c>
      <c r="Y841" s="324" t="str">
        <f t="shared" si="172"/>
        <v/>
      </c>
      <c r="Z841" s="324" t="str">
        <f t="shared" si="173"/>
        <v/>
      </c>
      <c r="AA841" s="324" t="str">
        <f t="shared" si="174"/>
        <v/>
      </c>
      <c r="AB841" s="324" t="str">
        <f t="shared" si="175"/>
        <v/>
      </c>
      <c r="AC841" s="324" t="str">
        <f t="shared" si="176"/>
        <v/>
      </c>
      <c r="AD841" s="324" t="str">
        <f t="shared" si="177"/>
        <v/>
      </c>
      <c r="AE841" s="324" t="str">
        <f t="shared" si="178"/>
        <v/>
      </c>
      <c r="AF841" s="324" t="str">
        <f t="shared" si="179"/>
        <v/>
      </c>
      <c r="AG841" s="324" t="str">
        <f t="shared" si="180"/>
        <v/>
      </c>
      <c r="AH841" s="324" t="str">
        <f t="shared" si="181"/>
        <v/>
      </c>
      <c r="AI841" s="177"/>
      <c r="AJ841" s="177"/>
      <c r="AK841" s="177"/>
      <c r="AL841" s="177"/>
      <c r="AM841" s="177"/>
      <c r="AN841" s="177"/>
      <c r="AO841" s="177"/>
      <c r="AP841" s="177"/>
      <c r="AQ841" s="177"/>
      <c r="AR841" s="177"/>
      <c r="AS841" s="177"/>
      <c r="AT841" s="177"/>
      <c r="AU841" s="177"/>
      <c r="AV841" s="177"/>
      <c r="AW841" s="177"/>
      <c r="AX841" s="177"/>
      <c r="AY841" s="177"/>
      <c r="AZ841" s="177"/>
      <c r="BA841" s="177"/>
      <c r="BB841" s="177"/>
      <c r="BC841" s="177"/>
      <c r="BD841" s="177"/>
      <c r="BE841" s="177"/>
      <c r="BF841" s="177"/>
      <c r="BG841" s="177"/>
      <c r="BH841" s="177"/>
      <c r="BI841" s="177"/>
      <c r="BJ841" s="177"/>
      <c r="BK841" s="177"/>
      <c r="BL841" s="177"/>
      <c r="BM841" s="177"/>
      <c r="BN841" s="177"/>
      <c r="BO841" s="177"/>
      <c r="BP841" s="177"/>
      <c r="BQ841" s="177"/>
      <c r="BR841" s="177"/>
      <c r="BS841" s="177"/>
      <c r="BT841" s="177"/>
      <c r="BU841" s="177"/>
      <c r="BV841" s="177"/>
      <c r="BW841" s="177"/>
      <c r="BX841" s="177"/>
      <c r="BY841" s="177"/>
      <c r="BZ841" s="177"/>
      <c r="CA841" s="177"/>
    </row>
    <row r="842" spans="1:79" ht="20.100000000000001" customHeight="1">
      <c r="A842" s="204"/>
      <c r="B842" s="121"/>
      <c r="C842" s="122"/>
      <c r="D842" s="123"/>
      <c r="E842" s="121"/>
      <c r="F842" s="122"/>
      <c r="G842" s="124"/>
      <c r="H842" s="125"/>
      <c r="I842" s="122"/>
      <c r="J842" s="123"/>
      <c r="K842" s="121"/>
      <c r="L842" s="124"/>
      <c r="M842" s="125"/>
      <c r="N842" s="122"/>
      <c r="O842" s="123"/>
      <c r="P842" s="121"/>
      <c r="Q842" s="122"/>
      <c r="R842" s="122"/>
      <c r="S842" s="122"/>
      <c r="T842" s="122"/>
      <c r="U842" s="124"/>
      <c r="V842" s="323" t="str">
        <f t="shared" si="169"/>
        <v/>
      </c>
      <c r="W842" s="324" t="str">
        <f t="shared" si="170"/>
        <v/>
      </c>
      <c r="X842" s="324" t="str">
        <f t="shared" si="171"/>
        <v/>
      </c>
      <c r="Y842" s="324" t="str">
        <f t="shared" si="172"/>
        <v/>
      </c>
      <c r="Z842" s="324" t="str">
        <f t="shared" si="173"/>
        <v/>
      </c>
      <c r="AA842" s="324" t="str">
        <f t="shared" si="174"/>
        <v/>
      </c>
      <c r="AB842" s="324" t="str">
        <f t="shared" si="175"/>
        <v/>
      </c>
      <c r="AC842" s="324" t="str">
        <f t="shared" si="176"/>
        <v/>
      </c>
      <c r="AD842" s="324" t="str">
        <f t="shared" si="177"/>
        <v/>
      </c>
      <c r="AE842" s="324" t="str">
        <f t="shared" si="178"/>
        <v/>
      </c>
      <c r="AF842" s="324" t="str">
        <f t="shared" si="179"/>
        <v/>
      </c>
      <c r="AG842" s="324" t="str">
        <f t="shared" si="180"/>
        <v/>
      </c>
      <c r="AH842" s="324" t="str">
        <f t="shared" si="181"/>
        <v/>
      </c>
      <c r="AI842" s="177"/>
      <c r="AJ842" s="177"/>
      <c r="AK842" s="177"/>
      <c r="AL842" s="177"/>
      <c r="AM842" s="177"/>
      <c r="AN842" s="177"/>
      <c r="AO842" s="177"/>
      <c r="AP842" s="177"/>
      <c r="AQ842" s="177"/>
      <c r="AR842" s="177"/>
      <c r="AS842" s="177"/>
      <c r="AT842" s="177"/>
      <c r="AU842" s="177"/>
      <c r="AV842" s="177"/>
      <c r="AW842" s="177"/>
      <c r="AX842" s="177"/>
      <c r="AY842" s="177"/>
      <c r="AZ842" s="177"/>
      <c r="BA842" s="177"/>
      <c r="BB842" s="177"/>
      <c r="BC842" s="177"/>
      <c r="BD842" s="177"/>
      <c r="BE842" s="177"/>
      <c r="BF842" s="177"/>
      <c r="BG842" s="177"/>
      <c r="BH842" s="177"/>
      <c r="BI842" s="177"/>
      <c r="BJ842" s="177"/>
      <c r="BK842" s="177"/>
      <c r="BL842" s="177"/>
      <c r="BM842" s="177"/>
      <c r="BN842" s="177"/>
      <c r="BO842" s="177"/>
      <c r="BP842" s="177"/>
      <c r="BQ842" s="177"/>
      <c r="BR842" s="177"/>
      <c r="BS842" s="177"/>
      <c r="BT842" s="177"/>
      <c r="BU842" s="177"/>
      <c r="BV842" s="177"/>
      <c r="BW842" s="177"/>
      <c r="BX842" s="177"/>
      <c r="BY842" s="177"/>
      <c r="BZ842" s="177"/>
      <c r="CA842" s="177"/>
    </row>
    <row r="843" spans="1:79" ht="20.100000000000001" customHeight="1">
      <c r="A843" s="204"/>
      <c r="B843" s="121"/>
      <c r="C843" s="122"/>
      <c r="D843" s="123"/>
      <c r="E843" s="121"/>
      <c r="F843" s="122"/>
      <c r="G843" s="124"/>
      <c r="H843" s="125"/>
      <c r="I843" s="122"/>
      <c r="J843" s="123"/>
      <c r="K843" s="121"/>
      <c r="L843" s="124"/>
      <c r="M843" s="125"/>
      <c r="N843" s="122"/>
      <c r="O843" s="123"/>
      <c r="P843" s="121"/>
      <c r="Q843" s="122"/>
      <c r="R843" s="122"/>
      <c r="S843" s="122"/>
      <c r="T843" s="122"/>
      <c r="U843" s="124"/>
      <c r="V843" s="323" t="str">
        <f t="shared" si="169"/>
        <v/>
      </c>
      <c r="W843" s="324" t="str">
        <f t="shared" si="170"/>
        <v/>
      </c>
      <c r="X843" s="324" t="str">
        <f t="shared" si="171"/>
        <v/>
      </c>
      <c r="Y843" s="324" t="str">
        <f t="shared" si="172"/>
        <v/>
      </c>
      <c r="Z843" s="324" t="str">
        <f t="shared" si="173"/>
        <v/>
      </c>
      <c r="AA843" s="324" t="str">
        <f t="shared" si="174"/>
        <v/>
      </c>
      <c r="AB843" s="324" t="str">
        <f t="shared" si="175"/>
        <v/>
      </c>
      <c r="AC843" s="324" t="str">
        <f t="shared" si="176"/>
        <v/>
      </c>
      <c r="AD843" s="324" t="str">
        <f t="shared" si="177"/>
        <v/>
      </c>
      <c r="AE843" s="324" t="str">
        <f t="shared" si="178"/>
        <v/>
      </c>
      <c r="AF843" s="324" t="str">
        <f t="shared" si="179"/>
        <v/>
      </c>
      <c r="AG843" s="324" t="str">
        <f t="shared" si="180"/>
        <v/>
      </c>
      <c r="AH843" s="324" t="str">
        <f t="shared" si="181"/>
        <v/>
      </c>
      <c r="AI843" s="177"/>
      <c r="AJ843" s="177"/>
      <c r="AK843" s="177"/>
      <c r="AL843" s="177"/>
      <c r="AM843" s="177"/>
      <c r="AN843" s="177"/>
      <c r="AO843" s="177"/>
      <c r="AP843" s="177"/>
      <c r="AQ843" s="177"/>
      <c r="AR843" s="177"/>
      <c r="AS843" s="177"/>
      <c r="AT843" s="177"/>
      <c r="AU843" s="177"/>
      <c r="AV843" s="177"/>
      <c r="AW843" s="177"/>
      <c r="AX843" s="177"/>
      <c r="AY843" s="177"/>
      <c r="AZ843" s="177"/>
      <c r="BA843" s="177"/>
      <c r="BB843" s="177"/>
      <c r="BC843" s="177"/>
      <c r="BD843" s="177"/>
      <c r="BE843" s="177"/>
      <c r="BF843" s="177"/>
      <c r="BG843" s="177"/>
      <c r="BH843" s="177"/>
      <c r="BI843" s="177"/>
      <c r="BJ843" s="177"/>
      <c r="BK843" s="177"/>
      <c r="BL843" s="177"/>
      <c r="BM843" s="177"/>
      <c r="BN843" s="177"/>
      <c r="BO843" s="177"/>
      <c r="BP843" s="177"/>
      <c r="BQ843" s="177"/>
      <c r="BR843" s="177"/>
      <c r="BS843" s="177"/>
      <c r="BT843" s="177"/>
      <c r="BU843" s="177"/>
      <c r="BV843" s="177"/>
      <c r="BW843" s="177"/>
      <c r="BX843" s="177"/>
      <c r="BY843" s="177"/>
      <c r="BZ843" s="177"/>
      <c r="CA843" s="177"/>
    </row>
    <row r="844" spans="1:79" ht="20.100000000000001" customHeight="1">
      <c r="A844" s="204"/>
      <c r="B844" s="121"/>
      <c r="C844" s="122"/>
      <c r="D844" s="123"/>
      <c r="E844" s="121"/>
      <c r="F844" s="122"/>
      <c r="G844" s="124"/>
      <c r="H844" s="125"/>
      <c r="I844" s="122"/>
      <c r="J844" s="123"/>
      <c r="K844" s="121"/>
      <c r="L844" s="124"/>
      <c r="M844" s="125"/>
      <c r="N844" s="122"/>
      <c r="O844" s="123"/>
      <c r="P844" s="121"/>
      <c r="Q844" s="122"/>
      <c r="R844" s="122"/>
      <c r="S844" s="122"/>
      <c r="T844" s="122"/>
      <c r="U844" s="124"/>
      <c r="V844" s="323" t="str">
        <f t="shared" si="169"/>
        <v/>
      </c>
      <c r="W844" s="324" t="str">
        <f t="shared" si="170"/>
        <v/>
      </c>
      <c r="X844" s="324" t="str">
        <f t="shared" si="171"/>
        <v/>
      </c>
      <c r="Y844" s="324" t="str">
        <f t="shared" si="172"/>
        <v/>
      </c>
      <c r="Z844" s="324" t="str">
        <f t="shared" si="173"/>
        <v/>
      </c>
      <c r="AA844" s="324" t="str">
        <f t="shared" si="174"/>
        <v/>
      </c>
      <c r="AB844" s="324" t="str">
        <f t="shared" si="175"/>
        <v/>
      </c>
      <c r="AC844" s="324" t="str">
        <f t="shared" si="176"/>
        <v/>
      </c>
      <c r="AD844" s="324" t="str">
        <f t="shared" si="177"/>
        <v/>
      </c>
      <c r="AE844" s="324" t="str">
        <f t="shared" si="178"/>
        <v/>
      </c>
      <c r="AF844" s="324" t="str">
        <f t="shared" si="179"/>
        <v/>
      </c>
      <c r="AG844" s="324" t="str">
        <f t="shared" si="180"/>
        <v/>
      </c>
      <c r="AH844" s="324" t="str">
        <f t="shared" si="181"/>
        <v/>
      </c>
      <c r="AI844" s="177"/>
      <c r="AJ844" s="177"/>
      <c r="AK844" s="177"/>
      <c r="AL844" s="177"/>
      <c r="AM844" s="177"/>
      <c r="AN844" s="177"/>
      <c r="AO844" s="177"/>
      <c r="AP844" s="177"/>
      <c r="AQ844" s="177"/>
      <c r="AR844" s="177"/>
      <c r="AS844" s="177"/>
      <c r="AT844" s="177"/>
      <c r="AU844" s="177"/>
      <c r="AV844" s="177"/>
      <c r="AW844" s="177"/>
      <c r="AX844" s="177"/>
      <c r="AY844" s="177"/>
      <c r="AZ844" s="177"/>
      <c r="BA844" s="177"/>
      <c r="BB844" s="177"/>
      <c r="BC844" s="177"/>
      <c r="BD844" s="177"/>
      <c r="BE844" s="177"/>
      <c r="BF844" s="177"/>
      <c r="BG844" s="177"/>
      <c r="BH844" s="177"/>
      <c r="BI844" s="177"/>
      <c r="BJ844" s="177"/>
      <c r="BK844" s="177"/>
      <c r="BL844" s="177"/>
      <c r="BM844" s="177"/>
      <c r="BN844" s="177"/>
      <c r="BO844" s="177"/>
      <c r="BP844" s="177"/>
      <c r="BQ844" s="177"/>
      <c r="BR844" s="177"/>
      <c r="BS844" s="177"/>
      <c r="BT844" s="177"/>
      <c r="BU844" s="177"/>
      <c r="BV844" s="177"/>
      <c r="BW844" s="177"/>
      <c r="BX844" s="177"/>
      <c r="BY844" s="177"/>
      <c r="BZ844" s="177"/>
      <c r="CA844" s="177"/>
    </row>
    <row r="845" spans="1:79" ht="20.100000000000001" customHeight="1">
      <c r="A845" s="204"/>
      <c r="B845" s="121"/>
      <c r="C845" s="122"/>
      <c r="D845" s="123"/>
      <c r="E845" s="121"/>
      <c r="F845" s="122"/>
      <c r="G845" s="124"/>
      <c r="H845" s="125"/>
      <c r="I845" s="122"/>
      <c r="J845" s="123"/>
      <c r="K845" s="121"/>
      <c r="L845" s="124"/>
      <c r="M845" s="125"/>
      <c r="N845" s="122"/>
      <c r="O845" s="123"/>
      <c r="P845" s="121"/>
      <c r="Q845" s="122"/>
      <c r="R845" s="122"/>
      <c r="S845" s="122"/>
      <c r="T845" s="122"/>
      <c r="U845" s="124"/>
      <c r="V845" s="323" t="str">
        <f t="shared" si="169"/>
        <v/>
      </c>
      <c r="W845" s="324" t="str">
        <f t="shared" si="170"/>
        <v/>
      </c>
      <c r="X845" s="324" t="str">
        <f t="shared" si="171"/>
        <v/>
      </c>
      <c r="Y845" s="324" t="str">
        <f t="shared" si="172"/>
        <v/>
      </c>
      <c r="Z845" s="324" t="str">
        <f t="shared" si="173"/>
        <v/>
      </c>
      <c r="AA845" s="324" t="str">
        <f t="shared" si="174"/>
        <v/>
      </c>
      <c r="AB845" s="324" t="str">
        <f t="shared" si="175"/>
        <v/>
      </c>
      <c r="AC845" s="324" t="str">
        <f t="shared" si="176"/>
        <v/>
      </c>
      <c r="AD845" s="324" t="str">
        <f t="shared" si="177"/>
        <v/>
      </c>
      <c r="AE845" s="324" t="str">
        <f t="shared" si="178"/>
        <v/>
      </c>
      <c r="AF845" s="324" t="str">
        <f t="shared" si="179"/>
        <v/>
      </c>
      <c r="AG845" s="324" t="str">
        <f t="shared" si="180"/>
        <v/>
      </c>
      <c r="AH845" s="324" t="str">
        <f t="shared" si="181"/>
        <v/>
      </c>
      <c r="AI845" s="177"/>
      <c r="AJ845" s="177"/>
      <c r="AK845" s="177"/>
      <c r="AL845" s="177"/>
      <c r="AM845" s="177"/>
      <c r="AN845" s="177"/>
      <c r="AO845" s="177"/>
      <c r="AP845" s="177"/>
      <c r="AQ845" s="177"/>
      <c r="AR845" s="177"/>
      <c r="AS845" s="177"/>
      <c r="AT845" s="177"/>
      <c r="AU845" s="177"/>
      <c r="AV845" s="177"/>
      <c r="AW845" s="177"/>
      <c r="AX845" s="177"/>
      <c r="AY845" s="177"/>
      <c r="AZ845" s="177"/>
      <c r="BA845" s="177"/>
      <c r="BB845" s="177"/>
      <c r="BC845" s="177"/>
      <c r="BD845" s="177"/>
      <c r="BE845" s="177"/>
      <c r="BF845" s="177"/>
      <c r="BG845" s="177"/>
      <c r="BH845" s="177"/>
      <c r="BI845" s="177"/>
      <c r="BJ845" s="177"/>
      <c r="BK845" s="177"/>
      <c r="BL845" s="177"/>
      <c r="BM845" s="177"/>
      <c r="BN845" s="177"/>
      <c r="BO845" s="177"/>
      <c r="BP845" s="177"/>
      <c r="BQ845" s="177"/>
      <c r="BR845" s="177"/>
      <c r="BS845" s="177"/>
      <c r="BT845" s="177"/>
      <c r="BU845" s="177"/>
      <c r="BV845" s="177"/>
      <c r="BW845" s="177"/>
      <c r="BX845" s="177"/>
      <c r="BY845" s="177"/>
      <c r="BZ845" s="177"/>
      <c r="CA845" s="177"/>
    </row>
    <row r="846" spans="1:79" ht="20.100000000000001" customHeight="1">
      <c r="A846" s="204"/>
      <c r="B846" s="121"/>
      <c r="C846" s="122"/>
      <c r="D846" s="123"/>
      <c r="E846" s="121"/>
      <c r="F846" s="122"/>
      <c r="G846" s="124"/>
      <c r="H846" s="125"/>
      <c r="I846" s="122"/>
      <c r="J846" s="123"/>
      <c r="K846" s="121"/>
      <c r="L846" s="124"/>
      <c r="M846" s="125"/>
      <c r="N846" s="122"/>
      <c r="O846" s="123"/>
      <c r="P846" s="121"/>
      <c r="Q846" s="122"/>
      <c r="R846" s="122"/>
      <c r="S846" s="122"/>
      <c r="T846" s="122"/>
      <c r="U846" s="124"/>
      <c r="V846" s="323" t="str">
        <f t="shared" si="169"/>
        <v/>
      </c>
      <c r="W846" s="324" t="str">
        <f t="shared" si="170"/>
        <v/>
      </c>
      <c r="X846" s="324" t="str">
        <f t="shared" si="171"/>
        <v/>
      </c>
      <c r="Y846" s="324" t="str">
        <f t="shared" si="172"/>
        <v/>
      </c>
      <c r="Z846" s="324" t="str">
        <f t="shared" si="173"/>
        <v/>
      </c>
      <c r="AA846" s="324" t="str">
        <f t="shared" si="174"/>
        <v/>
      </c>
      <c r="AB846" s="324" t="str">
        <f t="shared" si="175"/>
        <v/>
      </c>
      <c r="AC846" s="324" t="str">
        <f t="shared" si="176"/>
        <v/>
      </c>
      <c r="AD846" s="324" t="str">
        <f t="shared" si="177"/>
        <v/>
      </c>
      <c r="AE846" s="324" t="str">
        <f t="shared" si="178"/>
        <v/>
      </c>
      <c r="AF846" s="324" t="str">
        <f t="shared" si="179"/>
        <v/>
      </c>
      <c r="AG846" s="324" t="str">
        <f t="shared" si="180"/>
        <v/>
      </c>
      <c r="AH846" s="324" t="str">
        <f t="shared" si="181"/>
        <v/>
      </c>
      <c r="AI846" s="177"/>
      <c r="AJ846" s="177"/>
      <c r="AK846" s="177"/>
      <c r="AL846" s="177"/>
      <c r="AM846" s="177"/>
      <c r="AN846" s="177"/>
      <c r="AO846" s="177"/>
      <c r="AP846" s="177"/>
      <c r="AQ846" s="177"/>
      <c r="AR846" s="177"/>
      <c r="AS846" s="177"/>
      <c r="AT846" s="177"/>
      <c r="AU846" s="177"/>
      <c r="AV846" s="177"/>
      <c r="AW846" s="177"/>
      <c r="AX846" s="177"/>
      <c r="AY846" s="177"/>
      <c r="AZ846" s="177"/>
      <c r="BA846" s="177"/>
      <c r="BB846" s="177"/>
      <c r="BC846" s="177"/>
      <c r="BD846" s="177"/>
      <c r="BE846" s="177"/>
      <c r="BF846" s="177"/>
      <c r="BG846" s="177"/>
      <c r="BH846" s="177"/>
      <c r="BI846" s="177"/>
      <c r="BJ846" s="177"/>
      <c r="BK846" s="177"/>
      <c r="BL846" s="177"/>
      <c r="BM846" s="177"/>
      <c r="BN846" s="177"/>
      <c r="BO846" s="177"/>
      <c r="BP846" s="177"/>
      <c r="BQ846" s="177"/>
      <c r="BR846" s="177"/>
      <c r="BS846" s="177"/>
      <c r="BT846" s="177"/>
      <c r="BU846" s="177"/>
      <c r="BV846" s="177"/>
      <c r="BW846" s="177"/>
      <c r="BX846" s="177"/>
      <c r="BY846" s="177"/>
      <c r="BZ846" s="177"/>
      <c r="CA846" s="177"/>
    </row>
    <row r="847" spans="1:79" ht="20.100000000000001" customHeight="1">
      <c r="A847" s="204"/>
      <c r="B847" s="121"/>
      <c r="C847" s="122"/>
      <c r="D847" s="123"/>
      <c r="E847" s="121"/>
      <c r="F847" s="122"/>
      <c r="G847" s="124"/>
      <c r="H847" s="125"/>
      <c r="I847" s="122"/>
      <c r="J847" s="123"/>
      <c r="K847" s="121"/>
      <c r="L847" s="124"/>
      <c r="M847" s="125"/>
      <c r="N847" s="122"/>
      <c r="O847" s="123"/>
      <c r="P847" s="121"/>
      <c r="Q847" s="122"/>
      <c r="R847" s="122"/>
      <c r="S847" s="122"/>
      <c r="T847" s="122"/>
      <c r="U847" s="124"/>
      <c r="V847" s="323" t="str">
        <f t="shared" si="169"/>
        <v/>
      </c>
      <c r="W847" s="324" t="str">
        <f t="shared" si="170"/>
        <v/>
      </c>
      <c r="X847" s="324" t="str">
        <f t="shared" si="171"/>
        <v/>
      </c>
      <c r="Y847" s="324" t="str">
        <f t="shared" si="172"/>
        <v/>
      </c>
      <c r="Z847" s="324" t="str">
        <f t="shared" si="173"/>
        <v/>
      </c>
      <c r="AA847" s="324" t="str">
        <f t="shared" si="174"/>
        <v/>
      </c>
      <c r="AB847" s="324" t="str">
        <f t="shared" si="175"/>
        <v/>
      </c>
      <c r="AC847" s="324" t="str">
        <f t="shared" si="176"/>
        <v/>
      </c>
      <c r="AD847" s="324" t="str">
        <f t="shared" si="177"/>
        <v/>
      </c>
      <c r="AE847" s="324" t="str">
        <f t="shared" si="178"/>
        <v/>
      </c>
      <c r="AF847" s="324" t="str">
        <f t="shared" si="179"/>
        <v/>
      </c>
      <c r="AG847" s="324" t="str">
        <f t="shared" si="180"/>
        <v/>
      </c>
      <c r="AH847" s="324" t="str">
        <f t="shared" si="181"/>
        <v/>
      </c>
      <c r="AI847" s="177"/>
      <c r="AJ847" s="177"/>
      <c r="AK847" s="177"/>
      <c r="AL847" s="177"/>
      <c r="AM847" s="177"/>
      <c r="AN847" s="177"/>
      <c r="AO847" s="177"/>
      <c r="AP847" s="177"/>
      <c r="AQ847" s="177"/>
      <c r="AR847" s="177"/>
      <c r="AS847" s="177"/>
      <c r="AT847" s="177"/>
      <c r="AU847" s="177"/>
      <c r="AV847" s="177"/>
      <c r="AW847" s="177"/>
      <c r="AX847" s="177"/>
      <c r="AY847" s="177"/>
      <c r="AZ847" s="177"/>
      <c r="BA847" s="177"/>
      <c r="BB847" s="177"/>
      <c r="BC847" s="177"/>
      <c r="BD847" s="177"/>
      <c r="BE847" s="177"/>
      <c r="BF847" s="177"/>
      <c r="BG847" s="177"/>
      <c r="BH847" s="177"/>
      <c r="BI847" s="177"/>
      <c r="BJ847" s="177"/>
      <c r="BK847" s="177"/>
      <c r="BL847" s="177"/>
      <c r="BM847" s="177"/>
      <c r="BN847" s="177"/>
      <c r="BO847" s="177"/>
      <c r="BP847" s="177"/>
      <c r="BQ847" s="177"/>
      <c r="BR847" s="177"/>
      <c r="BS847" s="177"/>
      <c r="BT847" s="177"/>
      <c r="BU847" s="177"/>
      <c r="BV847" s="177"/>
      <c r="BW847" s="177"/>
      <c r="BX847" s="177"/>
      <c r="BY847" s="177"/>
      <c r="BZ847" s="177"/>
      <c r="CA847" s="177"/>
    </row>
    <row r="848" spans="1:79" ht="20.100000000000001" customHeight="1">
      <c r="A848" s="204"/>
      <c r="B848" s="121"/>
      <c r="C848" s="122"/>
      <c r="D848" s="123"/>
      <c r="E848" s="121"/>
      <c r="F848" s="122"/>
      <c r="G848" s="124"/>
      <c r="H848" s="125"/>
      <c r="I848" s="122"/>
      <c r="J848" s="123"/>
      <c r="K848" s="121"/>
      <c r="L848" s="124"/>
      <c r="M848" s="125"/>
      <c r="N848" s="122"/>
      <c r="O848" s="123"/>
      <c r="P848" s="121"/>
      <c r="Q848" s="122"/>
      <c r="R848" s="122"/>
      <c r="S848" s="122"/>
      <c r="T848" s="122"/>
      <c r="U848" s="124"/>
      <c r="V848" s="323" t="str">
        <f t="shared" si="169"/>
        <v/>
      </c>
      <c r="W848" s="324" t="str">
        <f t="shared" si="170"/>
        <v/>
      </c>
      <c r="X848" s="324" t="str">
        <f t="shared" si="171"/>
        <v/>
      </c>
      <c r="Y848" s="324" t="str">
        <f t="shared" si="172"/>
        <v/>
      </c>
      <c r="Z848" s="324" t="str">
        <f t="shared" si="173"/>
        <v/>
      </c>
      <c r="AA848" s="324" t="str">
        <f t="shared" si="174"/>
        <v/>
      </c>
      <c r="AB848" s="324" t="str">
        <f t="shared" si="175"/>
        <v/>
      </c>
      <c r="AC848" s="324" t="str">
        <f t="shared" si="176"/>
        <v/>
      </c>
      <c r="AD848" s="324" t="str">
        <f t="shared" si="177"/>
        <v/>
      </c>
      <c r="AE848" s="324" t="str">
        <f t="shared" si="178"/>
        <v/>
      </c>
      <c r="AF848" s="324" t="str">
        <f t="shared" si="179"/>
        <v/>
      </c>
      <c r="AG848" s="324" t="str">
        <f t="shared" si="180"/>
        <v/>
      </c>
      <c r="AH848" s="324" t="str">
        <f t="shared" si="181"/>
        <v/>
      </c>
      <c r="AI848" s="177"/>
      <c r="AJ848" s="177"/>
      <c r="AK848" s="177"/>
      <c r="AL848" s="177"/>
      <c r="AM848" s="177"/>
      <c r="AN848" s="177"/>
      <c r="AO848" s="177"/>
      <c r="AP848" s="177"/>
      <c r="AQ848" s="177"/>
      <c r="AR848" s="177"/>
      <c r="AS848" s="177"/>
      <c r="AT848" s="177"/>
      <c r="AU848" s="177"/>
      <c r="AV848" s="177"/>
      <c r="AW848" s="177"/>
      <c r="AX848" s="177"/>
      <c r="AY848" s="177"/>
      <c r="AZ848" s="177"/>
      <c r="BA848" s="177"/>
      <c r="BB848" s="177"/>
      <c r="BC848" s="177"/>
      <c r="BD848" s="177"/>
      <c r="BE848" s="177"/>
      <c r="BF848" s="177"/>
      <c r="BG848" s="177"/>
      <c r="BH848" s="177"/>
      <c r="BI848" s="177"/>
      <c r="BJ848" s="177"/>
      <c r="BK848" s="177"/>
      <c r="BL848" s="177"/>
      <c r="BM848" s="177"/>
      <c r="BN848" s="177"/>
      <c r="BO848" s="177"/>
      <c r="BP848" s="177"/>
      <c r="BQ848" s="177"/>
      <c r="BR848" s="177"/>
      <c r="BS848" s="177"/>
      <c r="BT848" s="177"/>
      <c r="BU848" s="177"/>
      <c r="BV848" s="177"/>
      <c r="BW848" s="177"/>
      <c r="BX848" s="177"/>
      <c r="BY848" s="177"/>
      <c r="BZ848" s="177"/>
      <c r="CA848" s="177"/>
    </row>
    <row r="849" spans="1:79" ht="20.100000000000001" customHeight="1">
      <c r="A849" s="204"/>
      <c r="B849" s="121"/>
      <c r="C849" s="122"/>
      <c r="D849" s="123"/>
      <c r="E849" s="121"/>
      <c r="F849" s="122"/>
      <c r="G849" s="124"/>
      <c r="H849" s="125"/>
      <c r="I849" s="122"/>
      <c r="J849" s="123"/>
      <c r="K849" s="121"/>
      <c r="L849" s="124"/>
      <c r="M849" s="125"/>
      <c r="N849" s="122"/>
      <c r="O849" s="123"/>
      <c r="P849" s="121"/>
      <c r="Q849" s="122"/>
      <c r="R849" s="122"/>
      <c r="S849" s="122"/>
      <c r="T849" s="122"/>
      <c r="U849" s="124"/>
      <c r="V849" s="323" t="str">
        <f t="shared" si="169"/>
        <v/>
      </c>
      <c r="W849" s="324" t="str">
        <f t="shared" si="170"/>
        <v/>
      </c>
      <c r="X849" s="324" t="str">
        <f t="shared" si="171"/>
        <v/>
      </c>
      <c r="Y849" s="324" t="str">
        <f t="shared" si="172"/>
        <v/>
      </c>
      <c r="Z849" s="324" t="str">
        <f t="shared" si="173"/>
        <v/>
      </c>
      <c r="AA849" s="324" t="str">
        <f t="shared" si="174"/>
        <v/>
      </c>
      <c r="AB849" s="324" t="str">
        <f t="shared" si="175"/>
        <v/>
      </c>
      <c r="AC849" s="324" t="str">
        <f t="shared" si="176"/>
        <v/>
      </c>
      <c r="AD849" s="324" t="str">
        <f t="shared" si="177"/>
        <v/>
      </c>
      <c r="AE849" s="324" t="str">
        <f t="shared" si="178"/>
        <v/>
      </c>
      <c r="AF849" s="324" t="str">
        <f t="shared" si="179"/>
        <v/>
      </c>
      <c r="AG849" s="324" t="str">
        <f t="shared" si="180"/>
        <v/>
      </c>
      <c r="AH849" s="324" t="str">
        <f t="shared" si="181"/>
        <v/>
      </c>
      <c r="AI849" s="177"/>
      <c r="AJ849" s="177"/>
      <c r="AK849" s="177"/>
      <c r="AL849" s="177"/>
      <c r="AM849" s="177"/>
      <c r="AN849" s="177"/>
      <c r="AO849" s="177"/>
      <c r="AP849" s="177"/>
      <c r="AQ849" s="177"/>
      <c r="AR849" s="177"/>
      <c r="AS849" s="177"/>
      <c r="AT849" s="177"/>
      <c r="AU849" s="177"/>
      <c r="AV849" s="177"/>
      <c r="AW849" s="177"/>
      <c r="AX849" s="177"/>
      <c r="AY849" s="177"/>
      <c r="AZ849" s="177"/>
      <c r="BA849" s="177"/>
      <c r="BB849" s="177"/>
      <c r="BC849" s="177"/>
      <c r="BD849" s="177"/>
      <c r="BE849" s="177"/>
      <c r="BF849" s="177"/>
      <c r="BG849" s="177"/>
      <c r="BH849" s="177"/>
      <c r="BI849" s="177"/>
      <c r="BJ849" s="177"/>
      <c r="BK849" s="177"/>
      <c r="BL849" s="177"/>
      <c r="BM849" s="177"/>
      <c r="BN849" s="177"/>
      <c r="BO849" s="177"/>
      <c r="BP849" s="177"/>
      <c r="BQ849" s="177"/>
      <c r="BR849" s="177"/>
      <c r="BS849" s="177"/>
      <c r="BT849" s="177"/>
      <c r="BU849" s="177"/>
      <c r="BV849" s="177"/>
      <c r="BW849" s="177"/>
      <c r="BX849" s="177"/>
      <c r="BY849" s="177"/>
      <c r="BZ849" s="177"/>
      <c r="CA849" s="177"/>
    </row>
    <row r="850" spans="1:79" ht="20.100000000000001" customHeight="1">
      <c r="A850" s="204"/>
      <c r="B850" s="121"/>
      <c r="C850" s="122"/>
      <c r="D850" s="123"/>
      <c r="E850" s="121"/>
      <c r="F850" s="122"/>
      <c r="G850" s="124"/>
      <c r="H850" s="125"/>
      <c r="I850" s="122"/>
      <c r="J850" s="123"/>
      <c r="K850" s="121"/>
      <c r="L850" s="124"/>
      <c r="M850" s="125"/>
      <c r="N850" s="122"/>
      <c r="O850" s="123"/>
      <c r="P850" s="121"/>
      <c r="Q850" s="122"/>
      <c r="R850" s="122"/>
      <c r="S850" s="122"/>
      <c r="T850" s="122"/>
      <c r="U850" s="124"/>
      <c r="V850" s="323" t="str">
        <f t="shared" si="169"/>
        <v/>
      </c>
      <c r="W850" s="324" t="str">
        <f t="shared" si="170"/>
        <v/>
      </c>
      <c r="X850" s="324" t="str">
        <f t="shared" si="171"/>
        <v/>
      </c>
      <c r="Y850" s="324" t="str">
        <f t="shared" si="172"/>
        <v/>
      </c>
      <c r="Z850" s="324" t="str">
        <f t="shared" si="173"/>
        <v/>
      </c>
      <c r="AA850" s="324" t="str">
        <f t="shared" si="174"/>
        <v/>
      </c>
      <c r="AB850" s="324" t="str">
        <f t="shared" si="175"/>
        <v/>
      </c>
      <c r="AC850" s="324" t="str">
        <f t="shared" si="176"/>
        <v/>
      </c>
      <c r="AD850" s="324" t="str">
        <f t="shared" si="177"/>
        <v/>
      </c>
      <c r="AE850" s="324" t="str">
        <f t="shared" si="178"/>
        <v/>
      </c>
      <c r="AF850" s="324" t="str">
        <f t="shared" si="179"/>
        <v/>
      </c>
      <c r="AG850" s="324" t="str">
        <f t="shared" si="180"/>
        <v/>
      </c>
      <c r="AH850" s="324" t="str">
        <f t="shared" si="181"/>
        <v/>
      </c>
      <c r="AI850" s="177"/>
      <c r="AJ850" s="177"/>
      <c r="AK850" s="177"/>
      <c r="AL850" s="177"/>
      <c r="AM850" s="177"/>
      <c r="AN850" s="177"/>
      <c r="AO850" s="177"/>
      <c r="AP850" s="177"/>
      <c r="AQ850" s="177"/>
      <c r="AR850" s="177"/>
      <c r="AS850" s="177"/>
      <c r="AT850" s="177"/>
      <c r="AU850" s="177"/>
      <c r="AV850" s="177"/>
      <c r="AW850" s="177"/>
      <c r="AX850" s="177"/>
      <c r="AY850" s="177"/>
      <c r="AZ850" s="177"/>
      <c r="BA850" s="177"/>
      <c r="BB850" s="177"/>
      <c r="BC850" s="177"/>
      <c r="BD850" s="177"/>
      <c r="BE850" s="177"/>
      <c r="BF850" s="177"/>
      <c r="BG850" s="177"/>
      <c r="BH850" s="177"/>
      <c r="BI850" s="177"/>
      <c r="BJ850" s="177"/>
      <c r="BK850" s="177"/>
      <c r="BL850" s="177"/>
      <c r="BM850" s="177"/>
      <c r="BN850" s="177"/>
      <c r="BO850" s="177"/>
      <c r="BP850" s="177"/>
      <c r="BQ850" s="177"/>
      <c r="BR850" s="177"/>
      <c r="BS850" s="177"/>
      <c r="BT850" s="177"/>
      <c r="BU850" s="177"/>
      <c r="BV850" s="177"/>
      <c r="BW850" s="177"/>
      <c r="BX850" s="177"/>
      <c r="BY850" s="177"/>
      <c r="BZ850" s="177"/>
      <c r="CA850" s="177"/>
    </row>
    <row r="851" spans="1:79" ht="20.100000000000001" customHeight="1">
      <c r="A851" s="204"/>
      <c r="B851" s="121"/>
      <c r="C851" s="122"/>
      <c r="D851" s="123"/>
      <c r="E851" s="121"/>
      <c r="F851" s="122"/>
      <c r="G851" s="124"/>
      <c r="H851" s="125"/>
      <c r="I851" s="122"/>
      <c r="J851" s="123"/>
      <c r="K851" s="121"/>
      <c r="L851" s="124"/>
      <c r="M851" s="125"/>
      <c r="N851" s="122"/>
      <c r="O851" s="123"/>
      <c r="P851" s="121"/>
      <c r="Q851" s="122"/>
      <c r="R851" s="122"/>
      <c r="S851" s="122"/>
      <c r="T851" s="122"/>
      <c r="U851" s="124"/>
      <c r="V851" s="323" t="str">
        <f t="shared" si="169"/>
        <v/>
      </c>
      <c r="W851" s="324" t="str">
        <f t="shared" si="170"/>
        <v/>
      </c>
      <c r="X851" s="324" t="str">
        <f t="shared" si="171"/>
        <v/>
      </c>
      <c r="Y851" s="324" t="str">
        <f t="shared" si="172"/>
        <v/>
      </c>
      <c r="Z851" s="324" t="str">
        <f t="shared" si="173"/>
        <v/>
      </c>
      <c r="AA851" s="324" t="str">
        <f t="shared" si="174"/>
        <v/>
      </c>
      <c r="AB851" s="324" t="str">
        <f t="shared" si="175"/>
        <v/>
      </c>
      <c r="AC851" s="324" t="str">
        <f t="shared" si="176"/>
        <v/>
      </c>
      <c r="AD851" s="324" t="str">
        <f t="shared" si="177"/>
        <v/>
      </c>
      <c r="AE851" s="324" t="str">
        <f t="shared" si="178"/>
        <v/>
      </c>
      <c r="AF851" s="324" t="str">
        <f t="shared" si="179"/>
        <v/>
      </c>
      <c r="AG851" s="324" t="str">
        <f t="shared" si="180"/>
        <v/>
      </c>
      <c r="AH851" s="324" t="str">
        <f t="shared" si="181"/>
        <v/>
      </c>
      <c r="AI851" s="177"/>
      <c r="AJ851" s="177"/>
      <c r="AK851" s="177"/>
      <c r="AL851" s="177"/>
      <c r="AM851" s="177"/>
      <c r="AN851" s="177"/>
      <c r="AO851" s="177"/>
      <c r="AP851" s="177"/>
      <c r="AQ851" s="177"/>
      <c r="AR851" s="177"/>
      <c r="AS851" s="177"/>
      <c r="AT851" s="177"/>
      <c r="AU851" s="177"/>
      <c r="AV851" s="177"/>
      <c r="AW851" s="177"/>
      <c r="AX851" s="177"/>
      <c r="AY851" s="177"/>
      <c r="AZ851" s="177"/>
      <c r="BA851" s="177"/>
      <c r="BB851" s="177"/>
      <c r="BC851" s="177"/>
      <c r="BD851" s="177"/>
      <c r="BE851" s="177"/>
      <c r="BF851" s="177"/>
      <c r="BG851" s="177"/>
      <c r="BH851" s="177"/>
      <c r="BI851" s="177"/>
      <c r="BJ851" s="177"/>
      <c r="BK851" s="177"/>
      <c r="BL851" s="177"/>
      <c r="BM851" s="177"/>
      <c r="BN851" s="177"/>
      <c r="BO851" s="177"/>
      <c r="BP851" s="177"/>
      <c r="BQ851" s="177"/>
      <c r="BR851" s="177"/>
      <c r="BS851" s="177"/>
      <c r="BT851" s="177"/>
      <c r="BU851" s="177"/>
      <c r="BV851" s="177"/>
      <c r="BW851" s="177"/>
      <c r="BX851" s="177"/>
      <c r="BY851" s="177"/>
      <c r="BZ851" s="177"/>
      <c r="CA851" s="177"/>
    </row>
    <row r="852" spans="1:79" ht="20.100000000000001" customHeight="1">
      <c r="A852" s="204"/>
      <c r="B852" s="121"/>
      <c r="C852" s="122"/>
      <c r="D852" s="123"/>
      <c r="E852" s="121"/>
      <c r="F852" s="122"/>
      <c r="G852" s="124"/>
      <c r="H852" s="125"/>
      <c r="I852" s="122"/>
      <c r="J852" s="123"/>
      <c r="K852" s="121"/>
      <c r="L852" s="124"/>
      <c r="M852" s="125"/>
      <c r="N852" s="122"/>
      <c r="O852" s="123"/>
      <c r="P852" s="121"/>
      <c r="Q852" s="122"/>
      <c r="R852" s="122"/>
      <c r="S852" s="122"/>
      <c r="T852" s="122"/>
      <c r="U852" s="124"/>
      <c r="V852" s="323" t="str">
        <f t="shared" si="169"/>
        <v/>
      </c>
      <c r="W852" s="324" t="str">
        <f t="shared" si="170"/>
        <v/>
      </c>
      <c r="X852" s="324" t="str">
        <f t="shared" si="171"/>
        <v/>
      </c>
      <c r="Y852" s="324" t="str">
        <f t="shared" si="172"/>
        <v/>
      </c>
      <c r="Z852" s="324" t="str">
        <f t="shared" si="173"/>
        <v/>
      </c>
      <c r="AA852" s="324" t="str">
        <f t="shared" si="174"/>
        <v/>
      </c>
      <c r="AB852" s="324" t="str">
        <f t="shared" si="175"/>
        <v/>
      </c>
      <c r="AC852" s="324" t="str">
        <f t="shared" si="176"/>
        <v/>
      </c>
      <c r="AD852" s="324" t="str">
        <f t="shared" si="177"/>
        <v/>
      </c>
      <c r="AE852" s="324" t="str">
        <f t="shared" si="178"/>
        <v/>
      </c>
      <c r="AF852" s="324" t="str">
        <f t="shared" si="179"/>
        <v/>
      </c>
      <c r="AG852" s="324" t="str">
        <f t="shared" si="180"/>
        <v/>
      </c>
      <c r="AH852" s="324" t="str">
        <f t="shared" si="181"/>
        <v/>
      </c>
      <c r="AI852" s="177"/>
      <c r="AJ852" s="177"/>
      <c r="AK852" s="177"/>
      <c r="AL852" s="177"/>
      <c r="AM852" s="177"/>
      <c r="AN852" s="177"/>
      <c r="AO852" s="177"/>
      <c r="AP852" s="177"/>
      <c r="AQ852" s="177"/>
      <c r="AR852" s="177"/>
      <c r="AS852" s="177"/>
      <c r="AT852" s="177"/>
      <c r="AU852" s="177"/>
      <c r="AV852" s="177"/>
      <c r="AW852" s="177"/>
      <c r="AX852" s="177"/>
      <c r="AY852" s="177"/>
      <c r="AZ852" s="177"/>
      <c r="BA852" s="177"/>
      <c r="BB852" s="177"/>
      <c r="BC852" s="177"/>
      <c r="BD852" s="177"/>
      <c r="BE852" s="177"/>
      <c r="BF852" s="177"/>
      <c r="BG852" s="177"/>
      <c r="BH852" s="177"/>
      <c r="BI852" s="177"/>
      <c r="BJ852" s="177"/>
      <c r="BK852" s="177"/>
      <c r="BL852" s="177"/>
      <c r="BM852" s="177"/>
      <c r="BN852" s="177"/>
      <c r="BO852" s="177"/>
      <c r="BP852" s="177"/>
      <c r="BQ852" s="177"/>
      <c r="BR852" s="177"/>
      <c r="BS852" s="177"/>
      <c r="BT852" s="177"/>
      <c r="BU852" s="177"/>
      <c r="BV852" s="177"/>
      <c r="BW852" s="177"/>
      <c r="BX852" s="177"/>
      <c r="BY852" s="177"/>
      <c r="BZ852" s="177"/>
      <c r="CA852" s="177"/>
    </row>
    <row r="853" spans="1:79" ht="20.100000000000001" customHeight="1">
      <c r="A853" s="204"/>
      <c r="B853" s="121"/>
      <c r="C853" s="122"/>
      <c r="D853" s="123"/>
      <c r="E853" s="121"/>
      <c r="F853" s="122"/>
      <c r="G853" s="124"/>
      <c r="H853" s="125"/>
      <c r="I853" s="122"/>
      <c r="J853" s="123"/>
      <c r="K853" s="121"/>
      <c r="L853" s="124"/>
      <c r="M853" s="125"/>
      <c r="N853" s="122"/>
      <c r="O853" s="123"/>
      <c r="P853" s="121"/>
      <c r="Q853" s="122"/>
      <c r="R853" s="122"/>
      <c r="S853" s="122"/>
      <c r="T853" s="122"/>
      <c r="U853" s="124"/>
      <c r="V853" s="323" t="str">
        <f t="shared" si="169"/>
        <v/>
      </c>
      <c r="W853" s="324" t="str">
        <f t="shared" si="170"/>
        <v/>
      </c>
      <c r="X853" s="324" t="str">
        <f t="shared" si="171"/>
        <v/>
      </c>
      <c r="Y853" s="324" t="str">
        <f t="shared" si="172"/>
        <v/>
      </c>
      <c r="Z853" s="324" t="str">
        <f t="shared" si="173"/>
        <v/>
      </c>
      <c r="AA853" s="324" t="str">
        <f t="shared" si="174"/>
        <v/>
      </c>
      <c r="AB853" s="324" t="str">
        <f t="shared" si="175"/>
        <v/>
      </c>
      <c r="AC853" s="324" t="str">
        <f t="shared" si="176"/>
        <v/>
      </c>
      <c r="AD853" s="324" t="str">
        <f t="shared" si="177"/>
        <v/>
      </c>
      <c r="AE853" s="324" t="str">
        <f t="shared" si="178"/>
        <v/>
      </c>
      <c r="AF853" s="324" t="str">
        <f t="shared" si="179"/>
        <v/>
      </c>
      <c r="AG853" s="324" t="str">
        <f t="shared" si="180"/>
        <v/>
      </c>
      <c r="AH853" s="324" t="str">
        <f t="shared" si="181"/>
        <v/>
      </c>
      <c r="AI853" s="177"/>
      <c r="AJ853" s="177"/>
      <c r="AK853" s="177"/>
      <c r="AL853" s="177"/>
      <c r="AM853" s="177"/>
      <c r="AN853" s="177"/>
      <c r="AO853" s="177"/>
      <c r="AP853" s="177"/>
      <c r="AQ853" s="177"/>
      <c r="AR853" s="177"/>
      <c r="AS853" s="177"/>
      <c r="AT853" s="177"/>
      <c r="AU853" s="177"/>
      <c r="AV853" s="177"/>
      <c r="AW853" s="177"/>
      <c r="AX853" s="177"/>
      <c r="AY853" s="177"/>
      <c r="AZ853" s="177"/>
      <c r="BA853" s="177"/>
      <c r="BB853" s="177"/>
      <c r="BC853" s="177"/>
      <c r="BD853" s="177"/>
      <c r="BE853" s="177"/>
      <c r="BF853" s="177"/>
      <c r="BG853" s="177"/>
      <c r="BH853" s="177"/>
      <c r="BI853" s="177"/>
      <c r="BJ853" s="177"/>
      <c r="BK853" s="177"/>
      <c r="BL853" s="177"/>
      <c r="BM853" s="177"/>
      <c r="BN853" s="177"/>
      <c r="BO853" s="177"/>
      <c r="BP853" s="177"/>
      <c r="BQ853" s="177"/>
      <c r="BR853" s="177"/>
      <c r="BS853" s="177"/>
      <c r="BT853" s="177"/>
      <c r="BU853" s="177"/>
      <c r="BV853" s="177"/>
      <c r="BW853" s="177"/>
      <c r="BX853" s="177"/>
      <c r="BY853" s="177"/>
      <c r="BZ853" s="177"/>
      <c r="CA853" s="177"/>
    </row>
    <row r="854" spans="1:79" ht="20.100000000000001" customHeight="1">
      <c r="A854" s="204"/>
      <c r="B854" s="121"/>
      <c r="C854" s="122"/>
      <c r="D854" s="123"/>
      <c r="E854" s="121"/>
      <c r="F854" s="122"/>
      <c r="G854" s="124"/>
      <c r="H854" s="125"/>
      <c r="I854" s="122"/>
      <c r="J854" s="123"/>
      <c r="K854" s="121"/>
      <c r="L854" s="124"/>
      <c r="M854" s="125"/>
      <c r="N854" s="122"/>
      <c r="O854" s="123"/>
      <c r="P854" s="121"/>
      <c r="Q854" s="122"/>
      <c r="R854" s="122"/>
      <c r="S854" s="122"/>
      <c r="T854" s="122"/>
      <c r="U854" s="124"/>
      <c r="V854" s="323" t="str">
        <f t="shared" si="169"/>
        <v/>
      </c>
      <c r="W854" s="324" t="str">
        <f t="shared" si="170"/>
        <v/>
      </c>
      <c r="X854" s="324" t="str">
        <f t="shared" si="171"/>
        <v/>
      </c>
      <c r="Y854" s="324" t="str">
        <f t="shared" si="172"/>
        <v/>
      </c>
      <c r="Z854" s="324" t="str">
        <f t="shared" si="173"/>
        <v/>
      </c>
      <c r="AA854" s="324" t="str">
        <f t="shared" si="174"/>
        <v/>
      </c>
      <c r="AB854" s="324" t="str">
        <f t="shared" si="175"/>
        <v/>
      </c>
      <c r="AC854" s="324" t="str">
        <f t="shared" si="176"/>
        <v/>
      </c>
      <c r="AD854" s="324" t="str">
        <f t="shared" si="177"/>
        <v/>
      </c>
      <c r="AE854" s="324" t="str">
        <f t="shared" si="178"/>
        <v/>
      </c>
      <c r="AF854" s="324" t="str">
        <f t="shared" si="179"/>
        <v/>
      </c>
      <c r="AG854" s="324" t="str">
        <f t="shared" si="180"/>
        <v/>
      </c>
      <c r="AH854" s="324" t="str">
        <f t="shared" si="181"/>
        <v/>
      </c>
      <c r="AI854" s="177"/>
      <c r="AJ854" s="177"/>
      <c r="AK854" s="177"/>
      <c r="AL854" s="177"/>
      <c r="AM854" s="177"/>
      <c r="AN854" s="177"/>
      <c r="AO854" s="177"/>
      <c r="AP854" s="177"/>
      <c r="AQ854" s="177"/>
      <c r="AR854" s="177"/>
      <c r="AS854" s="177"/>
      <c r="AT854" s="177"/>
      <c r="AU854" s="177"/>
      <c r="AV854" s="177"/>
      <c r="AW854" s="177"/>
      <c r="AX854" s="177"/>
      <c r="AY854" s="177"/>
      <c r="AZ854" s="177"/>
      <c r="BA854" s="177"/>
      <c r="BB854" s="177"/>
      <c r="BC854" s="177"/>
      <c r="BD854" s="177"/>
      <c r="BE854" s="177"/>
      <c r="BF854" s="177"/>
      <c r="BG854" s="177"/>
      <c r="BH854" s="177"/>
      <c r="BI854" s="177"/>
      <c r="BJ854" s="177"/>
      <c r="BK854" s="177"/>
      <c r="BL854" s="177"/>
      <c r="BM854" s="177"/>
      <c r="BN854" s="177"/>
      <c r="BO854" s="177"/>
      <c r="BP854" s="177"/>
      <c r="BQ854" s="177"/>
      <c r="BR854" s="177"/>
      <c r="BS854" s="177"/>
      <c r="BT854" s="177"/>
      <c r="BU854" s="177"/>
      <c r="BV854" s="177"/>
      <c r="BW854" s="177"/>
      <c r="BX854" s="177"/>
      <c r="BY854" s="177"/>
      <c r="BZ854" s="177"/>
      <c r="CA854" s="177"/>
    </row>
    <row r="855" spans="1:79" ht="20.100000000000001" customHeight="1">
      <c r="A855" s="204"/>
      <c r="B855" s="121"/>
      <c r="C855" s="122"/>
      <c r="D855" s="123"/>
      <c r="E855" s="121"/>
      <c r="F855" s="122"/>
      <c r="G855" s="124"/>
      <c r="H855" s="125"/>
      <c r="I855" s="122"/>
      <c r="J855" s="123"/>
      <c r="K855" s="121"/>
      <c r="L855" s="124"/>
      <c r="M855" s="125"/>
      <c r="N855" s="122"/>
      <c r="O855" s="123"/>
      <c r="P855" s="121"/>
      <c r="Q855" s="122"/>
      <c r="R855" s="122"/>
      <c r="S855" s="122"/>
      <c r="T855" s="122"/>
      <c r="U855" s="124"/>
      <c r="V855" s="323" t="str">
        <f t="shared" si="169"/>
        <v/>
      </c>
      <c r="W855" s="324" t="str">
        <f t="shared" si="170"/>
        <v/>
      </c>
      <c r="X855" s="324" t="str">
        <f t="shared" si="171"/>
        <v/>
      </c>
      <c r="Y855" s="324" t="str">
        <f t="shared" si="172"/>
        <v/>
      </c>
      <c r="Z855" s="324" t="str">
        <f t="shared" si="173"/>
        <v/>
      </c>
      <c r="AA855" s="324" t="str">
        <f t="shared" si="174"/>
        <v/>
      </c>
      <c r="AB855" s="324" t="str">
        <f t="shared" si="175"/>
        <v/>
      </c>
      <c r="AC855" s="324" t="str">
        <f t="shared" si="176"/>
        <v/>
      </c>
      <c r="AD855" s="324" t="str">
        <f t="shared" si="177"/>
        <v/>
      </c>
      <c r="AE855" s="324" t="str">
        <f t="shared" si="178"/>
        <v/>
      </c>
      <c r="AF855" s="324" t="str">
        <f t="shared" si="179"/>
        <v/>
      </c>
      <c r="AG855" s="324" t="str">
        <f t="shared" si="180"/>
        <v/>
      </c>
      <c r="AH855" s="324" t="str">
        <f t="shared" si="181"/>
        <v/>
      </c>
      <c r="AI855" s="177"/>
      <c r="AJ855" s="177"/>
      <c r="AK855" s="177"/>
      <c r="AL855" s="177"/>
      <c r="AM855" s="177"/>
      <c r="AN855" s="177"/>
      <c r="AO855" s="177"/>
      <c r="AP855" s="177"/>
      <c r="AQ855" s="177"/>
      <c r="AR855" s="177"/>
      <c r="AS855" s="177"/>
      <c r="AT855" s="177"/>
      <c r="AU855" s="177"/>
      <c r="AV855" s="177"/>
      <c r="AW855" s="177"/>
      <c r="AX855" s="177"/>
      <c r="AY855" s="177"/>
      <c r="AZ855" s="177"/>
      <c r="BA855" s="177"/>
      <c r="BB855" s="177"/>
      <c r="BC855" s="177"/>
      <c r="BD855" s="177"/>
      <c r="BE855" s="177"/>
      <c r="BF855" s="177"/>
      <c r="BG855" s="177"/>
      <c r="BH855" s="177"/>
      <c r="BI855" s="177"/>
      <c r="BJ855" s="177"/>
      <c r="BK855" s="177"/>
      <c r="BL855" s="177"/>
      <c r="BM855" s="177"/>
      <c r="BN855" s="177"/>
      <c r="BO855" s="177"/>
      <c r="BP855" s="177"/>
      <c r="BQ855" s="177"/>
      <c r="BR855" s="177"/>
      <c r="BS855" s="177"/>
      <c r="BT855" s="177"/>
      <c r="BU855" s="177"/>
      <c r="BV855" s="177"/>
      <c r="BW855" s="177"/>
      <c r="BX855" s="177"/>
      <c r="BY855" s="177"/>
      <c r="BZ855" s="177"/>
      <c r="CA855" s="177"/>
    </row>
    <row r="856" spans="1:79" ht="20.100000000000001" customHeight="1">
      <c r="A856" s="204"/>
      <c r="B856" s="121"/>
      <c r="C856" s="122"/>
      <c r="D856" s="123"/>
      <c r="E856" s="121"/>
      <c r="F856" s="122"/>
      <c r="G856" s="124"/>
      <c r="H856" s="125"/>
      <c r="I856" s="122"/>
      <c r="J856" s="123"/>
      <c r="K856" s="121"/>
      <c r="L856" s="124"/>
      <c r="M856" s="125"/>
      <c r="N856" s="122"/>
      <c r="O856" s="123"/>
      <c r="P856" s="121"/>
      <c r="Q856" s="122"/>
      <c r="R856" s="122"/>
      <c r="S856" s="122"/>
      <c r="T856" s="122"/>
      <c r="U856" s="124"/>
      <c r="V856" s="323" t="str">
        <f t="shared" si="169"/>
        <v/>
      </c>
      <c r="W856" s="324" t="str">
        <f t="shared" si="170"/>
        <v/>
      </c>
      <c r="X856" s="324" t="str">
        <f t="shared" si="171"/>
        <v/>
      </c>
      <c r="Y856" s="324" t="str">
        <f t="shared" si="172"/>
        <v/>
      </c>
      <c r="Z856" s="324" t="str">
        <f t="shared" si="173"/>
        <v/>
      </c>
      <c r="AA856" s="324" t="str">
        <f t="shared" si="174"/>
        <v/>
      </c>
      <c r="AB856" s="324" t="str">
        <f t="shared" si="175"/>
        <v/>
      </c>
      <c r="AC856" s="324" t="str">
        <f t="shared" si="176"/>
        <v/>
      </c>
      <c r="AD856" s="324" t="str">
        <f t="shared" si="177"/>
        <v/>
      </c>
      <c r="AE856" s="324" t="str">
        <f t="shared" si="178"/>
        <v/>
      </c>
      <c r="AF856" s="324" t="str">
        <f t="shared" si="179"/>
        <v/>
      </c>
      <c r="AG856" s="324" t="str">
        <f t="shared" si="180"/>
        <v/>
      </c>
      <c r="AH856" s="324" t="str">
        <f t="shared" si="181"/>
        <v/>
      </c>
      <c r="AI856" s="177"/>
      <c r="AJ856" s="177"/>
      <c r="AK856" s="177"/>
      <c r="AL856" s="177"/>
      <c r="AM856" s="177"/>
      <c r="AN856" s="177"/>
      <c r="AO856" s="177"/>
      <c r="AP856" s="177"/>
      <c r="AQ856" s="177"/>
      <c r="AR856" s="177"/>
      <c r="AS856" s="177"/>
      <c r="AT856" s="177"/>
      <c r="AU856" s="177"/>
      <c r="AV856" s="177"/>
      <c r="AW856" s="177"/>
      <c r="AX856" s="177"/>
      <c r="AY856" s="177"/>
      <c r="AZ856" s="177"/>
      <c r="BA856" s="177"/>
      <c r="BB856" s="177"/>
      <c r="BC856" s="177"/>
      <c r="BD856" s="177"/>
      <c r="BE856" s="177"/>
      <c r="BF856" s="177"/>
      <c r="BG856" s="177"/>
      <c r="BH856" s="177"/>
      <c r="BI856" s="177"/>
      <c r="BJ856" s="177"/>
      <c r="BK856" s="177"/>
      <c r="BL856" s="177"/>
      <c r="BM856" s="177"/>
      <c r="BN856" s="177"/>
      <c r="BO856" s="177"/>
      <c r="BP856" s="177"/>
      <c r="BQ856" s="177"/>
      <c r="BR856" s="177"/>
      <c r="BS856" s="177"/>
      <c r="BT856" s="177"/>
      <c r="BU856" s="177"/>
      <c r="BV856" s="177"/>
      <c r="BW856" s="177"/>
      <c r="BX856" s="177"/>
      <c r="BY856" s="177"/>
      <c r="BZ856" s="177"/>
      <c r="CA856" s="177"/>
    </row>
    <row r="857" spans="1:79" ht="20.100000000000001" customHeight="1">
      <c r="A857" s="204"/>
      <c r="B857" s="121"/>
      <c r="C857" s="122"/>
      <c r="D857" s="123"/>
      <c r="E857" s="121"/>
      <c r="F857" s="122"/>
      <c r="G857" s="124"/>
      <c r="H857" s="125"/>
      <c r="I857" s="122"/>
      <c r="J857" s="123"/>
      <c r="K857" s="121"/>
      <c r="L857" s="124"/>
      <c r="M857" s="125"/>
      <c r="N857" s="122"/>
      <c r="O857" s="123"/>
      <c r="P857" s="121"/>
      <c r="Q857" s="122"/>
      <c r="R857" s="122"/>
      <c r="S857" s="122"/>
      <c r="T857" s="122"/>
      <c r="U857" s="124"/>
      <c r="V857" s="323" t="str">
        <f t="shared" si="169"/>
        <v/>
      </c>
      <c r="W857" s="324" t="str">
        <f t="shared" si="170"/>
        <v/>
      </c>
      <c r="X857" s="324" t="str">
        <f t="shared" si="171"/>
        <v/>
      </c>
      <c r="Y857" s="324" t="str">
        <f t="shared" si="172"/>
        <v/>
      </c>
      <c r="Z857" s="324" t="str">
        <f t="shared" si="173"/>
        <v/>
      </c>
      <c r="AA857" s="324" t="str">
        <f t="shared" si="174"/>
        <v/>
      </c>
      <c r="AB857" s="324" t="str">
        <f t="shared" si="175"/>
        <v/>
      </c>
      <c r="AC857" s="324" t="str">
        <f t="shared" si="176"/>
        <v/>
      </c>
      <c r="AD857" s="324" t="str">
        <f t="shared" si="177"/>
        <v/>
      </c>
      <c r="AE857" s="324" t="str">
        <f t="shared" si="178"/>
        <v/>
      </c>
      <c r="AF857" s="324" t="str">
        <f t="shared" si="179"/>
        <v/>
      </c>
      <c r="AG857" s="324" t="str">
        <f t="shared" si="180"/>
        <v/>
      </c>
      <c r="AH857" s="324" t="str">
        <f t="shared" si="181"/>
        <v/>
      </c>
      <c r="AI857" s="177"/>
      <c r="AJ857" s="177"/>
      <c r="AK857" s="177"/>
      <c r="AL857" s="177"/>
      <c r="AM857" s="177"/>
      <c r="AN857" s="177"/>
      <c r="AO857" s="177"/>
      <c r="AP857" s="177"/>
      <c r="AQ857" s="177"/>
      <c r="AR857" s="177"/>
      <c r="AS857" s="177"/>
      <c r="AT857" s="177"/>
      <c r="AU857" s="177"/>
      <c r="AV857" s="177"/>
      <c r="AW857" s="177"/>
      <c r="AX857" s="177"/>
      <c r="AY857" s="177"/>
      <c r="AZ857" s="177"/>
      <c r="BA857" s="177"/>
      <c r="BB857" s="177"/>
      <c r="BC857" s="177"/>
      <c r="BD857" s="177"/>
      <c r="BE857" s="177"/>
      <c r="BF857" s="177"/>
      <c r="BG857" s="177"/>
      <c r="BH857" s="177"/>
      <c r="BI857" s="177"/>
      <c r="BJ857" s="177"/>
      <c r="BK857" s="177"/>
      <c r="BL857" s="177"/>
      <c r="BM857" s="177"/>
      <c r="BN857" s="177"/>
      <c r="BO857" s="177"/>
      <c r="BP857" s="177"/>
      <c r="BQ857" s="177"/>
      <c r="BR857" s="177"/>
      <c r="BS857" s="177"/>
      <c r="BT857" s="177"/>
      <c r="BU857" s="177"/>
      <c r="BV857" s="177"/>
      <c r="BW857" s="177"/>
      <c r="BX857" s="177"/>
      <c r="BY857" s="177"/>
      <c r="BZ857" s="177"/>
      <c r="CA857" s="177"/>
    </row>
    <row r="858" spans="1:79" ht="20.100000000000001" customHeight="1">
      <c r="A858" s="204"/>
      <c r="B858" s="121"/>
      <c r="C858" s="122"/>
      <c r="D858" s="123"/>
      <c r="E858" s="121"/>
      <c r="F858" s="122"/>
      <c r="G858" s="124"/>
      <c r="H858" s="125"/>
      <c r="I858" s="122"/>
      <c r="J858" s="123"/>
      <c r="K858" s="121"/>
      <c r="L858" s="124"/>
      <c r="M858" s="125"/>
      <c r="N858" s="122"/>
      <c r="O858" s="123"/>
      <c r="P858" s="121"/>
      <c r="Q858" s="122"/>
      <c r="R858" s="122"/>
      <c r="S858" s="122"/>
      <c r="T858" s="122"/>
      <c r="U858" s="124"/>
      <c r="V858" s="323" t="str">
        <f t="shared" si="169"/>
        <v/>
      </c>
      <c r="W858" s="324" t="str">
        <f t="shared" si="170"/>
        <v/>
      </c>
      <c r="X858" s="324" t="str">
        <f t="shared" si="171"/>
        <v/>
      </c>
      <c r="Y858" s="324" t="str">
        <f t="shared" si="172"/>
        <v/>
      </c>
      <c r="Z858" s="324" t="str">
        <f t="shared" si="173"/>
        <v/>
      </c>
      <c r="AA858" s="324" t="str">
        <f t="shared" si="174"/>
        <v/>
      </c>
      <c r="AB858" s="324" t="str">
        <f t="shared" si="175"/>
        <v/>
      </c>
      <c r="AC858" s="324" t="str">
        <f t="shared" si="176"/>
        <v/>
      </c>
      <c r="AD858" s="324" t="str">
        <f t="shared" si="177"/>
        <v/>
      </c>
      <c r="AE858" s="324" t="str">
        <f t="shared" si="178"/>
        <v/>
      </c>
      <c r="AF858" s="324" t="str">
        <f t="shared" si="179"/>
        <v/>
      </c>
      <c r="AG858" s="324" t="str">
        <f t="shared" si="180"/>
        <v/>
      </c>
      <c r="AH858" s="324" t="str">
        <f t="shared" si="181"/>
        <v/>
      </c>
      <c r="AI858" s="177"/>
      <c r="AJ858" s="177"/>
      <c r="AK858" s="177"/>
      <c r="AL858" s="177"/>
      <c r="AM858" s="177"/>
      <c r="AN858" s="177"/>
      <c r="AO858" s="177"/>
      <c r="AP858" s="177"/>
      <c r="AQ858" s="177"/>
      <c r="AR858" s="177"/>
      <c r="AS858" s="177"/>
      <c r="AT858" s="177"/>
      <c r="AU858" s="177"/>
      <c r="AV858" s="177"/>
      <c r="AW858" s="177"/>
      <c r="AX858" s="177"/>
      <c r="AY858" s="177"/>
      <c r="AZ858" s="177"/>
      <c r="BA858" s="177"/>
      <c r="BB858" s="177"/>
      <c r="BC858" s="177"/>
      <c r="BD858" s="177"/>
      <c r="BE858" s="177"/>
      <c r="BF858" s="177"/>
      <c r="BG858" s="177"/>
      <c r="BH858" s="177"/>
      <c r="BI858" s="177"/>
      <c r="BJ858" s="177"/>
      <c r="BK858" s="177"/>
      <c r="BL858" s="177"/>
      <c r="BM858" s="177"/>
      <c r="BN858" s="177"/>
      <c r="BO858" s="177"/>
      <c r="BP858" s="177"/>
      <c r="BQ858" s="177"/>
      <c r="BR858" s="177"/>
      <c r="BS858" s="177"/>
      <c r="BT858" s="177"/>
      <c r="BU858" s="177"/>
      <c r="BV858" s="177"/>
      <c r="BW858" s="177"/>
      <c r="BX858" s="177"/>
      <c r="BY858" s="177"/>
      <c r="BZ858" s="177"/>
      <c r="CA858" s="177"/>
    </row>
    <row r="859" spans="1:79" ht="20.100000000000001" customHeight="1">
      <c r="A859" s="204"/>
      <c r="B859" s="121"/>
      <c r="C859" s="122"/>
      <c r="D859" s="123"/>
      <c r="E859" s="121"/>
      <c r="F859" s="122"/>
      <c r="G859" s="124"/>
      <c r="H859" s="125"/>
      <c r="I859" s="122"/>
      <c r="J859" s="123"/>
      <c r="K859" s="121"/>
      <c r="L859" s="124"/>
      <c r="M859" s="125"/>
      <c r="N859" s="122"/>
      <c r="O859" s="123"/>
      <c r="P859" s="121"/>
      <c r="Q859" s="122"/>
      <c r="R859" s="122"/>
      <c r="S859" s="122"/>
      <c r="T859" s="122"/>
      <c r="U859" s="124"/>
      <c r="V859" s="323" t="str">
        <f t="shared" si="169"/>
        <v/>
      </c>
      <c r="W859" s="324" t="str">
        <f t="shared" si="170"/>
        <v/>
      </c>
      <c r="X859" s="324" t="str">
        <f t="shared" si="171"/>
        <v/>
      </c>
      <c r="Y859" s="324" t="str">
        <f t="shared" si="172"/>
        <v/>
      </c>
      <c r="Z859" s="324" t="str">
        <f t="shared" si="173"/>
        <v/>
      </c>
      <c r="AA859" s="324" t="str">
        <f t="shared" si="174"/>
        <v/>
      </c>
      <c r="AB859" s="324" t="str">
        <f t="shared" si="175"/>
        <v/>
      </c>
      <c r="AC859" s="324" t="str">
        <f t="shared" si="176"/>
        <v/>
      </c>
      <c r="AD859" s="324" t="str">
        <f t="shared" si="177"/>
        <v/>
      </c>
      <c r="AE859" s="324" t="str">
        <f t="shared" si="178"/>
        <v/>
      </c>
      <c r="AF859" s="324" t="str">
        <f t="shared" si="179"/>
        <v/>
      </c>
      <c r="AG859" s="324" t="str">
        <f t="shared" si="180"/>
        <v/>
      </c>
      <c r="AH859" s="324" t="str">
        <f t="shared" si="181"/>
        <v/>
      </c>
      <c r="AI859" s="177"/>
      <c r="AJ859" s="177"/>
      <c r="AK859" s="177"/>
      <c r="AL859" s="177"/>
      <c r="AM859" s="177"/>
      <c r="AN859" s="177"/>
      <c r="AO859" s="177"/>
      <c r="AP859" s="177"/>
      <c r="AQ859" s="177"/>
      <c r="AR859" s="177"/>
      <c r="AS859" s="177"/>
      <c r="AT859" s="177"/>
      <c r="AU859" s="177"/>
      <c r="AV859" s="177"/>
      <c r="AW859" s="177"/>
      <c r="AX859" s="177"/>
      <c r="AY859" s="177"/>
      <c r="AZ859" s="177"/>
      <c r="BA859" s="177"/>
      <c r="BB859" s="177"/>
      <c r="BC859" s="177"/>
      <c r="BD859" s="177"/>
      <c r="BE859" s="177"/>
      <c r="BF859" s="177"/>
      <c r="BG859" s="177"/>
      <c r="BH859" s="177"/>
      <c r="BI859" s="177"/>
      <c r="BJ859" s="177"/>
      <c r="BK859" s="177"/>
      <c r="BL859" s="177"/>
      <c r="BM859" s="177"/>
      <c r="BN859" s="177"/>
      <c r="BO859" s="177"/>
      <c r="BP859" s="177"/>
      <c r="BQ859" s="177"/>
      <c r="BR859" s="177"/>
      <c r="BS859" s="177"/>
      <c r="BT859" s="177"/>
      <c r="BU859" s="177"/>
      <c r="BV859" s="177"/>
      <c r="BW859" s="177"/>
      <c r="BX859" s="177"/>
      <c r="BY859" s="177"/>
      <c r="BZ859" s="177"/>
      <c r="CA859" s="177"/>
    </row>
    <row r="860" spans="1:79" ht="20.100000000000001" customHeight="1">
      <c r="A860" s="204"/>
      <c r="B860" s="121"/>
      <c r="C860" s="122"/>
      <c r="D860" s="123"/>
      <c r="E860" s="121"/>
      <c r="F860" s="122"/>
      <c r="G860" s="124"/>
      <c r="H860" s="125"/>
      <c r="I860" s="122"/>
      <c r="J860" s="123"/>
      <c r="K860" s="121"/>
      <c r="L860" s="124"/>
      <c r="M860" s="125"/>
      <c r="N860" s="122"/>
      <c r="O860" s="123"/>
      <c r="P860" s="121"/>
      <c r="Q860" s="122"/>
      <c r="R860" s="122"/>
      <c r="S860" s="122"/>
      <c r="T860" s="122"/>
      <c r="U860" s="124"/>
      <c r="V860" s="323" t="str">
        <f t="shared" si="169"/>
        <v/>
      </c>
      <c r="W860" s="324" t="str">
        <f t="shared" si="170"/>
        <v/>
      </c>
      <c r="X860" s="324" t="str">
        <f t="shared" si="171"/>
        <v/>
      </c>
      <c r="Y860" s="324" t="str">
        <f t="shared" si="172"/>
        <v/>
      </c>
      <c r="Z860" s="324" t="str">
        <f t="shared" si="173"/>
        <v/>
      </c>
      <c r="AA860" s="324" t="str">
        <f t="shared" si="174"/>
        <v/>
      </c>
      <c r="AB860" s="324" t="str">
        <f t="shared" si="175"/>
        <v/>
      </c>
      <c r="AC860" s="324" t="str">
        <f t="shared" si="176"/>
        <v/>
      </c>
      <c r="AD860" s="324" t="str">
        <f t="shared" si="177"/>
        <v/>
      </c>
      <c r="AE860" s="324" t="str">
        <f t="shared" si="178"/>
        <v/>
      </c>
      <c r="AF860" s="324" t="str">
        <f t="shared" si="179"/>
        <v/>
      </c>
      <c r="AG860" s="324" t="str">
        <f t="shared" si="180"/>
        <v/>
      </c>
      <c r="AH860" s="324" t="str">
        <f t="shared" si="181"/>
        <v/>
      </c>
      <c r="AI860" s="177"/>
      <c r="AJ860" s="177"/>
      <c r="AK860" s="177"/>
      <c r="AL860" s="177"/>
      <c r="AM860" s="177"/>
      <c r="AN860" s="177"/>
      <c r="AO860" s="177"/>
      <c r="AP860" s="177"/>
      <c r="AQ860" s="177"/>
      <c r="AR860" s="177"/>
      <c r="AS860" s="177"/>
      <c r="AT860" s="177"/>
      <c r="AU860" s="177"/>
      <c r="AV860" s="177"/>
      <c r="AW860" s="177"/>
      <c r="AX860" s="177"/>
      <c r="AY860" s="177"/>
      <c r="AZ860" s="177"/>
      <c r="BA860" s="177"/>
      <c r="BB860" s="177"/>
      <c r="BC860" s="177"/>
      <c r="BD860" s="177"/>
      <c r="BE860" s="177"/>
      <c r="BF860" s="177"/>
      <c r="BG860" s="177"/>
      <c r="BH860" s="177"/>
      <c r="BI860" s="177"/>
      <c r="BJ860" s="177"/>
      <c r="BK860" s="177"/>
      <c r="BL860" s="177"/>
      <c r="BM860" s="177"/>
      <c r="BN860" s="177"/>
      <c r="BO860" s="177"/>
      <c r="BP860" s="177"/>
      <c r="BQ860" s="177"/>
      <c r="BR860" s="177"/>
      <c r="BS860" s="177"/>
      <c r="BT860" s="177"/>
      <c r="BU860" s="177"/>
      <c r="BV860" s="177"/>
      <c r="BW860" s="177"/>
      <c r="BX860" s="177"/>
      <c r="BY860" s="177"/>
      <c r="BZ860" s="177"/>
      <c r="CA860" s="177"/>
    </row>
    <row r="861" spans="1:79" ht="20.100000000000001" customHeight="1">
      <c r="A861" s="204"/>
      <c r="B861" s="121"/>
      <c r="C861" s="122"/>
      <c r="D861" s="123"/>
      <c r="E861" s="121"/>
      <c r="F861" s="122"/>
      <c r="G861" s="124"/>
      <c r="H861" s="125"/>
      <c r="I861" s="122"/>
      <c r="J861" s="123"/>
      <c r="K861" s="121"/>
      <c r="L861" s="124"/>
      <c r="M861" s="125"/>
      <c r="N861" s="122"/>
      <c r="O861" s="123"/>
      <c r="P861" s="121"/>
      <c r="Q861" s="122"/>
      <c r="R861" s="122"/>
      <c r="S861" s="122"/>
      <c r="T861" s="122"/>
      <c r="U861" s="124"/>
      <c r="V861" s="323" t="str">
        <f t="shared" si="169"/>
        <v/>
      </c>
      <c r="W861" s="324" t="str">
        <f t="shared" si="170"/>
        <v/>
      </c>
      <c r="X861" s="324" t="str">
        <f t="shared" si="171"/>
        <v/>
      </c>
      <c r="Y861" s="324" t="str">
        <f t="shared" si="172"/>
        <v/>
      </c>
      <c r="Z861" s="324" t="str">
        <f t="shared" si="173"/>
        <v/>
      </c>
      <c r="AA861" s="324" t="str">
        <f t="shared" si="174"/>
        <v/>
      </c>
      <c r="AB861" s="324" t="str">
        <f t="shared" si="175"/>
        <v/>
      </c>
      <c r="AC861" s="324" t="str">
        <f t="shared" si="176"/>
        <v/>
      </c>
      <c r="AD861" s="324" t="str">
        <f t="shared" si="177"/>
        <v/>
      </c>
      <c r="AE861" s="324" t="str">
        <f t="shared" si="178"/>
        <v/>
      </c>
      <c r="AF861" s="324" t="str">
        <f t="shared" si="179"/>
        <v/>
      </c>
      <c r="AG861" s="324" t="str">
        <f t="shared" si="180"/>
        <v/>
      </c>
      <c r="AH861" s="324" t="str">
        <f t="shared" si="181"/>
        <v/>
      </c>
      <c r="AI861" s="177"/>
      <c r="AJ861" s="177"/>
      <c r="AK861" s="177"/>
      <c r="AL861" s="177"/>
      <c r="AM861" s="177"/>
      <c r="AN861" s="177"/>
      <c r="AO861" s="177"/>
      <c r="AP861" s="177"/>
      <c r="AQ861" s="177"/>
      <c r="AR861" s="177"/>
      <c r="AS861" s="177"/>
      <c r="AT861" s="177"/>
      <c r="AU861" s="177"/>
      <c r="AV861" s="177"/>
      <c r="AW861" s="177"/>
      <c r="AX861" s="177"/>
      <c r="AY861" s="177"/>
      <c r="AZ861" s="177"/>
      <c r="BA861" s="177"/>
      <c r="BB861" s="177"/>
      <c r="BC861" s="177"/>
      <c r="BD861" s="177"/>
      <c r="BE861" s="177"/>
      <c r="BF861" s="177"/>
      <c r="BG861" s="177"/>
      <c r="BH861" s="177"/>
      <c r="BI861" s="177"/>
      <c r="BJ861" s="177"/>
      <c r="BK861" s="177"/>
      <c r="BL861" s="177"/>
      <c r="BM861" s="177"/>
      <c r="BN861" s="177"/>
      <c r="BO861" s="177"/>
      <c r="BP861" s="177"/>
      <c r="BQ861" s="177"/>
      <c r="BR861" s="177"/>
      <c r="BS861" s="177"/>
      <c r="BT861" s="177"/>
      <c r="BU861" s="177"/>
      <c r="BV861" s="177"/>
      <c r="BW861" s="177"/>
      <c r="BX861" s="177"/>
      <c r="BY861" s="177"/>
      <c r="BZ861" s="177"/>
      <c r="CA861" s="177"/>
    </row>
    <row r="862" spans="1:79" ht="20.100000000000001" customHeight="1">
      <c r="A862" s="204"/>
      <c r="B862" s="205"/>
      <c r="C862" s="206"/>
      <c r="D862" s="207"/>
      <c r="E862" s="205"/>
      <c r="F862" s="206"/>
      <c r="G862" s="208"/>
      <c r="H862" s="209"/>
      <c r="I862" s="206"/>
      <c r="J862" s="207"/>
      <c r="K862" s="205"/>
      <c r="L862" s="208"/>
      <c r="M862" s="209"/>
      <c r="N862" s="206"/>
      <c r="O862" s="207"/>
      <c r="P862" s="205"/>
      <c r="Q862" s="206"/>
      <c r="R862" s="206"/>
      <c r="S862" s="206"/>
      <c r="T862" s="206"/>
      <c r="U862" s="208"/>
      <c r="V862" s="323" t="str">
        <f t="shared" si="169"/>
        <v/>
      </c>
      <c r="W862" s="324" t="str">
        <f t="shared" si="170"/>
        <v/>
      </c>
      <c r="X862" s="324" t="str">
        <f t="shared" si="171"/>
        <v/>
      </c>
      <c r="Y862" s="324" t="str">
        <f t="shared" si="172"/>
        <v/>
      </c>
      <c r="Z862" s="324" t="str">
        <f t="shared" si="173"/>
        <v/>
      </c>
      <c r="AA862" s="324" t="str">
        <f t="shared" si="174"/>
        <v/>
      </c>
      <c r="AB862" s="324" t="str">
        <f t="shared" si="175"/>
        <v/>
      </c>
      <c r="AC862" s="324" t="str">
        <f t="shared" si="176"/>
        <v/>
      </c>
      <c r="AD862" s="324" t="str">
        <f t="shared" si="177"/>
        <v/>
      </c>
      <c r="AE862" s="324" t="str">
        <f t="shared" si="178"/>
        <v/>
      </c>
      <c r="AF862" s="324" t="str">
        <f t="shared" si="179"/>
        <v/>
      </c>
      <c r="AG862" s="324" t="str">
        <f t="shared" si="180"/>
        <v/>
      </c>
      <c r="AH862" s="324" t="str">
        <f t="shared" si="181"/>
        <v/>
      </c>
      <c r="AI862" s="222"/>
      <c r="AJ862" s="222"/>
      <c r="AK862" s="222"/>
      <c r="AL862" s="222"/>
      <c r="AM862" s="222"/>
      <c r="AN862" s="222"/>
      <c r="AO862" s="222"/>
      <c r="AP862" s="222"/>
      <c r="AQ862" s="222"/>
      <c r="AR862" s="222"/>
      <c r="AS862" s="222"/>
      <c r="AT862" s="222"/>
      <c r="AU862" s="222"/>
      <c r="AV862" s="222"/>
      <c r="AW862" s="222"/>
      <c r="AX862" s="222"/>
      <c r="AY862" s="222"/>
      <c r="AZ862" s="222"/>
      <c r="BA862" s="222"/>
      <c r="BB862" s="222"/>
      <c r="BC862" s="222"/>
      <c r="BD862" s="222"/>
      <c r="BE862" s="222"/>
      <c r="BF862" s="222"/>
      <c r="BG862" s="222"/>
      <c r="BH862" s="222"/>
      <c r="BI862" s="222"/>
      <c r="BJ862" s="222"/>
      <c r="BK862" s="222"/>
      <c r="BL862" s="222"/>
      <c r="BM862" s="222"/>
      <c r="BN862" s="222"/>
      <c r="BO862" s="222"/>
      <c r="BP862" s="222"/>
      <c r="BQ862" s="222"/>
      <c r="BR862" s="222"/>
      <c r="BS862" s="222"/>
      <c r="BT862" s="222"/>
      <c r="BU862" s="222"/>
      <c r="BV862" s="222"/>
      <c r="BW862" s="222"/>
      <c r="BX862" s="222"/>
      <c r="BY862" s="222"/>
      <c r="BZ862" s="222"/>
      <c r="CA862" s="222"/>
    </row>
    <row r="863" spans="1:79" ht="20.100000000000001" customHeight="1">
      <c r="A863" s="204"/>
      <c r="B863" s="205"/>
      <c r="C863" s="206"/>
      <c r="D863" s="207"/>
      <c r="E863" s="205"/>
      <c r="F863" s="206"/>
      <c r="G863" s="208"/>
      <c r="H863" s="209"/>
      <c r="I863" s="206"/>
      <c r="J863" s="207"/>
      <c r="K863" s="205"/>
      <c r="L863" s="208"/>
      <c r="M863" s="209"/>
      <c r="N863" s="206"/>
      <c r="O863" s="207"/>
      <c r="P863" s="205"/>
      <c r="Q863" s="206"/>
      <c r="R863" s="206"/>
      <c r="S863" s="206"/>
      <c r="T863" s="206"/>
      <c r="U863" s="208"/>
      <c r="V863" s="323" t="str">
        <f t="shared" si="169"/>
        <v/>
      </c>
      <c r="W863" s="324" t="str">
        <f t="shared" si="170"/>
        <v/>
      </c>
      <c r="X863" s="324" t="str">
        <f t="shared" si="171"/>
        <v/>
      </c>
      <c r="Y863" s="324" t="str">
        <f t="shared" si="172"/>
        <v/>
      </c>
      <c r="Z863" s="324" t="str">
        <f t="shared" si="173"/>
        <v/>
      </c>
      <c r="AA863" s="324" t="str">
        <f t="shared" si="174"/>
        <v/>
      </c>
      <c r="AB863" s="324" t="str">
        <f t="shared" si="175"/>
        <v/>
      </c>
      <c r="AC863" s="324" t="str">
        <f t="shared" si="176"/>
        <v/>
      </c>
      <c r="AD863" s="324" t="str">
        <f t="shared" si="177"/>
        <v/>
      </c>
      <c r="AE863" s="324" t="str">
        <f t="shared" si="178"/>
        <v/>
      </c>
      <c r="AF863" s="324" t="str">
        <f t="shared" si="179"/>
        <v/>
      </c>
      <c r="AG863" s="324" t="str">
        <f t="shared" si="180"/>
        <v/>
      </c>
      <c r="AH863" s="324" t="str">
        <f t="shared" si="181"/>
        <v/>
      </c>
      <c r="AI863" s="222"/>
      <c r="AJ863" s="222"/>
      <c r="AK863" s="222"/>
      <c r="AL863" s="222"/>
      <c r="AM863" s="222"/>
      <c r="AN863" s="222"/>
      <c r="AO863" s="222"/>
      <c r="AP863" s="222"/>
      <c r="AQ863" s="222"/>
      <c r="AR863" s="222"/>
      <c r="AS863" s="222"/>
      <c r="AT863" s="222"/>
      <c r="AU863" s="222"/>
      <c r="AV863" s="222"/>
      <c r="AW863" s="222"/>
      <c r="AX863" s="222"/>
      <c r="AY863" s="222"/>
      <c r="AZ863" s="222"/>
      <c r="BA863" s="222"/>
      <c r="BB863" s="222"/>
      <c r="BC863" s="222"/>
      <c r="BD863" s="222"/>
      <c r="BE863" s="222"/>
      <c r="BF863" s="222"/>
      <c r="BG863" s="222"/>
      <c r="BH863" s="222"/>
      <c r="BI863" s="222"/>
      <c r="BJ863" s="222"/>
      <c r="BK863" s="222"/>
      <c r="BL863" s="222"/>
      <c r="BM863" s="222"/>
      <c r="BN863" s="222"/>
      <c r="BO863" s="222"/>
      <c r="BP863" s="222"/>
      <c r="BQ863" s="222"/>
      <c r="BR863" s="222"/>
      <c r="BS863" s="222"/>
      <c r="BT863" s="222"/>
      <c r="BU863" s="222"/>
      <c r="BV863" s="222"/>
      <c r="BW863" s="222"/>
      <c r="BX863" s="222"/>
      <c r="BY863" s="222"/>
      <c r="BZ863" s="222"/>
      <c r="CA863" s="222"/>
    </row>
    <row r="864" spans="1:79" ht="20.100000000000001" customHeight="1">
      <c r="A864" s="204"/>
      <c r="B864" s="121"/>
      <c r="C864" s="122"/>
      <c r="D864" s="123"/>
      <c r="E864" s="121"/>
      <c r="F864" s="122"/>
      <c r="G864" s="124"/>
      <c r="H864" s="125"/>
      <c r="I864" s="122"/>
      <c r="J864" s="123"/>
      <c r="K864" s="121"/>
      <c r="L864" s="124"/>
      <c r="M864" s="125"/>
      <c r="N864" s="122"/>
      <c r="O864" s="123"/>
      <c r="P864" s="121"/>
      <c r="Q864" s="122"/>
      <c r="R864" s="122"/>
      <c r="S864" s="122"/>
      <c r="T864" s="122"/>
      <c r="U864" s="124"/>
      <c r="V864" s="323" t="str">
        <f t="shared" si="169"/>
        <v/>
      </c>
      <c r="W864" s="324" t="str">
        <f t="shared" si="170"/>
        <v/>
      </c>
      <c r="X864" s="324" t="str">
        <f t="shared" si="171"/>
        <v/>
      </c>
      <c r="Y864" s="324" t="str">
        <f t="shared" si="172"/>
        <v/>
      </c>
      <c r="Z864" s="324" t="str">
        <f t="shared" si="173"/>
        <v/>
      </c>
      <c r="AA864" s="324" t="str">
        <f t="shared" si="174"/>
        <v/>
      </c>
      <c r="AB864" s="324" t="str">
        <f t="shared" si="175"/>
        <v/>
      </c>
      <c r="AC864" s="324" t="str">
        <f t="shared" si="176"/>
        <v/>
      </c>
      <c r="AD864" s="324" t="str">
        <f t="shared" si="177"/>
        <v/>
      </c>
      <c r="AE864" s="324" t="str">
        <f t="shared" si="178"/>
        <v/>
      </c>
      <c r="AF864" s="324" t="str">
        <f t="shared" si="179"/>
        <v/>
      </c>
      <c r="AG864" s="324" t="str">
        <f t="shared" si="180"/>
        <v/>
      </c>
      <c r="AH864" s="324" t="str">
        <f t="shared" si="181"/>
        <v/>
      </c>
      <c r="AI864" s="177"/>
      <c r="AJ864" s="177"/>
      <c r="AK864" s="177"/>
      <c r="AL864" s="177"/>
      <c r="AM864" s="177"/>
      <c r="AN864" s="177"/>
      <c r="AO864" s="177"/>
      <c r="AP864" s="177"/>
      <c r="AQ864" s="177"/>
      <c r="AR864" s="177"/>
      <c r="AS864" s="177"/>
      <c r="AT864" s="177"/>
      <c r="AU864" s="177"/>
      <c r="AV864" s="177"/>
      <c r="AW864" s="177"/>
      <c r="AX864" s="177"/>
      <c r="AY864" s="177"/>
      <c r="AZ864" s="177"/>
      <c r="BA864" s="177"/>
      <c r="BB864" s="177"/>
      <c r="BC864" s="177"/>
      <c r="BD864" s="177"/>
      <c r="BE864" s="177"/>
      <c r="BF864" s="177"/>
      <c r="BG864" s="177"/>
      <c r="BH864" s="177"/>
      <c r="BI864" s="177"/>
      <c r="BJ864" s="177"/>
      <c r="BK864" s="177"/>
      <c r="BL864" s="177"/>
      <c r="BM864" s="177"/>
      <c r="BN864" s="177"/>
      <c r="BO864" s="177"/>
      <c r="BP864" s="177"/>
      <c r="BQ864" s="177"/>
      <c r="BR864" s="177"/>
      <c r="BS864" s="177"/>
      <c r="BT864" s="177"/>
      <c r="BU864" s="177"/>
      <c r="BV864" s="177"/>
      <c r="BW864" s="177"/>
      <c r="BX864" s="177"/>
      <c r="BY864" s="177"/>
      <c r="BZ864" s="177"/>
      <c r="CA864" s="177"/>
    </row>
    <row r="865" spans="1:79" ht="20.100000000000001" customHeight="1">
      <c r="A865" s="204"/>
      <c r="B865" s="121"/>
      <c r="C865" s="122"/>
      <c r="D865" s="123"/>
      <c r="E865" s="121"/>
      <c r="F865" s="122"/>
      <c r="G865" s="124"/>
      <c r="H865" s="125"/>
      <c r="I865" s="122"/>
      <c r="J865" s="123"/>
      <c r="K865" s="121"/>
      <c r="L865" s="124"/>
      <c r="M865" s="125"/>
      <c r="N865" s="122"/>
      <c r="O865" s="123"/>
      <c r="P865" s="121"/>
      <c r="Q865" s="122"/>
      <c r="R865" s="122"/>
      <c r="S865" s="122"/>
      <c r="T865" s="122"/>
      <c r="U865" s="124"/>
      <c r="V865" s="323" t="str">
        <f t="shared" si="169"/>
        <v/>
      </c>
      <c r="W865" s="324" t="str">
        <f t="shared" si="170"/>
        <v/>
      </c>
      <c r="X865" s="324" t="str">
        <f t="shared" si="171"/>
        <v/>
      </c>
      <c r="Y865" s="324" t="str">
        <f t="shared" si="172"/>
        <v/>
      </c>
      <c r="Z865" s="324" t="str">
        <f t="shared" si="173"/>
        <v/>
      </c>
      <c r="AA865" s="324" t="str">
        <f t="shared" si="174"/>
        <v/>
      </c>
      <c r="AB865" s="324" t="str">
        <f t="shared" si="175"/>
        <v/>
      </c>
      <c r="AC865" s="324" t="str">
        <f t="shared" si="176"/>
        <v/>
      </c>
      <c r="AD865" s="324" t="str">
        <f t="shared" si="177"/>
        <v/>
      </c>
      <c r="AE865" s="324" t="str">
        <f t="shared" si="178"/>
        <v/>
      </c>
      <c r="AF865" s="324" t="str">
        <f t="shared" si="179"/>
        <v/>
      </c>
      <c r="AG865" s="324" t="str">
        <f t="shared" si="180"/>
        <v/>
      </c>
      <c r="AH865" s="324" t="str">
        <f t="shared" si="181"/>
        <v/>
      </c>
      <c r="AI865" s="177"/>
      <c r="AJ865" s="177"/>
      <c r="AK865" s="177"/>
      <c r="AL865" s="177"/>
      <c r="AM865" s="177"/>
      <c r="AN865" s="177"/>
      <c r="AO865" s="177"/>
      <c r="AP865" s="177"/>
      <c r="AQ865" s="177"/>
      <c r="AR865" s="177"/>
      <c r="AS865" s="177"/>
      <c r="AT865" s="177"/>
      <c r="AU865" s="177"/>
      <c r="AV865" s="177"/>
      <c r="AW865" s="177"/>
      <c r="AX865" s="177"/>
      <c r="AY865" s="177"/>
      <c r="AZ865" s="177"/>
      <c r="BA865" s="177"/>
      <c r="BB865" s="177"/>
      <c r="BC865" s="177"/>
      <c r="BD865" s="177"/>
      <c r="BE865" s="177"/>
      <c r="BF865" s="177"/>
      <c r="BG865" s="177"/>
      <c r="BH865" s="177"/>
      <c r="BI865" s="177"/>
      <c r="BJ865" s="177"/>
      <c r="BK865" s="177"/>
      <c r="BL865" s="177"/>
      <c r="BM865" s="177"/>
      <c r="BN865" s="177"/>
      <c r="BO865" s="177"/>
      <c r="BP865" s="177"/>
      <c r="BQ865" s="177"/>
      <c r="BR865" s="177"/>
      <c r="BS865" s="177"/>
      <c r="BT865" s="177"/>
      <c r="BU865" s="177"/>
      <c r="BV865" s="177"/>
      <c r="BW865" s="177"/>
      <c r="BX865" s="177"/>
      <c r="BY865" s="177"/>
      <c r="BZ865" s="177"/>
      <c r="CA865" s="177"/>
    </row>
    <row r="866" spans="1:79" ht="20.100000000000001" customHeight="1">
      <c r="A866" s="204"/>
      <c r="B866" s="121"/>
      <c r="C866" s="122"/>
      <c r="D866" s="123"/>
      <c r="E866" s="121"/>
      <c r="F866" s="122"/>
      <c r="G866" s="124"/>
      <c r="H866" s="125"/>
      <c r="I866" s="122"/>
      <c r="J866" s="123"/>
      <c r="K866" s="121"/>
      <c r="L866" s="124"/>
      <c r="M866" s="125"/>
      <c r="N866" s="122"/>
      <c r="O866" s="123"/>
      <c r="P866" s="121"/>
      <c r="Q866" s="122"/>
      <c r="R866" s="122"/>
      <c r="S866" s="122"/>
      <c r="T866" s="122"/>
      <c r="U866" s="124"/>
      <c r="V866" s="323" t="str">
        <f t="shared" si="169"/>
        <v/>
      </c>
      <c r="W866" s="324" t="str">
        <f t="shared" si="170"/>
        <v/>
      </c>
      <c r="X866" s="324" t="str">
        <f t="shared" si="171"/>
        <v/>
      </c>
      <c r="Y866" s="324" t="str">
        <f t="shared" si="172"/>
        <v/>
      </c>
      <c r="Z866" s="324" t="str">
        <f t="shared" si="173"/>
        <v/>
      </c>
      <c r="AA866" s="324" t="str">
        <f t="shared" si="174"/>
        <v/>
      </c>
      <c r="AB866" s="324" t="str">
        <f t="shared" si="175"/>
        <v/>
      </c>
      <c r="AC866" s="324" t="str">
        <f t="shared" si="176"/>
        <v/>
      </c>
      <c r="AD866" s="324" t="str">
        <f t="shared" si="177"/>
        <v/>
      </c>
      <c r="AE866" s="324" t="str">
        <f t="shared" si="178"/>
        <v/>
      </c>
      <c r="AF866" s="324" t="str">
        <f t="shared" si="179"/>
        <v/>
      </c>
      <c r="AG866" s="324" t="str">
        <f t="shared" si="180"/>
        <v/>
      </c>
      <c r="AH866" s="324" t="str">
        <f t="shared" si="181"/>
        <v/>
      </c>
      <c r="AI866" s="177"/>
      <c r="AJ866" s="177"/>
      <c r="AK866" s="177"/>
      <c r="AL866" s="177"/>
      <c r="AM866" s="177"/>
      <c r="AN866" s="177"/>
      <c r="AO866" s="177"/>
      <c r="AP866" s="177"/>
      <c r="AQ866" s="177"/>
      <c r="AR866" s="177"/>
      <c r="AS866" s="177"/>
      <c r="AT866" s="177"/>
      <c r="AU866" s="177"/>
      <c r="AV866" s="177"/>
      <c r="AW866" s="177"/>
      <c r="AX866" s="177"/>
      <c r="AY866" s="177"/>
      <c r="AZ866" s="177"/>
      <c r="BA866" s="177"/>
      <c r="BB866" s="177"/>
      <c r="BC866" s="177"/>
      <c r="BD866" s="177"/>
      <c r="BE866" s="177"/>
      <c r="BF866" s="177"/>
      <c r="BG866" s="177"/>
      <c r="BH866" s="177"/>
      <c r="BI866" s="177"/>
      <c r="BJ866" s="177"/>
      <c r="BK866" s="177"/>
      <c r="BL866" s="177"/>
      <c r="BM866" s="177"/>
      <c r="BN866" s="177"/>
      <c r="BO866" s="177"/>
      <c r="BP866" s="177"/>
      <c r="BQ866" s="177"/>
      <c r="BR866" s="177"/>
      <c r="BS866" s="177"/>
      <c r="BT866" s="177"/>
      <c r="BU866" s="177"/>
      <c r="BV866" s="177"/>
      <c r="BW866" s="177"/>
      <c r="BX866" s="177"/>
      <c r="BY866" s="177"/>
      <c r="BZ866" s="177"/>
      <c r="CA866" s="177"/>
    </row>
    <row r="867" spans="1:79" ht="20.100000000000001" customHeight="1">
      <c r="A867" s="204"/>
      <c r="B867" s="121"/>
      <c r="C867" s="122"/>
      <c r="D867" s="123"/>
      <c r="E867" s="121"/>
      <c r="F867" s="122"/>
      <c r="G867" s="124"/>
      <c r="H867" s="125"/>
      <c r="I867" s="122"/>
      <c r="J867" s="123"/>
      <c r="K867" s="121"/>
      <c r="L867" s="124"/>
      <c r="M867" s="125"/>
      <c r="N867" s="122"/>
      <c r="O867" s="123"/>
      <c r="P867" s="121"/>
      <c r="Q867" s="122"/>
      <c r="R867" s="122"/>
      <c r="S867" s="122"/>
      <c r="T867" s="122"/>
      <c r="U867" s="124"/>
      <c r="V867" s="323" t="str">
        <f t="shared" si="169"/>
        <v/>
      </c>
      <c r="W867" s="324" t="str">
        <f t="shared" si="170"/>
        <v/>
      </c>
      <c r="X867" s="324" t="str">
        <f t="shared" si="171"/>
        <v/>
      </c>
      <c r="Y867" s="324" t="str">
        <f t="shared" si="172"/>
        <v/>
      </c>
      <c r="Z867" s="324" t="str">
        <f t="shared" si="173"/>
        <v/>
      </c>
      <c r="AA867" s="324" t="str">
        <f t="shared" si="174"/>
        <v/>
      </c>
      <c r="AB867" s="324" t="str">
        <f t="shared" si="175"/>
        <v/>
      </c>
      <c r="AC867" s="324" t="str">
        <f t="shared" si="176"/>
        <v/>
      </c>
      <c r="AD867" s="324" t="str">
        <f t="shared" si="177"/>
        <v/>
      </c>
      <c r="AE867" s="324" t="str">
        <f t="shared" si="178"/>
        <v/>
      </c>
      <c r="AF867" s="324" t="str">
        <f t="shared" si="179"/>
        <v/>
      </c>
      <c r="AG867" s="324" t="str">
        <f t="shared" si="180"/>
        <v/>
      </c>
      <c r="AH867" s="324" t="str">
        <f t="shared" si="181"/>
        <v/>
      </c>
      <c r="AI867" s="177"/>
      <c r="AJ867" s="177"/>
      <c r="AK867" s="177"/>
      <c r="AL867" s="177"/>
      <c r="AM867" s="177"/>
      <c r="AN867" s="177"/>
      <c r="AO867" s="177"/>
      <c r="AP867" s="177"/>
      <c r="AQ867" s="177"/>
      <c r="AR867" s="177"/>
      <c r="AS867" s="177"/>
      <c r="AT867" s="177"/>
      <c r="AU867" s="177"/>
      <c r="AV867" s="177"/>
      <c r="AW867" s="177"/>
      <c r="AX867" s="177"/>
      <c r="AY867" s="177"/>
      <c r="AZ867" s="177"/>
      <c r="BA867" s="177"/>
      <c r="BB867" s="177"/>
      <c r="BC867" s="177"/>
      <c r="BD867" s="177"/>
      <c r="BE867" s="177"/>
      <c r="BF867" s="177"/>
      <c r="BG867" s="177"/>
      <c r="BH867" s="177"/>
      <c r="BI867" s="177"/>
      <c r="BJ867" s="177"/>
      <c r="BK867" s="177"/>
      <c r="BL867" s="177"/>
      <c r="BM867" s="177"/>
      <c r="BN867" s="177"/>
      <c r="BO867" s="177"/>
      <c r="BP867" s="177"/>
      <c r="BQ867" s="177"/>
      <c r="BR867" s="177"/>
      <c r="BS867" s="177"/>
      <c r="BT867" s="177"/>
      <c r="BU867" s="177"/>
      <c r="BV867" s="177"/>
      <c r="BW867" s="177"/>
      <c r="BX867" s="177"/>
      <c r="BY867" s="177"/>
      <c r="BZ867" s="177"/>
      <c r="CA867" s="177"/>
    </row>
    <row r="868" spans="1:79" ht="20.100000000000001" customHeight="1">
      <c r="A868" s="204"/>
      <c r="B868" s="121"/>
      <c r="C868" s="122"/>
      <c r="D868" s="123"/>
      <c r="E868" s="121"/>
      <c r="F868" s="122"/>
      <c r="G868" s="124"/>
      <c r="H868" s="125"/>
      <c r="I868" s="122"/>
      <c r="J868" s="123"/>
      <c r="K868" s="121"/>
      <c r="L868" s="124"/>
      <c r="M868" s="125"/>
      <c r="N868" s="122"/>
      <c r="O868" s="123"/>
      <c r="P868" s="121"/>
      <c r="Q868" s="122"/>
      <c r="R868" s="122"/>
      <c r="S868" s="122"/>
      <c r="T868" s="122"/>
      <c r="U868" s="124"/>
      <c r="V868" s="323" t="str">
        <f t="shared" si="169"/>
        <v/>
      </c>
      <c r="W868" s="324" t="str">
        <f t="shared" si="170"/>
        <v/>
      </c>
      <c r="X868" s="324" t="str">
        <f t="shared" si="171"/>
        <v/>
      </c>
      <c r="Y868" s="324" t="str">
        <f t="shared" si="172"/>
        <v/>
      </c>
      <c r="Z868" s="324" t="str">
        <f t="shared" si="173"/>
        <v/>
      </c>
      <c r="AA868" s="324" t="str">
        <f t="shared" si="174"/>
        <v/>
      </c>
      <c r="AB868" s="324" t="str">
        <f t="shared" si="175"/>
        <v/>
      </c>
      <c r="AC868" s="324" t="str">
        <f t="shared" si="176"/>
        <v/>
      </c>
      <c r="AD868" s="324" t="str">
        <f t="shared" si="177"/>
        <v/>
      </c>
      <c r="AE868" s="324" t="str">
        <f t="shared" si="178"/>
        <v/>
      </c>
      <c r="AF868" s="324" t="str">
        <f t="shared" si="179"/>
        <v/>
      </c>
      <c r="AG868" s="324" t="str">
        <f t="shared" si="180"/>
        <v/>
      </c>
      <c r="AH868" s="324" t="str">
        <f t="shared" si="181"/>
        <v/>
      </c>
      <c r="AI868" s="221"/>
      <c r="AJ868" s="221"/>
      <c r="AK868" s="221"/>
      <c r="AL868" s="221"/>
      <c r="AM868" s="221"/>
      <c r="AN868" s="221"/>
      <c r="AO868" s="221"/>
      <c r="AP868" s="221"/>
      <c r="AQ868" s="221"/>
      <c r="AR868" s="221"/>
      <c r="AS868" s="221"/>
      <c r="AT868" s="221"/>
      <c r="AU868" s="221"/>
      <c r="AV868" s="221"/>
      <c r="AW868" s="221"/>
      <c r="AX868" s="221"/>
      <c r="AY868" s="221"/>
      <c r="AZ868" s="221"/>
      <c r="BA868" s="221"/>
      <c r="BB868" s="221"/>
      <c r="BC868" s="221"/>
      <c r="BD868" s="221"/>
      <c r="BE868" s="221"/>
      <c r="BF868" s="221"/>
      <c r="BG868" s="221"/>
      <c r="BH868" s="221"/>
      <c r="BI868" s="221"/>
      <c r="BJ868" s="221"/>
      <c r="BK868" s="221"/>
      <c r="BL868" s="221"/>
      <c r="BM868" s="221"/>
      <c r="BN868" s="221"/>
      <c r="BO868" s="221"/>
      <c r="BP868" s="221"/>
      <c r="BQ868" s="221"/>
      <c r="BR868" s="221"/>
      <c r="BS868" s="221"/>
      <c r="BT868" s="221"/>
      <c r="BU868" s="221"/>
      <c r="BV868" s="221"/>
      <c r="BW868" s="221"/>
      <c r="BX868" s="221"/>
      <c r="BY868" s="221"/>
      <c r="BZ868" s="221"/>
      <c r="CA868" s="221"/>
    </row>
    <row r="869" spans="1:79" ht="20.100000000000001" customHeight="1">
      <c r="A869" s="204"/>
      <c r="B869" s="121"/>
      <c r="C869" s="122"/>
      <c r="D869" s="123"/>
      <c r="E869" s="121"/>
      <c r="F869" s="122"/>
      <c r="G869" s="124"/>
      <c r="H869" s="125"/>
      <c r="I869" s="122"/>
      <c r="J869" s="123"/>
      <c r="K869" s="121"/>
      <c r="L869" s="124"/>
      <c r="M869" s="125"/>
      <c r="N869" s="122"/>
      <c r="O869" s="123"/>
      <c r="P869" s="121"/>
      <c r="Q869" s="122"/>
      <c r="R869" s="122"/>
      <c r="S869" s="122"/>
      <c r="T869" s="122"/>
      <c r="U869" s="124"/>
      <c r="V869" s="323" t="str">
        <f t="shared" si="169"/>
        <v/>
      </c>
      <c r="W869" s="324" t="str">
        <f t="shared" si="170"/>
        <v/>
      </c>
      <c r="X869" s="324" t="str">
        <f t="shared" si="171"/>
        <v/>
      </c>
      <c r="Y869" s="324" t="str">
        <f t="shared" si="172"/>
        <v/>
      </c>
      <c r="Z869" s="324" t="str">
        <f t="shared" si="173"/>
        <v/>
      </c>
      <c r="AA869" s="324" t="str">
        <f t="shared" si="174"/>
        <v/>
      </c>
      <c r="AB869" s="324" t="str">
        <f t="shared" si="175"/>
        <v/>
      </c>
      <c r="AC869" s="324" t="str">
        <f t="shared" si="176"/>
        <v/>
      </c>
      <c r="AD869" s="324" t="str">
        <f t="shared" si="177"/>
        <v/>
      </c>
      <c r="AE869" s="324" t="str">
        <f t="shared" si="178"/>
        <v/>
      </c>
      <c r="AF869" s="324" t="str">
        <f t="shared" si="179"/>
        <v/>
      </c>
      <c r="AG869" s="324" t="str">
        <f t="shared" si="180"/>
        <v/>
      </c>
      <c r="AH869" s="324" t="str">
        <f t="shared" si="181"/>
        <v/>
      </c>
      <c r="AI869" s="221"/>
      <c r="AJ869" s="221"/>
      <c r="AK869" s="221"/>
      <c r="AL869" s="221"/>
      <c r="AM869" s="221"/>
      <c r="AN869" s="221"/>
      <c r="AO869" s="221"/>
      <c r="AP869" s="221"/>
      <c r="AQ869" s="221"/>
      <c r="AR869" s="221"/>
      <c r="AS869" s="221"/>
      <c r="AT869" s="221"/>
      <c r="AU869" s="221"/>
      <c r="AV869" s="221"/>
      <c r="AW869" s="221"/>
      <c r="AX869" s="221"/>
      <c r="AY869" s="221"/>
      <c r="AZ869" s="221"/>
      <c r="BA869" s="221"/>
      <c r="BB869" s="221"/>
      <c r="BC869" s="221"/>
      <c r="BD869" s="221"/>
      <c r="BE869" s="221"/>
      <c r="BF869" s="221"/>
      <c r="BG869" s="221"/>
      <c r="BH869" s="221"/>
      <c r="BI869" s="221"/>
      <c r="BJ869" s="221"/>
      <c r="BK869" s="221"/>
      <c r="BL869" s="221"/>
      <c r="BM869" s="221"/>
      <c r="BN869" s="221"/>
      <c r="BO869" s="221"/>
      <c r="BP869" s="221"/>
      <c r="BQ869" s="221"/>
      <c r="BR869" s="221"/>
      <c r="BS869" s="221"/>
      <c r="BT869" s="221"/>
      <c r="BU869" s="221"/>
      <c r="BV869" s="221"/>
      <c r="BW869" s="221"/>
      <c r="BX869" s="221"/>
      <c r="BY869" s="221"/>
      <c r="BZ869" s="221"/>
      <c r="CA869" s="221"/>
    </row>
    <row r="870" spans="1:79" ht="20.100000000000001" customHeight="1">
      <c r="A870" s="204"/>
      <c r="B870" s="121"/>
      <c r="C870" s="122"/>
      <c r="D870" s="123"/>
      <c r="E870" s="121"/>
      <c r="F870" s="122"/>
      <c r="G870" s="124"/>
      <c r="H870" s="125"/>
      <c r="I870" s="122"/>
      <c r="J870" s="123"/>
      <c r="K870" s="121"/>
      <c r="L870" s="124"/>
      <c r="M870" s="125"/>
      <c r="N870" s="122"/>
      <c r="O870" s="123"/>
      <c r="P870" s="121"/>
      <c r="Q870" s="122"/>
      <c r="R870" s="122"/>
      <c r="S870" s="122"/>
      <c r="T870" s="122"/>
      <c r="U870" s="124"/>
      <c r="V870" s="323" t="str">
        <f t="shared" si="169"/>
        <v/>
      </c>
      <c r="W870" s="324" t="str">
        <f t="shared" si="170"/>
        <v/>
      </c>
      <c r="X870" s="324" t="str">
        <f t="shared" si="171"/>
        <v/>
      </c>
      <c r="Y870" s="324" t="str">
        <f t="shared" si="172"/>
        <v/>
      </c>
      <c r="Z870" s="324" t="str">
        <f t="shared" si="173"/>
        <v/>
      </c>
      <c r="AA870" s="324" t="str">
        <f t="shared" si="174"/>
        <v/>
      </c>
      <c r="AB870" s="324" t="str">
        <f t="shared" si="175"/>
        <v/>
      </c>
      <c r="AC870" s="324" t="str">
        <f t="shared" si="176"/>
        <v/>
      </c>
      <c r="AD870" s="324" t="str">
        <f t="shared" si="177"/>
        <v/>
      </c>
      <c r="AE870" s="324" t="str">
        <f t="shared" si="178"/>
        <v/>
      </c>
      <c r="AF870" s="324" t="str">
        <f t="shared" si="179"/>
        <v/>
      </c>
      <c r="AG870" s="324" t="str">
        <f t="shared" si="180"/>
        <v/>
      </c>
      <c r="AH870" s="324" t="str">
        <f t="shared" si="181"/>
        <v/>
      </c>
      <c r="AI870" s="221"/>
      <c r="AJ870" s="221"/>
      <c r="AK870" s="221"/>
      <c r="AL870" s="221"/>
      <c r="AM870" s="221"/>
      <c r="AN870" s="221"/>
      <c r="AO870" s="221"/>
      <c r="AP870" s="221"/>
      <c r="AQ870" s="221"/>
      <c r="AR870" s="221"/>
      <c r="AS870" s="221"/>
      <c r="AT870" s="221"/>
      <c r="AU870" s="221"/>
      <c r="AV870" s="221"/>
      <c r="AW870" s="221"/>
      <c r="AX870" s="221"/>
      <c r="AY870" s="221"/>
      <c r="AZ870" s="221"/>
      <c r="BA870" s="221"/>
      <c r="BB870" s="221"/>
      <c r="BC870" s="221"/>
      <c r="BD870" s="221"/>
      <c r="BE870" s="221"/>
      <c r="BF870" s="221"/>
      <c r="BG870" s="221"/>
      <c r="BH870" s="221"/>
      <c r="BI870" s="221"/>
      <c r="BJ870" s="221"/>
      <c r="BK870" s="221"/>
      <c r="BL870" s="221"/>
      <c r="BM870" s="221"/>
      <c r="BN870" s="221"/>
      <c r="BO870" s="221"/>
      <c r="BP870" s="221"/>
      <c r="BQ870" s="221"/>
      <c r="BR870" s="221"/>
      <c r="BS870" s="221"/>
      <c r="BT870" s="221"/>
      <c r="BU870" s="221"/>
      <c r="BV870" s="221"/>
      <c r="BW870" s="221"/>
      <c r="BX870" s="221"/>
      <c r="BY870" s="221"/>
      <c r="BZ870" s="221"/>
      <c r="CA870" s="221"/>
    </row>
    <row r="871" spans="1:79" ht="20.100000000000001" customHeight="1">
      <c r="A871" s="204"/>
      <c r="B871" s="121"/>
      <c r="C871" s="122"/>
      <c r="D871" s="123"/>
      <c r="E871" s="121"/>
      <c r="F871" s="122"/>
      <c r="G871" s="124"/>
      <c r="H871" s="125"/>
      <c r="I871" s="122"/>
      <c r="J871" s="123"/>
      <c r="K871" s="121"/>
      <c r="L871" s="124"/>
      <c r="M871" s="125"/>
      <c r="N871" s="122"/>
      <c r="O871" s="123"/>
      <c r="P871" s="121"/>
      <c r="Q871" s="122"/>
      <c r="R871" s="122"/>
      <c r="S871" s="122"/>
      <c r="T871" s="122"/>
      <c r="U871" s="124"/>
      <c r="V871" s="323" t="str">
        <f t="shared" si="169"/>
        <v/>
      </c>
      <c r="W871" s="324" t="str">
        <f t="shared" si="170"/>
        <v/>
      </c>
      <c r="X871" s="324" t="str">
        <f t="shared" si="171"/>
        <v/>
      </c>
      <c r="Y871" s="324" t="str">
        <f t="shared" si="172"/>
        <v/>
      </c>
      <c r="Z871" s="324" t="str">
        <f t="shared" si="173"/>
        <v/>
      </c>
      <c r="AA871" s="324" t="str">
        <f t="shared" si="174"/>
        <v/>
      </c>
      <c r="AB871" s="324" t="str">
        <f t="shared" si="175"/>
        <v/>
      </c>
      <c r="AC871" s="324" t="str">
        <f t="shared" si="176"/>
        <v/>
      </c>
      <c r="AD871" s="324" t="str">
        <f t="shared" si="177"/>
        <v/>
      </c>
      <c r="AE871" s="324" t="str">
        <f t="shared" si="178"/>
        <v/>
      </c>
      <c r="AF871" s="324" t="str">
        <f t="shared" si="179"/>
        <v/>
      </c>
      <c r="AG871" s="324" t="str">
        <f t="shared" si="180"/>
        <v/>
      </c>
      <c r="AH871" s="324" t="str">
        <f t="shared" si="181"/>
        <v/>
      </c>
      <c r="AI871" s="221"/>
      <c r="AJ871" s="221"/>
      <c r="AK871" s="221"/>
      <c r="AL871" s="221"/>
      <c r="AM871" s="221"/>
      <c r="AN871" s="221"/>
      <c r="AO871" s="221"/>
      <c r="AP871" s="221"/>
      <c r="AQ871" s="221"/>
      <c r="AR871" s="221"/>
      <c r="AS871" s="221"/>
      <c r="AT871" s="221"/>
      <c r="AU871" s="221"/>
      <c r="AV871" s="221"/>
      <c r="AW871" s="221"/>
      <c r="AX871" s="221"/>
      <c r="AY871" s="221"/>
      <c r="AZ871" s="221"/>
      <c r="BA871" s="221"/>
      <c r="BB871" s="221"/>
      <c r="BC871" s="221"/>
      <c r="BD871" s="221"/>
      <c r="BE871" s="221"/>
      <c r="BF871" s="221"/>
      <c r="BG871" s="221"/>
      <c r="BH871" s="221"/>
      <c r="BI871" s="221"/>
      <c r="BJ871" s="221"/>
      <c r="BK871" s="221"/>
      <c r="BL871" s="221"/>
      <c r="BM871" s="221"/>
      <c r="BN871" s="221"/>
      <c r="BO871" s="221"/>
      <c r="BP871" s="221"/>
      <c r="BQ871" s="221"/>
      <c r="BR871" s="221"/>
      <c r="BS871" s="221"/>
      <c r="BT871" s="221"/>
      <c r="BU871" s="221"/>
      <c r="BV871" s="221"/>
      <c r="BW871" s="221"/>
      <c r="BX871" s="221"/>
      <c r="BY871" s="221"/>
      <c r="BZ871" s="221"/>
      <c r="CA871" s="221"/>
    </row>
    <row r="872" spans="1:79" ht="20.100000000000001" customHeight="1">
      <c r="A872" s="204"/>
      <c r="B872" s="121"/>
      <c r="C872" s="122"/>
      <c r="D872" s="123"/>
      <c r="E872" s="121"/>
      <c r="F872" s="122"/>
      <c r="G872" s="124"/>
      <c r="H872" s="125"/>
      <c r="I872" s="122"/>
      <c r="J872" s="123"/>
      <c r="K872" s="121"/>
      <c r="L872" s="124"/>
      <c r="M872" s="125"/>
      <c r="N872" s="122"/>
      <c r="O872" s="123"/>
      <c r="P872" s="121"/>
      <c r="Q872" s="122"/>
      <c r="R872" s="122"/>
      <c r="S872" s="122"/>
      <c r="T872" s="122"/>
      <c r="U872" s="124"/>
      <c r="V872" s="323" t="str">
        <f t="shared" si="169"/>
        <v/>
      </c>
      <c r="W872" s="324" t="str">
        <f t="shared" si="170"/>
        <v/>
      </c>
      <c r="X872" s="324" t="str">
        <f t="shared" si="171"/>
        <v/>
      </c>
      <c r="Y872" s="324" t="str">
        <f t="shared" si="172"/>
        <v/>
      </c>
      <c r="Z872" s="324" t="str">
        <f t="shared" si="173"/>
        <v/>
      </c>
      <c r="AA872" s="324" t="str">
        <f t="shared" si="174"/>
        <v/>
      </c>
      <c r="AB872" s="324" t="str">
        <f t="shared" si="175"/>
        <v/>
      </c>
      <c r="AC872" s="324" t="str">
        <f t="shared" si="176"/>
        <v/>
      </c>
      <c r="AD872" s="324" t="str">
        <f t="shared" si="177"/>
        <v/>
      </c>
      <c r="AE872" s="324" t="str">
        <f t="shared" si="178"/>
        <v/>
      </c>
      <c r="AF872" s="324" t="str">
        <f t="shared" si="179"/>
        <v/>
      </c>
      <c r="AG872" s="324" t="str">
        <f t="shared" si="180"/>
        <v/>
      </c>
      <c r="AH872" s="324" t="str">
        <f t="shared" si="181"/>
        <v/>
      </c>
      <c r="AI872" s="221"/>
      <c r="AJ872" s="221"/>
      <c r="AK872" s="221"/>
      <c r="AL872" s="221"/>
      <c r="AM872" s="221"/>
      <c r="AN872" s="221"/>
      <c r="AO872" s="221"/>
      <c r="AP872" s="221"/>
      <c r="AQ872" s="221"/>
      <c r="AR872" s="221"/>
      <c r="AS872" s="221"/>
      <c r="AT872" s="221"/>
      <c r="AU872" s="221"/>
      <c r="AV872" s="221"/>
      <c r="AW872" s="221"/>
      <c r="AX872" s="221"/>
      <c r="AY872" s="221"/>
      <c r="AZ872" s="221"/>
      <c r="BA872" s="221"/>
      <c r="BB872" s="221"/>
      <c r="BC872" s="221"/>
      <c r="BD872" s="221"/>
      <c r="BE872" s="221"/>
      <c r="BF872" s="221"/>
      <c r="BG872" s="221"/>
      <c r="BH872" s="221"/>
      <c r="BI872" s="221"/>
      <c r="BJ872" s="221"/>
      <c r="BK872" s="221"/>
      <c r="BL872" s="221"/>
      <c r="BM872" s="221"/>
      <c r="BN872" s="221"/>
      <c r="BO872" s="221"/>
      <c r="BP872" s="221"/>
      <c r="BQ872" s="221"/>
      <c r="BR872" s="221"/>
      <c r="BS872" s="221"/>
      <c r="BT872" s="221"/>
      <c r="BU872" s="221"/>
      <c r="BV872" s="221"/>
      <c r="BW872" s="221"/>
      <c r="BX872" s="221"/>
      <c r="BY872" s="221"/>
      <c r="BZ872" s="221"/>
      <c r="CA872" s="221"/>
    </row>
    <row r="873" spans="1:79" ht="20.100000000000001" customHeight="1">
      <c r="A873" s="204"/>
      <c r="B873" s="121"/>
      <c r="C873" s="122"/>
      <c r="D873" s="123"/>
      <c r="E873" s="121"/>
      <c r="F873" s="122"/>
      <c r="G873" s="124"/>
      <c r="H873" s="125"/>
      <c r="I873" s="122"/>
      <c r="J873" s="123"/>
      <c r="K873" s="121"/>
      <c r="L873" s="124"/>
      <c r="M873" s="125"/>
      <c r="N873" s="122"/>
      <c r="O873" s="123"/>
      <c r="P873" s="121"/>
      <c r="Q873" s="122"/>
      <c r="R873" s="122"/>
      <c r="S873" s="122"/>
      <c r="T873" s="122"/>
      <c r="U873" s="124"/>
      <c r="V873" s="323" t="str">
        <f t="shared" si="169"/>
        <v/>
      </c>
      <c r="W873" s="324" t="str">
        <f t="shared" si="170"/>
        <v/>
      </c>
      <c r="X873" s="324" t="str">
        <f t="shared" si="171"/>
        <v/>
      </c>
      <c r="Y873" s="324" t="str">
        <f t="shared" si="172"/>
        <v/>
      </c>
      <c r="Z873" s="324" t="str">
        <f t="shared" si="173"/>
        <v/>
      </c>
      <c r="AA873" s="324" t="str">
        <f t="shared" si="174"/>
        <v/>
      </c>
      <c r="AB873" s="324" t="str">
        <f t="shared" si="175"/>
        <v/>
      </c>
      <c r="AC873" s="324" t="str">
        <f t="shared" si="176"/>
        <v/>
      </c>
      <c r="AD873" s="324" t="str">
        <f t="shared" si="177"/>
        <v/>
      </c>
      <c r="AE873" s="324" t="str">
        <f t="shared" si="178"/>
        <v/>
      </c>
      <c r="AF873" s="324" t="str">
        <f t="shared" si="179"/>
        <v/>
      </c>
      <c r="AG873" s="324" t="str">
        <f t="shared" si="180"/>
        <v/>
      </c>
      <c r="AH873" s="324" t="str">
        <f t="shared" si="181"/>
        <v/>
      </c>
      <c r="AI873" s="221"/>
      <c r="AJ873" s="221"/>
      <c r="AK873" s="221"/>
      <c r="AL873" s="221"/>
      <c r="AM873" s="221"/>
      <c r="AN873" s="221"/>
      <c r="AO873" s="221"/>
      <c r="AP873" s="221"/>
      <c r="AQ873" s="221"/>
      <c r="AR873" s="221"/>
      <c r="AS873" s="221"/>
      <c r="AT873" s="221"/>
      <c r="AU873" s="221"/>
      <c r="AV873" s="221"/>
      <c r="AW873" s="221"/>
      <c r="AX873" s="221"/>
      <c r="AY873" s="221"/>
      <c r="AZ873" s="221"/>
      <c r="BA873" s="221"/>
      <c r="BB873" s="221"/>
      <c r="BC873" s="221"/>
      <c r="BD873" s="221"/>
      <c r="BE873" s="221"/>
      <c r="BF873" s="221"/>
      <c r="BG873" s="221"/>
      <c r="BH873" s="221"/>
      <c r="BI873" s="221"/>
      <c r="BJ873" s="221"/>
      <c r="BK873" s="221"/>
      <c r="BL873" s="221"/>
      <c r="BM873" s="221"/>
      <c r="BN873" s="221"/>
      <c r="BO873" s="221"/>
      <c r="BP873" s="221"/>
      <c r="BQ873" s="221"/>
      <c r="BR873" s="221"/>
      <c r="BS873" s="221"/>
      <c r="BT873" s="221"/>
      <c r="BU873" s="221"/>
      <c r="BV873" s="221"/>
      <c r="BW873" s="221"/>
      <c r="BX873" s="221"/>
      <c r="BY873" s="221"/>
      <c r="BZ873" s="221"/>
      <c r="CA873" s="221"/>
    </row>
    <row r="874" spans="1:79" ht="20.100000000000001" customHeight="1">
      <c r="A874" s="204"/>
      <c r="B874" s="121"/>
      <c r="C874" s="122"/>
      <c r="D874" s="123"/>
      <c r="E874" s="121"/>
      <c r="F874" s="122"/>
      <c r="G874" s="124"/>
      <c r="H874" s="125"/>
      <c r="I874" s="122"/>
      <c r="J874" s="123"/>
      <c r="K874" s="121"/>
      <c r="L874" s="124"/>
      <c r="M874" s="125"/>
      <c r="N874" s="122"/>
      <c r="O874" s="123"/>
      <c r="P874" s="121"/>
      <c r="Q874" s="122"/>
      <c r="R874" s="122"/>
      <c r="S874" s="122"/>
      <c r="T874" s="122"/>
      <c r="U874" s="124"/>
      <c r="V874" s="323" t="str">
        <f t="shared" si="169"/>
        <v/>
      </c>
      <c r="W874" s="324" t="str">
        <f t="shared" si="170"/>
        <v/>
      </c>
      <c r="X874" s="324" t="str">
        <f t="shared" si="171"/>
        <v/>
      </c>
      <c r="Y874" s="324" t="str">
        <f t="shared" si="172"/>
        <v/>
      </c>
      <c r="Z874" s="324" t="str">
        <f t="shared" si="173"/>
        <v/>
      </c>
      <c r="AA874" s="324" t="str">
        <f t="shared" si="174"/>
        <v/>
      </c>
      <c r="AB874" s="324" t="str">
        <f t="shared" si="175"/>
        <v/>
      </c>
      <c r="AC874" s="324" t="str">
        <f t="shared" si="176"/>
        <v/>
      </c>
      <c r="AD874" s="324" t="str">
        <f t="shared" si="177"/>
        <v/>
      </c>
      <c r="AE874" s="324" t="str">
        <f t="shared" si="178"/>
        <v/>
      </c>
      <c r="AF874" s="324" t="str">
        <f t="shared" si="179"/>
        <v/>
      </c>
      <c r="AG874" s="324" t="str">
        <f t="shared" si="180"/>
        <v/>
      </c>
      <c r="AH874" s="324" t="str">
        <f t="shared" si="181"/>
        <v/>
      </c>
      <c r="AI874" s="221"/>
      <c r="AJ874" s="221"/>
      <c r="AK874" s="221"/>
      <c r="AL874" s="221"/>
      <c r="AM874" s="221"/>
      <c r="AN874" s="221"/>
      <c r="AO874" s="221"/>
      <c r="AP874" s="221"/>
      <c r="AQ874" s="221"/>
      <c r="AR874" s="221"/>
      <c r="AS874" s="221"/>
      <c r="AT874" s="221"/>
      <c r="AU874" s="221"/>
      <c r="AV874" s="221"/>
      <c r="AW874" s="221"/>
      <c r="AX874" s="221"/>
      <c r="AY874" s="221"/>
      <c r="AZ874" s="221"/>
      <c r="BA874" s="221"/>
      <c r="BB874" s="221"/>
      <c r="BC874" s="221"/>
      <c r="BD874" s="221"/>
      <c r="BE874" s="221"/>
      <c r="BF874" s="221"/>
      <c r="BG874" s="221"/>
      <c r="BH874" s="221"/>
      <c r="BI874" s="221"/>
      <c r="BJ874" s="221"/>
      <c r="BK874" s="221"/>
      <c r="BL874" s="221"/>
      <c r="BM874" s="221"/>
      <c r="BN874" s="221"/>
      <c r="BO874" s="221"/>
      <c r="BP874" s="221"/>
      <c r="BQ874" s="221"/>
      <c r="BR874" s="221"/>
      <c r="BS874" s="221"/>
      <c r="BT874" s="221"/>
      <c r="BU874" s="221"/>
      <c r="BV874" s="221"/>
      <c r="BW874" s="221"/>
      <c r="BX874" s="221"/>
      <c r="BY874" s="221"/>
      <c r="BZ874" s="221"/>
      <c r="CA874" s="221"/>
    </row>
    <row r="875" spans="1:79" ht="20.100000000000001" customHeight="1">
      <c r="A875" s="204"/>
      <c r="B875" s="121"/>
      <c r="C875" s="122"/>
      <c r="D875" s="123"/>
      <c r="E875" s="121"/>
      <c r="F875" s="122"/>
      <c r="G875" s="124"/>
      <c r="H875" s="125"/>
      <c r="I875" s="122"/>
      <c r="J875" s="123"/>
      <c r="K875" s="121"/>
      <c r="L875" s="124"/>
      <c r="M875" s="125"/>
      <c r="N875" s="122"/>
      <c r="O875" s="123"/>
      <c r="P875" s="121"/>
      <c r="Q875" s="122"/>
      <c r="R875" s="122"/>
      <c r="S875" s="122"/>
      <c r="T875" s="122"/>
      <c r="U875" s="124"/>
      <c r="V875" s="323" t="str">
        <f t="shared" si="169"/>
        <v/>
      </c>
      <c r="W875" s="324" t="str">
        <f t="shared" si="170"/>
        <v/>
      </c>
      <c r="X875" s="324" t="str">
        <f t="shared" si="171"/>
        <v/>
      </c>
      <c r="Y875" s="324" t="str">
        <f t="shared" si="172"/>
        <v/>
      </c>
      <c r="Z875" s="324" t="str">
        <f t="shared" si="173"/>
        <v/>
      </c>
      <c r="AA875" s="324" t="str">
        <f t="shared" si="174"/>
        <v/>
      </c>
      <c r="AB875" s="324" t="str">
        <f t="shared" si="175"/>
        <v/>
      </c>
      <c r="AC875" s="324" t="str">
        <f t="shared" si="176"/>
        <v/>
      </c>
      <c r="AD875" s="324" t="str">
        <f t="shared" si="177"/>
        <v/>
      </c>
      <c r="AE875" s="324" t="str">
        <f t="shared" si="178"/>
        <v/>
      </c>
      <c r="AF875" s="324" t="str">
        <f t="shared" si="179"/>
        <v/>
      </c>
      <c r="AG875" s="324" t="str">
        <f t="shared" si="180"/>
        <v/>
      </c>
      <c r="AH875" s="324" t="str">
        <f t="shared" si="181"/>
        <v/>
      </c>
      <c r="AI875" s="221"/>
      <c r="AJ875" s="221"/>
      <c r="AK875" s="221"/>
      <c r="AL875" s="221"/>
      <c r="AM875" s="221"/>
      <c r="AN875" s="221"/>
      <c r="AO875" s="221"/>
      <c r="AP875" s="221"/>
      <c r="AQ875" s="221"/>
      <c r="AR875" s="221"/>
      <c r="AS875" s="221"/>
      <c r="AT875" s="221"/>
      <c r="AU875" s="221"/>
      <c r="AV875" s="221"/>
      <c r="AW875" s="221"/>
      <c r="AX875" s="221"/>
      <c r="AY875" s="221"/>
      <c r="AZ875" s="221"/>
      <c r="BA875" s="221"/>
      <c r="BB875" s="221"/>
      <c r="BC875" s="221"/>
      <c r="BD875" s="221"/>
      <c r="BE875" s="221"/>
      <c r="BF875" s="221"/>
      <c r="BG875" s="221"/>
      <c r="BH875" s="221"/>
      <c r="BI875" s="221"/>
      <c r="BJ875" s="221"/>
      <c r="BK875" s="221"/>
      <c r="BL875" s="221"/>
      <c r="BM875" s="221"/>
      <c r="BN875" s="221"/>
      <c r="BO875" s="221"/>
      <c r="BP875" s="221"/>
      <c r="BQ875" s="221"/>
      <c r="BR875" s="221"/>
      <c r="BS875" s="221"/>
      <c r="BT875" s="221"/>
      <c r="BU875" s="221"/>
      <c r="BV875" s="221"/>
      <c r="BW875" s="221"/>
      <c r="BX875" s="221"/>
      <c r="BY875" s="221"/>
      <c r="BZ875" s="221"/>
      <c r="CA875" s="221"/>
    </row>
    <row r="876" spans="1:79" ht="20.100000000000001" customHeight="1">
      <c r="A876" s="204"/>
      <c r="B876" s="121"/>
      <c r="C876" s="122"/>
      <c r="D876" s="123"/>
      <c r="E876" s="121"/>
      <c r="F876" s="122"/>
      <c r="G876" s="124"/>
      <c r="H876" s="125"/>
      <c r="I876" s="122"/>
      <c r="J876" s="123"/>
      <c r="K876" s="121"/>
      <c r="L876" s="124"/>
      <c r="M876" s="125"/>
      <c r="N876" s="122"/>
      <c r="O876" s="123"/>
      <c r="P876" s="121"/>
      <c r="Q876" s="122"/>
      <c r="R876" s="122"/>
      <c r="S876" s="122"/>
      <c r="T876" s="122"/>
      <c r="U876" s="124"/>
      <c r="V876" s="323" t="str">
        <f t="shared" si="169"/>
        <v/>
      </c>
      <c r="W876" s="324" t="str">
        <f t="shared" si="170"/>
        <v/>
      </c>
      <c r="X876" s="324" t="str">
        <f t="shared" si="171"/>
        <v/>
      </c>
      <c r="Y876" s="324" t="str">
        <f t="shared" si="172"/>
        <v/>
      </c>
      <c r="Z876" s="324" t="str">
        <f t="shared" si="173"/>
        <v/>
      </c>
      <c r="AA876" s="324" t="str">
        <f t="shared" si="174"/>
        <v/>
      </c>
      <c r="AB876" s="324" t="str">
        <f t="shared" si="175"/>
        <v/>
      </c>
      <c r="AC876" s="324" t="str">
        <f t="shared" si="176"/>
        <v/>
      </c>
      <c r="AD876" s="324" t="str">
        <f t="shared" si="177"/>
        <v/>
      </c>
      <c r="AE876" s="324" t="str">
        <f t="shared" si="178"/>
        <v/>
      </c>
      <c r="AF876" s="324" t="str">
        <f t="shared" si="179"/>
        <v/>
      </c>
      <c r="AG876" s="324" t="str">
        <f t="shared" si="180"/>
        <v/>
      </c>
      <c r="AH876" s="324" t="str">
        <f t="shared" si="181"/>
        <v/>
      </c>
      <c r="AI876" s="221"/>
      <c r="AJ876" s="221"/>
      <c r="AK876" s="221"/>
      <c r="AL876" s="221"/>
      <c r="AM876" s="221"/>
      <c r="AN876" s="221"/>
      <c r="AO876" s="221"/>
      <c r="AP876" s="221"/>
      <c r="AQ876" s="221"/>
      <c r="AR876" s="221"/>
      <c r="AS876" s="221"/>
      <c r="AT876" s="221"/>
      <c r="AU876" s="221"/>
      <c r="AV876" s="221"/>
      <c r="AW876" s="221"/>
      <c r="AX876" s="221"/>
      <c r="AY876" s="221"/>
      <c r="AZ876" s="221"/>
      <c r="BA876" s="221"/>
      <c r="BB876" s="221"/>
      <c r="BC876" s="221"/>
      <c r="BD876" s="221"/>
      <c r="BE876" s="221"/>
      <c r="BF876" s="221"/>
      <c r="BG876" s="221"/>
      <c r="BH876" s="221"/>
      <c r="BI876" s="221"/>
      <c r="BJ876" s="221"/>
      <c r="BK876" s="221"/>
      <c r="BL876" s="221"/>
      <c r="BM876" s="221"/>
      <c r="BN876" s="221"/>
      <c r="BO876" s="221"/>
      <c r="BP876" s="221"/>
      <c r="BQ876" s="221"/>
      <c r="BR876" s="221"/>
      <c r="BS876" s="221"/>
      <c r="BT876" s="221"/>
      <c r="BU876" s="221"/>
      <c r="BV876" s="221"/>
      <c r="BW876" s="221"/>
      <c r="BX876" s="221"/>
      <c r="BY876" s="221"/>
      <c r="BZ876" s="221"/>
      <c r="CA876" s="221"/>
    </row>
    <row r="877" spans="1:79" ht="20.100000000000001" customHeight="1">
      <c r="A877" s="204"/>
      <c r="B877" s="121"/>
      <c r="C877" s="122"/>
      <c r="D877" s="123"/>
      <c r="E877" s="121"/>
      <c r="F877" s="122"/>
      <c r="G877" s="124"/>
      <c r="H877" s="125"/>
      <c r="I877" s="122"/>
      <c r="J877" s="123"/>
      <c r="K877" s="121"/>
      <c r="L877" s="124"/>
      <c r="M877" s="125"/>
      <c r="N877" s="122"/>
      <c r="O877" s="123"/>
      <c r="P877" s="121"/>
      <c r="Q877" s="122"/>
      <c r="R877" s="122"/>
      <c r="S877" s="122"/>
      <c r="T877" s="122"/>
      <c r="U877" s="124"/>
      <c r="V877" s="323" t="str">
        <f t="shared" si="169"/>
        <v/>
      </c>
      <c r="W877" s="324" t="str">
        <f t="shared" si="170"/>
        <v/>
      </c>
      <c r="X877" s="324" t="str">
        <f t="shared" si="171"/>
        <v/>
      </c>
      <c r="Y877" s="324" t="str">
        <f t="shared" si="172"/>
        <v/>
      </c>
      <c r="Z877" s="324" t="str">
        <f t="shared" si="173"/>
        <v/>
      </c>
      <c r="AA877" s="324" t="str">
        <f t="shared" si="174"/>
        <v/>
      </c>
      <c r="AB877" s="324" t="str">
        <f t="shared" si="175"/>
        <v/>
      </c>
      <c r="AC877" s="324" t="str">
        <f t="shared" si="176"/>
        <v/>
      </c>
      <c r="AD877" s="324" t="str">
        <f t="shared" si="177"/>
        <v/>
      </c>
      <c r="AE877" s="324" t="str">
        <f t="shared" si="178"/>
        <v/>
      </c>
      <c r="AF877" s="324" t="str">
        <f t="shared" si="179"/>
        <v/>
      </c>
      <c r="AG877" s="324" t="str">
        <f t="shared" si="180"/>
        <v/>
      </c>
      <c r="AH877" s="324" t="str">
        <f t="shared" si="181"/>
        <v/>
      </c>
      <c r="AI877" s="221"/>
      <c r="AJ877" s="221"/>
      <c r="AK877" s="221"/>
      <c r="AL877" s="221"/>
      <c r="AM877" s="221"/>
      <c r="AN877" s="221"/>
      <c r="AO877" s="221"/>
      <c r="AP877" s="221"/>
      <c r="AQ877" s="221"/>
      <c r="AR877" s="221"/>
      <c r="AS877" s="221"/>
      <c r="AT877" s="221"/>
      <c r="AU877" s="221"/>
      <c r="AV877" s="221"/>
      <c r="AW877" s="221"/>
      <c r="AX877" s="221"/>
      <c r="AY877" s="221"/>
      <c r="AZ877" s="221"/>
      <c r="BA877" s="221"/>
      <c r="BB877" s="221"/>
      <c r="BC877" s="221"/>
      <c r="BD877" s="221"/>
      <c r="BE877" s="221"/>
      <c r="BF877" s="221"/>
      <c r="BG877" s="221"/>
      <c r="BH877" s="221"/>
      <c r="BI877" s="221"/>
      <c r="BJ877" s="221"/>
      <c r="BK877" s="221"/>
      <c r="BL877" s="221"/>
      <c r="BM877" s="221"/>
      <c r="BN877" s="221"/>
      <c r="BO877" s="221"/>
      <c r="BP877" s="221"/>
      <c r="BQ877" s="221"/>
      <c r="BR877" s="221"/>
      <c r="BS877" s="221"/>
      <c r="BT877" s="221"/>
      <c r="BU877" s="221"/>
      <c r="BV877" s="221"/>
      <c r="BW877" s="221"/>
      <c r="BX877" s="221"/>
      <c r="BY877" s="221"/>
      <c r="BZ877" s="221"/>
      <c r="CA877" s="221"/>
    </row>
    <row r="878" spans="1:79" ht="20.100000000000001" customHeight="1">
      <c r="A878" s="204"/>
      <c r="B878" s="121"/>
      <c r="C878" s="122"/>
      <c r="D878" s="123"/>
      <c r="E878" s="121"/>
      <c r="F878" s="122"/>
      <c r="G878" s="124"/>
      <c r="H878" s="125"/>
      <c r="I878" s="122"/>
      <c r="J878" s="123"/>
      <c r="K878" s="121"/>
      <c r="L878" s="124"/>
      <c r="M878" s="125"/>
      <c r="N878" s="122"/>
      <c r="O878" s="123"/>
      <c r="P878" s="121"/>
      <c r="Q878" s="122"/>
      <c r="R878" s="122"/>
      <c r="S878" s="122"/>
      <c r="T878" s="122"/>
      <c r="U878" s="124"/>
      <c r="V878" s="323" t="str">
        <f t="shared" si="169"/>
        <v/>
      </c>
      <c r="W878" s="324" t="str">
        <f t="shared" si="170"/>
        <v/>
      </c>
      <c r="X878" s="324" t="str">
        <f t="shared" si="171"/>
        <v/>
      </c>
      <c r="Y878" s="324" t="str">
        <f t="shared" si="172"/>
        <v/>
      </c>
      <c r="Z878" s="324" t="str">
        <f t="shared" si="173"/>
        <v/>
      </c>
      <c r="AA878" s="324" t="str">
        <f t="shared" si="174"/>
        <v/>
      </c>
      <c r="AB878" s="324" t="str">
        <f t="shared" si="175"/>
        <v/>
      </c>
      <c r="AC878" s="324" t="str">
        <f t="shared" si="176"/>
        <v/>
      </c>
      <c r="AD878" s="324" t="str">
        <f t="shared" si="177"/>
        <v/>
      </c>
      <c r="AE878" s="324" t="str">
        <f t="shared" si="178"/>
        <v/>
      </c>
      <c r="AF878" s="324" t="str">
        <f t="shared" si="179"/>
        <v/>
      </c>
      <c r="AG878" s="324" t="str">
        <f t="shared" si="180"/>
        <v/>
      </c>
      <c r="AH878" s="324" t="str">
        <f t="shared" si="181"/>
        <v/>
      </c>
      <c r="AI878" s="221"/>
      <c r="AJ878" s="221"/>
      <c r="AK878" s="221"/>
      <c r="AL878" s="221"/>
      <c r="AM878" s="221"/>
      <c r="AN878" s="221"/>
      <c r="AO878" s="221"/>
      <c r="AP878" s="221"/>
      <c r="AQ878" s="221"/>
      <c r="AR878" s="221"/>
      <c r="AS878" s="221"/>
      <c r="AT878" s="221"/>
      <c r="AU878" s="221"/>
      <c r="AV878" s="221"/>
      <c r="AW878" s="221"/>
      <c r="AX878" s="221"/>
      <c r="AY878" s="221"/>
      <c r="AZ878" s="221"/>
      <c r="BA878" s="221"/>
      <c r="BB878" s="221"/>
      <c r="BC878" s="221"/>
      <c r="BD878" s="221"/>
      <c r="BE878" s="221"/>
      <c r="BF878" s="221"/>
      <c r="BG878" s="221"/>
      <c r="BH878" s="221"/>
      <c r="BI878" s="221"/>
      <c r="BJ878" s="221"/>
      <c r="BK878" s="221"/>
      <c r="BL878" s="221"/>
      <c r="BM878" s="221"/>
      <c r="BN878" s="221"/>
      <c r="BO878" s="221"/>
      <c r="BP878" s="221"/>
      <c r="BQ878" s="221"/>
      <c r="BR878" s="221"/>
      <c r="BS878" s="221"/>
      <c r="BT878" s="221"/>
      <c r="BU878" s="221"/>
      <c r="BV878" s="221"/>
      <c r="BW878" s="221"/>
      <c r="BX878" s="221"/>
      <c r="BY878" s="221"/>
      <c r="BZ878" s="221"/>
      <c r="CA878" s="221"/>
    </row>
    <row r="879" spans="1:79" ht="20.100000000000001" customHeight="1">
      <c r="A879" s="204"/>
      <c r="B879" s="121"/>
      <c r="C879" s="122"/>
      <c r="D879" s="123"/>
      <c r="E879" s="121"/>
      <c r="F879" s="122"/>
      <c r="G879" s="124"/>
      <c r="H879" s="125"/>
      <c r="I879" s="122"/>
      <c r="J879" s="123"/>
      <c r="K879" s="121"/>
      <c r="L879" s="124"/>
      <c r="M879" s="125"/>
      <c r="N879" s="122"/>
      <c r="O879" s="123"/>
      <c r="P879" s="121"/>
      <c r="Q879" s="122"/>
      <c r="R879" s="122"/>
      <c r="S879" s="122"/>
      <c r="T879" s="122"/>
      <c r="U879" s="124"/>
      <c r="V879" s="323" t="str">
        <f t="shared" si="169"/>
        <v/>
      </c>
      <c r="W879" s="324" t="str">
        <f t="shared" si="170"/>
        <v/>
      </c>
      <c r="X879" s="324" t="str">
        <f t="shared" si="171"/>
        <v/>
      </c>
      <c r="Y879" s="324" t="str">
        <f t="shared" si="172"/>
        <v/>
      </c>
      <c r="Z879" s="324" t="str">
        <f t="shared" si="173"/>
        <v/>
      </c>
      <c r="AA879" s="324" t="str">
        <f t="shared" si="174"/>
        <v/>
      </c>
      <c r="AB879" s="324" t="str">
        <f t="shared" si="175"/>
        <v/>
      </c>
      <c r="AC879" s="324" t="str">
        <f t="shared" si="176"/>
        <v/>
      </c>
      <c r="AD879" s="324" t="str">
        <f t="shared" si="177"/>
        <v/>
      </c>
      <c r="AE879" s="324" t="str">
        <f t="shared" si="178"/>
        <v/>
      </c>
      <c r="AF879" s="324" t="str">
        <f t="shared" si="179"/>
        <v/>
      </c>
      <c r="AG879" s="324" t="str">
        <f t="shared" si="180"/>
        <v/>
      </c>
      <c r="AH879" s="324" t="str">
        <f t="shared" si="181"/>
        <v/>
      </c>
      <c r="AI879" s="221"/>
      <c r="AJ879" s="221"/>
      <c r="AK879" s="221"/>
      <c r="AL879" s="221"/>
      <c r="AM879" s="221"/>
      <c r="AN879" s="221"/>
      <c r="AO879" s="221"/>
      <c r="AP879" s="221"/>
      <c r="AQ879" s="221"/>
      <c r="AR879" s="221"/>
      <c r="AS879" s="221"/>
      <c r="AT879" s="221"/>
      <c r="AU879" s="221"/>
      <c r="AV879" s="221"/>
      <c r="AW879" s="221"/>
      <c r="AX879" s="221"/>
      <c r="AY879" s="221"/>
      <c r="AZ879" s="221"/>
      <c r="BA879" s="221"/>
      <c r="BB879" s="221"/>
      <c r="BC879" s="221"/>
      <c r="BD879" s="221"/>
      <c r="BE879" s="221"/>
      <c r="BF879" s="221"/>
      <c r="BG879" s="221"/>
      <c r="BH879" s="221"/>
      <c r="BI879" s="221"/>
      <c r="BJ879" s="221"/>
      <c r="BK879" s="221"/>
      <c r="BL879" s="221"/>
      <c r="BM879" s="221"/>
      <c r="BN879" s="221"/>
      <c r="BO879" s="221"/>
      <c r="BP879" s="221"/>
      <c r="BQ879" s="221"/>
      <c r="BR879" s="221"/>
      <c r="BS879" s="221"/>
      <c r="BT879" s="221"/>
      <c r="BU879" s="221"/>
      <c r="BV879" s="221"/>
      <c r="BW879" s="221"/>
      <c r="BX879" s="221"/>
      <c r="BY879" s="221"/>
      <c r="BZ879" s="221"/>
      <c r="CA879" s="221"/>
    </row>
    <row r="880" spans="1:79" ht="20.100000000000001" customHeight="1">
      <c r="A880" s="204"/>
      <c r="B880" s="121"/>
      <c r="C880" s="122"/>
      <c r="D880" s="123"/>
      <c r="E880" s="121"/>
      <c r="F880" s="122"/>
      <c r="G880" s="124"/>
      <c r="H880" s="125"/>
      <c r="I880" s="122"/>
      <c r="J880" s="123"/>
      <c r="K880" s="121"/>
      <c r="L880" s="124"/>
      <c r="M880" s="125"/>
      <c r="N880" s="122"/>
      <c r="O880" s="123"/>
      <c r="P880" s="121"/>
      <c r="Q880" s="122"/>
      <c r="R880" s="122"/>
      <c r="S880" s="122"/>
      <c r="T880" s="122"/>
      <c r="U880" s="124"/>
      <c r="V880" s="323" t="str">
        <f t="shared" si="169"/>
        <v/>
      </c>
      <c r="W880" s="324" t="str">
        <f t="shared" si="170"/>
        <v/>
      </c>
      <c r="X880" s="324" t="str">
        <f t="shared" si="171"/>
        <v/>
      </c>
      <c r="Y880" s="324" t="str">
        <f t="shared" si="172"/>
        <v/>
      </c>
      <c r="Z880" s="324" t="str">
        <f t="shared" si="173"/>
        <v/>
      </c>
      <c r="AA880" s="324" t="str">
        <f t="shared" si="174"/>
        <v/>
      </c>
      <c r="AB880" s="324" t="str">
        <f t="shared" si="175"/>
        <v/>
      </c>
      <c r="AC880" s="324" t="str">
        <f t="shared" si="176"/>
        <v/>
      </c>
      <c r="AD880" s="324" t="str">
        <f t="shared" si="177"/>
        <v/>
      </c>
      <c r="AE880" s="324" t="str">
        <f t="shared" si="178"/>
        <v/>
      </c>
      <c r="AF880" s="324" t="str">
        <f t="shared" si="179"/>
        <v/>
      </c>
      <c r="AG880" s="324" t="str">
        <f t="shared" si="180"/>
        <v/>
      </c>
      <c r="AH880" s="324" t="str">
        <f t="shared" si="181"/>
        <v/>
      </c>
      <c r="AI880" s="221"/>
      <c r="AJ880" s="221"/>
      <c r="AK880" s="221"/>
      <c r="AL880" s="221"/>
      <c r="AM880" s="221"/>
      <c r="AN880" s="221"/>
      <c r="AO880" s="221"/>
      <c r="AP880" s="221"/>
      <c r="AQ880" s="221"/>
      <c r="AR880" s="221"/>
      <c r="AS880" s="221"/>
      <c r="AT880" s="221"/>
      <c r="AU880" s="221"/>
      <c r="AV880" s="221"/>
      <c r="AW880" s="221"/>
      <c r="AX880" s="221"/>
      <c r="AY880" s="221"/>
      <c r="AZ880" s="221"/>
      <c r="BA880" s="221"/>
      <c r="BB880" s="221"/>
      <c r="BC880" s="221"/>
      <c r="BD880" s="221"/>
      <c r="BE880" s="221"/>
      <c r="BF880" s="221"/>
      <c r="BG880" s="221"/>
      <c r="BH880" s="221"/>
      <c r="BI880" s="221"/>
      <c r="BJ880" s="221"/>
      <c r="BK880" s="221"/>
      <c r="BL880" s="221"/>
      <c r="BM880" s="221"/>
      <c r="BN880" s="221"/>
      <c r="BO880" s="221"/>
      <c r="BP880" s="221"/>
      <c r="BQ880" s="221"/>
      <c r="BR880" s="221"/>
      <c r="BS880" s="221"/>
      <c r="BT880" s="221"/>
      <c r="BU880" s="221"/>
      <c r="BV880" s="221"/>
      <c r="BW880" s="221"/>
      <c r="BX880" s="221"/>
      <c r="BY880" s="221"/>
      <c r="BZ880" s="221"/>
      <c r="CA880" s="221"/>
    </row>
    <row r="881" spans="1:79" ht="20.100000000000001" customHeight="1">
      <c r="A881" s="204"/>
      <c r="B881" s="121"/>
      <c r="C881" s="122"/>
      <c r="D881" s="123"/>
      <c r="E881" s="121"/>
      <c r="F881" s="122"/>
      <c r="G881" s="124"/>
      <c r="H881" s="125"/>
      <c r="I881" s="122"/>
      <c r="J881" s="123"/>
      <c r="K881" s="121"/>
      <c r="L881" s="124"/>
      <c r="M881" s="125"/>
      <c r="N881" s="122"/>
      <c r="O881" s="123"/>
      <c r="P881" s="121"/>
      <c r="Q881" s="122"/>
      <c r="R881" s="122"/>
      <c r="S881" s="122"/>
      <c r="T881" s="122"/>
      <c r="U881" s="124"/>
      <c r="V881" s="323" t="str">
        <f t="shared" si="169"/>
        <v/>
      </c>
      <c r="W881" s="324" t="str">
        <f t="shared" si="170"/>
        <v/>
      </c>
      <c r="X881" s="324" t="str">
        <f t="shared" si="171"/>
        <v/>
      </c>
      <c r="Y881" s="324" t="str">
        <f t="shared" si="172"/>
        <v/>
      </c>
      <c r="Z881" s="324" t="str">
        <f t="shared" si="173"/>
        <v/>
      </c>
      <c r="AA881" s="324" t="str">
        <f t="shared" si="174"/>
        <v/>
      </c>
      <c r="AB881" s="324" t="str">
        <f t="shared" si="175"/>
        <v/>
      </c>
      <c r="AC881" s="324" t="str">
        <f t="shared" si="176"/>
        <v/>
      </c>
      <c r="AD881" s="324" t="str">
        <f t="shared" si="177"/>
        <v/>
      </c>
      <c r="AE881" s="324" t="str">
        <f t="shared" si="178"/>
        <v/>
      </c>
      <c r="AF881" s="324" t="str">
        <f t="shared" si="179"/>
        <v/>
      </c>
      <c r="AG881" s="324" t="str">
        <f t="shared" si="180"/>
        <v/>
      </c>
      <c r="AH881" s="324" t="str">
        <f t="shared" si="181"/>
        <v/>
      </c>
      <c r="AI881" s="221"/>
      <c r="AJ881" s="221"/>
      <c r="AK881" s="221"/>
      <c r="AL881" s="221"/>
      <c r="AM881" s="221"/>
      <c r="AN881" s="221"/>
      <c r="AO881" s="221"/>
      <c r="AP881" s="221"/>
      <c r="AQ881" s="221"/>
      <c r="AR881" s="221"/>
      <c r="AS881" s="221"/>
      <c r="AT881" s="221"/>
      <c r="AU881" s="221"/>
      <c r="AV881" s="221"/>
      <c r="AW881" s="221"/>
      <c r="AX881" s="221"/>
      <c r="AY881" s="221"/>
      <c r="AZ881" s="221"/>
      <c r="BA881" s="221"/>
      <c r="BB881" s="221"/>
      <c r="BC881" s="221"/>
      <c r="BD881" s="221"/>
      <c r="BE881" s="221"/>
      <c r="BF881" s="221"/>
      <c r="BG881" s="221"/>
      <c r="BH881" s="221"/>
      <c r="BI881" s="221"/>
      <c r="BJ881" s="221"/>
      <c r="BK881" s="221"/>
      <c r="BL881" s="221"/>
      <c r="BM881" s="221"/>
      <c r="BN881" s="221"/>
      <c r="BO881" s="221"/>
      <c r="BP881" s="221"/>
      <c r="BQ881" s="221"/>
      <c r="BR881" s="221"/>
      <c r="BS881" s="221"/>
      <c r="BT881" s="221"/>
      <c r="BU881" s="221"/>
      <c r="BV881" s="221"/>
      <c r="BW881" s="221"/>
      <c r="BX881" s="221"/>
      <c r="BY881" s="221"/>
      <c r="BZ881" s="221"/>
      <c r="CA881" s="221"/>
    </row>
    <row r="882" spans="1:79" ht="20.100000000000001" customHeight="1">
      <c r="A882" s="204"/>
      <c r="B882" s="121"/>
      <c r="C882" s="122"/>
      <c r="D882" s="123"/>
      <c r="E882" s="121"/>
      <c r="F882" s="122"/>
      <c r="G882" s="124"/>
      <c r="H882" s="125"/>
      <c r="I882" s="122"/>
      <c r="J882" s="123"/>
      <c r="K882" s="121"/>
      <c r="L882" s="124"/>
      <c r="M882" s="125"/>
      <c r="N882" s="122"/>
      <c r="O882" s="123"/>
      <c r="P882" s="121"/>
      <c r="Q882" s="122"/>
      <c r="R882" s="122"/>
      <c r="S882" s="122"/>
      <c r="T882" s="122"/>
      <c r="U882" s="124"/>
      <c r="V882" s="323" t="str">
        <f t="shared" si="169"/>
        <v/>
      </c>
      <c r="W882" s="324" t="str">
        <f t="shared" si="170"/>
        <v/>
      </c>
      <c r="X882" s="324" t="str">
        <f t="shared" si="171"/>
        <v/>
      </c>
      <c r="Y882" s="324" t="str">
        <f t="shared" si="172"/>
        <v/>
      </c>
      <c r="Z882" s="324" t="str">
        <f t="shared" si="173"/>
        <v/>
      </c>
      <c r="AA882" s="324" t="str">
        <f t="shared" si="174"/>
        <v/>
      </c>
      <c r="AB882" s="324" t="str">
        <f t="shared" si="175"/>
        <v/>
      </c>
      <c r="AC882" s="324" t="str">
        <f t="shared" si="176"/>
        <v/>
      </c>
      <c r="AD882" s="324" t="str">
        <f t="shared" si="177"/>
        <v/>
      </c>
      <c r="AE882" s="324" t="str">
        <f t="shared" si="178"/>
        <v/>
      </c>
      <c r="AF882" s="324" t="str">
        <f t="shared" si="179"/>
        <v/>
      </c>
      <c r="AG882" s="324" t="str">
        <f t="shared" si="180"/>
        <v/>
      </c>
      <c r="AH882" s="324" t="str">
        <f t="shared" si="181"/>
        <v/>
      </c>
      <c r="AI882" s="221"/>
      <c r="AJ882" s="221"/>
      <c r="AK882" s="221"/>
      <c r="AL882" s="221"/>
      <c r="AM882" s="221"/>
      <c r="AN882" s="221"/>
      <c r="AO882" s="221"/>
      <c r="AP882" s="221"/>
      <c r="AQ882" s="221"/>
      <c r="AR882" s="221"/>
      <c r="AS882" s="221"/>
      <c r="AT882" s="221"/>
      <c r="AU882" s="221"/>
      <c r="AV882" s="221"/>
      <c r="AW882" s="221"/>
      <c r="AX882" s="221"/>
      <c r="AY882" s="221"/>
      <c r="AZ882" s="221"/>
      <c r="BA882" s="221"/>
      <c r="BB882" s="221"/>
      <c r="BC882" s="221"/>
      <c r="BD882" s="221"/>
      <c r="BE882" s="221"/>
      <c r="BF882" s="221"/>
      <c r="BG882" s="221"/>
      <c r="BH882" s="221"/>
      <c r="BI882" s="221"/>
      <c r="BJ882" s="221"/>
      <c r="BK882" s="221"/>
      <c r="BL882" s="221"/>
      <c r="BM882" s="221"/>
      <c r="BN882" s="221"/>
      <c r="BO882" s="221"/>
      <c r="BP882" s="221"/>
      <c r="BQ882" s="221"/>
      <c r="BR882" s="221"/>
      <c r="BS882" s="221"/>
      <c r="BT882" s="221"/>
      <c r="BU882" s="221"/>
      <c r="BV882" s="221"/>
      <c r="BW882" s="221"/>
      <c r="BX882" s="221"/>
      <c r="BY882" s="221"/>
      <c r="BZ882" s="221"/>
      <c r="CA882" s="221"/>
    </row>
    <row r="883" spans="1:79" ht="20.100000000000001" customHeight="1">
      <c r="A883" s="204"/>
      <c r="B883" s="121"/>
      <c r="C883" s="122"/>
      <c r="D883" s="123"/>
      <c r="E883" s="121"/>
      <c r="F883" s="122"/>
      <c r="G883" s="124"/>
      <c r="H883" s="125"/>
      <c r="I883" s="122"/>
      <c r="J883" s="123"/>
      <c r="K883" s="121"/>
      <c r="L883" s="124"/>
      <c r="M883" s="125"/>
      <c r="N883" s="122"/>
      <c r="O883" s="123"/>
      <c r="P883" s="121"/>
      <c r="Q883" s="122"/>
      <c r="R883" s="122"/>
      <c r="S883" s="122"/>
      <c r="T883" s="122"/>
      <c r="U883" s="124"/>
      <c r="V883" s="323" t="str">
        <f t="shared" si="169"/>
        <v/>
      </c>
      <c r="W883" s="324" t="str">
        <f t="shared" si="170"/>
        <v/>
      </c>
      <c r="X883" s="324" t="str">
        <f t="shared" si="171"/>
        <v/>
      </c>
      <c r="Y883" s="324" t="str">
        <f t="shared" si="172"/>
        <v/>
      </c>
      <c r="Z883" s="324" t="str">
        <f t="shared" si="173"/>
        <v/>
      </c>
      <c r="AA883" s="324" t="str">
        <f t="shared" si="174"/>
        <v/>
      </c>
      <c r="AB883" s="324" t="str">
        <f t="shared" si="175"/>
        <v/>
      </c>
      <c r="AC883" s="324" t="str">
        <f t="shared" si="176"/>
        <v/>
      </c>
      <c r="AD883" s="324" t="str">
        <f t="shared" si="177"/>
        <v/>
      </c>
      <c r="AE883" s="324" t="str">
        <f t="shared" si="178"/>
        <v/>
      </c>
      <c r="AF883" s="324" t="str">
        <f t="shared" si="179"/>
        <v/>
      </c>
      <c r="AG883" s="324" t="str">
        <f t="shared" si="180"/>
        <v/>
      </c>
      <c r="AH883" s="324" t="str">
        <f t="shared" si="181"/>
        <v/>
      </c>
      <c r="AI883" s="221"/>
      <c r="AJ883" s="221"/>
      <c r="AK883" s="221"/>
      <c r="AL883" s="221"/>
      <c r="AM883" s="221"/>
      <c r="AN883" s="221"/>
      <c r="AO883" s="221"/>
      <c r="AP883" s="221"/>
      <c r="AQ883" s="221"/>
      <c r="AR883" s="221"/>
      <c r="AS883" s="221"/>
      <c r="AT883" s="221"/>
      <c r="AU883" s="221"/>
      <c r="AV883" s="221"/>
      <c r="AW883" s="221"/>
      <c r="AX883" s="221"/>
      <c r="AY883" s="221"/>
      <c r="AZ883" s="221"/>
      <c r="BA883" s="221"/>
      <c r="BB883" s="221"/>
      <c r="BC883" s="221"/>
      <c r="BD883" s="221"/>
      <c r="BE883" s="221"/>
      <c r="BF883" s="221"/>
      <c r="BG883" s="221"/>
      <c r="BH883" s="221"/>
      <c r="BI883" s="221"/>
      <c r="BJ883" s="221"/>
      <c r="BK883" s="221"/>
      <c r="BL883" s="221"/>
      <c r="BM883" s="221"/>
      <c r="BN883" s="221"/>
      <c r="BO883" s="221"/>
      <c r="BP883" s="221"/>
      <c r="BQ883" s="221"/>
      <c r="BR883" s="221"/>
      <c r="BS883" s="221"/>
      <c r="BT883" s="221"/>
      <c r="BU883" s="221"/>
      <c r="BV883" s="221"/>
      <c r="BW883" s="221"/>
      <c r="BX883" s="221"/>
      <c r="BY883" s="221"/>
      <c r="BZ883" s="221"/>
      <c r="CA883" s="221"/>
    </row>
    <row r="884" spans="1:79" ht="20.100000000000001" customHeight="1">
      <c r="A884" s="204"/>
      <c r="B884" s="121"/>
      <c r="C884" s="122"/>
      <c r="D884" s="123"/>
      <c r="E884" s="121"/>
      <c r="F884" s="122"/>
      <c r="G884" s="124"/>
      <c r="H884" s="125"/>
      <c r="I884" s="122"/>
      <c r="J884" s="123"/>
      <c r="K884" s="121"/>
      <c r="L884" s="124"/>
      <c r="M884" s="125"/>
      <c r="N884" s="122"/>
      <c r="O884" s="123"/>
      <c r="P884" s="121"/>
      <c r="Q884" s="122"/>
      <c r="R884" s="122"/>
      <c r="S884" s="122"/>
      <c r="T884" s="122"/>
      <c r="U884" s="124"/>
      <c r="V884" s="323" t="str">
        <f t="shared" si="169"/>
        <v/>
      </c>
      <c r="W884" s="324" t="str">
        <f t="shared" si="170"/>
        <v/>
      </c>
      <c r="X884" s="324" t="str">
        <f t="shared" si="171"/>
        <v/>
      </c>
      <c r="Y884" s="324" t="str">
        <f t="shared" si="172"/>
        <v/>
      </c>
      <c r="Z884" s="324" t="str">
        <f t="shared" si="173"/>
        <v/>
      </c>
      <c r="AA884" s="324" t="str">
        <f t="shared" si="174"/>
        <v/>
      </c>
      <c r="AB884" s="324" t="str">
        <f t="shared" si="175"/>
        <v/>
      </c>
      <c r="AC884" s="324" t="str">
        <f t="shared" si="176"/>
        <v/>
      </c>
      <c r="AD884" s="324" t="str">
        <f t="shared" si="177"/>
        <v/>
      </c>
      <c r="AE884" s="324" t="str">
        <f t="shared" si="178"/>
        <v/>
      </c>
      <c r="AF884" s="324" t="str">
        <f t="shared" si="179"/>
        <v/>
      </c>
      <c r="AG884" s="324" t="str">
        <f t="shared" si="180"/>
        <v/>
      </c>
      <c r="AH884" s="324" t="str">
        <f t="shared" si="181"/>
        <v/>
      </c>
      <c r="AI884" s="221"/>
      <c r="AJ884" s="221"/>
      <c r="AK884" s="221"/>
      <c r="AL884" s="221"/>
      <c r="AM884" s="221"/>
      <c r="AN884" s="221"/>
      <c r="AO884" s="221"/>
      <c r="AP884" s="221"/>
      <c r="AQ884" s="221"/>
      <c r="AR884" s="221"/>
      <c r="AS884" s="221"/>
      <c r="AT884" s="221"/>
      <c r="AU884" s="221"/>
      <c r="AV884" s="221"/>
      <c r="AW884" s="221"/>
      <c r="AX884" s="221"/>
      <c r="AY884" s="221"/>
      <c r="AZ884" s="221"/>
      <c r="BA884" s="221"/>
      <c r="BB884" s="221"/>
      <c r="BC884" s="221"/>
      <c r="BD884" s="221"/>
      <c r="BE884" s="221"/>
      <c r="BF884" s="221"/>
      <c r="BG884" s="221"/>
      <c r="BH884" s="221"/>
      <c r="BI884" s="221"/>
      <c r="BJ884" s="221"/>
      <c r="BK884" s="221"/>
      <c r="BL884" s="221"/>
      <c r="BM884" s="221"/>
      <c r="BN884" s="221"/>
      <c r="BO884" s="221"/>
      <c r="BP884" s="221"/>
      <c r="BQ884" s="221"/>
      <c r="BR884" s="221"/>
      <c r="BS884" s="221"/>
      <c r="BT884" s="221"/>
      <c r="BU884" s="221"/>
      <c r="BV884" s="221"/>
      <c r="BW884" s="221"/>
      <c r="BX884" s="221"/>
      <c r="BY884" s="221"/>
      <c r="BZ884" s="221"/>
      <c r="CA884" s="221"/>
    </row>
    <row r="885" spans="1:79" ht="20.100000000000001" customHeight="1">
      <c r="A885" s="204"/>
      <c r="B885" s="121"/>
      <c r="C885" s="122"/>
      <c r="D885" s="123"/>
      <c r="E885" s="121"/>
      <c r="F885" s="122"/>
      <c r="G885" s="124"/>
      <c r="H885" s="125"/>
      <c r="I885" s="122"/>
      <c r="J885" s="123"/>
      <c r="K885" s="121"/>
      <c r="L885" s="124"/>
      <c r="M885" s="125"/>
      <c r="N885" s="122"/>
      <c r="O885" s="123"/>
      <c r="P885" s="121"/>
      <c r="Q885" s="122"/>
      <c r="R885" s="122"/>
      <c r="S885" s="122"/>
      <c r="T885" s="122"/>
      <c r="U885" s="124"/>
      <c r="V885" s="323" t="str">
        <f t="shared" si="169"/>
        <v/>
      </c>
      <c r="W885" s="324" t="str">
        <f t="shared" si="170"/>
        <v/>
      </c>
      <c r="X885" s="324" t="str">
        <f t="shared" si="171"/>
        <v/>
      </c>
      <c r="Y885" s="324" t="str">
        <f t="shared" si="172"/>
        <v/>
      </c>
      <c r="Z885" s="324" t="str">
        <f t="shared" si="173"/>
        <v/>
      </c>
      <c r="AA885" s="324" t="str">
        <f t="shared" si="174"/>
        <v/>
      </c>
      <c r="AB885" s="324" t="str">
        <f t="shared" si="175"/>
        <v/>
      </c>
      <c r="AC885" s="324" t="str">
        <f t="shared" si="176"/>
        <v/>
      </c>
      <c r="AD885" s="324" t="str">
        <f t="shared" si="177"/>
        <v/>
      </c>
      <c r="AE885" s="324" t="str">
        <f t="shared" si="178"/>
        <v/>
      </c>
      <c r="AF885" s="324" t="str">
        <f t="shared" si="179"/>
        <v/>
      </c>
      <c r="AG885" s="324" t="str">
        <f t="shared" si="180"/>
        <v/>
      </c>
      <c r="AH885" s="324" t="str">
        <f t="shared" si="181"/>
        <v/>
      </c>
      <c r="AI885" s="221"/>
      <c r="AJ885" s="221"/>
      <c r="AK885" s="221"/>
      <c r="AL885" s="221"/>
      <c r="AM885" s="221"/>
      <c r="AN885" s="221"/>
      <c r="AO885" s="221"/>
      <c r="AP885" s="221"/>
      <c r="AQ885" s="221"/>
      <c r="AR885" s="221"/>
      <c r="AS885" s="221"/>
      <c r="AT885" s="221"/>
      <c r="AU885" s="221"/>
      <c r="AV885" s="221"/>
      <c r="AW885" s="221"/>
      <c r="AX885" s="221"/>
      <c r="AY885" s="221"/>
      <c r="AZ885" s="221"/>
      <c r="BA885" s="221"/>
      <c r="BB885" s="221"/>
      <c r="BC885" s="221"/>
      <c r="BD885" s="221"/>
      <c r="BE885" s="221"/>
      <c r="BF885" s="221"/>
      <c r="BG885" s="221"/>
      <c r="BH885" s="221"/>
      <c r="BI885" s="221"/>
      <c r="BJ885" s="221"/>
      <c r="BK885" s="221"/>
      <c r="BL885" s="221"/>
      <c r="BM885" s="221"/>
      <c r="BN885" s="221"/>
      <c r="BO885" s="221"/>
      <c r="BP885" s="221"/>
      <c r="BQ885" s="221"/>
      <c r="BR885" s="221"/>
      <c r="BS885" s="221"/>
      <c r="BT885" s="221"/>
      <c r="BU885" s="221"/>
      <c r="BV885" s="221"/>
      <c r="BW885" s="221"/>
      <c r="BX885" s="221"/>
      <c r="BY885" s="221"/>
      <c r="BZ885" s="221"/>
      <c r="CA885" s="221"/>
    </row>
    <row r="886" spans="1:79" ht="20.100000000000001" customHeight="1">
      <c r="A886" s="204"/>
      <c r="B886" s="121"/>
      <c r="C886" s="122"/>
      <c r="D886" s="123"/>
      <c r="E886" s="121"/>
      <c r="F886" s="122"/>
      <c r="G886" s="124"/>
      <c r="H886" s="125"/>
      <c r="I886" s="122"/>
      <c r="J886" s="123"/>
      <c r="K886" s="121"/>
      <c r="L886" s="124"/>
      <c r="M886" s="125"/>
      <c r="N886" s="122"/>
      <c r="O886" s="123"/>
      <c r="P886" s="121"/>
      <c r="Q886" s="122"/>
      <c r="R886" s="122"/>
      <c r="S886" s="122"/>
      <c r="T886" s="122"/>
      <c r="U886" s="124"/>
      <c r="V886" s="323" t="str">
        <f t="shared" si="169"/>
        <v/>
      </c>
      <c r="W886" s="324" t="str">
        <f t="shared" si="170"/>
        <v/>
      </c>
      <c r="X886" s="324" t="str">
        <f t="shared" si="171"/>
        <v/>
      </c>
      <c r="Y886" s="324" t="str">
        <f t="shared" si="172"/>
        <v/>
      </c>
      <c r="Z886" s="324" t="str">
        <f t="shared" si="173"/>
        <v/>
      </c>
      <c r="AA886" s="324" t="str">
        <f t="shared" si="174"/>
        <v/>
      </c>
      <c r="AB886" s="324" t="str">
        <f t="shared" si="175"/>
        <v/>
      </c>
      <c r="AC886" s="324" t="str">
        <f t="shared" si="176"/>
        <v/>
      </c>
      <c r="AD886" s="324" t="str">
        <f t="shared" si="177"/>
        <v/>
      </c>
      <c r="AE886" s="324" t="str">
        <f t="shared" si="178"/>
        <v/>
      </c>
      <c r="AF886" s="324" t="str">
        <f t="shared" si="179"/>
        <v/>
      </c>
      <c r="AG886" s="324" t="str">
        <f t="shared" si="180"/>
        <v/>
      </c>
      <c r="AH886" s="324" t="str">
        <f t="shared" si="181"/>
        <v/>
      </c>
      <c r="AI886" s="221"/>
      <c r="AJ886" s="221"/>
      <c r="AK886" s="221"/>
      <c r="AL886" s="221"/>
      <c r="AM886" s="221"/>
      <c r="AN886" s="221"/>
      <c r="AO886" s="221"/>
      <c r="AP886" s="221"/>
      <c r="AQ886" s="221"/>
      <c r="AR886" s="221"/>
      <c r="AS886" s="221"/>
      <c r="AT886" s="221"/>
      <c r="AU886" s="221"/>
      <c r="AV886" s="221"/>
      <c r="AW886" s="221"/>
      <c r="AX886" s="221"/>
      <c r="AY886" s="221"/>
      <c r="AZ886" s="221"/>
      <c r="BA886" s="221"/>
      <c r="BB886" s="221"/>
      <c r="BC886" s="221"/>
      <c r="BD886" s="221"/>
      <c r="BE886" s="221"/>
      <c r="BF886" s="221"/>
      <c r="BG886" s="221"/>
      <c r="BH886" s="221"/>
      <c r="BI886" s="221"/>
      <c r="BJ886" s="221"/>
      <c r="BK886" s="221"/>
      <c r="BL886" s="221"/>
      <c r="BM886" s="221"/>
      <c r="BN886" s="221"/>
      <c r="BO886" s="221"/>
      <c r="BP886" s="221"/>
      <c r="BQ886" s="221"/>
      <c r="BR886" s="221"/>
      <c r="BS886" s="221"/>
      <c r="BT886" s="221"/>
      <c r="BU886" s="221"/>
      <c r="BV886" s="221"/>
      <c r="BW886" s="221"/>
      <c r="BX886" s="221"/>
      <c r="BY886" s="221"/>
      <c r="BZ886" s="221"/>
      <c r="CA886" s="221"/>
    </row>
    <row r="887" spans="1:79" ht="20.100000000000001" customHeight="1">
      <c r="A887" s="204"/>
      <c r="B887" s="121"/>
      <c r="C887" s="122"/>
      <c r="D887" s="123"/>
      <c r="E887" s="121"/>
      <c r="F887" s="122"/>
      <c r="G887" s="124"/>
      <c r="H887" s="125"/>
      <c r="I887" s="122"/>
      <c r="J887" s="123"/>
      <c r="K887" s="121"/>
      <c r="L887" s="124"/>
      <c r="M887" s="125"/>
      <c r="N887" s="122"/>
      <c r="O887" s="123"/>
      <c r="P887" s="121"/>
      <c r="Q887" s="122"/>
      <c r="R887" s="122"/>
      <c r="S887" s="122"/>
      <c r="T887" s="122"/>
      <c r="U887" s="124"/>
      <c r="V887" s="323" t="str">
        <f t="shared" si="169"/>
        <v/>
      </c>
      <c r="W887" s="324" t="str">
        <f t="shared" si="170"/>
        <v/>
      </c>
      <c r="X887" s="324" t="str">
        <f t="shared" si="171"/>
        <v/>
      </c>
      <c r="Y887" s="324" t="str">
        <f t="shared" si="172"/>
        <v/>
      </c>
      <c r="Z887" s="324" t="str">
        <f t="shared" si="173"/>
        <v/>
      </c>
      <c r="AA887" s="324" t="str">
        <f t="shared" si="174"/>
        <v/>
      </c>
      <c r="AB887" s="324" t="str">
        <f t="shared" si="175"/>
        <v/>
      </c>
      <c r="AC887" s="324" t="str">
        <f t="shared" si="176"/>
        <v/>
      </c>
      <c r="AD887" s="324" t="str">
        <f t="shared" si="177"/>
        <v/>
      </c>
      <c r="AE887" s="324" t="str">
        <f t="shared" si="178"/>
        <v/>
      </c>
      <c r="AF887" s="324" t="str">
        <f t="shared" si="179"/>
        <v/>
      </c>
      <c r="AG887" s="324" t="str">
        <f t="shared" si="180"/>
        <v/>
      </c>
      <c r="AH887" s="324" t="str">
        <f t="shared" si="181"/>
        <v/>
      </c>
      <c r="AI887" s="221"/>
      <c r="AJ887" s="221"/>
      <c r="AK887" s="221"/>
      <c r="AL887" s="221"/>
      <c r="AM887" s="221"/>
      <c r="AN887" s="221"/>
      <c r="AO887" s="221"/>
      <c r="AP887" s="221"/>
      <c r="AQ887" s="221"/>
      <c r="AR887" s="221"/>
      <c r="AS887" s="221"/>
      <c r="AT887" s="221"/>
      <c r="AU887" s="221"/>
      <c r="AV887" s="221"/>
      <c r="AW887" s="221"/>
      <c r="AX887" s="221"/>
      <c r="AY887" s="221"/>
      <c r="AZ887" s="221"/>
      <c r="BA887" s="221"/>
      <c r="BB887" s="221"/>
      <c r="BC887" s="221"/>
      <c r="BD887" s="221"/>
      <c r="BE887" s="221"/>
      <c r="BF887" s="221"/>
      <c r="BG887" s="221"/>
      <c r="BH887" s="221"/>
      <c r="BI887" s="221"/>
      <c r="BJ887" s="221"/>
      <c r="BK887" s="221"/>
      <c r="BL887" s="221"/>
      <c r="BM887" s="221"/>
      <c r="BN887" s="221"/>
      <c r="BO887" s="221"/>
      <c r="BP887" s="221"/>
      <c r="BQ887" s="221"/>
      <c r="BR887" s="221"/>
      <c r="BS887" s="221"/>
      <c r="BT887" s="221"/>
      <c r="BU887" s="221"/>
      <c r="BV887" s="221"/>
      <c r="BW887" s="221"/>
      <c r="BX887" s="221"/>
      <c r="BY887" s="221"/>
      <c r="BZ887" s="221"/>
      <c r="CA887" s="221"/>
    </row>
    <row r="888" spans="1:79" ht="20.100000000000001" customHeight="1">
      <c r="A888" s="204"/>
      <c r="B888" s="121"/>
      <c r="C888" s="122"/>
      <c r="D888" s="123"/>
      <c r="E888" s="121"/>
      <c r="F888" s="122"/>
      <c r="G888" s="124"/>
      <c r="H888" s="125"/>
      <c r="I888" s="122"/>
      <c r="J888" s="123"/>
      <c r="K888" s="121"/>
      <c r="L888" s="124"/>
      <c r="M888" s="125"/>
      <c r="N888" s="122"/>
      <c r="O888" s="123"/>
      <c r="P888" s="121"/>
      <c r="Q888" s="122"/>
      <c r="R888" s="122"/>
      <c r="S888" s="122"/>
      <c r="T888" s="122"/>
      <c r="U888" s="124"/>
      <c r="V888" s="323" t="str">
        <f t="shared" si="169"/>
        <v/>
      </c>
      <c r="W888" s="324" t="str">
        <f t="shared" si="170"/>
        <v/>
      </c>
      <c r="X888" s="324" t="str">
        <f t="shared" si="171"/>
        <v/>
      </c>
      <c r="Y888" s="324" t="str">
        <f t="shared" si="172"/>
        <v/>
      </c>
      <c r="Z888" s="324" t="str">
        <f t="shared" si="173"/>
        <v/>
      </c>
      <c r="AA888" s="324" t="str">
        <f t="shared" si="174"/>
        <v/>
      </c>
      <c r="AB888" s="324" t="str">
        <f t="shared" si="175"/>
        <v/>
      </c>
      <c r="AC888" s="324" t="str">
        <f t="shared" si="176"/>
        <v/>
      </c>
      <c r="AD888" s="324" t="str">
        <f t="shared" si="177"/>
        <v/>
      </c>
      <c r="AE888" s="324" t="str">
        <f t="shared" si="178"/>
        <v/>
      </c>
      <c r="AF888" s="324" t="str">
        <f t="shared" si="179"/>
        <v/>
      </c>
      <c r="AG888" s="324" t="str">
        <f t="shared" si="180"/>
        <v/>
      </c>
      <c r="AH888" s="324" t="str">
        <f t="shared" si="181"/>
        <v/>
      </c>
      <c r="AI888" s="221"/>
      <c r="AJ888" s="221"/>
      <c r="AK888" s="221"/>
      <c r="AL888" s="221"/>
      <c r="AM888" s="221"/>
      <c r="AN888" s="221"/>
      <c r="AO888" s="221"/>
      <c r="AP888" s="221"/>
      <c r="AQ888" s="221"/>
      <c r="AR888" s="221"/>
      <c r="AS888" s="221"/>
      <c r="AT888" s="221"/>
      <c r="AU888" s="221"/>
      <c r="AV888" s="221"/>
      <c r="AW888" s="221"/>
      <c r="AX888" s="221"/>
      <c r="AY888" s="221"/>
      <c r="AZ888" s="221"/>
      <c r="BA888" s="221"/>
      <c r="BB888" s="221"/>
      <c r="BC888" s="221"/>
      <c r="BD888" s="221"/>
      <c r="BE888" s="221"/>
      <c r="BF888" s="221"/>
      <c r="BG888" s="221"/>
      <c r="BH888" s="221"/>
      <c r="BI888" s="221"/>
      <c r="BJ888" s="221"/>
      <c r="BK888" s="221"/>
      <c r="BL888" s="221"/>
      <c r="BM888" s="221"/>
      <c r="BN888" s="221"/>
      <c r="BO888" s="221"/>
      <c r="BP888" s="221"/>
      <c r="BQ888" s="221"/>
      <c r="BR888" s="221"/>
      <c r="BS888" s="221"/>
      <c r="BT888" s="221"/>
      <c r="BU888" s="221"/>
      <c r="BV888" s="221"/>
      <c r="BW888" s="221"/>
      <c r="BX888" s="221"/>
      <c r="BY888" s="221"/>
      <c r="BZ888" s="221"/>
      <c r="CA888" s="221"/>
    </row>
    <row r="889" spans="1:79" ht="20.100000000000001" customHeight="1">
      <c r="A889" s="204"/>
      <c r="B889" s="121"/>
      <c r="C889" s="122"/>
      <c r="D889" s="123"/>
      <c r="E889" s="121"/>
      <c r="F889" s="122"/>
      <c r="G889" s="124"/>
      <c r="H889" s="125"/>
      <c r="I889" s="122"/>
      <c r="J889" s="123"/>
      <c r="K889" s="121"/>
      <c r="L889" s="124"/>
      <c r="M889" s="125"/>
      <c r="N889" s="122"/>
      <c r="O889" s="123"/>
      <c r="P889" s="121"/>
      <c r="Q889" s="122"/>
      <c r="R889" s="122"/>
      <c r="S889" s="122"/>
      <c r="T889" s="122"/>
      <c r="U889" s="124"/>
      <c r="V889" s="323" t="str">
        <f t="shared" si="169"/>
        <v/>
      </c>
      <c r="W889" s="324" t="str">
        <f t="shared" si="170"/>
        <v/>
      </c>
      <c r="X889" s="324" t="str">
        <f t="shared" si="171"/>
        <v/>
      </c>
      <c r="Y889" s="324" t="str">
        <f t="shared" si="172"/>
        <v/>
      </c>
      <c r="Z889" s="324" t="str">
        <f t="shared" si="173"/>
        <v/>
      </c>
      <c r="AA889" s="324" t="str">
        <f t="shared" si="174"/>
        <v/>
      </c>
      <c r="AB889" s="324" t="str">
        <f t="shared" si="175"/>
        <v/>
      </c>
      <c r="AC889" s="324" t="str">
        <f t="shared" si="176"/>
        <v/>
      </c>
      <c r="AD889" s="324" t="str">
        <f t="shared" si="177"/>
        <v/>
      </c>
      <c r="AE889" s="324" t="str">
        <f t="shared" si="178"/>
        <v/>
      </c>
      <c r="AF889" s="324" t="str">
        <f t="shared" si="179"/>
        <v/>
      </c>
      <c r="AG889" s="324" t="str">
        <f t="shared" si="180"/>
        <v/>
      </c>
      <c r="AH889" s="324" t="str">
        <f t="shared" si="181"/>
        <v/>
      </c>
      <c r="AI889" s="221"/>
      <c r="AJ889" s="221"/>
      <c r="AK889" s="221"/>
      <c r="AL889" s="221"/>
      <c r="AM889" s="221"/>
      <c r="AN889" s="221"/>
      <c r="AO889" s="221"/>
      <c r="AP889" s="221"/>
      <c r="AQ889" s="221"/>
      <c r="AR889" s="221"/>
      <c r="AS889" s="221"/>
      <c r="AT889" s="221"/>
      <c r="AU889" s="221"/>
      <c r="AV889" s="221"/>
      <c r="AW889" s="221"/>
      <c r="AX889" s="221"/>
      <c r="AY889" s="221"/>
      <c r="AZ889" s="221"/>
      <c r="BA889" s="221"/>
      <c r="BB889" s="221"/>
      <c r="BC889" s="221"/>
      <c r="BD889" s="221"/>
      <c r="BE889" s="221"/>
      <c r="BF889" s="221"/>
      <c r="BG889" s="221"/>
      <c r="BH889" s="221"/>
      <c r="BI889" s="221"/>
      <c r="BJ889" s="221"/>
      <c r="BK889" s="221"/>
      <c r="BL889" s="221"/>
      <c r="BM889" s="221"/>
      <c r="BN889" s="221"/>
      <c r="BO889" s="221"/>
      <c r="BP889" s="221"/>
      <c r="BQ889" s="221"/>
      <c r="BR889" s="221"/>
      <c r="BS889" s="221"/>
      <c r="BT889" s="221"/>
      <c r="BU889" s="221"/>
      <c r="BV889" s="221"/>
      <c r="BW889" s="221"/>
      <c r="BX889" s="221"/>
      <c r="BY889" s="221"/>
      <c r="BZ889" s="221"/>
      <c r="CA889" s="221"/>
    </row>
    <row r="890" spans="1:79" ht="20.100000000000001" customHeight="1">
      <c r="A890" s="204"/>
      <c r="B890" s="121"/>
      <c r="C890" s="122"/>
      <c r="D890" s="123"/>
      <c r="E890" s="121"/>
      <c r="F890" s="122"/>
      <c r="G890" s="124"/>
      <c r="H890" s="125"/>
      <c r="I890" s="122"/>
      <c r="J890" s="123"/>
      <c r="K890" s="121"/>
      <c r="L890" s="124"/>
      <c r="M890" s="125"/>
      <c r="N890" s="122"/>
      <c r="O890" s="123"/>
      <c r="P890" s="121"/>
      <c r="Q890" s="122"/>
      <c r="R890" s="122"/>
      <c r="S890" s="122"/>
      <c r="T890" s="122"/>
      <c r="U890" s="124"/>
      <c r="V890" s="323" t="str">
        <f t="shared" si="169"/>
        <v/>
      </c>
      <c r="W890" s="324" t="str">
        <f t="shared" si="170"/>
        <v/>
      </c>
      <c r="X890" s="324" t="str">
        <f t="shared" si="171"/>
        <v/>
      </c>
      <c r="Y890" s="324" t="str">
        <f t="shared" si="172"/>
        <v/>
      </c>
      <c r="Z890" s="324" t="str">
        <f t="shared" si="173"/>
        <v/>
      </c>
      <c r="AA890" s="324" t="str">
        <f t="shared" si="174"/>
        <v/>
      </c>
      <c r="AB890" s="324" t="str">
        <f t="shared" si="175"/>
        <v/>
      </c>
      <c r="AC890" s="324" t="str">
        <f t="shared" si="176"/>
        <v/>
      </c>
      <c r="AD890" s="324" t="str">
        <f t="shared" si="177"/>
        <v/>
      </c>
      <c r="AE890" s="324" t="str">
        <f t="shared" si="178"/>
        <v/>
      </c>
      <c r="AF890" s="324" t="str">
        <f t="shared" si="179"/>
        <v/>
      </c>
      <c r="AG890" s="324" t="str">
        <f t="shared" si="180"/>
        <v/>
      </c>
      <c r="AH890" s="324" t="str">
        <f t="shared" si="181"/>
        <v/>
      </c>
      <c r="AI890" s="221"/>
      <c r="AJ890" s="221"/>
      <c r="AK890" s="221"/>
      <c r="AL890" s="221"/>
      <c r="AM890" s="221"/>
      <c r="AN890" s="221"/>
      <c r="AO890" s="221"/>
      <c r="AP890" s="221"/>
      <c r="AQ890" s="221"/>
      <c r="AR890" s="221"/>
      <c r="AS890" s="221"/>
      <c r="AT890" s="221"/>
      <c r="AU890" s="221"/>
      <c r="AV890" s="221"/>
      <c r="AW890" s="221"/>
      <c r="AX890" s="221"/>
      <c r="AY890" s="221"/>
      <c r="AZ890" s="221"/>
      <c r="BA890" s="221"/>
      <c r="BB890" s="221"/>
      <c r="BC890" s="221"/>
      <c r="BD890" s="221"/>
      <c r="BE890" s="221"/>
      <c r="BF890" s="221"/>
      <c r="BG890" s="221"/>
      <c r="BH890" s="221"/>
      <c r="BI890" s="221"/>
      <c r="BJ890" s="221"/>
      <c r="BK890" s="221"/>
      <c r="BL890" s="221"/>
      <c r="BM890" s="221"/>
      <c r="BN890" s="221"/>
      <c r="BO890" s="221"/>
      <c r="BP890" s="221"/>
      <c r="BQ890" s="221"/>
      <c r="BR890" s="221"/>
      <c r="BS890" s="221"/>
      <c r="BT890" s="221"/>
      <c r="BU890" s="221"/>
      <c r="BV890" s="221"/>
      <c r="BW890" s="221"/>
      <c r="BX890" s="221"/>
      <c r="BY890" s="221"/>
      <c r="BZ890" s="221"/>
      <c r="CA890" s="221"/>
    </row>
    <row r="891" spans="1:79" ht="20.100000000000001" customHeight="1">
      <c r="A891" s="204"/>
      <c r="B891" s="121"/>
      <c r="C891" s="122"/>
      <c r="D891" s="123"/>
      <c r="E891" s="121"/>
      <c r="F891" s="122"/>
      <c r="G891" s="124"/>
      <c r="H891" s="125"/>
      <c r="I891" s="122"/>
      <c r="J891" s="123"/>
      <c r="K891" s="121"/>
      <c r="L891" s="124"/>
      <c r="M891" s="125"/>
      <c r="N891" s="122"/>
      <c r="O891" s="123"/>
      <c r="P891" s="121"/>
      <c r="Q891" s="122"/>
      <c r="R891" s="122"/>
      <c r="S891" s="122"/>
      <c r="T891" s="122"/>
      <c r="U891" s="124"/>
      <c r="V891" s="323" t="str">
        <f t="shared" si="169"/>
        <v/>
      </c>
      <c r="W891" s="324" t="str">
        <f t="shared" si="170"/>
        <v/>
      </c>
      <c r="X891" s="324" t="str">
        <f t="shared" si="171"/>
        <v/>
      </c>
      <c r="Y891" s="324" t="str">
        <f t="shared" si="172"/>
        <v/>
      </c>
      <c r="Z891" s="324" t="str">
        <f t="shared" si="173"/>
        <v/>
      </c>
      <c r="AA891" s="324" t="str">
        <f t="shared" si="174"/>
        <v/>
      </c>
      <c r="AB891" s="324" t="str">
        <f t="shared" si="175"/>
        <v/>
      </c>
      <c r="AC891" s="324" t="str">
        <f t="shared" si="176"/>
        <v/>
      </c>
      <c r="AD891" s="324" t="str">
        <f t="shared" si="177"/>
        <v/>
      </c>
      <c r="AE891" s="324" t="str">
        <f t="shared" si="178"/>
        <v/>
      </c>
      <c r="AF891" s="324" t="str">
        <f t="shared" si="179"/>
        <v/>
      </c>
      <c r="AG891" s="324" t="str">
        <f t="shared" si="180"/>
        <v/>
      </c>
      <c r="AH891" s="324" t="str">
        <f t="shared" si="181"/>
        <v/>
      </c>
      <c r="AI891" s="221"/>
      <c r="AJ891" s="221"/>
      <c r="AK891" s="221"/>
      <c r="AL891" s="221"/>
      <c r="AM891" s="221"/>
      <c r="AN891" s="221"/>
      <c r="AO891" s="221"/>
      <c r="AP891" s="221"/>
      <c r="AQ891" s="221"/>
      <c r="AR891" s="221"/>
      <c r="AS891" s="221"/>
      <c r="AT891" s="221"/>
      <c r="AU891" s="221"/>
      <c r="AV891" s="221"/>
      <c r="AW891" s="221"/>
      <c r="AX891" s="221"/>
      <c r="AY891" s="221"/>
      <c r="AZ891" s="221"/>
      <c r="BA891" s="221"/>
      <c r="BB891" s="221"/>
      <c r="BC891" s="221"/>
      <c r="BD891" s="221"/>
      <c r="BE891" s="221"/>
      <c r="BF891" s="221"/>
      <c r="BG891" s="221"/>
      <c r="BH891" s="221"/>
      <c r="BI891" s="221"/>
      <c r="BJ891" s="221"/>
      <c r="BK891" s="221"/>
      <c r="BL891" s="221"/>
      <c r="BM891" s="221"/>
      <c r="BN891" s="221"/>
      <c r="BO891" s="221"/>
      <c r="BP891" s="221"/>
      <c r="BQ891" s="221"/>
      <c r="BR891" s="221"/>
      <c r="BS891" s="221"/>
      <c r="BT891" s="221"/>
      <c r="BU891" s="221"/>
      <c r="BV891" s="221"/>
      <c r="BW891" s="221"/>
      <c r="BX891" s="221"/>
      <c r="BY891" s="221"/>
      <c r="BZ891" s="221"/>
      <c r="CA891" s="221"/>
    </row>
    <row r="892" spans="1:79" ht="20.100000000000001" customHeight="1">
      <c r="A892" s="204"/>
      <c r="B892" s="121"/>
      <c r="C892" s="122"/>
      <c r="D892" s="123"/>
      <c r="E892" s="121"/>
      <c r="F892" s="122"/>
      <c r="G892" s="124"/>
      <c r="H892" s="125"/>
      <c r="I892" s="122"/>
      <c r="J892" s="123"/>
      <c r="K892" s="121"/>
      <c r="L892" s="124"/>
      <c r="M892" s="125"/>
      <c r="N892" s="122"/>
      <c r="O892" s="123"/>
      <c r="P892" s="121"/>
      <c r="Q892" s="122"/>
      <c r="R892" s="122"/>
      <c r="S892" s="122"/>
      <c r="T892" s="122"/>
      <c r="U892" s="124"/>
      <c r="V892" s="323" t="str">
        <f t="shared" si="169"/>
        <v/>
      </c>
      <c r="W892" s="324" t="str">
        <f t="shared" si="170"/>
        <v/>
      </c>
      <c r="X892" s="324" t="str">
        <f t="shared" si="171"/>
        <v/>
      </c>
      <c r="Y892" s="324" t="str">
        <f t="shared" si="172"/>
        <v/>
      </c>
      <c r="Z892" s="324" t="str">
        <f t="shared" si="173"/>
        <v/>
      </c>
      <c r="AA892" s="324" t="str">
        <f t="shared" si="174"/>
        <v/>
      </c>
      <c r="AB892" s="324" t="str">
        <f t="shared" si="175"/>
        <v/>
      </c>
      <c r="AC892" s="324" t="str">
        <f t="shared" si="176"/>
        <v/>
      </c>
      <c r="AD892" s="324" t="str">
        <f t="shared" si="177"/>
        <v/>
      </c>
      <c r="AE892" s="324" t="str">
        <f t="shared" si="178"/>
        <v/>
      </c>
      <c r="AF892" s="324" t="str">
        <f t="shared" si="179"/>
        <v/>
      </c>
      <c r="AG892" s="324" t="str">
        <f t="shared" si="180"/>
        <v/>
      </c>
      <c r="AH892" s="324" t="str">
        <f t="shared" si="181"/>
        <v/>
      </c>
      <c r="AI892" s="221"/>
      <c r="AJ892" s="221"/>
      <c r="AK892" s="221"/>
      <c r="AL892" s="221"/>
      <c r="AM892" s="221"/>
      <c r="AN892" s="221"/>
      <c r="AO892" s="221"/>
      <c r="AP892" s="221"/>
      <c r="AQ892" s="221"/>
      <c r="AR892" s="221"/>
      <c r="AS892" s="221"/>
      <c r="AT892" s="221"/>
      <c r="AU892" s="221"/>
      <c r="AV892" s="221"/>
      <c r="AW892" s="221"/>
      <c r="AX892" s="221"/>
      <c r="AY892" s="221"/>
      <c r="AZ892" s="221"/>
      <c r="BA892" s="221"/>
      <c r="BB892" s="221"/>
      <c r="BC892" s="221"/>
      <c r="BD892" s="221"/>
      <c r="BE892" s="221"/>
      <c r="BF892" s="221"/>
      <c r="BG892" s="221"/>
      <c r="BH892" s="221"/>
      <c r="BI892" s="221"/>
      <c r="BJ892" s="221"/>
      <c r="BK892" s="221"/>
      <c r="BL892" s="221"/>
      <c r="BM892" s="221"/>
      <c r="BN892" s="221"/>
      <c r="BO892" s="221"/>
      <c r="BP892" s="221"/>
      <c r="BQ892" s="221"/>
      <c r="BR892" s="221"/>
      <c r="BS892" s="221"/>
      <c r="BT892" s="221"/>
      <c r="BU892" s="221"/>
      <c r="BV892" s="221"/>
      <c r="BW892" s="221"/>
      <c r="BX892" s="221"/>
      <c r="BY892" s="221"/>
      <c r="BZ892" s="221"/>
      <c r="CA892" s="221"/>
    </row>
    <row r="893" spans="1:79" ht="20.100000000000001" customHeight="1">
      <c r="A893" s="204"/>
      <c r="B893" s="121"/>
      <c r="C893" s="122"/>
      <c r="D893" s="123"/>
      <c r="E893" s="121"/>
      <c r="F893" s="122"/>
      <c r="G893" s="124"/>
      <c r="H893" s="125"/>
      <c r="I893" s="122"/>
      <c r="J893" s="123"/>
      <c r="K893" s="121"/>
      <c r="L893" s="124"/>
      <c r="M893" s="125"/>
      <c r="N893" s="122"/>
      <c r="O893" s="123"/>
      <c r="P893" s="121"/>
      <c r="Q893" s="122"/>
      <c r="R893" s="122"/>
      <c r="S893" s="122"/>
      <c r="T893" s="122"/>
      <c r="U893" s="124"/>
      <c r="V893" s="323" t="str">
        <f t="shared" si="169"/>
        <v/>
      </c>
      <c r="W893" s="324" t="str">
        <f t="shared" si="170"/>
        <v/>
      </c>
      <c r="X893" s="324" t="str">
        <f t="shared" si="171"/>
        <v/>
      </c>
      <c r="Y893" s="324" t="str">
        <f t="shared" si="172"/>
        <v/>
      </c>
      <c r="Z893" s="324" t="str">
        <f t="shared" si="173"/>
        <v/>
      </c>
      <c r="AA893" s="324" t="str">
        <f t="shared" si="174"/>
        <v/>
      </c>
      <c r="AB893" s="324" t="str">
        <f t="shared" si="175"/>
        <v/>
      </c>
      <c r="AC893" s="324" t="str">
        <f t="shared" si="176"/>
        <v/>
      </c>
      <c r="AD893" s="324" t="str">
        <f t="shared" si="177"/>
        <v/>
      </c>
      <c r="AE893" s="324" t="str">
        <f t="shared" si="178"/>
        <v/>
      </c>
      <c r="AF893" s="324" t="str">
        <f t="shared" si="179"/>
        <v/>
      </c>
      <c r="AG893" s="324" t="str">
        <f t="shared" si="180"/>
        <v/>
      </c>
      <c r="AH893" s="324" t="str">
        <f t="shared" si="181"/>
        <v/>
      </c>
      <c r="AI893" s="221"/>
      <c r="AJ893" s="221"/>
      <c r="AK893" s="221"/>
      <c r="AL893" s="221"/>
      <c r="AM893" s="221"/>
      <c r="AN893" s="221"/>
      <c r="AO893" s="221"/>
      <c r="AP893" s="221"/>
      <c r="AQ893" s="221"/>
      <c r="AR893" s="221"/>
      <c r="AS893" s="221"/>
      <c r="AT893" s="221"/>
      <c r="AU893" s="221"/>
      <c r="AV893" s="221"/>
      <c r="AW893" s="221"/>
      <c r="AX893" s="221"/>
      <c r="AY893" s="221"/>
      <c r="AZ893" s="221"/>
      <c r="BA893" s="221"/>
      <c r="BB893" s="221"/>
      <c r="BC893" s="221"/>
      <c r="BD893" s="221"/>
      <c r="BE893" s="221"/>
      <c r="BF893" s="221"/>
      <c r="BG893" s="221"/>
      <c r="BH893" s="221"/>
      <c r="BI893" s="221"/>
      <c r="BJ893" s="221"/>
      <c r="BK893" s="221"/>
      <c r="BL893" s="221"/>
      <c r="BM893" s="221"/>
      <c r="BN893" s="221"/>
      <c r="BO893" s="221"/>
      <c r="BP893" s="221"/>
      <c r="BQ893" s="221"/>
      <c r="BR893" s="221"/>
      <c r="BS893" s="221"/>
      <c r="BT893" s="221"/>
      <c r="BU893" s="221"/>
      <c r="BV893" s="221"/>
      <c r="BW893" s="221"/>
      <c r="BX893" s="221"/>
      <c r="BY893" s="221"/>
      <c r="BZ893" s="221"/>
      <c r="CA893" s="221"/>
    </row>
    <row r="894" spans="1:79" ht="20.100000000000001" customHeight="1">
      <c r="A894" s="204"/>
      <c r="B894" s="121"/>
      <c r="C894" s="122"/>
      <c r="D894" s="123"/>
      <c r="E894" s="121"/>
      <c r="F894" s="122"/>
      <c r="G894" s="124"/>
      <c r="H894" s="125"/>
      <c r="I894" s="122"/>
      <c r="J894" s="123"/>
      <c r="K894" s="121"/>
      <c r="L894" s="124"/>
      <c r="M894" s="125"/>
      <c r="N894" s="122"/>
      <c r="O894" s="123"/>
      <c r="P894" s="121"/>
      <c r="Q894" s="122"/>
      <c r="R894" s="122"/>
      <c r="S894" s="122"/>
      <c r="T894" s="122"/>
      <c r="U894" s="124"/>
      <c r="V894" s="323" t="str">
        <f t="shared" si="169"/>
        <v/>
      </c>
      <c r="W894" s="324" t="str">
        <f t="shared" si="170"/>
        <v/>
      </c>
      <c r="X894" s="324" t="str">
        <f t="shared" si="171"/>
        <v/>
      </c>
      <c r="Y894" s="324" t="str">
        <f t="shared" si="172"/>
        <v/>
      </c>
      <c r="Z894" s="324" t="str">
        <f t="shared" si="173"/>
        <v/>
      </c>
      <c r="AA894" s="324" t="str">
        <f t="shared" si="174"/>
        <v/>
      </c>
      <c r="AB894" s="324" t="str">
        <f t="shared" si="175"/>
        <v/>
      </c>
      <c r="AC894" s="324" t="str">
        <f t="shared" si="176"/>
        <v/>
      </c>
      <c r="AD894" s="324" t="str">
        <f t="shared" si="177"/>
        <v/>
      </c>
      <c r="AE894" s="324" t="str">
        <f t="shared" si="178"/>
        <v/>
      </c>
      <c r="AF894" s="324" t="str">
        <f t="shared" si="179"/>
        <v/>
      </c>
      <c r="AG894" s="324" t="str">
        <f t="shared" si="180"/>
        <v/>
      </c>
      <c r="AH894" s="324" t="str">
        <f t="shared" si="181"/>
        <v/>
      </c>
      <c r="AI894" s="221"/>
      <c r="AJ894" s="221"/>
      <c r="AK894" s="221"/>
      <c r="AL894" s="221"/>
      <c r="AM894" s="221"/>
      <c r="AN894" s="221"/>
      <c r="AO894" s="221"/>
      <c r="AP894" s="221"/>
      <c r="AQ894" s="221"/>
      <c r="AR894" s="221"/>
      <c r="AS894" s="221"/>
      <c r="AT894" s="221"/>
      <c r="AU894" s="221"/>
      <c r="AV894" s="221"/>
      <c r="AW894" s="221"/>
      <c r="AX894" s="221"/>
      <c r="AY894" s="221"/>
      <c r="AZ894" s="221"/>
      <c r="BA894" s="221"/>
      <c r="BB894" s="221"/>
      <c r="BC894" s="221"/>
      <c r="BD894" s="221"/>
      <c r="BE894" s="221"/>
      <c r="BF894" s="221"/>
      <c r="BG894" s="221"/>
      <c r="BH894" s="221"/>
      <c r="BI894" s="221"/>
      <c r="BJ894" s="221"/>
      <c r="BK894" s="221"/>
      <c r="BL894" s="221"/>
      <c r="BM894" s="221"/>
      <c r="BN894" s="221"/>
      <c r="BO894" s="221"/>
      <c r="BP894" s="221"/>
      <c r="BQ894" s="221"/>
      <c r="BR894" s="221"/>
      <c r="BS894" s="221"/>
      <c r="BT894" s="221"/>
      <c r="BU894" s="221"/>
      <c r="BV894" s="221"/>
      <c r="BW894" s="221"/>
      <c r="BX894" s="221"/>
      <c r="BY894" s="221"/>
      <c r="BZ894" s="221"/>
      <c r="CA894" s="221"/>
    </row>
    <row r="895" spans="1:79" ht="20.100000000000001" customHeight="1">
      <c r="A895" s="204"/>
      <c r="B895" s="121"/>
      <c r="C895" s="122"/>
      <c r="D895" s="123"/>
      <c r="E895" s="121"/>
      <c r="F895" s="122"/>
      <c r="G895" s="124"/>
      <c r="H895" s="125"/>
      <c r="I895" s="122"/>
      <c r="J895" s="123"/>
      <c r="K895" s="121"/>
      <c r="L895" s="124"/>
      <c r="M895" s="125"/>
      <c r="N895" s="122"/>
      <c r="O895" s="123"/>
      <c r="P895" s="121"/>
      <c r="Q895" s="122"/>
      <c r="R895" s="122"/>
      <c r="S895" s="122"/>
      <c r="T895" s="122"/>
      <c r="U895" s="124"/>
      <c r="V895" s="323" t="str">
        <f t="shared" si="169"/>
        <v/>
      </c>
      <c r="W895" s="324" t="str">
        <f t="shared" si="170"/>
        <v/>
      </c>
      <c r="X895" s="324" t="str">
        <f t="shared" si="171"/>
        <v/>
      </c>
      <c r="Y895" s="324" t="str">
        <f t="shared" si="172"/>
        <v/>
      </c>
      <c r="Z895" s="324" t="str">
        <f t="shared" si="173"/>
        <v/>
      </c>
      <c r="AA895" s="324" t="str">
        <f t="shared" si="174"/>
        <v/>
      </c>
      <c r="AB895" s="324" t="str">
        <f t="shared" si="175"/>
        <v/>
      </c>
      <c r="AC895" s="324" t="str">
        <f t="shared" si="176"/>
        <v/>
      </c>
      <c r="AD895" s="324" t="str">
        <f t="shared" si="177"/>
        <v/>
      </c>
      <c r="AE895" s="324" t="str">
        <f t="shared" si="178"/>
        <v/>
      </c>
      <c r="AF895" s="324" t="str">
        <f t="shared" si="179"/>
        <v/>
      </c>
      <c r="AG895" s="324" t="str">
        <f t="shared" si="180"/>
        <v/>
      </c>
      <c r="AH895" s="324" t="str">
        <f t="shared" si="181"/>
        <v/>
      </c>
      <c r="AI895" s="221"/>
      <c r="AJ895" s="221"/>
      <c r="AK895" s="221"/>
      <c r="AL895" s="221"/>
      <c r="AM895" s="221"/>
      <c r="AN895" s="221"/>
      <c r="AO895" s="221"/>
      <c r="AP895" s="221"/>
      <c r="AQ895" s="221"/>
      <c r="AR895" s="221"/>
      <c r="AS895" s="221"/>
      <c r="AT895" s="221"/>
      <c r="AU895" s="221"/>
      <c r="AV895" s="221"/>
      <c r="AW895" s="221"/>
      <c r="AX895" s="221"/>
      <c r="AY895" s="221"/>
      <c r="AZ895" s="221"/>
      <c r="BA895" s="221"/>
      <c r="BB895" s="221"/>
      <c r="BC895" s="221"/>
      <c r="BD895" s="221"/>
      <c r="BE895" s="221"/>
      <c r="BF895" s="221"/>
      <c r="BG895" s="221"/>
      <c r="BH895" s="221"/>
      <c r="BI895" s="221"/>
      <c r="BJ895" s="221"/>
      <c r="BK895" s="221"/>
      <c r="BL895" s="221"/>
      <c r="BM895" s="221"/>
      <c r="BN895" s="221"/>
      <c r="BO895" s="221"/>
      <c r="BP895" s="221"/>
      <c r="BQ895" s="221"/>
      <c r="BR895" s="221"/>
      <c r="BS895" s="221"/>
      <c r="BT895" s="221"/>
      <c r="BU895" s="221"/>
      <c r="BV895" s="221"/>
      <c r="BW895" s="221"/>
      <c r="BX895" s="221"/>
      <c r="BY895" s="221"/>
      <c r="BZ895" s="221"/>
      <c r="CA895" s="221"/>
    </row>
    <row r="896" spans="1:79" ht="20.100000000000001" customHeight="1">
      <c r="A896" s="204"/>
      <c r="B896" s="121"/>
      <c r="C896" s="122"/>
      <c r="D896" s="123"/>
      <c r="E896" s="121"/>
      <c r="F896" s="122"/>
      <c r="G896" s="124"/>
      <c r="H896" s="125"/>
      <c r="I896" s="122"/>
      <c r="J896" s="123"/>
      <c r="K896" s="121"/>
      <c r="L896" s="124"/>
      <c r="M896" s="125"/>
      <c r="N896" s="122"/>
      <c r="O896" s="123"/>
      <c r="P896" s="121"/>
      <c r="Q896" s="122"/>
      <c r="R896" s="122"/>
      <c r="S896" s="122"/>
      <c r="T896" s="122"/>
      <c r="U896" s="124"/>
      <c r="V896" s="323" t="str">
        <f t="shared" si="169"/>
        <v/>
      </c>
      <c r="W896" s="324" t="str">
        <f t="shared" si="170"/>
        <v/>
      </c>
      <c r="X896" s="324" t="str">
        <f t="shared" si="171"/>
        <v/>
      </c>
      <c r="Y896" s="324" t="str">
        <f t="shared" si="172"/>
        <v/>
      </c>
      <c r="Z896" s="324" t="str">
        <f t="shared" si="173"/>
        <v/>
      </c>
      <c r="AA896" s="324" t="str">
        <f t="shared" si="174"/>
        <v/>
      </c>
      <c r="AB896" s="324" t="str">
        <f t="shared" si="175"/>
        <v/>
      </c>
      <c r="AC896" s="324" t="str">
        <f t="shared" si="176"/>
        <v/>
      </c>
      <c r="AD896" s="324" t="str">
        <f t="shared" si="177"/>
        <v/>
      </c>
      <c r="AE896" s="324" t="str">
        <f t="shared" si="178"/>
        <v/>
      </c>
      <c r="AF896" s="324" t="str">
        <f t="shared" si="179"/>
        <v/>
      </c>
      <c r="AG896" s="324" t="str">
        <f t="shared" si="180"/>
        <v/>
      </c>
      <c r="AH896" s="324" t="str">
        <f t="shared" si="181"/>
        <v/>
      </c>
      <c r="AI896" s="221"/>
      <c r="AJ896" s="221"/>
      <c r="AK896" s="221"/>
      <c r="AL896" s="221"/>
      <c r="AM896" s="221"/>
      <c r="AN896" s="221"/>
      <c r="AO896" s="221"/>
      <c r="AP896" s="221"/>
      <c r="AQ896" s="221"/>
      <c r="AR896" s="221"/>
      <c r="AS896" s="221"/>
      <c r="AT896" s="221"/>
      <c r="AU896" s="221"/>
      <c r="AV896" s="221"/>
      <c r="AW896" s="221"/>
      <c r="AX896" s="221"/>
      <c r="AY896" s="221"/>
      <c r="AZ896" s="221"/>
      <c r="BA896" s="221"/>
      <c r="BB896" s="221"/>
      <c r="BC896" s="221"/>
      <c r="BD896" s="221"/>
      <c r="BE896" s="221"/>
      <c r="BF896" s="221"/>
      <c r="BG896" s="221"/>
      <c r="BH896" s="221"/>
      <c r="BI896" s="221"/>
      <c r="BJ896" s="221"/>
      <c r="BK896" s="221"/>
      <c r="BL896" s="221"/>
      <c r="BM896" s="221"/>
      <c r="BN896" s="221"/>
      <c r="BO896" s="221"/>
      <c r="BP896" s="221"/>
      <c r="BQ896" s="221"/>
      <c r="BR896" s="221"/>
      <c r="BS896" s="221"/>
      <c r="BT896" s="221"/>
      <c r="BU896" s="221"/>
      <c r="BV896" s="221"/>
      <c r="BW896" s="221"/>
      <c r="BX896" s="221"/>
      <c r="BY896" s="221"/>
      <c r="BZ896" s="221"/>
      <c r="CA896" s="221"/>
    </row>
    <row r="897" spans="1:79" ht="20.100000000000001" customHeight="1">
      <c r="A897" s="204"/>
      <c r="B897" s="121"/>
      <c r="C897" s="122"/>
      <c r="D897" s="123"/>
      <c r="E897" s="121"/>
      <c r="F897" s="122"/>
      <c r="G897" s="124"/>
      <c r="H897" s="125"/>
      <c r="I897" s="122"/>
      <c r="J897" s="123"/>
      <c r="K897" s="121"/>
      <c r="L897" s="124"/>
      <c r="M897" s="125"/>
      <c r="N897" s="122"/>
      <c r="O897" s="123"/>
      <c r="P897" s="121"/>
      <c r="Q897" s="122"/>
      <c r="R897" s="122"/>
      <c r="S897" s="122"/>
      <c r="T897" s="122"/>
      <c r="U897" s="124"/>
      <c r="V897" s="323" t="str">
        <f t="shared" si="169"/>
        <v/>
      </c>
      <c r="W897" s="324" t="str">
        <f t="shared" si="170"/>
        <v/>
      </c>
      <c r="X897" s="324" t="str">
        <f t="shared" si="171"/>
        <v/>
      </c>
      <c r="Y897" s="324" t="str">
        <f t="shared" si="172"/>
        <v/>
      </c>
      <c r="Z897" s="324" t="str">
        <f t="shared" si="173"/>
        <v/>
      </c>
      <c r="AA897" s="324" t="str">
        <f t="shared" si="174"/>
        <v/>
      </c>
      <c r="AB897" s="324" t="str">
        <f t="shared" si="175"/>
        <v/>
      </c>
      <c r="AC897" s="324" t="str">
        <f t="shared" si="176"/>
        <v/>
      </c>
      <c r="AD897" s="324" t="str">
        <f t="shared" si="177"/>
        <v/>
      </c>
      <c r="AE897" s="324" t="str">
        <f t="shared" si="178"/>
        <v/>
      </c>
      <c r="AF897" s="324" t="str">
        <f t="shared" si="179"/>
        <v/>
      </c>
      <c r="AG897" s="324" t="str">
        <f t="shared" si="180"/>
        <v/>
      </c>
      <c r="AH897" s="324" t="str">
        <f t="shared" si="181"/>
        <v/>
      </c>
      <c r="AI897" s="221"/>
      <c r="AJ897" s="221"/>
      <c r="AK897" s="221"/>
      <c r="AL897" s="221"/>
      <c r="AM897" s="221"/>
      <c r="AN897" s="221"/>
      <c r="AO897" s="221"/>
      <c r="AP897" s="221"/>
      <c r="AQ897" s="221"/>
      <c r="AR897" s="221"/>
      <c r="AS897" s="221"/>
      <c r="AT897" s="221"/>
      <c r="AU897" s="221"/>
      <c r="AV897" s="221"/>
      <c r="AW897" s="221"/>
      <c r="AX897" s="221"/>
      <c r="AY897" s="221"/>
      <c r="AZ897" s="221"/>
      <c r="BA897" s="221"/>
      <c r="BB897" s="221"/>
      <c r="BC897" s="221"/>
      <c r="BD897" s="221"/>
      <c r="BE897" s="221"/>
      <c r="BF897" s="221"/>
      <c r="BG897" s="221"/>
      <c r="BH897" s="221"/>
      <c r="BI897" s="221"/>
      <c r="BJ897" s="221"/>
      <c r="BK897" s="221"/>
      <c r="BL897" s="221"/>
      <c r="BM897" s="221"/>
      <c r="BN897" s="221"/>
      <c r="BO897" s="221"/>
      <c r="BP897" s="221"/>
      <c r="BQ897" s="221"/>
      <c r="BR897" s="221"/>
      <c r="BS897" s="221"/>
      <c r="BT897" s="221"/>
      <c r="BU897" s="221"/>
      <c r="BV897" s="221"/>
      <c r="BW897" s="221"/>
      <c r="BX897" s="221"/>
      <c r="BY897" s="221"/>
      <c r="BZ897" s="221"/>
      <c r="CA897" s="221"/>
    </row>
    <row r="898" spans="1:79" ht="20.100000000000001" customHeight="1">
      <c r="A898" s="204"/>
      <c r="B898" s="121"/>
      <c r="C898" s="122"/>
      <c r="D898" s="123"/>
      <c r="E898" s="121"/>
      <c r="F898" s="122"/>
      <c r="G898" s="124"/>
      <c r="H898" s="125"/>
      <c r="I898" s="122"/>
      <c r="J898" s="123"/>
      <c r="K898" s="121"/>
      <c r="L898" s="124"/>
      <c r="M898" s="125"/>
      <c r="N898" s="122"/>
      <c r="O898" s="123"/>
      <c r="P898" s="121"/>
      <c r="Q898" s="122"/>
      <c r="R898" s="122"/>
      <c r="S898" s="122"/>
      <c r="T898" s="122"/>
      <c r="U898" s="124"/>
      <c r="V898" s="323" t="str">
        <f t="shared" si="169"/>
        <v/>
      </c>
      <c r="W898" s="324" t="str">
        <f t="shared" si="170"/>
        <v/>
      </c>
      <c r="X898" s="324" t="str">
        <f t="shared" si="171"/>
        <v/>
      </c>
      <c r="Y898" s="324" t="str">
        <f t="shared" si="172"/>
        <v/>
      </c>
      <c r="Z898" s="324" t="str">
        <f t="shared" si="173"/>
        <v/>
      </c>
      <c r="AA898" s="324" t="str">
        <f t="shared" si="174"/>
        <v/>
      </c>
      <c r="AB898" s="324" t="str">
        <f t="shared" si="175"/>
        <v/>
      </c>
      <c r="AC898" s="324" t="str">
        <f t="shared" si="176"/>
        <v/>
      </c>
      <c r="AD898" s="324" t="str">
        <f t="shared" si="177"/>
        <v/>
      </c>
      <c r="AE898" s="324" t="str">
        <f t="shared" si="178"/>
        <v/>
      </c>
      <c r="AF898" s="324" t="str">
        <f t="shared" si="179"/>
        <v/>
      </c>
      <c r="AG898" s="324" t="str">
        <f t="shared" si="180"/>
        <v/>
      </c>
      <c r="AH898" s="324" t="str">
        <f t="shared" si="181"/>
        <v/>
      </c>
      <c r="AI898" s="221"/>
      <c r="AJ898" s="221"/>
      <c r="AK898" s="221"/>
      <c r="AL898" s="221"/>
      <c r="AM898" s="221"/>
      <c r="AN898" s="221"/>
      <c r="AO898" s="221"/>
      <c r="AP898" s="221"/>
      <c r="AQ898" s="221"/>
      <c r="AR898" s="221"/>
      <c r="AS898" s="221"/>
      <c r="AT898" s="221"/>
      <c r="AU898" s="221"/>
      <c r="AV898" s="221"/>
      <c r="AW898" s="221"/>
      <c r="AX898" s="221"/>
      <c r="AY898" s="221"/>
      <c r="AZ898" s="221"/>
      <c r="BA898" s="221"/>
      <c r="BB898" s="221"/>
      <c r="BC898" s="221"/>
      <c r="BD898" s="221"/>
      <c r="BE898" s="221"/>
      <c r="BF898" s="221"/>
      <c r="BG898" s="221"/>
      <c r="BH898" s="221"/>
      <c r="BI898" s="221"/>
      <c r="BJ898" s="221"/>
      <c r="BK898" s="221"/>
      <c r="BL898" s="221"/>
      <c r="BM898" s="221"/>
      <c r="BN898" s="221"/>
      <c r="BO898" s="221"/>
      <c r="BP898" s="221"/>
      <c r="BQ898" s="221"/>
      <c r="BR898" s="221"/>
      <c r="BS898" s="221"/>
      <c r="BT898" s="221"/>
      <c r="BU898" s="221"/>
      <c r="BV898" s="221"/>
      <c r="BW898" s="221"/>
      <c r="BX898" s="221"/>
      <c r="BY898" s="221"/>
      <c r="BZ898" s="221"/>
      <c r="CA898" s="221"/>
    </row>
    <row r="899" spans="1:79" ht="20.100000000000001" customHeight="1">
      <c r="A899" s="204"/>
      <c r="B899" s="121"/>
      <c r="C899" s="122"/>
      <c r="D899" s="123"/>
      <c r="E899" s="121"/>
      <c r="F899" s="122"/>
      <c r="G899" s="124"/>
      <c r="H899" s="125"/>
      <c r="I899" s="122"/>
      <c r="J899" s="123"/>
      <c r="K899" s="121"/>
      <c r="L899" s="124"/>
      <c r="M899" s="125"/>
      <c r="N899" s="122"/>
      <c r="O899" s="123"/>
      <c r="P899" s="121"/>
      <c r="Q899" s="122"/>
      <c r="R899" s="122"/>
      <c r="S899" s="122"/>
      <c r="T899" s="122"/>
      <c r="U899" s="124"/>
      <c r="V899" s="323" t="str">
        <f t="shared" si="169"/>
        <v/>
      </c>
      <c r="W899" s="324" t="str">
        <f t="shared" si="170"/>
        <v/>
      </c>
      <c r="X899" s="324" t="str">
        <f t="shared" si="171"/>
        <v/>
      </c>
      <c r="Y899" s="324" t="str">
        <f t="shared" si="172"/>
        <v/>
      </c>
      <c r="Z899" s="324" t="str">
        <f t="shared" si="173"/>
        <v/>
      </c>
      <c r="AA899" s="324" t="str">
        <f t="shared" si="174"/>
        <v/>
      </c>
      <c r="AB899" s="324" t="str">
        <f t="shared" si="175"/>
        <v/>
      </c>
      <c r="AC899" s="324" t="str">
        <f t="shared" si="176"/>
        <v/>
      </c>
      <c r="AD899" s="324" t="str">
        <f t="shared" si="177"/>
        <v/>
      </c>
      <c r="AE899" s="324" t="str">
        <f t="shared" si="178"/>
        <v/>
      </c>
      <c r="AF899" s="324" t="str">
        <f t="shared" si="179"/>
        <v/>
      </c>
      <c r="AG899" s="324" t="str">
        <f t="shared" si="180"/>
        <v/>
      </c>
      <c r="AH899" s="324" t="str">
        <f t="shared" si="181"/>
        <v/>
      </c>
      <c r="AI899" s="221"/>
      <c r="AJ899" s="221"/>
      <c r="AK899" s="221"/>
      <c r="AL899" s="221"/>
      <c r="AM899" s="221"/>
      <c r="AN899" s="221"/>
      <c r="AO899" s="221"/>
      <c r="AP899" s="221"/>
      <c r="AQ899" s="221"/>
      <c r="AR899" s="221"/>
      <c r="AS899" s="221"/>
      <c r="AT899" s="221"/>
      <c r="AU899" s="221"/>
      <c r="AV899" s="221"/>
      <c r="AW899" s="221"/>
      <c r="AX899" s="221"/>
      <c r="AY899" s="221"/>
      <c r="AZ899" s="221"/>
      <c r="BA899" s="221"/>
      <c r="BB899" s="221"/>
      <c r="BC899" s="221"/>
      <c r="BD899" s="221"/>
      <c r="BE899" s="221"/>
      <c r="BF899" s="221"/>
      <c r="BG899" s="221"/>
      <c r="BH899" s="221"/>
      <c r="BI899" s="221"/>
      <c r="BJ899" s="221"/>
      <c r="BK899" s="221"/>
      <c r="BL899" s="221"/>
      <c r="BM899" s="221"/>
      <c r="BN899" s="221"/>
      <c r="BO899" s="221"/>
      <c r="BP899" s="221"/>
      <c r="BQ899" s="221"/>
      <c r="BR899" s="221"/>
      <c r="BS899" s="221"/>
      <c r="BT899" s="221"/>
      <c r="BU899" s="221"/>
      <c r="BV899" s="221"/>
      <c r="BW899" s="221"/>
      <c r="BX899" s="221"/>
      <c r="BY899" s="221"/>
      <c r="BZ899" s="221"/>
      <c r="CA899" s="221"/>
    </row>
    <row r="900" spans="1:79" ht="20.100000000000001" customHeight="1">
      <c r="A900" s="204"/>
      <c r="B900" s="121"/>
      <c r="C900" s="122"/>
      <c r="D900" s="123"/>
      <c r="E900" s="121"/>
      <c r="F900" s="122"/>
      <c r="G900" s="124"/>
      <c r="H900" s="125"/>
      <c r="I900" s="122"/>
      <c r="J900" s="123"/>
      <c r="K900" s="121"/>
      <c r="L900" s="124"/>
      <c r="M900" s="125"/>
      <c r="N900" s="122"/>
      <c r="O900" s="123"/>
      <c r="P900" s="121"/>
      <c r="Q900" s="122"/>
      <c r="R900" s="122"/>
      <c r="S900" s="122"/>
      <c r="T900" s="122"/>
      <c r="U900" s="124"/>
      <c r="V900" s="323" t="str">
        <f t="shared" si="169"/>
        <v/>
      </c>
      <c r="W900" s="324" t="str">
        <f t="shared" si="170"/>
        <v/>
      </c>
      <c r="X900" s="324" t="str">
        <f t="shared" si="171"/>
        <v/>
      </c>
      <c r="Y900" s="324" t="str">
        <f t="shared" si="172"/>
        <v/>
      </c>
      <c r="Z900" s="324" t="str">
        <f t="shared" si="173"/>
        <v/>
      </c>
      <c r="AA900" s="324" t="str">
        <f t="shared" si="174"/>
        <v/>
      </c>
      <c r="AB900" s="324" t="str">
        <f t="shared" si="175"/>
        <v/>
      </c>
      <c r="AC900" s="324" t="str">
        <f t="shared" si="176"/>
        <v/>
      </c>
      <c r="AD900" s="324" t="str">
        <f t="shared" si="177"/>
        <v/>
      </c>
      <c r="AE900" s="324" t="str">
        <f t="shared" si="178"/>
        <v/>
      </c>
      <c r="AF900" s="324" t="str">
        <f t="shared" si="179"/>
        <v/>
      </c>
      <c r="AG900" s="324" t="str">
        <f t="shared" si="180"/>
        <v/>
      </c>
      <c r="AH900" s="324" t="str">
        <f t="shared" si="181"/>
        <v/>
      </c>
      <c r="AI900" s="221"/>
      <c r="AJ900" s="221"/>
      <c r="AK900" s="221"/>
      <c r="AL900" s="221"/>
      <c r="AM900" s="221"/>
      <c r="AN900" s="221"/>
      <c r="AO900" s="221"/>
      <c r="AP900" s="221"/>
      <c r="AQ900" s="221"/>
      <c r="AR900" s="221"/>
      <c r="AS900" s="221"/>
      <c r="AT900" s="221"/>
      <c r="AU900" s="221"/>
      <c r="AV900" s="221"/>
      <c r="AW900" s="221"/>
      <c r="AX900" s="221"/>
      <c r="AY900" s="221"/>
      <c r="AZ900" s="221"/>
      <c r="BA900" s="221"/>
      <c r="BB900" s="221"/>
      <c r="BC900" s="221"/>
      <c r="BD900" s="221"/>
      <c r="BE900" s="221"/>
      <c r="BF900" s="221"/>
      <c r="BG900" s="221"/>
      <c r="BH900" s="221"/>
      <c r="BI900" s="221"/>
      <c r="BJ900" s="221"/>
      <c r="BK900" s="221"/>
      <c r="BL900" s="221"/>
      <c r="BM900" s="221"/>
      <c r="BN900" s="221"/>
      <c r="BO900" s="221"/>
      <c r="BP900" s="221"/>
      <c r="BQ900" s="221"/>
      <c r="BR900" s="221"/>
      <c r="BS900" s="221"/>
      <c r="BT900" s="221"/>
      <c r="BU900" s="221"/>
      <c r="BV900" s="221"/>
      <c r="BW900" s="221"/>
      <c r="BX900" s="221"/>
      <c r="BY900" s="221"/>
      <c r="BZ900" s="221"/>
      <c r="CA900" s="221"/>
    </row>
    <row r="901" spans="1:79" ht="20.100000000000001" customHeight="1">
      <c r="A901" s="204"/>
      <c r="B901" s="121"/>
      <c r="C901" s="122"/>
      <c r="D901" s="123"/>
      <c r="E901" s="121"/>
      <c r="F901" s="122"/>
      <c r="G901" s="124"/>
      <c r="H901" s="125"/>
      <c r="I901" s="122"/>
      <c r="J901" s="123"/>
      <c r="K901" s="121"/>
      <c r="L901" s="124"/>
      <c r="M901" s="125"/>
      <c r="N901" s="122"/>
      <c r="O901" s="123"/>
      <c r="P901" s="121"/>
      <c r="Q901" s="122"/>
      <c r="R901" s="122"/>
      <c r="S901" s="122"/>
      <c r="T901" s="122"/>
      <c r="U901" s="124"/>
      <c r="V901" s="323" t="str">
        <f t="shared" si="169"/>
        <v/>
      </c>
      <c r="W901" s="324" t="str">
        <f t="shared" si="170"/>
        <v/>
      </c>
      <c r="X901" s="324" t="str">
        <f t="shared" si="171"/>
        <v/>
      </c>
      <c r="Y901" s="324" t="str">
        <f t="shared" si="172"/>
        <v/>
      </c>
      <c r="Z901" s="324" t="str">
        <f t="shared" si="173"/>
        <v/>
      </c>
      <c r="AA901" s="324" t="str">
        <f t="shared" si="174"/>
        <v/>
      </c>
      <c r="AB901" s="324" t="str">
        <f t="shared" si="175"/>
        <v/>
      </c>
      <c r="AC901" s="324" t="str">
        <f t="shared" si="176"/>
        <v/>
      </c>
      <c r="AD901" s="324" t="str">
        <f t="shared" si="177"/>
        <v/>
      </c>
      <c r="AE901" s="324" t="str">
        <f t="shared" si="178"/>
        <v/>
      </c>
      <c r="AF901" s="324" t="str">
        <f t="shared" si="179"/>
        <v/>
      </c>
      <c r="AG901" s="324" t="str">
        <f t="shared" si="180"/>
        <v/>
      </c>
      <c r="AH901" s="324" t="str">
        <f t="shared" si="181"/>
        <v/>
      </c>
      <c r="AI901" s="221"/>
      <c r="AJ901" s="221"/>
      <c r="AK901" s="221"/>
      <c r="AL901" s="221"/>
      <c r="AM901" s="221"/>
      <c r="AN901" s="221"/>
      <c r="AO901" s="221"/>
      <c r="AP901" s="221"/>
      <c r="AQ901" s="221"/>
      <c r="AR901" s="221"/>
      <c r="AS901" s="221"/>
      <c r="AT901" s="221"/>
      <c r="AU901" s="221"/>
      <c r="AV901" s="221"/>
      <c r="AW901" s="221"/>
      <c r="AX901" s="221"/>
      <c r="AY901" s="221"/>
      <c r="AZ901" s="221"/>
      <c r="BA901" s="221"/>
      <c r="BB901" s="221"/>
      <c r="BC901" s="221"/>
      <c r="BD901" s="221"/>
      <c r="BE901" s="221"/>
      <c r="BF901" s="221"/>
      <c r="BG901" s="221"/>
      <c r="BH901" s="221"/>
      <c r="BI901" s="221"/>
      <c r="BJ901" s="221"/>
      <c r="BK901" s="221"/>
      <c r="BL901" s="221"/>
      <c r="BM901" s="221"/>
      <c r="BN901" s="221"/>
      <c r="BO901" s="221"/>
      <c r="BP901" s="221"/>
      <c r="BQ901" s="221"/>
      <c r="BR901" s="221"/>
      <c r="BS901" s="221"/>
      <c r="BT901" s="221"/>
      <c r="BU901" s="221"/>
      <c r="BV901" s="221"/>
      <c r="BW901" s="221"/>
      <c r="BX901" s="221"/>
      <c r="BY901" s="221"/>
      <c r="BZ901" s="221"/>
      <c r="CA901" s="221"/>
    </row>
    <row r="902" spans="1:79" ht="20.100000000000001" customHeight="1">
      <c r="A902" s="204"/>
      <c r="B902" s="121"/>
      <c r="C902" s="122"/>
      <c r="D902" s="123"/>
      <c r="E902" s="121"/>
      <c r="F902" s="122"/>
      <c r="G902" s="124"/>
      <c r="H902" s="125"/>
      <c r="I902" s="122"/>
      <c r="J902" s="123"/>
      <c r="K902" s="121"/>
      <c r="L902" s="124"/>
      <c r="M902" s="125"/>
      <c r="N902" s="122"/>
      <c r="O902" s="123"/>
      <c r="P902" s="121"/>
      <c r="Q902" s="122"/>
      <c r="R902" s="122"/>
      <c r="S902" s="122"/>
      <c r="T902" s="122"/>
      <c r="U902" s="124"/>
      <c r="V902" s="323" t="str">
        <f t="shared" ref="V902:V965" si="182">IF(AND(D902&gt;0,D902&lt;3,H902&gt;0,H902&lt;3),"V","")</f>
        <v/>
      </c>
      <c r="W902" s="324" t="str">
        <f t="shared" ref="W902:W965" si="183">IF(AND(D902&gt;0,D902&lt;3,K902&gt;0,K902&lt;3),"V","")</f>
        <v/>
      </c>
      <c r="X902" s="324" t="str">
        <f t="shared" ref="X902:X965" si="184">IF(AND(E902&gt;0,E902&lt;3,F902&gt;0,F902&lt;3),"V","")</f>
        <v/>
      </c>
      <c r="Y902" s="324" t="str">
        <f t="shared" ref="Y902:Y965" si="185">IF(AND(N902&gt;0,N902&lt;3,O902&gt;0,O902&lt;3),"V","")</f>
        <v/>
      </c>
      <c r="Z902" s="324" t="str">
        <f t="shared" ref="Z902:Z965" si="186">IF(AND(I902&gt;0,I902&lt;3,J902&gt;0,J902&lt;3,K902&gt;0,K902&lt;3),"V","")</f>
        <v/>
      </c>
      <c r="AA902" s="324" t="str">
        <f t="shared" ref="AA902:AA965" si="187">IF(AND(M902&gt;0,M902&lt;3),"V","")</f>
        <v/>
      </c>
      <c r="AB902" s="324" t="str">
        <f t="shared" ref="AB902:AB965" si="188">IF(AND(E902&gt;0,E902&lt;3,L902&gt;0,L902&lt;3),"V","")</f>
        <v/>
      </c>
      <c r="AC902" s="324" t="str">
        <f t="shared" ref="AC902:AC965" si="189">IF(AND(F902&gt;0,F902&lt;3,G902&gt;0,G902&lt;3,H902&gt;0,H902&lt;3),"V","")</f>
        <v/>
      </c>
      <c r="AD902" s="324" t="str">
        <f t="shared" ref="AD902:AD965" si="190">IF(AND(B902&gt;0,B902&lt;3,C902&gt;0,C902&lt;3),"V","")</f>
        <v/>
      </c>
      <c r="AE902" s="324" t="str">
        <f t="shared" ref="AE902:AE965" si="191">IF(AND(P902&gt;0,P902&lt;3),"V","")</f>
        <v/>
      </c>
      <c r="AF902" s="324" t="str">
        <f t="shared" ref="AF902:AF965" si="192">IF(AND(Q902&gt;0,Q902&lt;3),"V","")</f>
        <v/>
      </c>
      <c r="AG902" s="324" t="str">
        <f t="shared" ref="AG902:AG965" si="193">IF(AND(R902&gt;0,R902&lt;3,S902&gt;0,S902&lt;3,T902&gt;0,T902&lt;3),"V","")</f>
        <v/>
      </c>
      <c r="AH902" s="324" t="str">
        <f t="shared" ref="AH902:AH965" si="194">IF(AND(U902&gt;0,U902&lt;3),"V","")</f>
        <v/>
      </c>
      <c r="AI902" s="221"/>
      <c r="AJ902" s="221"/>
      <c r="AK902" s="221"/>
      <c r="AL902" s="221"/>
      <c r="AM902" s="221"/>
      <c r="AN902" s="221"/>
      <c r="AO902" s="221"/>
      <c r="AP902" s="221"/>
      <c r="AQ902" s="221"/>
      <c r="AR902" s="221"/>
      <c r="AS902" s="221"/>
      <c r="AT902" s="221"/>
      <c r="AU902" s="221"/>
      <c r="AV902" s="221"/>
      <c r="AW902" s="221"/>
      <c r="AX902" s="221"/>
      <c r="AY902" s="221"/>
      <c r="AZ902" s="221"/>
      <c r="BA902" s="221"/>
      <c r="BB902" s="221"/>
      <c r="BC902" s="221"/>
      <c r="BD902" s="221"/>
      <c r="BE902" s="221"/>
      <c r="BF902" s="221"/>
      <c r="BG902" s="221"/>
      <c r="BH902" s="221"/>
      <c r="BI902" s="221"/>
      <c r="BJ902" s="221"/>
      <c r="BK902" s="221"/>
      <c r="BL902" s="221"/>
      <c r="BM902" s="221"/>
      <c r="BN902" s="221"/>
      <c r="BO902" s="221"/>
      <c r="BP902" s="221"/>
      <c r="BQ902" s="221"/>
      <c r="BR902" s="221"/>
      <c r="BS902" s="221"/>
      <c r="BT902" s="221"/>
      <c r="BU902" s="221"/>
      <c r="BV902" s="221"/>
      <c r="BW902" s="221"/>
      <c r="BX902" s="221"/>
      <c r="BY902" s="221"/>
      <c r="BZ902" s="221"/>
      <c r="CA902" s="221"/>
    </row>
    <row r="903" spans="1:79" ht="20.100000000000001" customHeight="1">
      <c r="A903" s="204"/>
      <c r="B903" s="121"/>
      <c r="C903" s="122"/>
      <c r="D903" s="123"/>
      <c r="E903" s="121"/>
      <c r="F903" s="122"/>
      <c r="G903" s="124"/>
      <c r="H903" s="125"/>
      <c r="I903" s="122"/>
      <c r="J903" s="123"/>
      <c r="K903" s="121"/>
      <c r="L903" s="124"/>
      <c r="M903" s="125"/>
      <c r="N903" s="122"/>
      <c r="O903" s="123"/>
      <c r="P903" s="121"/>
      <c r="Q903" s="122"/>
      <c r="R903" s="122"/>
      <c r="S903" s="122"/>
      <c r="T903" s="122"/>
      <c r="U903" s="124"/>
      <c r="V903" s="323" t="str">
        <f t="shared" si="182"/>
        <v/>
      </c>
      <c r="W903" s="324" t="str">
        <f t="shared" si="183"/>
        <v/>
      </c>
      <c r="X903" s="324" t="str">
        <f t="shared" si="184"/>
        <v/>
      </c>
      <c r="Y903" s="324" t="str">
        <f t="shared" si="185"/>
        <v/>
      </c>
      <c r="Z903" s="324" t="str">
        <f t="shared" si="186"/>
        <v/>
      </c>
      <c r="AA903" s="324" t="str">
        <f t="shared" si="187"/>
        <v/>
      </c>
      <c r="AB903" s="324" t="str">
        <f t="shared" si="188"/>
        <v/>
      </c>
      <c r="AC903" s="324" t="str">
        <f t="shared" si="189"/>
        <v/>
      </c>
      <c r="AD903" s="324" t="str">
        <f t="shared" si="190"/>
        <v/>
      </c>
      <c r="AE903" s="324" t="str">
        <f t="shared" si="191"/>
        <v/>
      </c>
      <c r="AF903" s="324" t="str">
        <f t="shared" si="192"/>
        <v/>
      </c>
      <c r="AG903" s="324" t="str">
        <f t="shared" si="193"/>
        <v/>
      </c>
      <c r="AH903" s="324" t="str">
        <f t="shared" si="194"/>
        <v/>
      </c>
      <c r="AI903" s="221"/>
      <c r="AJ903" s="221"/>
      <c r="AK903" s="221"/>
      <c r="AL903" s="221"/>
      <c r="AM903" s="221"/>
      <c r="AN903" s="221"/>
      <c r="AO903" s="221"/>
      <c r="AP903" s="221"/>
      <c r="AQ903" s="221"/>
      <c r="AR903" s="221"/>
      <c r="AS903" s="221"/>
      <c r="AT903" s="221"/>
      <c r="AU903" s="221"/>
      <c r="AV903" s="221"/>
      <c r="AW903" s="221"/>
      <c r="AX903" s="221"/>
      <c r="AY903" s="221"/>
      <c r="AZ903" s="221"/>
      <c r="BA903" s="221"/>
      <c r="BB903" s="221"/>
      <c r="BC903" s="221"/>
      <c r="BD903" s="221"/>
      <c r="BE903" s="221"/>
      <c r="BF903" s="221"/>
      <c r="BG903" s="221"/>
      <c r="BH903" s="221"/>
      <c r="BI903" s="221"/>
      <c r="BJ903" s="221"/>
      <c r="BK903" s="221"/>
      <c r="BL903" s="221"/>
      <c r="BM903" s="221"/>
      <c r="BN903" s="221"/>
      <c r="BO903" s="221"/>
      <c r="BP903" s="221"/>
      <c r="BQ903" s="221"/>
      <c r="BR903" s="221"/>
      <c r="BS903" s="221"/>
      <c r="BT903" s="221"/>
      <c r="BU903" s="221"/>
      <c r="BV903" s="221"/>
      <c r="BW903" s="221"/>
      <c r="BX903" s="221"/>
      <c r="BY903" s="221"/>
      <c r="BZ903" s="221"/>
      <c r="CA903" s="221"/>
    </row>
    <row r="904" spans="1:79" ht="20.100000000000001" customHeight="1">
      <c r="A904" s="204"/>
      <c r="B904" s="121"/>
      <c r="C904" s="122"/>
      <c r="D904" s="123"/>
      <c r="E904" s="121"/>
      <c r="F904" s="122"/>
      <c r="G904" s="124"/>
      <c r="H904" s="125"/>
      <c r="I904" s="122"/>
      <c r="J904" s="123"/>
      <c r="K904" s="121"/>
      <c r="L904" s="124"/>
      <c r="M904" s="125"/>
      <c r="N904" s="122"/>
      <c r="O904" s="123"/>
      <c r="P904" s="121"/>
      <c r="Q904" s="122"/>
      <c r="R904" s="122"/>
      <c r="S904" s="122"/>
      <c r="T904" s="122"/>
      <c r="U904" s="124"/>
      <c r="V904" s="323" t="str">
        <f t="shared" si="182"/>
        <v/>
      </c>
      <c r="W904" s="324" t="str">
        <f t="shared" si="183"/>
        <v/>
      </c>
      <c r="X904" s="324" t="str">
        <f t="shared" si="184"/>
        <v/>
      </c>
      <c r="Y904" s="324" t="str">
        <f t="shared" si="185"/>
        <v/>
      </c>
      <c r="Z904" s="324" t="str">
        <f t="shared" si="186"/>
        <v/>
      </c>
      <c r="AA904" s="324" t="str">
        <f t="shared" si="187"/>
        <v/>
      </c>
      <c r="AB904" s="324" t="str">
        <f t="shared" si="188"/>
        <v/>
      </c>
      <c r="AC904" s="324" t="str">
        <f t="shared" si="189"/>
        <v/>
      </c>
      <c r="AD904" s="324" t="str">
        <f t="shared" si="190"/>
        <v/>
      </c>
      <c r="AE904" s="324" t="str">
        <f t="shared" si="191"/>
        <v/>
      </c>
      <c r="AF904" s="324" t="str">
        <f t="shared" si="192"/>
        <v/>
      </c>
      <c r="AG904" s="324" t="str">
        <f t="shared" si="193"/>
        <v/>
      </c>
      <c r="AH904" s="324" t="str">
        <f t="shared" si="194"/>
        <v/>
      </c>
      <c r="AI904" s="221"/>
      <c r="AJ904" s="221"/>
      <c r="AK904" s="221"/>
      <c r="AL904" s="221"/>
      <c r="AM904" s="221"/>
      <c r="AN904" s="221"/>
      <c r="AO904" s="221"/>
      <c r="AP904" s="221"/>
      <c r="AQ904" s="221"/>
      <c r="AR904" s="221"/>
      <c r="AS904" s="221"/>
      <c r="AT904" s="221"/>
      <c r="AU904" s="221"/>
      <c r="AV904" s="221"/>
      <c r="AW904" s="221"/>
      <c r="AX904" s="221"/>
      <c r="AY904" s="221"/>
      <c r="AZ904" s="221"/>
      <c r="BA904" s="221"/>
      <c r="BB904" s="221"/>
      <c r="BC904" s="221"/>
      <c r="BD904" s="221"/>
      <c r="BE904" s="221"/>
      <c r="BF904" s="221"/>
      <c r="BG904" s="221"/>
      <c r="BH904" s="221"/>
      <c r="BI904" s="221"/>
      <c r="BJ904" s="221"/>
      <c r="BK904" s="221"/>
      <c r="BL904" s="221"/>
      <c r="BM904" s="221"/>
      <c r="BN904" s="221"/>
      <c r="BO904" s="221"/>
      <c r="BP904" s="221"/>
      <c r="BQ904" s="221"/>
      <c r="BR904" s="221"/>
      <c r="BS904" s="221"/>
      <c r="BT904" s="221"/>
      <c r="BU904" s="221"/>
      <c r="BV904" s="221"/>
      <c r="BW904" s="221"/>
      <c r="BX904" s="221"/>
      <c r="BY904" s="221"/>
      <c r="BZ904" s="221"/>
      <c r="CA904" s="221"/>
    </row>
    <row r="905" spans="1:79" ht="20.100000000000001" customHeight="1">
      <c r="A905" s="204"/>
      <c r="B905" s="121"/>
      <c r="C905" s="122"/>
      <c r="D905" s="123"/>
      <c r="E905" s="121"/>
      <c r="F905" s="122"/>
      <c r="G905" s="124"/>
      <c r="H905" s="125"/>
      <c r="I905" s="122"/>
      <c r="J905" s="123"/>
      <c r="K905" s="121"/>
      <c r="L905" s="124"/>
      <c r="M905" s="125"/>
      <c r="N905" s="122"/>
      <c r="O905" s="123"/>
      <c r="P905" s="121"/>
      <c r="Q905" s="122"/>
      <c r="R905" s="122"/>
      <c r="S905" s="122"/>
      <c r="T905" s="122"/>
      <c r="U905" s="124"/>
      <c r="V905" s="323" t="str">
        <f t="shared" si="182"/>
        <v/>
      </c>
      <c r="W905" s="324" t="str">
        <f t="shared" si="183"/>
        <v/>
      </c>
      <c r="X905" s="324" t="str">
        <f t="shared" si="184"/>
        <v/>
      </c>
      <c r="Y905" s="324" t="str">
        <f t="shared" si="185"/>
        <v/>
      </c>
      <c r="Z905" s="324" t="str">
        <f t="shared" si="186"/>
        <v/>
      </c>
      <c r="AA905" s="324" t="str">
        <f t="shared" si="187"/>
        <v/>
      </c>
      <c r="AB905" s="324" t="str">
        <f t="shared" si="188"/>
        <v/>
      </c>
      <c r="AC905" s="324" t="str">
        <f t="shared" si="189"/>
        <v/>
      </c>
      <c r="AD905" s="324" t="str">
        <f t="shared" si="190"/>
        <v/>
      </c>
      <c r="AE905" s="324" t="str">
        <f t="shared" si="191"/>
        <v/>
      </c>
      <c r="AF905" s="324" t="str">
        <f t="shared" si="192"/>
        <v/>
      </c>
      <c r="AG905" s="324" t="str">
        <f t="shared" si="193"/>
        <v/>
      </c>
      <c r="AH905" s="324" t="str">
        <f t="shared" si="194"/>
        <v/>
      </c>
      <c r="AI905" s="221"/>
      <c r="AJ905" s="221"/>
      <c r="AK905" s="221"/>
      <c r="AL905" s="221"/>
      <c r="AM905" s="221"/>
      <c r="AN905" s="221"/>
      <c r="AO905" s="221"/>
      <c r="AP905" s="221"/>
      <c r="AQ905" s="221"/>
      <c r="AR905" s="221"/>
      <c r="AS905" s="221"/>
      <c r="AT905" s="221"/>
      <c r="AU905" s="221"/>
      <c r="AV905" s="221"/>
      <c r="AW905" s="221"/>
      <c r="AX905" s="221"/>
      <c r="AY905" s="221"/>
      <c r="AZ905" s="221"/>
      <c r="BA905" s="221"/>
      <c r="BB905" s="221"/>
      <c r="BC905" s="221"/>
      <c r="BD905" s="221"/>
      <c r="BE905" s="221"/>
      <c r="BF905" s="221"/>
      <c r="BG905" s="221"/>
      <c r="BH905" s="221"/>
      <c r="BI905" s="221"/>
      <c r="BJ905" s="221"/>
      <c r="BK905" s="221"/>
      <c r="BL905" s="221"/>
      <c r="BM905" s="221"/>
      <c r="BN905" s="221"/>
      <c r="BO905" s="221"/>
      <c r="BP905" s="221"/>
      <c r="BQ905" s="221"/>
      <c r="BR905" s="221"/>
      <c r="BS905" s="221"/>
      <c r="BT905" s="221"/>
      <c r="BU905" s="221"/>
      <c r="BV905" s="221"/>
      <c r="BW905" s="221"/>
      <c r="BX905" s="221"/>
      <c r="BY905" s="221"/>
      <c r="BZ905" s="221"/>
      <c r="CA905" s="221"/>
    </row>
    <row r="906" spans="1:79" ht="20.100000000000001" customHeight="1">
      <c r="A906" s="204"/>
      <c r="B906" s="121"/>
      <c r="C906" s="122"/>
      <c r="D906" s="123"/>
      <c r="E906" s="121"/>
      <c r="F906" s="122"/>
      <c r="G906" s="124"/>
      <c r="H906" s="125"/>
      <c r="I906" s="122"/>
      <c r="J906" s="123"/>
      <c r="K906" s="121"/>
      <c r="L906" s="124"/>
      <c r="M906" s="125"/>
      <c r="N906" s="122"/>
      <c r="O906" s="123"/>
      <c r="P906" s="121"/>
      <c r="Q906" s="122"/>
      <c r="R906" s="122"/>
      <c r="S906" s="122"/>
      <c r="T906" s="122"/>
      <c r="U906" s="124"/>
      <c r="V906" s="323" t="str">
        <f t="shared" si="182"/>
        <v/>
      </c>
      <c r="W906" s="324" t="str">
        <f t="shared" si="183"/>
        <v/>
      </c>
      <c r="X906" s="324" t="str">
        <f t="shared" si="184"/>
        <v/>
      </c>
      <c r="Y906" s="324" t="str">
        <f t="shared" si="185"/>
        <v/>
      </c>
      <c r="Z906" s="324" t="str">
        <f t="shared" si="186"/>
        <v/>
      </c>
      <c r="AA906" s="324" t="str">
        <f t="shared" si="187"/>
        <v/>
      </c>
      <c r="AB906" s="324" t="str">
        <f t="shared" si="188"/>
        <v/>
      </c>
      <c r="AC906" s="324" t="str">
        <f t="shared" si="189"/>
        <v/>
      </c>
      <c r="AD906" s="324" t="str">
        <f t="shared" si="190"/>
        <v/>
      </c>
      <c r="AE906" s="324" t="str">
        <f t="shared" si="191"/>
        <v/>
      </c>
      <c r="AF906" s="324" t="str">
        <f t="shared" si="192"/>
        <v/>
      </c>
      <c r="AG906" s="324" t="str">
        <f t="shared" si="193"/>
        <v/>
      </c>
      <c r="AH906" s="324" t="str">
        <f t="shared" si="194"/>
        <v/>
      </c>
      <c r="AI906" s="221"/>
      <c r="AJ906" s="221"/>
      <c r="AK906" s="221"/>
      <c r="AL906" s="221"/>
      <c r="AM906" s="221"/>
      <c r="AN906" s="221"/>
      <c r="AO906" s="221"/>
      <c r="AP906" s="221"/>
      <c r="AQ906" s="221"/>
      <c r="AR906" s="221"/>
      <c r="AS906" s="221"/>
      <c r="AT906" s="221"/>
      <c r="AU906" s="221"/>
      <c r="AV906" s="221"/>
      <c r="AW906" s="221"/>
      <c r="AX906" s="221"/>
      <c r="AY906" s="221"/>
      <c r="AZ906" s="221"/>
      <c r="BA906" s="221"/>
      <c r="BB906" s="221"/>
      <c r="BC906" s="221"/>
      <c r="BD906" s="221"/>
      <c r="BE906" s="221"/>
      <c r="BF906" s="221"/>
      <c r="BG906" s="221"/>
      <c r="BH906" s="221"/>
      <c r="BI906" s="221"/>
      <c r="BJ906" s="221"/>
      <c r="BK906" s="221"/>
      <c r="BL906" s="221"/>
      <c r="BM906" s="221"/>
      <c r="BN906" s="221"/>
      <c r="BO906" s="221"/>
      <c r="BP906" s="221"/>
      <c r="BQ906" s="221"/>
      <c r="BR906" s="221"/>
      <c r="BS906" s="221"/>
      <c r="BT906" s="221"/>
      <c r="BU906" s="221"/>
      <c r="BV906" s="221"/>
      <c r="BW906" s="221"/>
      <c r="BX906" s="221"/>
      <c r="BY906" s="221"/>
      <c r="BZ906" s="221"/>
      <c r="CA906" s="221"/>
    </row>
    <row r="907" spans="1:79" ht="20.100000000000001" customHeight="1">
      <c r="A907" s="204"/>
      <c r="B907" s="121"/>
      <c r="C907" s="122"/>
      <c r="D907" s="123"/>
      <c r="E907" s="121"/>
      <c r="F907" s="122"/>
      <c r="G907" s="124"/>
      <c r="H907" s="125"/>
      <c r="I907" s="122"/>
      <c r="J907" s="123"/>
      <c r="K907" s="121"/>
      <c r="L907" s="124"/>
      <c r="M907" s="125"/>
      <c r="N907" s="122"/>
      <c r="O907" s="123"/>
      <c r="P907" s="121"/>
      <c r="Q907" s="122"/>
      <c r="R907" s="122"/>
      <c r="S907" s="122"/>
      <c r="T907" s="122"/>
      <c r="U907" s="124"/>
      <c r="V907" s="323" t="str">
        <f t="shared" si="182"/>
        <v/>
      </c>
      <c r="W907" s="324" t="str">
        <f t="shared" si="183"/>
        <v/>
      </c>
      <c r="X907" s="324" t="str">
        <f t="shared" si="184"/>
        <v/>
      </c>
      <c r="Y907" s="324" t="str">
        <f t="shared" si="185"/>
        <v/>
      </c>
      <c r="Z907" s="324" t="str">
        <f t="shared" si="186"/>
        <v/>
      </c>
      <c r="AA907" s="324" t="str">
        <f t="shared" si="187"/>
        <v/>
      </c>
      <c r="AB907" s="324" t="str">
        <f t="shared" si="188"/>
        <v/>
      </c>
      <c r="AC907" s="324" t="str">
        <f t="shared" si="189"/>
        <v/>
      </c>
      <c r="AD907" s="324" t="str">
        <f t="shared" si="190"/>
        <v/>
      </c>
      <c r="AE907" s="324" t="str">
        <f t="shared" si="191"/>
        <v/>
      </c>
      <c r="AF907" s="324" t="str">
        <f t="shared" si="192"/>
        <v/>
      </c>
      <c r="AG907" s="324" t="str">
        <f t="shared" si="193"/>
        <v/>
      </c>
      <c r="AH907" s="324" t="str">
        <f t="shared" si="194"/>
        <v/>
      </c>
      <c r="AI907" s="221"/>
      <c r="AJ907" s="221"/>
      <c r="AK907" s="221"/>
      <c r="AL907" s="221"/>
      <c r="AM907" s="221"/>
      <c r="AN907" s="221"/>
      <c r="AO907" s="221"/>
      <c r="AP907" s="221"/>
      <c r="AQ907" s="221"/>
      <c r="AR907" s="221"/>
      <c r="AS907" s="221"/>
      <c r="AT907" s="221"/>
      <c r="AU907" s="221"/>
      <c r="AV907" s="221"/>
      <c r="AW907" s="221"/>
      <c r="AX907" s="221"/>
      <c r="AY907" s="221"/>
      <c r="AZ907" s="221"/>
      <c r="BA907" s="221"/>
      <c r="BB907" s="221"/>
      <c r="BC907" s="221"/>
      <c r="BD907" s="221"/>
      <c r="BE907" s="221"/>
      <c r="BF907" s="221"/>
      <c r="BG907" s="221"/>
      <c r="BH907" s="221"/>
      <c r="BI907" s="221"/>
      <c r="BJ907" s="221"/>
      <c r="BK907" s="221"/>
      <c r="BL907" s="221"/>
      <c r="BM907" s="221"/>
      <c r="BN907" s="221"/>
      <c r="BO907" s="221"/>
      <c r="BP907" s="221"/>
      <c r="BQ907" s="221"/>
      <c r="BR907" s="221"/>
      <c r="BS907" s="221"/>
      <c r="BT907" s="221"/>
      <c r="BU907" s="221"/>
      <c r="BV907" s="221"/>
      <c r="BW907" s="221"/>
      <c r="BX907" s="221"/>
      <c r="BY907" s="221"/>
      <c r="BZ907" s="221"/>
      <c r="CA907" s="221"/>
    </row>
    <row r="908" spans="1:79" ht="20.100000000000001" customHeight="1">
      <c r="A908" s="204"/>
      <c r="B908" s="121"/>
      <c r="C908" s="122"/>
      <c r="D908" s="123"/>
      <c r="E908" s="121"/>
      <c r="F908" s="122"/>
      <c r="G908" s="124"/>
      <c r="H908" s="125"/>
      <c r="I908" s="122"/>
      <c r="J908" s="123"/>
      <c r="K908" s="121"/>
      <c r="L908" s="124"/>
      <c r="M908" s="125"/>
      <c r="N908" s="122"/>
      <c r="O908" s="123"/>
      <c r="P908" s="121"/>
      <c r="Q908" s="122"/>
      <c r="R908" s="122"/>
      <c r="S908" s="122"/>
      <c r="T908" s="122"/>
      <c r="U908" s="124"/>
      <c r="V908" s="323" t="str">
        <f t="shared" si="182"/>
        <v/>
      </c>
      <c r="W908" s="324" t="str">
        <f t="shared" si="183"/>
        <v/>
      </c>
      <c r="X908" s="324" t="str">
        <f t="shared" si="184"/>
        <v/>
      </c>
      <c r="Y908" s="324" t="str">
        <f t="shared" si="185"/>
        <v/>
      </c>
      <c r="Z908" s="324" t="str">
        <f t="shared" si="186"/>
        <v/>
      </c>
      <c r="AA908" s="324" t="str">
        <f t="shared" si="187"/>
        <v/>
      </c>
      <c r="AB908" s="324" t="str">
        <f t="shared" si="188"/>
        <v/>
      </c>
      <c r="AC908" s="324" t="str">
        <f t="shared" si="189"/>
        <v/>
      </c>
      <c r="AD908" s="324" t="str">
        <f t="shared" si="190"/>
        <v/>
      </c>
      <c r="AE908" s="324" t="str">
        <f t="shared" si="191"/>
        <v/>
      </c>
      <c r="AF908" s="324" t="str">
        <f t="shared" si="192"/>
        <v/>
      </c>
      <c r="AG908" s="324" t="str">
        <f t="shared" si="193"/>
        <v/>
      </c>
      <c r="AH908" s="324" t="str">
        <f t="shared" si="194"/>
        <v/>
      </c>
      <c r="AI908" s="221"/>
      <c r="AJ908" s="221"/>
      <c r="AK908" s="221"/>
      <c r="AL908" s="221"/>
      <c r="AM908" s="221"/>
      <c r="AN908" s="221"/>
      <c r="AO908" s="221"/>
      <c r="AP908" s="221"/>
      <c r="AQ908" s="221"/>
      <c r="AR908" s="221"/>
      <c r="AS908" s="221"/>
      <c r="AT908" s="221"/>
      <c r="AU908" s="221"/>
      <c r="AV908" s="221"/>
      <c r="AW908" s="221"/>
      <c r="AX908" s="221"/>
      <c r="AY908" s="221"/>
      <c r="AZ908" s="221"/>
      <c r="BA908" s="221"/>
      <c r="BB908" s="221"/>
      <c r="BC908" s="221"/>
      <c r="BD908" s="221"/>
      <c r="BE908" s="221"/>
      <c r="BF908" s="221"/>
      <c r="BG908" s="221"/>
      <c r="BH908" s="221"/>
      <c r="BI908" s="221"/>
      <c r="BJ908" s="221"/>
      <c r="BK908" s="221"/>
      <c r="BL908" s="221"/>
      <c r="BM908" s="221"/>
      <c r="BN908" s="221"/>
      <c r="BO908" s="221"/>
      <c r="BP908" s="221"/>
      <c r="BQ908" s="221"/>
      <c r="BR908" s="221"/>
      <c r="BS908" s="221"/>
      <c r="BT908" s="221"/>
      <c r="BU908" s="221"/>
      <c r="BV908" s="221"/>
      <c r="BW908" s="221"/>
      <c r="BX908" s="221"/>
      <c r="BY908" s="221"/>
      <c r="BZ908" s="221"/>
      <c r="CA908" s="221"/>
    </row>
    <row r="909" spans="1:79" ht="20.100000000000001" customHeight="1">
      <c r="A909" s="204"/>
      <c r="B909" s="121"/>
      <c r="C909" s="122"/>
      <c r="D909" s="123"/>
      <c r="E909" s="121"/>
      <c r="F909" s="122"/>
      <c r="G909" s="124"/>
      <c r="H909" s="125"/>
      <c r="I909" s="122"/>
      <c r="J909" s="123"/>
      <c r="K909" s="121"/>
      <c r="L909" s="124"/>
      <c r="M909" s="125"/>
      <c r="N909" s="122"/>
      <c r="O909" s="123"/>
      <c r="P909" s="121"/>
      <c r="Q909" s="122"/>
      <c r="R909" s="122"/>
      <c r="S909" s="122"/>
      <c r="T909" s="122"/>
      <c r="U909" s="124"/>
      <c r="V909" s="323" t="str">
        <f t="shared" si="182"/>
        <v/>
      </c>
      <c r="W909" s="324" t="str">
        <f t="shared" si="183"/>
        <v/>
      </c>
      <c r="X909" s="324" t="str">
        <f t="shared" si="184"/>
        <v/>
      </c>
      <c r="Y909" s="324" t="str">
        <f t="shared" si="185"/>
        <v/>
      </c>
      <c r="Z909" s="324" t="str">
        <f t="shared" si="186"/>
        <v/>
      </c>
      <c r="AA909" s="324" t="str">
        <f t="shared" si="187"/>
        <v/>
      </c>
      <c r="AB909" s="324" t="str">
        <f t="shared" si="188"/>
        <v/>
      </c>
      <c r="AC909" s="324" t="str">
        <f t="shared" si="189"/>
        <v/>
      </c>
      <c r="AD909" s="324" t="str">
        <f t="shared" si="190"/>
        <v/>
      </c>
      <c r="AE909" s="324" t="str">
        <f t="shared" si="191"/>
        <v/>
      </c>
      <c r="AF909" s="324" t="str">
        <f t="shared" si="192"/>
        <v/>
      </c>
      <c r="AG909" s="324" t="str">
        <f t="shared" si="193"/>
        <v/>
      </c>
      <c r="AH909" s="324" t="str">
        <f t="shared" si="194"/>
        <v/>
      </c>
      <c r="AI909" s="221"/>
      <c r="AJ909" s="221"/>
      <c r="AK909" s="221"/>
      <c r="AL909" s="221"/>
      <c r="AM909" s="221"/>
      <c r="AN909" s="221"/>
      <c r="AO909" s="221"/>
      <c r="AP909" s="221"/>
      <c r="AQ909" s="221"/>
      <c r="AR909" s="221"/>
      <c r="AS909" s="221"/>
      <c r="AT909" s="221"/>
      <c r="AU909" s="221"/>
      <c r="AV909" s="221"/>
      <c r="AW909" s="221"/>
      <c r="AX909" s="221"/>
      <c r="AY909" s="221"/>
      <c r="AZ909" s="221"/>
      <c r="BA909" s="221"/>
      <c r="BB909" s="221"/>
      <c r="BC909" s="221"/>
      <c r="BD909" s="221"/>
      <c r="BE909" s="221"/>
      <c r="BF909" s="221"/>
      <c r="BG909" s="221"/>
      <c r="BH909" s="221"/>
      <c r="BI909" s="221"/>
      <c r="BJ909" s="221"/>
      <c r="BK909" s="221"/>
      <c r="BL909" s="221"/>
      <c r="BM909" s="221"/>
      <c r="BN909" s="221"/>
      <c r="BO909" s="221"/>
      <c r="BP909" s="221"/>
      <c r="BQ909" s="221"/>
      <c r="BR909" s="221"/>
      <c r="BS909" s="221"/>
      <c r="BT909" s="221"/>
      <c r="BU909" s="221"/>
      <c r="BV909" s="221"/>
      <c r="BW909" s="221"/>
      <c r="BX909" s="221"/>
      <c r="BY909" s="221"/>
      <c r="BZ909" s="221"/>
      <c r="CA909" s="221"/>
    </row>
    <row r="910" spans="1:79" ht="20.100000000000001" customHeight="1">
      <c r="A910" s="204"/>
      <c r="B910" s="121"/>
      <c r="C910" s="122"/>
      <c r="D910" s="123"/>
      <c r="E910" s="121"/>
      <c r="F910" s="122"/>
      <c r="G910" s="124"/>
      <c r="H910" s="125"/>
      <c r="I910" s="122"/>
      <c r="J910" s="123"/>
      <c r="K910" s="121"/>
      <c r="L910" s="124"/>
      <c r="M910" s="125"/>
      <c r="N910" s="122"/>
      <c r="O910" s="123"/>
      <c r="P910" s="121"/>
      <c r="Q910" s="122"/>
      <c r="R910" s="122"/>
      <c r="S910" s="122"/>
      <c r="T910" s="122"/>
      <c r="U910" s="124"/>
      <c r="V910" s="323" t="str">
        <f t="shared" si="182"/>
        <v/>
      </c>
      <c r="W910" s="324" t="str">
        <f t="shared" si="183"/>
        <v/>
      </c>
      <c r="X910" s="324" t="str">
        <f t="shared" si="184"/>
        <v/>
      </c>
      <c r="Y910" s="324" t="str">
        <f t="shared" si="185"/>
        <v/>
      </c>
      <c r="Z910" s="324" t="str">
        <f t="shared" si="186"/>
        <v/>
      </c>
      <c r="AA910" s="324" t="str">
        <f t="shared" si="187"/>
        <v/>
      </c>
      <c r="AB910" s="324" t="str">
        <f t="shared" si="188"/>
        <v/>
      </c>
      <c r="AC910" s="324" t="str">
        <f t="shared" si="189"/>
        <v/>
      </c>
      <c r="AD910" s="324" t="str">
        <f t="shared" si="190"/>
        <v/>
      </c>
      <c r="AE910" s="324" t="str">
        <f t="shared" si="191"/>
        <v/>
      </c>
      <c r="AF910" s="324" t="str">
        <f t="shared" si="192"/>
        <v/>
      </c>
      <c r="AG910" s="324" t="str">
        <f t="shared" si="193"/>
        <v/>
      </c>
      <c r="AH910" s="324" t="str">
        <f t="shared" si="194"/>
        <v/>
      </c>
      <c r="AI910" s="221"/>
      <c r="AJ910" s="221"/>
      <c r="AK910" s="221"/>
      <c r="AL910" s="221"/>
      <c r="AM910" s="221"/>
      <c r="AN910" s="221"/>
      <c r="AO910" s="221"/>
      <c r="AP910" s="221"/>
      <c r="AQ910" s="221"/>
      <c r="AR910" s="221"/>
      <c r="AS910" s="221"/>
      <c r="AT910" s="221"/>
      <c r="AU910" s="221"/>
      <c r="AV910" s="221"/>
      <c r="AW910" s="221"/>
      <c r="AX910" s="221"/>
      <c r="AY910" s="221"/>
      <c r="AZ910" s="221"/>
      <c r="BA910" s="221"/>
      <c r="BB910" s="221"/>
      <c r="BC910" s="221"/>
      <c r="BD910" s="221"/>
      <c r="BE910" s="221"/>
      <c r="BF910" s="221"/>
      <c r="BG910" s="221"/>
      <c r="BH910" s="221"/>
      <c r="BI910" s="221"/>
      <c r="BJ910" s="221"/>
      <c r="BK910" s="221"/>
      <c r="BL910" s="221"/>
      <c r="BM910" s="221"/>
      <c r="BN910" s="221"/>
      <c r="BO910" s="221"/>
      <c r="BP910" s="221"/>
      <c r="BQ910" s="221"/>
      <c r="BR910" s="221"/>
      <c r="BS910" s="221"/>
      <c r="BT910" s="221"/>
      <c r="BU910" s="221"/>
      <c r="BV910" s="221"/>
      <c r="BW910" s="221"/>
      <c r="BX910" s="221"/>
      <c r="BY910" s="221"/>
      <c r="BZ910" s="221"/>
      <c r="CA910" s="221"/>
    </row>
    <row r="911" spans="1:79" ht="20.100000000000001" customHeight="1">
      <c r="A911" s="204"/>
      <c r="B911" s="121"/>
      <c r="C911" s="122"/>
      <c r="D911" s="123"/>
      <c r="E911" s="121"/>
      <c r="F911" s="122"/>
      <c r="G911" s="124"/>
      <c r="H911" s="125"/>
      <c r="I911" s="122"/>
      <c r="J911" s="123"/>
      <c r="K911" s="121"/>
      <c r="L911" s="124"/>
      <c r="M911" s="125"/>
      <c r="N911" s="122"/>
      <c r="O911" s="123"/>
      <c r="P911" s="121"/>
      <c r="Q911" s="122"/>
      <c r="R911" s="122"/>
      <c r="S911" s="122"/>
      <c r="T911" s="122"/>
      <c r="U911" s="124"/>
      <c r="V911" s="323" t="str">
        <f t="shared" si="182"/>
        <v/>
      </c>
      <c r="W911" s="324" t="str">
        <f t="shared" si="183"/>
        <v/>
      </c>
      <c r="X911" s="324" t="str">
        <f t="shared" si="184"/>
        <v/>
      </c>
      <c r="Y911" s="324" t="str">
        <f t="shared" si="185"/>
        <v/>
      </c>
      <c r="Z911" s="324" t="str">
        <f t="shared" si="186"/>
        <v/>
      </c>
      <c r="AA911" s="324" t="str">
        <f t="shared" si="187"/>
        <v/>
      </c>
      <c r="AB911" s="324" t="str">
        <f t="shared" si="188"/>
        <v/>
      </c>
      <c r="AC911" s="324" t="str">
        <f t="shared" si="189"/>
        <v/>
      </c>
      <c r="AD911" s="324" t="str">
        <f t="shared" si="190"/>
        <v/>
      </c>
      <c r="AE911" s="324" t="str">
        <f t="shared" si="191"/>
        <v/>
      </c>
      <c r="AF911" s="324" t="str">
        <f t="shared" si="192"/>
        <v/>
      </c>
      <c r="AG911" s="324" t="str">
        <f t="shared" si="193"/>
        <v/>
      </c>
      <c r="AH911" s="324" t="str">
        <f t="shared" si="194"/>
        <v/>
      </c>
      <c r="AI911" s="221"/>
      <c r="AJ911" s="221"/>
      <c r="AK911" s="221"/>
      <c r="AL911" s="221"/>
      <c r="AM911" s="221"/>
      <c r="AN911" s="221"/>
      <c r="AO911" s="221"/>
      <c r="AP911" s="221"/>
      <c r="AQ911" s="221"/>
      <c r="AR911" s="221"/>
      <c r="AS911" s="221"/>
      <c r="AT911" s="221"/>
      <c r="AU911" s="221"/>
      <c r="AV911" s="221"/>
      <c r="AW911" s="221"/>
      <c r="AX911" s="221"/>
      <c r="AY911" s="221"/>
      <c r="AZ911" s="221"/>
      <c r="BA911" s="221"/>
      <c r="BB911" s="221"/>
      <c r="BC911" s="221"/>
      <c r="BD911" s="221"/>
      <c r="BE911" s="221"/>
      <c r="BF911" s="221"/>
      <c r="BG911" s="221"/>
      <c r="BH911" s="221"/>
      <c r="BI911" s="221"/>
      <c r="BJ911" s="221"/>
      <c r="BK911" s="221"/>
      <c r="BL911" s="221"/>
      <c r="BM911" s="221"/>
      <c r="BN911" s="221"/>
      <c r="BO911" s="221"/>
      <c r="BP911" s="221"/>
      <c r="BQ911" s="221"/>
      <c r="BR911" s="221"/>
      <c r="BS911" s="221"/>
      <c r="BT911" s="221"/>
      <c r="BU911" s="221"/>
      <c r="BV911" s="221"/>
      <c r="BW911" s="221"/>
      <c r="BX911" s="221"/>
      <c r="BY911" s="221"/>
      <c r="BZ911" s="221"/>
      <c r="CA911" s="221"/>
    </row>
    <row r="912" spans="1:79" ht="20.100000000000001" customHeight="1">
      <c r="A912" s="204"/>
      <c r="B912" s="121"/>
      <c r="C912" s="122"/>
      <c r="D912" s="123"/>
      <c r="E912" s="121"/>
      <c r="F912" s="122"/>
      <c r="G912" s="124"/>
      <c r="H912" s="125"/>
      <c r="I912" s="122"/>
      <c r="J912" s="123"/>
      <c r="K912" s="121"/>
      <c r="L912" s="124"/>
      <c r="M912" s="125"/>
      <c r="N912" s="122"/>
      <c r="O912" s="123"/>
      <c r="P912" s="121"/>
      <c r="Q912" s="122"/>
      <c r="R912" s="122"/>
      <c r="S912" s="122"/>
      <c r="T912" s="122"/>
      <c r="U912" s="124"/>
      <c r="V912" s="323" t="str">
        <f t="shared" si="182"/>
        <v/>
      </c>
      <c r="W912" s="324" t="str">
        <f t="shared" si="183"/>
        <v/>
      </c>
      <c r="X912" s="324" t="str">
        <f t="shared" si="184"/>
        <v/>
      </c>
      <c r="Y912" s="324" t="str">
        <f t="shared" si="185"/>
        <v/>
      </c>
      <c r="Z912" s="324" t="str">
        <f t="shared" si="186"/>
        <v/>
      </c>
      <c r="AA912" s="324" t="str">
        <f t="shared" si="187"/>
        <v/>
      </c>
      <c r="AB912" s="324" t="str">
        <f t="shared" si="188"/>
        <v/>
      </c>
      <c r="AC912" s="324" t="str">
        <f t="shared" si="189"/>
        <v/>
      </c>
      <c r="AD912" s="324" t="str">
        <f t="shared" si="190"/>
        <v/>
      </c>
      <c r="AE912" s="324" t="str">
        <f t="shared" si="191"/>
        <v/>
      </c>
      <c r="AF912" s="324" t="str">
        <f t="shared" si="192"/>
        <v/>
      </c>
      <c r="AG912" s="324" t="str">
        <f t="shared" si="193"/>
        <v/>
      </c>
      <c r="AH912" s="324" t="str">
        <f t="shared" si="194"/>
        <v/>
      </c>
      <c r="AI912" s="221"/>
      <c r="AJ912" s="221"/>
      <c r="AK912" s="221"/>
      <c r="AL912" s="221"/>
      <c r="AM912" s="221"/>
      <c r="AN912" s="221"/>
      <c r="AO912" s="221"/>
      <c r="AP912" s="221"/>
      <c r="AQ912" s="221"/>
      <c r="AR912" s="221"/>
      <c r="AS912" s="221"/>
      <c r="AT912" s="221"/>
      <c r="AU912" s="221"/>
      <c r="AV912" s="221"/>
      <c r="AW912" s="221"/>
      <c r="AX912" s="221"/>
      <c r="AY912" s="221"/>
      <c r="AZ912" s="221"/>
      <c r="BA912" s="221"/>
      <c r="BB912" s="221"/>
      <c r="BC912" s="221"/>
      <c r="BD912" s="221"/>
      <c r="BE912" s="221"/>
      <c r="BF912" s="221"/>
      <c r="BG912" s="221"/>
      <c r="BH912" s="221"/>
      <c r="BI912" s="221"/>
      <c r="BJ912" s="221"/>
      <c r="BK912" s="221"/>
      <c r="BL912" s="221"/>
      <c r="BM912" s="221"/>
      <c r="BN912" s="221"/>
      <c r="BO912" s="221"/>
      <c r="BP912" s="221"/>
      <c r="BQ912" s="221"/>
      <c r="BR912" s="221"/>
      <c r="BS912" s="221"/>
      <c r="BT912" s="221"/>
      <c r="BU912" s="221"/>
      <c r="BV912" s="221"/>
      <c r="BW912" s="221"/>
      <c r="BX912" s="221"/>
      <c r="BY912" s="221"/>
      <c r="BZ912" s="221"/>
      <c r="CA912" s="221"/>
    </row>
    <row r="913" spans="1:79" ht="20.100000000000001" customHeight="1">
      <c r="A913" s="204"/>
      <c r="B913" s="121"/>
      <c r="C913" s="122"/>
      <c r="D913" s="123"/>
      <c r="E913" s="121"/>
      <c r="F913" s="122"/>
      <c r="G913" s="124"/>
      <c r="H913" s="125"/>
      <c r="I913" s="122"/>
      <c r="J913" s="123"/>
      <c r="K913" s="121"/>
      <c r="L913" s="124"/>
      <c r="M913" s="125"/>
      <c r="N913" s="122"/>
      <c r="O913" s="123"/>
      <c r="P913" s="121"/>
      <c r="Q913" s="122"/>
      <c r="R913" s="122"/>
      <c r="S913" s="122"/>
      <c r="T913" s="122"/>
      <c r="U913" s="124"/>
      <c r="V913" s="323" t="str">
        <f t="shared" si="182"/>
        <v/>
      </c>
      <c r="W913" s="324" t="str">
        <f t="shared" si="183"/>
        <v/>
      </c>
      <c r="X913" s="324" t="str">
        <f t="shared" si="184"/>
        <v/>
      </c>
      <c r="Y913" s="324" t="str">
        <f t="shared" si="185"/>
        <v/>
      </c>
      <c r="Z913" s="324" t="str">
        <f t="shared" si="186"/>
        <v/>
      </c>
      <c r="AA913" s="324" t="str">
        <f t="shared" si="187"/>
        <v/>
      </c>
      <c r="AB913" s="324" t="str">
        <f t="shared" si="188"/>
        <v/>
      </c>
      <c r="AC913" s="324" t="str">
        <f t="shared" si="189"/>
        <v/>
      </c>
      <c r="AD913" s="324" t="str">
        <f t="shared" si="190"/>
        <v/>
      </c>
      <c r="AE913" s="324" t="str">
        <f t="shared" si="191"/>
        <v/>
      </c>
      <c r="AF913" s="324" t="str">
        <f t="shared" si="192"/>
        <v/>
      </c>
      <c r="AG913" s="324" t="str">
        <f t="shared" si="193"/>
        <v/>
      </c>
      <c r="AH913" s="324" t="str">
        <f t="shared" si="194"/>
        <v/>
      </c>
      <c r="AI913" s="221"/>
      <c r="AJ913" s="221"/>
      <c r="AK913" s="221"/>
      <c r="AL913" s="221"/>
      <c r="AM913" s="221"/>
      <c r="AN913" s="221"/>
      <c r="AO913" s="221"/>
      <c r="AP913" s="221"/>
      <c r="AQ913" s="221"/>
      <c r="AR913" s="221"/>
      <c r="AS913" s="221"/>
      <c r="AT913" s="221"/>
      <c r="AU913" s="221"/>
      <c r="AV913" s="221"/>
      <c r="AW913" s="221"/>
      <c r="AX913" s="221"/>
      <c r="AY913" s="221"/>
      <c r="AZ913" s="221"/>
      <c r="BA913" s="221"/>
      <c r="BB913" s="221"/>
      <c r="BC913" s="221"/>
      <c r="BD913" s="221"/>
      <c r="BE913" s="221"/>
      <c r="BF913" s="221"/>
      <c r="BG913" s="221"/>
      <c r="BH913" s="221"/>
      <c r="BI913" s="221"/>
      <c r="BJ913" s="221"/>
      <c r="BK913" s="221"/>
      <c r="BL913" s="221"/>
      <c r="BM913" s="221"/>
      <c r="BN913" s="221"/>
      <c r="BO913" s="221"/>
      <c r="BP913" s="221"/>
      <c r="BQ913" s="221"/>
      <c r="BR913" s="221"/>
      <c r="BS913" s="221"/>
      <c r="BT913" s="221"/>
      <c r="BU913" s="221"/>
      <c r="BV913" s="221"/>
      <c r="BW913" s="221"/>
      <c r="BX913" s="221"/>
      <c r="BY913" s="221"/>
      <c r="BZ913" s="221"/>
      <c r="CA913" s="221"/>
    </row>
    <row r="914" spans="1:79" ht="20.100000000000001" customHeight="1">
      <c r="A914" s="204"/>
      <c r="B914" s="121"/>
      <c r="C914" s="122"/>
      <c r="D914" s="123"/>
      <c r="E914" s="121"/>
      <c r="F914" s="122"/>
      <c r="G914" s="124"/>
      <c r="H914" s="125"/>
      <c r="I914" s="122"/>
      <c r="J914" s="123"/>
      <c r="K914" s="121"/>
      <c r="L914" s="124"/>
      <c r="M914" s="125"/>
      <c r="N914" s="122"/>
      <c r="O914" s="123"/>
      <c r="P914" s="121"/>
      <c r="Q914" s="122"/>
      <c r="R914" s="122"/>
      <c r="S914" s="122"/>
      <c r="T914" s="122"/>
      <c r="U914" s="124"/>
      <c r="V914" s="323" t="str">
        <f t="shared" si="182"/>
        <v/>
      </c>
      <c r="W914" s="324" t="str">
        <f t="shared" si="183"/>
        <v/>
      </c>
      <c r="X914" s="324" t="str">
        <f t="shared" si="184"/>
        <v/>
      </c>
      <c r="Y914" s="324" t="str">
        <f t="shared" si="185"/>
        <v/>
      </c>
      <c r="Z914" s="324" t="str">
        <f t="shared" si="186"/>
        <v/>
      </c>
      <c r="AA914" s="324" t="str">
        <f t="shared" si="187"/>
        <v/>
      </c>
      <c r="AB914" s="324" t="str">
        <f t="shared" si="188"/>
        <v/>
      </c>
      <c r="AC914" s="324" t="str">
        <f t="shared" si="189"/>
        <v/>
      </c>
      <c r="AD914" s="324" t="str">
        <f t="shared" si="190"/>
        <v/>
      </c>
      <c r="AE914" s="324" t="str">
        <f t="shared" si="191"/>
        <v/>
      </c>
      <c r="AF914" s="324" t="str">
        <f t="shared" si="192"/>
        <v/>
      </c>
      <c r="AG914" s="324" t="str">
        <f t="shared" si="193"/>
        <v/>
      </c>
      <c r="AH914" s="324" t="str">
        <f t="shared" si="194"/>
        <v/>
      </c>
      <c r="AI914" s="221"/>
      <c r="AJ914" s="221"/>
      <c r="AK914" s="221"/>
      <c r="AL914" s="221"/>
      <c r="AM914" s="221"/>
      <c r="AN914" s="221"/>
      <c r="AO914" s="221"/>
      <c r="AP914" s="221"/>
      <c r="AQ914" s="221"/>
      <c r="AR914" s="221"/>
      <c r="AS914" s="221"/>
      <c r="AT914" s="221"/>
      <c r="AU914" s="221"/>
      <c r="AV914" s="221"/>
      <c r="AW914" s="221"/>
      <c r="AX914" s="221"/>
      <c r="AY914" s="221"/>
      <c r="AZ914" s="221"/>
      <c r="BA914" s="221"/>
      <c r="BB914" s="221"/>
      <c r="BC914" s="221"/>
      <c r="BD914" s="221"/>
      <c r="BE914" s="221"/>
      <c r="BF914" s="221"/>
      <c r="BG914" s="221"/>
      <c r="BH914" s="221"/>
      <c r="BI914" s="221"/>
      <c r="BJ914" s="221"/>
      <c r="BK914" s="221"/>
      <c r="BL914" s="221"/>
      <c r="BM914" s="221"/>
      <c r="BN914" s="221"/>
      <c r="BO914" s="221"/>
      <c r="BP914" s="221"/>
      <c r="BQ914" s="221"/>
      <c r="BR914" s="221"/>
      <c r="BS914" s="221"/>
      <c r="BT914" s="221"/>
      <c r="BU914" s="221"/>
      <c r="BV914" s="221"/>
      <c r="BW914" s="221"/>
      <c r="BX914" s="221"/>
      <c r="BY914" s="221"/>
      <c r="BZ914" s="221"/>
      <c r="CA914" s="221"/>
    </row>
    <row r="915" spans="1:79" ht="20.100000000000001" customHeight="1">
      <c r="A915" s="204"/>
      <c r="B915" s="121"/>
      <c r="C915" s="122"/>
      <c r="D915" s="123"/>
      <c r="E915" s="121"/>
      <c r="F915" s="122"/>
      <c r="G915" s="124"/>
      <c r="H915" s="125"/>
      <c r="I915" s="122"/>
      <c r="J915" s="123"/>
      <c r="K915" s="121"/>
      <c r="L915" s="124"/>
      <c r="M915" s="125"/>
      <c r="N915" s="122"/>
      <c r="O915" s="123"/>
      <c r="P915" s="121"/>
      <c r="Q915" s="122"/>
      <c r="R915" s="122"/>
      <c r="S915" s="122"/>
      <c r="T915" s="122"/>
      <c r="U915" s="124"/>
      <c r="V915" s="323" t="str">
        <f t="shared" si="182"/>
        <v/>
      </c>
      <c r="W915" s="324" t="str">
        <f t="shared" si="183"/>
        <v/>
      </c>
      <c r="X915" s="324" t="str">
        <f t="shared" si="184"/>
        <v/>
      </c>
      <c r="Y915" s="324" t="str">
        <f t="shared" si="185"/>
        <v/>
      </c>
      <c r="Z915" s="324" t="str">
        <f t="shared" si="186"/>
        <v/>
      </c>
      <c r="AA915" s="324" t="str">
        <f t="shared" si="187"/>
        <v/>
      </c>
      <c r="AB915" s="324" t="str">
        <f t="shared" si="188"/>
        <v/>
      </c>
      <c r="AC915" s="324" t="str">
        <f t="shared" si="189"/>
        <v/>
      </c>
      <c r="AD915" s="324" t="str">
        <f t="shared" si="190"/>
        <v/>
      </c>
      <c r="AE915" s="324" t="str">
        <f t="shared" si="191"/>
        <v/>
      </c>
      <c r="AF915" s="324" t="str">
        <f t="shared" si="192"/>
        <v/>
      </c>
      <c r="AG915" s="324" t="str">
        <f t="shared" si="193"/>
        <v/>
      </c>
      <c r="AH915" s="324" t="str">
        <f t="shared" si="194"/>
        <v/>
      </c>
      <c r="AI915" s="221"/>
      <c r="AJ915" s="221"/>
      <c r="AK915" s="221"/>
      <c r="AL915" s="221"/>
      <c r="AM915" s="221"/>
      <c r="AN915" s="221"/>
      <c r="AO915" s="221"/>
      <c r="AP915" s="221"/>
      <c r="AQ915" s="221"/>
      <c r="AR915" s="221"/>
      <c r="AS915" s="221"/>
      <c r="AT915" s="221"/>
      <c r="AU915" s="221"/>
      <c r="AV915" s="221"/>
      <c r="AW915" s="221"/>
      <c r="AX915" s="221"/>
      <c r="AY915" s="221"/>
      <c r="AZ915" s="221"/>
      <c r="BA915" s="221"/>
      <c r="BB915" s="221"/>
      <c r="BC915" s="221"/>
      <c r="BD915" s="221"/>
      <c r="BE915" s="221"/>
      <c r="BF915" s="221"/>
      <c r="BG915" s="221"/>
      <c r="BH915" s="221"/>
      <c r="BI915" s="221"/>
      <c r="BJ915" s="221"/>
      <c r="BK915" s="221"/>
      <c r="BL915" s="221"/>
      <c r="BM915" s="221"/>
      <c r="BN915" s="221"/>
      <c r="BO915" s="221"/>
      <c r="BP915" s="221"/>
      <c r="BQ915" s="221"/>
      <c r="BR915" s="221"/>
      <c r="BS915" s="221"/>
      <c r="BT915" s="221"/>
      <c r="BU915" s="221"/>
      <c r="BV915" s="221"/>
      <c r="BW915" s="221"/>
      <c r="BX915" s="221"/>
      <c r="BY915" s="221"/>
      <c r="BZ915" s="221"/>
      <c r="CA915" s="221"/>
    </row>
    <row r="916" spans="1:79" ht="20.100000000000001" customHeight="1">
      <c r="A916" s="204"/>
      <c r="B916" s="121"/>
      <c r="C916" s="122"/>
      <c r="D916" s="123"/>
      <c r="E916" s="121"/>
      <c r="F916" s="122"/>
      <c r="G916" s="124"/>
      <c r="H916" s="125"/>
      <c r="I916" s="122"/>
      <c r="J916" s="123"/>
      <c r="K916" s="121"/>
      <c r="L916" s="124"/>
      <c r="M916" s="125"/>
      <c r="N916" s="122"/>
      <c r="O916" s="123"/>
      <c r="P916" s="121"/>
      <c r="Q916" s="122"/>
      <c r="R916" s="122"/>
      <c r="S916" s="122"/>
      <c r="T916" s="122"/>
      <c r="U916" s="124"/>
      <c r="V916" s="323" t="str">
        <f t="shared" si="182"/>
        <v/>
      </c>
      <c r="W916" s="324" t="str">
        <f t="shared" si="183"/>
        <v/>
      </c>
      <c r="X916" s="324" t="str">
        <f t="shared" si="184"/>
        <v/>
      </c>
      <c r="Y916" s="324" t="str">
        <f t="shared" si="185"/>
        <v/>
      </c>
      <c r="Z916" s="324" t="str">
        <f t="shared" si="186"/>
        <v/>
      </c>
      <c r="AA916" s="324" t="str">
        <f t="shared" si="187"/>
        <v/>
      </c>
      <c r="AB916" s="324" t="str">
        <f t="shared" si="188"/>
        <v/>
      </c>
      <c r="AC916" s="324" t="str">
        <f t="shared" si="189"/>
        <v/>
      </c>
      <c r="AD916" s="324" t="str">
        <f t="shared" si="190"/>
        <v/>
      </c>
      <c r="AE916" s="324" t="str">
        <f t="shared" si="191"/>
        <v/>
      </c>
      <c r="AF916" s="324" t="str">
        <f t="shared" si="192"/>
        <v/>
      </c>
      <c r="AG916" s="324" t="str">
        <f t="shared" si="193"/>
        <v/>
      </c>
      <c r="AH916" s="324" t="str">
        <f t="shared" si="194"/>
        <v/>
      </c>
      <c r="AI916" s="221"/>
      <c r="AJ916" s="221"/>
      <c r="AK916" s="221"/>
      <c r="AL916" s="221"/>
      <c r="AM916" s="221"/>
      <c r="AN916" s="221"/>
      <c r="AO916" s="221"/>
      <c r="AP916" s="221"/>
      <c r="AQ916" s="221"/>
      <c r="AR916" s="221"/>
      <c r="AS916" s="221"/>
      <c r="AT916" s="221"/>
      <c r="AU916" s="221"/>
      <c r="AV916" s="221"/>
      <c r="AW916" s="221"/>
      <c r="AX916" s="221"/>
      <c r="AY916" s="221"/>
      <c r="AZ916" s="221"/>
      <c r="BA916" s="221"/>
      <c r="BB916" s="221"/>
      <c r="BC916" s="221"/>
      <c r="BD916" s="221"/>
      <c r="BE916" s="221"/>
      <c r="BF916" s="221"/>
      <c r="BG916" s="221"/>
      <c r="BH916" s="221"/>
      <c r="BI916" s="221"/>
      <c r="BJ916" s="221"/>
      <c r="BK916" s="221"/>
      <c r="BL916" s="221"/>
      <c r="BM916" s="221"/>
      <c r="BN916" s="221"/>
      <c r="BO916" s="221"/>
      <c r="BP916" s="221"/>
      <c r="BQ916" s="221"/>
      <c r="BR916" s="221"/>
      <c r="BS916" s="221"/>
      <c r="BT916" s="221"/>
      <c r="BU916" s="221"/>
      <c r="BV916" s="221"/>
      <c r="BW916" s="221"/>
      <c r="BX916" s="221"/>
      <c r="BY916" s="221"/>
      <c r="BZ916" s="221"/>
      <c r="CA916" s="221"/>
    </row>
    <row r="917" spans="1:79" ht="20.100000000000001" customHeight="1">
      <c r="A917" s="204"/>
      <c r="B917" s="121"/>
      <c r="C917" s="122"/>
      <c r="D917" s="123"/>
      <c r="E917" s="121"/>
      <c r="F917" s="122"/>
      <c r="G917" s="124"/>
      <c r="H917" s="125"/>
      <c r="I917" s="122"/>
      <c r="J917" s="123"/>
      <c r="K917" s="121"/>
      <c r="L917" s="124"/>
      <c r="M917" s="125"/>
      <c r="N917" s="122"/>
      <c r="O917" s="123"/>
      <c r="P917" s="121"/>
      <c r="Q917" s="122"/>
      <c r="R917" s="122"/>
      <c r="S917" s="122"/>
      <c r="T917" s="122"/>
      <c r="U917" s="124"/>
      <c r="V917" s="323" t="str">
        <f t="shared" si="182"/>
        <v/>
      </c>
      <c r="W917" s="324" t="str">
        <f t="shared" si="183"/>
        <v/>
      </c>
      <c r="X917" s="324" t="str">
        <f t="shared" si="184"/>
        <v/>
      </c>
      <c r="Y917" s="324" t="str">
        <f t="shared" si="185"/>
        <v/>
      </c>
      <c r="Z917" s="324" t="str">
        <f t="shared" si="186"/>
        <v/>
      </c>
      <c r="AA917" s="324" t="str">
        <f t="shared" si="187"/>
        <v/>
      </c>
      <c r="AB917" s="324" t="str">
        <f t="shared" si="188"/>
        <v/>
      </c>
      <c r="AC917" s="324" t="str">
        <f t="shared" si="189"/>
        <v/>
      </c>
      <c r="AD917" s="324" t="str">
        <f t="shared" si="190"/>
        <v/>
      </c>
      <c r="AE917" s="324" t="str">
        <f t="shared" si="191"/>
        <v/>
      </c>
      <c r="AF917" s="324" t="str">
        <f t="shared" si="192"/>
        <v/>
      </c>
      <c r="AG917" s="324" t="str">
        <f t="shared" si="193"/>
        <v/>
      </c>
      <c r="AH917" s="324" t="str">
        <f t="shared" si="194"/>
        <v/>
      </c>
      <c r="AI917" s="221"/>
      <c r="AJ917" s="221"/>
      <c r="AK917" s="221"/>
      <c r="AL917" s="221"/>
      <c r="AM917" s="221"/>
      <c r="AN917" s="221"/>
      <c r="AO917" s="221"/>
      <c r="AP917" s="221"/>
      <c r="AQ917" s="221"/>
      <c r="AR917" s="221"/>
      <c r="AS917" s="221"/>
      <c r="AT917" s="221"/>
      <c r="AU917" s="221"/>
      <c r="AV917" s="221"/>
      <c r="AW917" s="221"/>
      <c r="AX917" s="221"/>
      <c r="AY917" s="221"/>
      <c r="AZ917" s="221"/>
      <c r="BA917" s="221"/>
      <c r="BB917" s="221"/>
      <c r="BC917" s="221"/>
      <c r="BD917" s="221"/>
      <c r="BE917" s="221"/>
      <c r="BF917" s="221"/>
      <c r="BG917" s="221"/>
      <c r="BH917" s="221"/>
      <c r="BI917" s="221"/>
      <c r="BJ917" s="221"/>
      <c r="BK917" s="221"/>
      <c r="BL917" s="221"/>
      <c r="BM917" s="221"/>
      <c r="BN917" s="221"/>
      <c r="BO917" s="221"/>
      <c r="BP917" s="221"/>
      <c r="BQ917" s="221"/>
      <c r="BR917" s="221"/>
      <c r="BS917" s="221"/>
      <c r="BT917" s="221"/>
      <c r="BU917" s="221"/>
      <c r="BV917" s="221"/>
      <c r="BW917" s="221"/>
      <c r="BX917" s="221"/>
      <c r="BY917" s="221"/>
      <c r="BZ917" s="221"/>
      <c r="CA917" s="221"/>
    </row>
    <row r="918" spans="1:79" ht="20.100000000000001" customHeight="1">
      <c r="A918" s="204"/>
      <c r="B918" s="121"/>
      <c r="C918" s="122"/>
      <c r="D918" s="123"/>
      <c r="E918" s="121"/>
      <c r="F918" s="122"/>
      <c r="G918" s="124"/>
      <c r="H918" s="125"/>
      <c r="I918" s="122"/>
      <c r="J918" s="123"/>
      <c r="K918" s="121"/>
      <c r="L918" s="124"/>
      <c r="M918" s="125"/>
      <c r="N918" s="122"/>
      <c r="O918" s="123"/>
      <c r="P918" s="121"/>
      <c r="Q918" s="122"/>
      <c r="R918" s="122"/>
      <c r="S918" s="122"/>
      <c r="T918" s="122"/>
      <c r="U918" s="124"/>
      <c r="V918" s="323" t="str">
        <f t="shared" si="182"/>
        <v/>
      </c>
      <c r="W918" s="324" t="str">
        <f t="shared" si="183"/>
        <v/>
      </c>
      <c r="X918" s="324" t="str">
        <f t="shared" si="184"/>
        <v/>
      </c>
      <c r="Y918" s="324" t="str">
        <f t="shared" si="185"/>
        <v/>
      </c>
      <c r="Z918" s="324" t="str">
        <f t="shared" si="186"/>
        <v/>
      </c>
      <c r="AA918" s="324" t="str">
        <f t="shared" si="187"/>
        <v/>
      </c>
      <c r="AB918" s="324" t="str">
        <f t="shared" si="188"/>
        <v/>
      </c>
      <c r="AC918" s="324" t="str">
        <f t="shared" si="189"/>
        <v/>
      </c>
      <c r="AD918" s="324" t="str">
        <f t="shared" si="190"/>
        <v/>
      </c>
      <c r="AE918" s="324" t="str">
        <f t="shared" si="191"/>
        <v/>
      </c>
      <c r="AF918" s="324" t="str">
        <f t="shared" si="192"/>
        <v/>
      </c>
      <c r="AG918" s="324" t="str">
        <f t="shared" si="193"/>
        <v/>
      </c>
      <c r="AH918" s="324" t="str">
        <f t="shared" si="194"/>
        <v/>
      </c>
      <c r="AI918" s="221"/>
      <c r="AJ918" s="221"/>
      <c r="AK918" s="221"/>
      <c r="AL918" s="221"/>
      <c r="AM918" s="221"/>
      <c r="AN918" s="221"/>
      <c r="AO918" s="221"/>
      <c r="AP918" s="221"/>
      <c r="AQ918" s="221"/>
      <c r="AR918" s="221"/>
      <c r="AS918" s="221"/>
      <c r="AT918" s="221"/>
      <c r="AU918" s="221"/>
      <c r="AV918" s="221"/>
      <c r="AW918" s="221"/>
      <c r="AX918" s="221"/>
      <c r="AY918" s="221"/>
      <c r="AZ918" s="221"/>
      <c r="BA918" s="221"/>
      <c r="BB918" s="221"/>
      <c r="BC918" s="221"/>
      <c r="BD918" s="221"/>
      <c r="BE918" s="221"/>
      <c r="BF918" s="221"/>
      <c r="BG918" s="221"/>
      <c r="BH918" s="221"/>
      <c r="BI918" s="221"/>
      <c r="BJ918" s="221"/>
      <c r="BK918" s="221"/>
      <c r="BL918" s="221"/>
      <c r="BM918" s="221"/>
      <c r="BN918" s="221"/>
      <c r="BO918" s="221"/>
      <c r="BP918" s="221"/>
      <c r="BQ918" s="221"/>
      <c r="BR918" s="221"/>
      <c r="BS918" s="221"/>
      <c r="BT918" s="221"/>
      <c r="BU918" s="221"/>
      <c r="BV918" s="221"/>
      <c r="BW918" s="221"/>
      <c r="BX918" s="221"/>
      <c r="BY918" s="221"/>
      <c r="BZ918" s="221"/>
      <c r="CA918" s="221"/>
    </row>
    <row r="919" spans="1:79" ht="20.100000000000001" customHeight="1">
      <c r="A919" s="204"/>
      <c r="B919" s="121"/>
      <c r="C919" s="122"/>
      <c r="D919" s="123"/>
      <c r="E919" s="121"/>
      <c r="F919" s="122"/>
      <c r="G919" s="124"/>
      <c r="H919" s="125"/>
      <c r="I919" s="122"/>
      <c r="J919" s="123"/>
      <c r="K919" s="121"/>
      <c r="L919" s="124"/>
      <c r="M919" s="125"/>
      <c r="N919" s="122"/>
      <c r="O919" s="123"/>
      <c r="P919" s="121"/>
      <c r="Q919" s="122"/>
      <c r="R919" s="122"/>
      <c r="S919" s="122"/>
      <c r="T919" s="122"/>
      <c r="U919" s="124"/>
      <c r="V919" s="323" t="str">
        <f t="shared" si="182"/>
        <v/>
      </c>
      <c r="W919" s="324" t="str">
        <f t="shared" si="183"/>
        <v/>
      </c>
      <c r="X919" s="324" t="str">
        <f t="shared" si="184"/>
        <v/>
      </c>
      <c r="Y919" s="324" t="str">
        <f t="shared" si="185"/>
        <v/>
      </c>
      <c r="Z919" s="324" t="str">
        <f t="shared" si="186"/>
        <v/>
      </c>
      <c r="AA919" s="324" t="str">
        <f t="shared" si="187"/>
        <v/>
      </c>
      <c r="AB919" s="324" t="str">
        <f t="shared" si="188"/>
        <v/>
      </c>
      <c r="AC919" s="324" t="str">
        <f t="shared" si="189"/>
        <v/>
      </c>
      <c r="AD919" s="324" t="str">
        <f t="shared" si="190"/>
        <v/>
      </c>
      <c r="AE919" s="324" t="str">
        <f t="shared" si="191"/>
        <v/>
      </c>
      <c r="AF919" s="324" t="str">
        <f t="shared" si="192"/>
        <v/>
      </c>
      <c r="AG919" s="324" t="str">
        <f t="shared" si="193"/>
        <v/>
      </c>
      <c r="AH919" s="324" t="str">
        <f t="shared" si="194"/>
        <v/>
      </c>
      <c r="AI919" s="221"/>
      <c r="AJ919" s="221"/>
      <c r="AK919" s="221"/>
      <c r="AL919" s="221"/>
      <c r="AM919" s="221"/>
      <c r="AN919" s="221"/>
      <c r="AO919" s="221"/>
      <c r="AP919" s="221"/>
      <c r="AQ919" s="221"/>
      <c r="AR919" s="221"/>
      <c r="AS919" s="221"/>
      <c r="AT919" s="221"/>
      <c r="AU919" s="221"/>
      <c r="AV919" s="221"/>
      <c r="AW919" s="221"/>
      <c r="AX919" s="221"/>
      <c r="AY919" s="221"/>
      <c r="AZ919" s="221"/>
      <c r="BA919" s="221"/>
      <c r="BB919" s="221"/>
      <c r="BC919" s="221"/>
      <c r="BD919" s="221"/>
      <c r="BE919" s="221"/>
      <c r="BF919" s="221"/>
      <c r="BG919" s="221"/>
      <c r="BH919" s="221"/>
      <c r="BI919" s="221"/>
      <c r="BJ919" s="221"/>
      <c r="BK919" s="221"/>
      <c r="BL919" s="221"/>
      <c r="BM919" s="221"/>
      <c r="BN919" s="221"/>
      <c r="BO919" s="221"/>
      <c r="BP919" s="221"/>
      <c r="BQ919" s="221"/>
      <c r="BR919" s="221"/>
      <c r="BS919" s="221"/>
      <c r="BT919" s="221"/>
      <c r="BU919" s="221"/>
      <c r="BV919" s="221"/>
      <c r="BW919" s="221"/>
      <c r="BX919" s="221"/>
      <c r="BY919" s="221"/>
      <c r="BZ919" s="221"/>
      <c r="CA919" s="221"/>
    </row>
    <row r="920" spans="1:79" ht="20.100000000000001" customHeight="1">
      <c r="A920" s="204"/>
      <c r="B920" s="121"/>
      <c r="C920" s="122"/>
      <c r="D920" s="123"/>
      <c r="E920" s="121"/>
      <c r="F920" s="122"/>
      <c r="G920" s="124"/>
      <c r="H920" s="125"/>
      <c r="I920" s="122"/>
      <c r="J920" s="123"/>
      <c r="K920" s="121"/>
      <c r="L920" s="124"/>
      <c r="M920" s="125"/>
      <c r="N920" s="122"/>
      <c r="O920" s="123"/>
      <c r="P920" s="121"/>
      <c r="Q920" s="122"/>
      <c r="R920" s="122"/>
      <c r="S920" s="122"/>
      <c r="T920" s="122"/>
      <c r="U920" s="124"/>
      <c r="V920" s="323" t="str">
        <f t="shared" si="182"/>
        <v/>
      </c>
      <c r="W920" s="324" t="str">
        <f t="shared" si="183"/>
        <v/>
      </c>
      <c r="X920" s="324" t="str">
        <f t="shared" si="184"/>
        <v/>
      </c>
      <c r="Y920" s="324" t="str">
        <f t="shared" si="185"/>
        <v/>
      </c>
      <c r="Z920" s="324" t="str">
        <f t="shared" si="186"/>
        <v/>
      </c>
      <c r="AA920" s="324" t="str">
        <f t="shared" si="187"/>
        <v/>
      </c>
      <c r="AB920" s="324" t="str">
        <f t="shared" si="188"/>
        <v/>
      </c>
      <c r="AC920" s="324" t="str">
        <f t="shared" si="189"/>
        <v/>
      </c>
      <c r="AD920" s="324" t="str">
        <f t="shared" si="190"/>
        <v/>
      </c>
      <c r="AE920" s="324" t="str">
        <f t="shared" si="191"/>
        <v/>
      </c>
      <c r="AF920" s="324" t="str">
        <f t="shared" si="192"/>
        <v/>
      </c>
      <c r="AG920" s="324" t="str">
        <f t="shared" si="193"/>
        <v/>
      </c>
      <c r="AH920" s="324" t="str">
        <f t="shared" si="194"/>
        <v/>
      </c>
      <c r="AI920" s="221"/>
      <c r="AJ920" s="221"/>
      <c r="AK920" s="221"/>
      <c r="AL920" s="221"/>
      <c r="AM920" s="221"/>
      <c r="AN920" s="221"/>
      <c r="AO920" s="221"/>
      <c r="AP920" s="221"/>
      <c r="AQ920" s="221"/>
      <c r="AR920" s="221"/>
      <c r="AS920" s="221"/>
      <c r="AT920" s="221"/>
      <c r="AU920" s="221"/>
      <c r="AV920" s="221"/>
      <c r="AW920" s="221"/>
      <c r="AX920" s="221"/>
      <c r="AY920" s="221"/>
      <c r="AZ920" s="221"/>
      <c r="BA920" s="221"/>
      <c r="BB920" s="221"/>
      <c r="BC920" s="221"/>
      <c r="BD920" s="221"/>
      <c r="BE920" s="221"/>
      <c r="BF920" s="221"/>
      <c r="BG920" s="221"/>
      <c r="BH920" s="221"/>
      <c r="BI920" s="221"/>
      <c r="BJ920" s="221"/>
      <c r="BK920" s="221"/>
      <c r="BL920" s="221"/>
      <c r="BM920" s="221"/>
      <c r="BN920" s="221"/>
      <c r="BO920" s="221"/>
      <c r="BP920" s="221"/>
      <c r="BQ920" s="221"/>
      <c r="BR920" s="221"/>
      <c r="BS920" s="221"/>
      <c r="BT920" s="221"/>
      <c r="BU920" s="221"/>
      <c r="BV920" s="221"/>
      <c r="BW920" s="221"/>
      <c r="BX920" s="221"/>
      <c r="BY920" s="221"/>
      <c r="BZ920" s="221"/>
      <c r="CA920" s="221"/>
    </row>
    <row r="921" spans="1:79" ht="20.100000000000001" customHeight="1">
      <c r="A921" s="204"/>
      <c r="B921" s="121"/>
      <c r="C921" s="122"/>
      <c r="D921" s="123"/>
      <c r="E921" s="121"/>
      <c r="F921" s="122"/>
      <c r="G921" s="124"/>
      <c r="H921" s="125"/>
      <c r="I921" s="122"/>
      <c r="J921" s="123"/>
      <c r="K921" s="121"/>
      <c r="L921" s="124"/>
      <c r="M921" s="125"/>
      <c r="N921" s="122"/>
      <c r="O921" s="123"/>
      <c r="P921" s="121"/>
      <c r="Q921" s="122"/>
      <c r="R921" s="122"/>
      <c r="S921" s="122"/>
      <c r="T921" s="122"/>
      <c r="U921" s="124"/>
      <c r="V921" s="323" t="str">
        <f t="shared" si="182"/>
        <v/>
      </c>
      <c r="W921" s="324" t="str">
        <f t="shared" si="183"/>
        <v/>
      </c>
      <c r="X921" s="324" t="str">
        <f t="shared" si="184"/>
        <v/>
      </c>
      <c r="Y921" s="324" t="str">
        <f t="shared" si="185"/>
        <v/>
      </c>
      <c r="Z921" s="324" t="str">
        <f t="shared" si="186"/>
        <v/>
      </c>
      <c r="AA921" s="324" t="str">
        <f t="shared" si="187"/>
        <v/>
      </c>
      <c r="AB921" s="324" t="str">
        <f t="shared" si="188"/>
        <v/>
      </c>
      <c r="AC921" s="324" t="str">
        <f t="shared" si="189"/>
        <v/>
      </c>
      <c r="AD921" s="324" t="str">
        <f t="shared" si="190"/>
        <v/>
      </c>
      <c r="AE921" s="324" t="str">
        <f t="shared" si="191"/>
        <v/>
      </c>
      <c r="AF921" s="324" t="str">
        <f t="shared" si="192"/>
        <v/>
      </c>
      <c r="AG921" s="324" t="str">
        <f t="shared" si="193"/>
        <v/>
      </c>
      <c r="AH921" s="324" t="str">
        <f t="shared" si="194"/>
        <v/>
      </c>
      <c r="AI921" s="221"/>
      <c r="AJ921" s="221"/>
      <c r="AK921" s="221"/>
      <c r="AL921" s="221"/>
      <c r="AM921" s="221"/>
      <c r="AN921" s="221"/>
      <c r="AO921" s="221"/>
      <c r="AP921" s="221"/>
      <c r="AQ921" s="221"/>
      <c r="AR921" s="221"/>
      <c r="AS921" s="221"/>
      <c r="AT921" s="221"/>
      <c r="AU921" s="221"/>
      <c r="AV921" s="221"/>
      <c r="AW921" s="221"/>
      <c r="AX921" s="221"/>
      <c r="AY921" s="221"/>
      <c r="AZ921" s="221"/>
      <c r="BA921" s="221"/>
      <c r="BB921" s="221"/>
      <c r="BC921" s="221"/>
      <c r="BD921" s="221"/>
      <c r="BE921" s="221"/>
      <c r="BF921" s="221"/>
      <c r="BG921" s="221"/>
      <c r="BH921" s="221"/>
      <c r="BI921" s="221"/>
      <c r="BJ921" s="221"/>
      <c r="BK921" s="221"/>
      <c r="BL921" s="221"/>
      <c r="BM921" s="221"/>
      <c r="BN921" s="221"/>
      <c r="BO921" s="221"/>
      <c r="BP921" s="221"/>
      <c r="BQ921" s="221"/>
      <c r="BR921" s="221"/>
      <c r="BS921" s="221"/>
      <c r="BT921" s="221"/>
      <c r="BU921" s="221"/>
      <c r="BV921" s="221"/>
      <c r="BW921" s="221"/>
      <c r="BX921" s="221"/>
      <c r="BY921" s="221"/>
      <c r="BZ921" s="221"/>
      <c r="CA921" s="221"/>
    </row>
    <row r="922" spans="1:79" ht="20.100000000000001" customHeight="1">
      <c r="A922" s="204"/>
      <c r="B922" s="121"/>
      <c r="C922" s="122"/>
      <c r="D922" s="123"/>
      <c r="E922" s="121"/>
      <c r="F922" s="122"/>
      <c r="G922" s="124"/>
      <c r="H922" s="125"/>
      <c r="I922" s="122"/>
      <c r="J922" s="123"/>
      <c r="K922" s="121"/>
      <c r="L922" s="124"/>
      <c r="M922" s="125"/>
      <c r="N922" s="122"/>
      <c r="O922" s="123"/>
      <c r="P922" s="121"/>
      <c r="Q922" s="122"/>
      <c r="R922" s="122"/>
      <c r="S922" s="122"/>
      <c r="T922" s="122"/>
      <c r="U922" s="124"/>
      <c r="V922" s="323" t="str">
        <f t="shared" si="182"/>
        <v/>
      </c>
      <c r="W922" s="324" t="str">
        <f t="shared" si="183"/>
        <v/>
      </c>
      <c r="X922" s="324" t="str">
        <f t="shared" si="184"/>
        <v/>
      </c>
      <c r="Y922" s="324" t="str">
        <f t="shared" si="185"/>
        <v/>
      </c>
      <c r="Z922" s="324" t="str">
        <f t="shared" si="186"/>
        <v/>
      </c>
      <c r="AA922" s="324" t="str">
        <f t="shared" si="187"/>
        <v/>
      </c>
      <c r="AB922" s="324" t="str">
        <f t="shared" si="188"/>
        <v/>
      </c>
      <c r="AC922" s="324" t="str">
        <f t="shared" si="189"/>
        <v/>
      </c>
      <c r="AD922" s="324" t="str">
        <f t="shared" si="190"/>
        <v/>
      </c>
      <c r="AE922" s="324" t="str">
        <f t="shared" si="191"/>
        <v/>
      </c>
      <c r="AF922" s="324" t="str">
        <f t="shared" si="192"/>
        <v/>
      </c>
      <c r="AG922" s="324" t="str">
        <f t="shared" si="193"/>
        <v/>
      </c>
      <c r="AH922" s="324" t="str">
        <f t="shared" si="194"/>
        <v/>
      </c>
      <c r="AI922" s="221"/>
      <c r="AJ922" s="221"/>
      <c r="AK922" s="221"/>
      <c r="AL922" s="221"/>
      <c r="AM922" s="221"/>
      <c r="AN922" s="221"/>
      <c r="AO922" s="221"/>
      <c r="AP922" s="221"/>
      <c r="AQ922" s="221"/>
      <c r="AR922" s="221"/>
      <c r="AS922" s="221"/>
      <c r="AT922" s="221"/>
      <c r="AU922" s="221"/>
      <c r="AV922" s="221"/>
      <c r="AW922" s="221"/>
      <c r="AX922" s="221"/>
      <c r="AY922" s="221"/>
      <c r="AZ922" s="221"/>
      <c r="BA922" s="221"/>
      <c r="BB922" s="221"/>
      <c r="BC922" s="221"/>
      <c r="BD922" s="221"/>
      <c r="BE922" s="221"/>
      <c r="BF922" s="221"/>
      <c r="BG922" s="221"/>
      <c r="BH922" s="221"/>
      <c r="BI922" s="221"/>
      <c r="BJ922" s="221"/>
      <c r="BK922" s="221"/>
      <c r="BL922" s="221"/>
      <c r="BM922" s="221"/>
      <c r="BN922" s="221"/>
      <c r="BO922" s="221"/>
      <c r="BP922" s="221"/>
      <c r="BQ922" s="221"/>
      <c r="BR922" s="221"/>
      <c r="BS922" s="221"/>
      <c r="BT922" s="221"/>
      <c r="BU922" s="221"/>
      <c r="BV922" s="221"/>
      <c r="BW922" s="221"/>
      <c r="BX922" s="221"/>
      <c r="BY922" s="221"/>
      <c r="BZ922" s="221"/>
      <c r="CA922" s="221"/>
    </row>
    <row r="923" spans="1:79" ht="20.100000000000001" customHeight="1">
      <c r="A923" s="204"/>
      <c r="B923" s="121"/>
      <c r="C923" s="122"/>
      <c r="D923" s="123"/>
      <c r="E923" s="121"/>
      <c r="F923" s="122"/>
      <c r="G923" s="124"/>
      <c r="H923" s="125"/>
      <c r="I923" s="122"/>
      <c r="J923" s="123"/>
      <c r="K923" s="121"/>
      <c r="L923" s="124"/>
      <c r="M923" s="125"/>
      <c r="N923" s="122"/>
      <c r="O923" s="123"/>
      <c r="P923" s="121"/>
      <c r="Q923" s="122"/>
      <c r="R923" s="122"/>
      <c r="S923" s="122"/>
      <c r="T923" s="122"/>
      <c r="U923" s="124"/>
      <c r="V923" s="323" t="str">
        <f t="shared" si="182"/>
        <v/>
      </c>
      <c r="W923" s="324" t="str">
        <f t="shared" si="183"/>
        <v/>
      </c>
      <c r="X923" s="324" t="str">
        <f t="shared" si="184"/>
        <v/>
      </c>
      <c r="Y923" s="324" t="str">
        <f t="shared" si="185"/>
        <v/>
      </c>
      <c r="Z923" s="324" t="str">
        <f t="shared" si="186"/>
        <v/>
      </c>
      <c r="AA923" s="324" t="str">
        <f t="shared" si="187"/>
        <v/>
      </c>
      <c r="AB923" s="324" t="str">
        <f t="shared" si="188"/>
        <v/>
      </c>
      <c r="AC923" s="324" t="str">
        <f t="shared" si="189"/>
        <v/>
      </c>
      <c r="AD923" s="324" t="str">
        <f t="shared" si="190"/>
        <v/>
      </c>
      <c r="AE923" s="324" t="str">
        <f t="shared" si="191"/>
        <v/>
      </c>
      <c r="AF923" s="324" t="str">
        <f t="shared" si="192"/>
        <v/>
      </c>
      <c r="AG923" s="324" t="str">
        <f t="shared" si="193"/>
        <v/>
      </c>
      <c r="AH923" s="324" t="str">
        <f t="shared" si="194"/>
        <v/>
      </c>
      <c r="AI923" s="221"/>
      <c r="AJ923" s="221"/>
      <c r="AK923" s="221"/>
      <c r="AL923" s="221"/>
      <c r="AM923" s="221"/>
      <c r="AN923" s="221"/>
      <c r="AO923" s="221"/>
      <c r="AP923" s="221"/>
      <c r="AQ923" s="221"/>
      <c r="AR923" s="221"/>
      <c r="AS923" s="221"/>
      <c r="AT923" s="221"/>
      <c r="AU923" s="221"/>
      <c r="AV923" s="221"/>
      <c r="AW923" s="221"/>
      <c r="AX923" s="221"/>
      <c r="AY923" s="221"/>
      <c r="AZ923" s="221"/>
      <c r="BA923" s="221"/>
      <c r="BB923" s="221"/>
      <c r="BC923" s="221"/>
      <c r="BD923" s="221"/>
      <c r="BE923" s="221"/>
      <c r="BF923" s="221"/>
      <c r="BG923" s="221"/>
      <c r="BH923" s="221"/>
      <c r="BI923" s="221"/>
      <c r="BJ923" s="221"/>
      <c r="BK923" s="221"/>
      <c r="BL923" s="221"/>
      <c r="BM923" s="221"/>
      <c r="BN923" s="221"/>
      <c r="BO923" s="221"/>
      <c r="BP923" s="221"/>
      <c r="BQ923" s="221"/>
      <c r="BR923" s="221"/>
      <c r="BS923" s="221"/>
      <c r="BT923" s="221"/>
      <c r="BU923" s="221"/>
      <c r="BV923" s="221"/>
      <c r="BW923" s="221"/>
      <c r="BX923" s="221"/>
      <c r="BY923" s="221"/>
      <c r="BZ923" s="221"/>
      <c r="CA923" s="221"/>
    </row>
    <row r="924" spans="1:79" ht="20.100000000000001" customHeight="1">
      <c r="A924" s="204"/>
      <c r="B924" s="121"/>
      <c r="C924" s="122"/>
      <c r="D924" s="123"/>
      <c r="E924" s="121"/>
      <c r="F924" s="122"/>
      <c r="G924" s="124"/>
      <c r="H924" s="125"/>
      <c r="I924" s="122"/>
      <c r="J924" s="123"/>
      <c r="K924" s="121"/>
      <c r="L924" s="124"/>
      <c r="M924" s="125"/>
      <c r="N924" s="122"/>
      <c r="O924" s="123"/>
      <c r="P924" s="121"/>
      <c r="Q924" s="122"/>
      <c r="R924" s="122"/>
      <c r="S924" s="122"/>
      <c r="T924" s="122"/>
      <c r="U924" s="124"/>
      <c r="V924" s="323" t="str">
        <f t="shared" si="182"/>
        <v/>
      </c>
      <c r="W924" s="324" t="str">
        <f t="shared" si="183"/>
        <v/>
      </c>
      <c r="X924" s="324" t="str">
        <f t="shared" si="184"/>
        <v/>
      </c>
      <c r="Y924" s="324" t="str">
        <f t="shared" si="185"/>
        <v/>
      </c>
      <c r="Z924" s="324" t="str">
        <f t="shared" si="186"/>
        <v/>
      </c>
      <c r="AA924" s="324" t="str">
        <f t="shared" si="187"/>
        <v/>
      </c>
      <c r="AB924" s="324" t="str">
        <f t="shared" si="188"/>
        <v/>
      </c>
      <c r="AC924" s="324" t="str">
        <f t="shared" si="189"/>
        <v/>
      </c>
      <c r="AD924" s="324" t="str">
        <f t="shared" si="190"/>
        <v/>
      </c>
      <c r="AE924" s="324" t="str">
        <f t="shared" si="191"/>
        <v/>
      </c>
      <c r="AF924" s="324" t="str">
        <f t="shared" si="192"/>
        <v/>
      </c>
      <c r="AG924" s="324" t="str">
        <f t="shared" si="193"/>
        <v/>
      </c>
      <c r="AH924" s="324" t="str">
        <f t="shared" si="194"/>
        <v/>
      </c>
      <c r="AI924" s="221"/>
      <c r="AJ924" s="221"/>
      <c r="AK924" s="221"/>
      <c r="AL924" s="221"/>
      <c r="AM924" s="221"/>
      <c r="AN924" s="221"/>
      <c r="AO924" s="221"/>
      <c r="AP924" s="221"/>
      <c r="AQ924" s="221"/>
      <c r="AR924" s="221"/>
      <c r="AS924" s="221"/>
      <c r="AT924" s="221"/>
      <c r="AU924" s="221"/>
      <c r="AV924" s="221"/>
      <c r="AW924" s="221"/>
      <c r="AX924" s="221"/>
      <c r="AY924" s="221"/>
      <c r="AZ924" s="221"/>
      <c r="BA924" s="221"/>
      <c r="BB924" s="221"/>
      <c r="BC924" s="221"/>
      <c r="BD924" s="221"/>
      <c r="BE924" s="221"/>
      <c r="BF924" s="221"/>
      <c r="BG924" s="221"/>
      <c r="BH924" s="221"/>
      <c r="BI924" s="221"/>
      <c r="BJ924" s="221"/>
      <c r="BK924" s="221"/>
      <c r="BL924" s="221"/>
      <c r="BM924" s="221"/>
      <c r="BN924" s="221"/>
      <c r="BO924" s="221"/>
      <c r="BP924" s="221"/>
      <c r="BQ924" s="221"/>
      <c r="BR924" s="221"/>
      <c r="BS924" s="221"/>
      <c r="BT924" s="221"/>
      <c r="BU924" s="221"/>
      <c r="BV924" s="221"/>
      <c r="BW924" s="221"/>
      <c r="BX924" s="221"/>
      <c r="BY924" s="221"/>
      <c r="BZ924" s="221"/>
      <c r="CA924" s="221"/>
    </row>
    <row r="925" spans="1:79" ht="20.100000000000001" customHeight="1">
      <c r="A925" s="204"/>
      <c r="B925" s="121"/>
      <c r="C925" s="122"/>
      <c r="D925" s="123"/>
      <c r="E925" s="121"/>
      <c r="F925" s="122"/>
      <c r="G925" s="124"/>
      <c r="H925" s="125"/>
      <c r="I925" s="122"/>
      <c r="J925" s="123"/>
      <c r="K925" s="121"/>
      <c r="L925" s="124"/>
      <c r="M925" s="125"/>
      <c r="N925" s="122"/>
      <c r="O925" s="123"/>
      <c r="P925" s="121"/>
      <c r="Q925" s="122"/>
      <c r="R925" s="122"/>
      <c r="S925" s="122"/>
      <c r="T925" s="122"/>
      <c r="U925" s="124"/>
      <c r="V925" s="323" t="str">
        <f t="shared" si="182"/>
        <v/>
      </c>
      <c r="W925" s="324" t="str">
        <f t="shared" si="183"/>
        <v/>
      </c>
      <c r="X925" s="324" t="str">
        <f t="shared" si="184"/>
        <v/>
      </c>
      <c r="Y925" s="324" t="str">
        <f t="shared" si="185"/>
        <v/>
      </c>
      <c r="Z925" s="324" t="str">
        <f t="shared" si="186"/>
        <v/>
      </c>
      <c r="AA925" s="324" t="str">
        <f t="shared" si="187"/>
        <v/>
      </c>
      <c r="AB925" s="324" t="str">
        <f t="shared" si="188"/>
        <v/>
      </c>
      <c r="AC925" s="324" t="str">
        <f t="shared" si="189"/>
        <v/>
      </c>
      <c r="AD925" s="324" t="str">
        <f t="shared" si="190"/>
        <v/>
      </c>
      <c r="AE925" s="324" t="str">
        <f t="shared" si="191"/>
        <v/>
      </c>
      <c r="AF925" s="324" t="str">
        <f t="shared" si="192"/>
        <v/>
      </c>
      <c r="AG925" s="324" t="str">
        <f t="shared" si="193"/>
        <v/>
      </c>
      <c r="AH925" s="324" t="str">
        <f t="shared" si="194"/>
        <v/>
      </c>
      <c r="AI925" s="221"/>
      <c r="AJ925" s="221"/>
      <c r="AK925" s="221"/>
      <c r="AL925" s="221"/>
      <c r="AM925" s="221"/>
      <c r="AN925" s="221"/>
      <c r="AO925" s="221"/>
      <c r="AP925" s="221"/>
      <c r="AQ925" s="221"/>
      <c r="AR925" s="221"/>
      <c r="AS925" s="221"/>
      <c r="AT925" s="221"/>
      <c r="AU925" s="221"/>
      <c r="AV925" s="221"/>
      <c r="AW925" s="221"/>
      <c r="AX925" s="221"/>
      <c r="AY925" s="221"/>
      <c r="AZ925" s="221"/>
      <c r="BA925" s="221"/>
      <c r="BB925" s="221"/>
      <c r="BC925" s="221"/>
      <c r="BD925" s="221"/>
      <c r="BE925" s="221"/>
      <c r="BF925" s="221"/>
      <c r="BG925" s="221"/>
      <c r="BH925" s="221"/>
      <c r="BI925" s="221"/>
      <c r="BJ925" s="221"/>
      <c r="BK925" s="221"/>
      <c r="BL925" s="221"/>
      <c r="BM925" s="221"/>
      <c r="BN925" s="221"/>
      <c r="BO925" s="221"/>
      <c r="BP925" s="221"/>
      <c r="BQ925" s="221"/>
      <c r="BR925" s="221"/>
      <c r="BS925" s="221"/>
      <c r="BT925" s="221"/>
      <c r="BU925" s="221"/>
      <c r="BV925" s="221"/>
      <c r="BW925" s="221"/>
      <c r="BX925" s="221"/>
      <c r="BY925" s="221"/>
      <c r="BZ925" s="221"/>
      <c r="CA925" s="221"/>
    </row>
    <row r="926" spans="1:79" ht="20.100000000000001" customHeight="1">
      <c r="A926" s="204"/>
      <c r="B926" s="121"/>
      <c r="C926" s="122"/>
      <c r="D926" s="123"/>
      <c r="E926" s="121"/>
      <c r="F926" s="122"/>
      <c r="G926" s="124"/>
      <c r="H926" s="125"/>
      <c r="I926" s="122"/>
      <c r="J926" s="123"/>
      <c r="K926" s="121"/>
      <c r="L926" s="124"/>
      <c r="M926" s="125"/>
      <c r="N926" s="122"/>
      <c r="O926" s="123"/>
      <c r="P926" s="121"/>
      <c r="Q926" s="122"/>
      <c r="R926" s="122"/>
      <c r="S926" s="122"/>
      <c r="T926" s="122"/>
      <c r="U926" s="124"/>
      <c r="V926" s="323" t="str">
        <f t="shared" si="182"/>
        <v/>
      </c>
      <c r="W926" s="324" t="str">
        <f t="shared" si="183"/>
        <v/>
      </c>
      <c r="X926" s="324" t="str">
        <f t="shared" si="184"/>
        <v/>
      </c>
      <c r="Y926" s="324" t="str">
        <f t="shared" si="185"/>
        <v/>
      </c>
      <c r="Z926" s="324" t="str">
        <f t="shared" si="186"/>
        <v/>
      </c>
      <c r="AA926" s="324" t="str">
        <f t="shared" si="187"/>
        <v/>
      </c>
      <c r="AB926" s="324" t="str">
        <f t="shared" si="188"/>
        <v/>
      </c>
      <c r="AC926" s="324" t="str">
        <f t="shared" si="189"/>
        <v/>
      </c>
      <c r="AD926" s="324" t="str">
        <f t="shared" si="190"/>
        <v/>
      </c>
      <c r="AE926" s="324" t="str">
        <f t="shared" si="191"/>
        <v/>
      </c>
      <c r="AF926" s="324" t="str">
        <f t="shared" si="192"/>
        <v/>
      </c>
      <c r="AG926" s="324" t="str">
        <f t="shared" si="193"/>
        <v/>
      </c>
      <c r="AH926" s="324" t="str">
        <f t="shared" si="194"/>
        <v/>
      </c>
      <c r="AI926" s="221"/>
      <c r="AJ926" s="221"/>
      <c r="AK926" s="221"/>
      <c r="AL926" s="221"/>
      <c r="AM926" s="221"/>
      <c r="AN926" s="221"/>
      <c r="AO926" s="221"/>
      <c r="AP926" s="221"/>
      <c r="AQ926" s="221"/>
      <c r="AR926" s="221"/>
      <c r="AS926" s="221"/>
      <c r="AT926" s="221"/>
      <c r="AU926" s="221"/>
      <c r="AV926" s="221"/>
      <c r="AW926" s="221"/>
      <c r="AX926" s="221"/>
      <c r="AY926" s="221"/>
      <c r="AZ926" s="221"/>
      <c r="BA926" s="221"/>
      <c r="BB926" s="221"/>
      <c r="BC926" s="221"/>
      <c r="BD926" s="221"/>
      <c r="BE926" s="221"/>
      <c r="BF926" s="221"/>
      <c r="BG926" s="221"/>
      <c r="BH926" s="221"/>
      <c r="BI926" s="221"/>
      <c r="BJ926" s="221"/>
      <c r="BK926" s="221"/>
      <c r="BL926" s="221"/>
      <c r="BM926" s="221"/>
      <c r="BN926" s="221"/>
      <c r="BO926" s="221"/>
      <c r="BP926" s="221"/>
      <c r="BQ926" s="221"/>
      <c r="BR926" s="221"/>
      <c r="BS926" s="221"/>
      <c r="BT926" s="221"/>
      <c r="BU926" s="221"/>
      <c r="BV926" s="221"/>
      <c r="BW926" s="221"/>
      <c r="BX926" s="221"/>
      <c r="BY926" s="221"/>
      <c r="BZ926" s="221"/>
      <c r="CA926" s="221"/>
    </row>
    <row r="927" spans="1:79" ht="20.100000000000001" customHeight="1">
      <c r="A927" s="204"/>
      <c r="B927" s="121"/>
      <c r="C927" s="122"/>
      <c r="D927" s="123"/>
      <c r="E927" s="121"/>
      <c r="F927" s="122"/>
      <c r="G927" s="124"/>
      <c r="H927" s="125"/>
      <c r="I927" s="122"/>
      <c r="J927" s="123"/>
      <c r="K927" s="121"/>
      <c r="L927" s="124"/>
      <c r="M927" s="125"/>
      <c r="N927" s="122"/>
      <c r="O927" s="123"/>
      <c r="P927" s="121"/>
      <c r="Q927" s="122"/>
      <c r="R927" s="122"/>
      <c r="S927" s="122"/>
      <c r="T927" s="122"/>
      <c r="U927" s="124"/>
      <c r="V927" s="323" t="str">
        <f t="shared" si="182"/>
        <v/>
      </c>
      <c r="W927" s="324" t="str">
        <f t="shared" si="183"/>
        <v/>
      </c>
      <c r="X927" s="324" t="str">
        <f t="shared" si="184"/>
        <v/>
      </c>
      <c r="Y927" s="324" t="str">
        <f t="shared" si="185"/>
        <v/>
      </c>
      <c r="Z927" s="324" t="str">
        <f t="shared" si="186"/>
        <v/>
      </c>
      <c r="AA927" s="324" t="str">
        <f t="shared" si="187"/>
        <v/>
      </c>
      <c r="AB927" s="324" t="str">
        <f t="shared" si="188"/>
        <v/>
      </c>
      <c r="AC927" s="324" t="str">
        <f t="shared" si="189"/>
        <v/>
      </c>
      <c r="AD927" s="324" t="str">
        <f t="shared" si="190"/>
        <v/>
      </c>
      <c r="AE927" s="324" t="str">
        <f t="shared" si="191"/>
        <v/>
      </c>
      <c r="AF927" s="324" t="str">
        <f t="shared" si="192"/>
        <v/>
      </c>
      <c r="AG927" s="324" t="str">
        <f t="shared" si="193"/>
        <v/>
      </c>
      <c r="AH927" s="324" t="str">
        <f t="shared" si="194"/>
        <v/>
      </c>
      <c r="AI927" s="221"/>
      <c r="AJ927" s="221"/>
      <c r="AK927" s="221"/>
      <c r="AL927" s="221"/>
      <c r="AM927" s="221"/>
      <c r="AN927" s="221"/>
      <c r="AO927" s="221"/>
      <c r="AP927" s="221"/>
      <c r="AQ927" s="221"/>
      <c r="AR927" s="221"/>
      <c r="AS927" s="221"/>
      <c r="AT927" s="221"/>
      <c r="AU927" s="221"/>
      <c r="AV927" s="221"/>
      <c r="AW927" s="221"/>
      <c r="AX927" s="221"/>
      <c r="AY927" s="221"/>
      <c r="AZ927" s="221"/>
      <c r="BA927" s="221"/>
      <c r="BB927" s="221"/>
      <c r="BC927" s="221"/>
      <c r="BD927" s="221"/>
      <c r="BE927" s="221"/>
      <c r="BF927" s="221"/>
      <c r="BG927" s="221"/>
      <c r="BH927" s="221"/>
      <c r="BI927" s="221"/>
      <c r="BJ927" s="221"/>
      <c r="BK927" s="221"/>
      <c r="BL927" s="221"/>
      <c r="BM927" s="221"/>
      <c r="BN927" s="221"/>
      <c r="BO927" s="221"/>
      <c r="BP927" s="221"/>
      <c r="BQ927" s="221"/>
      <c r="BR927" s="221"/>
      <c r="BS927" s="221"/>
      <c r="BT927" s="221"/>
      <c r="BU927" s="221"/>
      <c r="BV927" s="221"/>
      <c r="BW927" s="221"/>
      <c r="BX927" s="221"/>
      <c r="BY927" s="221"/>
      <c r="BZ927" s="221"/>
      <c r="CA927" s="221"/>
    </row>
    <row r="928" spans="1:79" ht="20.100000000000001" customHeight="1">
      <c r="A928" s="204"/>
      <c r="B928" s="121"/>
      <c r="C928" s="122"/>
      <c r="D928" s="123"/>
      <c r="E928" s="121"/>
      <c r="F928" s="122"/>
      <c r="G928" s="124"/>
      <c r="H928" s="125"/>
      <c r="I928" s="122"/>
      <c r="J928" s="123"/>
      <c r="K928" s="121"/>
      <c r="L928" s="124"/>
      <c r="M928" s="125"/>
      <c r="N928" s="122"/>
      <c r="O928" s="123"/>
      <c r="P928" s="121"/>
      <c r="Q928" s="122"/>
      <c r="R928" s="122"/>
      <c r="S928" s="122"/>
      <c r="T928" s="122"/>
      <c r="U928" s="124"/>
      <c r="V928" s="323" t="str">
        <f t="shared" si="182"/>
        <v/>
      </c>
      <c r="W928" s="324" t="str">
        <f t="shared" si="183"/>
        <v/>
      </c>
      <c r="X928" s="324" t="str">
        <f t="shared" si="184"/>
        <v/>
      </c>
      <c r="Y928" s="324" t="str">
        <f t="shared" si="185"/>
        <v/>
      </c>
      <c r="Z928" s="324" t="str">
        <f t="shared" si="186"/>
        <v/>
      </c>
      <c r="AA928" s="324" t="str">
        <f t="shared" si="187"/>
        <v/>
      </c>
      <c r="AB928" s="324" t="str">
        <f t="shared" si="188"/>
        <v/>
      </c>
      <c r="AC928" s="324" t="str">
        <f t="shared" si="189"/>
        <v/>
      </c>
      <c r="AD928" s="324" t="str">
        <f t="shared" si="190"/>
        <v/>
      </c>
      <c r="AE928" s="324" t="str">
        <f t="shared" si="191"/>
        <v/>
      </c>
      <c r="AF928" s="324" t="str">
        <f t="shared" si="192"/>
        <v/>
      </c>
      <c r="AG928" s="324" t="str">
        <f t="shared" si="193"/>
        <v/>
      </c>
      <c r="AH928" s="324" t="str">
        <f t="shared" si="194"/>
        <v/>
      </c>
      <c r="AI928" s="221"/>
      <c r="AJ928" s="221"/>
      <c r="AK928" s="221"/>
      <c r="AL928" s="221"/>
      <c r="AM928" s="221"/>
      <c r="AN928" s="221"/>
      <c r="AO928" s="221"/>
      <c r="AP928" s="221"/>
      <c r="AQ928" s="221"/>
      <c r="AR928" s="221"/>
      <c r="AS928" s="221"/>
      <c r="AT928" s="221"/>
      <c r="AU928" s="221"/>
      <c r="AV928" s="221"/>
      <c r="AW928" s="221"/>
      <c r="AX928" s="221"/>
      <c r="AY928" s="221"/>
      <c r="AZ928" s="221"/>
      <c r="BA928" s="221"/>
      <c r="BB928" s="221"/>
      <c r="BC928" s="221"/>
      <c r="BD928" s="221"/>
      <c r="BE928" s="221"/>
      <c r="BF928" s="221"/>
      <c r="BG928" s="221"/>
      <c r="BH928" s="221"/>
      <c r="BI928" s="221"/>
      <c r="BJ928" s="221"/>
      <c r="BK928" s="221"/>
      <c r="BL928" s="221"/>
      <c r="BM928" s="221"/>
      <c r="BN928" s="221"/>
      <c r="BO928" s="221"/>
      <c r="BP928" s="221"/>
      <c r="BQ928" s="221"/>
      <c r="BR928" s="221"/>
      <c r="BS928" s="221"/>
      <c r="BT928" s="221"/>
      <c r="BU928" s="221"/>
      <c r="BV928" s="221"/>
      <c r="BW928" s="221"/>
      <c r="BX928" s="221"/>
      <c r="BY928" s="221"/>
      <c r="BZ928" s="221"/>
      <c r="CA928" s="221"/>
    </row>
    <row r="929" spans="1:79" ht="20.100000000000001" customHeight="1">
      <c r="A929" s="204"/>
      <c r="B929" s="121"/>
      <c r="C929" s="122"/>
      <c r="D929" s="123"/>
      <c r="E929" s="121"/>
      <c r="F929" s="122"/>
      <c r="G929" s="124"/>
      <c r="H929" s="125"/>
      <c r="I929" s="122"/>
      <c r="J929" s="123"/>
      <c r="K929" s="121"/>
      <c r="L929" s="124"/>
      <c r="M929" s="125"/>
      <c r="N929" s="122"/>
      <c r="O929" s="123"/>
      <c r="P929" s="121"/>
      <c r="Q929" s="122"/>
      <c r="R929" s="122"/>
      <c r="S929" s="122"/>
      <c r="T929" s="122"/>
      <c r="U929" s="124"/>
      <c r="V929" s="323" t="str">
        <f t="shared" si="182"/>
        <v/>
      </c>
      <c r="W929" s="324" t="str">
        <f t="shared" si="183"/>
        <v/>
      </c>
      <c r="X929" s="324" t="str">
        <f t="shared" si="184"/>
        <v/>
      </c>
      <c r="Y929" s="324" t="str">
        <f t="shared" si="185"/>
        <v/>
      </c>
      <c r="Z929" s="324" t="str">
        <f t="shared" si="186"/>
        <v/>
      </c>
      <c r="AA929" s="324" t="str">
        <f t="shared" si="187"/>
        <v/>
      </c>
      <c r="AB929" s="324" t="str">
        <f t="shared" si="188"/>
        <v/>
      </c>
      <c r="AC929" s="324" t="str">
        <f t="shared" si="189"/>
        <v/>
      </c>
      <c r="AD929" s="324" t="str">
        <f t="shared" si="190"/>
        <v/>
      </c>
      <c r="AE929" s="324" t="str">
        <f t="shared" si="191"/>
        <v/>
      </c>
      <c r="AF929" s="324" t="str">
        <f t="shared" si="192"/>
        <v/>
      </c>
      <c r="AG929" s="324" t="str">
        <f t="shared" si="193"/>
        <v/>
      </c>
      <c r="AH929" s="324" t="str">
        <f t="shared" si="194"/>
        <v/>
      </c>
      <c r="AI929" s="221"/>
      <c r="AJ929" s="221"/>
      <c r="AK929" s="221"/>
      <c r="AL929" s="221"/>
      <c r="AM929" s="221"/>
      <c r="AN929" s="221"/>
      <c r="AO929" s="221"/>
      <c r="AP929" s="221"/>
      <c r="AQ929" s="221"/>
      <c r="AR929" s="221"/>
      <c r="AS929" s="221"/>
      <c r="AT929" s="221"/>
      <c r="AU929" s="221"/>
      <c r="AV929" s="221"/>
      <c r="AW929" s="221"/>
      <c r="AX929" s="221"/>
      <c r="AY929" s="221"/>
      <c r="AZ929" s="221"/>
      <c r="BA929" s="221"/>
      <c r="BB929" s="221"/>
      <c r="BC929" s="221"/>
      <c r="BD929" s="221"/>
      <c r="BE929" s="221"/>
      <c r="BF929" s="221"/>
      <c r="BG929" s="221"/>
      <c r="BH929" s="221"/>
      <c r="BI929" s="221"/>
      <c r="BJ929" s="221"/>
      <c r="BK929" s="221"/>
      <c r="BL929" s="221"/>
      <c r="BM929" s="221"/>
      <c r="BN929" s="221"/>
      <c r="BO929" s="221"/>
      <c r="BP929" s="221"/>
      <c r="BQ929" s="221"/>
      <c r="BR929" s="221"/>
      <c r="BS929" s="221"/>
      <c r="BT929" s="221"/>
      <c r="BU929" s="221"/>
      <c r="BV929" s="221"/>
      <c r="BW929" s="221"/>
      <c r="BX929" s="221"/>
      <c r="BY929" s="221"/>
      <c r="BZ929" s="221"/>
      <c r="CA929" s="221"/>
    </row>
    <row r="930" spans="1:79" ht="20.100000000000001" customHeight="1">
      <c r="A930" s="204"/>
      <c r="B930" s="121"/>
      <c r="C930" s="122"/>
      <c r="D930" s="123"/>
      <c r="E930" s="121"/>
      <c r="F930" s="122"/>
      <c r="G930" s="124"/>
      <c r="H930" s="125"/>
      <c r="I930" s="122"/>
      <c r="J930" s="123"/>
      <c r="K930" s="121"/>
      <c r="L930" s="124"/>
      <c r="M930" s="125"/>
      <c r="N930" s="122"/>
      <c r="O930" s="123"/>
      <c r="P930" s="121"/>
      <c r="Q930" s="122"/>
      <c r="R930" s="122"/>
      <c r="S930" s="122"/>
      <c r="T930" s="122"/>
      <c r="U930" s="124"/>
      <c r="V930" s="323" t="str">
        <f t="shared" si="182"/>
        <v/>
      </c>
      <c r="W930" s="324" t="str">
        <f t="shared" si="183"/>
        <v/>
      </c>
      <c r="X930" s="324" t="str">
        <f t="shared" si="184"/>
        <v/>
      </c>
      <c r="Y930" s="324" t="str">
        <f t="shared" si="185"/>
        <v/>
      </c>
      <c r="Z930" s="324" t="str">
        <f t="shared" si="186"/>
        <v/>
      </c>
      <c r="AA930" s="324" t="str">
        <f t="shared" si="187"/>
        <v/>
      </c>
      <c r="AB930" s="324" t="str">
        <f t="shared" si="188"/>
        <v/>
      </c>
      <c r="AC930" s="324" t="str">
        <f t="shared" si="189"/>
        <v/>
      </c>
      <c r="AD930" s="324" t="str">
        <f t="shared" si="190"/>
        <v/>
      </c>
      <c r="AE930" s="324" t="str">
        <f t="shared" si="191"/>
        <v/>
      </c>
      <c r="AF930" s="324" t="str">
        <f t="shared" si="192"/>
        <v/>
      </c>
      <c r="AG930" s="324" t="str">
        <f t="shared" si="193"/>
        <v/>
      </c>
      <c r="AH930" s="324" t="str">
        <f t="shared" si="194"/>
        <v/>
      </c>
      <c r="AI930" s="221"/>
      <c r="AJ930" s="221"/>
      <c r="AK930" s="221"/>
      <c r="AL930" s="221"/>
      <c r="AM930" s="221"/>
      <c r="AN930" s="221"/>
      <c r="AO930" s="221"/>
      <c r="AP930" s="221"/>
      <c r="AQ930" s="221"/>
      <c r="AR930" s="221"/>
      <c r="AS930" s="221"/>
      <c r="AT930" s="221"/>
      <c r="AU930" s="221"/>
      <c r="AV930" s="221"/>
      <c r="AW930" s="221"/>
      <c r="AX930" s="221"/>
      <c r="AY930" s="221"/>
      <c r="AZ930" s="221"/>
      <c r="BA930" s="221"/>
      <c r="BB930" s="221"/>
      <c r="BC930" s="221"/>
      <c r="BD930" s="221"/>
      <c r="BE930" s="221"/>
      <c r="BF930" s="221"/>
      <c r="BG930" s="221"/>
      <c r="BH930" s="221"/>
      <c r="BI930" s="221"/>
      <c r="BJ930" s="221"/>
      <c r="BK930" s="221"/>
      <c r="BL930" s="221"/>
      <c r="BM930" s="221"/>
      <c r="BN930" s="221"/>
      <c r="BO930" s="221"/>
      <c r="BP930" s="221"/>
      <c r="BQ930" s="221"/>
      <c r="BR930" s="221"/>
      <c r="BS930" s="221"/>
      <c r="BT930" s="221"/>
      <c r="BU930" s="221"/>
      <c r="BV930" s="221"/>
      <c r="BW930" s="221"/>
      <c r="BX930" s="221"/>
      <c r="BY930" s="221"/>
      <c r="BZ930" s="221"/>
      <c r="CA930" s="221"/>
    </row>
    <row r="931" spans="1:79" ht="20.100000000000001" customHeight="1">
      <c r="A931" s="204"/>
      <c r="B931" s="121"/>
      <c r="C931" s="122"/>
      <c r="D931" s="123"/>
      <c r="E931" s="121"/>
      <c r="F931" s="122"/>
      <c r="G931" s="124"/>
      <c r="H931" s="125"/>
      <c r="I931" s="122"/>
      <c r="J931" s="123"/>
      <c r="K931" s="121"/>
      <c r="L931" s="124"/>
      <c r="M931" s="125"/>
      <c r="N931" s="122"/>
      <c r="O931" s="123"/>
      <c r="P931" s="121"/>
      <c r="Q931" s="122"/>
      <c r="R931" s="122"/>
      <c r="S931" s="122"/>
      <c r="T931" s="122"/>
      <c r="U931" s="124"/>
      <c r="V931" s="323" t="str">
        <f t="shared" si="182"/>
        <v/>
      </c>
      <c r="W931" s="324" t="str">
        <f t="shared" si="183"/>
        <v/>
      </c>
      <c r="X931" s="324" t="str">
        <f t="shared" si="184"/>
        <v/>
      </c>
      <c r="Y931" s="324" t="str">
        <f t="shared" si="185"/>
        <v/>
      </c>
      <c r="Z931" s="324" t="str">
        <f t="shared" si="186"/>
        <v/>
      </c>
      <c r="AA931" s="324" t="str">
        <f t="shared" si="187"/>
        <v/>
      </c>
      <c r="AB931" s="324" t="str">
        <f t="shared" si="188"/>
        <v/>
      </c>
      <c r="AC931" s="324" t="str">
        <f t="shared" si="189"/>
        <v/>
      </c>
      <c r="AD931" s="324" t="str">
        <f t="shared" si="190"/>
        <v/>
      </c>
      <c r="AE931" s="324" t="str">
        <f t="shared" si="191"/>
        <v/>
      </c>
      <c r="AF931" s="324" t="str">
        <f t="shared" si="192"/>
        <v/>
      </c>
      <c r="AG931" s="324" t="str">
        <f t="shared" si="193"/>
        <v/>
      </c>
      <c r="AH931" s="324" t="str">
        <f t="shared" si="194"/>
        <v/>
      </c>
      <c r="AI931" s="221"/>
      <c r="AJ931" s="221"/>
      <c r="AK931" s="221"/>
      <c r="AL931" s="221"/>
      <c r="AM931" s="221"/>
      <c r="AN931" s="221"/>
      <c r="AO931" s="221"/>
      <c r="AP931" s="221"/>
      <c r="AQ931" s="221"/>
      <c r="AR931" s="221"/>
      <c r="AS931" s="221"/>
      <c r="AT931" s="221"/>
      <c r="AU931" s="221"/>
      <c r="AV931" s="221"/>
      <c r="AW931" s="221"/>
      <c r="AX931" s="221"/>
      <c r="AY931" s="221"/>
      <c r="AZ931" s="221"/>
      <c r="BA931" s="221"/>
      <c r="BB931" s="221"/>
      <c r="BC931" s="221"/>
      <c r="BD931" s="221"/>
      <c r="BE931" s="221"/>
      <c r="BF931" s="221"/>
      <c r="BG931" s="221"/>
      <c r="BH931" s="221"/>
      <c r="BI931" s="221"/>
      <c r="BJ931" s="221"/>
      <c r="BK931" s="221"/>
      <c r="BL931" s="221"/>
      <c r="BM931" s="221"/>
      <c r="BN931" s="221"/>
      <c r="BO931" s="221"/>
      <c r="BP931" s="221"/>
      <c r="BQ931" s="221"/>
      <c r="BR931" s="221"/>
      <c r="BS931" s="221"/>
      <c r="BT931" s="221"/>
      <c r="BU931" s="221"/>
      <c r="BV931" s="221"/>
      <c r="BW931" s="221"/>
      <c r="BX931" s="221"/>
      <c r="BY931" s="221"/>
      <c r="BZ931" s="221"/>
      <c r="CA931" s="221"/>
    </row>
    <row r="932" spans="1:79" ht="20.100000000000001" customHeight="1">
      <c r="A932" s="204"/>
      <c r="B932" s="121"/>
      <c r="C932" s="122"/>
      <c r="D932" s="123"/>
      <c r="E932" s="121"/>
      <c r="F932" s="122"/>
      <c r="G932" s="124"/>
      <c r="H932" s="125"/>
      <c r="I932" s="122"/>
      <c r="J932" s="123"/>
      <c r="K932" s="121"/>
      <c r="L932" s="124"/>
      <c r="M932" s="125"/>
      <c r="N932" s="122"/>
      <c r="O932" s="123"/>
      <c r="P932" s="121"/>
      <c r="Q932" s="122"/>
      <c r="R932" s="122"/>
      <c r="S932" s="122"/>
      <c r="T932" s="122"/>
      <c r="U932" s="124"/>
      <c r="V932" s="323" t="str">
        <f t="shared" si="182"/>
        <v/>
      </c>
      <c r="W932" s="324" t="str">
        <f t="shared" si="183"/>
        <v/>
      </c>
      <c r="X932" s="324" t="str">
        <f t="shared" si="184"/>
        <v/>
      </c>
      <c r="Y932" s="324" t="str">
        <f t="shared" si="185"/>
        <v/>
      </c>
      <c r="Z932" s="324" t="str">
        <f t="shared" si="186"/>
        <v/>
      </c>
      <c r="AA932" s="324" t="str">
        <f t="shared" si="187"/>
        <v/>
      </c>
      <c r="AB932" s="324" t="str">
        <f t="shared" si="188"/>
        <v/>
      </c>
      <c r="AC932" s="324" t="str">
        <f t="shared" si="189"/>
        <v/>
      </c>
      <c r="AD932" s="324" t="str">
        <f t="shared" si="190"/>
        <v/>
      </c>
      <c r="AE932" s="324" t="str">
        <f t="shared" si="191"/>
        <v/>
      </c>
      <c r="AF932" s="324" t="str">
        <f t="shared" si="192"/>
        <v/>
      </c>
      <c r="AG932" s="324" t="str">
        <f t="shared" si="193"/>
        <v/>
      </c>
      <c r="AH932" s="324" t="str">
        <f t="shared" si="194"/>
        <v/>
      </c>
      <c r="AI932" s="221"/>
      <c r="AJ932" s="221"/>
      <c r="AK932" s="221"/>
      <c r="AL932" s="221"/>
      <c r="AM932" s="221"/>
      <c r="AN932" s="221"/>
      <c r="AO932" s="221"/>
      <c r="AP932" s="221"/>
      <c r="AQ932" s="221"/>
      <c r="AR932" s="221"/>
      <c r="AS932" s="221"/>
      <c r="AT932" s="221"/>
      <c r="AU932" s="221"/>
      <c r="AV932" s="221"/>
      <c r="AW932" s="221"/>
      <c r="AX932" s="221"/>
      <c r="AY932" s="221"/>
      <c r="AZ932" s="221"/>
      <c r="BA932" s="221"/>
      <c r="BB932" s="221"/>
      <c r="BC932" s="221"/>
      <c r="BD932" s="221"/>
      <c r="BE932" s="221"/>
      <c r="BF932" s="221"/>
      <c r="BG932" s="221"/>
      <c r="BH932" s="221"/>
      <c r="BI932" s="221"/>
      <c r="BJ932" s="221"/>
      <c r="BK932" s="221"/>
      <c r="BL932" s="221"/>
      <c r="BM932" s="221"/>
      <c r="BN932" s="221"/>
      <c r="BO932" s="221"/>
      <c r="BP932" s="221"/>
      <c r="BQ932" s="221"/>
      <c r="BR932" s="221"/>
      <c r="BS932" s="221"/>
      <c r="BT932" s="221"/>
      <c r="BU932" s="221"/>
      <c r="BV932" s="221"/>
      <c r="BW932" s="221"/>
      <c r="BX932" s="221"/>
      <c r="BY932" s="221"/>
      <c r="BZ932" s="221"/>
      <c r="CA932" s="221"/>
    </row>
    <row r="933" spans="1:79" ht="20.100000000000001" customHeight="1">
      <c r="A933" s="204"/>
      <c r="B933" s="121"/>
      <c r="C933" s="122"/>
      <c r="D933" s="123"/>
      <c r="E933" s="121"/>
      <c r="F933" s="122"/>
      <c r="G933" s="124"/>
      <c r="H933" s="125"/>
      <c r="I933" s="122"/>
      <c r="J933" s="123"/>
      <c r="K933" s="121"/>
      <c r="L933" s="124"/>
      <c r="M933" s="125"/>
      <c r="N933" s="122"/>
      <c r="O933" s="123"/>
      <c r="P933" s="121"/>
      <c r="Q933" s="122"/>
      <c r="R933" s="122"/>
      <c r="S933" s="122"/>
      <c r="T933" s="122"/>
      <c r="U933" s="124"/>
      <c r="V933" s="323" t="str">
        <f t="shared" si="182"/>
        <v/>
      </c>
      <c r="W933" s="324" t="str">
        <f t="shared" si="183"/>
        <v/>
      </c>
      <c r="X933" s="324" t="str">
        <f t="shared" si="184"/>
        <v/>
      </c>
      <c r="Y933" s="324" t="str">
        <f t="shared" si="185"/>
        <v/>
      </c>
      <c r="Z933" s="324" t="str">
        <f t="shared" si="186"/>
        <v/>
      </c>
      <c r="AA933" s="324" t="str">
        <f t="shared" si="187"/>
        <v/>
      </c>
      <c r="AB933" s="324" t="str">
        <f t="shared" si="188"/>
        <v/>
      </c>
      <c r="AC933" s="324" t="str">
        <f t="shared" si="189"/>
        <v/>
      </c>
      <c r="AD933" s="324" t="str">
        <f t="shared" si="190"/>
        <v/>
      </c>
      <c r="AE933" s="324" t="str">
        <f t="shared" si="191"/>
        <v/>
      </c>
      <c r="AF933" s="324" t="str">
        <f t="shared" si="192"/>
        <v/>
      </c>
      <c r="AG933" s="324" t="str">
        <f t="shared" si="193"/>
        <v/>
      </c>
      <c r="AH933" s="324" t="str">
        <f t="shared" si="194"/>
        <v/>
      </c>
      <c r="AI933" s="221"/>
      <c r="AJ933" s="221"/>
      <c r="AK933" s="221"/>
      <c r="AL933" s="221"/>
      <c r="AM933" s="221"/>
      <c r="AN933" s="221"/>
      <c r="AO933" s="221"/>
      <c r="AP933" s="221"/>
      <c r="AQ933" s="221"/>
      <c r="AR933" s="221"/>
      <c r="AS933" s="221"/>
      <c r="AT933" s="221"/>
      <c r="AU933" s="221"/>
      <c r="AV933" s="221"/>
      <c r="AW933" s="221"/>
      <c r="AX933" s="221"/>
      <c r="AY933" s="221"/>
      <c r="AZ933" s="221"/>
      <c r="BA933" s="221"/>
      <c r="BB933" s="221"/>
      <c r="BC933" s="221"/>
      <c r="BD933" s="221"/>
      <c r="BE933" s="221"/>
      <c r="BF933" s="221"/>
      <c r="BG933" s="221"/>
      <c r="BH933" s="221"/>
      <c r="BI933" s="221"/>
      <c r="BJ933" s="221"/>
      <c r="BK933" s="221"/>
      <c r="BL933" s="221"/>
      <c r="BM933" s="221"/>
      <c r="BN933" s="221"/>
      <c r="BO933" s="221"/>
      <c r="BP933" s="221"/>
      <c r="BQ933" s="221"/>
      <c r="BR933" s="221"/>
      <c r="BS933" s="221"/>
      <c r="BT933" s="221"/>
      <c r="BU933" s="221"/>
      <c r="BV933" s="221"/>
      <c r="BW933" s="221"/>
      <c r="BX933" s="221"/>
      <c r="BY933" s="221"/>
      <c r="BZ933" s="221"/>
      <c r="CA933" s="221"/>
    </row>
    <row r="934" spans="1:79" ht="20.100000000000001" customHeight="1">
      <c r="A934" s="204"/>
      <c r="B934" s="121"/>
      <c r="C934" s="122"/>
      <c r="D934" s="123"/>
      <c r="E934" s="121"/>
      <c r="F934" s="122"/>
      <c r="G934" s="124"/>
      <c r="H934" s="125"/>
      <c r="I934" s="122"/>
      <c r="J934" s="123"/>
      <c r="K934" s="121"/>
      <c r="L934" s="124"/>
      <c r="M934" s="125"/>
      <c r="N934" s="122"/>
      <c r="O934" s="123"/>
      <c r="P934" s="121"/>
      <c r="Q934" s="122"/>
      <c r="R934" s="122"/>
      <c r="S934" s="122"/>
      <c r="T934" s="122"/>
      <c r="U934" s="124"/>
      <c r="V934" s="323" t="str">
        <f t="shared" si="182"/>
        <v/>
      </c>
      <c r="W934" s="324" t="str">
        <f t="shared" si="183"/>
        <v/>
      </c>
      <c r="X934" s="324" t="str">
        <f t="shared" si="184"/>
        <v/>
      </c>
      <c r="Y934" s="324" t="str">
        <f t="shared" si="185"/>
        <v/>
      </c>
      <c r="Z934" s="324" t="str">
        <f t="shared" si="186"/>
        <v/>
      </c>
      <c r="AA934" s="324" t="str">
        <f t="shared" si="187"/>
        <v/>
      </c>
      <c r="AB934" s="324" t="str">
        <f t="shared" si="188"/>
        <v/>
      </c>
      <c r="AC934" s="324" t="str">
        <f t="shared" si="189"/>
        <v/>
      </c>
      <c r="AD934" s="324" t="str">
        <f t="shared" si="190"/>
        <v/>
      </c>
      <c r="AE934" s="324" t="str">
        <f t="shared" si="191"/>
        <v/>
      </c>
      <c r="AF934" s="324" t="str">
        <f t="shared" si="192"/>
        <v/>
      </c>
      <c r="AG934" s="324" t="str">
        <f t="shared" si="193"/>
        <v/>
      </c>
      <c r="AH934" s="324" t="str">
        <f t="shared" si="194"/>
        <v/>
      </c>
      <c r="AI934" s="221"/>
      <c r="AJ934" s="221"/>
      <c r="AK934" s="221"/>
      <c r="AL934" s="221"/>
      <c r="AM934" s="221"/>
      <c r="AN934" s="221"/>
      <c r="AO934" s="221"/>
      <c r="AP934" s="221"/>
      <c r="AQ934" s="221"/>
      <c r="AR934" s="221"/>
      <c r="AS934" s="221"/>
      <c r="AT934" s="221"/>
      <c r="AU934" s="221"/>
      <c r="AV934" s="221"/>
      <c r="AW934" s="221"/>
      <c r="AX934" s="221"/>
      <c r="AY934" s="221"/>
      <c r="AZ934" s="221"/>
      <c r="BA934" s="221"/>
      <c r="BB934" s="221"/>
      <c r="BC934" s="221"/>
      <c r="BD934" s="221"/>
      <c r="BE934" s="221"/>
      <c r="BF934" s="221"/>
      <c r="BG934" s="221"/>
      <c r="BH934" s="221"/>
      <c r="BI934" s="221"/>
      <c r="BJ934" s="221"/>
      <c r="BK934" s="221"/>
      <c r="BL934" s="221"/>
      <c r="BM934" s="221"/>
      <c r="BN934" s="221"/>
      <c r="BO934" s="221"/>
      <c r="BP934" s="221"/>
      <c r="BQ934" s="221"/>
      <c r="BR934" s="221"/>
      <c r="BS934" s="221"/>
      <c r="BT934" s="221"/>
      <c r="BU934" s="221"/>
      <c r="BV934" s="221"/>
      <c r="BW934" s="221"/>
      <c r="BX934" s="221"/>
      <c r="BY934" s="221"/>
      <c r="BZ934" s="221"/>
      <c r="CA934" s="221"/>
    </row>
    <row r="935" spans="1:79" ht="20.100000000000001" customHeight="1">
      <c r="A935" s="204"/>
      <c r="B935" s="121"/>
      <c r="C935" s="122"/>
      <c r="D935" s="123"/>
      <c r="E935" s="121"/>
      <c r="F935" s="122"/>
      <c r="G935" s="124"/>
      <c r="H935" s="125"/>
      <c r="I935" s="122"/>
      <c r="J935" s="123"/>
      <c r="K935" s="121"/>
      <c r="L935" s="124"/>
      <c r="M935" s="125"/>
      <c r="N935" s="122"/>
      <c r="O935" s="123"/>
      <c r="P935" s="121"/>
      <c r="Q935" s="122"/>
      <c r="R935" s="122"/>
      <c r="S935" s="122"/>
      <c r="T935" s="122"/>
      <c r="U935" s="124"/>
      <c r="V935" s="323" t="str">
        <f t="shared" si="182"/>
        <v/>
      </c>
      <c r="W935" s="324" t="str">
        <f t="shared" si="183"/>
        <v/>
      </c>
      <c r="X935" s="324" t="str">
        <f t="shared" si="184"/>
        <v/>
      </c>
      <c r="Y935" s="324" t="str">
        <f t="shared" si="185"/>
        <v/>
      </c>
      <c r="Z935" s="324" t="str">
        <f t="shared" si="186"/>
        <v/>
      </c>
      <c r="AA935" s="324" t="str">
        <f t="shared" si="187"/>
        <v/>
      </c>
      <c r="AB935" s="324" t="str">
        <f t="shared" si="188"/>
        <v/>
      </c>
      <c r="AC935" s="324" t="str">
        <f t="shared" si="189"/>
        <v/>
      </c>
      <c r="AD935" s="324" t="str">
        <f t="shared" si="190"/>
        <v/>
      </c>
      <c r="AE935" s="324" t="str">
        <f t="shared" si="191"/>
        <v/>
      </c>
      <c r="AF935" s="324" t="str">
        <f t="shared" si="192"/>
        <v/>
      </c>
      <c r="AG935" s="324" t="str">
        <f t="shared" si="193"/>
        <v/>
      </c>
      <c r="AH935" s="324" t="str">
        <f t="shared" si="194"/>
        <v/>
      </c>
      <c r="AI935" s="221"/>
      <c r="AJ935" s="221"/>
      <c r="AK935" s="221"/>
      <c r="AL935" s="221"/>
      <c r="AM935" s="221"/>
      <c r="AN935" s="221"/>
      <c r="AO935" s="221"/>
      <c r="AP935" s="221"/>
      <c r="AQ935" s="221"/>
      <c r="AR935" s="221"/>
      <c r="AS935" s="221"/>
      <c r="AT935" s="221"/>
      <c r="AU935" s="221"/>
      <c r="AV935" s="221"/>
      <c r="AW935" s="221"/>
      <c r="AX935" s="221"/>
      <c r="AY935" s="221"/>
      <c r="AZ935" s="221"/>
      <c r="BA935" s="221"/>
      <c r="BB935" s="221"/>
      <c r="BC935" s="221"/>
      <c r="BD935" s="221"/>
      <c r="BE935" s="221"/>
      <c r="BF935" s="221"/>
      <c r="BG935" s="221"/>
      <c r="BH935" s="221"/>
      <c r="BI935" s="221"/>
      <c r="BJ935" s="221"/>
      <c r="BK935" s="221"/>
      <c r="BL935" s="221"/>
      <c r="BM935" s="221"/>
      <c r="BN935" s="221"/>
      <c r="BO935" s="221"/>
      <c r="BP935" s="221"/>
      <c r="BQ935" s="221"/>
      <c r="BR935" s="221"/>
      <c r="BS935" s="221"/>
      <c r="BT935" s="221"/>
      <c r="BU935" s="221"/>
      <c r="BV935" s="221"/>
      <c r="BW935" s="221"/>
      <c r="BX935" s="221"/>
      <c r="BY935" s="221"/>
      <c r="BZ935" s="221"/>
      <c r="CA935" s="221"/>
    </row>
    <row r="936" spans="1:79" ht="20.100000000000001" customHeight="1">
      <c r="A936" s="204"/>
      <c r="B936" s="121"/>
      <c r="C936" s="122"/>
      <c r="D936" s="123"/>
      <c r="E936" s="121"/>
      <c r="F936" s="122"/>
      <c r="G936" s="124"/>
      <c r="H936" s="125"/>
      <c r="I936" s="122"/>
      <c r="J936" s="123"/>
      <c r="K936" s="121"/>
      <c r="L936" s="124"/>
      <c r="M936" s="125"/>
      <c r="N936" s="122"/>
      <c r="O936" s="123"/>
      <c r="P936" s="121"/>
      <c r="Q936" s="122"/>
      <c r="R936" s="122"/>
      <c r="S936" s="122"/>
      <c r="T936" s="122"/>
      <c r="U936" s="124"/>
      <c r="V936" s="323" t="str">
        <f t="shared" si="182"/>
        <v/>
      </c>
      <c r="W936" s="324" t="str">
        <f t="shared" si="183"/>
        <v/>
      </c>
      <c r="X936" s="324" t="str">
        <f t="shared" si="184"/>
        <v/>
      </c>
      <c r="Y936" s="324" t="str">
        <f t="shared" si="185"/>
        <v/>
      </c>
      <c r="Z936" s="324" t="str">
        <f t="shared" si="186"/>
        <v/>
      </c>
      <c r="AA936" s="324" t="str">
        <f t="shared" si="187"/>
        <v/>
      </c>
      <c r="AB936" s="324" t="str">
        <f t="shared" si="188"/>
        <v/>
      </c>
      <c r="AC936" s="324" t="str">
        <f t="shared" si="189"/>
        <v/>
      </c>
      <c r="AD936" s="324" t="str">
        <f t="shared" si="190"/>
        <v/>
      </c>
      <c r="AE936" s="324" t="str">
        <f t="shared" si="191"/>
        <v/>
      </c>
      <c r="AF936" s="324" t="str">
        <f t="shared" si="192"/>
        <v/>
      </c>
      <c r="AG936" s="324" t="str">
        <f t="shared" si="193"/>
        <v/>
      </c>
      <c r="AH936" s="324" t="str">
        <f t="shared" si="194"/>
        <v/>
      </c>
      <c r="AI936" s="177"/>
      <c r="AJ936" s="177"/>
      <c r="AK936" s="177"/>
      <c r="AL936" s="177"/>
      <c r="AM936" s="177"/>
      <c r="AN936" s="177"/>
      <c r="AO936" s="177"/>
      <c r="AP936" s="177"/>
      <c r="AQ936" s="177"/>
      <c r="AR936" s="177"/>
      <c r="AS936" s="177"/>
      <c r="AT936" s="177"/>
      <c r="AU936" s="177"/>
      <c r="AV936" s="177"/>
      <c r="AW936" s="221"/>
      <c r="AX936" s="221"/>
      <c r="AY936" s="221"/>
      <c r="AZ936" s="221"/>
      <c r="BA936" s="221"/>
      <c r="BB936" s="221"/>
      <c r="BC936" s="221"/>
      <c r="BD936" s="221"/>
      <c r="BE936" s="221"/>
      <c r="BF936" s="221"/>
      <c r="BG936" s="221"/>
      <c r="BH936" s="221"/>
      <c r="BI936" s="221"/>
      <c r="BJ936" s="221"/>
      <c r="BK936" s="221"/>
      <c r="BL936" s="221"/>
      <c r="BM936" s="221"/>
      <c r="BN936" s="221"/>
      <c r="BO936" s="221"/>
      <c r="BP936" s="221"/>
      <c r="BQ936" s="221"/>
      <c r="BR936" s="221"/>
      <c r="BS936" s="221"/>
      <c r="BT936" s="221"/>
      <c r="BU936" s="221"/>
      <c r="BV936" s="221"/>
      <c r="BW936" s="221"/>
      <c r="BX936" s="221"/>
      <c r="BY936" s="221"/>
      <c r="BZ936" s="221"/>
      <c r="CA936" s="221"/>
    </row>
    <row r="937" spans="1:79" ht="20.100000000000001" customHeight="1">
      <c r="A937" s="204"/>
      <c r="B937" s="121"/>
      <c r="C937" s="122"/>
      <c r="D937" s="123"/>
      <c r="E937" s="121"/>
      <c r="F937" s="122"/>
      <c r="G937" s="124"/>
      <c r="H937" s="125"/>
      <c r="I937" s="122"/>
      <c r="J937" s="123"/>
      <c r="K937" s="121"/>
      <c r="L937" s="124"/>
      <c r="M937" s="125"/>
      <c r="N937" s="122"/>
      <c r="O937" s="123"/>
      <c r="P937" s="121"/>
      <c r="Q937" s="122"/>
      <c r="R937" s="122"/>
      <c r="S937" s="122"/>
      <c r="T937" s="122"/>
      <c r="U937" s="124"/>
      <c r="V937" s="323" t="str">
        <f t="shared" si="182"/>
        <v/>
      </c>
      <c r="W937" s="324" t="str">
        <f t="shared" si="183"/>
        <v/>
      </c>
      <c r="X937" s="324" t="str">
        <f t="shared" si="184"/>
        <v/>
      </c>
      <c r="Y937" s="324" t="str">
        <f t="shared" si="185"/>
        <v/>
      </c>
      <c r="Z937" s="324" t="str">
        <f t="shared" si="186"/>
        <v/>
      </c>
      <c r="AA937" s="324" t="str">
        <f t="shared" si="187"/>
        <v/>
      </c>
      <c r="AB937" s="324" t="str">
        <f t="shared" si="188"/>
        <v/>
      </c>
      <c r="AC937" s="324" t="str">
        <f t="shared" si="189"/>
        <v/>
      </c>
      <c r="AD937" s="324" t="str">
        <f t="shared" si="190"/>
        <v/>
      </c>
      <c r="AE937" s="324" t="str">
        <f t="shared" si="191"/>
        <v/>
      </c>
      <c r="AF937" s="324" t="str">
        <f t="shared" si="192"/>
        <v/>
      </c>
      <c r="AG937" s="324" t="str">
        <f t="shared" si="193"/>
        <v/>
      </c>
      <c r="AH937" s="324" t="str">
        <f t="shared" si="194"/>
        <v/>
      </c>
      <c r="AI937" s="177"/>
      <c r="AJ937" s="177"/>
      <c r="AK937" s="177"/>
      <c r="AL937" s="177"/>
      <c r="AM937" s="177"/>
      <c r="AN937" s="177"/>
      <c r="AO937" s="177"/>
      <c r="AP937" s="177"/>
      <c r="AQ937" s="177"/>
      <c r="AR937" s="177"/>
      <c r="AS937" s="177"/>
      <c r="AT937" s="177"/>
      <c r="AU937" s="177"/>
      <c r="AV937" s="177"/>
      <c r="AW937" s="221"/>
      <c r="AX937" s="221"/>
      <c r="AY937" s="221"/>
      <c r="AZ937" s="221"/>
      <c r="BA937" s="221"/>
      <c r="BB937" s="221"/>
      <c r="BC937" s="221"/>
      <c r="BD937" s="221"/>
      <c r="BE937" s="221"/>
      <c r="BF937" s="221"/>
      <c r="BG937" s="221"/>
      <c r="BH937" s="221"/>
      <c r="BI937" s="221"/>
      <c r="BJ937" s="221"/>
      <c r="BK937" s="221"/>
      <c r="BL937" s="221"/>
      <c r="BM937" s="221"/>
      <c r="BN937" s="221"/>
      <c r="BO937" s="221"/>
      <c r="BP937" s="221"/>
      <c r="BQ937" s="221"/>
      <c r="BR937" s="221"/>
      <c r="BS937" s="221"/>
      <c r="BT937" s="221"/>
      <c r="BU937" s="221"/>
      <c r="BV937" s="221"/>
      <c r="BW937" s="221"/>
      <c r="BX937" s="221"/>
      <c r="BY937" s="221"/>
      <c r="BZ937" s="221"/>
      <c r="CA937" s="221"/>
    </row>
    <row r="938" spans="1:79" ht="20.100000000000001" customHeight="1">
      <c r="A938" s="204"/>
      <c r="B938" s="121"/>
      <c r="C938" s="122"/>
      <c r="D938" s="123"/>
      <c r="E938" s="121"/>
      <c r="F938" s="122"/>
      <c r="G938" s="124"/>
      <c r="H938" s="125"/>
      <c r="I938" s="122"/>
      <c r="J938" s="123"/>
      <c r="K938" s="121"/>
      <c r="L938" s="124"/>
      <c r="M938" s="125"/>
      <c r="N938" s="122"/>
      <c r="O938" s="123"/>
      <c r="P938" s="121"/>
      <c r="Q938" s="122"/>
      <c r="R938" s="122"/>
      <c r="S938" s="122"/>
      <c r="T938" s="122"/>
      <c r="U938" s="124"/>
      <c r="V938" s="323" t="str">
        <f t="shared" si="182"/>
        <v/>
      </c>
      <c r="W938" s="324" t="str">
        <f t="shared" si="183"/>
        <v/>
      </c>
      <c r="X938" s="324" t="str">
        <f t="shared" si="184"/>
        <v/>
      </c>
      <c r="Y938" s="324" t="str">
        <f t="shared" si="185"/>
        <v/>
      </c>
      <c r="Z938" s="324" t="str">
        <f t="shared" si="186"/>
        <v/>
      </c>
      <c r="AA938" s="324" t="str">
        <f t="shared" si="187"/>
        <v/>
      </c>
      <c r="AB938" s="324" t="str">
        <f t="shared" si="188"/>
        <v/>
      </c>
      <c r="AC938" s="324" t="str">
        <f t="shared" si="189"/>
        <v/>
      </c>
      <c r="AD938" s="324" t="str">
        <f t="shared" si="190"/>
        <v/>
      </c>
      <c r="AE938" s="324" t="str">
        <f t="shared" si="191"/>
        <v/>
      </c>
      <c r="AF938" s="324" t="str">
        <f t="shared" si="192"/>
        <v/>
      </c>
      <c r="AG938" s="324" t="str">
        <f t="shared" si="193"/>
        <v/>
      </c>
      <c r="AH938" s="324" t="str">
        <f t="shared" si="194"/>
        <v/>
      </c>
      <c r="AI938" s="177"/>
      <c r="AJ938" s="177"/>
      <c r="AK938" s="177"/>
      <c r="AL938" s="177"/>
      <c r="AM938" s="177"/>
      <c r="AN938" s="177"/>
      <c r="AO938" s="177"/>
      <c r="AP938" s="177"/>
      <c r="AQ938" s="177"/>
      <c r="AR938" s="177"/>
      <c r="AS938" s="177"/>
      <c r="AT938" s="177"/>
      <c r="AU938" s="177"/>
      <c r="AV938" s="177"/>
      <c r="AW938" s="221"/>
      <c r="AX938" s="221"/>
      <c r="AY938" s="221"/>
      <c r="AZ938" s="221"/>
      <c r="BA938" s="221"/>
      <c r="BB938" s="221"/>
      <c r="BC938" s="221"/>
      <c r="BD938" s="221"/>
      <c r="BE938" s="221"/>
      <c r="BF938" s="221"/>
      <c r="BG938" s="221"/>
      <c r="BH938" s="221"/>
      <c r="BI938" s="221"/>
      <c r="BJ938" s="221"/>
      <c r="BK938" s="221"/>
      <c r="BL938" s="221"/>
      <c r="BM938" s="221"/>
      <c r="BN938" s="221"/>
      <c r="BO938" s="221"/>
      <c r="BP938" s="221"/>
      <c r="BQ938" s="221"/>
      <c r="BR938" s="221"/>
      <c r="BS938" s="221"/>
      <c r="BT938" s="221"/>
      <c r="BU938" s="221"/>
      <c r="BV938" s="221"/>
      <c r="BW938" s="221"/>
      <c r="BX938" s="221"/>
      <c r="BY938" s="221"/>
      <c r="BZ938" s="221"/>
      <c r="CA938" s="221"/>
    </row>
    <row r="939" spans="1:79" ht="20.100000000000001" customHeight="1">
      <c r="A939" s="204"/>
      <c r="B939" s="121"/>
      <c r="C939" s="122"/>
      <c r="D939" s="123"/>
      <c r="E939" s="121"/>
      <c r="F939" s="122"/>
      <c r="G939" s="124"/>
      <c r="H939" s="125"/>
      <c r="I939" s="122"/>
      <c r="J939" s="123"/>
      <c r="K939" s="121"/>
      <c r="L939" s="124"/>
      <c r="M939" s="125"/>
      <c r="N939" s="122"/>
      <c r="O939" s="123"/>
      <c r="P939" s="121"/>
      <c r="Q939" s="122"/>
      <c r="R939" s="122"/>
      <c r="S939" s="122"/>
      <c r="T939" s="122"/>
      <c r="U939" s="124"/>
      <c r="V939" s="323" t="str">
        <f t="shared" si="182"/>
        <v/>
      </c>
      <c r="W939" s="324" t="str">
        <f t="shared" si="183"/>
        <v/>
      </c>
      <c r="X939" s="324" t="str">
        <f t="shared" si="184"/>
        <v/>
      </c>
      <c r="Y939" s="324" t="str">
        <f t="shared" si="185"/>
        <v/>
      </c>
      <c r="Z939" s="324" t="str">
        <f t="shared" si="186"/>
        <v/>
      </c>
      <c r="AA939" s="324" t="str">
        <f t="shared" si="187"/>
        <v/>
      </c>
      <c r="AB939" s="324" t="str">
        <f t="shared" si="188"/>
        <v/>
      </c>
      <c r="AC939" s="324" t="str">
        <f t="shared" si="189"/>
        <v/>
      </c>
      <c r="AD939" s="324" t="str">
        <f t="shared" si="190"/>
        <v/>
      </c>
      <c r="AE939" s="324" t="str">
        <f t="shared" si="191"/>
        <v/>
      </c>
      <c r="AF939" s="324" t="str">
        <f t="shared" si="192"/>
        <v/>
      </c>
      <c r="AG939" s="324" t="str">
        <f t="shared" si="193"/>
        <v/>
      </c>
      <c r="AH939" s="324" t="str">
        <f t="shared" si="194"/>
        <v/>
      </c>
      <c r="AI939" s="177"/>
      <c r="AJ939" s="177"/>
      <c r="AK939" s="177"/>
      <c r="AL939" s="177"/>
      <c r="AM939" s="177"/>
      <c r="AN939" s="177"/>
      <c r="AO939" s="177"/>
      <c r="AP939" s="177"/>
      <c r="AQ939" s="177"/>
      <c r="AR939" s="177"/>
      <c r="AS939" s="177"/>
      <c r="AT939" s="177"/>
      <c r="AU939" s="177"/>
      <c r="AV939" s="177"/>
      <c r="AW939" s="221"/>
      <c r="AX939" s="221"/>
      <c r="AY939" s="221"/>
      <c r="AZ939" s="221"/>
      <c r="BA939" s="221"/>
      <c r="BB939" s="221"/>
      <c r="BC939" s="221"/>
      <c r="BD939" s="221"/>
      <c r="BE939" s="221"/>
      <c r="BF939" s="221"/>
      <c r="BG939" s="221"/>
      <c r="BH939" s="221"/>
      <c r="BI939" s="221"/>
      <c r="BJ939" s="221"/>
      <c r="BK939" s="221"/>
      <c r="BL939" s="221"/>
      <c r="BM939" s="221"/>
      <c r="BN939" s="221"/>
      <c r="BO939" s="221"/>
      <c r="BP939" s="221"/>
      <c r="BQ939" s="221"/>
      <c r="BR939" s="221"/>
      <c r="BS939" s="221"/>
      <c r="BT939" s="221"/>
      <c r="BU939" s="221"/>
      <c r="BV939" s="221"/>
      <c r="BW939" s="221"/>
      <c r="BX939" s="221"/>
      <c r="BY939" s="221"/>
      <c r="BZ939" s="221"/>
      <c r="CA939" s="221"/>
    </row>
    <row r="940" spans="1:79" ht="20.100000000000001" customHeight="1">
      <c r="A940" s="204"/>
      <c r="B940" s="121"/>
      <c r="C940" s="122"/>
      <c r="D940" s="123"/>
      <c r="E940" s="121"/>
      <c r="F940" s="122"/>
      <c r="G940" s="124"/>
      <c r="H940" s="125"/>
      <c r="I940" s="122"/>
      <c r="J940" s="123"/>
      <c r="K940" s="121"/>
      <c r="L940" s="124"/>
      <c r="M940" s="125"/>
      <c r="N940" s="122"/>
      <c r="O940" s="123"/>
      <c r="P940" s="121"/>
      <c r="Q940" s="122"/>
      <c r="R940" s="122"/>
      <c r="S940" s="122"/>
      <c r="T940" s="122"/>
      <c r="U940" s="124"/>
      <c r="V940" s="323" t="str">
        <f t="shared" si="182"/>
        <v/>
      </c>
      <c r="W940" s="324" t="str">
        <f t="shared" si="183"/>
        <v/>
      </c>
      <c r="X940" s="324" t="str">
        <f t="shared" si="184"/>
        <v/>
      </c>
      <c r="Y940" s="324" t="str">
        <f t="shared" si="185"/>
        <v/>
      </c>
      <c r="Z940" s="324" t="str">
        <f t="shared" si="186"/>
        <v/>
      </c>
      <c r="AA940" s="324" t="str">
        <f t="shared" si="187"/>
        <v/>
      </c>
      <c r="AB940" s="324" t="str">
        <f t="shared" si="188"/>
        <v/>
      </c>
      <c r="AC940" s="324" t="str">
        <f t="shared" si="189"/>
        <v/>
      </c>
      <c r="AD940" s="324" t="str">
        <f t="shared" si="190"/>
        <v/>
      </c>
      <c r="AE940" s="324" t="str">
        <f t="shared" si="191"/>
        <v/>
      </c>
      <c r="AF940" s="324" t="str">
        <f t="shared" si="192"/>
        <v/>
      </c>
      <c r="AG940" s="324" t="str">
        <f t="shared" si="193"/>
        <v/>
      </c>
      <c r="AH940" s="324" t="str">
        <f t="shared" si="194"/>
        <v/>
      </c>
      <c r="AI940" s="177"/>
      <c r="AJ940" s="177"/>
      <c r="AK940" s="177"/>
      <c r="AL940" s="177"/>
      <c r="AM940" s="177"/>
      <c r="AN940" s="177"/>
      <c r="AO940" s="177"/>
      <c r="AP940" s="177"/>
      <c r="AQ940" s="177"/>
      <c r="AR940" s="177"/>
      <c r="AS940" s="177"/>
      <c r="AT940" s="177"/>
      <c r="AU940" s="177"/>
      <c r="AV940" s="177"/>
      <c r="AW940" s="221"/>
      <c r="AX940" s="221"/>
      <c r="AY940" s="221"/>
      <c r="AZ940" s="221"/>
      <c r="BA940" s="221"/>
      <c r="BB940" s="221"/>
      <c r="BC940" s="221"/>
      <c r="BD940" s="221"/>
      <c r="BE940" s="221"/>
      <c r="BF940" s="221"/>
      <c r="BG940" s="221"/>
      <c r="BH940" s="221"/>
      <c r="BI940" s="221"/>
      <c r="BJ940" s="221"/>
      <c r="BK940" s="221"/>
      <c r="BL940" s="221"/>
      <c r="BM940" s="221"/>
      <c r="BN940" s="221"/>
      <c r="BO940" s="221"/>
      <c r="BP940" s="221"/>
      <c r="BQ940" s="221"/>
      <c r="BR940" s="221"/>
      <c r="BS940" s="221"/>
      <c r="BT940" s="221"/>
      <c r="BU940" s="221"/>
      <c r="BV940" s="221"/>
      <c r="BW940" s="221"/>
      <c r="BX940" s="221"/>
      <c r="BY940" s="221"/>
      <c r="BZ940" s="221"/>
      <c r="CA940" s="221"/>
    </row>
    <row r="941" spans="1:79" ht="20.100000000000001" customHeight="1">
      <c r="A941" s="204"/>
      <c r="B941" s="121"/>
      <c r="C941" s="122"/>
      <c r="D941" s="123"/>
      <c r="E941" s="121"/>
      <c r="F941" s="122"/>
      <c r="G941" s="124"/>
      <c r="H941" s="125"/>
      <c r="I941" s="122"/>
      <c r="J941" s="123"/>
      <c r="K941" s="121"/>
      <c r="L941" s="124"/>
      <c r="M941" s="125"/>
      <c r="N941" s="122"/>
      <c r="O941" s="123"/>
      <c r="P941" s="121"/>
      <c r="Q941" s="122"/>
      <c r="R941" s="122"/>
      <c r="S941" s="122"/>
      <c r="T941" s="122"/>
      <c r="U941" s="124"/>
      <c r="V941" s="323" t="str">
        <f t="shared" si="182"/>
        <v/>
      </c>
      <c r="W941" s="324" t="str">
        <f t="shared" si="183"/>
        <v/>
      </c>
      <c r="X941" s="324" t="str">
        <f t="shared" si="184"/>
        <v/>
      </c>
      <c r="Y941" s="324" t="str">
        <f t="shared" si="185"/>
        <v/>
      </c>
      <c r="Z941" s="324" t="str">
        <f t="shared" si="186"/>
        <v/>
      </c>
      <c r="AA941" s="324" t="str">
        <f t="shared" si="187"/>
        <v/>
      </c>
      <c r="AB941" s="324" t="str">
        <f t="shared" si="188"/>
        <v/>
      </c>
      <c r="AC941" s="324" t="str">
        <f t="shared" si="189"/>
        <v/>
      </c>
      <c r="AD941" s="324" t="str">
        <f t="shared" si="190"/>
        <v/>
      </c>
      <c r="AE941" s="324" t="str">
        <f t="shared" si="191"/>
        <v/>
      </c>
      <c r="AF941" s="324" t="str">
        <f t="shared" si="192"/>
        <v/>
      </c>
      <c r="AG941" s="324" t="str">
        <f t="shared" si="193"/>
        <v/>
      </c>
      <c r="AH941" s="324" t="str">
        <f t="shared" si="194"/>
        <v/>
      </c>
      <c r="AI941" s="177"/>
      <c r="AJ941" s="177"/>
      <c r="AK941" s="177"/>
      <c r="AL941" s="177"/>
      <c r="AM941" s="177"/>
      <c r="AN941" s="177"/>
      <c r="AO941" s="177"/>
      <c r="AP941" s="177"/>
      <c r="AQ941" s="177"/>
      <c r="AR941" s="177"/>
      <c r="AS941" s="177"/>
      <c r="AT941" s="177"/>
      <c r="AU941" s="177"/>
      <c r="AV941" s="177"/>
      <c r="AW941" s="221"/>
      <c r="AX941" s="221"/>
      <c r="AY941" s="221"/>
      <c r="AZ941" s="221"/>
      <c r="BA941" s="221"/>
      <c r="BB941" s="221"/>
      <c r="BC941" s="221"/>
      <c r="BD941" s="221"/>
      <c r="BE941" s="221"/>
      <c r="BF941" s="221"/>
      <c r="BG941" s="221"/>
      <c r="BH941" s="221"/>
      <c r="BI941" s="221"/>
      <c r="BJ941" s="221"/>
      <c r="BK941" s="221"/>
      <c r="BL941" s="221"/>
      <c r="BM941" s="221"/>
      <c r="BN941" s="221"/>
      <c r="BO941" s="221"/>
      <c r="BP941" s="221"/>
      <c r="BQ941" s="221"/>
      <c r="BR941" s="221"/>
      <c r="BS941" s="221"/>
      <c r="BT941" s="221"/>
      <c r="BU941" s="221"/>
      <c r="BV941" s="221"/>
      <c r="BW941" s="221"/>
      <c r="BX941" s="221"/>
      <c r="BY941" s="221"/>
      <c r="BZ941" s="221"/>
      <c r="CA941" s="221"/>
    </row>
    <row r="942" spans="1:79" ht="20.100000000000001" customHeight="1">
      <c r="A942" s="204"/>
      <c r="B942" s="121"/>
      <c r="C942" s="122"/>
      <c r="D942" s="123"/>
      <c r="E942" s="121"/>
      <c r="F942" s="122"/>
      <c r="G942" s="124"/>
      <c r="H942" s="125"/>
      <c r="I942" s="122"/>
      <c r="J942" s="123"/>
      <c r="K942" s="121"/>
      <c r="L942" s="124"/>
      <c r="M942" s="125"/>
      <c r="N942" s="122"/>
      <c r="O942" s="123"/>
      <c r="P942" s="121"/>
      <c r="Q942" s="122"/>
      <c r="R942" s="122"/>
      <c r="S942" s="122"/>
      <c r="T942" s="122"/>
      <c r="U942" s="124"/>
      <c r="V942" s="323" t="str">
        <f t="shared" si="182"/>
        <v/>
      </c>
      <c r="W942" s="324" t="str">
        <f t="shared" si="183"/>
        <v/>
      </c>
      <c r="X942" s="324" t="str">
        <f t="shared" si="184"/>
        <v/>
      </c>
      <c r="Y942" s="324" t="str">
        <f t="shared" si="185"/>
        <v/>
      </c>
      <c r="Z942" s="324" t="str">
        <f t="shared" si="186"/>
        <v/>
      </c>
      <c r="AA942" s="324" t="str">
        <f t="shared" si="187"/>
        <v/>
      </c>
      <c r="AB942" s="324" t="str">
        <f t="shared" si="188"/>
        <v/>
      </c>
      <c r="AC942" s="324" t="str">
        <f t="shared" si="189"/>
        <v/>
      </c>
      <c r="AD942" s="324" t="str">
        <f t="shared" si="190"/>
        <v/>
      </c>
      <c r="AE942" s="324" t="str">
        <f t="shared" si="191"/>
        <v/>
      </c>
      <c r="AF942" s="324" t="str">
        <f t="shared" si="192"/>
        <v/>
      </c>
      <c r="AG942" s="324" t="str">
        <f t="shared" si="193"/>
        <v/>
      </c>
      <c r="AH942" s="324" t="str">
        <f t="shared" si="194"/>
        <v/>
      </c>
      <c r="AI942" s="177"/>
      <c r="AJ942" s="177"/>
      <c r="AK942" s="177"/>
      <c r="AL942" s="177"/>
      <c r="AM942" s="177"/>
      <c r="AN942" s="177"/>
      <c r="AO942" s="177"/>
      <c r="AP942" s="177"/>
      <c r="AQ942" s="177"/>
      <c r="AR942" s="177"/>
      <c r="AS942" s="177"/>
      <c r="AT942" s="177"/>
      <c r="AU942" s="177"/>
      <c r="AV942" s="177"/>
      <c r="AW942" s="221"/>
      <c r="AX942" s="221"/>
      <c r="AY942" s="221"/>
      <c r="AZ942" s="221"/>
      <c r="BA942" s="221"/>
      <c r="BB942" s="221"/>
      <c r="BC942" s="221"/>
      <c r="BD942" s="221"/>
      <c r="BE942" s="221"/>
      <c r="BF942" s="221"/>
      <c r="BG942" s="221"/>
      <c r="BH942" s="221"/>
      <c r="BI942" s="221"/>
      <c r="BJ942" s="221"/>
      <c r="BK942" s="221"/>
      <c r="BL942" s="221"/>
      <c r="BM942" s="221"/>
      <c r="BN942" s="221"/>
      <c r="BO942" s="221"/>
      <c r="BP942" s="221"/>
      <c r="BQ942" s="221"/>
      <c r="BR942" s="221"/>
      <c r="BS942" s="221"/>
      <c r="BT942" s="221"/>
      <c r="BU942" s="221"/>
      <c r="BV942" s="221"/>
      <c r="BW942" s="221"/>
      <c r="BX942" s="221"/>
      <c r="BY942" s="221"/>
      <c r="BZ942" s="221"/>
      <c r="CA942" s="221"/>
    </row>
    <row r="943" spans="1:79" ht="20.100000000000001" customHeight="1">
      <c r="A943" s="204"/>
      <c r="B943" s="121"/>
      <c r="C943" s="122"/>
      <c r="D943" s="123"/>
      <c r="E943" s="121"/>
      <c r="F943" s="122"/>
      <c r="G943" s="124"/>
      <c r="H943" s="125"/>
      <c r="I943" s="122"/>
      <c r="J943" s="123"/>
      <c r="K943" s="121"/>
      <c r="L943" s="124"/>
      <c r="M943" s="125"/>
      <c r="N943" s="122"/>
      <c r="O943" s="123"/>
      <c r="P943" s="121"/>
      <c r="Q943" s="122"/>
      <c r="R943" s="122"/>
      <c r="S943" s="122"/>
      <c r="T943" s="122"/>
      <c r="U943" s="124"/>
      <c r="V943" s="323" t="str">
        <f t="shared" si="182"/>
        <v/>
      </c>
      <c r="W943" s="324" t="str">
        <f t="shared" si="183"/>
        <v/>
      </c>
      <c r="X943" s="324" t="str">
        <f t="shared" si="184"/>
        <v/>
      </c>
      <c r="Y943" s="324" t="str">
        <f t="shared" si="185"/>
        <v/>
      </c>
      <c r="Z943" s="324" t="str">
        <f t="shared" si="186"/>
        <v/>
      </c>
      <c r="AA943" s="324" t="str">
        <f t="shared" si="187"/>
        <v/>
      </c>
      <c r="AB943" s="324" t="str">
        <f t="shared" si="188"/>
        <v/>
      </c>
      <c r="AC943" s="324" t="str">
        <f t="shared" si="189"/>
        <v/>
      </c>
      <c r="AD943" s="324" t="str">
        <f t="shared" si="190"/>
        <v/>
      </c>
      <c r="AE943" s="324" t="str">
        <f t="shared" si="191"/>
        <v/>
      </c>
      <c r="AF943" s="324" t="str">
        <f t="shared" si="192"/>
        <v/>
      </c>
      <c r="AG943" s="324" t="str">
        <f t="shared" si="193"/>
        <v/>
      </c>
      <c r="AH943" s="324" t="str">
        <f t="shared" si="194"/>
        <v/>
      </c>
      <c r="AI943" s="177"/>
      <c r="AJ943" s="177"/>
      <c r="AK943" s="177"/>
      <c r="AL943" s="177"/>
      <c r="AM943" s="177"/>
      <c r="AN943" s="177"/>
      <c r="AO943" s="177"/>
      <c r="AP943" s="177"/>
      <c r="AQ943" s="177"/>
      <c r="AR943" s="177"/>
      <c r="AS943" s="177"/>
      <c r="AT943" s="177"/>
      <c r="AU943" s="177"/>
      <c r="AV943" s="177"/>
      <c r="AW943" s="221"/>
      <c r="AX943" s="221"/>
      <c r="AY943" s="221"/>
      <c r="AZ943" s="221"/>
      <c r="BA943" s="221"/>
      <c r="BB943" s="221"/>
      <c r="BC943" s="221"/>
      <c r="BD943" s="221"/>
      <c r="BE943" s="221"/>
      <c r="BF943" s="221"/>
      <c r="BG943" s="221"/>
      <c r="BH943" s="221"/>
      <c r="BI943" s="221"/>
      <c r="BJ943" s="221"/>
      <c r="BK943" s="221"/>
      <c r="BL943" s="221"/>
      <c r="BM943" s="221"/>
      <c r="BN943" s="221"/>
      <c r="BO943" s="221"/>
      <c r="BP943" s="221"/>
      <c r="BQ943" s="221"/>
      <c r="BR943" s="221"/>
      <c r="BS943" s="221"/>
      <c r="BT943" s="221"/>
      <c r="BU943" s="221"/>
      <c r="BV943" s="221"/>
      <c r="BW943" s="221"/>
      <c r="BX943" s="221"/>
      <c r="BY943" s="221"/>
      <c r="BZ943" s="221"/>
      <c r="CA943" s="221"/>
    </row>
    <row r="944" spans="1:79" ht="20.100000000000001" customHeight="1">
      <c r="A944" s="204"/>
      <c r="B944" s="121"/>
      <c r="C944" s="122"/>
      <c r="D944" s="123"/>
      <c r="E944" s="121"/>
      <c r="F944" s="122"/>
      <c r="G944" s="124"/>
      <c r="H944" s="125"/>
      <c r="I944" s="122"/>
      <c r="J944" s="123"/>
      <c r="K944" s="121"/>
      <c r="L944" s="124"/>
      <c r="M944" s="125"/>
      <c r="N944" s="122"/>
      <c r="O944" s="123"/>
      <c r="P944" s="121"/>
      <c r="Q944" s="122"/>
      <c r="R944" s="122"/>
      <c r="S944" s="122"/>
      <c r="T944" s="122"/>
      <c r="U944" s="124"/>
      <c r="V944" s="323" t="str">
        <f t="shared" si="182"/>
        <v/>
      </c>
      <c r="W944" s="324" t="str">
        <f t="shared" si="183"/>
        <v/>
      </c>
      <c r="X944" s="324" t="str">
        <f t="shared" si="184"/>
        <v/>
      </c>
      <c r="Y944" s="324" t="str">
        <f t="shared" si="185"/>
        <v/>
      </c>
      <c r="Z944" s="324" t="str">
        <f t="shared" si="186"/>
        <v/>
      </c>
      <c r="AA944" s="324" t="str">
        <f t="shared" si="187"/>
        <v/>
      </c>
      <c r="AB944" s="324" t="str">
        <f t="shared" si="188"/>
        <v/>
      </c>
      <c r="AC944" s="324" t="str">
        <f t="shared" si="189"/>
        <v/>
      </c>
      <c r="AD944" s="324" t="str">
        <f t="shared" si="190"/>
        <v/>
      </c>
      <c r="AE944" s="324" t="str">
        <f t="shared" si="191"/>
        <v/>
      </c>
      <c r="AF944" s="324" t="str">
        <f t="shared" si="192"/>
        <v/>
      </c>
      <c r="AG944" s="324" t="str">
        <f t="shared" si="193"/>
        <v/>
      </c>
      <c r="AH944" s="324" t="str">
        <f t="shared" si="194"/>
        <v/>
      </c>
      <c r="AI944" s="177"/>
      <c r="AJ944" s="177"/>
      <c r="AK944" s="177"/>
      <c r="AL944" s="177"/>
      <c r="AM944" s="177"/>
      <c r="AN944" s="177"/>
      <c r="AO944" s="177"/>
      <c r="AP944" s="177"/>
      <c r="AQ944" s="177"/>
      <c r="AR944" s="177"/>
      <c r="AS944" s="177"/>
      <c r="AT944" s="177"/>
      <c r="AU944" s="177"/>
      <c r="AV944" s="177"/>
      <c r="AW944" s="221"/>
      <c r="AX944" s="221"/>
      <c r="AY944" s="221"/>
      <c r="AZ944" s="221"/>
      <c r="BA944" s="221"/>
      <c r="BB944" s="221"/>
      <c r="BC944" s="221"/>
      <c r="BD944" s="221"/>
      <c r="BE944" s="221"/>
      <c r="BF944" s="221"/>
      <c r="BG944" s="221"/>
      <c r="BH944" s="221"/>
      <c r="BI944" s="221"/>
      <c r="BJ944" s="221"/>
      <c r="BK944" s="221"/>
      <c r="BL944" s="221"/>
      <c r="BM944" s="221"/>
      <c r="BN944" s="221"/>
      <c r="BO944" s="221"/>
      <c r="BP944" s="221"/>
      <c r="BQ944" s="221"/>
      <c r="BR944" s="221"/>
      <c r="BS944" s="221"/>
      <c r="BT944" s="221"/>
      <c r="BU944" s="221"/>
      <c r="BV944" s="221"/>
      <c r="BW944" s="221"/>
      <c r="BX944" s="221"/>
      <c r="BY944" s="221"/>
      <c r="BZ944" s="221"/>
      <c r="CA944" s="221"/>
    </row>
    <row r="945" spans="1:79" ht="20.100000000000001" customHeight="1">
      <c r="A945" s="204"/>
      <c r="B945" s="121"/>
      <c r="C945" s="122"/>
      <c r="D945" s="123"/>
      <c r="E945" s="121"/>
      <c r="F945" s="122"/>
      <c r="G945" s="124"/>
      <c r="H945" s="125"/>
      <c r="I945" s="122"/>
      <c r="J945" s="123"/>
      <c r="K945" s="121"/>
      <c r="L945" s="124"/>
      <c r="M945" s="125"/>
      <c r="N945" s="122"/>
      <c r="O945" s="123"/>
      <c r="P945" s="121"/>
      <c r="Q945" s="122"/>
      <c r="R945" s="122"/>
      <c r="S945" s="122"/>
      <c r="T945" s="122"/>
      <c r="U945" s="124"/>
      <c r="V945" s="323" t="str">
        <f t="shared" si="182"/>
        <v/>
      </c>
      <c r="W945" s="324" t="str">
        <f t="shared" si="183"/>
        <v/>
      </c>
      <c r="X945" s="324" t="str">
        <f t="shared" si="184"/>
        <v/>
      </c>
      <c r="Y945" s="324" t="str">
        <f t="shared" si="185"/>
        <v/>
      </c>
      <c r="Z945" s="324" t="str">
        <f t="shared" si="186"/>
        <v/>
      </c>
      <c r="AA945" s="324" t="str">
        <f t="shared" si="187"/>
        <v/>
      </c>
      <c r="AB945" s="324" t="str">
        <f t="shared" si="188"/>
        <v/>
      </c>
      <c r="AC945" s="324" t="str">
        <f t="shared" si="189"/>
        <v/>
      </c>
      <c r="AD945" s="324" t="str">
        <f t="shared" si="190"/>
        <v/>
      </c>
      <c r="AE945" s="324" t="str">
        <f t="shared" si="191"/>
        <v/>
      </c>
      <c r="AF945" s="324" t="str">
        <f t="shared" si="192"/>
        <v/>
      </c>
      <c r="AG945" s="324" t="str">
        <f t="shared" si="193"/>
        <v/>
      </c>
      <c r="AH945" s="324" t="str">
        <f t="shared" si="194"/>
        <v/>
      </c>
      <c r="AI945" s="177"/>
      <c r="AJ945" s="177"/>
      <c r="AK945" s="177"/>
      <c r="AL945" s="177"/>
      <c r="AM945" s="177"/>
      <c r="AN945" s="177"/>
      <c r="AO945" s="177"/>
      <c r="AP945" s="177"/>
      <c r="AQ945" s="177"/>
      <c r="AR945" s="177"/>
      <c r="AS945" s="177"/>
      <c r="AT945" s="177"/>
      <c r="AU945" s="177"/>
      <c r="AV945" s="177"/>
      <c r="AW945" s="221"/>
      <c r="AX945" s="221"/>
      <c r="AY945" s="221"/>
      <c r="AZ945" s="221"/>
      <c r="BA945" s="221"/>
      <c r="BB945" s="221"/>
      <c r="BC945" s="221"/>
      <c r="BD945" s="221"/>
      <c r="BE945" s="221"/>
      <c r="BF945" s="221"/>
      <c r="BG945" s="221"/>
      <c r="BH945" s="221"/>
      <c r="BI945" s="221"/>
      <c r="BJ945" s="221"/>
      <c r="BK945" s="221"/>
      <c r="BL945" s="221"/>
      <c r="BM945" s="221"/>
      <c r="BN945" s="221"/>
      <c r="BO945" s="221"/>
      <c r="BP945" s="221"/>
      <c r="BQ945" s="221"/>
      <c r="BR945" s="221"/>
      <c r="BS945" s="221"/>
      <c r="BT945" s="221"/>
      <c r="BU945" s="221"/>
      <c r="BV945" s="221"/>
      <c r="BW945" s="221"/>
      <c r="BX945" s="221"/>
      <c r="BY945" s="221"/>
      <c r="BZ945" s="221"/>
      <c r="CA945" s="221"/>
    </row>
    <row r="946" spans="1:79" ht="20.100000000000001" customHeight="1">
      <c r="A946" s="204"/>
      <c r="B946" s="121"/>
      <c r="C946" s="122"/>
      <c r="D946" s="123"/>
      <c r="E946" s="121"/>
      <c r="F946" s="122"/>
      <c r="G946" s="124"/>
      <c r="H946" s="125"/>
      <c r="I946" s="122"/>
      <c r="J946" s="123"/>
      <c r="K946" s="121"/>
      <c r="L946" s="124"/>
      <c r="M946" s="125"/>
      <c r="N946" s="122"/>
      <c r="O946" s="123"/>
      <c r="P946" s="121"/>
      <c r="Q946" s="122"/>
      <c r="R946" s="122"/>
      <c r="S946" s="122"/>
      <c r="T946" s="122"/>
      <c r="U946" s="124"/>
      <c r="V946" s="323" t="str">
        <f t="shared" si="182"/>
        <v/>
      </c>
      <c r="W946" s="324" t="str">
        <f t="shared" si="183"/>
        <v/>
      </c>
      <c r="X946" s="324" t="str">
        <f t="shared" si="184"/>
        <v/>
      </c>
      <c r="Y946" s="324" t="str">
        <f t="shared" si="185"/>
        <v/>
      </c>
      <c r="Z946" s="324" t="str">
        <f t="shared" si="186"/>
        <v/>
      </c>
      <c r="AA946" s="324" t="str">
        <f t="shared" si="187"/>
        <v/>
      </c>
      <c r="AB946" s="324" t="str">
        <f t="shared" si="188"/>
        <v/>
      </c>
      <c r="AC946" s="324" t="str">
        <f t="shared" si="189"/>
        <v/>
      </c>
      <c r="AD946" s="324" t="str">
        <f t="shared" si="190"/>
        <v/>
      </c>
      <c r="AE946" s="324" t="str">
        <f t="shared" si="191"/>
        <v/>
      </c>
      <c r="AF946" s="324" t="str">
        <f t="shared" si="192"/>
        <v/>
      </c>
      <c r="AG946" s="324" t="str">
        <f t="shared" si="193"/>
        <v/>
      </c>
      <c r="AH946" s="324" t="str">
        <f t="shared" si="194"/>
        <v/>
      </c>
      <c r="AI946" s="177"/>
      <c r="AJ946" s="177"/>
      <c r="AK946" s="177"/>
      <c r="AL946" s="177"/>
      <c r="AM946" s="177"/>
      <c r="AN946" s="177"/>
      <c r="AO946" s="177"/>
      <c r="AP946" s="177"/>
      <c r="AQ946" s="177"/>
      <c r="AR946" s="177"/>
      <c r="AS946" s="177"/>
      <c r="AT946" s="177"/>
      <c r="AU946" s="177"/>
      <c r="AV946" s="177"/>
      <c r="AW946" s="221"/>
      <c r="AX946" s="221"/>
      <c r="AY946" s="221"/>
      <c r="AZ946" s="221"/>
      <c r="BA946" s="221"/>
      <c r="BB946" s="221"/>
      <c r="BC946" s="221"/>
      <c r="BD946" s="221"/>
      <c r="BE946" s="221"/>
      <c r="BF946" s="221"/>
      <c r="BG946" s="221"/>
      <c r="BH946" s="221"/>
      <c r="BI946" s="221"/>
      <c r="BJ946" s="221"/>
      <c r="BK946" s="221"/>
      <c r="BL946" s="221"/>
      <c r="BM946" s="221"/>
      <c r="BN946" s="221"/>
      <c r="BO946" s="221"/>
      <c r="BP946" s="221"/>
      <c r="BQ946" s="221"/>
      <c r="BR946" s="221"/>
      <c r="BS946" s="221"/>
      <c r="BT946" s="221"/>
      <c r="BU946" s="221"/>
      <c r="BV946" s="221"/>
      <c r="BW946" s="221"/>
      <c r="BX946" s="221"/>
      <c r="BY946" s="221"/>
      <c r="BZ946" s="221"/>
      <c r="CA946" s="221"/>
    </row>
    <row r="947" spans="1:79" ht="20.100000000000001" customHeight="1">
      <c r="A947" s="204"/>
      <c r="B947" s="121"/>
      <c r="C947" s="122"/>
      <c r="D947" s="123"/>
      <c r="E947" s="121"/>
      <c r="F947" s="122"/>
      <c r="G947" s="124"/>
      <c r="H947" s="125"/>
      <c r="I947" s="122"/>
      <c r="J947" s="123"/>
      <c r="K947" s="121"/>
      <c r="L947" s="124"/>
      <c r="M947" s="125"/>
      <c r="N947" s="122"/>
      <c r="O947" s="123"/>
      <c r="P947" s="121"/>
      <c r="Q947" s="122"/>
      <c r="R947" s="122"/>
      <c r="S947" s="122"/>
      <c r="T947" s="122"/>
      <c r="U947" s="124"/>
      <c r="V947" s="323" t="str">
        <f t="shared" si="182"/>
        <v/>
      </c>
      <c r="W947" s="324" t="str">
        <f t="shared" si="183"/>
        <v/>
      </c>
      <c r="X947" s="324" t="str">
        <f t="shared" si="184"/>
        <v/>
      </c>
      <c r="Y947" s="324" t="str">
        <f t="shared" si="185"/>
        <v/>
      </c>
      <c r="Z947" s="324" t="str">
        <f t="shared" si="186"/>
        <v/>
      </c>
      <c r="AA947" s="324" t="str">
        <f t="shared" si="187"/>
        <v/>
      </c>
      <c r="AB947" s="324" t="str">
        <f t="shared" si="188"/>
        <v/>
      </c>
      <c r="AC947" s="324" t="str">
        <f t="shared" si="189"/>
        <v/>
      </c>
      <c r="AD947" s="324" t="str">
        <f t="shared" si="190"/>
        <v/>
      </c>
      <c r="AE947" s="324" t="str">
        <f t="shared" si="191"/>
        <v/>
      </c>
      <c r="AF947" s="324" t="str">
        <f t="shared" si="192"/>
        <v/>
      </c>
      <c r="AG947" s="324" t="str">
        <f t="shared" si="193"/>
        <v/>
      </c>
      <c r="AH947" s="324" t="str">
        <f t="shared" si="194"/>
        <v/>
      </c>
      <c r="AI947" s="177"/>
      <c r="AJ947" s="177"/>
      <c r="AK947" s="177"/>
      <c r="AL947" s="177"/>
      <c r="AM947" s="177"/>
      <c r="AN947" s="177"/>
      <c r="AO947" s="177"/>
      <c r="AP947" s="177"/>
      <c r="AQ947" s="177"/>
      <c r="AR947" s="177"/>
      <c r="AS947" s="177"/>
      <c r="AT947" s="177"/>
      <c r="AU947" s="177"/>
      <c r="AV947" s="177"/>
      <c r="AW947" s="177"/>
      <c r="AX947" s="177"/>
      <c r="AY947" s="177"/>
      <c r="AZ947" s="177"/>
      <c r="BA947" s="177"/>
      <c r="BB947" s="177"/>
      <c r="BC947" s="177"/>
      <c r="BD947" s="177"/>
      <c r="BE947" s="177"/>
      <c r="BF947" s="177"/>
      <c r="BG947" s="177"/>
      <c r="BH947" s="177"/>
      <c r="BI947" s="177"/>
      <c r="BJ947" s="177"/>
      <c r="BK947" s="177"/>
      <c r="BL947" s="177"/>
      <c r="BM947" s="177"/>
      <c r="BN947" s="177"/>
      <c r="BO947" s="177"/>
      <c r="BP947" s="177"/>
      <c r="BQ947" s="177"/>
      <c r="BR947" s="177"/>
      <c r="BS947" s="177"/>
      <c r="BT947" s="177"/>
      <c r="BU947" s="177"/>
      <c r="BV947" s="177"/>
      <c r="BW947" s="177"/>
      <c r="BX947" s="177"/>
      <c r="BY947" s="177"/>
      <c r="BZ947" s="177"/>
      <c r="CA947" s="177"/>
    </row>
    <row r="948" spans="1:79" ht="20.100000000000001" customHeight="1">
      <c r="A948" s="204"/>
      <c r="B948" s="121"/>
      <c r="C948" s="122"/>
      <c r="D948" s="123"/>
      <c r="E948" s="121"/>
      <c r="F948" s="122"/>
      <c r="G948" s="124"/>
      <c r="H948" s="125"/>
      <c r="I948" s="122"/>
      <c r="J948" s="123"/>
      <c r="K948" s="121"/>
      <c r="L948" s="124"/>
      <c r="M948" s="125"/>
      <c r="N948" s="122"/>
      <c r="O948" s="123"/>
      <c r="P948" s="121"/>
      <c r="Q948" s="122"/>
      <c r="R948" s="122"/>
      <c r="S948" s="122"/>
      <c r="T948" s="122"/>
      <c r="U948" s="124"/>
      <c r="V948" s="323" t="str">
        <f t="shared" si="182"/>
        <v/>
      </c>
      <c r="W948" s="324" t="str">
        <f t="shared" si="183"/>
        <v/>
      </c>
      <c r="X948" s="324" t="str">
        <f t="shared" si="184"/>
        <v/>
      </c>
      <c r="Y948" s="324" t="str">
        <f t="shared" si="185"/>
        <v/>
      </c>
      <c r="Z948" s="324" t="str">
        <f t="shared" si="186"/>
        <v/>
      </c>
      <c r="AA948" s="324" t="str">
        <f t="shared" si="187"/>
        <v/>
      </c>
      <c r="AB948" s="324" t="str">
        <f t="shared" si="188"/>
        <v/>
      </c>
      <c r="AC948" s="324" t="str">
        <f t="shared" si="189"/>
        <v/>
      </c>
      <c r="AD948" s="324" t="str">
        <f t="shared" si="190"/>
        <v/>
      </c>
      <c r="AE948" s="324" t="str">
        <f t="shared" si="191"/>
        <v/>
      </c>
      <c r="AF948" s="324" t="str">
        <f t="shared" si="192"/>
        <v/>
      </c>
      <c r="AG948" s="324" t="str">
        <f t="shared" si="193"/>
        <v/>
      </c>
      <c r="AH948" s="324" t="str">
        <f t="shared" si="194"/>
        <v/>
      </c>
      <c r="AI948" s="177"/>
      <c r="AJ948" s="177"/>
      <c r="AK948" s="177"/>
      <c r="AL948" s="177"/>
      <c r="AM948" s="177"/>
      <c r="AN948" s="177"/>
      <c r="AO948" s="177"/>
      <c r="AP948" s="177"/>
      <c r="AQ948" s="177"/>
      <c r="AR948" s="177"/>
      <c r="AS948" s="177"/>
      <c r="AT948" s="177"/>
      <c r="AU948" s="177"/>
      <c r="AV948" s="177"/>
      <c r="AW948" s="177"/>
      <c r="AX948" s="177"/>
      <c r="AY948" s="177"/>
      <c r="AZ948" s="177"/>
      <c r="BA948" s="177"/>
      <c r="BB948" s="177"/>
      <c r="BC948" s="177"/>
      <c r="BD948" s="177"/>
      <c r="BE948" s="177"/>
      <c r="BF948" s="177"/>
      <c r="BG948" s="177"/>
      <c r="BH948" s="177"/>
      <c r="BI948" s="177"/>
      <c r="BJ948" s="177"/>
      <c r="BK948" s="177"/>
      <c r="BL948" s="177"/>
      <c r="BM948" s="177"/>
      <c r="BN948" s="177"/>
      <c r="BO948" s="177"/>
      <c r="BP948" s="177"/>
      <c r="BQ948" s="177"/>
      <c r="BR948" s="177"/>
      <c r="BS948" s="177"/>
      <c r="BT948" s="177"/>
      <c r="BU948" s="177"/>
      <c r="BV948" s="177"/>
      <c r="BW948" s="177"/>
      <c r="BX948" s="177"/>
      <c r="BY948" s="177"/>
      <c r="BZ948" s="177"/>
      <c r="CA948" s="177"/>
    </row>
    <row r="949" spans="1:79" ht="20.100000000000001" customHeight="1">
      <c r="A949" s="204"/>
      <c r="B949" s="121"/>
      <c r="C949" s="122"/>
      <c r="D949" s="123"/>
      <c r="E949" s="121"/>
      <c r="F949" s="122"/>
      <c r="G949" s="124"/>
      <c r="H949" s="125"/>
      <c r="I949" s="122"/>
      <c r="J949" s="123"/>
      <c r="K949" s="121"/>
      <c r="L949" s="124"/>
      <c r="M949" s="125"/>
      <c r="N949" s="122"/>
      <c r="O949" s="123"/>
      <c r="P949" s="121"/>
      <c r="Q949" s="122"/>
      <c r="R949" s="122"/>
      <c r="S949" s="122"/>
      <c r="T949" s="122"/>
      <c r="U949" s="124"/>
      <c r="V949" s="323" t="str">
        <f t="shared" si="182"/>
        <v/>
      </c>
      <c r="W949" s="324" t="str">
        <f t="shared" si="183"/>
        <v/>
      </c>
      <c r="X949" s="324" t="str">
        <f t="shared" si="184"/>
        <v/>
      </c>
      <c r="Y949" s="324" t="str">
        <f t="shared" si="185"/>
        <v/>
      </c>
      <c r="Z949" s="324" t="str">
        <f t="shared" si="186"/>
        <v/>
      </c>
      <c r="AA949" s="324" t="str">
        <f t="shared" si="187"/>
        <v/>
      </c>
      <c r="AB949" s="324" t="str">
        <f t="shared" si="188"/>
        <v/>
      </c>
      <c r="AC949" s="324" t="str">
        <f t="shared" si="189"/>
        <v/>
      </c>
      <c r="AD949" s="324" t="str">
        <f t="shared" si="190"/>
        <v/>
      </c>
      <c r="AE949" s="324" t="str">
        <f t="shared" si="191"/>
        <v/>
      </c>
      <c r="AF949" s="324" t="str">
        <f t="shared" si="192"/>
        <v/>
      </c>
      <c r="AG949" s="324" t="str">
        <f t="shared" si="193"/>
        <v/>
      </c>
      <c r="AH949" s="324" t="str">
        <f t="shared" si="194"/>
        <v/>
      </c>
      <c r="AI949" s="177"/>
      <c r="AJ949" s="177"/>
      <c r="AK949" s="177"/>
      <c r="AL949" s="177"/>
      <c r="AM949" s="177"/>
      <c r="AN949" s="177"/>
      <c r="AO949" s="177"/>
      <c r="AP949" s="177"/>
      <c r="AQ949" s="177"/>
      <c r="AR949" s="177"/>
      <c r="AS949" s="177"/>
      <c r="AT949" s="177"/>
      <c r="AU949" s="177"/>
      <c r="AV949" s="177"/>
      <c r="AW949" s="177"/>
      <c r="AX949" s="177"/>
      <c r="AY949" s="177"/>
      <c r="AZ949" s="177"/>
      <c r="BA949" s="177"/>
      <c r="BB949" s="177"/>
      <c r="BC949" s="177"/>
      <c r="BD949" s="177"/>
      <c r="BE949" s="177"/>
      <c r="BF949" s="177"/>
      <c r="BG949" s="177"/>
      <c r="BH949" s="177"/>
      <c r="BI949" s="177"/>
      <c r="BJ949" s="177"/>
      <c r="BK949" s="177"/>
      <c r="BL949" s="177"/>
      <c r="BM949" s="177"/>
      <c r="BN949" s="177"/>
      <c r="BO949" s="177"/>
      <c r="BP949" s="177"/>
      <c r="BQ949" s="177"/>
      <c r="BR949" s="177"/>
      <c r="BS949" s="177"/>
      <c r="BT949" s="177"/>
      <c r="BU949" s="177"/>
      <c r="BV949" s="177"/>
      <c r="BW949" s="177"/>
      <c r="BX949" s="177"/>
      <c r="BY949" s="177"/>
      <c r="BZ949" s="177"/>
      <c r="CA949" s="177"/>
    </row>
    <row r="950" spans="1:79" ht="20.100000000000001" customHeight="1">
      <c r="A950" s="204"/>
      <c r="B950" s="121"/>
      <c r="C950" s="122"/>
      <c r="D950" s="123"/>
      <c r="E950" s="121"/>
      <c r="F950" s="122"/>
      <c r="G950" s="124"/>
      <c r="H950" s="125"/>
      <c r="I950" s="122"/>
      <c r="J950" s="123"/>
      <c r="K950" s="121"/>
      <c r="L950" s="124"/>
      <c r="M950" s="125"/>
      <c r="N950" s="122"/>
      <c r="O950" s="123"/>
      <c r="P950" s="121"/>
      <c r="Q950" s="122"/>
      <c r="R950" s="122"/>
      <c r="S950" s="122"/>
      <c r="T950" s="122"/>
      <c r="U950" s="124"/>
      <c r="V950" s="323" t="str">
        <f t="shared" si="182"/>
        <v/>
      </c>
      <c r="W950" s="324" t="str">
        <f t="shared" si="183"/>
        <v/>
      </c>
      <c r="X950" s="324" t="str">
        <f t="shared" si="184"/>
        <v/>
      </c>
      <c r="Y950" s="324" t="str">
        <f t="shared" si="185"/>
        <v/>
      </c>
      <c r="Z950" s="324" t="str">
        <f t="shared" si="186"/>
        <v/>
      </c>
      <c r="AA950" s="324" t="str">
        <f t="shared" si="187"/>
        <v/>
      </c>
      <c r="AB950" s="324" t="str">
        <f t="shared" si="188"/>
        <v/>
      </c>
      <c r="AC950" s="324" t="str">
        <f t="shared" si="189"/>
        <v/>
      </c>
      <c r="AD950" s="324" t="str">
        <f t="shared" si="190"/>
        <v/>
      </c>
      <c r="AE950" s="324" t="str">
        <f t="shared" si="191"/>
        <v/>
      </c>
      <c r="AF950" s="324" t="str">
        <f t="shared" si="192"/>
        <v/>
      </c>
      <c r="AG950" s="324" t="str">
        <f t="shared" si="193"/>
        <v/>
      </c>
      <c r="AH950" s="324" t="str">
        <f t="shared" si="194"/>
        <v/>
      </c>
      <c r="AI950" s="177"/>
      <c r="AJ950" s="177"/>
      <c r="AK950" s="177"/>
      <c r="AL950" s="177"/>
      <c r="AM950" s="177"/>
      <c r="AN950" s="177"/>
      <c r="AO950" s="177"/>
      <c r="AP950" s="177"/>
      <c r="AQ950" s="177"/>
      <c r="AR950" s="177"/>
      <c r="AS950" s="177"/>
      <c r="AT950" s="177"/>
      <c r="AU950" s="177"/>
      <c r="AV950" s="177"/>
      <c r="AW950" s="177"/>
      <c r="AX950" s="177"/>
      <c r="AY950" s="177"/>
      <c r="AZ950" s="177"/>
      <c r="BA950" s="177"/>
      <c r="BB950" s="177"/>
      <c r="BC950" s="177"/>
      <c r="BD950" s="177"/>
      <c r="BE950" s="177"/>
      <c r="BF950" s="177"/>
      <c r="BG950" s="177"/>
      <c r="BH950" s="177"/>
      <c r="BI950" s="177"/>
      <c r="BJ950" s="177"/>
      <c r="BK950" s="177"/>
      <c r="BL950" s="177"/>
      <c r="BM950" s="177"/>
      <c r="BN950" s="177"/>
      <c r="BO950" s="177"/>
      <c r="BP950" s="177"/>
      <c r="BQ950" s="177"/>
      <c r="BR950" s="177"/>
      <c r="BS950" s="177"/>
      <c r="BT950" s="177"/>
      <c r="BU950" s="177"/>
      <c r="BV950" s="177"/>
      <c r="BW950" s="177"/>
      <c r="BX950" s="177"/>
      <c r="BY950" s="177"/>
      <c r="BZ950" s="177"/>
      <c r="CA950" s="177"/>
    </row>
    <row r="951" spans="1:79" ht="20.100000000000001" customHeight="1">
      <c r="A951" s="204"/>
      <c r="B951" s="121"/>
      <c r="C951" s="122"/>
      <c r="D951" s="123"/>
      <c r="E951" s="121"/>
      <c r="F951" s="122"/>
      <c r="G951" s="124"/>
      <c r="H951" s="125"/>
      <c r="I951" s="122"/>
      <c r="J951" s="123"/>
      <c r="K951" s="121"/>
      <c r="L951" s="124"/>
      <c r="M951" s="125"/>
      <c r="N951" s="122"/>
      <c r="O951" s="123"/>
      <c r="P951" s="121"/>
      <c r="Q951" s="122"/>
      <c r="R951" s="122"/>
      <c r="S951" s="122"/>
      <c r="T951" s="122"/>
      <c r="U951" s="124"/>
      <c r="V951" s="323" t="str">
        <f t="shared" si="182"/>
        <v/>
      </c>
      <c r="W951" s="324" t="str">
        <f t="shared" si="183"/>
        <v/>
      </c>
      <c r="X951" s="324" t="str">
        <f t="shared" si="184"/>
        <v/>
      </c>
      <c r="Y951" s="324" t="str">
        <f t="shared" si="185"/>
        <v/>
      </c>
      <c r="Z951" s="324" t="str">
        <f t="shared" si="186"/>
        <v/>
      </c>
      <c r="AA951" s="324" t="str">
        <f t="shared" si="187"/>
        <v/>
      </c>
      <c r="AB951" s="324" t="str">
        <f t="shared" si="188"/>
        <v/>
      </c>
      <c r="AC951" s="324" t="str">
        <f t="shared" si="189"/>
        <v/>
      </c>
      <c r="AD951" s="324" t="str">
        <f t="shared" si="190"/>
        <v/>
      </c>
      <c r="AE951" s="324" t="str">
        <f t="shared" si="191"/>
        <v/>
      </c>
      <c r="AF951" s="324" t="str">
        <f t="shared" si="192"/>
        <v/>
      </c>
      <c r="AG951" s="324" t="str">
        <f t="shared" si="193"/>
        <v/>
      </c>
      <c r="AH951" s="324" t="str">
        <f t="shared" si="194"/>
        <v/>
      </c>
      <c r="AI951" s="177"/>
      <c r="AJ951" s="177"/>
      <c r="AK951" s="177"/>
      <c r="AL951" s="177"/>
      <c r="AM951" s="177"/>
      <c r="AN951" s="177"/>
      <c r="AO951" s="177"/>
      <c r="AP951" s="177"/>
      <c r="AQ951" s="177"/>
      <c r="AR951" s="177"/>
      <c r="AS951" s="177"/>
      <c r="AT951" s="177"/>
      <c r="AU951" s="177"/>
      <c r="AV951" s="177"/>
      <c r="AW951" s="177"/>
      <c r="AX951" s="177"/>
      <c r="AY951" s="177"/>
      <c r="AZ951" s="177"/>
      <c r="BA951" s="177"/>
      <c r="BB951" s="177"/>
      <c r="BC951" s="177"/>
      <c r="BD951" s="177"/>
      <c r="BE951" s="177"/>
      <c r="BF951" s="177"/>
      <c r="BG951" s="177"/>
      <c r="BH951" s="177"/>
      <c r="BI951" s="177"/>
      <c r="BJ951" s="177"/>
      <c r="BK951" s="177"/>
      <c r="BL951" s="177"/>
      <c r="BM951" s="177"/>
      <c r="BN951" s="177"/>
      <c r="BO951" s="177"/>
      <c r="BP951" s="177"/>
      <c r="BQ951" s="177"/>
      <c r="BR951" s="177"/>
      <c r="BS951" s="177"/>
      <c r="BT951" s="177"/>
      <c r="BU951" s="177"/>
      <c r="BV951" s="177"/>
      <c r="BW951" s="177"/>
      <c r="BX951" s="177"/>
      <c r="BY951" s="177"/>
      <c r="BZ951" s="177"/>
      <c r="CA951" s="177"/>
    </row>
    <row r="952" spans="1:79" ht="20.100000000000001" customHeight="1">
      <c r="A952" s="204"/>
      <c r="B952" s="121"/>
      <c r="C952" s="122"/>
      <c r="D952" s="123"/>
      <c r="E952" s="121"/>
      <c r="F952" s="122"/>
      <c r="G952" s="124"/>
      <c r="H952" s="125"/>
      <c r="I952" s="122"/>
      <c r="J952" s="123"/>
      <c r="K952" s="121"/>
      <c r="L952" s="124"/>
      <c r="M952" s="125"/>
      <c r="N952" s="122"/>
      <c r="O952" s="123"/>
      <c r="P952" s="121"/>
      <c r="Q952" s="122"/>
      <c r="R952" s="122"/>
      <c r="S952" s="122"/>
      <c r="T952" s="122"/>
      <c r="U952" s="124"/>
      <c r="V952" s="323" t="str">
        <f t="shared" si="182"/>
        <v/>
      </c>
      <c r="W952" s="324" t="str">
        <f t="shared" si="183"/>
        <v/>
      </c>
      <c r="X952" s="324" t="str">
        <f t="shared" si="184"/>
        <v/>
      </c>
      <c r="Y952" s="324" t="str">
        <f t="shared" si="185"/>
        <v/>
      </c>
      <c r="Z952" s="324" t="str">
        <f t="shared" si="186"/>
        <v/>
      </c>
      <c r="AA952" s="324" t="str">
        <f t="shared" si="187"/>
        <v/>
      </c>
      <c r="AB952" s="324" t="str">
        <f t="shared" si="188"/>
        <v/>
      </c>
      <c r="AC952" s="324" t="str">
        <f t="shared" si="189"/>
        <v/>
      </c>
      <c r="AD952" s="324" t="str">
        <f t="shared" si="190"/>
        <v/>
      </c>
      <c r="AE952" s="324" t="str">
        <f t="shared" si="191"/>
        <v/>
      </c>
      <c r="AF952" s="324" t="str">
        <f t="shared" si="192"/>
        <v/>
      </c>
      <c r="AG952" s="324" t="str">
        <f t="shared" si="193"/>
        <v/>
      </c>
      <c r="AH952" s="324" t="str">
        <f t="shared" si="194"/>
        <v/>
      </c>
      <c r="AI952" s="177"/>
      <c r="AJ952" s="177"/>
      <c r="AK952" s="177"/>
      <c r="AL952" s="177"/>
      <c r="AM952" s="177"/>
      <c r="AN952" s="177"/>
      <c r="AO952" s="177"/>
      <c r="AP952" s="177"/>
      <c r="AQ952" s="177"/>
      <c r="AR952" s="177"/>
      <c r="AS952" s="177"/>
      <c r="AT952" s="177"/>
      <c r="AU952" s="177"/>
      <c r="AV952" s="177"/>
      <c r="AW952" s="177"/>
      <c r="AX952" s="177"/>
      <c r="AY952" s="177"/>
      <c r="AZ952" s="177"/>
      <c r="BA952" s="177"/>
      <c r="BB952" s="177"/>
      <c r="BC952" s="177"/>
      <c r="BD952" s="177"/>
      <c r="BE952" s="177"/>
      <c r="BF952" s="177"/>
      <c r="BG952" s="177"/>
      <c r="BH952" s="177"/>
      <c r="BI952" s="177"/>
      <c r="BJ952" s="177"/>
      <c r="BK952" s="177"/>
      <c r="BL952" s="177"/>
      <c r="BM952" s="177"/>
      <c r="BN952" s="177"/>
      <c r="BO952" s="177"/>
      <c r="BP952" s="177"/>
      <c r="BQ952" s="177"/>
      <c r="BR952" s="177"/>
      <c r="BS952" s="177"/>
      <c r="BT952" s="177"/>
      <c r="BU952" s="177"/>
      <c r="BV952" s="177"/>
      <c r="BW952" s="177"/>
      <c r="BX952" s="177"/>
      <c r="BY952" s="177"/>
      <c r="BZ952" s="177"/>
      <c r="CA952" s="177"/>
    </row>
    <row r="953" spans="1:79" ht="20.100000000000001" customHeight="1">
      <c r="A953" s="204"/>
      <c r="B953" s="121"/>
      <c r="C953" s="122"/>
      <c r="D953" s="123"/>
      <c r="E953" s="121"/>
      <c r="F953" s="122"/>
      <c r="G953" s="124"/>
      <c r="H953" s="125"/>
      <c r="I953" s="122"/>
      <c r="J953" s="123"/>
      <c r="K953" s="121"/>
      <c r="L953" s="124"/>
      <c r="M953" s="125"/>
      <c r="N953" s="122"/>
      <c r="O953" s="123"/>
      <c r="P953" s="121"/>
      <c r="Q953" s="122"/>
      <c r="R953" s="122"/>
      <c r="S953" s="122"/>
      <c r="T953" s="122"/>
      <c r="U953" s="124"/>
      <c r="V953" s="323" t="str">
        <f t="shared" si="182"/>
        <v/>
      </c>
      <c r="W953" s="324" t="str">
        <f t="shared" si="183"/>
        <v/>
      </c>
      <c r="X953" s="324" t="str">
        <f t="shared" si="184"/>
        <v/>
      </c>
      <c r="Y953" s="324" t="str">
        <f t="shared" si="185"/>
        <v/>
      </c>
      <c r="Z953" s="324" t="str">
        <f t="shared" si="186"/>
        <v/>
      </c>
      <c r="AA953" s="324" t="str">
        <f t="shared" si="187"/>
        <v/>
      </c>
      <c r="AB953" s="324" t="str">
        <f t="shared" si="188"/>
        <v/>
      </c>
      <c r="AC953" s="324" t="str">
        <f t="shared" si="189"/>
        <v/>
      </c>
      <c r="AD953" s="324" t="str">
        <f t="shared" si="190"/>
        <v/>
      </c>
      <c r="AE953" s="324" t="str">
        <f t="shared" si="191"/>
        <v/>
      </c>
      <c r="AF953" s="324" t="str">
        <f t="shared" si="192"/>
        <v/>
      </c>
      <c r="AG953" s="324" t="str">
        <f t="shared" si="193"/>
        <v/>
      </c>
      <c r="AH953" s="324" t="str">
        <f t="shared" si="194"/>
        <v/>
      </c>
      <c r="AI953" s="177"/>
      <c r="AJ953" s="177"/>
      <c r="AK953" s="177"/>
      <c r="AL953" s="177"/>
      <c r="AM953" s="177"/>
      <c r="AN953" s="177"/>
      <c r="AO953" s="177"/>
      <c r="AP953" s="177"/>
      <c r="AQ953" s="177"/>
      <c r="AR953" s="177"/>
      <c r="AS953" s="177"/>
      <c r="AT953" s="177"/>
      <c r="AU953" s="177"/>
      <c r="AV953" s="177"/>
      <c r="AW953" s="177"/>
      <c r="AX953" s="177"/>
      <c r="AY953" s="177"/>
      <c r="AZ953" s="177"/>
      <c r="BA953" s="177"/>
      <c r="BB953" s="177"/>
      <c r="BC953" s="177"/>
      <c r="BD953" s="177"/>
      <c r="BE953" s="177"/>
      <c r="BF953" s="177"/>
      <c r="BG953" s="177"/>
      <c r="BH953" s="177"/>
      <c r="BI953" s="177"/>
      <c r="BJ953" s="177"/>
      <c r="BK953" s="177"/>
      <c r="BL953" s="177"/>
      <c r="BM953" s="177"/>
      <c r="BN953" s="177"/>
      <c r="BO953" s="177"/>
      <c r="BP953" s="177"/>
      <c r="BQ953" s="177"/>
      <c r="BR953" s="177"/>
      <c r="BS953" s="177"/>
      <c r="BT953" s="177"/>
      <c r="BU953" s="177"/>
      <c r="BV953" s="177"/>
      <c r="BW953" s="177"/>
      <c r="BX953" s="177"/>
      <c r="BY953" s="177"/>
      <c r="BZ953" s="177"/>
      <c r="CA953" s="177"/>
    </row>
    <row r="954" spans="1:79" ht="20.100000000000001" customHeight="1">
      <c r="A954" s="204"/>
      <c r="B954" s="121"/>
      <c r="C954" s="122"/>
      <c r="D954" s="123"/>
      <c r="E954" s="121"/>
      <c r="F954" s="122"/>
      <c r="G954" s="124"/>
      <c r="H954" s="125"/>
      <c r="I954" s="122"/>
      <c r="J954" s="123"/>
      <c r="K954" s="121"/>
      <c r="L954" s="124"/>
      <c r="M954" s="125"/>
      <c r="N954" s="122"/>
      <c r="O954" s="123"/>
      <c r="P954" s="121"/>
      <c r="Q954" s="122"/>
      <c r="R954" s="122"/>
      <c r="S954" s="122"/>
      <c r="T954" s="122"/>
      <c r="U954" s="124"/>
      <c r="V954" s="323" t="str">
        <f t="shared" si="182"/>
        <v/>
      </c>
      <c r="W954" s="324" t="str">
        <f t="shared" si="183"/>
        <v/>
      </c>
      <c r="X954" s="324" t="str">
        <f t="shared" si="184"/>
        <v/>
      </c>
      <c r="Y954" s="324" t="str">
        <f t="shared" si="185"/>
        <v/>
      </c>
      <c r="Z954" s="324" t="str">
        <f t="shared" si="186"/>
        <v/>
      </c>
      <c r="AA954" s="324" t="str">
        <f t="shared" si="187"/>
        <v/>
      </c>
      <c r="AB954" s="324" t="str">
        <f t="shared" si="188"/>
        <v/>
      </c>
      <c r="AC954" s="324" t="str">
        <f t="shared" si="189"/>
        <v/>
      </c>
      <c r="AD954" s="324" t="str">
        <f t="shared" si="190"/>
        <v/>
      </c>
      <c r="AE954" s="324" t="str">
        <f t="shared" si="191"/>
        <v/>
      </c>
      <c r="AF954" s="324" t="str">
        <f t="shared" si="192"/>
        <v/>
      </c>
      <c r="AG954" s="324" t="str">
        <f t="shared" si="193"/>
        <v/>
      </c>
      <c r="AH954" s="324" t="str">
        <f t="shared" si="194"/>
        <v/>
      </c>
      <c r="AI954" s="177"/>
      <c r="AJ954" s="177"/>
      <c r="AK954" s="177"/>
      <c r="AL954" s="177"/>
      <c r="AM954" s="177"/>
      <c r="AN954" s="177"/>
      <c r="AO954" s="177"/>
      <c r="AP954" s="177"/>
      <c r="AQ954" s="177"/>
      <c r="AR954" s="177"/>
      <c r="AS954" s="177"/>
      <c r="AT954" s="177"/>
      <c r="AU954" s="177"/>
      <c r="AV954" s="177"/>
      <c r="AW954" s="177"/>
      <c r="AX954" s="177"/>
      <c r="AY954" s="177"/>
      <c r="AZ954" s="177"/>
      <c r="BA954" s="177"/>
      <c r="BB954" s="177"/>
      <c r="BC954" s="177"/>
      <c r="BD954" s="177"/>
      <c r="BE954" s="177"/>
      <c r="BF954" s="177"/>
      <c r="BG954" s="177"/>
      <c r="BH954" s="177"/>
      <c r="BI954" s="177"/>
      <c r="BJ954" s="177"/>
      <c r="BK954" s="177"/>
      <c r="BL954" s="177"/>
      <c r="BM954" s="177"/>
      <c r="BN954" s="177"/>
      <c r="BO954" s="177"/>
      <c r="BP954" s="177"/>
      <c r="BQ954" s="177"/>
      <c r="BR954" s="177"/>
      <c r="BS954" s="177"/>
      <c r="BT954" s="177"/>
      <c r="BU954" s="177"/>
      <c r="BV954" s="177"/>
      <c r="BW954" s="177"/>
      <c r="BX954" s="177"/>
      <c r="BY954" s="177"/>
      <c r="BZ954" s="177"/>
      <c r="CA954" s="177"/>
    </row>
    <row r="955" spans="1:79" ht="20.100000000000001" customHeight="1">
      <c r="A955" s="204"/>
      <c r="B955" s="121"/>
      <c r="C955" s="122"/>
      <c r="D955" s="123"/>
      <c r="E955" s="121"/>
      <c r="F955" s="122"/>
      <c r="G955" s="124"/>
      <c r="H955" s="125"/>
      <c r="I955" s="122"/>
      <c r="J955" s="123"/>
      <c r="K955" s="121"/>
      <c r="L955" s="124"/>
      <c r="M955" s="125"/>
      <c r="N955" s="122"/>
      <c r="O955" s="123"/>
      <c r="P955" s="121"/>
      <c r="Q955" s="122"/>
      <c r="R955" s="122"/>
      <c r="S955" s="122"/>
      <c r="T955" s="122"/>
      <c r="U955" s="124"/>
      <c r="V955" s="323" t="str">
        <f t="shared" si="182"/>
        <v/>
      </c>
      <c r="W955" s="324" t="str">
        <f t="shared" si="183"/>
        <v/>
      </c>
      <c r="X955" s="324" t="str">
        <f t="shared" si="184"/>
        <v/>
      </c>
      <c r="Y955" s="324" t="str">
        <f t="shared" si="185"/>
        <v/>
      </c>
      <c r="Z955" s="324" t="str">
        <f t="shared" si="186"/>
        <v/>
      </c>
      <c r="AA955" s="324" t="str">
        <f t="shared" si="187"/>
        <v/>
      </c>
      <c r="AB955" s="324" t="str">
        <f t="shared" si="188"/>
        <v/>
      </c>
      <c r="AC955" s="324" t="str">
        <f t="shared" si="189"/>
        <v/>
      </c>
      <c r="AD955" s="324" t="str">
        <f t="shared" si="190"/>
        <v/>
      </c>
      <c r="AE955" s="324" t="str">
        <f t="shared" si="191"/>
        <v/>
      </c>
      <c r="AF955" s="324" t="str">
        <f t="shared" si="192"/>
        <v/>
      </c>
      <c r="AG955" s="324" t="str">
        <f t="shared" si="193"/>
        <v/>
      </c>
      <c r="AH955" s="324" t="str">
        <f t="shared" si="194"/>
        <v/>
      </c>
      <c r="AI955" s="177"/>
      <c r="AJ955" s="177"/>
      <c r="AK955" s="177"/>
      <c r="AL955" s="177"/>
      <c r="AM955" s="177"/>
      <c r="AN955" s="177"/>
      <c r="AO955" s="177"/>
      <c r="AP955" s="177"/>
      <c r="AQ955" s="177"/>
      <c r="AR955" s="177"/>
      <c r="AS955" s="177"/>
      <c r="AT955" s="177"/>
      <c r="AU955" s="177"/>
      <c r="AV955" s="177"/>
      <c r="AW955" s="177"/>
      <c r="AX955" s="177"/>
      <c r="AY955" s="177"/>
      <c r="AZ955" s="177"/>
      <c r="BA955" s="177"/>
      <c r="BB955" s="177"/>
      <c r="BC955" s="177"/>
      <c r="BD955" s="177"/>
      <c r="BE955" s="177"/>
      <c r="BF955" s="177"/>
      <c r="BG955" s="177"/>
      <c r="BH955" s="177"/>
      <c r="BI955" s="177"/>
      <c r="BJ955" s="177"/>
      <c r="BK955" s="177"/>
      <c r="BL955" s="177"/>
      <c r="BM955" s="177"/>
      <c r="BN955" s="177"/>
      <c r="BO955" s="177"/>
      <c r="BP955" s="177"/>
      <c r="BQ955" s="177"/>
      <c r="BR955" s="177"/>
      <c r="BS955" s="177"/>
      <c r="BT955" s="177"/>
      <c r="BU955" s="177"/>
      <c r="BV955" s="177"/>
      <c r="BW955" s="177"/>
      <c r="BX955" s="177"/>
      <c r="BY955" s="177"/>
      <c r="BZ955" s="177"/>
      <c r="CA955" s="177"/>
    </row>
    <row r="956" spans="1:79" ht="20.100000000000001" customHeight="1">
      <c r="A956" s="204"/>
      <c r="B956" s="121"/>
      <c r="C956" s="122"/>
      <c r="D956" s="123"/>
      <c r="E956" s="121"/>
      <c r="F956" s="122"/>
      <c r="G956" s="124"/>
      <c r="H956" s="125"/>
      <c r="I956" s="122"/>
      <c r="J956" s="123"/>
      <c r="K956" s="121"/>
      <c r="L956" s="124"/>
      <c r="M956" s="125"/>
      <c r="N956" s="122"/>
      <c r="O956" s="123"/>
      <c r="P956" s="121"/>
      <c r="Q956" s="122"/>
      <c r="R956" s="122"/>
      <c r="S956" s="122"/>
      <c r="T956" s="122"/>
      <c r="U956" s="124"/>
      <c r="V956" s="323" t="str">
        <f t="shared" si="182"/>
        <v/>
      </c>
      <c r="W956" s="324" t="str">
        <f t="shared" si="183"/>
        <v/>
      </c>
      <c r="X956" s="324" t="str">
        <f t="shared" si="184"/>
        <v/>
      </c>
      <c r="Y956" s="324" t="str">
        <f t="shared" si="185"/>
        <v/>
      </c>
      <c r="Z956" s="324" t="str">
        <f t="shared" si="186"/>
        <v/>
      </c>
      <c r="AA956" s="324" t="str">
        <f t="shared" si="187"/>
        <v/>
      </c>
      <c r="AB956" s="324" t="str">
        <f t="shared" si="188"/>
        <v/>
      </c>
      <c r="AC956" s="324" t="str">
        <f t="shared" si="189"/>
        <v/>
      </c>
      <c r="AD956" s="324" t="str">
        <f t="shared" si="190"/>
        <v/>
      </c>
      <c r="AE956" s="324" t="str">
        <f t="shared" si="191"/>
        <v/>
      </c>
      <c r="AF956" s="324" t="str">
        <f t="shared" si="192"/>
        <v/>
      </c>
      <c r="AG956" s="324" t="str">
        <f t="shared" si="193"/>
        <v/>
      </c>
      <c r="AH956" s="324" t="str">
        <f t="shared" si="194"/>
        <v/>
      </c>
      <c r="AI956" s="177"/>
      <c r="AJ956" s="177"/>
      <c r="AK956" s="177"/>
      <c r="AL956" s="177"/>
      <c r="AM956" s="177"/>
      <c r="AN956" s="177"/>
      <c r="AO956" s="177"/>
      <c r="AP956" s="177"/>
      <c r="AQ956" s="177"/>
      <c r="AR956" s="177"/>
      <c r="AS956" s="177"/>
      <c r="AT956" s="177"/>
      <c r="AU956" s="177"/>
      <c r="AV956" s="177"/>
      <c r="AW956" s="177"/>
      <c r="AX956" s="177"/>
      <c r="AY956" s="177"/>
      <c r="AZ956" s="177"/>
      <c r="BA956" s="177"/>
      <c r="BB956" s="177"/>
      <c r="BC956" s="177"/>
      <c r="BD956" s="177"/>
      <c r="BE956" s="177"/>
      <c r="BF956" s="177"/>
      <c r="BG956" s="177"/>
      <c r="BH956" s="177"/>
      <c r="BI956" s="177"/>
      <c r="BJ956" s="177"/>
      <c r="BK956" s="177"/>
      <c r="BL956" s="177"/>
      <c r="BM956" s="177"/>
      <c r="BN956" s="177"/>
      <c r="BO956" s="177"/>
      <c r="BP956" s="177"/>
      <c r="BQ956" s="177"/>
      <c r="BR956" s="177"/>
      <c r="BS956" s="177"/>
      <c r="BT956" s="177"/>
      <c r="BU956" s="177"/>
      <c r="BV956" s="177"/>
      <c r="BW956" s="177"/>
      <c r="BX956" s="177"/>
      <c r="BY956" s="177"/>
      <c r="BZ956" s="177"/>
      <c r="CA956" s="177"/>
    </row>
    <row r="957" spans="1:79" ht="20.100000000000001" customHeight="1">
      <c r="A957" s="204"/>
      <c r="B957" s="121"/>
      <c r="C957" s="122"/>
      <c r="D957" s="123"/>
      <c r="E957" s="121"/>
      <c r="F957" s="122"/>
      <c r="G957" s="124"/>
      <c r="H957" s="125"/>
      <c r="I957" s="122"/>
      <c r="J957" s="123"/>
      <c r="K957" s="121"/>
      <c r="L957" s="124"/>
      <c r="M957" s="125"/>
      <c r="N957" s="122"/>
      <c r="O957" s="123"/>
      <c r="P957" s="121"/>
      <c r="Q957" s="122"/>
      <c r="R957" s="122"/>
      <c r="S957" s="122"/>
      <c r="T957" s="122"/>
      <c r="U957" s="124"/>
      <c r="V957" s="323" t="str">
        <f t="shared" si="182"/>
        <v/>
      </c>
      <c r="W957" s="324" t="str">
        <f t="shared" si="183"/>
        <v/>
      </c>
      <c r="X957" s="324" t="str">
        <f t="shared" si="184"/>
        <v/>
      </c>
      <c r="Y957" s="324" t="str">
        <f t="shared" si="185"/>
        <v/>
      </c>
      <c r="Z957" s="324" t="str">
        <f t="shared" si="186"/>
        <v/>
      </c>
      <c r="AA957" s="324" t="str">
        <f t="shared" si="187"/>
        <v/>
      </c>
      <c r="AB957" s="324" t="str">
        <f t="shared" si="188"/>
        <v/>
      </c>
      <c r="AC957" s="324" t="str">
        <f t="shared" si="189"/>
        <v/>
      </c>
      <c r="AD957" s="324" t="str">
        <f t="shared" si="190"/>
        <v/>
      </c>
      <c r="AE957" s="324" t="str">
        <f t="shared" si="191"/>
        <v/>
      </c>
      <c r="AF957" s="324" t="str">
        <f t="shared" si="192"/>
        <v/>
      </c>
      <c r="AG957" s="324" t="str">
        <f t="shared" si="193"/>
        <v/>
      </c>
      <c r="AH957" s="324" t="str">
        <f t="shared" si="194"/>
        <v/>
      </c>
      <c r="AI957" s="177"/>
      <c r="AJ957" s="177"/>
      <c r="AK957" s="177"/>
      <c r="AL957" s="177"/>
      <c r="AM957" s="177"/>
      <c r="AN957" s="177"/>
      <c r="AO957" s="177"/>
      <c r="AP957" s="177"/>
      <c r="AQ957" s="177"/>
      <c r="AR957" s="177"/>
      <c r="AS957" s="177"/>
      <c r="AT957" s="177"/>
      <c r="AU957" s="177"/>
      <c r="AV957" s="177"/>
      <c r="AW957" s="177"/>
      <c r="AX957" s="177"/>
      <c r="AY957" s="177"/>
      <c r="AZ957" s="177"/>
      <c r="BA957" s="177"/>
      <c r="BB957" s="177"/>
      <c r="BC957" s="177"/>
      <c r="BD957" s="177"/>
      <c r="BE957" s="177"/>
      <c r="BF957" s="177"/>
      <c r="BG957" s="177"/>
      <c r="BH957" s="177"/>
      <c r="BI957" s="177"/>
      <c r="BJ957" s="177"/>
      <c r="BK957" s="177"/>
      <c r="BL957" s="177"/>
      <c r="BM957" s="177"/>
      <c r="BN957" s="177"/>
      <c r="BO957" s="177"/>
      <c r="BP957" s="177"/>
      <c r="BQ957" s="177"/>
      <c r="BR957" s="177"/>
      <c r="BS957" s="177"/>
      <c r="BT957" s="177"/>
      <c r="BU957" s="177"/>
      <c r="BV957" s="177"/>
      <c r="BW957" s="177"/>
      <c r="BX957" s="177"/>
      <c r="BY957" s="177"/>
      <c r="BZ957" s="177"/>
      <c r="CA957" s="177"/>
    </row>
    <row r="958" spans="1:79" ht="20.100000000000001" customHeight="1">
      <c r="A958" s="204"/>
      <c r="B958" s="121"/>
      <c r="C958" s="122"/>
      <c r="D958" s="123"/>
      <c r="E958" s="121"/>
      <c r="F958" s="122"/>
      <c r="G958" s="124"/>
      <c r="H958" s="125"/>
      <c r="I958" s="122"/>
      <c r="J958" s="123"/>
      <c r="K958" s="121"/>
      <c r="L958" s="124"/>
      <c r="M958" s="125"/>
      <c r="N958" s="122"/>
      <c r="O958" s="123"/>
      <c r="P958" s="121"/>
      <c r="Q958" s="122"/>
      <c r="R958" s="122"/>
      <c r="S958" s="122"/>
      <c r="T958" s="122"/>
      <c r="U958" s="124"/>
      <c r="V958" s="323" t="str">
        <f t="shared" si="182"/>
        <v/>
      </c>
      <c r="W958" s="324" t="str">
        <f t="shared" si="183"/>
        <v/>
      </c>
      <c r="X958" s="324" t="str">
        <f t="shared" si="184"/>
        <v/>
      </c>
      <c r="Y958" s="324" t="str">
        <f t="shared" si="185"/>
        <v/>
      </c>
      <c r="Z958" s="324" t="str">
        <f t="shared" si="186"/>
        <v/>
      </c>
      <c r="AA958" s="324" t="str">
        <f t="shared" si="187"/>
        <v/>
      </c>
      <c r="AB958" s="324" t="str">
        <f t="shared" si="188"/>
        <v/>
      </c>
      <c r="AC958" s="324" t="str">
        <f t="shared" si="189"/>
        <v/>
      </c>
      <c r="AD958" s="324" t="str">
        <f t="shared" si="190"/>
        <v/>
      </c>
      <c r="AE958" s="324" t="str">
        <f t="shared" si="191"/>
        <v/>
      </c>
      <c r="AF958" s="324" t="str">
        <f t="shared" si="192"/>
        <v/>
      </c>
      <c r="AG958" s="324" t="str">
        <f t="shared" si="193"/>
        <v/>
      </c>
      <c r="AH958" s="324" t="str">
        <f t="shared" si="194"/>
        <v/>
      </c>
      <c r="AI958" s="177"/>
      <c r="AJ958" s="177"/>
      <c r="AK958" s="177"/>
      <c r="AL958" s="177"/>
      <c r="AM958" s="177"/>
      <c r="AN958" s="177"/>
      <c r="AO958" s="177"/>
      <c r="AP958" s="177"/>
      <c r="AQ958" s="177"/>
      <c r="AR958" s="177"/>
      <c r="AS958" s="177"/>
      <c r="AT958" s="177"/>
      <c r="AU958" s="177"/>
      <c r="AV958" s="177"/>
      <c r="AW958" s="177"/>
      <c r="AX958" s="177"/>
      <c r="AY958" s="177"/>
      <c r="AZ958" s="177"/>
      <c r="BA958" s="177"/>
      <c r="BB958" s="177"/>
      <c r="BC958" s="177"/>
      <c r="BD958" s="177"/>
      <c r="BE958" s="177"/>
      <c r="BF958" s="177"/>
      <c r="BG958" s="177"/>
      <c r="BH958" s="177"/>
      <c r="BI958" s="177"/>
      <c r="BJ958" s="177"/>
      <c r="BK958" s="177"/>
      <c r="BL958" s="177"/>
      <c r="BM958" s="177"/>
      <c r="BN958" s="177"/>
      <c r="BO958" s="177"/>
      <c r="BP958" s="177"/>
      <c r="BQ958" s="177"/>
      <c r="BR958" s="177"/>
      <c r="BS958" s="177"/>
      <c r="BT958" s="177"/>
      <c r="BU958" s="177"/>
      <c r="BV958" s="177"/>
      <c r="BW958" s="177"/>
      <c r="BX958" s="177"/>
      <c r="BY958" s="177"/>
      <c r="BZ958" s="177"/>
      <c r="CA958" s="177"/>
    </row>
    <row r="959" spans="1:79" ht="20.100000000000001" customHeight="1">
      <c r="A959" s="204"/>
      <c r="B959" s="121"/>
      <c r="C959" s="122"/>
      <c r="D959" s="123"/>
      <c r="E959" s="121"/>
      <c r="F959" s="122"/>
      <c r="G959" s="124"/>
      <c r="H959" s="125"/>
      <c r="I959" s="122"/>
      <c r="J959" s="123"/>
      <c r="K959" s="121"/>
      <c r="L959" s="124"/>
      <c r="M959" s="125"/>
      <c r="N959" s="122"/>
      <c r="O959" s="123"/>
      <c r="P959" s="121"/>
      <c r="Q959" s="122"/>
      <c r="R959" s="122"/>
      <c r="S959" s="122"/>
      <c r="T959" s="122"/>
      <c r="U959" s="124"/>
      <c r="V959" s="323" t="str">
        <f t="shared" si="182"/>
        <v/>
      </c>
      <c r="W959" s="324" t="str">
        <f t="shared" si="183"/>
        <v/>
      </c>
      <c r="X959" s="324" t="str">
        <f t="shared" si="184"/>
        <v/>
      </c>
      <c r="Y959" s="324" t="str">
        <f t="shared" si="185"/>
        <v/>
      </c>
      <c r="Z959" s="324" t="str">
        <f t="shared" si="186"/>
        <v/>
      </c>
      <c r="AA959" s="324" t="str">
        <f t="shared" si="187"/>
        <v/>
      </c>
      <c r="AB959" s="324" t="str">
        <f t="shared" si="188"/>
        <v/>
      </c>
      <c r="AC959" s="324" t="str">
        <f t="shared" si="189"/>
        <v/>
      </c>
      <c r="AD959" s="324" t="str">
        <f t="shared" si="190"/>
        <v/>
      </c>
      <c r="AE959" s="324" t="str">
        <f t="shared" si="191"/>
        <v/>
      </c>
      <c r="AF959" s="324" t="str">
        <f t="shared" si="192"/>
        <v/>
      </c>
      <c r="AG959" s="324" t="str">
        <f t="shared" si="193"/>
        <v/>
      </c>
      <c r="AH959" s="324" t="str">
        <f t="shared" si="194"/>
        <v/>
      </c>
      <c r="AI959" s="177"/>
      <c r="AJ959" s="177"/>
      <c r="AK959" s="177"/>
      <c r="AL959" s="177"/>
      <c r="AM959" s="177"/>
      <c r="AN959" s="177"/>
      <c r="AO959" s="177"/>
      <c r="AP959" s="177"/>
      <c r="AQ959" s="177"/>
      <c r="AR959" s="177"/>
      <c r="AS959" s="177"/>
      <c r="AT959" s="177"/>
      <c r="AU959" s="177"/>
      <c r="AV959" s="177"/>
      <c r="AW959" s="177"/>
      <c r="AX959" s="177"/>
      <c r="AY959" s="177"/>
      <c r="AZ959" s="177"/>
      <c r="BA959" s="177"/>
      <c r="BB959" s="177"/>
      <c r="BC959" s="177"/>
      <c r="BD959" s="177"/>
      <c r="BE959" s="177"/>
      <c r="BF959" s="177"/>
      <c r="BG959" s="177"/>
      <c r="BH959" s="177"/>
      <c r="BI959" s="177"/>
      <c r="BJ959" s="177"/>
      <c r="BK959" s="177"/>
      <c r="BL959" s="177"/>
      <c r="BM959" s="177"/>
      <c r="BN959" s="177"/>
      <c r="BO959" s="177"/>
      <c r="BP959" s="177"/>
      <c r="BQ959" s="177"/>
      <c r="BR959" s="177"/>
      <c r="BS959" s="177"/>
      <c r="BT959" s="177"/>
      <c r="BU959" s="177"/>
      <c r="BV959" s="177"/>
      <c r="BW959" s="177"/>
      <c r="BX959" s="177"/>
      <c r="BY959" s="177"/>
      <c r="BZ959" s="177"/>
      <c r="CA959" s="177"/>
    </row>
    <row r="960" spans="1:79" ht="20.100000000000001" customHeight="1">
      <c r="A960" s="204"/>
      <c r="B960" s="121"/>
      <c r="C960" s="122"/>
      <c r="D960" s="123"/>
      <c r="E960" s="121"/>
      <c r="F960" s="122"/>
      <c r="G960" s="124"/>
      <c r="H960" s="125"/>
      <c r="I960" s="122"/>
      <c r="J960" s="123"/>
      <c r="K960" s="121"/>
      <c r="L960" s="124"/>
      <c r="M960" s="125"/>
      <c r="N960" s="122"/>
      <c r="O960" s="123"/>
      <c r="P960" s="121"/>
      <c r="Q960" s="122"/>
      <c r="R960" s="122"/>
      <c r="S960" s="122"/>
      <c r="T960" s="122"/>
      <c r="U960" s="124"/>
      <c r="V960" s="323" t="str">
        <f t="shared" si="182"/>
        <v/>
      </c>
      <c r="W960" s="324" t="str">
        <f t="shared" si="183"/>
        <v/>
      </c>
      <c r="X960" s="324" t="str">
        <f t="shared" si="184"/>
        <v/>
      </c>
      <c r="Y960" s="324" t="str">
        <f t="shared" si="185"/>
        <v/>
      </c>
      <c r="Z960" s="324" t="str">
        <f t="shared" si="186"/>
        <v/>
      </c>
      <c r="AA960" s="324" t="str">
        <f t="shared" si="187"/>
        <v/>
      </c>
      <c r="AB960" s="324" t="str">
        <f t="shared" si="188"/>
        <v/>
      </c>
      <c r="AC960" s="324" t="str">
        <f t="shared" si="189"/>
        <v/>
      </c>
      <c r="AD960" s="324" t="str">
        <f t="shared" si="190"/>
        <v/>
      </c>
      <c r="AE960" s="324" t="str">
        <f t="shared" si="191"/>
        <v/>
      </c>
      <c r="AF960" s="324" t="str">
        <f t="shared" si="192"/>
        <v/>
      </c>
      <c r="AG960" s="324" t="str">
        <f t="shared" si="193"/>
        <v/>
      </c>
      <c r="AH960" s="324" t="str">
        <f t="shared" si="194"/>
        <v/>
      </c>
      <c r="AI960" s="177"/>
      <c r="AJ960" s="177"/>
      <c r="AK960" s="177"/>
      <c r="AL960" s="177"/>
      <c r="AM960" s="177"/>
      <c r="AN960" s="177"/>
      <c r="AO960" s="177"/>
      <c r="AP960" s="177"/>
      <c r="AQ960" s="177"/>
      <c r="AR960" s="177"/>
      <c r="AS960" s="177"/>
      <c r="AT960" s="177"/>
      <c r="AU960" s="177"/>
      <c r="AV960" s="177"/>
      <c r="AW960" s="177"/>
      <c r="AX960" s="177"/>
      <c r="AY960" s="177"/>
      <c r="AZ960" s="177"/>
      <c r="BA960" s="177"/>
      <c r="BB960" s="177"/>
      <c r="BC960" s="177"/>
      <c r="BD960" s="177"/>
      <c r="BE960" s="177"/>
      <c r="BF960" s="177"/>
      <c r="BG960" s="177"/>
      <c r="BH960" s="177"/>
      <c r="BI960" s="177"/>
      <c r="BJ960" s="177"/>
      <c r="BK960" s="177"/>
      <c r="BL960" s="177"/>
      <c r="BM960" s="177"/>
      <c r="BN960" s="177"/>
      <c r="BO960" s="177"/>
      <c r="BP960" s="177"/>
      <c r="BQ960" s="177"/>
      <c r="BR960" s="177"/>
      <c r="BS960" s="177"/>
      <c r="BT960" s="177"/>
      <c r="BU960" s="177"/>
      <c r="BV960" s="177"/>
      <c r="BW960" s="177"/>
      <c r="BX960" s="177"/>
      <c r="BY960" s="177"/>
      <c r="BZ960" s="177"/>
      <c r="CA960" s="177"/>
    </row>
    <row r="961" spans="1:79" ht="20.100000000000001" customHeight="1">
      <c r="A961" s="204"/>
      <c r="B961" s="121"/>
      <c r="C961" s="122"/>
      <c r="D961" s="123"/>
      <c r="E961" s="121"/>
      <c r="F961" s="122"/>
      <c r="G961" s="124"/>
      <c r="H961" s="125"/>
      <c r="I961" s="122"/>
      <c r="J961" s="123"/>
      <c r="K961" s="121"/>
      <c r="L961" s="124"/>
      <c r="M961" s="125"/>
      <c r="N961" s="122"/>
      <c r="O961" s="123"/>
      <c r="P961" s="121"/>
      <c r="Q961" s="122"/>
      <c r="R961" s="122"/>
      <c r="S961" s="122"/>
      <c r="T961" s="122"/>
      <c r="U961" s="124"/>
      <c r="V961" s="323" t="str">
        <f t="shared" si="182"/>
        <v/>
      </c>
      <c r="W961" s="324" t="str">
        <f t="shared" si="183"/>
        <v/>
      </c>
      <c r="X961" s="324" t="str">
        <f t="shared" si="184"/>
        <v/>
      </c>
      <c r="Y961" s="324" t="str">
        <f t="shared" si="185"/>
        <v/>
      </c>
      <c r="Z961" s="324" t="str">
        <f t="shared" si="186"/>
        <v/>
      </c>
      <c r="AA961" s="324" t="str">
        <f t="shared" si="187"/>
        <v/>
      </c>
      <c r="AB961" s="324" t="str">
        <f t="shared" si="188"/>
        <v/>
      </c>
      <c r="AC961" s="324" t="str">
        <f t="shared" si="189"/>
        <v/>
      </c>
      <c r="AD961" s="324" t="str">
        <f t="shared" si="190"/>
        <v/>
      </c>
      <c r="AE961" s="324" t="str">
        <f t="shared" si="191"/>
        <v/>
      </c>
      <c r="AF961" s="324" t="str">
        <f t="shared" si="192"/>
        <v/>
      </c>
      <c r="AG961" s="324" t="str">
        <f t="shared" si="193"/>
        <v/>
      </c>
      <c r="AH961" s="324" t="str">
        <f t="shared" si="194"/>
        <v/>
      </c>
      <c r="AI961" s="177"/>
      <c r="AJ961" s="177"/>
      <c r="AK961" s="177"/>
      <c r="AL961" s="177"/>
      <c r="AM961" s="177"/>
      <c r="AN961" s="177"/>
      <c r="AO961" s="177"/>
      <c r="AP961" s="177"/>
      <c r="AQ961" s="177"/>
      <c r="AR961" s="177"/>
      <c r="AS961" s="177"/>
      <c r="AT961" s="177"/>
      <c r="AU961" s="177"/>
      <c r="AV961" s="177"/>
      <c r="AW961" s="177"/>
      <c r="AX961" s="177"/>
      <c r="AY961" s="177"/>
      <c r="AZ961" s="177"/>
      <c r="BA961" s="177"/>
      <c r="BB961" s="177"/>
      <c r="BC961" s="177"/>
      <c r="BD961" s="177"/>
      <c r="BE961" s="177"/>
      <c r="BF961" s="177"/>
      <c r="BG961" s="177"/>
      <c r="BH961" s="177"/>
      <c r="BI961" s="177"/>
      <c r="BJ961" s="177"/>
      <c r="BK961" s="177"/>
      <c r="BL961" s="177"/>
      <c r="BM961" s="177"/>
      <c r="BN961" s="177"/>
      <c r="BO961" s="177"/>
      <c r="BP961" s="177"/>
      <c r="BQ961" s="177"/>
      <c r="BR961" s="177"/>
      <c r="BS961" s="177"/>
      <c r="BT961" s="177"/>
      <c r="BU961" s="177"/>
      <c r="BV961" s="177"/>
      <c r="BW961" s="177"/>
      <c r="BX961" s="177"/>
      <c r="BY961" s="177"/>
      <c r="BZ961" s="177"/>
      <c r="CA961" s="177"/>
    </row>
    <row r="962" spans="1:79" ht="20.100000000000001" customHeight="1">
      <c r="A962" s="204"/>
      <c r="B962" s="121"/>
      <c r="C962" s="122"/>
      <c r="D962" s="123"/>
      <c r="E962" s="121"/>
      <c r="F962" s="122"/>
      <c r="G962" s="124"/>
      <c r="H962" s="125"/>
      <c r="I962" s="122"/>
      <c r="J962" s="123"/>
      <c r="K962" s="121"/>
      <c r="L962" s="124"/>
      <c r="M962" s="125"/>
      <c r="N962" s="122"/>
      <c r="O962" s="123"/>
      <c r="P962" s="121"/>
      <c r="Q962" s="122"/>
      <c r="R962" s="122"/>
      <c r="S962" s="122"/>
      <c r="T962" s="122"/>
      <c r="U962" s="124"/>
      <c r="V962" s="323" t="str">
        <f t="shared" si="182"/>
        <v/>
      </c>
      <c r="W962" s="324" t="str">
        <f t="shared" si="183"/>
        <v/>
      </c>
      <c r="X962" s="324" t="str">
        <f t="shared" si="184"/>
        <v/>
      </c>
      <c r="Y962" s="324" t="str">
        <f t="shared" si="185"/>
        <v/>
      </c>
      <c r="Z962" s="324" t="str">
        <f t="shared" si="186"/>
        <v/>
      </c>
      <c r="AA962" s="324" t="str">
        <f t="shared" si="187"/>
        <v/>
      </c>
      <c r="AB962" s="324" t="str">
        <f t="shared" si="188"/>
        <v/>
      </c>
      <c r="AC962" s="324" t="str">
        <f t="shared" si="189"/>
        <v/>
      </c>
      <c r="AD962" s="324" t="str">
        <f t="shared" si="190"/>
        <v/>
      </c>
      <c r="AE962" s="324" t="str">
        <f t="shared" si="191"/>
        <v/>
      </c>
      <c r="AF962" s="324" t="str">
        <f t="shared" si="192"/>
        <v/>
      </c>
      <c r="AG962" s="324" t="str">
        <f t="shared" si="193"/>
        <v/>
      </c>
      <c r="AH962" s="324" t="str">
        <f t="shared" si="194"/>
        <v/>
      </c>
      <c r="AI962" s="177"/>
      <c r="AJ962" s="177"/>
      <c r="AK962" s="177"/>
      <c r="AL962" s="177"/>
      <c r="AM962" s="177"/>
      <c r="AN962" s="177"/>
      <c r="AO962" s="177"/>
      <c r="AP962" s="177"/>
      <c r="AQ962" s="177"/>
      <c r="AR962" s="177"/>
      <c r="AS962" s="177"/>
      <c r="AT962" s="177"/>
      <c r="AU962" s="177"/>
      <c r="AV962" s="177"/>
      <c r="AW962" s="177"/>
      <c r="AX962" s="177"/>
      <c r="AY962" s="177"/>
      <c r="AZ962" s="177"/>
      <c r="BA962" s="177"/>
      <c r="BB962" s="177"/>
      <c r="BC962" s="177"/>
      <c r="BD962" s="177"/>
      <c r="BE962" s="177"/>
      <c r="BF962" s="177"/>
      <c r="BG962" s="177"/>
      <c r="BH962" s="177"/>
      <c r="BI962" s="177"/>
      <c r="BJ962" s="177"/>
      <c r="BK962" s="177"/>
      <c r="BL962" s="177"/>
      <c r="BM962" s="177"/>
      <c r="BN962" s="177"/>
      <c r="BO962" s="177"/>
      <c r="BP962" s="177"/>
      <c r="BQ962" s="177"/>
      <c r="BR962" s="177"/>
      <c r="BS962" s="177"/>
      <c r="BT962" s="177"/>
      <c r="BU962" s="177"/>
      <c r="BV962" s="177"/>
      <c r="BW962" s="177"/>
      <c r="BX962" s="177"/>
      <c r="BY962" s="177"/>
      <c r="BZ962" s="177"/>
      <c r="CA962" s="177"/>
    </row>
    <row r="963" spans="1:79" ht="20.100000000000001" customHeight="1">
      <c r="A963" s="204"/>
      <c r="B963" s="121"/>
      <c r="C963" s="122"/>
      <c r="D963" s="123"/>
      <c r="E963" s="121"/>
      <c r="F963" s="122"/>
      <c r="G963" s="124"/>
      <c r="H963" s="125"/>
      <c r="I963" s="122"/>
      <c r="J963" s="123"/>
      <c r="K963" s="121"/>
      <c r="L963" s="124"/>
      <c r="M963" s="125"/>
      <c r="N963" s="122"/>
      <c r="O963" s="123"/>
      <c r="P963" s="121"/>
      <c r="Q963" s="122"/>
      <c r="R963" s="122"/>
      <c r="S963" s="122"/>
      <c r="T963" s="122"/>
      <c r="U963" s="124"/>
      <c r="V963" s="323" t="str">
        <f t="shared" si="182"/>
        <v/>
      </c>
      <c r="W963" s="324" t="str">
        <f t="shared" si="183"/>
        <v/>
      </c>
      <c r="X963" s="324" t="str">
        <f t="shared" si="184"/>
        <v/>
      </c>
      <c r="Y963" s="324" t="str">
        <f t="shared" si="185"/>
        <v/>
      </c>
      <c r="Z963" s="324" t="str">
        <f t="shared" si="186"/>
        <v/>
      </c>
      <c r="AA963" s="324" t="str">
        <f t="shared" si="187"/>
        <v/>
      </c>
      <c r="AB963" s="324" t="str">
        <f t="shared" si="188"/>
        <v/>
      </c>
      <c r="AC963" s="324" t="str">
        <f t="shared" si="189"/>
        <v/>
      </c>
      <c r="AD963" s="324" t="str">
        <f t="shared" si="190"/>
        <v/>
      </c>
      <c r="AE963" s="324" t="str">
        <f t="shared" si="191"/>
        <v/>
      </c>
      <c r="AF963" s="324" t="str">
        <f t="shared" si="192"/>
        <v/>
      </c>
      <c r="AG963" s="324" t="str">
        <f t="shared" si="193"/>
        <v/>
      </c>
      <c r="AH963" s="324" t="str">
        <f t="shared" si="194"/>
        <v/>
      </c>
      <c r="AI963" s="177"/>
      <c r="AJ963" s="177"/>
      <c r="AK963" s="177"/>
      <c r="AL963" s="177"/>
      <c r="AM963" s="177"/>
      <c r="AN963" s="177"/>
      <c r="AO963" s="177"/>
      <c r="AP963" s="177"/>
      <c r="AQ963" s="177"/>
      <c r="AR963" s="177"/>
      <c r="AS963" s="177"/>
      <c r="AT963" s="177"/>
      <c r="AU963" s="177"/>
      <c r="AV963" s="177"/>
      <c r="AW963" s="177"/>
      <c r="AX963" s="177"/>
      <c r="AY963" s="177"/>
      <c r="AZ963" s="177"/>
      <c r="BA963" s="177"/>
      <c r="BB963" s="177"/>
      <c r="BC963" s="177"/>
      <c r="BD963" s="177"/>
      <c r="BE963" s="177"/>
      <c r="BF963" s="177"/>
      <c r="BG963" s="177"/>
      <c r="BH963" s="177"/>
      <c r="BI963" s="177"/>
      <c r="BJ963" s="177"/>
      <c r="BK963" s="177"/>
      <c r="BL963" s="177"/>
      <c r="BM963" s="177"/>
      <c r="BN963" s="177"/>
      <c r="BO963" s="177"/>
      <c r="BP963" s="177"/>
      <c r="BQ963" s="177"/>
      <c r="BR963" s="177"/>
      <c r="BS963" s="177"/>
      <c r="BT963" s="177"/>
      <c r="BU963" s="177"/>
      <c r="BV963" s="177"/>
      <c r="BW963" s="177"/>
      <c r="BX963" s="177"/>
      <c r="BY963" s="177"/>
      <c r="BZ963" s="177"/>
      <c r="CA963" s="177"/>
    </row>
    <row r="964" spans="1:79" ht="20.100000000000001" customHeight="1">
      <c r="A964" s="204"/>
      <c r="B964" s="121"/>
      <c r="C964" s="122"/>
      <c r="D964" s="123"/>
      <c r="E964" s="121"/>
      <c r="F964" s="122"/>
      <c r="G964" s="124"/>
      <c r="H964" s="125"/>
      <c r="I964" s="122"/>
      <c r="J964" s="123"/>
      <c r="K964" s="121"/>
      <c r="L964" s="124"/>
      <c r="M964" s="125"/>
      <c r="N964" s="122"/>
      <c r="O964" s="123"/>
      <c r="P964" s="121"/>
      <c r="Q964" s="122"/>
      <c r="R964" s="122"/>
      <c r="S964" s="122"/>
      <c r="T964" s="122"/>
      <c r="U964" s="124"/>
      <c r="V964" s="323" t="str">
        <f t="shared" si="182"/>
        <v/>
      </c>
      <c r="W964" s="324" t="str">
        <f t="shared" si="183"/>
        <v/>
      </c>
      <c r="X964" s="324" t="str">
        <f t="shared" si="184"/>
        <v/>
      </c>
      <c r="Y964" s="324" t="str">
        <f t="shared" si="185"/>
        <v/>
      </c>
      <c r="Z964" s="324" t="str">
        <f t="shared" si="186"/>
        <v/>
      </c>
      <c r="AA964" s="324" t="str">
        <f t="shared" si="187"/>
        <v/>
      </c>
      <c r="AB964" s="324" t="str">
        <f t="shared" si="188"/>
        <v/>
      </c>
      <c r="AC964" s="324" t="str">
        <f t="shared" si="189"/>
        <v/>
      </c>
      <c r="AD964" s="324" t="str">
        <f t="shared" si="190"/>
        <v/>
      </c>
      <c r="AE964" s="324" t="str">
        <f t="shared" si="191"/>
        <v/>
      </c>
      <c r="AF964" s="324" t="str">
        <f t="shared" si="192"/>
        <v/>
      </c>
      <c r="AG964" s="324" t="str">
        <f t="shared" si="193"/>
        <v/>
      </c>
      <c r="AH964" s="324" t="str">
        <f t="shared" si="194"/>
        <v/>
      </c>
      <c r="AI964" s="177"/>
      <c r="AJ964" s="177"/>
      <c r="AK964" s="177"/>
      <c r="AL964" s="177"/>
      <c r="AM964" s="177"/>
      <c r="AN964" s="177"/>
      <c r="AO964" s="177"/>
      <c r="AP964" s="177"/>
      <c r="AQ964" s="177"/>
      <c r="AR964" s="177"/>
      <c r="AS964" s="177"/>
      <c r="AT964" s="177"/>
      <c r="AU964" s="177"/>
      <c r="AV964" s="177"/>
      <c r="AW964" s="177"/>
      <c r="AX964" s="177"/>
      <c r="AY964" s="177"/>
      <c r="AZ964" s="177"/>
      <c r="BA964" s="177"/>
      <c r="BB964" s="177"/>
      <c r="BC964" s="177"/>
      <c r="BD964" s="177"/>
      <c r="BE964" s="177"/>
      <c r="BF964" s="177"/>
      <c r="BG964" s="177"/>
      <c r="BH964" s="177"/>
      <c r="BI964" s="177"/>
      <c r="BJ964" s="177"/>
      <c r="BK964" s="177"/>
      <c r="BL964" s="177"/>
      <c r="BM964" s="177"/>
      <c r="BN964" s="177"/>
      <c r="BO964" s="177"/>
      <c r="BP964" s="177"/>
      <c r="BQ964" s="177"/>
      <c r="BR964" s="177"/>
      <c r="BS964" s="177"/>
      <c r="BT964" s="177"/>
      <c r="BU964" s="177"/>
      <c r="BV964" s="177"/>
      <c r="BW964" s="177"/>
      <c r="BX964" s="177"/>
      <c r="BY964" s="177"/>
      <c r="BZ964" s="177"/>
      <c r="CA964" s="177"/>
    </row>
    <row r="965" spans="1:79" ht="20.100000000000001" customHeight="1">
      <c r="A965" s="204"/>
      <c r="B965" s="121"/>
      <c r="C965" s="122"/>
      <c r="D965" s="123"/>
      <c r="E965" s="121"/>
      <c r="F965" s="122"/>
      <c r="G965" s="124"/>
      <c r="H965" s="125"/>
      <c r="I965" s="122"/>
      <c r="J965" s="123"/>
      <c r="K965" s="121"/>
      <c r="L965" s="124"/>
      <c r="M965" s="125"/>
      <c r="N965" s="122"/>
      <c r="O965" s="123"/>
      <c r="P965" s="121"/>
      <c r="Q965" s="122"/>
      <c r="R965" s="122"/>
      <c r="S965" s="122"/>
      <c r="T965" s="122"/>
      <c r="U965" s="124"/>
      <c r="V965" s="323" t="str">
        <f t="shared" si="182"/>
        <v/>
      </c>
      <c r="W965" s="324" t="str">
        <f t="shared" si="183"/>
        <v/>
      </c>
      <c r="X965" s="324" t="str">
        <f t="shared" si="184"/>
        <v/>
      </c>
      <c r="Y965" s="324" t="str">
        <f t="shared" si="185"/>
        <v/>
      </c>
      <c r="Z965" s="324" t="str">
        <f t="shared" si="186"/>
        <v/>
      </c>
      <c r="AA965" s="324" t="str">
        <f t="shared" si="187"/>
        <v/>
      </c>
      <c r="AB965" s="324" t="str">
        <f t="shared" si="188"/>
        <v/>
      </c>
      <c r="AC965" s="324" t="str">
        <f t="shared" si="189"/>
        <v/>
      </c>
      <c r="AD965" s="324" t="str">
        <f t="shared" si="190"/>
        <v/>
      </c>
      <c r="AE965" s="324" t="str">
        <f t="shared" si="191"/>
        <v/>
      </c>
      <c r="AF965" s="324" t="str">
        <f t="shared" si="192"/>
        <v/>
      </c>
      <c r="AG965" s="324" t="str">
        <f t="shared" si="193"/>
        <v/>
      </c>
      <c r="AH965" s="324" t="str">
        <f t="shared" si="194"/>
        <v/>
      </c>
      <c r="AI965" s="177"/>
      <c r="AJ965" s="177"/>
      <c r="AK965" s="177"/>
      <c r="AL965" s="177"/>
      <c r="AM965" s="177"/>
      <c r="AN965" s="177"/>
      <c r="AO965" s="177"/>
      <c r="AP965" s="177"/>
      <c r="AQ965" s="177"/>
      <c r="AR965" s="177"/>
      <c r="AS965" s="177"/>
      <c r="AT965" s="177"/>
      <c r="AU965" s="177"/>
      <c r="AV965" s="177"/>
      <c r="AW965" s="177"/>
      <c r="AX965" s="177"/>
      <c r="AY965" s="177"/>
      <c r="AZ965" s="177"/>
      <c r="BA965" s="177"/>
      <c r="BB965" s="177"/>
      <c r="BC965" s="177"/>
      <c r="BD965" s="177"/>
      <c r="BE965" s="177"/>
      <c r="BF965" s="177"/>
      <c r="BG965" s="177"/>
      <c r="BH965" s="177"/>
      <c r="BI965" s="177"/>
      <c r="BJ965" s="177"/>
      <c r="BK965" s="177"/>
      <c r="BL965" s="177"/>
      <c r="BM965" s="177"/>
      <c r="BN965" s="177"/>
      <c r="BO965" s="177"/>
      <c r="BP965" s="177"/>
      <c r="BQ965" s="177"/>
      <c r="BR965" s="177"/>
      <c r="BS965" s="177"/>
      <c r="BT965" s="177"/>
      <c r="BU965" s="177"/>
      <c r="BV965" s="177"/>
      <c r="BW965" s="177"/>
      <c r="BX965" s="177"/>
      <c r="BY965" s="177"/>
      <c r="BZ965" s="177"/>
      <c r="CA965" s="177"/>
    </row>
    <row r="966" spans="1:79" ht="20.100000000000001" customHeight="1">
      <c r="A966" s="204"/>
      <c r="B966" s="121"/>
      <c r="C966" s="122"/>
      <c r="D966" s="123"/>
      <c r="E966" s="121"/>
      <c r="F966" s="122"/>
      <c r="G966" s="124"/>
      <c r="H966" s="125"/>
      <c r="I966" s="122"/>
      <c r="J966" s="123"/>
      <c r="K966" s="121"/>
      <c r="L966" s="124"/>
      <c r="M966" s="125"/>
      <c r="N966" s="122"/>
      <c r="O966" s="123"/>
      <c r="P966" s="121"/>
      <c r="Q966" s="122"/>
      <c r="R966" s="122"/>
      <c r="S966" s="122"/>
      <c r="T966" s="122"/>
      <c r="U966" s="124"/>
      <c r="V966" s="323" t="str">
        <f t="shared" ref="V966:V1004" si="195">IF(AND(D966&gt;0,D966&lt;3,H966&gt;0,H966&lt;3),"V","")</f>
        <v/>
      </c>
      <c r="W966" s="324" t="str">
        <f t="shared" ref="W966:W1004" si="196">IF(AND(D966&gt;0,D966&lt;3,K966&gt;0,K966&lt;3),"V","")</f>
        <v/>
      </c>
      <c r="X966" s="324" t="str">
        <f t="shared" ref="X966:X1004" si="197">IF(AND(E966&gt;0,E966&lt;3,F966&gt;0,F966&lt;3),"V","")</f>
        <v/>
      </c>
      <c r="Y966" s="324" t="str">
        <f t="shared" ref="Y966:Y1004" si="198">IF(AND(N966&gt;0,N966&lt;3,O966&gt;0,O966&lt;3),"V","")</f>
        <v/>
      </c>
      <c r="Z966" s="324" t="str">
        <f t="shared" ref="Z966:Z1004" si="199">IF(AND(I966&gt;0,I966&lt;3,J966&gt;0,J966&lt;3,K966&gt;0,K966&lt;3),"V","")</f>
        <v/>
      </c>
      <c r="AA966" s="324" t="str">
        <f t="shared" ref="AA966:AA1004" si="200">IF(AND(M966&gt;0,M966&lt;3),"V","")</f>
        <v/>
      </c>
      <c r="AB966" s="324" t="str">
        <f t="shared" ref="AB966:AB1004" si="201">IF(AND(E966&gt;0,E966&lt;3,L966&gt;0,L966&lt;3),"V","")</f>
        <v/>
      </c>
      <c r="AC966" s="324" t="str">
        <f t="shared" ref="AC966:AC1004" si="202">IF(AND(F966&gt;0,F966&lt;3,G966&gt;0,G966&lt;3,H966&gt;0,H966&lt;3),"V","")</f>
        <v/>
      </c>
      <c r="AD966" s="324" t="str">
        <f t="shared" ref="AD966:AD1004" si="203">IF(AND(B966&gt;0,B966&lt;3,C966&gt;0,C966&lt;3),"V","")</f>
        <v/>
      </c>
      <c r="AE966" s="324" t="str">
        <f t="shared" ref="AE966:AE1004" si="204">IF(AND(P966&gt;0,P966&lt;3),"V","")</f>
        <v/>
      </c>
      <c r="AF966" s="324" t="str">
        <f t="shared" ref="AF966:AF1004" si="205">IF(AND(Q966&gt;0,Q966&lt;3),"V","")</f>
        <v/>
      </c>
      <c r="AG966" s="324" t="str">
        <f t="shared" ref="AG966:AG1004" si="206">IF(AND(R966&gt;0,R966&lt;3,S966&gt;0,S966&lt;3,T966&gt;0,T966&lt;3),"V","")</f>
        <v/>
      </c>
      <c r="AH966" s="324" t="str">
        <f t="shared" ref="AH966:AH1004" si="207">IF(AND(U966&gt;0,U966&lt;3),"V","")</f>
        <v/>
      </c>
      <c r="AI966" s="177"/>
      <c r="AJ966" s="177"/>
      <c r="AK966" s="177"/>
      <c r="AL966" s="177"/>
      <c r="AM966" s="177"/>
      <c r="AN966" s="177"/>
      <c r="AO966" s="177"/>
      <c r="AP966" s="177"/>
      <c r="AQ966" s="177"/>
      <c r="AR966" s="177"/>
      <c r="AS966" s="177"/>
      <c r="AT966" s="177"/>
      <c r="AU966" s="177"/>
      <c r="AV966" s="177"/>
      <c r="AW966" s="177"/>
      <c r="AX966" s="177"/>
      <c r="AY966" s="177"/>
      <c r="AZ966" s="177"/>
      <c r="BA966" s="177"/>
      <c r="BB966" s="177"/>
      <c r="BC966" s="177"/>
      <c r="BD966" s="177"/>
      <c r="BE966" s="177"/>
      <c r="BF966" s="177"/>
      <c r="BG966" s="177"/>
      <c r="BH966" s="177"/>
      <c r="BI966" s="177"/>
      <c r="BJ966" s="177"/>
      <c r="BK966" s="177"/>
      <c r="BL966" s="177"/>
      <c r="BM966" s="177"/>
      <c r="BN966" s="177"/>
      <c r="BO966" s="177"/>
      <c r="BP966" s="177"/>
      <c r="BQ966" s="177"/>
      <c r="BR966" s="177"/>
      <c r="BS966" s="177"/>
      <c r="BT966" s="177"/>
      <c r="BU966" s="177"/>
      <c r="BV966" s="177"/>
      <c r="BW966" s="177"/>
      <c r="BX966" s="177"/>
      <c r="BY966" s="177"/>
      <c r="BZ966" s="177"/>
      <c r="CA966" s="177"/>
    </row>
    <row r="967" spans="1:79" ht="20.100000000000001" customHeight="1">
      <c r="A967" s="204"/>
      <c r="B967" s="121"/>
      <c r="C967" s="122"/>
      <c r="D967" s="123"/>
      <c r="E967" s="121"/>
      <c r="F967" s="122"/>
      <c r="G967" s="124"/>
      <c r="H967" s="125"/>
      <c r="I967" s="122"/>
      <c r="J967" s="123"/>
      <c r="K967" s="121"/>
      <c r="L967" s="124"/>
      <c r="M967" s="125"/>
      <c r="N967" s="122"/>
      <c r="O967" s="123"/>
      <c r="P967" s="121"/>
      <c r="Q967" s="122"/>
      <c r="R967" s="122"/>
      <c r="S967" s="122"/>
      <c r="T967" s="122"/>
      <c r="U967" s="124"/>
      <c r="V967" s="323" t="str">
        <f t="shared" si="195"/>
        <v/>
      </c>
      <c r="W967" s="324" t="str">
        <f t="shared" si="196"/>
        <v/>
      </c>
      <c r="X967" s="324" t="str">
        <f t="shared" si="197"/>
        <v/>
      </c>
      <c r="Y967" s="324" t="str">
        <f t="shared" si="198"/>
        <v/>
      </c>
      <c r="Z967" s="324" t="str">
        <f t="shared" si="199"/>
        <v/>
      </c>
      <c r="AA967" s="324" t="str">
        <f t="shared" si="200"/>
        <v/>
      </c>
      <c r="AB967" s="324" t="str">
        <f t="shared" si="201"/>
        <v/>
      </c>
      <c r="AC967" s="324" t="str">
        <f t="shared" si="202"/>
        <v/>
      </c>
      <c r="AD967" s="324" t="str">
        <f t="shared" si="203"/>
        <v/>
      </c>
      <c r="AE967" s="324" t="str">
        <f t="shared" si="204"/>
        <v/>
      </c>
      <c r="AF967" s="324" t="str">
        <f t="shared" si="205"/>
        <v/>
      </c>
      <c r="AG967" s="324" t="str">
        <f t="shared" si="206"/>
        <v/>
      </c>
      <c r="AH967" s="324" t="str">
        <f t="shared" si="207"/>
        <v/>
      </c>
      <c r="AI967" s="177"/>
      <c r="AJ967" s="177"/>
      <c r="AK967" s="177"/>
      <c r="AL967" s="177"/>
      <c r="AM967" s="177"/>
      <c r="AN967" s="177"/>
      <c r="AO967" s="177"/>
      <c r="AP967" s="177"/>
      <c r="AQ967" s="177"/>
      <c r="AR967" s="177"/>
      <c r="AS967" s="177"/>
      <c r="AT967" s="177"/>
      <c r="AU967" s="177"/>
      <c r="AV967" s="177"/>
      <c r="AW967" s="177"/>
      <c r="AX967" s="177"/>
      <c r="AY967" s="177"/>
      <c r="AZ967" s="177"/>
      <c r="BA967" s="177"/>
      <c r="BB967" s="177"/>
      <c r="BC967" s="177"/>
      <c r="BD967" s="177"/>
      <c r="BE967" s="177"/>
      <c r="BF967" s="177"/>
      <c r="BG967" s="177"/>
      <c r="BH967" s="177"/>
      <c r="BI967" s="177"/>
      <c r="BJ967" s="177"/>
      <c r="BK967" s="177"/>
      <c r="BL967" s="177"/>
      <c r="BM967" s="177"/>
      <c r="BN967" s="177"/>
      <c r="BO967" s="177"/>
      <c r="BP967" s="177"/>
      <c r="BQ967" s="177"/>
      <c r="BR967" s="177"/>
      <c r="BS967" s="177"/>
      <c r="BT967" s="177"/>
      <c r="BU967" s="177"/>
      <c r="BV967" s="177"/>
      <c r="BW967" s="177"/>
      <c r="BX967" s="177"/>
      <c r="BY967" s="177"/>
      <c r="BZ967" s="177"/>
      <c r="CA967" s="177"/>
    </row>
    <row r="968" spans="1:79" ht="20.100000000000001" customHeight="1">
      <c r="A968" s="204"/>
      <c r="B968" s="121"/>
      <c r="C968" s="122"/>
      <c r="D968" s="123"/>
      <c r="E968" s="121"/>
      <c r="F968" s="122"/>
      <c r="G968" s="124"/>
      <c r="H968" s="125"/>
      <c r="I968" s="122"/>
      <c r="J968" s="123"/>
      <c r="K968" s="121"/>
      <c r="L968" s="124"/>
      <c r="M968" s="125"/>
      <c r="N968" s="122"/>
      <c r="O968" s="123"/>
      <c r="P968" s="121"/>
      <c r="Q968" s="122"/>
      <c r="R968" s="122"/>
      <c r="S968" s="122"/>
      <c r="T968" s="122"/>
      <c r="U968" s="124"/>
      <c r="V968" s="323" t="str">
        <f t="shared" si="195"/>
        <v/>
      </c>
      <c r="W968" s="324" t="str">
        <f t="shared" si="196"/>
        <v/>
      </c>
      <c r="X968" s="324" t="str">
        <f t="shared" si="197"/>
        <v/>
      </c>
      <c r="Y968" s="324" t="str">
        <f t="shared" si="198"/>
        <v/>
      </c>
      <c r="Z968" s="324" t="str">
        <f t="shared" si="199"/>
        <v/>
      </c>
      <c r="AA968" s="324" t="str">
        <f t="shared" si="200"/>
        <v/>
      </c>
      <c r="AB968" s="324" t="str">
        <f t="shared" si="201"/>
        <v/>
      </c>
      <c r="AC968" s="324" t="str">
        <f t="shared" si="202"/>
        <v/>
      </c>
      <c r="AD968" s="324" t="str">
        <f t="shared" si="203"/>
        <v/>
      </c>
      <c r="AE968" s="324" t="str">
        <f t="shared" si="204"/>
        <v/>
      </c>
      <c r="AF968" s="324" t="str">
        <f t="shared" si="205"/>
        <v/>
      </c>
      <c r="AG968" s="324" t="str">
        <f t="shared" si="206"/>
        <v/>
      </c>
      <c r="AH968" s="324" t="str">
        <f t="shared" si="207"/>
        <v/>
      </c>
      <c r="AI968" s="177"/>
      <c r="AJ968" s="177"/>
      <c r="AK968" s="177"/>
      <c r="AL968" s="177"/>
      <c r="AM968" s="177"/>
      <c r="AN968" s="177"/>
      <c r="AO968" s="177"/>
      <c r="AP968" s="177"/>
      <c r="AQ968" s="177"/>
      <c r="AR968" s="177"/>
      <c r="AS968" s="177"/>
      <c r="AT968" s="177"/>
      <c r="AU968" s="177"/>
      <c r="AV968" s="177"/>
      <c r="AW968" s="177"/>
      <c r="AX968" s="177"/>
      <c r="AY968" s="177"/>
      <c r="AZ968" s="177"/>
      <c r="BA968" s="177"/>
      <c r="BB968" s="177"/>
      <c r="BC968" s="177"/>
      <c r="BD968" s="177"/>
      <c r="BE968" s="177"/>
      <c r="BF968" s="177"/>
      <c r="BG968" s="177"/>
      <c r="BH968" s="177"/>
      <c r="BI968" s="177"/>
      <c r="BJ968" s="177"/>
      <c r="BK968" s="177"/>
      <c r="BL968" s="177"/>
      <c r="BM968" s="177"/>
      <c r="BN968" s="177"/>
      <c r="BO968" s="177"/>
      <c r="BP968" s="177"/>
      <c r="BQ968" s="177"/>
      <c r="BR968" s="177"/>
      <c r="BS968" s="177"/>
      <c r="BT968" s="177"/>
      <c r="BU968" s="177"/>
      <c r="BV968" s="177"/>
      <c r="BW968" s="177"/>
      <c r="BX968" s="177"/>
      <c r="BY968" s="177"/>
      <c r="BZ968" s="177"/>
      <c r="CA968" s="177"/>
    </row>
    <row r="969" spans="1:79" ht="20.100000000000001" customHeight="1">
      <c r="A969" s="204"/>
      <c r="B969" s="121"/>
      <c r="C969" s="122"/>
      <c r="D969" s="123"/>
      <c r="E969" s="121"/>
      <c r="F969" s="122"/>
      <c r="G969" s="124"/>
      <c r="H969" s="125"/>
      <c r="I969" s="122"/>
      <c r="J969" s="123"/>
      <c r="K969" s="121"/>
      <c r="L969" s="124"/>
      <c r="M969" s="125"/>
      <c r="N969" s="122"/>
      <c r="O969" s="123"/>
      <c r="P969" s="121"/>
      <c r="Q969" s="122"/>
      <c r="R969" s="122"/>
      <c r="S969" s="122"/>
      <c r="T969" s="122"/>
      <c r="U969" s="124"/>
      <c r="V969" s="323" t="str">
        <f t="shared" si="195"/>
        <v/>
      </c>
      <c r="W969" s="324" t="str">
        <f t="shared" si="196"/>
        <v/>
      </c>
      <c r="X969" s="324" t="str">
        <f t="shared" si="197"/>
        <v/>
      </c>
      <c r="Y969" s="324" t="str">
        <f t="shared" si="198"/>
        <v/>
      </c>
      <c r="Z969" s="324" t="str">
        <f t="shared" si="199"/>
        <v/>
      </c>
      <c r="AA969" s="324" t="str">
        <f t="shared" si="200"/>
        <v/>
      </c>
      <c r="AB969" s="324" t="str">
        <f t="shared" si="201"/>
        <v/>
      </c>
      <c r="AC969" s="324" t="str">
        <f t="shared" si="202"/>
        <v/>
      </c>
      <c r="AD969" s="324" t="str">
        <f t="shared" si="203"/>
        <v/>
      </c>
      <c r="AE969" s="324" t="str">
        <f t="shared" si="204"/>
        <v/>
      </c>
      <c r="AF969" s="324" t="str">
        <f t="shared" si="205"/>
        <v/>
      </c>
      <c r="AG969" s="324" t="str">
        <f t="shared" si="206"/>
        <v/>
      </c>
      <c r="AH969" s="324" t="str">
        <f t="shared" si="207"/>
        <v/>
      </c>
      <c r="AI969" s="177"/>
      <c r="AJ969" s="177"/>
      <c r="AK969" s="177"/>
      <c r="AL969" s="177"/>
      <c r="AM969" s="177"/>
      <c r="AN969" s="177"/>
      <c r="AO969" s="177"/>
      <c r="AP969" s="177"/>
      <c r="AQ969" s="177"/>
      <c r="AR969" s="177"/>
      <c r="AS969" s="177"/>
      <c r="AT969" s="177"/>
      <c r="AU969" s="177"/>
      <c r="AV969" s="177"/>
      <c r="AW969" s="177"/>
      <c r="AX969" s="177"/>
      <c r="AY969" s="177"/>
      <c r="AZ969" s="177"/>
      <c r="BA969" s="177"/>
      <c r="BB969" s="177"/>
      <c r="BC969" s="177"/>
      <c r="BD969" s="177"/>
      <c r="BE969" s="177"/>
      <c r="BF969" s="177"/>
      <c r="BG969" s="177"/>
      <c r="BH969" s="177"/>
      <c r="BI969" s="177"/>
      <c r="BJ969" s="177"/>
      <c r="BK969" s="177"/>
      <c r="BL969" s="177"/>
      <c r="BM969" s="177"/>
      <c r="BN969" s="177"/>
      <c r="BO969" s="177"/>
      <c r="BP969" s="177"/>
      <c r="BQ969" s="177"/>
      <c r="BR969" s="177"/>
      <c r="BS969" s="177"/>
      <c r="BT969" s="177"/>
      <c r="BU969" s="177"/>
      <c r="BV969" s="177"/>
      <c r="BW969" s="177"/>
      <c r="BX969" s="177"/>
      <c r="BY969" s="177"/>
      <c r="BZ969" s="177"/>
      <c r="CA969" s="177"/>
    </row>
    <row r="970" spans="1:79" ht="20.100000000000001" customHeight="1">
      <c r="A970" s="204"/>
      <c r="B970" s="121"/>
      <c r="C970" s="122"/>
      <c r="D970" s="123"/>
      <c r="E970" s="121"/>
      <c r="F970" s="122"/>
      <c r="G970" s="124"/>
      <c r="H970" s="125"/>
      <c r="I970" s="122"/>
      <c r="J970" s="123"/>
      <c r="K970" s="121"/>
      <c r="L970" s="124"/>
      <c r="M970" s="125"/>
      <c r="N970" s="122"/>
      <c r="O970" s="123"/>
      <c r="P970" s="121"/>
      <c r="Q970" s="122"/>
      <c r="R970" s="122"/>
      <c r="S970" s="122"/>
      <c r="T970" s="122"/>
      <c r="U970" s="124"/>
      <c r="V970" s="323" t="str">
        <f t="shared" si="195"/>
        <v/>
      </c>
      <c r="W970" s="324" t="str">
        <f t="shared" si="196"/>
        <v/>
      </c>
      <c r="X970" s="324" t="str">
        <f t="shared" si="197"/>
        <v/>
      </c>
      <c r="Y970" s="324" t="str">
        <f t="shared" si="198"/>
        <v/>
      </c>
      <c r="Z970" s="324" t="str">
        <f t="shared" si="199"/>
        <v/>
      </c>
      <c r="AA970" s="324" t="str">
        <f t="shared" si="200"/>
        <v/>
      </c>
      <c r="AB970" s="324" t="str">
        <f t="shared" si="201"/>
        <v/>
      </c>
      <c r="AC970" s="324" t="str">
        <f t="shared" si="202"/>
        <v/>
      </c>
      <c r="AD970" s="324" t="str">
        <f t="shared" si="203"/>
        <v/>
      </c>
      <c r="AE970" s="324" t="str">
        <f t="shared" si="204"/>
        <v/>
      </c>
      <c r="AF970" s="324" t="str">
        <f t="shared" si="205"/>
        <v/>
      </c>
      <c r="AG970" s="324" t="str">
        <f t="shared" si="206"/>
        <v/>
      </c>
      <c r="AH970" s="324" t="str">
        <f t="shared" si="207"/>
        <v/>
      </c>
      <c r="AI970" s="177"/>
      <c r="AJ970" s="177"/>
      <c r="AK970" s="177"/>
      <c r="AL970" s="177"/>
      <c r="AM970" s="177"/>
      <c r="AN970" s="177"/>
      <c r="AO970" s="177"/>
      <c r="AP970" s="177"/>
      <c r="AQ970" s="177"/>
      <c r="AR970" s="177"/>
      <c r="AS970" s="177"/>
      <c r="AT970" s="177"/>
      <c r="AU970" s="177"/>
      <c r="AV970" s="177"/>
      <c r="AW970" s="177"/>
      <c r="AX970" s="177"/>
      <c r="AY970" s="177"/>
      <c r="AZ970" s="177"/>
      <c r="BA970" s="177"/>
      <c r="BB970" s="177"/>
      <c r="BC970" s="177"/>
      <c r="BD970" s="177"/>
      <c r="BE970" s="177"/>
      <c r="BF970" s="177"/>
      <c r="BG970" s="177"/>
      <c r="BH970" s="177"/>
      <c r="BI970" s="177"/>
      <c r="BJ970" s="177"/>
      <c r="BK970" s="177"/>
      <c r="BL970" s="177"/>
      <c r="BM970" s="177"/>
      <c r="BN970" s="177"/>
      <c r="BO970" s="177"/>
      <c r="BP970" s="177"/>
      <c r="BQ970" s="177"/>
      <c r="BR970" s="177"/>
      <c r="BS970" s="177"/>
      <c r="BT970" s="177"/>
      <c r="BU970" s="177"/>
      <c r="BV970" s="177"/>
      <c r="BW970" s="177"/>
      <c r="BX970" s="177"/>
      <c r="BY970" s="177"/>
      <c r="BZ970" s="177"/>
      <c r="CA970" s="177"/>
    </row>
    <row r="971" spans="1:79" ht="20.100000000000001" customHeight="1">
      <c r="A971" s="204"/>
      <c r="B971" s="121"/>
      <c r="C971" s="122"/>
      <c r="D971" s="123"/>
      <c r="E971" s="121"/>
      <c r="F971" s="122"/>
      <c r="G971" s="124"/>
      <c r="H971" s="125"/>
      <c r="I971" s="122"/>
      <c r="J971" s="123"/>
      <c r="K971" s="121"/>
      <c r="L971" s="124"/>
      <c r="M971" s="125"/>
      <c r="N971" s="122"/>
      <c r="O971" s="123"/>
      <c r="P971" s="121"/>
      <c r="Q971" s="122"/>
      <c r="R971" s="122"/>
      <c r="S971" s="122"/>
      <c r="T971" s="122"/>
      <c r="U971" s="124"/>
      <c r="V971" s="323" t="str">
        <f t="shared" si="195"/>
        <v/>
      </c>
      <c r="W971" s="324" t="str">
        <f t="shared" si="196"/>
        <v/>
      </c>
      <c r="X971" s="324" t="str">
        <f t="shared" si="197"/>
        <v/>
      </c>
      <c r="Y971" s="324" t="str">
        <f t="shared" si="198"/>
        <v/>
      </c>
      <c r="Z971" s="324" t="str">
        <f t="shared" si="199"/>
        <v/>
      </c>
      <c r="AA971" s="324" t="str">
        <f t="shared" si="200"/>
        <v/>
      </c>
      <c r="AB971" s="324" t="str">
        <f t="shared" si="201"/>
        <v/>
      </c>
      <c r="AC971" s="324" t="str">
        <f t="shared" si="202"/>
        <v/>
      </c>
      <c r="AD971" s="324" t="str">
        <f t="shared" si="203"/>
        <v/>
      </c>
      <c r="AE971" s="324" t="str">
        <f t="shared" si="204"/>
        <v/>
      </c>
      <c r="AF971" s="324" t="str">
        <f t="shared" si="205"/>
        <v/>
      </c>
      <c r="AG971" s="324" t="str">
        <f t="shared" si="206"/>
        <v/>
      </c>
      <c r="AH971" s="324" t="str">
        <f t="shared" si="207"/>
        <v/>
      </c>
      <c r="AI971" s="177"/>
      <c r="AJ971" s="177"/>
      <c r="AK971" s="177"/>
      <c r="AL971" s="177"/>
      <c r="AM971" s="177"/>
      <c r="AN971" s="177"/>
      <c r="AO971" s="177"/>
      <c r="AP971" s="177"/>
      <c r="AQ971" s="177"/>
      <c r="AR971" s="177"/>
      <c r="AS971" s="177"/>
      <c r="AT971" s="177"/>
      <c r="AU971" s="177"/>
      <c r="AV971" s="177"/>
      <c r="AW971" s="177"/>
      <c r="AX971" s="177"/>
      <c r="AY971" s="177"/>
      <c r="AZ971" s="177"/>
      <c r="BA971" s="177"/>
      <c r="BB971" s="177"/>
      <c r="BC971" s="177"/>
      <c r="BD971" s="177"/>
      <c r="BE971" s="177"/>
      <c r="BF971" s="177"/>
      <c r="BG971" s="177"/>
      <c r="BH971" s="177"/>
      <c r="BI971" s="177"/>
      <c r="BJ971" s="177"/>
      <c r="BK971" s="177"/>
      <c r="BL971" s="177"/>
      <c r="BM971" s="177"/>
      <c r="BN971" s="177"/>
      <c r="BO971" s="177"/>
      <c r="BP971" s="177"/>
      <c r="BQ971" s="177"/>
      <c r="BR971" s="177"/>
      <c r="BS971" s="177"/>
      <c r="BT971" s="177"/>
      <c r="BU971" s="177"/>
      <c r="BV971" s="177"/>
      <c r="BW971" s="177"/>
      <c r="BX971" s="177"/>
      <c r="BY971" s="177"/>
      <c r="BZ971" s="177"/>
      <c r="CA971" s="177"/>
    </row>
    <row r="972" spans="1:79" ht="20.100000000000001" customHeight="1">
      <c r="A972" s="204"/>
      <c r="B972" s="121"/>
      <c r="C972" s="122"/>
      <c r="D972" s="123"/>
      <c r="E972" s="121"/>
      <c r="F972" s="122"/>
      <c r="G972" s="124"/>
      <c r="H972" s="125"/>
      <c r="I972" s="122"/>
      <c r="J972" s="123"/>
      <c r="K972" s="121"/>
      <c r="L972" s="124"/>
      <c r="M972" s="125"/>
      <c r="N972" s="122"/>
      <c r="O972" s="123"/>
      <c r="P972" s="121"/>
      <c r="Q972" s="122"/>
      <c r="R972" s="122"/>
      <c r="S972" s="122"/>
      <c r="T972" s="122"/>
      <c r="U972" s="124"/>
      <c r="V972" s="323" t="str">
        <f t="shared" si="195"/>
        <v/>
      </c>
      <c r="W972" s="324" t="str">
        <f t="shared" si="196"/>
        <v/>
      </c>
      <c r="X972" s="324" t="str">
        <f t="shared" si="197"/>
        <v/>
      </c>
      <c r="Y972" s="324" t="str">
        <f t="shared" si="198"/>
        <v/>
      </c>
      <c r="Z972" s="324" t="str">
        <f t="shared" si="199"/>
        <v/>
      </c>
      <c r="AA972" s="324" t="str">
        <f t="shared" si="200"/>
        <v/>
      </c>
      <c r="AB972" s="324" t="str">
        <f t="shared" si="201"/>
        <v/>
      </c>
      <c r="AC972" s="324" t="str">
        <f t="shared" si="202"/>
        <v/>
      </c>
      <c r="AD972" s="324" t="str">
        <f t="shared" si="203"/>
        <v/>
      </c>
      <c r="AE972" s="324" t="str">
        <f t="shared" si="204"/>
        <v/>
      </c>
      <c r="AF972" s="324" t="str">
        <f t="shared" si="205"/>
        <v/>
      </c>
      <c r="AG972" s="324" t="str">
        <f t="shared" si="206"/>
        <v/>
      </c>
      <c r="AH972" s="324" t="str">
        <f t="shared" si="207"/>
        <v/>
      </c>
      <c r="AI972" s="177"/>
      <c r="AJ972" s="177"/>
      <c r="AK972" s="177"/>
      <c r="AL972" s="177"/>
      <c r="AM972" s="177"/>
      <c r="AN972" s="177"/>
      <c r="AO972" s="177"/>
      <c r="AP972" s="177"/>
      <c r="AQ972" s="177"/>
      <c r="AR972" s="177"/>
      <c r="AS972" s="177"/>
      <c r="AT972" s="177"/>
      <c r="AU972" s="177"/>
      <c r="AV972" s="177"/>
      <c r="AW972" s="177"/>
      <c r="AX972" s="177"/>
      <c r="AY972" s="177"/>
      <c r="AZ972" s="177"/>
      <c r="BA972" s="177"/>
      <c r="BB972" s="177"/>
      <c r="BC972" s="177"/>
      <c r="BD972" s="177"/>
      <c r="BE972" s="177"/>
      <c r="BF972" s="177"/>
      <c r="BG972" s="177"/>
      <c r="BH972" s="177"/>
      <c r="BI972" s="177"/>
      <c r="BJ972" s="177"/>
      <c r="BK972" s="177"/>
      <c r="BL972" s="177"/>
      <c r="BM972" s="177"/>
      <c r="BN972" s="177"/>
      <c r="BO972" s="177"/>
      <c r="BP972" s="177"/>
      <c r="BQ972" s="177"/>
      <c r="BR972" s="177"/>
      <c r="BS972" s="177"/>
      <c r="BT972" s="177"/>
      <c r="BU972" s="177"/>
      <c r="BV972" s="177"/>
      <c r="BW972" s="177"/>
      <c r="BX972" s="177"/>
      <c r="BY972" s="177"/>
      <c r="BZ972" s="177"/>
      <c r="CA972" s="177"/>
    </row>
    <row r="973" spans="1:79" ht="20.100000000000001" customHeight="1">
      <c r="A973" s="204"/>
      <c r="B973" s="121"/>
      <c r="C973" s="122"/>
      <c r="D973" s="123"/>
      <c r="E973" s="121"/>
      <c r="F973" s="122"/>
      <c r="G973" s="124"/>
      <c r="H973" s="125"/>
      <c r="I973" s="122"/>
      <c r="J973" s="123"/>
      <c r="K973" s="121"/>
      <c r="L973" s="124"/>
      <c r="M973" s="125"/>
      <c r="N973" s="122"/>
      <c r="O973" s="123"/>
      <c r="P973" s="121"/>
      <c r="Q973" s="122"/>
      <c r="R973" s="122"/>
      <c r="S973" s="122"/>
      <c r="T973" s="122"/>
      <c r="U973" s="124"/>
      <c r="V973" s="323" t="str">
        <f t="shared" si="195"/>
        <v/>
      </c>
      <c r="W973" s="324" t="str">
        <f t="shared" si="196"/>
        <v/>
      </c>
      <c r="X973" s="324" t="str">
        <f t="shared" si="197"/>
        <v/>
      </c>
      <c r="Y973" s="324" t="str">
        <f t="shared" si="198"/>
        <v/>
      </c>
      <c r="Z973" s="324" t="str">
        <f t="shared" si="199"/>
        <v/>
      </c>
      <c r="AA973" s="324" t="str">
        <f t="shared" si="200"/>
        <v/>
      </c>
      <c r="AB973" s="324" t="str">
        <f t="shared" si="201"/>
        <v/>
      </c>
      <c r="AC973" s="324" t="str">
        <f t="shared" si="202"/>
        <v/>
      </c>
      <c r="AD973" s="324" t="str">
        <f t="shared" si="203"/>
        <v/>
      </c>
      <c r="AE973" s="324" t="str">
        <f t="shared" si="204"/>
        <v/>
      </c>
      <c r="AF973" s="324" t="str">
        <f t="shared" si="205"/>
        <v/>
      </c>
      <c r="AG973" s="324" t="str">
        <f t="shared" si="206"/>
        <v/>
      </c>
      <c r="AH973" s="324" t="str">
        <f t="shared" si="207"/>
        <v/>
      </c>
      <c r="AI973" s="177"/>
      <c r="AJ973" s="177"/>
      <c r="AK973" s="177"/>
      <c r="AL973" s="177"/>
      <c r="AM973" s="177"/>
      <c r="AN973" s="177"/>
      <c r="AO973" s="177"/>
      <c r="AP973" s="177"/>
      <c r="AQ973" s="177"/>
      <c r="AR973" s="177"/>
      <c r="AS973" s="177"/>
      <c r="AT973" s="177"/>
      <c r="AU973" s="177"/>
      <c r="AV973" s="177"/>
      <c r="AW973" s="177"/>
      <c r="AX973" s="177"/>
      <c r="AY973" s="177"/>
      <c r="AZ973" s="177"/>
      <c r="BA973" s="177"/>
      <c r="BB973" s="177"/>
      <c r="BC973" s="177"/>
      <c r="BD973" s="177"/>
      <c r="BE973" s="177"/>
      <c r="BF973" s="177"/>
      <c r="BG973" s="177"/>
      <c r="BH973" s="177"/>
      <c r="BI973" s="177"/>
      <c r="BJ973" s="177"/>
      <c r="BK973" s="177"/>
      <c r="BL973" s="177"/>
      <c r="BM973" s="177"/>
      <c r="BN973" s="177"/>
      <c r="BO973" s="177"/>
      <c r="BP973" s="177"/>
      <c r="BQ973" s="177"/>
      <c r="BR973" s="177"/>
      <c r="BS973" s="177"/>
      <c r="BT973" s="177"/>
      <c r="BU973" s="177"/>
      <c r="BV973" s="177"/>
      <c r="BW973" s="177"/>
      <c r="BX973" s="177"/>
      <c r="BY973" s="177"/>
      <c r="BZ973" s="177"/>
      <c r="CA973" s="177"/>
    </row>
    <row r="974" spans="1:79" ht="20.100000000000001" customHeight="1">
      <c r="A974" s="204"/>
      <c r="B974" s="121"/>
      <c r="C974" s="122"/>
      <c r="D974" s="123"/>
      <c r="E974" s="121"/>
      <c r="F974" s="122"/>
      <c r="G974" s="124"/>
      <c r="H974" s="125"/>
      <c r="I974" s="122"/>
      <c r="J974" s="123"/>
      <c r="K974" s="121"/>
      <c r="L974" s="124"/>
      <c r="M974" s="125"/>
      <c r="N974" s="122"/>
      <c r="O974" s="123"/>
      <c r="P974" s="121"/>
      <c r="Q974" s="122"/>
      <c r="R974" s="122"/>
      <c r="S974" s="122"/>
      <c r="T974" s="122"/>
      <c r="U974" s="124"/>
      <c r="V974" s="323" t="str">
        <f t="shared" si="195"/>
        <v/>
      </c>
      <c r="W974" s="324" t="str">
        <f t="shared" si="196"/>
        <v/>
      </c>
      <c r="X974" s="324" t="str">
        <f t="shared" si="197"/>
        <v/>
      </c>
      <c r="Y974" s="324" t="str">
        <f t="shared" si="198"/>
        <v/>
      </c>
      <c r="Z974" s="324" t="str">
        <f t="shared" si="199"/>
        <v/>
      </c>
      <c r="AA974" s="324" t="str">
        <f t="shared" si="200"/>
        <v/>
      </c>
      <c r="AB974" s="324" t="str">
        <f t="shared" si="201"/>
        <v/>
      </c>
      <c r="AC974" s="324" t="str">
        <f t="shared" si="202"/>
        <v/>
      </c>
      <c r="AD974" s="324" t="str">
        <f t="shared" si="203"/>
        <v/>
      </c>
      <c r="AE974" s="324" t="str">
        <f t="shared" si="204"/>
        <v/>
      </c>
      <c r="AF974" s="324" t="str">
        <f t="shared" si="205"/>
        <v/>
      </c>
      <c r="AG974" s="324" t="str">
        <f t="shared" si="206"/>
        <v/>
      </c>
      <c r="AH974" s="324" t="str">
        <f t="shared" si="207"/>
        <v/>
      </c>
      <c r="AI974" s="177"/>
      <c r="AJ974" s="177"/>
      <c r="AK974" s="177"/>
      <c r="AL974" s="177"/>
      <c r="AM974" s="177"/>
      <c r="AN974" s="177"/>
      <c r="AO974" s="177"/>
      <c r="AP974" s="177"/>
      <c r="AQ974" s="177"/>
      <c r="AR974" s="177"/>
      <c r="AS974" s="177"/>
      <c r="AT974" s="177"/>
      <c r="AU974" s="177"/>
      <c r="AV974" s="177"/>
      <c r="AW974" s="177"/>
      <c r="AX974" s="177"/>
      <c r="AY974" s="177"/>
      <c r="AZ974" s="177"/>
      <c r="BA974" s="177"/>
      <c r="BB974" s="177"/>
      <c r="BC974" s="177"/>
      <c r="BD974" s="177"/>
      <c r="BE974" s="177"/>
      <c r="BF974" s="177"/>
      <c r="BG974" s="177"/>
      <c r="BH974" s="177"/>
      <c r="BI974" s="177"/>
      <c r="BJ974" s="177"/>
      <c r="BK974" s="177"/>
      <c r="BL974" s="177"/>
      <c r="BM974" s="177"/>
      <c r="BN974" s="177"/>
      <c r="BO974" s="177"/>
      <c r="BP974" s="177"/>
      <c r="BQ974" s="177"/>
      <c r="BR974" s="177"/>
      <c r="BS974" s="177"/>
      <c r="BT974" s="177"/>
      <c r="BU974" s="177"/>
      <c r="BV974" s="177"/>
      <c r="BW974" s="177"/>
      <c r="BX974" s="177"/>
      <c r="BY974" s="177"/>
      <c r="BZ974" s="177"/>
      <c r="CA974" s="177"/>
    </row>
    <row r="975" spans="1:79" ht="20.100000000000001" customHeight="1">
      <c r="A975" s="204"/>
      <c r="B975" s="121"/>
      <c r="C975" s="122"/>
      <c r="D975" s="123"/>
      <c r="E975" s="121"/>
      <c r="F975" s="122"/>
      <c r="G975" s="124"/>
      <c r="H975" s="125"/>
      <c r="I975" s="122"/>
      <c r="J975" s="123"/>
      <c r="K975" s="121"/>
      <c r="L975" s="124"/>
      <c r="M975" s="125"/>
      <c r="N975" s="122"/>
      <c r="O975" s="123"/>
      <c r="P975" s="121"/>
      <c r="Q975" s="122"/>
      <c r="R975" s="122"/>
      <c r="S975" s="122"/>
      <c r="T975" s="122"/>
      <c r="U975" s="124"/>
      <c r="V975" s="323" t="str">
        <f t="shared" si="195"/>
        <v/>
      </c>
      <c r="W975" s="324" t="str">
        <f t="shared" si="196"/>
        <v/>
      </c>
      <c r="X975" s="324" t="str">
        <f t="shared" si="197"/>
        <v/>
      </c>
      <c r="Y975" s="324" t="str">
        <f t="shared" si="198"/>
        <v/>
      </c>
      <c r="Z975" s="324" t="str">
        <f t="shared" si="199"/>
        <v/>
      </c>
      <c r="AA975" s="324" t="str">
        <f t="shared" si="200"/>
        <v/>
      </c>
      <c r="AB975" s="324" t="str">
        <f t="shared" si="201"/>
        <v/>
      </c>
      <c r="AC975" s="324" t="str">
        <f t="shared" si="202"/>
        <v/>
      </c>
      <c r="AD975" s="324" t="str">
        <f t="shared" si="203"/>
        <v/>
      </c>
      <c r="AE975" s="324" t="str">
        <f t="shared" si="204"/>
        <v/>
      </c>
      <c r="AF975" s="324" t="str">
        <f t="shared" si="205"/>
        <v/>
      </c>
      <c r="AG975" s="324" t="str">
        <f t="shared" si="206"/>
        <v/>
      </c>
      <c r="AH975" s="324" t="str">
        <f t="shared" si="207"/>
        <v/>
      </c>
      <c r="AI975" s="177"/>
      <c r="AJ975" s="177"/>
      <c r="AK975" s="177"/>
      <c r="AL975" s="177"/>
      <c r="AM975" s="177"/>
      <c r="AN975" s="177"/>
      <c r="AO975" s="177"/>
      <c r="AP975" s="177"/>
      <c r="AQ975" s="177"/>
      <c r="AR975" s="177"/>
      <c r="AS975" s="177"/>
      <c r="AT975" s="177"/>
      <c r="AU975" s="177"/>
      <c r="AV975" s="177"/>
      <c r="AW975" s="177"/>
      <c r="AX975" s="177"/>
      <c r="AY975" s="177"/>
      <c r="AZ975" s="177"/>
      <c r="BA975" s="177"/>
      <c r="BB975" s="177"/>
      <c r="BC975" s="177"/>
      <c r="BD975" s="177"/>
      <c r="BE975" s="177"/>
      <c r="BF975" s="177"/>
      <c r="BG975" s="177"/>
      <c r="BH975" s="177"/>
      <c r="BI975" s="177"/>
      <c r="BJ975" s="177"/>
      <c r="BK975" s="177"/>
      <c r="BL975" s="177"/>
      <c r="BM975" s="177"/>
      <c r="BN975" s="177"/>
      <c r="BO975" s="177"/>
      <c r="BP975" s="177"/>
      <c r="BQ975" s="177"/>
      <c r="BR975" s="177"/>
      <c r="BS975" s="177"/>
      <c r="BT975" s="177"/>
      <c r="BU975" s="177"/>
      <c r="BV975" s="177"/>
      <c r="BW975" s="177"/>
      <c r="BX975" s="177"/>
      <c r="BY975" s="177"/>
      <c r="BZ975" s="177"/>
      <c r="CA975" s="177"/>
    </row>
    <row r="976" spans="1:79" ht="20.100000000000001" customHeight="1">
      <c r="A976" s="204"/>
      <c r="B976" s="121"/>
      <c r="C976" s="122"/>
      <c r="D976" s="123"/>
      <c r="E976" s="121"/>
      <c r="F976" s="122"/>
      <c r="G976" s="124"/>
      <c r="H976" s="125"/>
      <c r="I976" s="122"/>
      <c r="J976" s="123"/>
      <c r="K976" s="121"/>
      <c r="L976" s="124"/>
      <c r="M976" s="125"/>
      <c r="N976" s="122"/>
      <c r="O976" s="123"/>
      <c r="P976" s="121"/>
      <c r="Q976" s="122"/>
      <c r="R976" s="122"/>
      <c r="S976" s="122"/>
      <c r="T976" s="122"/>
      <c r="U976" s="124"/>
      <c r="V976" s="323" t="str">
        <f t="shared" si="195"/>
        <v/>
      </c>
      <c r="W976" s="324" t="str">
        <f t="shared" si="196"/>
        <v/>
      </c>
      <c r="X976" s="324" t="str">
        <f t="shared" si="197"/>
        <v/>
      </c>
      <c r="Y976" s="324" t="str">
        <f t="shared" si="198"/>
        <v/>
      </c>
      <c r="Z976" s="324" t="str">
        <f t="shared" si="199"/>
        <v/>
      </c>
      <c r="AA976" s="324" t="str">
        <f t="shared" si="200"/>
        <v/>
      </c>
      <c r="AB976" s="324" t="str">
        <f t="shared" si="201"/>
        <v/>
      </c>
      <c r="AC976" s="324" t="str">
        <f t="shared" si="202"/>
        <v/>
      </c>
      <c r="AD976" s="324" t="str">
        <f t="shared" si="203"/>
        <v/>
      </c>
      <c r="AE976" s="324" t="str">
        <f t="shared" si="204"/>
        <v/>
      </c>
      <c r="AF976" s="324" t="str">
        <f t="shared" si="205"/>
        <v/>
      </c>
      <c r="AG976" s="324" t="str">
        <f t="shared" si="206"/>
        <v/>
      </c>
      <c r="AH976" s="324" t="str">
        <f t="shared" si="207"/>
        <v/>
      </c>
      <c r="AI976" s="177"/>
      <c r="AJ976" s="177"/>
      <c r="AK976" s="177"/>
      <c r="AL976" s="177"/>
      <c r="AM976" s="177"/>
      <c r="AN976" s="177"/>
      <c r="AO976" s="177"/>
      <c r="AP976" s="177"/>
      <c r="AQ976" s="177"/>
      <c r="AR976" s="177"/>
      <c r="AS976" s="177"/>
      <c r="AT976" s="177"/>
      <c r="AU976" s="177"/>
      <c r="AV976" s="177"/>
      <c r="AW976" s="177"/>
      <c r="AX976" s="177"/>
      <c r="AY976" s="177"/>
      <c r="AZ976" s="177"/>
      <c r="BA976" s="177"/>
      <c r="BB976" s="177"/>
      <c r="BC976" s="177"/>
      <c r="BD976" s="177"/>
      <c r="BE976" s="177"/>
      <c r="BF976" s="177"/>
      <c r="BG976" s="177"/>
      <c r="BH976" s="177"/>
      <c r="BI976" s="177"/>
      <c r="BJ976" s="177"/>
      <c r="BK976" s="177"/>
      <c r="BL976" s="177"/>
      <c r="BM976" s="177"/>
      <c r="BN976" s="177"/>
      <c r="BO976" s="177"/>
      <c r="BP976" s="177"/>
      <c r="BQ976" s="177"/>
      <c r="BR976" s="177"/>
      <c r="BS976" s="177"/>
      <c r="BT976" s="177"/>
      <c r="BU976" s="177"/>
      <c r="BV976" s="177"/>
      <c r="BW976" s="177"/>
      <c r="BX976" s="177"/>
      <c r="BY976" s="177"/>
      <c r="BZ976" s="177"/>
      <c r="CA976" s="177"/>
    </row>
    <row r="977" spans="1:79" ht="20.100000000000001" customHeight="1">
      <c r="A977" s="204"/>
      <c r="B977" s="121"/>
      <c r="C977" s="122"/>
      <c r="D977" s="123"/>
      <c r="E977" s="121"/>
      <c r="F977" s="122"/>
      <c r="G977" s="124"/>
      <c r="H977" s="125"/>
      <c r="I977" s="122"/>
      <c r="J977" s="123"/>
      <c r="K977" s="121"/>
      <c r="L977" s="124"/>
      <c r="M977" s="125"/>
      <c r="N977" s="122"/>
      <c r="O977" s="123"/>
      <c r="P977" s="121"/>
      <c r="Q977" s="122"/>
      <c r="R977" s="122"/>
      <c r="S977" s="122"/>
      <c r="T977" s="122"/>
      <c r="U977" s="124"/>
      <c r="V977" s="323" t="str">
        <f t="shared" si="195"/>
        <v/>
      </c>
      <c r="W977" s="324" t="str">
        <f t="shared" si="196"/>
        <v/>
      </c>
      <c r="X977" s="324" t="str">
        <f t="shared" si="197"/>
        <v/>
      </c>
      <c r="Y977" s="324" t="str">
        <f t="shared" si="198"/>
        <v/>
      </c>
      <c r="Z977" s="324" t="str">
        <f t="shared" si="199"/>
        <v/>
      </c>
      <c r="AA977" s="324" t="str">
        <f t="shared" si="200"/>
        <v/>
      </c>
      <c r="AB977" s="324" t="str">
        <f t="shared" si="201"/>
        <v/>
      </c>
      <c r="AC977" s="324" t="str">
        <f t="shared" si="202"/>
        <v/>
      </c>
      <c r="AD977" s="324" t="str">
        <f t="shared" si="203"/>
        <v/>
      </c>
      <c r="AE977" s="324" t="str">
        <f t="shared" si="204"/>
        <v/>
      </c>
      <c r="AF977" s="324" t="str">
        <f t="shared" si="205"/>
        <v/>
      </c>
      <c r="AG977" s="324" t="str">
        <f t="shared" si="206"/>
        <v/>
      </c>
      <c r="AH977" s="324" t="str">
        <f t="shared" si="207"/>
        <v/>
      </c>
      <c r="AI977" s="177"/>
      <c r="AJ977" s="177"/>
      <c r="AK977" s="177"/>
      <c r="AL977" s="177"/>
      <c r="AM977" s="177"/>
      <c r="AN977" s="177"/>
      <c r="AO977" s="177"/>
      <c r="AP977" s="177"/>
      <c r="AQ977" s="177"/>
      <c r="AR977" s="177"/>
      <c r="AS977" s="177"/>
      <c r="AT977" s="177"/>
      <c r="AU977" s="177"/>
      <c r="AV977" s="177"/>
      <c r="AW977" s="177"/>
      <c r="AX977" s="177"/>
      <c r="AY977" s="177"/>
      <c r="AZ977" s="177"/>
      <c r="BA977" s="177"/>
      <c r="BB977" s="177"/>
      <c r="BC977" s="177"/>
      <c r="BD977" s="177"/>
      <c r="BE977" s="177"/>
      <c r="BF977" s="177"/>
      <c r="BG977" s="177"/>
      <c r="BH977" s="177"/>
      <c r="BI977" s="177"/>
      <c r="BJ977" s="177"/>
      <c r="BK977" s="177"/>
      <c r="BL977" s="177"/>
      <c r="BM977" s="177"/>
      <c r="BN977" s="177"/>
      <c r="BO977" s="177"/>
      <c r="BP977" s="177"/>
      <c r="BQ977" s="177"/>
      <c r="BR977" s="177"/>
      <c r="BS977" s="177"/>
      <c r="BT977" s="177"/>
      <c r="BU977" s="177"/>
      <c r="BV977" s="177"/>
      <c r="BW977" s="177"/>
      <c r="BX977" s="177"/>
      <c r="BY977" s="177"/>
      <c r="BZ977" s="177"/>
      <c r="CA977" s="177"/>
    </row>
    <row r="978" spans="1:79" ht="20.100000000000001" customHeight="1">
      <c r="A978" s="204"/>
      <c r="B978" s="121"/>
      <c r="C978" s="122"/>
      <c r="D978" s="123"/>
      <c r="E978" s="121"/>
      <c r="F978" s="122"/>
      <c r="G978" s="124"/>
      <c r="H978" s="125"/>
      <c r="I978" s="122"/>
      <c r="J978" s="123"/>
      <c r="K978" s="121"/>
      <c r="L978" s="124"/>
      <c r="M978" s="125"/>
      <c r="N978" s="122"/>
      <c r="O978" s="123"/>
      <c r="P978" s="121"/>
      <c r="Q978" s="122"/>
      <c r="R978" s="122"/>
      <c r="S978" s="122"/>
      <c r="T978" s="122"/>
      <c r="U978" s="124"/>
      <c r="V978" s="323" t="str">
        <f t="shared" si="195"/>
        <v/>
      </c>
      <c r="W978" s="324" t="str">
        <f t="shared" si="196"/>
        <v/>
      </c>
      <c r="X978" s="324" t="str">
        <f t="shared" si="197"/>
        <v/>
      </c>
      <c r="Y978" s="324" t="str">
        <f t="shared" si="198"/>
        <v/>
      </c>
      <c r="Z978" s="324" t="str">
        <f t="shared" si="199"/>
        <v/>
      </c>
      <c r="AA978" s="324" t="str">
        <f t="shared" si="200"/>
        <v/>
      </c>
      <c r="AB978" s="324" t="str">
        <f t="shared" si="201"/>
        <v/>
      </c>
      <c r="AC978" s="324" t="str">
        <f t="shared" si="202"/>
        <v/>
      </c>
      <c r="AD978" s="324" t="str">
        <f t="shared" si="203"/>
        <v/>
      </c>
      <c r="AE978" s="324" t="str">
        <f t="shared" si="204"/>
        <v/>
      </c>
      <c r="AF978" s="324" t="str">
        <f t="shared" si="205"/>
        <v/>
      </c>
      <c r="AG978" s="324" t="str">
        <f t="shared" si="206"/>
        <v/>
      </c>
      <c r="AH978" s="324" t="str">
        <f t="shared" si="207"/>
        <v/>
      </c>
      <c r="AI978" s="177"/>
      <c r="AJ978" s="177"/>
      <c r="AK978" s="177"/>
      <c r="AL978" s="177"/>
      <c r="AM978" s="177"/>
      <c r="AN978" s="177"/>
      <c r="AO978" s="177"/>
      <c r="AP978" s="177"/>
      <c r="AQ978" s="177"/>
      <c r="AR978" s="177"/>
      <c r="AS978" s="177"/>
      <c r="AT978" s="177"/>
      <c r="AU978" s="177"/>
      <c r="AV978" s="177"/>
      <c r="AW978" s="177"/>
      <c r="AX978" s="177"/>
      <c r="AY978" s="177"/>
      <c r="AZ978" s="177"/>
      <c r="BA978" s="177"/>
      <c r="BB978" s="177"/>
      <c r="BC978" s="177"/>
      <c r="BD978" s="177"/>
      <c r="BE978" s="177"/>
      <c r="BF978" s="177"/>
      <c r="BG978" s="177"/>
      <c r="BH978" s="177"/>
      <c r="BI978" s="177"/>
      <c r="BJ978" s="177"/>
      <c r="BK978" s="177"/>
      <c r="BL978" s="177"/>
      <c r="BM978" s="177"/>
      <c r="BN978" s="177"/>
      <c r="BO978" s="177"/>
      <c r="BP978" s="177"/>
      <c r="BQ978" s="177"/>
      <c r="BR978" s="177"/>
      <c r="BS978" s="177"/>
      <c r="BT978" s="177"/>
      <c r="BU978" s="177"/>
      <c r="BV978" s="177"/>
      <c r="BW978" s="177"/>
      <c r="BX978" s="177"/>
      <c r="BY978" s="177"/>
      <c r="BZ978" s="177"/>
      <c r="CA978" s="177"/>
    </row>
    <row r="979" spans="1:79" ht="20.100000000000001" customHeight="1">
      <c r="A979" s="204"/>
      <c r="B979" s="121"/>
      <c r="C979" s="122"/>
      <c r="D979" s="123"/>
      <c r="E979" s="121"/>
      <c r="F979" s="122"/>
      <c r="G979" s="124"/>
      <c r="H979" s="125"/>
      <c r="I979" s="122"/>
      <c r="J979" s="123"/>
      <c r="K979" s="121"/>
      <c r="L979" s="124"/>
      <c r="M979" s="125"/>
      <c r="N979" s="122"/>
      <c r="O979" s="123"/>
      <c r="P979" s="121"/>
      <c r="Q979" s="122"/>
      <c r="R979" s="122"/>
      <c r="S979" s="122"/>
      <c r="T979" s="122"/>
      <c r="U979" s="124"/>
      <c r="V979" s="323" t="str">
        <f t="shared" si="195"/>
        <v/>
      </c>
      <c r="W979" s="324" t="str">
        <f t="shared" si="196"/>
        <v/>
      </c>
      <c r="X979" s="324" t="str">
        <f t="shared" si="197"/>
        <v/>
      </c>
      <c r="Y979" s="324" t="str">
        <f t="shared" si="198"/>
        <v/>
      </c>
      <c r="Z979" s="324" t="str">
        <f t="shared" si="199"/>
        <v/>
      </c>
      <c r="AA979" s="324" t="str">
        <f t="shared" si="200"/>
        <v/>
      </c>
      <c r="AB979" s="324" t="str">
        <f t="shared" si="201"/>
        <v/>
      </c>
      <c r="AC979" s="324" t="str">
        <f t="shared" si="202"/>
        <v/>
      </c>
      <c r="AD979" s="324" t="str">
        <f t="shared" si="203"/>
        <v/>
      </c>
      <c r="AE979" s="324" t="str">
        <f t="shared" si="204"/>
        <v/>
      </c>
      <c r="AF979" s="324" t="str">
        <f t="shared" si="205"/>
        <v/>
      </c>
      <c r="AG979" s="324" t="str">
        <f t="shared" si="206"/>
        <v/>
      </c>
      <c r="AH979" s="324" t="str">
        <f t="shared" si="207"/>
        <v/>
      </c>
      <c r="AI979" s="177"/>
      <c r="AJ979" s="177"/>
      <c r="AK979" s="177"/>
      <c r="AL979" s="177"/>
      <c r="AM979" s="177"/>
      <c r="AN979" s="177"/>
      <c r="AO979" s="177"/>
      <c r="AP979" s="177"/>
      <c r="AQ979" s="177"/>
      <c r="AR979" s="177"/>
      <c r="AS979" s="177"/>
      <c r="AT979" s="177"/>
      <c r="AU979" s="177"/>
      <c r="AV979" s="177"/>
      <c r="AW979" s="177"/>
      <c r="AX979" s="177"/>
      <c r="AY979" s="177"/>
      <c r="AZ979" s="177"/>
      <c r="BA979" s="177"/>
      <c r="BB979" s="177"/>
      <c r="BC979" s="177"/>
      <c r="BD979" s="177"/>
      <c r="BE979" s="177"/>
      <c r="BF979" s="177"/>
      <c r="BG979" s="177"/>
      <c r="BH979" s="177"/>
      <c r="BI979" s="177"/>
      <c r="BJ979" s="177"/>
      <c r="BK979" s="177"/>
      <c r="BL979" s="177"/>
      <c r="BM979" s="177"/>
      <c r="BN979" s="177"/>
      <c r="BO979" s="177"/>
      <c r="BP979" s="177"/>
      <c r="BQ979" s="177"/>
      <c r="BR979" s="177"/>
      <c r="BS979" s="177"/>
      <c r="BT979" s="177"/>
      <c r="BU979" s="177"/>
      <c r="BV979" s="177"/>
      <c r="BW979" s="177"/>
      <c r="BX979" s="177"/>
      <c r="BY979" s="177"/>
      <c r="BZ979" s="177"/>
      <c r="CA979" s="177"/>
    </row>
    <row r="980" spans="1:79" ht="20.100000000000001" customHeight="1">
      <c r="A980" s="204"/>
      <c r="B980" s="121"/>
      <c r="C980" s="122"/>
      <c r="D980" s="123"/>
      <c r="E980" s="121"/>
      <c r="F980" s="122"/>
      <c r="G980" s="124"/>
      <c r="H980" s="125"/>
      <c r="I980" s="122"/>
      <c r="J980" s="123"/>
      <c r="K980" s="121"/>
      <c r="L980" s="124"/>
      <c r="M980" s="125"/>
      <c r="N980" s="122"/>
      <c r="O980" s="123"/>
      <c r="P980" s="121"/>
      <c r="Q980" s="122"/>
      <c r="R980" s="122"/>
      <c r="S980" s="122"/>
      <c r="T980" s="122"/>
      <c r="U980" s="124"/>
      <c r="V980" s="323" t="str">
        <f t="shared" si="195"/>
        <v/>
      </c>
      <c r="W980" s="324" t="str">
        <f t="shared" si="196"/>
        <v/>
      </c>
      <c r="X980" s="324" t="str">
        <f t="shared" si="197"/>
        <v/>
      </c>
      <c r="Y980" s="324" t="str">
        <f t="shared" si="198"/>
        <v/>
      </c>
      <c r="Z980" s="324" t="str">
        <f t="shared" si="199"/>
        <v/>
      </c>
      <c r="AA980" s="324" t="str">
        <f t="shared" si="200"/>
        <v/>
      </c>
      <c r="AB980" s="324" t="str">
        <f t="shared" si="201"/>
        <v/>
      </c>
      <c r="AC980" s="324" t="str">
        <f t="shared" si="202"/>
        <v/>
      </c>
      <c r="AD980" s="324" t="str">
        <f t="shared" si="203"/>
        <v/>
      </c>
      <c r="AE980" s="324" t="str">
        <f t="shared" si="204"/>
        <v/>
      </c>
      <c r="AF980" s="324" t="str">
        <f t="shared" si="205"/>
        <v/>
      </c>
      <c r="AG980" s="324" t="str">
        <f t="shared" si="206"/>
        <v/>
      </c>
      <c r="AH980" s="324" t="str">
        <f t="shared" si="207"/>
        <v/>
      </c>
      <c r="AI980" s="177"/>
      <c r="AJ980" s="177"/>
      <c r="AK980" s="177"/>
      <c r="AL980" s="177"/>
      <c r="AM980" s="177"/>
      <c r="AN980" s="177"/>
      <c r="AO980" s="177"/>
      <c r="AP980" s="177"/>
      <c r="AQ980" s="177"/>
      <c r="AR980" s="177"/>
      <c r="AS980" s="177"/>
      <c r="AT980" s="177"/>
      <c r="AU980" s="177"/>
      <c r="AV980" s="177"/>
      <c r="AW980" s="177"/>
      <c r="AX980" s="177"/>
      <c r="AY980" s="177"/>
      <c r="AZ980" s="177"/>
      <c r="BA980" s="177"/>
      <c r="BB980" s="177"/>
      <c r="BC980" s="177"/>
      <c r="BD980" s="177"/>
      <c r="BE980" s="177"/>
      <c r="BF980" s="177"/>
      <c r="BG980" s="177"/>
      <c r="BH980" s="177"/>
      <c r="BI980" s="177"/>
      <c r="BJ980" s="177"/>
      <c r="BK980" s="177"/>
      <c r="BL980" s="177"/>
      <c r="BM980" s="177"/>
      <c r="BN980" s="177"/>
      <c r="BO980" s="177"/>
      <c r="BP980" s="177"/>
      <c r="BQ980" s="177"/>
      <c r="BR980" s="177"/>
      <c r="BS980" s="177"/>
      <c r="BT980" s="177"/>
      <c r="BU980" s="177"/>
      <c r="BV980" s="177"/>
      <c r="BW980" s="177"/>
      <c r="BX980" s="177"/>
      <c r="BY980" s="177"/>
      <c r="BZ980" s="177"/>
      <c r="CA980" s="177"/>
    </row>
    <row r="981" spans="1:79" ht="20.100000000000001" customHeight="1">
      <c r="A981" s="204"/>
      <c r="B981" s="121"/>
      <c r="C981" s="122"/>
      <c r="D981" s="123"/>
      <c r="E981" s="121"/>
      <c r="F981" s="122"/>
      <c r="G981" s="124"/>
      <c r="H981" s="125"/>
      <c r="I981" s="122"/>
      <c r="J981" s="123"/>
      <c r="K981" s="121"/>
      <c r="L981" s="124"/>
      <c r="M981" s="125"/>
      <c r="N981" s="122"/>
      <c r="O981" s="123"/>
      <c r="P981" s="121"/>
      <c r="Q981" s="122"/>
      <c r="R981" s="122"/>
      <c r="S981" s="122"/>
      <c r="T981" s="122"/>
      <c r="U981" s="124"/>
      <c r="V981" s="323" t="str">
        <f t="shared" si="195"/>
        <v/>
      </c>
      <c r="W981" s="324" t="str">
        <f t="shared" si="196"/>
        <v/>
      </c>
      <c r="X981" s="324" t="str">
        <f t="shared" si="197"/>
        <v/>
      </c>
      <c r="Y981" s="324" t="str">
        <f t="shared" si="198"/>
        <v/>
      </c>
      <c r="Z981" s="324" t="str">
        <f t="shared" si="199"/>
        <v/>
      </c>
      <c r="AA981" s="324" t="str">
        <f t="shared" si="200"/>
        <v/>
      </c>
      <c r="AB981" s="324" t="str">
        <f t="shared" si="201"/>
        <v/>
      </c>
      <c r="AC981" s="324" t="str">
        <f t="shared" si="202"/>
        <v/>
      </c>
      <c r="AD981" s="324" t="str">
        <f t="shared" si="203"/>
        <v/>
      </c>
      <c r="AE981" s="324" t="str">
        <f t="shared" si="204"/>
        <v/>
      </c>
      <c r="AF981" s="324" t="str">
        <f t="shared" si="205"/>
        <v/>
      </c>
      <c r="AG981" s="324" t="str">
        <f t="shared" si="206"/>
        <v/>
      </c>
      <c r="AH981" s="324" t="str">
        <f t="shared" si="207"/>
        <v/>
      </c>
      <c r="AI981" s="177"/>
      <c r="AJ981" s="177"/>
      <c r="AK981" s="177"/>
      <c r="AL981" s="177"/>
      <c r="AM981" s="177"/>
      <c r="AN981" s="177"/>
      <c r="AO981" s="177"/>
      <c r="AP981" s="177"/>
      <c r="AQ981" s="177"/>
      <c r="AR981" s="177"/>
      <c r="AS981" s="177"/>
      <c r="AT981" s="177"/>
      <c r="AU981" s="177"/>
      <c r="AV981" s="177"/>
      <c r="AW981" s="177"/>
      <c r="AX981" s="177"/>
      <c r="AY981" s="177"/>
      <c r="AZ981" s="177"/>
      <c r="BA981" s="177"/>
      <c r="BB981" s="177"/>
      <c r="BC981" s="177"/>
      <c r="BD981" s="177"/>
      <c r="BE981" s="177"/>
      <c r="BF981" s="177"/>
      <c r="BG981" s="177"/>
      <c r="BH981" s="177"/>
      <c r="BI981" s="177"/>
      <c r="BJ981" s="177"/>
      <c r="BK981" s="177"/>
      <c r="BL981" s="177"/>
      <c r="BM981" s="177"/>
      <c r="BN981" s="177"/>
      <c r="BO981" s="177"/>
      <c r="BP981" s="177"/>
      <c r="BQ981" s="177"/>
      <c r="BR981" s="177"/>
      <c r="BS981" s="177"/>
      <c r="BT981" s="177"/>
      <c r="BU981" s="177"/>
      <c r="BV981" s="177"/>
      <c r="BW981" s="177"/>
      <c r="BX981" s="177"/>
      <c r="BY981" s="177"/>
      <c r="BZ981" s="177"/>
      <c r="CA981" s="177"/>
    </row>
    <row r="982" spans="1:79" ht="20.100000000000001" customHeight="1">
      <c r="A982" s="204"/>
      <c r="B982" s="121"/>
      <c r="C982" s="122"/>
      <c r="D982" s="123"/>
      <c r="E982" s="121"/>
      <c r="F982" s="122"/>
      <c r="G982" s="124"/>
      <c r="H982" s="125"/>
      <c r="I982" s="122"/>
      <c r="J982" s="123"/>
      <c r="K982" s="121"/>
      <c r="L982" s="124"/>
      <c r="M982" s="125"/>
      <c r="N982" s="122"/>
      <c r="O982" s="123"/>
      <c r="P982" s="121"/>
      <c r="Q982" s="122"/>
      <c r="R982" s="122"/>
      <c r="S982" s="122"/>
      <c r="T982" s="122"/>
      <c r="U982" s="124"/>
      <c r="V982" s="323" t="str">
        <f t="shared" si="195"/>
        <v/>
      </c>
      <c r="W982" s="324" t="str">
        <f t="shared" si="196"/>
        <v/>
      </c>
      <c r="X982" s="324" t="str">
        <f t="shared" si="197"/>
        <v/>
      </c>
      <c r="Y982" s="324" t="str">
        <f t="shared" si="198"/>
        <v/>
      </c>
      <c r="Z982" s="324" t="str">
        <f t="shared" si="199"/>
        <v/>
      </c>
      <c r="AA982" s="324" t="str">
        <f t="shared" si="200"/>
        <v/>
      </c>
      <c r="AB982" s="324" t="str">
        <f t="shared" si="201"/>
        <v/>
      </c>
      <c r="AC982" s="324" t="str">
        <f t="shared" si="202"/>
        <v/>
      </c>
      <c r="AD982" s="324" t="str">
        <f t="shared" si="203"/>
        <v/>
      </c>
      <c r="AE982" s="324" t="str">
        <f t="shared" si="204"/>
        <v/>
      </c>
      <c r="AF982" s="324" t="str">
        <f t="shared" si="205"/>
        <v/>
      </c>
      <c r="AG982" s="324" t="str">
        <f t="shared" si="206"/>
        <v/>
      </c>
      <c r="AH982" s="324" t="str">
        <f t="shared" si="207"/>
        <v/>
      </c>
      <c r="AI982" s="177"/>
      <c r="AJ982" s="177"/>
      <c r="AK982" s="177"/>
      <c r="AL982" s="177"/>
      <c r="AM982" s="177"/>
      <c r="AN982" s="177"/>
      <c r="AO982" s="177"/>
      <c r="AP982" s="177"/>
      <c r="AQ982" s="177"/>
      <c r="AR982" s="177"/>
      <c r="AS982" s="177"/>
      <c r="AT982" s="177"/>
      <c r="AU982" s="177"/>
      <c r="AV982" s="177"/>
      <c r="AW982" s="177"/>
      <c r="AX982" s="177"/>
      <c r="AY982" s="177"/>
      <c r="AZ982" s="177"/>
      <c r="BA982" s="177"/>
      <c r="BB982" s="177"/>
      <c r="BC982" s="177"/>
      <c r="BD982" s="177"/>
      <c r="BE982" s="177"/>
      <c r="BF982" s="177"/>
      <c r="BG982" s="177"/>
      <c r="BH982" s="177"/>
      <c r="BI982" s="177"/>
      <c r="BJ982" s="177"/>
      <c r="BK982" s="177"/>
      <c r="BL982" s="177"/>
      <c r="BM982" s="177"/>
      <c r="BN982" s="177"/>
      <c r="BO982" s="177"/>
      <c r="BP982" s="177"/>
      <c r="BQ982" s="177"/>
      <c r="BR982" s="177"/>
      <c r="BS982" s="177"/>
      <c r="BT982" s="177"/>
      <c r="BU982" s="177"/>
      <c r="BV982" s="177"/>
      <c r="BW982" s="177"/>
      <c r="BX982" s="177"/>
      <c r="BY982" s="177"/>
      <c r="BZ982" s="177"/>
      <c r="CA982" s="177"/>
    </row>
    <row r="983" spans="1:79" ht="20.100000000000001" customHeight="1">
      <c r="A983" s="204"/>
      <c r="B983" s="121"/>
      <c r="C983" s="122"/>
      <c r="D983" s="123"/>
      <c r="E983" s="121"/>
      <c r="F983" s="122"/>
      <c r="G983" s="124"/>
      <c r="H983" s="125"/>
      <c r="I983" s="122"/>
      <c r="J983" s="123"/>
      <c r="K983" s="121"/>
      <c r="L983" s="124"/>
      <c r="M983" s="125"/>
      <c r="N983" s="122"/>
      <c r="O983" s="123"/>
      <c r="P983" s="121"/>
      <c r="Q983" s="122"/>
      <c r="R983" s="122"/>
      <c r="S983" s="122"/>
      <c r="T983" s="122"/>
      <c r="U983" s="124"/>
      <c r="V983" s="323" t="str">
        <f t="shared" si="195"/>
        <v/>
      </c>
      <c r="W983" s="324" t="str">
        <f t="shared" si="196"/>
        <v/>
      </c>
      <c r="X983" s="324" t="str">
        <f t="shared" si="197"/>
        <v/>
      </c>
      <c r="Y983" s="324" t="str">
        <f t="shared" si="198"/>
        <v/>
      </c>
      <c r="Z983" s="324" t="str">
        <f t="shared" si="199"/>
        <v/>
      </c>
      <c r="AA983" s="324" t="str">
        <f t="shared" si="200"/>
        <v/>
      </c>
      <c r="AB983" s="324" t="str">
        <f t="shared" si="201"/>
        <v/>
      </c>
      <c r="AC983" s="324" t="str">
        <f t="shared" si="202"/>
        <v/>
      </c>
      <c r="AD983" s="324" t="str">
        <f t="shared" si="203"/>
        <v/>
      </c>
      <c r="AE983" s="324" t="str">
        <f t="shared" si="204"/>
        <v/>
      </c>
      <c r="AF983" s="324" t="str">
        <f t="shared" si="205"/>
        <v/>
      </c>
      <c r="AG983" s="324" t="str">
        <f t="shared" si="206"/>
        <v/>
      </c>
      <c r="AH983" s="324" t="str">
        <f t="shared" si="207"/>
        <v/>
      </c>
      <c r="AI983" s="177"/>
      <c r="AJ983" s="177"/>
      <c r="AK983" s="177"/>
      <c r="AL983" s="177"/>
      <c r="AM983" s="177"/>
      <c r="AN983" s="177"/>
      <c r="AO983" s="177"/>
      <c r="AP983" s="177"/>
      <c r="AQ983" s="177"/>
      <c r="AR983" s="177"/>
      <c r="AS983" s="177"/>
      <c r="AT983" s="177"/>
      <c r="AU983" s="177"/>
      <c r="AV983" s="177"/>
      <c r="AW983" s="177"/>
      <c r="AX983" s="177"/>
      <c r="AY983" s="177"/>
      <c r="AZ983" s="177"/>
      <c r="BA983" s="177"/>
      <c r="BB983" s="177"/>
      <c r="BC983" s="177"/>
      <c r="BD983" s="177"/>
      <c r="BE983" s="177"/>
      <c r="BF983" s="177"/>
      <c r="BG983" s="177"/>
      <c r="BH983" s="177"/>
      <c r="BI983" s="177"/>
      <c r="BJ983" s="177"/>
      <c r="BK983" s="177"/>
      <c r="BL983" s="177"/>
      <c r="BM983" s="177"/>
      <c r="BN983" s="177"/>
      <c r="BO983" s="177"/>
      <c r="BP983" s="177"/>
      <c r="BQ983" s="177"/>
      <c r="BR983" s="177"/>
      <c r="BS983" s="177"/>
      <c r="BT983" s="177"/>
      <c r="BU983" s="177"/>
      <c r="BV983" s="177"/>
      <c r="BW983" s="177"/>
      <c r="BX983" s="177"/>
      <c r="BY983" s="177"/>
      <c r="BZ983" s="177"/>
      <c r="CA983" s="177"/>
    </row>
    <row r="984" spans="1:79" ht="20.100000000000001" customHeight="1">
      <c r="A984" s="204"/>
      <c r="B984" s="121"/>
      <c r="C984" s="122"/>
      <c r="D984" s="123"/>
      <c r="E984" s="121"/>
      <c r="F984" s="122"/>
      <c r="G984" s="124"/>
      <c r="H984" s="125"/>
      <c r="I984" s="122"/>
      <c r="J984" s="123"/>
      <c r="K984" s="121"/>
      <c r="L984" s="124"/>
      <c r="M984" s="125"/>
      <c r="N984" s="122"/>
      <c r="O984" s="123"/>
      <c r="P984" s="121"/>
      <c r="Q984" s="122"/>
      <c r="R984" s="122"/>
      <c r="S984" s="122"/>
      <c r="T984" s="122"/>
      <c r="U984" s="124"/>
      <c r="V984" s="323" t="str">
        <f t="shared" si="195"/>
        <v/>
      </c>
      <c r="W984" s="324" t="str">
        <f t="shared" si="196"/>
        <v/>
      </c>
      <c r="X984" s="324" t="str">
        <f t="shared" si="197"/>
        <v/>
      </c>
      <c r="Y984" s="324" t="str">
        <f t="shared" si="198"/>
        <v/>
      </c>
      <c r="Z984" s="324" t="str">
        <f t="shared" si="199"/>
        <v/>
      </c>
      <c r="AA984" s="324" t="str">
        <f t="shared" si="200"/>
        <v/>
      </c>
      <c r="AB984" s="324" t="str">
        <f t="shared" si="201"/>
        <v/>
      </c>
      <c r="AC984" s="324" t="str">
        <f t="shared" si="202"/>
        <v/>
      </c>
      <c r="AD984" s="324" t="str">
        <f t="shared" si="203"/>
        <v/>
      </c>
      <c r="AE984" s="324" t="str">
        <f t="shared" si="204"/>
        <v/>
      </c>
      <c r="AF984" s="324" t="str">
        <f t="shared" si="205"/>
        <v/>
      </c>
      <c r="AG984" s="324" t="str">
        <f t="shared" si="206"/>
        <v/>
      </c>
      <c r="AH984" s="324" t="str">
        <f t="shared" si="207"/>
        <v/>
      </c>
      <c r="AI984" s="177"/>
      <c r="AJ984" s="177"/>
      <c r="AK984" s="177"/>
      <c r="AL984" s="177"/>
      <c r="AM984" s="177"/>
      <c r="AN984" s="177"/>
      <c r="AO984" s="177"/>
      <c r="AP984" s="177"/>
      <c r="AQ984" s="177"/>
      <c r="AR984" s="177"/>
      <c r="AS984" s="177"/>
      <c r="AT984" s="177"/>
      <c r="AU984" s="177"/>
      <c r="AV984" s="177"/>
      <c r="AW984" s="177"/>
      <c r="AX984" s="177"/>
      <c r="AY984" s="177"/>
      <c r="AZ984" s="177"/>
      <c r="BA984" s="177"/>
      <c r="BB984" s="177"/>
      <c r="BC984" s="177"/>
      <c r="BD984" s="177"/>
      <c r="BE984" s="177"/>
      <c r="BF984" s="177"/>
      <c r="BG984" s="177"/>
      <c r="BH984" s="177"/>
      <c r="BI984" s="177"/>
      <c r="BJ984" s="177"/>
      <c r="BK984" s="177"/>
      <c r="BL984" s="177"/>
      <c r="BM984" s="177"/>
      <c r="BN984" s="177"/>
      <c r="BO984" s="177"/>
      <c r="BP984" s="177"/>
      <c r="BQ984" s="177"/>
      <c r="BR984" s="177"/>
      <c r="BS984" s="177"/>
      <c r="BT984" s="177"/>
      <c r="BU984" s="177"/>
      <c r="BV984" s="177"/>
      <c r="BW984" s="177"/>
      <c r="BX984" s="177"/>
      <c r="BY984" s="177"/>
      <c r="BZ984" s="177"/>
      <c r="CA984" s="177"/>
    </row>
    <row r="985" spans="1:79" ht="20.100000000000001" customHeight="1">
      <c r="A985" s="204"/>
      <c r="B985" s="121"/>
      <c r="C985" s="122"/>
      <c r="D985" s="123"/>
      <c r="E985" s="121"/>
      <c r="F985" s="122"/>
      <c r="G985" s="124"/>
      <c r="H985" s="125"/>
      <c r="I985" s="122"/>
      <c r="J985" s="123"/>
      <c r="K985" s="121"/>
      <c r="L985" s="124"/>
      <c r="M985" s="125"/>
      <c r="N985" s="122"/>
      <c r="O985" s="123"/>
      <c r="P985" s="121"/>
      <c r="Q985" s="122"/>
      <c r="R985" s="122"/>
      <c r="S985" s="122"/>
      <c r="T985" s="122"/>
      <c r="U985" s="124"/>
      <c r="V985" s="323" t="str">
        <f t="shared" si="195"/>
        <v/>
      </c>
      <c r="W985" s="324" t="str">
        <f t="shared" si="196"/>
        <v/>
      </c>
      <c r="X985" s="324" t="str">
        <f t="shared" si="197"/>
        <v/>
      </c>
      <c r="Y985" s="324" t="str">
        <f t="shared" si="198"/>
        <v/>
      </c>
      <c r="Z985" s="324" t="str">
        <f t="shared" si="199"/>
        <v/>
      </c>
      <c r="AA985" s="324" t="str">
        <f t="shared" si="200"/>
        <v/>
      </c>
      <c r="AB985" s="324" t="str">
        <f t="shared" si="201"/>
        <v/>
      </c>
      <c r="AC985" s="324" t="str">
        <f t="shared" si="202"/>
        <v/>
      </c>
      <c r="AD985" s="324" t="str">
        <f t="shared" si="203"/>
        <v/>
      </c>
      <c r="AE985" s="324" t="str">
        <f t="shared" si="204"/>
        <v/>
      </c>
      <c r="AF985" s="324" t="str">
        <f t="shared" si="205"/>
        <v/>
      </c>
      <c r="AG985" s="324" t="str">
        <f t="shared" si="206"/>
        <v/>
      </c>
      <c r="AH985" s="324" t="str">
        <f t="shared" si="207"/>
        <v/>
      </c>
      <c r="AI985" s="177"/>
      <c r="AJ985" s="177"/>
      <c r="AK985" s="177"/>
      <c r="AL985" s="177"/>
      <c r="AM985" s="177"/>
      <c r="AN985" s="177"/>
      <c r="AO985" s="177"/>
      <c r="AP985" s="177"/>
      <c r="AQ985" s="177"/>
      <c r="AR985" s="177"/>
      <c r="AS985" s="177"/>
      <c r="AT985" s="177"/>
      <c r="AU985" s="177"/>
      <c r="AV985" s="177"/>
      <c r="AW985" s="177"/>
      <c r="AX985" s="177"/>
      <c r="AY985" s="177"/>
      <c r="AZ985" s="177"/>
      <c r="BA985" s="177"/>
      <c r="BB985" s="177"/>
      <c r="BC985" s="177"/>
      <c r="BD985" s="177"/>
      <c r="BE985" s="177"/>
      <c r="BF985" s="177"/>
      <c r="BG985" s="177"/>
      <c r="BH985" s="177"/>
      <c r="BI985" s="177"/>
      <c r="BJ985" s="177"/>
      <c r="BK985" s="177"/>
      <c r="BL985" s="177"/>
      <c r="BM985" s="177"/>
      <c r="BN985" s="177"/>
      <c r="BO985" s="177"/>
      <c r="BP985" s="177"/>
      <c r="BQ985" s="177"/>
      <c r="BR985" s="177"/>
      <c r="BS985" s="177"/>
      <c r="BT985" s="177"/>
      <c r="BU985" s="177"/>
      <c r="BV985" s="177"/>
      <c r="BW985" s="177"/>
      <c r="BX985" s="177"/>
      <c r="BY985" s="177"/>
      <c r="BZ985" s="177"/>
      <c r="CA985" s="177"/>
    </row>
    <row r="986" spans="1:79" ht="20.100000000000001" customHeight="1">
      <c r="A986" s="204"/>
      <c r="B986" s="121"/>
      <c r="C986" s="122"/>
      <c r="D986" s="123"/>
      <c r="E986" s="121"/>
      <c r="F986" s="122"/>
      <c r="G986" s="124"/>
      <c r="H986" s="125"/>
      <c r="I986" s="122"/>
      <c r="J986" s="123"/>
      <c r="K986" s="121"/>
      <c r="L986" s="124"/>
      <c r="M986" s="125"/>
      <c r="N986" s="122"/>
      <c r="O986" s="123"/>
      <c r="P986" s="121"/>
      <c r="Q986" s="122"/>
      <c r="R986" s="122"/>
      <c r="S986" s="122"/>
      <c r="T986" s="122"/>
      <c r="U986" s="124"/>
      <c r="V986" s="323" t="str">
        <f t="shared" si="195"/>
        <v/>
      </c>
      <c r="W986" s="324" t="str">
        <f t="shared" si="196"/>
        <v/>
      </c>
      <c r="X986" s="324" t="str">
        <f t="shared" si="197"/>
        <v/>
      </c>
      <c r="Y986" s="324" t="str">
        <f t="shared" si="198"/>
        <v/>
      </c>
      <c r="Z986" s="324" t="str">
        <f t="shared" si="199"/>
        <v/>
      </c>
      <c r="AA986" s="324" t="str">
        <f t="shared" si="200"/>
        <v/>
      </c>
      <c r="AB986" s="324" t="str">
        <f t="shared" si="201"/>
        <v/>
      </c>
      <c r="AC986" s="324" t="str">
        <f t="shared" si="202"/>
        <v/>
      </c>
      <c r="AD986" s="324" t="str">
        <f t="shared" si="203"/>
        <v/>
      </c>
      <c r="AE986" s="324" t="str">
        <f t="shared" si="204"/>
        <v/>
      </c>
      <c r="AF986" s="324" t="str">
        <f t="shared" si="205"/>
        <v/>
      </c>
      <c r="AG986" s="324" t="str">
        <f t="shared" si="206"/>
        <v/>
      </c>
      <c r="AH986" s="324" t="str">
        <f t="shared" si="207"/>
        <v/>
      </c>
      <c r="AI986" s="177"/>
      <c r="AJ986" s="177"/>
      <c r="AK986" s="177"/>
      <c r="AL986" s="177"/>
      <c r="AM986" s="177"/>
      <c r="AN986" s="177"/>
      <c r="AO986" s="177"/>
      <c r="AP986" s="177"/>
      <c r="AQ986" s="177"/>
      <c r="AR986" s="177"/>
      <c r="AS986" s="177"/>
      <c r="AT986" s="177"/>
      <c r="AU986" s="177"/>
      <c r="AV986" s="177"/>
      <c r="AW986" s="177"/>
      <c r="AX986" s="177"/>
      <c r="AY986" s="177"/>
      <c r="AZ986" s="177"/>
      <c r="BA986" s="177"/>
      <c r="BB986" s="177"/>
      <c r="BC986" s="177"/>
      <c r="BD986" s="177"/>
      <c r="BE986" s="177"/>
      <c r="BF986" s="177"/>
      <c r="BG986" s="177"/>
      <c r="BH986" s="177"/>
      <c r="BI986" s="177"/>
      <c r="BJ986" s="177"/>
      <c r="BK986" s="177"/>
      <c r="BL986" s="177"/>
      <c r="BM986" s="177"/>
      <c r="BN986" s="177"/>
      <c r="BO986" s="177"/>
      <c r="BP986" s="177"/>
      <c r="BQ986" s="177"/>
      <c r="BR986" s="177"/>
      <c r="BS986" s="177"/>
      <c r="BT986" s="177"/>
      <c r="BU986" s="177"/>
      <c r="BV986" s="177"/>
      <c r="BW986" s="177"/>
      <c r="BX986" s="177"/>
      <c r="BY986" s="177"/>
      <c r="BZ986" s="177"/>
      <c r="CA986" s="177"/>
    </row>
    <row r="987" spans="1:79" ht="20.100000000000001" customHeight="1">
      <c r="A987" s="204"/>
      <c r="B987" s="121"/>
      <c r="C987" s="122"/>
      <c r="D987" s="123"/>
      <c r="E987" s="121"/>
      <c r="F987" s="122"/>
      <c r="G987" s="124"/>
      <c r="H987" s="125"/>
      <c r="I987" s="122"/>
      <c r="J987" s="123"/>
      <c r="K987" s="121"/>
      <c r="L987" s="124"/>
      <c r="M987" s="125"/>
      <c r="N987" s="122"/>
      <c r="O987" s="123"/>
      <c r="P987" s="121"/>
      <c r="Q987" s="122"/>
      <c r="R987" s="122"/>
      <c r="S987" s="122"/>
      <c r="T987" s="122"/>
      <c r="U987" s="124"/>
      <c r="V987" s="323" t="str">
        <f t="shared" si="195"/>
        <v/>
      </c>
      <c r="W987" s="324" t="str">
        <f t="shared" si="196"/>
        <v/>
      </c>
      <c r="X987" s="324" t="str">
        <f t="shared" si="197"/>
        <v/>
      </c>
      <c r="Y987" s="324" t="str">
        <f t="shared" si="198"/>
        <v/>
      </c>
      <c r="Z987" s="324" t="str">
        <f t="shared" si="199"/>
        <v/>
      </c>
      <c r="AA987" s="324" t="str">
        <f t="shared" si="200"/>
        <v/>
      </c>
      <c r="AB987" s="324" t="str">
        <f t="shared" si="201"/>
        <v/>
      </c>
      <c r="AC987" s="324" t="str">
        <f t="shared" si="202"/>
        <v/>
      </c>
      <c r="AD987" s="324" t="str">
        <f t="shared" si="203"/>
        <v/>
      </c>
      <c r="AE987" s="324" t="str">
        <f t="shared" si="204"/>
        <v/>
      </c>
      <c r="AF987" s="324" t="str">
        <f t="shared" si="205"/>
        <v/>
      </c>
      <c r="AG987" s="324" t="str">
        <f t="shared" si="206"/>
        <v/>
      </c>
      <c r="AH987" s="324" t="str">
        <f t="shared" si="207"/>
        <v/>
      </c>
      <c r="AI987" s="177"/>
      <c r="AJ987" s="177"/>
      <c r="AK987" s="177"/>
      <c r="AL987" s="177"/>
      <c r="AM987" s="177"/>
      <c r="AN987" s="177"/>
      <c r="AO987" s="177"/>
      <c r="AP987" s="177"/>
      <c r="AQ987" s="177"/>
      <c r="AR987" s="177"/>
      <c r="AS987" s="177"/>
      <c r="AT987" s="177"/>
      <c r="AU987" s="177"/>
      <c r="AV987" s="177"/>
      <c r="AW987" s="177"/>
      <c r="AX987" s="177"/>
      <c r="AY987" s="177"/>
      <c r="AZ987" s="177"/>
      <c r="BA987" s="177"/>
      <c r="BB987" s="177"/>
      <c r="BC987" s="177"/>
      <c r="BD987" s="177"/>
      <c r="BE987" s="177"/>
      <c r="BF987" s="177"/>
      <c r="BG987" s="177"/>
      <c r="BH987" s="177"/>
      <c r="BI987" s="177"/>
      <c r="BJ987" s="177"/>
      <c r="BK987" s="177"/>
      <c r="BL987" s="177"/>
      <c r="BM987" s="177"/>
      <c r="BN987" s="177"/>
      <c r="BO987" s="177"/>
      <c r="BP987" s="177"/>
      <c r="BQ987" s="177"/>
      <c r="BR987" s="177"/>
      <c r="BS987" s="177"/>
      <c r="BT987" s="177"/>
      <c r="BU987" s="177"/>
      <c r="BV987" s="177"/>
      <c r="BW987" s="177"/>
      <c r="BX987" s="177"/>
      <c r="BY987" s="177"/>
      <c r="BZ987" s="177"/>
      <c r="CA987" s="177"/>
    </row>
    <row r="988" spans="1:79" ht="20.100000000000001" customHeight="1">
      <c r="A988" s="204"/>
      <c r="B988" s="121"/>
      <c r="C988" s="122"/>
      <c r="D988" s="123"/>
      <c r="E988" s="121"/>
      <c r="F988" s="122"/>
      <c r="G988" s="124"/>
      <c r="H988" s="125"/>
      <c r="I988" s="122"/>
      <c r="J988" s="123"/>
      <c r="K988" s="121"/>
      <c r="L988" s="124"/>
      <c r="M988" s="125"/>
      <c r="N988" s="122"/>
      <c r="O988" s="123"/>
      <c r="P988" s="121"/>
      <c r="Q988" s="122"/>
      <c r="R988" s="122"/>
      <c r="S988" s="122"/>
      <c r="T988" s="122"/>
      <c r="U988" s="124"/>
      <c r="V988" s="323" t="str">
        <f t="shared" si="195"/>
        <v/>
      </c>
      <c r="W988" s="324" t="str">
        <f t="shared" si="196"/>
        <v/>
      </c>
      <c r="X988" s="324" t="str">
        <f t="shared" si="197"/>
        <v/>
      </c>
      <c r="Y988" s="324" t="str">
        <f t="shared" si="198"/>
        <v/>
      </c>
      <c r="Z988" s="324" t="str">
        <f t="shared" si="199"/>
        <v/>
      </c>
      <c r="AA988" s="324" t="str">
        <f t="shared" si="200"/>
        <v/>
      </c>
      <c r="AB988" s="324" t="str">
        <f t="shared" si="201"/>
        <v/>
      </c>
      <c r="AC988" s="324" t="str">
        <f t="shared" si="202"/>
        <v/>
      </c>
      <c r="AD988" s="324" t="str">
        <f t="shared" si="203"/>
        <v/>
      </c>
      <c r="AE988" s="324" t="str">
        <f t="shared" si="204"/>
        <v/>
      </c>
      <c r="AF988" s="324" t="str">
        <f t="shared" si="205"/>
        <v/>
      </c>
      <c r="AG988" s="324" t="str">
        <f t="shared" si="206"/>
        <v/>
      </c>
      <c r="AH988" s="324" t="str">
        <f t="shared" si="207"/>
        <v/>
      </c>
      <c r="AI988" s="177"/>
      <c r="AJ988" s="177"/>
      <c r="AK988" s="177"/>
      <c r="AL988" s="177"/>
      <c r="AM988" s="177"/>
      <c r="AN988" s="177"/>
      <c r="AO988" s="177"/>
      <c r="AP988" s="177"/>
      <c r="AQ988" s="177"/>
      <c r="AR988" s="177"/>
      <c r="AS988" s="177"/>
      <c r="AT988" s="177"/>
      <c r="AU988" s="177"/>
      <c r="AV988" s="177"/>
      <c r="AW988" s="177"/>
      <c r="AX988" s="177"/>
      <c r="AY988" s="177"/>
      <c r="AZ988" s="177"/>
      <c r="BA988" s="177"/>
      <c r="BB988" s="177"/>
      <c r="BC988" s="177"/>
      <c r="BD988" s="177"/>
      <c r="BE988" s="177"/>
      <c r="BF988" s="177"/>
      <c r="BG988" s="177"/>
      <c r="BH988" s="177"/>
      <c r="BI988" s="177"/>
      <c r="BJ988" s="177"/>
      <c r="BK988" s="177"/>
      <c r="BL988" s="177"/>
      <c r="BM988" s="177"/>
      <c r="BN988" s="177"/>
      <c r="BO988" s="177"/>
      <c r="BP988" s="177"/>
      <c r="BQ988" s="177"/>
      <c r="BR988" s="177"/>
      <c r="BS988" s="177"/>
      <c r="BT988" s="177"/>
      <c r="BU988" s="177"/>
      <c r="BV988" s="177"/>
      <c r="BW988" s="177"/>
      <c r="BX988" s="177"/>
      <c r="BY988" s="177"/>
      <c r="BZ988" s="177"/>
      <c r="CA988" s="177"/>
    </row>
    <row r="989" spans="1:79" ht="20.100000000000001" customHeight="1">
      <c r="A989" s="204"/>
      <c r="B989" s="121"/>
      <c r="C989" s="122"/>
      <c r="D989" s="123"/>
      <c r="E989" s="121"/>
      <c r="F989" s="122"/>
      <c r="G989" s="124"/>
      <c r="H989" s="125"/>
      <c r="I989" s="122"/>
      <c r="J989" s="123"/>
      <c r="K989" s="121"/>
      <c r="L989" s="124"/>
      <c r="M989" s="125"/>
      <c r="N989" s="122"/>
      <c r="O989" s="123"/>
      <c r="P989" s="121"/>
      <c r="Q989" s="122"/>
      <c r="R989" s="122"/>
      <c r="S989" s="122"/>
      <c r="T989" s="122"/>
      <c r="U989" s="124"/>
      <c r="V989" s="323" t="str">
        <f t="shared" si="195"/>
        <v/>
      </c>
      <c r="W989" s="324" t="str">
        <f t="shared" si="196"/>
        <v/>
      </c>
      <c r="X989" s="324" t="str">
        <f t="shared" si="197"/>
        <v/>
      </c>
      <c r="Y989" s="324" t="str">
        <f t="shared" si="198"/>
        <v/>
      </c>
      <c r="Z989" s="324" t="str">
        <f t="shared" si="199"/>
        <v/>
      </c>
      <c r="AA989" s="324" t="str">
        <f t="shared" si="200"/>
        <v/>
      </c>
      <c r="AB989" s="324" t="str">
        <f t="shared" si="201"/>
        <v/>
      </c>
      <c r="AC989" s="324" t="str">
        <f t="shared" si="202"/>
        <v/>
      </c>
      <c r="AD989" s="324" t="str">
        <f t="shared" si="203"/>
        <v/>
      </c>
      <c r="AE989" s="324" t="str">
        <f t="shared" si="204"/>
        <v/>
      </c>
      <c r="AF989" s="324" t="str">
        <f t="shared" si="205"/>
        <v/>
      </c>
      <c r="AG989" s="324" t="str">
        <f t="shared" si="206"/>
        <v/>
      </c>
      <c r="AH989" s="324" t="str">
        <f t="shared" si="207"/>
        <v/>
      </c>
      <c r="AI989" s="177"/>
      <c r="AJ989" s="177"/>
      <c r="AK989" s="177"/>
      <c r="AL989" s="177"/>
      <c r="AM989" s="177"/>
      <c r="AN989" s="177"/>
      <c r="AO989" s="177"/>
      <c r="AP989" s="177"/>
      <c r="AQ989" s="177"/>
      <c r="AR989" s="177"/>
      <c r="AS989" s="177"/>
      <c r="AT989" s="177"/>
      <c r="AU989" s="177"/>
      <c r="AV989" s="177"/>
      <c r="AW989" s="177"/>
      <c r="AX989" s="177"/>
      <c r="AY989" s="177"/>
      <c r="AZ989" s="177"/>
      <c r="BA989" s="177"/>
      <c r="BB989" s="177"/>
      <c r="BC989" s="177"/>
      <c r="BD989" s="177"/>
      <c r="BE989" s="177"/>
      <c r="BF989" s="177"/>
      <c r="BG989" s="177"/>
      <c r="BH989" s="177"/>
      <c r="BI989" s="177"/>
      <c r="BJ989" s="177"/>
      <c r="BK989" s="177"/>
      <c r="BL989" s="177"/>
      <c r="BM989" s="177"/>
      <c r="BN989" s="177"/>
      <c r="BO989" s="177"/>
      <c r="BP989" s="177"/>
      <c r="BQ989" s="177"/>
      <c r="BR989" s="177"/>
      <c r="BS989" s="177"/>
      <c r="BT989" s="177"/>
      <c r="BU989" s="177"/>
      <c r="BV989" s="177"/>
      <c r="BW989" s="177"/>
      <c r="BX989" s="177"/>
      <c r="BY989" s="177"/>
      <c r="BZ989" s="177"/>
      <c r="CA989" s="177"/>
    </row>
    <row r="990" spans="1:79" ht="20.100000000000001" customHeight="1">
      <c r="A990" s="204"/>
      <c r="B990" s="121"/>
      <c r="C990" s="122"/>
      <c r="D990" s="123"/>
      <c r="E990" s="121"/>
      <c r="F990" s="122"/>
      <c r="G990" s="124"/>
      <c r="H990" s="125"/>
      <c r="I990" s="122"/>
      <c r="J990" s="123"/>
      <c r="K990" s="121"/>
      <c r="L990" s="124"/>
      <c r="M990" s="125"/>
      <c r="N990" s="122"/>
      <c r="O990" s="123"/>
      <c r="P990" s="121"/>
      <c r="Q990" s="122"/>
      <c r="R990" s="122"/>
      <c r="S990" s="122"/>
      <c r="T990" s="122"/>
      <c r="U990" s="124"/>
      <c r="V990" s="323" t="str">
        <f t="shared" si="195"/>
        <v/>
      </c>
      <c r="W990" s="324" t="str">
        <f t="shared" si="196"/>
        <v/>
      </c>
      <c r="X990" s="324" t="str">
        <f t="shared" si="197"/>
        <v/>
      </c>
      <c r="Y990" s="324" t="str">
        <f t="shared" si="198"/>
        <v/>
      </c>
      <c r="Z990" s="324" t="str">
        <f t="shared" si="199"/>
        <v/>
      </c>
      <c r="AA990" s="324" t="str">
        <f t="shared" si="200"/>
        <v/>
      </c>
      <c r="AB990" s="324" t="str">
        <f t="shared" si="201"/>
        <v/>
      </c>
      <c r="AC990" s="324" t="str">
        <f t="shared" si="202"/>
        <v/>
      </c>
      <c r="AD990" s="324" t="str">
        <f t="shared" si="203"/>
        <v/>
      </c>
      <c r="AE990" s="324" t="str">
        <f t="shared" si="204"/>
        <v/>
      </c>
      <c r="AF990" s="324" t="str">
        <f t="shared" si="205"/>
        <v/>
      </c>
      <c r="AG990" s="324" t="str">
        <f t="shared" si="206"/>
        <v/>
      </c>
      <c r="AH990" s="324" t="str">
        <f t="shared" si="207"/>
        <v/>
      </c>
      <c r="AI990" s="177"/>
      <c r="AJ990" s="177"/>
      <c r="AK990" s="177"/>
      <c r="AL990" s="177"/>
      <c r="AM990" s="177"/>
      <c r="AN990" s="177"/>
      <c r="AO990" s="177"/>
      <c r="AP990" s="177"/>
      <c r="AQ990" s="177"/>
      <c r="AR990" s="177"/>
      <c r="AS990" s="177"/>
      <c r="AT990" s="177"/>
      <c r="AU990" s="177"/>
      <c r="AV990" s="177"/>
      <c r="AW990" s="177"/>
      <c r="AX990" s="177"/>
      <c r="AY990" s="177"/>
      <c r="AZ990" s="177"/>
      <c r="BA990" s="177"/>
      <c r="BB990" s="177"/>
      <c r="BC990" s="177"/>
      <c r="BD990" s="177"/>
      <c r="BE990" s="177"/>
      <c r="BF990" s="177"/>
      <c r="BG990" s="177"/>
      <c r="BH990" s="177"/>
      <c r="BI990" s="177"/>
      <c r="BJ990" s="177"/>
      <c r="BK990" s="177"/>
      <c r="BL990" s="177"/>
      <c r="BM990" s="177"/>
      <c r="BN990" s="177"/>
      <c r="BO990" s="177"/>
      <c r="BP990" s="177"/>
      <c r="BQ990" s="177"/>
      <c r="BR990" s="177"/>
      <c r="BS990" s="177"/>
      <c r="BT990" s="177"/>
      <c r="BU990" s="177"/>
      <c r="BV990" s="177"/>
      <c r="BW990" s="177"/>
      <c r="BX990" s="177"/>
      <c r="BY990" s="177"/>
      <c r="BZ990" s="177"/>
      <c r="CA990" s="177"/>
    </row>
    <row r="991" spans="1:79" ht="20.100000000000001" customHeight="1">
      <c r="A991" s="204"/>
      <c r="B991" s="121"/>
      <c r="C991" s="122"/>
      <c r="D991" s="123"/>
      <c r="E991" s="121"/>
      <c r="F991" s="122"/>
      <c r="G991" s="124"/>
      <c r="H991" s="125"/>
      <c r="I991" s="122"/>
      <c r="J991" s="123"/>
      <c r="K991" s="121"/>
      <c r="L991" s="124"/>
      <c r="M991" s="125"/>
      <c r="N991" s="122"/>
      <c r="O991" s="123"/>
      <c r="P991" s="121"/>
      <c r="Q991" s="122"/>
      <c r="R991" s="122"/>
      <c r="S991" s="122"/>
      <c r="T991" s="122"/>
      <c r="U991" s="124"/>
      <c r="V991" s="323" t="str">
        <f t="shared" si="195"/>
        <v/>
      </c>
      <c r="W991" s="324" t="str">
        <f t="shared" si="196"/>
        <v/>
      </c>
      <c r="X991" s="324" t="str">
        <f t="shared" si="197"/>
        <v/>
      </c>
      <c r="Y991" s="324" t="str">
        <f t="shared" si="198"/>
        <v/>
      </c>
      <c r="Z991" s="324" t="str">
        <f t="shared" si="199"/>
        <v/>
      </c>
      <c r="AA991" s="324" t="str">
        <f t="shared" si="200"/>
        <v/>
      </c>
      <c r="AB991" s="324" t="str">
        <f t="shared" si="201"/>
        <v/>
      </c>
      <c r="AC991" s="324" t="str">
        <f t="shared" si="202"/>
        <v/>
      </c>
      <c r="AD991" s="324" t="str">
        <f t="shared" si="203"/>
        <v/>
      </c>
      <c r="AE991" s="324" t="str">
        <f t="shared" si="204"/>
        <v/>
      </c>
      <c r="AF991" s="324" t="str">
        <f t="shared" si="205"/>
        <v/>
      </c>
      <c r="AG991" s="324" t="str">
        <f t="shared" si="206"/>
        <v/>
      </c>
      <c r="AH991" s="324" t="str">
        <f t="shared" si="207"/>
        <v/>
      </c>
      <c r="AI991" s="177"/>
      <c r="AJ991" s="177"/>
      <c r="AK991" s="177"/>
      <c r="AL991" s="177"/>
      <c r="AM991" s="177"/>
      <c r="AN991" s="177"/>
      <c r="AO991" s="177"/>
      <c r="AP991" s="177"/>
      <c r="AQ991" s="177"/>
      <c r="AR991" s="177"/>
      <c r="AS991" s="177"/>
      <c r="AT991" s="177"/>
      <c r="AU991" s="177"/>
      <c r="AV991" s="177"/>
      <c r="AW991" s="177"/>
      <c r="AX991" s="177"/>
      <c r="AY991" s="177"/>
      <c r="AZ991" s="177"/>
      <c r="BA991" s="177"/>
      <c r="BB991" s="177"/>
      <c r="BC991" s="177"/>
      <c r="BD991" s="177"/>
      <c r="BE991" s="177"/>
      <c r="BF991" s="177"/>
      <c r="BG991" s="177"/>
      <c r="BH991" s="177"/>
      <c r="BI991" s="177"/>
      <c r="BJ991" s="177"/>
      <c r="BK991" s="177"/>
      <c r="BL991" s="177"/>
      <c r="BM991" s="177"/>
      <c r="BN991" s="177"/>
      <c r="BO991" s="177"/>
      <c r="BP991" s="177"/>
      <c r="BQ991" s="177"/>
      <c r="BR991" s="177"/>
      <c r="BS991" s="177"/>
      <c r="BT991" s="177"/>
      <c r="BU991" s="177"/>
      <c r="BV991" s="177"/>
      <c r="BW991" s="177"/>
      <c r="BX991" s="177"/>
      <c r="BY991" s="177"/>
      <c r="BZ991" s="177"/>
      <c r="CA991" s="177"/>
    </row>
    <row r="992" spans="1:79" ht="20.100000000000001" customHeight="1">
      <c r="A992" s="204"/>
      <c r="B992" s="121"/>
      <c r="C992" s="122"/>
      <c r="D992" s="123"/>
      <c r="E992" s="121"/>
      <c r="F992" s="122"/>
      <c r="G992" s="124"/>
      <c r="H992" s="125"/>
      <c r="I992" s="122"/>
      <c r="J992" s="123"/>
      <c r="K992" s="121"/>
      <c r="L992" s="124"/>
      <c r="M992" s="125"/>
      <c r="N992" s="122"/>
      <c r="O992" s="123"/>
      <c r="P992" s="121"/>
      <c r="Q992" s="122"/>
      <c r="R992" s="122"/>
      <c r="S992" s="122"/>
      <c r="T992" s="122"/>
      <c r="U992" s="124"/>
      <c r="V992" s="323" t="str">
        <f t="shared" si="195"/>
        <v/>
      </c>
      <c r="W992" s="324" t="str">
        <f t="shared" si="196"/>
        <v/>
      </c>
      <c r="X992" s="324" t="str">
        <f t="shared" si="197"/>
        <v/>
      </c>
      <c r="Y992" s="324" t="str">
        <f t="shared" si="198"/>
        <v/>
      </c>
      <c r="Z992" s="324" t="str">
        <f t="shared" si="199"/>
        <v/>
      </c>
      <c r="AA992" s="324" t="str">
        <f t="shared" si="200"/>
        <v/>
      </c>
      <c r="AB992" s="324" t="str">
        <f t="shared" si="201"/>
        <v/>
      </c>
      <c r="AC992" s="324" t="str">
        <f t="shared" si="202"/>
        <v/>
      </c>
      <c r="AD992" s="324" t="str">
        <f t="shared" si="203"/>
        <v/>
      </c>
      <c r="AE992" s="324" t="str">
        <f t="shared" si="204"/>
        <v/>
      </c>
      <c r="AF992" s="324" t="str">
        <f t="shared" si="205"/>
        <v/>
      </c>
      <c r="AG992" s="324" t="str">
        <f t="shared" si="206"/>
        <v/>
      </c>
      <c r="AH992" s="324" t="str">
        <f t="shared" si="207"/>
        <v/>
      </c>
      <c r="AI992" s="177"/>
      <c r="AJ992" s="177"/>
      <c r="AK992" s="177"/>
      <c r="AL992" s="177"/>
      <c r="AM992" s="177"/>
      <c r="AN992" s="177"/>
      <c r="AO992" s="177"/>
      <c r="AP992" s="177"/>
      <c r="AQ992" s="177"/>
      <c r="AR992" s="177"/>
      <c r="AS992" s="177"/>
      <c r="AT992" s="177"/>
      <c r="AU992" s="177"/>
      <c r="AV992" s="177"/>
      <c r="AW992" s="177"/>
      <c r="AX992" s="177"/>
      <c r="AY992" s="177"/>
      <c r="AZ992" s="177"/>
      <c r="BA992" s="177"/>
      <c r="BB992" s="177"/>
      <c r="BC992" s="177"/>
      <c r="BD992" s="177"/>
      <c r="BE992" s="177"/>
      <c r="BF992" s="177"/>
      <c r="BG992" s="177"/>
      <c r="BH992" s="177"/>
      <c r="BI992" s="177"/>
      <c r="BJ992" s="177"/>
      <c r="BK992" s="177"/>
      <c r="BL992" s="177"/>
      <c r="BM992" s="177"/>
      <c r="BN992" s="177"/>
      <c r="BO992" s="177"/>
      <c r="BP992" s="177"/>
      <c r="BQ992" s="177"/>
      <c r="BR992" s="177"/>
      <c r="BS992" s="177"/>
      <c r="BT992" s="177"/>
      <c r="BU992" s="177"/>
      <c r="BV992" s="177"/>
      <c r="BW992" s="177"/>
      <c r="BX992" s="177"/>
      <c r="BY992" s="177"/>
      <c r="BZ992" s="177"/>
      <c r="CA992" s="177"/>
    </row>
    <row r="993" spans="1:79" ht="20.100000000000001" customHeight="1">
      <c r="A993" s="204"/>
      <c r="B993" s="121"/>
      <c r="C993" s="122"/>
      <c r="D993" s="123"/>
      <c r="E993" s="121"/>
      <c r="F993" s="122"/>
      <c r="G993" s="124"/>
      <c r="H993" s="125"/>
      <c r="I993" s="122"/>
      <c r="J993" s="123"/>
      <c r="K993" s="121"/>
      <c r="L993" s="124"/>
      <c r="M993" s="125"/>
      <c r="N993" s="122"/>
      <c r="O993" s="123"/>
      <c r="P993" s="121"/>
      <c r="Q993" s="122"/>
      <c r="R993" s="122"/>
      <c r="S993" s="122"/>
      <c r="T993" s="122"/>
      <c r="U993" s="124"/>
      <c r="V993" s="323" t="str">
        <f t="shared" si="195"/>
        <v/>
      </c>
      <c r="W993" s="324" t="str">
        <f t="shared" si="196"/>
        <v/>
      </c>
      <c r="X993" s="324" t="str">
        <f t="shared" si="197"/>
        <v/>
      </c>
      <c r="Y993" s="324" t="str">
        <f t="shared" si="198"/>
        <v/>
      </c>
      <c r="Z993" s="324" t="str">
        <f t="shared" si="199"/>
        <v/>
      </c>
      <c r="AA993" s="324" t="str">
        <f t="shared" si="200"/>
        <v/>
      </c>
      <c r="AB993" s="324" t="str">
        <f t="shared" si="201"/>
        <v/>
      </c>
      <c r="AC993" s="324" t="str">
        <f t="shared" si="202"/>
        <v/>
      </c>
      <c r="AD993" s="324" t="str">
        <f t="shared" si="203"/>
        <v/>
      </c>
      <c r="AE993" s="324" t="str">
        <f t="shared" si="204"/>
        <v/>
      </c>
      <c r="AF993" s="324" t="str">
        <f t="shared" si="205"/>
        <v/>
      </c>
      <c r="AG993" s="324" t="str">
        <f t="shared" si="206"/>
        <v/>
      </c>
      <c r="AH993" s="324" t="str">
        <f t="shared" si="207"/>
        <v/>
      </c>
      <c r="AI993" s="177"/>
      <c r="AJ993" s="177"/>
      <c r="AK993" s="177"/>
      <c r="AL993" s="177"/>
      <c r="AM993" s="177"/>
      <c r="AN993" s="177"/>
      <c r="AO993" s="177"/>
      <c r="AP993" s="177"/>
      <c r="AQ993" s="177"/>
      <c r="AR993" s="177"/>
      <c r="AS993" s="177"/>
      <c r="AT993" s="177"/>
      <c r="AU993" s="177"/>
      <c r="AV993" s="177"/>
      <c r="AW993" s="177"/>
      <c r="AX993" s="177"/>
      <c r="AY993" s="177"/>
      <c r="AZ993" s="177"/>
      <c r="BA993" s="177"/>
      <c r="BB993" s="177"/>
      <c r="BC993" s="177"/>
      <c r="BD993" s="177"/>
      <c r="BE993" s="177"/>
      <c r="BF993" s="177"/>
      <c r="BG993" s="177"/>
      <c r="BH993" s="177"/>
      <c r="BI993" s="177"/>
      <c r="BJ993" s="177"/>
      <c r="BK993" s="177"/>
      <c r="BL993" s="177"/>
      <c r="BM993" s="177"/>
      <c r="BN993" s="177"/>
      <c r="BO993" s="177"/>
      <c r="BP993" s="177"/>
      <c r="BQ993" s="177"/>
      <c r="BR993" s="177"/>
      <c r="BS993" s="177"/>
      <c r="BT993" s="177"/>
      <c r="BU993" s="177"/>
      <c r="BV993" s="177"/>
      <c r="BW993" s="177"/>
      <c r="BX993" s="177"/>
      <c r="BY993" s="177"/>
      <c r="BZ993" s="177"/>
      <c r="CA993" s="177"/>
    </row>
    <row r="994" spans="1:79" ht="20.100000000000001" customHeight="1">
      <c r="A994" s="204"/>
      <c r="B994" s="121"/>
      <c r="C994" s="122"/>
      <c r="D994" s="123"/>
      <c r="E994" s="121"/>
      <c r="F994" s="122"/>
      <c r="G994" s="124"/>
      <c r="H994" s="125"/>
      <c r="I994" s="122"/>
      <c r="J994" s="123"/>
      <c r="K994" s="121"/>
      <c r="L994" s="124"/>
      <c r="M994" s="125"/>
      <c r="N994" s="122"/>
      <c r="O994" s="123"/>
      <c r="P994" s="121"/>
      <c r="Q994" s="122"/>
      <c r="R994" s="122"/>
      <c r="S994" s="122"/>
      <c r="T994" s="122"/>
      <c r="U994" s="124"/>
      <c r="V994" s="323" t="str">
        <f t="shared" si="195"/>
        <v/>
      </c>
      <c r="W994" s="324" t="str">
        <f t="shared" si="196"/>
        <v/>
      </c>
      <c r="X994" s="324" t="str">
        <f t="shared" si="197"/>
        <v/>
      </c>
      <c r="Y994" s="324" t="str">
        <f t="shared" si="198"/>
        <v/>
      </c>
      <c r="Z994" s="324" t="str">
        <f t="shared" si="199"/>
        <v/>
      </c>
      <c r="AA994" s="324" t="str">
        <f t="shared" si="200"/>
        <v/>
      </c>
      <c r="AB994" s="324" t="str">
        <f t="shared" si="201"/>
        <v/>
      </c>
      <c r="AC994" s="324" t="str">
        <f t="shared" si="202"/>
        <v/>
      </c>
      <c r="AD994" s="324" t="str">
        <f t="shared" si="203"/>
        <v/>
      </c>
      <c r="AE994" s="324" t="str">
        <f t="shared" si="204"/>
        <v/>
      </c>
      <c r="AF994" s="324" t="str">
        <f t="shared" si="205"/>
        <v/>
      </c>
      <c r="AG994" s="324" t="str">
        <f t="shared" si="206"/>
        <v/>
      </c>
      <c r="AH994" s="324" t="str">
        <f t="shared" si="207"/>
        <v/>
      </c>
      <c r="AI994" s="177"/>
      <c r="AJ994" s="177"/>
      <c r="AK994" s="177"/>
      <c r="AL994" s="177"/>
      <c r="AM994" s="177"/>
      <c r="AN994" s="177"/>
      <c r="AO994" s="177"/>
      <c r="AP994" s="177"/>
      <c r="AQ994" s="177"/>
      <c r="AR994" s="177"/>
      <c r="AS994" s="177"/>
      <c r="AT994" s="177"/>
      <c r="AU994" s="177"/>
      <c r="AV994" s="177"/>
      <c r="AW994" s="177"/>
      <c r="AX994" s="177"/>
      <c r="AY994" s="177"/>
      <c r="AZ994" s="177"/>
      <c r="BA994" s="177"/>
      <c r="BB994" s="177"/>
      <c r="BC994" s="177"/>
      <c r="BD994" s="177"/>
      <c r="BE994" s="177"/>
      <c r="BF994" s="177"/>
      <c r="BG994" s="177"/>
      <c r="BH994" s="177"/>
      <c r="BI994" s="177"/>
      <c r="BJ994" s="177"/>
      <c r="BK994" s="177"/>
      <c r="BL994" s="177"/>
      <c r="BM994" s="177"/>
      <c r="BN994" s="177"/>
      <c r="BO994" s="177"/>
      <c r="BP994" s="177"/>
      <c r="BQ994" s="177"/>
      <c r="BR994" s="177"/>
      <c r="BS994" s="177"/>
      <c r="BT994" s="177"/>
      <c r="BU994" s="177"/>
      <c r="BV994" s="177"/>
      <c r="BW994" s="177"/>
      <c r="BX994" s="177"/>
      <c r="BY994" s="177"/>
      <c r="BZ994" s="177"/>
      <c r="CA994" s="177"/>
    </row>
    <row r="995" spans="1:79" ht="20.100000000000001" customHeight="1" thickBot="1">
      <c r="A995" s="204"/>
      <c r="B995" s="205"/>
      <c r="C995" s="206"/>
      <c r="D995" s="207"/>
      <c r="E995" s="205"/>
      <c r="F995" s="206"/>
      <c r="G995" s="208"/>
      <c r="H995" s="209"/>
      <c r="I995" s="206"/>
      <c r="J995" s="207"/>
      <c r="K995" s="205"/>
      <c r="L995" s="208"/>
      <c r="M995" s="209"/>
      <c r="N995" s="206"/>
      <c r="O995" s="207"/>
      <c r="P995" s="205"/>
      <c r="Q995" s="206"/>
      <c r="R995" s="206"/>
      <c r="S995" s="206"/>
      <c r="T995" s="206"/>
      <c r="U995" s="208"/>
      <c r="V995" s="323" t="str">
        <f t="shared" si="195"/>
        <v/>
      </c>
      <c r="W995" s="324" t="str">
        <f t="shared" si="196"/>
        <v/>
      </c>
      <c r="X995" s="324" t="str">
        <f t="shared" si="197"/>
        <v/>
      </c>
      <c r="Y995" s="324" t="str">
        <f t="shared" si="198"/>
        <v/>
      </c>
      <c r="Z995" s="324" t="str">
        <f t="shared" si="199"/>
        <v/>
      </c>
      <c r="AA995" s="324" t="str">
        <f t="shared" si="200"/>
        <v/>
      </c>
      <c r="AB995" s="324" t="str">
        <f t="shared" si="201"/>
        <v/>
      </c>
      <c r="AC995" s="324" t="str">
        <f t="shared" si="202"/>
        <v/>
      </c>
      <c r="AD995" s="324" t="str">
        <f t="shared" si="203"/>
        <v/>
      </c>
      <c r="AE995" s="324" t="str">
        <f t="shared" si="204"/>
        <v/>
      </c>
      <c r="AF995" s="324" t="str">
        <f t="shared" si="205"/>
        <v/>
      </c>
      <c r="AG995" s="324" t="str">
        <f t="shared" si="206"/>
        <v/>
      </c>
      <c r="AH995" s="324" t="str">
        <f t="shared" si="207"/>
        <v/>
      </c>
      <c r="AI995" s="222"/>
      <c r="AJ995" s="222"/>
      <c r="AK995" s="222"/>
      <c r="AL995" s="222"/>
      <c r="AM995" s="222"/>
      <c r="AN995" s="222"/>
      <c r="AO995" s="222"/>
      <c r="AP995" s="222"/>
      <c r="AQ995" s="222"/>
      <c r="AR995" s="222"/>
      <c r="AS995" s="222"/>
      <c r="AT995" s="222"/>
      <c r="AU995" s="222"/>
      <c r="AV995" s="222"/>
      <c r="AW995" s="222"/>
      <c r="AX995" s="222"/>
      <c r="AY995" s="222"/>
      <c r="AZ995" s="222"/>
      <c r="BA995" s="222"/>
      <c r="BB995" s="222"/>
      <c r="BC995" s="222"/>
      <c r="BD995" s="222"/>
      <c r="BE995" s="222"/>
      <c r="BF995" s="222"/>
      <c r="BG995" s="222"/>
      <c r="BH995" s="222"/>
      <c r="BI995" s="222"/>
      <c r="BJ995" s="222"/>
      <c r="BK995" s="222"/>
      <c r="BL995" s="222"/>
      <c r="BM995" s="222"/>
      <c r="BN995" s="222"/>
      <c r="BO995" s="222"/>
      <c r="BP995" s="222"/>
      <c r="BQ995" s="222"/>
      <c r="BR995" s="222"/>
      <c r="BS995" s="222"/>
      <c r="BT995" s="222"/>
      <c r="BU995" s="222"/>
      <c r="BV995" s="222"/>
      <c r="BW995" s="222"/>
      <c r="BX995" s="222"/>
      <c r="BY995" s="222"/>
      <c r="BZ995" s="222"/>
      <c r="CA995" s="222"/>
    </row>
    <row r="996" spans="1:79" ht="20.100000000000001" customHeight="1">
      <c r="A996" s="204"/>
      <c r="B996" s="114"/>
      <c r="C996" s="115"/>
      <c r="D996" s="118"/>
      <c r="E996" s="116"/>
      <c r="F996" s="117"/>
      <c r="G996" s="118"/>
      <c r="H996" s="116"/>
      <c r="I996" s="117"/>
      <c r="J996" s="120"/>
      <c r="K996" s="114"/>
      <c r="L996" s="120"/>
      <c r="M996" s="114"/>
      <c r="N996" s="115"/>
      <c r="O996" s="119"/>
      <c r="P996" s="114"/>
      <c r="Q996" s="115"/>
      <c r="R996" s="115"/>
      <c r="S996" s="115"/>
      <c r="T996" s="115"/>
      <c r="U996" s="120"/>
      <c r="V996" s="323" t="str">
        <f t="shared" si="195"/>
        <v/>
      </c>
      <c r="W996" s="324" t="str">
        <f t="shared" si="196"/>
        <v/>
      </c>
      <c r="X996" s="324" t="str">
        <f t="shared" si="197"/>
        <v/>
      </c>
      <c r="Y996" s="324" t="str">
        <f t="shared" si="198"/>
        <v/>
      </c>
      <c r="Z996" s="324" t="str">
        <f t="shared" si="199"/>
        <v/>
      </c>
      <c r="AA996" s="324" t="str">
        <f t="shared" si="200"/>
        <v/>
      </c>
      <c r="AB996" s="324" t="str">
        <f t="shared" si="201"/>
        <v/>
      </c>
      <c r="AC996" s="324" t="str">
        <f t="shared" si="202"/>
        <v/>
      </c>
      <c r="AD996" s="324" t="str">
        <f t="shared" si="203"/>
        <v/>
      </c>
      <c r="AE996" s="324" t="str">
        <f t="shared" si="204"/>
        <v/>
      </c>
      <c r="AF996" s="324" t="str">
        <f t="shared" si="205"/>
        <v/>
      </c>
      <c r="AG996" s="324" t="str">
        <f t="shared" si="206"/>
        <v/>
      </c>
      <c r="AH996" s="324" t="str">
        <f t="shared" si="207"/>
        <v/>
      </c>
      <c r="AI996" s="222"/>
      <c r="AJ996" s="222"/>
      <c r="AK996" s="222"/>
      <c r="AL996" s="222"/>
      <c r="AM996" s="222"/>
      <c r="AN996" s="222"/>
      <c r="AO996" s="222"/>
      <c r="AP996" s="222"/>
      <c r="AQ996" s="222"/>
      <c r="AR996" s="222"/>
      <c r="AS996" s="222"/>
      <c r="AT996" s="222"/>
      <c r="AU996" s="222"/>
      <c r="AV996" s="222"/>
      <c r="AW996" s="222"/>
      <c r="AX996" s="222"/>
      <c r="AY996" s="222"/>
      <c r="AZ996" s="222"/>
      <c r="BA996" s="222"/>
      <c r="BB996" s="222"/>
      <c r="BC996" s="222"/>
      <c r="BD996" s="222"/>
      <c r="BE996" s="222"/>
      <c r="BF996" s="222"/>
      <c r="BG996" s="222"/>
      <c r="BH996" s="222"/>
      <c r="BI996" s="222"/>
      <c r="BJ996" s="222"/>
      <c r="BK996" s="222"/>
      <c r="BL996" s="222"/>
      <c r="BM996" s="222"/>
      <c r="BN996" s="222"/>
      <c r="BO996" s="222"/>
      <c r="BP996" s="222"/>
      <c r="BQ996" s="222"/>
      <c r="BR996" s="222"/>
      <c r="BS996" s="222"/>
      <c r="BT996" s="222"/>
      <c r="BU996" s="222"/>
      <c r="BV996" s="222"/>
      <c r="BW996" s="222"/>
      <c r="BX996" s="222"/>
      <c r="BY996" s="222"/>
      <c r="BZ996" s="222"/>
      <c r="CA996" s="222"/>
    </row>
    <row r="997" spans="1:79" ht="20.100000000000001" customHeight="1">
      <c r="A997" s="204"/>
      <c r="B997" s="121"/>
      <c r="C997" s="122"/>
      <c r="D997" s="124"/>
      <c r="E997" s="121"/>
      <c r="F997" s="122"/>
      <c r="G997" s="124"/>
      <c r="H997" s="121"/>
      <c r="I997" s="122"/>
      <c r="J997" s="124"/>
      <c r="K997" s="121"/>
      <c r="L997" s="124"/>
      <c r="M997" s="121"/>
      <c r="N997" s="122"/>
      <c r="O997" s="123"/>
      <c r="P997" s="121"/>
      <c r="Q997" s="122"/>
      <c r="R997" s="122"/>
      <c r="S997" s="122"/>
      <c r="T997" s="122"/>
      <c r="U997" s="124"/>
      <c r="V997" s="323" t="str">
        <f t="shared" si="195"/>
        <v/>
      </c>
      <c r="W997" s="324" t="str">
        <f t="shared" si="196"/>
        <v/>
      </c>
      <c r="X997" s="324" t="str">
        <f t="shared" si="197"/>
        <v/>
      </c>
      <c r="Y997" s="324" t="str">
        <f t="shared" si="198"/>
        <v/>
      </c>
      <c r="Z997" s="324" t="str">
        <f t="shared" si="199"/>
        <v/>
      </c>
      <c r="AA997" s="324" t="str">
        <f t="shared" si="200"/>
        <v/>
      </c>
      <c r="AB997" s="324" t="str">
        <f t="shared" si="201"/>
        <v/>
      </c>
      <c r="AC997" s="324" t="str">
        <f t="shared" si="202"/>
        <v/>
      </c>
      <c r="AD997" s="324" t="str">
        <f t="shared" si="203"/>
        <v/>
      </c>
      <c r="AE997" s="324" t="str">
        <f t="shared" si="204"/>
        <v/>
      </c>
      <c r="AF997" s="324" t="str">
        <f t="shared" si="205"/>
        <v/>
      </c>
      <c r="AG997" s="324" t="str">
        <f t="shared" si="206"/>
        <v/>
      </c>
      <c r="AH997" s="324" t="str">
        <f t="shared" si="207"/>
        <v/>
      </c>
      <c r="AI997" s="177"/>
      <c r="AJ997" s="177"/>
      <c r="AK997" s="177"/>
      <c r="AL997" s="177"/>
      <c r="AM997" s="177"/>
      <c r="AN997" s="177"/>
      <c r="AO997" s="177"/>
      <c r="AP997" s="177"/>
      <c r="AQ997" s="177"/>
      <c r="AR997" s="177"/>
      <c r="AS997" s="177"/>
      <c r="AT997" s="177"/>
      <c r="AU997" s="177"/>
      <c r="AV997" s="177"/>
      <c r="AW997" s="177"/>
      <c r="AX997" s="177"/>
      <c r="AY997" s="177"/>
      <c r="AZ997" s="177"/>
      <c r="BA997" s="177"/>
      <c r="BB997" s="177"/>
      <c r="BC997" s="177"/>
      <c r="BD997" s="177"/>
      <c r="BE997" s="177"/>
      <c r="BF997" s="177"/>
      <c r="BG997" s="177"/>
      <c r="BH997" s="177"/>
      <c r="BI997" s="177"/>
      <c r="BJ997" s="177"/>
      <c r="BK997" s="177"/>
      <c r="BL997" s="177"/>
      <c r="BM997" s="177"/>
      <c r="BN997" s="177"/>
      <c r="BO997" s="177"/>
      <c r="BP997" s="177"/>
      <c r="BQ997" s="177"/>
      <c r="BR997" s="177"/>
      <c r="BS997" s="177"/>
      <c r="BT997" s="177"/>
      <c r="BU997" s="177"/>
      <c r="BV997" s="177"/>
      <c r="BW997" s="177"/>
      <c r="BX997" s="177"/>
      <c r="BY997" s="177"/>
      <c r="BZ997" s="177"/>
      <c r="CA997" s="177"/>
    </row>
    <row r="998" spans="1:79" ht="20.100000000000001" customHeight="1">
      <c r="A998" s="204"/>
      <c r="B998" s="121"/>
      <c r="C998" s="122"/>
      <c r="D998" s="124"/>
      <c r="E998" s="121"/>
      <c r="F998" s="122"/>
      <c r="G998" s="124"/>
      <c r="H998" s="121"/>
      <c r="I998" s="122"/>
      <c r="J998" s="124"/>
      <c r="K998" s="121"/>
      <c r="L998" s="124"/>
      <c r="M998" s="121"/>
      <c r="N998" s="122"/>
      <c r="O998" s="123"/>
      <c r="P998" s="121"/>
      <c r="Q998" s="122"/>
      <c r="R998" s="122"/>
      <c r="S998" s="122"/>
      <c r="T998" s="122"/>
      <c r="U998" s="124"/>
      <c r="V998" s="323" t="str">
        <f t="shared" si="195"/>
        <v/>
      </c>
      <c r="W998" s="324" t="str">
        <f t="shared" si="196"/>
        <v/>
      </c>
      <c r="X998" s="324" t="str">
        <f t="shared" si="197"/>
        <v/>
      </c>
      <c r="Y998" s="324" t="str">
        <f t="shared" si="198"/>
        <v/>
      </c>
      <c r="Z998" s="324" t="str">
        <f t="shared" si="199"/>
        <v/>
      </c>
      <c r="AA998" s="324" t="str">
        <f t="shared" si="200"/>
        <v/>
      </c>
      <c r="AB998" s="324" t="str">
        <f t="shared" si="201"/>
        <v/>
      </c>
      <c r="AC998" s="324" t="str">
        <f t="shared" si="202"/>
        <v/>
      </c>
      <c r="AD998" s="324" t="str">
        <f t="shared" si="203"/>
        <v/>
      </c>
      <c r="AE998" s="324" t="str">
        <f t="shared" si="204"/>
        <v/>
      </c>
      <c r="AF998" s="324" t="str">
        <f t="shared" si="205"/>
        <v/>
      </c>
      <c r="AG998" s="324" t="str">
        <f t="shared" si="206"/>
        <v/>
      </c>
      <c r="AH998" s="324" t="str">
        <f t="shared" si="207"/>
        <v/>
      </c>
      <c r="AI998" s="177"/>
      <c r="AJ998" s="177"/>
      <c r="AK998" s="177"/>
      <c r="AL998" s="177"/>
      <c r="AM998" s="177"/>
      <c r="AN998" s="177"/>
      <c r="AO998" s="177"/>
      <c r="AP998" s="177"/>
      <c r="AQ998" s="177"/>
      <c r="AR998" s="177"/>
      <c r="AS998" s="177"/>
      <c r="AT998" s="177"/>
      <c r="AU998" s="177"/>
      <c r="AV998" s="177"/>
      <c r="AW998" s="177"/>
      <c r="AX998" s="177"/>
      <c r="AY998" s="177"/>
      <c r="AZ998" s="177"/>
      <c r="BA998" s="177"/>
      <c r="BB998" s="177"/>
      <c r="BC998" s="177"/>
      <c r="BD998" s="177"/>
      <c r="BE998" s="177"/>
      <c r="BF998" s="177"/>
      <c r="BG998" s="177"/>
      <c r="BH998" s="177"/>
      <c r="BI998" s="177"/>
      <c r="BJ998" s="177"/>
      <c r="BK998" s="177"/>
      <c r="BL998" s="177"/>
      <c r="BM998" s="177"/>
      <c r="BN998" s="177"/>
      <c r="BO998" s="177"/>
      <c r="BP998" s="177"/>
      <c r="BQ998" s="177"/>
      <c r="BR998" s="177"/>
      <c r="BS998" s="177"/>
      <c r="BT998" s="177"/>
      <c r="BU998" s="177"/>
      <c r="BV998" s="177"/>
      <c r="BW998" s="177"/>
      <c r="BX998" s="177"/>
      <c r="BY998" s="177"/>
      <c r="BZ998" s="177"/>
      <c r="CA998" s="177"/>
    </row>
    <row r="999" spans="1:79" ht="20.100000000000001" customHeight="1">
      <c r="A999" s="204"/>
      <c r="B999" s="121"/>
      <c r="C999" s="122"/>
      <c r="D999" s="123"/>
      <c r="E999" s="121"/>
      <c r="F999" s="122"/>
      <c r="G999" s="124"/>
      <c r="H999" s="125"/>
      <c r="I999" s="122"/>
      <c r="J999" s="123"/>
      <c r="K999" s="121"/>
      <c r="L999" s="124"/>
      <c r="M999" s="125"/>
      <c r="N999" s="122"/>
      <c r="O999" s="123"/>
      <c r="P999" s="121"/>
      <c r="Q999" s="122"/>
      <c r="R999" s="122"/>
      <c r="S999" s="122"/>
      <c r="T999" s="122"/>
      <c r="U999" s="124"/>
      <c r="V999" s="323" t="str">
        <f t="shared" si="195"/>
        <v/>
      </c>
      <c r="W999" s="324" t="str">
        <f t="shared" si="196"/>
        <v/>
      </c>
      <c r="X999" s="324" t="str">
        <f t="shared" si="197"/>
        <v/>
      </c>
      <c r="Y999" s="324" t="str">
        <f t="shared" si="198"/>
        <v/>
      </c>
      <c r="Z999" s="324" t="str">
        <f t="shared" si="199"/>
        <v/>
      </c>
      <c r="AA999" s="324" t="str">
        <f t="shared" si="200"/>
        <v/>
      </c>
      <c r="AB999" s="324" t="str">
        <f t="shared" si="201"/>
        <v/>
      </c>
      <c r="AC999" s="324" t="str">
        <f t="shared" si="202"/>
        <v/>
      </c>
      <c r="AD999" s="324" t="str">
        <f t="shared" si="203"/>
        <v/>
      </c>
      <c r="AE999" s="324" t="str">
        <f t="shared" si="204"/>
        <v/>
      </c>
      <c r="AF999" s="324" t="str">
        <f t="shared" si="205"/>
        <v/>
      </c>
      <c r="AG999" s="324" t="str">
        <f t="shared" si="206"/>
        <v/>
      </c>
      <c r="AH999" s="324" t="str">
        <f t="shared" si="207"/>
        <v/>
      </c>
      <c r="AI999" s="177"/>
      <c r="AJ999" s="177"/>
      <c r="AK999" s="177"/>
      <c r="AL999" s="177"/>
      <c r="AM999" s="177"/>
      <c r="AN999" s="177"/>
      <c r="AO999" s="177"/>
      <c r="AP999" s="177"/>
      <c r="AQ999" s="177"/>
      <c r="AR999" s="177"/>
      <c r="AS999" s="177"/>
      <c r="AT999" s="177"/>
      <c r="AU999" s="177"/>
      <c r="AV999" s="177"/>
      <c r="AW999" s="177"/>
      <c r="AX999" s="177"/>
      <c r="AY999" s="177"/>
      <c r="AZ999" s="177"/>
      <c r="BA999" s="177"/>
      <c r="BB999" s="177"/>
      <c r="BC999" s="177"/>
      <c r="BD999" s="177"/>
      <c r="BE999" s="177"/>
      <c r="BF999" s="177"/>
      <c r="BG999" s="177"/>
      <c r="BH999" s="177"/>
      <c r="BI999" s="177"/>
      <c r="BJ999" s="177"/>
      <c r="BK999" s="177"/>
      <c r="BL999" s="177"/>
      <c r="BM999" s="177"/>
      <c r="BN999" s="177"/>
      <c r="BO999" s="177"/>
      <c r="BP999" s="177"/>
      <c r="BQ999" s="177"/>
      <c r="BR999" s="177"/>
      <c r="BS999" s="177"/>
      <c r="BT999" s="177"/>
      <c r="BU999" s="177"/>
      <c r="BV999" s="177"/>
      <c r="BW999" s="177"/>
      <c r="BX999" s="177"/>
      <c r="BY999" s="177"/>
      <c r="BZ999" s="177"/>
      <c r="CA999" s="177"/>
    </row>
    <row r="1000" spans="1:79" ht="20.100000000000001" customHeight="1">
      <c r="A1000" s="204"/>
      <c r="B1000" s="121"/>
      <c r="C1000" s="122"/>
      <c r="D1000" s="123"/>
      <c r="E1000" s="121"/>
      <c r="F1000" s="122"/>
      <c r="G1000" s="124"/>
      <c r="H1000" s="125"/>
      <c r="I1000" s="122"/>
      <c r="J1000" s="123"/>
      <c r="K1000" s="121"/>
      <c r="L1000" s="124"/>
      <c r="M1000" s="125"/>
      <c r="N1000" s="122"/>
      <c r="O1000" s="123"/>
      <c r="P1000" s="121"/>
      <c r="Q1000" s="122"/>
      <c r="R1000" s="122"/>
      <c r="S1000" s="122"/>
      <c r="T1000" s="122"/>
      <c r="U1000" s="124"/>
      <c r="V1000" s="323" t="str">
        <f t="shared" si="195"/>
        <v/>
      </c>
      <c r="W1000" s="324" t="str">
        <f t="shared" si="196"/>
        <v/>
      </c>
      <c r="X1000" s="324" t="str">
        <f t="shared" si="197"/>
        <v/>
      </c>
      <c r="Y1000" s="324" t="str">
        <f t="shared" si="198"/>
        <v/>
      </c>
      <c r="Z1000" s="324" t="str">
        <f t="shared" si="199"/>
        <v/>
      </c>
      <c r="AA1000" s="324" t="str">
        <f t="shared" si="200"/>
        <v/>
      </c>
      <c r="AB1000" s="324" t="str">
        <f t="shared" si="201"/>
        <v/>
      </c>
      <c r="AC1000" s="324" t="str">
        <f t="shared" si="202"/>
        <v/>
      </c>
      <c r="AD1000" s="324" t="str">
        <f t="shared" si="203"/>
        <v/>
      </c>
      <c r="AE1000" s="324" t="str">
        <f t="shared" si="204"/>
        <v/>
      </c>
      <c r="AF1000" s="324" t="str">
        <f t="shared" si="205"/>
        <v/>
      </c>
      <c r="AG1000" s="324" t="str">
        <f t="shared" si="206"/>
        <v/>
      </c>
      <c r="AH1000" s="324" t="str">
        <f t="shared" si="207"/>
        <v/>
      </c>
      <c r="AI1000" s="177"/>
      <c r="AJ1000" s="177"/>
      <c r="AK1000" s="177"/>
      <c r="AL1000" s="177"/>
      <c r="AM1000" s="177"/>
      <c r="AN1000" s="177"/>
      <c r="AO1000" s="177"/>
      <c r="AP1000" s="177"/>
      <c r="AQ1000" s="177"/>
      <c r="AR1000" s="177"/>
      <c r="AS1000" s="177"/>
      <c r="AT1000" s="177"/>
      <c r="AU1000" s="177"/>
      <c r="AV1000" s="177"/>
      <c r="AW1000" s="177"/>
      <c r="AX1000" s="177"/>
      <c r="AY1000" s="177"/>
      <c r="AZ1000" s="177"/>
      <c r="BA1000" s="177"/>
      <c r="BB1000" s="177"/>
      <c r="BC1000" s="177"/>
      <c r="BD1000" s="177"/>
      <c r="BE1000" s="177"/>
      <c r="BF1000" s="177"/>
      <c r="BG1000" s="177"/>
      <c r="BH1000" s="177"/>
      <c r="BI1000" s="177"/>
      <c r="BJ1000" s="177"/>
      <c r="BK1000" s="177"/>
      <c r="BL1000" s="177"/>
      <c r="BM1000" s="177"/>
      <c r="BN1000" s="177"/>
      <c r="BO1000" s="177"/>
      <c r="BP1000" s="177"/>
      <c r="BQ1000" s="177"/>
      <c r="BR1000" s="177"/>
      <c r="BS1000" s="177"/>
      <c r="BT1000" s="177"/>
      <c r="BU1000" s="177"/>
      <c r="BV1000" s="177"/>
      <c r="BW1000" s="177"/>
      <c r="BX1000" s="177"/>
      <c r="BY1000" s="177"/>
      <c r="BZ1000" s="177"/>
      <c r="CA1000" s="177"/>
    </row>
    <row r="1001" spans="1:79" ht="20.100000000000001" customHeight="1">
      <c r="A1001" s="204"/>
      <c r="B1001" s="121"/>
      <c r="C1001" s="122"/>
      <c r="D1001" s="123"/>
      <c r="E1001" s="121"/>
      <c r="F1001" s="122"/>
      <c r="G1001" s="124"/>
      <c r="H1001" s="125"/>
      <c r="I1001" s="122"/>
      <c r="J1001" s="123"/>
      <c r="K1001" s="121"/>
      <c r="L1001" s="124"/>
      <c r="M1001" s="125"/>
      <c r="N1001" s="122"/>
      <c r="O1001" s="123"/>
      <c r="P1001" s="121"/>
      <c r="Q1001" s="122"/>
      <c r="R1001" s="122"/>
      <c r="S1001" s="122"/>
      <c r="T1001" s="122"/>
      <c r="U1001" s="124"/>
      <c r="V1001" s="323" t="str">
        <f t="shared" si="195"/>
        <v/>
      </c>
      <c r="W1001" s="324" t="str">
        <f t="shared" si="196"/>
        <v/>
      </c>
      <c r="X1001" s="324" t="str">
        <f t="shared" si="197"/>
        <v/>
      </c>
      <c r="Y1001" s="324" t="str">
        <f t="shared" si="198"/>
        <v/>
      </c>
      <c r="Z1001" s="324" t="str">
        <f t="shared" si="199"/>
        <v/>
      </c>
      <c r="AA1001" s="324" t="str">
        <f t="shared" si="200"/>
        <v/>
      </c>
      <c r="AB1001" s="324" t="str">
        <f t="shared" si="201"/>
        <v/>
      </c>
      <c r="AC1001" s="324" t="str">
        <f t="shared" si="202"/>
        <v/>
      </c>
      <c r="AD1001" s="324" t="str">
        <f t="shared" si="203"/>
        <v/>
      </c>
      <c r="AE1001" s="324" t="str">
        <f t="shared" si="204"/>
        <v/>
      </c>
      <c r="AF1001" s="324" t="str">
        <f t="shared" si="205"/>
        <v/>
      </c>
      <c r="AG1001" s="324" t="str">
        <f t="shared" si="206"/>
        <v/>
      </c>
      <c r="AH1001" s="324" t="str">
        <f t="shared" si="207"/>
        <v/>
      </c>
      <c r="AI1001" s="177"/>
      <c r="AJ1001" s="177"/>
      <c r="AK1001" s="177"/>
      <c r="AL1001" s="177"/>
      <c r="AM1001" s="177"/>
      <c r="AN1001" s="177"/>
      <c r="AO1001" s="177"/>
      <c r="AP1001" s="177"/>
      <c r="AQ1001" s="177"/>
      <c r="AR1001" s="177"/>
      <c r="AS1001" s="177"/>
      <c r="AT1001" s="177"/>
      <c r="AU1001" s="177"/>
      <c r="AV1001" s="177"/>
      <c r="AW1001" s="177"/>
      <c r="AX1001" s="177"/>
      <c r="AY1001" s="177"/>
      <c r="AZ1001" s="177"/>
      <c r="BA1001" s="177"/>
      <c r="BB1001" s="177"/>
      <c r="BC1001" s="177"/>
      <c r="BD1001" s="177"/>
      <c r="BE1001" s="177"/>
      <c r="BF1001" s="177"/>
      <c r="BG1001" s="177"/>
      <c r="BH1001" s="177"/>
      <c r="BI1001" s="177"/>
      <c r="BJ1001" s="177"/>
      <c r="BK1001" s="177"/>
      <c r="BL1001" s="177"/>
      <c r="BM1001" s="177"/>
      <c r="BN1001" s="177"/>
      <c r="BO1001" s="177"/>
      <c r="BP1001" s="177"/>
      <c r="BQ1001" s="177"/>
      <c r="BR1001" s="177"/>
      <c r="BS1001" s="177"/>
      <c r="BT1001" s="177"/>
      <c r="BU1001" s="177"/>
      <c r="BV1001" s="177"/>
      <c r="BW1001" s="177"/>
      <c r="BX1001" s="177"/>
      <c r="BY1001" s="177"/>
      <c r="BZ1001" s="177"/>
      <c r="CA1001" s="177"/>
    </row>
    <row r="1002" spans="1:79" ht="20.100000000000001" customHeight="1">
      <c r="A1002" s="204"/>
      <c r="B1002" s="121"/>
      <c r="C1002" s="122"/>
      <c r="D1002" s="123"/>
      <c r="E1002" s="121"/>
      <c r="F1002" s="122"/>
      <c r="G1002" s="124"/>
      <c r="H1002" s="125"/>
      <c r="I1002" s="122"/>
      <c r="J1002" s="123"/>
      <c r="K1002" s="121"/>
      <c r="L1002" s="124"/>
      <c r="M1002" s="125"/>
      <c r="N1002" s="122"/>
      <c r="O1002" s="123"/>
      <c r="P1002" s="121"/>
      <c r="Q1002" s="122"/>
      <c r="R1002" s="122"/>
      <c r="S1002" s="122"/>
      <c r="T1002" s="122"/>
      <c r="U1002" s="124"/>
      <c r="V1002" s="323" t="str">
        <f t="shared" si="195"/>
        <v/>
      </c>
      <c r="W1002" s="324" t="str">
        <f t="shared" si="196"/>
        <v/>
      </c>
      <c r="X1002" s="324" t="str">
        <f t="shared" si="197"/>
        <v/>
      </c>
      <c r="Y1002" s="324" t="str">
        <f t="shared" si="198"/>
        <v/>
      </c>
      <c r="Z1002" s="324" t="str">
        <f t="shared" si="199"/>
        <v/>
      </c>
      <c r="AA1002" s="324" t="str">
        <f t="shared" si="200"/>
        <v/>
      </c>
      <c r="AB1002" s="324" t="str">
        <f t="shared" si="201"/>
        <v/>
      </c>
      <c r="AC1002" s="324" t="str">
        <f t="shared" si="202"/>
        <v/>
      </c>
      <c r="AD1002" s="324" t="str">
        <f t="shared" si="203"/>
        <v/>
      </c>
      <c r="AE1002" s="324" t="str">
        <f t="shared" si="204"/>
        <v/>
      </c>
      <c r="AF1002" s="324" t="str">
        <f t="shared" si="205"/>
        <v/>
      </c>
      <c r="AG1002" s="324" t="str">
        <f t="shared" si="206"/>
        <v/>
      </c>
      <c r="AH1002" s="324" t="str">
        <f t="shared" si="207"/>
        <v/>
      </c>
      <c r="AI1002" s="177"/>
      <c r="AJ1002" s="177"/>
      <c r="AK1002" s="177"/>
      <c r="AL1002" s="177"/>
      <c r="AM1002" s="177"/>
      <c r="AN1002" s="177"/>
      <c r="AO1002" s="177"/>
      <c r="AP1002" s="177"/>
      <c r="AQ1002" s="177"/>
      <c r="AR1002" s="177"/>
      <c r="AS1002" s="177"/>
      <c r="AT1002" s="177"/>
      <c r="AU1002" s="177"/>
      <c r="AV1002" s="177"/>
      <c r="AW1002" s="177"/>
      <c r="AX1002" s="177"/>
      <c r="AY1002" s="177"/>
      <c r="AZ1002" s="177"/>
      <c r="BA1002" s="177"/>
      <c r="BB1002" s="177"/>
      <c r="BC1002" s="177"/>
      <c r="BD1002" s="177"/>
      <c r="BE1002" s="177"/>
      <c r="BF1002" s="177"/>
      <c r="BG1002" s="177"/>
      <c r="BH1002" s="177"/>
      <c r="BI1002" s="177"/>
      <c r="BJ1002" s="177"/>
      <c r="BK1002" s="177"/>
      <c r="BL1002" s="177"/>
      <c r="BM1002" s="177"/>
      <c r="BN1002" s="177"/>
      <c r="BO1002" s="177"/>
      <c r="BP1002" s="177"/>
      <c r="BQ1002" s="177"/>
      <c r="BR1002" s="177"/>
      <c r="BS1002" s="177"/>
      <c r="BT1002" s="177"/>
      <c r="BU1002" s="177"/>
      <c r="BV1002" s="177"/>
      <c r="BW1002" s="177"/>
      <c r="BX1002" s="177"/>
      <c r="BY1002" s="177"/>
      <c r="BZ1002" s="177"/>
      <c r="CA1002" s="177"/>
    </row>
    <row r="1003" spans="1:79" ht="20.100000000000001" customHeight="1">
      <c r="A1003" s="204"/>
      <c r="B1003" s="121"/>
      <c r="C1003" s="122"/>
      <c r="D1003" s="123"/>
      <c r="E1003" s="121"/>
      <c r="F1003" s="122"/>
      <c r="G1003" s="124"/>
      <c r="H1003" s="125"/>
      <c r="I1003" s="122"/>
      <c r="J1003" s="123"/>
      <c r="K1003" s="121"/>
      <c r="L1003" s="124"/>
      <c r="M1003" s="125"/>
      <c r="N1003" s="122"/>
      <c r="O1003" s="123"/>
      <c r="P1003" s="121"/>
      <c r="Q1003" s="122"/>
      <c r="R1003" s="122"/>
      <c r="S1003" s="122"/>
      <c r="T1003" s="122"/>
      <c r="U1003" s="124"/>
      <c r="V1003" s="323" t="str">
        <f t="shared" si="195"/>
        <v/>
      </c>
      <c r="W1003" s="324" t="str">
        <f t="shared" si="196"/>
        <v/>
      </c>
      <c r="X1003" s="324" t="str">
        <f t="shared" si="197"/>
        <v/>
      </c>
      <c r="Y1003" s="324" t="str">
        <f t="shared" si="198"/>
        <v/>
      </c>
      <c r="Z1003" s="324" t="str">
        <f t="shared" si="199"/>
        <v/>
      </c>
      <c r="AA1003" s="324" t="str">
        <f t="shared" si="200"/>
        <v/>
      </c>
      <c r="AB1003" s="324" t="str">
        <f t="shared" si="201"/>
        <v/>
      </c>
      <c r="AC1003" s="324" t="str">
        <f t="shared" si="202"/>
        <v/>
      </c>
      <c r="AD1003" s="324" t="str">
        <f t="shared" si="203"/>
        <v/>
      </c>
      <c r="AE1003" s="324" t="str">
        <f t="shared" si="204"/>
        <v/>
      </c>
      <c r="AF1003" s="324" t="str">
        <f t="shared" si="205"/>
        <v/>
      </c>
      <c r="AG1003" s="324" t="str">
        <f t="shared" si="206"/>
        <v/>
      </c>
      <c r="AH1003" s="324" t="str">
        <f t="shared" si="207"/>
        <v/>
      </c>
      <c r="AI1003" s="177"/>
      <c r="AJ1003" s="177"/>
      <c r="AK1003" s="177"/>
      <c r="AL1003" s="177"/>
      <c r="AM1003" s="177"/>
      <c r="AN1003" s="177"/>
      <c r="AO1003" s="177"/>
      <c r="AP1003" s="177"/>
      <c r="AQ1003" s="177"/>
      <c r="AR1003" s="177"/>
      <c r="AS1003" s="177"/>
      <c r="AT1003" s="177"/>
      <c r="AU1003" s="177"/>
      <c r="AV1003" s="177"/>
      <c r="AW1003" s="177"/>
      <c r="AX1003" s="177"/>
      <c r="AY1003" s="177"/>
      <c r="AZ1003" s="177"/>
      <c r="BA1003" s="177"/>
      <c r="BB1003" s="177"/>
      <c r="BC1003" s="177"/>
      <c r="BD1003" s="177"/>
      <c r="BE1003" s="177"/>
      <c r="BF1003" s="177"/>
      <c r="BG1003" s="177"/>
      <c r="BH1003" s="177"/>
      <c r="BI1003" s="177"/>
      <c r="BJ1003" s="177"/>
      <c r="BK1003" s="177"/>
      <c r="BL1003" s="177"/>
      <c r="BM1003" s="177"/>
      <c r="BN1003" s="177"/>
      <c r="BO1003" s="177"/>
      <c r="BP1003" s="177"/>
      <c r="BQ1003" s="177"/>
      <c r="BR1003" s="177"/>
      <c r="BS1003" s="177"/>
      <c r="BT1003" s="177"/>
      <c r="BU1003" s="177"/>
      <c r="BV1003" s="177"/>
      <c r="BW1003" s="177"/>
      <c r="BX1003" s="177"/>
      <c r="BY1003" s="177"/>
      <c r="BZ1003" s="177"/>
      <c r="CA1003" s="177"/>
    </row>
    <row r="1004" spans="1:79" ht="20.100000000000001" customHeight="1">
      <c r="A1004" s="204"/>
      <c r="B1004" s="121"/>
      <c r="C1004" s="122"/>
      <c r="D1004" s="123"/>
      <c r="E1004" s="121"/>
      <c r="F1004" s="122"/>
      <c r="G1004" s="124"/>
      <c r="H1004" s="125"/>
      <c r="I1004" s="122"/>
      <c r="J1004" s="123"/>
      <c r="K1004" s="121"/>
      <c r="L1004" s="124"/>
      <c r="M1004" s="125"/>
      <c r="N1004" s="122"/>
      <c r="O1004" s="123"/>
      <c r="P1004" s="121"/>
      <c r="Q1004" s="122"/>
      <c r="R1004" s="122"/>
      <c r="S1004" s="122"/>
      <c r="T1004" s="122"/>
      <c r="U1004" s="124"/>
      <c r="V1004" s="323" t="str">
        <f t="shared" si="195"/>
        <v/>
      </c>
      <c r="W1004" s="324" t="str">
        <f t="shared" si="196"/>
        <v/>
      </c>
      <c r="X1004" s="324" t="str">
        <f t="shared" si="197"/>
        <v/>
      </c>
      <c r="Y1004" s="324" t="str">
        <f t="shared" si="198"/>
        <v/>
      </c>
      <c r="Z1004" s="324" t="str">
        <f t="shared" si="199"/>
        <v/>
      </c>
      <c r="AA1004" s="324" t="str">
        <f t="shared" si="200"/>
        <v/>
      </c>
      <c r="AB1004" s="324" t="str">
        <f t="shared" si="201"/>
        <v/>
      </c>
      <c r="AC1004" s="324" t="str">
        <f t="shared" si="202"/>
        <v/>
      </c>
      <c r="AD1004" s="324" t="str">
        <f t="shared" si="203"/>
        <v/>
      </c>
      <c r="AE1004" s="324" t="str">
        <f t="shared" si="204"/>
        <v/>
      </c>
      <c r="AF1004" s="324" t="str">
        <f t="shared" si="205"/>
        <v/>
      </c>
      <c r="AG1004" s="324" t="str">
        <f t="shared" si="206"/>
        <v/>
      </c>
      <c r="AH1004" s="324" t="str">
        <f t="shared" si="207"/>
        <v/>
      </c>
      <c r="AI1004" s="177"/>
      <c r="AJ1004" s="177"/>
      <c r="AK1004" s="177"/>
      <c r="AL1004" s="177"/>
      <c r="AM1004" s="177"/>
      <c r="AN1004" s="177"/>
      <c r="AO1004" s="177"/>
      <c r="AP1004" s="177"/>
      <c r="AQ1004" s="177"/>
      <c r="AR1004" s="177"/>
      <c r="AS1004" s="177"/>
      <c r="AT1004" s="177"/>
      <c r="AU1004" s="177"/>
      <c r="AV1004" s="177"/>
      <c r="AW1004" s="177"/>
      <c r="AX1004" s="177"/>
      <c r="AY1004" s="177"/>
      <c r="AZ1004" s="177"/>
      <c r="BA1004" s="177"/>
      <c r="BB1004" s="177"/>
      <c r="BC1004" s="177"/>
      <c r="BD1004" s="177"/>
      <c r="BE1004" s="177"/>
      <c r="BF1004" s="177"/>
      <c r="BG1004" s="177"/>
      <c r="BH1004" s="177"/>
      <c r="BI1004" s="177"/>
      <c r="BJ1004" s="177"/>
      <c r="BK1004" s="177"/>
      <c r="BL1004" s="177"/>
      <c r="BM1004" s="177"/>
      <c r="BN1004" s="177"/>
      <c r="BO1004" s="177"/>
      <c r="BP1004" s="177"/>
      <c r="BQ1004" s="177"/>
      <c r="BR1004" s="177"/>
      <c r="BS1004" s="177"/>
      <c r="BT1004" s="177"/>
      <c r="BU1004" s="177"/>
      <c r="BV1004" s="177"/>
      <c r="BW1004" s="177"/>
      <c r="BX1004" s="177"/>
      <c r="BY1004" s="177"/>
      <c r="BZ1004" s="177"/>
      <c r="CA1004" s="177"/>
    </row>
    <row r="1005" spans="1:79" ht="20.100000000000001" customHeight="1">
      <c r="A1005" s="201"/>
      <c r="U1005" s="223"/>
      <c r="V1005" s="178"/>
    </row>
    <row r="1006" spans="1:79" ht="20.100000000000001" customHeight="1">
      <c r="A1006" s="201"/>
      <c r="V1006" s="178"/>
    </row>
    <row r="1007" spans="1:79" ht="20.100000000000001" customHeight="1">
      <c r="A1007" s="201"/>
      <c r="V1007" s="178"/>
    </row>
    <row r="1008" spans="1:79" ht="20.100000000000001" customHeight="1">
      <c r="A1008" s="201"/>
      <c r="V1008" s="178"/>
    </row>
    <row r="1009" spans="1:22" ht="20.100000000000001" customHeight="1">
      <c r="A1009" s="201"/>
      <c r="V1009" s="178"/>
    </row>
    <row r="1010" spans="1:22" ht="20.100000000000001" customHeight="1">
      <c r="A1010" s="201"/>
      <c r="V1010" s="178"/>
    </row>
    <row r="1011" spans="1:22" ht="20.100000000000001" customHeight="1">
      <c r="A1011" s="201"/>
      <c r="V1011" s="178"/>
    </row>
    <row r="1012" spans="1:22" ht="20.100000000000001" customHeight="1">
      <c r="A1012" s="201"/>
      <c r="V1012" s="178"/>
    </row>
    <row r="1013" spans="1:22" ht="20.100000000000001" customHeight="1">
      <c r="A1013" s="201"/>
      <c r="V1013" s="178"/>
    </row>
    <row r="1014" spans="1:22" ht="20.100000000000001" customHeight="1">
      <c r="A1014" s="201"/>
      <c r="V1014" s="178"/>
    </row>
    <row r="1015" spans="1:22" ht="20.100000000000001" customHeight="1">
      <c r="A1015" s="201"/>
      <c r="V1015" s="178"/>
    </row>
    <row r="1016" spans="1:22" ht="20.100000000000001" customHeight="1">
      <c r="A1016" s="201"/>
      <c r="V1016" s="178"/>
    </row>
    <row r="1017" spans="1:22" ht="20.100000000000001" customHeight="1">
      <c r="A1017" s="201"/>
      <c r="V1017" s="178"/>
    </row>
    <row r="1018" spans="1:22" ht="20.100000000000001" customHeight="1">
      <c r="A1018" s="201"/>
      <c r="V1018" s="178"/>
    </row>
    <row r="1019" spans="1:22" ht="20.100000000000001" customHeight="1">
      <c r="A1019" s="201"/>
      <c r="V1019" s="178"/>
    </row>
    <row r="1020" spans="1:22" ht="20.100000000000001" customHeight="1">
      <c r="A1020" s="201"/>
      <c r="V1020" s="178"/>
    </row>
    <row r="1021" spans="1:22" ht="20.100000000000001" customHeight="1">
      <c r="A1021" s="201"/>
      <c r="V1021" s="178"/>
    </row>
    <row r="1022" spans="1:22" ht="20.100000000000001" customHeight="1">
      <c r="A1022" s="201"/>
      <c r="V1022" s="178"/>
    </row>
    <row r="1023" spans="1:22" ht="20.100000000000001" customHeight="1">
      <c r="A1023" s="201"/>
      <c r="V1023" s="178"/>
    </row>
    <row r="1024" spans="1:22" ht="20.100000000000001" customHeight="1">
      <c r="A1024" s="201"/>
      <c r="V1024" s="178"/>
    </row>
    <row r="1025" spans="1:22" ht="20.100000000000001" customHeight="1">
      <c r="A1025" s="201"/>
      <c r="V1025" s="178"/>
    </row>
    <row r="1026" spans="1:22" ht="20.100000000000001" customHeight="1">
      <c r="A1026" s="201"/>
      <c r="V1026" s="178"/>
    </row>
    <row r="1027" spans="1:22" ht="20.100000000000001" customHeight="1">
      <c r="A1027" s="201"/>
      <c r="V1027" s="178"/>
    </row>
    <row r="1028" spans="1:22" ht="20.100000000000001" customHeight="1">
      <c r="A1028" s="201"/>
      <c r="V1028" s="178"/>
    </row>
    <row r="1029" spans="1:22" ht="20.100000000000001" customHeight="1">
      <c r="A1029" s="201"/>
      <c r="V1029" s="178"/>
    </row>
    <row r="1030" spans="1:22" ht="20.100000000000001" customHeight="1">
      <c r="A1030" s="201"/>
      <c r="V1030" s="178"/>
    </row>
    <row r="1031" spans="1:22" ht="20.100000000000001" customHeight="1">
      <c r="A1031" s="201"/>
      <c r="V1031" s="178"/>
    </row>
    <row r="1032" spans="1:22" ht="20.100000000000001" customHeight="1">
      <c r="A1032" s="201"/>
      <c r="V1032" s="178"/>
    </row>
    <row r="1033" spans="1:22" ht="20.100000000000001" customHeight="1">
      <c r="A1033" s="201"/>
      <c r="V1033" s="178"/>
    </row>
    <row r="1034" spans="1:22" ht="20.100000000000001" customHeight="1">
      <c r="A1034" s="201"/>
      <c r="V1034" s="178"/>
    </row>
    <row r="1035" spans="1:22" ht="20.100000000000001" customHeight="1">
      <c r="A1035" s="201"/>
      <c r="V1035" s="178"/>
    </row>
    <row r="1036" spans="1:22" ht="20.100000000000001" customHeight="1">
      <c r="A1036" s="201"/>
      <c r="V1036" s="178"/>
    </row>
    <row r="1037" spans="1:22" ht="20.100000000000001" customHeight="1">
      <c r="A1037" s="201"/>
      <c r="V1037" s="178"/>
    </row>
    <row r="1038" spans="1:22" ht="20.100000000000001" customHeight="1">
      <c r="A1038" s="201"/>
      <c r="V1038" s="178"/>
    </row>
    <row r="1039" spans="1:22" ht="20.100000000000001" customHeight="1">
      <c r="A1039" s="201"/>
      <c r="V1039" s="178"/>
    </row>
    <row r="1040" spans="1:22" ht="20.100000000000001" customHeight="1">
      <c r="A1040" s="201"/>
      <c r="V1040" s="178"/>
    </row>
    <row r="1041" spans="1:22" ht="20.100000000000001" customHeight="1">
      <c r="A1041" s="201"/>
      <c r="V1041" s="178"/>
    </row>
    <row r="1042" spans="1:22" ht="20.100000000000001" customHeight="1">
      <c r="A1042" s="201"/>
      <c r="V1042" s="178"/>
    </row>
    <row r="1043" spans="1:22" ht="20.100000000000001" customHeight="1">
      <c r="A1043" s="201"/>
      <c r="V1043" s="178"/>
    </row>
    <row r="1044" spans="1:22" ht="20.100000000000001" customHeight="1">
      <c r="A1044" s="201"/>
      <c r="V1044" s="178"/>
    </row>
    <row r="1045" spans="1:22" ht="20.100000000000001" customHeight="1">
      <c r="A1045" s="201"/>
      <c r="V1045" s="178"/>
    </row>
    <row r="1046" spans="1:22" ht="20.100000000000001" customHeight="1">
      <c r="A1046" s="201"/>
      <c r="V1046" s="178"/>
    </row>
    <row r="1047" spans="1:22" ht="20.100000000000001" customHeight="1">
      <c r="A1047" s="201"/>
      <c r="V1047" s="178"/>
    </row>
    <row r="1048" spans="1:22" ht="20.100000000000001" customHeight="1">
      <c r="V1048" s="178"/>
    </row>
    <row r="1049" spans="1:22" ht="20.100000000000001" customHeight="1">
      <c r="V1049" s="178"/>
    </row>
    <row r="1050" spans="1:22" ht="20.100000000000001" customHeight="1">
      <c r="V1050" s="178"/>
    </row>
    <row r="1051" spans="1:22" ht="20.100000000000001" customHeight="1">
      <c r="V1051" s="178"/>
    </row>
    <row r="1052" spans="1:22" ht="20.100000000000001" customHeight="1">
      <c r="V1052" s="178"/>
    </row>
    <row r="1053" spans="1:22" ht="20.100000000000001" customHeight="1">
      <c r="V1053" s="178"/>
    </row>
    <row r="1054" spans="1:22" ht="20.100000000000001" customHeight="1">
      <c r="V1054" s="178"/>
    </row>
    <row r="1055" spans="1:22" ht="20.100000000000001" customHeight="1">
      <c r="V1055" s="178"/>
    </row>
    <row r="1056" spans="1:22" ht="20.100000000000001" customHeight="1">
      <c r="V1056" s="178"/>
    </row>
    <row r="1057" spans="22:22" ht="20.100000000000001" customHeight="1">
      <c r="V1057" s="178"/>
    </row>
    <row r="1058" spans="22:22" ht="20.100000000000001" customHeight="1">
      <c r="V1058" s="178"/>
    </row>
    <row r="1059" spans="22:22" ht="20.100000000000001" customHeight="1">
      <c r="V1059" s="178"/>
    </row>
    <row r="1060" spans="22:22" ht="20.100000000000001" customHeight="1">
      <c r="V1060" s="178"/>
    </row>
    <row r="1061" spans="22:22" ht="20.100000000000001" customHeight="1">
      <c r="V1061" s="178"/>
    </row>
    <row r="1062" spans="22:22" ht="20.100000000000001" customHeight="1">
      <c r="V1062" s="178"/>
    </row>
    <row r="1063" spans="22:22" ht="20.100000000000001" customHeight="1">
      <c r="V1063" s="178"/>
    </row>
    <row r="1064" spans="22:22" ht="20.100000000000001" customHeight="1">
      <c r="V1064" s="178"/>
    </row>
    <row r="1065" spans="22:22" ht="20.100000000000001" customHeight="1">
      <c r="V1065" s="178"/>
    </row>
    <row r="1066" spans="22:22" ht="20.100000000000001" customHeight="1">
      <c r="V1066" s="178"/>
    </row>
    <row r="1067" spans="22:22" ht="20.100000000000001" customHeight="1">
      <c r="V1067" s="178"/>
    </row>
    <row r="1068" spans="22:22" ht="20.100000000000001" customHeight="1">
      <c r="V1068" s="178"/>
    </row>
    <row r="1069" spans="22:22" ht="20.100000000000001" customHeight="1">
      <c r="V1069" s="178"/>
    </row>
    <row r="1070" spans="22:22" ht="20.100000000000001" customHeight="1">
      <c r="V1070" s="178"/>
    </row>
    <row r="1071" spans="22:22" ht="20.100000000000001" customHeight="1">
      <c r="V1071" s="178"/>
    </row>
    <row r="1072" spans="22:22" ht="20.100000000000001" customHeight="1">
      <c r="V1072" s="178"/>
    </row>
    <row r="1073" spans="22:22" ht="20.100000000000001" customHeight="1">
      <c r="V1073" s="178"/>
    </row>
    <row r="1074" spans="22:22" ht="20.100000000000001" customHeight="1">
      <c r="V1074" s="178"/>
    </row>
    <row r="1075" spans="22:22" ht="20.100000000000001" customHeight="1">
      <c r="V1075" s="178"/>
    </row>
    <row r="1076" spans="22:22" ht="20.100000000000001" customHeight="1">
      <c r="V1076" s="178"/>
    </row>
    <row r="1077" spans="22:22" ht="20.100000000000001" customHeight="1">
      <c r="V1077" s="178"/>
    </row>
    <row r="1078" spans="22:22" ht="20.100000000000001" customHeight="1">
      <c r="V1078" s="178"/>
    </row>
    <row r="1079" spans="22:22" ht="20.100000000000001" customHeight="1">
      <c r="V1079" s="178"/>
    </row>
    <row r="1080" spans="22:22" ht="20.100000000000001" customHeight="1">
      <c r="V1080" s="178"/>
    </row>
    <row r="1081" spans="22:22" ht="20.100000000000001" customHeight="1">
      <c r="V1081" s="178"/>
    </row>
    <row r="1082" spans="22:22" ht="20.100000000000001" customHeight="1">
      <c r="V1082" s="178"/>
    </row>
    <row r="1083" spans="22:22" ht="20.100000000000001" customHeight="1">
      <c r="V1083" s="178"/>
    </row>
    <row r="1084" spans="22:22" ht="20.100000000000001" customHeight="1">
      <c r="V1084" s="178"/>
    </row>
    <row r="1085" spans="22:22" ht="20.100000000000001" customHeight="1">
      <c r="V1085" s="178"/>
    </row>
    <row r="1086" spans="22:22" ht="20.100000000000001" customHeight="1">
      <c r="V1086" s="178"/>
    </row>
    <row r="1087" spans="22:22" ht="20.100000000000001" customHeight="1">
      <c r="V1087" s="178"/>
    </row>
    <row r="1088" spans="22:22" ht="20.100000000000001" customHeight="1">
      <c r="V1088" s="178"/>
    </row>
    <row r="1089" spans="22:22" ht="20.100000000000001" customHeight="1">
      <c r="V1089" s="178"/>
    </row>
    <row r="1090" spans="22:22" ht="20.100000000000001" customHeight="1">
      <c r="V1090" s="178"/>
    </row>
    <row r="1091" spans="22:22" ht="20.100000000000001" customHeight="1">
      <c r="V1091" s="178"/>
    </row>
    <row r="1092" spans="22:22" ht="20.100000000000001" customHeight="1">
      <c r="V1092" s="178"/>
    </row>
    <row r="1093" spans="22:22" ht="20.100000000000001" customHeight="1">
      <c r="V1093" s="178"/>
    </row>
    <row r="1094" spans="22:22" ht="20.100000000000001" customHeight="1">
      <c r="V1094" s="178"/>
    </row>
    <row r="1095" spans="22:22" ht="20.100000000000001" customHeight="1">
      <c r="V1095" s="178"/>
    </row>
    <row r="1096" spans="22:22" ht="20.100000000000001" customHeight="1">
      <c r="V1096" s="178"/>
    </row>
    <row r="1097" spans="22:22" ht="20.100000000000001" customHeight="1">
      <c r="V1097" s="178"/>
    </row>
    <row r="1098" spans="22:22" ht="20.100000000000001" customHeight="1">
      <c r="V1098" s="178"/>
    </row>
    <row r="1099" spans="22:22" ht="20.100000000000001" customHeight="1">
      <c r="V1099" s="178"/>
    </row>
    <row r="1100" spans="22:22" ht="20.100000000000001" customHeight="1">
      <c r="V1100" s="178"/>
    </row>
    <row r="1101" spans="22:22" ht="20.100000000000001" customHeight="1">
      <c r="V1101" s="178"/>
    </row>
    <row r="1102" spans="22:22" ht="20.100000000000001" customHeight="1">
      <c r="V1102" s="178"/>
    </row>
    <row r="1103" spans="22:22" ht="20.100000000000001" customHeight="1">
      <c r="V1103" s="178"/>
    </row>
    <row r="1104" spans="22:22" ht="20.100000000000001" customHeight="1">
      <c r="V1104" s="178"/>
    </row>
    <row r="1105" spans="22:22" ht="20.100000000000001" customHeight="1">
      <c r="V1105" s="178"/>
    </row>
    <row r="1106" spans="22:22" ht="20.100000000000001" customHeight="1">
      <c r="V1106" s="178"/>
    </row>
    <row r="1107" spans="22:22" ht="20.100000000000001" customHeight="1">
      <c r="V1107" s="178"/>
    </row>
    <row r="1108" spans="22:22" ht="20.100000000000001" customHeight="1">
      <c r="V1108" s="178"/>
    </row>
    <row r="1109" spans="22:22" ht="20.100000000000001" customHeight="1">
      <c r="V1109" s="178"/>
    </row>
    <row r="1110" spans="22:22" ht="20.100000000000001" customHeight="1">
      <c r="V1110" s="178"/>
    </row>
    <row r="1111" spans="22:22" ht="20.100000000000001" customHeight="1">
      <c r="V1111" s="178"/>
    </row>
    <row r="1112" spans="22:22" ht="20.100000000000001" customHeight="1">
      <c r="V1112" s="178"/>
    </row>
    <row r="1113" spans="22:22" ht="20.100000000000001" customHeight="1">
      <c r="V1113" s="178"/>
    </row>
    <row r="1114" spans="22:22" ht="20.100000000000001" customHeight="1">
      <c r="V1114" s="178"/>
    </row>
    <row r="1115" spans="22:22" ht="20.100000000000001" customHeight="1">
      <c r="V1115" s="178"/>
    </row>
    <row r="1116" spans="22:22" ht="20.100000000000001" customHeight="1">
      <c r="V1116" s="178"/>
    </row>
    <row r="1117" spans="22:22" ht="20.100000000000001" customHeight="1">
      <c r="V1117" s="178"/>
    </row>
    <row r="1118" spans="22:22" ht="20.100000000000001" customHeight="1">
      <c r="V1118" s="178"/>
    </row>
    <row r="1119" spans="22:22" ht="20.100000000000001" customHeight="1">
      <c r="V1119" s="178"/>
    </row>
    <row r="1120" spans="22:22" ht="20.100000000000001" customHeight="1">
      <c r="V1120" s="178"/>
    </row>
    <row r="1121" spans="22:22" ht="20.100000000000001" customHeight="1">
      <c r="V1121" s="178"/>
    </row>
    <row r="1122" spans="22:22" ht="20.100000000000001" customHeight="1">
      <c r="V1122" s="178"/>
    </row>
    <row r="1123" spans="22:22" ht="20.100000000000001" customHeight="1">
      <c r="V1123" s="178"/>
    </row>
    <row r="1124" spans="22:22" ht="20.100000000000001" customHeight="1">
      <c r="V1124" s="178"/>
    </row>
    <row r="1125" spans="22:22" ht="20.100000000000001" customHeight="1">
      <c r="V1125" s="178"/>
    </row>
    <row r="1126" spans="22:22" ht="20.100000000000001" customHeight="1">
      <c r="V1126" s="178"/>
    </row>
    <row r="1127" spans="22:22" ht="20.100000000000001" customHeight="1">
      <c r="V1127" s="178"/>
    </row>
    <row r="1128" spans="22:22" ht="20.100000000000001" customHeight="1">
      <c r="V1128" s="178"/>
    </row>
    <row r="1129" spans="22:22" ht="20.100000000000001" customHeight="1">
      <c r="V1129" s="178"/>
    </row>
    <row r="1130" spans="22:22" ht="20.100000000000001" customHeight="1">
      <c r="V1130" s="178"/>
    </row>
    <row r="1131" spans="22:22" ht="20.100000000000001" customHeight="1">
      <c r="V1131" s="178"/>
    </row>
    <row r="1132" spans="22:22" ht="20.100000000000001" customHeight="1">
      <c r="V1132" s="178"/>
    </row>
    <row r="1133" spans="22:22" ht="20.100000000000001" customHeight="1">
      <c r="V1133" s="178"/>
    </row>
    <row r="1134" spans="22:22" ht="20.100000000000001" customHeight="1">
      <c r="V1134" s="178"/>
    </row>
    <row r="1135" spans="22:22" ht="20.100000000000001" customHeight="1">
      <c r="V1135" s="178"/>
    </row>
    <row r="1136" spans="22:22" ht="20.100000000000001" customHeight="1">
      <c r="V1136" s="178"/>
    </row>
    <row r="1137" spans="22:22" ht="20.100000000000001" customHeight="1">
      <c r="V1137" s="178"/>
    </row>
    <row r="1138" spans="22:22" ht="20.100000000000001" customHeight="1">
      <c r="V1138" s="178"/>
    </row>
    <row r="1139" spans="22:22" ht="20.100000000000001" customHeight="1">
      <c r="V1139" s="178"/>
    </row>
    <row r="1140" spans="22:22" ht="20.100000000000001" customHeight="1">
      <c r="V1140" s="178"/>
    </row>
    <row r="1141" spans="22:22" ht="20.100000000000001" customHeight="1">
      <c r="V1141" s="178"/>
    </row>
    <row r="1142" spans="22:22" ht="20.100000000000001" customHeight="1">
      <c r="V1142" s="178"/>
    </row>
    <row r="1143" spans="22:22" ht="20.100000000000001" customHeight="1">
      <c r="V1143" s="178"/>
    </row>
    <row r="1144" spans="22:22" ht="20.100000000000001" customHeight="1">
      <c r="V1144" s="178"/>
    </row>
    <row r="1145" spans="22:22" ht="20.100000000000001" customHeight="1">
      <c r="V1145" s="178"/>
    </row>
    <row r="1146" spans="22:22" ht="20.100000000000001" customHeight="1">
      <c r="V1146" s="178"/>
    </row>
    <row r="1147" spans="22:22" ht="20.100000000000001" customHeight="1">
      <c r="V1147" s="178"/>
    </row>
    <row r="1148" spans="22:22" ht="20.100000000000001" customHeight="1">
      <c r="V1148" s="178"/>
    </row>
    <row r="1149" spans="22:22" ht="20.100000000000001" customHeight="1">
      <c r="V1149" s="178"/>
    </row>
    <row r="1150" spans="22:22" ht="20.100000000000001" customHeight="1">
      <c r="V1150" s="178"/>
    </row>
    <row r="1151" spans="22:22" ht="20.100000000000001" customHeight="1">
      <c r="V1151" s="178"/>
    </row>
    <row r="1152" spans="22:22" ht="20.100000000000001" customHeight="1">
      <c r="V1152" s="178"/>
    </row>
    <row r="1153" spans="22:22" ht="20.100000000000001" customHeight="1">
      <c r="V1153" s="178"/>
    </row>
    <row r="1154" spans="22:22" ht="20.100000000000001" customHeight="1">
      <c r="V1154" s="178"/>
    </row>
    <row r="1155" spans="22:22" ht="20.100000000000001" customHeight="1">
      <c r="V1155" s="178"/>
    </row>
    <row r="1156" spans="22:22" ht="20.100000000000001" customHeight="1">
      <c r="V1156" s="178"/>
    </row>
    <row r="1157" spans="22:22" ht="20.100000000000001" customHeight="1">
      <c r="V1157" s="178"/>
    </row>
    <row r="1158" spans="22:22" ht="20.100000000000001" customHeight="1">
      <c r="V1158" s="178"/>
    </row>
    <row r="1159" spans="22:22" ht="20.100000000000001" customHeight="1">
      <c r="V1159" s="178"/>
    </row>
    <row r="1160" spans="22:22" ht="20.100000000000001" customHeight="1">
      <c r="V1160" s="178"/>
    </row>
    <row r="1161" spans="22:22" ht="20.100000000000001" customHeight="1">
      <c r="V1161" s="178"/>
    </row>
    <row r="1162" spans="22:22" ht="20.100000000000001" customHeight="1">
      <c r="V1162" s="178"/>
    </row>
    <row r="1163" spans="22:22" ht="20.100000000000001" customHeight="1">
      <c r="V1163" s="178"/>
    </row>
    <row r="1164" spans="22:22" ht="20.100000000000001" customHeight="1">
      <c r="V1164" s="178"/>
    </row>
    <row r="1165" spans="22:22" ht="20.100000000000001" customHeight="1">
      <c r="V1165" s="178"/>
    </row>
    <row r="1166" spans="22:22" ht="20.100000000000001" customHeight="1">
      <c r="V1166" s="178"/>
    </row>
    <row r="1167" spans="22:22" ht="20.100000000000001" customHeight="1">
      <c r="V1167" s="178"/>
    </row>
    <row r="1168" spans="22:22" ht="20.100000000000001" customHeight="1">
      <c r="V1168" s="178"/>
    </row>
    <row r="1169" spans="22:22" ht="20.100000000000001" customHeight="1">
      <c r="V1169" s="178"/>
    </row>
    <row r="1170" spans="22:22" ht="20.100000000000001" customHeight="1">
      <c r="V1170" s="178"/>
    </row>
    <row r="1171" spans="22:22" ht="20.100000000000001" customHeight="1">
      <c r="V1171" s="178"/>
    </row>
    <row r="1172" spans="22:22" ht="20.100000000000001" customHeight="1">
      <c r="V1172" s="178"/>
    </row>
    <row r="1173" spans="22:22" ht="20.100000000000001" customHeight="1">
      <c r="V1173" s="178"/>
    </row>
    <row r="1174" spans="22:22" ht="20.100000000000001" customHeight="1">
      <c r="V1174" s="178"/>
    </row>
    <row r="1175" spans="22:22" ht="20.100000000000001" customHeight="1">
      <c r="V1175" s="178"/>
    </row>
    <row r="1176" spans="22:22" ht="20.100000000000001" customHeight="1">
      <c r="V1176" s="178"/>
    </row>
    <row r="1177" spans="22:22" ht="20.100000000000001" customHeight="1">
      <c r="V1177" s="178"/>
    </row>
    <row r="1178" spans="22:22" ht="20.100000000000001" customHeight="1">
      <c r="V1178" s="178"/>
    </row>
    <row r="1179" spans="22:22" ht="20.100000000000001" customHeight="1">
      <c r="V1179" s="178"/>
    </row>
    <row r="1180" spans="22:22" ht="20.100000000000001" customHeight="1">
      <c r="V1180" s="178"/>
    </row>
    <row r="1181" spans="22:22" ht="20.100000000000001" customHeight="1">
      <c r="V1181" s="178"/>
    </row>
    <row r="1182" spans="22:22" ht="20.100000000000001" customHeight="1">
      <c r="V1182" s="178"/>
    </row>
    <row r="1183" spans="22:22" ht="20.100000000000001" customHeight="1">
      <c r="V1183" s="178"/>
    </row>
    <row r="1184" spans="22:22" ht="20.100000000000001" customHeight="1">
      <c r="V1184" s="178"/>
    </row>
    <row r="1185" spans="22:22" ht="20.100000000000001" customHeight="1">
      <c r="V1185" s="178"/>
    </row>
    <row r="1186" spans="22:22" ht="20.100000000000001" customHeight="1">
      <c r="V1186" s="178"/>
    </row>
    <row r="1187" spans="22:22" ht="20.100000000000001" customHeight="1">
      <c r="V1187" s="178"/>
    </row>
    <row r="1188" spans="22:22" ht="20.100000000000001" customHeight="1">
      <c r="V1188" s="178"/>
    </row>
    <row r="1189" spans="22:22" ht="20.100000000000001" customHeight="1">
      <c r="V1189" s="178"/>
    </row>
    <row r="1190" spans="22:22" ht="20.100000000000001" customHeight="1">
      <c r="V1190" s="178"/>
    </row>
    <row r="1191" spans="22:22" ht="20.100000000000001" customHeight="1">
      <c r="V1191" s="178"/>
    </row>
    <row r="1192" spans="22:22" ht="20.100000000000001" customHeight="1">
      <c r="V1192" s="178"/>
    </row>
    <row r="1193" spans="22:22" ht="20.100000000000001" customHeight="1">
      <c r="V1193" s="178"/>
    </row>
    <row r="1194" spans="22:22" ht="20.100000000000001" customHeight="1">
      <c r="V1194" s="178"/>
    </row>
    <row r="1195" spans="22:22" ht="20.100000000000001" customHeight="1">
      <c r="V1195" s="178"/>
    </row>
    <row r="1196" spans="22:22" ht="20.100000000000001" customHeight="1">
      <c r="V1196" s="178"/>
    </row>
    <row r="1197" spans="22:22" ht="20.100000000000001" customHeight="1">
      <c r="V1197" s="178"/>
    </row>
    <row r="1198" spans="22:22" ht="20.100000000000001" customHeight="1">
      <c r="V1198" s="178"/>
    </row>
    <row r="1199" spans="22:22" ht="20.100000000000001" customHeight="1">
      <c r="V1199" s="178"/>
    </row>
    <row r="1200" spans="22:22" ht="20.100000000000001" customHeight="1">
      <c r="V1200" s="178"/>
    </row>
    <row r="1201" spans="22:22" ht="20.100000000000001" customHeight="1">
      <c r="V1201" s="178"/>
    </row>
    <row r="1202" spans="22:22" ht="20.100000000000001" customHeight="1">
      <c r="V1202" s="178"/>
    </row>
    <row r="1203" spans="22:22" ht="20.100000000000001" customHeight="1">
      <c r="V1203" s="178"/>
    </row>
    <row r="1204" spans="22:22" ht="20.100000000000001" customHeight="1">
      <c r="V1204" s="178"/>
    </row>
    <row r="1205" spans="22:22" ht="20.100000000000001" customHeight="1">
      <c r="V1205" s="178"/>
    </row>
    <row r="1206" spans="22:22" ht="20.100000000000001" customHeight="1">
      <c r="V1206" s="178"/>
    </row>
    <row r="1207" spans="22:22" ht="20.100000000000001" customHeight="1">
      <c r="V1207" s="178"/>
    </row>
    <row r="1208" spans="22:22" ht="20.100000000000001" customHeight="1">
      <c r="V1208" s="178"/>
    </row>
    <row r="1209" spans="22:22" ht="20.100000000000001" customHeight="1">
      <c r="V1209" s="178"/>
    </row>
    <row r="1210" spans="22:22" ht="20.100000000000001" customHeight="1">
      <c r="V1210" s="178"/>
    </row>
    <row r="1211" spans="22:22" ht="20.100000000000001" customHeight="1">
      <c r="V1211" s="178"/>
    </row>
    <row r="1212" spans="22:22" ht="20.100000000000001" customHeight="1">
      <c r="V1212" s="178"/>
    </row>
    <row r="1213" spans="22:22" ht="20.100000000000001" customHeight="1">
      <c r="V1213" s="178"/>
    </row>
    <row r="1214" spans="22:22" ht="20.100000000000001" customHeight="1">
      <c r="V1214" s="178"/>
    </row>
    <row r="1215" spans="22:22" ht="20.100000000000001" customHeight="1">
      <c r="V1215" s="178"/>
    </row>
    <row r="1216" spans="22:22" ht="20.100000000000001" customHeight="1">
      <c r="V1216" s="178"/>
    </row>
    <row r="1217" spans="22:22" ht="20.100000000000001" customHeight="1">
      <c r="V1217" s="178"/>
    </row>
    <row r="1218" spans="22:22" ht="20.100000000000001" customHeight="1">
      <c r="V1218" s="178"/>
    </row>
    <row r="1219" spans="22:22" ht="20.100000000000001" customHeight="1">
      <c r="V1219" s="178"/>
    </row>
    <row r="1220" spans="22:22" ht="20.100000000000001" customHeight="1">
      <c r="V1220" s="178"/>
    </row>
    <row r="1221" spans="22:22" ht="20.100000000000001" customHeight="1">
      <c r="V1221" s="178"/>
    </row>
    <row r="1222" spans="22:22" ht="20.100000000000001" customHeight="1">
      <c r="V1222" s="178"/>
    </row>
    <row r="1223" spans="22:22" ht="20.100000000000001" customHeight="1">
      <c r="V1223" s="178"/>
    </row>
    <row r="1224" spans="22:22" ht="20.100000000000001" customHeight="1">
      <c r="V1224" s="178"/>
    </row>
    <row r="1225" spans="22:22" ht="20.100000000000001" customHeight="1">
      <c r="V1225" s="178"/>
    </row>
    <row r="1226" spans="22:22" ht="20.100000000000001" customHeight="1">
      <c r="V1226" s="178"/>
    </row>
    <row r="1227" spans="22:22" ht="20.100000000000001" customHeight="1">
      <c r="V1227" s="178"/>
    </row>
    <row r="1228" spans="22:22" ht="20.100000000000001" customHeight="1">
      <c r="V1228" s="178"/>
    </row>
    <row r="1229" spans="22:22" ht="20.100000000000001" customHeight="1">
      <c r="V1229" s="178"/>
    </row>
    <row r="1230" spans="22:22" ht="20.100000000000001" customHeight="1">
      <c r="V1230" s="178"/>
    </row>
    <row r="1231" spans="22:22" ht="20.100000000000001" customHeight="1">
      <c r="V1231" s="178"/>
    </row>
    <row r="1232" spans="22:22" ht="20.100000000000001" customHeight="1">
      <c r="V1232" s="178"/>
    </row>
    <row r="1233" spans="22:22" ht="20.100000000000001" customHeight="1">
      <c r="V1233" s="178"/>
    </row>
    <row r="1234" spans="22:22" ht="20.100000000000001" customHeight="1">
      <c r="V1234" s="178"/>
    </row>
    <row r="1235" spans="22:22" ht="20.100000000000001" customHeight="1">
      <c r="V1235" s="178"/>
    </row>
    <row r="1236" spans="22:22" ht="20.100000000000001" customHeight="1">
      <c r="V1236" s="178"/>
    </row>
    <row r="1237" spans="22:22" ht="20.100000000000001" customHeight="1">
      <c r="V1237" s="178"/>
    </row>
    <row r="1238" spans="22:22" ht="20.100000000000001" customHeight="1">
      <c r="V1238" s="178"/>
    </row>
    <row r="1239" spans="22:22" ht="20.100000000000001" customHeight="1">
      <c r="V1239" s="178"/>
    </row>
    <row r="1240" spans="22:22" ht="20.100000000000001" customHeight="1">
      <c r="V1240" s="178"/>
    </row>
    <row r="1241" spans="22:22" ht="20.100000000000001" customHeight="1">
      <c r="V1241" s="178"/>
    </row>
    <row r="1242" spans="22:22" ht="20.100000000000001" customHeight="1">
      <c r="V1242" s="178"/>
    </row>
    <row r="1243" spans="22:22" ht="20.100000000000001" customHeight="1">
      <c r="V1243" s="178"/>
    </row>
    <row r="1244" spans="22:22" ht="20.100000000000001" customHeight="1">
      <c r="V1244" s="178"/>
    </row>
    <row r="1245" spans="22:22" ht="20.100000000000001" customHeight="1">
      <c r="V1245" s="178"/>
    </row>
    <row r="1246" spans="22:22" ht="20.100000000000001" customHeight="1">
      <c r="V1246" s="178"/>
    </row>
    <row r="1247" spans="22:22" ht="20.100000000000001" customHeight="1">
      <c r="V1247" s="178"/>
    </row>
    <row r="1248" spans="22:22" ht="20.100000000000001" customHeight="1">
      <c r="V1248" s="178"/>
    </row>
    <row r="1249" spans="22:22" ht="20.100000000000001" customHeight="1">
      <c r="V1249" s="178"/>
    </row>
    <row r="1250" spans="22:22" ht="20.100000000000001" customHeight="1">
      <c r="V1250" s="178"/>
    </row>
    <row r="1251" spans="22:22" ht="20.100000000000001" customHeight="1">
      <c r="V1251" s="178"/>
    </row>
    <row r="1252" spans="22:22" ht="20.100000000000001" customHeight="1">
      <c r="V1252" s="178"/>
    </row>
    <row r="1253" spans="22:22" ht="20.100000000000001" customHeight="1">
      <c r="V1253" s="178"/>
    </row>
    <row r="1254" spans="22:22" ht="20.100000000000001" customHeight="1">
      <c r="V1254" s="178"/>
    </row>
    <row r="1255" spans="22:22" ht="20.100000000000001" customHeight="1">
      <c r="V1255" s="178"/>
    </row>
    <row r="1256" spans="22:22" ht="20.100000000000001" customHeight="1">
      <c r="V1256" s="178"/>
    </row>
    <row r="1257" spans="22:22" ht="20.100000000000001" customHeight="1">
      <c r="V1257" s="178"/>
    </row>
    <row r="1258" spans="22:22" ht="20.100000000000001" customHeight="1">
      <c r="V1258" s="178"/>
    </row>
    <row r="1259" spans="22:22" ht="20.100000000000001" customHeight="1">
      <c r="V1259" s="178"/>
    </row>
    <row r="1260" spans="22:22" ht="20.100000000000001" customHeight="1">
      <c r="V1260" s="178"/>
    </row>
    <row r="1261" spans="22:22" ht="20.100000000000001" customHeight="1">
      <c r="V1261" s="178"/>
    </row>
    <row r="1262" spans="22:22" ht="20.100000000000001" customHeight="1">
      <c r="V1262" s="178"/>
    </row>
    <row r="1263" spans="22:22" ht="20.100000000000001" customHeight="1">
      <c r="V1263" s="178"/>
    </row>
    <row r="1264" spans="22:22" ht="20.100000000000001" customHeight="1">
      <c r="V1264" s="178"/>
    </row>
    <row r="1265" spans="22:22" ht="20.100000000000001" customHeight="1">
      <c r="V1265" s="178"/>
    </row>
    <row r="1266" spans="22:22" ht="20.100000000000001" customHeight="1">
      <c r="V1266" s="178"/>
    </row>
    <row r="1267" spans="22:22" ht="20.100000000000001" customHeight="1">
      <c r="V1267" s="178"/>
    </row>
    <row r="1268" spans="22:22" ht="20.100000000000001" customHeight="1">
      <c r="V1268" s="178"/>
    </row>
    <row r="1269" spans="22:22" ht="20.100000000000001" customHeight="1">
      <c r="V1269" s="178"/>
    </row>
    <row r="1270" spans="22:22" ht="20.100000000000001" customHeight="1">
      <c r="V1270" s="178"/>
    </row>
    <row r="1271" spans="22:22" ht="20.100000000000001" customHeight="1">
      <c r="V1271" s="178"/>
    </row>
    <row r="1272" spans="22:22" ht="20.100000000000001" customHeight="1">
      <c r="V1272" s="178"/>
    </row>
    <row r="1273" spans="22:22" ht="20.100000000000001" customHeight="1">
      <c r="V1273" s="178"/>
    </row>
    <row r="1274" spans="22:22" ht="20.100000000000001" customHeight="1">
      <c r="V1274" s="178"/>
    </row>
    <row r="1275" spans="22:22" ht="20.100000000000001" customHeight="1">
      <c r="V1275" s="178"/>
    </row>
    <row r="1276" spans="22:22" ht="20.100000000000001" customHeight="1">
      <c r="V1276" s="178"/>
    </row>
    <row r="1277" spans="22:22" ht="20.100000000000001" customHeight="1">
      <c r="V1277" s="178"/>
    </row>
    <row r="1278" spans="22:22" ht="20.100000000000001" customHeight="1">
      <c r="V1278" s="178"/>
    </row>
    <row r="1279" spans="22:22" ht="20.100000000000001" customHeight="1">
      <c r="V1279" s="178"/>
    </row>
    <row r="1280" spans="22:22" ht="20.100000000000001" customHeight="1">
      <c r="V1280" s="178"/>
    </row>
    <row r="1281" spans="22:22" ht="20.100000000000001" customHeight="1">
      <c r="V1281" s="178"/>
    </row>
    <row r="1282" spans="22:22" ht="20.100000000000001" customHeight="1">
      <c r="V1282" s="178"/>
    </row>
    <row r="1283" spans="22:22" ht="20.100000000000001" customHeight="1">
      <c r="V1283" s="178"/>
    </row>
    <row r="1284" spans="22:22" ht="20.100000000000001" customHeight="1">
      <c r="V1284" s="178"/>
    </row>
    <row r="1285" spans="22:22" ht="20.100000000000001" customHeight="1">
      <c r="V1285" s="178"/>
    </row>
    <row r="1286" spans="22:22" ht="20.100000000000001" customHeight="1">
      <c r="V1286" s="178"/>
    </row>
    <row r="1287" spans="22:22" ht="20.100000000000001" customHeight="1">
      <c r="V1287" s="178"/>
    </row>
    <row r="1288" spans="22:22" ht="20.100000000000001" customHeight="1">
      <c r="V1288" s="178"/>
    </row>
    <row r="1289" spans="22:22" ht="20.100000000000001" customHeight="1">
      <c r="V1289" s="178"/>
    </row>
    <row r="1290" spans="22:22" ht="20.100000000000001" customHeight="1">
      <c r="V1290" s="178"/>
    </row>
    <row r="1291" spans="22:22" ht="20.100000000000001" customHeight="1">
      <c r="V1291" s="178"/>
    </row>
    <row r="1292" spans="22:22" ht="20.100000000000001" customHeight="1">
      <c r="V1292" s="178"/>
    </row>
    <row r="1293" spans="22:22" ht="20.100000000000001" customHeight="1">
      <c r="V1293" s="178"/>
    </row>
    <row r="1294" spans="22:22" ht="20.100000000000001" customHeight="1">
      <c r="V1294" s="178"/>
    </row>
    <row r="1295" spans="22:22" ht="20.100000000000001" customHeight="1">
      <c r="V1295" s="178"/>
    </row>
    <row r="1296" spans="22:22" ht="20.100000000000001" customHeight="1">
      <c r="V1296" s="178"/>
    </row>
    <row r="1297" spans="22:22" ht="20.100000000000001" customHeight="1">
      <c r="V1297" s="178"/>
    </row>
    <row r="1298" spans="22:22" ht="20.100000000000001" customHeight="1">
      <c r="V1298" s="178"/>
    </row>
    <row r="1299" spans="22:22" ht="20.100000000000001" customHeight="1">
      <c r="V1299" s="178"/>
    </row>
    <row r="1300" spans="22:22" ht="20.100000000000001" customHeight="1">
      <c r="V1300" s="178"/>
    </row>
    <row r="1301" spans="22:22" ht="20.100000000000001" customHeight="1">
      <c r="V1301" s="178"/>
    </row>
    <row r="1302" spans="22:22" ht="20.100000000000001" customHeight="1">
      <c r="V1302" s="178"/>
    </row>
    <row r="1303" spans="22:22" ht="20.100000000000001" customHeight="1">
      <c r="V1303" s="178"/>
    </row>
    <row r="1304" spans="22:22" ht="20.100000000000001" customHeight="1">
      <c r="V1304" s="178"/>
    </row>
    <row r="1305" spans="22:22" ht="20.100000000000001" customHeight="1">
      <c r="V1305" s="178"/>
    </row>
    <row r="1306" spans="22:22" ht="20.100000000000001" customHeight="1">
      <c r="V1306" s="178"/>
    </row>
    <row r="1307" spans="22:22" ht="20.100000000000001" customHeight="1">
      <c r="V1307" s="178"/>
    </row>
    <row r="1308" spans="22:22" ht="20.100000000000001" customHeight="1">
      <c r="V1308" s="178"/>
    </row>
    <row r="1309" spans="22:22" ht="20.100000000000001" customHeight="1">
      <c r="V1309" s="178"/>
    </row>
    <row r="1310" spans="22:22" ht="20.100000000000001" customHeight="1">
      <c r="V1310" s="178"/>
    </row>
    <row r="1311" spans="22:22" ht="20.100000000000001" customHeight="1">
      <c r="V1311" s="178"/>
    </row>
    <row r="1312" spans="22:22" ht="20.100000000000001" customHeight="1">
      <c r="V1312" s="178"/>
    </row>
    <row r="1313" spans="22:22" ht="20.100000000000001" customHeight="1">
      <c r="V1313" s="178"/>
    </row>
    <row r="1314" spans="22:22" ht="20.100000000000001" customHeight="1">
      <c r="V1314" s="178"/>
    </row>
    <row r="1315" spans="22:22" ht="20.100000000000001" customHeight="1">
      <c r="V1315" s="178"/>
    </row>
    <row r="1316" spans="22:22" ht="20.100000000000001" customHeight="1">
      <c r="V1316" s="178"/>
    </row>
    <row r="1317" spans="22:22" ht="20.100000000000001" customHeight="1">
      <c r="V1317" s="178"/>
    </row>
    <row r="1318" spans="22:22" ht="20.100000000000001" customHeight="1">
      <c r="V1318" s="178"/>
    </row>
    <row r="1319" spans="22:22" ht="20.100000000000001" customHeight="1">
      <c r="V1319" s="178"/>
    </row>
    <row r="1320" spans="22:22" ht="20.100000000000001" customHeight="1">
      <c r="V1320" s="178"/>
    </row>
    <row r="1321" spans="22:22" ht="20.100000000000001" customHeight="1">
      <c r="V1321" s="178"/>
    </row>
    <row r="1322" spans="22:22" ht="20.100000000000001" customHeight="1">
      <c r="V1322" s="178"/>
    </row>
    <row r="1323" spans="22:22" ht="20.100000000000001" customHeight="1">
      <c r="V1323" s="178"/>
    </row>
    <row r="1324" spans="22:22" ht="20.100000000000001" customHeight="1">
      <c r="V1324" s="178"/>
    </row>
    <row r="1325" spans="22:22" ht="20.100000000000001" customHeight="1">
      <c r="V1325" s="178"/>
    </row>
    <row r="1326" spans="22:22" ht="20.100000000000001" customHeight="1">
      <c r="V1326" s="178"/>
    </row>
    <row r="1327" spans="22:22" ht="20.100000000000001" customHeight="1">
      <c r="V1327" s="178"/>
    </row>
    <row r="1328" spans="22:22" ht="20.100000000000001" customHeight="1">
      <c r="V1328" s="178"/>
    </row>
    <row r="1329" spans="22:22" ht="20.100000000000001" customHeight="1">
      <c r="V1329" s="178"/>
    </row>
    <row r="1330" spans="22:22" ht="20.100000000000001" customHeight="1">
      <c r="V1330" s="178"/>
    </row>
    <row r="1331" spans="22:22" ht="20.100000000000001" customHeight="1">
      <c r="V1331" s="178"/>
    </row>
    <row r="1332" spans="22:22" ht="20.100000000000001" customHeight="1">
      <c r="V1332" s="178"/>
    </row>
    <row r="1333" spans="22:22" ht="20.100000000000001" customHeight="1">
      <c r="V1333" s="178"/>
    </row>
    <row r="1334" spans="22:22" ht="20.100000000000001" customHeight="1">
      <c r="V1334" s="178"/>
    </row>
    <row r="1335" spans="22:22" ht="20.100000000000001" customHeight="1">
      <c r="V1335" s="178"/>
    </row>
    <row r="1336" spans="22:22" ht="20.100000000000001" customHeight="1">
      <c r="V1336" s="178"/>
    </row>
    <row r="1337" spans="22:22" ht="20.100000000000001" customHeight="1">
      <c r="V1337" s="178"/>
    </row>
    <row r="1338" spans="22:22" ht="20.100000000000001" customHeight="1">
      <c r="V1338" s="178"/>
    </row>
    <row r="1339" spans="22:22" ht="20.100000000000001" customHeight="1">
      <c r="V1339" s="178"/>
    </row>
    <row r="1340" spans="22:22" ht="20.100000000000001" customHeight="1">
      <c r="V1340" s="178"/>
    </row>
    <row r="1341" spans="22:22" ht="20.100000000000001" customHeight="1">
      <c r="V1341" s="178"/>
    </row>
    <row r="1342" spans="22:22" ht="20.100000000000001" customHeight="1">
      <c r="V1342" s="178"/>
    </row>
    <row r="1343" spans="22:22" ht="20.100000000000001" customHeight="1">
      <c r="V1343" s="178"/>
    </row>
    <row r="1344" spans="22:22" ht="20.100000000000001" customHeight="1">
      <c r="V1344" s="178"/>
    </row>
    <row r="1345" spans="22:22" ht="20.100000000000001" customHeight="1">
      <c r="V1345" s="178"/>
    </row>
    <row r="1346" spans="22:22" ht="20.100000000000001" customHeight="1">
      <c r="V1346" s="178"/>
    </row>
    <row r="1347" spans="22:22" ht="20.100000000000001" customHeight="1">
      <c r="V1347" s="178"/>
    </row>
    <row r="1348" spans="22:22" ht="20.100000000000001" customHeight="1">
      <c r="V1348" s="178"/>
    </row>
    <row r="1349" spans="22:22" ht="20.100000000000001" customHeight="1">
      <c r="V1349" s="178"/>
    </row>
    <row r="1350" spans="22:22" ht="20.100000000000001" customHeight="1">
      <c r="V1350" s="178"/>
    </row>
    <row r="1351" spans="22:22" ht="20.100000000000001" customHeight="1">
      <c r="V1351" s="178"/>
    </row>
    <row r="1352" spans="22:22" ht="20.100000000000001" customHeight="1">
      <c r="V1352" s="178"/>
    </row>
    <row r="1353" spans="22:22" ht="20.100000000000001" customHeight="1">
      <c r="V1353" s="178"/>
    </row>
    <row r="1354" spans="22:22" ht="20.100000000000001" customHeight="1">
      <c r="V1354" s="178"/>
    </row>
    <row r="1355" spans="22:22" ht="20.100000000000001" customHeight="1">
      <c r="V1355" s="178"/>
    </row>
    <row r="1356" spans="22:22" ht="20.100000000000001" customHeight="1">
      <c r="V1356" s="178"/>
    </row>
    <row r="1357" spans="22:22" ht="20.100000000000001" customHeight="1">
      <c r="V1357" s="178"/>
    </row>
    <row r="1358" spans="22:22" ht="20.100000000000001" customHeight="1">
      <c r="V1358" s="178"/>
    </row>
    <row r="1359" spans="22:22" ht="20.100000000000001" customHeight="1">
      <c r="V1359" s="178"/>
    </row>
    <row r="1360" spans="22:22" ht="20.100000000000001" customHeight="1">
      <c r="V1360" s="178"/>
    </row>
    <row r="1361" spans="22:22" ht="20.100000000000001" customHeight="1">
      <c r="V1361" s="178"/>
    </row>
    <row r="1362" spans="22:22" ht="20.100000000000001" customHeight="1">
      <c r="V1362" s="178"/>
    </row>
    <row r="1363" spans="22:22" ht="20.100000000000001" customHeight="1">
      <c r="V1363" s="178"/>
    </row>
    <row r="1364" spans="22:22" ht="20.100000000000001" customHeight="1">
      <c r="V1364" s="178"/>
    </row>
    <row r="1365" spans="22:22" ht="20.100000000000001" customHeight="1">
      <c r="V1365" s="178"/>
    </row>
    <row r="1366" spans="22:22" ht="20.100000000000001" customHeight="1">
      <c r="V1366" s="178"/>
    </row>
    <row r="1367" spans="22:22" ht="20.100000000000001" customHeight="1">
      <c r="V1367" s="178"/>
    </row>
    <row r="1368" spans="22:22" ht="20.100000000000001" customHeight="1">
      <c r="V1368" s="178"/>
    </row>
    <row r="1369" spans="22:22" ht="20.100000000000001" customHeight="1">
      <c r="V1369" s="178"/>
    </row>
    <row r="1370" spans="22:22" ht="20.100000000000001" customHeight="1">
      <c r="V1370" s="178"/>
    </row>
    <row r="1371" spans="22:22" ht="20.100000000000001" customHeight="1">
      <c r="V1371" s="178"/>
    </row>
    <row r="1372" spans="22:22" ht="20.100000000000001" customHeight="1">
      <c r="V1372" s="178"/>
    </row>
    <row r="1373" spans="22:22" ht="20.100000000000001" customHeight="1">
      <c r="V1373" s="178"/>
    </row>
    <row r="1374" spans="22:22" ht="20.100000000000001" customHeight="1">
      <c r="V1374" s="178"/>
    </row>
    <row r="1375" spans="22:22" ht="20.100000000000001" customHeight="1">
      <c r="V1375" s="178"/>
    </row>
    <row r="1376" spans="22:22" ht="20.100000000000001" customHeight="1">
      <c r="V1376" s="178"/>
    </row>
    <row r="1377" spans="22:22" ht="20.100000000000001" customHeight="1">
      <c r="V1377" s="178"/>
    </row>
    <row r="1378" spans="22:22" ht="20.100000000000001" customHeight="1">
      <c r="V1378" s="178"/>
    </row>
    <row r="1379" spans="22:22" ht="20.100000000000001" customHeight="1">
      <c r="V1379" s="178"/>
    </row>
    <row r="1380" spans="22:22" ht="20.100000000000001" customHeight="1">
      <c r="V1380" s="178"/>
    </row>
    <row r="1381" spans="22:22" ht="20.100000000000001" customHeight="1">
      <c r="V1381" s="178"/>
    </row>
    <row r="1382" spans="22:22" ht="20.100000000000001" customHeight="1">
      <c r="V1382" s="178"/>
    </row>
    <row r="1383" spans="22:22" ht="20.100000000000001" customHeight="1">
      <c r="V1383" s="178"/>
    </row>
    <row r="1384" spans="22:22" ht="20.100000000000001" customHeight="1">
      <c r="V1384" s="178"/>
    </row>
    <row r="1385" spans="22:22" ht="20.100000000000001" customHeight="1">
      <c r="V1385" s="178"/>
    </row>
    <row r="1386" spans="22:22" ht="20.100000000000001" customHeight="1">
      <c r="V1386" s="178"/>
    </row>
    <row r="1387" spans="22:22" ht="20.100000000000001" customHeight="1">
      <c r="V1387" s="178"/>
    </row>
    <row r="1388" spans="22:22" ht="20.100000000000001" customHeight="1">
      <c r="V1388" s="178"/>
    </row>
    <row r="1389" spans="22:22" ht="20.100000000000001" customHeight="1">
      <c r="V1389" s="178"/>
    </row>
    <row r="1390" spans="22:22" ht="20.100000000000001" customHeight="1">
      <c r="V1390" s="178"/>
    </row>
    <row r="1391" spans="22:22" ht="20.100000000000001" customHeight="1">
      <c r="V1391" s="178"/>
    </row>
    <row r="1392" spans="22:22" ht="20.100000000000001" customHeight="1">
      <c r="V1392" s="178"/>
    </row>
    <row r="1393" spans="22:22" ht="20.100000000000001" customHeight="1">
      <c r="V1393" s="178"/>
    </row>
    <row r="1394" spans="22:22" ht="20.100000000000001" customHeight="1">
      <c r="V1394" s="178"/>
    </row>
    <row r="1395" spans="22:22" ht="20.100000000000001" customHeight="1">
      <c r="V1395" s="178"/>
    </row>
    <row r="1396" spans="22:22" ht="20.100000000000001" customHeight="1">
      <c r="V1396" s="178"/>
    </row>
    <row r="1397" spans="22:22" ht="20.100000000000001" customHeight="1">
      <c r="V1397" s="178"/>
    </row>
    <row r="1398" spans="22:22" ht="20.100000000000001" customHeight="1">
      <c r="V1398" s="178"/>
    </row>
    <row r="1399" spans="22:22" ht="20.100000000000001" customHeight="1">
      <c r="V1399" s="178"/>
    </row>
    <row r="1400" spans="22:22" ht="20.100000000000001" customHeight="1">
      <c r="V1400" s="178"/>
    </row>
    <row r="1401" spans="22:22" ht="20.100000000000001" customHeight="1">
      <c r="V1401" s="178"/>
    </row>
    <row r="1402" spans="22:22" ht="20.100000000000001" customHeight="1">
      <c r="V1402" s="178"/>
    </row>
    <row r="1403" spans="22:22" ht="20.100000000000001" customHeight="1">
      <c r="V1403" s="178"/>
    </row>
    <row r="1404" spans="22:22" ht="20.100000000000001" customHeight="1">
      <c r="V1404" s="178"/>
    </row>
    <row r="1405" spans="22:22" ht="20.100000000000001" customHeight="1">
      <c r="V1405" s="178"/>
    </row>
    <row r="1406" spans="22:22" ht="20.100000000000001" customHeight="1">
      <c r="V1406" s="178"/>
    </row>
    <row r="1407" spans="22:22" ht="20.100000000000001" customHeight="1">
      <c r="V1407" s="178"/>
    </row>
    <row r="1408" spans="22:22" ht="20.100000000000001" customHeight="1">
      <c r="V1408" s="178"/>
    </row>
    <row r="1409" spans="22:22" ht="20.100000000000001" customHeight="1">
      <c r="V1409" s="178"/>
    </row>
    <row r="1410" spans="22:22" ht="20.100000000000001" customHeight="1">
      <c r="V1410" s="178"/>
    </row>
    <row r="1411" spans="22:22" ht="20.100000000000001" customHeight="1">
      <c r="V1411" s="178"/>
    </row>
    <row r="1412" spans="22:22" ht="20.100000000000001" customHeight="1">
      <c r="V1412" s="178"/>
    </row>
    <row r="1413" spans="22:22" ht="20.100000000000001" customHeight="1">
      <c r="V1413" s="178"/>
    </row>
    <row r="1414" spans="22:22" ht="20.100000000000001" customHeight="1">
      <c r="V1414" s="178"/>
    </row>
    <row r="1415" spans="22:22" ht="20.100000000000001" customHeight="1">
      <c r="V1415" s="178"/>
    </row>
    <row r="1416" spans="22:22" ht="20.100000000000001" customHeight="1">
      <c r="V1416" s="178"/>
    </row>
    <row r="1417" spans="22:22" ht="20.100000000000001" customHeight="1">
      <c r="V1417" s="178"/>
    </row>
    <row r="1418" spans="22:22" ht="20.100000000000001" customHeight="1">
      <c r="V1418" s="178"/>
    </row>
    <row r="1419" spans="22:22" ht="20.100000000000001" customHeight="1">
      <c r="V1419" s="178"/>
    </row>
    <row r="1420" spans="22:22" ht="20.100000000000001" customHeight="1">
      <c r="V1420" s="178"/>
    </row>
    <row r="1421" spans="22:22" ht="20.100000000000001" customHeight="1">
      <c r="V1421" s="178"/>
    </row>
    <row r="1422" spans="22:22" ht="20.100000000000001" customHeight="1">
      <c r="V1422" s="178"/>
    </row>
    <row r="1423" spans="22:22" ht="20.100000000000001" customHeight="1">
      <c r="V1423" s="178"/>
    </row>
    <row r="1424" spans="22:22" ht="20.100000000000001" customHeight="1">
      <c r="V1424" s="178"/>
    </row>
    <row r="1425" spans="22:22" ht="20.100000000000001" customHeight="1">
      <c r="V1425" s="178"/>
    </row>
    <row r="1426" spans="22:22" ht="20.100000000000001" customHeight="1">
      <c r="V1426" s="178"/>
    </row>
    <row r="1427" spans="22:22" ht="20.100000000000001" customHeight="1">
      <c r="V1427" s="178"/>
    </row>
    <row r="1428" spans="22:22" ht="20.100000000000001" customHeight="1">
      <c r="V1428" s="178"/>
    </row>
    <row r="1429" spans="22:22" ht="20.100000000000001" customHeight="1">
      <c r="V1429" s="178"/>
    </row>
    <row r="1430" spans="22:22" ht="20.100000000000001" customHeight="1">
      <c r="V1430" s="178"/>
    </row>
    <row r="1431" spans="22:22" ht="20.100000000000001" customHeight="1">
      <c r="V1431" s="178"/>
    </row>
    <row r="1432" spans="22:22" ht="20.100000000000001" customHeight="1">
      <c r="V1432" s="178"/>
    </row>
    <row r="1433" spans="22:22" ht="20.100000000000001" customHeight="1">
      <c r="V1433" s="178"/>
    </row>
    <row r="1434" spans="22:22" ht="20.100000000000001" customHeight="1">
      <c r="V1434" s="178"/>
    </row>
    <row r="1435" spans="22:22" ht="20.100000000000001" customHeight="1">
      <c r="V1435" s="178"/>
    </row>
    <row r="1436" spans="22:22" ht="20.100000000000001" customHeight="1">
      <c r="V1436" s="178"/>
    </row>
    <row r="1437" spans="22:22" ht="20.100000000000001" customHeight="1">
      <c r="V1437" s="178"/>
    </row>
    <row r="1438" spans="22:22" ht="20.100000000000001" customHeight="1">
      <c r="V1438" s="178"/>
    </row>
    <row r="1439" spans="22:22" ht="20.100000000000001" customHeight="1">
      <c r="V1439" s="178"/>
    </row>
    <row r="1440" spans="22:22" ht="20.100000000000001" customHeight="1">
      <c r="V1440" s="178"/>
    </row>
    <row r="1441" spans="22:22" ht="20.100000000000001" customHeight="1">
      <c r="V1441" s="178"/>
    </row>
    <row r="1442" spans="22:22" ht="20.100000000000001" customHeight="1">
      <c r="V1442" s="178"/>
    </row>
    <row r="1443" spans="22:22" ht="20.100000000000001" customHeight="1">
      <c r="V1443" s="178"/>
    </row>
    <row r="1444" spans="22:22" ht="20.100000000000001" customHeight="1">
      <c r="V1444" s="178"/>
    </row>
    <row r="1445" spans="22:22" ht="20.100000000000001" customHeight="1">
      <c r="V1445" s="178"/>
    </row>
    <row r="1446" spans="22:22" ht="20.100000000000001" customHeight="1">
      <c r="V1446" s="178"/>
    </row>
    <row r="1447" spans="22:22" ht="20.100000000000001" customHeight="1">
      <c r="V1447" s="178"/>
    </row>
    <row r="1448" spans="22:22" ht="20.100000000000001" customHeight="1">
      <c r="V1448" s="178"/>
    </row>
    <row r="1449" spans="22:22" ht="20.100000000000001" customHeight="1">
      <c r="V1449" s="178"/>
    </row>
    <row r="1450" spans="22:22" ht="20.100000000000001" customHeight="1">
      <c r="V1450" s="178"/>
    </row>
    <row r="1451" spans="22:22" ht="20.100000000000001" customHeight="1">
      <c r="V1451" s="178"/>
    </row>
    <row r="1452" spans="22:22" ht="20.100000000000001" customHeight="1">
      <c r="V1452" s="178"/>
    </row>
    <row r="1453" spans="22:22" ht="20.100000000000001" customHeight="1">
      <c r="V1453" s="178"/>
    </row>
    <row r="1454" spans="22:22" ht="20.100000000000001" customHeight="1">
      <c r="V1454" s="178"/>
    </row>
    <row r="1455" spans="22:22" ht="20.100000000000001" customHeight="1">
      <c r="V1455" s="178"/>
    </row>
    <row r="1456" spans="22:22" ht="20.100000000000001" customHeight="1">
      <c r="V1456" s="178"/>
    </row>
    <row r="1457" spans="22:22" ht="20.100000000000001" customHeight="1">
      <c r="V1457" s="178"/>
    </row>
    <row r="1458" spans="22:22" ht="20.100000000000001" customHeight="1">
      <c r="V1458" s="178"/>
    </row>
    <row r="1459" spans="22:22" ht="20.100000000000001" customHeight="1">
      <c r="V1459" s="178"/>
    </row>
    <row r="1460" spans="22:22" ht="20.100000000000001" customHeight="1">
      <c r="V1460" s="178"/>
    </row>
    <row r="1461" spans="22:22" ht="20.100000000000001" customHeight="1">
      <c r="V1461" s="178"/>
    </row>
    <row r="1462" spans="22:22" ht="20.100000000000001" customHeight="1">
      <c r="V1462" s="178"/>
    </row>
    <row r="1463" spans="22:22" ht="20.100000000000001" customHeight="1">
      <c r="V1463" s="178"/>
    </row>
    <row r="1464" spans="22:22" ht="20.100000000000001" customHeight="1">
      <c r="V1464" s="178"/>
    </row>
    <row r="1465" spans="22:22" ht="20.100000000000001" customHeight="1">
      <c r="V1465" s="178"/>
    </row>
    <row r="1466" spans="22:22" ht="20.100000000000001" customHeight="1">
      <c r="V1466" s="178"/>
    </row>
    <row r="1467" spans="22:22" ht="20.100000000000001" customHeight="1">
      <c r="V1467" s="178"/>
    </row>
    <row r="1468" spans="22:22" ht="20.100000000000001" customHeight="1">
      <c r="V1468" s="178"/>
    </row>
    <row r="1469" spans="22:22" ht="20.100000000000001" customHeight="1">
      <c r="V1469" s="178"/>
    </row>
    <row r="1470" spans="22:22" ht="20.100000000000001" customHeight="1">
      <c r="V1470" s="178"/>
    </row>
    <row r="1471" spans="22:22" ht="20.100000000000001" customHeight="1">
      <c r="V1471" s="178"/>
    </row>
    <row r="1472" spans="22:22" ht="20.100000000000001" customHeight="1">
      <c r="V1472" s="178"/>
    </row>
    <row r="1473" spans="22:22" ht="20.100000000000001" customHeight="1">
      <c r="V1473" s="178"/>
    </row>
    <row r="1474" spans="22:22" ht="20.100000000000001" customHeight="1">
      <c r="V1474" s="178"/>
    </row>
    <row r="1475" spans="22:22" ht="20.100000000000001" customHeight="1">
      <c r="V1475" s="178"/>
    </row>
    <row r="1476" spans="22:22" ht="20.100000000000001" customHeight="1">
      <c r="V1476" s="178"/>
    </row>
    <row r="1477" spans="22:22" ht="20.100000000000001" customHeight="1">
      <c r="V1477" s="178"/>
    </row>
    <row r="1478" spans="22:22" ht="20.100000000000001" customHeight="1">
      <c r="V1478" s="178"/>
    </row>
    <row r="1479" spans="22:22" ht="20.100000000000001" customHeight="1">
      <c r="V1479" s="178"/>
    </row>
    <row r="1480" spans="22:22" ht="20.100000000000001" customHeight="1">
      <c r="V1480" s="178"/>
    </row>
    <row r="1481" spans="22:22" ht="20.100000000000001" customHeight="1">
      <c r="V1481" s="178"/>
    </row>
    <row r="1482" spans="22:22" ht="20.100000000000001" customHeight="1">
      <c r="V1482" s="178"/>
    </row>
    <row r="1483" spans="22:22" ht="20.100000000000001" customHeight="1">
      <c r="V1483" s="178"/>
    </row>
    <row r="1484" spans="22:22" ht="20.100000000000001" customHeight="1">
      <c r="V1484" s="178"/>
    </row>
    <row r="1485" spans="22:22" ht="20.100000000000001" customHeight="1">
      <c r="V1485" s="178"/>
    </row>
    <row r="1486" spans="22:22" ht="20.100000000000001" customHeight="1">
      <c r="V1486" s="178"/>
    </row>
    <row r="1487" spans="22:22" ht="20.100000000000001" customHeight="1">
      <c r="V1487" s="178"/>
    </row>
    <row r="1488" spans="22:22" ht="20.100000000000001" customHeight="1">
      <c r="V1488" s="178"/>
    </row>
    <row r="1489" spans="22:22" ht="20.100000000000001" customHeight="1">
      <c r="V1489" s="178"/>
    </row>
    <row r="1490" spans="22:22" ht="20.100000000000001" customHeight="1">
      <c r="V1490" s="178"/>
    </row>
    <row r="1491" spans="22:22" ht="20.100000000000001" customHeight="1">
      <c r="V1491" s="178"/>
    </row>
    <row r="1492" spans="22:22" ht="20.100000000000001" customHeight="1">
      <c r="V1492" s="178"/>
    </row>
    <row r="1493" spans="22:22" ht="20.100000000000001" customHeight="1">
      <c r="V1493" s="178"/>
    </row>
    <row r="1494" spans="22:22" ht="20.100000000000001" customHeight="1">
      <c r="V1494" s="178"/>
    </row>
    <row r="1495" spans="22:22" ht="20.100000000000001" customHeight="1">
      <c r="V1495" s="178"/>
    </row>
    <row r="1496" spans="22:22" ht="20.100000000000001" customHeight="1">
      <c r="V1496" s="178"/>
    </row>
    <row r="1497" spans="22:22" ht="20.100000000000001" customHeight="1">
      <c r="V1497" s="178"/>
    </row>
    <row r="1498" spans="22:22" ht="20.100000000000001" customHeight="1">
      <c r="V1498" s="178"/>
    </row>
    <row r="1499" spans="22:22" ht="20.100000000000001" customHeight="1">
      <c r="V1499" s="178"/>
    </row>
    <row r="1500" spans="22:22" ht="20.100000000000001" customHeight="1">
      <c r="V1500" s="178"/>
    </row>
    <row r="1501" spans="22:22" ht="20.100000000000001" customHeight="1">
      <c r="V1501" s="178"/>
    </row>
    <row r="1502" spans="22:22" ht="20.100000000000001" customHeight="1">
      <c r="V1502" s="178"/>
    </row>
    <row r="1503" spans="22:22" ht="20.100000000000001" customHeight="1">
      <c r="V1503" s="178"/>
    </row>
    <row r="1504" spans="22:22" ht="20.100000000000001" customHeight="1">
      <c r="V1504" s="178"/>
    </row>
    <row r="1505" spans="22:22" ht="20.100000000000001" customHeight="1">
      <c r="V1505" s="178"/>
    </row>
    <row r="1506" spans="22:22" ht="20.100000000000001" customHeight="1">
      <c r="V1506" s="178"/>
    </row>
    <row r="1507" spans="22:22" ht="20.100000000000001" customHeight="1">
      <c r="V1507" s="178"/>
    </row>
    <row r="1508" spans="22:22" ht="20.100000000000001" customHeight="1">
      <c r="V1508" s="178"/>
    </row>
    <row r="1509" spans="22:22" ht="20.100000000000001" customHeight="1">
      <c r="V1509" s="178"/>
    </row>
    <row r="1510" spans="22:22" ht="20.100000000000001" customHeight="1">
      <c r="V1510" s="178"/>
    </row>
    <row r="1511" spans="22:22" ht="20.100000000000001" customHeight="1">
      <c r="V1511" s="178"/>
    </row>
    <row r="1512" spans="22:22" ht="20.100000000000001" customHeight="1">
      <c r="V1512" s="178"/>
    </row>
    <row r="1513" spans="22:22" ht="20.100000000000001" customHeight="1">
      <c r="V1513" s="178"/>
    </row>
    <row r="1514" spans="22:22" ht="20.100000000000001" customHeight="1">
      <c r="V1514" s="178"/>
    </row>
    <row r="1515" spans="22:22" ht="20.100000000000001" customHeight="1">
      <c r="V1515" s="178"/>
    </row>
    <row r="1516" spans="22:22" ht="20.100000000000001" customHeight="1">
      <c r="V1516" s="178"/>
    </row>
    <row r="1517" spans="22:22" ht="20.100000000000001" customHeight="1">
      <c r="V1517" s="178"/>
    </row>
    <row r="1518" spans="22:22" ht="20.100000000000001" customHeight="1">
      <c r="V1518" s="178"/>
    </row>
    <row r="1519" spans="22:22" ht="20.100000000000001" customHeight="1">
      <c r="V1519" s="178"/>
    </row>
    <row r="1520" spans="22:22" ht="20.100000000000001" customHeight="1">
      <c r="V1520" s="178"/>
    </row>
    <row r="1521" spans="22:22" ht="20.100000000000001" customHeight="1">
      <c r="V1521" s="178"/>
    </row>
    <row r="1522" spans="22:22" ht="20.100000000000001" customHeight="1">
      <c r="V1522" s="178"/>
    </row>
    <row r="1523" spans="22:22" ht="20.100000000000001" customHeight="1">
      <c r="V1523" s="178"/>
    </row>
    <row r="1524" spans="22:22" ht="20.100000000000001" customHeight="1">
      <c r="V1524" s="178"/>
    </row>
    <row r="1525" spans="22:22" ht="20.100000000000001" customHeight="1">
      <c r="V1525" s="178"/>
    </row>
    <row r="1526" spans="22:22" ht="20.100000000000001" customHeight="1">
      <c r="V1526" s="178"/>
    </row>
    <row r="1527" spans="22:22" ht="20.100000000000001" customHeight="1">
      <c r="V1527" s="178"/>
    </row>
    <row r="1528" spans="22:22" ht="20.100000000000001" customHeight="1">
      <c r="V1528" s="178"/>
    </row>
    <row r="1529" spans="22:22" ht="20.100000000000001" customHeight="1">
      <c r="V1529" s="178"/>
    </row>
    <row r="1530" spans="22:22" ht="20.100000000000001" customHeight="1">
      <c r="V1530" s="178"/>
    </row>
    <row r="1531" spans="22:22" ht="20.100000000000001" customHeight="1">
      <c r="V1531" s="178"/>
    </row>
    <row r="1532" spans="22:22" ht="20.100000000000001" customHeight="1">
      <c r="V1532" s="178"/>
    </row>
    <row r="1533" spans="22:22" ht="20.100000000000001" customHeight="1">
      <c r="V1533" s="178"/>
    </row>
    <row r="1534" spans="22:22" ht="20.100000000000001" customHeight="1">
      <c r="V1534" s="178"/>
    </row>
    <row r="1535" spans="22:22" ht="20.100000000000001" customHeight="1">
      <c r="V1535" s="178"/>
    </row>
    <row r="1536" spans="22:22" ht="20.100000000000001" customHeight="1">
      <c r="V1536" s="178"/>
    </row>
    <row r="1537" spans="22:22" ht="20.100000000000001" customHeight="1">
      <c r="V1537" s="178"/>
    </row>
    <row r="1538" spans="22:22" ht="20.100000000000001" customHeight="1">
      <c r="V1538" s="178"/>
    </row>
    <row r="1539" spans="22:22" ht="20.100000000000001" customHeight="1">
      <c r="V1539" s="178"/>
    </row>
    <row r="1540" spans="22:22" ht="20.100000000000001" customHeight="1">
      <c r="V1540" s="178"/>
    </row>
    <row r="1541" spans="22:22" ht="20.100000000000001" customHeight="1">
      <c r="V1541" s="178"/>
    </row>
    <row r="1542" spans="22:22" ht="20.100000000000001" customHeight="1">
      <c r="V1542" s="178"/>
    </row>
    <row r="1543" spans="22:22" ht="20.100000000000001" customHeight="1">
      <c r="V1543" s="178"/>
    </row>
    <row r="1544" spans="22:22" ht="20.100000000000001" customHeight="1">
      <c r="V1544" s="178"/>
    </row>
    <row r="1545" spans="22:22" ht="20.100000000000001" customHeight="1">
      <c r="V1545" s="178"/>
    </row>
    <row r="1546" spans="22:22" ht="20.100000000000001" customHeight="1">
      <c r="V1546" s="178"/>
    </row>
    <row r="1547" spans="22:22" ht="20.100000000000001" customHeight="1">
      <c r="V1547" s="178"/>
    </row>
    <row r="1548" spans="22:22" ht="20.100000000000001" customHeight="1">
      <c r="V1548" s="178"/>
    </row>
    <row r="1549" spans="22:22" ht="20.100000000000001" customHeight="1">
      <c r="V1549" s="178"/>
    </row>
    <row r="1550" spans="22:22" ht="20.100000000000001" customHeight="1">
      <c r="V1550" s="178"/>
    </row>
    <row r="1551" spans="22:22" ht="20.100000000000001" customHeight="1">
      <c r="V1551" s="178"/>
    </row>
    <row r="1552" spans="22:22" ht="20.100000000000001" customHeight="1">
      <c r="V1552" s="178"/>
    </row>
    <row r="1553" spans="22:22" ht="20.100000000000001" customHeight="1">
      <c r="V1553" s="178"/>
    </row>
    <row r="1554" spans="22:22" ht="20.100000000000001" customHeight="1">
      <c r="V1554" s="178"/>
    </row>
    <row r="1555" spans="22:22" ht="20.100000000000001" customHeight="1">
      <c r="V1555" s="178"/>
    </row>
    <row r="1556" spans="22:22" ht="20.100000000000001" customHeight="1">
      <c r="V1556" s="178"/>
    </row>
    <row r="1557" spans="22:22" ht="20.100000000000001" customHeight="1">
      <c r="V1557" s="178"/>
    </row>
    <row r="1558" spans="22:22" ht="20.100000000000001" customHeight="1">
      <c r="V1558" s="178"/>
    </row>
    <row r="1559" spans="22:22" ht="20.100000000000001" customHeight="1">
      <c r="V1559" s="178"/>
    </row>
    <row r="1560" spans="22:22" ht="20.100000000000001" customHeight="1">
      <c r="V1560" s="178"/>
    </row>
    <row r="1561" spans="22:22" ht="20.100000000000001" customHeight="1">
      <c r="V1561" s="178"/>
    </row>
    <row r="1562" spans="22:22" ht="20.100000000000001" customHeight="1">
      <c r="V1562" s="178"/>
    </row>
    <row r="1563" spans="22:22" ht="20.100000000000001" customHeight="1">
      <c r="V1563" s="178"/>
    </row>
    <row r="1564" spans="22:22" ht="20.100000000000001" customHeight="1">
      <c r="V1564" s="178"/>
    </row>
    <row r="1565" spans="22:22" ht="20.100000000000001" customHeight="1">
      <c r="V1565" s="178"/>
    </row>
    <row r="1566" spans="22:22" ht="20.100000000000001" customHeight="1">
      <c r="V1566" s="178"/>
    </row>
    <row r="1567" spans="22:22" ht="20.100000000000001" customHeight="1">
      <c r="V1567" s="178"/>
    </row>
    <row r="1568" spans="22:22" ht="20.100000000000001" customHeight="1">
      <c r="V1568" s="178"/>
    </row>
    <row r="1569" spans="22:22" ht="20.100000000000001" customHeight="1">
      <c r="V1569" s="178"/>
    </row>
    <row r="1570" spans="22:22" ht="20.100000000000001" customHeight="1">
      <c r="V1570" s="178"/>
    </row>
    <row r="1571" spans="22:22" ht="20.100000000000001" customHeight="1">
      <c r="V1571" s="178"/>
    </row>
    <row r="1572" spans="22:22" ht="20.100000000000001" customHeight="1">
      <c r="V1572" s="178"/>
    </row>
    <row r="1573" spans="22:22" ht="20.100000000000001" customHeight="1">
      <c r="V1573" s="178"/>
    </row>
    <row r="1574" spans="22:22" ht="20.100000000000001" customHeight="1">
      <c r="V1574" s="178"/>
    </row>
    <row r="1575" spans="22:22" ht="20.100000000000001" customHeight="1">
      <c r="V1575" s="178"/>
    </row>
    <row r="1576" spans="22:22" ht="20.100000000000001" customHeight="1">
      <c r="V1576" s="178"/>
    </row>
    <row r="1577" spans="22:22" ht="20.100000000000001" customHeight="1">
      <c r="V1577" s="178"/>
    </row>
    <row r="1578" spans="22:22" ht="20.100000000000001" customHeight="1">
      <c r="V1578" s="178"/>
    </row>
    <row r="1579" spans="22:22" ht="20.100000000000001" customHeight="1">
      <c r="V1579" s="178"/>
    </row>
    <row r="1580" spans="22:22" ht="20.100000000000001" customHeight="1">
      <c r="V1580" s="178"/>
    </row>
    <row r="1581" spans="22:22" ht="20.100000000000001" customHeight="1">
      <c r="V1581" s="178"/>
    </row>
    <row r="1582" spans="22:22" ht="20.100000000000001" customHeight="1">
      <c r="V1582" s="178"/>
    </row>
    <row r="1583" spans="22:22" ht="20.100000000000001" customHeight="1">
      <c r="V1583" s="178"/>
    </row>
    <row r="1584" spans="22:22" ht="20.100000000000001" customHeight="1">
      <c r="V1584" s="178"/>
    </row>
    <row r="1585" spans="22:22" ht="20.100000000000001" customHeight="1">
      <c r="V1585" s="178"/>
    </row>
    <row r="1586" spans="22:22" ht="20.100000000000001" customHeight="1">
      <c r="V1586" s="178"/>
    </row>
    <row r="1587" spans="22:22" ht="20.100000000000001" customHeight="1">
      <c r="V1587" s="178"/>
    </row>
    <row r="1588" spans="22:22" ht="20.100000000000001" customHeight="1">
      <c r="V1588" s="178"/>
    </row>
    <row r="1589" spans="22:22" ht="20.100000000000001" customHeight="1">
      <c r="V1589" s="178"/>
    </row>
    <row r="1590" spans="22:22" ht="20.100000000000001" customHeight="1">
      <c r="V1590" s="178"/>
    </row>
    <row r="1591" spans="22:22" ht="20.100000000000001" customHeight="1">
      <c r="V1591" s="178"/>
    </row>
    <row r="1592" spans="22:22" ht="20.100000000000001" customHeight="1">
      <c r="V1592" s="178"/>
    </row>
    <row r="1593" spans="22:22" ht="20.100000000000001" customHeight="1">
      <c r="V1593" s="178"/>
    </row>
    <row r="1594" spans="22:22" ht="20.100000000000001" customHeight="1">
      <c r="V1594" s="178"/>
    </row>
    <row r="1595" spans="22:22" ht="20.100000000000001" customHeight="1">
      <c r="V1595" s="178"/>
    </row>
    <row r="1596" spans="22:22" ht="20.100000000000001" customHeight="1">
      <c r="V1596" s="178"/>
    </row>
    <row r="1597" spans="22:22" ht="20.100000000000001" customHeight="1">
      <c r="V1597" s="178"/>
    </row>
    <row r="1598" spans="22:22" ht="20.100000000000001" customHeight="1">
      <c r="V1598" s="178"/>
    </row>
    <row r="1599" spans="22:22" ht="20.100000000000001" customHeight="1">
      <c r="V1599" s="178"/>
    </row>
    <row r="1600" spans="22:22" ht="20.100000000000001" customHeight="1">
      <c r="V1600" s="178"/>
    </row>
    <row r="1601" spans="22:22" ht="20.100000000000001" customHeight="1">
      <c r="V1601" s="178"/>
    </row>
    <row r="1602" spans="22:22" ht="20.100000000000001" customHeight="1">
      <c r="V1602" s="178"/>
    </row>
    <row r="1603" spans="22:22" ht="20.100000000000001" customHeight="1">
      <c r="V1603" s="178"/>
    </row>
    <row r="1604" spans="22:22" ht="20.100000000000001" customHeight="1">
      <c r="V1604" s="178"/>
    </row>
    <row r="1605" spans="22:22" ht="20.100000000000001" customHeight="1">
      <c r="V1605" s="178"/>
    </row>
    <row r="1606" spans="22:22" ht="20.100000000000001" customHeight="1">
      <c r="V1606" s="178"/>
    </row>
    <row r="1607" spans="22:22" ht="20.100000000000001" customHeight="1">
      <c r="V1607" s="178"/>
    </row>
    <row r="1608" spans="22:22" ht="20.100000000000001" customHeight="1">
      <c r="V1608" s="178"/>
    </row>
    <row r="1609" spans="22:22" ht="20.100000000000001" customHeight="1">
      <c r="V1609" s="178"/>
    </row>
    <row r="1610" spans="22:22" ht="20.100000000000001" customHeight="1">
      <c r="V1610" s="178"/>
    </row>
    <row r="1611" spans="22:22" ht="20.100000000000001" customHeight="1">
      <c r="V1611" s="178"/>
    </row>
    <row r="1612" spans="22:22" ht="20.100000000000001" customHeight="1">
      <c r="V1612" s="178"/>
    </row>
    <row r="1613" spans="22:22" ht="20.100000000000001" customHeight="1">
      <c r="V1613" s="178"/>
    </row>
    <row r="1614" spans="22:22" ht="20.100000000000001" customHeight="1">
      <c r="V1614" s="178"/>
    </row>
    <row r="1615" spans="22:22" ht="20.100000000000001" customHeight="1">
      <c r="V1615" s="178"/>
    </row>
    <row r="1616" spans="22:22" ht="20.100000000000001" customHeight="1">
      <c r="V1616" s="178"/>
    </row>
    <row r="1617" spans="22:22" ht="20.100000000000001" customHeight="1">
      <c r="V1617" s="178"/>
    </row>
    <row r="1618" spans="22:22" ht="20.100000000000001" customHeight="1">
      <c r="V1618" s="178"/>
    </row>
    <row r="1619" spans="22:22" ht="20.100000000000001" customHeight="1">
      <c r="V1619" s="178"/>
    </row>
    <row r="1620" spans="22:22" ht="20.100000000000001" customHeight="1">
      <c r="V1620" s="178"/>
    </row>
    <row r="1621" spans="22:22" ht="20.100000000000001" customHeight="1">
      <c r="V1621" s="178"/>
    </row>
    <row r="1622" spans="22:22" ht="20.100000000000001" customHeight="1">
      <c r="V1622" s="178"/>
    </row>
    <row r="1623" spans="22:22" ht="20.100000000000001" customHeight="1">
      <c r="V1623" s="178"/>
    </row>
    <row r="1624" spans="22:22" ht="20.100000000000001" customHeight="1">
      <c r="V1624" s="178"/>
    </row>
    <row r="1625" spans="22:22" ht="20.100000000000001" customHeight="1">
      <c r="V1625" s="178"/>
    </row>
    <row r="1626" spans="22:22" ht="20.100000000000001" customHeight="1">
      <c r="V1626" s="178"/>
    </row>
    <row r="1627" spans="22:22" ht="20.100000000000001" customHeight="1">
      <c r="V1627" s="178"/>
    </row>
    <row r="1628" spans="22:22" ht="20.100000000000001" customHeight="1">
      <c r="V1628" s="178"/>
    </row>
    <row r="1629" spans="22:22" ht="20.100000000000001" customHeight="1">
      <c r="V1629" s="178"/>
    </row>
    <row r="1630" spans="22:22" ht="20.100000000000001" customHeight="1">
      <c r="V1630" s="178"/>
    </row>
    <row r="1631" spans="22:22" ht="20.100000000000001" customHeight="1">
      <c r="V1631" s="178"/>
    </row>
    <row r="1632" spans="22:22" ht="20.100000000000001" customHeight="1">
      <c r="V1632" s="178"/>
    </row>
    <row r="1633" spans="22:22" ht="20.100000000000001" customHeight="1">
      <c r="V1633" s="178"/>
    </row>
    <row r="1634" spans="22:22" ht="20.100000000000001" customHeight="1">
      <c r="V1634" s="178"/>
    </row>
    <row r="1635" spans="22:22" ht="20.100000000000001" customHeight="1">
      <c r="V1635" s="178"/>
    </row>
    <row r="1636" spans="22:22" ht="20.100000000000001" customHeight="1">
      <c r="V1636" s="178"/>
    </row>
    <row r="1637" spans="22:22" ht="20.100000000000001" customHeight="1">
      <c r="V1637" s="178"/>
    </row>
    <row r="1638" spans="22:22" ht="20.100000000000001" customHeight="1">
      <c r="V1638" s="178"/>
    </row>
    <row r="1639" spans="22:22" ht="20.100000000000001" customHeight="1">
      <c r="V1639" s="178"/>
    </row>
    <row r="1640" spans="22:22" ht="20.100000000000001" customHeight="1">
      <c r="V1640" s="178"/>
    </row>
    <row r="1641" spans="22:22" ht="20.100000000000001" customHeight="1">
      <c r="V1641" s="178"/>
    </row>
    <row r="1642" spans="22:22" ht="20.100000000000001" customHeight="1">
      <c r="V1642" s="178"/>
    </row>
    <row r="1643" spans="22:22" ht="20.100000000000001" customHeight="1">
      <c r="V1643" s="178"/>
    </row>
    <row r="1644" spans="22:22" ht="20.100000000000001" customHeight="1">
      <c r="V1644" s="178"/>
    </row>
    <row r="1645" spans="22:22" ht="20.100000000000001" customHeight="1">
      <c r="V1645" s="178"/>
    </row>
    <row r="1646" spans="22:22" ht="20.100000000000001" customHeight="1">
      <c r="V1646" s="178"/>
    </row>
    <row r="1647" spans="22:22" ht="20.100000000000001" customHeight="1">
      <c r="V1647" s="178"/>
    </row>
    <row r="1648" spans="22:22" ht="20.100000000000001" customHeight="1">
      <c r="V1648" s="178"/>
    </row>
    <row r="1649" spans="22:22" ht="20.100000000000001" customHeight="1">
      <c r="V1649" s="178"/>
    </row>
    <row r="1650" spans="22:22" ht="20.100000000000001" customHeight="1">
      <c r="V1650" s="178"/>
    </row>
    <row r="1651" spans="22:22" ht="20.100000000000001" customHeight="1">
      <c r="V1651" s="178"/>
    </row>
    <row r="1652" spans="22:22" ht="20.100000000000001" customHeight="1">
      <c r="V1652" s="178"/>
    </row>
    <row r="1653" spans="22:22" ht="20.100000000000001" customHeight="1">
      <c r="V1653" s="178"/>
    </row>
    <row r="1654" spans="22:22" ht="20.100000000000001" customHeight="1">
      <c r="V1654" s="178"/>
    </row>
    <row r="1655" spans="22:22" ht="20.100000000000001" customHeight="1">
      <c r="V1655" s="178"/>
    </row>
    <row r="1656" spans="22:22" ht="20.100000000000001" customHeight="1">
      <c r="V1656" s="178"/>
    </row>
    <row r="1657" spans="22:22" ht="20.100000000000001" customHeight="1">
      <c r="V1657" s="178"/>
    </row>
    <row r="1658" spans="22:22" ht="20.100000000000001" customHeight="1">
      <c r="V1658" s="178"/>
    </row>
    <row r="1659" spans="22:22" ht="20.100000000000001" customHeight="1">
      <c r="V1659" s="178"/>
    </row>
    <row r="1660" spans="22:22" ht="20.100000000000001" customHeight="1">
      <c r="V1660" s="178"/>
    </row>
    <row r="1661" spans="22:22" ht="20.100000000000001" customHeight="1">
      <c r="V1661" s="178"/>
    </row>
    <row r="1662" spans="22:22" ht="20.100000000000001" customHeight="1">
      <c r="V1662" s="178"/>
    </row>
    <row r="1663" spans="22:22" ht="20.100000000000001" customHeight="1">
      <c r="V1663" s="178"/>
    </row>
    <row r="1664" spans="22:22" ht="20.100000000000001" customHeight="1">
      <c r="V1664" s="178"/>
    </row>
    <row r="1665" spans="22:22" ht="20.100000000000001" customHeight="1">
      <c r="V1665" s="178"/>
    </row>
    <row r="1666" spans="22:22" ht="20.100000000000001" customHeight="1">
      <c r="V1666" s="178"/>
    </row>
    <row r="1667" spans="22:22" ht="20.100000000000001" customHeight="1">
      <c r="V1667" s="178"/>
    </row>
    <row r="1668" spans="22:22" ht="20.100000000000001" customHeight="1">
      <c r="V1668" s="178"/>
    </row>
    <row r="1669" spans="22:22" ht="20.100000000000001" customHeight="1">
      <c r="V1669" s="178"/>
    </row>
    <row r="1670" spans="22:22" ht="20.100000000000001" customHeight="1">
      <c r="V1670" s="178"/>
    </row>
    <row r="1671" spans="22:22" ht="20.100000000000001" customHeight="1">
      <c r="V1671" s="178"/>
    </row>
    <row r="1672" spans="22:22" ht="20.100000000000001" customHeight="1">
      <c r="V1672" s="178"/>
    </row>
    <row r="1673" spans="22:22" ht="20.100000000000001" customHeight="1">
      <c r="V1673" s="178"/>
    </row>
    <row r="1674" spans="22:22" ht="20.100000000000001" customHeight="1">
      <c r="V1674" s="178"/>
    </row>
    <row r="1675" spans="22:22" ht="20.100000000000001" customHeight="1">
      <c r="V1675" s="178"/>
    </row>
    <row r="1676" spans="22:22" ht="20.100000000000001" customHeight="1">
      <c r="V1676" s="178"/>
    </row>
    <row r="1677" spans="22:22" ht="20.100000000000001" customHeight="1">
      <c r="V1677" s="178"/>
    </row>
    <row r="1678" spans="22:22" ht="20.100000000000001" customHeight="1">
      <c r="V1678" s="178"/>
    </row>
    <row r="1679" spans="22:22" ht="20.100000000000001" customHeight="1">
      <c r="V1679" s="178"/>
    </row>
    <row r="1680" spans="22:22" ht="20.100000000000001" customHeight="1">
      <c r="V1680" s="178"/>
    </row>
    <row r="1681" spans="22:22" ht="20.100000000000001" customHeight="1">
      <c r="V1681" s="178"/>
    </row>
    <row r="1682" spans="22:22" ht="20.100000000000001" customHeight="1">
      <c r="V1682" s="178"/>
    </row>
    <row r="1683" spans="22:22" ht="20.100000000000001" customHeight="1">
      <c r="V1683" s="178"/>
    </row>
    <row r="1684" spans="22:22" ht="20.100000000000001" customHeight="1">
      <c r="V1684" s="178"/>
    </row>
    <row r="1685" spans="22:22" ht="20.100000000000001" customHeight="1">
      <c r="V1685" s="178"/>
    </row>
    <row r="1686" spans="22:22" ht="20.100000000000001" customHeight="1">
      <c r="V1686" s="178"/>
    </row>
    <row r="1687" spans="22:22" ht="20.100000000000001" customHeight="1">
      <c r="V1687" s="178"/>
    </row>
    <row r="1688" spans="22:22" ht="20.100000000000001" customHeight="1">
      <c r="V1688" s="178"/>
    </row>
    <row r="1689" spans="22:22" ht="20.100000000000001" customHeight="1">
      <c r="V1689" s="178"/>
    </row>
    <row r="1690" spans="22:22" ht="20.100000000000001" customHeight="1">
      <c r="V1690" s="178"/>
    </row>
    <row r="1691" spans="22:22" ht="20.100000000000001" customHeight="1">
      <c r="V1691" s="178"/>
    </row>
    <row r="1692" spans="22:22" ht="20.100000000000001" customHeight="1">
      <c r="V1692" s="178"/>
    </row>
    <row r="1693" spans="22:22" ht="20.100000000000001" customHeight="1">
      <c r="V1693" s="178"/>
    </row>
    <row r="1694" spans="22:22" ht="20.100000000000001" customHeight="1">
      <c r="V1694" s="178"/>
    </row>
    <row r="1695" spans="22:22" ht="20.100000000000001" customHeight="1">
      <c r="V1695" s="178"/>
    </row>
    <row r="1696" spans="22:22" ht="20.100000000000001" customHeight="1">
      <c r="V1696" s="178"/>
    </row>
    <row r="1697" spans="22:22" ht="20.100000000000001" customHeight="1">
      <c r="V1697" s="178"/>
    </row>
    <row r="1698" spans="22:22" ht="20.100000000000001" customHeight="1">
      <c r="V1698" s="178"/>
    </row>
    <row r="1699" spans="22:22" ht="20.100000000000001" customHeight="1">
      <c r="V1699" s="178"/>
    </row>
    <row r="1700" spans="22:22" ht="20.100000000000001" customHeight="1">
      <c r="V1700" s="178"/>
    </row>
    <row r="1701" spans="22:22" ht="20.100000000000001" customHeight="1">
      <c r="V1701" s="178"/>
    </row>
    <row r="1702" spans="22:22" ht="20.100000000000001" customHeight="1">
      <c r="V1702" s="178"/>
    </row>
    <row r="1703" spans="22:22" ht="20.100000000000001" customHeight="1">
      <c r="V1703" s="178"/>
    </row>
    <row r="1704" spans="22:22" ht="20.100000000000001" customHeight="1">
      <c r="V1704" s="178"/>
    </row>
    <row r="1705" spans="22:22" ht="20.100000000000001" customHeight="1">
      <c r="V1705" s="178"/>
    </row>
    <row r="1706" spans="22:22" ht="20.100000000000001" customHeight="1">
      <c r="V1706" s="178"/>
    </row>
    <row r="1707" spans="22:22" ht="20.100000000000001" customHeight="1">
      <c r="V1707" s="178"/>
    </row>
    <row r="1708" spans="22:22" ht="20.100000000000001" customHeight="1">
      <c r="V1708" s="178"/>
    </row>
    <row r="1709" spans="22:22" ht="20.100000000000001" customHeight="1">
      <c r="V1709" s="178"/>
    </row>
    <row r="1710" spans="22:22" ht="20.100000000000001" customHeight="1">
      <c r="V1710" s="178"/>
    </row>
    <row r="1711" spans="22:22" ht="20.100000000000001" customHeight="1">
      <c r="V1711" s="178"/>
    </row>
    <row r="1712" spans="22:22" ht="20.100000000000001" customHeight="1">
      <c r="V1712" s="178"/>
    </row>
    <row r="1713" spans="22:22" ht="20.100000000000001" customHeight="1">
      <c r="V1713" s="178"/>
    </row>
    <row r="1714" spans="22:22" ht="20.100000000000001" customHeight="1">
      <c r="V1714" s="178"/>
    </row>
    <row r="1715" spans="22:22" ht="20.100000000000001" customHeight="1">
      <c r="V1715" s="178"/>
    </row>
    <row r="1716" spans="22:22" ht="20.100000000000001" customHeight="1">
      <c r="V1716" s="178"/>
    </row>
    <row r="1717" spans="22:22" ht="20.100000000000001" customHeight="1">
      <c r="V1717" s="178"/>
    </row>
    <row r="1718" spans="22:22" ht="20.100000000000001" customHeight="1">
      <c r="V1718" s="178"/>
    </row>
    <row r="1719" spans="22:22" ht="20.100000000000001" customHeight="1">
      <c r="V1719" s="178"/>
    </row>
    <row r="1720" spans="22:22" ht="20.100000000000001" customHeight="1">
      <c r="V1720" s="178"/>
    </row>
    <row r="1721" spans="22:22" ht="20.100000000000001" customHeight="1">
      <c r="V1721" s="178"/>
    </row>
    <row r="1722" spans="22:22" ht="20.100000000000001" customHeight="1">
      <c r="V1722" s="178"/>
    </row>
  </sheetData>
  <sheetProtection password="C81E" sheet="1" selectLockedCells="1"/>
  <mergeCells count="8">
    <mergeCell ref="M2:O2"/>
    <mergeCell ref="P2:U2"/>
    <mergeCell ref="B1:C1"/>
    <mergeCell ref="D1:J1"/>
    <mergeCell ref="B2:D2"/>
    <mergeCell ref="E2:G2"/>
    <mergeCell ref="H2:J2"/>
    <mergeCell ref="K2:L2"/>
  </mergeCells>
  <conditionalFormatting sqref="B5:U1004">
    <cfRule type="cellIs" dxfId="71" priority="7" stopIfTrue="1" operator="equal">
      <formula>1</formula>
    </cfRule>
    <cfRule type="cellIs" dxfId="70" priority="8" stopIfTrue="1" operator="equal">
      <formula>9</formula>
    </cfRule>
    <cfRule type="cellIs" dxfId="69" priority="9" stopIfTrue="1" operator="equal">
      <formula>2</formula>
    </cfRule>
  </conditionalFormatting>
  <conditionalFormatting sqref="B5:U11">
    <cfRule type="cellIs" dxfId="68" priority="4" stopIfTrue="1" operator="equal">
      <formula>1</formula>
    </cfRule>
    <cfRule type="cellIs" dxfId="67" priority="5" stopIfTrue="1" operator="equal">
      <formula>9</formula>
    </cfRule>
    <cfRule type="cellIs" dxfId="66" priority="6" stopIfTrue="1" operator="equal">
      <formula>2</formula>
    </cfRule>
  </conditionalFormatting>
  <conditionalFormatting sqref="B5:U11">
    <cfRule type="cellIs" dxfId="65" priority="1" stopIfTrue="1" operator="equal">
      <formula>1</formula>
    </cfRule>
    <cfRule type="cellIs" dxfId="64" priority="2" stopIfTrue="1" operator="equal">
      <formula>9</formula>
    </cfRule>
    <cfRule type="cellIs" dxfId="63" priority="3" stopIfTrue="1" operator="equal">
      <formula>2</formula>
    </cfRule>
  </conditionalFormatting>
  <printOptions gridLines="1"/>
  <pageMargins left="0.59027777777777779" right="0.59027777777777779" top="1.5" bottom="0.78749999999999998" header="0.5" footer="0.5"/>
  <pageSetup paperSize="9" scale="75" firstPageNumber="0" orientation="landscape" cellComments="asDisplayed" horizontalDpi="300" verticalDpi="300" r:id="rId1"/>
  <headerFooter alignWithMargins="0">
    <oddHeader xml:space="preserve">&amp;LEvaluation Langage oral
Maternelle&amp;C&amp;"Arial,Gras"&amp;14Ecole de &amp;"Arial,Normal"&amp;10
</oddHeader>
  </headerFooter>
</worksheet>
</file>

<file path=xl/worksheets/sheet6.xml><?xml version="1.0" encoding="utf-8"?>
<worksheet xmlns="http://schemas.openxmlformats.org/spreadsheetml/2006/main" xmlns:r="http://schemas.openxmlformats.org/officeDocument/2006/relationships">
  <sheetPr>
    <tabColor indexed="13"/>
  </sheetPr>
  <dimension ref="A1:D1002"/>
  <sheetViews>
    <sheetView showGridLines="0" showRowColHeaders="0" zoomScaleSheetLayoutView="100" workbookViewId="0">
      <selection activeCell="A2" sqref="A2"/>
    </sheetView>
  </sheetViews>
  <sheetFormatPr baseColWidth="10" defaultRowHeight="12.75"/>
  <cols>
    <col min="1" max="1" width="41.140625" style="40" customWidth="1"/>
    <col min="2" max="4" width="16.7109375" style="41" customWidth="1"/>
  </cols>
  <sheetData>
    <row r="1" spans="1:4" ht="54.75" customHeight="1">
      <c r="A1" s="144" t="s">
        <v>4</v>
      </c>
      <c r="B1" s="69" t="s">
        <v>38</v>
      </c>
      <c r="C1" s="70" t="s">
        <v>52</v>
      </c>
      <c r="D1" s="71" t="s">
        <v>36</v>
      </c>
    </row>
    <row r="2" spans="1:4" ht="15.75">
      <c r="A2" s="210" t="str">
        <f>IF(resultats_francais!A5="","",resultats_francais!A5)</f>
        <v/>
      </c>
      <c r="B2" s="211" t="str">
        <f>'Analyse HOR_F'!H4</f>
        <v/>
      </c>
      <c r="C2" s="211" t="str">
        <f>'Analyse HOR_F'!S4</f>
        <v/>
      </c>
      <c r="D2" s="211" t="str">
        <f>'Analyse HOR_F'!AD4</f>
        <v/>
      </c>
    </row>
    <row r="3" spans="1:4" ht="15.75">
      <c r="A3" s="210" t="str">
        <f>IF(resultats_francais!A6="","",resultats_francais!A6)</f>
        <v/>
      </c>
      <c r="B3" s="211" t="str">
        <f>'Analyse HOR_F'!H5</f>
        <v/>
      </c>
      <c r="C3" s="211" t="str">
        <f>'Analyse HOR_F'!S5</f>
        <v/>
      </c>
      <c r="D3" s="211" t="str">
        <f>'Analyse HOR_F'!AD5</f>
        <v/>
      </c>
    </row>
    <row r="4" spans="1:4" ht="15.75">
      <c r="A4" s="210" t="str">
        <f>IF(resultats_francais!A7="","",resultats_francais!A7)</f>
        <v/>
      </c>
      <c r="B4" s="211" t="str">
        <f>'Analyse HOR_F'!H6</f>
        <v/>
      </c>
      <c r="C4" s="211" t="str">
        <f>'Analyse HOR_F'!S6</f>
        <v/>
      </c>
      <c r="D4" s="211" t="str">
        <f>'Analyse HOR_F'!AD6</f>
        <v/>
      </c>
    </row>
    <row r="5" spans="1:4" ht="15.75">
      <c r="A5" s="210" t="str">
        <f>IF(resultats_francais!A8="","",resultats_francais!A8)</f>
        <v/>
      </c>
      <c r="B5" s="211" t="str">
        <f>'Analyse HOR_F'!H7</f>
        <v/>
      </c>
      <c r="C5" s="211" t="str">
        <f>'Analyse HOR_F'!S7</f>
        <v/>
      </c>
      <c r="D5" s="211" t="str">
        <f>'Analyse HOR_F'!AD7</f>
        <v/>
      </c>
    </row>
    <row r="6" spans="1:4" ht="15.75">
      <c r="A6" s="210" t="str">
        <f>IF(resultats_francais!A9="","",resultats_francais!A9)</f>
        <v/>
      </c>
      <c r="B6" s="211" t="str">
        <f>'Analyse HOR_F'!H8</f>
        <v/>
      </c>
      <c r="C6" s="211" t="str">
        <f>'Analyse HOR_F'!S8</f>
        <v/>
      </c>
      <c r="D6" s="211" t="str">
        <f>'Analyse HOR_F'!AD8</f>
        <v/>
      </c>
    </row>
    <row r="7" spans="1:4" ht="15.75">
      <c r="A7" s="210" t="str">
        <f>IF(resultats_francais!A10="","",resultats_francais!A10)</f>
        <v/>
      </c>
      <c r="B7" s="211" t="str">
        <f>'Analyse HOR_F'!H9</f>
        <v/>
      </c>
      <c r="C7" s="211" t="str">
        <f>'Analyse HOR_F'!S9</f>
        <v/>
      </c>
      <c r="D7" s="211" t="str">
        <f>'Analyse HOR_F'!AD9</f>
        <v/>
      </c>
    </row>
    <row r="8" spans="1:4" ht="15.75">
      <c r="A8" s="210" t="str">
        <f>IF(resultats_francais!A11="","",resultats_francais!A11)</f>
        <v/>
      </c>
      <c r="B8" s="211" t="str">
        <f>'Analyse HOR_F'!H10</f>
        <v/>
      </c>
      <c r="C8" s="211" t="str">
        <f>'Analyse HOR_F'!S10</f>
        <v/>
      </c>
      <c r="D8" s="211" t="str">
        <f>'Analyse HOR_F'!AD10</f>
        <v/>
      </c>
    </row>
    <row r="9" spans="1:4" ht="15.75">
      <c r="A9" s="210" t="str">
        <f>IF(resultats_francais!A12="","",resultats_francais!A12)</f>
        <v/>
      </c>
      <c r="B9" s="211" t="str">
        <f>'Analyse HOR_F'!H11</f>
        <v/>
      </c>
      <c r="C9" s="211" t="str">
        <f>'Analyse HOR_F'!S11</f>
        <v/>
      </c>
      <c r="D9" s="211" t="str">
        <f>'Analyse HOR_F'!AD11</f>
        <v/>
      </c>
    </row>
    <row r="10" spans="1:4" ht="15.75">
      <c r="A10" s="210" t="str">
        <f>IF(resultats_francais!A13="","",resultats_francais!A13)</f>
        <v/>
      </c>
      <c r="B10" s="211" t="str">
        <f>'Analyse HOR_F'!H12</f>
        <v/>
      </c>
      <c r="C10" s="211" t="str">
        <f>'Analyse HOR_F'!S12</f>
        <v/>
      </c>
      <c r="D10" s="211" t="str">
        <f>'Analyse HOR_F'!AD12</f>
        <v/>
      </c>
    </row>
    <row r="11" spans="1:4" ht="15.75">
      <c r="A11" s="210" t="str">
        <f>IF(resultats_francais!A14="","",resultats_francais!A14)</f>
        <v/>
      </c>
      <c r="B11" s="211" t="str">
        <f>'Analyse HOR_F'!H13</f>
        <v/>
      </c>
      <c r="C11" s="211" t="str">
        <f>'Analyse HOR_F'!S13</f>
        <v/>
      </c>
      <c r="D11" s="211" t="str">
        <f>'Analyse HOR_F'!AD13</f>
        <v/>
      </c>
    </row>
    <row r="12" spans="1:4" ht="15.75">
      <c r="A12" s="210" t="str">
        <f>IF(resultats_francais!A15="","",resultats_francais!A15)</f>
        <v/>
      </c>
      <c r="B12" s="211" t="str">
        <f>'Analyse HOR_F'!H14</f>
        <v/>
      </c>
      <c r="C12" s="211" t="str">
        <f>'Analyse HOR_F'!S14</f>
        <v/>
      </c>
      <c r="D12" s="211" t="str">
        <f>'Analyse HOR_F'!AD14</f>
        <v/>
      </c>
    </row>
    <row r="13" spans="1:4" ht="15.75">
      <c r="A13" s="210" t="str">
        <f>IF(resultats_francais!A16="","",resultats_francais!A16)</f>
        <v/>
      </c>
      <c r="B13" s="211" t="str">
        <f>'Analyse HOR_F'!H15</f>
        <v/>
      </c>
      <c r="C13" s="211" t="str">
        <f>'Analyse HOR_F'!S15</f>
        <v/>
      </c>
      <c r="D13" s="211" t="str">
        <f>'Analyse HOR_F'!AD15</f>
        <v/>
      </c>
    </row>
    <row r="14" spans="1:4" ht="15.75">
      <c r="A14" s="210" t="str">
        <f>IF(resultats_francais!A17="","",resultats_francais!A17)</f>
        <v/>
      </c>
      <c r="B14" s="211" t="str">
        <f>'Analyse HOR_F'!H16</f>
        <v/>
      </c>
      <c r="C14" s="211" t="str">
        <f>'Analyse HOR_F'!S16</f>
        <v/>
      </c>
      <c r="D14" s="211" t="str">
        <f>'Analyse HOR_F'!AD16</f>
        <v/>
      </c>
    </row>
    <row r="15" spans="1:4" ht="15.75">
      <c r="A15" s="210" t="str">
        <f>IF(resultats_francais!A18="","",resultats_francais!A18)</f>
        <v/>
      </c>
      <c r="B15" s="211" t="str">
        <f>'Analyse HOR_F'!H17</f>
        <v/>
      </c>
      <c r="C15" s="211" t="str">
        <f>'Analyse HOR_F'!S17</f>
        <v/>
      </c>
      <c r="D15" s="211" t="str">
        <f>'Analyse HOR_F'!AD17</f>
        <v/>
      </c>
    </row>
    <row r="16" spans="1:4" ht="15.75">
      <c r="A16" s="210" t="str">
        <f>IF(resultats_francais!A19="","",resultats_francais!A19)</f>
        <v/>
      </c>
      <c r="B16" s="211" t="str">
        <f>'Analyse HOR_F'!H18</f>
        <v/>
      </c>
      <c r="C16" s="211" t="str">
        <f>'Analyse HOR_F'!S18</f>
        <v/>
      </c>
      <c r="D16" s="211" t="str">
        <f>'Analyse HOR_F'!AD18</f>
        <v/>
      </c>
    </row>
    <row r="17" spans="1:4" ht="15.75">
      <c r="A17" s="210" t="str">
        <f>IF(resultats_francais!A20="","",resultats_francais!A20)</f>
        <v/>
      </c>
      <c r="B17" s="211" t="str">
        <f>'Analyse HOR_F'!H19</f>
        <v/>
      </c>
      <c r="C17" s="211" t="str">
        <f>'Analyse HOR_F'!S19</f>
        <v/>
      </c>
      <c r="D17" s="211" t="str">
        <f>'Analyse HOR_F'!AD19</f>
        <v/>
      </c>
    </row>
    <row r="18" spans="1:4" ht="15.75">
      <c r="A18" s="210" t="str">
        <f>IF(resultats_francais!A21="","",resultats_francais!A21)</f>
        <v/>
      </c>
      <c r="B18" s="211" t="str">
        <f>'Analyse HOR_F'!H20</f>
        <v/>
      </c>
      <c r="C18" s="211" t="str">
        <f>'Analyse HOR_F'!S20</f>
        <v/>
      </c>
      <c r="D18" s="211" t="str">
        <f>'Analyse HOR_F'!AD20</f>
        <v/>
      </c>
    </row>
    <row r="19" spans="1:4" ht="15.75">
      <c r="A19" s="210" t="str">
        <f>IF(resultats_francais!A22="","",resultats_francais!A22)</f>
        <v/>
      </c>
      <c r="B19" s="211" t="str">
        <f>'Analyse HOR_F'!H21</f>
        <v/>
      </c>
      <c r="C19" s="211" t="str">
        <f>'Analyse HOR_F'!S21</f>
        <v/>
      </c>
      <c r="D19" s="211" t="str">
        <f>'Analyse HOR_F'!AD21</f>
        <v/>
      </c>
    </row>
    <row r="20" spans="1:4" ht="15.75">
      <c r="A20" s="210" t="str">
        <f>IF(resultats_francais!A23="","",resultats_francais!A23)</f>
        <v/>
      </c>
      <c r="B20" s="211" t="str">
        <f>'Analyse HOR_F'!H22</f>
        <v/>
      </c>
      <c r="C20" s="211" t="str">
        <f>'Analyse HOR_F'!S22</f>
        <v/>
      </c>
      <c r="D20" s="211" t="str">
        <f>'Analyse HOR_F'!AD22</f>
        <v/>
      </c>
    </row>
    <row r="21" spans="1:4" ht="15.75">
      <c r="A21" s="210" t="str">
        <f>IF(resultats_francais!A24="","",resultats_francais!A24)</f>
        <v/>
      </c>
      <c r="B21" s="211" t="str">
        <f>'Analyse HOR_F'!H23</f>
        <v/>
      </c>
      <c r="C21" s="211" t="str">
        <f>'Analyse HOR_F'!S23</f>
        <v/>
      </c>
      <c r="D21" s="211" t="str">
        <f>'Analyse HOR_F'!AD23</f>
        <v/>
      </c>
    </row>
    <row r="22" spans="1:4" ht="15.75">
      <c r="A22" s="210" t="str">
        <f>IF(resultats_francais!A25="","",resultats_francais!A25)</f>
        <v/>
      </c>
      <c r="B22" s="211" t="str">
        <f>'Analyse HOR_F'!H24</f>
        <v/>
      </c>
      <c r="C22" s="211" t="str">
        <f>'Analyse HOR_F'!S24</f>
        <v/>
      </c>
      <c r="D22" s="211" t="str">
        <f>'Analyse HOR_F'!AD24</f>
        <v/>
      </c>
    </row>
    <row r="23" spans="1:4" ht="15.75">
      <c r="A23" s="210" t="str">
        <f>IF(resultats_francais!A26="","",resultats_francais!A26)</f>
        <v/>
      </c>
      <c r="B23" s="211" t="str">
        <f>'Analyse HOR_F'!H25</f>
        <v/>
      </c>
      <c r="C23" s="211" t="str">
        <f>'Analyse HOR_F'!S25</f>
        <v/>
      </c>
      <c r="D23" s="211" t="str">
        <f>'Analyse HOR_F'!AD25</f>
        <v/>
      </c>
    </row>
    <row r="24" spans="1:4" ht="15.75">
      <c r="A24" s="210" t="str">
        <f>IF(resultats_francais!A27="","",resultats_francais!A27)</f>
        <v/>
      </c>
      <c r="B24" s="211" t="str">
        <f>'Analyse HOR_F'!H26</f>
        <v/>
      </c>
      <c r="C24" s="211" t="str">
        <f>'Analyse HOR_F'!S26</f>
        <v/>
      </c>
      <c r="D24" s="211" t="str">
        <f>'Analyse HOR_F'!AD26</f>
        <v/>
      </c>
    </row>
    <row r="25" spans="1:4" ht="15.75">
      <c r="A25" s="210" t="str">
        <f>IF(resultats_francais!A28="","",resultats_francais!A28)</f>
        <v/>
      </c>
      <c r="B25" s="211" t="str">
        <f>'Analyse HOR_F'!H27</f>
        <v/>
      </c>
      <c r="C25" s="211" t="str">
        <f>'Analyse HOR_F'!S27</f>
        <v/>
      </c>
      <c r="D25" s="211" t="str">
        <f>'Analyse HOR_F'!AD27</f>
        <v/>
      </c>
    </row>
    <row r="26" spans="1:4" ht="15.75">
      <c r="A26" s="210" t="str">
        <f>IF(resultats_francais!A29="","",resultats_francais!A29)</f>
        <v/>
      </c>
      <c r="B26" s="211" t="str">
        <f>'Analyse HOR_F'!H28</f>
        <v/>
      </c>
      <c r="C26" s="211" t="str">
        <f>'Analyse HOR_F'!S28</f>
        <v/>
      </c>
      <c r="D26" s="211" t="str">
        <f>'Analyse HOR_F'!AD28</f>
        <v/>
      </c>
    </row>
    <row r="27" spans="1:4" ht="15.75">
      <c r="A27" s="210" t="str">
        <f>IF(resultats_francais!A30="","",resultats_francais!A30)</f>
        <v/>
      </c>
      <c r="B27" s="211" t="str">
        <f>'Analyse HOR_F'!H29</f>
        <v/>
      </c>
      <c r="C27" s="211" t="str">
        <f>'Analyse HOR_F'!S29</f>
        <v/>
      </c>
      <c r="D27" s="211" t="str">
        <f>'Analyse HOR_F'!AD29</f>
        <v/>
      </c>
    </row>
    <row r="28" spans="1:4" ht="15.75">
      <c r="A28" s="210" t="str">
        <f>IF(resultats_francais!A31="","",resultats_francais!A31)</f>
        <v/>
      </c>
      <c r="B28" s="211" t="str">
        <f>'Analyse HOR_F'!H30</f>
        <v/>
      </c>
      <c r="C28" s="211" t="str">
        <f>'Analyse HOR_F'!S30</f>
        <v/>
      </c>
      <c r="D28" s="211" t="str">
        <f>'Analyse HOR_F'!AD30</f>
        <v/>
      </c>
    </row>
    <row r="29" spans="1:4" ht="15.75">
      <c r="A29" s="210" t="str">
        <f>IF(resultats_francais!A32="","",resultats_francais!A32)</f>
        <v/>
      </c>
      <c r="B29" s="211" t="str">
        <f>'Analyse HOR_F'!H31</f>
        <v/>
      </c>
      <c r="C29" s="211" t="str">
        <f>'Analyse HOR_F'!S31</f>
        <v/>
      </c>
      <c r="D29" s="211" t="str">
        <f>'Analyse HOR_F'!AD31</f>
        <v/>
      </c>
    </row>
    <row r="30" spans="1:4" ht="15.75">
      <c r="A30" s="210" t="str">
        <f>IF(resultats_francais!A33="","",resultats_francais!A33)</f>
        <v/>
      </c>
      <c r="B30" s="211" t="str">
        <f>'Analyse HOR_F'!H32</f>
        <v/>
      </c>
      <c r="C30" s="211" t="str">
        <f>'Analyse HOR_F'!S32</f>
        <v/>
      </c>
      <c r="D30" s="211" t="str">
        <f>'Analyse HOR_F'!AD32</f>
        <v/>
      </c>
    </row>
    <row r="31" spans="1:4" ht="15.75">
      <c r="A31" s="210" t="str">
        <f>IF(resultats_francais!A34="","",resultats_francais!A34)</f>
        <v/>
      </c>
      <c r="B31" s="211" t="str">
        <f>'Analyse HOR_F'!H33</f>
        <v/>
      </c>
      <c r="C31" s="211" t="str">
        <f>'Analyse HOR_F'!S33</f>
        <v/>
      </c>
      <c r="D31" s="211" t="str">
        <f>'Analyse HOR_F'!AD33</f>
        <v/>
      </c>
    </row>
    <row r="32" spans="1:4" ht="15.75">
      <c r="A32" s="210" t="str">
        <f>IF(resultats_francais!A35="","",resultats_francais!A35)</f>
        <v/>
      </c>
      <c r="B32" s="211" t="str">
        <f>'Analyse HOR_F'!H34</f>
        <v/>
      </c>
      <c r="C32" s="211" t="str">
        <f>'Analyse HOR_F'!S34</f>
        <v/>
      </c>
      <c r="D32" s="211" t="str">
        <f>'Analyse HOR_F'!AD34</f>
        <v/>
      </c>
    </row>
    <row r="33" spans="1:4" ht="15.75">
      <c r="A33" s="210" t="str">
        <f>IF(resultats_francais!A36="","",resultats_francais!A36)</f>
        <v/>
      </c>
      <c r="B33" s="211" t="str">
        <f>'Analyse HOR_F'!H35</f>
        <v/>
      </c>
      <c r="C33" s="211" t="str">
        <f>'Analyse HOR_F'!S35</f>
        <v/>
      </c>
      <c r="D33" s="211" t="str">
        <f>'Analyse HOR_F'!AD35</f>
        <v/>
      </c>
    </row>
    <row r="34" spans="1:4" ht="15.75">
      <c r="A34" s="210" t="str">
        <f>IF(resultats_francais!A37="","",resultats_francais!A37)</f>
        <v/>
      </c>
      <c r="B34" s="211" t="str">
        <f>'Analyse HOR_F'!H36</f>
        <v/>
      </c>
      <c r="C34" s="211" t="str">
        <f>'Analyse HOR_F'!S36</f>
        <v/>
      </c>
      <c r="D34" s="211" t="str">
        <f>'Analyse HOR_F'!AD36</f>
        <v/>
      </c>
    </row>
    <row r="35" spans="1:4" ht="15.75">
      <c r="A35" s="210" t="str">
        <f>IF(resultats_francais!A38="","",resultats_francais!A38)</f>
        <v/>
      </c>
      <c r="B35" s="211" t="str">
        <f>'Analyse HOR_F'!H37</f>
        <v/>
      </c>
      <c r="C35" s="211" t="str">
        <f>'Analyse HOR_F'!S37</f>
        <v/>
      </c>
      <c r="D35" s="211" t="str">
        <f>'Analyse HOR_F'!AD37</f>
        <v/>
      </c>
    </row>
    <row r="36" spans="1:4" ht="15.75">
      <c r="A36" s="210" t="str">
        <f>IF(resultats_francais!A39="","",resultats_francais!A39)</f>
        <v/>
      </c>
      <c r="B36" s="211" t="str">
        <f>'Analyse HOR_F'!H38</f>
        <v/>
      </c>
      <c r="C36" s="211" t="str">
        <f>'Analyse HOR_F'!S38</f>
        <v/>
      </c>
      <c r="D36" s="211" t="str">
        <f>'Analyse HOR_F'!AD38</f>
        <v/>
      </c>
    </row>
    <row r="37" spans="1:4" ht="15.75">
      <c r="A37" s="210" t="str">
        <f>IF(resultats_francais!A40="","",resultats_francais!A40)</f>
        <v/>
      </c>
      <c r="B37" s="211" t="str">
        <f>'Analyse HOR_F'!H39</f>
        <v/>
      </c>
      <c r="C37" s="211" t="str">
        <f>'Analyse HOR_F'!S39</f>
        <v/>
      </c>
      <c r="D37" s="211" t="str">
        <f>'Analyse HOR_F'!AD39</f>
        <v/>
      </c>
    </row>
    <row r="38" spans="1:4" ht="15.75">
      <c r="A38" s="210" t="str">
        <f>IF(resultats_francais!A41="","",resultats_francais!A41)</f>
        <v/>
      </c>
      <c r="B38" s="211" t="str">
        <f>'Analyse HOR_F'!H40</f>
        <v/>
      </c>
      <c r="C38" s="211" t="str">
        <f>'Analyse HOR_F'!S40</f>
        <v/>
      </c>
      <c r="D38" s="211" t="str">
        <f>'Analyse HOR_F'!AD40</f>
        <v/>
      </c>
    </row>
    <row r="39" spans="1:4" ht="15.75">
      <c r="A39" s="210" t="str">
        <f>IF(resultats_francais!A42="","",resultats_francais!A42)</f>
        <v/>
      </c>
      <c r="B39" s="211" t="str">
        <f>'Analyse HOR_F'!H41</f>
        <v/>
      </c>
      <c r="C39" s="211" t="str">
        <f>'Analyse HOR_F'!S41</f>
        <v/>
      </c>
      <c r="D39" s="211" t="str">
        <f>'Analyse HOR_F'!AD41</f>
        <v/>
      </c>
    </row>
    <row r="40" spans="1:4" ht="15.75">
      <c r="A40" s="210" t="str">
        <f>IF(resultats_francais!A43="","",resultats_francais!A43)</f>
        <v/>
      </c>
      <c r="B40" s="211" t="str">
        <f>'Analyse HOR_F'!H42</f>
        <v/>
      </c>
      <c r="C40" s="211" t="str">
        <f>'Analyse HOR_F'!S42</f>
        <v/>
      </c>
      <c r="D40" s="211" t="str">
        <f>'Analyse HOR_F'!AD42</f>
        <v/>
      </c>
    </row>
    <row r="41" spans="1:4" ht="15.75">
      <c r="A41" s="210" t="str">
        <f>IF(resultats_francais!A44="","",resultats_francais!A44)</f>
        <v/>
      </c>
      <c r="B41" s="211" t="str">
        <f>'Analyse HOR_F'!H43</f>
        <v/>
      </c>
      <c r="C41" s="211" t="str">
        <f>'Analyse HOR_F'!S43</f>
        <v/>
      </c>
      <c r="D41" s="211" t="str">
        <f>'Analyse HOR_F'!AD43</f>
        <v/>
      </c>
    </row>
    <row r="42" spans="1:4" ht="15.75">
      <c r="A42" s="210" t="str">
        <f>IF(resultats_francais!A45="","",resultats_francais!A45)</f>
        <v/>
      </c>
      <c r="B42" s="211" t="str">
        <f>'Analyse HOR_F'!H44</f>
        <v/>
      </c>
      <c r="C42" s="211" t="str">
        <f>'Analyse HOR_F'!S44</f>
        <v/>
      </c>
      <c r="D42" s="211" t="str">
        <f>'Analyse HOR_F'!AD44</f>
        <v/>
      </c>
    </row>
    <row r="43" spans="1:4" ht="15.75">
      <c r="A43" s="210" t="str">
        <f>IF(resultats_francais!A46="","",resultats_francais!A46)</f>
        <v/>
      </c>
      <c r="B43" s="211" t="str">
        <f>'Analyse HOR_F'!H45</f>
        <v/>
      </c>
      <c r="C43" s="211" t="str">
        <f>'Analyse HOR_F'!S45</f>
        <v/>
      </c>
      <c r="D43" s="211" t="str">
        <f>'Analyse HOR_F'!AD45</f>
        <v/>
      </c>
    </row>
    <row r="44" spans="1:4" ht="15.75">
      <c r="A44" s="210" t="str">
        <f>IF(resultats_francais!A47="","",resultats_francais!A47)</f>
        <v/>
      </c>
      <c r="B44" s="211" t="str">
        <f>'Analyse HOR_F'!H46</f>
        <v/>
      </c>
      <c r="C44" s="211" t="str">
        <f>'Analyse HOR_F'!S46</f>
        <v/>
      </c>
      <c r="D44" s="211" t="str">
        <f>'Analyse HOR_F'!AD46</f>
        <v/>
      </c>
    </row>
    <row r="45" spans="1:4" ht="15.75">
      <c r="A45" s="210" t="str">
        <f>IF(resultats_francais!A48="","",resultats_francais!A48)</f>
        <v/>
      </c>
      <c r="B45" s="211" t="str">
        <f>'Analyse HOR_F'!H47</f>
        <v/>
      </c>
      <c r="C45" s="211" t="str">
        <f>'Analyse HOR_F'!S47</f>
        <v/>
      </c>
      <c r="D45" s="211" t="str">
        <f>'Analyse HOR_F'!AD47</f>
        <v/>
      </c>
    </row>
    <row r="46" spans="1:4" ht="15.75">
      <c r="A46" s="210" t="str">
        <f>IF(resultats_francais!A49="","",resultats_francais!A49)</f>
        <v/>
      </c>
      <c r="B46" s="211" t="str">
        <f>'Analyse HOR_F'!H48</f>
        <v/>
      </c>
      <c r="C46" s="211" t="str">
        <f>'Analyse HOR_F'!S48</f>
        <v/>
      </c>
      <c r="D46" s="211" t="str">
        <f>'Analyse HOR_F'!AD48</f>
        <v/>
      </c>
    </row>
    <row r="47" spans="1:4" ht="15.75">
      <c r="A47" s="210" t="str">
        <f>IF(resultats_francais!A50="","",resultats_francais!A50)</f>
        <v/>
      </c>
      <c r="B47" s="211" t="str">
        <f>'Analyse HOR_F'!H49</f>
        <v/>
      </c>
      <c r="C47" s="211" t="str">
        <f>'Analyse HOR_F'!S49</f>
        <v/>
      </c>
      <c r="D47" s="211" t="str">
        <f>'Analyse HOR_F'!AD49</f>
        <v/>
      </c>
    </row>
    <row r="48" spans="1:4" ht="15.75">
      <c r="A48" s="210" t="str">
        <f>IF(resultats_francais!A51="","",resultats_francais!A51)</f>
        <v/>
      </c>
      <c r="B48" s="211" t="str">
        <f>'Analyse HOR_F'!H50</f>
        <v/>
      </c>
      <c r="C48" s="211" t="str">
        <f>'Analyse HOR_F'!S50</f>
        <v/>
      </c>
      <c r="D48" s="211" t="str">
        <f>'Analyse HOR_F'!AD50</f>
        <v/>
      </c>
    </row>
    <row r="49" spans="1:4" ht="15.75">
      <c r="A49" s="210" t="str">
        <f>IF(resultats_francais!A52="","",resultats_francais!A52)</f>
        <v/>
      </c>
      <c r="B49" s="211" t="str">
        <f>'Analyse HOR_F'!H51</f>
        <v/>
      </c>
      <c r="C49" s="211" t="str">
        <f>'Analyse HOR_F'!S51</f>
        <v/>
      </c>
      <c r="D49" s="211" t="str">
        <f>'Analyse HOR_F'!AD51</f>
        <v/>
      </c>
    </row>
    <row r="50" spans="1:4" ht="15.75">
      <c r="A50" s="210" t="str">
        <f>IF(resultats_francais!A53="","",resultats_francais!A53)</f>
        <v/>
      </c>
      <c r="B50" s="211" t="str">
        <f>'Analyse HOR_F'!H52</f>
        <v/>
      </c>
      <c r="C50" s="211" t="str">
        <f>'Analyse HOR_F'!S52</f>
        <v/>
      </c>
      <c r="D50" s="211" t="str">
        <f>'Analyse HOR_F'!AD52</f>
        <v/>
      </c>
    </row>
    <row r="51" spans="1:4" ht="15.75">
      <c r="A51" s="210" t="str">
        <f>IF(resultats_francais!A54="","",resultats_francais!A54)</f>
        <v/>
      </c>
      <c r="B51" s="211" t="str">
        <f>'Analyse HOR_F'!H53</f>
        <v/>
      </c>
      <c r="C51" s="211" t="str">
        <f>'Analyse HOR_F'!S53</f>
        <v/>
      </c>
      <c r="D51" s="211" t="str">
        <f>'Analyse HOR_F'!AD53</f>
        <v/>
      </c>
    </row>
    <row r="52" spans="1:4" ht="15.75">
      <c r="A52" s="210" t="str">
        <f>IF(resultats_francais!A55="","",resultats_francais!A55)</f>
        <v/>
      </c>
      <c r="B52" s="211" t="str">
        <f>'Analyse HOR_F'!H54</f>
        <v/>
      </c>
      <c r="C52" s="211" t="str">
        <f>'Analyse HOR_F'!S54</f>
        <v/>
      </c>
      <c r="D52" s="211" t="str">
        <f>'Analyse HOR_F'!AD54</f>
        <v/>
      </c>
    </row>
    <row r="53" spans="1:4" ht="15.75">
      <c r="A53" s="210" t="str">
        <f>IF(resultats_francais!A56="","",resultats_francais!A56)</f>
        <v/>
      </c>
      <c r="B53" s="211" t="str">
        <f>'Analyse HOR_F'!H55</f>
        <v/>
      </c>
      <c r="C53" s="211" t="str">
        <f>'Analyse HOR_F'!S55</f>
        <v/>
      </c>
      <c r="D53" s="211" t="str">
        <f>'Analyse HOR_F'!AD55</f>
        <v/>
      </c>
    </row>
    <row r="54" spans="1:4" ht="15.75">
      <c r="A54" s="210" t="str">
        <f>IF(resultats_francais!A57="","",resultats_francais!A57)</f>
        <v/>
      </c>
      <c r="B54" s="211" t="str">
        <f>'Analyse HOR_F'!H56</f>
        <v/>
      </c>
      <c r="C54" s="211" t="str">
        <f>'Analyse HOR_F'!S56</f>
        <v/>
      </c>
      <c r="D54" s="211" t="str">
        <f>'Analyse HOR_F'!AD56</f>
        <v/>
      </c>
    </row>
    <row r="55" spans="1:4" ht="15.75">
      <c r="A55" s="210" t="str">
        <f>IF(resultats_francais!A58="","",resultats_francais!A58)</f>
        <v/>
      </c>
      <c r="B55" s="211" t="str">
        <f>'Analyse HOR_F'!H57</f>
        <v/>
      </c>
      <c r="C55" s="211" t="str">
        <f>'Analyse HOR_F'!S57</f>
        <v/>
      </c>
      <c r="D55" s="211" t="str">
        <f>'Analyse HOR_F'!AD57</f>
        <v/>
      </c>
    </row>
    <row r="56" spans="1:4" ht="15.75">
      <c r="A56" s="210" t="str">
        <f>IF(resultats_francais!A59="","",resultats_francais!A59)</f>
        <v/>
      </c>
      <c r="B56" s="211" t="str">
        <f>'Analyse HOR_F'!H58</f>
        <v/>
      </c>
      <c r="C56" s="211" t="str">
        <f>'Analyse HOR_F'!S58</f>
        <v/>
      </c>
      <c r="D56" s="211" t="str">
        <f>'Analyse HOR_F'!AD58</f>
        <v/>
      </c>
    </row>
    <row r="57" spans="1:4" ht="15.75">
      <c r="A57" s="210" t="str">
        <f>IF(resultats_francais!A60="","",resultats_francais!A60)</f>
        <v/>
      </c>
      <c r="B57" s="211" t="str">
        <f>'Analyse HOR_F'!H59</f>
        <v/>
      </c>
      <c r="C57" s="211" t="str">
        <f>'Analyse HOR_F'!S59</f>
        <v/>
      </c>
      <c r="D57" s="211" t="str">
        <f>'Analyse HOR_F'!AD59</f>
        <v/>
      </c>
    </row>
    <row r="58" spans="1:4" ht="15.75">
      <c r="A58" s="210" t="str">
        <f>IF(resultats_francais!A61="","",resultats_francais!A61)</f>
        <v/>
      </c>
      <c r="B58" s="211" t="str">
        <f>'Analyse HOR_F'!H60</f>
        <v/>
      </c>
      <c r="C58" s="211" t="str">
        <f>'Analyse HOR_F'!S60</f>
        <v/>
      </c>
      <c r="D58" s="211" t="str">
        <f>'Analyse HOR_F'!AD60</f>
        <v/>
      </c>
    </row>
    <row r="59" spans="1:4" ht="15.75">
      <c r="A59" s="210" t="str">
        <f>IF(resultats_francais!A62="","",resultats_francais!A62)</f>
        <v/>
      </c>
      <c r="B59" s="211" t="str">
        <f>'Analyse HOR_F'!H61</f>
        <v/>
      </c>
      <c r="C59" s="211" t="str">
        <f>'Analyse HOR_F'!S61</f>
        <v/>
      </c>
      <c r="D59" s="211" t="str">
        <f>'Analyse HOR_F'!AD61</f>
        <v/>
      </c>
    </row>
    <row r="60" spans="1:4" ht="15.75">
      <c r="A60" s="210" t="str">
        <f>IF(resultats_francais!A63="","",resultats_francais!A63)</f>
        <v/>
      </c>
      <c r="B60" s="211" t="str">
        <f>'Analyse HOR_F'!H62</f>
        <v/>
      </c>
      <c r="C60" s="211" t="str">
        <f>'Analyse HOR_F'!S62</f>
        <v/>
      </c>
      <c r="D60" s="211" t="str">
        <f>'Analyse HOR_F'!AD62</f>
        <v/>
      </c>
    </row>
    <row r="61" spans="1:4" ht="15.75">
      <c r="A61" s="210" t="str">
        <f>IF(resultats_francais!A64="","",resultats_francais!A64)</f>
        <v/>
      </c>
      <c r="B61" s="211" t="str">
        <f>'Analyse HOR_F'!H63</f>
        <v/>
      </c>
      <c r="C61" s="211" t="str">
        <f>'Analyse HOR_F'!S63</f>
        <v/>
      </c>
      <c r="D61" s="211" t="str">
        <f>'Analyse HOR_F'!AD63</f>
        <v/>
      </c>
    </row>
    <row r="62" spans="1:4" ht="15.75">
      <c r="A62" s="210" t="str">
        <f>IF(resultats_francais!A65="","",resultats_francais!A65)</f>
        <v/>
      </c>
      <c r="B62" s="211" t="str">
        <f>'Analyse HOR_F'!H64</f>
        <v/>
      </c>
      <c r="C62" s="211" t="str">
        <f>'Analyse HOR_F'!S64</f>
        <v/>
      </c>
      <c r="D62" s="211" t="str">
        <f>'Analyse HOR_F'!AD64</f>
        <v/>
      </c>
    </row>
    <row r="63" spans="1:4" ht="15.75">
      <c r="A63" s="210" t="str">
        <f>IF(resultats_francais!A66="","",resultats_francais!A66)</f>
        <v/>
      </c>
      <c r="B63" s="211" t="str">
        <f>'Analyse HOR_F'!H65</f>
        <v/>
      </c>
      <c r="C63" s="211" t="str">
        <f>'Analyse HOR_F'!S65</f>
        <v/>
      </c>
      <c r="D63" s="211" t="str">
        <f>'Analyse HOR_F'!AD65</f>
        <v/>
      </c>
    </row>
    <row r="64" spans="1:4" ht="15.75">
      <c r="A64" s="210" t="str">
        <f>IF(resultats_francais!A67="","",resultats_francais!A67)</f>
        <v/>
      </c>
      <c r="B64" s="211" t="str">
        <f>'Analyse HOR_F'!H66</f>
        <v/>
      </c>
      <c r="C64" s="211" t="str">
        <f>'Analyse HOR_F'!S66</f>
        <v/>
      </c>
      <c r="D64" s="211" t="str">
        <f>'Analyse HOR_F'!AD66</f>
        <v/>
      </c>
    </row>
    <row r="65" spans="1:4" ht="15.75">
      <c r="A65" s="210" t="str">
        <f>IF(resultats_francais!A68="","",resultats_francais!A68)</f>
        <v/>
      </c>
      <c r="B65" s="211" t="str">
        <f>'Analyse HOR_F'!H67</f>
        <v/>
      </c>
      <c r="C65" s="211" t="str">
        <f>'Analyse HOR_F'!S67</f>
        <v/>
      </c>
      <c r="D65" s="211" t="str">
        <f>'Analyse HOR_F'!AD67</f>
        <v/>
      </c>
    </row>
    <row r="66" spans="1:4" ht="15.75">
      <c r="A66" s="210" t="str">
        <f>IF(resultats_francais!A69="","",resultats_francais!A69)</f>
        <v/>
      </c>
      <c r="B66" s="211" t="str">
        <f>'Analyse HOR_F'!H68</f>
        <v/>
      </c>
      <c r="C66" s="211" t="str">
        <f>'Analyse HOR_F'!S68</f>
        <v/>
      </c>
      <c r="D66" s="211" t="str">
        <f>'Analyse HOR_F'!AD68</f>
        <v/>
      </c>
    </row>
    <row r="67" spans="1:4" ht="15.75">
      <c r="A67" s="210" t="str">
        <f>IF(resultats_francais!A70="","",resultats_francais!A70)</f>
        <v/>
      </c>
      <c r="B67" s="211" t="str">
        <f>'Analyse HOR_F'!H69</f>
        <v/>
      </c>
      <c r="C67" s="211" t="str">
        <f>'Analyse HOR_F'!S69</f>
        <v/>
      </c>
      <c r="D67" s="211" t="str">
        <f>'Analyse HOR_F'!AD69</f>
        <v/>
      </c>
    </row>
    <row r="68" spans="1:4" ht="15.75">
      <c r="A68" s="210" t="str">
        <f>IF(resultats_francais!A71="","",resultats_francais!A71)</f>
        <v/>
      </c>
      <c r="B68" s="211" t="str">
        <f>'Analyse HOR_F'!H70</f>
        <v/>
      </c>
      <c r="C68" s="211" t="str">
        <f>'Analyse HOR_F'!S70</f>
        <v/>
      </c>
      <c r="D68" s="211" t="str">
        <f>'Analyse HOR_F'!AD70</f>
        <v/>
      </c>
    </row>
    <row r="69" spans="1:4" ht="15.75">
      <c r="A69" s="210" t="str">
        <f>IF(resultats_francais!A72="","",resultats_francais!A72)</f>
        <v/>
      </c>
      <c r="B69" s="211" t="str">
        <f>'Analyse HOR_F'!H71</f>
        <v/>
      </c>
      <c r="C69" s="211" t="str">
        <f>'Analyse HOR_F'!S71</f>
        <v/>
      </c>
      <c r="D69" s="211" t="str">
        <f>'Analyse HOR_F'!AD71</f>
        <v/>
      </c>
    </row>
    <row r="70" spans="1:4" ht="15.75">
      <c r="A70" s="210" t="str">
        <f>IF(resultats_francais!A73="","",resultats_francais!A73)</f>
        <v/>
      </c>
      <c r="B70" s="211" t="str">
        <f>'Analyse HOR_F'!H72</f>
        <v/>
      </c>
      <c r="C70" s="211" t="str">
        <f>'Analyse HOR_F'!S72</f>
        <v/>
      </c>
      <c r="D70" s="211" t="str">
        <f>'Analyse HOR_F'!AD72</f>
        <v/>
      </c>
    </row>
    <row r="71" spans="1:4" ht="15.75">
      <c r="A71" s="210" t="str">
        <f>IF(resultats_francais!A74="","",resultats_francais!A74)</f>
        <v/>
      </c>
      <c r="B71" s="211" t="str">
        <f>'Analyse HOR_F'!H73</f>
        <v/>
      </c>
      <c r="C71" s="211" t="str">
        <f>'Analyse HOR_F'!S73</f>
        <v/>
      </c>
      <c r="D71" s="211" t="str">
        <f>'Analyse HOR_F'!AD73</f>
        <v/>
      </c>
    </row>
    <row r="72" spans="1:4" ht="15.75">
      <c r="A72" s="210" t="str">
        <f>IF(resultats_francais!A75="","",resultats_francais!A75)</f>
        <v/>
      </c>
      <c r="B72" s="211" t="str">
        <f>'Analyse HOR_F'!H74</f>
        <v/>
      </c>
      <c r="C72" s="211" t="str">
        <f>'Analyse HOR_F'!S74</f>
        <v/>
      </c>
      <c r="D72" s="211" t="str">
        <f>'Analyse HOR_F'!AD74</f>
        <v/>
      </c>
    </row>
    <row r="73" spans="1:4" ht="15.75">
      <c r="A73" s="210" t="str">
        <f>IF(resultats_francais!A76="","",resultats_francais!A76)</f>
        <v/>
      </c>
      <c r="B73" s="211" t="str">
        <f>'Analyse HOR_F'!H75</f>
        <v/>
      </c>
      <c r="C73" s="211" t="str">
        <f>'Analyse HOR_F'!S75</f>
        <v/>
      </c>
      <c r="D73" s="211" t="str">
        <f>'Analyse HOR_F'!AD75</f>
        <v/>
      </c>
    </row>
    <row r="74" spans="1:4" ht="15.75">
      <c r="A74" s="210" t="str">
        <f>IF(resultats_francais!A77="","",resultats_francais!A77)</f>
        <v/>
      </c>
      <c r="B74" s="211" t="str">
        <f>'Analyse HOR_F'!H76</f>
        <v/>
      </c>
      <c r="C74" s="211" t="str">
        <f>'Analyse HOR_F'!S76</f>
        <v/>
      </c>
      <c r="D74" s="211" t="str">
        <f>'Analyse HOR_F'!AD76</f>
        <v/>
      </c>
    </row>
    <row r="75" spans="1:4" ht="15.75">
      <c r="A75" s="210" t="str">
        <f>IF(resultats_francais!A78="","",resultats_francais!A78)</f>
        <v/>
      </c>
      <c r="B75" s="211" t="str">
        <f>'Analyse HOR_F'!H77</f>
        <v/>
      </c>
      <c r="C75" s="211" t="str">
        <f>'Analyse HOR_F'!S77</f>
        <v/>
      </c>
      <c r="D75" s="211" t="str">
        <f>'Analyse HOR_F'!AD77</f>
        <v/>
      </c>
    </row>
    <row r="76" spans="1:4" ht="15.75">
      <c r="A76" s="210" t="str">
        <f>IF(resultats_francais!A79="","",resultats_francais!A79)</f>
        <v/>
      </c>
      <c r="B76" s="211" t="str">
        <f>'Analyse HOR_F'!H78</f>
        <v/>
      </c>
      <c r="C76" s="211" t="str">
        <f>'Analyse HOR_F'!S78</f>
        <v/>
      </c>
      <c r="D76" s="211" t="str">
        <f>'Analyse HOR_F'!AD78</f>
        <v/>
      </c>
    </row>
    <row r="77" spans="1:4" ht="15.75">
      <c r="A77" s="210" t="str">
        <f>IF(resultats_francais!A80="","",resultats_francais!A80)</f>
        <v/>
      </c>
      <c r="B77" s="211" t="str">
        <f>'Analyse HOR_F'!H79</f>
        <v/>
      </c>
      <c r="C77" s="211" t="str">
        <f>'Analyse HOR_F'!S79</f>
        <v/>
      </c>
      <c r="D77" s="211" t="str">
        <f>'Analyse HOR_F'!AD79</f>
        <v/>
      </c>
    </row>
    <row r="78" spans="1:4" ht="15.75">
      <c r="A78" s="210" t="str">
        <f>IF(resultats_francais!A81="","",resultats_francais!A81)</f>
        <v/>
      </c>
      <c r="B78" s="211" t="str">
        <f>'Analyse HOR_F'!H80</f>
        <v/>
      </c>
      <c r="C78" s="211" t="str">
        <f>'Analyse HOR_F'!S80</f>
        <v/>
      </c>
      <c r="D78" s="211" t="str">
        <f>'Analyse HOR_F'!AD80</f>
        <v/>
      </c>
    </row>
    <row r="79" spans="1:4" ht="15.75">
      <c r="A79" s="210" t="str">
        <f>IF(resultats_francais!A82="","",resultats_francais!A82)</f>
        <v/>
      </c>
      <c r="B79" s="211" t="str">
        <f>'Analyse HOR_F'!H81</f>
        <v/>
      </c>
      <c r="C79" s="211" t="str">
        <f>'Analyse HOR_F'!S81</f>
        <v/>
      </c>
      <c r="D79" s="211" t="str">
        <f>'Analyse HOR_F'!AD81</f>
        <v/>
      </c>
    </row>
    <row r="80" spans="1:4" ht="15.75">
      <c r="A80" s="210" t="str">
        <f>IF(resultats_francais!A83="","",resultats_francais!A83)</f>
        <v/>
      </c>
      <c r="B80" s="211" t="str">
        <f>'Analyse HOR_F'!H82</f>
        <v/>
      </c>
      <c r="C80" s="211" t="str">
        <f>'Analyse HOR_F'!S82</f>
        <v/>
      </c>
      <c r="D80" s="211" t="str">
        <f>'Analyse HOR_F'!AD82</f>
        <v/>
      </c>
    </row>
    <row r="81" spans="1:4" ht="15.75">
      <c r="A81" s="210" t="str">
        <f>IF(resultats_francais!A84="","",resultats_francais!A84)</f>
        <v/>
      </c>
      <c r="B81" s="211" t="str">
        <f>'Analyse HOR_F'!H83</f>
        <v/>
      </c>
      <c r="C81" s="211" t="str">
        <f>'Analyse HOR_F'!S83</f>
        <v/>
      </c>
      <c r="D81" s="211" t="str">
        <f>'Analyse HOR_F'!AD83</f>
        <v/>
      </c>
    </row>
    <row r="82" spans="1:4" ht="15.75">
      <c r="A82" s="210" t="str">
        <f>IF(resultats_francais!A85="","",resultats_francais!A85)</f>
        <v/>
      </c>
      <c r="B82" s="211" t="str">
        <f>'Analyse HOR_F'!H84</f>
        <v/>
      </c>
      <c r="C82" s="211" t="str">
        <f>'Analyse HOR_F'!S84</f>
        <v/>
      </c>
      <c r="D82" s="211" t="str">
        <f>'Analyse HOR_F'!AD84</f>
        <v/>
      </c>
    </row>
    <row r="83" spans="1:4" ht="15.75">
      <c r="A83" s="210" t="str">
        <f>IF(resultats_francais!A86="","",resultats_francais!A86)</f>
        <v/>
      </c>
      <c r="B83" s="211" t="str">
        <f>'Analyse HOR_F'!H85</f>
        <v/>
      </c>
      <c r="C83" s="211" t="str">
        <f>'Analyse HOR_F'!S85</f>
        <v/>
      </c>
      <c r="D83" s="211" t="str">
        <f>'Analyse HOR_F'!AD85</f>
        <v/>
      </c>
    </row>
    <row r="84" spans="1:4" ht="15.75">
      <c r="A84" s="210" t="str">
        <f>IF(resultats_francais!A87="","",resultats_francais!A87)</f>
        <v/>
      </c>
      <c r="B84" s="211" t="str">
        <f>'Analyse HOR_F'!H86</f>
        <v/>
      </c>
      <c r="C84" s="211" t="str">
        <f>'Analyse HOR_F'!S86</f>
        <v/>
      </c>
      <c r="D84" s="211" t="str">
        <f>'Analyse HOR_F'!AD86</f>
        <v/>
      </c>
    </row>
    <row r="85" spans="1:4" ht="15.75">
      <c r="A85" s="210" t="str">
        <f>IF(resultats_francais!A88="","",resultats_francais!A88)</f>
        <v/>
      </c>
      <c r="B85" s="211" t="str">
        <f>'Analyse HOR_F'!H87</f>
        <v/>
      </c>
      <c r="C85" s="211" t="str">
        <f>'Analyse HOR_F'!S87</f>
        <v/>
      </c>
      <c r="D85" s="211" t="str">
        <f>'Analyse HOR_F'!AD87</f>
        <v/>
      </c>
    </row>
    <row r="86" spans="1:4" ht="15.75">
      <c r="A86" s="210" t="str">
        <f>IF(resultats_francais!A89="","",resultats_francais!A89)</f>
        <v/>
      </c>
      <c r="B86" s="211" t="str">
        <f>'Analyse HOR_F'!H88</f>
        <v/>
      </c>
      <c r="C86" s="211" t="str">
        <f>'Analyse HOR_F'!S88</f>
        <v/>
      </c>
      <c r="D86" s="211" t="str">
        <f>'Analyse HOR_F'!AD88</f>
        <v/>
      </c>
    </row>
    <row r="87" spans="1:4" ht="15.75">
      <c r="A87" s="210" t="str">
        <f>IF(resultats_francais!A90="","",resultats_francais!A90)</f>
        <v/>
      </c>
      <c r="B87" s="211" t="str">
        <f>'Analyse HOR_F'!H89</f>
        <v/>
      </c>
      <c r="C87" s="211" t="str">
        <f>'Analyse HOR_F'!S89</f>
        <v/>
      </c>
      <c r="D87" s="211" t="str">
        <f>'Analyse HOR_F'!AD89</f>
        <v/>
      </c>
    </row>
    <row r="88" spans="1:4" ht="15.75">
      <c r="A88" s="210" t="str">
        <f>IF(resultats_francais!A91="","",resultats_francais!A91)</f>
        <v/>
      </c>
      <c r="B88" s="211" t="str">
        <f>'Analyse HOR_F'!H90</f>
        <v/>
      </c>
      <c r="C88" s="211" t="str">
        <f>'Analyse HOR_F'!S90</f>
        <v/>
      </c>
      <c r="D88" s="211" t="str">
        <f>'Analyse HOR_F'!AD90</f>
        <v/>
      </c>
    </row>
    <row r="89" spans="1:4" ht="15.75">
      <c r="A89" s="210" t="str">
        <f>IF(resultats_francais!A92="","",resultats_francais!A92)</f>
        <v/>
      </c>
      <c r="B89" s="211" t="str">
        <f>'Analyse HOR_F'!H91</f>
        <v/>
      </c>
      <c r="C89" s="211" t="str">
        <f>'Analyse HOR_F'!S91</f>
        <v/>
      </c>
      <c r="D89" s="211" t="str">
        <f>'Analyse HOR_F'!AD91</f>
        <v/>
      </c>
    </row>
    <row r="90" spans="1:4" ht="15.75">
      <c r="A90" s="210" t="str">
        <f>IF(resultats_francais!A93="","",resultats_francais!A93)</f>
        <v/>
      </c>
      <c r="B90" s="211" t="str">
        <f>'Analyse HOR_F'!H92</f>
        <v/>
      </c>
      <c r="C90" s="211" t="str">
        <f>'Analyse HOR_F'!S92</f>
        <v/>
      </c>
      <c r="D90" s="211" t="str">
        <f>'Analyse HOR_F'!AD92</f>
        <v/>
      </c>
    </row>
    <row r="91" spans="1:4" ht="15.75">
      <c r="A91" s="210" t="str">
        <f>IF(resultats_francais!A94="","",resultats_francais!A94)</f>
        <v/>
      </c>
      <c r="B91" s="211" t="str">
        <f>'Analyse HOR_F'!H93</f>
        <v/>
      </c>
      <c r="C91" s="211" t="str">
        <f>'Analyse HOR_F'!S93</f>
        <v/>
      </c>
      <c r="D91" s="211" t="str">
        <f>'Analyse HOR_F'!AD93</f>
        <v/>
      </c>
    </row>
    <row r="92" spans="1:4" ht="15.75">
      <c r="A92" s="210" t="str">
        <f>IF(resultats_francais!A95="","",resultats_francais!A95)</f>
        <v/>
      </c>
      <c r="B92" s="211" t="str">
        <f>'Analyse HOR_F'!H94</f>
        <v/>
      </c>
      <c r="C92" s="211" t="str">
        <f>'Analyse HOR_F'!S94</f>
        <v/>
      </c>
      <c r="D92" s="211" t="str">
        <f>'Analyse HOR_F'!AD94</f>
        <v/>
      </c>
    </row>
    <row r="93" spans="1:4" ht="15.75">
      <c r="A93" s="210" t="str">
        <f>IF(resultats_francais!A96="","",resultats_francais!A96)</f>
        <v/>
      </c>
      <c r="B93" s="211" t="str">
        <f>'Analyse HOR_F'!H95</f>
        <v/>
      </c>
      <c r="C93" s="211" t="str">
        <f>'Analyse HOR_F'!S95</f>
        <v/>
      </c>
      <c r="D93" s="211" t="str">
        <f>'Analyse HOR_F'!AD95</f>
        <v/>
      </c>
    </row>
    <row r="94" spans="1:4" ht="15.75">
      <c r="A94" s="210" t="str">
        <f>IF(resultats_francais!A97="","",resultats_francais!A97)</f>
        <v/>
      </c>
      <c r="B94" s="211" t="str">
        <f>'Analyse HOR_F'!H96</f>
        <v/>
      </c>
      <c r="C94" s="211" t="str">
        <f>'Analyse HOR_F'!S96</f>
        <v/>
      </c>
      <c r="D94" s="211" t="str">
        <f>'Analyse HOR_F'!AD96</f>
        <v/>
      </c>
    </row>
    <row r="95" spans="1:4" ht="15.75">
      <c r="A95" s="210" t="str">
        <f>IF(resultats_francais!A98="","",resultats_francais!A98)</f>
        <v/>
      </c>
      <c r="B95" s="211" t="str">
        <f>'Analyse HOR_F'!H97</f>
        <v/>
      </c>
      <c r="C95" s="211" t="str">
        <f>'Analyse HOR_F'!S97</f>
        <v/>
      </c>
      <c r="D95" s="211" t="str">
        <f>'Analyse HOR_F'!AD97</f>
        <v/>
      </c>
    </row>
    <row r="96" spans="1:4" ht="15.75">
      <c r="A96" s="210" t="str">
        <f>IF(resultats_francais!A99="","",resultats_francais!A99)</f>
        <v/>
      </c>
      <c r="B96" s="211" t="str">
        <f>'Analyse HOR_F'!H98</f>
        <v/>
      </c>
      <c r="C96" s="211" t="str">
        <f>'Analyse HOR_F'!S98</f>
        <v/>
      </c>
      <c r="D96" s="211" t="str">
        <f>'Analyse HOR_F'!AD98</f>
        <v/>
      </c>
    </row>
    <row r="97" spans="1:4" ht="15.75">
      <c r="A97" s="210" t="str">
        <f>IF(resultats_francais!A100="","",resultats_francais!A100)</f>
        <v/>
      </c>
      <c r="B97" s="211" t="str">
        <f>'Analyse HOR_F'!H99</f>
        <v/>
      </c>
      <c r="C97" s="211" t="str">
        <f>'Analyse HOR_F'!S99</f>
        <v/>
      </c>
      <c r="D97" s="211" t="str">
        <f>'Analyse HOR_F'!AD99</f>
        <v/>
      </c>
    </row>
    <row r="98" spans="1:4" ht="15.75">
      <c r="A98" s="210" t="str">
        <f>IF(resultats_francais!A101="","",resultats_francais!A101)</f>
        <v/>
      </c>
      <c r="B98" s="211" t="str">
        <f>'Analyse HOR_F'!H100</f>
        <v/>
      </c>
      <c r="C98" s="211" t="str">
        <f>'Analyse HOR_F'!S100</f>
        <v/>
      </c>
      <c r="D98" s="211" t="str">
        <f>'Analyse HOR_F'!AD100</f>
        <v/>
      </c>
    </row>
    <row r="99" spans="1:4" ht="15.75">
      <c r="A99" s="210" t="str">
        <f>IF(resultats_francais!A102="","",resultats_francais!A102)</f>
        <v/>
      </c>
      <c r="B99" s="211" t="str">
        <f>'Analyse HOR_F'!H101</f>
        <v/>
      </c>
      <c r="C99" s="211" t="str">
        <f>'Analyse HOR_F'!S101</f>
        <v/>
      </c>
      <c r="D99" s="211" t="str">
        <f>'Analyse HOR_F'!AD101</f>
        <v/>
      </c>
    </row>
    <row r="100" spans="1:4" ht="15.75">
      <c r="A100" s="210" t="str">
        <f>IF(resultats_francais!A103="","",resultats_francais!A103)</f>
        <v/>
      </c>
      <c r="B100" s="211" t="str">
        <f>'Analyse HOR_F'!H102</f>
        <v/>
      </c>
      <c r="C100" s="211" t="str">
        <f>'Analyse HOR_F'!S102</f>
        <v/>
      </c>
      <c r="D100" s="211" t="str">
        <f>'Analyse HOR_F'!AD102</f>
        <v/>
      </c>
    </row>
    <row r="101" spans="1:4" ht="15.75">
      <c r="A101" s="210" t="str">
        <f>IF(resultats_francais!A104="","",resultats_francais!A104)</f>
        <v/>
      </c>
      <c r="B101" s="211" t="str">
        <f>'Analyse HOR_F'!H103</f>
        <v/>
      </c>
      <c r="C101" s="211" t="str">
        <f>'Analyse HOR_F'!S103</f>
        <v/>
      </c>
      <c r="D101" s="211" t="str">
        <f>'Analyse HOR_F'!AD103</f>
        <v/>
      </c>
    </row>
    <row r="102" spans="1:4" ht="15.75">
      <c r="A102" s="210" t="str">
        <f>IF(resultats_francais!A105="","",resultats_francais!A105)</f>
        <v/>
      </c>
      <c r="B102" s="211" t="str">
        <f>'Analyse HOR_F'!H104</f>
        <v/>
      </c>
      <c r="C102" s="211" t="str">
        <f>'Analyse HOR_F'!S104</f>
        <v/>
      </c>
      <c r="D102" s="211" t="str">
        <f>'Analyse HOR_F'!AD104</f>
        <v/>
      </c>
    </row>
    <row r="103" spans="1:4" ht="15.75">
      <c r="A103" s="210" t="str">
        <f>IF(resultats_francais!A106="","",resultats_francais!A106)</f>
        <v/>
      </c>
      <c r="B103" s="211" t="str">
        <f>'Analyse HOR_F'!H105</f>
        <v/>
      </c>
      <c r="C103" s="211" t="str">
        <f>'Analyse HOR_F'!S105</f>
        <v/>
      </c>
      <c r="D103" s="211" t="str">
        <f>'Analyse HOR_F'!AD105</f>
        <v/>
      </c>
    </row>
    <row r="104" spans="1:4" ht="15.75">
      <c r="A104" s="210" t="str">
        <f>IF(resultats_francais!A107="","",resultats_francais!A107)</f>
        <v/>
      </c>
      <c r="B104" s="211" t="str">
        <f>'Analyse HOR_F'!H106</f>
        <v/>
      </c>
      <c r="C104" s="211" t="str">
        <f>'Analyse HOR_F'!S106</f>
        <v/>
      </c>
      <c r="D104" s="211" t="str">
        <f>'Analyse HOR_F'!AD106</f>
        <v/>
      </c>
    </row>
    <row r="105" spans="1:4" ht="15.75">
      <c r="A105" s="210" t="str">
        <f>IF(resultats_francais!A108="","",resultats_francais!A108)</f>
        <v/>
      </c>
      <c r="B105" s="211" t="str">
        <f>'Analyse HOR_F'!H107</f>
        <v/>
      </c>
      <c r="C105" s="211" t="str">
        <f>'Analyse HOR_F'!S107</f>
        <v/>
      </c>
      <c r="D105" s="211" t="str">
        <f>'Analyse HOR_F'!AD107</f>
        <v/>
      </c>
    </row>
    <row r="106" spans="1:4" ht="15.75">
      <c r="A106" s="210" t="str">
        <f>IF(resultats_francais!A109="","",resultats_francais!A109)</f>
        <v/>
      </c>
      <c r="B106" s="211" t="str">
        <f>'Analyse HOR_F'!H108</f>
        <v/>
      </c>
      <c r="C106" s="211" t="str">
        <f>'Analyse HOR_F'!S108</f>
        <v/>
      </c>
      <c r="D106" s="211" t="str">
        <f>'Analyse HOR_F'!AD108</f>
        <v/>
      </c>
    </row>
    <row r="107" spans="1:4" ht="15.75">
      <c r="A107" s="210" t="str">
        <f>IF(resultats_francais!A110="","",resultats_francais!A110)</f>
        <v/>
      </c>
      <c r="B107" s="211" t="str">
        <f>'Analyse HOR_F'!H109</f>
        <v/>
      </c>
      <c r="C107" s="211" t="str">
        <f>'Analyse HOR_F'!S109</f>
        <v/>
      </c>
      <c r="D107" s="211" t="str">
        <f>'Analyse HOR_F'!AD109</f>
        <v/>
      </c>
    </row>
    <row r="108" spans="1:4" ht="15.75">
      <c r="A108" s="210" t="str">
        <f>IF(resultats_francais!A111="","",resultats_francais!A111)</f>
        <v/>
      </c>
      <c r="B108" s="211" t="str">
        <f>'Analyse HOR_F'!H110</f>
        <v/>
      </c>
      <c r="C108" s="211" t="str">
        <f>'Analyse HOR_F'!S110</f>
        <v/>
      </c>
      <c r="D108" s="211" t="str">
        <f>'Analyse HOR_F'!AD110</f>
        <v/>
      </c>
    </row>
    <row r="109" spans="1:4" ht="15.75">
      <c r="A109" s="210" t="str">
        <f>IF(resultats_francais!A112="","",resultats_francais!A112)</f>
        <v/>
      </c>
      <c r="B109" s="211" t="str">
        <f>'Analyse HOR_F'!H111</f>
        <v/>
      </c>
      <c r="C109" s="211" t="str">
        <f>'Analyse HOR_F'!S111</f>
        <v/>
      </c>
      <c r="D109" s="211" t="str">
        <f>'Analyse HOR_F'!AD111</f>
        <v/>
      </c>
    </row>
    <row r="110" spans="1:4" ht="15.75">
      <c r="A110" s="210" t="str">
        <f>IF(resultats_francais!A113="","",resultats_francais!A113)</f>
        <v/>
      </c>
      <c r="B110" s="211" t="str">
        <f>'Analyse HOR_F'!H112</f>
        <v/>
      </c>
      <c r="C110" s="211" t="str">
        <f>'Analyse HOR_F'!S112</f>
        <v/>
      </c>
      <c r="D110" s="211" t="str">
        <f>'Analyse HOR_F'!AD112</f>
        <v/>
      </c>
    </row>
    <row r="111" spans="1:4" ht="15.75">
      <c r="A111" s="210" t="str">
        <f>IF(resultats_francais!A114="","",resultats_francais!A114)</f>
        <v/>
      </c>
      <c r="B111" s="211" t="str">
        <f>'Analyse HOR_F'!H113</f>
        <v/>
      </c>
      <c r="C111" s="211" t="str">
        <f>'Analyse HOR_F'!S113</f>
        <v/>
      </c>
      <c r="D111" s="211" t="str">
        <f>'Analyse HOR_F'!AD113</f>
        <v/>
      </c>
    </row>
    <row r="112" spans="1:4" ht="15.75">
      <c r="A112" s="210" t="str">
        <f>IF(resultats_francais!A115="","",resultats_francais!A115)</f>
        <v/>
      </c>
      <c r="B112" s="211" t="str">
        <f>'Analyse HOR_F'!H114</f>
        <v/>
      </c>
      <c r="C112" s="211" t="str">
        <f>'Analyse HOR_F'!S114</f>
        <v/>
      </c>
      <c r="D112" s="211" t="str">
        <f>'Analyse HOR_F'!AD114</f>
        <v/>
      </c>
    </row>
    <row r="113" spans="1:4" ht="15.75">
      <c r="A113" s="210" t="str">
        <f>IF(resultats_francais!A116="","",resultats_francais!A116)</f>
        <v/>
      </c>
      <c r="B113" s="211" t="str">
        <f>'Analyse HOR_F'!H115</f>
        <v/>
      </c>
      <c r="C113" s="211" t="str">
        <f>'Analyse HOR_F'!S115</f>
        <v/>
      </c>
      <c r="D113" s="211" t="str">
        <f>'Analyse HOR_F'!AD115</f>
        <v/>
      </c>
    </row>
    <row r="114" spans="1:4" ht="15.75">
      <c r="A114" s="210" t="str">
        <f>IF(resultats_francais!A117="","",resultats_francais!A117)</f>
        <v/>
      </c>
      <c r="B114" s="211" t="str">
        <f>'Analyse HOR_F'!H116</f>
        <v/>
      </c>
      <c r="C114" s="211" t="str">
        <f>'Analyse HOR_F'!S116</f>
        <v/>
      </c>
      <c r="D114" s="211" t="str">
        <f>'Analyse HOR_F'!AD116</f>
        <v/>
      </c>
    </row>
    <row r="115" spans="1:4" ht="15.75">
      <c r="A115" s="210" t="str">
        <f>IF(resultats_francais!A118="","",resultats_francais!A118)</f>
        <v/>
      </c>
      <c r="B115" s="211" t="str">
        <f>'Analyse HOR_F'!H117</f>
        <v/>
      </c>
      <c r="C115" s="211" t="str">
        <f>'Analyse HOR_F'!S117</f>
        <v/>
      </c>
      <c r="D115" s="211" t="str">
        <f>'Analyse HOR_F'!AD117</f>
        <v/>
      </c>
    </row>
    <row r="116" spans="1:4" ht="15.75">
      <c r="A116" s="210" t="str">
        <f>IF(resultats_francais!A119="","",resultats_francais!A119)</f>
        <v/>
      </c>
      <c r="B116" s="211" t="str">
        <f>'Analyse HOR_F'!H118</f>
        <v/>
      </c>
      <c r="C116" s="211" t="str">
        <f>'Analyse HOR_F'!S118</f>
        <v/>
      </c>
      <c r="D116" s="211" t="str">
        <f>'Analyse HOR_F'!AD118</f>
        <v/>
      </c>
    </row>
    <row r="117" spans="1:4" ht="15.75">
      <c r="A117" s="210" t="str">
        <f>IF(resultats_francais!A120="","",resultats_francais!A120)</f>
        <v/>
      </c>
      <c r="B117" s="211" t="str">
        <f>'Analyse HOR_F'!H119</f>
        <v/>
      </c>
      <c r="C117" s="211" t="str">
        <f>'Analyse HOR_F'!S119</f>
        <v/>
      </c>
      <c r="D117" s="211" t="str">
        <f>'Analyse HOR_F'!AD119</f>
        <v/>
      </c>
    </row>
    <row r="118" spans="1:4" ht="15.75">
      <c r="A118" s="210" t="str">
        <f>IF(resultats_francais!A121="","",resultats_francais!A121)</f>
        <v/>
      </c>
      <c r="B118" s="211" t="str">
        <f>'Analyse HOR_F'!H120</f>
        <v/>
      </c>
      <c r="C118" s="211" t="str">
        <f>'Analyse HOR_F'!S120</f>
        <v/>
      </c>
      <c r="D118" s="211" t="str">
        <f>'Analyse HOR_F'!AD120</f>
        <v/>
      </c>
    </row>
    <row r="119" spans="1:4" ht="15.75">
      <c r="A119" s="210" t="str">
        <f>IF(resultats_francais!A122="","",resultats_francais!A122)</f>
        <v/>
      </c>
      <c r="B119" s="211" t="str">
        <f>'Analyse HOR_F'!H121</f>
        <v/>
      </c>
      <c r="C119" s="211" t="str">
        <f>'Analyse HOR_F'!S121</f>
        <v/>
      </c>
      <c r="D119" s="211" t="str">
        <f>'Analyse HOR_F'!AD121</f>
        <v/>
      </c>
    </row>
    <row r="120" spans="1:4" ht="15.75">
      <c r="A120" s="210" t="str">
        <f>IF(resultats_francais!A123="","",resultats_francais!A123)</f>
        <v/>
      </c>
      <c r="B120" s="211" t="str">
        <f>'Analyse HOR_F'!H122</f>
        <v/>
      </c>
      <c r="C120" s="211" t="str">
        <f>'Analyse HOR_F'!S122</f>
        <v/>
      </c>
      <c r="D120" s="211" t="str">
        <f>'Analyse HOR_F'!AD122</f>
        <v/>
      </c>
    </row>
    <row r="121" spans="1:4" ht="15.75">
      <c r="A121" s="210" t="str">
        <f>IF(resultats_francais!A124="","",resultats_francais!A124)</f>
        <v/>
      </c>
      <c r="B121" s="211" t="str">
        <f>'Analyse HOR_F'!H123</f>
        <v/>
      </c>
      <c r="C121" s="211" t="str">
        <f>'Analyse HOR_F'!S123</f>
        <v/>
      </c>
      <c r="D121" s="211" t="str">
        <f>'Analyse HOR_F'!AD123</f>
        <v/>
      </c>
    </row>
    <row r="122" spans="1:4" ht="15.75">
      <c r="A122" s="210" t="str">
        <f>IF(resultats_francais!A125="","",resultats_francais!A125)</f>
        <v/>
      </c>
      <c r="B122" s="211" t="str">
        <f>'Analyse HOR_F'!H124</f>
        <v/>
      </c>
      <c r="C122" s="211" t="str">
        <f>'Analyse HOR_F'!S124</f>
        <v/>
      </c>
      <c r="D122" s="211" t="str">
        <f>'Analyse HOR_F'!AD124</f>
        <v/>
      </c>
    </row>
    <row r="123" spans="1:4" ht="15.75">
      <c r="A123" s="210" t="str">
        <f>IF(resultats_francais!A126="","",resultats_francais!A126)</f>
        <v/>
      </c>
      <c r="B123" s="211" t="str">
        <f>'Analyse HOR_F'!H125</f>
        <v/>
      </c>
      <c r="C123" s="211" t="str">
        <f>'Analyse HOR_F'!S125</f>
        <v/>
      </c>
      <c r="D123" s="211" t="str">
        <f>'Analyse HOR_F'!AD125</f>
        <v/>
      </c>
    </row>
    <row r="124" spans="1:4" ht="15.75">
      <c r="A124" s="210" t="str">
        <f>IF(resultats_francais!A127="","",resultats_francais!A127)</f>
        <v/>
      </c>
      <c r="B124" s="211" t="str">
        <f>'Analyse HOR_F'!H126</f>
        <v/>
      </c>
      <c r="C124" s="211" t="str">
        <f>'Analyse HOR_F'!S126</f>
        <v/>
      </c>
      <c r="D124" s="211" t="str">
        <f>'Analyse HOR_F'!AD126</f>
        <v/>
      </c>
    </row>
    <row r="125" spans="1:4" ht="15.75">
      <c r="A125" s="210" t="str">
        <f>IF(resultats_francais!A128="","",resultats_francais!A128)</f>
        <v/>
      </c>
      <c r="B125" s="211" t="str">
        <f>'Analyse HOR_F'!H127</f>
        <v/>
      </c>
      <c r="C125" s="211" t="str">
        <f>'Analyse HOR_F'!S127</f>
        <v/>
      </c>
      <c r="D125" s="211" t="str">
        <f>'Analyse HOR_F'!AD127</f>
        <v/>
      </c>
    </row>
    <row r="126" spans="1:4" ht="15.75">
      <c r="A126" s="210" t="str">
        <f>IF(resultats_francais!A129="","",resultats_francais!A129)</f>
        <v/>
      </c>
      <c r="B126" s="211" t="str">
        <f>'Analyse HOR_F'!H128</f>
        <v/>
      </c>
      <c r="C126" s="211" t="str">
        <f>'Analyse HOR_F'!S128</f>
        <v/>
      </c>
      <c r="D126" s="211" t="str">
        <f>'Analyse HOR_F'!AD128</f>
        <v/>
      </c>
    </row>
    <row r="127" spans="1:4" ht="15.75">
      <c r="A127" s="210" t="str">
        <f>IF(resultats_francais!A130="","",resultats_francais!A130)</f>
        <v/>
      </c>
      <c r="B127" s="211" t="str">
        <f>'Analyse HOR_F'!H129</f>
        <v/>
      </c>
      <c r="C127" s="211" t="str">
        <f>'Analyse HOR_F'!S129</f>
        <v/>
      </c>
      <c r="D127" s="211" t="str">
        <f>'Analyse HOR_F'!AD129</f>
        <v/>
      </c>
    </row>
    <row r="128" spans="1:4" ht="15.75">
      <c r="A128" s="210" t="str">
        <f>IF(resultats_francais!A131="","",resultats_francais!A131)</f>
        <v/>
      </c>
      <c r="B128" s="211" t="str">
        <f>'Analyse HOR_F'!H130</f>
        <v/>
      </c>
      <c r="C128" s="211" t="str">
        <f>'Analyse HOR_F'!S130</f>
        <v/>
      </c>
      <c r="D128" s="211" t="str">
        <f>'Analyse HOR_F'!AD130</f>
        <v/>
      </c>
    </row>
    <row r="129" spans="1:4" ht="15.75">
      <c r="A129" s="210" t="str">
        <f>IF(resultats_francais!A132="","",resultats_francais!A132)</f>
        <v/>
      </c>
      <c r="B129" s="211" t="str">
        <f>'Analyse HOR_F'!H131</f>
        <v/>
      </c>
      <c r="C129" s="211" t="str">
        <f>'Analyse HOR_F'!S131</f>
        <v/>
      </c>
      <c r="D129" s="211" t="str">
        <f>'Analyse HOR_F'!AD131</f>
        <v/>
      </c>
    </row>
    <row r="130" spans="1:4" ht="15.75">
      <c r="A130" s="210" t="str">
        <f>IF(resultats_francais!A133="","",resultats_francais!A133)</f>
        <v/>
      </c>
      <c r="B130" s="211" t="str">
        <f>'Analyse HOR_F'!H132</f>
        <v/>
      </c>
      <c r="C130" s="211" t="str">
        <f>'Analyse HOR_F'!S132</f>
        <v/>
      </c>
      <c r="D130" s="211" t="str">
        <f>'Analyse HOR_F'!AD132</f>
        <v/>
      </c>
    </row>
    <row r="131" spans="1:4" ht="15.75">
      <c r="A131" s="210" t="str">
        <f>IF(resultats_francais!A134="","",resultats_francais!A134)</f>
        <v/>
      </c>
      <c r="B131" s="211" t="str">
        <f>'Analyse HOR_F'!H133</f>
        <v/>
      </c>
      <c r="C131" s="211" t="str">
        <f>'Analyse HOR_F'!S133</f>
        <v/>
      </c>
      <c r="D131" s="211" t="str">
        <f>'Analyse HOR_F'!AD133</f>
        <v/>
      </c>
    </row>
    <row r="132" spans="1:4" ht="15.75">
      <c r="A132" s="210" t="str">
        <f>IF(resultats_francais!A135="","",resultats_francais!A135)</f>
        <v/>
      </c>
      <c r="B132" s="211" t="str">
        <f>'Analyse HOR_F'!H134</f>
        <v/>
      </c>
      <c r="C132" s="211" t="str">
        <f>'Analyse HOR_F'!S134</f>
        <v/>
      </c>
      <c r="D132" s="211" t="str">
        <f>'Analyse HOR_F'!AD134</f>
        <v/>
      </c>
    </row>
    <row r="133" spans="1:4" ht="15.75">
      <c r="A133" s="210" t="str">
        <f>IF(resultats_francais!A136="","",resultats_francais!A136)</f>
        <v/>
      </c>
      <c r="B133" s="211" t="str">
        <f>'Analyse HOR_F'!H135</f>
        <v/>
      </c>
      <c r="C133" s="211" t="str">
        <f>'Analyse HOR_F'!S135</f>
        <v/>
      </c>
      <c r="D133" s="211" t="str">
        <f>'Analyse HOR_F'!AD135</f>
        <v/>
      </c>
    </row>
    <row r="134" spans="1:4" ht="15.75">
      <c r="A134" s="210" t="str">
        <f>IF(resultats_francais!A137="","",resultats_francais!A137)</f>
        <v/>
      </c>
      <c r="B134" s="211" t="str">
        <f>'Analyse HOR_F'!H136</f>
        <v/>
      </c>
      <c r="C134" s="211" t="str">
        <f>'Analyse HOR_F'!S136</f>
        <v/>
      </c>
      <c r="D134" s="211" t="str">
        <f>'Analyse HOR_F'!AD136</f>
        <v/>
      </c>
    </row>
    <row r="135" spans="1:4" ht="15.75">
      <c r="A135" s="210" t="str">
        <f>IF(resultats_francais!A138="","",resultats_francais!A138)</f>
        <v/>
      </c>
      <c r="B135" s="211" t="str">
        <f>'Analyse HOR_F'!H137</f>
        <v/>
      </c>
      <c r="C135" s="211" t="str">
        <f>'Analyse HOR_F'!S137</f>
        <v/>
      </c>
      <c r="D135" s="211" t="str">
        <f>'Analyse HOR_F'!AD137</f>
        <v/>
      </c>
    </row>
    <row r="136" spans="1:4" ht="15.75">
      <c r="A136" s="210" t="str">
        <f>IF(resultats_francais!A139="","",resultats_francais!A139)</f>
        <v/>
      </c>
      <c r="B136" s="211" t="str">
        <f>'Analyse HOR_F'!H138</f>
        <v/>
      </c>
      <c r="C136" s="211" t="str">
        <f>'Analyse HOR_F'!S138</f>
        <v/>
      </c>
      <c r="D136" s="211" t="str">
        <f>'Analyse HOR_F'!AD138</f>
        <v/>
      </c>
    </row>
    <row r="137" spans="1:4" ht="15.75">
      <c r="A137" s="210" t="str">
        <f>IF(resultats_francais!A140="","",resultats_francais!A140)</f>
        <v/>
      </c>
      <c r="B137" s="211" t="str">
        <f>'Analyse HOR_F'!H139</f>
        <v/>
      </c>
      <c r="C137" s="211" t="str">
        <f>'Analyse HOR_F'!S139</f>
        <v/>
      </c>
      <c r="D137" s="211" t="str">
        <f>'Analyse HOR_F'!AD139</f>
        <v/>
      </c>
    </row>
    <row r="138" spans="1:4" ht="15.75">
      <c r="A138" s="210" t="str">
        <f>IF(resultats_francais!A141="","",resultats_francais!A141)</f>
        <v/>
      </c>
      <c r="B138" s="211" t="str">
        <f>'Analyse HOR_F'!H140</f>
        <v/>
      </c>
      <c r="C138" s="211" t="str">
        <f>'Analyse HOR_F'!S140</f>
        <v/>
      </c>
      <c r="D138" s="211" t="str">
        <f>'Analyse HOR_F'!AD140</f>
        <v/>
      </c>
    </row>
    <row r="139" spans="1:4" ht="15.75">
      <c r="A139" s="210" t="str">
        <f>IF(resultats_francais!A142="","",resultats_francais!A142)</f>
        <v/>
      </c>
      <c r="B139" s="211" t="str">
        <f>'Analyse HOR_F'!H141</f>
        <v/>
      </c>
      <c r="C139" s="211" t="str">
        <f>'Analyse HOR_F'!S141</f>
        <v/>
      </c>
      <c r="D139" s="211" t="str">
        <f>'Analyse HOR_F'!AD141</f>
        <v/>
      </c>
    </row>
    <row r="140" spans="1:4" ht="15.75">
      <c r="A140" s="210" t="str">
        <f>IF(resultats_francais!A143="","",resultats_francais!A143)</f>
        <v/>
      </c>
      <c r="B140" s="211" t="str">
        <f>'Analyse HOR_F'!H142</f>
        <v/>
      </c>
      <c r="C140" s="211" t="str">
        <f>'Analyse HOR_F'!S142</f>
        <v/>
      </c>
      <c r="D140" s="211" t="str">
        <f>'Analyse HOR_F'!AD142</f>
        <v/>
      </c>
    </row>
    <row r="141" spans="1:4" ht="15.75">
      <c r="A141" s="210" t="str">
        <f>IF(resultats_francais!A144="","",resultats_francais!A144)</f>
        <v/>
      </c>
      <c r="B141" s="211" t="str">
        <f>'Analyse HOR_F'!H143</f>
        <v/>
      </c>
      <c r="C141" s="211" t="str">
        <f>'Analyse HOR_F'!S143</f>
        <v/>
      </c>
      <c r="D141" s="211" t="str">
        <f>'Analyse HOR_F'!AD143</f>
        <v/>
      </c>
    </row>
    <row r="142" spans="1:4" ht="15.75">
      <c r="A142" s="210" t="str">
        <f>IF(resultats_francais!A145="","",resultats_francais!A145)</f>
        <v/>
      </c>
      <c r="B142" s="211" t="str">
        <f>'Analyse HOR_F'!H144</f>
        <v/>
      </c>
      <c r="C142" s="211" t="str">
        <f>'Analyse HOR_F'!S144</f>
        <v/>
      </c>
      <c r="D142" s="211" t="str">
        <f>'Analyse HOR_F'!AD144</f>
        <v/>
      </c>
    </row>
    <row r="143" spans="1:4" ht="15.75">
      <c r="A143" s="210" t="str">
        <f>IF(resultats_francais!A146="","",resultats_francais!A146)</f>
        <v/>
      </c>
      <c r="B143" s="211" t="str">
        <f>'Analyse HOR_F'!H145</f>
        <v/>
      </c>
      <c r="C143" s="211" t="str">
        <f>'Analyse HOR_F'!S145</f>
        <v/>
      </c>
      <c r="D143" s="211" t="str">
        <f>'Analyse HOR_F'!AD145</f>
        <v/>
      </c>
    </row>
    <row r="144" spans="1:4" ht="15.75">
      <c r="A144" s="210" t="str">
        <f>IF(resultats_francais!A147="","",resultats_francais!A147)</f>
        <v/>
      </c>
      <c r="B144" s="211" t="str">
        <f>'Analyse HOR_F'!H146</f>
        <v/>
      </c>
      <c r="C144" s="211" t="str">
        <f>'Analyse HOR_F'!S146</f>
        <v/>
      </c>
      <c r="D144" s="211" t="str">
        <f>'Analyse HOR_F'!AD146</f>
        <v/>
      </c>
    </row>
    <row r="145" spans="1:4" ht="15.75">
      <c r="A145" s="210" t="str">
        <f>IF(resultats_francais!A148="","",resultats_francais!A148)</f>
        <v/>
      </c>
      <c r="B145" s="211" t="str">
        <f>'Analyse HOR_F'!H147</f>
        <v/>
      </c>
      <c r="C145" s="211" t="str">
        <f>'Analyse HOR_F'!S147</f>
        <v/>
      </c>
      <c r="D145" s="211" t="str">
        <f>'Analyse HOR_F'!AD147</f>
        <v/>
      </c>
    </row>
    <row r="146" spans="1:4" ht="15.75">
      <c r="A146" s="210" t="str">
        <f>IF(resultats_francais!A149="","",resultats_francais!A149)</f>
        <v/>
      </c>
      <c r="B146" s="211" t="str">
        <f>'Analyse HOR_F'!H148</f>
        <v/>
      </c>
      <c r="C146" s="211" t="str">
        <f>'Analyse HOR_F'!S148</f>
        <v/>
      </c>
      <c r="D146" s="211" t="str">
        <f>'Analyse HOR_F'!AD148</f>
        <v/>
      </c>
    </row>
    <row r="147" spans="1:4" ht="15.75">
      <c r="A147" s="210" t="str">
        <f>IF(resultats_francais!A150="","",resultats_francais!A150)</f>
        <v/>
      </c>
      <c r="B147" s="211" t="str">
        <f>'Analyse HOR_F'!H149</f>
        <v/>
      </c>
      <c r="C147" s="211" t="str">
        <f>'Analyse HOR_F'!S149</f>
        <v/>
      </c>
      <c r="D147" s="211" t="str">
        <f>'Analyse HOR_F'!AD149</f>
        <v/>
      </c>
    </row>
    <row r="148" spans="1:4" ht="15.75">
      <c r="A148" s="210" t="str">
        <f>IF(resultats_francais!A151="","",resultats_francais!A151)</f>
        <v/>
      </c>
      <c r="B148" s="211" t="str">
        <f>'Analyse HOR_F'!H150</f>
        <v/>
      </c>
      <c r="C148" s="211" t="str">
        <f>'Analyse HOR_F'!S150</f>
        <v/>
      </c>
      <c r="D148" s="211" t="str">
        <f>'Analyse HOR_F'!AD150</f>
        <v/>
      </c>
    </row>
    <row r="149" spans="1:4" ht="15.75">
      <c r="A149" s="210" t="str">
        <f>IF(resultats_francais!A152="","",resultats_francais!A152)</f>
        <v/>
      </c>
      <c r="B149" s="211" t="str">
        <f>'Analyse HOR_F'!H151</f>
        <v/>
      </c>
      <c r="C149" s="211" t="str">
        <f>'Analyse HOR_F'!S151</f>
        <v/>
      </c>
      <c r="D149" s="211" t="str">
        <f>'Analyse HOR_F'!AD151</f>
        <v/>
      </c>
    </row>
    <row r="150" spans="1:4" ht="15.75">
      <c r="A150" s="210" t="str">
        <f>IF(resultats_francais!A153="","",resultats_francais!A153)</f>
        <v/>
      </c>
      <c r="B150" s="211" t="str">
        <f>'Analyse HOR_F'!H152</f>
        <v/>
      </c>
      <c r="C150" s="211" t="str">
        <f>'Analyse HOR_F'!S152</f>
        <v/>
      </c>
      <c r="D150" s="211" t="str">
        <f>'Analyse HOR_F'!AD152</f>
        <v/>
      </c>
    </row>
    <row r="151" spans="1:4" ht="15.75">
      <c r="A151" s="210" t="str">
        <f>IF(resultats_francais!A154="","",resultats_francais!A154)</f>
        <v/>
      </c>
      <c r="B151" s="211" t="str">
        <f>'Analyse HOR_F'!H153</f>
        <v/>
      </c>
      <c r="C151" s="211" t="str">
        <f>'Analyse HOR_F'!S153</f>
        <v/>
      </c>
      <c r="D151" s="211" t="str">
        <f>'Analyse HOR_F'!AD153</f>
        <v/>
      </c>
    </row>
    <row r="152" spans="1:4" ht="15.75">
      <c r="A152" s="210" t="str">
        <f>IF(resultats_francais!A155="","",resultats_francais!A155)</f>
        <v/>
      </c>
      <c r="B152" s="211" t="str">
        <f>'Analyse HOR_F'!H154</f>
        <v/>
      </c>
      <c r="C152" s="211" t="str">
        <f>'Analyse HOR_F'!S154</f>
        <v/>
      </c>
      <c r="D152" s="211" t="str">
        <f>'Analyse HOR_F'!AD154</f>
        <v/>
      </c>
    </row>
    <row r="153" spans="1:4" ht="15.75">
      <c r="A153" s="210" t="str">
        <f>IF(resultats_francais!A156="","",resultats_francais!A156)</f>
        <v/>
      </c>
      <c r="B153" s="211" t="str">
        <f>'Analyse HOR_F'!H155</f>
        <v/>
      </c>
      <c r="C153" s="211" t="str">
        <f>'Analyse HOR_F'!S155</f>
        <v/>
      </c>
      <c r="D153" s="211" t="str">
        <f>'Analyse HOR_F'!AD155</f>
        <v/>
      </c>
    </row>
    <row r="154" spans="1:4" ht="15.75">
      <c r="A154" s="210" t="str">
        <f>IF(resultats_francais!A157="","",resultats_francais!A157)</f>
        <v/>
      </c>
      <c r="B154" s="211" t="str">
        <f>'Analyse HOR_F'!H156</f>
        <v/>
      </c>
      <c r="C154" s="211" t="str">
        <f>'Analyse HOR_F'!S156</f>
        <v/>
      </c>
      <c r="D154" s="211" t="str">
        <f>'Analyse HOR_F'!AD156</f>
        <v/>
      </c>
    </row>
    <row r="155" spans="1:4" ht="15.75">
      <c r="A155" s="210" t="str">
        <f>IF(resultats_francais!A158="","",resultats_francais!A158)</f>
        <v/>
      </c>
      <c r="B155" s="211" t="str">
        <f>'Analyse HOR_F'!H157</f>
        <v/>
      </c>
      <c r="C155" s="211" t="str">
        <f>'Analyse HOR_F'!S157</f>
        <v/>
      </c>
      <c r="D155" s="211" t="str">
        <f>'Analyse HOR_F'!AD157</f>
        <v/>
      </c>
    </row>
    <row r="156" spans="1:4" ht="15.75">
      <c r="A156" s="210" t="str">
        <f>IF(resultats_francais!A159="","",resultats_francais!A159)</f>
        <v/>
      </c>
      <c r="B156" s="211" t="str">
        <f>'Analyse HOR_F'!H158</f>
        <v/>
      </c>
      <c r="C156" s="211" t="str">
        <f>'Analyse HOR_F'!S158</f>
        <v/>
      </c>
      <c r="D156" s="211" t="str">
        <f>'Analyse HOR_F'!AD158</f>
        <v/>
      </c>
    </row>
    <row r="157" spans="1:4" ht="15.75">
      <c r="A157" s="210" t="str">
        <f>IF(resultats_francais!A160="","",resultats_francais!A160)</f>
        <v/>
      </c>
      <c r="B157" s="211" t="str">
        <f>'Analyse HOR_F'!H159</f>
        <v/>
      </c>
      <c r="C157" s="211" t="str">
        <f>'Analyse HOR_F'!S159</f>
        <v/>
      </c>
      <c r="D157" s="211" t="str">
        <f>'Analyse HOR_F'!AD159</f>
        <v/>
      </c>
    </row>
    <row r="158" spans="1:4" ht="15.75">
      <c r="A158" s="210" t="str">
        <f>IF(resultats_francais!A161="","",resultats_francais!A161)</f>
        <v/>
      </c>
      <c r="B158" s="211" t="str">
        <f>'Analyse HOR_F'!H160</f>
        <v/>
      </c>
      <c r="C158" s="211" t="str">
        <f>'Analyse HOR_F'!S160</f>
        <v/>
      </c>
      <c r="D158" s="211" t="str">
        <f>'Analyse HOR_F'!AD160</f>
        <v/>
      </c>
    </row>
    <row r="159" spans="1:4" ht="15.75">
      <c r="A159" s="210" t="str">
        <f>IF(resultats_francais!A162="","",resultats_francais!A162)</f>
        <v/>
      </c>
      <c r="B159" s="211" t="str">
        <f>'Analyse HOR_F'!H161</f>
        <v/>
      </c>
      <c r="C159" s="211" t="str">
        <f>'Analyse HOR_F'!S161</f>
        <v/>
      </c>
      <c r="D159" s="211" t="str">
        <f>'Analyse HOR_F'!AD161</f>
        <v/>
      </c>
    </row>
    <row r="160" spans="1:4" ht="15.75">
      <c r="A160" s="210" t="str">
        <f>IF(resultats_francais!A163="","",resultats_francais!A163)</f>
        <v/>
      </c>
      <c r="B160" s="211" t="str">
        <f>'Analyse HOR_F'!H162</f>
        <v/>
      </c>
      <c r="C160" s="211" t="str">
        <f>'Analyse HOR_F'!S162</f>
        <v/>
      </c>
      <c r="D160" s="211" t="str">
        <f>'Analyse HOR_F'!AD162</f>
        <v/>
      </c>
    </row>
    <row r="161" spans="1:4" ht="15.75">
      <c r="A161" s="210" t="str">
        <f>IF(resultats_francais!A164="","",resultats_francais!A164)</f>
        <v/>
      </c>
      <c r="B161" s="211" t="str">
        <f>'Analyse HOR_F'!H163</f>
        <v/>
      </c>
      <c r="C161" s="211" t="str">
        <f>'Analyse HOR_F'!S163</f>
        <v/>
      </c>
      <c r="D161" s="211" t="str">
        <f>'Analyse HOR_F'!AD163</f>
        <v/>
      </c>
    </row>
    <row r="162" spans="1:4" ht="15.75">
      <c r="A162" s="210" t="str">
        <f>IF(resultats_francais!A165="","",resultats_francais!A165)</f>
        <v/>
      </c>
      <c r="B162" s="211" t="str">
        <f>'Analyse HOR_F'!H164</f>
        <v/>
      </c>
      <c r="C162" s="211" t="str">
        <f>'Analyse HOR_F'!S164</f>
        <v/>
      </c>
      <c r="D162" s="211" t="str">
        <f>'Analyse HOR_F'!AD164</f>
        <v/>
      </c>
    </row>
    <row r="163" spans="1:4" ht="15.75">
      <c r="A163" s="210" t="str">
        <f>IF(resultats_francais!A166="","",resultats_francais!A166)</f>
        <v/>
      </c>
      <c r="B163" s="211" t="str">
        <f>'Analyse HOR_F'!H165</f>
        <v/>
      </c>
      <c r="C163" s="211" t="str">
        <f>'Analyse HOR_F'!S165</f>
        <v/>
      </c>
      <c r="D163" s="211" t="str">
        <f>'Analyse HOR_F'!AD165</f>
        <v/>
      </c>
    </row>
    <row r="164" spans="1:4" ht="15.75">
      <c r="A164" s="210" t="str">
        <f>IF(resultats_francais!A167="","",resultats_francais!A167)</f>
        <v/>
      </c>
      <c r="B164" s="211" t="str">
        <f>'Analyse HOR_F'!H166</f>
        <v/>
      </c>
      <c r="C164" s="211" t="str">
        <f>'Analyse HOR_F'!S166</f>
        <v/>
      </c>
      <c r="D164" s="211" t="str">
        <f>'Analyse HOR_F'!AD166</f>
        <v/>
      </c>
    </row>
    <row r="165" spans="1:4" ht="15.75">
      <c r="A165" s="210" t="str">
        <f>IF(resultats_francais!A168="","",resultats_francais!A168)</f>
        <v/>
      </c>
      <c r="B165" s="211" t="str">
        <f>'Analyse HOR_F'!H167</f>
        <v/>
      </c>
      <c r="C165" s="211" t="str">
        <f>'Analyse HOR_F'!S167</f>
        <v/>
      </c>
      <c r="D165" s="211" t="str">
        <f>'Analyse HOR_F'!AD167</f>
        <v/>
      </c>
    </row>
    <row r="166" spans="1:4" ht="15.75">
      <c r="A166" s="210" t="str">
        <f>IF(resultats_francais!A169="","",resultats_francais!A169)</f>
        <v/>
      </c>
      <c r="B166" s="211" t="str">
        <f>'Analyse HOR_F'!H168</f>
        <v/>
      </c>
      <c r="C166" s="211" t="str">
        <f>'Analyse HOR_F'!S168</f>
        <v/>
      </c>
      <c r="D166" s="211" t="str">
        <f>'Analyse HOR_F'!AD168</f>
        <v/>
      </c>
    </row>
    <row r="167" spans="1:4" ht="15.75">
      <c r="A167" s="210" t="str">
        <f>IF(resultats_francais!A170="","",resultats_francais!A170)</f>
        <v/>
      </c>
      <c r="B167" s="211" t="str">
        <f>'Analyse HOR_F'!H169</f>
        <v/>
      </c>
      <c r="C167" s="211" t="str">
        <f>'Analyse HOR_F'!S169</f>
        <v/>
      </c>
      <c r="D167" s="211" t="str">
        <f>'Analyse HOR_F'!AD169</f>
        <v/>
      </c>
    </row>
    <row r="168" spans="1:4" ht="15.75">
      <c r="A168" s="210" t="str">
        <f>IF(resultats_francais!A171="","",resultats_francais!A171)</f>
        <v/>
      </c>
      <c r="B168" s="211" t="str">
        <f>'Analyse HOR_F'!H170</f>
        <v/>
      </c>
      <c r="C168" s="211" t="str">
        <f>'Analyse HOR_F'!S170</f>
        <v/>
      </c>
      <c r="D168" s="211" t="str">
        <f>'Analyse HOR_F'!AD170</f>
        <v/>
      </c>
    </row>
    <row r="169" spans="1:4" ht="15.75">
      <c r="A169" s="210" t="str">
        <f>IF(resultats_francais!A172="","",resultats_francais!A172)</f>
        <v/>
      </c>
      <c r="B169" s="211" t="str">
        <f>'Analyse HOR_F'!H171</f>
        <v/>
      </c>
      <c r="C169" s="211" t="str">
        <f>'Analyse HOR_F'!S171</f>
        <v/>
      </c>
      <c r="D169" s="211" t="str">
        <f>'Analyse HOR_F'!AD171</f>
        <v/>
      </c>
    </row>
    <row r="170" spans="1:4" ht="15.75">
      <c r="A170" s="210" t="str">
        <f>IF(resultats_francais!A173="","",resultats_francais!A173)</f>
        <v/>
      </c>
      <c r="B170" s="211" t="str">
        <f>'Analyse HOR_F'!H172</f>
        <v/>
      </c>
      <c r="C170" s="211" t="str">
        <f>'Analyse HOR_F'!S172</f>
        <v/>
      </c>
      <c r="D170" s="211" t="str">
        <f>'Analyse HOR_F'!AD172</f>
        <v/>
      </c>
    </row>
    <row r="171" spans="1:4" ht="15.75">
      <c r="A171" s="210" t="str">
        <f>IF(resultats_francais!A174="","",resultats_francais!A174)</f>
        <v/>
      </c>
      <c r="B171" s="211" t="str">
        <f>'Analyse HOR_F'!H173</f>
        <v/>
      </c>
      <c r="C171" s="211" t="str">
        <f>'Analyse HOR_F'!S173</f>
        <v/>
      </c>
      <c r="D171" s="211" t="str">
        <f>'Analyse HOR_F'!AD173</f>
        <v/>
      </c>
    </row>
    <row r="172" spans="1:4" ht="15.75">
      <c r="A172" s="210" t="str">
        <f>IF(resultats_francais!A175="","",resultats_francais!A175)</f>
        <v/>
      </c>
      <c r="B172" s="211" t="str">
        <f>'Analyse HOR_F'!H174</f>
        <v/>
      </c>
      <c r="C172" s="211" t="str">
        <f>'Analyse HOR_F'!S174</f>
        <v/>
      </c>
      <c r="D172" s="211" t="str">
        <f>'Analyse HOR_F'!AD174</f>
        <v/>
      </c>
    </row>
    <row r="173" spans="1:4" ht="15.75">
      <c r="A173" s="210" t="str">
        <f>IF(resultats_francais!A176="","",resultats_francais!A176)</f>
        <v/>
      </c>
      <c r="B173" s="211" t="str">
        <f>'Analyse HOR_F'!H175</f>
        <v/>
      </c>
      <c r="C173" s="211" t="str">
        <f>'Analyse HOR_F'!S175</f>
        <v/>
      </c>
      <c r="D173" s="211" t="str">
        <f>'Analyse HOR_F'!AD175</f>
        <v/>
      </c>
    </row>
    <row r="174" spans="1:4" ht="15.75">
      <c r="A174" s="210" t="str">
        <f>IF(resultats_francais!A177="","",resultats_francais!A177)</f>
        <v/>
      </c>
      <c r="B174" s="211" t="str">
        <f>'Analyse HOR_F'!H176</f>
        <v/>
      </c>
      <c r="C174" s="211" t="str">
        <f>'Analyse HOR_F'!S176</f>
        <v/>
      </c>
      <c r="D174" s="211" t="str">
        <f>'Analyse HOR_F'!AD176</f>
        <v/>
      </c>
    </row>
    <row r="175" spans="1:4" ht="15.75">
      <c r="A175" s="210" t="str">
        <f>IF(resultats_francais!A178="","",resultats_francais!A178)</f>
        <v/>
      </c>
      <c r="B175" s="211" t="str">
        <f>'Analyse HOR_F'!H177</f>
        <v/>
      </c>
      <c r="C175" s="211" t="str">
        <f>'Analyse HOR_F'!S177</f>
        <v/>
      </c>
      <c r="D175" s="211" t="str">
        <f>'Analyse HOR_F'!AD177</f>
        <v/>
      </c>
    </row>
    <row r="176" spans="1:4" ht="15.75">
      <c r="A176" s="210" t="str">
        <f>IF(resultats_francais!A179="","",resultats_francais!A179)</f>
        <v/>
      </c>
      <c r="B176" s="211" t="str">
        <f>'Analyse HOR_F'!H178</f>
        <v/>
      </c>
      <c r="C176" s="211" t="str">
        <f>'Analyse HOR_F'!S178</f>
        <v/>
      </c>
      <c r="D176" s="211" t="str">
        <f>'Analyse HOR_F'!AD178</f>
        <v/>
      </c>
    </row>
    <row r="177" spans="1:4" ht="15.75">
      <c r="A177" s="210" t="str">
        <f>IF(resultats_francais!A180="","",resultats_francais!A180)</f>
        <v/>
      </c>
      <c r="B177" s="211" t="str">
        <f>'Analyse HOR_F'!H179</f>
        <v/>
      </c>
      <c r="C177" s="211" t="str">
        <f>'Analyse HOR_F'!S179</f>
        <v/>
      </c>
      <c r="D177" s="211" t="str">
        <f>'Analyse HOR_F'!AD179</f>
        <v/>
      </c>
    </row>
    <row r="178" spans="1:4" ht="15.75">
      <c r="A178" s="210" t="str">
        <f>IF(resultats_francais!A181="","",resultats_francais!A181)</f>
        <v/>
      </c>
      <c r="B178" s="211" t="str">
        <f>'Analyse HOR_F'!H180</f>
        <v/>
      </c>
      <c r="C178" s="211" t="str">
        <f>'Analyse HOR_F'!S180</f>
        <v/>
      </c>
      <c r="D178" s="211" t="str">
        <f>'Analyse HOR_F'!AD180</f>
        <v/>
      </c>
    </row>
    <row r="179" spans="1:4" ht="15.75">
      <c r="A179" s="210" t="str">
        <f>IF(resultats_francais!A182="","",resultats_francais!A182)</f>
        <v/>
      </c>
      <c r="B179" s="211" t="str">
        <f>'Analyse HOR_F'!H181</f>
        <v/>
      </c>
      <c r="C179" s="211" t="str">
        <f>'Analyse HOR_F'!S181</f>
        <v/>
      </c>
      <c r="D179" s="211" t="str">
        <f>'Analyse HOR_F'!AD181</f>
        <v/>
      </c>
    </row>
    <row r="180" spans="1:4" ht="15.75">
      <c r="A180" s="210" t="str">
        <f>IF(resultats_francais!A183="","",resultats_francais!A183)</f>
        <v/>
      </c>
      <c r="B180" s="211" t="str">
        <f>'Analyse HOR_F'!H182</f>
        <v/>
      </c>
      <c r="C180" s="211" t="str">
        <f>'Analyse HOR_F'!S182</f>
        <v/>
      </c>
      <c r="D180" s="211" t="str">
        <f>'Analyse HOR_F'!AD182</f>
        <v/>
      </c>
    </row>
    <row r="181" spans="1:4" ht="15.75">
      <c r="A181" s="210" t="str">
        <f>IF(resultats_francais!A184="","",resultats_francais!A184)</f>
        <v/>
      </c>
      <c r="B181" s="211" t="str">
        <f>'Analyse HOR_F'!H183</f>
        <v/>
      </c>
      <c r="C181" s="211" t="str">
        <f>'Analyse HOR_F'!S183</f>
        <v/>
      </c>
      <c r="D181" s="211" t="str">
        <f>'Analyse HOR_F'!AD183</f>
        <v/>
      </c>
    </row>
    <row r="182" spans="1:4" ht="15.75">
      <c r="A182" s="210" t="str">
        <f>IF(resultats_francais!A185="","",resultats_francais!A185)</f>
        <v/>
      </c>
      <c r="B182" s="211" t="str">
        <f>'Analyse HOR_F'!H184</f>
        <v/>
      </c>
      <c r="C182" s="211" t="str">
        <f>'Analyse HOR_F'!S184</f>
        <v/>
      </c>
      <c r="D182" s="211" t="str">
        <f>'Analyse HOR_F'!AD184</f>
        <v/>
      </c>
    </row>
    <row r="183" spans="1:4" ht="15.75">
      <c r="A183" s="210" t="str">
        <f>IF(resultats_francais!A186="","",resultats_francais!A186)</f>
        <v/>
      </c>
      <c r="B183" s="211" t="str">
        <f>'Analyse HOR_F'!H185</f>
        <v/>
      </c>
      <c r="C183" s="211" t="str">
        <f>'Analyse HOR_F'!S185</f>
        <v/>
      </c>
      <c r="D183" s="211" t="str">
        <f>'Analyse HOR_F'!AD185</f>
        <v/>
      </c>
    </row>
    <row r="184" spans="1:4" ht="15.75">
      <c r="A184" s="210" t="str">
        <f>IF(resultats_francais!A187="","",resultats_francais!A187)</f>
        <v/>
      </c>
      <c r="B184" s="211" t="str">
        <f>'Analyse HOR_F'!H186</f>
        <v/>
      </c>
      <c r="C184" s="211" t="str">
        <f>'Analyse HOR_F'!S186</f>
        <v/>
      </c>
      <c r="D184" s="211" t="str">
        <f>'Analyse HOR_F'!AD186</f>
        <v/>
      </c>
    </row>
    <row r="185" spans="1:4" ht="15.75">
      <c r="A185" s="210" t="str">
        <f>IF(resultats_francais!A188="","",resultats_francais!A188)</f>
        <v/>
      </c>
      <c r="B185" s="211" t="str">
        <f>'Analyse HOR_F'!H187</f>
        <v/>
      </c>
      <c r="C185" s="211" t="str">
        <f>'Analyse HOR_F'!S187</f>
        <v/>
      </c>
      <c r="D185" s="211" t="str">
        <f>'Analyse HOR_F'!AD187</f>
        <v/>
      </c>
    </row>
    <row r="186" spans="1:4" ht="15.75">
      <c r="A186" s="210" t="str">
        <f>IF(resultats_francais!A189="","",resultats_francais!A189)</f>
        <v/>
      </c>
      <c r="B186" s="211" t="str">
        <f>'Analyse HOR_F'!H188</f>
        <v/>
      </c>
      <c r="C186" s="211" t="str">
        <f>'Analyse HOR_F'!S188</f>
        <v/>
      </c>
      <c r="D186" s="211" t="str">
        <f>'Analyse HOR_F'!AD188</f>
        <v/>
      </c>
    </row>
    <row r="187" spans="1:4" ht="15.75">
      <c r="A187" s="210" t="str">
        <f>IF(resultats_francais!A190="","",resultats_francais!A190)</f>
        <v/>
      </c>
      <c r="B187" s="211" t="str">
        <f>'Analyse HOR_F'!H189</f>
        <v/>
      </c>
      <c r="C187" s="211" t="str">
        <f>'Analyse HOR_F'!S189</f>
        <v/>
      </c>
      <c r="D187" s="211" t="str">
        <f>'Analyse HOR_F'!AD189</f>
        <v/>
      </c>
    </row>
    <row r="188" spans="1:4" ht="15.75">
      <c r="A188" s="210" t="str">
        <f>IF(resultats_francais!A191="","",resultats_francais!A191)</f>
        <v/>
      </c>
      <c r="B188" s="211" t="str">
        <f>'Analyse HOR_F'!H190</f>
        <v/>
      </c>
      <c r="C188" s="211" t="str">
        <f>'Analyse HOR_F'!S190</f>
        <v/>
      </c>
      <c r="D188" s="211" t="str">
        <f>'Analyse HOR_F'!AD190</f>
        <v/>
      </c>
    </row>
    <row r="189" spans="1:4" ht="15.75">
      <c r="A189" s="210" t="str">
        <f>IF(resultats_francais!A192="","",resultats_francais!A192)</f>
        <v/>
      </c>
      <c r="B189" s="211" t="str">
        <f>'Analyse HOR_F'!H191</f>
        <v/>
      </c>
      <c r="C189" s="211" t="str">
        <f>'Analyse HOR_F'!S191</f>
        <v/>
      </c>
      <c r="D189" s="211" t="str">
        <f>'Analyse HOR_F'!AD191</f>
        <v/>
      </c>
    </row>
    <row r="190" spans="1:4" ht="15.75">
      <c r="A190" s="210" t="str">
        <f>IF(resultats_francais!A193="","",resultats_francais!A193)</f>
        <v/>
      </c>
      <c r="B190" s="211" t="str">
        <f>'Analyse HOR_F'!H192</f>
        <v/>
      </c>
      <c r="C190" s="211" t="str">
        <f>'Analyse HOR_F'!S192</f>
        <v/>
      </c>
      <c r="D190" s="211" t="str">
        <f>'Analyse HOR_F'!AD192</f>
        <v/>
      </c>
    </row>
    <row r="191" spans="1:4" ht="15.75">
      <c r="A191" s="210" t="str">
        <f>IF(resultats_francais!A194="","",resultats_francais!A194)</f>
        <v/>
      </c>
      <c r="B191" s="211" t="str">
        <f>'Analyse HOR_F'!H193</f>
        <v/>
      </c>
      <c r="C191" s="211" t="str">
        <f>'Analyse HOR_F'!S193</f>
        <v/>
      </c>
      <c r="D191" s="211" t="str">
        <f>'Analyse HOR_F'!AD193</f>
        <v/>
      </c>
    </row>
    <row r="192" spans="1:4" ht="15.75">
      <c r="A192" s="210" t="str">
        <f>IF(resultats_francais!A195="","",resultats_francais!A195)</f>
        <v/>
      </c>
      <c r="B192" s="211" t="str">
        <f>'Analyse HOR_F'!H194</f>
        <v/>
      </c>
      <c r="C192" s="211" t="str">
        <f>'Analyse HOR_F'!S194</f>
        <v/>
      </c>
      <c r="D192" s="211" t="str">
        <f>'Analyse HOR_F'!AD194</f>
        <v/>
      </c>
    </row>
    <row r="193" spans="1:4" ht="15.75">
      <c r="A193" s="210" t="str">
        <f>IF(resultats_francais!A196="","",resultats_francais!A196)</f>
        <v/>
      </c>
      <c r="B193" s="211" t="str">
        <f>'Analyse HOR_F'!H195</f>
        <v/>
      </c>
      <c r="C193" s="211" t="str">
        <f>'Analyse HOR_F'!S195</f>
        <v/>
      </c>
      <c r="D193" s="211" t="str">
        <f>'Analyse HOR_F'!AD195</f>
        <v/>
      </c>
    </row>
    <row r="194" spans="1:4" ht="15.75">
      <c r="A194" s="210" t="str">
        <f>IF(resultats_francais!A197="","",resultats_francais!A197)</f>
        <v/>
      </c>
      <c r="B194" s="211" t="str">
        <f>'Analyse HOR_F'!H196</f>
        <v/>
      </c>
      <c r="C194" s="211" t="str">
        <f>'Analyse HOR_F'!S196</f>
        <v/>
      </c>
      <c r="D194" s="211" t="str">
        <f>'Analyse HOR_F'!AD196</f>
        <v/>
      </c>
    </row>
    <row r="195" spans="1:4" ht="15.75">
      <c r="A195" s="210" t="str">
        <f>IF(resultats_francais!A198="","",resultats_francais!A198)</f>
        <v/>
      </c>
      <c r="B195" s="211" t="str">
        <f>'Analyse HOR_F'!H197</f>
        <v/>
      </c>
      <c r="C195" s="211" t="str">
        <f>'Analyse HOR_F'!S197</f>
        <v/>
      </c>
      <c r="D195" s="211" t="str">
        <f>'Analyse HOR_F'!AD197</f>
        <v/>
      </c>
    </row>
    <row r="196" spans="1:4" ht="15.75">
      <c r="A196" s="210" t="str">
        <f>IF(resultats_francais!A199="","",resultats_francais!A199)</f>
        <v/>
      </c>
      <c r="B196" s="211" t="str">
        <f>'Analyse HOR_F'!H198</f>
        <v/>
      </c>
      <c r="C196" s="211" t="str">
        <f>'Analyse HOR_F'!S198</f>
        <v/>
      </c>
      <c r="D196" s="211" t="str">
        <f>'Analyse HOR_F'!AD198</f>
        <v/>
      </c>
    </row>
    <row r="197" spans="1:4" ht="15.75">
      <c r="A197" s="210" t="str">
        <f>IF(resultats_francais!A200="","",resultats_francais!A200)</f>
        <v/>
      </c>
      <c r="B197" s="211" t="str">
        <f>'Analyse HOR_F'!H199</f>
        <v/>
      </c>
      <c r="C197" s="211" t="str">
        <f>'Analyse HOR_F'!S199</f>
        <v/>
      </c>
      <c r="D197" s="211" t="str">
        <f>'Analyse HOR_F'!AD199</f>
        <v/>
      </c>
    </row>
    <row r="198" spans="1:4" ht="15.75">
      <c r="A198" s="210" t="str">
        <f>IF(resultats_francais!A201="","",resultats_francais!A201)</f>
        <v/>
      </c>
      <c r="B198" s="211" t="str">
        <f>'Analyse HOR_F'!H200</f>
        <v/>
      </c>
      <c r="C198" s="211" t="str">
        <f>'Analyse HOR_F'!S200</f>
        <v/>
      </c>
      <c r="D198" s="211" t="str">
        <f>'Analyse HOR_F'!AD200</f>
        <v/>
      </c>
    </row>
    <row r="199" spans="1:4" ht="15.75">
      <c r="A199" s="210" t="str">
        <f>IF(resultats_francais!A202="","",resultats_francais!A202)</f>
        <v/>
      </c>
      <c r="B199" s="211" t="str">
        <f>'Analyse HOR_F'!H201</f>
        <v/>
      </c>
      <c r="C199" s="211" t="str">
        <f>'Analyse HOR_F'!S201</f>
        <v/>
      </c>
      <c r="D199" s="211" t="str">
        <f>'Analyse HOR_F'!AD201</f>
        <v/>
      </c>
    </row>
    <row r="200" spans="1:4" ht="15.75">
      <c r="A200" s="210" t="str">
        <f>IF(resultats_francais!A203="","",resultats_francais!A203)</f>
        <v/>
      </c>
      <c r="B200" s="211" t="str">
        <f>'Analyse HOR_F'!H202</f>
        <v/>
      </c>
      <c r="C200" s="211" t="str">
        <f>'Analyse HOR_F'!S202</f>
        <v/>
      </c>
      <c r="D200" s="211" t="str">
        <f>'Analyse HOR_F'!AD202</f>
        <v/>
      </c>
    </row>
    <row r="201" spans="1:4" ht="15.75">
      <c r="A201" s="210" t="str">
        <f>IF(resultats_francais!A204="","",resultats_francais!A204)</f>
        <v/>
      </c>
      <c r="B201" s="211" t="str">
        <f>'Analyse HOR_F'!H203</f>
        <v/>
      </c>
      <c r="C201" s="211" t="str">
        <f>'Analyse HOR_F'!S203</f>
        <v/>
      </c>
      <c r="D201" s="211" t="str">
        <f>'Analyse HOR_F'!AD203</f>
        <v/>
      </c>
    </row>
    <row r="202" spans="1:4" ht="15.75">
      <c r="A202" s="210" t="str">
        <f>IF(resultats_francais!A205="","",resultats_francais!A205)</f>
        <v/>
      </c>
      <c r="B202" s="211" t="str">
        <f>'Analyse HOR_F'!H204</f>
        <v/>
      </c>
      <c r="C202" s="211" t="str">
        <f>'Analyse HOR_F'!S204</f>
        <v/>
      </c>
      <c r="D202" s="211" t="str">
        <f>'Analyse HOR_F'!AD204</f>
        <v/>
      </c>
    </row>
    <row r="203" spans="1:4" ht="15.75">
      <c r="A203" s="210" t="str">
        <f>IF(resultats_francais!A206="","",resultats_francais!A206)</f>
        <v/>
      </c>
      <c r="B203" s="211" t="str">
        <f>'Analyse HOR_F'!H205</f>
        <v/>
      </c>
      <c r="C203" s="211" t="str">
        <f>'Analyse HOR_F'!S205</f>
        <v/>
      </c>
      <c r="D203" s="211" t="str">
        <f>'Analyse HOR_F'!AD205</f>
        <v/>
      </c>
    </row>
    <row r="204" spans="1:4" ht="15.75">
      <c r="A204" s="210" t="str">
        <f>IF(resultats_francais!A207="","",resultats_francais!A207)</f>
        <v/>
      </c>
      <c r="B204" s="211" t="str">
        <f>'Analyse HOR_F'!H206</f>
        <v/>
      </c>
      <c r="C204" s="211" t="str">
        <f>'Analyse HOR_F'!S206</f>
        <v/>
      </c>
      <c r="D204" s="211" t="str">
        <f>'Analyse HOR_F'!AD206</f>
        <v/>
      </c>
    </row>
    <row r="205" spans="1:4" ht="15.75">
      <c r="A205" s="210" t="str">
        <f>IF(resultats_francais!A208="","",resultats_francais!A208)</f>
        <v/>
      </c>
      <c r="B205" s="211" t="str">
        <f>'Analyse HOR_F'!H207</f>
        <v/>
      </c>
      <c r="C205" s="211" t="str">
        <f>'Analyse HOR_F'!S207</f>
        <v/>
      </c>
      <c r="D205" s="211" t="str">
        <f>'Analyse HOR_F'!AD207</f>
        <v/>
      </c>
    </row>
    <row r="206" spans="1:4" ht="15.75">
      <c r="A206" s="210" t="str">
        <f>IF(resultats_francais!A209="","",resultats_francais!A209)</f>
        <v/>
      </c>
      <c r="B206" s="211" t="str">
        <f>'Analyse HOR_F'!H208</f>
        <v/>
      </c>
      <c r="C206" s="211" t="str">
        <f>'Analyse HOR_F'!S208</f>
        <v/>
      </c>
      <c r="D206" s="211" t="str">
        <f>'Analyse HOR_F'!AD208</f>
        <v/>
      </c>
    </row>
    <row r="207" spans="1:4" ht="15.75">
      <c r="A207" s="210" t="str">
        <f>IF(resultats_francais!A210="","",resultats_francais!A210)</f>
        <v/>
      </c>
      <c r="B207" s="211" t="str">
        <f>'Analyse HOR_F'!H209</f>
        <v/>
      </c>
      <c r="C207" s="211" t="str">
        <f>'Analyse HOR_F'!S209</f>
        <v/>
      </c>
      <c r="D207" s="211" t="str">
        <f>'Analyse HOR_F'!AD209</f>
        <v/>
      </c>
    </row>
    <row r="208" spans="1:4" ht="15.75">
      <c r="A208" s="210" t="str">
        <f>IF(resultats_francais!A211="","",resultats_francais!A211)</f>
        <v/>
      </c>
      <c r="B208" s="211" t="str">
        <f>'Analyse HOR_F'!H210</f>
        <v/>
      </c>
      <c r="C208" s="211" t="str">
        <f>'Analyse HOR_F'!S210</f>
        <v/>
      </c>
      <c r="D208" s="211" t="str">
        <f>'Analyse HOR_F'!AD210</f>
        <v/>
      </c>
    </row>
    <row r="209" spans="1:4" ht="15.75">
      <c r="A209" s="210" t="str">
        <f>IF(resultats_francais!A212="","",resultats_francais!A212)</f>
        <v/>
      </c>
      <c r="B209" s="211" t="str">
        <f>'Analyse HOR_F'!H211</f>
        <v/>
      </c>
      <c r="C209" s="211" t="str">
        <f>'Analyse HOR_F'!S211</f>
        <v/>
      </c>
      <c r="D209" s="211" t="str">
        <f>'Analyse HOR_F'!AD211</f>
        <v/>
      </c>
    </row>
    <row r="210" spans="1:4" ht="15.75">
      <c r="A210" s="210" t="str">
        <f>IF(resultats_francais!A213="","",resultats_francais!A213)</f>
        <v/>
      </c>
      <c r="B210" s="211" t="str">
        <f>'Analyse HOR_F'!H212</f>
        <v/>
      </c>
      <c r="C210" s="211" t="str">
        <f>'Analyse HOR_F'!S212</f>
        <v/>
      </c>
      <c r="D210" s="211" t="str">
        <f>'Analyse HOR_F'!AD212</f>
        <v/>
      </c>
    </row>
    <row r="211" spans="1:4" ht="15.75">
      <c r="A211" s="210" t="str">
        <f>IF(resultats_francais!A214="","",resultats_francais!A214)</f>
        <v/>
      </c>
      <c r="B211" s="211" t="str">
        <f>'Analyse HOR_F'!H213</f>
        <v/>
      </c>
      <c r="C211" s="211" t="str">
        <f>'Analyse HOR_F'!S213</f>
        <v/>
      </c>
      <c r="D211" s="211" t="str">
        <f>'Analyse HOR_F'!AD213</f>
        <v/>
      </c>
    </row>
    <row r="212" spans="1:4" ht="15.75">
      <c r="A212" s="210" t="str">
        <f>IF(resultats_francais!A215="","",resultats_francais!A215)</f>
        <v/>
      </c>
      <c r="B212" s="211" t="str">
        <f>'Analyse HOR_F'!H214</f>
        <v/>
      </c>
      <c r="C212" s="211" t="str">
        <f>'Analyse HOR_F'!S214</f>
        <v/>
      </c>
      <c r="D212" s="211" t="str">
        <f>'Analyse HOR_F'!AD214</f>
        <v/>
      </c>
    </row>
    <row r="213" spans="1:4" ht="15.75">
      <c r="A213" s="210" t="str">
        <f>IF(resultats_francais!A216="","",resultats_francais!A216)</f>
        <v/>
      </c>
      <c r="B213" s="211" t="str">
        <f>'Analyse HOR_F'!H215</f>
        <v/>
      </c>
      <c r="C213" s="211" t="str">
        <f>'Analyse HOR_F'!S215</f>
        <v/>
      </c>
      <c r="D213" s="211" t="str">
        <f>'Analyse HOR_F'!AD215</f>
        <v/>
      </c>
    </row>
    <row r="214" spans="1:4" ht="15.75">
      <c r="A214" s="210" t="str">
        <f>IF(resultats_francais!A217="","",resultats_francais!A217)</f>
        <v/>
      </c>
      <c r="B214" s="211" t="str">
        <f>'Analyse HOR_F'!H216</f>
        <v/>
      </c>
      <c r="C214" s="211" t="str">
        <f>'Analyse HOR_F'!S216</f>
        <v/>
      </c>
      <c r="D214" s="211" t="str">
        <f>'Analyse HOR_F'!AD216</f>
        <v/>
      </c>
    </row>
    <row r="215" spans="1:4" ht="15.75">
      <c r="A215" s="210" t="str">
        <f>IF(resultats_francais!A218="","",resultats_francais!A218)</f>
        <v/>
      </c>
      <c r="B215" s="211" t="str">
        <f>'Analyse HOR_F'!H217</f>
        <v/>
      </c>
      <c r="C215" s="211" t="str">
        <f>'Analyse HOR_F'!S217</f>
        <v/>
      </c>
      <c r="D215" s="211" t="str">
        <f>'Analyse HOR_F'!AD217</f>
        <v/>
      </c>
    </row>
    <row r="216" spans="1:4" ht="15.75">
      <c r="A216" s="210" t="str">
        <f>IF(resultats_francais!A219="","",resultats_francais!A219)</f>
        <v/>
      </c>
      <c r="B216" s="211" t="str">
        <f>'Analyse HOR_F'!H218</f>
        <v/>
      </c>
      <c r="C216" s="211" t="str">
        <f>'Analyse HOR_F'!S218</f>
        <v/>
      </c>
      <c r="D216" s="211" t="str">
        <f>'Analyse HOR_F'!AD218</f>
        <v/>
      </c>
    </row>
    <row r="217" spans="1:4" ht="15.75">
      <c r="A217" s="210" t="str">
        <f>IF(resultats_francais!A220="","",resultats_francais!A220)</f>
        <v/>
      </c>
      <c r="B217" s="211" t="str">
        <f>'Analyse HOR_F'!H219</f>
        <v/>
      </c>
      <c r="C217" s="211" t="str">
        <f>'Analyse HOR_F'!S219</f>
        <v/>
      </c>
      <c r="D217" s="211" t="str">
        <f>'Analyse HOR_F'!AD219</f>
        <v/>
      </c>
    </row>
    <row r="218" spans="1:4" ht="15.75">
      <c r="A218" s="210" t="str">
        <f>IF(resultats_francais!A221="","",resultats_francais!A221)</f>
        <v/>
      </c>
      <c r="B218" s="211" t="str">
        <f>'Analyse HOR_F'!H220</f>
        <v/>
      </c>
      <c r="C218" s="211" t="str">
        <f>'Analyse HOR_F'!S220</f>
        <v/>
      </c>
      <c r="D218" s="211" t="str">
        <f>'Analyse HOR_F'!AD220</f>
        <v/>
      </c>
    </row>
    <row r="219" spans="1:4" ht="15.75">
      <c r="A219" s="210" t="str">
        <f>IF(resultats_francais!A222="","",resultats_francais!A222)</f>
        <v/>
      </c>
      <c r="B219" s="211" t="str">
        <f>'Analyse HOR_F'!H221</f>
        <v/>
      </c>
      <c r="C219" s="211" t="str">
        <f>'Analyse HOR_F'!S221</f>
        <v/>
      </c>
      <c r="D219" s="211" t="str">
        <f>'Analyse HOR_F'!AD221</f>
        <v/>
      </c>
    </row>
    <row r="220" spans="1:4" ht="15.75">
      <c r="A220" s="210" t="str">
        <f>IF(resultats_francais!A223="","",resultats_francais!A223)</f>
        <v/>
      </c>
      <c r="B220" s="211" t="str">
        <f>'Analyse HOR_F'!H222</f>
        <v/>
      </c>
      <c r="C220" s="211" t="str">
        <f>'Analyse HOR_F'!S222</f>
        <v/>
      </c>
      <c r="D220" s="211" t="str">
        <f>'Analyse HOR_F'!AD222</f>
        <v/>
      </c>
    </row>
    <row r="221" spans="1:4" ht="15.75">
      <c r="A221" s="210" t="str">
        <f>IF(resultats_francais!A224="","",resultats_francais!A224)</f>
        <v/>
      </c>
      <c r="B221" s="211" t="str">
        <f>'Analyse HOR_F'!H223</f>
        <v/>
      </c>
      <c r="C221" s="211" t="str">
        <f>'Analyse HOR_F'!S223</f>
        <v/>
      </c>
      <c r="D221" s="211" t="str">
        <f>'Analyse HOR_F'!AD223</f>
        <v/>
      </c>
    </row>
    <row r="222" spans="1:4" ht="15.75">
      <c r="A222" s="210" t="str">
        <f>IF(resultats_francais!A225="","",resultats_francais!A225)</f>
        <v/>
      </c>
      <c r="B222" s="211" t="str">
        <f>'Analyse HOR_F'!H224</f>
        <v/>
      </c>
      <c r="C222" s="211" t="str">
        <f>'Analyse HOR_F'!S224</f>
        <v/>
      </c>
      <c r="D222" s="211" t="str">
        <f>'Analyse HOR_F'!AD224</f>
        <v/>
      </c>
    </row>
    <row r="223" spans="1:4" ht="15.75">
      <c r="A223" s="210" t="str">
        <f>IF(resultats_francais!A226="","",resultats_francais!A226)</f>
        <v/>
      </c>
      <c r="B223" s="211" t="str">
        <f>'Analyse HOR_F'!H225</f>
        <v/>
      </c>
      <c r="C223" s="211" t="str">
        <f>'Analyse HOR_F'!S225</f>
        <v/>
      </c>
      <c r="D223" s="211" t="str">
        <f>'Analyse HOR_F'!AD225</f>
        <v/>
      </c>
    </row>
    <row r="224" spans="1:4" ht="15.75">
      <c r="A224" s="210" t="str">
        <f>IF(resultats_francais!A227="","",resultats_francais!A227)</f>
        <v/>
      </c>
      <c r="B224" s="211" t="str">
        <f>'Analyse HOR_F'!H226</f>
        <v/>
      </c>
      <c r="C224" s="211" t="str">
        <f>'Analyse HOR_F'!S226</f>
        <v/>
      </c>
      <c r="D224" s="211" t="str">
        <f>'Analyse HOR_F'!AD226</f>
        <v/>
      </c>
    </row>
    <row r="225" spans="1:4" ht="15.75">
      <c r="A225" s="210" t="str">
        <f>IF(resultats_francais!A228="","",resultats_francais!A228)</f>
        <v/>
      </c>
      <c r="B225" s="211" t="str">
        <f>'Analyse HOR_F'!H227</f>
        <v/>
      </c>
      <c r="C225" s="211" t="str">
        <f>'Analyse HOR_F'!S227</f>
        <v/>
      </c>
      <c r="D225" s="211" t="str">
        <f>'Analyse HOR_F'!AD227</f>
        <v/>
      </c>
    </row>
    <row r="226" spans="1:4" ht="15.75">
      <c r="A226" s="210" t="str">
        <f>IF(resultats_francais!A229="","",resultats_francais!A229)</f>
        <v/>
      </c>
      <c r="B226" s="211" t="str">
        <f>'Analyse HOR_F'!H228</f>
        <v/>
      </c>
      <c r="C226" s="211" t="str">
        <f>'Analyse HOR_F'!S228</f>
        <v/>
      </c>
      <c r="D226" s="211" t="str">
        <f>'Analyse HOR_F'!AD228</f>
        <v/>
      </c>
    </row>
    <row r="227" spans="1:4" ht="15.75">
      <c r="A227" s="210" t="str">
        <f>IF(resultats_francais!A230="","",resultats_francais!A230)</f>
        <v/>
      </c>
      <c r="B227" s="211" t="str">
        <f>'Analyse HOR_F'!H229</f>
        <v/>
      </c>
      <c r="C227" s="211" t="str">
        <f>'Analyse HOR_F'!S229</f>
        <v/>
      </c>
      <c r="D227" s="211" t="str">
        <f>'Analyse HOR_F'!AD229</f>
        <v/>
      </c>
    </row>
    <row r="228" spans="1:4" ht="15.75">
      <c r="A228" s="210" t="str">
        <f>IF(resultats_francais!A231="","",resultats_francais!A231)</f>
        <v/>
      </c>
      <c r="B228" s="211" t="str">
        <f>'Analyse HOR_F'!H230</f>
        <v/>
      </c>
      <c r="C228" s="211" t="str">
        <f>'Analyse HOR_F'!S230</f>
        <v/>
      </c>
      <c r="D228" s="211" t="str">
        <f>'Analyse HOR_F'!AD230</f>
        <v/>
      </c>
    </row>
    <row r="229" spans="1:4" ht="15.75">
      <c r="A229" s="210" t="str">
        <f>IF(resultats_francais!A232="","",resultats_francais!A232)</f>
        <v/>
      </c>
      <c r="B229" s="211" t="str">
        <f>'Analyse HOR_F'!H231</f>
        <v/>
      </c>
      <c r="C229" s="211" t="str">
        <f>'Analyse HOR_F'!S231</f>
        <v/>
      </c>
      <c r="D229" s="211" t="str">
        <f>'Analyse HOR_F'!AD231</f>
        <v/>
      </c>
    </row>
    <row r="230" spans="1:4" ht="15.75">
      <c r="A230" s="210" t="str">
        <f>IF(resultats_francais!A233="","",resultats_francais!A233)</f>
        <v/>
      </c>
      <c r="B230" s="211" t="str">
        <f>'Analyse HOR_F'!H232</f>
        <v/>
      </c>
      <c r="C230" s="211" t="str">
        <f>'Analyse HOR_F'!S232</f>
        <v/>
      </c>
      <c r="D230" s="211" t="str">
        <f>'Analyse HOR_F'!AD232</f>
        <v/>
      </c>
    </row>
    <row r="231" spans="1:4" ht="15.75">
      <c r="A231" s="210" t="str">
        <f>IF(resultats_francais!A234="","",resultats_francais!A234)</f>
        <v/>
      </c>
      <c r="B231" s="211" t="str">
        <f>'Analyse HOR_F'!H233</f>
        <v/>
      </c>
      <c r="C231" s="211" t="str">
        <f>'Analyse HOR_F'!S233</f>
        <v/>
      </c>
      <c r="D231" s="211" t="str">
        <f>'Analyse HOR_F'!AD233</f>
        <v/>
      </c>
    </row>
    <row r="232" spans="1:4" ht="15.75">
      <c r="A232" s="210" t="str">
        <f>IF(resultats_francais!A235="","",resultats_francais!A235)</f>
        <v/>
      </c>
      <c r="B232" s="211" t="str">
        <f>'Analyse HOR_F'!H234</f>
        <v/>
      </c>
      <c r="C232" s="211" t="str">
        <f>'Analyse HOR_F'!S234</f>
        <v/>
      </c>
      <c r="D232" s="211" t="str">
        <f>'Analyse HOR_F'!AD234</f>
        <v/>
      </c>
    </row>
    <row r="233" spans="1:4" ht="15.75">
      <c r="A233" s="210" t="str">
        <f>IF(resultats_francais!A236="","",resultats_francais!A236)</f>
        <v/>
      </c>
      <c r="B233" s="211" t="str">
        <f>'Analyse HOR_F'!H235</f>
        <v/>
      </c>
      <c r="C233" s="211" t="str">
        <f>'Analyse HOR_F'!S235</f>
        <v/>
      </c>
      <c r="D233" s="211" t="str">
        <f>'Analyse HOR_F'!AD235</f>
        <v/>
      </c>
    </row>
    <row r="234" spans="1:4" ht="15.75">
      <c r="A234" s="210" t="str">
        <f>IF(resultats_francais!A237="","",resultats_francais!A237)</f>
        <v/>
      </c>
      <c r="B234" s="211" t="str">
        <f>'Analyse HOR_F'!H236</f>
        <v/>
      </c>
      <c r="C234" s="211" t="str">
        <f>'Analyse HOR_F'!S236</f>
        <v/>
      </c>
      <c r="D234" s="211" t="str">
        <f>'Analyse HOR_F'!AD236</f>
        <v/>
      </c>
    </row>
    <row r="235" spans="1:4" ht="15.75">
      <c r="A235" s="210" t="str">
        <f>IF(resultats_francais!A238="","",resultats_francais!A238)</f>
        <v/>
      </c>
      <c r="B235" s="211" t="str">
        <f>'Analyse HOR_F'!H237</f>
        <v/>
      </c>
      <c r="C235" s="211" t="str">
        <f>'Analyse HOR_F'!S237</f>
        <v/>
      </c>
      <c r="D235" s="211" t="str">
        <f>'Analyse HOR_F'!AD237</f>
        <v/>
      </c>
    </row>
    <row r="236" spans="1:4" ht="15.75">
      <c r="A236" s="210" t="str">
        <f>IF(resultats_francais!A239="","",resultats_francais!A239)</f>
        <v/>
      </c>
      <c r="B236" s="211" t="str">
        <f>'Analyse HOR_F'!H238</f>
        <v/>
      </c>
      <c r="C236" s="211" t="str">
        <f>'Analyse HOR_F'!S238</f>
        <v/>
      </c>
      <c r="D236" s="211" t="str">
        <f>'Analyse HOR_F'!AD238</f>
        <v/>
      </c>
    </row>
    <row r="237" spans="1:4" ht="15.75">
      <c r="A237" s="210" t="str">
        <f>IF(resultats_francais!A240="","",resultats_francais!A240)</f>
        <v/>
      </c>
      <c r="B237" s="211" t="str">
        <f>'Analyse HOR_F'!H239</f>
        <v/>
      </c>
      <c r="C237" s="211" t="str">
        <f>'Analyse HOR_F'!S239</f>
        <v/>
      </c>
      <c r="D237" s="211" t="str">
        <f>'Analyse HOR_F'!AD239</f>
        <v/>
      </c>
    </row>
    <row r="238" spans="1:4" ht="15.75">
      <c r="A238" s="210" t="str">
        <f>IF(resultats_francais!A241="","",resultats_francais!A241)</f>
        <v/>
      </c>
      <c r="B238" s="211" t="str">
        <f>'Analyse HOR_F'!H240</f>
        <v/>
      </c>
      <c r="C238" s="211" t="str">
        <f>'Analyse HOR_F'!S240</f>
        <v/>
      </c>
      <c r="D238" s="211" t="str">
        <f>'Analyse HOR_F'!AD240</f>
        <v/>
      </c>
    </row>
    <row r="239" spans="1:4" ht="15.75">
      <c r="A239" s="210" t="str">
        <f>IF(resultats_francais!A242="","",resultats_francais!A242)</f>
        <v/>
      </c>
      <c r="B239" s="211" t="str">
        <f>'Analyse HOR_F'!H241</f>
        <v/>
      </c>
      <c r="C239" s="211" t="str">
        <f>'Analyse HOR_F'!S241</f>
        <v/>
      </c>
      <c r="D239" s="211" t="str">
        <f>'Analyse HOR_F'!AD241</f>
        <v/>
      </c>
    </row>
    <row r="240" spans="1:4" ht="15.75">
      <c r="A240" s="210" t="str">
        <f>IF(resultats_francais!A243="","",resultats_francais!A243)</f>
        <v/>
      </c>
      <c r="B240" s="211" t="str">
        <f>'Analyse HOR_F'!H242</f>
        <v/>
      </c>
      <c r="C240" s="211" t="str">
        <f>'Analyse HOR_F'!S242</f>
        <v/>
      </c>
      <c r="D240" s="211" t="str">
        <f>'Analyse HOR_F'!AD242</f>
        <v/>
      </c>
    </row>
    <row r="241" spans="1:4" ht="15.75">
      <c r="A241" s="210" t="str">
        <f>IF(resultats_francais!A244="","",resultats_francais!A244)</f>
        <v/>
      </c>
      <c r="B241" s="211" t="str">
        <f>'Analyse HOR_F'!H243</f>
        <v/>
      </c>
      <c r="C241" s="211" t="str">
        <f>'Analyse HOR_F'!S243</f>
        <v/>
      </c>
      <c r="D241" s="211" t="str">
        <f>'Analyse HOR_F'!AD243</f>
        <v/>
      </c>
    </row>
    <row r="242" spans="1:4" ht="15.75">
      <c r="A242" s="210" t="str">
        <f>IF(resultats_francais!A245="","",resultats_francais!A245)</f>
        <v/>
      </c>
      <c r="B242" s="211" t="str">
        <f>'Analyse HOR_F'!H244</f>
        <v/>
      </c>
      <c r="C242" s="211" t="str">
        <f>'Analyse HOR_F'!S244</f>
        <v/>
      </c>
      <c r="D242" s="211" t="str">
        <f>'Analyse HOR_F'!AD244</f>
        <v/>
      </c>
    </row>
    <row r="243" spans="1:4" ht="15.75">
      <c r="A243" s="210" t="str">
        <f>IF(resultats_francais!A246="","",resultats_francais!A246)</f>
        <v/>
      </c>
      <c r="B243" s="211" t="str">
        <f>'Analyse HOR_F'!H245</f>
        <v/>
      </c>
      <c r="C243" s="211" t="str">
        <f>'Analyse HOR_F'!S245</f>
        <v/>
      </c>
      <c r="D243" s="211" t="str">
        <f>'Analyse HOR_F'!AD245</f>
        <v/>
      </c>
    </row>
    <row r="244" spans="1:4" ht="15.75">
      <c r="A244" s="210" t="str">
        <f>IF(resultats_francais!A247="","",resultats_francais!A247)</f>
        <v/>
      </c>
      <c r="B244" s="211" t="str">
        <f>'Analyse HOR_F'!H246</f>
        <v/>
      </c>
      <c r="C244" s="211" t="str">
        <f>'Analyse HOR_F'!S246</f>
        <v/>
      </c>
      <c r="D244" s="211" t="str">
        <f>'Analyse HOR_F'!AD246</f>
        <v/>
      </c>
    </row>
    <row r="245" spans="1:4" ht="15.75">
      <c r="A245" s="210" t="str">
        <f>IF(resultats_francais!A248="","",resultats_francais!A248)</f>
        <v/>
      </c>
      <c r="B245" s="211" t="str">
        <f>'Analyse HOR_F'!H247</f>
        <v/>
      </c>
      <c r="C245" s="211" t="str">
        <f>'Analyse HOR_F'!S247</f>
        <v/>
      </c>
      <c r="D245" s="211" t="str">
        <f>'Analyse HOR_F'!AD247</f>
        <v/>
      </c>
    </row>
    <row r="246" spans="1:4" ht="15.75">
      <c r="A246" s="210" t="str">
        <f>IF(resultats_francais!A249="","",resultats_francais!A249)</f>
        <v/>
      </c>
      <c r="B246" s="211" t="str">
        <f>'Analyse HOR_F'!H248</f>
        <v/>
      </c>
      <c r="C246" s="211" t="str">
        <f>'Analyse HOR_F'!S248</f>
        <v/>
      </c>
      <c r="D246" s="211" t="str">
        <f>'Analyse HOR_F'!AD248</f>
        <v/>
      </c>
    </row>
    <row r="247" spans="1:4" ht="15.75">
      <c r="A247" s="210" t="str">
        <f>IF(resultats_francais!A250="","",resultats_francais!A250)</f>
        <v/>
      </c>
      <c r="B247" s="211" t="str">
        <f>'Analyse HOR_F'!H249</f>
        <v/>
      </c>
      <c r="C247" s="211" t="str">
        <f>'Analyse HOR_F'!S249</f>
        <v/>
      </c>
      <c r="D247" s="211" t="str">
        <f>'Analyse HOR_F'!AD249</f>
        <v/>
      </c>
    </row>
    <row r="248" spans="1:4" ht="15.75">
      <c r="A248" s="210" t="str">
        <f>IF(resultats_francais!A251="","",resultats_francais!A251)</f>
        <v/>
      </c>
      <c r="B248" s="211" t="str">
        <f>'Analyse HOR_F'!H250</f>
        <v/>
      </c>
      <c r="C248" s="211" t="str">
        <f>'Analyse HOR_F'!S250</f>
        <v/>
      </c>
      <c r="D248" s="211" t="str">
        <f>'Analyse HOR_F'!AD250</f>
        <v/>
      </c>
    </row>
    <row r="249" spans="1:4" ht="15.75">
      <c r="A249" s="210" t="str">
        <f>IF(resultats_francais!A252="","",resultats_francais!A252)</f>
        <v/>
      </c>
      <c r="B249" s="211" t="str">
        <f>'Analyse HOR_F'!H251</f>
        <v/>
      </c>
      <c r="C249" s="211" t="str">
        <f>'Analyse HOR_F'!S251</f>
        <v/>
      </c>
      <c r="D249" s="211" t="str">
        <f>'Analyse HOR_F'!AD251</f>
        <v/>
      </c>
    </row>
    <row r="250" spans="1:4" ht="15.75">
      <c r="A250" s="210" t="str">
        <f>IF(resultats_francais!A253="","",resultats_francais!A253)</f>
        <v/>
      </c>
      <c r="B250" s="211" t="str">
        <f>'Analyse HOR_F'!H252</f>
        <v/>
      </c>
      <c r="C250" s="211" t="str">
        <f>'Analyse HOR_F'!S252</f>
        <v/>
      </c>
      <c r="D250" s="211" t="str">
        <f>'Analyse HOR_F'!AD252</f>
        <v/>
      </c>
    </row>
    <row r="251" spans="1:4" ht="15.75">
      <c r="A251" s="210" t="str">
        <f>IF(resultats_francais!A254="","",resultats_francais!A254)</f>
        <v/>
      </c>
      <c r="B251" s="211" t="str">
        <f>'Analyse HOR_F'!H253</f>
        <v/>
      </c>
      <c r="C251" s="211" t="str">
        <f>'Analyse HOR_F'!S253</f>
        <v/>
      </c>
      <c r="D251" s="211" t="str">
        <f>'Analyse HOR_F'!AD253</f>
        <v/>
      </c>
    </row>
    <row r="252" spans="1:4" ht="15.75">
      <c r="A252" s="210" t="str">
        <f>IF(resultats_francais!A255="","",resultats_francais!A255)</f>
        <v/>
      </c>
      <c r="B252" s="211" t="str">
        <f>'Analyse HOR_F'!H254</f>
        <v/>
      </c>
      <c r="C252" s="211" t="str">
        <f>'Analyse HOR_F'!S254</f>
        <v/>
      </c>
      <c r="D252" s="211" t="str">
        <f>'Analyse HOR_F'!AD254</f>
        <v/>
      </c>
    </row>
    <row r="253" spans="1:4" ht="15.75">
      <c r="A253" s="210" t="str">
        <f>IF(resultats_francais!A256="","",resultats_francais!A256)</f>
        <v/>
      </c>
      <c r="B253" s="211" t="str">
        <f>'Analyse HOR_F'!H255</f>
        <v/>
      </c>
      <c r="C253" s="211" t="str">
        <f>'Analyse HOR_F'!S255</f>
        <v/>
      </c>
      <c r="D253" s="211" t="str">
        <f>'Analyse HOR_F'!AD255</f>
        <v/>
      </c>
    </row>
    <row r="254" spans="1:4" ht="15.75">
      <c r="A254" s="210" t="str">
        <f>IF(resultats_francais!A257="","",resultats_francais!A257)</f>
        <v/>
      </c>
      <c r="B254" s="211" t="str">
        <f>'Analyse HOR_F'!H256</f>
        <v/>
      </c>
      <c r="C254" s="211" t="str">
        <f>'Analyse HOR_F'!S256</f>
        <v/>
      </c>
      <c r="D254" s="211" t="str">
        <f>'Analyse HOR_F'!AD256</f>
        <v/>
      </c>
    </row>
    <row r="255" spans="1:4" ht="15.75">
      <c r="A255" s="210" t="str">
        <f>IF(resultats_francais!A258="","",resultats_francais!A258)</f>
        <v/>
      </c>
      <c r="B255" s="211" t="str">
        <f>'Analyse HOR_F'!H257</f>
        <v/>
      </c>
      <c r="C255" s="211" t="str">
        <f>'Analyse HOR_F'!S257</f>
        <v/>
      </c>
      <c r="D255" s="211" t="str">
        <f>'Analyse HOR_F'!AD257</f>
        <v/>
      </c>
    </row>
    <row r="256" spans="1:4" ht="15.75">
      <c r="A256" s="210" t="str">
        <f>IF(resultats_francais!A259="","",resultats_francais!A259)</f>
        <v/>
      </c>
      <c r="B256" s="211" t="str">
        <f>'Analyse HOR_F'!H258</f>
        <v/>
      </c>
      <c r="C256" s="211" t="str">
        <f>'Analyse HOR_F'!S258</f>
        <v/>
      </c>
      <c r="D256" s="211" t="str">
        <f>'Analyse HOR_F'!AD258</f>
        <v/>
      </c>
    </row>
    <row r="257" spans="1:4" ht="15.75">
      <c r="A257" s="210" t="str">
        <f>IF(resultats_francais!A260="","",resultats_francais!A260)</f>
        <v/>
      </c>
      <c r="B257" s="211" t="str">
        <f>'Analyse HOR_F'!H259</f>
        <v/>
      </c>
      <c r="C257" s="211" t="str">
        <f>'Analyse HOR_F'!S259</f>
        <v/>
      </c>
      <c r="D257" s="211" t="str">
        <f>'Analyse HOR_F'!AD259</f>
        <v/>
      </c>
    </row>
    <row r="258" spans="1:4" ht="15.75">
      <c r="A258" s="210" t="str">
        <f>IF(resultats_francais!A261="","",resultats_francais!A261)</f>
        <v/>
      </c>
      <c r="B258" s="211" t="str">
        <f>'Analyse HOR_F'!H260</f>
        <v/>
      </c>
      <c r="C258" s="211" t="str">
        <f>'Analyse HOR_F'!S260</f>
        <v/>
      </c>
      <c r="D258" s="211" t="str">
        <f>'Analyse HOR_F'!AD260</f>
        <v/>
      </c>
    </row>
    <row r="259" spans="1:4" ht="15.75">
      <c r="A259" s="210" t="str">
        <f>IF(resultats_francais!A262="","",resultats_francais!A262)</f>
        <v/>
      </c>
      <c r="B259" s="211" t="str">
        <f>'Analyse HOR_F'!H261</f>
        <v/>
      </c>
      <c r="C259" s="211" t="str">
        <f>'Analyse HOR_F'!S261</f>
        <v/>
      </c>
      <c r="D259" s="211" t="str">
        <f>'Analyse HOR_F'!AD261</f>
        <v/>
      </c>
    </row>
    <row r="260" spans="1:4" ht="15.75">
      <c r="A260" s="210" t="str">
        <f>IF(resultats_francais!A263="","",resultats_francais!A263)</f>
        <v/>
      </c>
      <c r="B260" s="211" t="str">
        <f>'Analyse HOR_F'!H262</f>
        <v/>
      </c>
      <c r="C260" s="211" t="str">
        <f>'Analyse HOR_F'!S262</f>
        <v/>
      </c>
      <c r="D260" s="211" t="str">
        <f>'Analyse HOR_F'!AD262</f>
        <v/>
      </c>
    </row>
    <row r="261" spans="1:4" ht="15.75">
      <c r="A261" s="210" t="str">
        <f>IF(resultats_francais!A264="","",resultats_francais!A264)</f>
        <v/>
      </c>
      <c r="B261" s="211" t="str">
        <f>'Analyse HOR_F'!H263</f>
        <v/>
      </c>
      <c r="C261" s="211" t="str">
        <f>'Analyse HOR_F'!S263</f>
        <v/>
      </c>
      <c r="D261" s="211" t="str">
        <f>'Analyse HOR_F'!AD263</f>
        <v/>
      </c>
    </row>
    <row r="262" spans="1:4" ht="15.75">
      <c r="A262" s="210" t="str">
        <f>IF(resultats_francais!A265="","",resultats_francais!A265)</f>
        <v/>
      </c>
      <c r="B262" s="211" t="str">
        <f>'Analyse HOR_F'!H264</f>
        <v/>
      </c>
      <c r="C262" s="211" t="str">
        <f>'Analyse HOR_F'!S264</f>
        <v/>
      </c>
      <c r="D262" s="211" t="str">
        <f>'Analyse HOR_F'!AD264</f>
        <v/>
      </c>
    </row>
    <row r="263" spans="1:4" ht="15.75">
      <c r="A263" s="210" t="str">
        <f>IF(resultats_francais!A266="","",resultats_francais!A266)</f>
        <v/>
      </c>
      <c r="B263" s="211" t="str">
        <f>'Analyse HOR_F'!H265</f>
        <v/>
      </c>
      <c r="C263" s="211" t="str">
        <f>'Analyse HOR_F'!S265</f>
        <v/>
      </c>
      <c r="D263" s="211" t="str">
        <f>'Analyse HOR_F'!AD265</f>
        <v/>
      </c>
    </row>
    <row r="264" spans="1:4" ht="15.75">
      <c r="A264" s="210" t="str">
        <f>IF(resultats_francais!A267="","",resultats_francais!A267)</f>
        <v/>
      </c>
      <c r="B264" s="211" t="str">
        <f>'Analyse HOR_F'!H266</f>
        <v/>
      </c>
      <c r="C264" s="211" t="str">
        <f>'Analyse HOR_F'!S266</f>
        <v/>
      </c>
      <c r="D264" s="211" t="str">
        <f>'Analyse HOR_F'!AD266</f>
        <v/>
      </c>
    </row>
    <row r="265" spans="1:4" ht="15.75">
      <c r="A265" s="210" t="str">
        <f>IF(resultats_francais!A268="","",resultats_francais!A268)</f>
        <v/>
      </c>
      <c r="B265" s="211" t="str">
        <f>'Analyse HOR_F'!H267</f>
        <v/>
      </c>
      <c r="C265" s="211" t="str">
        <f>'Analyse HOR_F'!S267</f>
        <v/>
      </c>
      <c r="D265" s="211" t="str">
        <f>'Analyse HOR_F'!AD267</f>
        <v/>
      </c>
    </row>
    <row r="266" spans="1:4" ht="15.75">
      <c r="A266" s="210" t="str">
        <f>IF(resultats_francais!A269="","",resultats_francais!A269)</f>
        <v/>
      </c>
      <c r="B266" s="211" t="str">
        <f>'Analyse HOR_F'!H268</f>
        <v/>
      </c>
      <c r="C266" s="211" t="str">
        <f>'Analyse HOR_F'!S268</f>
        <v/>
      </c>
      <c r="D266" s="211" t="str">
        <f>'Analyse HOR_F'!AD268</f>
        <v/>
      </c>
    </row>
    <row r="267" spans="1:4" ht="15.75">
      <c r="A267" s="210" t="str">
        <f>IF(resultats_francais!A270="","",resultats_francais!A270)</f>
        <v/>
      </c>
      <c r="B267" s="211" t="str">
        <f>'Analyse HOR_F'!H269</f>
        <v/>
      </c>
      <c r="C267" s="211" t="str">
        <f>'Analyse HOR_F'!S269</f>
        <v/>
      </c>
      <c r="D267" s="211" t="str">
        <f>'Analyse HOR_F'!AD269</f>
        <v/>
      </c>
    </row>
    <row r="268" spans="1:4" ht="15.75">
      <c r="A268" s="210" t="str">
        <f>IF(resultats_francais!A271="","",resultats_francais!A271)</f>
        <v/>
      </c>
      <c r="B268" s="211" t="str">
        <f>'Analyse HOR_F'!H270</f>
        <v/>
      </c>
      <c r="C268" s="211" t="str">
        <f>'Analyse HOR_F'!S270</f>
        <v/>
      </c>
      <c r="D268" s="211" t="str">
        <f>'Analyse HOR_F'!AD270</f>
        <v/>
      </c>
    </row>
    <row r="269" spans="1:4" ht="15.75">
      <c r="A269" s="210" t="str">
        <f>IF(resultats_francais!A272="","",resultats_francais!A272)</f>
        <v/>
      </c>
      <c r="B269" s="211" t="str">
        <f>'Analyse HOR_F'!H271</f>
        <v/>
      </c>
      <c r="C269" s="211" t="str">
        <f>'Analyse HOR_F'!S271</f>
        <v/>
      </c>
      <c r="D269" s="211" t="str">
        <f>'Analyse HOR_F'!AD271</f>
        <v/>
      </c>
    </row>
    <row r="270" spans="1:4" ht="15.75">
      <c r="A270" s="210" t="str">
        <f>IF(resultats_francais!A273="","",resultats_francais!A273)</f>
        <v/>
      </c>
      <c r="B270" s="211" t="str">
        <f>'Analyse HOR_F'!H272</f>
        <v/>
      </c>
      <c r="C270" s="211" t="str">
        <f>'Analyse HOR_F'!S272</f>
        <v/>
      </c>
      <c r="D270" s="211" t="str">
        <f>'Analyse HOR_F'!AD272</f>
        <v/>
      </c>
    </row>
    <row r="271" spans="1:4" ht="15.75">
      <c r="A271" s="210" t="str">
        <f>IF(resultats_francais!A274="","",resultats_francais!A274)</f>
        <v/>
      </c>
      <c r="B271" s="211" t="str">
        <f>'Analyse HOR_F'!H273</f>
        <v/>
      </c>
      <c r="C271" s="211" t="str">
        <f>'Analyse HOR_F'!S273</f>
        <v/>
      </c>
      <c r="D271" s="211" t="str">
        <f>'Analyse HOR_F'!AD273</f>
        <v/>
      </c>
    </row>
    <row r="272" spans="1:4" ht="15.75">
      <c r="A272" s="210" t="str">
        <f>IF(resultats_francais!A275="","",resultats_francais!A275)</f>
        <v/>
      </c>
      <c r="B272" s="211" t="str">
        <f>'Analyse HOR_F'!H274</f>
        <v/>
      </c>
      <c r="C272" s="211" t="str">
        <f>'Analyse HOR_F'!S274</f>
        <v/>
      </c>
      <c r="D272" s="211" t="str">
        <f>'Analyse HOR_F'!AD274</f>
        <v/>
      </c>
    </row>
    <row r="273" spans="1:4" ht="15.75">
      <c r="A273" s="210" t="str">
        <f>IF(resultats_francais!A276="","",resultats_francais!A276)</f>
        <v/>
      </c>
      <c r="B273" s="211" t="str">
        <f>'Analyse HOR_F'!H275</f>
        <v/>
      </c>
      <c r="C273" s="211" t="str">
        <f>'Analyse HOR_F'!S275</f>
        <v/>
      </c>
      <c r="D273" s="211" t="str">
        <f>'Analyse HOR_F'!AD275</f>
        <v/>
      </c>
    </row>
    <row r="274" spans="1:4" ht="15.75">
      <c r="A274" s="210" t="str">
        <f>IF(resultats_francais!A277="","",resultats_francais!A277)</f>
        <v/>
      </c>
      <c r="B274" s="211" t="str">
        <f>'Analyse HOR_F'!H276</f>
        <v/>
      </c>
      <c r="C274" s="211" t="str">
        <f>'Analyse HOR_F'!S276</f>
        <v/>
      </c>
      <c r="D274" s="211" t="str">
        <f>'Analyse HOR_F'!AD276</f>
        <v/>
      </c>
    </row>
    <row r="275" spans="1:4" ht="15.75">
      <c r="A275" s="210" t="str">
        <f>IF(resultats_francais!A278="","",resultats_francais!A278)</f>
        <v/>
      </c>
      <c r="B275" s="211" t="str">
        <f>'Analyse HOR_F'!H277</f>
        <v/>
      </c>
      <c r="C275" s="211" t="str">
        <f>'Analyse HOR_F'!S277</f>
        <v/>
      </c>
      <c r="D275" s="211" t="str">
        <f>'Analyse HOR_F'!AD277</f>
        <v/>
      </c>
    </row>
    <row r="276" spans="1:4" ht="15.75">
      <c r="A276" s="210" t="str">
        <f>IF(resultats_francais!A279="","",resultats_francais!A279)</f>
        <v/>
      </c>
      <c r="B276" s="211" t="str">
        <f>'Analyse HOR_F'!H278</f>
        <v/>
      </c>
      <c r="C276" s="211" t="str">
        <f>'Analyse HOR_F'!S278</f>
        <v/>
      </c>
      <c r="D276" s="211" t="str">
        <f>'Analyse HOR_F'!AD278</f>
        <v/>
      </c>
    </row>
    <row r="277" spans="1:4" ht="15.75">
      <c r="A277" s="210" t="str">
        <f>IF(resultats_francais!A280="","",resultats_francais!A280)</f>
        <v/>
      </c>
      <c r="B277" s="211" t="str">
        <f>'Analyse HOR_F'!H279</f>
        <v/>
      </c>
      <c r="C277" s="211" t="str">
        <f>'Analyse HOR_F'!S279</f>
        <v/>
      </c>
      <c r="D277" s="211" t="str">
        <f>'Analyse HOR_F'!AD279</f>
        <v/>
      </c>
    </row>
    <row r="278" spans="1:4" ht="15.75">
      <c r="A278" s="210" t="str">
        <f>IF(resultats_francais!A281="","",resultats_francais!A281)</f>
        <v/>
      </c>
      <c r="B278" s="211" t="str">
        <f>'Analyse HOR_F'!H280</f>
        <v/>
      </c>
      <c r="C278" s="211" t="str">
        <f>'Analyse HOR_F'!S280</f>
        <v/>
      </c>
      <c r="D278" s="211" t="str">
        <f>'Analyse HOR_F'!AD280</f>
        <v/>
      </c>
    </row>
    <row r="279" spans="1:4" ht="15.75">
      <c r="A279" s="210" t="str">
        <f>IF(resultats_francais!A282="","",resultats_francais!A282)</f>
        <v/>
      </c>
      <c r="B279" s="211" t="str">
        <f>'Analyse HOR_F'!H281</f>
        <v/>
      </c>
      <c r="C279" s="211" t="str">
        <f>'Analyse HOR_F'!S281</f>
        <v/>
      </c>
      <c r="D279" s="211" t="str">
        <f>'Analyse HOR_F'!AD281</f>
        <v/>
      </c>
    </row>
    <row r="280" spans="1:4" ht="15.75">
      <c r="A280" s="210" t="str">
        <f>IF(resultats_francais!A283="","",resultats_francais!A283)</f>
        <v/>
      </c>
      <c r="B280" s="211" t="str">
        <f>'Analyse HOR_F'!H282</f>
        <v/>
      </c>
      <c r="C280" s="211" t="str">
        <f>'Analyse HOR_F'!S282</f>
        <v/>
      </c>
      <c r="D280" s="211" t="str">
        <f>'Analyse HOR_F'!AD282</f>
        <v/>
      </c>
    </row>
    <row r="281" spans="1:4" ht="15.75">
      <c r="A281" s="210" t="str">
        <f>IF(resultats_francais!A284="","",resultats_francais!A284)</f>
        <v/>
      </c>
      <c r="B281" s="211" t="str">
        <f>'Analyse HOR_F'!H283</f>
        <v/>
      </c>
      <c r="C281" s="211" t="str">
        <f>'Analyse HOR_F'!S283</f>
        <v/>
      </c>
      <c r="D281" s="211" t="str">
        <f>'Analyse HOR_F'!AD283</f>
        <v/>
      </c>
    </row>
    <row r="282" spans="1:4" ht="15.75">
      <c r="A282" s="210" t="str">
        <f>IF(resultats_francais!A285="","",resultats_francais!A285)</f>
        <v/>
      </c>
      <c r="B282" s="211" t="str">
        <f>'Analyse HOR_F'!H284</f>
        <v/>
      </c>
      <c r="C282" s="211" t="str">
        <f>'Analyse HOR_F'!S284</f>
        <v/>
      </c>
      <c r="D282" s="211" t="str">
        <f>'Analyse HOR_F'!AD284</f>
        <v/>
      </c>
    </row>
    <row r="283" spans="1:4" ht="15.75">
      <c r="A283" s="210" t="str">
        <f>IF(resultats_francais!A286="","",resultats_francais!A286)</f>
        <v/>
      </c>
      <c r="B283" s="211" t="str">
        <f>'Analyse HOR_F'!H285</f>
        <v/>
      </c>
      <c r="C283" s="211" t="str">
        <f>'Analyse HOR_F'!S285</f>
        <v/>
      </c>
      <c r="D283" s="211" t="str">
        <f>'Analyse HOR_F'!AD285</f>
        <v/>
      </c>
    </row>
    <row r="284" spans="1:4" ht="15.75">
      <c r="A284" s="210" t="str">
        <f>IF(resultats_francais!A287="","",resultats_francais!A287)</f>
        <v/>
      </c>
      <c r="B284" s="211" t="str">
        <f>'Analyse HOR_F'!H286</f>
        <v/>
      </c>
      <c r="C284" s="211" t="str">
        <f>'Analyse HOR_F'!S286</f>
        <v/>
      </c>
      <c r="D284" s="211" t="str">
        <f>'Analyse HOR_F'!AD286</f>
        <v/>
      </c>
    </row>
    <row r="285" spans="1:4" ht="15.75">
      <c r="A285" s="210" t="str">
        <f>IF(resultats_francais!A288="","",resultats_francais!A288)</f>
        <v/>
      </c>
      <c r="B285" s="211" t="str">
        <f>'Analyse HOR_F'!H287</f>
        <v/>
      </c>
      <c r="C285" s="211" t="str">
        <f>'Analyse HOR_F'!S287</f>
        <v/>
      </c>
      <c r="D285" s="211" t="str">
        <f>'Analyse HOR_F'!AD287</f>
        <v/>
      </c>
    </row>
    <row r="286" spans="1:4" ht="15.75">
      <c r="A286" s="210" t="str">
        <f>IF(resultats_francais!A289="","",resultats_francais!A289)</f>
        <v/>
      </c>
      <c r="B286" s="211" t="str">
        <f>'Analyse HOR_F'!H288</f>
        <v/>
      </c>
      <c r="C286" s="211" t="str">
        <f>'Analyse HOR_F'!S288</f>
        <v/>
      </c>
      <c r="D286" s="211" t="str">
        <f>'Analyse HOR_F'!AD288</f>
        <v/>
      </c>
    </row>
    <row r="287" spans="1:4" ht="15.75">
      <c r="A287" s="210" t="str">
        <f>IF(resultats_francais!A290="","",resultats_francais!A290)</f>
        <v/>
      </c>
      <c r="B287" s="211" t="str">
        <f>'Analyse HOR_F'!H289</f>
        <v/>
      </c>
      <c r="C287" s="211" t="str">
        <f>'Analyse HOR_F'!S289</f>
        <v/>
      </c>
      <c r="D287" s="211" t="str">
        <f>'Analyse HOR_F'!AD289</f>
        <v/>
      </c>
    </row>
    <row r="288" spans="1:4" ht="15.75">
      <c r="A288" s="210" t="str">
        <f>IF(resultats_francais!A291="","",resultats_francais!A291)</f>
        <v/>
      </c>
      <c r="B288" s="211" t="str">
        <f>'Analyse HOR_F'!H290</f>
        <v/>
      </c>
      <c r="C288" s="211" t="str">
        <f>'Analyse HOR_F'!S290</f>
        <v/>
      </c>
      <c r="D288" s="211" t="str">
        <f>'Analyse HOR_F'!AD290</f>
        <v/>
      </c>
    </row>
    <row r="289" spans="1:4" ht="15.75">
      <c r="A289" s="210" t="str">
        <f>IF(resultats_francais!A292="","",resultats_francais!A292)</f>
        <v/>
      </c>
      <c r="B289" s="211" t="str">
        <f>'Analyse HOR_F'!H291</f>
        <v/>
      </c>
      <c r="C289" s="211" t="str">
        <f>'Analyse HOR_F'!S291</f>
        <v/>
      </c>
      <c r="D289" s="211" t="str">
        <f>'Analyse HOR_F'!AD291</f>
        <v/>
      </c>
    </row>
    <row r="290" spans="1:4" ht="15.75">
      <c r="A290" s="210" t="str">
        <f>IF(resultats_francais!A293="","",resultats_francais!A293)</f>
        <v/>
      </c>
      <c r="B290" s="211" t="str">
        <f>'Analyse HOR_F'!H292</f>
        <v/>
      </c>
      <c r="C290" s="211" t="str">
        <f>'Analyse HOR_F'!S292</f>
        <v/>
      </c>
      <c r="D290" s="211" t="str">
        <f>'Analyse HOR_F'!AD292</f>
        <v/>
      </c>
    </row>
    <row r="291" spans="1:4" ht="15.75">
      <c r="A291" s="210" t="str">
        <f>IF(resultats_francais!A294="","",resultats_francais!A294)</f>
        <v/>
      </c>
      <c r="B291" s="211" t="str">
        <f>'Analyse HOR_F'!H293</f>
        <v/>
      </c>
      <c r="C291" s="211" t="str">
        <f>'Analyse HOR_F'!S293</f>
        <v/>
      </c>
      <c r="D291" s="211" t="str">
        <f>'Analyse HOR_F'!AD293</f>
        <v/>
      </c>
    </row>
    <row r="292" spans="1:4" ht="15.75">
      <c r="A292" s="210" t="str">
        <f>IF(resultats_francais!A295="","",resultats_francais!A295)</f>
        <v/>
      </c>
      <c r="B292" s="211" t="str">
        <f>'Analyse HOR_F'!H294</f>
        <v/>
      </c>
      <c r="C292" s="211" t="str">
        <f>'Analyse HOR_F'!S294</f>
        <v/>
      </c>
      <c r="D292" s="211" t="str">
        <f>'Analyse HOR_F'!AD294</f>
        <v/>
      </c>
    </row>
    <row r="293" spans="1:4" ht="15.75">
      <c r="A293" s="210" t="str">
        <f>IF(resultats_francais!A296="","",resultats_francais!A296)</f>
        <v/>
      </c>
      <c r="B293" s="211" t="str">
        <f>'Analyse HOR_F'!H295</f>
        <v/>
      </c>
      <c r="C293" s="211" t="str">
        <f>'Analyse HOR_F'!S295</f>
        <v/>
      </c>
      <c r="D293" s="211" t="str">
        <f>'Analyse HOR_F'!AD295</f>
        <v/>
      </c>
    </row>
    <row r="294" spans="1:4" ht="15.75">
      <c r="A294" s="210" t="str">
        <f>IF(resultats_francais!A297="","",resultats_francais!A297)</f>
        <v/>
      </c>
      <c r="B294" s="211" t="str">
        <f>'Analyse HOR_F'!H296</f>
        <v/>
      </c>
      <c r="C294" s="211" t="str">
        <f>'Analyse HOR_F'!S296</f>
        <v/>
      </c>
      <c r="D294" s="211" t="str">
        <f>'Analyse HOR_F'!AD296</f>
        <v/>
      </c>
    </row>
    <row r="295" spans="1:4" ht="15.75">
      <c r="A295" s="210" t="str">
        <f>IF(resultats_francais!A298="","",resultats_francais!A298)</f>
        <v/>
      </c>
      <c r="B295" s="211" t="str">
        <f>'Analyse HOR_F'!H297</f>
        <v/>
      </c>
      <c r="C295" s="211" t="str">
        <f>'Analyse HOR_F'!S297</f>
        <v/>
      </c>
      <c r="D295" s="211" t="str">
        <f>'Analyse HOR_F'!AD297</f>
        <v/>
      </c>
    </row>
    <row r="296" spans="1:4" ht="15.75">
      <c r="A296" s="210" t="str">
        <f>IF(resultats_francais!A299="","",resultats_francais!A299)</f>
        <v/>
      </c>
      <c r="B296" s="211" t="str">
        <f>'Analyse HOR_F'!H298</f>
        <v/>
      </c>
      <c r="C296" s="211" t="str">
        <f>'Analyse HOR_F'!S298</f>
        <v/>
      </c>
      <c r="D296" s="211" t="str">
        <f>'Analyse HOR_F'!AD298</f>
        <v/>
      </c>
    </row>
    <row r="297" spans="1:4" ht="15.75">
      <c r="A297" s="210" t="str">
        <f>IF(resultats_francais!A300="","",resultats_francais!A300)</f>
        <v/>
      </c>
      <c r="B297" s="211" t="str">
        <f>'Analyse HOR_F'!H299</f>
        <v/>
      </c>
      <c r="C297" s="211" t="str">
        <f>'Analyse HOR_F'!S299</f>
        <v/>
      </c>
      <c r="D297" s="211" t="str">
        <f>'Analyse HOR_F'!AD299</f>
        <v/>
      </c>
    </row>
    <row r="298" spans="1:4" ht="15.75">
      <c r="A298" s="210" t="str">
        <f>IF(resultats_francais!A301="","",resultats_francais!A301)</f>
        <v/>
      </c>
      <c r="B298" s="211" t="str">
        <f>'Analyse HOR_F'!H300</f>
        <v/>
      </c>
      <c r="C298" s="211" t="str">
        <f>'Analyse HOR_F'!S300</f>
        <v/>
      </c>
      <c r="D298" s="211" t="str">
        <f>'Analyse HOR_F'!AD300</f>
        <v/>
      </c>
    </row>
    <row r="299" spans="1:4" ht="15.75">
      <c r="A299" s="210" t="str">
        <f>IF(resultats_francais!A302="","",resultats_francais!A302)</f>
        <v/>
      </c>
      <c r="B299" s="211" t="str">
        <f>'Analyse HOR_F'!H301</f>
        <v/>
      </c>
      <c r="C299" s="211" t="str">
        <f>'Analyse HOR_F'!S301</f>
        <v/>
      </c>
      <c r="D299" s="211" t="str">
        <f>'Analyse HOR_F'!AD301</f>
        <v/>
      </c>
    </row>
    <row r="300" spans="1:4" ht="15.75">
      <c r="A300" s="210" t="str">
        <f>IF(resultats_francais!A303="","",resultats_francais!A303)</f>
        <v/>
      </c>
      <c r="B300" s="211" t="str">
        <f>'Analyse HOR_F'!H302</f>
        <v/>
      </c>
      <c r="C300" s="211" t="str">
        <f>'Analyse HOR_F'!S302</f>
        <v/>
      </c>
      <c r="D300" s="211" t="str">
        <f>'Analyse HOR_F'!AD302</f>
        <v/>
      </c>
    </row>
    <row r="301" spans="1:4" ht="15.75">
      <c r="A301" s="210" t="str">
        <f>IF(resultats_francais!A304="","",resultats_francais!A304)</f>
        <v/>
      </c>
      <c r="B301" s="211" t="str">
        <f>'Analyse HOR_F'!H303</f>
        <v/>
      </c>
      <c r="C301" s="211" t="str">
        <f>'Analyse HOR_F'!S303</f>
        <v/>
      </c>
      <c r="D301" s="211" t="str">
        <f>'Analyse HOR_F'!AD303</f>
        <v/>
      </c>
    </row>
    <row r="302" spans="1:4" ht="15.75">
      <c r="A302" s="210" t="str">
        <f>IF(resultats_francais!A305="","",resultats_francais!A305)</f>
        <v/>
      </c>
      <c r="B302" s="211" t="str">
        <f>'Analyse HOR_F'!H304</f>
        <v/>
      </c>
      <c r="C302" s="211" t="str">
        <f>'Analyse HOR_F'!S304</f>
        <v/>
      </c>
      <c r="D302" s="211" t="str">
        <f>'Analyse HOR_F'!AD304</f>
        <v/>
      </c>
    </row>
    <row r="303" spans="1:4" ht="15.75">
      <c r="A303" s="210" t="str">
        <f>IF(resultats_francais!A306="","",resultats_francais!A306)</f>
        <v/>
      </c>
      <c r="B303" s="211" t="str">
        <f>'Analyse HOR_F'!H305</f>
        <v/>
      </c>
      <c r="C303" s="211" t="str">
        <f>'Analyse HOR_F'!S305</f>
        <v/>
      </c>
      <c r="D303" s="211" t="str">
        <f>'Analyse HOR_F'!AD305</f>
        <v/>
      </c>
    </row>
    <row r="304" spans="1:4" ht="15.75">
      <c r="A304" s="210" t="str">
        <f>IF(resultats_francais!A307="","",resultats_francais!A307)</f>
        <v/>
      </c>
      <c r="B304" s="211" t="str">
        <f>'Analyse HOR_F'!H306</f>
        <v/>
      </c>
      <c r="C304" s="211" t="str">
        <f>'Analyse HOR_F'!S306</f>
        <v/>
      </c>
      <c r="D304" s="211" t="str">
        <f>'Analyse HOR_F'!AD306</f>
        <v/>
      </c>
    </row>
    <row r="305" spans="1:4" ht="15.75">
      <c r="A305" s="210" t="str">
        <f>IF(resultats_francais!A308="","",resultats_francais!A308)</f>
        <v/>
      </c>
      <c r="B305" s="211" t="str">
        <f>'Analyse HOR_F'!H307</f>
        <v/>
      </c>
      <c r="C305" s="211" t="str">
        <f>'Analyse HOR_F'!S307</f>
        <v/>
      </c>
      <c r="D305" s="211" t="str">
        <f>'Analyse HOR_F'!AD307</f>
        <v/>
      </c>
    </row>
    <row r="306" spans="1:4" ht="15.75">
      <c r="A306" s="210" t="str">
        <f>IF(resultats_francais!A309="","",resultats_francais!A309)</f>
        <v/>
      </c>
      <c r="B306" s="211" t="str">
        <f>'Analyse HOR_F'!H308</f>
        <v/>
      </c>
      <c r="C306" s="211" t="str">
        <f>'Analyse HOR_F'!S308</f>
        <v/>
      </c>
      <c r="D306" s="211" t="str">
        <f>'Analyse HOR_F'!AD308</f>
        <v/>
      </c>
    </row>
    <row r="307" spans="1:4" ht="15.75">
      <c r="A307" s="210" t="str">
        <f>IF(resultats_francais!A310="","",resultats_francais!A310)</f>
        <v/>
      </c>
      <c r="B307" s="211" t="str">
        <f>'Analyse HOR_F'!H309</f>
        <v/>
      </c>
      <c r="C307" s="211" t="str">
        <f>'Analyse HOR_F'!S309</f>
        <v/>
      </c>
      <c r="D307" s="211" t="str">
        <f>'Analyse HOR_F'!AD309</f>
        <v/>
      </c>
    </row>
    <row r="308" spans="1:4" ht="15.75">
      <c r="A308" s="210" t="str">
        <f>IF(resultats_francais!A311="","",resultats_francais!A311)</f>
        <v/>
      </c>
      <c r="B308" s="211" t="str">
        <f>'Analyse HOR_F'!H310</f>
        <v/>
      </c>
      <c r="C308" s="211" t="str">
        <f>'Analyse HOR_F'!S310</f>
        <v/>
      </c>
      <c r="D308" s="211" t="str">
        <f>'Analyse HOR_F'!AD310</f>
        <v/>
      </c>
    </row>
    <row r="309" spans="1:4" ht="15.75">
      <c r="A309" s="210" t="str">
        <f>IF(resultats_francais!A312="","",resultats_francais!A312)</f>
        <v/>
      </c>
      <c r="B309" s="211" t="str">
        <f>'Analyse HOR_F'!H311</f>
        <v/>
      </c>
      <c r="C309" s="211" t="str">
        <f>'Analyse HOR_F'!S311</f>
        <v/>
      </c>
      <c r="D309" s="211" t="str">
        <f>'Analyse HOR_F'!AD311</f>
        <v/>
      </c>
    </row>
    <row r="310" spans="1:4" ht="15.75">
      <c r="A310" s="210" t="str">
        <f>IF(resultats_francais!A313="","",resultats_francais!A313)</f>
        <v/>
      </c>
      <c r="B310" s="211" t="str">
        <f>'Analyse HOR_F'!H312</f>
        <v/>
      </c>
      <c r="C310" s="211" t="str">
        <f>'Analyse HOR_F'!S312</f>
        <v/>
      </c>
      <c r="D310" s="211" t="str">
        <f>'Analyse HOR_F'!AD312</f>
        <v/>
      </c>
    </row>
    <row r="311" spans="1:4" ht="15.75">
      <c r="A311" s="210" t="str">
        <f>IF(resultats_francais!A314="","",resultats_francais!A314)</f>
        <v/>
      </c>
      <c r="B311" s="211" t="str">
        <f>'Analyse HOR_F'!H313</f>
        <v/>
      </c>
      <c r="C311" s="211" t="str">
        <f>'Analyse HOR_F'!S313</f>
        <v/>
      </c>
      <c r="D311" s="211" t="str">
        <f>'Analyse HOR_F'!AD313</f>
        <v/>
      </c>
    </row>
    <row r="312" spans="1:4" ht="15.75">
      <c r="A312" s="210" t="str">
        <f>IF(resultats_francais!A315="","",resultats_francais!A315)</f>
        <v/>
      </c>
      <c r="B312" s="211" t="str">
        <f>'Analyse HOR_F'!H314</f>
        <v/>
      </c>
      <c r="C312" s="211" t="str">
        <f>'Analyse HOR_F'!S314</f>
        <v/>
      </c>
      <c r="D312" s="211" t="str">
        <f>'Analyse HOR_F'!AD314</f>
        <v/>
      </c>
    </row>
    <row r="313" spans="1:4" ht="15.75">
      <c r="A313" s="210" t="str">
        <f>IF(resultats_francais!A316="","",resultats_francais!A316)</f>
        <v/>
      </c>
      <c r="B313" s="211" t="str">
        <f>'Analyse HOR_F'!H315</f>
        <v/>
      </c>
      <c r="C313" s="211" t="str">
        <f>'Analyse HOR_F'!S315</f>
        <v/>
      </c>
      <c r="D313" s="211" t="str">
        <f>'Analyse HOR_F'!AD315</f>
        <v/>
      </c>
    </row>
    <row r="314" spans="1:4" ht="15.75">
      <c r="A314" s="210" t="str">
        <f>IF(resultats_francais!A317="","",resultats_francais!A317)</f>
        <v/>
      </c>
      <c r="B314" s="211" t="str">
        <f>'Analyse HOR_F'!H316</f>
        <v/>
      </c>
      <c r="C314" s="211" t="str">
        <f>'Analyse HOR_F'!S316</f>
        <v/>
      </c>
      <c r="D314" s="211" t="str">
        <f>'Analyse HOR_F'!AD316</f>
        <v/>
      </c>
    </row>
    <row r="315" spans="1:4" ht="15.75">
      <c r="A315" s="210" t="str">
        <f>IF(resultats_francais!A318="","",resultats_francais!A318)</f>
        <v/>
      </c>
      <c r="B315" s="211" t="str">
        <f>'Analyse HOR_F'!H317</f>
        <v/>
      </c>
      <c r="C315" s="211" t="str">
        <f>'Analyse HOR_F'!S317</f>
        <v/>
      </c>
      <c r="D315" s="211" t="str">
        <f>'Analyse HOR_F'!AD317</f>
        <v/>
      </c>
    </row>
    <row r="316" spans="1:4" ht="15.75">
      <c r="A316" s="210" t="str">
        <f>IF(resultats_francais!A319="","",resultats_francais!A319)</f>
        <v/>
      </c>
      <c r="B316" s="211" t="str">
        <f>'Analyse HOR_F'!H318</f>
        <v/>
      </c>
      <c r="C316" s="211" t="str">
        <f>'Analyse HOR_F'!S318</f>
        <v/>
      </c>
      <c r="D316" s="211" t="str">
        <f>'Analyse HOR_F'!AD318</f>
        <v/>
      </c>
    </row>
    <row r="317" spans="1:4" ht="15.75">
      <c r="A317" s="210" t="str">
        <f>IF(resultats_francais!A320="","",resultats_francais!A320)</f>
        <v/>
      </c>
      <c r="B317" s="211" t="str">
        <f>'Analyse HOR_F'!H319</f>
        <v/>
      </c>
      <c r="C317" s="211" t="str">
        <f>'Analyse HOR_F'!S319</f>
        <v/>
      </c>
      <c r="D317" s="211" t="str">
        <f>'Analyse HOR_F'!AD319</f>
        <v/>
      </c>
    </row>
    <row r="318" spans="1:4" ht="15.75">
      <c r="A318" s="210" t="str">
        <f>IF(resultats_francais!A321="","",resultats_francais!A321)</f>
        <v/>
      </c>
      <c r="B318" s="211" t="str">
        <f>'Analyse HOR_F'!H320</f>
        <v/>
      </c>
      <c r="C318" s="211" t="str">
        <f>'Analyse HOR_F'!S320</f>
        <v/>
      </c>
      <c r="D318" s="211" t="str">
        <f>'Analyse HOR_F'!AD320</f>
        <v/>
      </c>
    </row>
    <row r="319" spans="1:4" ht="15.75">
      <c r="A319" s="210" t="str">
        <f>IF(resultats_francais!A322="","",resultats_francais!A322)</f>
        <v/>
      </c>
      <c r="B319" s="211" t="str">
        <f>'Analyse HOR_F'!H321</f>
        <v/>
      </c>
      <c r="C319" s="211" t="str">
        <f>'Analyse HOR_F'!S321</f>
        <v/>
      </c>
      <c r="D319" s="211" t="str">
        <f>'Analyse HOR_F'!AD321</f>
        <v/>
      </c>
    </row>
    <row r="320" spans="1:4" ht="15.75">
      <c r="A320" s="210" t="str">
        <f>IF(resultats_francais!A323="","",resultats_francais!A323)</f>
        <v/>
      </c>
      <c r="B320" s="211" t="str">
        <f>'Analyse HOR_F'!H322</f>
        <v/>
      </c>
      <c r="C320" s="211" t="str">
        <f>'Analyse HOR_F'!S322</f>
        <v/>
      </c>
      <c r="D320" s="211" t="str">
        <f>'Analyse HOR_F'!AD322</f>
        <v/>
      </c>
    </row>
    <row r="321" spans="1:4" ht="15.75">
      <c r="A321" s="210" t="str">
        <f>IF(resultats_francais!A324="","",resultats_francais!A324)</f>
        <v/>
      </c>
      <c r="B321" s="211" t="str">
        <f>'Analyse HOR_F'!H323</f>
        <v/>
      </c>
      <c r="C321" s="211" t="str">
        <f>'Analyse HOR_F'!S323</f>
        <v/>
      </c>
      <c r="D321" s="211" t="str">
        <f>'Analyse HOR_F'!AD323</f>
        <v/>
      </c>
    </row>
    <row r="322" spans="1:4" ht="15.75">
      <c r="A322" s="210" t="str">
        <f>IF(resultats_francais!A325="","",resultats_francais!A325)</f>
        <v/>
      </c>
      <c r="B322" s="211" t="str">
        <f>'Analyse HOR_F'!H324</f>
        <v/>
      </c>
      <c r="C322" s="211" t="str">
        <f>'Analyse HOR_F'!S324</f>
        <v/>
      </c>
      <c r="D322" s="211" t="str">
        <f>'Analyse HOR_F'!AD324</f>
        <v/>
      </c>
    </row>
    <row r="323" spans="1:4" ht="15.75">
      <c r="A323" s="210" t="str">
        <f>IF(resultats_francais!A326="","",resultats_francais!A326)</f>
        <v/>
      </c>
      <c r="B323" s="211" t="str">
        <f>'Analyse HOR_F'!H325</f>
        <v/>
      </c>
      <c r="C323" s="211" t="str">
        <f>'Analyse HOR_F'!S325</f>
        <v/>
      </c>
      <c r="D323" s="211" t="str">
        <f>'Analyse HOR_F'!AD325</f>
        <v/>
      </c>
    </row>
    <row r="324" spans="1:4" ht="15.75">
      <c r="A324" s="210" t="str">
        <f>IF(resultats_francais!A327="","",resultats_francais!A327)</f>
        <v/>
      </c>
      <c r="B324" s="211" t="str">
        <f>'Analyse HOR_F'!H326</f>
        <v/>
      </c>
      <c r="C324" s="211" t="str">
        <f>'Analyse HOR_F'!S326</f>
        <v/>
      </c>
      <c r="D324" s="211" t="str">
        <f>'Analyse HOR_F'!AD326</f>
        <v/>
      </c>
    </row>
    <row r="325" spans="1:4" ht="15.75">
      <c r="A325" s="210" t="str">
        <f>IF(resultats_francais!A328="","",resultats_francais!A328)</f>
        <v/>
      </c>
      <c r="B325" s="211" t="str">
        <f>'Analyse HOR_F'!H327</f>
        <v/>
      </c>
      <c r="C325" s="211" t="str">
        <f>'Analyse HOR_F'!S327</f>
        <v/>
      </c>
      <c r="D325" s="211" t="str">
        <f>'Analyse HOR_F'!AD327</f>
        <v/>
      </c>
    </row>
    <row r="326" spans="1:4" ht="15.75">
      <c r="A326" s="210" t="str">
        <f>IF(resultats_francais!A329="","",resultats_francais!A329)</f>
        <v/>
      </c>
      <c r="B326" s="211" t="str">
        <f>'Analyse HOR_F'!H328</f>
        <v/>
      </c>
      <c r="C326" s="211" t="str">
        <f>'Analyse HOR_F'!S328</f>
        <v/>
      </c>
      <c r="D326" s="211" t="str">
        <f>'Analyse HOR_F'!AD328</f>
        <v/>
      </c>
    </row>
    <row r="327" spans="1:4" ht="15.75">
      <c r="A327" s="210" t="str">
        <f>IF(resultats_francais!A330="","",resultats_francais!A330)</f>
        <v/>
      </c>
      <c r="B327" s="211" t="str">
        <f>'Analyse HOR_F'!H329</f>
        <v/>
      </c>
      <c r="C327" s="211" t="str">
        <f>'Analyse HOR_F'!S329</f>
        <v/>
      </c>
      <c r="D327" s="211" t="str">
        <f>'Analyse HOR_F'!AD329</f>
        <v/>
      </c>
    </row>
    <row r="328" spans="1:4" ht="15.75">
      <c r="A328" s="210" t="str">
        <f>IF(resultats_francais!A331="","",resultats_francais!A331)</f>
        <v/>
      </c>
      <c r="B328" s="211" t="str">
        <f>'Analyse HOR_F'!H330</f>
        <v/>
      </c>
      <c r="C328" s="211" t="str">
        <f>'Analyse HOR_F'!S330</f>
        <v/>
      </c>
      <c r="D328" s="211" t="str">
        <f>'Analyse HOR_F'!AD330</f>
        <v/>
      </c>
    </row>
    <row r="329" spans="1:4" ht="15.75">
      <c r="A329" s="210" t="str">
        <f>IF(resultats_francais!A332="","",resultats_francais!A332)</f>
        <v/>
      </c>
      <c r="B329" s="211" t="str">
        <f>'Analyse HOR_F'!H331</f>
        <v/>
      </c>
      <c r="C329" s="211" t="str">
        <f>'Analyse HOR_F'!S331</f>
        <v/>
      </c>
      <c r="D329" s="211" t="str">
        <f>'Analyse HOR_F'!AD331</f>
        <v/>
      </c>
    </row>
    <row r="330" spans="1:4" ht="15.75">
      <c r="A330" s="210" t="str">
        <f>IF(resultats_francais!A333="","",resultats_francais!A333)</f>
        <v/>
      </c>
      <c r="B330" s="211" t="str">
        <f>'Analyse HOR_F'!H332</f>
        <v/>
      </c>
      <c r="C330" s="211" t="str">
        <f>'Analyse HOR_F'!S332</f>
        <v/>
      </c>
      <c r="D330" s="211" t="str">
        <f>'Analyse HOR_F'!AD332</f>
        <v/>
      </c>
    </row>
    <row r="331" spans="1:4" ht="15.75">
      <c r="A331" s="210" t="str">
        <f>IF(resultats_francais!A334="","",resultats_francais!A334)</f>
        <v/>
      </c>
      <c r="B331" s="211" t="str">
        <f>'Analyse HOR_F'!H333</f>
        <v/>
      </c>
      <c r="C331" s="211" t="str">
        <f>'Analyse HOR_F'!S333</f>
        <v/>
      </c>
      <c r="D331" s="211" t="str">
        <f>'Analyse HOR_F'!AD333</f>
        <v/>
      </c>
    </row>
    <row r="332" spans="1:4" ht="15.75">
      <c r="A332" s="210" t="str">
        <f>IF(resultats_francais!A335="","",resultats_francais!A335)</f>
        <v/>
      </c>
      <c r="B332" s="211" t="str">
        <f>'Analyse HOR_F'!H334</f>
        <v/>
      </c>
      <c r="C332" s="211" t="str">
        <f>'Analyse HOR_F'!S334</f>
        <v/>
      </c>
      <c r="D332" s="211" t="str">
        <f>'Analyse HOR_F'!AD334</f>
        <v/>
      </c>
    </row>
    <row r="333" spans="1:4" ht="15.75">
      <c r="A333" s="210" t="str">
        <f>IF(resultats_francais!A336="","",resultats_francais!A336)</f>
        <v/>
      </c>
      <c r="B333" s="211" t="str">
        <f>'Analyse HOR_F'!H335</f>
        <v/>
      </c>
      <c r="C333" s="211" t="str">
        <f>'Analyse HOR_F'!S335</f>
        <v/>
      </c>
      <c r="D333" s="211" t="str">
        <f>'Analyse HOR_F'!AD335</f>
        <v/>
      </c>
    </row>
    <row r="334" spans="1:4" ht="15.75">
      <c r="A334" s="210" t="str">
        <f>IF(resultats_francais!A337="","",resultats_francais!A337)</f>
        <v/>
      </c>
      <c r="B334" s="211" t="str">
        <f>'Analyse HOR_F'!H336</f>
        <v/>
      </c>
      <c r="C334" s="211" t="str">
        <f>'Analyse HOR_F'!S336</f>
        <v/>
      </c>
      <c r="D334" s="211" t="str">
        <f>'Analyse HOR_F'!AD336</f>
        <v/>
      </c>
    </row>
    <row r="335" spans="1:4" ht="15.75">
      <c r="A335" s="210" t="str">
        <f>IF(resultats_francais!A338="","",resultats_francais!A338)</f>
        <v/>
      </c>
      <c r="B335" s="211" t="str">
        <f>'Analyse HOR_F'!H337</f>
        <v/>
      </c>
      <c r="C335" s="211" t="str">
        <f>'Analyse HOR_F'!S337</f>
        <v/>
      </c>
      <c r="D335" s="211" t="str">
        <f>'Analyse HOR_F'!AD337</f>
        <v/>
      </c>
    </row>
    <row r="336" spans="1:4" ht="15.75">
      <c r="A336" s="210" t="str">
        <f>IF(resultats_francais!A339="","",resultats_francais!A339)</f>
        <v/>
      </c>
      <c r="B336" s="211" t="str">
        <f>'Analyse HOR_F'!H338</f>
        <v/>
      </c>
      <c r="C336" s="211" t="str">
        <f>'Analyse HOR_F'!S338</f>
        <v/>
      </c>
      <c r="D336" s="211" t="str">
        <f>'Analyse HOR_F'!AD338</f>
        <v/>
      </c>
    </row>
    <row r="337" spans="1:4" ht="15.75">
      <c r="A337" s="210" t="str">
        <f>IF(resultats_francais!A340="","",resultats_francais!A340)</f>
        <v/>
      </c>
      <c r="B337" s="211" t="str">
        <f>'Analyse HOR_F'!H339</f>
        <v/>
      </c>
      <c r="C337" s="211" t="str">
        <f>'Analyse HOR_F'!S339</f>
        <v/>
      </c>
      <c r="D337" s="211" t="str">
        <f>'Analyse HOR_F'!AD339</f>
        <v/>
      </c>
    </row>
    <row r="338" spans="1:4" ht="15.75">
      <c r="A338" s="210" t="str">
        <f>IF(resultats_francais!A341="","",resultats_francais!A341)</f>
        <v/>
      </c>
      <c r="B338" s="211" t="str">
        <f>'Analyse HOR_F'!H340</f>
        <v/>
      </c>
      <c r="C338" s="211" t="str">
        <f>'Analyse HOR_F'!S340</f>
        <v/>
      </c>
      <c r="D338" s="211" t="str">
        <f>'Analyse HOR_F'!AD340</f>
        <v/>
      </c>
    </row>
    <row r="339" spans="1:4" ht="15.75">
      <c r="A339" s="210" t="str">
        <f>IF(resultats_francais!A342="","",resultats_francais!A342)</f>
        <v/>
      </c>
      <c r="B339" s="211" t="str">
        <f>'Analyse HOR_F'!H341</f>
        <v/>
      </c>
      <c r="C339" s="211" t="str">
        <f>'Analyse HOR_F'!S341</f>
        <v/>
      </c>
      <c r="D339" s="211" t="str">
        <f>'Analyse HOR_F'!AD341</f>
        <v/>
      </c>
    </row>
    <row r="340" spans="1:4" ht="15.75">
      <c r="A340" s="210" t="str">
        <f>IF(resultats_francais!A343="","",resultats_francais!A343)</f>
        <v/>
      </c>
      <c r="B340" s="211" t="str">
        <f>'Analyse HOR_F'!H342</f>
        <v/>
      </c>
      <c r="C340" s="211" t="str">
        <f>'Analyse HOR_F'!S342</f>
        <v/>
      </c>
      <c r="D340" s="211" t="str">
        <f>'Analyse HOR_F'!AD342</f>
        <v/>
      </c>
    </row>
    <row r="341" spans="1:4" ht="15.75">
      <c r="A341" s="210" t="str">
        <f>IF(resultats_francais!A344="","",resultats_francais!A344)</f>
        <v/>
      </c>
      <c r="B341" s="211" t="str">
        <f>'Analyse HOR_F'!H343</f>
        <v/>
      </c>
      <c r="C341" s="211" t="str">
        <f>'Analyse HOR_F'!S343</f>
        <v/>
      </c>
      <c r="D341" s="211" t="str">
        <f>'Analyse HOR_F'!AD343</f>
        <v/>
      </c>
    </row>
    <row r="342" spans="1:4" ht="15.75">
      <c r="A342" s="210" t="str">
        <f>IF(resultats_francais!A345="","",resultats_francais!A345)</f>
        <v/>
      </c>
      <c r="B342" s="211" t="str">
        <f>'Analyse HOR_F'!H344</f>
        <v/>
      </c>
      <c r="C342" s="211" t="str">
        <f>'Analyse HOR_F'!S344</f>
        <v/>
      </c>
      <c r="D342" s="211" t="str">
        <f>'Analyse HOR_F'!AD344</f>
        <v/>
      </c>
    </row>
    <row r="343" spans="1:4" ht="15.75">
      <c r="A343" s="210" t="str">
        <f>IF(resultats_francais!A346="","",resultats_francais!A346)</f>
        <v/>
      </c>
      <c r="B343" s="211" t="str">
        <f>'Analyse HOR_F'!H345</f>
        <v/>
      </c>
      <c r="C343" s="211" t="str">
        <f>'Analyse HOR_F'!S345</f>
        <v/>
      </c>
      <c r="D343" s="211" t="str">
        <f>'Analyse HOR_F'!AD345</f>
        <v/>
      </c>
    </row>
    <row r="344" spans="1:4" ht="15.75">
      <c r="A344" s="210" t="str">
        <f>IF(resultats_francais!A347="","",resultats_francais!A347)</f>
        <v/>
      </c>
      <c r="B344" s="211" t="str">
        <f>'Analyse HOR_F'!H346</f>
        <v/>
      </c>
      <c r="C344" s="211" t="str">
        <f>'Analyse HOR_F'!S346</f>
        <v/>
      </c>
      <c r="D344" s="211" t="str">
        <f>'Analyse HOR_F'!AD346</f>
        <v/>
      </c>
    </row>
    <row r="345" spans="1:4" ht="15.75">
      <c r="A345" s="210" t="str">
        <f>IF(resultats_francais!A348="","",resultats_francais!A348)</f>
        <v/>
      </c>
      <c r="B345" s="211" t="str">
        <f>'Analyse HOR_F'!H347</f>
        <v/>
      </c>
      <c r="C345" s="211" t="str">
        <f>'Analyse HOR_F'!S347</f>
        <v/>
      </c>
      <c r="D345" s="211" t="str">
        <f>'Analyse HOR_F'!AD347</f>
        <v/>
      </c>
    </row>
    <row r="346" spans="1:4" ht="15.75">
      <c r="A346" s="210" t="str">
        <f>IF(resultats_francais!A349="","",resultats_francais!A349)</f>
        <v/>
      </c>
      <c r="B346" s="211" t="str">
        <f>'Analyse HOR_F'!H348</f>
        <v/>
      </c>
      <c r="C346" s="211" t="str">
        <f>'Analyse HOR_F'!S348</f>
        <v/>
      </c>
      <c r="D346" s="211" t="str">
        <f>'Analyse HOR_F'!AD348</f>
        <v/>
      </c>
    </row>
    <row r="347" spans="1:4" ht="15.75">
      <c r="A347" s="210" t="str">
        <f>IF(resultats_francais!A350="","",resultats_francais!A350)</f>
        <v/>
      </c>
      <c r="B347" s="211" t="str">
        <f>'Analyse HOR_F'!H349</f>
        <v/>
      </c>
      <c r="C347" s="211" t="str">
        <f>'Analyse HOR_F'!S349</f>
        <v/>
      </c>
      <c r="D347" s="211" t="str">
        <f>'Analyse HOR_F'!AD349</f>
        <v/>
      </c>
    </row>
    <row r="348" spans="1:4" ht="15.75">
      <c r="A348" s="210" t="str">
        <f>IF(resultats_francais!A351="","",resultats_francais!A351)</f>
        <v/>
      </c>
      <c r="B348" s="211" t="str">
        <f>'Analyse HOR_F'!H350</f>
        <v/>
      </c>
      <c r="C348" s="211" t="str">
        <f>'Analyse HOR_F'!S350</f>
        <v/>
      </c>
      <c r="D348" s="211" t="str">
        <f>'Analyse HOR_F'!AD350</f>
        <v/>
      </c>
    </row>
    <row r="349" spans="1:4" ht="15.75">
      <c r="A349" s="210" t="str">
        <f>IF(resultats_francais!A352="","",resultats_francais!A352)</f>
        <v/>
      </c>
      <c r="B349" s="211" t="str">
        <f>'Analyse HOR_F'!H351</f>
        <v/>
      </c>
      <c r="C349" s="211" t="str">
        <f>'Analyse HOR_F'!S351</f>
        <v/>
      </c>
      <c r="D349" s="211" t="str">
        <f>'Analyse HOR_F'!AD351</f>
        <v/>
      </c>
    </row>
    <row r="350" spans="1:4" ht="15.75">
      <c r="A350" s="210" t="str">
        <f>IF(resultats_francais!A353="","",resultats_francais!A353)</f>
        <v/>
      </c>
      <c r="B350" s="211" t="str">
        <f>'Analyse HOR_F'!H352</f>
        <v/>
      </c>
      <c r="C350" s="211" t="str">
        <f>'Analyse HOR_F'!S352</f>
        <v/>
      </c>
      <c r="D350" s="211" t="str">
        <f>'Analyse HOR_F'!AD352</f>
        <v/>
      </c>
    </row>
    <row r="351" spans="1:4" ht="15.75">
      <c r="A351" s="210" t="str">
        <f>IF(resultats_francais!A354="","",resultats_francais!A354)</f>
        <v/>
      </c>
      <c r="B351" s="211" t="str">
        <f>'Analyse HOR_F'!H353</f>
        <v/>
      </c>
      <c r="C351" s="211" t="str">
        <f>'Analyse HOR_F'!S353</f>
        <v/>
      </c>
      <c r="D351" s="211" t="str">
        <f>'Analyse HOR_F'!AD353</f>
        <v/>
      </c>
    </row>
    <row r="352" spans="1:4" ht="15.75">
      <c r="A352" s="210" t="str">
        <f>IF(resultats_francais!A355="","",resultats_francais!A355)</f>
        <v/>
      </c>
      <c r="B352" s="211" t="str">
        <f>'Analyse HOR_F'!H354</f>
        <v/>
      </c>
      <c r="C352" s="211" t="str">
        <f>'Analyse HOR_F'!S354</f>
        <v/>
      </c>
      <c r="D352" s="211" t="str">
        <f>'Analyse HOR_F'!AD354</f>
        <v/>
      </c>
    </row>
    <row r="353" spans="1:4" ht="15.75">
      <c r="A353" s="210" t="str">
        <f>IF(resultats_francais!A356="","",resultats_francais!A356)</f>
        <v/>
      </c>
      <c r="B353" s="211" t="str">
        <f>'Analyse HOR_F'!H355</f>
        <v/>
      </c>
      <c r="C353" s="211" t="str">
        <f>'Analyse HOR_F'!S355</f>
        <v/>
      </c>
      <c r="D353" s="211" t="str">
        <f>'Analyse HOR_F'!AD355</f>
        <v/>
      </c>
    </row>
    <row r="354" spans="1:4" ht="15.75">
      <c r="A354" s="210" t="str">
        <f>IF(resultats_francais!A357="","",resultats_francais!A357)</f>
        <v/>
      </c>
      <c r="B354" s="211" t="str">
        <f>'Analyse HOR_F'!H356</f>
        <v/>
      </c>
      <c r="C354" s="211" t="str">
        <f>'Analyse HOR_F'!S356</f>
        <v/>
      </c>
      <c r="D354" s="211" t="str">
        <f>'Analyse HOR_F'!AD356</f>
        <v/>
      </c>
    </row>
    <row r="355" spans="1:4" ht="15.75">
      <c r="A355" s="210" t="str">
        <f>IF(resultats_francais!A358="","",resultats_francais!A358)</f>
        <v/>
      </c>
      <c r="B355" s="211" t="str">
        <f>'Analyse HOR_F'!H357</f>
        <v/>
      </c>
      <c r="C355" s="211" t="str">
        <f>'Analyse HOR_F'!S357</f>
        <v/>
      </c>
      <c r="D355" s="211" t="str">
        <f>'Analyse HOR_F'!AD357</f>
        <v/>
      </c>
    </row>
    <row r="356" spans="1:4" ht="15.75">
      <c r="A356" s="210" t="str">
        <f>IF(resultats_francais!A359="","",resultats_francais!A359)</f>
        <v/>
      </c>
      <c r="B356" s="211" t="str">
        <f>'Analyse HOR_F'!H358</f>
        <v/>
      </c>
      <c r="C356" s="211" t="str">
        <f>'Analyse HOR_F'!S358</f>
        <v/>
      </c>
      <c r="D356" s="211" t="str">
        <f>'Analyse HOR_F'!AD358</f>
        <v/>
      </c>
    </row>
    <row r="357" spans="1:4" ht="15.75">
      <c r="A357" s="210" t="str">
        <f>IF(resultats_francais!A360="","",resultats_francais!A360)</f>
        <v/>
      </c>
      <c r="B357" s="211" t="str">
        <f>'Analyse HOR_F'!H359</f>
        <v/>
      </c>
      <c r="C357" s="211" t="str">
        <f>'Analyse HOR_F'!S359</f>
        <v/>
      </c>
      <c r="D357" s="211" t="str">
        <f>'Analyse HOR_F'!AD359</f>
        <v/>
      </c>
    </row>
    <row r="358" spans="1:4" ht="15.75">
      <c r="A358" s="210" t="str">
        <f>IF(resultats_francais!A361="","",resultats_francais!A361)</f>
        <v/>
      </c>
      <c r="B358" s="211" t="str">
        <f>'Analyse HOR_F'!H360</f>
        <v/>
      </c>
      <c r="C358" s="211" t="str">
        <f>'Analyse HOR_F'!S360</f>
        <v/>
      </c>
      <c r="D358" s="211" t="str">
        <f>'Analyse HOR_F'!AD360</f>
        <v/>
      </c>
    </row>
    <row r="359" spans="1:4" ht="15.75">
      <c r="A359" s="210" t="str">
        <f>IF(resultats_francais!A362="","",resultats_francais!A362)</f>
        <v/>
      </c>
      <c r="B359" s="211" t="str">
        <f>'Analyse HOR_F'!H361</f>
        <v/>
      </c>
      <c r="C359" s="211" t="str">
        <f>'Analyse HOR_F'!S361</f>
        <v/>
      </c>
      <c r="D359" s="211" t="str">
        <f>'Analyse HOR_F'!AD361</f>
        <v/>
      </c>
    </row>
    <row r="360" spans="1:4" ht="15.75">
      <c r="A360" s="210" t="str">
        <f>IF(resultats_francais!A363="","",resultats_francais!A363)</f>
        <v/>
      </c>
      <c r="B360" s="211" t="str">
        <f>'Analyse HOR_F'!H362</f>
        <v/>
      </c>
      <c r="C360" s="211" t="str">
        <f>'Analyse HOR_F'!S362</f>
        <v/>
      </c>
      <c r="D360" s="211" t="str">
        <f>'Analyse HOR_F'!AD362</f>
        <v/>
      </c>
    </row>
    <row r="361" spans="1:4" ht="15.75">
      <c r="A361" s="210" t="str">
        <f>IF(resultats_francais!A364="","",resultats_francais!A364)</f>
        <v/>
      </c>
      <c r="B361" s="211" t="str">
        <f>'Analyse HOR_F'!H363</f>
        <v/>
      </c>
      <c r="C361" s="211" t="str">
        <f>'Analyse HOR_F'!S363</f>
        <v/>
      </c>
      <c r="D361" s="211" t="str">
        <f>'Analyse HOR_F'!AD363</f>
        <v/>
      </c>
    </row>
    <row r="362" spans="1:4" ht="15.75">
      <c r="A362" s="210" t="str">
        <f>IF(resultats_francais!A365="","",resultats_francais!A365)</f>
        <v/>
      </c>
      <c r="B362" s="211" t="str">
        <f>'Analyse HOR_F'!H364</f>
        <v/>
      </c>
      <c r="C362" s="211" t="str">
        <f>'Analyse HOR_F'!S364</f>
        <v/>
      </c>
      <c r="D362" s="211" t="str">
        <f>'Analyse HOR_F'!AD364</f>
        <v/>
      </c>
    </row>
    <row r="363" spans="1:4" ht="15.75">
      <c r="A363" s="210" t="str">
        <f>IF(resultats_francais!A366="","",resultats_francais!A366)</f>
        <v/>
      </c>
      <c r="B363" s="211" t="str">
        <f>'Analyse HOR_F'!H365</f>
        <v/>
      </c>
      <c r="C363" s="211" t="str">
        <f>'Analyse HOR_F'!S365</f>
        <v/>
      </c>
      <c r="D363" s="211" t="str">
        <f>'Analyse HOR_F'!AD365</f>
        <v/>
      </c>
    </row>
    <row r="364" spans="1:4" ht="15.75">
      <c r="A364" s="210" t="str">
        <f>IF(resultats_francais!A367="","",resultats_francais!A367)</f>
        <v/>
      </c>
      <c r="B364" s="211" t="str">
        <f>'Analyse HOR_F'!H366</f>
        <v/>
      </c>
      <c r="C364" s="211" t="str">
        <f>'Analyse HOR_F'!S366</f>
        <v/>
      </c>
      <c r="D364" s="211" t="str">
        <f>'Analyse HOR_F'!AD366</f>
        <v/>
      </c>
    </row>
    <row r="365" spans="1:4" ht="15.75">
      <c r="A365" s="210" t="str">
        <f>IF(resultats_francais!A368="","",resultats_francais!A368)</f>
        <v/>
      </c>
      <c r="B365" s="211" t="str">
        <f>'Analyse HOR_F'!H367</f>
        <v/>
      </c>
      <c r="C365" s="211" t="str">
        <f>'Analyse HOR_F'!S367</f>
        <v/>
      </c>
      <c r="D365" s="211" t="str">
        <f>'Analyse HOR_F'!AD367</f>
        <v/>
      </c>
    </row>
    <row r="366" spans="1:4" ht="15.75">
      <c r="A366" s="210" t="str">
        <f>IF(resultats_francais!A369="","",resultats_francais!A369)</f>
        <v/>
      </c>
      <c r="B366" s="211" t="str">
        <f>'Analyse HOR_F'!H368</f>
        <v/>
      </c>
      <c r="C366" s="211" t="str">
        <f>'Analyse HOR_F'!S368</f>
        <v/>
      </c>
      <c r="D366" s="211" t="str">
        <f>'Analyse HOR_F'!AD368</f>
        <v/>
      </c>
    </row>
    <row r="367" spans="1:4" ht="15.75">
      <c r="A367" s="210" t="str">
        <f>IF(resultats_francais!A370="","",resultats_francais!A370)</f>
        <v/>
      </c>
      <c r="B367" s="211" t="str">
        <f>'Analyse HOR_F'!H369</f>
        <v/>
      </c>
      <c r="C367" s="211" t="str">
        <f>'Analyse HOR_F'!S369</f>
        <v/>
      </c>
      <c r="D367" s="211" t="str">
        <f>'Analyse HOR_F'!AD369</f>
        <v/>
      </c>
    </row>
    <row r="368" spans="1:4" ht="15.75">
      <c r="A368" s="210" t="str">
        <f>IF(resultats_francais!A371="","",resultats_francais!A371)</f>
        <v/>
      </c>
      <c r="B368" s="211" t="str">
        <f>'Analyse HOR_F'!H370</f>
        <v/>
      </c>
      <c r="C368" s="211" t="str">
        <f>'Analyse HOR_F'!S370</f>
        <v/>
      </c>
      <c r="D368" s="211" t="str">
        <f>'Analyse HOR_F'!AD370</f>
        <v/>
      </c>
    </row>
    <row r="369" spans="1:4" ht="15.75">
      <c r="A369" s="210" t="str">
        <f>IF(resultats_francais!A372="","",resultats_francais!A372)</f>
        <v/>
      </c>
      <c r="B369" s="211" t="str">
        <f>'Analyse HOR_F'!H371</f>
        <v/>
      </c>
      <c r="C369" s="211" t="str">
        <f>'Analyse HOR_F'!S371</f>
        <v/>
      </c>
      <c r="D369" s="211" t="str">
        <f>'Analyse HOR_F'!AD371</f>
        <v/>
      </c>
    </row>
    <row r="370" spans="1:4" ht="15.75">
      <c r="A370" s="210" t="str">
        <f>IF(resultats_francais!A373="","",resultats_francais!A373)</f>
        <v/>
      </c>
      <c r="B370" s="211" t="str">
        <f>'Analyse HOR_F'!H372</f>
        <v/>
      </c>
      <c r="C370" s="211" t="str">
        <f>'Analyse HOR_F'!S372</f>
        <v/>
      </c>
      <c r="D370" s="211" t="str">
        <f>'Analyse HOR_F'!AD372</f>
        <v/>
      </c>
    </row>
    <row r="371" spans="1:4" ht="15.75">
      <c r="A371" s="210" t="str">
        <f>IF(resultats_francais!A374="","",resultats_francais!A374)</f>
        <v/>
      </c>
      <c r="B371" s="211" t="str">
        <f>'Analyse HOR_F'!H373</f>
        <v/>
      </c>
      <c r="C371" s="211" t="str">
        <f>'Analyse HOR_F'!S373</f>
        <v/>
      </c>
      <c r="D371" s="211" t="str">
        <f>'Analyse HOR_F'!AD373</f>
        <v/>
      </c>
    </row>
    <row r="372" spans="1:4" ht="15.75">
      <c r="A372" s="210" t="str">
        <f>IF(resultats_francais!A375="","",resultats_francais!A375)</f>
        <v/>
      </c>
      <c r="B372" s="211" t="str">
        <f>'Analyse HOR_F'!H374</f>
        <v/>
      </c>
      <c r="C372" s="211" t="str">
        <f>'Analyse HOR_F'!S374</f>
        <v/>
      </c>
      <c r="D372" s="211" t="str">
        <f>'Analyse HOR_F'!AD374</f>
        <v/>
      </c>
    </row>
    <row r="373" spans="1:4" ht="15.75">
      <c r="A373" s="210" t="str">
        <f>IF(resultats_francais!A376="","",resultats_francais!A376)</f>
        <v/>
      </c>
      <c r="B373" s="211" t="str">
        <f>'Analyse HOR_F'!H375</f>
        <v/>
      </c>
      <c r="C373" s="211" t="str">
        <f>'Analyse HOR_F'!S375</f>
        <v/>
      </c>
      <c r="D373" s="211" t="str">
        <f>'Analyse HOR_F'!AD375</f>
        <v/>
      </c>
    </row>
    <row r="374" spans="1:4" ht="15.75">
      <c r="A374" s="210" t="str">
        <f>IF(resultats_francais!A377="","",resultats_francais!A377)</f>
        <v/>
      </c>
      <c r="B374" s="211" t="str">
        <f>'Analyse HOR_F'!H376</f>
        <v/>
      </c>
      <c r="C374" s="211" t="str">
        <f>'Analyse HOR_F'!S376</f>
        <v/>
      </c>
      <c r="D374" s="211" t="str">
        <f>'Analyse HOR_F'!AD376</f>
        <v/>
      </c>
    </row>
    <row r="375" spans="1:4" ht="15.75">
      <c r="A375" s="210" t="str">
        <f>IF(resultats_francais!A378="","",resultats_francais!A378)</f>
        <v/>
      </c>
      <c r="B375" s="211" t="str">
        <f>'Analyse HOR_F'!H377</f>
        <v/>
      </c>
      <c r="C375" s="211" t="str">
        <f>'Analyse HOR_F'!S377</f>
        <v/>
      </c>
      <c r="D375" s="211" t="str">
        <f>'Analyse HOR_F'!AD377</f>
        <v/>
      </c>
    </row>
    <row r="376" spans="1:4" ht="15.75">
      <c r="A376" s="210" t="str">
        <f>IF(resultats_francais!A379="","",resultats_francais!A379)</f>
        <v/>
      </c>
      <c r="B376" s="211" t="str">
        <f>'Analyse HOR_F'!H378</f>
        <v/>
      </c>
      <c r="C376" s="211" t="str">
        <f>'Analyse HOR_F'!S378</f>
        <v/>
      </c>
      <c r="D376" s="211" t="str">
        <f>'Analyse HOR_F'!AD378</f>
        <v/>
      </c>
    </row>
    <row r="377" spans="1:4" ht="15.75">
      <c r="A377" s="210" t="str">
        <f>IF(resultats_francais!A380="","",resultats_francais!A380)</f>
        <v/>
      </c>
      <c r="B377" s="211" t="str">
        <f>'Analyse HOR_F'!H379</f>
        <v/>
      </c>
      <c r="C377" s="211" t="str">
        <f>'Analyse HOR_F'!S379</f>
        <v/>
      </c>
      <c r="D377" s="211" t="str">
        <f>'Analyse HOR_F'!AD379</f>
        <v/>
      </c>
    </row>
    <row r="378" spans="1:4" ht="15.75">
      <c r="A378" s="210" t="str">
        <f>IF(resultats_francais!A381="","",resultats_francais!A381)</f>
        <v/>
      </c>
      <c r="B378" s="211" t="str">
        <f>'Analyse HOR_F'!H380</f>
        <v/>
      </c>
      <c r="C378" s="211" t="str">
        <f>'Analyse HOR_F'!S380</f>
        <v/>
      </c>
      <c r="D378" s="211" t="str">
        <f>'Analyse HOR_F'!AD380</f>
        <v/>
      </c>
    </row>
    <row r="379" spans="1:4" ht="15.75">
      <c r="A379" s="210" t="str">
        <f>IF(resultats_francais!A382="","",resultats_francais!A382)</f>
        <v/>
      </c>
      <c r="B379" s="211" t="str">
        <f>'Analyse HOR_F'!H381</f>
        <v/>
      </c>
      <c r="C379" s="211" t="str">
        <f>'Analyse HOR_F'!S381</f>
        <v/>
      </c>
      <c r="D379" s="211" t="str">
        <f>'Analyse HOR_F'!AD381</f>
        <v/>
      </c>
    </row>
    <row r="380" spans="1:4" ht="15.75">
      <c r="A380" s="210" t="str">
        <f>IF(resultats_francais!A383="","",resultats_francais!A383)</f>
        <v/>
      </c>
      <c r="B380" s="211" t="str">
        <f>'Analyse HOR_F'!H382</f>
        <v/>
      </c>
      <c r="C380" s="211" t="str">
        <f>'Analyse HOR_F'!S382</f>
        <v/>
      </c>
      <c r="D380" s="211" t="str">
        <f>'Analyse HOR_F'!AD382</f>
        <v/>
      </c>
    </row>
    <row r="381" spans="1:4" ht="15.75">
      <c r="A381" s="210" t="str">
        <f>IF(resultats_francais!A384="","",resultats_francais!A384)</f>
        <v/>
      </c>
      <c r="B381" s="211" t="str">
        <f>'Analyse HOR_F'!H383</f>
        <v/>
      </c>
      <c r="C381" s="211" t="str">
        <f>'Analyse HOR_F'!S383</f>
        <v/>
      </c>
      <c r="D381" s="211" t="str">
        <f>'Analyse HOR_F'!AD383</f>
        <v/>
      </c>
    </row>
    <row r="382" spans="1:4" ht="15.75">
      <c r="A382" s="210" t="str">
        <f>IF(resultats_francais!A385="","",resultats_francais!A385)</f>
        <v/>
      </c>
      <c r="B382" s="211" t="str">
        <f>'Analyse HOR_F'!H384</f>
        <v/>
      </c>
      <c r="C382" s="211" t="str">
        <f>'Analyse HOR_F'!S384</f>
        <v/>
      </c>
      <c r="D382" s="211" t="str">
        <f>'Analyse HOR_F'!AD384</f>
        <v/>
      </c>
    </row>
    <row r="383" spans="1:4" ht="15.75">
      <c r="A383" s="210" t="str">
        <f>IF(resultats_francais!A386="","",resultats_francais!A386)</f>
        <v/>
      </c>
      <c r="B383" s="211" t="str">
        <f>'Analyse HOR_F'!H385</f>
        <v/>
      </c>
      <c r="C383" s="211" t="str">
        <f>'Analyse HOR_F'!S385</f>
        <v/>
      </c>
      <c r="D383" s="211" t="str">
        <f>'Analyse HOR_F'!AD385</f>
        <v/>
      </c>
    </row>
    <row r="384" spans="1:4" ht="15.75">
      <c r="A384" s="210" t="str">
        <f>IF(resultats_francais!A387="","",resultats_francais!A387)</f>
        <v/>
      </c>
      <c r="B384" s="211" t="str">
        <f>'Analyse HOR_F'!H386</f>
        <v/>
      </c>
      <c r="C384" s="211" t="str">
        <f>'Analyse HOR_F'!S386</f>
        <v/>
      </c>
      <c r="D384" s="211" t="str">
        <f>'Analyse HOR_F'!AD386</f>
        <v/>
      </c>
    </row>
    <row r="385" spans="1:4" ht="15.75">
      <c r="A385" s="210" t="str">
        <f>IF(resultats_francais!A388="","",resultats_francais!A388)</f>
        <v/>
      </c>
      <c r="B385" s="211" t="str">
        <f>'Analyse HOR_F'!H387</f>
        <v/>
      </c>
      <c r="C385" s="211" t="str">
        <f>'Analyse HOR_F'!S387</f>
        <v/>
      </c>
      <c r="D385" s="211" t="str">
        <f>'Analyse HOR_F'!AD387</f>
        <v/>
      </c>
    </row>
    <row r="386" spans="1:4" ht="15.75">
      <c r="A386" s="210" t="str">
        <f>IF(resultats_francais!A389="","",resultats_francais!A389)</f>
        <v/>
      </c>
      <c r="B386" s="211" t="str">
        <f>'Analyse HOR_F'!H388</f>
        <v/>
      </c>
      <c r="C386" s="211" t="str">
        <f>'Analyse HOR_F'!S388</f>
        <v/>
      </c>
      <c r="D386" s="211" t="str">
        <f>'Analyse HOR_F'!AD388</f>
        <v/>
      </c>
    </row>
    <row r="387" spans="1:4" ht="15.75">
      <c r="A387" s="210" t="str">
        <f>IF(resultats_francais!A390="","",resultats_francais!A390)</f>
        <v/>
      </c>
      <c r="B387" s="211" t="str">
        <f>'Analyse HOR_F'!H389</f>
        <v/>
      </c>
      <c r="C387" s="211" t="str">
        <f>'Analyse HOR_F'!S389</f>
        <v/>
      </c>
      <c r="D387" s="211" t="str">
        <f>'Analyse HOR_F'!AD389</f>
        <v/>
      </c>
    </row>
    <row r="388" spans="1:4" ht="15.75">
      <c r="A388" s="210" t="str">
        <f>IF(resultats_francais!A391="","",resultats_francais!A391)</f>
        <v/>
      </c>
      <c r="B388" s="211" t="str">
        <f>'Analyse HOR_F'!H390</f>
        <v/>
      </c>
      <c r="C388" s="211" t="str">
        <f>'Analyse HOR_F'!S390</f>
        <v/>
      </c>
      <c r="D388" s="211" t="str">
        <f>'Analyse HOR_F'!AD390</f>
        <v/>
      </c>
    </row>
    <row r="389" spans="1:4" ht="15.75">
      <c r="A389" s="210" t="str">
        <f>IF(resultats_francais!A392="","",resultats_francais!A392)</f>
        <v/>
      </c>
      <c r="B389" s="211" t="str">
        <f>'Analyse HOR_F'!H391</f>
        <v/>
      </c>
      <c r="C389" s="211" t="str">
        <f>'Analyse HOR_F'!S391</f>
        <v/>
      </c>
      <c r="D389" s="211" t="str">
        <f>'Analyse HOR_F'!AD391</f>
        <v/>
      </c>
    </row>
    <row r="390" spans="1:4" ht="15.75">
      <c r="A390" s="210" t="str">
        <f>IF(resultats_francais!A393="","",resultats_francais!A393)</f>
        <v/>
      </c>
      <c r="B390" s="211" t="str">
        <f>'Analyse HOR_F'!H392</f>
        <v/>
      </c>
      <c r="C390" s="211" t="str">
        <f>'Analyse HOR_F'!S392</f>
        <v/>
      </c>
      <c r="D390" s="211" t="str">
        <f>'Analyse HOR_F'!AD392</f>
        <v/>
      </c>
    </row>
    <row r="391" spans="1:4" ht="15.75">
      <c r="A391" s="210" t="str">
        <f>IF(resultats_francais!A394="","",resultats_francais!A394)</f>
        <v/>
      </c>
      <c r="B391" s="211" t="str">
        <f>'Analyse HOR_F'!H393</f>
        <v/>
      </c>
      <c r="C391" s="211" t="str">
        <f>'Analyse HOR_F'!S393</f>
        <v/>
      </c>
      <c r="D391" s="211" t="str">
        <f>'Analyse HOR_F'!AD393</f>
        <v/>
      </c>
    </row>
    <row r="392" spans="1:4" ht="15.75">
      <c r="A392" s="210" t="str">
        <f>IF(resultats_francais!A395="","",resultats_francais!A395)</f>
        <v/>
      </c>
      <c r="B392" s="211" t="str">
        <f>'Analyse HOR_F'!H394</f>
        <v/>
      </c>
      <c r="C392" s="211" t="str">
        <f>'Analyse HOR_F'!S394</f>
        <v/>
      </c>
      <c r="D392" s="211" t="str">
        <f>'Analyse HOR_F'!AD394</f>
        <v/>
      </c>
    </row>
    <row r="393" spans="1:4" ht="15.75">
      <c r="A393" s="210" t="str">
        <f>IF(resultats_francais!A396="","",resultats_francais!A396)</f>
        <v/>
      </c>
      <c r="B393" s="211" t="str">
        <f>'Analyse HOR_F'!H395</f>
        <v/>
      </c>
      <c r="C393" s="211" t="str">
        <f>'Analyse HOR_F'!S395</f>
        <v/>
      </c>
      <c r="D393" s="211" t="str">
        <f>'Analyse HOR_F'!AD395</f>
        <v/>
      </c>
    </row>
    <row r="394" spans="1:4" ht="15.75">
      <c r="A394" s="210" t="str">
        <f>IF(resultats_francais!A397="","",resultats_francais!A397)</f>
        <v/>
      </c>
      <c r="B394" s="211" t="str">
        <f>'Analyse HOR_F'!H396</f>
        <v/>
      </c>
      <c r="C394" s="211" t="str">
        <f>'Analyse HOR_F'!S396</f>
        <v/>
      </c>
      <c r="D394" s="211" t="str">
        <f>'Analyse HOR_F'!AD396</f>
        <v/>
      </c>
    </row>
    <row r="395" spans="1:4" ht="15.75">
      <c r="A395" s="210" t="str">
        <f>IF(resultats_francais!A398="","",resultats_francais!A398)</f>
        <v/>
      </c>
      <c r="B395" s="211" t="str">
        <f>'Analyse HOR_F'!H397</f>
        <v/>
      </c>
      <c r="C395" s="211" t="str">
        <f>'Analyse HOR_F'!S397</f>
        <v/>
      </c>
      <c r="D395" s="211" t="str">
        <f>'Analyse HOR_F'!AD397</f>
        <v/>
      </c>
    </row>
    <row r="396" spans="1:4" ht="15.75">
      <c r="A396" s="210" t="str">
        <f>IF(resultats_francais!A399="","",resultats_francais!A399)</f>
        <v/>
      </c>
      <c r="B396" s="211" t="str">
        <f>'Analyse HOR_F'!H398</f>
        <v/>
      </c>
      <c r="C396" s="211" t="str">
        <f>'Analyse HOR_F'!S398</f>
        <v/>
      </c>
      <c r="D396" s="211" t="str">
        <f>'Analyse HOR_F'!AD398</f>
        <v/>
      </c>
    </row>
    <row r="397" spans="1:4" ht="15.75">
      <c r="A397" s="210" t="str">
        <f>IF(resultats_francais!A400="","",resultats_francais!A400)</f>
        <v/>
      </c>
      <c r="B397" s="211" t="str">
        <f>'Analyse HOR_F'!H399</f>
        <v/>
      </c>
      <c r="C397" s="211" t="str">
        <f>'Analyse HOR_F'!S399</f>
        <v/>
      </c>
      <c r="D397" s="211" t="str">
        <f>'Analyse HOR_F'!AD399</f>
        <v/>
      </c>
    </row>
    <row r="398" spans="1:4" ht="15.75">
      <c r="A398" s="210" t="str">
        <f>IF(resultats_francais!A401="","",resultats_francais!A401)</f>
        <v/>
      </c>
      <c r="B398" s="211" t="str">
        <f>'Analyse HOR_F'!H400</f>
        <v/>
      </c>
      <c r="C398" s="211" t="str">
        <f>'Analyse HOR_F'!S400</f>
        <v/>
      </c>
      <c r="D398" s="211" t="str">
        <f>'Analyse HOR_F'!AD400</f>
        <v/>
      </c>
    </row>
    <row r="399" spans="1:4" ht="15.75">
      <c r="A399" s="210" t="str">
        <f>IF(resultats_francais!A402="","",resultats_francais!A402)</f>
        <v/>
      </c>
      <c r="B399" s="211" t="str">
        <f>'Analyse HOR_F'!H401</f>
        <v/>
      </c>
      <c r="C399" s="211" t="str">
        <f>'Analyse HOR_F'!S401</f>
        <v/>
      </c>
      <c r="D399" s="211" t="str">
        <f>'Analyse HOR_F'!AD401</f>
        <v/>
      </c>
    </row>
    <row r="400" spans="1:4" ht="15.75">
      <c r="A400" s="210" t="str">
        <f>IF(resultats_francais!A403="","",resultats_francais!A403)</f>
        <v/>
      </c>
      <c r="B400" s="211" t="str">
        <f>'Analyse HOR_F'!H402</f>
        <v/>
      </c>
      <c r="C400" s="211" t="str">
        <f>'Analyse HOR_F'!S402</f>
        <v/>
      </c>
      <c r="D400" s="211" t="str">
        <f>'Analyse HOR_F'!AD402</f>
        <v/>
      </c>
    </row>
    <row r="401" spans="1:4" ht="15.75">
      <c r="A401" s="210" t="str">
        <f>IF(resultats_francais!A404="","",resultats_francais!A404)</f>
        <v/>
      </c>
      <c r="B401" s="211" t="str">
        <f>'Analyse HOR_F'!H403</f>
        <v/>
      </c>
      <c r="C401" s="211" t="str">
        <f>'Analyse HOR_F'!S403</f>
        <v/>
      </c>
      <c r="D401" s="211" t="str">
        <f>'Analyse HOR_F'!AD403</f>
        <v/>
      </c>
    </row>
    <row r="402" spans="1:4" ht="15.75">
      <c r="A402" s="210" t="str">
        <f>IF(resultats_francais!A405="","",resultats_francais!A405)</f>
        <v/>
      </c>
      <c r="B402" s="211" t="str">
        <f>'Analyse HOR_F'!H404</f>
        <v/>
      </c>
      <c r="C402" s="211" t="str">
        <f>'Analyse HOR_F'!S404</f>
        <v/>
      </c>
      <c r="D402" s="211" t="str">
        <f>'Analyse HOR_F'!AD404</f>
        <v/>
      </c>
    </row>
    <row r="403" spans="1:4" ht="15.75">
      <c r="A403" s="210" t="str">
        <f>IF(resultats_francais!A406="","",resultats_francais!A406)</f>
        <v/>
      </c>
      <c r="B403" s="211" t="str">
        <f>'Analyse HOR_F'!H405</f>
        <v/>
      </c>
      <c r="C403" s="211" t="str">
        <f>'Analyse HOR_F'!S405</f>
        <v/>
      </c>
      <c r="D403" s="211" t="str">
        <f>'Analyse HOR_F'!AD405</f>
        <v/>
      </c>
    </row>
    <row r="404" spans="1:4" ht="15.75">
      <c r="A404" s="210" t="str">
        <f>IF(resultats_francais!A407="","",resultats_francais!A407)</f>
        <v/>
      </c>
      <c r="B404" s="211" t="str">
        <f>'Analyse HOR_F'!H406</f>
        <v/>
      </c>
      <c r="C404" s="211" t="str">
        <f>'Analyse HOR_F'!S406</f>
        <v/>
      </c>
      <c r="D404" s="211" t="str">
        <f>'Analyse HOR_F'!AD406</f>
        <v/>
      </c>
    </row>
    <row r="405" spans="1:4" ht="15.75">
      <c r="A405" s="210" t="str">
        <f>IF(resultats_francais!A408="","",resultats_francais!A408)</f>
        <v/>
      </c>
      <c r="B405" s="211" t="str">
        <f>'Analyse HOR_F'!H407</f>
        <v/>
      </c>
      <c r="C405" s="211" t="str">
        <f>'Analyse HOR_F'!S407</f>
        <v/>
      </c>
      <c r="D405" s="211" t="str">
        <f>'Analyse HOR_F'!AD407</f>
        <v/>
      </c>
    </row>
    <row r="406" spans="1:4" ht="15.75">
      <c r="A406" s="210" t="str">
        <f>IF(resultats_francais!A409="","",resultats_francais!A409)</f>
        <v/>
      </c>
      <c r="B406" s="211" t="str">
        <f>'Analyse HOR_F'!H408</f>
        <v/>
      </c>
      <c r="C406" s="211" t="str">
        <f>'Analyse HOR_F'!S408</f>
        <v/>
      </c>
      <c r="D406" s="211" t="str">
        <f>'Analyse HOR_F'!AD408</f>
        <v/>
      </c>
    </row>
    <row r="407" spans="1:4" ht="15.75">
      <c r="A407" s="210" t="str">
        <f>IF(resultats_francais!A410="","",resultats_francais!A410)</f>
        <v/>
      </c>
      <c r="B407" s="211" t="str">
        <f>'Analyse HOR_F'!H409</f>
        <v/>
      </c>
      <c r="C407" s="211" t="str">
        <f>'Analyse HOR_F'!S409</f>
        <v/>
      </c>
      <c r="D407" s="211" t="str">
        <f>'Analyse HOR_F'!AD409</f>
        <v/>
      </c>
    </row>
    <row r="408" spans="1:4" ht="15.75">
      <c r="A408" s="210" t="str">
        <f>IF(resultats_francais!A411="","",resultats_francais!A411)</f>
        <v/>
      </c>
      <c r="B408" s="211" t="str">
        <f>'Analyse HOR_F'!H410</f>
        <v/>
      </c>
      <c r="C408" s="211" t="str">
        <f>'Analyse HOR_F'!S410</f>
        <v/>
      </c>
      <c r="D408" s="211" t="str">
        <f>'Analyse HOR_F'!AD410</f>
        <v/>
      </c>
    </row>
    <row r="409" spans="1:4" ht="15.75">
      <c r="A409" s="210" t="str">
        <f>IF(resultats_francais!A412="","",resultats_francais!A412)</f>
        <v/>
      </c>
      <c r="B409" s="211" t="str">
        <f>'Analyse HOR_F'!H411</f>
        <v/>
      </c>
      <c r="C409" s="211" t="str">
        <f>'Analyse HOR_F'!S411</f>
        <v/>
      </c>
      <c r="D409" s="211" t="str">
        <f>'Analyse HOR_F'!AD411</f>
        <v/>
      </c>
    </row>
    <row r="410" spans="1:4" ht="15.75">
      <c r="A410" s="210" t="str">
        <f>IF(resultats_francais!A413="","",resultats_francais!A413)</f>
        <v/>
      </c>
      <c r="B410" s="211" t="str">
        <f>'Analyse HOR_F'!H412</f>
        <v/>
      </c>
      <c r="C410" s="211" t="str">
        <f>'Analyse HOR_F'!S412</f>
        <v/>
      </c>
      <c r="D410" s="211" t="str">
        <f>'Analyse HOR_F'!AD412</f>
        <v/>
      </c>
    </row>
    <row r="411" spans="1:4" ht="15.75">
      <c r="A411" s="210" t="str">
        <f>IF(resultats_francais!A414="","",resultats_francais!A414)</f>
        <v/>
      </c>
      <c r="B411" s="211" t="str">
        <f>'Analyse HOR_F'!H413</f>
        <v/>
      </c>
      <c r="C411" s="211" t="str">
        <f>'Analyse HOR_F'!S413</f>
        <v/>
      </c>
      <c r="D411" s="211" t="str">
        <f>'Analyse HOR_F'!AD413</f>
        <v/>
      </c>
    </row>
    <row r="412" spans="1:4" ht="15.75">
      <c r="A412" s="210" t="str">
        <f>IF(resultats_francais!A415="","",resultats_francais!A415)</f>
        <v/>
      </c>
      <c r="B412" s="211" t="str">
        <f>'Analyse HOR_F'!H414</f>
        <v/>
      </c>
      <c r="C412" s="211" t="str">
        <f>'Analyse HOR_F'!S414</f>
        <v/>
      </c>
      <c r="D412" s="211" t="str">
        <f>'Analyse HOR_F'!AD414</f>
        <v/>
      </c>
    </row>
    <row r="413" spans="1:4" ht="15.75">
      <c r="A413" s="210" t="str">
        <f>IF(resultats_francais!A416="","",resultats_francais!A416)</f>
        <v/>
      </c>
      <c r="B413" s="211" t="str">
        <f>'Analyse HOR_F'!H415</f>
        <v/>
      </c>
      <c r="C413" s="211" t="str">
        <f>'Analyse HOR_F'!S415</f>
        <v/>
      </c>
      <c r="D413" s="211" t="str">
        <f>'Analyse HOR_F'!AD415</f>
        <v/>
      </c>
    </row>
    <row r="414" spans="1:4" ht="15.75">
      <c r="A414" s="210" t="str">
        <f>IF(resultats_francais!A417="","",resultats_francais!A417)</f>
        <v/>
      </c>
      <c r="B414" s="211" t="str">
        <f>'Analyse HOR_F'!H416</f>
        <v/>
      </c>
      <c r="C414" s="211" t="str">
        <f>'Analyse HOR_F'!S416</f>
        <v/>
      </c>
      <c r="D414" s="211" t="str">
        <f>'Analyse HOR_F'!AD416</f>
        <v/>
      </c>
    </row>
    <row r="415" spans="1:4" ht="15.75">
      <c r="A415" s="210" t="str">
        <f>IF(resultats_francais!A418="","",resultats_francais!A418)</f>
        <v/>
      </c>
      <c r="B415" s="211" t="str">
        <f>'Analyse HOR_F'!H417</f>
        <v/>
      </c>
      <c r="C415" s="211" t="str">
        <f>'Analyse HOR_F'!S417</f>
        <v/>
      </c>
      <c r="D415" s="211" t="str">
        <f>'Analyse HOR_F'!AD417</f>
        <v/>
      </c>
    </row>
    <row r="416" spans="1:4" ht="15.75">
      <c r="A416" s="210" t="str">
        <f>IF(resultats_francais!A419="","",resultats_francais!A419)</f>
        <v/>
      </c>
      <c r="B416" s="211" t="str">
        <f>'Analyse HOR_F'!H418</f>
        <v/>
      </c>
      <c r="C416" s="211" t="str">
        <f>'Analyse HOR_F'!S418</f>
        <v/>
      </c>
      <c r="D416" s="211" t="str">
        <f>'Analyse HOR_F'!AD418</f>
        <v/>
      </c>
    </row>
    <row r="417" spans="1:4" ht="15.75">
      <c r="A417" s="210" t="str">
        <f>IF(resultats_francais!A420="","",resultats_francais!A420)</f>
        <v/>
      </c>
      <c r="B417" s="211" t="str">
        <f>'Analyse HOR_F'!H419</f>
        <v/>
      </c>
      <c r="C417" s="211" t="str">
        <f>'Analyse HOR_F'!S419</f>
        <v/>
      </c>
      <c r="D417" s="211" t="str">
        <f>'Analyse HOR_F'!AD419</f>
        <v/>
      </c>
    </row>
    <row r="418" spans="1:4" ht="15.75">
      <c r="A418" s="210" t="str">
        <f>IF(resultats_francais!A421="","",resultats_francais!A421)</f>
        <v/>
      </c>
      <c r="B418" s="211" t="str">
        <f>'Analyse HOR_F'!H420</f>
        <v/>
      </c>
      <c r="C418" s="211" t="str">
        <f>'Analyse HOR_F'!S420</f>
        <v/>
      </c>
      <c r="D418" s="211" t="str">
        <f>'Analyse HOR_F'!AD420</f>
        <v/>
      </c>
    </row>
    <row r="419" spans="1:4" ht="15.75">
      <c r="A419" s="210" t="str">
        <f>IF(resultats_francais!A422="","",resultats_francais!A422)</f>
        <v/>
      </c>
      <c r="B419" s="211" t="str">
        <f>'Analyse HOR_F'!H421</f>
        <v/>
      </c>
      <c r="C419" s="211" t="str">
        <f>'Analyse HOR_F'!S421</f>
        <v/>
      </c>
      <c r="D419" s="211" t="str">
        <f>'Analyse HOR_F'!AD421</f>
        <v/>
      </c>
    </row>
    <row r="420" spans="1:4" ht="15.75">
      <c r="A420" s="210" t="str">
        <f>IF(resultats_francais!A423="","",resultats_francais!A423)</f>
        <v/>
      </c>
      <c r="B420" s="211" t="str">
        <f>'Analyse HOR_F'!H422</f>
        <v/>
      </c>
      <c r="C420" s="211" t="str">
        <f>'Analyse HOR_F'!S422</f>
        <v/>
      </c>
      <c r="D420" s="211" t="str">
        <f>'Analyse HOR_F'!AD422</f>
        <v/>
      </c>
    </row>
    <row r="421" spans="1:4" ht="15.75">
      <c r="A421" s="210" t="str">
        <f>IF(resultats_francais!A424="","",resultats_francais!A424)</f>
        <v/>
      </c>
      <c r="B421" s="211" t="str">
        <f>'Analyse HOR_F'!H423</f>
        <v/>
      </c>
      <c r="C421" s="211" t="str">
        <f>'Analyse HOR_F'!S423</f>
        <v/>
      </c>
      <c r="D421" s="211" t="str">
        <f>'Analyse HOR_F'!AD423</f>
        <v/>
      </c>
    </row>
    <row r="422" spans="1:4" ht="15.75">
      <c r="A422" s="210" t="str">
        <f>IF(resultats_francais!A425="","",resultats_francais!A425)</f>
        <v/>
      </c>
      <c r="B422" s="211" t="str">
        <f>'Analyse HOR_F'!H424</f>
        <v/>
      </c>
      <c r="C422" s="211" t="str">
        <f>'Analyse HOR_F'!S424</f>
        <v/>
      </c>
      <c r="D422" s="211" t="str">
        <f>'Analyse HOR_F'!AD424</f>
        <v/>
      </c>
    </row>
    <row r="423" spans="1:4" ht="15.75">
      <c r="A423" s="210" t="str">
        <f>IF(resultats_francais!A426="","",resultats_francais!A426)</f>
        <v/>
      </c>
      <c r="B423" s="211" t="str">
        <f>'Analyse HOR_F'!H425</f>
        <v/>
      </c>
      <c r="C423" s="211" t="str">
        <f>'Analyse HOR_F'!S425</f>
        <v/>
      </c>
      <c r="D423" s="211" t="str">
        <f>'Analyse HOR_F'!AD425</f>
        <v/>
      </c>
    </row>
    <row r="424" spans="1:4" ht="15.75">
      <c r="A424" s="210" t="str">
        <f>IF(resultats_francais!A427="","",resultats_francais!A427)</f>
        <v/>
      </c>
      <c r="B424" s="211" t="str">
        <f>'Analyse HOR_F'!H426</f>
        <v/>
      </c>
      <c r="C424" s="211" t="str">
        <f>'Analyse HOR_F'!S426</f>
        <v/>
      </c>
      <c r="D424" s="211" t="str">
        <f>'Analyse HOR_F'!AD426</f>
        <v/>
      </c>
    </row>
    <row r="425" spans="1:4" ht="15.75">
      <c r="A425" s="210" t="str">
        <f>IF(resultats_francais!A428="","",resultats_francais!A428)</f>
        <v/>
      </c>
      <c r="B425" s="211" t="str">
        <f>'Analyse HOR_F'!H427</f>
        <v/>
      </c>
      <c r="C425" s="211" t="str">
        <f>'Analyse HOR_F'!S427</f>
        <v/>
      </c>
      <c r="D425" s="211" t="str">
        <f>'Analyse HOR_F'!AD427</f>
        <v/>
      </c>
    </row>
    <row r="426" spans="1:4" ht="15.75">
      <c r="A426" s="210" t="str">
        <f>IF(resultats_francais!A429="","",resultats_francais!A429)</f>
        <v/>
      </c>
      <c r="B426" s="211" t="str">
        <f>'Analyse HOR_F'!H428</f>
        <v/>
      </c>
      <c r="C426" s="211" t="str">
        <f>'Analyse HOR_F'!S428</f>
        <v/>
      </c>
      <c r="D426" s="211" t="str">
        <f>'Analyse HOR_F'!AD428</f>
        <v/>
      </c>
    </row>
    <row r="427" spans="1:4" ht="15.75">
      <c r="A427" s="210" t="str">
        <f>IF(resultats_francais!A430="","",resultats_francais!A430)</f>
        <v/>
      </c>
      <c r="B427" s="211" t="str">
        <f>'Analyse HOR_F'!H429</f>
        <v/>
      </c>
      <c r="C427" s="211" t="str">
        <f>'Analyse HOR_F'!S429</f>
        <v/>
      </c>
      <c r="D427" s="211" t="str">
        <f>'Analyse HOR_F'!AD429</f>
        <v/>
      </c>
    </row>
    <row r="428" spans="1:4" ht="15.75">
      <c r="A428" s="210" t="str">
        <f>IF(resultats_francais!A431="","",resultats_francais!A431)</f>
        <v/>
      </c>
      <c r="B428" s="211" t="str">
        <f>'Analyse HOR_F'!H430</f>
        <v/>
      </c>
      <c r="C428" s="211" t="str">
        <f>'Analyse HOR_F'!S430</f>
        <v/>
      </c>
      <c r="D428" s="211" t="str">
        <f>'Analyse HOR_F'!AD430</f>
        <v/>
      </c>
    </row>
    <row r="429" spans="1:4" ht="15.75">
      <c r="A429" s="210" t="str">
        <f>IF(resultats_francais!A432="","",resultats_francais!A432)</f>
        <v/>
      </c>
      <c r="B429" s="211" t="str">
        <f>'Analyse HOR_F'!H431</f>
        <v/>
      </c>
      <c r="C429" s="211" t="str">
        <f>'Analyse HOR_F'!S431</f>
        <v/>
      </c>
      <c r="D429" s="211" t="str">
        <f>'Analyse HOR_F'!AD431</f>
        <v/>
      </c>
    </row>
    <row r="430" spans="1:4" ht="15.75">
      <c r="A430" s="210" t="str">
        <f>IF(resultats_francais!A433="","",resultats_francais!A433)</f>
        <v/>
      </c>
      <c r="B430" s="211" t="str">
        <f>'Analyse HOR_F'!H432</f>
        <v/>
      </c>
      <c r="C430" s="211" t="str">
        <f>'Analyse HOR_F'!S432</f>
        <v/>
      </c>
      <c r="D430" s="211" t="str">
        <f>'Analyse HOR_F'!AD432</f>
        <v/>
      </c>
    </row>
    <row r="431" spans="1:4" ht="15.75">
      <c r="A431" s="210" t="str">
        <f>IF(resultats_francais!A434="","",resultats_francais!A434)</f>
        <v/>
      </c>
      <c r="B431" s="211" t="str">
        <f>'Analyse HOR_F'!H433</f>
        <v/>
      </c>
      <c r="C431" s="211" t="str">
        <f>'Analyse HOR_F'!S433</f>
        <v/>
      </c>
      <c r="D431" s="211" t="str">
        <f>'Analyse HOR_F'!AD433</f>
        <v/>
      </c>
    </row>
    <row r="432" spans="1:4" ht="15.75">
      <c r="A432" s="210" t="str">
        <f>IF(resultats_francais!A435="","",resultats_francais!A435)</f>
        <v/>
      </c>
      <c r="B432" s="211" t="str">
        <f>'Analyse HOR_F'!H434</f>
        <v/>
      </c>
      <c r="C432" s="211" t="str">
        <f>'Analyse HOR_F'!S434</f>
        <v/>
      </c>
      <c r="D432" s="211" t="str">
        <f>'Analyse HOR_F'!AD434</f>
        <v/>
      </c>
    </row>
    <row r="433" spans="1:4" ht="15.75">
      <c r="A433" s="210" t="str">
        <f>IF(resultats_francais!A436="","",resultats_francais!A436)</f>
        <v/>
      </c>
      <c r="B433" s="211" t="str">
        <f>'Analyse HOR_F'!H435</f>
        <v/>
      </c>
      <c r="C433" s="211" t="str">
        <f>'Analyse HOR_F'!S435</f>
        <v/>
      </c>
      <c r="D433" s="211" t="str">
        <f>'Analyse HOR_F'!AD435</f>
        <v/>
      </c>
    </row>
    <row r="434" spans="1:4" ht="15.75">
      <c r="A434" s="210" t="str">
        <f>IF(resultats_francais!A437="","",resultats_francais!A437)</f>
        <v/>
      </c>
      <c r="B434" s="211" t="str">
        <f>'Analyse HOR_F'!H436</f>
        <v/>
      </c>
      <c r="C434" s="211" t="str">
        <f>'Analyse HOR_F'!S436</f>
        <v/>
      </c>
      <c r="D434" s="211" t="str">
        <f>'Analyse HOR_F'!AD436</f>
        <v/>
      </c>
    </row>
    <row r="435" spans="1:4" ht="15.75">
      <c r="A435" s="210" t="str">
        <f>IF(resultats_francais!A438="","",resultats_francais!A438)</f>
        <v/>
      </c>
      <c r="B435" s="211" t="str">
        <f>'Analyse HOR_F'!H437</f>
        <v/>
      </c>
      <c r="C435" s="211" t="str">
        <f>'Analyse HOR_F'!S437</f>
        <v/>
      </c>
      <c r="D435" s="211" t="str">
        <f>'Analyse HOR_F'!AD437</f>
        <v/>
      </c>
    </row>
    <row r="436" spans="1:4" ht="15.75">
      <c r="A436" s="210" t="str">
        <f>IF(resultats_francais!A439="","",resultats_francais!A439)</f>
        <v/>
      </c>
      <c r="B436" s="211" t="str">
        <f>'Analyse HOR_F'!H438</f>
        <v/>
      </c>
      <c r="C436" s="211" t="str">
        <f>'Analyse HOR_F'!S438</f>
        <v/>
      </c>
      <c r="D436" s="211" t="str">
        <f>'Analyse HOR_F'!AD438</f>
        <v/>
      </c>
    </row>
    <row r="437" spans="1:4" ht="15.75">
      <c r="A437" s="210" t="str">
        <f>IF(resultats_francais!A440="","",resultats_francais!A440)</f>
        <v/>
      </c>
      <c r="B437" s="211" t="str">
        <f>'Analyse HOR_F'!H439</f>
        <v/>
      </c>
      <c r="C437" s="211" t="str">
        <f>'Analyse HOR_F'!S439</f>
        <v/>
      </c>
      <c r="D437" s="211" t="str">
        <f>'Analyse HOR_F'!AD439</f>
        <v/>
      </c>
    </row>
    <row r="438" spans="1:4" ht="15.75">
      <c r="A438" s="210" t="str">
        <f>IF(resultats_francais!A441="","",resultats_francais!A441)</f>
        <v/>
      </c>
      <c r="B438" s="211" t="str">
        <f>'Analyse HOR_F'!H440</f>
        <v/>
      </c>
      <c r="C438" s="211" t="str">
        <f>'Analyse HOR_F'!S440</f>
        <v/>
      </c>
      <c r="D438" s="211" t="str">
        <f>'Analyse HOR_F'!AD440</f>
        <v/>
      </c>
    </row>
    <row r="439" spans="1:4" ht="15.75">
      <c r="A439" s="210" t="str">
        <f>IF(resultats_francais!A442="","",resultats_francais!A442)</f>
        <v/>
      </c>
      <c r="B439" s="211" t="str">
        <f>'Analyse HOR_F'!H441</f>
        <v/>
      </c>
      <c r="C439" s="211" t="str">
        <f>'Analyse HOR_F'!S441</f>
        <v/>
      </c>
      <c r="D439" s="211" t="str">
        <f>'Analyse HOR_F'!AD441</f>
        <v/>
      </c>
    </row>
    <row r="440" spans="1:4" ht="15.75">
      <c r="A440" s="210" t="str">
        <f>IF(resultats_francais!A443="","",resultats_francais!A443)</f>
        <v/>
      </c>
      <c r="B440" s="211" t="str">
        <f>'Analyse HOR_F'!H442</f>
        <v/>
      </c>
      <c r="C440" s="211" t="str">
        <f>'Analyse HOR_F'!S442</f>
        <v/>
      </c>
      <c r="D440" s="211" t="str">
        <f>'Analyse HOR_F'!AD442</f>
        <v/>
      </c>
    </row>
    <row r="441" spans="1:4" ht="15.75">
      <c r="A441" s="210" t="str">
        <f>IF(resultats_francais!A444="","",resultats_francais!A444)</f>
        <v/>
      </c>
      <c r="B441" s="211" t="str">
        <f>'Analyse HOR_F'!H443</f>
        <v/>
      </c>
      <c r="C441" s="211" t="str">
        <f>'Analyse HOR_F'!S443</f>
        <v/>
      </c>
      <c r="D441" s="211" t="str">
        <f>'Analyse HOR_F'!AD443</f>
        <v/>
      </c>
    </row>
    <row r="442" spans="1:4" ht="15.75">
      <c r="A442" s="210" t="str">
        <f>IF(resultats_francais!A445="","",resultats_francais!A445)</f>
        <v/>
      </c>
      <c r="B442" s="211" t="str">
        <f>'Analyse HOR_F'!H444</f>
        <v/>
      </c>
      <c r="C442" s="211" t="str">
        <f>'Analyse HOR_F'!S444</f>
        <v/>
      </c>
      <c r="D442" s="211" t="str">
        <f>'Analyse HOR_F'!AD444</f>
        <v/>
      </c>
    </row>
    <row r="443" spans="1:4" ht="15.75">
      <c r="A443" s="210" t="str">
        <f>IF(resultats_francais!A446="","",resultats_francais!A446)</f>
        <v/>
      </c>
      <c r="B443" s="211" t="str">
        <f>'Analyse HOR_F'!H445</f>
        <v/>
      </c>
      <c r="C443" s="211" t="str">
        <f>'Analyse HOR_F'!S445</f>
        <v/>
      </c>
      <c r="D443" s="211" t="str">
        <f>'Analyse HOR_F'!AD445</f>
        <v/>
      </c>
    </row>
    <row r="444" spans="1:4" ht="15.75">
      <c r="A444" s="210" t="str">
        <f>IF(resultats_francais!A447="","",resultats_francais!A447)</f>
        <v/>
      </c>
      <c r="B444" s="211" t="str">
        <f>'Analyse HOR_F'!H446</f>
        <v/>
      </c>
      <c r="C444" s="211" t="str">
        <f>'Analyse HOR_F'!S446</f>
        <v/>
      </c>
      <c r="D444" s="211" t="str">
        <f>'Analyse HOR_F'!AD446</f>
        <v/>
      </c>
    </row>
    <row r="445" spans="1:4" ht="15.75">
      <c r="A445" s="210" t="str">
        <f>IF(resultats_francais!A448="","",resultats_francais!A448)</f>
        <v/>
      </c>
      <c r="B445" s="211" t="str">
        <f>'Analyse HOR_F'!H447</f>
        <v/>
      </c>
      <c r="C445" s="211" t="str">
        <f>'Analyse HOR_F'!S447</f>
        <v/>
      </c>
      <c r="D445" s="211" t="str">
        <f>'Analyse HOR_F'!AD447</f>
        <v/>
      </c>
    </row>
    <row r="446" spans="1:4" ht="15.75">
      <c r="A446" s="210" t="str">
        <f>IF(resultats_francais!A449="","",resultats_francais!A449)</f>
        <v/>
      </c>
      <c r="B446" s="211" t="str">
        <f>'Analyse HOR_F'!H448</f>
        <v/>
      </c>
      <c r="C446" s="211" t="str">
        <f>'Analyse HOR_F'!S448</f>
        <v/>
      </c>
      <c r="D446" s="211" t="str">
        <f>'Analyse HOR_F'!AD448</f>
        <v/>
      </c>
    </row>
    <row r="447" spans="1:4" ht="15.75">
      <c r="A447" s="210" t="str">
        <f>IF(resultats_francais!A450="","",resultats_francais!A450)</f>
        <v/>
      </c>
      <c r="B447" s="211" t="str">
        <f>'Analyse HOR_F'!H449</f>
        <v/>
      </c>
      <c r="C447" s="211" t="str">
        <f>'Analyse HOR_F'!S449</f>
        <v/>
      </c>
      <c r="D447" s="211" t="str">
        <f>'Analyse HOR_F'!AD449</f>
        <v/>
      </c>
    </row>
    <row r="448" spans="1:4" ht="15.75">
      <c r="A448" s="210" t="str">
        <f>IF(resultats_francais!A451="","",resultats_francais!A451)</f>
        <v/>
      </c>
      <c r="B448" s="211" t="str">
        <f>'Analyse HOR_F'!H450</f>
        <v/>
      </c>
      <c r="C448" s="211" t="str">
        <f>'Analyse HOR_F'!S450</f>
        <v/>
      </c>
      <c r="D448" s="211" t="str">
        <f>'Analyse HOR_F'!AD450</f>
        <v/>
      </c>
    </row>
    <row r="449" spans="1:4" ht="15.75">
      <c r="A449" s="210" t="str">
        <f>IF(resultats_francais!A452="","",resultats_francais!A452)</f>
        <v/>
      </c>
      <c r="B449" s="211" t="str">
        <f>'Analyse HOR_F'!H451</f>
        <v/>
      </c>
      <c r="C449" s="211" t="str">
        <f>'Analyse HOR_F'!S451</f>
        <v/>
      </c>
      <c r="D449" s="211" t="str">
        <f>'Analyse HOR_F'!AD451</f>
        <v/>
      </c>
    </row>
    <row r="450" spans="1:4" ht="15.75">
      <c r="A450" s="210" t="str">
        <f>IF(resultats_francais!A453="","",resultats_francais!A453)</f>
        <v/>
      </c>
      <c r="B450" s="211" t="str">
        <f>'Analyse HOR_F'!H452</f>
        <v/>
      </c>
      <c r="C450" s="211" t="str">
        <f>'Analyse HOR_F'!S452</f>
        <v/>
      </c>
      <c r="D450" s="211" t="str">
        <f>'Analyse HOR_F'!AD452</f>
        <v/>
      </c>
    </row>
    <row r="451" spans="1:4" ht="15.75">
      <c r="A451" s="210" t="str">
        <f>IF(resultats_francais!A454="","",resultats_francais!A454)</f>
        <v/>
      </c>
      <c r="B451" s="211" t="str">
        <f>'Analyse HOR_F'!H453</f>
        <v/>
      </c>
      <c r="C451" s="211" t="str">
        <f>'Analyse HOR_F'!S453</f>
        <v/>
      </c>
      <c r="D451" s="211" t="str">
        <f>'Analyse HOR_F'!AD453</f>
        <v/>
      </c>
    </row>
    <row r="452" spans="1:4" ht="15.75">
      <c r="A452" s="210" t="str">
        <f>IF(resultats_francais!A455="","",resultats_francais!A455)</f>
        <v/>
      </c>
      <c r="B452" s="211" t="str">
        <f>'Analyse HOR_F'!H454</f>
        <v/>
      </c>
      <c r="C452" s="211" t="str">
        <f>'Analyse HOR_F'!S454</f>
        <v/>
      </c>
      <c r="D452" s="211" t="str">
        <f>'Analyse HOR_F'!AD454</f>
        <v/>
      </c>
    </row>
    <row r="453" spans="1:4" ht="15.75">
      <c r="A453" s="210" t="str">
        <f>IF(resultats_francais!A456="","",resultats_francais!A456)</f>
        <v/>
      </c>
      <c r="B453" s="211" t="str">
        <f>'Analyse HOR_F'!H455</f>
        <v/>
      </c>
      <c r="C453" s="211" t="str">
        <f>'Analyse HOR_F'!S455</f>
        <v/>
      </c>
      <c r="D453" s="211" t="str">
        <f>'Analyse HOR_F'!AD455</f>
        <v/>
      </c>
    </row>
    <row r="454" spans="1:4" ht="15.75">
      <c r="A454" s="210" t="str">
        <f>IF(resultats_francais!A457="","",resultats_francais!A457)</f>
        <v/>
      </c>
      <c r="B454" s="211" t="str">
        <f>'Analyse HOR_F'!H456</f>
        <v/>
      </c>
      <c r="C454" s="211" t="str">
        <f>'Analyse HOR_F'!S456</f>
        <v/>
      </c>
      <c r="D454" s="211" t="str">
        <f>'Analyse HOR_F'!AD456</f>
        <v/>
      </c>
    </row>
    <row r="455" spans="1:4" ht="15.75">
      <c r="A455" s="210" t="str">
        <f>IF(resultats_francais!A458="","",resultats_francais!A458)</f>
        <v/>
      </c>
      <c r="B455" s="211" t="str">
        <f>'Analyse HOR_F'!H457</f>
        <v/>
      </c>
      <c r="C455" s="211" t="str">
        <f>'Analyse HOR_F'!S457</f>
        <v/>
      </c>
      <c r="D455" s="211" t="str">
        <f>'Analyse HOR_F'!AD457</f>
        <v/>
      </c>
    </row>
    <row r="456" spans="1:4" ht="15.75">
      <c r="A456" s="210" t="str">
        <f>IF(resultats_francais!A459="","",resultats_francais!A459)</f>
        <v/>
      </c>
      <c r="B456" s="211" t="str">
        <f>'Analyse HOR_F'!H458</f>
        <v/>
      </c>
      <c r="C456" s="211" t="str">
        <f>'Analyse HOR_F'!S458</f>
        <v/>
      </c>
      <c r="D456" s="211" t="str">
        <f>'Analyse HOR_F'!AD458</f>
        <v/>
      </c>
    </row>
    <row r="457" spans="1:4" ht="15.75">
      <c r="A457" s="210" t="str">
        <f>IF(resultats_francais!A460="","",resultats_francais!A460)</f>
        <v/>
      </c>
      <c r="B457" s="211" t="str">
        <f>'Analyse HOR_F'!H459</f>
        <v/>
      </c>
      <c r="C457" s="211" t="str">
        <f>'Analyse HOR_F'!S459</f>
        <v/>
      </c>
      <c r="D457" s="211" t="str">
        <f>'Analyse HOR_F'!AD459</f>
        <v/>
      </c>
    </row>
    <row r="458" spans="1:4" ht="15.75">
      <c r="A458" s="210" t="str">
        <f>IF(resultats_francais!A461="","",resultats_francais!A461)</f>
        <v/>
      </c>
      <c r="B458" s="211" t="str">
        <f>'Analyse HOR_F'!H460</f>
        <v/>
      </c>
      <c r="C458" s="211" t="str">
        <f>'Analyse HOR_F'!S460</f>
        <v/>
      </c>
      <c r="D458" s="211" t="str">
        <f>'Analyse HOR_F'!AD460</f>
        <v/>
      </c>
    </row>
    <row r="459" spans="1:4" ht="15.75">
      <c r="A459" s="210" t="str">
        <f>IF(resultats_francais!A462="","",resultats_francais!A462)</f>
        <v/>
      </c>
      <c r="B459" s="211" t="str">
        <f>'Analyse HOR_F'!H461</f>
        <v/>
      </c>
      <c r="C459" s="211" t="str">
        <f>'Analyse HOR_F'!S461</f>
        <v/>
      </c>
      <c r="D459" s="211" t="str">
        <f>'Analyse HOR_F'!AD461</f>
        <v/>
      </c>
    </row>
    <row r="460" spans="1:4" ht="15.75">
      <c r="A460" s="210" t="str">
        <f>IF(resultats_francais!A463="","",resultats_francais!A463)</f>
        <v/>
      </c>
      <c r="B460" s="211" t="str">
        <f>'Analyse HOR_F'!H462</f>
        <v/>
      </c>
      <c r="C460" s="211" t="str">
        <f>'Analyse HOR_F'!S462</f>
        <v/>
      </c>
      <c r="D460" s="211" t="str">
        <f>'Analyse HOR_F'!AD462</f>
        <v/>
      </c>
    </row>
    <row r="461" spans="1:4" ht="15.75">
      <c r="A461" s="210" t="str">
        <f>IF(resultats_francais!A464="","",resultats_francais!A464)</f>
        <v/>
      </c>
      <c r="B461" s="211" t="str">
        <f>'Analyse HOR_F'!H463</f>
        <v/>
      </c>
      <c r="C461" s="211" t="str">
        <f>'Analyse HOR_F'!S463</f>
        <v/>
      </c>
      <c r="D461" s="211" t="str">
        <f>'Analyse HOR_F'!AD463</f>
        <v/>
      </c>
    </row>
    <row r="462" spans="1:4" ht="15.75">
      <c r="A462" s="210" t="str">
        <f>IF(resultats_francais!A465="","",resultats_francais!A465)</f>
        <v/>
      </c>
      <c r="B462" s="211" t="str">
        <f>'Analyse HOR_F'!H464</f>
        <v/>
      </c>
      <c r="C462" s="211" t="str">
        <f>'Analyse HOR_F'!S464</f>
        <v/>
      </c>
      <c r="D462" s="211" t="str">
        <f>'Analyse HOR_F'!AD464</f>
        <v/>
      </c>
    </row>
    <row r="463" spans="1:4" ht="15.75">
      <c r="A463" s="210" t="str">
        <f>IF(resultats_francais!A466="","",resultats_francais!A466)</f>
        <v/>
      </c>
      <c r="B463" s="211" t="str">
        <f>'Analyse HOR_F'!H465</f>
        <v/>
      </c>
      <c r="C463" s="211" t="str">
        <f>'Analyse HOR_F'!S465</f>
        <v/>
      </c>
      <c r="D463" s="211" t="str">
        <f>'Analyse HOR_F'!AD465</f>
        <v/>
      </c>
    </row>
    <row r="464" spans="1:4" ht="15.75">
      <c r="A464" s="210" t="str">
        <f>IF(resultats_francais!A467="","",resultats_francais!A467)</f>
        <v/>
      </c>
      <c r="B464" s="211" t="str">
        <f>'Analyse HOR_F'!H466</f>
        <v/>
      </c>
      <c r="C464" s="211" t="str">
        <f>'Analyse HOR_F'!S466</f>
        <v/>
      </c>
      <c r="D464" s="211" t="str">
        <f>'Analyse HOR_F'!AD466</f>
        <v/>
      </c>
    </row>
    <row r="465" spans="1:4" ht="15.75">
      <c r="A465" s="210" t="str">
        <f>IF(resultats_francais!A468="","",resultats_francais!A468)</f>
        <v/>
      </c>
      <c r="B465" s="211" t="str">
        <f>'Analyse HOR_F'!H467</f>
        <v/>
      </c>
      <c r="C465" s="211" t="str">
        <f>'Analyse HOR_F'!S467</f>
        <v/>
      </c>
      <c r="D465" s="211" t="str">
        <f>'Analyse HOR_F'!AD467</f>
        <v/>
      </c>
    </row>
    <row r="466" spans="1:4" ht="15.75">
      <c r="A466" s="210" t="str">
        <f>IF(resultats_francais!A469="","",resultats_francais!A469)</f>
        <v/>
      </c>
      <c r="B466" s="211" t="str">
        <f>'Analyse HOR_F'!H468</f>
        <v/>
      </c>
      <c r="C466" s="211" t="str">
        <f>'Analyse HOR_F'!S468</f>
        <v/>
      </c>
      <c r="D466" s="211" t="str">
        <f>'Analyse HOR_F'!AD468</f>
        <v/>
      </c>
    </row>
    <row r="467" spans="1:4" ht="15.75">
      <c r="A467" s="210" t="str">
        <f>IF(resultats_francais!A470="","",resultats_francais!A470)</f>
        <v/>
      </c>
      <c r="B467" s="211" t="str">
        <f>'Analyse HOR_F'!H469</f>
        <v/>
      </c>
      <c r="C467" s="211" t="str">
        <f>'Analyse HOR_F'!S469</f>
        <v/>
      </c>
      <c r="D467" s="211" t="str">
        <f>'Analyse HOR_F'!AD469</f>
        <v/>
      </c>
    </row>
    <row r="468" spans="1:4" ht="15.75">
      <c r="A468" s="210" t="str">
        <f>IF(resultats_francais!A471="","",resultats_francais!A471)</f>
        <v/>
      </c>
      <c r="B468" s="211" t="str">
        <f>'Analyse HOR_F'!H470</f>
        <v/>
      </c>
      <c r="C468" s="211" t="str">
        <f>'Analyse HOR_F'!S470</f>
        <v/>
      </c>
      <c r="D468" s="211" t="str">
        <f>'Analyse HOR_F'!AD470</f>
        <v/>
      </c>
    </row>
    <row r="469" spans="1:4" ht="15.75">
      <c r="A469" s="210" t="str">
        <f>IF(resultats_francais!A472="","",resultats_francais!A472)</f>
        <v/>
      </c>
      <c r="B469" s="211" t="str">
        <f>'Analyse HOR_F'!H471</f>
        <v/>
      </c>
      <c r="C469" s="211" t="str">
        <f>'Analyse HOR_F'!S471</f>
        <v/>
      </c>
      <c r="D469" s="211" t="str">
        <f>'Analyse HOR_F'!AD471</f>
        <v/>
      </c>
    </row>
    <row r="470" spans="1:4" ht="15.75">
      <c r="A470" s="210" t="str">
        <f>IF(resultats_francais!A473="","",resultats_francais!A473)</f>
        <v/>
      </c>
      <c r="B470" s="211" t="str">
        <f>'Analyse HOR_F'!H472</f>
        <v/>
      </c>
      <c r="C470" s="211" t="str">
        <f>'Analyse HOR_F'!S472</f>
        <v/>
      </c>
      <c r="D470" s="211" t="str">
        <f>'Analyse HOR_F'!AD472</f>
        <v/>
      </c>
    </row>
    <row r="471" spans="1:4" ht="15.75">
      <c r="A471" s="210" t="str">
        <f>IF(resultats_francais!A474="","",resultats_francais!A474)</f>
        <v/>
      </c>
      <c r="B471" s="211" t="str">
        <f>'Analyse HOR_F'!H473</f>
        <v/>
      </c>
      <c r="C471" s="211" t="str">
        <f>'Analyse HOR_F'!S473</f>
        <v/>
      </c>
      <c r="D471" s="211" t="str">
        <f>'Analyse HOR_F'!AD473</f>
        <v/>
      </c>
    </row>
    <row r="472" spans="1:4" ht="15.75">
      <c r="A472" s="210" t="str">
        <f>IF(resultats_francais!A475="","",resultats_francais!A475)</f>
        <v/>
      </c>
      <c r="B472" s="211" t="str">
        <f>'Analyse HOR_F'!H474</f>
        <v/>
      </c>
      <c r="C472" s="211" t="str">
        <f>'Analyse HOR_F'!S474</f>
        <v/>
      </c>
      <c r="D472" s="211" t="str">
        <f>'Analyse HOR_F'!AD474</f>
        <v/>
      </c>
    </row>
    <row r="473" spans="1:4" ht="15.75">
      <c r="A473" s="210" t="str">
        <f>IF(resultats_francais!A476="","",resultats_francais!A476)</f>
        <v/>
      </c>
      <c r="B473" s="211" t="str">
        <f>'Analyse HOR_F'!H475</f>
        <v/>
      </c>
      <c r="C473" s="211" t="str">
        <f>'Analyse HOR_F'!S475</f>
        <v/>
      </c>
      <c r="D473" s="211" t="str">
        <f>'Analyse HOR_F'!AD475</f>
        <v/>
      </c>
    </row>
    <row r="474" spans="1:4" ht="15.75">
      <c r="A474" s="210" t="str">
        <f>IF(resultats_francais!A477="","",resultats_francais!A477)</f>
        <v/>
      </c>
      <c r="B474" s="211" t="str">
        <f>'Analyse HOR_F'!H476</f>
        <v/>
      </c>
      <c r="C474" s="211" t="str">
        <f>'Analyse HOR_F'!S476</f>
        <v/>
      </c>
      <c r="D474" s="211" t="str">
        <f>'Analyse HOR_F'!AD476</f>
        <v/>
      </c>
    </row>
    <row r="475" spans="1:4" ht="15.75">
      <c r="A475" s="210" t="str">
        <f>IF(resultats_francais!A478="","",resultats_francais!A478)</f>
        <v/>
      </c>
      <c r="B475" s="211" t="str">
        <f>'Analyse HOR_F'!H477</f>
        <v/>
      </c>
      <c r="C475" s="211" t="str">
        <f>'Analyse HOR_F'!S477</f>
        <v/>
      </c>
      <c r="D475" s="211" t="str">
        <f>'Analyse HOR_F'!AD477</f>
        <v/>
      </c>
    </row>
    <row r="476" spans="1:4" ht="15.75">
      <c r="A476" s="210" t="str">
        <f>IF(resultats_francais!A479="","",resultats_francais!A479)</f>
        <v/>
      </c>
      <c r="B476" s="211" t="str">
        <f>'Analyse HOR_F'!H478</f>
        <v/>
      </c>
      <c r="C476" s="211" t="str">
        <f>'Analyse HOR_F'!S478</f>
        <v/>
      </c>
      <c r="D476" s="211" t="str">
        <f>'Analyse HOR_F'!AD478</f>
        <v/>
      </c>
    </row>
    <row r="477" spans="1:4" ht="15.75">
      <c r="A477" s="210" t="str">
        <f>IF(resultats_francais!A480="","",resultats_francais!A480)</f>
        <v/>
      </c>
      <c r="B477" s="211" t="str">
        <f>'Analyse HOR_F'!H479</f>
        <v/>
      </c>
      <c r="C477" s="211" t="str">
        <f>'Analyse HOR_F'!S479</f>
        <v/>
      </c>
      <c r="D477" s="211" t="str">
        <f>'Analyse HOR_F'!AD479</f>
        <v/>
      </c>
    </row>
    <row r="478" spans="1:4" ht="15.75">
      <c r="A478" s="210" t="str">
        <f>IF(resultats_francais!A481="","",resultats_francais!A481)</f>
        <v/>
      </c>
      <c r="B478" s="211" t="str">
        <f>'Analyse HOR_F'!H480</f>
        <v/>
      </c>
      <c r="C478" s="211" t="str">
        <f>'Analyse HOR_F'!S480</f>
        <v/>
      </c>
      <c r="D478" s="211" t="str">
        <f>'Analyse HOR_F'!AD480</f>
        <v/>
      </c>
    </row>
    <row r="479" spans="1:4" ht="15.75">
      <c r="A479" s="210" t="str">
        <f>IF(resultats_francais!A482="","",resultats_francais!A482)</f>
        <v/>
      </c>
      <c r="B479" s="211" t="str">
        <f>'Analyse HOR_F'!H481</f>
        <v/>
      </c>
      <c r="C479" s="211" t="str">
        <f>'Analyse HOR_F'!S481</f>
        <v/>
      </c>
      <c r="D479" s="211" t="str">
        <f>'Analyse HOR_F'!AD481</f>
        <v/>
      </c>
    </row>
    <row r="480" spans="1:4" ht="15.75">
      <c r="A480" s="210" t="str">
        <f>IF(resultats_francais!A483="","",resultats_francais!A483)</f>
        <v/>
      </c>
      <c r="B480" s="211" t="str">
        <f>'Analyse HOR_F'!H482</f>
        <v/>
      </c>
      <c r="C480" s="211" t="str">
        <f>'Analyse HOR_F'!S482</f>
        <v/>
      </c>
      <c r="D480" s="211" t="str">
        <f>'Analyse HOR_F'!AD482</f>
        <v/>
      </c>
    </row>
    <row r="481" spans="1:4" ht="15.75">
      <c r="A481" s="210" t="str">
        <f>IF(resultats_francais!A484="","",resultats_francais!A484)</f>
        <v/>
      </c>
      <c r="B481" s="211" t="str">
        <f>'Analyse HOR_F'!H483</f>
        <v/>
      </c>
      <c r="C481" s="211" t="str">
        <f>'Analyse HOR_F'!S483</f>
        <v/>
      </c>
      <c r="D481" s="211" t="str">
        <f>'Analyse HOR_F'!AD483</f>
        <v/>
      </c>
    </row>
    <row r="482" spans="1:4" ht="15.75">
      <c r="A482" s="210" t="str">
        <f>IF(resultats_francais!A485="","",resultats_francais!A485)</f>
        <v/>
      </c>
      <c r="B482" s="211" t="str">
        <f>'Analyse HOR_F'!H484</f>
        <v/>
      </c>
      <c r="C482" s="211" t="str">
        <f>'Analyse HOR_F'!S484</f>
        <v/>
      </c>
      <c r="D482" s="211" t="str">
        <f>'Analyse HOR_F'!AD484</f>
        <v/>
      </c>
    </row>
    <row r="483" spans="1:4" ht="15.75">
      <c r="A483" s="210" t="str">
        <f>IF(resultats_francais!A486="","",resultats_francais!A486)</f>
        <v/>
      </c>
      <c r="B483" s="211" t="str">
        <f>'Analyse HOR_F'!H485</f>
        <v/>
      </c>
      <c r="C483" s="211" t="str">
        <f>'Analyse HOR_F'!S485</f>
        <v/>
      </c>
      <c r="D483" s="211" t="str">
        <f>'Analyse HOR_F'!AD485</f>
        <v/>
      </c>
    </row>
    <row r="484" spans="1:4" ht="15.75">
      <c r="A484" s="210" t="str">
        <f>IF(resultats_francais!A487="","",resultats_francais!A487)</f>
        <v/>
      </c>
      <c r="B484" s="211" t="str">
        <f>'Analyse HOR_F'!H486</f>
        <v/>
      </c>
      <c r="C484" s="211" t="str">
        <f>'Analyse HOR_F'!S486</f>
        <v/>
      </c>
      <c r="D484" s="211" t="str">
        <f>'Analyse HOR_F'!AD486</f>
        <v/>
      </c>
    </row>
    <row r="485" spans="1:4" ht="15.75">
      <c r="A485" s="210" t="str">
        <f>IF(resultats_francais!A488="","",resultats_francais!A488)</f>
        <v/>
      </c>
      <c r="B485" s="211" t="str">
        <f>'Analyse HOR_F'!H487</f>
        <v/>
      </c>
      <c r="C485" s="211" t="str">
        <f>'Analyse HOR_F'!S487</f>
        <v/>
      </c>
      <c r="D485" s="211" t="str">
        <f>'Analyse HOR_F'!AD487</f>
        <v/>
      </c>
    </row>
    <row r="486" spans="1:4" ht="15.75">
      <c r="A486" s="210" t="str">
        <f>IF(resultats_francais!A489="","",resultats_francais!A489)</f>
        <v/>
      </c>
      <c r="B486" s="211" t="str">
        <f>'Analyse HOR_F'!H488</f>
        <v/>
      </c>
      <c r="C486" s="211" t="str">
        <f>'Analyse HOR_F'!S488</f>
        <v/>
      </c>
      <c r="D486" s="211" t="str">
        <f>'Analyse HOR_F'!AD488</f>
        <v/>
      </c>
    </row>
    <row r="487" spans="1:4" ht="15.75">
      <c r="A487" s="210" t="str">
        <f>IF(resultats_francais!A490="","",resultats_francais!A490)</f>
        <v/>
      </c>
      <c r="B487" s="211" t="str">
        <f>'Analyse HOR_F'!H489</f>
        <v/>
      </c>
      <c r="C487" s="211" t="str">
        <f>'Analyse HOR_F'!S489</f>
        <v/>
      </c>
      <c r="D487" s="211" t="str">
        <f>'Analyse HOR_F'!AD489</f>
        <v/>
      </c>
    </row>
    <row r="488" spans="1:4" ht="15.75">
      <c r="A488" s="210" t="str">
        <f>IF(resultats_francais!A491="","",resultats_francais!A491)</f>
        <v/>
      </c>
      <c r="B488" s="211" t="str">
        <f>'Analyse HOR_F'!H490</f>
        <v/>
      </c>
      <c r="C488" s="211" t="str">
        <f>'Analyse HOR_F'!S490</f>
        <v/>
      </c>
      <c r="D488" s="211" t="str">
        <f>'Analyse HOR_F'!AD490</f>
        <v/>
      </c>
    </row>
    <row r="489" spans="1:4" ht="15.75">
      <c r="A489" s="210" t="str">
        <f>IF(resultats_francais!A492="","",resultats_francais!A492)</f>
        <v/>
      </c>
      <c r="B489" s="211" t="str">
        <f>'Analyse HOR_F'!H491</f>
        <v/>
      </c>
      <c r="C489" s="211" t="str">
        <f>'Analyse HOR_F'!S491</f>
        <v/>
      </c>
      <c r="D489" s="211" t="str">
        <f>'Analyse HOR_F'!AD491</f>
        <v/>
      </c>
    </row>
    <row r="490" spans="1:4" ht="15.75">
      <c r="A490" s="210" t="str">
        <f>IF(resultats_francais!A493="","",resultats_francais!A493)</f>
        <v/>
      </c>
      <c r="B490" s="211" t="str">
        <f>'Analyse HOR_F'!H492</f>
        <v/>
      </c>
      <c r="C490" s="211" t="str">
        <f>'Analyse HOR_F'!S492</f>
        <v/>
      </c>
      <c r="D490" s="211" t="str">
        <f>'Analyse HOR_F'!AD492</f>
        <v/>
      </c>
    </row>
    <row r="491" spans="1:4" ht="15.75">
      <c r="A491" s="210" t="str">
        <f>IF(resultats_francais!A494="","",resultats_francais!A494)</f>
        <v/>
      </c>
      <c r="B491" s="211" t="str">
        <f>'Analyse HOR_F'!H493</f>
        <v/>
      </c>
      <c r="C491" s="211" t="str">
        <f>'Analyse HOR_F'!S493</f>
        <v/>
      </c>
      <c r="D491" s="211" t="str">
        <f>'Analyse HOR_F'!AD493</f>
        <v/>
      </c>
    </row>
    <row r="492" spans="1:4" ht="15.75">
      <c r="A492" s="210" t="str">
        <f>IF(resultats_francais!A495="","",resultats_francais!A495)</f>
        <v/>
      </c>
      <c r="B492" s="211" t="str">
        <f>'Analyse HOR_F'!H494</f>
        <v/>
      </c>
      <c r="C492" s="211" t="str">
        <f>'Analyse HOR_F'!S494</f>
        <v/>
      </c>
      <c r="D492" s="211" t="str">
        <f>'Analyse HOR_F'!AD494</f>
        <v/>
      </c>
    </row>
    <row r="493" spans="1:4" ht="15.75">
      <c r="A493" s="210" t="str">
        <f>IF(resultats_francais!A496="","",resultats_francais!A496)</f>
        <v/>
      </c>
      <c r="B493" s="211" t="str">
        <f>'Analyse HOR_F'!H495</f>
        <v/>
      </c>
      <c r="C493" s="211" t="str">
        <f>'Analyse HOR_F'!S495</f>
        <v/>
      </c>
      <c r="D493" s="211" t="str">
        <f>'Analyse HOR_F'!AD495</f>
        <v/>
      </c>
    </row>
    <row r="494" spans="1:4" ht="15.75">
      <c r="A494" s="210" t="str">
        <f>IF(resultats_francais!A497="","",resultats_francais!A497)</f>
        <v/>
      </c>
      <c r="B494" s="211" t="str">
        <f>'Analyse HOR_F'!H496</f>
        <v/>
      </c>
      <c r="C494" s="211" t="str">
        <f>'Analyse HOR_F'!S496</f>
        <v/>
      </c>
      <c r="D494" s="211" t="str">
        <f>'Analyse HOR_F'!AD496</f>
        <v/>
      </c>
    </row>
    <row r="495" spans="1:4" ht="15.75">
      <c r="A495" s="210" t="str">
        <f>IF(resultats_francais!A498="","",resultats_francais!A498)</f>
        <v/>
      </c>
      <c r="B495" s="211" t="str">
        <f>'Analyse HOR_F'!H497</f>
        <v/>
      </c>
      <c r="C495" s="211" t="str">
        <f>'Analyse HOR_F'!S497</f>
        <v/>
      </c>
      <c r="D495" s="211" t="str">
        <f>'Analyse HOR_F'!AD497</f>
        <v/>
      </c>
    </row>
    <row r="496" spans="1:4" ht="15.75">
      <c r="A496" s="210" t="str">
        <f>IF(resultats_francais!A499="","",resultats_francais!A499)</f>
        <v/>
      </c>
      <c r="B496" s="211" t="str">
        <f>'Analyse HOR_F'!H498</f>
        <v/>
      </c>
      <c r="C496" s="211" t="str">
        <f>'Analyse HOR_F'!S498</f>
        <v/>
      </c>
      <c r="D496" s="211" t="str">
        <f>'Analyse HOR_F'!AD498</f>
        <v/>
      </c>
    </row>
    <row r="497" spans="1:4" ht="15.75">
      <c r="A497" s="210" t="str">
        <f>IF(resultats_francais!A500="","",resultats_francais!A500)</f>
        <v/>
      </c>
      <c r="B497" s="211" t="str">
        <f>'Analyse HOR_F'!H499</f>
        <v/>
      </c>
      <c r="C497" s="211" t="str">
        <f>'Analyse HOR_F'!S499</f>
        <v/>
      </c>
      <c r="D497" s="211" t="str">
        <f>'Analyse HOR_F'!AD499</f>
        <v/>
      </c>
    </row>
    <row r="498" spans="1:4" ht="15.75">
      <c r="A498" s="210" t="str">
        <f>IF(resultats_francais!A501="","",resultats_francais!A501)</f>
        <v/>
      </c>
      <c r="B498" s="211" t="str">
        <f>'Analyse HOR_F'!H500</f>
        <v/>
      </c>
      <c r="C498" s="211" t="str">
        <f>'Analyse HOR_F'!S500</f>
        <v/>
      </c>
      <c r="D498" s="211" t="str">
        <f>'Analyse HOR_F'!AD500</f>
        <v/>
      </c>
    </row>
    <row r="499" spans="1:4" ht="15.75">
      <c r="A499" s="210" t="str">
        <f>IF(resultats_francais!A502="","",resultats_francais!A502)</f>
        <v/>
      </c>
      <c r="B499" s="211" t="str">
        <f>'Analyse HOR_F'!H501</f>
        <v/>
      </c>
      <c r="C499" s="211" t="str">
        <f>'Analyse HOR_F'!S501</f>
        <v/>
      </c>
      <c r="D499" s="211" t="str">
        <f>'Analyse HOR_F'!AD501</f>
        <v/>
      </c>
    </row>
    <row r="500" spans="1:4" ht="15.75">
      <c r="A500" s="210" t="str">
        <f>IF(resultats_francais!A503="","",resultats_francais!A503)</f>
        <v/>
      </c>
      <c r="B500" s="211" t="str">
        <f>'Analyse HOR_F'!H502</f>
        <v/>
      </c>
      <c r="C500" s="211" t="str">
        <f>'Analyse HOR_F'!S502</f>
        <v/>
      </c>
      <c r="D500" s="211" t="str">
        <f>'Analyse HOR_F'!AD502</f>
        <v/>
      </c>
    </row>
    <row r="501" spans="1:4" ht="15.75">
      <c r="A501" s="210" t="str">
        <f>IF(resultats_francais!A504="","",resultats_francais!A504)</f>
        <v/>
      </c>
      <c r="B501" s="211" t="str">
        <f>'Analyse HOR_F'!H503</f>
        <v/>
      </c>
      <c r="C501" s="211" t="str">
        <f>'Analyse HOR_F'!S503</f>
        <v/>
      </c>
      <c r="D501" s="211" t="str">
        <f>'Analyse HOR_F'!AD503</f>
        <v/>
      </c>
    </row>
    <row r="502" spans="1:4" ht="15.75">
      <c r="A502" s="210" t="str">
        <f>IF(resultats_francais!A505="","",resultats_francais!A505)</f>
        <v/>
      </c>
      <c r="B502" s="211" t="str">
        <f>'Analyse HOR_F'!H504</f>
        <v/>
      </c>
      <c r="C502" s="211" t="str">
        <f>'Analyse HOR_F'!S504</f>
        <v/>
      </c>
      <c r="D502" s="211" t="str">
        <f>'Analyse HOR_F'!AD504</f>
        <v/>
      </c>
    </row>
    <row r="503" spans="1:4" ht="15.75">
      <c r="A503" s="210" t="str">
        <f>IF(resultats_francais!A506="","",resultats_francais!A506)</f>
        <v/>
      </c>
      <c r="B503" s="211" t="str">
        <f>'Analyse HOR_F'!H505</f>
        <v/>
      </c>
      <c r="C503" s="211" t="str">
        <f>'Analyse HOR_F'!S505</f>
        <v/>
      </c>
      <c r="D503" s="211" t="str">
        <f>'Analyse HOR_F'!AD505</f>
        <v/>
      </c>
    </row>
    <row r="504" spans="1:4" ht="15.75">
      <c r="A504" s="210" t="str">
        <f>IF(resultats_francais!A507="","",resultats_francais!A507)</f>
        <v/>
      </c>
      <c r="B504" s="211" t="str">
        <f>'Analyse HOR_F'!H506</f>
        <v/>
      </c>
      <c r="C504" s="211" t="str">
        <f>'Analyse HOR_F'!S506</f>
        <v/>
      </c>
      <c r="D504" s="211" t="str">
        <f>'Analyse HOR_F'!AD506</f>
        <v/>
      </c>
    </row>
    <row r="505" spans="1:4" ht="15.75">
      <c r="A505" s="210" t="str">
        <f>IF(resultats_francais!A508="","",resultats_francais!A508)</f>
        <v/>
      </c>
      <c r="B505" s="211" t="str">
        <f>'Analyse HOR_F'!H507</f>
        <v/>
      </c>
      <c r="C505" s="211" t="str">
        <f>'Analyse HOR_F'!S507</f>
        <v/>
      </c>
      <c r="D505" s="211" t="str">
        <f>'Analyse HOR_F'!AD507</f>
        <v/>
      </c>
    </row>
    <row r="506" spans="1:4" ht="15.75">
      <c r="A506" s="210" t="str">
        <f>IF(resultats_francais!A509="","",resultats_francais!A509)</f>
        <v/>
      </c>
      <c r="B506" s="211" t="str">
        <f>'Analyse HOR_F'!H508</f>
        <v/>
      </c>
      <c r="C506" s="211" t="str">
        <f>'Analyse HOR_F'!S508</f>
        <v/>
      </c>
      <c r="D506" s="211" t="str">
        <f>'Analyse HOR_F'!AD508</f>
        <v/>
      </c>
    </row>
    <row r="507" spans="1:4" ht="15.75">
      <c r="A507" s="210" t="str">
        <f>IF(resultats_francais!A510="","",resultats_francais!A510)</f>
        <v/>
      </c>
      <c r="B507" s="211" t="str">
        <f>'Analyse HOR_F'!H509</f>
        <v/>
      </c>
      <c r="C507" s="211" t="str">
        <f>'Analyse HOR_F'!S509</f>
        <v/>
      </c>
      <c r="D507" s="211" t="str">
        <f>'Analyse HOR_F'!AD509</f>
        <v/>
      </c>
    </row>
    <row r="508" spans="1:4" ht="15.75">
      <c r="A508" s="210" t="str">
        <f>IF(resultats_francais!A511="","",resultats_francais!A511)</f>
        <v/>
      </c>
      <c r="B508" s="211" t="str">
        <f>'Analyse HOR_F'!H510</f>
        <v/>
      </c>
      <c r="C508" s="211" t="str">
        <f>'Analyse HOR_F'!S510</f>
        <v/>
      </c>
      <c r="D508" s="211" t="str">
        <f>'Analyse HOR_F'!AD510</f>
        <v/>
      </c>
    </row>
    <row r="509" spans="1:4" ht="15.75">
      <c r="A509" s="210" t="str">
        <f>IF(resultats_francais!A512="","",resultats_francais!A512)</f>
        <v/>
      </c>
      <c r="B509" s="211" t="str">
        <f>'Analyse HOR_F'!H511</f>
        <v/>
      </c>
      <c r="C509" s="211" t="str">
        <f>'Analyse HOR_F'!S511</f>
        <v/>
      </c>
      <c r="D509" s="211" t="str">
        <f>'Analyse HOR_F'!AD511</f>
        <v/>
      </c>
    </row>
    <row r="510" spans="1:4" ht="15.75">
      <c r="A510" s="210" t="str">
        <f>IF(resultats_francais!A513="","",resultats_francais!A513)</f>
        <v/>
      </c>
      <c r="B510" s="211" t="str">
        <f>'Analyse HOR_F'!H512</f>
        <v/>
      </c>
      <c r="C510" s="211" t="str">
        <f>'Analyse HOR_F'!S512</f>
        <v/>
      </c>
      <c r="D510" s="211" t="str">
        <f>'Analyse HOR_F'!AD512</f>
        <v/>
      </c>
    </row>
    <row r="511" spans="1:4" ht="15.75">
      <c r="A511" s="210" t="str">
        <f>IF(resultats_francais!A514="","",resultats_francais!A514)</f>
        <v/>
      </c>
      <c r="B511" s="211" t="str">
        <f>'Analyse HOR_F'!H513</f>
        <v/>
      </c>
      <c r="C511" s="211" t="str">
        <f>'Analyse HOR_F'!S513</f>
        <v/>
      </c>
      <c r="D511" s="211" t="str">
        <f>'Analyse HOR_F'!AD513</f>
        <v/>
      </c>
    </row>
    <row r="512" spans="1:4" ht="15.75">
      <c r="A512" s="210" t="str">
        <f>IF(resultats_francais!A515="","",resultats_francais!A515)</f>
        <v/>
      </c>
      <c r="B512" s="211" t="str">
        <f>'Analyse HOR_F'!H514</f>
        <v/>
      </c>
      <c r="C512" s="211" t="str">
        <f>'Analyse HOR_F'!S514</f>
        <v/>
      </c>
      <c r="D512" s="211" t="str">
        <f>'Analyse HOR_F'!AD514</f>
        <v/>
      </c>
    </row>
    <row r="513" spans="1:4" ht="15.75">
      <c r="A513" s="210" t="str">
        <f>IF(resultats_francais!A516="","",resultats_francais!A516)</f>
        <v/>
      </c>
      <c r="B513" s="211" t="str">
        <f>'Analyse HOR_F'!H515</f>
        <v/>
      </c>
      <c r="C513" s="211" t="str">
        <f>'Analyse HOR_F'!S515</f>
        <v/>
      </c>
      <c r="D513" s="211" t="str">
        <f>'Analyse HOR_F'!AD515</f>
        <v/>
      </c>
    </row>
    <row r="514" spans="1:4" ht="15.75">
      <c r="A514" s="210" t="str">
        <f>IF(resultats_francais!A517="","",resultats_francais!A517)</f>
        <v/>
      </c>
      <c r="B514" s="211" t="str">
        <f>'Analyse HOR_F'!H516</f>
        <v/>
      </c>
      <c r="C514" s="211" t="str">
        <f>'Analyse HOR_F'!S516</f>
        <v/>
      </c>
      <c r="D514" s="211" t="str">
        <f>'Analyse HOR_F'!AD516</f>
        <v/>
      </c>
    </row>
    <row r="515" spans="1:4" ht="15.75">
      <c r="A515" s="210" t="str">
        <f>IF(resultats_francais!A518="","",resultats_francais!A518)</f>
        <v/>
      </c>
      <c r="B515" s="211" t="str">
        <f>'Analyse HOR_F'!H517</f>
        <v/>
      </c>
      <c r="C515" s="211" t="str">
        <f>'Analyse HOR_F'!S517</f>
        <v/>
      </c>
      <c r="D515" s="211" t="str">
        <f>'Analyse HOR_F'!AD517</f>
        <v/>
      </c>
    </row>
    <row r="516" spans="1:4" ht="15.75">
      <c r="A516" s="210" t="str">
        <f>IF(resultats_francais!A519="","",resultats_francais!A519)</f>
        <v/>
      </c>
      <c r="B516" s="211" t="str">
        <f>'Analyse HOR_F'!H518</f>
        <v/>
      </c>
      <c r="C516" s="211" t="str">
        <f>'Analyse HOR_F'!S518</f>
        <v/>
      </c>
      <c r="D516" s="211" t="str">
        <f>'Analyse HOR_F'!AD518</f>
        <v/>
      </c>
    </row>
    <row r="517" spans="1:4" ht="15.75">
      <c r="A517" s="210" t="str">
        <f>IF(resultats_francais!A520="","",resultats_francais!A520)</f>
        <v/>
      </c>
      <c r="B517" s="211" t="str">
        <f>'Analyse HOR_F'!H519</f>
        <v/>
      </c>
      <c r="C517" s="211" t="str">
        <f>'Analyse HOR_F'!S519</f>
        <v/>
      </c>
      <c r="D517" s="211" t="str">
        <f>'Analyse HOR_F'!AD519</f>
        <v/>
      </c>
    </row>
    <row r="518" spans="1:4" ht="15.75">
      <c r="A518" s="210" t="str">
        <f>IF(resultats_francais!A521="","",resultats_francais!A521)</f>
        <v/>
      </c>
      <c r="B518" s="211" t="str">
        <f>'Analyse HOR_F'!H520</f>
        <v/>
      </c>
      <c r="C518" s="211" t="str">
        <f>'Analyse HOR_F'!S520</f>
        <v/>
      </c>
      <c r="D518" s="211" t="str">
        <f>'Analyse HOR_F'!AD520</f>
        <v/>
      </c>
    </row>
    <row r="519" spans="1:4" ht="15.75">
      <c r="A519" s="210" t="str">
        <f>IF(resultats_francais!A522="","",resultats_francais!A522)</f>
        <v/>
      </c>
      <c r="B519" s="211" t="str">
        <f>'Analyse HOR_F'!H521</f>
        <v/>
      </c>
      <c r="C519" s="211" t="str">
        <f>'Analyse HOR_F'!S521</f>
        <v/>
      </c>
      <c r="D519" s="211" t="str">
        <f>'Analyse HOR_F'!AD521</f>
        <v/>
      </c>
    </row>
    <row r="520" spans="1:4" ht="15.75">
      <c r="A520" s="210" t="str">
        <f>IF(resultats_francais!A523="","",resultats_francais!A523)</f>
        <v/>
      </c>
      <c r="B520" s="211" t="str">
        <f>'Analyse HOR_F'!H522</f>
        <v/>
      </c>
      <c r="C520" s="211" t="str">
        <f>'Analyse HOR_F'!S522</f>
        <v/>
      </c>
      <c r="D520" s="211" t="str">
        <f>'Analyse HOR_F'!AD522</f>
        <v/>
      </c>
    </row>
    <row r="521" spans="1:4" ht="15.75">
      <c r="A521" s="210" t="str">
        <f>IF(resultats_francais!A524="","",resultats_francais!A524)</f>
        <v/>
      </c>
      <c r="B521" s="211" t="str">
        <f>'Analyse HOR_F'!H523</f>
        <v/>
      </c>
      <c r="C521" s="211" t="str">
        <f>'Analyse HOR_F'!S523</f>
        <v/>
      </c>
      <c r="D521" s="211" t="str">
        <f>'Analyse HOR_F'!AD523</f>
        <v/>
      </c>
    </row>
    <row r="522" spans="1:4" ht="15.75">
      <c r="A522" s="210" t="str">
        <f>IF(resultats_francais!A525="","",resultats_francais!A525)</f>
        <v/>
      </c>
      <c r="B522" s="211" t="str">
        <f>'Analyse HOR_F'!H524</f>
        <v/>
      </c>
      <c r="C522" s="211" t="str">
        <f>'Analyse HOR_F'!S524</f>
        <v/>
      </c>
      <c r="D522" s="211" t="str">
        <f>'Analyse HOR_F'!AD524</f>
        <v/>
      </c>
    </row>
    <row r="523" spans="1:4" ht="15.75">
      <c r="A523" s="210" t="str">
        <f>IF(resultats_francais!A526="","",resultats_francais!A526)</f>
        <v/>
      </c>
      <c r="B523" s="211" t="str">
        <f>'Analyse HOR_F'!H525</f>
        <v/>
      </c>
      <c r="C523" s="211" t="str">
        <f>'Analyse HOR_F'!S525</f>
        <v/>
      </c>
      <c r="D523" s="211" t="str">
        <f>'Analyse HOR_F'!AD525</f>
        <v/>
      </c>
    </row>
    <row r="524" spans="1:4" ht="15.75">
      <c r="A524" s="210" t="str">
        <f>IF(resultats_francais!A527="","",resultats_francais!A527)</f>
        <v/>
      </c>
      <c r="B524" s="211" t="str">
        <f>'Analyse HOR_F'!H526</f>
        <v/>
      </c>
      <c r="C524" s="211" t="str">
        <f>'Analyse HOR_F'!S526</f>
        <v/>
      </c>
      <c r="D524" s="211" t="str">
        <f>'Analyse HOR_F'!AD526</f>
        <v/>
      </c>
    </row>
    <row r="525" spans="1:4" ht="15.75">
      <c r="A525" s="210" t="str">
        <f>IF(resultats_francais!A528="","",resultats_francais!A528)</f>
        <v/>
      </c>
      <c r="B525" s="211" t="str">
        <f>'Analyse HOR_F'!H527</f>
        <v/>
      </c>
      <c r="C525" s="211" t="str">
        <f>'Analyse HOR_F'!S527</f>
        <v/>
      </c>
      <c r="D525" s="211" t="str">
        <f>'Analyse HOR_F'!AD527</f>
        <v/>
      </c>
    </row>
    <row r="526" spans="1:4" ht="15.75">
      <c r="A526" s="210" t="str">
        <f>IF(resultats_francais!A529="","",resultats_francais!A529)</f>
        <v/>
      </c>
      <c r="B526" s="211" t="str">
        <f>'Analyse HOR_F'!H528</f>
        <v/>
      </c>
      <c r="C526" s="211" t="str">
        <f>'Analyse HOR_F'!S528</f>
        <v/>
      </c>
      <c r="D526" s="211" t="str">
        <f>'Analyse HOR_F'!AD528</f>
        <v/>
      </c>
    </row>
    <row r="527" spans="1:4" ht="15.75">
      <c r="A527" s="210" t="str">
        <f>IF(resultats_francais!A530="","",resultats_francais!A530)</f>
        <v/>
      </c>
      <c r="B527" s="211" t="str">
        <f>'Analyse HOR_F'!H529</f>
        <v/>
      </c>
      <c r="C527" s="211" t="str">
        <f>'Analyse HOR_F'!S529</f>
        <v/>
      </c>
      <c r="D527" s="211" t="str">
        <f>'Analyse HOR_F'!AD529</f>
        <v/>
      </c>
    </row>
    <row r="528" spans="1:4" ht="15.75">
      <c r="A528" s="210" t="str">
        <f>IF(resultats_francais!A531="","",resultats_francais!A531)</f>
        <v/>
      </c>
      <c r="B528" s="211" t="str">
        <f>'Analyse HOR_F'!H530</f>
        <v/>
      </c>
      <c r="C528" s="211" t="str">
        <f>'Analyse HOR_F'!S530</f>
        <v/>
      </c>
      <c r="D528" s="211" t="str">
        <f>'Analyse HOR_F'!AD530</f>
        <v/>
      </c>
    </row>
    <row r="529" spans="1:4" ht="15.75">
      <c r="A529" s="210" t="str">
        <f>IF(resultats_francais!A532="","",resultats_francais!A532)</f>
        <v/>
      </c>
      <c r="B529" s="211" t="str">
        <f>'Analyse HOR_F'!H531</f>
        <v/>
      </c>
      <c r="C529" s="211" t="str">
        <f>'Analyse HOR_F'!S531</f>
        <v/>
      </c>
      <c r="D529" s="211" t="str">
        <f>'Analyse HOR_F'!AD531</f>
        <v/>
      </c>
    </row>
    <row r="530" spans="1:4" ht="15.75">
      <c r="A530" s="210" t="str">
        <f>IF(resultats_francais!A533="","",resultats_francais!A533)</f>
        <v/>
      </c>
      <c r="B530" s="211" t="str">
        <f>'Analyse HOR_F'!H532</f>
        <v/>
      </c>
      <c r="C530" s="211" t="str">
        <f>'Analyse HOR_F'!S532</f>
        <v/>
      </c>
      <c r="D530" s="211" t="str">
        <f>'Analyse HOR_F'!AD532</f>
        <v/>
      </c>
    </row>
    <row r="531" spans="1:4" ht="15.75">
      <c r="A531" s="210" t="str">
        <f>IF(resultats_francais!A534="","",resultats_francais!A534)</f>
        <v/>
      </c>
      <c r="B531" s="211" t="str">
        <f>'Analyse HOR_F'!H533</f>
        <v/>
      </c>
      <c r="C531" s="211" t="str">
        <f>'Analyse HOR_F'!S533</f>
        <v/>
      </c>
      <c r="D531" s="211" t="str">
        <f>'Analyse HOR_F'!AD533</f>
        <v/>
      </c>
    </row>
    <row r="532" spans="1:4" ht="15.75">
      <c r="A532" s="210" t="str">
        <f>IF(resultats_francais!A535="","",resultats_francais!A535)</f>
        <v/>
      </c>
      <c r="B532" s="211" t="str">
        <f>'Analyse HOR_F'!H534</f>
        <v/>
      </c>
      <c r="C532" s="211" t="str">
        <f>'Analyse HOR_F'!S534</f>
        <v/>
      </c>
      <c r="D532" s="211" t="str">
        <f>'Analyse HOR_F'!AD534</f>
        <v/>
      </c>
    </row>
    <row r="533" spans="1:4" ht="15.75">
      <c r="A533" s="210" t="str">
        <f>IF(resultats_francais!A536="","",resultats_francais!A536)</f>
        <v/>
      </c>
      <c r="B533" s="211" t="str">
        <f>'Analyse HOR_F'!H535</f>
        <v/>
      </c>
      <c r="C533" s="211" t="str">
        <f>'Analyse HOR_F'!S535</f>
        <v/>
      </c>
      <c r="D533" s="211" t="str">
        <f>'Analyse HOR_F'!AD535</f>
        <v/>
      </c>
    </row>
    <row r="534" spans="1:4" ht="15.75">
      <c r="A534" s="210" t="str">
        <f>IF(resultats_francais!A537="","",resultats_francais!A537)</f>
        <v/>
      </c>
      <c r="B534" s="211" t="str">
        <f>'Analyse HOR_F'!H536</f>
        <v/>
      </c>
      <c r="C534" s="211" t="str">
        <f>'Analyse HOR_F'!S536</f>
        <v/>
      </c>
      <c r="D534" s="211" t="str">
        <f>'Analyse HOR_F'!AD536</f>
        <v/>
      </c>
    </row>
    <row r="535" spans="1:4" ht="15.75">
      <c r="A535" s="210" t="str">
        <f>IF(resultats_francais!A538="","",resultats_francais!A538)</f>
        <v/>
      </c>
      <c r="B535" s="211" t="str">
        <f>'Analyse HOR_F'!H537</f>
        <v/>
      </c>
      <c r="C535" s="211" t="str">
        <f>'Analyse HOR_F'!S537</f>
        <v/>
      </c>
      <c r="D535" s="211" t="str">
        <f>'Analyse HOR_F'!AD537</f>
        <v/>
      </c>
    </row>
    <row r="536" spans="1:4" ht="15.75">
      <c r="A536" s="210" t="str">
        <f>IF(resultats_francais!A539="","",resultats_francais!A539)</f>
        <v/>
      </c>
      <c r="B536" s="211" t="str">
        <f>'Analyse HOR_F'!H538</f>
        <v/>
      </c>
      <c r="C536" s="211" t="str">
        <f>'Analyse HOR_F'!S538</f>
        <v/>
      </c>
      <c r="D536" s="211" t="str">
        <f>'Analyse HOR_F'!AD538</f>
        <v/>
      </c>
    </row>
    <row r="537" spans="1:4" ht="15.75">
      <c r="A537" s="210" t="str">
        <f>IF(resultats_francais!A540="","",resultats_francais!A540)</f>
        <v/>
      </c>
      <c r="B537" s="211" t="str">
        <f>'Analyse HOR_F'!H539</f>
        <v/>
      </c>
      <c r="C537" s="211" t="str">
        <f>'Analyse HOR_F'!S539</f>
        <v/>
      </c>
      <c r="D537" s="211" t="str">
        <f>'Analyse HOR_F'!AD539</f>
        <v/>
      </c>
    </row>
    <row r="538" spans="1:4" ht="15.75">
      <c r="A538" s="210" t="str">
        <f>IF(resultats_francais!A541="","",resultats_francais!A541)</f>
        <v/>
      </c>
      <c r="B538" s="211" t="str">
        <f>'Analyse HOR_F'!H540</f>
        <v/>
      </c>
      <c r="C538" s="211" t="str">
        <f>'Analyse HOR_F'!S540</f>
        <v/>
      </c>
      <c r="D538" s="211" t="str">
        <f>'Analyse HOR_F'!AD540</f>
        <v/>
      </c>
    </row>
    <row r="539" spans="1:4" ht="15.75">
      <c r="A539" s="210" t="str">
        <f>IF(resultats_francais!A542="","",resultats_francais!A542)</f>
        <v/>
      </c>
      <c r="B539" s="211" t="str">
        <f>'Analyse HOR_F'!H541</f>
        <v/>
      </c>
      <c r="C539" s="211" t="str">
        <f>'Analyse HOR_F'!S541</f>
        <v/>
      </c>
      <c r="D539" s="211" t="str">
        <f>'Analyse HOR_F'!AD541</f>
        <v/>
      </c>
    </row>
    <row r="540" spans="1:4" ht="15.75">
      <c r="A540" s="210" t="str">
        <f>IF(resultats_francais!A543="","",resultats_francais!A543)</f>
        <v/>
      </c>
      <c r="B540" s="211" t="str">
        <f>'Analyse HOR_F'!H542</f>
        <v/>
      </c>
      <c r="C540" s="211" t="str">
        <f>'Analyse HOR_F'!S542</f>
        <v/>
      </c>
      <c r="D540" s="211" t="str">
        <f>'Analyse HOR_F'!AD542</f>
        <v/>
      </c>
    </row>
    <row r="541" spans="1:4" ht="15.75">
      <c r="A541" s="210" t="str">
        <f>IF(resultats_francais!A544="","",resultats_francais!A544)</f>
        <v/>
      </c>
      <c r="B541" s="211" t="str">
        <f>'Analyse HOR_F'!H543</f>
        <v/>
      </c>
      <c r="C541" s="211" t="str">
        <f>'Analyse HOR_F'!S543</f>
        <v/>
      </c>
      <c r="D541" s="211" t="str">
        <f>'Analyse HOR_F'!AD543</f>
        <v/>
      </c>
    </row>
    <row r="542" spans="1:4" ht="15.75">
      <c r="A542" s="210" t="str">
        <f>IF(resultats_francais!A545="","",resultats_francais!A545)</f>
        <v/>
      </c>
      <c r="B542" s="211" t="str">
        <f>'Analyse HOR_F'!H544</f>
        <v/>
      </c>
      <c r="C542" s="211" t="str">
        <f>'Analyse HOR_F'!S544</f>
        <v/>
      </c>
      <c r="D542" s="211" t="str">
        <f>'Analyse HOR_F'!AD544</f>
        <v/>
      </c>
    </row>
    <row r="543" spans="1:4" ht="15.75">
      <c r="A543" s="210" t="str">
        <f>IF(resultats_francais!A546="","",resultats_francais!A546)</f>
        <v/>
      </c>
      <c r="B543" s="211" t="str">
        <f>'Analyse HOR_F'!H545</f>
        <v/>
      </c>
      <c r="C543" s="211" t="str">
        <f>'Analyse HOR_F'!S545</f>
        <v/>
      </c>
      <c r="D543" s="211" t="str">
        <f>'Analyse HOR_F'!AD545</f>
        <v/>
      </c>
    </row>
    <row r="544" spans="1:4" ht="15.75">
      <c r="A544" s="210" t="str">
        <f>IF(resultats_francais!A547="","",resultats_francais!A547)</f>
        <v/>
      </c>
      <c r="B544" s="211" t="str">
        <f>'Analyse HOR_F'!H546</f>
        <v/>
      </c>
      <c r="C544" s="211" t="str">
        <f>'Analyse HOR_F'!S546</f>
        <v/>
      </c>
      <c r="D544" s="211" t="str">
        <f>'Analyse HOR_F'!AD546</f>
        <v/>
      </c>
    </row>
    <row r="545" spans="1:4" ht="15.75">
      <c r="A545" s="210" t="str">
        <f>IF(resultats_francais!A548="","",resultats_francais!A548)</f>
        <v/>
      </c>
      <c r="B545" s="211" t="str">
        <f>'Analyse HOR_F'!H547</f>
        <v/>
      </c>
      <c r="C545" s="211" t="str">
        <f>'Analyse HOR_F'!S547</f>
        <v/>
      </c>
      <c r="D545" s="211" t="str">
        <f>'Analyse HOR_F'!AD547</f>
        <v/>
      </c>
    </row>
    <row r="546" spans="1:4" ht="15.75">
      <c r="A546" s="210" t="str">
        <f>IF(resultats_francais!A549="","",resultats_francais!A549)</f>
        <v/>
      </c>
      <c r="B546" s="211" t="str">
        <f>'Analyse HOR_F'!H548</f>
        <v/>
      </c>
      <c r="C546" s="211" t="str">
        <f>'Analyse HOR_F'!S548</f>
        <v/>
      </c>
      <c r="D546" s="211" t="str">
        <f>'Analyse HOR_F'!AD548</f>
        <v/>
      </c>
    </row>
    <row r="547" spans="1:4" ht="15.75">
      <c r="A547" s="210" t="str">
        <f>IF(resultats_francais!A550="","",resultats_francais!A550)</f>
        <v/>
      </c>
      <c r="B547" s="211" t="str">
        <f>'Analyse HOR_F'!H549</f>
        <v/>
      </c>
      <c r="C547" s="211" t="str">
        <f>'Analyse HOR_F'!S549</f>
        <v/>
      </c>
      <c r="D547" s="211" t="str">
        <f>'Analyse HOR_F'!AD549</f>
        <v/>
      </c>
    </row>
    <row r="548" spans="1:4" ht="15.75">
      <c r="A548" s="210" t="str">
        <f>IF(resultats_francais!A551="","",resultats_francais!A551)</f>
        <v/>
      </c>
      <c r="B548" s="211" t="str">
        <f>'Analyse HOR_F'!H550</f>
        <v/>
      </c>
      <c r="C548" s="211" t="str">
        <f>'Analyse HOR_F'!S550</f>
        <v/>
      </c>
      <c r="D548" s="211" t="str">
        <f>'Analyse HOR_F'!AD550</f>
        <v/>
      </c>
    </row>
    <row r="549" spans="1:4" ht="15.75">
      <c r="A549" s="210" t="str">
        <f>IF(resultats_francais!A552="","",resultats_francais!A552)</f>
        <v/>
      </c>
      <c r="B549" s="211" t="str">
        <f>'Analyse HOR_F'!H551</f>
        <v/>
      </c>
      <c r="C549" s="211" t="str">
        <f>'Analyse HOR_F'!S551</f>
        <v/>
      </c>
      <c r="D549" s="211" t="str">
        <f>'Analyse HOR_F'!AD551</f>
        <v/>
      </c>
    </row>
    <row r="550" spans="1:4" ht="15.75">
      <c r="A550" s="210" t="str">
        <f>IF(resultats_francais!A553="","",resultats_francais!A553)</f>
        <v/>
      </c>
      <c r="B550" s="211" t="str">
        <f>'Analyse HOR_F'!H552</f>
        <v/>
      </c>
      <c r="C550" s="211" t="str">
        <f>'Analyse HOR_F'!S552</f>
        <v/>
      </c>
      <c r="D550" s="211" t="str">
        <f>'Analyse HOR_F'!AD552</f>
        <v/>
      </c>
    </row>
    <row r="551" spans="1:4" ht="15.75">
      <c r="A551" s="210" t="str">
        <f>IF(resultats_francais!A554="","",resultats_francais!A554)</f>
        <v/>
      </c>
      <c r="B551" s="211" t="str">
        <f>'Analyse HOR_F'!H553</f>
        <v/>
      </c>
      <c r="C551" s="211" t="str">
        <f>'Analyse HOR_F'!S553</f>
        <v/>
      </c>
      <c r="D551" s="211" t="str">
        <f>'Analyse HOR_F'!AD553</f>
        <v/>
      </c>
    </row>
    <row r="552" spans="1:4" ht="15.75">
      <c r="A552" s="210" t="str">
        <f>IF(resultats_francais!A555="","",resultats_francais!A555)</f>
        <v/>
      </c>
      <c r="B552" s="211" t="str">
        <f>'Analyse HOR_F'!H554</f>
        <v/>
      </c>
      <c r="C552" s="211" t="str">
        <f>'Analyse HOR_F'!S554</f>
        <v/>
      </c>
      <c r="D552" s="211" t="str">
        <f>'Analyse HOR_F'!AD554</f>
        <v/>
      </c>
    </row>
    <row r="553" spans="1:4" ht="15.75">
      <c r="A553" s="210" t="str">
        <f>IF(resultats_francais!A556="","",resultats_francais!A556)</f>
        <v/>
      </c>
      <c r="B553" s="211" t="str">
        <f>'Analyse HOR_F'!H555</f>
        <v/>
      </c>
      <c r="C553" s="211" t="str">
        <f>'Analyse HOR_F'!S555</f>
        <v/>
      </c>
      <c r="D553" s="211" t="str">
        <f>'Analyse HOR_F'!AD555</f>
        <v/>
      </c>
    </row>
    <row r="554" spans="1:4" ht="15.75">
      <c r="A554" s="210" t="str">
        <f>IF(resultats_francais!A557="","",resultats_francais!A557)</f>
        <v/>
      </c>
      <c r="B554" s="211" t="str">
        <f>'Analyse HOR_F'!H556</f>
        <v/>
      </c>
      <c r="C554" s="211" t="str">
        <f>'Analyse HOR_F'!S556</f>
        <v/>
      </c>
      <c r="D554" s="211" t="str">
        <f>'Analyse HOR_F'!AD556</f>
        <v/>
      </c>
    </row>
    <row r="555" spans="1:4" ht="15.75">
      <c r="A555" s="210" t="str">
        <f>IF(resultats_francais!A558="","",resultats_francais!A558)</f>
        <v/>
      </c>
      <c r="B555" s="211" t="str">
        <f>'Analyse HOR_F'!H557</f>
        <v/>
      </c>
      <c r="C555" s="211" t="str">
        <f>'Analyse HOR_F'!S557</f>
        <v/>
      </c>
      <c r="D555" s="211" t="str">
        <f>'Analyse HOR_F'!AD557</f>
        <v/>
      </c>
    </row>
    <row r="556" spans="1:4" ht="15.75">
      <c r="A556" s="210" t="str">
        <f>IF(resultats_francais!A559="","",resultats_francais!A559)</f>
        <v/>
      </c>
      <c r="B556" s="211" t="str">
        <f>'Analyse HOR_F'!H558</f>
        <v/>
      </c>
      <c r="C556" s="211" t="str">
        <f>'Analyse HOR_F'!S558</f>
        <v/>
      </c>
      <c r="D556" s="211" t="str">
        <f>'Analyse HOR_F'!AD558</f>
        <v/>
      </c>
    </row>
    <row r="557" spans="1:4" ht="15.75">
      <c r="A557" s="210" t="str">
        <f>IF(resultats_francais!A560="","",resultats_francais!A560)</f>
        <v/>
      </c>
      <c r="B557" s="211" t="str">
        <f>'Analyse HOR_F'!H559</f>
        <v/>
      </c>
      <c r="C557" s="211" t="str">
        <f>'Analyse HOR_F'!S559</f>
        <v/>
      </c>
      <c r="D557" s="211" t="str">
        <f>'Analyse HOR_F'!AD559</f>
        <v/>
      </c>
    </row>
    <row r="558" spans="1:4" ht="15.75">
      <c r="A558" s="210" t="str">
        <f>IF(resultats_francais!A561="","",resultats_francais!A561)</f>
        <v/>
      </c>
      <c r="B558" s="211" t="str">
        <f>'Analyse HOR_F'!H560</f>
        <v/>
      </c>
      <c r="C558" s="211" t="str">
        <f>'Analyse HOR_F'!S560</f>
        <v/>
      </c>
      <c r="D558" s="211" t="str">
        <f>'Analyse HOR_F'!AD560</f>
        <v/>
      </c>
    </row>
    <row r="559" spans="1:4" ht="15.75">
      <c r="A559" s="210" t="str">
        <f>IF(resultats_francais!A562="","",resultats_francais!A562)</f>
        <v/>
      </c>
      <c r="B559" s="211" t="str">
        <f>'Analyse HOR_F'!H561</f>
        <v/>
      </c>
      <c r="C559" s="211" t="str">
        <f>'Analyse HOR_F'!S561</f>
        <v/>
      </c>
      <c r="D559" s="211" t="str">
        <f>'Analyse HOR_F'!AD561</f>
        <v/>
      </c>
    </row>
    <row r="560" spans="1:4" ht="15.75">
      <c r="A560" s="210" t="str">
        <f>IF(resultats_francais!A563="","",resultats_francais!A563)</f>
        <v/>
      </c>
      <c r="B560" s="211" t="str">
        <f>'Analyse HOR_F'!H562</f>
        <v/>
      </c>
      <c r="C560" s="211" t="str">
        <f>'Analyse HOR_F'!S562</f>
        <v/>
      </c>
      <c r="D560" s="211" t="str">
        <f>'Analyse HOR_F'!AD562</f>
        <v/>
      </c>
    </row>
    <row r="561" spans="1:4" ht="15.75">
      <c r="A561" s="210" t="str">
        <f>IF(resultats_francais!A564="","",resultats_francais!A564)</f>
        <v/>
      </c>
      <c r="B561" s="211" t="str">
        <f>'Analyse HOR_F'!H563</f>
        <v/>
      </c>
      <c r="C561" s="211" t="str">
        <f>'Analyse HOR_F'!S563</f>
        <v/>
      </c>
      <c r="D561" s="211" t="str">
        <f>'Analyse HOR_F'!AD563</f>
        <v/>
      </c>
    </row>
    <row r="562" spans="1:4" ht="15.75">
      <c r="A562" s="210" t="str">
        <f>IF(resultats_francais!A565="","",resultats_francais!A565)</f>
        <v/>
      </c>
      <c r="B562" s="211" t="str">
        <f>'Analyse HOR_F'!H564</f>
        <v/>
      </c>
      <c r="C562" s="211" t="str">
        <f>'Analyse HOR_F'!S564</f>
        <v/>
      </c>
      <c r="D562" s="211" t="str">
        <f>'Analyse HOR_F'!AD564</f>
        <v/>
      </c>
    </row>
    <row r="563" spans="1:4" ht="15.75">
      <c r="A563" s="210" t="str">
        <f>IF(resultats_francais!A566="","",resultats_francais!A566)</f>
        <v/>
      </c>
      <c r="B563" s="211" t="str">
        <f>'Analyse HOR_F'!H565</f>
        <v/>
      </c>
      <c r="C563" s="211" t="str">
        <f>'Analyse HOR_F'!S565</f>
        <v/>
      </c>
      <c r="D563" s="211" t="str">
        <f>'Analyse HOR_F'!AD565</f>
        <v/>
      </c>
    </row>
    <row r="564" spans="1:4" ht="15.75">
      <c r="A564" s="210" t="str">
        <f>IF(resultats_francais!A567="","",resultats_francais!A567)</f>
        <v/>
      </c>
      <c r="B564" s="211" t="str">
        <f>'Analyse HOR_F'!H566</f>
        <v/>
      </c>
      <c r="C564" s="211" t="str">
        <f>'Analyse HOR_F'!S566</f>
        <v/>
      </c>
      <c r="D564" s="211" t="str">
        <f>'Analyse HOR_F'!AD566</f>
        <v/>
      </c>
    </row>
    <row r="565" spans="1:4" ht="15.75">
      <c r="A565" s="210" t="str">
        <f>IF(resultats_francais!A568="","",resultats_francais!A568)</f>
        <v/>
      </c>
      <c r="B565" s="211" t="str">
        <f>'Analyse HOR_F'!H567</f>
        <v/>
      </c>
      <c r="C565" s="211" t="str">
        <f>'Analyse HOR_F'!S567</f>
        <v/>
      </c>
      <c r="D565" s="211" t="str">
        <f>'Analyse HOR_F'!AD567</f>
        <v/>
      </c>
    </row>
    <row r="566" spans="1:4" ht="15.75">
      <c r="A566" s="210" t="str">
        <f>IF(resultats_francais!A569="","",resultats_francais!A569)</f>
        <v/>
      </c>
      <c r="B566" s="211" t="str">
        <f>'Analyse HOR_F'!H568</f>
        <v/>
      </c>
      <c r="C566" s="211" t="str">
        <f>'Analyse HOR_F'!S568</f>
        <v/>
      </c>
      <c r="D566" s="211" t="str">
        <f>'Analyse HOR_F'!AD568</f>
        <v/>
      </c>
    </row>
    <row r="567" spans="1:4" ht="15.75">
      <c r="A567" s="210" t="str">
        <f>IF(resultats_francais!A570="","",resultats_francais!A570)</f>
        <v/>
      </c>
      <c r="B567" s="211" t="str">
        <f>'Analyse HOR_F'!H569</f>
        <v/>
      </c>
      <c r="C567" s="211" t="str">
        <f>'Analyse HOR_F'!S569</f>
        <v/>
      </c>
      <c r="D567" s="211" t="str">
        <f>'Analyse HOR_F'!AD569</f>
        <v/>
      </c>
    </row>
    <row r="568" spans="1:4" ht="15.75">
      <c r="A568" s="210" t="str">
        <f>IF(resultats_francais!A571="","",resultats_francais!A571)</f>
        <v/>
      </c>
      <c r="B568" s="211" t="str">
        <f>'Analyse HOR_F'!H570</f>
        <v/>
      </c>
      <c r="C568" s="211" t="str">
        <f>'Analyse HOR_F'!S570</f>
        <v/>
      </c>
      <c r="D568" s="211" t="str">
        <f>'Analyse HOR_F'!AD570</f>
        <v/>
      </c>
    </row>
    <row r="569" spans="1:4" ht="15.75">
      <c r="A569" s="210" t="str">
        <f>IF(resultats_francais!A572="","",resultats_francais!A572)</f>
        <v/>
      </c>
      <c r="B569" s="211" t="str">
        <f>'Analyse HOR_F'!H571</f>
        <v/>
      </c>
      <c r="C569" s="211" t="str">
        <f>'Analyse HOR_F'!S571</f>
        <v/>
      </c>
      <c r="D569" s="211" t="str">
        <f>'Analyse HOR_F'!AD571</f>
        <v/>
      </c>
    </row>
    <row r="570" spans="1:4" ht="15.75">
      <c r="A570" s="210" t="str">
        <f>IF(resultats_francais!A573="","",resultats_francais!A573)</f>
        <v/>
      </c>
      <c r="B570" s="211" t="str">
        <f>'Analyse HOR_F'!H572</f>
        <v/>
      </c>
      <c r="C570" s="211" t="str">
        <f>'Analyse HOR_F'!S572</f>
        <v/>
      </c>
      <c r="D570" s="211" t="str">
        <f>'Analyse HOR_F'!AD572</f>
        <v/>
      </c>
    </row>
    <row r="571" spans="1:4" ht="15.75">
      <c r="A571" s="210" t="str">
        <f>IF(resultats_francais!A574="","",resultats_francais!A574)</f>
        <v/>
      </c>
      <c r="B571" s="211" t="str">
        <f>'Analyse HOR_F'!H573</f>
        <v/>
      </c>
      <c r="C571" s="211" t="str">
        <f>'Analyse HOR_F'!S573</f>
        <v/>
      </c>
      <c r="D571" s="211" t="str">
        <f>'Analyse HOR_F'!AD573</f>
        <v/>
      </c>
    </row>
    <row r="572" spans="1:4" ht="15.75">
      <c r="A572" s="210" t="str">
        <f>IF(resultats_francais!A575="","",resultats_francais!A575)</f>
        <v/>
      </c>
      <c r="B572" s="211" t="str">
        <f>'Analyse HOR_F'!H574</f>
        <v/>
      </c>
      <c r="C572" s="211" t="str">
        <f>'Analyse HOR_F'!S574</f>
        <v/>
      </c>
      <c r="D572" s="211" t="str">
        <f>'Analyse HOR_F'!AD574</f>
        <v/>
      </c>
    </row>
    <row r="573" spans="1:4" ht="15.75">
      <c r="A573" s="210" t="str">
        <f>IF(resultats_francais!A576="","",resultats_francais!A576)</f>
        <v/>
      </c>
      <c r="B573" s="211" t="str">
        <f>'Analyse HOR_F'!H575</f>
        <v/>
      </c>
      <c r="C573" s="211" t="str">
        <f>'Analyse HOR_F'!S575</f>
        <v/>
      </c>
      <c r="D573" s="211" t="str">
        <f>'Analyse HOR_F'!AD575</f>
        <v/>
      </c>
    </row>
    <row r="574" spans="1:4" ht="15.75">
      <c r="A574" s="210" t="str">
        <f>IF(resultats_francais!A577="","",resultats_francais!A577)</f>
        <v/>
      </c>
      <c r="B574" s="211" t="str">
        <f>'Analyse HOR_F'!H576</f>
        <v/>
      </c>
      <c r="C574" s="211" t="str">
        <f>'Analyse HOR_F'!S576</f>
        <v/>
      </c>
      <c r="D574" s="211" t="str">
        <f>'Analyse HOR_F'!AD576</f>
        <v/>
      </c>
    </row>
    <row r="575" spans="1:4" ht="15.75">
      <c r="A575" s="210" t="str">
        <f>IF(resultats_francais!A578="","",resultats_francais!A578)</f>
        <v/>
      </c>
      <c r="B575" s="211" t="str">
        <f>'Analyse HOR_F'!H577</f>
        <v/>
      </c>
      <c r="C575" s="211" t="str">
        <f>'Analyse HOR_F'!S577</f>
        <v/>
      </c>
      <c r="D575" s="211" t="str">
        <f>'Analyse HOR_F'!AD577</f>
        <v/>
      </c>
    </row>
    <row r="576" spans="1:4" ht="15.75">
      <c r="A576" s="210" t="str">
        <f>IF(resultats_francais!A579="","",resultats_francais!A579)</f>
        <v/>
      </c>
      <c r="B576" s="211" t="str">
        <f>'Analyse HOR_F'!H578</f>
        <v/>
      </c>
      <c r="C576" s="211" t="str">
        <f>'Analyse HOR_F'!S578</f>
        <v/>
      </c>
      <c r="D576" s="211" t="str">
        <f>'Analyse HOR_F'!AD578</f>
        <v/>
      </c>
    </row>
    <row r="577" spans="1:4" ht="15.75">
      <c r="A577" s="210" t="str">
        <f>IF(resultats_francais!A580="","",resultats_francais!A580)</f>
        <v/>
      </c>
      <c r="B577" s="211" t="str">
        <f>'Analyse HOR_F'!H579</f>
        <v/>
      </c>
      <c r="C577" s="211" t="str">
        <f>'Analyse HOR_F'!S579</f>
        <v/>
      </c>
      <c r="D577" s="211" t="str">
        <f>'Analyse HOR_F'!AD579</f>
        <v/>
      </c>
    </row>
    <row r="578" spans="1:4" ht="15.75">
      <c r="A578" s="210" t="str">
        <f>IF(resultats_francais!A581="","",resultats_francais!A581)</f>
        <v/>
      </c>
      <c r="B578" s="211" t="str">
        <f>'Analyse HOR_F'!H580</f>
        <v/>
      </c>
      <c r="C578" s="211" t="str">
        <f>'Analyse HOR_F'!S580</f>
        <v/>
      </c>
      <c r="D578" s="211" t="str">
        <f>'Analyse HOR_F'!AD580</f>
        <v/>
      </c>
    </row>
    <row r="579" spans="1:4" ht="15.75">
      <c r="A579" s="210" t="str">
        <f>IF(resultats_francais!A582="","",resultats_francais!A582)</f>
        <v/>
      </c>
      <c r="B579" s="211" t="str">
        <f>'Analyse HOR_F'!H581</f>
        <v/>
      </c>
      <c r="C579" s="211" t="str">
        <f>'Analyse HOR_F'!S581</f>
        <v/>
      </c>
      <c r="D579" s="211" t="str">
        <f>'Analyse HOR_F'!AD581</f>
        <v/>
      </c>
    </row>
    <row r="580" spans="1:4" ht="15.75">
      <c r="A580" s="210" t="str">
        <f>IF(resultats_francais!A583="","",resultats_francais!A583)</f>
        <v/>
      </c>
      <c r="B580" s="211" t="str">
        <f>'Analyse HOR_F'!H582</f>
        <v/>
      </c>
      <c r="C580" s="211" t="str">
        <f>'Analyse HOR_F'!S582</f>
        <v/>
      </c>
      <c r="D580" s="211" t="str">
        <f>'Analyse HOR_F'!AD582</f>
        <v/>
      </c>
    </row>
    <row r="581" spans="1:4" ht="15.75">
      <c r="A581" s="210" t="str">
        <f>IF(resultats_francais!A584="","",resultats_francais!A584)</f>
        <v/>
      </c>
      <c r="B581" s="211" t="str">
        <f>'Analyse HOR_F'!H583</f>
        <v/>
      </c>
      <c r="C581" s="211" t="str">
        <f>'Analyse HOR_F'!S583</f>
        <v/>
      </c>
      <c r="D581" s="211" t="str">
        <f>'Analyse HOR_F'!AD583</f>
        <v/>
      </c>
    </row>
    <row r="582" spans="1:4" ht="15.75">
      <c r="A582" s="210" t="str">
        <f>IF(resultats_francais!A585="","",resultats_francais!A585)</f>
        <v/>
      </c>
      <c r="B582" s="211" t="str">
        <f>'Analyse HOR_F'!H584</f>
        <v/>
      </c>
      <c r="C582" s="211" t="str">
        <f>'Analyse HOR_F'!S584</f>
        <v/>
      </c>
      <c r="D582" s="211" t="str">
        <f>'Analyse HOR_F'!AD584</f>
        <v/>
      </c>
    </row>
    <row r="583" spans="1:4" ht="15.75">
      <c r="A583" s="210" t="str">
        <f>IF(resultats_francais!A586="","",resultats_francais!A586)</f>
        <v/>
      </c>
      <c r="B583" s="211" t="str">
        <f>'Analyse HOR_F'!H585</f>
        <v/>
      </c>
      <c r="C583" s="211" t="str">
        <f>'Analyse HOR_F'!S585</f>
        <v/>
      </c>
      <c r="D583" s="211" t="str">
        <f>'Analyse HOR_F'!AD585</f>
        <v/>
      </c>
    </row>
    <row r="584" spans="1:4" ht="15.75">
      <c r="A584" s="210" t="str">
        <f>IF(resultats_francais!A587="","",resultats_francais!A587)</f>
        <v/>
      </c>
      <c r="B584" s="211" t="str">
        <f>'Analyse HOR_F'!H586</f>
        <v/>
      </c>
      <c r="C584" s="211" t="str">
        <f>'Analyse HOR_F'!S586</f>
        <v/>
      </c>
      <c r="D584" s="211" t="str">
        <f>'Analyse HOR_F'!AD586</f>
        <v/>
      </c>
    </row>
    <row r="585" spans="1:4" ht="15.75">
      <c r="A585" s="210" t="str">
        <f>IF(resultats_francais!A588="","",resultats_francais!A588)</f>
        <v/>
      </c>
      <c r="B585" s="211" t="str">
        <f>'Analyse HOR_F'!H587</f>
        <v/>
      </c>
      <c r="C585" s="211" t="str">
        <f>'Analyse HOR_F'!S587</f>
        <v/>
      </c>
      <c r="D585" s="211" t="str">
        <f>'Analyse HOR_F'!AD587</f>
        <v/>
      </c>
    </row>
    <row r="586" spans="1:4" ht="15.75">
      <c r="A586" s="210" t="str">
        <f>IF(resultats_francais!A589="","",resultats_francais!A589)</f>
        <v/>
      </c>
      <c r="B586" s="211" t="str">
        <f>'Analyse HOR_F'!H588</f>
        <v/>
      </c>
      <c r="C586" s="211" t="str">
        <f>'Analyse HOR_F'!S588</f>
        <v/>
      </c>
      <c r="D586" s="211" t="str">
        <f>'Analyse HOR_F'!AD588</f>
        <v/>
      </c>
    </row>
    <row r="587" spans="1:4" ht="15.75">
      <c r="A587" s="210" t="str">
        <f>IF(resultats_francais!A590="","",resultats_francais!A590)</f>
        <v/>
      </c>
      <c r="B587" s="211" t="str">
        <f>'Analyse HOR_F'!H589</f>
        <v/>
      </c>
      <c r="C587" s="211" t="str">
        <f>'Analyse HOR_F'!S589</f>
        <v/>
      </c>
      <c r="D587" s="211" t="str">
        <f>'Analyse HOR_F'!AD589</f>
        <v/>
      </c>
    </row>
    <row r="588" spans="1:4" ht="15.75">
      <c r="A588" s="210" t="str">
        <f>IF(resultats_francais!A591="","",resultats_francais!A591)</f>
        <v/>
      </c>
      <c r="B588" s="211" t="str">
        <f>'Analyse HOR_F'!H590</f>
        <v/>
      </c>
      <c r="C588" s="211" t="str">
        <f>'Analyse HOR_F'!S590</f>
        <v/>
      </c>
      <c r="D588" s="211" t="str">
        <f>'Analyse HOR_F'!AD590</f>
        <v/>
      </c>
    </row>
    <row r="589" spans="1:4" ht="15.75">
      <c r="A589" s="210" t="str">
        <f>IF(resultats_francais!A592="","",resultats_francais!A592)</f>
        <v/>
      </c>
      <c r="B589" s="211" t="str">
        <f>'Analyse HOR_F'!H591</f>
        <v/>
      </c>
      <c r="C589" s="211" t="str">
        <f>'Analyse HOR_F'!S591</f>
        <v/>
      </c>
      <c r="D589" s="211" t="str">
        <f>'Analyse HOR_F'!AD591</f>
        <v/>
      </c>
    </row>
    <row r="590" spans="1:4" ht="15.75">
      <c r="A590" s="210" t="str">
        <f>IF(resultats_francais!A593="","",resultats_francais!A593)</f>
        <v/>
      </c>
      <c r="B590" s="211" t="str">
        <f>'Analyse HOR_F'!H592</f>
        <v/>
      </c>
      <c r="C590" s="211" t="str">
        <f>'Analyse HOR_F'!S592</f>
        <v/>
      </c>
      <c r="D590" s="211" t="str">
        <f>'Analyse HOR_F'!AD592</f>
        <v/>
      </c>
    </row>
    <row r="591" spans="1:4" ht="15.75">
      <c r="A591" s="210" t="str">
        <f>IF(resultats_francais!A594="","",resultats_francais!A594)</f>
        <v/>
      </c>
      <c r="B591" s="211" t="str">
        <f>'Analyse HOR_F'!H593</f>
        <v/>
      </c>
      <c r="C591" s="211" t="str">
        <f>'Analyse HOR_F'!S593</f>
        <v/>
      </c>
      <c r="D591" s="211" t="str">
        <f>'Analyse HOR_F'!AD593</f>
        <v/>
      </c>
    </row>
    <row r="592" spans="1:4" ht="15.75">
      <c r="A592" s="210" t="str">
        <f>IF(resultats_francais!A595="","",resultats_francais!A595)</f>
        <v/>
      </c>
      <c r="B592" s="211" t="str">
        <f>'Analyse HOR_F'!H594</f>
        <v/>
      </c>
      <c r="C592" s="211" t="str">
        <f>'Analyse HOR_F'!S594</f>
        <v/>
      </c>
      <c r="D592" s="211" t="str">
        <f>'Analyse HOR_F'!AD594</f>
        <v/>
      </c>
    </row>
    <row r="593" spans="1:4" ht="15.75">
      <c r="A593" s="210" t="str">
        <f>IF(resultats_francais!A596="","",resultats_francais!A596)</f>
        <v/>
      </c>
      <c r="B593" s="211" t="str">
        <f>'Analyse HOR_F'!H595</f>
        <v/>
      </c>
      <c r="C593" s="211" t="str">
        <f>'Analyse HOR_F'!S595</f>
        <v/>
      </c>
      <c r="D593" s="211" t="str">
        <f>'Analyse HOR_F'!AD595</f>
        <v/>
      </c>
    </row>
    <row r="594" spans="1:4" ht="15.75">
      <c r="A594" s="210" t="str">
        <f>IF(resultats_francais!A597="","",resultats_francais!A597)</f>
        <v/>
      </c>
      <c r="B594" s="211" t="str">
        <f>'Analyse HOR_F'!H596</f>
        <v/>
      </c>
      <c r="C594" s="211" t="str">
        <f>'Analyse HOR_F'!S596</f>
        <v/>
      </c>
      <c r="D594" s="211" t="str">
        <f>'Analyse HOR_F'!AD596</f>
        <v/>
      </c>
    </row>
    <row r="595" spans="1:4" ht="15.75">
      <c r="A595" s="210" t="str">
        <f>IF(resultats_francais!A598="","",resultats_francais!A598)</f>
        <v/>
      </c>
      <c r="B595" s="211" t="str">
        <f>'Analyse HOR_F'!H597</f>
        <v/>
      </c>
      <c r="C595" s="211" t="str">
        <f>'Analyse HOR_F'!S597</f>
        <v/>
      </c>
      <c r="D595" s="211" t="str">
        <f>'Analyse HOR_F'!AD597</f>
        <v/>
      </c>
    </row>
    <row r="596" spans="1:4" ht="15.75">
      <c r="A596" s="210" t="str">
        <f>IF(resultats_francais!A599="","",resultats_francais!A599)</f>
        <v/>
      </c>
      <c r="B596" s="211" t="str">
        <f>'Analyse HOR_F'!H598</f>
        <v/>
      </c>
      <c r="C596" s="211" t="str">
        <f>'Analyse HOR_F'!S598</f>
        <v/>
      </c>
      <c r="D596" s="211" t="str">
        <f>'Analyse HOR_F'!AD598</f>
        <v/>
      </c>
    </row>
    <row r="597" spans="1:4" ht="15.75">
      <c r="A597" s="210" t="str">
        <f>IF(resultats_francais!A600="","",resultats_francais!A600)</f>
        <v/>
      </c>
      <c r="B597" s="211" t="str">
        <f>'Analyse HOR_F'!H599</f>
        <v/>
      </c>
      <c r="C597" s="211" t="str">
        <f>'Analyse HOR_F'!S599</f>
        <v/>
      </c>
      <c r="D597" s="211" t="str">
        <f>'Analyse HOR_F'!AD599</f>
        <v/>
      </c>
    </row>
    <row r="598" spans="1:4" ht="15.75">
      <c r="A598" s="210" t="str">
        <f>IF(resultats_francais!A601="","",resultats_francais!A601)</f>
        <v/>
      </c>
      <c r="B598" s="211" t="str">
        <f>'Analyse HOR_F'!H600</f>
        <v/>
      </c>
      <c r="C598" s="211" t="str">
        <f>'Analyse HOR_F'!S600</f>
        <v/>
      </c>
      <c r="D598" s="211" t="str">
        <f>'Analyse HOR_F'!AD600</f>
        <v/>
      </c>
    </row>
    <row r="599" spans="1:4" ht="15.75">
      <c r="A599" s="210" t="str">
        <f>IF(resultats_francais!A602="","",resultats_francais!A602)</f>
        <v/>
      </c>
      <c r="B599" s="211" t="str">
        <f>'Analyse HOR_F'!H601</f>
        <v/>
      </c>
      <c r="C599" s="211" t="str">
        <f>'Analyse HOR_F'!S601</f>
        <v/>
      </c>
      <c r="D599" s="211" t="str">
        <f>'Analyse HOR_F'!AD601</f>
        <v/>
      </c>
    </row>
    <row r="600" spans="1:4" ht="15.75">
      <c r="A600" s="210" t="str">
        <f>IF(resultats_francais!A603="","",resultats_francais!A603)</f>
        <v/>
      </c>
      <c r="B600" s="211" t="str">
        <f>'Analyse HOR_F'!H602</f>
        <v/>
      </c>
      <c r="C600" s="211" t="str">
        <f>'Analyse HOR_F'!S602</f>
        <v/>
      </c>
      <c r="D600" s="211" t="str">
        <f>'Analyse HOR_F'!AD602</f>
        <v/>
      </c>
    </row>
    <row r="601" spans="1:4" ht="15.75">
      <c r="A601" s="210" t="str">
        <f>IF(resultats_francais!A604="","",resultats_francais!A604)</f>
        <v/>
      </c>
      <c r="B601" s="211" t="str">
        <f>'Analyse HOR_F'!H603</f>
        <v/>
      </c>
      <c r="C601" s="211" t="str">
        <f>'Analyse HOR_F'!S603</f>
        <v/>
      </c>
      <c r="D601" s="211" t="str">
        <f>'Analyse HOR_F'!AD603</f>
        <v/>
      </c>
    </row>
    <row r="602" spans="1:4" ht="15.75">
      <c r="A602" s="210" t="str">
        <f>IF(resultats_francais!A605="","",resultats_francais!A605)</f>
        <v/>
      </c>
      <c r="B602" s="211" t="str">
        <f>'Analyse HOR_F'!H604</f>
        <v/>
      </c>
      <c r="C602" s="211" t="str">
        <f>'Analyse HOR_F'!S604</f>
        <v/>
      </c>
      <c r="D602" s="211" t="str">
        <f>'Analyse HOR_F'!AD604</f>
        <v/>
      </c>
    </row>
    <row r="603" spans="1:4" ht="15.75">
      <c r="A603" s="210" t="str">
        <f>IF(resultats_francais!A606="","",resultats_francais!A606)</f>
        <v/>
      </c>
      <c r="B603" s="211" t="str">
        <f>'Analyse HOR_F'!H605</f>
        <v/>
      </c>
      <c r="C603" s="211" t="str">
        <f>'Analyse HOR_F'!S605</f>
        <v/>
      </c>
      <c r="D603" s="211" t="str">
        <f>'Analyse HOR_F'!AD605</f>
        <v/>
      </c>
    </row>
    <row r="604" spans="1:4" ht="15.75">
      <c r="A604" s="210" t="str">
        <f>IF(resultats_francais!A607="","",resultats_francais!A607)</f>
        <v/>
      </c>
      <c r="B604" s="211" t="str">
        <f>'Analyse HOR_F'!H606</f>
        <v/>
      </c>
      <c r="C604" s="211" t="str">
        <f>'Analyse HOR_F'!S606</f>
        <v/>
      </c>
      <c r="D604" s="211" t="str">
        <f>'Analyse HOR_F'!AD606</f>
        <v/>
      </c>
    </row>
    <row r="605" spans="1:4" ht="15.75">
      <c r="A605" s="210" t="str">
        <f>IF(resultats_francais!A608="","",resultats_francais!A608)</f>
        <v/>
      </c>
      <c r="B605" s="211" t="str">
        <f>'Analyse HOR_F'!H607</f>
        <v/>
      </c>
      <c r="C605" s="211" t="str">
        <f>'Analyse HOR_F'!S607</f>
        <v/>
      </c>
      <c r="D605" s="211" t="str">
        <f>'Analyse HOR_F'!AD607</f>
        <v/>
      </c>
    </row>
    <row r="606" spans="1:4" ht="15.75">
      <c r="A606" s="210" t="str">
        <f>IF(resultats_francais!A609="","",resultats_francais!A609)</f>
        <v/>
      </c>
      <c r="B606" s="211" t="str">
        <f>'Analyse HOR_F'!H608</f>
        <v/>
      </c>
      <c r="C606" s="211" t="str">
        <f>'Analyse HOR_F'!S608</f>
        <v/>
      </c>
      <c r="D606" s="211" t="str">
        <f>'Analyse HOR_F'!AD608</f>
        <v/>
      </c>
    </row>
    <row r="607" spans="1:4" ht="15.75">
      <c r="A607" s="210" t="str">
        <f>IF(resultats_francais!A610="","",resultats_francais!A610)</f>
        <v/>
      </c>
      <c r="B607" s="211" t="str">
        <f>'Analyse HOR_F'!H609</f>
        <v/>
      </c>
      <c r="C607" s="211" t="str">
        <f>'Analyse HOR_F'!S609</f>
        <v/>
      </c>
      <c r="D607" s="211" t="str">
        <f>'Analyse HOR_F'!AD609</f>
        <v/>
      </c>
    </row>
    <row r="608" spans="1:4" ht="15.75">
      <c r="A608" s="210" t="str">
        <f>IF(resultats_francais!A611="","",resultats_francais!A611)</f>
        <v/>
      </c>
      <c r="B608" s="211" t="str">
        <f>'Analyse HOR_F'!H610</f>
        <v/>
      </c>
      <c r="C608" s="211" t="str">
        <f>'Analyse HOR_F'!S610</f>
        <v/>
      </c>
      <c r="D608" s="211" t="str">
        <f>'Analyse HOR_F'!AD610</f>
        <v/>
      </c>
    </row>
    <row r="609" spans="1:4" ht="15.75">
      <c r="A609" s="210" t="str">
        <f>IF(resultats_francais!A612="","",resultats_francais!A612)</f>
        <v/>
      </c>
      <c r="B609" s="211" t="str">
        <f>'Analyse HOR_F'!H611</f>
        <v/>
      </c>
      <c r="C609" s="211" t="str">
        <f>'Analyse HOR_F'!S611</f>
        <v/>
      </c>
      <c r="D609" s="211" t="str">
        <f>'Analyse HOR_F'!AD611</f>
        <v/>
      </c>
    </row>
    <row r="610" spans="1:4" ht="15.75">
      <c r="A610" s="210" t="str">
        <f>IF(resultats_francais!A613="","",resultats_francais!A613)</f>
        <v/>
      </c>
      <c r="B610" s="211" t="str">
        <f>'Analyse HOR_F'!H612</f>
        <v/>
      </c>
      <c r="C610" s="211" t="str">
        <f>'Analyse HOR_F'!S612</f>
        <v/>
      </c>
      <c r="D610" s="211" t="str">
        <f>'Analyse HOR_F'!AD612</f>
        <v/>
      </c>
    </row>
    <row r="611" spans="1:4" ht="15.75">
      <c r="A611" s="210" t="str">
        <f>IF(resultats_francais!A614="","",resultats_francais!A614)</f>
        <v/>
      </c>
      <c r="B611" s="211" t="str">
        <f>'Analyse HOR_F'!H613</f>
        <v/>
      </c>
      <c r="C611" s="211" t="str">
        <f>'Analyse HOR_F'!S613</f>
        <v/>
      </c>
      <c r="D611" s="211" t="str">
        <f>'Analyse HOR_F'!AD613</f>
        <v/>
      </c>
    </row>
    <row r="612" spans="1:4" ht="15.75">
      <c r="A612" s="210" t="str">
        <f>IF(resultats_francais!A615="","",resultats_francais!A615)</f>
        <v/>
      </c>
      <c r="B612" s="211" t="str">
        <f>'Analyse HOR_F'!H614</f>
        <v/>
      </c>
      <c r="C612" s="211" t="str">
        <f>'Analyse HOR_F'!S614</f>
        <v/>
      </c>
      <c r="D612" s="211" t="str">
        <f>'Analyse HOR_F'!AD614</f>
        <v/>
      </c>
    </row>
    <row r="613" spans="1:4" ht="15.75">
      <c r="A613" s="210" t="str">
        <f>IF(resultats_francais!A616="","",resultats_francais!A616)</f>
        <v/>
      </c>
      <c r="B613" s="211" t="str">
        <f>'Analyse HOR_F'!H615</f>
        <v/>
      </c>
      <c r="C613" s="211" t="str">
        <f>'Analyse HOR_F'!S615</f>
        <v/>
      </c>
      <c r="D613" s="211" t="str">
        <f>'Analyse HOR_F'!AD615</f>
        <v/>
      </c>
    </row>
    <row r="614" spans="1:4" ht="15.75">
      <c r="A614" s="210" t="str">
        <f>IF(resultats_francais!A617="","",resultats_francais!A617)</f>
        <v/>
      </c>
      <c r="B614" s="211" t="str">
        <f>'Analyse HOR_F'!H616</f>
        <v/>
      </c>
      <c r="C614" s="211" t="str">
        <f>'Analyse HOR_F'!S616</f>
        <v/>
      </c>
      <c r="D614" s="211" t="str">
        <f>'Analyse HOR_F'!AD616</f>
        <v/>
      </c>
    </row>
    <row r="615" spans="1:4" ht="15.75">
      <c r="A615" s="210" t="str">
        <f>IF(resultats_francais!A618="","",resultats_francais!A618)</f>
        <v/>
      </c>
      <c r="B615" s="211" t="str">
        <f>'Analyse HOR_F'!H617</f>
        <v/>
      </c>
      <c r="C615" s="211" t="str">
        <f>'Analyse HOR_F'!S617</f>
        <v/>
      </c>
      <c r="D615" s="211" t="str">
        <f>'Analyse HOR_F'!AD617</f>
        <v/>
      </c>
    </row>
    <row r="616" spans="1:4" ht="15.75">
      <c r="A616" s="210" t="str">
        <f>IF(resultats_francais!A619="","",resultats_francais!A619)</f>
        <v/>
      </c>
      <c r="B616" s="211" t="str">
        <f>'Analyse HOR_F'!H618</f>
        <v/>
      </c>
      <c r="C616" s="211" t="str">
        <f>'Analyse HOR_F'!S618</f>
        <v/>
      </c>
      <c r="D616" s="211" t="str">
        <f>'Analyse HOR_F'!AD618</f>
        <v/>
      </c>
    </row>
    <row r="617" spans="1:4" ht="15.75">
      <c r="A617" s="210" t="str">
        <f>IF(resultats_francais!A620="","",resultats_francais!A620)</f>
        <v/>
      </c>
      <c r="B617" s="211" t="str">
        <f>'Analyse HOR_F'!H619</f>
        <v/>
      </c>
      <c r="C617" s="211" t="str">
        <f>'Analyse HOR_F'!S619</f>
        <v/>
      </c>
      <c r="D617" s="211" t="str">
        <f>'Analyse HOR_F'!AD619</f>
        <v/>
      </c>
    </row>
    <row r="618" spans="1:4" ht="15.75">
      <c r="A618" s="210" t="str">
        <f>IF(resultats_francais!A621="","",resultats_francais!A621)</f>
        <v/>
      </c>
      <c r="B618" s="211" t="str">
        <f>'Analyse HOR_F'!H620</f>
        <v/>
      </c>
      <c r="C618" s="211" t="str">
        <f>'Analyse HOR_F'!S620</f>
        <v/>
      </c>
      <c r="D618" s="211" t="str">
        <f>'Analyse HOR_F'!AD620</f>
        <v/>
      </c>
    </row>
    <row r="619" spans="1:4" ht="15.75">
      <c r="A619" s="210" t="str">
        <f>IF(resultats_francais!A622="","",resultats_francais!A622)</f>
        <v/>
      </c>
      <c r="B619" s="211" t="str">
        <f>'Analyse HOR_F'!H621</f>
        <v/>
      </c>
      <c r="C619" s="211" t="str">
        <f>'Analyse HOR_F'!S621</f>
        <v/>
      </c>
      <c r="D619" s="211" t="str">
        <f>'Analyse HOR_F'!AD621</f>
        <v/>
      </c>
    </row>
    <row r="620" spans="1:4" ht="15.75">
      <c r="A620" s="210" t="str">
        <f>IF(resultats_francais!A623="","",resultats_francais!A623)</f>
        <v/>
      </c>
      <c r="B620" s="211" t="str">
        <f>'Analyse HOR_F'!H622</f>
        <v/>
      </c>
      <c r="C620" s="211" t="str">
        <f>'Analyse HOR_F'!S622</f>
        <v/>
      </c>
      <c r="D620" s="211" t="str">
        <f>'Analyse HOR_F'!AD622</f>
        <v/>
      </c>
    </row>
    <row r="621" spans="1:4" ht="15.75">
      <c r="A621" s="210" t="str">
        <f>IF(resultats_francais!A624="","",resultats_francais!A624)</f>
        <v/>
      </c>
      <c r="B621" s="211" t="str">
        <f>'Analyse HOR_F'!H623</f>
        <v/>
      </c>
      <c r="C621" s="211" t="str">
        <f>'Analyse HOR_F'!S623</f>
        <v/>
      </c>
      <c r="D621" s="211" t="str">
        <f>'Analyse HOR_F'!AD623</f>
        <v/>
      </c>
    </row>
    <row r="622" spans="1:4" ht="15.75">
      <c r="A622" s="210" t="str">
        <f>IF(resultats_francais!A625="","",resultats_francais!A625)</f>
        <v/>
      </c>
      <c r="B622" s="211" t="str">
        <f>'Analyse HOR_F'!H624</f>
        <v/>
      </c>
      <c r="C622" s="211" t="str">
        <f>'Analyse HOR_F'!S624</f>
        <v/>
      </c>
      <c r="D622" s="211" t="str">
        <f>'Analyse HOR_F'!AD624</f>
        <v/>
      </c>
    </row>
    <row r="623" spans="1:4" ht="15.75">
      <c r="A623" s="210" t="str">
        <f>IF(resultats_francais!A626="","",resultats_francais!A626)</f>
        <v/>
      </c>
      <c r="B623" s="211" t="str">
        <f>'Analyse HOR_F'!H625</f>
        <v/>
      </c>
      <c r="C623" s="211" t="str">
        <f>'Analyse HOR_F'!S625</f>
        <v/>
      </c>
      <c r="D623" s="211" t="str">
        <f>'Analyse HOR_F'!AD625</f>
        <v/>
      </c>
    </row>
    <row r="624" spans="1:4" ht="15.75">
      <c r="A624" s="210" t="str">
        <f>IF(resultats_francais!A627="","",resultats_francais!A627)</f>
        <v/>
      </c>
      <c r="B624" s="211" t="str">
        <f>'Analyse HOR_F'!H626</f>
        <v/>
      </c>
      <c r="C624" s="211" t="str">
        <f>'Analyse HOR_F'!S626</f>
        <v/>
      </c>
      <c r="D624" s="211" t="str">
        <f>'Analyse HOR_F'!AD626</f>
        <v/>
      </c>
    </row>
    <row r="625" spans="1:4" ht="15.75">
      <c r="A625" s="210" t="str">
        <f>IF(resultats_francais!A628="","",resultats_francais!A628)</f>
        <v/>
      </c>
      <c r="B625" s="211" t="str">
        <f>'Analyse HOR_F'!H627</f>
        <v/>
      </c>
      <c r="C625" s="211" t="str">
        <f>'Analyse HOR_F'!S627</f>
        <v/>
      </c>
      <c r="D625" s="211" t="str">
        <f>'Analyse HOR_F'!AD627</f>
        <v/>
      </c>
    </row>
    <row r="626" spans="1:4" ht="15.75">
      <c r="A626" s="210" t="str">
        <f>IF(resultats_francais!A629="","",resultats_francais!A629)</f>
        <v/>
      </c>
      <c r="B626" s="211" t="str">
        <f>'Analyse HOR_F'!H628</f>
        <v/>
      </c>
      <c r="C626" s="211" t="str">
        <f>'Analyse HOR_F'!S628</f>
        <v/>
      </c>
      <c r="D626" s="211" t="str">
        <f>'Analyse HOR_F'!AD628</f>
        <v/>
      </c>
    </row>
    <row r="627" spans="1:4" ht="15.75">
      <c r="A627" s="210" t="str">
        <f>IF(resultats_francais!A630="","",resultats_francais!A630)</f>
        <v/>
      </c>
      <c r="B627" s="211" t="str">
        <f>'Analyse HOR_F'!H629</f>
        <v/>
      </c>
      <c r="C627" s="211" t="str">
        <f>'Analyse HOR_F'!S629</f>
        <v/>
      </c>
      <c r="D627" s="211" t="str">
        <f>'Analyse HOR_F'!AD629</f>
        <v/>
      </c>
    </row>
    <row r="628" spans="1:4" ht="15.75">
      <c r="A628" s="210" t="str">
        <f>IF(resultats_francais!A631="","",resultats_francais!A631)</f>
        <v/>
      </c>
      <c r="B628" s="211" t="str">
        <f>'Analyse HOR_F'!H630</f>
        <v/>
      </c>
      <c r="C628" s="211" t="str">
        <f>'Analyse HOR_F'!S630</f>
        <v/>
      </c>
      <c r="D628" s="211" t="str">
        <f>'Analyse HOR_F'!AD630</f>
        <v/>
      </c>
    </row>
    <row r="629" spans="1:4" ht="15.75">
      <c r="A629" s="210" t="str">
        <f>IF(resultats_francais!A632="","",resultats_francais!A632)</f>
        <v/>
      </c>
      <c r="B629" s="211" t="str">
        <f>'Analyse HOR_F'!H631</f>
        <v/>
      </c>
      <c r="C629" s="211" t="str">
        <f>'Analyse HOR_F'!S631</f>
        <v/>
      </c>
      <c r="D629" s="211" t="str">
        <f>'Analyse HOR_F'!AD631</f>
        <v/>
      </c>
    </row>
    <row r="630" spans="1:4" ht="15.75">
      <c r="A630" s="210" t="str">
        <f>IF(resultats_francais!A633="","",resultats_francais!A633)</f>
        <v/>
      </c>
      <c r="B630" s="211" t="str">
        <f>'Analyse HOR_F'!H632</f>
        <v/>
      </c>
      <c r="C630" s="211" t="str">
        <f>'Analyse HOR_F'!S632</f>
        <v/>
      </c>
      <c r="D630" s="211" t="str">
        <f>'Analyse HOR_F'!AD632</f>
        <v/>
      </c>
    </row>
    <row r="631" spans="1:4" ht="15.75">
      <c r="A631" s="210" t="str">
        <f>IF(resultats_francais!A634="","",resultats_francais!A634)</f>
        <v/>
      </c>
      <c r="B631" s="211" t="str">
        <f>'Analyse HOR_F'!H633</f>
        <v/>
      </c>
      <c r="C631" s="211" t="str">
        <f>'Analyse HOR_F'!S633</f>
        <v/>
      </c>
      <c r="D631" s="211" t="str">
        <f>'Analyse HOR_F'!AD633</f>
        <v/>
      </c>
    </row>
    <row r="632" spans="1:4" ht="15.75">
      <c r="A632" s="210" t="str">
        <f>IF(resultats_francais!A635="","",resultats_francais!A635)</f>
        <v/>
      </c>
      <c r="B632" s="211" t="str">
        <f>'Analyse HOR_F'!H634</f>
        <v/>
      </c>
      <c r="C632" s="211" t="str">
        <f>'Analyse HOR_F'!S634</f>
        <v/>
      </c>
      <c r="D632" s="211" t="str">
        <f>'Analyse HOR_F'!AD634</f>
        <v/>
      </c>
    </row>
    <row r="633" spans="1:4" ht="15.75">
      <c r="A633" s="210" t="str">
        <f>IF(resultats_francais!A636="","",resultats_francais!A636)</f>
        <v/>
      </c>
      <c r="B633" s="211" t="str">
        <f>'Analyse HOR_F'!H635</f>
        <v/>
      </c>
      <c r="C633" s="211" t="str">
        <f>'Analyse HOR_F'!S635</f>
        <v/>
      </c>
      <c r="D633" s="211" t="str">
        <f>'Analyse HOR_F'!AD635</f>
        <v/>
      </c>
    </row>
    <row r="634" spans="1:4" ht="15.75">
      <c r="A634" s="210" t="str">
        <f>IF(resultats_francais!A637="","",resultats_francais!A637)</f>
        <v/>
      </c>
      <c r="B634" s="211" t="str">
        <f>'Analyse HOR_F'!H636</f>
        <v/>
      </c>
      <c r="C634" s="211" t="str">
        <f>'Analyse HOR_F'!S636</f>
        <v/>
      </c>
      <c r="D634" s="211" t="str">
        <f>'Analyse HOR_F'!AD636</f>
        <v/>
      </c>
    </row>
    <row r="635" spans="1:4" ht="15.75">
      <c r="A635" s="210" t="str">
        <f>IF(resultats_francais!A638="","",resultats_francais!A638)</f>
        <v/>
      </c>
      <c r="B635" s="211" t="str">
        <f>'Analyse HOR_F'!H637</f>
        <v/>
      </c>
      <c r="C635" s="211" t="str">
        <f>'Analyse HOR_F'!S637</f>
        <v/>
      </c>
      <c r="D635" s="211" t="str">
        <f>'Analyse HOR_F'!AD637</f>
        <v/>
      </c>
    </row>
    <row r="636" spans="1:4" ht="15.75">
      <c r="A636" s="210" t="str">
        <f>IF(resultats_francais!A639="","",resultats_francais!A639)</f>
        <v/>
      </c>
      <c r="B636" s="211" t="str">
        <f>'Analyse HOR_F'!H638</f>
        <v/>
      </c>
      <c r="C636" s="211" t="str">
        <f>'Analyse HOR_F'!S638</f>
        <v/>
      </c>
      <c r="D636" s="211" t="str">
        <f>'Analyse HOR_F'!AD638</f>
        <v/>
      </c>
    </row>
    <row r="637" spans="1:4" ht="15.75">
      <c r="A637" s="210" t="str">
        <f>IF(resultats_francais!A640="","",resultats_francais!A640)</f>
        <v/>
      </c>
      <c r="B637" s="211" t="str">
        <f>'Analyse HOR_F'!H639</f>
        <v/>
      </c>
      <c r="C637" s="211" t="str">
        <f>'Analyse HOR_F'!S639</f>
        <v/>
      </c>
      <c r="D637" s="211" t="str">
        <f>'Analyse HOR_F'!AD639</f>
        <v/>
      </c>
    </row>
    <row r="638" spans="1:4" ht="15.75">
      <c r="A638" s="210" t="str">
        <f>IF(resultats_francais!A641="","",resultats_francais!A641)</f>
        <v/>
      </c>
      <c r="B638" s="211" t="str">
        <f>'Analyse HOR_F'!H640</f>
        <v/>
      </c>
      <c r="C638" s="211" t="str">
        <f>'Analyse HOR_F'!S640</f>
        <v/>
      </c>
      <c r="D638" s="211" t="str">
        <f>'Analyse HOR_F'!AD640</f>
        <v/>
      </c>
    </row>
    <row r="639" spans="1:4" ht="15.75">
      <c r="A639" s="210" t="str">
        <f>IF(resultats_francais!A642="","",resultats_francais!A642)</f>
        <v/>
      </c>
      <c r="B639" s="211" t="str">
        <f>'Analyse HOR_F'!H641</f>
        <v/>
      </c>
      <c r="C639" s="211" t="str">
        <f>'Analyse HOR_F'!S641</f>
        <v/>
      </c>
      <c r="D639" s="211" t="str">
        <f>'Analyse HOR_F'!AD641</f>
        <v/>
      </c>
    </row>
    <row r="640" spans="1:4" ht="15.75">
      <c r="A640" s="210" t="str">
        <f>IF(resultats_francais!A643="","",resultats_francais!A643)</f>
        <v/>
      </c>
      <c r="B640" s="211" t="str">
        <f>'Analyse HOR_F'!H642</f>
        <v/>
      </c>
      <c r="C640" s="211" t="str">
        <f>'Analyse HOR_F'!S642</f>
        <v/>
      </c>
      <c r="D640" s="211" t="str">
        <f>'Analyse HOR_F'!AD642</f>
        <v/>
      </c>
    </row>
    <row r="641" spans="1:4" ht="15.75">
      <c r="A641" s="210" t="str">
        <f>IF(resultats_francais!A644="","",resultats_francais!A644)</f>
        <v/>
      </c>
      <c r="B641" s="211" t="str">
        <f>'Analyse HOR_F'!H643</f>
        <v/>
      </c>
      <c r="C641" s="211" t="str">
        <f>'Analyse HOR_F'!S643</f>
        <v/>
      </c>
      <c r="D641" s="211" t="str">
        <f>'Analyse HOR_F'!AD643</f>
        <v/>
      </c>
    </row>
    <row r="642" spans="1:4" ht="15.75">
      <c r="A642" s="210" t="str">
        <f>IF(resultats_francais!A645="","",resultats_francais!A645)</f>
        <v/>
      </c>
      <c r="B642" s="211" t="str">
        <f>'Analyse HOR_F'!H644</f>
        <v/>
      </c>
      <c r="C642" s="211" t="str">
        <f>'Analyse HOR_F'!S644</f>
        <v/>
      </c>
      <c r="D642" s="211" t="str">
        <f>'Analyse HOR_F'!AD644</f>
        <v/>
      </c>
    </row>
    <row r="643" spans="1:4" ht="15.75">
      <c r="A643" s="210" t="str">
        <f>IF(resultats_francais!A646="","",resultats_francais!A646)</f>
        <v/>
      </c>
      <c r="B643" s="211" t="str">
        <f>'Analyse HOR_F'!H645</f>
        <v/>
      </c>
      <c r="C643" s="211" t="str">
        <f>'Analyse HOR_F'!S645</f>
        <v/>
      </c>
      <c r="D643" s="211" t="str">
        <f>'Analyse HOR_F'!AD645</f>
        <v/>
      </c>
    </row>
    <row r="644" spans="1:4" ht="15.75">
      <c r="A644" s="210" t="str">
        <f>IF(resultats_francais!A647="","",resultats_francais!A647)</f>
        <v/>
      </c>
      <c r="B644" s="211" t="str">
        <f>'Analyse HOR_F'!H646</f>
        <v/>
      </c>
      <c r="C644" s="211" t="str">
        <f>'Analyse HOR_F'!S646</f>
        <v/>
      </c>
      <c r="D644" s="211" t="str">
        <f>'Analyse HOR_F'!AD646</f>
        <v/>
      </c>
    </row>
    <row r="645" spans="1:4" ht="15.75">
      <c r="A645" s="210" t="str">
        <f>IF(resultats_francais!A648="","",resultats_francais!A648)</f>
        <v/>
      </c>
      <c r="B645" s="211" t="str">
        <f>'Analyse HOR_F'!H647</f>
        <v/>
      </c>
      <c r="C645" s="211" t="str">
        <f>'Analyse HOR_F'!S647</f>
        <v/>
      </c>
      <c r="D645" s="211" t="str">
        <f>'Analyse HOR_F'!AD647</f>
        <v/>
      </c>
    </row>
    <row r="646" spans="1:4" ht="15.75">
      <c r="A646" s="210" t="str">
        <f>IF(resultats_francais!A649="","",resultats_francais!A649)</f>
        <v/>
      </c>
      <c r="B646" s="211" t="str">
        <f>'Analyse HOR_F'!H648</f>
        <v/>
      </c>
      <c r="C646" s="211" t="str">
        <f>'Analyse HOR_F'!S648</f>
        <v/>
      </c>
      <c r="D646" s="211" t="str">
        <f>'Analyse HOR_F'!AD648</f>
        <v/>
      </c>
    </row>
    <row r="647" spans="1:4" ht="15.75">
      <c r="A647" s="210" t="str">
        <f>IF(resultats_francais!A650="","",resultats_francais!A650)</f>
        <v/>
      </c>
      <c r="B647" s="211" t="str">
        <f>'Analyse HOR_F'!H649</f>
        <v/>
      </c>
      <c r="C647" s="211" t="str">
        <f>'Analyse HOR_F'!S649</f>
        <v/>
      </c>
      <c r="D647" s="211" t="str">
        <f>'Analyse HOR_F'!AD649</f>
        <v/>
      </c>
    </row>
    <row r="648" spans="1:4" ht="15.75">
      <c r="A648" s="210" t="str">
        <f>IF(resultats_francais!A651="","",resultats_francais!A651)</f>
        <v/>
      </c>
      <c r="B648" s="211" t="str">
        <f>'Analyse HOR_F'!H650</f>
        <v/>
      </c>
      <c r="C648" s="211" t="str">
        <f>'Analyse HOR_F'!S650</f>
        <v/>
      </c>
      <c r="D648" s="211" t="str">
        <f>'Analyse HOR_F'!AD650</f>
        <v/>
      </c>
    </row>
    <row r="649" spans="1:4" ht="15.75">
      <c r="A649" s="210" t="str">
        <f>IF(resultats_francais!A652="","",resultats_francais!A652)</f>
        <v/>
      </c>
      <c r="B649" s="211" t="str">
        <f>'Analyse HOR_F'!H651</f>
        <v/>
      </c>
      <c r="C649" s="211" t="str">
        <f>'Analyse HOR_F'!S651</f>
        <v/>
      </c>
      <c r="D649" s="211" t="str">
        <f>'Analyse HOR_F'!AD651</f>
        <v/>
      </c>
    </row>
    <row r="650" spans="1:4" ht="15.75">
      <c r="A650" s="210" t="str">
        <f>IF(resultats_francais!A653="","",resultats_francais!A653)</f>
        <v/>
      </c>
      <c r="B650" s="211" t="str">
        <f>'Analyse HOR_F'!H652</f>
        <v/>
      </c>
      <c r="C650" s="211" t="str">
        <f>'Analyse HOR_F'!S652</f>
        <v/>
      </c>
      <c r="D650" s="211" t="str">
        <f>'Analyse HOR_F'!AD652</f>
        <v/>
      </c>
    </row>
    <row r="651" spans="1:4" ht="15.75">
      <c r="A651" s="210" t="str">
        <f>IF(resultats_francais!A654="","",resultats_francais!A654)</f>
        <v/>
      </c>
      <c r="B651" s="211" t="str">
        <f>'Analyse HOR_F'!H653</f>
        <v/>
      </c>
      <c r="C651" s="211" t="str">
        <f>'Analyse HOR_F'!S653</f>
        <v/>
      </c>
      <c r="D651" s="211" t="str">
        <f>'Analyse HOR_F'!AD653</f>
        <v/>
      </c>
    </row>
    <row r="652" spans="1:4" ht="15.75">
      <c r="A652" s="210" t="str">
        <f>IF(resultats_francais!A655="","",resultats_francais!A655)</f>
        <v/>
      </c>
      <c r="B652" s="211" t="str">
        <f>'Analyse HOR_F'!H654</f>
        <v/>
      </c>
      <c r="C652" s="211" t="str">
        <f>'Analyse HOR_F'!S654</f>
        <v/>
      </c>
      <c r="D652" s="211" t="str">
        <f>'Analyse HOR_F'!AD654</f>
        <v/>
      </c>
    </row>
    <row r="653" spans="1:4" ht="15.75">
      <c r="A653" s="210" t="str">
        <f>IF(resultats_francais!A656="","",resultats_francais!A656)</f>
        <v/>
      </c>
      <c r="B653" s="211" t="str">
        <f>'Analyse HOR_F'!H655</f>
        <v/>
      </c>
      <c r="C653" s="211" t="str">
        <f>'Analyse HOR_F'!S655</f>
        <v/>
      </c>
      <c r="D653" s="211" t="str">
        <f>'Analyse HOR_F'!AD655</f>
        <v/>
      </c>
    </row>
    <row r="654" spans="1:4" ht="15.75">
      <c r="A654" s="210" t="str">
        <f>IF(resultats_francais!A657="","",resultats_francais!A657)</f>
        <v/>
      </c>
      <c r="B654" s="211" t="str">
        <f>'Analyse HOR_F'!H656</f>
        <v/>
      </c>
      <c r="C654" s="211" t="str">
        <f>'Analyse HOR_F'!S656</f>
        <v/>
      </c>
      <c r="D654" s="211" t="str">
        <f>'Analyse HOR_F'!AD656</f>
        <v/>
      </c>
    </row>
    <row r="655" spans="1:4" ht="15.75">
      <c r="A655" s="210" t="str">
        <f>IF(resultats_francais!A658="","",resultats_francais!A658)</f>
        <v/>
      </c>
      <c r="B655" s="211" t="str">
        <f>'Analyse HOR_F'!H657</f>
        <v/>
      </c>
      <c r="C655" s="211" t="str">
        <f>'Analyse HOR_F'!S657</f>
        <v/>
      </c>
      <c r="D655" s="211" t="str">
        <f>'Analyse HOR_F'!AD657</f>
        <v/>
      </c>
    </row>
    <row r="656" spans="1:4" ht="15.75">
      <c r="A656" s="210" t="str">
        <f>IF(resultats_francais!A659="","",resultats_francais!A659)</f>
        <v/>
      </c>
      <c r="B656" s="211" t="str">
        <f>'Analyse HOR_F'!H658</f>
        <v/>
      </c>
      <c r="C656" s="211" t="str">
        <f>'Analyse HOR_F'!S658</f>
        <v/>
      </c>
      <c r="D656" s="211" t="str">
        <f>'Analyse HOR_F'!AD658</f>
        <v/>
      </c>
    </row>
    <row r="657" spans="1:4" ht="15.75">
      <c r="A657" s="210" t="str">
        <f>IF(resultats_francais!A660="","",resultats_francais!A660)</f>
        <v/>
      </c>
      <c r="B657" s="211" t="str">
        <f>'Analyse HOR_F'!H659</f>
        <v/>
      </c>
      <c r="C657" s="211" t="str">
        <f>'Analyse HOR_F'!S659</f>
        <v/>
      </c>
      <c r="D657" s="211" t="str">
        <f>'Analyse HOR_F'!AD659</f>
        <v/>
      </c>
    </row>
    <row r="658" spans="1:4" ht="15.75">
      <c r="A658" s="210" t="str">
        <f>IF(resultats_francais!A661="","",resultats_francais!A661)</f>
        <v/>
      </c>
      <c r="B658" s="211" t="str">
        <f>'Analyse HOR_F'!H660</f>
        <v/>
      </c>
      <c r="C658" s="211" t="str">
        <f>'Analyse HOR_F'!S660</f>
        <v/>
      </c>
      <c r="D658" s="211" t="str">
        <f>'Analyse HOR_F'!AD660</f>
        <v/>
      </c>
    </row>
    <row r="659" spans="1:4" ht="15.75">
      <c r="A659" s="210" t="str">
        <f>IF(resultats_francais!A662="","",resultats_francais!A662)</f>
        <v/>
      </c>
      <c r="B659" s="211" t="str">
        <f>'Analyse HOR_F'!H661</f>
        <v/>
      </c>
      <c r="C659" s="211" t="str">
        <f>'Analyse HOR_F'!S661</f>
        <v/>
      </c>
      <c r="D659" s="211" t="str">
        <f>'Analyse HOR_F'!AD661</f>
        <v/>
      </c>
    </row>
    <row r="660" spans="1:4" ht="15.75">
      <c r="A660" s="210" t="str">
        <f>IF(resultats_francais!A663="","",resultats_francais!A663)</f>
        <v/>
      </c>
      <c r="B660" s="211" t="str">
        <f>'Analyse HOR_F'!H662</f>
        <v/>
      </c>
      <c r="C660" s="211" t="str">
        <f>'Analyse HOR_F'!S662</f>
        <v/>
      </c>
      <c r="D660" s="211" t="str">
        <f>'Analyse HOR_F'!AD662</f>
        <v/>
      </c>
    </row>
    <row r="661" spans="1:4" ht="15.75">
      <c r="A661" s="210" t="str">
        <f>IF(resultats_francais!A664="","",resultats_francais!A664)</f>
        <v/>
      </c>
      <c r="B661" s="211" t="str">
        <f>'Analyse HOR_F'!H663</f>
        <v/>
      </c>
      <c r="C661" s="211" t="str">
        <f>'Analyse HOR_F'!S663</f>
        <v/>
      </c>
      <c r="D661" s="211" t="str">
        <f>'Analyse HOR_F'!AD663</f>
        <v/>
      </c>
    </row>
    <row r="662" spans="1:4" ht="15.75">
      <c r="A662" s="210" t="str">
        <f>IF(resultats_francais!A665="","",resultats_francais!A665)</f>
        <v/>
      </c>
      <c r="B662" s="211" t="str">
        <f>'Analyse HOR_F'!H664</f>
        <v/>
      </c>
      <c r="C662" s="211" t="str">
        <f>'Analyse HOR_F'!S664</f>
        <v/>
      </c>
      <c r="D662" s="211" t="str">
        <f>'Analyse HOR_F'!AD664</f>
        <v/>
      </c>
    </row>
    <row r="663" spans="1:4" ht="15.75">
      <c r="A663" s="210" t="str">
        <f>IF(resultats_francais!A666="","",resultats_francais!A666)</f>
        <v/>
      </c>
      <c r="B663" s="211" t="str">
        <f>'Analyse HOR_F'!H665</f>
        <v/>
      </c>
      <c r="C663" s="211" t="str">
        <f>'Analyse HOR_F'!S665</f>
        <v/>
      </c>
      <c r="D663" s="211" t="str">
        <f>'Analyse HOR_F'!AD665</f>
        <v/>
      </c>
    </row>
    <row r="664" spans="1:4" ht="15.75">
      <c r="A664" s="210" t="str">
        <f>IF(resultats_francais!A667="","",resultats_francais!A667)</f>
        <v/>
      </c>
      <c r="B664" s="211" t="str">
        <f>'Analyse HOR_F'!H666</f>
        <v/>
      </c>
      <c r="C664" s="211" t="str">
        <f>'Analyse HOR_F'!S666</f>
        <v/>
      </c>
      <c r="D664" s="211" t="str">
        <f>'Analyse HOR_F'!AD666</f>
        <v/>
      </c>
    </row>
    <row r="665" spans="1:4" ht="15.75">
      <c r="A665" s="210" t="str">
        <f>IF(resultats_francais!A668="","",resultats_francais!A668)</f>
        <v/>
      </c>
      <c r="B665" s="211" t="str">
        <f>'Analyse HOR_F'!H667</f>
        <v/>
      </c>
      <c r="C665" s="211" t="str">
        <f>'Analyse HOR_F'!S667</f>
        <v/>
      </c>
      <c r="D665" s="211" t="str">
        <f>'Analyse HOR_F'!AD667</f>
        <v/>
      </c>
    </row>
    <row r="666" spans="1:4" ht="15.75">
      <c r="A666" s="210" t="str">
        <f>IF(resultats_francais!A669="","",resultats_francais!A669)</f>
        <v/>
      </c>
      <c r="B666" s="211" t="str">
        <f>'Analyse HOR_F'!H668</f>
        <v/>
      </c>
      <c r="C666" s="211" t="str">
        <f>'Analyse HOR_F'!S668</f>
        <v/>
      </c>
      <c r="D666" s="211" t="str">
        <f>'Analyse HOR_F'!AD668</f>
        <v/>
      </c>
    </row>
    <row r="667" spans="1:4" ht="15.75">
      <c r="A667" s="210" t="str">
        <f>IF(resultats_francais!A670="","",resultats_francais!A670)</f>
        <v/>
      </c>
      <c r="B667" s="211" t="str">
        <f>'Analyse HOR_F'!H669</f>
        <v/>
      </c>
      <c r="C667" s="211" t="str">
        <f>'Analyse HOR_F'!S669</f>
        <v/>
      </c>
      <c r="D667" s="211" t="str">
        <f>'Analyse HOR_F'!AD669</f>
        <v/>
      </c>
    </row>
    <row r="668" spans="1:4" ht="15.75">
      <c r="A668" s="210" t="str">
        <f>IF(resultats_francais!A671="","",resultats_francais!A671)</f>
        <v/>
      </c>
      <c r="B668" s="211" t="str">
        <f>'Analyse HOR_F'!H670</f>
        <v/>
      </c>
      <c r="C668" s="211" t="str">
        <f>'Analyse HOR_F'!S670</f>
        <v/>
      </c>
      <c r="D668" s="211" t="str">
        <f>'Analyse HOR_F'!AD670</f>
        <v/>
      </c>
    </row>
    <row r="669" spans="1:4" ht="15.75">
      <c r="A669" s="210" t="str">
        <f>IF(resultats_francais!A672="","",resultats_francais!A672)</f>
        <v/>
      </c>
      <c r="B669" s="211" t="str">
        <f>'Analyse HOR_F'!H671</f>
        <v/>
      </c>
      <c r="C669" s="211" t="str">
        <f>'Analyse HOR_F'!S671</f>
        <v/>
      </c>
      <c r="D669" s="211" t="str">
        <f>'Analyse HOR_F'!AD671</f>
        <v/>
      </c>
    </row>
    <row r="670" spans="1:4" ht="15.75">
      <c r="A670" s="210" t="str">
        <f>IF(resultats_francais!A673="","",resultats_francais!A673)</f>
        <v/>
      </c>
      <c r="B670" s="211" t="str">
        <f>'Analyse HOR_F'!H672</f>
        <v/>
      </c>
      <c r="C670" s="211" t="str">
        <f>'Analyse HOR_F'!S672</f>
        <v/>
      </c>
      <c r="D670" s="211" t="str">
        <f>'Analyse HOR_F'!AD672</f>
        <v/>
      </c>
    </row>
    <row r="671" spans="1:4" ht="15.75">
      <c r="A671" s="210" t="str">
        <f>IF(resultats_francais!A674="","",resultats_francais!A674)</f>
        <v/>
      </c>
      <c r="B671" s="211" t="str">
        <f>'Analyse HOR_F'!H673</f>
        <v/>
      </c>
      <c r="C671" s="211" t="str">
        <f>'Analyse HOR_F'!S673</f>
        <v/>
      </c>
      <c r="D671" s="211" t="str">
        <f>'Analyse HOR_F'!AD673</f>
        <v/>
      </c>
    </row>
    <row r="672" spans="1:4" ht="15.75">
      <c r="A672" s="210" t="str">
        <f>IF(resultats_francais!A675="","",resultats_francais!A675)</f>
        <v/>
      </c>
      <c r="B672" s="211" t="str">
        <f>'Analyse HOR_F'!H674</f>
        <v/>
      </c>
      <c r="C672" s="211" t="str">
        <f>'Analyse HOR_F'!S674</f>
        <v/>
      </c>
      <c r="D672" s="211" t="str">
        <f>'Analyse HOR_F'!AD674</f>
        <v/>
      </c>
    </row>
    <row r="673" spans="1:4" ht="15.75">
      <c r="A673" s="210" t="str">
        <f>IF(resultats_francais!A676="","",resultats_francais!A676)</f>
        <v/>
      </c>
      <c r="B673" s="211" t="str">
        <f>'Analyse HOR_F'!H675</f>
        <v/>
      </c>
      <c r="C673" s="211" t="str">
        <f>'Analyse HOR_F'!S675</f>
        <v/>
      </c>
      <c r="D673" s="211" t="str">
        <f>'Analyse HOR_F'!AD675</f>
        <v/>
      </c>
    </row>
    <row r="674" spans="1:4" ht="15.75">
      <c r="A674" s="210" t="str">
        <f>IF(resultats_francais!A677="","",resultats_francais!A677)</f>
        <v/>
      </c>
      <c r="B674" s="211" t="str">
        <f>'Analyse HOR_F'!H676</f>
        <v/>
      </c>
      <c r="C674" s="211" t="str">
        <f>'Analyse HOR_F'!S676</f>
        <v/>
      </c>
      <c r="D674" s="211" t="str">
        <f>'Analyse HOR_F'!AD676</f>
        <v/>
      </c>
    </row>
    <row r="675" spans="1:4" ht="15.75">
      <c r="A675" s="210" t="str">
        <f>IF(resultats_francais!A678="","",resultats_francais!A678)</f>
        <v/>
      </c>
      <c r="B675" s="211" t="str">
        <f>'Analyse HOR_F'!H677</f>
        <v/>
      </c>
      <c r="C675" s="211" t="str">
        <f>'Analyse HOR_F'!S677</f>
        <v/>
      </c>
      <c r="D675" s="211" t="str">
        <f>'Analyse HOR_F'!AD677</f>
        <v/>
      </c>
    </row>
    <row r="676" spans="1:4" ht="15.75">
      <c r="A676" s="210" t="str">
        <f>IF(resultats_francais!A679="","",resultats_francais!A679)</f>
        <v/>
      </c>
      <c r="B676" s="211" t="str">
        <f>'Analyse HOR_F'!H678</f>
        <v/>
      </c>
      <c r="C676" s="211" t="str">
        <f>'Analyse HOR_F'!S678</f>
        <v/>
      </c>
      <c r="D676" s="211" t="str">
        <f>'Analyse HOR_F'!AD678</f>
        <v/>
      </c>
    </row>
    <row r="677" spans="1:4" ht="15.75">
      <c r="A677" s="210" t="str">
        <f>IF(resultats_francais!A680="","",resultats_francais!A680)</f>
        <v/>
      </c>
      <c r="B677" s="211" t="str">
        <f>'Analyse HOR_F'!H679</f>
        <v/>
      </c>
      <c r="C677" s="211" t="str">
        <f>'Analyse HOR_F'!S679</f>
        <v/>
      </c>
      <c r="D677" s="211" t="str">
        <f>'Analyse HOR_F'!AD679</f>
        <v/>
      </c>
    </row>
    <row r="678" spans="1:4" ht="15.75">
      <c r="A678" s="210" t="str">
        <f>IF(resultats_francais!A681="","",resultats_francais!A681)</f>
        <v/>
      </c>
      <c r="B678" s="211" t="str">
        <f>'Analyse HOR_F'!H680</f>
        <v/>
      </c>
      <c r="C678" s="211" t="str">
        <f>'Analyse HOR_F'!S680</f>
        <v/>
      </c>
      <c r="D678" s="211" t="str">
        <f>'Analyse HOR_F'!AD680</f>
        <v/>
      </c>
    </row>
    <row r="679" spans="1:4" ht="15.75">
      <c r="A679" s="210" t="str">
        <f>IF(resultats_francais!A682="","",resultats_francais!A682)</f>
        <v/>
      </c>
      <c r="B679" s="211" t="str">
        <f>'Analyse HOR_F'!H681</f>
        <v/>
      </c>
      <c r="C679" s="211" t="str">
        <f>'Analyse HOR_F'!S681</f>
        <v/>
      </c>
      <c r="D679" s="211" t="str">
        <f>'Analyse HOR_F'!AD681</f>
        <v/>
      </c>
    </row>
    <row r="680" spans="1:4" ht="15.75">
      <c r="A680" s="210" t="str">
        <f>IF(resultats_francais!A683="","",resultats_francais!A683)</f>
        <v/>
      </c>
      <c r="B680" s="211" t="str">
        <f>'Analyse HOR_F'!H682</f>
        <v/>
      </c>
      <c r="C680" s="211" t="str">
        <f>'Analyse HOR_F'!S682</f>
        <v/>
      </c>
      <c r="D680" s="211" t="str">
        <f>'Analyse HOR_F'!AD682</f>
        <v/>
      </c>
    </row>
    <row r="681" spans="1:4" ht="15.75">
      <c r="A681" s="210" t="str">
        <f>IF(resultats_francais!A684="","",resultats_francais!A684)</f>
        <v/>
      </c>
      <c r="B681" s="211" t="str">
        <f>'Analyse HOR_F'!H683</f>
        <v/>
      </c>
      <c r="C681" s="211" t="str">
        <f>'Analyse HOR_F'!S683</f>
        <v/>
      </c>
      <c r="D681" s="211" t="str">
        <f>'Analyse HOR_F'!AD683</f>
        <v/>
      </c>
    </row>
    <row r="682" spans="1:4" ht="15.75">
      <c r="A682" s="210" t="str">
        <f>IF(resultats_francais!A685="","",resultats_francais!A685)</f>
        <v/>
      </c>
      <c r="B682" s="211" t="str">
        <f>'Analyse HOR_F'!H684</f>
        <v/>
      </c>
      <c r="C682" s="211" t="str">
        <f>'Analyse HOR_F'!S684</f>
        <v/>
      </c>
      <c r="D682" s="211" t="str">
        <f>'Analyse HOR_F'!AD684</f>
        <v/>
      </c>
    </row>
    <row r="683" spans="1:4" ht="15.75">
      <c r="A683" s="210" t="str">
        <f>IF(resultats_francais!A686="","",resultats_francais!A686)</f>
        <v/>
      </c>
      <c r="B683" s="211" t="str">
        <f>'Analyse HOR_F'!H685</f>
        <v/>
      </c>
      <c r="C683" s="211" t="str">
        <f>'Analyse HOR_F'!S685</f>
        <v/>
      </c>
      <c r="D683" s="211" t="str">
        <f>'Analyse HOR_F'!AD685</f>
        <v/>
      </c>
    </row>
    <row r="684" spans="1:4" ht="15.75">
      <c r="A684" s="210" t="str">
        <f>IF(resultats_francais!A687="","",resultats_francais!A687)</f>
        <v/>
      </c>
      <c r="B684" s="211" t="str">
        <f>'Analyse HOR_F'!H686</f>
        <v/>
      </c>
      <c r="C684" s="211" t="str">
        <f>'Analyse HOR_F'!S686</f>
        <v/>
      </c>
      <c r="D684" s="211" t="str">
        <f>'Analyse HOR_F'!AD686</f>
        <v/>
      </c>
    </row>
    <row r="685" spans="1:4" ht="15.75">
      <c r="A685" s="210" t="str">
        <f>IF(resultats_francais!A688="","",resultats_francais!A688)</f>
        <v/>
      </c>
      <c r="B685" s="211" t="str">
        <f>'Analyse HOR_F'!H687</f>
        <v/>
      </c>
      <c r="C685" s="211" t="str">
        <f>'Analyse HOR_F'!S687</f>
        <v/>
      </c>
      <c r="D685" s="211" t="str">
        <f>'Analyse HOR_F'!AD687</f>
        <v/>
      </c>
    </row>
    <row r="686" spans="1:4" ht="15.75">
      <c r="A686" s="210" t="str">
        <f>IF(resultats_francais!A689="","",resultats_francais!A689)</f>
        <v/>
      </c>
      <c r="B686" s="211" t="str">
        <f>'Analyse HOR_F'!H688</f>
        <v/>
      </c>
      <c r="C686" s="211" t="str">
        <f>'Analyse HOR_F'!S688</f>
        <v/>
      </c>
      <c r="D686" s="211" t="str">
        <f>'Analyse HOR_F'!AD688</f>
        <v/>
      </c>
    </row>
    <row r="687" spans="1:4" ht="15.75">
      <c r="A687" s="210" t="str">
        <f>IF(resultats_francais!A690="","",resultats_francais!A690)</f>
        <v/>
      </c>
      <c r="B687" s="211" t="str">
        <f>'Analyse HOR_F'!H689</f>
        <v/>
      </c>
      <c r="C687" s="211" t="str">
        <f>'Analyse HOR_F'!S689</f>
        <v/>
      </c>
      <c r="D687" s="211" t="str">
        <f>'Analyse HOR_F'!AD689</f>
        <v/>
      </c>
    </row>
    <row r="688" spans="1:4" ht="15.75">
      <c r="A688" s="210" t="str">
        <f>IF(resultats_francais!A691="","",resultats_francais!A691)</f>
        <v/>
      </c>
      <c r="B688" s="211" t="str">
        <f>'Analyse HOR_F'!H690</f>
        <v/>
      </c>
      <c r="C688" s="211" t="str">
        <f>'Analyse HOR_F'!S690</f>
        <v/>
      </c>
      <c r="D688" s="211" t="str">
        <f>'Analyse HOR_F'!AD690</f>
        <v/>
      </c>
    </row>
    <row r="689" spans="1:4" ht="15.75">
      <c r="A689" s="210" t="str">
        <f>IF(resultats_francais!A692="","",resultats_francais!A692)</f>
        <v/>
      </c>
      <c r="B689" s="211" t="str">
        <f>'Analyse HOR_F'!H691</f>
        <v/>
      </c>
      <c r="C689" s="211" t="str">
        <f>'Analyse HOR_F'!S691</f>
        <v/>
      </c>
      <c r="D689" s="211" t="str">
        <f>'Analyse HOR_F'!AD691</f>
        <v/>
      </c>
    </row>
    <row r="690" spans="1:4" ht="15.75">
      <c r="A690" s="210" t="str">
        <f>IF(resultats_francais!A693="","",resultats_francais!A693)</f>
        <v/>
      </c>
      <c r="B690" s="211" t="str">
        <f>'Analyse HOR_F'!H692</f>
        <v/>
      </c>
      <c r="C690" s="211" t="str">
        <f>'Analyse HOR_F'!S692</f>
        <v/>
      </c>
      <c r="D690" s="211" t="str">
        <f>'Analyse HOR_F'!AD692</f>
        <v/>
      </c>
    </row>
    <row r="691" spans="1:4" ht="15.75">
      <c r="A691" s="210" t="str">
        <f>IF(resultats_francais!A694="","",resultats_francais!A694)</f>
        <v/>
      </c>
      <c r="B691" s="211" t="str">
        <f>'Analyse HOR_F'!H693</f>
        <v/>
      </c>
      <c r="C691" s="211" t="str">
        <f>'Analyse HOR_F'!S693</f>
        <v/>
      </c>
      <c r="D691" s="211" t="str">
        <f>'Analyse HOR_F'!AD693</f>
        <v/>
      </c>
    </row>
    <row r="692" spans="1:4" ht="15.75">
      <c r="A692" s="210" t="str">
        <f>IF(resultats_francais!A695="","",resultats_francais!A695)</f>
        <v/>
      </c>
      <c r="B692" s="211" t="str">
        <f>'Analyse HOR_F'!H694</f>
        <v/>
      </c>
      <c r="C692" s="211" t="str">
        <f>'Analyse HOR_F'!S694</f>
        <v/>
      </c>
      <c r="D692" s="211" t="str">
        <f>'Analyse HOR_F'!AD694</f>
        <v/>
      </c>
    </row>
    <row r="693" spans="1:4" ht="15.75">
      <c r="A693" s="210" t="str">
        <f>IF(resultats_francais!A696="","",resultats_francais!A696)</f>
        <v/>
      </c>
      <c r="B693" s="211" t="str">
        <f>'Analyse HOR_F'!H695</f>
        <v/>
      </c>
      <c r="C693" s="211" t="str">
        <f>'Analyse HOR_F'!S695</f>
        <v/>
      </c>
      <c r="D693" s="211" t="str">
        <f>'Analyse HOR_F'!AD695</f>
        <v/>
      </c>
    </row>
    <row r="694" spans="1:4" ht="15.75">
      <c r="A694" s="210" t="str">
        <f>IF(resultats_francais!A697="","",resultats_francais!A697)</f>
        <v/>
      </c>
      <c r="B694" s="211" t="str">
        <f>'Analyse HOR_F'!H696</f>
        <v/>
      </c>
      <c r="C694" s="211" t="str">
        <f>'Analyse HOR_F'!S696</f>
        <v/>
      </c>
      <c r="D694" s="211" t="str">
        <f>'Analyse HOR_F'!AD696</f>
        <v/>
      </c>
    </row>
    <row r="695" spans="1:4" ht="15.75">
      <c r="A695" s="210" t="str">
        <f>IF(resultats_francais!A698="","",resultats_francais!A698)</f>
        <v/>
      </c>
      <c r="B695" s="211" t="str">
        <f>'Analyse HOR_F'!H697</f>
        <v/>
      </c>
      <c r="C695" s="211" t="str">
        <f>'Analyse HOR_F'!S697</f>
        <v/>
      </c>
      <c r="D695" s="211" t="str">
        <f>'Analyse HOR_F'!AD697</f>
        <v/>
      </c>
    </row>
    <row r="696" spans="1:4" ht="15.75">
      <c r="A696" s="210" t="str">
        <f>IF(resultats_francais!A699="","",resultats_francais!A699)</f>
        <v/>
      </c>
      <c r="B696" s="211" t="str">
        <f>'Analyse HOR_F'!H698</f>
        <v/>
      </c>
      <c r="C696" s="211" t="str">
        <f>'Analyse HOR_F'!S698</f>
        <v/>
      </c>
      <c r="D696" s="211" t="str">
        <f>'Analyse HOR_F'!AD698</f>
        <v/>
      </c>
    </row>
    <row r="697" spans="1:4" ht="15.75">
      <c r="A697" s="210" t="str">
        <f>IF(resultats_francais!A700="","",resultats_francais!A700)</f>
        <v/>
      </c>
      <c r="B697" s="211" t="str">
        <f>'Analyse HOR_F'!H699</f>
        <v/>
      </c>
      <c r="C697" s="211" t="str">
        <f>'Analyse HOR_F'!S699</f>
        <v/>
      </c>
      <c r="D697" s="211" t="str">
        <f>'Analyse HOR_F'!AD699</f>
        <v/>
      </c>
    </row>
    <row r="698" spans="1:4" ht="15.75">
      <c r="A698" s="210" t="str">
        <f>IF(resultats_francais!A701="","",resultats_francais!A701)</f>
        <v/>
      </c>
      <c r="B698" s="211" t="str">
        <f>'Analyse HOR_F'!H700</f>
        <v/>
      </c>
      <c r="C698" s="211" t="str">
        <f>'Analyse HOR_F'!S700</f>
        <v/>
      </c>
      <c r="D698" s="211" t="str">
        <f>'Analyse HOR_F'!AD700</f>
        <v/>
      </c>
    </row>
    <row r="699" spans="1:4" ht="15.75">
      <c r="A699" s="210" t="str">
        <f>IF(resultats_francais!A702="","",resultats_francais!A702)</f>
        <v/>
      </c>
      <c r="B699" s="211" t="str">
        <f>'Analyse HOR_F'!H701</f>
        <v/>
      </c>
      <c r="C699" s="211" t="str">
        <f>'Analyse HOR_F'!S701</f>
        <v/>
      </c>
      <c r="D699" s="211" t="str">
        <f>'Analyse HOR_F'!AD701</f>
        <v/>
      </c>
    </row>
    <row r="700" spans="1:4" ht="15.75">
      <c r="A700" s="210" t="str">
        <f>IF(resultats_francais!A703="","",resultats_francais!A703)</f>
        <v/>
      </c>
      <c r="B700" s="211" t="str">
        <f>'Analyse HOR_F'!H702</f>
        <v/>
      </c>
      <c r="C700" s="211" t="str">
        <f>'Analyse HOR_F'!S702</f>
        <v/>
      </c>
      <c r="D700" s="211" t="str">
        <f>'Analyse HOR_F'!AD702</f>
        <v/>
      </c>
    </row>
    <row r="701" spans="1:4" ht="15.75">
      <c r="A701" s="210" t="str">
        <f>IF(resultats_francais!A704="","",resultats_francais!A704)</f>
        <v/>
      </c>
      <c r="B701" s="211" t="str">
        <f>'Analyse HOR_F'!H703</f>
        <v/>
      </c>
      <c r="C701" s="211" t="str">
        <f>'Analyse HOR_F'!S703</f>
        <v/>
      </c>
      <c r="D701" s="211" t="str">
        <f>'Analyse HOR_F'!AD703</f>
        <v/>
      </c>
    </row>
    <row r="702" spans="1:4" ht="15.75">
      <c r="A702" s="210" t="str">
        <f>IF(resultats_francais!A705="","",resultats_francais!A705)</f>
        <v/>
      </c>
      <c r="B702" s="211" t="str">
        <f>'Analyse HOR_F'!H704</f>
        <v/>
      </c>
      <c r="C702" s="211" t="str">
        <f>'Analyse HOR_F'!S704</f>
        <v/>
      </c>
      <c r="D702" s="211" t="str">
        <f>'Analyse HOR_F'!AD704</f>
        <v/>
      </c>
    </row>
    <row r="703" spans="1:4" ht="15.75">
      <c r="A703" s="210" t="str">
        <f>IF(resultats_francais!A706="","",resultats_francais!A706)</f>
        <v/>
      </c>
      <c r="B703" s="211" t="str">
        <f>'Analyse HOR_F'!H705</f>
        <v/>
      </c>
      <c r="C703" s="211" t="str">
        <f>'Analyse HOR_F'!S705</f>
        <v/>
      </c>
      <c r="D703" s="211" t="str">
        <f>'Analyse HOR_F'!AD705</f>
        <v/>
      </c>
    </row>
    <row r="704" spans="1:4" ht="15.75">
      <c r="A704" s="210" t="str">
        <f>IF(resultats_francais!A707="","",resultats_francais!A707)</f>
        <v/>
      </c>
      <c r="B704" s="211" t="str">
        <f>'Analyse HOR_F'!H706</f>
        <v/>
      </c>
      <c r="C704" s="211" t="str">
        <f>'Analyse HOR_F'!S706</f>
        <v/>
      </c>
      <c r="D704" s="211" t="str">
        <f>'Analyse HOR_F'!AD706</f>
        <v/>
      </c>
    </row>
    <row r="705" spans="1:4" ht="15.75">
      <c r="A705" s="210" t="str">
        <f>IF(resultats_francais!A708="","",resultats_francais!A708)</f>
        <v/>
      </c>
      <c r="B705" s="211" t="str">
        <f>'Analyse HOR_F'!H707</f>
        <v/>
      </c>
      <c r="C705" s="211" t="str">
        <f>'Analyse HOR_F'!S707</f>
        <v/>
      </c>
      <c r="D705" s="211" t="str">
        <f>'Analyse HOR_F'!AD707</f>
        <v/>
      </c>
    </row>
    <row r="706" spans="1:4" ht="15.75">
      <c r="A706" s="210" t="str">
        <f>IF(resultats_francais!A709="","",resultats_francais!A709)</f>
        <v/>
      </c>
      <c r="B706" s="211" t="str">
        <f>'Analyse HOR_F'!H708</f>
        <v/>
      </c>
      <c r="C706" s="211" t="str">
        <f>'Analyse HOR_F'!S708</f>
        <v/>
      </c>
      <c r="D706" s="211" t="str">
        <f>'Analyse HOR_F'!AD708</f>
        <v/>
      </c>
    </row>
    <row r="707" spans="1:4" ht="15.75">
      <c r="A707" s="210" t="str">
        <f>IF(resultats_francais!A710="","",resultats_francais!A710)</f>
        <v/>
      </c>
      <c r="B707" s="211" t="str">
        <f>'Analyse HOR_F'!H709</f>
        <v/>
      </c>
      <c r="C707" s="211" t="str">
        <f>'Analyse HOR_F'!S709</f>
        <v/>
      </c>
      <c r="D707" s="211" t="str">
        <f>'Analyse HOR_F'!AD709</f>
        <v/>
      </c>
    </row>
    <row r="708" spans="1:4" ht="15.75">
      <c r="A708" s="210" t="str">
        <f>IF(resultats_francais!A711="","",resultats_francais!A711)</f>
        <v/>
      </c>
      <c r="B708" s="211" t="str">
        <f>'Analyse HOR_F'!H710</f>
        <v/>
      </c>
      <c r="C708" s="211" t="str">
        <f>'Analyse HOR_F'!S710</f>
        <v/>
      </c>
      <c r="D708" s="211" t="str">
        <f>'Analyse HOR_F'!AD710</f>
        <v/>
      </c>
    </row>
    <row r="709" spans="1:4" ht="15.75">
      <c r="A709" s="210" t="str">
        <f>IF(resultats_francais!A712="","",resultats_francais!A712)</f>
        <v/>
      </c>
      <c r="B709" s="211" t="str">
        <f>'Analyse HOR_F'!H711</f>
        <v/>
      </c>
      <c r="C709" s="211" t="str">
        <f>'Analyse HOR_F'!S711</f>
        <v/>
      </c>
      <c r="D709" s="211" t="str">
        <f>'Analyse HOR_F'!AD711</f>
        <v/>
      </c>
    </row>
    <row r="710" spans="1:4" ht="15.75">
      <c r="A710" s="210" t="str">
        <f>IF(resultats_francais!A713="","",resultats_francais!A713)</f>
        <v/>
      </c>
      <c r="B710" s="211" t="str">
        <f>'Analyse HOR_F'!H712</f>
        <v/>
      </c>
      <c r="C710" s="211" t="str">
        <f>'Analyse HOR_F'!S712</f>
        <v/>
      </c>
      <c r="D710" s="211" t="str">
        <f>'Analyse HOR_F'!AD712</f>
        <v/>
      </c>
    </row>
    <row r="711" spans="1:4" ht="15.75">
      <c r="A711" s="210" t="str">
        <f>IF(resultats_francais!A714="","",resultats_francais!A714)</f>
        <v/>
      </c>
      <c r="B711" s="211" t="str">
        <f>'Analyse HOR_F'!H713</f>
        <v/>
      </c>
      <c r="C711" s="211" t="str">
        <f>'Analyse HOR_F'!S713</f>
        <v/>
      </c>
      <c r="D711" s="211" t="str">
        <f>'Analyse HOR_F'!AD713</f>
        <v/>
      </c>
    </row>
    <row r="712" spans="1:4" ht="15.75">
      <c r="A712" s="210" t="str">
        <f>IF(resultats_francais!A715="","",resultats_francais!A715)</f>
        <v/>
      </c>
      <c r="B712" s="211" t="str">
        <f>'Analyse HOR_F'!H714</f>
        <v/>
      </c>
      <c r="C712" s="211" t="str">
        <f>'Analyse HOR_F'!S714</f>
        <v/>
      </c>
      <c r="D712" s="211" t="str">
        <f>'Analyse HOR_F'!AD714</f>
        <v/>
      </c>
    </row>
    <row r="713" spans="1:4" ht="15.75">
      <c r="A713" s="210" t="str">
        <f>IF(resultats_francais!A716="","",resultats_francais!A716)</f>
        <v/>
      </c>
      <c r="B713" s="211" t="str">
        <f>'Analyse HOR_F'!H715</f>
        <v/>
      </c>
      <c r="C713" s="211" t="str">
        <f>'Analyse HOR_F'!S715</f>
        <v/>
      </c>
      <c r="D713" s="211" t="str">
        <f>'Analyse HOR_F'!AD715</f>
        <v/>
      </c>
    </row>
    <row r="714" spans="1:4" ht="15.75">
      <c r="A714" s="210" t="str">
        <f>IF(resultats_francais!A717="","",resultats_francais!A717)</f>
        <v/>
      </c>
      <c r="B714" s="211" t="str">
        <f>'Analyse HOR_F'!H716</f>
        <v/>
      </c>
      <c r="C714" s="211" t="str">
        <f>'Analyse HOR_F'!S716</f>
        <v/>
      </c>
      <c r="D714" s="211" t="str">
        <f>'Analyse HOR_F'!AD716</f>
        <v/>
      </c>
    </row>
    <row r="715" spans="1:4" ht="15.75">
      <c r="A715" s="210" t="str">
        <f>IF(resultats_francais!A718="","",resultats_francais!A718)</f>
        <v/>
      </c>
      <c r="B715" s="211" t="str">
        <f>'Analyse HOR_F'!H717</f>
        <v/>
      </c>
      <c r="C715" s="211" t="str">
        <f>'Analyse HOR_F'!S717</f>
        <v/>
      </c>
      <c r="D715" s="211" t="str">
        <f>'Analyse HOR_F'!AD717</f>
        <v/>
      </c>
    </row>
    <row r="716" spans="1:4" ht="15.75">
      <c r="A716" s="210" t="str">
        <f>IF(resultats_francais!A719="","",resultats_francais!A719)</f>
        <v/>
      </c>
      <c r="B716" s="211" t="str">
        <f>'Analyse HOR_F'!H718</f>
        <v/>
      </c>
      <c r="C716" s="211" t="str">
        <f>'Analyse HOR_F'!S718</f>
        <v/>
      </c>
      <c r="D716" s="211" t="str">
        <f>'Analyse HOR_F'!AD718</f>
        <v/>
      </c>
    </row>
    <row r="717" spans="1:4" ht="15.75">
      <c r="A717" s="210" t="str">
        <f>IF(resultats_francais!A720="","",resultats_francais!A720)</f>
        <v/>
      </c>
      <c r="B717" s="211" t="str">
        <f>'Analyse HOR_F'!H719</f>
        <v/>
      </c>
      <c r="C717" s="211" t="str">
        <f>'Analyse HOR_F'!S719</f>
        <v/>
      </c>
      <c r="D717" s="211" t="str">
        <f>'Analyse HOR_F'!AD719</f>
        <v/>
      </c>
    </row>
    <row r="718" spans="1:4" ht="15.75">
      <c r="A718" s="210" t="str">
        <f>IF(resultats_francais!A721="","",resultats_francais!A721)</f>
        <v/>
      </c>
      <c r="B718" s="211" t="str">
        <f>'Analyse HOR_F'!H720</f>
        <v/>
      </c>
      <c r="C718" s="211" t="str">
        <f>'Analyse HOR_F'!S720</f>
        <v/>
      </c>
      <c r="D718" s="211" t="str">
        <f>'Analyse HOR_F'!AD720</f>
        <v/>
      </c>
    </row>
    <row r="719" spans="1:4" ht="15.75">
      <c r="A719" s="210" t="str">
        <f>IF(resultats_francais!A722="","",resultats_francais!A722)</f>
        <v/>
      </c>
      <c r="B719" s="211" t="str">
        <f>'Analyse HOR_F'!H721</f>
        <v/>
      </c>
      <c r="C719" s="211" t="str">
        <f>'Analyse HOR_F'!S721</f>
        <v/>
      </c>
      <c r="D719" s="211" t="str">
        <f>'Analyse HOR_F'!AD721</f>
        <v/>
      </c>
    </row>
    <row r="720" spans="1:4" ht="15.75">
      <c r="A720" s="210" t="str">
        <f>IF(resultats_francais!A723="","",resultats_francais!A723)</f>
        <v/>
      </c>
      <c r="B720" s="211" t="str">
        <f>'Analyse HOR_F'!H722</f>
        <v/>
      </c>
      <c r="C720" s="211" t="str">
        <f>'Analyse HOR_F'!S722</f>
        <v/>
      </c>
      <c r="D720" s="211" t="str">
        <f>'Analyse HOR_F'!AD722</f>
        <v/>
      </c>
    </row>
    <row r="721" spans="1:4" ht="15.75">
      <c r="A721" s="210" t="str">
        <f>IF(resultats_francais!A724="","",resultats_francais!A724)</f>
        <v/>
      </c>
      <c r="B721" s="211" t="str">
        <f>'Analyse HOR_F'!H723</f>
        <v/>
      </c>
      <c r="C721" s="211" t="str">
        <f>'Analyse HOR_F'!S723</f>
        <v/>
      </c>
      <c r="D721" s="211" t="str">
        <f>'Analyse HOR_F'!AD723</f>
        <v/>
      </c>
    </row>
    <row r="722" spans="1:4" ht="15.75">
      <c r="A722" s="210" t="str">
        <f>IF(resultats_francais!A725="","",resultats_francais!A725)</f>
        <v/>
      </c>
      <c r="B722" s="211" t="str">
        <f>'Analyse HOR_F'!H724</f>
        <v/>
      </c>
      <c r="C722" s="211" t="str">
        <f>'Analyse HOR_F'!S724</f>
        <v/>
      </c>
      <c r="D722" s="211" t="str">
        <f>'Analyse HOR_F'!AD724</f>
        <v/>
      </c>
    </row>
    <row r="723" spans="1:4" ht="15.75">
      <c r="A723" s="210" t="str">
        <f>IF(resultats_francais!A726="","",resultats_francais!A726)</f>
        <v/>
      </c>
      <c r="B723" s="211" t="str">
        <f>'Analyse HOR_F'!H725</f>
        <v/>
      </c>
      <c r="C723" s="211" t="str">
        <f>'Analyse HOR_F'!S725</f>
        <v/>
      </c>
      <c r="D723" s="211" t="str">
        <f>'Analyse HOR_F'!AD725</f>
        <v/>
      </c>
    </row>
    <row r="724" spans="1:4" ht="15.75">
      <c r="A724" s="210" t="str">
        <f>IF(resultats_francais!A727="","",resultats_francais!A727)</f>
        <v/>
      </c>
      <c r="B724" s="211" t="str">
        <f>'Analyse HOR_F'!H726</f>
        <v/>
      </c>
      <c r="C724" s="211" t="str">
        <f>'Analyse HOR_F'!S726</f>
        <v/>
      </c>
      <c r="D724" s="211" t="str">
        <f>'Analyse HOR_F'!AD726</f>
        <v/>
      </c>
    </row>
    <row r="725" spans="1:4" ht="15.75">
      <c r="A725" s="210" t="str">
        <f>IF(resultats_francais!A728="","",resultats_francais!A728)</f>
        <v/>
      </c>
      <c r="B725" s="211" t="str">
        <f>'Analyse HOR_F'!H727</f>
        <v/>
      </c>
      <c r="C725" s="211" t="str">
        <f>'Analyse HOR_F'!S727</f>
        <v/>
      </c>
      <c r="D725" s="211" t="str">
        <f>'Analyse HOR_F'!AD727</f>
        <v/>
      </c>
    </row>
    <row r="726" spans="1:4" ht="15.75">
      <c r="A726" s="210" t="str">
        <f>IF(resultats_francais!A729="","",resultats_francais!A729)</f>
        <v/>
      </c>
      <c r="B726" s="211" t="str">
        <f>'Analyse HOR_F'!H728</f>
        <v/>
      </c>
      <c r="C726" s="211" t="str">
        <f>'Analyse HOR_F'!S728</f>
        <v/>
      </c>
      <c r="D726" s="211" t="str">
        <f>'Analyse HOR_F'!AD728</f>
        <v/>
      </c>
    </row>
    <row r="727" spans="1:4" ht="15.75">
      <c r="A727" s="210" t="str">
        <f>IF(resultats_francais!A730="","",resultats_francais!A730)</f>
        <v/>
      </c>
      <c r="B727" s="211" t="str">
        <f>'Analyse HOR_F'!H729</f>
        <v/>
      </c>
      <c r="C727" s="211" t="str">
        <f>'Analyse HOR_F'!S729</f>
        <v/>
      </c>
      <c r="D727" s="211" t="str">
        <f>'Analyse HOR_F'!AD729</f>
        <v/>
      </c>
    </row>
    <row r="728" spans="1:4" ht="15.75">
      <c r="A728" s="210" t="str">
        <f>IF(resultats_francais!A731="","",resultats_francais!A731)</f>
        <v/>
      </c>
      <c r="B728" s="211" t="str">
        <f>'Analyse HOR_F'!H730</f>
        <v/>
      </c>
      <c r="C728" s="211" t="str">
        <f>'Analyse HOR_F'!S730</f>
        <v/>
      </c>
      <c r="D728" s="211" t="str">
        <f>'Analyse HOR_F'!AD730</f>
        <v/>
      </c>
    </row>
    <row r="729" spans="1:4" ht="15.75">
      <c r="A729" s="210" t="str">
        <f>IF(resultats_francais!A732="","",resultats_francais!A732)</f>
        <v/>
      </c>
      <c r="B729" s="211" t="str">
        <f>'Analyse HOR_F'!H731</f>
        <v/>
      </c>
      <c r="C729" s="211" t="str">
        <f>'Analyse HOR_F'!S731</f>
        <v/>
      </c>
      <c r="D729" s="211" t="str">
        <f>'Analyse HOR_F'!AD731</f>
        <v/>
      </c>
    </row>
    <row r="730" spans="1:4" ht="15.75">
      <c r="A730" s="210" t="str">
        <f>IF(resultats_francais!A733="","",resultats_francais!A733)</f>
        <v/>
      </c>
      <c r="B730" s="211" t="str">
        <f>'Analyse HOR_F'!H732</f>
        <v/>
      </c>
      <c r="C730" s="211" t="str">
        <f>'Analyse HOR_F'!S732</f>
        <v/>
      </c>
      <c r="D730" s="211" t="str">
        <f>'Analyse HOR_F'!AD732</f>
        <v/>
      </c>
    </row>
    <row r="731" spans="1:4" ht="15.75">
      <c r="A731" s="210" t="str">
        <f>IF(resultats_francais!A734="","",resultats_francais!A734)</f>
        <v/>
      </c>
      <c r="B731" s="211" t="str">
        <f>'Analyse HOR_F'!H733</f>
        <v/>
      </c>
      <c r="C731" s="211" t="str">
        <f>'Analyse HOR_F'!S733</f>
        <v/>
      </c>
      <c r="D731" s="211" t="str">
        <f>'Analyse HOR_F'!AD733</f>
        <v/>
      </c>
    </row>
    <row r="732" spans="1:4" ht="15.75">
      <c r="A732" s="210" t="str">
        <f>IF(resultats_francais!A735="","",resultats_francais!A735)</f>
        <v/>
      </c>
      <c r="B732" s="211" t="str">
        <f>'Analyse HOR_F'!H734</f>
        <v/>
      </c>
      <c r="C732" s="211" t="str">
        <f>'Analyse HOR_F'!S734</f>
        <v/>
      </c>
      <c r="D732" s="211" t="str">
        <f>'Analyse HOR_F'!AD734</f>
        <v/>
      </c>
    </row>
    <row r="733" spans="1:4" ht="15.75">
      <c r="A733" s="210" t="str">
        <f>IF(resultats_francais!A736="","",resultats_francais!A736)</f>
        <v/>
      </c>
      <c r="B733" s="211" t="str">
        <f>'Analyse HOR_F'!H735</f>
        <v/>
      </c>
      <c r="C733" s="211" t="str">
        <f>'Analyse HOR_F'!S735</f>
        <v/>
      </c>
      <c r="D733" s="211" t="str">
        <f>'Analyse HOR_F'!AD735</f>
        <v/>
      </c>
    </row>
    <row r="734" spans="1:4" ht="15.75">
      <c r="A734" s="210" t="str">
        <f>IF(resultats_francais!A737="","",resultats_francais!A737)</f>
        <v/>
      </c>
      <c r="B734" s="211" t="str">
        <f>'Analyse HOR_F'!H736</f>
        <v/>
      </c>
      <c r="C734" s="211" t="str">
        <f>'Analyse HOR_F'!S736</f>
        <v/>
      </c>
      <c r="D734" s="211" t="str">
        <f>'Analyse HOR_F'!AD736</f>
        <v/>
      </c>
    </row>
    <row r="735" spans="1:4" ht="15.75">
      <c r="A735" s="210" t="str">
        <f>IF(resultats_francais!A738="","",resultats_francais!A738)</f>
        <v/>
      </c>
      <c r="B735" s="211" t="str">
        <f>'Analyse HOR_F'!H737</f>
        <v/>
      </c>
      <c r="C735" s="211" t="str">
        <f>'Analyse HOR_F'!S737</f>
        <v/>
      </c>
      <c r="D735" s="211" t="str">
        <f>'Analyse HOR_F'!AD737</f>
        <v/>
      </c>
    </row>
    <row r="736" spans="1:4" ht="15.75">
      <c r="A736" s="210" t="str">
        <f>IF(resultats_francais!A739="","",resultats_francais!A739)</f>
        <v/>
      </c>
      <c r="B736" s="211" t="str">
        <f>'Analyse HOR_F'!H738</f>
        <v/>
      </c>
      <c r="C736" s="211" t="str">
        <f>'Analyse HOR_F'!S738</f>
        <v/>
      </c>
      <c r="D736" s="211" t="str">
        <f>'Analyse HOR_F'!AD738</f>
        <v/>
      </c>
    </row>
    <row r="737" spans="1:4" ht="15.75">
      <c r="A737" s="210" t="str">
        <f>IF(resultats_francais!A740="","",resultats_francais!A740)</f>
        <v/>
      </c>
      <c r="B737" s="211" t="str">
        <f>'Analyse HOR_F'!H739</f>
        <v/>
      </c>
      <c r="C737" s="211" t="str">
        <f>'Analyse HOR_F'!S739</f>
        <v/>
      </c>
      <c r="D737" s="211" t="str">
        <f>'Analyse HOR_F'!AD739</f>
        <v/>
      </c>
    </row>
    <row r="738" spans="1:4" ht="15.75">
      <c r="A738" s="210" t="str">
        <f>IF(resultats_francais!A741="","",resultats_francais!A741)</f>
        <v/>
      </c>
      <c r="B738" s="211" t="str">
        <f>'Analyse HOR_F'!H740</f>
        <v/>
      </c>
      <c r="C738" s="211" t="str">
        <f>'Analyse HOR_F'!S740</f>
        <v/>
      </c>
      <c r="D738" s="211" t="str">
        <f>'Analyse HOR_F'!AD740</f>
        <v/>
      </c>
    </row>
    <row r="739" spans="1:4" ht="15.75">
      <c r="A739" s="210" t="str">
        <f>IF(resultats_francais!A742="","",resultats_francais!A742)</f>
        <v/>
      </c>
      <c r="B739" s="211" t="str">
        <f>'Analyse HOR_F'!H741</f>
        <v/>
      </c>
      <c r="C739" s="211" t="str">
        <f>'Analyse HOR_F'!S741</f>
        <v/>
      </c>
      <c r="D739" s="211" t="str">
        <f>'Analyse HOR_F'!AD741</f>
        <v/>
      </c>
    </row>
    <row r="740" spans="1:4" ht="15.75">
      <c r="A740" s="210" t="str">
        <f>IF(resultats_francais!A743="","",resultats_francais!A743)</f>
        <v/>
      </c>
      <c r="B740" s="211" t="str">
        <f>'Analyse HOR_F'!H742</f>
        <v/>
      </c>
      <c r="C740" s="211" t="str">
        <f>'Analyse HOR_F'!S742</f>
        <v/>
      </c>
      <c r="D740" s="211" t="str">
        <f>'Analyse HOR_F'!AD742</f>
        <v/>
      </c>
    </row>
    <row r="741" spans="1:4" ht="15.75">
      <c r="A741" s="210" t="str">
        <f>IF(resultats_francais!A744="","",resultats_francais!A744)</f>
        <v/>
      </c>
      <c r="B741" s="211" t="str">
        <f>'Analyse HOR_F'!H743</f>
        <v/>
      </c>
      <c r="C741" s="211" t="str">
        <f>'Analyse HOR_F'!S743</f>
        <v/>
      </c>
      <c r="D741" s="211" t="str">
        <f>'Analyse HOR_F'!AD743</f>
        <v/>
      </c>
    </row>
    <row r="742" spans="1:4" ht="15.75">
      <c r="A742" s="210" t="str">
        <f>IF(resultats_francais!A745="","",resultats_francais!A745)</f>
        <v/>
      </c>
      <c r="B742" s="211" t="str">
        <f>'Analyse HOR_F'!H744</f>
        <v/>
      </c>
      <c r="C742" s="211" t="str">
        <f>'Analyse HOR_F'!S744</f>
        <v/>
      </c>
      <c r="D742" s="211" t="str">
        <f>'Analyse HOR_F'!AD744</f>
        <v/>
      </c>
    </row>
    <row r="743" spans="1:4" ht="15.75">
      <c r="A743" s="210" t="str">
        <f>IF(resultats_francais!A746="","",resultats_francais!A746)</f>
        <v/>
      </c>
      <c r="B743" s="211" t="str">
        <f>'Analyse HOR_F'!H745</f>
        <v/>
      </c>
      <c r="C743" s="211" t="str">
        <f>'Analyse HOR_F'!S745</f>
        <v/>
      </c>
      <c r="D743" s="211" t="str">
        <f>'Analyse HOR_F'!AD745</f>
        <v/>
      </c>
    </row>
    <row r="744" spans="1:4" ht="15.75">
      <c r="A744" s="210" t="str">
        <f>IF(resultats_francais!A747="","",resultats_francais!A747)</f>
        <v/>
      </c>
      <c r="B744" s="211" t="str">
        <f>'Analyse HOR_F'!H746</f>
        <v/>
      </c>
      <c r="C744" s="211" t="str">
        <f>'Analyse HOR_F'!S746</f>
        <v/>
      </c>
      <c r="D744" s="211" t="str">
        <f>'Analyse HOR_F'!AD746</f>
        <v/>
      </c>
    </row>
    <row r="745" spans="1:4" ht="15.75">
      <c r="A745" s="210" t="str">
        <f>IF(resultats_francais!A748="","",resultats_francais!A748)</f>
        <v/>
      </c>
      <c r="B745" s="211" t="str">
        <f>'Analyse HOR_F'!H747</f>
        <v/>
      </c>
      <c r="C745" s="211" t="str">
        <f>'Analyse HOR_F'!S747</f>
        <v/>
      </c>
      <c r="D745" s="211" t="str">
        <f>'Analyse HOR_F'!AD747</f>
        <v/>
      </c>
    </row>
    <row r="746" spans="1:4" ht="15.75">
      <c r="A746" s="210" t="str">
        <f>IF(resultats_francais!A749="","",resultats_francais!A749)</f>
        <v/>
      </c>
      <c r="B746" s="211" t="str">
        <f>'Analyse HOR_F'!H748</f>
        <v/>
      </c>
      <c r="C746" s="211" t="str">
        <f>'Analyse HOR_F'!S748</f>
        <v/>
      </c>
      <c r="D746" s="211" t="str">
        <f>'Analyse HOR_F'!AD748</f>
        <v/>
      </c>
    </row>
    <row r="747" spans="1:4" ht="15.75">
      <c r="A747" s="210" t="str">
        <f>IF(resultats_francais!A750="","",resultats_francais!A750)</f>
        <v/>
      </c>
      <c r="B747" s="211" t="str">
        <f>'Analyse HOR_F'!H749</f>
        <v/>
      </c>
      <c r="C747" s="211" t="str">
        <f>'Analyse HOR_F'!S749</f>
        <v/>
      </c>
      <c r="D747" s="211" t="str">
        <f>'Analyse HOR_F'!AD749</f>
        <v/>
      </c>
    </row>
    <row r="748" spans="1:4" ht="15.75">
      <c r="A748" s="210" t="str">
        <f>IF(resultats_francais!A751="","",resultats_francais!A751)</f>
        <v/>
      </c>
      <c r="B748" s="211" t="str">
        <f>'Analyse HOR_F'!H750</f>
        <v/>
      </c>
      <c r="C748" s="211" t="str">
        <f>'Analyse HOR_F'!S750</f>
        <v/>
      </c>
      <c r="D748" s="211" t="str">
        <f>'Analyse HOR_F'!AD750</f>
        <v/>
      </c>
    </row>
    <row r="749" spans="1:4" ht="15.75">
      <c r="A749" s="210" t="str">
        <f>IF(resultats_francais!A752="","",resultats_francais!A752)</f>
        <v/>
      </c>
      <c r="B749" s="211" t="str">
        <f>'Analyse HOR_F'!H751</f>
        <v/>
      </c>
      <c r="C749" s="211" t="str">
        <f>'Analyse HOR_F'!S751</f>
        <v/>
      </c>
      <c r="D749" s="211" t="str">
        <f>'Analyse HOR_F'!AD751</f>
        <v/>
      </c>
    </row>
    <row r="750" spans="1:4" ht="15.75">
      <c r="A750" s="210" t="str">
        <f>IF(resultats_francais!A753="","",resultats_francais!A753)</f>
        <v/>
      </c>
      <c r="B750" s="211" t="str">
        <f>'Analyse HOR_F'!H752</f>
        <v/>
      </c>
      <c r="C750" s="211" t="str">
        <f>'Analyse HOR_F'!S752</f>
        <v/>
      </c>
      <c r="D750" s="211" t="str">
        <f>'Analyse HOR_F'!AD752</f>
        <v/>
      </c>
    </row>
    <row r="751" spans="1:4" ht="15.75">
      <c r="A751" s="210" t="str">
        <f>IF(resultats_francais!A754="","",resultats_francais!A754)</f>
        <v/>
      </c>
      <c r="B751" s="211" t="str">
        <f>'Analyse HOR_F'!H753</f>
        <v/>
      </c>
      <c r="C751" s="211" t="str">
        <f>'Analyse HOR_F'!S753</f>
        <v/>
      </c>
      <c r="D751" s="211" t="str">
        <f>'Analyse HOR_F'!AD753</f>
        <v/>
      </c>
    </row>
    <row r="752" spans="1:4" ht="15.75">
      <c r="A752" s="210" t="str">
        <f>IF(resultats_francais!A755="","",resultats_francais!A755)</f>
        <v/>
      </c>
      <c r="B752" s="211" t="str">
        <f>'Analyse HOR_F'!H754</f>
        <v/>
      </c>
      <c r="C752" s="211" t="str">
        <f>'Analyse HOR_F'!S754</f>
        <v/>
      </c>
      <c r="D752" s="211" t="str">
        <f>'Analyse HOR_F'!AD754</f>
        <v/>
      </c>
    </row>
    <row r="753" spans="1:4" ht="15.75">
      <c r="A753" s="210" t="str">
        <f>IF(resultats_francais!A756="","",resultats_francais!A756)</f>
        <v/>
      </c>
      <c r="B753" s="211" t="str">
        <f>'Analyse HOR_F'!H755</f>
        <v/>
      </c>
      <c r="C753" s="211" t="str">
        <f>'Analyse HOR_F'!S755</f>
        <v/>
      </c>
      <c r="D753" s="211" t="str">
        <f>'Analyse HOR_F'!AD755</f>
        <v/>
      </c>
    </row>
    <row r="754" spans="1:4" ht="15.75">
      <c r="A754" s="210" t="str">
        <f>IF(resultats_francais!A757="","",resultats_francais!A757)</f>
        <v/>
      </c>
      <c r="B754" s="211" t="str">
        <f>'Analyse HOR_F'!H756</f>
        <v/>
      </c>
      <c r="C754" s="211" t="str">
        <f>'Analyse HOR_F'!S756</f>
        <v/>
      </c>
      <c r="D754" s="211" t="str">
        <f>'Analyse HOR_F'!AD756</f>
        <v/>
      </c>
    </row>
    <row r="755" spans="1:4" ht="15.75">
      <c r="A755" s="210" t="str">
        <f>IF(resultats_francais!A758="","",resultats_francais!A758)</f>
        <v/>
      </c>
      <c r="B755" s="211" t="str">
        <f>'Analyse HOR_F'!H757</f>
        <v/>
      </c>
      <c r="C755" s="211" t="str">
        <f>'Analyse HOR_F'!S757</f>
        <v/>
      </c>
      <c r="D755" s="211" t="str">
        <f>'Analyse HOR_F'!AD757</f>
        <v/>
      </c>
    </row>
    <row r="756" spans="1:4" ht="15.75">
      <c r="A756" s="210" t="str">
        <f>IF(resultats_francais!A759="","",resultats_francais!A759)</f>
        <v/>
      </c>
      <c r="B756" s="211" t="str">
        <f>'Analyse HOR_F'!H758</f>
        <v/>
      </c>
      <c r="C756" s="211" t="str">
        <f>'Analyse HOR_F'!S758</f>
        <v/>
      </c>
      <c r="D756" s="211" t="str">
        <f>'Analyse HOR_F'!AD758</f>
        <v/>
      </c>
    </row>
    <row r="757" spans="1:4" ht="15.75">
      <c r="A757" s="210" t="str">
        <f>IF(resultats_francais!A760="","",resultats_francais!A760)</f>
        <v/>
      </c>
      <c r="B757" s="211" t="str">
        <f>'Analyse HOR_F'!H759</f>
        <v/>
      </c>
      <c r="C757" s="211" t="str">
        <f>'Analyse HOR_F'!S759</f>
        <v/>
      </c>
      <c r="D757" s="211" t="str">
        <f>'Analyse HOR_F'!AD759</f>
        <v/>
      </c>
    </row>
    <row r="758" spans="1:4" ht="15.75">
      <c r="A758" s="210" t="str">
        <f>IF(resultats_francais!A761="","",resultats_francais!A761)</f>
        <v/>
      </c>
      <c r="B758" s="211" t="str">
        <f>'Analyse HOR_F'!H760</f>
        <v/>
      </c>
      <c r="C758" s="211" t="str">
        <f>'Analyse HOR_F'!S760</f>
        <v/>
      </c>
      <c r="D758" s="211" t="str">
        <f>'Analyse HOR_F'!AD760</f>
        <v/>
      </c>
    </row>
    <row r="759" spans="1:4" ht="15.75">
      <c r="A759" s="210" t="str">
        <f>IF(resultats_francais!A762="","",resultats_francais!A762)</f>
        <v/>
      </c>
      <c r="B759" s="211" t="str">
        <f>'Analyse HOR_F'!H761</f>
        <v/>
      </c>
      <c r="C759" s="211" t="str">
        <f>'Analyse HOR_F'!S761</f>
        <v/>
      </c>
      <c r="D759" s="211" t="str">
        <f>'Analyse HOR_F'!AD761</f>
        <v/>
      </c>
    </row>
    <row r="760" spans="1:4" ht="15.75">
      <c r="A760" s="210" t="str">
        <f>IF(resultats_francais!A763="","",resultats_francais!A763)</f>
        <v/>
      </c>
      <c r="B760" s="211" t="str">
        <f>'Analyse HOR_F'!H762</f>
        <v/>
      </c>
      <c r="C760" s="211" t="str">
        <f>'Analyse HOR_F'!S762</f>
        <v/>
      </c>
      <c r="D760" s="211" t="str">
        <f>'Analyse HOR_F'!AD762</f>
        <v/>
      </c>
    </row>
    <row r="761" spans="1:4" ht="15.75">
      <c r="A761" s="210" t="str">
        <f>IF(resultats_francais!A764="","",resultats_francais!A764)</f>
        <v/>
      </c>
      <c r="B761" s="211" t="str">
        <f>'Analyse HOR_F'!H763</f>
        <v/>
      </c>
      <c r="C761" s="211" t="str">
        <f>'Analyse HOR_F'!S763</f>
        <v/>
      </c>
      <c r="D761" s="211" t="str">
        <f>'Analyse HOR_F'!AD763</f>
        <v/>
      </c>
    </row>
    <row r="762" spans="1:4" ht="15.75">
      <c r="A762" s="210" t="str">
        <f>IF(resultats_francais!A765="","",resultats_francais!A765)</f>
        <v/>
      </c>
      <c r="B762" s="211" t="str">
        <f>'Analyse HOR_F'!H764</f>
        <v/>
      </c>
      <c r="C762" s="211" t="str">
        <f>'Analyse HOR_F'!S764</f>
        <v/>
      </c>
      <c r="D762" s="211" t="str">
        <f>'Analyse HOR_F'!AD764</f>
        <v/>
      </c>
    </row>
    <row r="763" spans="1:4" ht="15.75">
      <c r="A763" s="210" t="str">
        <f>IF(resultats_francais!A766="","",resultats_francais!A766)</f>
        <v/>
      </c>
      <c r="B763" s="211" t="str">
        <f>'Analyse HOR_F'!H765</f>
        <v/>
      </c>
      <c r="C763" s="211" t="str">
        <f>'Analyse HOR_F'!S765</f>
        <v/>
      </c>
      <c r="D763" s="211" t="str">
        <f>'Analyse HOR_F'!AD765</f>
        <v/>
      </c>
    </row>
    <row r="764" spans="1:4" ht="15.75">
      <c r="A764" s="210" t="str">
        <f>IF(resultats_francais!A767="","",resultats_francais!A767)</f>
        <v/>
      </c>
      <c r="B764" s="211" t="str">
        <f>'Analyse HOR_F'!H766</f>
        <v/>
      </c>
      <c r="C764" s="211" t="str">
        <f>'Analyse HOR_F'!S766</f>
        <v/>
      </c>
      <c r="D764" s="211" t="str">
        <f>'Analyse HOR_F'!AD766</f>
        <v/>
      </c>
    </row>
    <row r="765" spans="1:4" ht="15.75">
      <c r="A765" s="210" t="str">
        <f>IF(resultats_francais!A768="","",resultats_francais!A768)</f>
        <v/>
      </c>
      <c r="B765" s="211" t="str">
        <f>'Analyse HOR_F'!H767</f>
        <v/>
      </c>
      <c r="C765" s="211" t="str">
        <f>'Analyse HOR_F'!S767</f>
        <v/>
      </c>
      <c r="D765" s="211" t="str">
        <f>'Analyse HOR_F'!AD767</f>
        <v/>
      </c>
    </row>
    <row r="766" spans="1:4" ht="15.75">
      <c r="A766" s="210" t="str">
        <f>IF(resultats_francais!A769="","",resultats_francais!A769)</f>
        <v/>
      </c>
      <c r="B766" s="211" t="str">
        <f>'Analyse HOR_F'!H768</f>
        <v/>
      </c>
      <c r="C766" s="211" t="str">
        <f>'Analyse HOR_F'!S768</f>
        <v/>
      </c>
      <c r="D766" s="211" t="str">
        <f>'Analyse HOR_F'!AD768</f>
        <v/>
      </c>
    </row>
    <row r="767" spans="1:4" ht="15.75">
      <c r="A767" s="210" t="str">
        <f>IF(resultats_francais!A770="","",resultats_francais!A770)</f>
        <v/>
      </c>
      <c r="B767" s="211" t="str">
        <f>'Analyse HOR_F'!H769</f>
        <v/>
      </c>
      <c r="C767" s="211" t="str">
        <f>'Analyse HOR_F'!S769</f>
        <v/>
      </c>
      <c r="D767" s="211" t="str">
        <f>'Analyse HOR_F'!AD769</f>
        <v/>
      </c>
    </row>
    <row r="768" spans="1:4" ht="15.75">
      <c r="A768" s="210" t="str">
        <f>IF(resultats_francais!A771="","",resultats_francais!A771)</f>
        <v/>
      </c>
      <c r="B768" s="211" t="str">
        <f>'Analyse HOR_F'!H770</f>
        <v/>
      </c>
      <c r="C768" s="211" t="str">
        <f>'Analyse HOR_F'!S770</f>
        <v/>
      </c>
      <c r="D768" s="211" t="str">
        <f>'Analyse HOR_F'!AD770</f>
        <v/>
      </c>
    </row>
    <row r="769" spans="1:4" ht="15.75">
      <c r="A769" s="210" t="str">
        <f>IF(resultats_francais!A772="","",resultats_francais!A772)</f>
        <v/>
      </c>
      <c r="B769" s="211" t="str">
        <f>'Analyse HOR_F'!H771</f>
        <v/>
      </c>
      <c r="C769" s="211" t="str">
        <f>'Analyse HOR_F'!S771</f>
        <v/>
      </c>
      <c r="D769" s="211" t="str">
        <f>'Analyse HOR_F'!AD771</f>
        <v/>
      </c>
    </row>
    <row r="770" spans="1:4" ht="15.75">
      <c r="A770" s="210" t="str">
        <f>IF(resultats_francais!A773="","",resultats_francais!A773)</f>
        <v/>
      </c>
      <c r="B770" s="211" t="str">
        <f>'Analyse HOR_F'!H772</f>
        <v/>
      </c>
      <c r="C770" s="211" t="str">
        <f>'Analyse HOR_F'!S772</f>
        <v/>
      </c>
      <c r="D770" s="211" t="str">
        <f>'Analyse HOR_F'!AD772</f>
        <v/>
      </c>
    </row>
    <row r="771" spans="1:4" ht="15.75">
      <c r="A771" s="210" t="str">
        <f>IF(resultats_francais!A774="","",resultats_francais!A774)</f>
        <v/>
      </c>
      <c r="B771" s="211" t="str">
        <f>'Analyse HOR_F'!H773</f>
        <v/>
      </c>
      <c r="C771" s="211" t="str">
        <f>'Analyse HOR_F'!S773</f>
        <v/>
      </c>
      <c r="D771" s="211" t="str">
        <f>'Analyse HOR_F'!AD773</f>
        <v/>
      </c>
    </row>
    <row r="772" spans="1:4" ht="15.75">
      <c r="A772" s="210" t="str">
        <f>IF(resultats_francais!A775="","",resultats_francais!A775)</f>
        <v/>
      </c>
      <c r="B772" s="211" t="str">
        <f>'Analyse HOR_F'!H774</f>
        <v/>
      </c>
      <c r="C772" s="211" t="str">
        <f>'Analyse HOR_F'!S774</f>
        <v/>
      </c>
      <c r="D772" s="211" t="str">
        <f>'Analyse HOR_F'!AD774</f>
        <v/>
      </c>
    </row>
    <row r="773" spans="1:4" ht="15.75">
      <c r="A773" s="210" t="str">
        <f>IF(resultats_francais!A776="","",resultats_francais!A776)</f>
        <v/>
      </c>
      <c r="B773" s="211" t="str">
        <f>'Analyse HOR_F'!H775</f>
        <v/>
      </c>
      <c r="C773" s="211" t="str">
        <f>'Analyse HOR_F'!S775</f>
        <v/>
      </c>
      <c r="D773" s="211" t="str">
        <f>'Analyse HOR_F'!AD775</f>
        <v/>
      </c>
    </row>
    <row r="774" spans="1:4" ht="15.75">
      <c r="A774" s="210" t="str">
        <f>IF(resultats_francais!A777="","",resultats_francais!A777)</f>
        <v/>
      </c>
      <c r="B774" s="211" t="str">
        <f>'Analyse HOR_F'!H776</f>
        <v/>
      </c>
      <c r="C774" s="211" t="str">
        <f>'Analyse HOR_F'!S776</f>
        <v/>
      </c>
      <c r="D774" s="211" t="str">
        <f>'Analyse HOR_F'!AD776</f>
        <v/>
      </c>
    </row>
    <row r="775" spans="1:4" ht="15.75">
      <c r="A775" s="210" t="str">
        <f>IF(resultats_francais!A778="","",resultats_francais!A778)</f>
        <v/>
      </c>
      <c r="B775" s="211" t="str">
        <f>'Analyse HOR_F'!H777</f>
        <v/>
      </c>
      <c r="C775" s="211" t="str">
        <f>'Analyse HOR_F'!S777</f>
        <v/>
      </c>
      <c r="D775" s="211" t="str">
        <f>'Analyse HOR_F'!AD777</f>
        <v/>
      </c>
    </row>
    <row r="776" spans="1:4" ht="15.75">
      <c r="A776" s="210" t="str">
        <f>IF(resultats_francais!A779="","",resultats_francais!A779)</f>
        <v/>
      </c>
      <c r="B776" s="211" t="str">
        <f>'Analyse HOR_F'!H778</f>
        <v/>
      </c>
      <c r="C776" s="211" t="str">
        <f>'Analyse HOR_F'!S778</f>
        <v/>
      </c>
      <c r="D776" s="211" t="str">
        <f>'Analyse HOR_F'!AD778</f>
        <v/>
      </c>
    </row>
    <row r="777" spans="1:4" ht="15.75">
      <c r="A777" s="210" t="str">
        <f>IF(resultats_francais!A780="","",resultats_francais!A780)</f>
        <v/>
      </c>
      <c r="B777" s="211" t="str">
        <f>'Analyse HOR_F'!H779</f>
        <v/>
      </c>
      <c r="C777" s="211" t="str">
        <f>'Analyse HOR_F'!S779</f>
        <v/>
      </c>
      <c r="D777" s="211" t="str">
        <f>'Analyse HOR_F'!AD779</f>
        <v/>
      </c>
    </row>
    <row r="778" spans="1:4" ht="15.75">
      <c r="A778" s="210" t="str">
        <f>IF(resultats_francais!A781="","",resultats_francais!A781)</f>
        <v/>
      </c>
      <c r="B778" s="211" t="str">
        <f>'Analyse HOR_F'!H780</f>
        <v/>
      </c>
      <c r="C778" s="211" t="str">
        <f>'Analyse HOR_F'!S780</f>
        <v/>
      </c>
      <c r="D778" s="211" t="str">
        <f>'Analyse HOR_F'!AD780</f>
        <v/>
      </c>
    </row>
    <row r="779" spans="1:4" ht="15.75">
      <c r="A779" s="210" t="str">
        <f>IF(resultats_francais!A782="","",resultats_francais!A782)</f>
        <v/>
      </c>
      <c r="B779" s="211" t="str">
        <f>'Analyse HOR_F'!H781</f>
        <v/>
      </c>
      <c r="C779" s="211" t="str">
        <f>'Analyse HOR_F'!S781</f>
        <v/>
      </c>
      <c r="D779" s="211" t="str">
        <f>'Analyse HOR_F'!AD781</f>
        <v/>
      </c>
    </row>
    <row r="780" spans="1:4" ht="15.75">
      <c r="A780" s="210" t="str">
        <f>IF(resultats_francais!A783="","",resultats_francais!A783)</f>
        <v/>
      </c>
      <c r="B780" s="211" t="str">
        <f>'Analyse HOR_F'!H782</f>
        <v/>
      </c>
      <c r="C780" s="211" t="str">
        <f>'Analyse HOR_F'!S782</f>
        <v/>
      </c>
      <c r="D780" s="211" t="str">
        <f>'Analyse HOR_F'!AD782</f>
        <v/>
      </c>
    </row>
    <row r="781" spans="1:4" ht="15.75">
      <c r="A781" s="210" t="str">
        <f>IF(resultats_francais!A784="","",resultats_francais!A784)</f>
        <v/>
      </c>
      <c r="B781" s="211" t="str">
        <f>'Analyse HOR_F'!H783</f>
        <v/>
      </c>
      <c r="C781" s="211" t="str">
        <f>'Analyse HOR_F'!S783</f>
        <v/>
      </c>
      <c r="D781" s="211" t="str">
        <f>'Analyse HOR_F'!AD783</f>
        <v/>
      </c>
    </row>
    <row r="782" spans="1:4" ht="15.75">
      <c r="A782" s="210" t="str">
        <f>IF(resultats_francais!A785="","",resultats_francais!A785)</f>
        <v/>
      </c>
      <c r="B782" s="211" t="str">
        <f>'Analyse HOR_F'!H784</f>
        <v/>
      </c>
      <c r="C782" s="211" t="str">
        <f>'Analyse HOR_F'!S784</f>
        <v/>
      </c>
      <c r="D782" s="211" t="str">
        <f>'Analyse HOR_F'!AD784</f>
        <v/>
      </c>
    </row>
    <row r="783" spans="1:4" ht="15.75">
      <c r="A783" s="210" t="str">
        <f>IF(resultats_francais!A786="","",resultats_francais!A786)</f>
        <v/>
      </c>
      <c r="B783" s="211" t="str">
        <f>'Analyse HOR_F'!H785</f>
        <v/>
      </c>
      <c r="C783" s="211" t="str">
        <f>'Analyse HOR_F'!S785</f>
        <v/>
      </c>
      <c r="D783" s="211" t="str">
        <f>'Analyse HOR_F'!AD785</f>
        <v/>
      </c>
    </row>
    <row r="784" spans="1:4" ht="15.75">
      <c r="A784" s="210" t="str">
        <f>IF(resultats_francais!A787="","",resultats_francais!A787)</f>
        <v/>
      </c>
      <c r="B784" s="211" t="str">
        <f>'Analyse HOR_F'!H786</f>
        <v/>
      </c>
      <c r="C784" s="211" t="str">
        <f>'Analyse HOR_F'!S786</f>
        <v/>
      </c>
      <c r="D784" s="211" t="str">
        <f>'Analyse HOR_F'!AD786</f>
        <v/>
      </c>
    </row>
    <row r="785" spans="1:4" ht="15.75">
      <c r="A785" s="210" t="str">
        <f>IF(resultats_francais!A788="","",resultats_francais!A788)</f>
        <v/>
      </c>
      <c r="B785" s="211" t="str">
        <f>'Analyse HOR_F'!H787</f>
        <v/>
      </c>
      <c r="C785" s="211" t="str">
        <f>'Analyse HOR_F'!S787</f>
        <v/>
      </c>
      <c r="D785" s="211" t="str">
        <f>'Analyse HOR_F'!AD787</f>
        <v/>
      </c>
    </row>
    <row r="786" spans="1:4" ht="15.75">
      <c r="A786" s="210" t="str">
        <f>IF(resultats_francais!A789="","",resultats_francais!A789)</f>
        <v/>
      </c>
      <c r="B786" s="211" t="str">
        <f>'Analyse HOR_F'!H788</f>
        <v/>
      </c>
      <c r="C786" s="211" t="str">
        <f>'Analyse HOR_F'!S788</f>
        <v/>
      </c>
      <c r="D786" s="211" t="str">
        <f>'Analyse HOR_F'!AD788</f>
        <v/>
      </c>
    </row>
    <row r="787" spans="1:4" ht="15.75">
      <c r="A787" s="210" t="str">
        <f>IF(resultats_francais!A790="","",resultats_francais!A790)</f>
        <v/>
      </c>
      <c r="B787" s="211" t="str">
        <f>'Analyse HOR_F'!H789</f>
        <v/>
      </c>
      <c r="C787" s="211" t="str">
        <f>'Analyse HOR_F'!S789</f>
        <v/>
      </c>
      <c r="D787" s="211" t="str">
        <f>'Analyse HOR_F'!AD789</f>
        <v/>
      </c>
    </row>
    <row r="788" spans="1:4" ht="15.75">
      <c r="A788" s="210" t="str">
        <f>IF(resultats_francais!A791="","",resultats_francais!A791)</f>
        <v/>
      </c>
      <c r="B788" s="211" t="str">
        <f>'Analyse HOR_F'!H790</f>
        <v/>
      </c>
      <c r="C788" s="211" t="str">
        <f>'Analyse HOR_F'!S790</f>
        <v/>
      </c>
      <c r="D788" s="211" t="str">
        <f>'Analyse HOR_F'!AD790</f>
        <v/>
      </c>
    </row>
    <row r="789" spans="1:4" ht="15.75">
      <c r="A789" s="210" t="str">
        <f>IF(resultats_francais!A792="","",resultats_francais!A792)</f>
        <v/>
      </c>
      <c r="B789" s="211" t="str">
        <f>'Analyse HOR_F'!H791</f>
        <v/>
      </c>
      <c r="C789" s="211" t="str">
        <f>'Analyse HOR_F'!S791</f>
        <v/>
      </c>
      <c r="D789" s="211" t="str">
        <f>'Analyse HOR_F'!AD791</f>
        <v/>
      </c>
    </row>
    <row r="790" spans="1:4" ht="15.75">
      <c r="A790" s="210" t="str">
        <f>IF(resultats_francais!A793="","",resultats_francais!A793)</f>
        <v/>
      </c>
      <c r="B790" s="211" t="str">
        <f>'Analyse HOR_F'!H792</f>
        <v/>
      </c>
      <c r="C790" s="211" t="str">
        <f>'Analyse HOR_F'!S792</f>
        <v/>
      </c>
      <c r="D790" s="211" t="str">
        <f>'Analyse HOR_F'!AD792</f>
        <v/>
      </c>
    </row>
    <row r="791" spans="1:4" ht="15.75">
      <c r="A791" s="210" t="str">
        <f>IF(resultats_francais!A794="","",resultats_francais!A794)</f>
        <v/>
      </c>
      <c r="B791" s="211" t="str">
        <f>'Analyse HOR_F'!H793</f>
        <v/>
      </c>
      <c r="C791" s="211" t="str">
        <f>'Analyse HOR_F'!S793</f>
        <v/>
      </c>
      <c r="D791" s="211" t="str">
        <f>'Analyse HOR_F'!AD793</f>
        <v/>
      </c>
    </row>
    <row r="792" spans="1:4" ht="15.75">
      <c r="A792" s="210" t="str">
        <f>IF(resultats_francais!A795="","",resultats_francais!A795)</f>
        <v/>
      </c>
      <c r="B792" s="211" t="str">
        <f>'Analyse HOR_F'!H794</f>
        <v/>
      </c>
      <c r="C792" s="211" t="str">
        <f>'Analyse HOR_F'!S794</f>
        <v/>
      </c>
      <c r="D792" s="211" t="str">
        <f>'Analyse HOR_F'!AD794</f>
        <v/>
      </c>
    </row>
    <row r="793" spans="1:4" ht="15.75">
      <c r="A793" s="210" t="str">
        <f>IF(resultats_francais!A796="","",resultats_francais!A796)</f>
        <v/>
      </c>
      <c r="B793" s="211" t="str">
        <f>'Analyse HOR_F'!H795</f>
        <v/>
      </c>
      <c r="C793" s="211" t="str">
        <f>'Analyse HOR_F'!S795</f>
        <v/>
      </c>
      <c r="D793" s="211" t="str">
        <f>'Analyse HOR_F'!AD795</f>
        <v/>
      </c>
    </row>
    <row r="794" spans="1:4" ht="15.75">
      <c r="A794" s="210" t="str">
        <f>IF(resultats_francais!A797="","",resultats_francais!A797)</f>
        <v/>
      </c>
      <c r="B794" s="211" t="str">
        <f>'Analyse HOR_F'!H796</f>
        <v/>
      </c>
      <c r="C794" s="211" t="str">
        <f>'Analyse HOR_F'!S796</f>
        <v/>
      </c>
      <c r="D794" s="211" t="str">
        <f>'Analyse HOR_F'!AD796</f>
        <v/>
      </c>
    </row>
    <row r="795" spans="1:4" ht="15.75">
      <c r="A795" s="210" t="str">
        <f>IF(resultats_francais!A798="","",resultats_francais!A798)</f>
        <v/>
      </c>
      <c r="B795" s="211" t="str">
        <f>'Analyse HOR_F'!H797</f>
        <v/>
      </c>
      <c r="C795" s="211" t="str">
        <f>'Analyse HOR_F'!S797</f>
        <v/>
      </c>
      <c r="D795" s="211" t="str">
        <f>'Analyse HOR_F'!AD797</f>
        <v/>
      </c>
    </row>
    <row r="796" spans="1:4" ht="15.75">
      <c r="A796" s="210" t="str">
        <f>IF(resultats_francais!A799="","",resultats_francais!A799)</f>
        <v/>
      </c>
      <c r="B796" s="211" t="str">
        <f>'Analyse HOR_F'!H798</f>
        <v/>
      </c>
      <c r="C796" s="211" t="str">
        <f>'Analyse HOR_F'!S798</f>
        <v/>
      </c>
      <c r="D796" s="211" t="str">
        <f>'Analyse HOR_F'!AD798</f>
        <v/>
      </c>
    </row>
    <row r="797" spans="1:4" ht="15.75">
      <c r="A797" s="210" t="str">
        <f>IF(resultats_francais!A800="","",resultats_francais!A800)</f>
        <v/>
      </c>
      <c r="B797" s="211" t="str">
        <f>'Analyse HOR_F'!H799</f>
        <v/>
      </c>
      <c r="C797" s="211" t="str">
        <f>'Analyse HOR_F'!S799</f>
        <v/>
      </c>
      <c r="D797" s="211" t="str">
        <f>'Analyse HOR_F'!AD799</f>
        <v/>
      </c>
    </row>
    <row r="798" spans="1:4" ht="15.75">
      <c r="A798" s="210" t="str">
        <f>IF(resultats_francais!A801="","",resultats_francais!A801)</f>
        <v/>
      </c>
      <c r="B798" s="211" t="str">
        <f>'Analyse HOR_F'!H800</f>
        <v/>
      </c>
      <c r="C798" s="211" t="str">
        <f>'Analyse HOR_F'!S800</f>
        <v/>
      </c>
      <c r="D798" s="211" t="str">
        <f>'Analyse HOR_F'!AD800</f>
        <v/>
      </c>
    </row>
    <row r="799" spans="1:4" ht="15.75">
      <c r="A799" s="210" t="str">
        <f>IF(resultats_francais!A802="","",resultats_francais!A802)</f>
        <v/>
      </c>
      <c r="B799" s="211" t="str">
        <f>'Analyse HOR_F'!H801</f>
        <v/>
      </c>
      <c r="C799" s="211" t="str">
        <f>'Analyse HOR_F'!S801</f>
        <v/>
      </c>
      <c r="D799" s="211" t="str">
        <f>'Analyse HOR_F'!AD801</f>
        <v/>
      </c>
    </row>
    <row r="800" spans="1:4" ht="15.75">
      <c r="A800" s="210" t="str">
        <f>IF(resultats_francais!A803="","",resultats_francais!A803)</f>
        <v/>
      </c>
      <c r="B800" s="211" t="str">
        <f>'Analyse HOR_F'!H802</f>
        <v/>
      </c>
      <c r="C800" s="211" t="str">
        <f>'Analyse HOR_F'!S802</f>
        <v/>
      </c>
      <c r="D800" s="211" t="str">
        <f>'Analyse HOR_F'!AD802</f>
        <v/>
      </c>
    </row>
    <row r="801" spans="1:4" ht="15.75">
      <c r="A801" s="210" t="str">
        <f>IF(resultats_francais!A804="","",resultats_francais!A804)</f>
        <v/>
      </c>
      <c r="B801" s="211" t="str">
        <f>'Analyse HOR_F'!H803</f>
        <v/>
      </c>
      <c r="C801" s="211" t="str">
        <f>'Analyse HOR_F'!S803</f>
        <v/>
      </c>
      <c r="D801" s="211" t="str">
        <f>'Analyse HOR_F'!AD803</f>
        <v/>
      </c>
    </row>
    <row r="802" spans="1:4" ht="15.75">
      <c r="A802" s="210" t="str">
        <f>IF(resultats_francais!A805="","",resultats_francais!A805)</f>
        <v/>
      </c>
      <c r="B802" s="211" t="str">
        <f>'Analyse HOR_F'!H804</f>
        <v/>
      </c>
      <c r="C802" s="211" t="str">
        <f>'Analyse HOR_F'!S804</f>
        <v/>
      </c>
      <c r="D802" s="211" t="str">
        <f>'Analyse HOR_F'!AD804</f>
        <v/>
      </c>
    </row>
    <row r="803" spans="1:4" ht="15.75">
      <c r="A803" s="210" t="str">
        <f>IF(resultats_francais!A806="","",resultats_francais!A806)</f>
        <v/>
      </c>
      <c r="B803" s="211" t="str">
        <f>'Analyse HOR_F'!H805</f>
        <v/>
      </c>
      <c r="C803" s="211" t="str">
        <f>'Analyse HOR_F'!S805</f>
        <v/>
      </c>
      <c r="D803" s="211" t="str">
        <f>'Analyse HOR_F'!AD805</f>
        <v/>
      </c>
    </row>
    <row r="804" spans="1:4" ht="15.75">
      <c r="A804" s="210" t="str">
        <f>IF(resultats_francais!A807="","",resultats_francais!A807)</f>
        <v/>
      </c>
      <c r="B804" s="211" t="str">
        <f>'Analyse HOR_F'!H806</f>
        <v/>
      </c>
      <c r="C804" s="211" t="str">
        <f>'Analyse HOR_F'!S806</f>
        <v/>
      </c>
      <c r="D804" s="211" t="str">
        <f>'Analyse HOR_F'!AD806</f>
        <v/>
      </c>
    </row>
    <row r="805" spans="1:4" ht="15.75">
      <c r="A805" s="210" t="str">
        <f>IF(resultats_francais!A808="","",resultats_francais!A808)</f>
        <v/>
      </c>
      <c r="B805" s="211" t="str">
        <f>'Analyse HOR_F'!H807</f>
        <v/>
      </c>
      <c r="C805" s="211" t="str">
        <f>'Analyse HOR_F'!S807</f>
        <v/>
      </c>
      <c r="D805" s="211" t="str">
        <f>'Analyse HOR_F'!AD807</f>
        <v/>
      </c>
    </row>
    <row r="806" spans="1:4" ht="15.75">
      <c r="A806" s="210" t="str">
        <f>IF(resultats_francais!A809="","",resultats_francais!A809)</f>
        <v/>
      </c>
      <c r="B806" s="211" t="str">
        <f>'Analyse HOR_F'!H808</f>
        <v/>
      </c>
      <c r="C806" s="211" t="str">
        <f>'Analyse HOR_F'!S808</f>
        <v/>
      </c>
      <c r="D806" s="211" t="str">
        <f>'Analyse HOR_F'!AD808</f>
        <v/>
      </c>
    </row>
    <row r="807" spans="1:4" ht="15.75">
      <c r="A807" s="210" t="str">
        <f>IF(resultats_francais!A810="","",resultats_francais!A810)</f>
        <v/>
      </c>
      <c r="B807" s="211" t="str">
        <f>'Analyse HOR_F'!H809</f>
        <v/>
      </c>
      <c r="C807" s="211" t="str">
        <f>'Analyse HOR_F'!S809</f>
        <v/>
      </c>
      <c r="D807" s="211" t="str">
        <f>'Analyse HOR_F'!AD809</f>
        <v/>
      </c>
    </row>
    <row r="808" spans="1:4" ht="15.75">
      <c r="A808" s="210" t="str">
        <f>IF(resultats_francais!A811="","",resultats_francais!A811)</f>
        <v/>
      </c>
      <c r="B808" s="211" t="str">
        <f>'Analyse HOR_F'!H810</f>
        <v/>
      </c>
      <c r="C808" s="211" t="str">
        <f>'Analyse HOR_F'!S810</f>
        <v/>
      </c>
      <c r="D808" s="211" t="str">
        <f>'Analyse HOR_F'!AD810</f>
        <v/>
      </c>
    </row>
    <row r="809" spans="1:4" ht="15.75">
      <c r="A809" s="210" t="str">
        <f>IF(resultats_francais!A812="","",resultats_francais!A812)</f>
        <v/>
      </c>
      <c r="B809" s="211" t="str">
        <f>'Analyse HOR_F'!H811</f>
        <v/>
      </c>
      <c r="C809" s="211" t="str">
        <f>'Analyse HOR_F'!S811</f>
        <v/>
      </c>
      <c r="D809" s="211" t="str">
        <f>'Analyse HOR_F'!AD811</f>
        <v/>
      </c>
    </row>
    <row r="810" spans="1:4" ht="15.75">
      <c r="A810" s="210" t="str">
        <f>IF(resultats_francais!A813="","",resultats_francais!A813)</f>
        <v/>
      </c>
      <c r="B810" s="211" t="str">
        <f>'Analyse HOR_F'!H812</f>
        <v/>
      </c>
      <c r="C810" s="211" t="str">
        <f>'Analyse HOR_F'!S812</f>
        <v/>
      </c>
      <c r="D810" s="211" t="str">
        <f>'Analyse HOR_F'!AD812</f>
        <v/>
      </c>
    </row>
    <row r="811" spans="1:4" ht="15.75">
      <c r="A811" s="210" t="str">
        <f>IF(resultats_francais!A814="","",resultats_francais!A814)</f>
        <v/>
      </c>
      <c r="B811" s="211" t="str">
        <f>'Analyse HOR_F'!H813</f>
        <v/>
      </c>
      <c r="C811" s="211" t="str">
        <f>'Analyse HOR_F'!S813</f>
        <v/>
      </c>
      <c r="D811" s="211" t="str">
        <f>'Analyse HOR_F'!AD813</f>
        <v/>
      </c>
    </row>
    <row r="812" spans="1:4" ht="15.75">
      <c r="A812" s="210" t="str">
        <f>IF(resultats_francais!A815="","",resultats_francais!A815)</f>
        <v/>
      </c>
      <c r="B812" s="211" t="str">
        <f>'Analyse HOR_F'!H814</f>
        <v/>
      </c>
      <c r="C812" s="211" t="str">
        <f>'Analyse HOR_F'!S814</f>
        <v/>
      </c>
      <c r="D812" s="211" t="str">
        <f>'Analyse HOR_F'!AD814</f>
        <v/>
      </c>
    </row>
    <row r="813" spans="1:4" ht="15.75">
      <c r="A813" s="210" t="str">
        <f>IF(resultats_francais!A816="","",resultats_francais!A816)</f>
        <v/>
      </c>
      <c r="B813" s="211" t="str">
        <f>'Analyse HOR_F'!H815</f>
        <v/>
      </c>
      <c r="C813" s="211" t="str">
        <f>'Analyse HOR_F'!S815</f>
        <v/>
      </c>
      <c r="D813" s="211" t="str">
        <f>'Analyse HOR_F'!AD815</f>
        <v/>
      </c>
    </row>
    <row r="814" spans="1:4" ht="15.75">
      <c r="A814" s="210" t="str">
        <f>IF(resultats_francais!A817="","",resultats_francais!A817)</f>
        <v/>
      </c>
      <c r="B814" s="211" t="str">
        <f>'Analyse HOR_F'!H816</f>
        <v/>
      </c>
      <c r="C814" s="211" t="str">
        <f>'Analyse HOR_F'!S816</f>
        <v/>
      </c>
      <c r="D814" s="211" t="str">
        <f>'Analyse HOR_F'!AD816</f>
        <v/>
      </c>
    </row>
    <row r="815" spans="1:4" ht="15.75">
      <c r="A815" s="210" t="str">
        <f>IF(resultats_francais!A818="","",resultats_francais!A818)</f>
        <v/>
      </c>
      <c r="B815" s="211" t="str">
        <f>'Analyse HOR_F'!H817</f>
        <v/>
      </c>
      <c r="C815" s="211" t="str">
        <f>'Analyse HOR_F'!S817</f>
        <v/>
      </c>
      <c r="D815" s="211" t="str">
        <f>'Analyse HOR_F'!AD817</f>
        <v/>
      </c>
    </row>
    <row r="816" spans="1:4" ht="15.75">
      <c r="A816" s="210" t="str">
        <f>IF(resultats_francais!A819="","",resultats_francais!A819)</f>
        <v/>
      </c>
      <c r="B816" s="211" t="str">
        <f>'Analyse HOR_F'!H818</f>
        <v/>
      </c>
      <c r="C816" s="211" t="str">
        <f>'Analyse HOR_F'!S818</f>
        <v/>
      </c>
      <c r="D816" s="211" t="str">
        <f>'Analyse HOR_F'!AD818</f>
        <v/>
      </c>
    </row>
    <row r="817" spans="1:4" ht="15.75">
      <c r="A817" s="210" t="str">
        <f>IF(resultats_francais!A820="","",resultats_francais!A820)</f>
        <v/>
      </c>
      <c r="B817" s="211" t="str">
        <f>'Analyse HOR_F'!H819</f>
        <v/>
      </c>
      <c r="C817" s="211" t="str">
        <f>'Analyse HOR_F'!S819</f>
        <v/>
      </c>
      <c r="D817" s="211" t="str">
        <f>'Analyse HOR_F'!AD819</f>
        <v/>
      </c>
    </row>
    <row r="818" spans="1:4" ht="15.75">
      <c r="A818" s="210" t="str">
        <f>IF(resultats_francais!A821="","",resultats_francais!A821)</f>
        <v/>
      </c>
      <c r="B818" s="211" t="str">
        <f>'Analyse HOR_F'!H820</f>
        <v/>
      </c>
      <c r="C818" s="211" t="str">
        <f>'Analyse HOR_F'!S820</f>
        <v/>
      </c>
      <c r="D818" s="211" t="str">
        <f>'Analyse HOR_F'!AD820</f>
        <v/>
      </c>
    </row>
    <row r="819" spans="1:4" ht="15.75">
      <c r="A819" s="210" t="str">
        <f>IF(resultats_francais!A822="","",resultats_francais!A822)</f>
        <v/>
      </c>
      <c r="B819" s="211" t="str">
        <f>'Analyse HOR_F'!H821</f>
        <v/>
      </c>
      <c r="C819" s="211" t="str">
        <f>'Analyse HOR_F'!S821</f>
        <v/>
      </c>
      <c r="D819" s="211" t="str">
        <f>'Analyse HOR_F'!AD821</f>
        <v/>
      </c>
    </row>
    <row r="820" spans="1:4" ht="15.75">
      <c r="A820" s="210" t="str">
        <f>IF(resultats_francais!A823="","",resultats_francais!A823)</f>
        <v/>
      </c>
      <c r="B820" s="211" t="str">
        <f>'Analyse HOR_F'!H822</f>
        <v/>
      </c>
      <c r="C820" s="211" t="str">
        <f>'Analyse HOR_F'!S822</f>
        <v/>
      </c>
      <c r="D820" s="211" t="str">
        <f>'Analyse HOR_F'!AD822</f>
        <v/>
      </c>
    </row>
    <row r="821" spans="1:4" ht="15.75">
      <c r="A821" s="210" t="str">
        <f>IF(resultats_francais!A824="","",resultats_francais!A824)</f>
        <v/>
      </c>
      <c r="B821" s="211" t="str">
        <f>'Analyse HOR_F'!H823</f>
        <v/>
      </c>
      <c r="C821" s="211" t="str">
        <f>'Analyse HOR_F'!S823</f>
        <v/>
      </c>
      <c r="D821" s="211" t="str">
        <f>'Analyse HOR_F'!AD823</f>
        <v/>
      </c>
    </row>
    <row r="822" spans="1:4" ht="15.75">
      <c r="A822" s="210" t="str">
        <f>IF(resultats_francais!A825="","",resultats_francais!A825)</f>
        <v/>
      </c>
      <c r="B822" s="211" t="str">
        <f>'Analyse HOR_F'!H824</f>
        <v/>
      </c>
      <c r="C822" s="211" t="str">
        <f>'Analyse HOR_F'!S824</f>
        <v/>
      </c>
      <c r="D822" s="211" t="str">
        <f>'Analyse HOR_F'!AD824</f>
        <v/>
      </c>
    </row>
    <row r="823" spans="1:4" ht="15.75">
      <c r="A823" s="210" t="str">
        <f>IF(resultats_francais!A826="","",resultats_francais!A826)</f>
        <v/>
      </c>
      <c r="B823" s="211" t="str">
        <f>'Analyse HOR_F'!H825</f>
        <v/>
      </c>
      <c r="C823" s="211" t="str">
        <f>'Analyse HOR_F'!S825</f>
        <v/>
      </c>
      <c r="D823" s="211" t="str">
        <f>'Analyse HOR_F'!AD825</f>
        <v/>
      </c>
    </row>
    <row r="824" spans="1:4" ht="15.75">
      <c r="A824" s="210" t="str">
        <f>IF(resultats_francais!A827="","",resultats_francais!A827)</f>
        <v/>
      </c>
      <c r="B824" s="211" t="str">
        <f>'Analyse HOR_F'!H826</f>
        <v/>
      </c>
      <c r="C824" s="211" t="str">
        <f>'Analyse HOR_F'!S826</f>
        <v/>
      </c>
      <c r="D824" s="211" t="str">
        <f>'Analyse HOR_F'!AD826</f>
        <v/>
      </c>
    </row>
    <row r="825" spans="1:4" ht="15.75">
      <c r="A825" s="210" t="str">
        <f>IF(resultats_francais!A828="","",resultats_francais!A828)</f>
        <v/>
      </c>
      <c r="B825" s="211" t="str">
        <f>'Analyse HOR_F'!H827</f>
        <v/>
      </c>
      <c r="C825" s="211" t="str">
        <f>'Analyse HOR_F'!S827</f>
        <v/>
      </c>
      <c r="D825" s="211" t="str">
        <f>'Analyse HOR_F'!AD827</f>
        <v/>
      </c>
    </row>
    <row r="826" spans="1:4" ht="15.75">
      <c r="A826" s="210" t="str">
        <f>IF(resultats_francais!A829="","",resultats_francais!A829)</f>
        <v/>
      </c>
      <c r="B826" s="211" t="str">
        <f>'Analyse HOR_F'!H828</f>
        <v/>
      </c>
      <c r="C826" s="211" t="str">
        <f>'Analyse HOR_F'!S828</f>
        <v/>
      </c>
      <c r="D826" s="211" t="str">
        <f>'Analyse HOR_F'!AD828</f>
        <v/>
      </c>
    </row>
    <row r="827" spans="1:4" ht="15.75">
      <c r="A827" s="210" t="str">
        <f>IF(resultats_francais!A830="","",resultats_francais!A830)</f>
        <v/>
      </c>
      <c r="B827" s="211" t="str">
        <f>'Analyse HOR_F'!H829</f>
        <v/>
      </c>
      <c r="C827" s="211" t="str">
        <f>'Analyse HOR_F'!S829</f>
        <v/>
      </c>
      <c r="D827" s="211" t="str">
        <f>'Analyse HOR_F'!AD829</f>
        <v/>
      </c>
    </row>
    <row r="828" spans="1:4" ht="15.75">
      <c r="A828" s="210" t="str">
        <f>IF(resultats_francais!A831="","",resultats_francais!A831)</f>
        <v/>
      </c>
      <c r="B828" s="211" t="str">
        <f>'Analyse HOR_F'!H830</f>
        <v/>
      </c>
      <c r="C828" s="211" t="str">
        <f>'Analyse HOR_F'!S830</f>
        <v/>
      </c>
      <c r="D828" s="211" t="str">
        <f>'Analyse HOR_F'!AD830</f>
        <v/>
      </c>
    </row>
    <row r="829" spans="1:4" ht="15.75">
      <c r="A829" s="210" t="str">
        <f>IF(resultats_francais!A832="","",resultats_francais!A832)</f>
        <v/>
      </c>
      <c r="B829" s="211" t="str">
        <f>'Analyse HOR_F'!H831</f>
        <v/>
      </c>
      <c r="C829" s="211" t="str">
        <f>'Analyse HOR_F'!S831</f>
        <v/>
      </c>
      <c r="D829" s="211" t="str">
        <f>'Analyse HOR_F'!AD831</f>
        <v/>
      </c>
    </row>
    <row r="830" spans="1:4" ht="15.75">
      <c r="A830" s="210" t="str">
        <f>IF(resultats_francais!A833="","",resultats_francais!A833)</f>
        <v/>
      </c>
      <c r="B830" s="211" t="str">
        <f>'Analyse HOR_F'!H832</f>
        <v/>
      </c>
      <c r="C830" s="211" t="str">
        <f>'Analyse HOR_F'!S832</f>
        <v/>
      </c>
      <c r="D830" s="211" t="str">
        <f>'Analyse HOR_F'!AD832</f>
        <v/>
      </c>
    </row>
    <row r="831" spans="1:4" ht="15.75">
      <c r="A831" s="210" t="str">
        <f>IF(resultats_francais!A834="","",resultats_francais!A834)</f>
        <v/>
      </c>
      <c r="B831" s="211" t="str">
        <f>'Analyse HOR_F'!H833</f>
        <v/>
      </c>
      <c r="C831" s="211" t="str">
        <f>'Analyse HOR_F'!S833</f>
        <v/>
      </c>
      <c r="D831" s="211" t="str">
        <f>'Analyse HOR_F'!AD833</f>
        <v/>
      </c>
    </row>
    <row r="832" spans="1:4" ht="15.75">
      <c r="A832" s="210" t="str">
        <f>IF(resultats_francais!A835="","",resultats_francais!A835)</f>
        <v/>
      </c>
      <c r="B832" s="211" t="str">
        <f>'Analyse HOR_F'!H834</f>
        <v/>
      </c>
      <c r="C832" s="211" t="str">
        <f>'Analyse HOR_F'!S834</f>
        <v/>
      </c>
      <c r="D832" s="211" t="str">
        <f>'Analyse HOR_F'!AD834</f>
        <v/>
      </c>
    </row>
    <row r="833" spans="1:4" ht="15.75">
      <c r="A833" s="210" t="str">
        <f>IF(resultats_francais!A836="","",resultats_francais!A836)</f>
        <v/>
      </c>
      <c r="B833" s="211" t="str">
        <f>'Analyse HOR_F'!H835</f>
        <v/>
      </c>
      <c r="C833" s="211" t="str">
        <f>'Analyse HOR_F'!S835</f>
        <v/>
      </c>
      <c r="D833" s="211" t="str">
        <f>'Analyse HOR_F'!AD835</f>
        <v/>
      </c>
    </row>
    <row r="834" spans="1:4" ht="15.75">
      <c r="A834" s="210" t="str">
        <f>IF(resultats_francais!A837="","",resultats_francais!A837)</f>
        <v/>
      </c>
      <c r="B834" s="211" t="str">
        <f>'Analyse HOR_F'!H836</f>
        <v/>
      </c>
      <c r="C834" s="211" t="str">
        <f>'Analyse HOR_F'!S836</f>
        <v/>
      </c>
      <c r="D834" s="211" t="str">
        <f>'Analyse HOR_F'!AD836</f>
        <v/>
      </c>
    </row>
    <row r="835" spans="1:4" ht="15.75">
      <c r="A835" s="210" t="str">
        <f>IF(resultats_francais!A838="","",resultats_francais!A838)</f>
        <v/>
      </c>
      <c r="B835" s="211" t="str">
        <f>'Analyse HOR_F'!H837</f>
        <v/>
      </c>
      <c r="C835" s="211" t="str">
        <f>'Analyse HOR_F'!S837</f>
        <v/>
      </c>
      <c r="D835" s="211" t="str">
        <f>'Analyse HOR_F'!AD837</f>
        <v/>
      </c>
    </row>
    <row r="836" spans="1:4" ht="15.75">
      <c r="A836" s="210" t="str">
        <f>IF(resultats_francais!A839="","",resultats_francais!A839)</f>
        <v/>
      </c>
      <c r="B836" s="211" t="str">
        <f>'Analyse HOR_F'!H838</f>
        <v/>
      </c>
      <c r="C836" s="211" t="str">
        <f>'Analyse HOR_F'!S838</f>
        <v/>
      </c>
      <c r="D836" s="211" t="str">
        <f>'Analyse HOR_F'!AD838</f>
        <v/>
      </c>
    </row>
    <row r="837" spans="1:4" ht="15.75">
      <c r="A837" s="210" t="str">
        <f>IF(resultats_francais!A840="","",resultats_francais!A840)</f>
        <v/>
      </c>
      <c r="B837" s="211" t="str">
        <f>'Analyse HOR_F'!H839</f>
        <v/>
      </c>
      <c r="C837" s="211" t="str">
        <f>'Analyse HOR_F'!S839</f>
        <v/>
      </c>
      <c r="D837" s="211" t="str">
        <f>'Analyse HOR_F'!AD839</f>
        <v/>
      </c>
    </row>
    <row r="838" spans="1:4" ht="15.75">
      <c r="A838" s="210" t="str">
        <f>IF(resultats_francais!A841="","",resultats_francais!A841)</f>
        <v/>
      </c>
      <c r="B838" s="211" t="str">
        <f>'Analyse HOR_F'!H840</f>
        <v/>
      </c>
      <c r="C838" s="211" t="str">
        <f>'Analyse HOR_F'!S840</f>
        <v/>
      </c>
      <c r="D838" s="211" t="str">
        <f>'Analyse HOR_F'!AD840</f>
        <v/>
      </c>
    </row>
    <row r="839" spans="1:4" ht="15.75">
      <c r="A839" s="210" t="str">
        <f>IF(resultats_francais!A842="","",resultats_francais!A842)</f>
        <v/>
      </c>
      <c r="B839" s="211" t="str">
        <f>'Analyse HOR_F'!H841</f>
        <v/>
      </c>
      <c r="C839" s="211" t="str">
        <f>'Analyse HOR_F'!S841</f>
        <v/>
      </c>
      <c r="D839" s="211" t="str">
        <f>'Analyse HOR_F'!AD841</f>
        <v/>
      </c>
    </row>
    <row r="840" spans="1:4" ht="15.75">
      <c r="A840" s="210" t="str">
        <f>IF(resultats_francais!A843="","",resultats_francais!A843)</f>
        <v/>
      </c>
      <c r="B840" s="211" t="str">
        <f>'Analyse HOR_F'!H842</f>
        <v/>
      </c>
      <c r="C840" s="211" t="str">
        <f>'Analyse HOR_F'!S842</f>
        <v/>
      </c>
      <c r="D840" s="211" t="str">
        <f>'Analyse HOR_F'!AD842</f>
        <v/>
      </c>
    </row>
    <row r="841" spans="1:4" ht="15.75">
      <c r="A841" s="210" t="str">
        <f>IF(resultats_francais!A844="","",resultats_francais!A844)</f>
        <v/>
      </c>
      <c r="B841" s="211" t="str">
        <f>'Analyse HOR_F'!H843</f>
        <v/>
      </c>
      <c r="C841" s="211" t="str">
        <f>'Analyse HOR_F'!S843</f>
        <v/>
      </c>
      <c r="D841" s="211" t="str">
        <f>'Analyse HOR_F'!AD843</f>
        <v/>
      </c>
    </row>
    <row r="842" spans="1:4" ht="15.75">
      <c r="A842" s="210" t="str">
        <f>IF(resultats_francais!A845="","",resultats_francais!A845)</f>
        <v/>
      </c>
      <c r="B842" s="211" t="str">
        <f>'Analyse HOR_F'!H844</f>
        <v/>
      </c>
      <c r="C842" s="211" t="str">
        <f>'Analyse HOR_F'!S844</f>
        <v/>
      </c>
      <c r="D842" s="211" t="str">
        <f>'Analyse HOR_F'!AD844</f>
        <v/>
      </c>
    </row>
    <row r="843" spans="1:4" ht="15.75">
      <c r="A843" s="210" t="str">
        <f>IF(resultats_francais!A846="","",resultats_francais!A846)</f>
        <v/>
      </c>
      <c r="B843" s="211" t="str">
        <f>'Analyse HOR_F'!H845</f>
        <v/>
      </c>
      <c r="C843" s="211" t="str">
        <f>'Analyse HOR_F'!S845</f>
        <v/>
      </c>
      <c r="D843" s="211" t="str">
        <f>'Analyse HOR_F'!AD845</f>
        <v/>
      </c>
    </row>
    <row r="844" spans="1:4" ht="15.75">
      <c r="A844" s="210" t="str">
        <f>IF(resultats_francais!A847="","",resultats_francais!A847)</f>
        <v/>
      </c>
      <c r="B844" s="211" t="str">
        <f>'Analyse HOR_F'!H846</f>
        <v/>
      </c>
      <c r="C844" s="211" t="str">
        <f>'Analyse HOR_F'!S846</f>
        <v/>
      </c>
      <c r="D844" s="211" t="str">
        <f>'Analyse HOR_F'!AD846</f>
        <v/>
      </c>
    </row>
    <row r="845" spans="1:4" ht="15.75">
      <c r="A845" s="210" t="str">
        <f>IF(resultats_francais!A848="","",resultats_francais!A848)</f>
        <v/>
      </c>
      <c r="B845" s="211" t="str">
        <f>'Analyse HOR_F'!H847</f>
        <v/>
      </c>
      <c r="C845" s="211" t="str">
        <f>'Analyse HOR_F'!S847</f>
        <v/>
      </c>
      <c r="D845" s="211" t="str">
        <f>'Analyse HOR_F'!AD847</f>
        <v/>
      </c>
    </row>
    <row r="846" spans="1:4" ht="15.75">
      <c r="A846" s="210" t="str">
        <f>IF(resultats_francais!A849="","",resultats_francais!A849)</f>
        <v/>
      </c>
      <c r="B846" s="211" t="str">
        <f>'Analyse HOR_F'!H848</f>
        <v/>
      </c>
      <c r="C846" s="211" t="str">
        <f>'Analyse HOR_F'!S848</f>
        <v/>
      </c>
      <c r="D846" s="211" t="str">
        <f>'Analyse HOR_F'!AD848</f>
        <v/>
      </c>
    </row>
    <row r="847" spans="1:4" ht="15.75">
      <c r="A847" s="210" t="str">
        <f>IF(resultats_francais!A850="","",resultats_francais!A850)</f>
        <v/>
      </c>
      <c r="B847" s="211" t="str">
        <f>'Analyse HOR_F'!H849</f>
        <v/>
      </c>
      <c r="C847" s="211" t="str">
        <f>'Analyse HOR_F'!S849</f>
        <v/>
      </c>
      <c r="D847" s="211" t="str">
        <f>'Analyse HOR_F'!AD849</f>
        <v/>
      </c>
    </row>
    <row r="848" spans="1:4" ht="15.75">
      <c r="A848" s="210" t="str">
        <f>IF(resultats_francais!A851="","",resultats_francais!A851)</f>
        <v/>
      </c>
      <c r="B848" s="211" t="str">
        <f>'Analyse HOR_F'!H850</f>
        <v/>
      </c>
      <c r="C848" s="211" t="str">
        <f>'Analyse HOR_F'!S850</f>
        <v/>
      </c>
      <c r="D848" s="211" t="str">
        <f>'Analyse HOR_F'!AD850</f>
        <v/>
      </c>
    </row>
    <row r="849" spans="1:4" ht="15.75">
      <c r="A849" s="210" t="str">
        <f>IF(resultats_francais!A852="","",resultats_francais!A852)</f>
        <v/>
      </c>
      <c r="B849" s="211" t="str">
        <f>'Analyse HOR_F'!H851</f>
        <v/>
      </c>
      <c r="C849" s="211" t="str">
        <f>'Analyse HOR_F'!S851</f>
        <v/>
      </c>
      <c r="D849" s="211" t="str">
        <f>'Analyse HOR_F'!AD851</f>
        <v/>
      </c>
    </row>
    <row r="850" spans="1:4" ht="15.75">
      <c r="A850" s="210" t="str">
        <f>IF(resultats_francais!A853="","",resultats_francais!A853)</f>
        <v/>
      </c>
      <c r="B850" s="211" t="str">
        <f>'Analyse HOR_F'!H852</f>
        <v/>
      </c>
      <c r="C850" s="211" t="str">
        <f>'Analyse HOR_F'!S852</f>
        <v/>
      </c>
      <c r="D850" s="211" t="str">
        <f>'Analyse HOR_F'!AD852</f>
        <v/>
      </c>
    </row>
    <row r="851" spans="1:4" ht="15.75">
      <c r="A851" s="210" t="str">
        <f>IF(resultats_francais!A854="","",resultats_francais!A854)</f>
        <v/>
      </c>
      <c r="B851" s="211" t="str">
        <f>'Analyse HOR_F'!H853</f>
        <v/>
      </c>
      <c r="C851" s="211" t="str">
        <f>'Analyse HOR_F'!S853</f>
        <v/>
      </c>
      <c r="D851" s="211" t="str">
        <f>'Analyse HOR_F'!AD853</f>
        <v/>
      </c>
    </row>
    <row r="852" spans="1:4" ht="15.75">
      <c r="A852" s="210" t="str">
        <f>IF(resultats_francais!A855="","",resultats_francais!A855)</f>
        <v/>
      </c>
      <c r="B852" s="211" t="str">
        <f>'Analyse HOR_F'!H854</f>
        <v/>
      </c>
      <c r="C852" s="211" t="str">
        <f>'Analyse HOR_F'!S854</f>
        <v/>
      </c>
      <c r="D852" s="211" t="str">
        <f>'Analyse HOR_F'!AD854</f>
        <v/>
      </c>
    </row>
    <row r="853" spans="1:4" ht="15.75">
      <c r="A853" s="210" t="str">
        <f>IF(resultats_francais!A856="","",resultats_francais!A856)</f>
        <v/>
      </c>
      <c r="B853" s="211" t="str">
        <f>'Analyse HOR_F'!H855</f>
        <v/>
      </c>
      <c r="C853" s="211" t="str">
        <f>'Analyse HOR_F'!S855</f>
        <v/>
      </c>
      <c r="D853" s="211" t="str">
        <f>'Analyse HOR_F'!AD855</f>
        <v/>
      </c>
    </row>
    <row r="854" spans="1:4" ht="15.75">
      <c r="A854" s="210" t="str">
        <f>IF(resultats_francais!A857="","",resultats_francais!A857)</f>
        <v/>
      </c>
      <c r="B854" s="211" t="str">
        <f>'Analyse HOR_F'!H856</f>
        <v/>
      </c>
      <c r="C854" s="211" t="str">
        <f>'Analyse HOR_F'!S856</f>
        <v/>
      </c>
      <c r="D854" s="211" t="str">
        <f>'Analyse HOR_F'!AD856</f>
        <v/>
      </c>
    </row>
    <row r="855" spans="1:4" ht="15.75">
      <c r="A855" s="210" t="str">
        <f>IF(resultats_francais!A858="","",resultats_francais!A858)</f>
        <v/>
      </c>
      <c r="B855" s="211" t="str">
        <f>'Analyse HOR_F'!H857</f>
        <v/>
      </c>
      <c r="C855" s="211" t="str">
        <f>'Analyse HOR_F'!S857</f>
        <v/>
      </c>
      <c r="D855" s="211" t="str">
        <f>'Analyse HOR_F'!AD857</f>
        <v/>
      </c>
    </row>
    <row r="856" spans="1:4" ht="15.75">
      <c r="A856" s="210" t="str">
        <f>IF(resultats_francais!A859="","",resultats_francais!A859)</f>
        <v/>
      </c>
      <c r="B856" s="211" t="str">
        <f>'Analyse HOR_F'!H858</f>
        <v/>
      </c>
      <c r="C856" s="211" t="str">
        <f>'Analyse HOR_F'!S858</f>
        <v/>
      </c>
      <c r="D856" s="211" t="str">
        <f>'Analyse HOR_F'!AD858</f>
        <v/>
      </c>
    </row>
    <row r="857" spans="1:4" ht="15.75">
      <c r="A857" s="210" t="str">
        <f>IF(resultats_francais!A860="","",resultats_francais!A860)</f>
        <v/>
      </c>
      <c r="B857" s="211" t="str">
        <f>'Analyse HOR_F'!H859</f>
        <v/>
      </c>
      <c r="C857" s="211" t="str">
        <f>'Analyse HOR_F'!S859</f>
        <v/>
      </c>
      <c r="D857" s="211" t="str">
        <f>'Analyse HOR_F'!AD859</f>
        <v/>
      </c>
    </row>
    <row r="858" spans="1:4" ht="15.75">
      <c r="A858" s="210" t="str">
        <f>IF(resultats_francais!A861="","",resultats_francais!A861)</f>
        <v/>
      </c>
      <c r="B858" s="211" t="str">
        <f>'Analyse HOR_F'!H860</f>
        <v/>
      </c>
      <c r="C858" s="211" t="str">
        <f>'Analyse HOR_F'!S860</f>
        <v/>
      </c>
      <c r="D858" s="211" t="str">
        <f>'Analyse HOR_F'!AD860</f>
        <v/>
      </c>
    </row>
    <row r="859" spans="1:4" ht="15.75">
      <c r="A859" s="210" t="str">
        <f>IF(resultats_francais!A862="","",resultats_francais!A862)</f>
        <v/>
      </c>
      <c r="B859" s="211" t="str">
        <f>'Analyse HOR_F'!H861</f>
        <v/>
      </c>
      <c r="C859" s="211" t="str">
        <f>'Analyse HOR_F'!S861</f>
        <v/>
      </c>
      <c r="D859" s="211" t="str">
        <f>'Analyse HOR_F'!AD861</f>
        <v/>
      </c>
    </row>
    <row r="860" spans="1:4" ht="15.75">
      <c r="A860" s="210" t="str">
        <f>IF(resultats_francais!A863="","",resultats_francais!A863)</f>
        <v/>
      </c>
      <c r="B860" s="211" t="str">
        <f>'Analyse HOR_F'!H862</f>
        <v/>
      </c>
      <c r="C860" s="211" t="str">
        <f>'Analyse HOR_F'!S862</f>
        <v/>
      </c>
      <c r="D860" s="211" t="str">
        <f>'Analyse HOR_F'!AD862</f>
        <v/>
      </c>
    </row>
    <row r="861" spans="1:4" ht="15.75">
      <c r="A861" s="210" t="str">
        <f>IF(resultats_francais!A864="","",resultats_francais!A864)</f>
        <v/>
      </c>
      <c r="B861" s="211" t="str">
        <f>'Analyse HOR_F'!H863</f>
        <v/>
      </c>
      <c r="C861" s="211" t="str">
        <f>'Analyse HOR_F'!S863</f>
        <v/>
      </c>
      <c r="D861" s="211" t="str">
        <f>'Analyse HOR_F'!AD863</f>
        <v/>
      </c>
    </row>
    <row r="862" spans="1:4" ht="15.75">
      <c r="A862" s="210" t="str">
        <f>IF(resultats_francais!A865="","",resultats_francais!A865)</f>
        <v/>
      </c>
      <c r="B862" s="211" t="str">
        <f>'Analyse HOR_F'!H864</f>
        <v/>
      </c>
      <c r="C862" s="211" t="str">
        <f>'Analyse HOR_F'!S864</f>
        <v/>
      </c>
      <c r="D862" s="211" t="str">
        <f>'Analyse HOR_F'!AD864</f>
        <v/>
      </c>
    </row>
    <row r="863" spans="1:4" ht="15.75">
      <c r="A863" s="210" t="str">
        <f>IF(resultats_francais!A866="","",resultats_francais!A866)</f>
        <v/>
      </c>
      <c r="B863" s="211" t="str">
        <f>'Analyse HOR_F'!H865</f>
        <v/>
      </c>
      <c r="C863" s="211" t="str">
        <f>'Analyse HOR_F'!S865</f>
        <v/>
      </c>
      <c r="D863" s="211" t="str">
        <f>'Analyse HOR_F'!AD865</f>
        <v/>
      </c>
    </row>
    <row r="864" spans="1:4" ht="15.75">
      <c r="A864" s="210" t="str">
        <f>IF(resultats_francais!A867="","",resultats_francais!A867)</f>
        <v/>
      </c>
      <c r="B864" s="211" t="str">
        <f>'Analyse HOR_F'!H866</f>
        <v/>
      </c>
      <c r="C864" s="211" t="str">
        <f>'Analyse HOR_F'!S866</f>
        <v/>
      </c>
      <c r="D864" s="211" t="str">
        <f>'Analyse HOR_F'!AD866</f>
        <v/>
      </c>
    </row>
    <row r="865" spans="1:4" ht="15.75">
      <c r="A865" s="210" t="str">
        <f>IF(resultats_francais!A868="","",resultats_francais!A868)</f>
        <v/>
      </c>
      <c r="B865" s="211" t="str">
        <f>'Analyse HOR_F'!H867</f>
        <v/>
      </c>
      <c r="C865" s="211" t="str">
        <f>'Analyse HOR_F'!S867</f>
        <v/>
      </c>
      <c r="D865" s="211" t="str">
        <f>'Analyse HOR_F'!AD867</f>
        <v/>
      </c>
    </row>
    <row r="866" spans="1:4" ht="15.75">
      <c r="A866" s="210" t="str">
        <f>IF(resultats_francais!A869="","",resultats_francais!A869)</f>
        <v/>
      </c>
      <c r="B866" s="211" t="str">
        <f>'Analyse HOR_F'!H868</f>
        <v/>
      </c>
      <c r="C866" s="211" t="str">
        <f>'Analyse HOR_F'!S868</f>
        <v/>
      </c>
      <c r="D866" s="211" t="str">
        <f>'Analyse HOR_F'!AD868</f>
        <v/>
      </c>
    </row>
    <row r="867" spans="1:4" ht="15.75">
      <c r="A867" s="210" t="str">
        <f>IF(resultats_francais!A870="","",resultats_francais!A870)</f>
        <v/>
      </c>
      <c r="B867" s="211" t="str">
        <f>'Analyse HOR_F'!H869</f>
        <v/>
      </c>
      <c r="C867" s="211" t="str">
        <f>'Analyse HOR_F'!S869</f>
        <v/>
      </c>
      <c r="D867" s="211" t="str">
        <f>'Analyse HOR_F'!AD869</f>
        <v/>
      </c>
    </row>
    <row r="868" spans="1:4" ht="15.75">
      <c r="A868" s="210" t="str">
        <f>IF(resultats_francais!A871="","",resultats_francais!A871)</f>
        <v/>
      </c>
      <c r="B868" s="211" t="str">
        <f>'Analyse HOR_F'!H870</f>
        <v/>
      </c>
      <c r="C868" s="211" t="str">
        <f>'Analyse HOR_F'!S870</f>
        <v/>
      </c>
      <c r="D868" s="211" t="str">
        <f>'Analyse HOR_F'!AD870</f>
        <v/>
      </c>
    </row>
    <row r="869" spans="1:4" ht="15.75">
      <c r="A869" s="210" t="str">
        <f>IF(resultats_francais!A872="","",resultats_francais!A872)</f>
        <v/>
      </c>
      <c r="B869" s="211" t="str">
        <f>'Analyse HOR_F'!H871</f>
        <v/>
      </c>
      <c r="C869" s="211" t="str">
        <f>'Analyse HOR_F'!S871</f>
        <v/>
      </c>
      <c r="D869" s="211" t="str">
        <f>'Analyse HOR_F'!AD871</f>
        <v/>
      </c>
    </row>
    <row r="870" spans="1:4" ht="15.75">
      <c r="A870" s="210" t="str">
        <f>IF(resultats_francais!A873="","",resultats_francais!A873)</f>
        <v/>
      </c>
      <c r="B870" s="211" t="str">
        <f>'Analyse HOR_F'!H872</f>
        <v/>
      </c>
      <c r="C870" s="211" t="str">
        <f>'Analyse HOR_F'!S872</f>
        <v/>
      </c>
      <c r="D870" s="211" t="str">
        <f>'Analyse HOR_F'!AD872</f>
        <v/>
      </c>
    </row>
    <row r="871" spans="1:4" ht="15.75">
      <c r="A871" s="210" t="str">
        <f>IF(resultats_francais!A874="","",resultats_francais!A874)</f>
        <v/>
      </c>
      <c r="B871" s="211" t="str">
        <f>'Analyse HOR_F'!H873</f>
        <v/>
      </c>
      <c r="C871" s="211" t="str">
        <f>'Analyse HOR_F'!S873</f>
        <v/>
      </c>
      <c r="D871" s="211" t="str">
        <f>'Analyse HOR_F'!AD873</f>
        <v/>
      </c>
    </row>
    <row r="872" spans="1:4" ht="15.75">
      <c r="A872" s="210" t="str">
        <f>IF(resultats_francais!A875="","",resultats_francais!A875)</f>
        <v/>
      </c>
      <c r="B872" s="211" t="str">
        <f>'Analyse HOR_F'!H874</f>
        <v/>
      </c>
      <c r="C872" s="211" t="str">
        <f>'Analyse HOR_F'!S874</f>
        <v/>
      </c>
      <c r="D872" s="211" t="str">
        <f>'Analyse HOR_F'!AD874</f>
        <v/>
      </c>
    </row>
    <row r="873" spans="1:4" ht="15.75">
      <c r="A873" s="210" t="str">
        <f>IF(resultats_francais!A876="","",resultats_francais!A876)</f>
        <v/>
      </c>
      <c r="B873" s="211" t="str">
        <f>'Analyse HOR_F'!H875</f>
        <v/>
      </c>
      <c r="C873" s="211" t="str">
        <f>'Analyse HOR_F'!S875</f>
        <v/>
      </c>
      <c r="D873" s="211" t="str">
        <f>'Analyse HOR_F'!AD875</f>
        <v/>
      </c>
    </row>
    <row r="874" spans="1:4" ht="15.75">
      <c r="A874" s="210" t="str">
        <f>IF(resultats_francais!A877="","",resultats_francais!A877)</f>
        <v/>
      </c>
      <c r="B874" s="211" t="str">
        <f>'Analyse HOR_F'!H876</f>
        <v/>
      </c>
      <c r="C874" s="211" t="str">
        <f>'Analyse HOR_F'!S876</f>
        <v/>
      </c>
      <c r="D874" s="211" t="str">
        <f>'Analyse HOR_F'!AD876</f>
        <v/>
      </c>
    </row>
    <row r="875" spans="1:4" ht="15.75">
      <c r="A875" s="210" t="str">
        <f>IF(resultats_francais!A878="","",resultats_francais!A878)</f>
        <v/>
      </c>
      <c r="B875" s="211" t="str">
        <f>'Analyse HOR_F'!H877</f>
        <v/>
      </c>
      <c r="C875" s="211" t="str">
        <f>'Analyse HOR_F'!S877</f>
        <v/>
      </c>
      <c r="D875" s="211" t="str">
        <f>'Analyse HOR_F'!AD877</f>
        <v/>
      </c>
    </row>
    <row r="876" spans="1:4" ht="15.75">
      <c r="A876" s="210" t="str">
        <f>IF(resultats_francais!A879="","",resultats_francais!A879)</f>
        <v/>
      </c>
      <c r="B876" s="211" t="str">
        <f>'Analyse HOR_F'!H878</f>
        <v/>
      </c>
      <c r="C876" s="211" t="str">
        <f>'Analyse HOR_F'!S878</f>
        <v/>
      </c>
      <c r="D876" s="211" t="str">
        <f>'Analyse HOR_F'!AD878</f>
        <v/>
      </c>
    </row>
    <row r="877" spans="1:4" ht="15.75">
      <c r="A877" s="210" t="str">
        <f>IF(resultats_francais!A880="","",resultats_francais!A880)</f>
        <v/>
      </c>
      <c r="B877" s="211" t="str">
        <f>'Analyse HOR_F'!H879</f>
        <v/>
      </c>
      <c r="C877" s="211" t="str">
        <f>'Analyse HOR_F'!S879</f>
        <v/>
      </c>
      <c r="D877" s="211" t="str">
        <f>'Analyse HOR_F'!AD879</f>
        <v/>
      </c>
    </row>
    <row r="878" spans="1:4" ht="15.75">
      <c r="A878" s="210" t="str">
        <f>IF(resultats_francais!A881="","",resultats_francais!A881)</f>
        <v/>
      </c>
      <c r="B878" s="211" t="str">
        <f>'Analyse HOR_F'!H880</f>
        <v/>
      </c>
      <c r="C878" s="211" t="str">
        <f>'Analyse HOR_F'!S880</f>
        <v/>
      </c>
      <c r="D878" s="211" t="str">
        <f>'Analyse HOR_F'!AD880</f>
        <v/>
      </c>
    </row>
    <row r="879" spans="1:4" ht="15.75">
      <c r="A879" s="210" t="str">
        <f>IF(resultats_francais!A882="","",resultats_francais!A882)</f>
        <v/>
      </c>
      <c r="B879" s="211" t="str">
        <f>'Analyse HOR_F'!H881</f>
        <v/>
      </c>
      <c r="C879" s="211" t="str">
        <f>'Analyse HOR_F'!S881</f>
        <v/>
      </c>
      <c r="D879" s="211" t="str">
        <f>'Analyse HOR_F'!AD881</f>
        <v/>
      </c>
    </row>
    <row r="880" spans="1:4" ht="15.75">
      <c r="A880" s="210" t="str">
        <f>IF(resultats_francais!A883="","",resultats_francais!A883)</f>
        <v/>
      </c>
      <c r="B880" s="211" t="str">
        <f>'Analyse HOR_F'!H882</f>
        <v/>
      </c>
      <c r="C880" s="211" t="str">
        <f>'Analyse HOR_F'!S882</f>
        <v/>
      </c>
      <c r="D880" s="211" t="str">
        <f>'Analyse HOR_F'!AD882</f>
        <v/>
      </c>
    </row>
    <row r="881" spans="1:4" ht="15.75">
      <c r="A881" s="210" t="str">
        <f>IF(resultats_francais!A884="","",resultats_francais!A884)</f>
        <v/>
      </c>
      <c r="B881" s="211" t="str">
        <f>'Analyse HOR_F'!H883</f>
        <v/>
      </c>
      <c r="C881" s="211" t="str">
        <f>'Analyse HOR_F'!S883</f>
        <v/>
      </c>
      <c r="D881" s="211" t="str">
        <f>'Analyse HOR_F'!AD883</f>
        <v/>
      </c>
    </row>
    <row r="882" spans="1:4" ht="15.75">
      <c r="A882" s="210" t="str">
        <f>IF(resultats_francais!A885="","",resultats_francais!A885)</f>
        <v/>
      </c>
      <c r="B882" s="211" t="str">
        <f>'Analyse HOR_F'!H884</f>
        <v/>
      </c>
      <c r="C882" s="211" t="str">
        <f>'Analyse HOR_F'!S884</f>
        <v/>
      </c>
      <c r="D882" s="211" t="str">
        <f>'Analyse HOR_F'!AD884</f>
        <v/>
      </c>
    </row>
    <row r="883" spans="1:4" ht="15.75">
      <c r="A883" s="210" t="str">
        <f>IF(resultats_francais!A886="","",resultats_francais!A886)</f>
        <v/>
      </c>
      <c r="B883" s="211" t="str">
        <f>'Analyse HOR_F'!H885</f>
        <v/>
      </c>
      <c r="C883" s="211" t="str">
        <f>'Analyse HOR_F'!S885</f>
        <v/>
      </c>
      <c r="D883" s="211" t="str">
        <f>'Analyse HOR_F'!AD885</f>
        <v/>
      </c>
    </row>
    <row r="884" spans="1:4" ht="15.75">
      <c r="A884" s="210" t="str">
        <f>IF(resultats_francais!A887="","",resultats_francais!A887)</f>
        <v/>
      </c>
      <c r="B884" s="211" t="str">
        <f>'Analyse HOR_F'!H886</f>
        <v/>
      </c>
      <c r="C884" s="211" t="str">
        <f>'Analyse HOR_F'!S886</f>
        <v/>
      </c>
      <c r="D884" s="211" t="str">
        <f>'Analyse HOR_F'!AD886</f>
        <v/>
      </c>
    </row>
    <row r="885" spans="1:4" ht="15.75">
      <c r="A885" s="210" t="str">
        <f>IF(resultats_francais!A888="","",resultats_francais!A888)</f>
        <v/>
      </c>
      <c r="B885" s="211" t="str">
        <f>'Analyse HOR_F'!H887</f>
        <v/>
      </c>
      <c r="C885" s="211" t="str">
        <f>'Analyse HOR_F'!S887</f>
        <v/>
      </c>
      <c r="D885" s="211" t="str">
        <f>'Analyse HOR_F'!AD887</f>
        <v/>
      </c>
    </row>
    <row r="886" spans="1:4" ht="15.75">
      <c r="A886" s="210" t="str">
        <f>IF(resultats_francais!A889="","",resultats_francais!A889)</f>
        <v/>
      </c>
      <c r="B886" s="211" t="str">
        <f>'Analyse HOR_F'!H888</f>
        <v/>
      </c>
      <c r="C886" s="211" t="str">
        <f>'Analyse HOR_F'!S888</f>
        <v/>
      </c>
      <c r="D886" s="211" t="str">
        <f>'Analyse HOR_F'!AD888</f>
        <v/>
      </c>
    </row>
    <row r="887" spans="1:4" ht="15.75">
      <c r="A887" s="210" t="str">
        <f>IF(resultats_francais!A890="","",resultats_francais!A890)</f>
        <v/>
      </c>
      <c r="B887" s="211" t="str">
        <f>'Analyse HOR_F'!H889</f>
        <v/>
      </c>
      <c r="C887" s="211" t="str">
        <f>'Analyse HOR_F'!S889</f>
        <v/>
      </c>
      <c r="D887" s="211" t="str">
        <f>'Analyse HOR_F'!AD889</f>
        <v/>
      </c>
    </row>
    <row r="888" spans="1:4" ht="15.75">
      <c r="A888" s="210" t="str">
        <f>IF(resultats_francais!A891="","",resultats_francais!A891)</f>
        <v/>
      </c>
      <c r="B888" s="211" t="str">
        <f>'Analyse HOR_F'!H890</f>
        <v/>
      </c>
      <c r="C888" s="211" t="str">
        <f>'Analyse HOR_F'!S890</f>
        <v/>
      </c>
      <c r="D888" s="211" t="str">
        <f>'Analyse HOR_F'!AD890</f>
        <v/>
      </c>
    </row>
    <row r="889" spans="1:4" ht="15.75">
      <c r="A889" s="210" t="str">
        <f>IF(resultats_francais!A892="","",resultats_francais!A892)</f>
        <v/>
      </c>
      <c r="B889" s="211" t="str">
        <f>'Analyse HOR_F'!H891</f>
        <v/>
      </c>
      <c r="C889" s="211" t="str">
        <f>'Analyse HOR_F'!S891</f>
        <v/>
      </c>
      <c r="D889" s="211" t="str">
        <f>'Analyse HOR_F'!AD891</f>
        <v/>
      </c>
    </row>
    <row r="890" spans="1:4" ht="15.75">
      <c r="A890" s="210" t="str">
        <f>IF(resultats_francais!A893="","",resultats_francais!A893)</f>
        <v/>
      </c>
      <c r="B890" s="211" t="str">
        <f>'Analyse HOR_F'!H892</f>
        <v/>
      </c>
      <c r="C890" s="211" t="str">
        <f>'Analyse HOR_F'!S892</f>
        <v/>
      </c>
      <c r="D890" s="211" t="str">
        <f>'Analyse HOR_F'!AD892</f>
        <v/>
      </c>
    </row>
    <row r="891" spans="1:4" ht="15.75">
      <c r="A891" s="210" t="str">
        <f>IF(resultats_francais!A894="","",resultats_francais!A894)</f>
        <v/>
      </c>
      <c r="B891" s="211" t="str">
        <f>'Analyse HOR_F'!H893</f>
        <v/>
      </c>
      <c r="C891" s="211" t="str">
        <f>'Analyse HOR_F'!S893</f>
        <v/>
      </c>
      <c r="D891" s="211" t="str">
        <f>'Analyse HOR_F'!AD893</f>
        <v/>
      </c>
    </row>
    <row r="892" spans="1:4" ht="15.75">
      <c r="A892" s="210" t="str">
        <f>IF(resultats_francais!A895="","",resultats_francais!A895)</f>
        <v/>
      </c>
      <c r="B892" s="211" t="str">
        <f>'Analyse HOR_F'!H894</f>
        <v/>
      </c>
      <c r="C892" s="211" t="str">
        <f>'Analyse HOR_F'!S894</f>
        <v/>
      </c>
      <c r="D892" s="211" t="str">
        <f>'Analyse HOR_F'!AD894</f>
        <v/>
      </c>
    </row>
    <row r="893" spans="1:4" ht="15.75">
      <c r="A893" s="210" t="str">
        <f>IF(resultats_francais!A896="","",resultats_francais!A896)</f>
        <v/>
      </c>
      <c r="B893" s="211" t="str">
        <f>'Analyse HOR_F'!H895</f>
        <v/>
      </c>
      <c r="C893" s="211" t="str">
        <f>'Analyse HOR_F'!S895</f>
        <v/>
      </c>
      <c r="D893" s="211" t="str">
        <f>'Analyse HOR_F'!AD895</f>
        <v/>
      </c>
    </row>
    <row r="894" spans="1:4" ht="15.75">
      <c r="A894" s="210" t="str">
        <f>IF(resultats_francais!A897="","",resultats_francais!A897)</f>
        <v/>
      </c>
      <c r="B894" s="211" t="str">
        <f>'Analyse HOR_F'!H896</f>
        <v/>
      </c>
      <c r="C894" s="211" t="str">
        <f>'Analyse HOR_F'!S896</f>
        <v/>
      </c>
      <c r="D894" s="211" t="str">
        <f>'Analyse HOR_F'!AD896</f>
        <v/>
      </c>
    </row>
    <row r="895" spans="1:4" ht="15.75">
      <c r="A895" s="210" t="str">
        <f>IF(resultats_francais!A898="","",resultats_francais!A898)</f>
        <v/>
      </c>
      <c r="B895" s="211" t="str">
        <f>'Analyse HOR_F'!H897</f>
        <v/>
      </c>
      <c r="C895" s="211" t="str">
        <f>'Analyse HOR_F'!S897</f>
        <v/>
      </c>
      <c r="D895" s="211" t="str">
        <f>'Analyse HOR_F'!AD897</f>
        <v/>
      </c>
    </row>
    <row r="896" spans="1:4" ht="15.75">
      <c r="A896" s="210" t="str">
        <f>IF(resultats_francais!A899="","",resultats_francais!A899)</f>
        <v/>
      </c>
      <c r="B896" s="211" t="str">
        <f>'Analyse HOR_F'!H898</f>
        <v/>
      </c>
      <c r="C896" s="211" t="str">
        <f>'Analyse HOR_F'!S898</f>
        <v/>
      </c>
      <c r="D896" s="211" t="str">
        <f>'Analyse HOR_F'!AD898</f>
        <v/>
      </c>
    </row>
    <row r="897" spans="1:4" ht="15.75">
      <c r="A897" s="210" t="str">
        <f>IF(resultats_francais!A900="","",resultats_francais!A900)</f>
        <v/>
      </c>
      <c r="B897" s="211" t="str">
        <f>'Analyse HOR_F'!H899</f>
        <v/>
      </c>
      <c r="C897" s="211" t="str">
        <f>'Analyse HOR_F'!S899</f>
        <v/>
      </c>
      <c r="D897" s="211" t="str">
        <f>'Analyse HOR_F'!AD899</f>
        <v/>
      </c>
    </row>
    <row r="898" spans="1:4" ht="15.75">
      <c r="A898" s="210" t="str">
        <f>IF(resultats_francais!A901="","",resultats_francais!A901)</f>
        <v/>
      </c>
      <c r="B898" s="211" t="str">
        <f>'Analyse HOR_F'!H900</f>
        <v/>
      </c>
      <c r="C898" s="211" t="str">
        <f>'Analyse HOR_F'!S900</f>
        <v/>
      </c>
      <c r="D898" s="211" t="str">
        <f>'Analyse HOR_F'!AD900</f>
        <v/>
      </c>
    </row>
    <row r="899" spans="1:4" ht="15.75">
      <c r="A899" s="210" t="str">
        <f>IF(resultats_francais!A902="","",resultats_francais!A902)</f>
        <v/>
      </c>
      <c r="B899" s="211" t="str">
        <f>'Analyse HOR_F'!H901</f>
        <v/>
      </c>
      <c r="C899" s="211" t="str">
        <f>'Analyse HOR_F'!S901</f>
        <v/>
      </c>
      <c r="D899" s="211" t="str">
        <f>'Analyse HOR_F'!AD901</f>
        <v/>
      </c>
    </row>
    <row r="900" spans="1:4" ht="15.75">
      <c r="A900" s="210" t="str">
        <f>IF(resultats_francais!A903="","",resultats_francais!A903)</f>
        <v/>
      </c>
      <c r="B900" s="211" t="str">
        <f>'Analyse HOR_F'!H902</f>
        <v/>
      </c>
      <c r="C900" s="211" t="str">
        <f>'Analyse HOR_F'!S902</f>
        <v/>
      </c>
      <c r="D900" s="211" t="str">
        <f>'Analyse HOR_F'!AD902</f>
        <v/>
      </c>
    </row>
    <row r="901" spans="1:4" ht="15.75">
      <c r="A901" s="210" t="str">
        <f>IF(resultats_francais!A904="","",resultats_francais!A904)</f>
        <v/>
      </c>
      <c r="B901" s="211" t="str">
        <f>'Analyse HOR_F'!H903</f>
        <v/>
      </c>
      <c r="C901" s="211" t="str">
        <f>'Analyse HOR_F'!S903</f>
        <v/>
      </c>
      <c r="D901" s="211" t="str">
        <f>'Analyse HOR_F'!AD903</f>
        <v/>
      </c>
    </row>
    <row r="902" spans="1:4" ht="15.75">
      <c r="A902" s="210" t="str">
        <f>IF(resultats_francais!A905="","",resultats_francais!A905)</f>
        <v/>
      </c>
      <c r="B902" s="211" t="str">
        <f>'Analyse HOR_F'!H904</f>
        <v/>
      </c>
      <c r="C902" s="211" t="str">
        <f>'Analyse HOR_F'!S904</f>
        <v/>
      </c>
      <c r="D902" s="211" t="str">
        <f>'Analyse HOR_F'!AD904</f>
        <v/>
      </c>
    </row>
    <row r="903" spans="1:4" ht="15.75">
      <c r="A903" s="210" t="str">
        <f>IF(resultats_francais!A906="","",resultats_francais!A906)</f>
        <v/>
      </c>
      <c r="B903" s="211" t="str">
        <f>'Analyse HOR_F'!H905</f>
        <v/>
      </c>
      <c r="C903" s="211" t="str">
        <f>'Analyse HOR_F'!S905</f>
        <v/>
      </c>
      <c r="D903" s="211" t="str">
        <f>'Analyse HOR_F'!AD905</f>
        <v/>
      </c>
    </row>
    <row r="904" spans="1:4" ht="15.75">
      <c r="A904" s="210" t="str">
        <f>IF(resultats_francais!A907="","",resultats_francais!A907)</f>
        <v/>
      </c>
      <c r="B904" s="211" t="str">
        <f>'Analyse HOR_F'!H906</f>
        <v/>
      </c>
      <c r="C904" s="211" t="str">
        <f>'Analyse HOR_F'!S906</f>
        <v/>
      </c>
      <c r="D904" s="211" t="str">
        <f>'Analyse HOR_F'!AD906</f>
        <v/>
      </c>
    </row>
    <row r="905" spans="1:4" ht="15.75">
      <c r="A905" s="210" t="str">
        <f>IF(resultats_francais!A908="","",resultats_francais!A908)</f>
        <v/>
      </c>
      <c r="B905" s="211" t="str">
        <f>'Analyse HOR_F'!H907</f>
        <v/>
      </c>
      <c r="C905" s="211" t="str">
        <f>'Analyse HOR_F'!S907</f>
        <v/>
      </c>
      <c r="D905" s="211" t="str">
        <f>'Analyse HOR_F'!AD907</f>
        <v/>
      </c>
    </row>
    <row r="906" spans="1:4" ht="15.75">
      <c r="A906" s="210" t="str">
        <f>IF(resultats_francais!A909="","",resultats_francais!A909)</f>
        <v/>
      </c>
      <c r="B906" s="211" t="str">
        <f>'Analyse HOR_F'!H908</f>
        <v/>
      </c>
      <c r="C906" s="211" t="str">
        <f>'Analyse HOR_F'!S908</f>
        <v/>
      </c>
      <c r="D906" s="211" t="str">
        <f>'Analyse HOR_F'!AD908</f>
        <v/>
      </c>
    </row>
    <row r="907" spans="1:4" ht="15.75">
      <c r="A907" s="210" t="str">
        <f>IF(resultats_francais!A910="","",resultats_francais!A910)</f>
        <v/>
      </c>
      <c r="B907" s="211" t="str">
        <f>'Analyse HOR_F'!H909</f>
        <v/>
      </c>
      <c r="C907" s="211" t="str">
        <f>'Analyse HOR_F'!S909</f>
        <v/>
      </c>
      <c r="D907" s="211" t="str">
        <f>'Analyse HOR_F'!AD909</f>
        <v/>
      </c>
    </row>
    <row r="908" spans="1:4" ht="15.75">
      <c r="A908" s="210" t="str">
        <f>IF(resultats_francais!A911="","",resultats_francais!A911)</f>
        <v/>
      </c>
      <c r="B908" s="211" t="str">
        <f>'Analyse HOR_F'!H910</f>
        <v/>
      </c>
      <c r="C908" s="211" t="str">
        <f>'Analyse HOR_F'!S910</f>
        <v/>
      </c>
      <c r="D908" s="211" t="str">
        <f>'Analyse HOR_F'!AD910</f>
        <v/>
      </c>
    </row>
    <row r="909" spans="1:4" ht="15.75">
      <c r="A909" s="210" t="str">
        <f>IF(resultats_francais!A912="","",resultats_francais!A912)</f>
        <v/>
      </c>
      <c r="B909" s="211" t="str">
        <f>'Analyse HOR_F'!H911</f>
        <v/>
      </c>
      <c r="C909" s="211" t="str">
        <f>'Analyse HOR_F'!S911</f>
        <v/>
      </c>
      <c r="D909" s="211" t="str">
        <f>'Analyse HOR_F'!AD911</f>
        <v/>
      </c>
    </row>
    <row r="910" spans="1:4" ht="15.75">
      <c r="A910" s="210" t="str">
        <f>IF(resultats_francais!A913="","",resultats_francais!A913)</f>
        <v/>
      </c>
      <c r="B910" s="211" t="str">
        <f>'Analyse HOR_F'!H912</f>
        <v/>
      </c>
      <c r="C910" s="211" t="str">
        <f>'Analyse HOR_F'!S912</f>
        <v/>
      </c>
      <c r="D910" s="211" t="str">
        <f>'Analyse HOR_F'!AD912</f>
        <v/>
      </c>
    </row>
    <row r="911" spans="1:4" ht="15.75">
      <c r="A911" s="210" t="str">
        <f>IF(resultats_francais!A914="","",resultats_francais!A914)</f>
        <v/>
      </c>
      <c r="B911" s="211" t="str">
        <f>'Analyse HOR_F'!H913</f>
        <v/>
      </c>
      <c r="C911" s="211" t="str">
        <f>'Analyse HOR_F'!S913</f>
        <v/>
      </c>
      <c r="D911" s="211" t="str">
        <f>'Analyse HOR_F'!AD913</f>
        <v/>
      </c>
    </row>
    <row r="912" spans="1:4" ht="15.75">
      <c r="A912" s="210" t="str">
        <f>IF(resultats_francais!A915="","",resultats_francais!A915)</f>
        <v/>
      </c>
      <c r="B912" s="211" t="str">
        <f>'Analyse HOR_F'!H914</f>
        <v/>
      </c>
      <c r="C912" s="211" t="str">
        <f>'Analyse HOR_F'!S914</f>
        <v/>
      </c>
      <c r="D912" s="211" t="str">
        <f>'Analyse HOR_F'!AD914</f>
        <v/>
      </c>
    </row>
    <row r="913" spans="1:4" ht="15.75">
      <c r="A913" s="210" t="str">
        <f>IF(resultats_francais!A916="","",resultats_francais!A916)</f>
        <v/>
      </c>
      <c r="B913" s="211" t="str">
        <f>'Analyse HOR_F'!H915</f>
        <v/>
      </c>
      <c r="C913" s="211" t="str">
        <f>'Analyse HOR_F'!S915</f>
        <v/>
      </c>
      <c r="D913" s="211" t="str">
        <f>'Analyse HOR_F'!AD915</f>
        <v/>
      </c>
    </row>
    <row r="914" spans="1:4" ht="15.75">
      <c r="A914" s="210" t="str">
        <f>IF(resultats_francais!A917="","",resultats_francais!A917)</f>
        <v/>
      </c>
      <c r="B914" s="211" t="str">
        <f>'Analyse HOR_F'!H916</f>
        <v/>
      </c>
      <c r="C914" s="211" t="str">
        <f>'Analyse HOR_F'!S916</f>
        <v/>
      </c>
      <c r="D914" s="211" t="str">
        <f>'Analyse HOR_F'!AD916</f>
        <v/>
      </c>
    </row>
    <row r="915" spans="1:4" ht="15.75">
      <c r="A915" s="210" t="str">
        <f>IF(resultats_francais!A918="","",resultats_francais!A918)</f>
        <v/>
      </c>
      <c r="B915" s="211" t="str">
        <f>'Analyse HOR_F'!H917</f>
        <v/>
      </c>
      <c r="C915" s="211" t="str">
        <f>'Analyse HOR_F'!S917</f>
        <v/>
      </c>
      <c r="D915" s="211" t="str">
        <f>'Analyse HOR_F'!AD917</f>
        <v/>
      </c>
    </row>
    <row r="916" spans="1:4" ht="15.75">
      <c r="A916" s="210" t="str">
        <f>IF(resultats_francais!A919="","",resultats_francais!A919)</f>
        <v/>
      </c>
      <c r="B916" s="211" t="str">
        <f>'Analyse HOR_F'!H918</f>
        <v/>
      </c>
      <c r="C916" s="211" t="str">
        <f>'Analyse HOR_F'!S918</f>
        <v/>
      </c>
      <c r="D916" s="211" t="str">
        <f>'Analyse HOR_F'!AD918</f>
        <v/>
      </c>
    </row>
    <row r="917" spans="1:4" ht="15.75">
      <c r="A917" s="210" t="str">
        <f>IF(resultats_francais!A920="","",resultats_francais!A920)</f>
        <v/>
      </c>
      <c r="B917" s="211" t="str">
        <f>'Analyse HOR_F'!H919</f>
        <v/>
      </c>
      <c r="C917" s="211" t="str">
        <f>'Analyse HOR_F'!S919</f>
        <v/>
      </c>
      <c r="D917" s="211" t="str">
        <f>'Analyse HOR_F'!AD919</f>
        <v/>
      </c>
    </row>
    <row r="918" spans="1:4" ht="15.75">
      <c r="A918" s="210" t="str">
        <f>IF(resultats_francais!A921="","",resultats_francais!A921)</f>
        <v/>
      </c>
      <c r="B918" s="211" t="str">
        <f>'Analyse HOR_F'!H920</f>
        <v/>
      </c>
      <c r="C918" s="211" t="str">
        <f>'Analyse HOR_F'!S920</f>
        <v/>
      </c>
      <c r="D918" s="211" t="str">
        <f>'Analyse HOR_F'!AD920</f>
        <v/>
      </c>
    </row>
    <row r="919" spans="1:4" ht="15.75">
      <c r="A919" s="210" t="str">
        <f>IF(resultats_francais!A922="","",resultats_francais!A922)</f>
        <v/>
      </c>
      <c r="B919" s="211" t="str">
        <f>'Analyse HOR_F'!H921</f>
        <v/>
      </c>
      <c r="C919" s="211" t="str">
        <f>'Analyse HOR_F'!S921</f>
        <v/>
      </c>
      <c r="D919" s="211" t="str">
        <f>'Analyse HOR_F'!AD921</f>
        <v/>
      </c>
    </row>
    <row r="920" spans="1:4" ht="15.75">
      <c r="A920" s="210" t="str">
        <f>IF(resultats_francais!A923="","",resultats_francais!A923)</f>
        <v/>
      </c>
      <c r="B920" s="211" t="str">
        <f>'Analyse HOR_F'!H922</f>
        <v/>
      </c>
      <c r="C920" s="211" t="str">
        <f>'Analyse HOR_F'!S922</f>
        <v/>
      </c>
      <c r="D920" s="211" t="str">
        <f>'Analyse HOR_F'!AD922</f>
        <v/>
      </c>
    </row>
    <row r="921" spans="1:4" ht="15.75">
      <c r="A921" s="210" t="str">
        <f>IF(resultats_francais!A924="","",resultats_francais!A924)</f>
        <v/>
      </c>
      <c r="B921" s="211" t="str">
        <f>'Analyse HOR_F'!H923</f>
        <v/>
      </c>
      <c r="C921" s="211" t="str">
        <f>'Analyse HOR_F'!S923</f>
        <v/>
      </c>
      <c r="D921" s="211" t="str">
        <f>'Analyse HOR_F'!AD923</f>
        <v/>
      </c>
    </row>
    <row r="922" spans="1:4" ht="15.75">
      <c r="A922" s="210" t="str">
        <f>IF(resultats_francais!A925="","",resultats_francais!A925)</f>
        <v/>
      </c>
      <c r="B922" s="211" t="str">
        <f>'Analyse HOR_F'!H924</f>
        <v/>
      </c>
      <c r="C922" s="211" t="str">
        <f>'Analyse HOR_F'!S924</f>
        <v/>
      </c>
      <c r="D922" s="211" t="str">
        <f>'Analyse HOR_F'!AD924</f>
        <v/>
      </c>
    </row>
    <row r="923" spans="1:4" ht="15.75">
      <c r="A923" s="210" t="str">
        <f>IF(resultats_francais!A926="","",resultats_francais!A926)</f>
        <v/>
      </c>
      <c r="B923" s="211" t="str">
        <f>'Analyse HOR_F'!H925</f>
        <v/>
      </c>
      <c r="C923" s="211" t="str">
        <f>'Analyse HOR_F'!S925</f>
        <v/>
      </c>
      <c r="D923" s="211" t="str">
        <f>'Analyse HOR_F'!AD925</f>
        <v/>
      </c>
    </row>
    <row r="924" spans="1:4" ht="15.75">
      <c r="A924" s="210" t="str">
        <f>IF(resultats_francais!A927="","",resultats_francais!A927)</f>
        <v/>
      </c>
      <c r="B924" s="211" t="str">
        <f>'Analyse HOR_F'!H926</f>
        <v/>
      </c>
      <c r="C924" s="211" t="str">
        <f>'Analyse HOR_F'!S926</f>
        <v/>
      </c>
      <c r="D924" s="211" t="str">
        <f>'Analyse HOR_F'!AD926</f>
        <v/>
      </c>
    </row>
    <row r="925" spans="1:4" ht="15.75">
      <c r="A925" s="210" t="str">
        <f>IF(resultats_francais!A928="","",resultats_francais!A928)</f>
        <v/>
      </c>
      <c r="B925" s="211" t="str">
        <f>'Analyse HOR_F'!H927</f>
        <v/>
      </c>
      <c r="C925" s="211" t="str">
        <f>'Analyse HOR_F'!S927</f>
        <v/>
      </c>
      <c r="D925" s="211" t="str">
        <f>'Analyse HOR_F'!AD927</f>
        <v/>
      </c>
    </row>
    <row r="926" spans="1:4" ht="15.75">
      <c r="A926" s="210" t="str">
        <f>IF(resultats_francais!A929="","",resultats_francais!A929)</f>
        <v/>
      </c>
      <c r="B926" s="211" t="str">
        <f>'Analyse HOR_F'!H928</f>
        <v/>
      </c>
      <c r="C926" s="211" t="str">
        <f>'Analyse HOR_F'!S928</f>
        <v/>
      </c>
      <c r="D926" s="211" t="str">
        <f>'Analyse HOR_F'!AD928</f>
        <v/>
      </c>
    </row>
    <row r="927" spans="1:4" ht="15.75">
      <c r="A927" s="210" t="str">
        <f>IF(resultats_francais!A930="","",resultats_francais!A930)</f>
        <v/>
      </c>
      <c r="B927" s="211" t="str">
        <f>'Analyse HOR_F'!H929</f>
        <v/>
      </c>
      <c r="C927" s="211" t="str">
        <f>'Analyse HOR_F'!S929</f>
        <v/>
      </c>
      <c r="D927" s="211" t="str">
        <f>'Analyse HOR_F'!AD929</f>
        <v/>
      </c>
    </row>
    <row r="928" spans="1:4" ht="15.75">
      <c r="A928" s="210" t="str">
        <f>IF(resultats_francais!A931="","",resultats_francais!A931)</f>
        <v/>
      </c>
      <c r="B928" s="211" t="str">
        <f>'Analyse HOR_F'!H930</f>
        <v/>
      </c>
      <c r="C928" s="211" t="str">
        <f>'Analyse HOR_F'!S930</f>
        <v/>
      </c>
      <c r="D928" s="211" t="str">
        <f>'Analyse HOR_F'!AD930</f>
        <v/>
      </c>
    </row>
    <row r="929" spans="1:4" ht="15.75">
      <c r="A929" s="210" t="str">
        <f>IF(resultats_francais!A932="","",resultats_francais!A932)</f>
        <v/>
      </c>
      <c r="B929" s="211" t="str">
        <f>'Analyse HOR_F'!H931</f>
        <v/>
      </c>
      <c r="C929" s="211" t="str">
        <f>'Analyse HOR_F'!S931</f>
        <v/>
      </c>
      <c r="D929" s="211" t="str">
        <f>'Analyse HOR_F'!AD931</f>
        <v/>
      </c>
    </row>
    <row r="930" spans="1:4" ht="15.75">
      <c r="A930" s="210" t="str">
        <f>IF(resultats_francais!A933="","",resultats_francais!A933)</f>
        <v/>
      </c>
      <c r="B930" s="211" t="str">
        <f>'Analyse HOR_F'!H932</f>
        <v/>
      </c>
      <c r="C930" s="211" t="str">
        <f>'Analyse HOR_F'!S932</f>
        <v/>
      </c>
      <c r="D930" s="211" t="str">
        <f>'Analyse HOR_F'!AD932</f>
        <v/>
      </c>
    </row>
    <row r="931" spans="1:4" ht="15.75">
      <c r="A931" s="210" t="str">
        <f>IF(resultats_francais!A934="","",resultats_francais!A934)</f>
        <v/>
      </c>
      <c r="B931" s="211" t="str">
        <f>'Analyse HOR_F'!H933</f>
        <v/>
      </c>
      <c r="C931" s="211" t="str">
        <f>'Analyse HOR_F'!S933</f>
        <v/>
      </c>
      <c r="D931" s="211" t="str">
        <f>'Analyse HOR_F'!AD933</f>
        <v/>
      </c>
    </row>
    <row r="932" spans="1:4" ht="15.75">
      <c r="A932" s="210" t="str">
        <f>IF(resultats_francais!A935="","",resultats_francais!A935)</f>
        <v/>
      </c>
      <c r="B932" s="211" t="str">
        <f>'Analyse HOR_F'!H934</f>
        <v/>
      </c>
      <c r="C932" s="211" t="str">
        <f>'Analyse HOR_F'!S934</f>
        <v/>
      </c>
      <c r="D932" s="211" t="str">
        <f>'Analyse HOR_F'!AD934</f>
        <v/>
      </c>
    </row>
    <row r="933" spans="1:4" ht="15.75">
      <c r="A933" s="210" t="str">
        <f>IF(resultats_francais!A936="","",resultats_francais!A936)</f>
        <v/>
      </c>
      <c r="B933" s="211" t="str">
        <f>'Analyse HOR_F'!H935</f>
        <v/>
      </c>
      <c r="C933" s="211" t="str">
        <f>'Analyse HOR_F'!S935</f>
        <v/>
      </c>
      <c r="D933" s="211" t="str">
        <f>'Analyse HOR_F'!AD935</f>
        <v/>
      </c>
    </row>
    <row r="934" spans="1:4" ht="15.75">
      <c r="A934" s="210" t="str">
        <f>IF(resultats_francais!A937="","",resultats_francais!A937)</f>
        <v/>
      </c>
      <c r="B934" s="211" t="str">
        <f>'Analyse HOR_F'!H936</f>
        <v/>
      </c>
      <c r="C934" s="211" t="str">
        <f>'Analyse HOR_F'!S936</f>
        <v/>
      </c>
      <c r="D934" s="211" t="str">
        <f>'Analyse HOR_F'!AD936</f>
        <v/>
      </c>
    </row>
    <row r="935" spans="1:4" ht="15.75">
      <c r="A935" s="210" t="str">
        <f>IF(resultats_francais!A938="","",resultats_francais!A938)</f>
        <v/>
      </c>
      <c r="B935" s="211" t="str">
        <f>'Analyse HOR_F'!H937</f>
        <v/>
      </c>
      <c r="C935" s="211" t="str">
        <f>'Analyse HOR_F'!S937</f>
        <v/>
      </c>
      <c r="D935" s="211" t="str">
        <f>'Analyse HOR_F'!AD937</f>
        <v/>
      </c>
    </row>
    <row r="936" spans="1:4" ht="15.75">
      <c r="A936" s="210" t="str">
        <f>IF(resultats_francais!A939="","",resultats_francais!A939)</f>
        <v/>
      </c>
      <c r="B936" s="211" t="str">
        <f>'Analyse HOR_F'!H938</f>
        <v/>
      </c>
      <c r="C936" s="211" t="str">
        <f>'Analyse HOR_F'!S938</f>
        <v/>
      </c>
      <c r="D936" s="211" t="str">
        <f>'Analyse HOR_F'!AD938</f>
        <v/>
      </c>
    </row>
    <row r="937" spans="1:4" ht="15.75">
      <c r="A937" s="210" t="str">
        <f>IF(resultats_francais!A940="","",resultats_francais!A940)</f>
        <v/>
      </c>
      <c r="B937" s="211" t="str">
        <f>'Analyse HOR_F'!H939</f>
        <v/>
      </c>
      <c r="C937" s="211" t="str">
        <f>'Analyse HOR_F'!S939</f>
        <v/>
      </c>
      <c r="D937" s="211" t="str">
        <f>'Analyse HOR_F'!AD939</f>
        <v/>
      </c>
    </row>
    <row r="938" spans="1:4" ht="15.75">
      <c r="A938" s="210" t="str">
        <f>IF(resultats_francais!A941="","",resultats_francais!A941)</f>
        <v/>
      </c>
      <c r="B938" s="211" t="str">
        <f>'Analyse HOR_F'!H940</f>
        <v/>
      </c>
      <c r="C938" s="211" t="str">
        <f>'Analyse HOR_F'!S940</f>
        <v/>
      </c>
      <c r="D938" s="211" t="str">
        <f>'Analyse HOR_F'!AD940</f>
        <v/>
      </c>
    </row>
    <row r="939" spans="1:4" ht="15.75">
      <c r="A939" s="210" t="str">
        <f>IF(resultats_francais!A942="","",resultats_francais!A942)</f>
        <v/>
      </c>
      <c r="B939" s="211" t="str">
        <f>'Analyse HOR_F'!H941</f>
        <v/>
      </c>
      <c r="C939" s="211" t="str">
        <f>'Analyse HOR_F'!S941</f>
        <v/>
      </c>
      <c r="D939" s="211" t="str">
        <f>'Analyse HOR_F'!AD941</f>
        <v/>
      </c>
    </row>
    <row r="940" spans="1:4" ht="15.75">
      <c r="A940" s="210" t="str">
        <f>IF(resultats_francais!A943="","",resultats_francais!A943)</f>
        <v/>
      </c>
      <c r="B940" s="211" t="str">
        <f>'Analyse HOR_F'!H942</f>
        <v/>
      </c>
      <c r="C940" s="211" t="str">
        <f>'Analyse HOR_F'!S942</f>
        <v/>
      </c>
      <c r="D940" s="211" t="str">
        <f>'Analyse HOR_F'!AD942</f>
        <v/>
      </c>
    </row>
    <row r="941" spans="1:4" ht="15.75">
      <c r="A941" s="210" t="str">
        <f>IF(resultats_francais!A944="","",resultats_francais!A944)</f>
        <v/>
      </c>
      <c r="B941" s="211" t="str">
        <f>'Analyse HOR_F'!H943</f>
        <v/>
      </c>
      <c r="C941" s="211" t="str">
        <f>'Analyse HOR_F'!S943</f>
        <v/>
      </c>
      <c r="D941" s="211" t="str">
        <f>'Analyse HOR_F'!AD943</f>
        <v/>
      </c>
    </row>
    <row r="942" spans="1:4" ht="15.75">
      <c r="A942" s="210" t="str">
        <f>IF(resultats_francais!A945="","",resultats_francais!A945)</f>
        <v/>
      </c>
      <c r="B942" s="211" t="str">
        <f>'Analyse HOR_F'!H944</f>
        <v/>
      </c>
      <c r="C942" s="211" t="str">
        <f>'Analyse HOR_F'!S944</f>
        <v/>
      </c>
      <c r="D942" s="211" t="str">
        <f>'Analyse HOR_F'!AD944</f>
        <v/>
      </c>
    </row>
    <row r="943" spans="1:4" ht="15.75">
      <c r="A943" s="210" t="str">
        <f>IF(resultats_francais!A946="","",resultats_francais!A946)</f>
        <v/>
      </c>
      <c r="B943" s="211" t="str">
        <f>'Analyse HOR_F'!H945</f>
        <v/>
      </c>
      <c r="C943" s="211" t="str">
        <f>'Analyse HOR_F'!S945</f>
        <v/>
      </c>
      <c r="D943" s="211" t="str">
        <f>'Analyse HOR_F'!AD945</f>
        <v/>
      </c>
    </row>
    <row r="944" spans="1:4" ht="15.75">
      <c r="A944" s="210" t="str">
        <f>IF(resultats_francais!A947="","",resultats_francais!A947)</f>
        <v/>
      </c>
      <c r="B944" s="211" t="str">
        <f>'Analyse HOR_F'!H946</f>
        <v/>
      </c>
      <c r="C944" s="211" t="str">
        <f>'Analyse HOR_F'!S946</f>
        <v/>
      </c>
      <c r="D944" s="211" t="str">
        <f>'Analyse HOR_F'!AD946</f>
        <v/>
      </c>
    </row>
    <row r="945" spans="1:4" ht="15.75">
      <c r="A945" s="210" t="str">
        <f>IF(resultats_francais!A948="","",resultats_francais!A948)</f>
        <v/>
      </c>
      <c r="B945" s="211" t="str">
        <f>'Analyse HOR_F'!H947</f>
        <v/>
      </c>
      <c r="C945" s="211" t="str">
        <f>'Analyse HOR_F'!S947</f>
        <v/>
      </c>
      <c r="D945" s="211" t="str">
        <f>'Analyse HOR_F'!AD947</f>
        <v/>
      </c>
    </row>
    <row r="946" spans="1:4" ht="15.75">
      <c r="A946" s="210" t="str">
        <f>IF(resultats_francais!A949="","",resultats_francais!A949)</f>
        <v/>
      </c>
      <c r="B946" s="211" t="str">
        <f>'Analyse HOR_F'!H948</f>
        <v/>
      </c>
      <c r="C946" s="211" t="str">
        <f>'Analyse HOR_F'!S948</f>
        <v/>
      </c>
      <c r="D946" s="211" t="str">
        <f>'Analyse HOR_F'!AD948</f>
        <v/>
      </c>
    </row>
    <row r="947" spans="1:4" ht="15.75">
      <c r="A947" s="210" t="str">
        <f>IF(resultats_francais!A950="","",resultats_francais!A950)</f>
        <v/>
      </c>
      <c r="B947" s="211" t="str">
        <f>'Analyse HOR_F'!H949</f>
        <v/>
      </c>
      <c r="C947" s="211" t="str">
        <f>'Analyse HOR_F'!S949</f>
        <v/>
      </c>
      <c r="D947" s="211" t="str">
        <f>'Analyse HOR_F'!AD949</f>
        <v/>
      </c>
    </row>
    <row r="948" spans="1:4" ht="15.75">
      <c r="A948" s="210" t="str">
        <f>IF(resultats_francais!A951="","",resultats_francais!A951)</f>
        <v/>
      </c>
      <c r="B948" s="211" t="str">
        <f>'Analyse HOR_F'!H950</f>
        <v/>
      </c>
      <c r="C948" s="211" t="str">
        <f>'Analyse HOR_F'!S950</f>
        <v/>
      </c>
      <c r="D948" s="211" t="str">
        <f>'Analyse HOR_F'!AD950</f>
        <v/>
      </c>
    </row>
    <row r="949" spans="1:4" ht="15.75">
      <c r="A949" s="210" t="str">
        <f>IF(resultats_francais!A952="","",resultats_francais!A952)</f>
        <v/>
      </c>
      <c r="B949" s="211" t="str">
        <f>'Analyse HOR_F'!H951</f>
        <v/>
      </c>
      <c r="C949" s="211" t="str">
        <f>'Analyse HOR_F'!S951</f>
        <v/>
      </c>
      <c r="D949" s="211" t="str">
        <f>'Analyse HOR_F'!AD951</f>
        <v/>
      </c>
    </row>
    <row r="950" spans="1:4" ht="15.75">
      <c r="A950" s="210" t="str">
        <f>IF(resultats_francais!A953="","",resultats_francais!A953)</f>
        <v/>
      </c>
      <c r="B950" s="211" t="str">
        <f>'Analyse HOR_F'!H952</f>
        <v/>
      </c>
      <c r="C950" s="211" t="str">
        <f>'Analyse HOR_F'!S952</f>
        <v/>
      </c>
      <c r="D950" s="211" t="str">
        <f>'Analyse HOR_F'!AD952</f>
        <v/>
      </c>
    </row>
    <row r="951" spans="1:4" ht="15.75">
      <c r="A951" s="210" t="str">
        <f>IF(resultats_francais!A954="","",resultats_francais!A954)</f>
        <v/>
      </c>
      <c r="B951" s="211" t="str">
        <f>'Analyse HOR_F'!H953</f>
        <v/>
      </c>
      <c r="C951" s="211" t="str">
        <f>'Analyse HOR_F'!S953</f>
        <v/>
      </c>
      <c r="D951" s="211" t="str">
        <f>'Analyse HOR_F'!AD953</f>
        <v/>
      </c>
    </row>
    <row r="952" spans="1:4" ht="15.75">
      <c r="A952" s="210" t="str">
        <f>IF(resultats_francais!A955="","",resultats_francais!A955)</f>
        <v/>
      </c>
      <c r="B952" s="211" t="str">
        <f>'Analyse HOR_F'!H954</f>
        <v/>
      </c>
      <c r="C952" s="211" t="str">
        <f>'Analyse HOR_F'!S954</f>
        <v/>
      </c>
      <c r="D952" s="211" t="str">
        <f>'Analyse HOR_F'!AD954</f>
        <v/>
      </c>
    </row>
    <row r="953" spans="1:4" ht="15.75">
      <c r="A953" s="210" t="str">
        <f>IF(resultats_francais!A956="","",resultats_francais!A956)</f>
        <v/>
      </c>
      <c r="B953" s="211" t="str">
        <f>'Analyse HOR_F'!H955</f>
        <v/>
      </c>
      <c r="C953" s="211" t="str">
        <f>'Analyse HOR_F'!S955</f>
        <v/>
      </c>
      <c r="D953" s="211" t="str">
        <f>'Analyse HOR_F'!AD955</f>
        <v/>
      </c>
    </row>
    <row r="954" spans="1:4" ht="15.75">
      <c r="A954" s="210" t="str">
        <f>IF(resultats_francais!A957="","",resultats_francais!A957)</f>
        <v/>
      </c>
      <c r="B954" s="211" t="str">
        <f>'Analyse HOR_F'!H956</f>
        <v/>
      </c>
      <c r="C954" s="211" t="str">
        <f>'Analyse HOR_F'!S956</f>
        <v/>
      </c>
      <c r="D954" s="211" t="str">
        <f>'Analyse HOR_F'!AD956</f>
        <v/>
      </c>
    </row>
    <row r="955" spans="1:4" ht="15.75">
      <c r="A955" s="210" t="str">
        <f>IF(resultats_francais!A958="","",resultats_francais!A958)</f>
        <v/>
      </c>
      <c r="B955" s="211" t="str">
        <f>'Analyse HOR_F'!H957</f>
        <v/>
      </c>
      <c r="C955" s="211" t="str">
        <f>'Analyse HOR_F'!S957</f>
        <v/>
      </c>
      <c r="D955" s="211" t="str">
        <f>'Analyse HOR_F'!AD957</f>
        <v/>
      </c>
    </row>
    <row r="956" spans="1:4" ht="15.75">
      <c r="A956" s="210" t="str">
        <f>IF(resultats_francais!A959="","",resultats_francais!A959)</f>
        <v/>
      </c>
      <c r="B956" s="211" t="str">
        <f>'Analyse HOR_F'!H958</f>
        <v/>
      </c>
      <c r="C956" s="211" t="str">
        <f>'Analyse HOR_F'!S958</f>
        <v/>
      </c>
      <c r="D956" s="211" t="str">
        <f>'Analyse HOR_F'!AD958</f>
        <v/>
      </c>
    </row>
    <row r="957" spans="1:4" ht="15.75">
      <c r="A957" s="210" t="str">
        <f>IF(resultats_francais!A960="","",resultats_francais!A960)</f>
        <v/>
      </c>
      <c r="B957" s="211" t="str">
        <f>'Analyse HOR_F'!H959</f>
        <v/>
      </c>
      <c r="C957" s="211" t="str">
        <f>'Analyse HOR_F'!S959</f>
        <v/>
      </c>
      <c r="D957" s="211" t="str">
        <f>'Analyse HOR_F'!AD959</f>
        <v/>
      </c>
    </row>
    <row r="958" spans="1:4" ht="15.75">
      <c r="A958" s="210" t="str">
        <f>IF(resultats_francais!A961="","",resultats_francais!A961)</f>
        <v/>
      </c>
      <c r="B958" s="211" t="str">
        <f>'Analyse HOR_F'!H960</f>
        <v/>
      </c>
      <c r="C958" s="211" t="str">
        <f>'Analyse HOR_F'!S960</f>
        <v/>
      </c>
      <c r="D958" s="211" t="str">
        <f>'Analyse HOR_F'!AD960</f>
        <v/>
      </c>
    </row>
    <row r="959" spans="1:4" ht="15.75">
      <c r="A959" s="210" t="str">
        <f>IF(resultats_francais!A962="","",resultats_francais!A962)</f>
        <v/>
      </c>
      <c r="B959" s="211" t="str">
        <f>'Analyse HOR_F'!H961</f>
        <v/>
      </c>
      <c r="C959" s="211" t="str">
        <f>'Analyse HOR_F'!S961</f>
        <v/>
      </c>
      <c r="D959" s="211" t="str">
        <f>'Analyse HOR_F'!AD961</f>
        <v/>
      </c>
    </row>
    <row r="960" spans="1:4" ht="15.75">
      <c r="A960" s="210" t="str">
        <f>IF(resultats_francais!A963="","",resultats_francais!A963)</f>
        <v/>
      </c>
      <c r="B960" s="211" t="str">
        <f>'Analyse HOR_F'!H962</f>
        <v/>
      </c>
      <c r="C960" s="211" t="str">
        <f>'Analyse HOR_F'!S962</f>
        <v/>
      </c>
      <c r="D960" s="211" t="str">
        <f>'Analyse HOR_F'!AD962</f>
        <v/>
      </c>
    </row>
    <row r="961" spans="1:4" ht="15.75">
      <c r="A961" s="210" t="str">
        <f>IF(resultats_francais!A964="","",resultats_francais!A964)</f>
        <v/>
      </c>
      <c r="B961" s="211" t="str">
        <f>'Analyse HOR_F'!H963</f>
        <v/>
      </c>
      <c r="C961" s="211" t="str">
        <f>'Analyse HOR_F'!S963</f>
        <v/>
      </c>
      <c r="D961" s="211" t="str">
        <f>'Analyse HOR_F'!AD963</f>
        <v/>
      </c>
    </row>
    <row r="962" spans="1:4" ht="15.75">
      <c r="A962" s="210" t="str">
        <f>IF(resultats_francais!A965="","",resultats_francais!A965)</f>
        <v/>
      </c>
      <c r="B962" s="211" t="str">
        <f>'Analyse HOR_F'!H964</f>
        <v/>
      </c>
      <c r="C962" s="211" t="str">
        <f>'Analyse HOR_F'!S964</f>
        <v/>
      </c>
      <c r="D962" s="211" t="str">
        <f>'Analyse HOR_F'!AD964</f>
        <v/>
      </c>
    </row>
    <row r="963" spans="1:4" ht="15.75">
      <c r="A963" s="210" t="str">
        <f>IF(resultats_francais!A966="","",resultats_francais!A966)</f>
        <v/>
      </c>
      <c r="B963" s="211" t="str">
        <f>'Analyse HOR_F'!H965</f>
        <v/>
      </c>
      <c r="C963" s="211" t="str">
        <f>'Analyse HOR_F'!S965</f>
        <v/>
      </c>
      <c r="D963" s="211" t="str">
        <f>'Analyse HOR_F'!AD965</f>
        <v/>
      </c>
    </row>
    <row r="964" spans="1:4" ht="15.75">
      <c r="A964" s="210" t="str">
        <f>IF(resultats_francais!A967="","",resultats_francais!A967)</f>
        <v/>
      </c>
      <c r="B964" s="211" t="str">
        <f>'Analyse HOR_F'!H966</f>
        <v/>
      </c>
      <c r="C964" s="211" t="str">
        <f>'Analyse HOR_F'!S966</f>
        <v/>
      </c>
      <c r="D964" s="211" t="str">
        <f>'Analyse HOR_F'!AD966</f>
        <v/>
      </c>
    </row>
    <row r="965" spans="1:4" ht="15.75">
      <c r="A965" s="210" t="str">
        <f>IF(resultats_francais!A968="","",resultats_francais!A968)</f>
        <v/>
      </c>
      <c r="B965" s="211" t="str">
        <f>'Analyse HOR_F'!H967</f>
        <v/>
      </c>
      <c r="C965" s="211" t="str">
        <f>'Analyse HOR_F'!S967</f>
        <v/>
      </c>
      <c r="D965" s="211" t="str">
        <f>'Analyse HOR_F'!AD967</f>
        <v/>
      </c>
    </row>
    <row r="966" spans="1:4" ht="15.75">
      <c r="A966" s="210" t="str">
        <f>IF(resultats_francais!A969="","",resultats_francais!A969)</f>
        <v/>
      </c>
      <c r="B966" s="211" t="str">
        <f>'Analyse HOR_F'!H968</f>
        <v/>
      </c>
      <c r="C966" s="211" t="str">
        <f>'Analyse HOR_F'!S968</f>
        <v/>
      </c>
      <c r="D966" s="211" t="str">
        <f>'Analyse HOR_F'!AD968</f>
        <v/>
      </c>
    </row>
    <row r="967" spans="1:4" ht="15.75">
      <c r="A967" s="210" t="str">
        <f>IF(resultats_francais!A970="","",resultats_francais!A970)</f>
        <v/>
      </c>
      <c r="B967" s="211" t="str">
        <f>'Analyse HOR_F'!H969</f>
        <v/>
      </c>
      <c r="C967" s="211" t="str">
        <f>'Analyse HOR_F'!S969</f>
        <v/>
      </c>
      <c r="D967" s="211" t="str">
        <f>'Analyse HOR_F'!AD969</f>
        <v/>
      </c>
    </row>
    <row r="968" spans="1:4" ht="15.75">
      <c r="A968" s="210" t="str">
        <f>IF(resultats_francais!A971="","",resultats_francais!A971)</f>
        <v/>
      </c>
      <c r="B968" s="211" t="str">
        <f>'Analyse HOR_F'!H970</f>
        <v/>
      </c>
      <c r="C968" s="211" t="str">
        <f>'Analyse HOR_F'!S970</f>
        <v/>
      </c>
      <c r="D968" s="211" t="str">
        <f>'Analyse HOR_F'!AD970</f>
        <v/>
      </c>
    </row>
    <row r="969" spans="1:4" ht="15.75">
      <c r="A969" s="210" t="str">
        <f>IF(resultats_francais!A972="","",resultats_francais!A972)</f>
        <v/>
      </c>
      <c r="B969" s="211" t="str">
        <f>'Analyse HOR_F'!H971</f>
        <v/>
      </c>
      <c r="C969" s="211" t="str">
        <f>'Analyse HOR_F'!S971</f>
        <v/>
      </c>
      <c r="D969" s="211" t="str">
        <f>'Analyse HOR_F'!AD971</f>
        <v/>
      </c>
    </row>
    <row r="970" spans="1:4" ht="15.75">
      <c r="A970" s="210" t="str">
        <f>IF(resultats_francais!A973="","",resultats_francais!A973)</f>
        <v/>
      </c>
      <c r="B970" s="211" t="str">
        <f>'Analyse HOR_F'!H972</f>
        <v/>
      </c>
      <c r="C970" s="211" t="str">
        <f>'Analyse HOR_F'!S972</f>
        <v/>
      </c>
      <c r="D970" s="211" t="str">
        <f>'Analyse HOR_F'!AD972</f>
        <v/>
      </c>
    </row>
    <row r="971" spans="1:4" ht="15.75">
      <c r="A971" s="210" t="str">
        <f>IF(resultats_francais!A974="","",resultats_francais!A974)</f>
        <v/>
      </c>
      <c r="B971" s="211" t="str">
        <f>'Analyse HOR_F'!H973</f>
        <v/>
      </c>
      <c r="C971" s="211" t="str">
        <f>'Analyse HOR_F'!S973</f>
        <v/>
      </c>
      <c r="D971" s="211" t="str">
        <f>'Analyse HOR_F'!AD973</f>
        <v/>
      </c>
    </row>
    <row r="972" spans="1:4" ht="15.75">
      <c r="A972" s="210" t="str">
        <f>IF(resultats_francais!A975="","",resultats_francais!A975)</f>
        <v/>
      </c>
      <c r="B972" s="211" t="str">
        <f>'Analyse HOR_F'!H974</f>
        <v/>
      </c>
      <c r="C972" s="211" t="str">
        <f>'Analyse HOR_F'!S974</f>
        <v/>
      </c>
      <c r="D972" s="211" t="str">
        <f>'Analyse HOR_F'!AD974</f>
        <v/>
      </c>
    </row>
    <row r="973" spans="1:4" ht="15.75">
      <c r="A973" s="210" t="str">
        <f>IF(resultats_francais!A976="","",resultats_francais!A976)</f>
        <v/>
      </c>
      <c r="B973" s="211" t="str">
        <f>'Analyse HOR_F'!H975</f>
        <v/>
      </c>
      <c r="C973" s="211" t="str">
        <f>'Analyse HOR_F'!S975</f>
        <v/>
      </c>
      <c r="D973" s="211" t="str">
        <f>'Analyse HOR_F'!AD975</f>
        <v/>
      </c>
    </row>
    <row r="974" spans="1:4" ht="15.75">
      <c r="A974" s="210" t="str">
        <f>IF(resultats_francais!A977="","",resultats_francais!A977)</f>
        <v/>
      </c>
      <c r="B974" s="211" t="str">
        <f>'Analyse HOR_F'!H976</f>
        <v/>
      </c>
      <c r="C974" s="211" t="str">
        <f>'Analyse HOR_F'!S976</f>
        <v/>
      </c>
      <c r="D974" s="211" t="str">
        <f>'Analyse HOR_F'!AD976</f>
        <v/>
      </c>
    </row>
    <row r="975" spans="1:4" ht="15.75">
      <c r="A975" s="210" t="str">
        <f>IF(resultats_francais!A978="","",resultats_francais!A978)</f>
        <v/>
      </c>
      <c r="B975" s="211" t="str">
        <f>'Analyse HOR_F'!H977</f>
        <v/>
      </c>
      <c r="C975" s="211" t="str">
        <f>'Analyse HOR_F'!S977</f>
        <v/>
      </c>
      <c r="D975" s="211" t="str">
        <f>'Analyse HOR_F'!AD977</f>
        <v/>
      </c>
    </row>
    <row r="976" spans="1:4" ht="15.75">
      <c r="A976" s="210" t="str">
        <f>IF(resultats_francais!A979="","",resultats_francais!A979)</f>
        <v/>
      </c>
      <c r="B976" s="211" t="str">
        <f>'Analyse HOR_F'!H978</f>
        <v/>
      </c>
      <c r="C976" s="211" t="str">
        <f>'Analyse HOR_F'!S978</f>
        <v/>
      </c>
      <c r="D976" s="211" t="str">
        <f>'Analyse HOR_F'!AD978</f>
        <v/>
      </c>
    </row>
    <row r="977" spans="1:4" ht="15.75">
      <c r="A977" s="210" t="str">
        <f>IF(resultats_francais!A980="","",resultats_francais!A980)</f>
        <v/>
      </c>
      <c r="B977" s="211" t="str">
        <f>'Analyse HOR_F'!H979</f>
        <v/>
      </c>
      <c r="C977" s="211" t="str">
        <f>'Analyse HOR_F'!S979</f>
        <v/>
      </c>
      <c r="D977" s="211" t="str">
        <f>'Analyse HOR_F'!AD979</f>
        <v/>
      </c>
    </row>
    <row r="978" spans="1:4" ht="15.75">
      <c r="A978" s="210" t="str">
        <f>IF(resultats_francais!A981="","",resultats_francais!A981)</f>
        <v/>
      </c>
      <c r="B978" s="211" t="str">
        <f>'Analyse HOR_F'!H980</f>
        <v/>
      </c>
      <c r="C978" s="211" t="str">
        <f>'Analyse HOR_F'!S980</f>
        <v/>
      </c>
      <c r="D978" s="211" t="str">
        <f>'Analyse HOR_F'!AD980</f>
        <v/>
      </c>
    </row>
    <row r="979" spans="1:4" ht="15.75">
      <c r="A979" s="210" t="str">
        <f>IF(resultats_francais!A982="","",resultats_francais!A982)</f>
        <v/>
      </c>
      <c r="B979" s="211" t="str">
        <f>'Analyse HOR_F'!H981</f>
        <v/>
      </c>
      <c r="C979" s="211" t="str">
        <f>'Analyse HOR_F'!S981</f>
        <v/>
      </c>
      <c r="D979" s="211" t="str">
        <f>'Analyse HOR_F'!AD981</f>
        <v/>
      </c>
    </row>
    <row r="980" spans="1:4" ht="15.75">
      <c r="A980" s="210" t="str">
        <f>IF(resultats_francais!A983="","",resultats_francais!A983)</f>
        <v/>
      </c>
      <c r="B980" s="211" t="str">
        <f>'Analyse HOR_F'!H982</f>
        <v/>
      </c>
      <c r="C980" s="211" t="str">
        <f>'Analyse HOR_F'!S982</f>
        <v/>
      </c>
      <c r="D980" s="211" t="str">
        <f>'Analyse HOR_F'!AD982</f>
        <v/>
      </c>
    </row>
    <row r="981" spans="1:4" ht="15.75">
      <c r="A981" s="210" t="str">
        <f>IF(resultats_francais!A984="","",resultats_francais!A984)</f>
        <v/>
      </c>
      <c r="B981" s="211" t="str">
        <f>'Analyse HOR_F'!H983</f>
        <v/>
      </c>
      <c r="C981" s="211" t="str">
        <f>'Analyse HOR_F'!S983</f>
        <v/>
      </c>
      <c r="D981" s="211" t="str">
        <f>'Analyse HOR_F'!AD983</f>
        <v/>
      </c>
    </row>
    <row r="982" spans="1:4" ht="15.75">
      <c r="A982" s="210" t="str">
        <f>IF(resultats_francais!A985="","",resultats_francais!A985)</f>
        <v/>
      </c>
      <c r="B982" s="211" t="str">
        <f>'Analyse HOR_F'!H984</f>
        <v/>
      </c>
      <c r="C982" s="211" t="str">
        <f>'Analyse HOR_F'!S984</f>
        <v/>
      </c>
      <c r="D982" s="211" t="str">
        <f>'Analyse HOR_F'!AD984</f>
        <v/>
      </c>
    </row>
    <row r="983" spans="1:4" ht="15.75">
      <c r="A983" s="210" t="str">
        <f>IF(resultats_francais!A986="","",resultats_francais!A986)</f>
        <v/>
      </c>
      <c r="B983" s="211" t="str">
        <f>'Analyse HOR_F'!H985</f>
        <v/>
      </c>
      <c r="C983" s="211" t="str">
        <f>'Analyse HOR_F'!S985</f>
        <v/>
      </c>
      <c r="D983" s="211" t="str">
        <f>'Analyse HOR_F'!AD985</f>
        <v/>
      </c>
    </row>
    <row r="984" spans="1:4" ht="15.75">
      <c r="A984" s="210" t="str">
        <f>IF(resultats_francais!A987="","",resultats_francais!A987)</f>
        <v/>
      </c>
      <c r="B984" s="211" t="str">
        <f>'Analyse HOR_F'!H986</f>
        <v/>
      </c>
      <c r="C984" s="211" t="str">
        <f>'Analyse HOR_F'!S986</f>
        <v/>
      </c>
      <c r="D984" s="211" t="str">
        <f>'Analyse HOR_F'!AD986</f>
        <v/>
      </c>
    </row>
    <row r="985" spans="1:4" ht="15.75">
      <c r="A985" s="210" t="str">
        <f>IF(resultats_francais!A988="","",resultats_francais!A988)</f>
        <v/>
      </c>
      <c r="B985" s="211" t="str">
        <f>'Analyse HOR_F'!H987</f>
        <v/>
      </c>
      <c r="C985" s="211" t="str">
        <f>'Analyse HOR_F'!S987</f>
        <v/>
      </c>
      <c r="D985" s="211" t="str">
        <f>'Analyse HOR_F'!AD987</f>
        <v/>
      </c>
    </row>
    <row r="986" spans="1:4" ht="15.75">
      <c r="A986" s="210" t="str">
        <f>IF(resultats_francais!A989="","",resultats_francais!A989)</f>
        <v/>
      </c>
      <c r="B986" s="211" t="str">
        <f>'Analyse HOR_F'!H988</f>
        <v/>
      </c>
      <c r="C986" s="211" t="str">
        <f>'Analyse HOR_F'!S988</f>
        <v/>
      </c>
      <c r="D986" s="211" t="str">
        <f>'Analyse HOR_F'!AD988</f>
        <v/>
      </c>
    </row>
    <row r="987" spans="1:4" ht="15.75">
      <c r="A987" s="210" t="str">
        <f>IF(resultats_francais!A990="","",resultats_francais!A990)</f>
        <v/>
      </c>
      <c r="B987" s="211" t="str">
        <f>'Analyse HOR_F'!H989</f>
        <v/>
      </c>
      <c r="C987" s="211" t="str">
        <f>'Analyse HOR_F'!S989</f>
        <v/>
      </c>
      <c r="D987" s="211" t="str">
        <f>'Analyse HOR_F'!AD989</f>
        <v/>
      </c>
    </row>
    <row r="988" spans="1:4" ht="15.75">
      <c r="A988" s="210" t="str">
        <f>IF(resultats_francais!A991="","",resultats_francais!A991)</f>
        <v/>
      </c>
      <c r="B988" s="211" t="str">
        <f>'Analyse HOR_F'!H990</f>
        <v/>
      </c>
      <c r="C988" s="211" t="str">
        <f>'Analyse HOR_F'!S990</f>
        <v/>
      </c>
      <c r="D988" s="211" t="str">
        <f>'Analyse HOR_F'!AD990</f>
        <v/>
      </c>
    </row>
    <row r="989" spans="1:4" ht="15.75">
      <c r="A989" s="210" t="str">
        <f>IF(resultats_francais!A992="","",resultats_francais!A992)</f>
        <v/>
      </c>
      <c r="B989" s="211" t="str">
        <f>'Analyse HOR_F'!H991</f>
        <v/>
      </c>
      <c r="C989" s="211" t="str">
        <f>'Analyse HOR_F'!S991</f>
        <v/>
      </c>
      <c r="D989" s="211" t="str">
        <f>'Analyse HOR_F'!AD991</f>
        <v/>
      </c>
    </row>
    <row r="990" spans="1:4" ht="15.75">
      <c r="A990" s="210" t="str">
        <f>IF(resultats_francais!A993="","",resultats_francais!A993)</f>
        <v/>
      </c>
      <c r="B990" s="211" t="str">
        <f>'Analyse HOR_F'!H992</f>
        <v/>
      </c>
      <c r="C990" s="211" t="str">
        <f>'Analyse HOR_F'!S992</f>
        <v/>
      </c>
      <c r="D990" s="211" t="str">
        <f>'Analyse HOR_F'!AD992</f>
        <v/>
      </c>
    </row>
    <row r="991" spans="1:4" ht="15.75">
      <c r="A991" s="210" t="str">
        <f>IF(resultats_francais!A994="","",resultats_francais!A994)</f>
        <v/>
      </c>
      <c r="B991" s="211" t="str">
        <f>'Analyse HOR_F'!H993</f>
        <v/>
      </c>
      <c r="C991" s="211" t="str">
        <f>'Analyse HOR_F'!S993</f>
        <v/>
      </c>
      <c r="D991" s="211" t="str">
        <f>'Analyse HOR_F'!AD993</f>
        <v/>
      </c>
    </row>
    <row r="992" spans="1:4" ht="15.75">
      <c r="A992" s="210" t="str">
        <f>IF(resultats_francais!A995="","",resultats_francais!A995)</f>
        <v/>
      </c>
      <c r="B992" s="211" t="str">
        <f>'Analyse HOR_F'!H994</f>
        <v/>
      </c>
      <c r="C992" s="211" t="str">
        <f>'Analyse HOR_F'!S994</f>
        <v/>
      </c>
      <c r="D992" s="211" t="str">
        <f>'Analyse HOR_F'!AD994</f>
        <v/>
      </c>
    </row>
    <row r="993" spans="1:4" ht="15.75">
      <c r="A993" s="210" t="str">
        <f>IF(resultats_francais!A996="","",resultats_francais!A996)</f>
        <v/>
      </c>
      <c r="B993" s="211" t="str">
        <f>'Analyse HOR_F'!H995</f>
        <v/>
      </c>
      <c r="C993" s="211" t="str">
        <f>'Analyse HOR_F'!S995</f>
        <v/>
      </c>
      <c r="D993" s="211" t="str">
        <f>'Analyse HOR_F'!AD995</f>
        <v/>
      </c>
    </row>
    <row r="994" spans="1:4" ht="15.75">
      <c r="A994" s="210" t="str">
        <f>IF(resultats_francais!A997="","",resultats_francais!A997)</f>
        <v/>
      </c>
      <c r="B994" s="211" t="str">
        <f>'Analyse HOR_F'!H996</f>
        <v/>
      </c>
      <c r="C994" s="211" t="str">
        <f>'Analyse HOR_F'!S996</f>
        <v/>
      </c>
      <c r="D994" s="211" t="str">
        <f>'Analyse HOR_F'!AD996</f>
        <v/>
      </c>
    </row>
    <row r="995" spans="1:4" ht="15.75">
      <c r="A995" s="210" t="str">
        <f>IF(resultats_francais!A998="","",resultats_francais!A998)</f>
        <v/>
      </c>
      <c r="B995" s="211" t="str">
        <f>'Analyse HOR_F'!H997</f>
        <v/>
      </c>
      <c r="C995" s="211" t="str">
        <f>'Analyse HOR_F'!S997</f>
        <v/>
      </c>
      <c r="D995" s="211" t="str">
        <f>'Analyse HOR_F'!AD997</f>
        <v/>
      </c>
    </row>
    <row r="996" spans="1:4" ht="15.75">
      <c r="A996" s="210" t="str">
        <f>IF(resultats_francais!A999="","",resultats_francais!A999)</f>
        <v/>
      </c>
      <c r="B996" s="211" t="str">
        <f>'Analyse HOR_F'!H998</f>
        <v/>
      </c>
      <c r="C996" s="211" t="str">
        <f>'Analyse HOR_F'!S998</f>
        <v/>
      </c>
      <c r="D996" s="211" t="str">
        <f>'Analyse HOR_F'!AD998</f>
        <v/>
      </c>
    </row>
    <row r="997" spans="1:4" ht="15.75">
      <c r="A997" s="210" t="str">
        <f>IF(resultats_francais!A1000="","",resultats_francais!A1000)</f>
        <v/>
      </c>
      <c r="B997" s="211" t="str">
        <f>'Analyse HOR_F'!H999</f>
        <v/>
      </c>
      <c r="C997" s="211" t="str">
        <f>'Analyse HOR_F'!S999</f>
        <v/>
      </c>
      <c r="D997" s="211" t="str">
        <f>'Analyse HOR_F'!AD999</f>
        <v/>
      </c>
    </row>
    <row r="998" spans="1:4" ht="15.75">
      <c r="A998" s="210" t="str">
        <f>IF(resultats_francais!A1001="","",resultats_francais!A1001)</f>
        <v/>
      </c>
      <c r="B998" s="211" t="str">
        <f>'Analyse HOR_F'!H1000</f>
        <v/>
      </c>
      <c r="C998" s="211" t="str">
        <f>'Analyse HOR_F'!S1000</f>
        <v/>
      </c>
      <c r="D998" s="211" t="str">
        <f>'Analyse HOR_F'!AD1000</f>
        <v/>
      </c>
    </row>
    <row r="999" spans="1:4" ht="15.75">
      <c r="A999" s="210" t="str">
        <f>IF(resultats_francais!A1002="","",resultats_francais!A1002)</f>
        <v/>
      </c>
      <c r="B999" s="211" t="str">
        <f>'Analyse HOR_F'!H1001</f>
        <v/>
      </c>
      <c r="C999" s="211" t="str">
        <f>'Analyse HOR_F'!S1001</f>
        <v/>
      </c>
      <c r="D999" s="211" t="str">
        <f>'Analyse HOR_F'!AD1001</f>
        <v/>
      </c>
    </row>
    <row r="1000" spans="1:4" ht="15.75">
      <c r="A1000" s="210" t="str">
        <f>IF(resultats_francais!A1003="","",resultats_francais!A1003)</f>
        <v/>
      </c>
      <c r="B1000" s="211" t="str">
        <f>'Analyse HOR_F'!H1002</f>
        <v/>
      </c>
      <c r="C1000" s="211" t="str">
        <f>'Analyse HOR_F'!S1002</f>
        <v/>
      </c>
      <c r="D1000" s="211" t="str">
        <f>'Analyse HOR_F'!AD1002</f>
        <v/>
      </c>
    </row>
    <row r="1001" spans="1:4" ht="15.75">
      <c r="A1001" s="210" t="str">
        <f>IF(resultats_francais!A1004="","",resultats_francais!A1004)</f>
        <v/>
      </c>
      <c r="B1001" s="211" t="str">
        <f>'Analyse HOR_F'!H1003</f>
        <v/>
      </c>
      <c r="C1001" s="211" t="str">
        <f>'Analyse HOR_F'!S1003</f>
        <v/>
      </c>
      <c r="D1001" s="211" t="str">
        <f>'Analyse HOR_F'!AD1003</f>
        <v/>
      </c>
    </row>
    <row r="1002" spans="1:4">
      <c r="A1002" s="40" t="s">
        <v>94</v>
      </c>
      <c r="B1002" s="235" t="e">
        <f>AVERAGE(B2:B1001)</f>
        <v>#DIV/0!</v>
      </c>
      <c r="C1002" s="235" t="e">
        <f>AVERAGE(C2:C1001)</f>
        <v>#DIV/0!</v>
      </c>
      <c r="D1002" s="235" t="e">
        <f>AVERAGE(D2:D1001)</f>
        <v>#DIV/0!</v>
      </c>
    </row>
  </sheetData>
  <sheetProtection password="C81E" sheet="1" selectLockedCells="1" selectUnlockedCells="1"/>
  <conditionalFormatting sqref="B2:D1001">
    <cfRule type="cellIs" dxfId="62" priority="1" stopIfTrue="1" operator="between">
      <formula>0.75</formula>
      <formula>1</formula>
    </cfRule>
    <cfRule type="cellIs" dxfId="61" priority="2" stopIfTrue="1" operator="between">
      <formula>0.5</formula>
      <formula>0.74</formula>
    </cfRule>
    <cfRule type="cellIs" dxfId="60" priority="3" stopIfTrue="1" operator="between">
      <formula>0.25</formula>
      <formula>0.49</formula>
    </cfRule>
  </conditionalFormatting>
  <pageMargins left="0.59055118110236227" right="0.59055118110236227" top="1.1811023622047245" bottom="0.78740157480314965" header="0.51181102362204722" footer="0.51181102362204722"/>
  <pageSetup paperSize="9" orientation="portrait" horizontalDpi="360" verticalDpi="360" r:id="rId1"/>
  <headerFooter alignWithMargins="0">
    <oddHeader xml:space="preserve">&amp;LLangage compréhension - production
Découverte de l'écrit
en maternelle&amp;C&amp;"Arial,Gras"&amp;14Ecole&amp;RCirconscription      
</oddHeader>
    <oddFooter xml:space="preserve">&amp;CClasse : </oddFooter>
  </headerFooter>
</worksheet>
</file>

<file path=xl/worksheets/sheet7.xml><?xml version="1.0" encoding="utf-8"?>
<worksheet xmlns="http://schemas.openxmlformats.org/spreadsheetml/2006/main" xmlns:r="http://schemas.openxmlformats.org/officeDocument/2006/relationships">
  <sheetPr enableFormatConditionsCalculation="0">
    <tabColor indexed="40"/>
  </sheetPr>
  <dimension ref="A1:G28"/>
  <sheetViews>
    <sheetView showGridLines="0" showRowColHeaders="0" workbookViewId="0">
      <selection activeCell="C1" sqref="C1:D1"/>
    </sheetView>
  </sheetViews>
  <sheetFormatPr baseColWidth="10" defaultRowHeight="15"/>
  <cols>
    <col min="1" max="1" width="5.5703125" style="126" customWidth="1"/>
    <col min="2" max="2" width="6.7109375" style="126" customWidth="1"/>
    <col min="3" max="3" width="69.28515625" style="127" customWidth="1"/>
    <col min="4" max="4" width="7.85546875" style="127" customWidth="1"/>
    <col min="5" max="5" width="7.5703125" style="127" customWidth="1"/>
    <col min="6" max="6" width="0" style="127" hidden="1" customWidth="1"/>
    <col min="7" max="7" width="12.7109375" style="127" hidden="1" customWidth="1"/>
    <col min="8" max="16384" width="11.42578125" style="127"/>
  </cols>
  <sheetData>
    <row r="1" spans="1:7" ht="27.75" customHeight="1">
      <c r="B1" s="138" t="s">
        <v>69</v>
      </c>
      <c r="C1" s="454" t="s">
        <v>283</v>
      </c>
      <c r="D1" s="455"/>
    </row>
    <row r="3" spans="1:7" ht="15.75" thickBot="1">
      <c r="C3" s="126" t="s">
        <v>59</v>
      </c>
    </row>
    <row r="4" spans="1:7" s="128" customFormat="1" ht="30" customHeight="1" thickBot="1">
      <c r="A4" s="456" t="s">
        <v>38</v>
      </c>
      <c r="B4" s="129">
        <v>1</v>
      </c>
      <c r="C4" s="231" t="s">
        <v>39</v>
      </c>
      <c r="D4" s="234" t="str">
        <f>IF(VLOOKUP(nom_eleve,matriceF,2,FALSE)="","",VLOOKUP(nom_eleve,matriceF,2,FALSE))</f>
        <v/>
      </c>
      <c r="E4" s="451" t="str">
        <f>VLOOKUP(nom_eleve,bilan_classe_F,2,FALSE)</f>
        <v/>
      </c>
      <c r="F4" s="325" t="s">
        <v>261</v>
      </c>
      <c r="G4" s="234" t="e">
        <f>IF(VLOOKUP(nom_eleve,matriceBF,22,FALSE)="","",VLOOKUP(nom_eleve,matriceBF,22,FALSE))</f>
        <v>#N/A</v>
      </c>
    </row>
    <row r="5" spans="1:7" s="128" customFormat="1" ht="30" customHeight="1" thickBot="1">
      <c r="A5" s="456"/>
      <c r="B5" s="130">
        <v>2</v>
      </c>
      <c r="C5" s="232" t="s">
        <v>40</v>
      </c>
      <c r="D5" s="234" t="str">
        <f>IF(VLOOKUP(nom_eleve,matriceF,3,FALSE)="","",VLOOKUP(nom_eleve,matriceF,3,FALSE))</f>
        <v/>
      </c>
      <c r="E5" s="452"/>
      <c r="F5" s="325" t="s">
        <v>262</v>
      </c>
      <c r="G5" s="234" t="e">
        <f>IF(VLOOKUP(nom_eleve,matriceBF,23,FALSE)="","",VLOOKUP(nom_eleve,matriceBF,23,FALSE))</f>
        <v>#N/A</v>
      </c>
    </row>
    <row r="6" spans="1:7" s="128" customFormat="1" ht="30" customHeight="1" thickBot="1">
      <c r="A6" s="456"/>
      <c r="B6" s="130">
        <v>3</v>
      </c>
      <c r="C6" s="232" t="s">
        <v>60</v>
      </c>
      <c r="D6" s="234" t="str">
        <f>IF(VLOOKUP(nom_eleve,matriceF,4,FALSE)="","",VLOOKUP(nom_eleve,matriceF,4,FALSE))</f>
        <v/>
      </c>
      <c r="E6" s="452"/>
      <c r="F6" s="325" t="s">
        <v>263</v>
      </c>
      <c r="G6" s="234" t="e">
        <f>IF(VLOOKUP(nom_eleve,matriceBF,24,FALSE)="","",VLOOKUP(nom_eleve,matriceBF,24,FALSE))</f>
        <v>#N/A</v>
      </c>
    </row>
    <row r="7" spans="1:7" s="128" customFormat="1" ht="30" customHeight="1" thickBot="1">
      <c r="A7" s="456"/>
      <c r="B7" s="130">
        <v>7</v>
      </c>
      <c r="C7" s="232" t="s">
        <v>42</v>
      </c>
      <c r="D7" s="234" t="str">
        <f>IF(VLOOKUP(nom_eleve,matriceF,5,FALSE)="","",VLOOKUP(nom_eleve,matriceF,5,FALSE))</f>
        <v/>
      </c>
      <c r="E7" s="452"/>
      <c r="F7" s="325" t="s">
        <v>264</v>
      </c>
      <c r="G7" s="234" t="e">
        <f>IF(VLOOKUP(nom_eleve,matriceBF,25,FALSE)="","",VLOOKUP(nom_eleve,matriceBF,25,FALSE))</f>
        <v>#N/A</v>
      </c>
    </row>
    <row r="8" spans="1:7" s="128" customFormat="1" ht="30" customHeight="1" thickBot="1">
      <c r="A8" s="456"/>
      <c r="B8" s="130">
        <v>8</v>
      </c>
      <c r="C8" s="232" t="s">
        <v>43</v>
      </c>
      <c r="D8" s="234" t="str">
        <f>IF(VLOOKUP(nom_eleve,matriceF,6,FALSE)="","",VLOOKUP(nom_eleve,matriceF,6,FALSE))</f>
        <v/>
      </c>
      <c r="E8" s="452"/>
      <c r="F8" s="325" t="s">
        <v>265</v>
      </c>
      <c r="G8" s="234" t="e">
        <f>IF(VLOOKUP(nom_eleve,matriceBF,26,FALSE)="","",VLOOKUP(nom_eleve,matriceBF,26,FALSE))</f>
        <v>#N/A</v>
      </c>
    </row>
    <row r="9" spans="1:7" s="128" customFormat="1" ht="30" customHeight="1" thickBot="1">
      <c r="A9" s="456"/>
      <c r="B9" s="130">
        <v>9</v>
      </c>
      <c r="C9" s="232" t="s">
        <v>47</v>
      </c>
      <c r="D9" s="234" t="str">
        <f>IF(VLOOKUP(nom_eleve,matriceF,7,FALSE)="","",VLOOKUP(nom_eleve,matriceF,7,FALSE))</f>
        <v/>
      </c>
      <c r="E9" s="452"/>
      <c r="F9" s="325" t="s">
        <v>194</v>
      </c>
      <c r="G9" s="234" t="e">
        <f>IF(VLOOKUP(nom_eleve,matriceBF,27,FALSE)="","",VLOOKUP(nom_eleve,matriceBF,27,FALSE))</f>
        <v>#N/A</v>
      </c>
    </row>
    <row r="10" spans="1:7" s="128" customFormat="1" ht="51.75" customHeight="1" thickBot="1">
      <c r="A10" s="456"/>
      <c r="B10" s="130">
        <v>12</v>
      </c>
      <c r="C10" s="232" t="s">
        <v>61</v>
      </c>
      <c r="D10" s="234" t="str">
        <f>IF(VLOOKUP(nom_eleve,matriceF,8,FALSE)="","",VLOOKUP(nom_eleve,matriceF,8,FALSE))</f>
        <v/>
      </c>
      <c r="E10" s="452"/>
      <c r="F10" s="325" t="s">
        <v>266</v>
      </c>
      <c r="G10" s="234" t="e">
        <f>IF(VLOOKUP(nom_eleve,matriceBF,28,FALSE)="","",VLOOKUP(nom_eleve,matriceBF,28,FALSE))</f>
        <v>#N/A</v>
      </c>
    </row>
    <row r="11" spans="1:7" s="128" customFormat="1" ht="30" customHeight="1" thickBot="1">
      <c r="A11" s="456"/>
      <c r="B11" s="130">
        <v>13</v>
      </c>
      <c r="C11" s="232" t="s">
        <v>62</v>
      </c>
      <c r="D11" s="234" t="str">
        <f>IF(VLOOKUP(nom_eleve,matriceF,9,FALSE)="","",VLOOKUP(nom_eleve,matriceF,9,FALSE))</f>
        <v/>
      </c>
      <c r="E11" s="452"/>
      <c r="F11" s="325" t="s">
        <v>267</v>
      </c>
      <c r="G11" s="234" t="e">
        <f>IF(VLOOKUP(nom_eleve,matriceBF,29,FALSE)="","",VLOOKUP(nom_eleve,matriceBF,29,FALSE))</f>
        <v>#N/A</v>
      </c>
    </row>
    <row r="12" spans="1:7" s="128" customFormat="1" ht="30" customHeight="1" thickBot="1">
      <c r="A12" s="456"/>
      <c r="B12" s="131">
        <v>14</v>
      </c>
      <c r="C12" s="233" t="s">
        <v>63</v>
      </c>
      <c r="D12" s="234" t="str">
        <f>IF(VLOOKUP(nom_eleve,matriceF,10,FALSE)="","",VLOOKUP(nom_eleve,matriceF,10,FALSE))</f>
        <v/>
      </c>
      <c r="E12" s="453"/>
      <c r="F12" s="325" t="s">
        <v>268</v>
      </c>
      <c r="G12" s="234" t="e">
        <f>IF(VLOOKUP(nom_eleve,matriceBF,30,FALSE)="","",VLOOKUP(nom_eleve,matriceBF,30,FALSE))</f>
        <v>#N/A</v>
      </c>
    </row>
    <row r="13" spans="1:7" s="128" customFormat="1" ht="30" customHeight="1" thickBot="1">
      <c r="A13" s="457" t="s">
        <v>52</v>
      </c>
      <c r="B13" s="132">
        <v>4</v>
      </c>
      <c r="C13" s="231" t="s">
        <v>64</v>
      </c>
      <c r="D13" s="234" t="str">
        <f>IF(VLOOKUP(nom_eleve,matriceF,11,FALSE)="","",VLOOKUP(nom_eleve,matriceF,11,FALSE))</f>
        <v/>
      </c>
      <c r="E13" s="451" t="str">
        <f>VLOOKUP(nom_eleve,bilan_classe_F,3,FALSE)</f>
        <v/>
      </c>
      <c r="F13" s="325" t="s">
        <v>106</v>
      </c>
      <c r="G13" s="234" t="e">
        <f>IF(VLOOKUP(nom_eleve,matriceBF,31,FALSE)="","",VLOOKUP(nom_eleve,matriceBF,31,FALSE))</f>
        <v>#N/A</v>
      </c>
    </row>
    <row r="14" spans="1:7" s="128" customFormat="1" ht="30" customHeight="1" thickBot="1">
      <c r="A14" s="457"/>
      <c r="B14" s="133">
        <v>5</v>
      </c>
      <c r="C14" s="232" t="s">
        <v>45</v>
      </c>
      <c r="D14" s="234" t="str">
        <f>IF(VLOOKUP(nom_eleve,matriceF,12,FALSE)="","",VLOOKUP(nom_eleve,matriceF,12,FALSE))</f>
        <v/>
      </c>
      <c r="E14" s="452"/>
      <c r="F14" s="325" t="s">
        <v>108</v>
      </c>
      <c r="G14" s="234" t="e">
        <f>IF(VLOOKUP(nom_eleve,matriceBF,32,FALSE)="","",VLOOKUP(nom_eleve,matriceBF,32,FALSE))</f>
        <v>#N/A</v>
      </c>
    </row>
    <row r="15" spans="1:7" s="128" customFormat="1" ht="30" customHeight="1" thickBot="1">
      <c r="A15" s="457"/>
      <c r="B15" s="133">
        <v>6</v>
      </c>
      <c r="C15" s="232" t="s">
        <v>46</v>
      </c>
      <c r="D15" s="234" t="str">
        <f>IF(VLOOKUP(nom_eleve,matriceF,13,FALSE)="","",VLOOKUP(nom_eleve,matriceF,13,FALSE))</f>
        <v/>
      </c>
      <c r="E15" s="452"/>
      <c r="F15" s="325" t="s">
        <v>269</v>
      </c>
      <c r="G15" s="234" t="e">
        <f>IF(VLOOKUP(nom_eleve,matriceBF,33,FALSE)="","",VLOOKUP(nom_eleve,matriceBF,33,FALSE))</f>
        <v>#N/A</v>
      </c>
    </row>
    <row r="16" spans="1:7" s="128" customFormat="1" ht="46.5" customHeight="1" thickBot="1">
      <c r="A16" s="457"/>
      <c r="B16" s="133">
        <v>10</v>
      </c>
      <c r="C16" s="232" t="s">
        <v>65</v>
      </c>
      <c r="D16" s="234" t="str">
        <f>IF(VLOOKUP(nom_eleve,matriceF,14,FALSE)="","",VLOOKUP(nom_eleve,matriceF,14,FALSE))</f>
        <v/>
      </c>
      <c r="E16" s="452"/>
      <c r="F16" s="325" t="s">
        <v>111</v>
      </c>
      <c r="G16" s="234" t="e">
        <f>IF(VLOOKUP(nom_eleve,matriceBF,34,FALSE)="","",VLOOKUP(nom_eleve,matriceBF,34,FALSE))</f>
        <v>#N/A</v>
      </c>
    </row>
    <row r="17" spans="1:5" s="128" customFormat="1" ht="30" customHeight="1" thickBot="1">
      <c r="A17" s="457"/>
      <c r="B17" s="134">
        <v>11</v>
      </c>
      <c r="C17" s="233" t="s">
        <v>66</v>
      </c>
      <c r="D17" s="234" t="str">
        <f>IF(VLOOKUP(nom_eleve,matriceF,15,FALSE)="","",VLOOKUP(nom_eleve,matriceF,15,FALSE))</f>
        <v/>
      </c>
      <c r="E17" s="453"/>
    </row>
    <row r="18" spans="1:5" s="128" customFormat="1" ht="30" customHeight="1" thickBot="1">
      <c r="A18" s="458" t="s">
        <v>67</v>
      </c>
      <c r="B18" s="135">
        <v>1</v>
      </c>
      <c r="C18" s="231" t="s">
        <v>68</v>
      </c>
      <c r="D18" s="234" t="str">
        <f>IF(VLOOKUP(nom_eleve,matriceF,16,FALSE)="","",VLOOKUP(nom_eleve,matriceF,16,FALSE))</f>
        <v/>
      </c>
      <c r="E18" s="451" t="str">
        <f>VLOOKUP(nom_eleve,bilan_classe_F,4,FALSE)</f>
        <v/>
      </c>
    </row>
    <row r="19" spans="1:5" s="128" customFormat="1" ht="30" customHeight="1" thickBot="1">
      <c r="A19" s="458"/>
      <c r="B19" s="136">
        <v>2</v>
      </c>
      <c r="C19" s="232" t="s">
        <v>54</v>
      </c>
      <c r="D19" s="234" t="str">
        <f>IF(VLOOKUP(nom_eleve,matriceF,17,FALSE)="","",VLOOKUP(nom_eleve,matriceF,17,FALSE))</f>
        <v/>
      </c>
      <c r="E19" s="452"/>
    </row>
    <row r="20" spans="1:5" s="128" customFormat="1" ht="30" customHeight="1" thickBot="1">
      <c r="A20" s="458"/>
      <c r="B20" s="136">
        <v>3</v>
      </c>
      <c r="C20" s="232" t="s">
        <v>55</v>
      </c>
      <c r="D20" s="234" t="str">
        <f>IF(VLOOKUP(nom_eleve,matriceF,18,FALSE)="","",VLOOKUP(nom_eleve,matriceF,18,FALSE))</f>
        <v/>
      </c>
      <c r="E20" s="452"/>
    </row>
    <row r="21" spans="1:5" s="128" customFormat="1" ht="30" customHeight="1" thickBot="1">
      <c r="A21" s="458"/>
      <c r="B21" s="136">
        <v>4</v>
      </c>
      <c r="C21" s="232" t="s">
        <v>70</v>
      </c>
      <c r="D21" s="234" t="str">
        <f>IF(VLOOKUP(nom_eleve,matriceF,19,FALSE)="","",VLOOKUP(nom_eleve,matriceF,19,FALSE))</f>
        <v/>
      </c>
      <c r="E21" s="452"/>
    </row>
    <row r="22" spans="1:5" s="128" customFormat="1" ht="30" customHeight="1" thickBot="1">
      <c r="A22" s="458"/>
      <c r="B22" s="136">
        <v>5</v>
      </c>
      <c r="C22" s="232" t="s">
        <v>71</v>
      </c>
      <c r="D22" s="234" t="str">
        <f>IF(VLOOKUP(nom_eleve,matriceF,20,FALSE)="","",VLOOKUP(nom_eleve,matriceF,20,FALSE))</f>
        <v/>
      </c>
      <c r="E22" s="452"/>
    </row>
    <row r="23" spans="1:5" s="128" customFormat="1" ht="30" customHeight="1" thickBot="1">
      <c r="A23" s="458"/>
      <c r="B23" s="137">
        <v>6</v>
      </c>
      <c r="C23" s="233" t="s">
        <v>58</v>
      </c>
      <c r="D23" s="234" t="str">
        <f>IF(VLOOKUP(nom_eleve,matriceF,21,FALSE)="","",VLOOKUP(nom_eleve,matriceF,21,FALSE))</f>
        <v/>
      </c>
      <c r="E23" s="453"/>
    </row>
    <row r="28" spans="1:5">
      <c r="A28" s="143"/>
      <c r="B28" s="143"/>
      <c r="C28" s="143"/>
      <c r="D28" s="143"/>
      <c r="E28" s="143"/>
    </row>
  </sheetData>
  <sheetProtection password="C81E" sheet="1" objects="1" scenarios="1" selectLockedCells="1"/>
  <mergeCells count="7">
    <mergeCell ref="E4:E12"/>
    <mergeCell ref="E13:E17"/>
    <mergeCell ref="E18:E23"/>
    <mergeCell ref="C1:D1"/>
    <mergeCell ref="A4:A12"/>
    <mergeCell ref="A13:A17"/>
    <mergeCell ref="A18:A23"/>
  </mergeCells>
  <conditionalFormatting sqref="D4:D23">
    <cfRule type="cellIs" dxfId="59" priority="4" stopIfTrue="1" operator="equal">
      <formula>1</formula>
    </cfRule>
    <cfRule type="cellIs" dxfId="58" priority="5" stopIfTrue="1" operator="equal">
      <formula>2</formula>
    </cfRule>
    <cfRule type="cellIs" dxfId="57" priority="6" stopIfTrue="1" operator="equal">
      <formula>9</formula>
    </cfRule>
  </conditionalFormatting>
  <conditionalFormatting sqref="E4:E23">
    <cfRule type="cellIs" dxfId="56" priority="10" stopIfTrue="1" operator="between">
      <formula>0.75</formula>
      <formula>1</formula>
    </cfRule>
    <cfRule type="cellIs" dxfId="55" priority="11" stopIfTrue="1" operator="between">
      <formula>0.25</formula>
      <formula>0.49</formula>
    </cfRule>
    <cfRule type="cellIs" dxfId="54" priority="12" stopIfTrue="1" operator="between">
      <formula>0.5</formula>
      <formula>0.74</formula>
    </cfRule>
  </conditionalFormatting>
  <conditionalFormatting sqref="G4:G16">
    <cfRule type="cellIs" dxfId="53" priority="1" stopIfTrue="1" operator="equal">
      <formula>1</formula>
    </cfRule>
    <cfRule type="cellIs" dxfId="52" priority="2" stopIfTrue="1" operator="equal">
      <formula>2</formula>
    </cfRule>
    <cfRule type="cellIs" dxfId="51" priority="3" stopIfTrue="1" operator="equal">
      <formula>9</formula>
    </cfRule>
  </conditionalFormatting>
  <dataValidations count="1">
    <dataValidation type="list" allowBlank="1" showInputMessage="1" showErrorMessage="1" sqref="C1">
      <formula1>eleves</formula1>
    </dataValidation>
  </dataValidations>
  <pageMargins left="0.39370078740157483" right="0.39370078740157483" top="0.59055118110236227" bottom="0.59055118110236227" header="0.51181102362204722" footer="0.51181102362204722"/>
  <pageSetup paperSize="9" orientation="portrait" horizontalDpi="4294967293" r:id="rId1"/>
  <headerFooter alignWithMargins="0">
    <oddFooter>&amp;C&amp;"Arial,Italique"&amp;8Évaluation maternelle : langage compréhension - production / découverte de l'écrit</oddFooter>
  </headerFooter>
</worksheet>
</file>

<file path=xl/worksheets/sheet8.xml><?xml version="1.0" encoding="utf-8"?>
<worksheet xmlns="http://schemas.openxmlformats.org/spreadsheetml/2006/main" xmlns:r="http://schemas.openxmlformats.org/officeDocument/2006/relationships">
  <sheetPr enableFormatConditionsCalculation="0">
    <tabColor indexed="10"/>
  </sheetPr>
  <dimension ref="A1:HD1722"/>
  <sheetViews>
    <sheetView showGridLines="0" showRowColHeaders="0" zoomScale="75" zoomScaleNormal="60" workbookViewId="0">
      <selection activeCell="D5" sqref="D5"/>
    </sheetView>
  </sheetViews>
  <sheetFormatPr baseColWidth="10" defaultRowHeight="20.100000000000001" customHeight="1"/>
  <cols>
    <col min="1" max="1" width="46.85546875" style="178" customWidth="1"/>
    <col min="2" max="21" width="10.7109375" style="202" customWidth="1"/>
    <col min="22" max="22" width="10.7109375" style="212" customWidth="1"/>
    <col min="23" max="30" width="10.7109375" style="199" customWidth="1"/>
    <col min="31" max="39" width="10.7109375" style="199" hidden="1" customWidth="1"/>
    <col min="40" max="79" width="10.7109375" style="199" customWidth="1"/>
    <col min="80" max="82" width="3.7109375" style="199" customWidth="1"/>
    <col min="83" max="16384" width="11.42578125" style="178"/>
  </cols>
  <sheetData>
    <row r="1" spans="1:212" s="239" customFormat="1" ht="20.100000000000001" customHeight="1" thickBot="1">
      <c r="A1" s="290" t="str">
        <f>resultats_francais!A1</f>
        <v>groupe évalué</v>
      </c>
      <c r="B1" s="461" t="str">
        <f>resultats_francais!B1</f>
        <v>effectif :</v>
      </c>
      <c r="C1" s="461"/>
      <c r="D1" s="461" t="str">
        <f>resultats_francais!D1</f>
        <v>circonscription :</v>
      </c>
      <c r="E1" s="461"/>
      <c r="F1" s="461"/>
      <c r="G1" s="461"/>
      <c r="H1" s="461"/>
      <c r="I1" s="461"/>
      <c r="J1" s="461"/>
      <c r="K1" s="176"/>
      <c r="L1" s="176"/>
      <c r="M1" s="176"/>
      <c r="N1" s="176"/>
      <c r="O1" s="176"/>
      <c r="P1" s="176"/>
      <c r="Q1" s="176"/>
      <c r="R1" s="176"/>
      <c r="S1" s="176"/>
      <c r="T1" s="176"/>
      <c r="U1" s="238"/>
      <c r="V1" s="238"/>
      <c r="W1" s="238"/>
      <c r="X1" s="238"/>
      <c r="Y1" s="238"/>
      <c r="Z1" s="238"/>
      <c r="AA1" s="238"/>
      <c r="AB1" s="238"/>
      <c r="AC1" s="238"/>
      <c r="AD1" s="289"/>
      <c r="AE1" s="177"/>
      <c r="AF1" s="177"/>
      <c r="AG1" s="177"/>
      <c r="AH1" s="177"/>
      <c r="AI1" s="177"/>
      <c r="AJ1" s="177"/>
      <c r="AK1" s="177"/>
      <c r="AL1" s="177"/>
      <c r="AM1" s="177"/>
      <c r="AN1" s="177"/>
      <c r="AO1" s="177"/>
      <c r="AP1" s="177"/>
      <c r="AQ1" s="177"/>
      <c r="AR1" s="177"/>
      <c r="AS1" s="177"/>
      <c r="AT1" s="177"/>
      <c r="AU1" s="177"/>
      <c r="AV1" s="177"/>
      <c r="AW1" s="177"/>
      <c r="AX1" s="177"/>
      <c r="AY1" s="177"/>
      <c r="AZ1" s="177"/>
      <c r="BA1" s="177"/>
      <c r="BB1" s="177"/>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8"/>
      <c r="CF1" s="178"/>
      <c r="CG1" s="178"/>
      <c r="CH1" s="178"/>
      <c r="CI1" s="178"/>
      <c r="CJ1" s="178"/>
      <c r="CK1" s="178"/>
      <c r="CL1" s="178"/>
      <c r="CM1" s="178"/>
      <c r="CN1" s="178"/>
      <c r="CO1" s="178"/>
      <c r="CP1" s="178"/>
      <c r="CQ1" s="178"/>
      <c r="CR1" s="178"/>
      <c r="CS1" s="178"/>
      <c r="CT1" s="178"/>
      <c r="CU1" s="178"/>
      <c r="CV1" s="178"/>
      <c r="CW1" s="178"/>
      <c r="CX1" s="178"/>
      <c r="CY1" s="178"/>
      <c r="CZ1" s="178"/>
      <c r="DA1" s="178"/>
      <c r="DB1" s="178"/>
      <c r="DC1" s="178"/>
      <c r="DD1" s="178"/>
      <c r="DE1" s="178"/>
      <c r="DF1" s="178"/>
      <c r="DG1" s="178"/>
      <c r="DH1" s="178"/>
      <c r="DI1" s="178"/>
      <c r="DJ1" s="178"/>
      <c r="DK1" s="178"/>
      <c r="DL1" s="178"/>
      <c r="DM1" s="178"/>
      <c r="DN1" s="178"/>
      <c r="DO1" s="178"/>
      <c r="DP1" s="178"/>
      <c r="DQ1" s="178"/>
      <c r="DR1" s="178"/>
      <c r="DS1" s="178"/>
      <c r="DT1" s="178"/>
      <c r="DU1" s="178"/>
      <c r="DV1" s="178"/>
      <c r="DW1" s="178"/>
      <c r="DX1" s="178"/>
      <c r="DY1" s="178"/>
      <c r="DZ1" s="178"/>
      <c r="EA1" s="178"/>
      <c r="EB1" s="178"/>
      <c r="EC1" s="178"/>
      <c r="ED1" s="178"/>
      <c r="EE1" s="178"/>
      <c r="EF1" s="178"/>
      <c r="EG1" s="178"/>
      <c r="EH1" s="178"/>
      <c r="EI1" s="178"/>
      <c r="EJ1" s="178"/>
      <c r="EK1" s="178"/>
      <c r="EL1" s="178"/>
      <c r="EM1" s="178"/>
      <c r="EN1" s="178"/>
      <c r="EO1" s="178"/>
      <c r="EP1" s="178"/>
      <c r="EQ1" s="178"/>
      <c r="ER1" s="178"/>
      <c r="ES1" s="178"/>
      <c r="ET1" s="178"/>
      <c r="EU1" s="178"/>
      <c r="EV1" s="178"/>
      <c r="EW1" s="178"/>
      <c r="EX1" s="178"/>
      <c r="EY1" s="178"/>
      <c r="EZ1" s="178"/>
      <c r="FA1" s="178"/>
      <c r="FB1" s="178"/>
      <c r="FC1" s="178"/>
      <c r="FD1" s="178"/>
      <c r="FE1" s="178"/>
      <c r="FF1" s="178"/>
      <c r="FG1" s="178"/>
      <c r="FH1" s="178"/>
      <c r="FI1" s="178"/>
      <c r="FJ1" s="178"/>
      <c r="FK1" s="178"/>
      <c r="FL1" s="178"/>
      <c r="FM1" s="178"/>
      <c r="FN1" s="178"/>
      <c r="FO1" s="178"/>
      <c r="FP1" s="178"/>
      <c r="FQ1" s="178"/>
      <c r="FR1" s="178"/>
      <c r="FS1" s="178"/>
      <c r="FT1" s="178"/>
      <c r="FU1" s="178"/>
      <c r="FV1" s="178"/>
      <c r="FW1" s="178"/>
      <c r="FX1" s="178"/>
      <c r="FY1" s="178"/>
      <c r="FZ1" s="178"/>
      <c r="GA1" s="178"/>
      <c r="GB1" s="178"/>
      <c r="GC1" s="178"/>
      <c r="GD1" s="178"/>
      <c r="GE1" s="178"/>
      <c r="GF1" s="178"/>
      <c r="GG1" s="178"/>
      <c r="GH1" s="178"/>
      <c r="GI1" s="178"/>
      <c r="GJ1" s="178"/>
      <c r="GK1" s="178"/>
      <c r="GL1" s="178"/>
      <c r="GM1" s="178"/>
      <c r="GN1" s="178"/>
      <c r="GO1" s="178"/>
      <c r="GP1" s="178"/>
      <c r="GQ1" s="178"/>
      <c r="GR1" s="178"/>
      <c r="GS1" s="178"/>
      <c r="GT1" s="178"/>
      <c r="GU1" s="178"/>
      <c r="GV1" s="178"/>
      <c r="GW1" s="178"/>
      <c r="GX1" s="178"/>
      <c r="GY1" s="178"/>
      <c r="GZ1" s="178"/>
      <c r="HA1" s="178"/>
      <c r="HB1" s="178"/>
      <c r="HC1" s="178"/>
      <c r="HD1" s="178"/>
    </row>
    <row r="2" spans="1:212" s="239" customFormat="1" ht="39.75" customHeight="1" thickBot="1">
      <c r="A2" s="179" t="s">
        <v>37</v>
      </c>
      <c r="B2" s="462" t="s">
        <v>100</v>
      </c>
      <c r="C2" s="463"/>
      <c r="D2" s="463"/>
      <c r="E2" s="462" t="s">
        <v>127</v>
      </c>
      <c r="F2" s="463"/>
      <c r="G2" s="463"/>
      <c r="H2" s="463"/>
      <c r="I2" s="244" t="s">
        <v>128</v>
      </c>
      <c r="J2" s="464" t="s">
        <v>129</v>
      </c>
      <c r="K2" s="465"/>
      <c r="L2" s="465"/>
      <c r="M2" s="459" t="s">
        <v>130</v>
      </c>
      <c r="N2" s="460"/>
      <c r="O2" s="460"/>
      <c r="P2" s="460"/>
      <c r="Q2" s="460"/>
      <c r="R2" s="460"/>
      <c r="S2" s="464" t="s">
        <v>131</v>
      </c>
      <c r="T2" s="464"/>
      <c r="U2" s="464" t="s">
        <v>132</v>
      </c>
      <c r="V2" s="464"/>
      <c r="W2" s="464"/>
      <c r="X2" s="464"/>
      <c r="Y2" s="466" t="s">
        <v>133</v>
      </c>
      <c r="Z2" s="466"/>
      <c r="AA2" s="466"/>
      <c r="AB2" s="467" t="s">
        <v>134</v>
      </c>
      <c r="AC2" s="467"/>
      <c r="AD2" s="467"/>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3"/>
      <c r="BI2" s="214"/>
      <c r="BJ2" s="214"/>
      <c r="BK2" s="214"/>
      <c r="BL2" s="215"/>
      <c r="BM2" s="214"/>
      <c r="BN2" s="214"/>
      <c r="BO2" s="214"/>
      <c r="BP2" s="214"/>
      <c r="BQ2" s="214"/>
      <c r="BR2" s="214"/>
      <c r="BS2" s="214"/>
      <c r="BT2" s="214"/>
      <c r="BU2" s="214"/>
      <c r="BV2" s="214"/>
      <c r="BW2" s="214"/>
      <c r="BX2" s="214"/>
      <c r="BY2" s="214"/>
      <c r="BZ2" s="214"/>
      <c r="CA2" s="214"/>
      <c r="CB2" s="177"/>
      <c r="CC2" s="177"/>
      <c r="CD2" s="177"/>
      <c r="CE2" s="178"/>
      <c r="CF2" s="178"/>
      <c r="CG2" s="178"/>
      <c r="CH2" s="178"/>
      <c r="CI2" s="178"/>
      <c r="CJ2" s="178"/>
      <c r="CK2" s="178"/>
      <c r="CL2" s="178"/>
      <c r="CM2" s="178"/>
      <c r="CN2" s="178"/>
      <c r="CO2" s="178"/>
      <c r="CP2" s="178"/>
      <c r="CQ2" s="178"/>
      <c r="CR2" s="178"/>
      <c r="CS2" s="178"/>
      <c r="CT2" s="178"/>
      <c r="CU2" s="178"/>
      <c r="CV2" s="178"/>
      <c r="CW2" s="178"/>
      <c r="CX2" s="178"/>
      <c r="CY2" s="178"/>
      <c r="CZ2" s="178"/>
      <c r="DA2" s="178"/>
      <c r="DB2" s="178"/>
      <c r="DC2" s="178"/>
      <c r="DD2" s="178"/>
      <c r="DE2" s="178"/>
      <c r="DF2" s="178"/>
      <c r="DG2" s="178"/>
      <c r="DH2" s="178"/>
      <c r="DI2" s="178"/>
      <c r="DJ2" s="178"/>
      <c r="DK2" s="178"/>
      <c r="DL2" s="178"/>
      <c r="DM2" s="178"/>
      <c r="DN2" s="178"/>
      <c r="DO2" s="178"/>
      <c r="DP2" s="178"/>
      <c r="DQ2" s="178"/>
      <c r="DR2" s="178"/>
      <c r="DS2" s="178"/>
      <c r="DT2" s="178"/>
      <c r="DU2" s="178"/>
      <c r="DV2" s="178"/>
      <c r="DW2" s="178"/>
      <c r="DX2" s="178"/>
      <c r="DY2" s="178"/>
      <c r="DZ2" s="178"/>
      <c r="EA2" s="178"/>
      <c r="EB2" s="178"/>
      <c r="EC2" s="178"/>
      <c r="ED2" s="178"/>
      <c r="EE2" s="178"/>
      <c r="EF2" s="178"/>
      <c r="EG2" s="178"/>
      <c r="EH2" s="178"/>
      <c r="EI2" s="178"/>
      <c r="EJ2" s="178"/>
      <c r="EK2" s="178"/>
      <c r="EL2" s="178"/>
      <c r="EM2" s="178"/>
      <c r="EN2" s="178"/>
      <c r="EO2" s="178"/>
      <c r="EP2" s="178"/>
      <c r="EQ2" s="178"/>
      <c r="ER2" s="178"/>
      <c r="ES2" s="178"/>
      <c r="ET2" s="178"/>
      <c r="EU2" s="178"/>
      <c r="EV2" s="178"/>
      <c r="EW2" s="178"/>
      <c r="EX2" s="178"/>
      <c r="EY2" s="178"/>
      <c r="EZ2" s="178"/>
      <c r="FA2" s="178"/>
      <c r="FB2" s="178"/>
      <c r="FC2" s="178"/>
      <c r="FD2" s="178"/>
      <c r="FE2" s="178"/>
      <c r="FF2" s="178"/>
      <c r="FG2" s="178"/>
      <c r="FH2" s="178"/>
      <c r="FI2" s="178"/>
      <c r="FJ2" s="178"/>
      <c r="FK2" s="178"/>
      <c r="FL2" s="178"/>
      <c r="FM2" s="178"/>
      <c r="FN2" s="178"/>
      <c r="FO2" s="178"/>
      <c r="FP2" s="178"/>
      <c r="FQ2" s="178"/>
      <c r="FR2" s="178"/>
      <c r="FS2" s="178"/>
      <c r="FT2" s="178"/>
      <c r="FU2" s="178"/>
      <c r="FV2" s="178"/>
      <c r="FW2" s="178"/>
      <c r="FX2" s="178"/>
      <c r="FY2" s="178"/>
      <c r="FZ2" s="178"/>
      <c r="GA2" s="178"/>
      <c r="GB2" s="178"/>
      <c r="GC2" s="178"/>
      <c r="GD2" s="178"/>
      <c r="GE2" s="178"/>
      <c r="GF2" s="178"/>
      <c r="GG2" s="178"/>
      <c r="GH2" s="178"/>
      <c r="GI2" s="178"/>
      <c r="GJ2" s="178"/>
      <c r="GK2" s="178"/>
      <c r="GL2" s="178"/>
      <c r="GM2" s="178"/>
      <c r="GN2" s="178"/>
      <c r="GO2" s="178"/>
      <c r="GP2" s="178"/>
      <c r="GQ2" s="178"/>
      <c r="GR2" s="178"/>
      <c r="GS2" s="178"/>
      <c r="GT2" s="178"/>
      <c r="GU2" s="178"/>
      <c r="GV2" s="178"/>
      <c r="GW2" s="178"/>
      <c r="GX2" s="178"/>
      <c r="GY2" s="178"/>
      <c r="GZ2" s="178"/>
      <c r="HA2" s="178"/>
      <c r="HB2" s="178"/>
      <c r="HC2" s="178"/>
      <c r="HD2" s="178"/>
    </row>
    <row r="3" spans="1:212" s="239" customFormat="1" ht="20.100000000000001" customHeight="1" thickBot="1">
      <c r="A3" s="180" t="s">
        <v>3</v>
      </c>
      <c r="B3" s="245" t="s">
        <v>97</v>
      </c>
      <c r="C3" s="245" t="s">
        <v>98</v>
      </c>
      <c r="D3" s="245" t="s">
        <v>99</v>
      </c>
      <c r="E3" s="245" t="s">
        <v>101</v>
      </c>
      <c r="F3" s="245" t="s">
        <v>102</v>
      </c>
      <c r="G3" s="246" t="s">
        <v>103</v>
      </c>
      <c r="H3" s="247" t="s">
        <v>104</v>
      </c>
      <c r="I3" s="247" t="s">
        <v>105</v>
      </c>
      <c r="J3" s="185" t="s">
        <v>106</v>
      </c>
      <c r="K3" s="185" t="s">
        <v>108</v>
      </c>
      <c r="L3" s="185" t="s">
        <v>107</v>
      </c>
      <c r="M3" s="185" t="s">
        <v>109</v>
      </c>
      <c r="N3" s="185" t="s">
        <v>110</v>
      </c>
      <c r="O3" s="185" t="s">
        <v>111</v>
      </c>
      <c r="P3" s="185" t="s">
        <v>112</v>
      </c>
      <c r="Q3" s="185" t="s">
        <v>113</v>
      </c>
      <c r="R3" s="185" t="s">
        <v>114</v>
      </c>
      <c r="S3" s="185" t="s">
        <v>115</v>
      </c>
      <c r="T3" s="250" t="s">
        <v>116</v>
      </c>
      <c r="U3" s="250" t="s">
        <v>117</v>
      </c>
      <c r="V3" s="249" t="s">
        <v>118</v>
      </c>
      <c r="W3" s="251" t="s">
        <v>119</v>
      </c>
      <c r="X3" s="251" t="s">
        <v>120</v>
      </c>
      <c r="Y3" s="253" t="s">
        <v>121</v>
      </c>
      <c r="Z3" s="253" t="s">
        <v>122</v>
      </c>
      <c r="AA3" s="253" t="s">
        <v>123</v>
      </c>
      <c r="AB3" s="278" t="s">
        <v>124</v>
      </c>
      <c r="AC3" s="255" t="s">
        <v>125</v>
      </c>
      <c r="AD3" s="255" t="s">
        <v>126</v>
      </c>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8"/>
      <c r="BM3" s="217"/>
      <c r="BN3" s="217"/>
      <c r="BO3" s="217"/>
      <c r="BP3" s="218"/>
      <c r="BQ3" s="217"/>
      <c r="BR3" s="217"/>
      <c r="BS3" s="217"/>
      <c r="BT3" s="218"/>
      <c r="BU3" s="217"/>
      <c r="BV3" s="217"/>
      <c r="BW3" s="217"/>
      <c r="BX3" s="218"/>
      <c r="BY3" s="217"/>
      <c r="BZ3" s="217"/>
      <c r="CA3" s="217"/>
      <c r="CB3" s="188"/>
      <c r="CC3" s="18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c r="EZ3" s="178"/>
      <c r="FA3" s="178"/>
      <c r="FB3" s="178"/>
      <c r="FC3" s="178"/>
      <c r="FD3" s="178"/>
      <c r="FE3" s="178"/>
      <c r="FF3" s="178"/>
      <c r="FG3" s="178"/>
      <c r="FH3" s="178"/>
      <c r="FI3" s="178"/>
      <c r="FJ3" s="178"/>
      <c r="FK3" s="178"/>
      <c r="FL3" s="178"/>
      <c r="FM3" s="178"/>
      <c r="FN3" s="178"/>
      <c r="FO3" s="178"/>
      <c r="FP3" s="178"/>
      <c r="FQ3" s="178"/>
      <c r="FR3" s="178"/>
      <c r="FS3" s="178"/>
      <c r="FT3" s="178"/>
      <c r="FU3" s="178"/>
      <c r="FV3" s="178"/>
      <c r="FW3" s="178"/>
      <c r="FX3" s="178"/>
      <c r="FY3" s="178"/>
      <c r="FZ3" s="178"/>
      <c r="GA3" s="178"/>
      <c r="GB3" s="178"/>
      <c r="GC3" s="178"/>
      <c r="GD3" s="178"/>
      <c r="GE3" s="178"/>
      <c r="GF3" s="178"/>
      <c r="GG3" s="178"/>
      <c r="GH3" s="178"/>
      <c r="GI3" s="178"/>
      <c r="GJ3" s="178"/>
      <c r="GK3" s="178"/>
      <c r="GL3" s="178"/>
      <c r="GM3" s="178"/>
      <c r="GN3" s="178"/>
      <c r="GO3" s="178"/>
      <c r="GP3" s="178"/>
      <c r="GQ3" s="178"/>
      <c r="GR3" s="178"/>
      <c r="GS3" s="178"/>
      <c r="GT3" s="178"/>
      <c r="GU3" s="178"/>
      <c r="GV3" s="178"/>
      <c r="GW3" s="178"/>
      <c r="GX3" s="178"/>
      <c r="GY3" s="178"/>
      <c r="GZ3" s="178"/>
      <c r="HA3" s="178"/>
      <c r="HB3" s="178"/>
      <c r="HC3" s="178"/>
      <c r="HD3" s="178"/>
    </row>
    <row r="4" spans="1:212" s="239" customFormat="1" ht="197.25" customHeight="1" thickBot="1">
      <c r="A4" s="189" t="s">
        <v>4</v>
      </c>
      <c r="B4" s="248" t="s">
        <v>135</v>
      </c>
      <c r="C4" s="248" t="s">
        <v>136</v>
      </c>
      <c r="D4" s="248" t="s">
        <v>137</v>
      </c>
      <c r="E4" s="248" t="s">
        <v>138</v>
      </c>
      <c r="F4" s="248" t="s">
        <v>139</v>
      </c>
      <c r="G4" s="248" t="s">
        <v>140</v>
      </c>
      <c r="H4" s="248" t="s">
        <v>142</v>
      </c>
      <c r="I4" s="248" t="s">
        <v>141</v>
      </c>
      <c r="J4" s="192" t="s">
        <v>143</v>
      </c>
      <c r="K4" s="192" t="s">
        <v>144</v>
      </c>
      <c r="L4" s="192" t="s">
        <v>145</v>
      </c>
      <c r="M4" s="192" t="s">
        <v>146</v>
      </c>
      <c r="N4" s="192" t="s">
        <v>147</v>
      </c>
      <c r="O4" s="252" t="s">
        <v>160</v>
      </c>
      <c r="P4" s="252" t="s">
        <v>161</v>
      </c>
      <c r="Q4" s="192" t="s">
        <v>148</v>
      </c>
      <c r="R4" s="192" t="s">
        <v>149</v>
      </c>
      <c r="S4" s="252" t="s">
        <v>162</v>
      </c>
      <c r="T4" s="252" t="s">
        <v>163</v>
      </c>
      <c r="U4" s="191" t="s">
        <v>150</v>
      </c>
      <c r="V4" s="191" t="s">
        <v>153</v>
      </c>
      <c r="W4" s="191" t="s">
        <v>151</v>
      </c>
      <c r="X4" s="191" t="s">
        <v>152</v>
      </c>
      <c r="Y4" s="254" t="s">
        <v>154</v>
      </c>
      <c r="Z4" s="254" t="s">
        <v>155</v>
      </c>
      <c r="AA4" s="254" t="s">
        <v>156</v>
      </c>
      <c r="AB4" s="256" t="s">
        <v>157</v>
      </c>
      <c r="AC4" s="256" t="s">
        <v>158</v>
      </c>
      <c r="AD4" s="256" t="s">
        <v>159</v>
      </c>
      <c r="AE4" s="326" t="s">
        <v>270</v>
      </c>
      <c r="AF4" s="327" t="s">
        <v>271</v>
      </c>
      <c r="AG4" s="327" t="s">
        <v>272</v>
      </c>
      <c r="AH4" s="327" t="s">
        <v>273</v>
      </c>
      <c r="AI4" s="327" t="s">
        <v>274</v>
      </c>
      <c r="AJ4" s="327" t="s">
        <v>275</v>
      </c>
      <c r="AK4" s="327" t="s">
        <v>276</v>
      </c>
      <c r="AL4" s="327" t="s">
        <v>124</v>
      </c>
      <c r="AM4" s="327" t="s">
        <v>277</v>
      </c>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20"/>
      <c r="BM4" s="219"/>
      <c r="BN4" s="219"/>
      <c r="BO4" s="219"/>
      <c r="BP4" s="219"/>
      <c r="BQ4" s="219"/>
      <c r="BR4" s="219"/>
      <c r="BS4" s="219"/>
      <c r="BT4" s="219"/>
      <c r="BU4" s="219"/>
      <c r="BV4" s="219"/>
      <c r="BW4" s="219"/>
      <c r="BX4" s="219"/>
      <c r="BY4" s="219"/>
      <c r="BZ4" s="219"/>
      <c r="CA4" s="219"/>
      <c r="CB4" s="196"/>
      <c r="CC4" s="197"/>
      <c r="CD4" s="197"/>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178"/>
      <c r="EM4" s="178"/>
      <c r="EN4" s="178"/>
      <c r="EO4" s="178"/>
      <c r="EP4" s="178"/>
      <c r="EQ4" s="178"/>
      <c r="ER4" s="178"/>
      <c r="ES4" s="178"/>
      <c r="ET4" s="178"/>
      <c r="EU4" s="178"/>
      <c r="EV4" s="178"/>
      <c r="EW4" s="178"/>
      <c r="EX4" s="178"/>
      <c r="EY4" s="178"/>
      <c r="EZ4" s="178"/>
      <c r="FA4" s="178"/>
      <c r="FB4" s="178"/>
      <c r="FC4" s="178"/>
      <c r="FD4" s="178"/>
      <c r="FE4" s="178"/>
      <c r="FF4" s="178"/>
      <c r="FG4" s="178"/>
      <c r="FH4" s="178"/>
      <c r="FI4" s="178"/>
      <c r="FJ4" s="178"/>
      <c r="FK4" s="178"/>
      <c r="FL4" s="178"/>
      <c r="FM4" s="178"/>
      <c r="FN4" s="178"/>
      <c r="FO4" s="178"/>
      <c r="FP4" s="178"/>
      <c r="FQ4" s="178"/>
      <c r="FR4" s="178"/>
      <c r="FS4" s="178"/>
      <c r="FT4" s="178"/>
      <c r="FU4" s="178"/>
      <c r="FV4" s="178"/>
      <c r="FW4" s="178"/>
      <c r="FX4" s="178"/>
      <c r="FY4" s="178"/>
      <c r="FZ4" s="178"/>
      <c r="GA4" s="178"/>
      <c r="GB4" s="178"/>
      <c r="GC4" s="178"/>
      <c r="GD4" s="178"/>
      <c r="GE4" s="178"/>
      <c r="GF4" s="178"/>
      <c r="GG4" s="178"/>
      <c r="GH4" s="178"/>
      <c r="GI4" s="178"/>
      <c r="GJ4" s="178"/>
      <c r="GK4" s="178"/>
      <c r="GL4" s="178"/>
      <c r="GM4" s="178"/>
      <c r="GN4" s="178"/>
      <c r="GO4" s="178"/>
      <c r="GP4" s="178"/>
      <c r="GQ4" s="178"/>
      <c r="GR4" s="178"/>
      <c r="GS4" s="178"/>
      <c r="GT4" s="178"/>
      <c r="GU4" s="178"/>
      <c r="GV4" s="178"/>
      <c r="GW4" s="178"/>
      <c r="GX4" s="178"/>
      <c r="GY4" s="178"/>
      <c r="GZ4" s="178"/>
      <c r="HA4" s="178"/>
      <c r="HB4" s="178"/>
      <c r="HC4" s="178"/>
      <c r="HD4" s="178"/>
    </row>
    <row r="5" spans="1:212" s="198" customFormat="1" ht="20.100000000000001" customHeight="1">
      <c r="A5" s="291" t="str">
        <f>IF(resultats_francais!A5="","",resultats_francais!A5)</f>
        <v/>
      </c>
      <c r="B5" s="121"/>
      <c r="C5" s="122"/>
      <c r="D5" s="124"/>
      <c r="E5" s="121"/>
      <c r="F5" s="122"/>
      <c r="G5" s="123"/>
      <c r="H5" s="120"/>
      <c r="I5" s="341"/>
      <c r="J5" s="114"/>
      <c r="K5" s="125"/>
      <c r="L5" s="124"/>
      <c r="M5" s="121"/>
      <c r="N5" s="122"/>
      <c r="O5" s="123"/>
      <c r="P5" s="115"/>
      <c r="Q5" s="115"/>
      <c r="R5" s="120"/>
      <c r="S5" s="125"/>
      <c r="T5" s="123"/>
      <c r="U5" s="114"/>
      <c r="V5" s="288"/>
      <c r="W5" s="117"/>
      <c r="X5" s="117"/>
      <c r="Y5" s="116"/>
      <c r="Z5" s="117"/>
      <c r="AA5" s="117"/>
      <c r="AB5" s="116"/>
      <c r="AC5" s="117"/>
      <c r="AD5" s="118"/>
      <c r="AE5" s="328" t="str">
        <f>IF(AND(B5&gt;0,B5&lt;3,C5&gt;0,C5&lt;3,D5&gt;0,D5&lt;3),"V","")</f>
        <v/>
      </c>
      <c r="AF5" s="328" t="str">
        <f>IF(AND(E5&gt;0,E5&lt;3,F5&gt;0,F5&lt;3,G5&gt;0,G5&lt;3,H5&gt;0,H5&lt;3,I5&gt;0,I5&lt;3),"V","")</f>
        <v/>
      </c>
      <c r="AG5" s="328" t="str">
        <f>IF(AND(J5&gt;0,J5&lt;3,K5&gt;0,K5&lt;3,L5&gt;0,L5&lt;3,M5&gt;0,M5&lt;3,N5&gt;0,N5&lt;3,O5&gt;0,O5&lt;3,P5&gt;0,P5&lt;3,Q5&gt;0,Q5&lt;3,R5&gt;0,R5&lt;3),"V","")</f>
        <v/>
      </c>
      <c r="AH5" s="328" t="str">
        <f>IF(AND(S5&gt;0,S5&lt;3,T5&gt;0,T5&lt;3),"V","")</f>
        <v/>
      </c>
      <c r="AI5" s="328" t="str">
        <f>IF(AND(V5&gt;0,V5&lt;3,W5&gt;0,W5&lt;3),"V","")</f>
        <v/>
      </c>
      <c r="AJ5" s="328" t="str">
        <f>IF(AND(U5&gt;0,U5&lt;3,X5&gt;0,X5&lt;3),"V","")</f>
        <v/>
      </c>
      <c r="AK5" s="328" t="str">
        <f>IF(AND(Y5&gt;0,Y5&lt;3,Z5&gt;0,Z5&lt;3,AA5&gt;0,AA5&lt;3),"V","")</f>
        <v/>
      </c>
      <c r="AL5" s="328" t="str">
        <f>IF(AND(AB5&gt;0,AB5&lt;3),"V","")</f>
        <v/>
      </c>
      <c r="AM5" s="328" t="str">
        <f>IF(AND(AC5&gt;0,AC5&lt;3,AD5&gt;0,AD5&lt;3),"V","")</f>
        <v/>
      </c>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177"/>
      <c r="CC5" s="177"/>
      <c r="CD5" s="177"/>
    </row>
    <row r="6" spans="1:212" ht="20.100000000000001" customHeight="1">
      <c r="A6" s="291" t="str">
        <f>IF(resultats_francais!A6="","",resultats_francais!A6)</f>
        <v/>
      </c>
      <c r="B6" s="121"/>
      <c r="C6" s="122"/>
      <c r="D6" s="124"/>
      <c r="E6" s="121"/>
      <c r="F6" s="122"/>
      <c r="G6" s="123"/>
      <c r="H6" s="124"/>
      <c r="I6" s="341"/>
      <c r="J6" s="121"/>
      <c r="K6" s="125"/>
      <c r="L6" s="124"/>
      <c r="M6" s="121"/>
      <c r="N6" s="122"/>
      <c r="O6" s="123"/>
      <c r="P6" s="122"/>
      <c r="Q6" s="122"/>
      <c r="R6" s="124"/>
      <c r="S6" s="125"/>
      <c r="T6" s="123"/>
      <c r="U6" s="121"/>
      <c r="V6" s="125"/>
      <c r="W6" s="122"/>
      <c r="X6" s="122"/>
      <c r="Y6" s="121"/>
      <c r="Z6" s="122"/>
      <c r="AA6" s="122"/>
      <c r="AB6" s="121"/>
      <c r="AC6" s="122"/>
      <c r="AD6" s="124"/>
      <c r="AE6" s="328" t="str">
        <f t="shared" ref="AE6:AE69" si="0">IF(AND(B6&gt;0,B6&lt;3,C6&gt;0,C6&lt;3,D6&gt;0,D6&lt;3),"V","")</f>
        <v/>
      </c>
      <c r="AF6" s="328" t="str">
        <f t="shared" ref="AF6:AF69" si="1">IF(AND(E6&gt;0,E6&lt;3,F6&gt;0,F6&lt;3,G6&gt;0,G6&lt;3,H6&gt;0,H6&lt;3,I6&gt;0,I6&lt;3),"V","")</f>
        <v/>
      </c>
      <c r="AG6" s="328" t="str">
        <f t="shared" ref="AG6:AG69" si="2">IF(AND(J6&gt;0,J6&lt;3,K6&gt;0,K6&lt;3,L6&gt;0,L6&lt;3,M6&gt;0,M6&lt;3,N6&gt;0,N6&lt;3,O6&gt;0,O6&lt;3,P6&gt;0,P6&lt;3,Q6&gt;0,Q6&lt;3,R6&gt;0,R6&lt;3),"V","")</f>
        <v/>
      </c>
      <c r="AH6" s="328" t="str">
        <f t="shared" ref="AH6:AH69" si="3">IF(AND(S6&gt;0,S6&lt;3,T6&gt;0,T6&lt;3),"V","")</f>
        <v/>
      </c>
      <c r="AI6" s="328" t="str">
        <f t="shared" ref="AI6:AI69" si="4">IF(AND(V6&gt;0,V6&lt;3,W6&gt;0,W6&lt;3),"V","")</f>
        <v/>
      </c>
      <c r="AJ6" s="328" t="str">
        <f t="shared" ref="AJ6:AJ69" si="5">IF(AND(U6&gt;0,U6&lt;3,X6&gt;0,X6&lt;3),"V","")</f>
        <v/>
      </c>
      <c r="AK6" s="328" t="str">
        <f t="shared" ref="AK6:AK69" si="6">IF(AND(Y6&gt;0,Y6&lt;3,Z6&gt;0,Z6&lt;3,AA6&gt;0,AA6&lt;3),"V","")</f>
        <v/>
      </c>
      <c r="AL6" s="328" t="str">
        <f t="shared" ref="AL6:AL69" si="7">IF(AND(AB6&gt;0,AB6&lt;3),"V","")</f>
        <v/>
      </c>
      <c r="AM6" s="328" t="str">
        <f t="shared" ref="AM6:AM69" si="8">IF(AND(AC6&gt;0,AC6&lt;3,AD6&gt;0,AD6&lt;3),"V","")</f>
        <v/>
      </c>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177"/>
      <c r="CC6" s="177"/>
      <c r="CD6" s="177"/>
    </row>
    <row r="7" spans="1:212" ht="20.100000000000001" customHeight="1">
      <c r="A7" s="291" t="str">
        <f>IF(resultats_francais!A7="","",resultats_francais!A7)</f>
        <v/>
      </c>
      <c r="B7" s="121"/>
      <c r="C7" s="122"/>
      <c r="D7" s="124"/>
      <c r="E7" s="121"/>
      <c r="F7" s="122"/>
      <c r="G7" s="123"/>
      <c r="H7" s="124"/>
      <c r="I7" s="341"/>
      <c r="J7" s="121"/>
      <c r="K7" s="125"/>
      <c r="L7" s="124"/>
      <c r="M7" s="121"/>
      <c r="N7" s="122"/>
      <c r="O7" s="123"/>
      <c r="P7" s="122"/>
      <c r="Q7" s="122"/>
      <c r="R7" s="124"/>
      <c r="S7" s="125"/>
      <c r="T7" s="123"/>
      <c r="U7" s="121"/>
      <c r="V7" s="125"/>
      <c r="W7" s="122"/>
      <c r="X7" s="124"/>
      <c r="Y7" s="121"/>
      <c r="Z7" s="122"/>
      <c r="AA7" s="124"/>
      <c r="AB7" s="121"/>
      <c r="AC7" s="122"/>
      <c r="AD7" s="124"/>
      <c r="AE7" s="328" t="str">
        <f t="shared" si="0"/>
        <v/>
      </c>
      <c r="AF7" s="328" t="str">
        <f t="shared" si="1"/>
        <v/>
      </c>
      <c r="AG7" s="328" t="str">
        <f t="shared" si="2"/>
        <v/>
      </c>
      <c r="AH7" s="328" t="str">
        <f t="shared" si="3"/>
        <v/>
      </c>
      <c r="AI7" s="328" t="str">
        <f t="shared" si="4"/>
        <v/>
      </c>
      <c r="AJ7" s="328" t="str">
        <f t="shared" si="5"/>
        <v/>
      </c>
      <c r="AK7" s="328" t="str">
        <f t="shared" si="6"/>
        <v/>
      </c>
      <c r="AL7" s="328" t="str">
        <f t="shared" si="7"/>
        <v/>
      </c>
      <c r="AM7" s="328" t="str">
        <f t="shared" si="8"/>
        <v/>
      </c>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177"/>
      <c r="CC7" s="177"/>
      <c r="CD7" s="177"/>
    </row>
    <row r="8" spans="1:212" ht="20.100000000000001" customHeight="1">
      <c r="A8" s="291" t="str">
        <f>IF(resultats_francais!A8="","",resultats_francais!A8)</f>
        <v/>
      </c>
      <c r="B8" s="121"/>
      <c r="C8" s="122"/>
      <c r="D8" s="124"/>
      <c r="E8" s="121"/>
      <c r="F8" s="122"/>
      <c r="G8" s="122"/>
      <c r="H8" s="124"/>
      <c r="I8" s="240"/>
      <c r="J8" s="121"/>
      <c r="K8" s="122"/>
      <c r="L8" s="124"/>
      <c r="M8" s="121"/>
      <c r="N8" s="122"/>
      <c r="O8" s="122"/>
      <c r="P8" s="122"/>
      <c r="Q8" s="122"/>
      <c r="R8" s="124"/>
      <c r="S8" s="121"/>
      <c r="T8" s="124"/>
      <c r="U8" s="121"/>
      <c r="V8" s="122"/>
      <c r="W8" s="122"/>
      <c r="X8" s="124"/>
      <c r="Y8" s="121"/>
      <c r="Z8" s="122"/>
      <c r="AA8" s="124"/>
      <c r="AB8" s="121"/>
      <c r="AC8" s="122"/>
      <c r="AD8" s="124"/>
      <c r="AE8" s="328" t="str">
        <f t="shared" si="0"/>
        <v/>
      </c>
      <c r="AF8" s="328" t="str">
        <f t="shared" si="1"/>
        <v/>
      </c>
      <c r="AG8" s="328" t="str">
        <f t="shared" si="2"/>
        <v/>
      </c>
      <c r="AH8" s="328" t="str">
        <f t="shared" si="3"/>
        <v/>
      </c>
      <c r="AI8" s="328" t="str">
        <f t="shared" si="4"/>
        <v/>
      </c>
      <c r="AJ8" s="328" t="str">
        <f t="shared" si="5"/>
        <v/>
      </c>
      <c r="AK8" s="328" t="str">
        <f t="shared" si="6"/>
        <v/>
      </c>
      <c r="AL8" s="328" t="str">
        <f t="shared" si="7"/>
        <v/>
      </c>
      <c r="AM8" s="328" t="str">
        <f t="shared" si="8"/>
        <v/>
      </c>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177"/>
      <c r="CC8" s="177"/>
      <c r="CD8" s="177"/>
    </row>
    <row r="9" spans="1:212" ht="20.100000000000001" customHeight="1">
      <c r="A9" s="291" t="str">
        <f>IF(resultats_francais!A9="","",resultats_francais!A9)</f>
        <v/>
      </c>
      <c r="B9" s="121"/>
      <c r="C9" s="122"/>
      <c r="D9" s="124"/>
      <c r="E9" s="121"/>
      <c r="F9" s="122"/>
      <c r="G9" s="122"/>
      <c r="H9" s="124"/>
      <c r="I9" s="240"/>
      <c r="J9" s="121"/>
      <c r="K9" s="122"/>
      <c r="L9" s="124"/>
      <c r="M9" s="121"/>
      <c r="N9" s="122"/>
      <c r="O9" s="122"/>
      <c r="P9" s="122"/>
      <c r="Q9" s="122"/>
      <c r="R9" s="124"/>
      <c r="S9" s="121"/>
      <c r="T9" s="124"/>
      <c r="U9" s="121"/>
      <c r="V9" s="122"/>
      <c r="W9" s="122"/>
      <c r="X9" s="124"/>
      <c r="Y9" s="121"/>
      <c r="Z9" s="122"/>
      <c r="AA9" s="124"/>
      <c r="AB9" s="121"/>
      <c r="AC9" s="122"/>
      <c r="AD9" s="124"/>
      <c r="AE9" s="328" t="str">
        <f t="shared" si="0"/>
        <v/>
      </c>
      <c r="AF9" s="328" t="str">
        <f t="shared" si="1"/>
        <v/>
      </c>
      <c r="AG9" s="328" t="str">
        <f t="shared" si="2"/>
        <v/>
      </c>
      <c r="AH9" s="328" t="str">
        <f t="shared" si="3"/>
        <v/>
      </c>
      <c r="AI9" s="328" t="str">
        <f t="shared" si="4"/>
        <v/>
      </c>
      <c r="AJ9" s="328" t="str">
        <f t="shared" si="5"/>
        <v/>
      </c>
      <c r="AK9" s="328" t="str">
        <f t="shared" si="6"/>
        <v/>
      </c>
      <c r="AL9" s="328" t="str">
        <f t="shared" si="7"/>
        <v/>
      </c>
      <c r="AM9" s="328" t="str">
        <f t="shared" si="8"/>
        <v/>
      </c>
      <c r="AN9" s="221"/>
      <c r="AO9" s="221"/>
      <c r="AP9" s="221"/>
      <c r="AQ9" s="221"/>
      <c r="AR9" s="221"/>
      <c r="AS9" s="221"/>
      <c r="AT9" s="221"/>
      <c r="AU9" s="221"/>
      <c r="AV9" s="221"/>
      <c r="AW9" s="221"/>
      <c r="AX9" s="221"/>
      <c r="AY9" s="221"/>
      <c r="AZ9" s="221"/>
      <c r="BA9" s="221"/>
      <c r="BB9" s="221"/>
      <c r="BC9" s="221"/>
      <c r="BD9" s="221"/>
      <c r="BE9" s="221"/>
      <c r="BF9" s="221"/>
      <c r="BG9" s="221"/>
      <c r="BH9" s="221"/>
      <c r="BI9" s="221"/>
      <c r="BJ9" s="221"/>
      <c r="BK9" s="221"/>
      <c r="BL9" s="221"/>
      <c r="BM9" s="221"/>
      <c r="BN9" s="221"/>
      <c r="BO9" s="221"/>
      <c r="BP9" s="221"/>
      <c r="BQ9" s="221"/>
      <c r="BR9" s="221"/>
      <c r="BS9" s="221"/>
      <c r="BT9" s="221"/>
      <c r="BU9" s="221"/>
      <c r="BV9" s="221"/>
      <c r="BW9" s="221"/>
      <c r="BX9" s="221"/>
      <c r="BY9" s="221"/>
      <c r="BZ9" s="221"/>
      <c r="CA9" s="221"/>
      <c r="CB9" s="177"/>
      <c r="CC9" s="177"/>
      <c r="CD9" s="177"/>
    </row>
    <row r="10" spans="1:212" ht="20.100000000000001" customHeight="1">
      <c r="A10" s="291" t="str">
        <f>IF(resultats_francais!A10="","",resultats_francais!A10)</f>
        <v/>
      </c>
      <c r="B10" s="121"/>
      <c r="C10" s="122"/>
      <c r="D10" s="124"/>
      <c r="E10" s="121"/>
      <c r="F10" s="122"/>
      <c r="G10" s="122"/>
      <c r="H10" s="124"/>
      <c r="I10" s="240"/>
      <c r="J10" s="121"/>
      <c r="K10" s="122"/>
      <c r="L10" s="124"/>
      <c r="M10" s="121"/>
      <c r="N10" s="122"/>
      <c r="O10" s="122"/>
      <c r="P10" s="122"/>
      <c r="Q10" s="122"/>
      <c r="R10" s="124"/>
      <c r="S10" s="121"/>
      <c r="T10" s="124"/>
      <c r="U10" s="121"/>
      <c r="V10" s="122"/>
      <c r="W10" s="122"/>
      <c r="X10" s="124"/>
      <c r="Y10" s="121"/>
      <c r="Z10" s="122"/>
      <c r="AA10" s="124"/>
      <c r="AB10" s="121"/>
      <c r="AC10" s="122"/>
      <c r="AD10" s="124"/>
      <c r="AE10" s="328" t="str">
        <f t="shared" si="0"/>
        <v/>
      </c>
      <c r="AF10" s="328" t="str">
        <f t="shared" si="1"/>
        <v/>
      </c>
      <c r="AG10" s="328" t="str">
        <f t="shared" si="2"/>
        <v/>
      </c>
      <c r="AH10" s="328" t="str">
        <f t="shared" si="3"/>
        <v/>
      </c>
      <c r="AI10" s="328" t="str">
        <f t="shared" si="4"/>
        <v/>
      </c>
      <c r="AJ10" s="328" t="str">
        <f t="shared" si="5"/>
        <v/>
      </c>
      <c r="AK10" s="328" t="str">
        <f t="shared" si="6"/>
        <v/>
      </c>
      <c r="AL10" s="328" t="str">
        <f t="shared" si="7"/>
        <v/>
      </c>
      <c r="AM10" s="328" t="str">
        <f t="shared" si="8"/>
        <v/>
      </c>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c r="BJ10" s="221"/>
      <c r="BK10" s="221"/>
      <c r="BL10" s="221"/>
      <c r="BM10" s="221"/>
      <c r="BN10" s="221"/>
      <c r="BO10" s="221"/>
      <c r="BP10" s="221"/>
      <c r="BQ10" s="221"/>
      <c r="BR10" s="221"/>
      <c r="BS10" s="221"/>
      <c r="BT10" s="221"/>
      <c r="BU10" s="221"/>
      <c r="BV10" s="221"/>
      <c r="BW10" s="221"/>
      <c r="BX10" s="221"/>
      <c r="BY10" s="221"/>
      <c r="BZ10" s="221"/>
      <c r="CA10" s="221"/>
      <c r="CB10" s="177"/>
      <c r="CC10" s="177"/>
      <c r="CD10" s="177"/>
    </row>
    <row r="11" spans="1:212" ht="20.100000000000001" customHeight="1">
      <c r="A11" s="291" t="str">
        <f>IF(resultats_francais!A11="","",resultats_francais!A11)</f>
        <v/>
      </c>
      <c r="B11" s="121"/>
      <c r="C11" s="122"/>
      <c r="D11" s="174"/>
      <c r="E11" s="172"/>
      <c r="F11" s="173"/>
      <c r="G11" s="173"/>
      <c r="H11" s="174"/>
      <c r="I11" s="241"/>
      <c r="J11" s="121"/>
      <c r="K11" s="122"/>
      <c r="L11" s="124"/>
      <c r="M11" s="121"/>
      <c r="N11" s="122"/>
      <c r="O11" s="122"/>
      <c r="P11" s="122"/>
      <c r="Q11" s="122"/>
      <c r="R11" s="124"/>
      <c r="S11" s="121"/>
      <c r="T11" s="124"/>
      <c r="U11" s="121"/>
      <c r="V11" s="122"/>
      <c r="W11" s="122"/>
      <c r="X11" s="124"/>
      <c r="Y11" s="121"/>
      <c r="Z11" s="122"/>
      <c r="AA11" s="124"/>
      <c r="AB11" s="121"/>
      <c r="AC11" s="122"/>
      <c r="AD11" s="124"/>
      <c r="AE11" s="328" t="str">
        <f t="shared" si="0"/>
        <v/>
      </c>
      <c r="AF11" s="328" t="str">
        <f t="shared" si="1"/>
        <v/>
      </c>
      <c r="AG11" s="328" t="str">
        <f t="shared" si="2"/>
        <v/>
      </c>
      <c r="AH11" s="328" t="str">
        <f t="shared" si="3"/>
        <v/>
      </c>
      <c r="AI11" s="328" t="str">
        <f t="shared" si="4"/>
        <v/>
      </c>
      <c r="AJ11" s="328" t="str">
        <f t="shared" si="5"/>
        <v/>
      </c>
      <c r="AK11" s="328" t="str">
        <f t="shared" si="6"/>
        <v/>
      </c>
      <c r="AL11" s="328" t="str">
        <f t="shared" si="7"/>
        <v/>
      </c>
      <c r="AM11" s="328" t="str">
        <f t="shared" si="8"/>
        <v/>
      </c>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177"/>
      <c r="CC11" s="177"/>
      <c r="CD11" s="177"/>
    </row>
    <row r="12" spans="1:212" ht="20.100000000000001" customHeight="1">
      <c r="A12" s="291" t="str">
        <f>IF(resultats_francais!A12="","",resultats_francais!A12)</f>
        <v/>
      </c>
      <c r="B12" s="121"/>
      <c r="C12" s="122"/>
      <c r="D12" s="124"/>
      <c r="E12" s="121"/>
      <c r="F12" s="122"/>
      <c r="G12" s="122"/>
      <c r="H12" s="124"/>
      <c r="I12" s="240"/>
      <c r="J12" s="121"/>
      <c r="K12" s="122"/>
      <c r="L12" s="124"/>
      <c r="M12" s="121"/>
      <c r="N12" s="122"/>
      <c r="O12" s="122"/>
      <c r="P12" s="122"/>
      <c r="Q12" s="122"/>
      <c r="R12" s="124"/>
      <c r="S12" s="121"/>
      <c r="T12" s="124"/>
      <c r="U12" s="121"/>
      <c r="V12" s="122"/>
      <c r="W12" s="122"/>
      <c r="X12" s="124"/>
      <c r="Y12" s="121"/>
      <c r="Z12" s="122"/>
      <c r="AA12" s="124"/>
      <c r="AB12" s="121"/>
      <c r="AC12" s="122"/>
      <c r="AD12" s="124"/>
      <c r="AE12" s="328" t="str">
        <f t="shared" si="0"/>
        <v/>
      </c>
      <c r="AF12" s="328" t="str">
        <f t="shared" si="1"/>
        <v/>
      </c>
      <c r="AG12" s="328" t="str">
        <f t="shared" si="2"/>
        <v/>
      </c>
      <c r="AH12" s="328" t="str">
        <f t="shared" si="3"/>
        <v/>
      </c>
      <c r="AI12" s="328" t="str">
        <f t="shared" si="4"/>
        <v/>
      </c>
      <c r="AJ12" s="328" t="str">
        <f t="shared" si="5"/>
        <v/>
      </c>
      <c r="AK12" s="328" t="str">
        <f t="shared" si="6"/>
        <v/>
      </c>
      <c r="AL12" s="328" t="str">
        <f t="shared" si="7"/>
        <v/>
      </c>
      <c r="AM12" s="328" t="str">
        <f t="shared" si="8"/>
        <v/>
      </c>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177"/>
      <c r="CC12" s="177"/>
      <c r="CD12" s="177"/>
    </row>
    <row r="13" spans="1:212" ht="20.100000000000001" customHeight="1">
      <c r="A13" s="291" t="str">
        <f>IF(resultats_francais!A13="","",resultats_francais!A13)</f>
        <v/>
      </c>
      <c r="B13" s="121"/>
      <c r="C13" s="122"/>
      <c r="D13" s="124"/>
      <c r="E13" s="121"/>
      <c r="F13" s="122"/>
      <c r="G13" s="122"/>
      <c r="H13" s="124"/>
      <c r="I13" s="240"/>
      <c r="J13" s="121"/>
      <c r="K13" s="122"/>
      <c r="L13" s="124"/>
      <c r="M13" s="121"/>
      <c r="N13" s="122"/>
      <c r="O13" s="122"/>
      <c r="P13" s="122"/>
      <c r="Q13" s="122"/>
      <c r="R13" s="124"/>
      <c r="S13" s="121"/>
      <c r="T13" s="124"/>
      <c r="U13" s="121"/>
      <c r="V13" s="122"/>
      <c r="W13" s="122"/>
      <c r="X13" s="124"/>
      <c r="Y13" s="121"/>
      <c r="Z13" s="122"/>
      <c r="AA13" s="124"/>
      <c r="AB13" s="121"/>
      <c r="AC13" s="122"/>
      <c r="AD13" s="124"/>
      <c r="AE13" s="328" t="str">
        <f t="shared" si="0"/>
        <v/>
      </c>
      <c r="AF13" s="328" t="str">
        <f t="shared" si="1"/>
        <v/>
      </c>
      <c r="AG13" s="328" t="str">
        <f t="shared" si="2"/>
        <v/>
      </c>
      <c r="AH13" s="328" t="str">
        <f t="shared" si="3"/>
        <v/>
      </c>
      <c r="AI13" s="328" t="str">
        <f t="shared" si="4"/>
        <v/>
      </c>
      <c r="AJ13" s="328" t="str">
        <f t="shared" si="5"/>
        <v/>
      </c>
      <c r="AK13" s="328" t="str">
        <f t="shared" si="6"/>
        <v/>
      </c>
      <c r="AL13" s="328" t="str">
        <f t="shared" si="7"/>
        <v/>
      </c>
      <c r="AM13" s="328" t="str">
        <f t="shared" si="8"/>
        <v/>
      </c>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1"/>
      <c r="CB13" s="177"/>
      <c r="CC13" s="177"/>
      <c r="CD13" s="177"/>
    </row>
    <row r="14" spans="1:212" ht="20.100000000000001" customHeight="1">
      <c r="A14" s="291" t="str">
        <f>IF(resultats_francais!A14="","",resultats_francais!A14)</f>
        <v/>
      </c>
      <c r="B14" s="121"/>
      <c r="C14" s="122"/>
      <c r="D14" s="124"/>
      <c r="E14" s="121"/>
      <c r="F14" s="122"/>
      <c r="G14" s="122"/>
      <c r="H14" s="124"/>
      <c r="I14" s="240"/>
      <c r="J14" s="121"/>
      <c r="K14" s="122"/>
      <c r="L14" s="124"/>
      <c r="M14" s="121"/>
      <c r="N14" s="122"/>
      <c r="O14" s="122"/>
      <c r="P14" s="122"/>
      <c r="Q14" s="122"/>
      <c r="R14" s="124"/>
      <c r="S14" s="121"/>
      <c r="T14" s="124"/>
      <c r="U14" s="121"/>
      <c r="V14" s="122"/>
      <c r="W14" s="122"/>
      <c r="X14" s="124"/>
      <c r="Y14" s="121"/>
      <c r="Z14" s="122"/>
      <c r="AA14" s="124"/>
      <c r="AB14" s="121"/>
      <c r="AC14" s="122"/>
      <c r="AD14" s="124"/>
      <c r="AE14" s="328" t="str">
        <f t="shared" si="0"/>
        <v/>
      </c>
      <c r="AF14" s="328" t="str">
        <f t="shared" si="1"/>
        <v/>
      </c>
      <c r="AG14" s="328" t="str">
        <f t="shared" si="2"/>
        <v/>
      </c>
      <c r="AH14" s="328" t="str">
        <f t="shared" si="3"/>
        <v/>
      </c>
      <c r="AI14" s="328" t="str">
        <f t="shared" si="4"/>
        <v/>
      </c>
      <c r="AJ14" s="328" t="str">
        <f t="shared" si="5"/>
        <v/>
      </c>
      <c r="AK14" s="328" t="str">
        <f t="shared" si="6"/>
        <v/>
      </c>
      <c r="AL14" s="328" t="str">
        <f t="shared" si="7"/>
        <v/>
      </c>
      <c r="AM14" s="328" t="str">
        <f t="shared" si="8"/>
        <v/>
      </c>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177"/>
      <c r="CC14" s="177"/>
      <c r="CD14" s="177"/>
    </row>
    <row r="15" spans="1:212" ht="20.100000000000001" customHeight="1">
      <c r="A15" s="291" t="str">
        <f>IF(resultats_francais!A15="","",resultats_francais!A15)</f>
        <v/>
      </c>
      <c r="B15" s="121"/>
      <c r="C15" s="122"/>
      <c r="D15" s="124"/>
      <c r="E15" s="121"/>
      <c r="F15" s="122"/>
      <c r="G15" s="122"/>
      <c r="H15" s="124"/>
      <c r="I15" s="240"/>
      <c r="J15" s="121"/>
      <c r="K15" s="122"/>
      <c r="L15" s="124"/>
      <c r="M15" s="121"/>
      <c r="N15" s="122"/>
      <c r="O15" s="122"/>
      <c r="P15" s="122"/>
      <c r="Q15" s="122"/>
      <c r="R15" s="124"/>
      <c r="S15" s="121"/>
      <c r="T15" s="124"/>
      <c r="U15" s="121"/>
      <c r="V15" s="122"/>
      <c r="W15" s="122"/>
      <c r="X15" s="124"/>
      <c r="Y15" s="121"/>
      <c r="Z15" s="122"/>
      <c r="AA15" s="124"/>
      <c r="AB15" s="121"/>
      <c r="AC15" s="122"/>
      <c r="AD15" s="124"/>
      <c r="AE15" s="328" t="str">
        <f t="shared" si="0"/>
        <v/>
      </c>
      <c r="AF15" s="328" t="str">
        <f t="shared" si="1"/>
        <v/>
      </c>
      <c r="AG15" s="328" t="str">
        <f t="shared" si="2"/>
        <v/>
      </c>
      <c r="AH15" s="328" t="str">
        <f t="shared" si="3"/>
        <v/>
      </c>
      <c r="AI15" s="328" t="str">
        <f t="shared" si="4"/>
        <v/>
      </c>
      <c r="AJ15" s="328" t="str">
        <f t="shared" si="5"/>
        <v/>
      </c>
      <c r="AK15" s="328" t="str">
        <f t="shared" si="6"/>
        <v/>
      </c>
      <c r="AL15" s="328" t="str">
        <f t="shared" si="7"/>
        <v/>
      </c>
      <c r="AM15" s="328" t="str">
        <f t="shared" si="8"/>
        <v/>
      </c>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c r="BJ15" s="221"/>
      <c r="BK15" s="221"/>
      <c r="BL15" s="221"/>
      <c r="BM15" s="221"/>
      <c r="BN15" s="221"/>
      <c r="BO15" s="221"/>
      <c r="BP15" s="221"/>
      <c r="BQ15" s="221"/>
      <c r="BR15" s="221"/>
      <c r="BS15" s="221"/>
      <c r="BT15" s="221"/>
      <c r="BU15" s="221"/>
      <c r="BV15" s="221"/>
      <c r="BW15" s="221"/>
      <c r="BX15" s="221"/>
      <c r="BY15" s="221"/>
      <c r="BZ15" s="221"/>
      <c r="CA15" s="221"/>
      <c r="CB15" s="177"/>
      <c r="CC15" s="177"/>
      <c r="CD15" s="177"/>
    </row>
    <row r="16" spans="1:212" ht="20.100000000000001" customHeight="1">
      <c r="A16" s="291" t="str">
        <f>IF(resultats_francais!A16="","",resultats_francais!A16)</f>
        <v/>
      </c>
      <c r="B16" s="121"/>
      <c r="C16" s="122"/>
      <c r="D16" s="124"/>
      <c r="E16" s="121"/>
      <c r="F16" s="122"/>
      <c r="G16" s="122"/>
      <c r="H16" s="124"/>
      <c r="I16" s="240"/>
      <c r="J16" s="121"/>
      <c r="K16" s="122"/>
      <c r="L16" s="124"/>
      <c r="M16" s="121"/>
      <c r="N16" s="122"/>
      <c r="O16" s="122"/>
      <c r="P16" s="122"/>
      <c r="Q16" s="122"/>
      <c r="R16" s="124"/>
      <c r="S16" s="121"/>
      <c r="T16" s="124"/>
      <c r="U16" s="121"/>
      <c r="V16" s="122"/>
      <c r="W16" s="122"/>
      <c r="X16" s="124"/>
      <c r="Y16" s="121"/>
      <c r="Z16" s="122"/>
      <c r="AA16" s="124"/>
      <c r="AB16" s="121"/>
      <c r="AC16" s="122"/>
      <c r="AD16" s="124"/>
      <c r="AE16" s="328" t="str">
        <f t="shared" si="0"/>
        <v/>
      </c>
      <c r="AF16" s="328" t="str">
        <f t="shared" si="1"/>
        <v/>
      </c>
      <c r="AG16" s="328" t="str">
        <f t="shared" si="2"/>
        <v/>
      </c>
      <c r="AH16" s="328" t="str">
        <f t="shared" si="3"/>
        <v/>
      </c>
      <c r="AI16" s="328" t="str">
        <f t="shared" si="4"/>
        <v/>
      </c>
      <c r="AJ16" s="328" t="str">
        <f t="shared" si="5"/>
        <v/>
      </c>
      <c r="AK16" s="328" t="str">
        <f t="shared" si="6"/>
        <v/>
      </c>
      <c r="AL16" s="328" t="str">
        <f t="shared" si="7"/>
        <v/>
      </c>
      <c r="AM16" s="328" t="str">
        <f t="shared" si="8"/>
        <v/>
      </c>
      <c r="AN16" s="221"/>
      <c r="AO16" s="221"/>
      <c r="AP16" s="221"/>
      <c r="AQ16" s="221"/>
      <c r="AR16" s="221"/>
      <c r="AS16" s="221"/>
      <c r="AT16" s="221"/>
      <c r="AU16" s="221"/>
      <c r="AV16" s="221"/>
      <c r="AW16" s="221"/>
      <c r="AX16" s="221"/>
      <c r="AY16" s="221"/>
      <c r="AZ16" s="221"/>
      <c r="BA16" s="221"/>
      <c r="BB16" s="221"/>
      <c r="BC16" s="221"/>
      <c r="BD16" s="221"/>
      <c r="BE16" s="221"/>
      <c r="BF16" s="221"/>
      <c r="BG16" s="221"/>
      <c r="BH16" s="221"/>
      <c r="BI16" s="221"/>
      <c r="BJ16" s="221"/>
      <c r="BK16" s="221"/>
      <c r="BL16" s="221"/>
      <c r="BM16" s="221"/>
      <c r="BN16" s="221"/>
      <c r="BO16" s="221"/>
      <c r="BP16" s="221"/>
      <c r="BQ16" s="221"/>
      <c r="BR16" s="221"/>
      <c r="BS16" s="221"/>
      <c r="BT16" s="221"/>
      <c r="BU16" s="221"/>
      <c r="BV16" s="221"/>
      <c r="BW16" s="221"/>
      <c r="BX16" s="221"/>
      <c r="BY16" s="221"/>
      <c r="BZ16" s="221"/>
      <c r="CA16" s="221"/>
      <c r="CB16" s="177"/>
      <c r="CC16" s="177"/>
      <c r="CD16" s="177"/>
    </row>
    <row r="17" spans="1:82" ht="20.100000000000001" customHeight="1">
      <c r="A17" s="291" t="str">
        <f>IF(resultats_francais!A17="","",resultats_francais!A17)</f>
        <v/>
      </c>
      <c r="B17" s="121"/>
      <c r="C17" s="122"/>
      <c r="D17" s="124"/>
      <c r="E17" s="121"/>
      <c r="F17" s="122"/>
      <c r="G17" s="122"/>
      <c r="H17" s="124"/>
      <c r="I17" s="240"/>
      <c r="J17" s="121"/>
      <c r="K17" s="122"/>
      <c r="L17" s="124"/>
      <c r="M17" s="121"/>
      <c r="N17" s="122"/>
      <c r="O17" s="122"/>
      <c r="P17" s="122"/>
      <c r="Q17" s="122"/>
      <c r="R17" s="124"/>
      <c r="S17" s="121"/>
      <c r="T17" s="124"/>
      <c r="U17" s="121"/>
      <c r="V17" s="122"/>
      <c r="W17" s="122"/>
      <c r="X17" s="124"/>
      <c r="Y17" s="121"/>
      <c r="Z17" s="122"/>
      <c r="AA17" s="124"/>
      <c r="AB17" s="121"/>
      <c r="AC17" s="122"/>
      <c r="AD17" s="124"/>
      <c r="AE17" s="328" t="str">
        <f t="shared" si="0"/>
        <v/>
      </c>
      <c r="AF17" s="328" t="str">
        <f t="shared" si="1"/>
        <v/>
      </c>
      <c r="AG17" s="328" t="str">
        <f t="shared" si="2"/>
        <v/>
      </c>
      <c r="AH17" s="328" t="str">
        <f t="shared" si="3"/>
        <v/>
      </c>
      <c r="AI17" s="328" t="str">
        <f t="shared" si="4"/>
        <v/>
      </c>
      <c r="AJ17" s="328" t="str">
        <f t="shared" si="5"/>
        <v/>
      </c>
      <c r="AK17" s="328" t="str">
        <f t="shared" si="6"/>
        <v/>
      </c>
      <c r="AL17" s="328" t="str">
        <f t="shared" si="7"/>
        <v/>
      </c>
      <c r="AM17" s="328" t="str">
        <f t="shared" si="8"/>
        <v/>
      </c>
      <c r="AN17" s="221"/>
      <c r="AO17" s="221"/>
      <c r="AP17" s="221"/>
      <c r="AQ17" s="221"/>
      <c r="AR17" s="221"/>
      <c r="AS17" s="221"/>
      <c r="AT17" s="221"/>
      <c r="AU17" s="221"/>
      <c r="AV17" s="221"/>
      <c r="AW17" s="221"/>
      <c r="AX17" s="221"/>
      <c r="AY17" s="221"/>
      <c r="AZ17" s="221"/>
      <c r="BA17" s="221"/>
      <c r="BB17" s="221"/>
      <c r="BC17" s="221"/>
      <c r="BD17" s="221"/>
      <c r="BE17" s="221"/>
      <c r="BF17" s="221"/>
      <c r="BG17" s="221"/>
      <c r="BH17" s="221"/>
      <c r="BI17" s="221"/>
      <c r="BJ17" s="221"/>
      <c r="BK17" s="221"/>
      <c r="BL17" s="221"/>
      <c r="BM17" s="221"/>
      <c r="BN17" s="221"/>
      <c r="BO17" s="221"/>
      <c r="BP17" s="221"/>
      <c r="BQ17" s="221"/>
      <c r="BR17" s="221"/>
      <c r="BS17" s="221"/>
      <c r="BT17" s="221"/>
      <c r="BU17" s="221"/>
      <c r="BV17" s="221"/>
      <c r="BW17" s="221"/>
      <c r="BX17" s="221"/>
      <c r="BY17" s="221"/>
      <c r="BZ17" s="221"/>
      <c r="CA17" s="221"/>
      <c r="CB17" s="177"/>
      <c r="CC17" s="177"/>
      <c r="CD17" s="177"/>
    </row>
    <row r="18" spans="1:82" ht="20.100000000000001" customHeight="1">
      <c r="A18" s="291" t="str">
        <f>IF(resultats_francais!A18="","",resultats_francais!A18)</f>
        <v/>
      </c>
      <c r="B18" s="121"/>
      <c r="C18" s="122"/>
      <c r="D18" s="174"/>
      <c r="E18" s="172"/>
      <c r="F18" s="173"/>
      <c r="G18" s="173"/>
      <c r="H18" s="174"/>
      <c r="I18" s="241"/>
      <c r="J18" s="121"/>
      <c r="K18" s="122"/>
      <c r="L18" s="124"/>
      <c r="M18" s="121"/>
      <c r="N18" s="122"/>
      <c r="O18" s="122"/>
      <c r="P18" s="122"/>
      <c r="Q18" s="122"/>
      <c r="R18" s="124"/>
      <c r="S18" s="121"/>
      <c r="T18" s="124"/>
      <c r="U18" s="121"/>
      <c r="V18" s="122"/>
      <c r="W18" s="122"/>
      <c r="X18" s="124"/>
      <c r="Y18" s="121"/>
      <c r="Z18" s="122"/>
      <c r="AA18" s="124"/>
      <c r="AB18" s="121"/>
      <c r="AC18" s="122"/>
      <c r="AD18" s="124"/>
      <c r="AE18" s="328" t="str">
        <f t="shared" si="0"/>
        <v/>
      </c>
      <c r="AF18" s="328" t="str">
        <f t="shared" si="1"/>
        <v/>
      </c>
      <c r="AG18" s="328" t="str">
        <f t="shared" si="2"/>
        <v/>
      </c>
      <c r="AH18" s="328" t="str">
        <f t="shared" si="3"/>
        <v/>
      </c>
      <c r="AI18" s="328" t="str">
        <f t="shared" si="4"/>
        <v/>
      </c>
      <c r="AJ18" s="328" t="str">
        <f t="shared" si="5"/>
        <v/>
      </c>
      <c r="AK18" s="328" t="str">
        <f t="shared" si="6"/>
        <v/>
      </c>
      <c r="AL18" s="328" t="str">
        <f t="shared" si="7"/>
        <v/>
      </c>
      <c r="AM18" s="328" t="str">
        <f t="shared" si="8"/>
        <v/>
      </c>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c r="BJ18" s="221"/>
      <c r="BK18" s="221"/>
      <c r="BL18" s="221"/>
      <c r="BM18" s="221"/>
      <c r="BN18" s="221"/>
      <c r="BO18" s="221"/>
      <c r="BP18" s="221"/>
      <c r="BQ18" s="221"/>
      <c r="BR18" s="221"/>
      <c r="BS18" s="221"/>
      <c r="BT18" s="221"/>
      <c r="BU18" s="221"/>
      <c r="BV18" s="221"/>
      <c r="BW18" s="221"/>
      <c r="BX18" s="221"/>
      <c r="BY18" s="221"/>
      <c r="BZ18" s="221"/>
      <c r="CA18" s="221"/>
      <c r="CB18" s="177"/>
      <c r="CC18" s="177"/>
      <c r="CD18" s="177"/>
    </row>
    <row r="19" spans="1:82" ht="20.100000000000001" customHeight="1">
      <c r="A19" s="291" t="str">
        <f>IF(resultats_francais!A19="","",resultats_francais!A19)</f>
        <v/>
      </c>
      <c r="B19" s="121"/>
      <c r="C19" s="122"/>
      <c r="D19" s="124"/>
      <c r="E19" s="121"/>
      <c r="F19" s="122"/>
      <c r="G19" s="122"/>
      <c r="H19" s="124"/>
      <c r="I19" s="240"/>
      <c r="J19" s="121"/>
      <c r="K19" s="122"/>
      <c r="L19" s="124"/>
      <c r="M19" s="121"/>
      <c r="N19" s="122"/>
      <c r="O19" s="122"/>
      <c r="P19" s="122"/>
      <c r="Q19" s="122"/>
      <c r="R19" s="124"/>
      <c r="S19" s="121"/>
      <c r="T19" s="124"/>
      <c r="U19" s="121"/>
      <c r="V19" s="122"/>
      <c r="W19" s="122"/>
      <c r="X19" s="124"/>
      <c r="Y19" s="121"/>
      <c r="Z19" s="122"/>
      <c r="AA19" s="124"/>
      <c r="AB19" s="121"/>
      <c r="AC19" s="122"/>
      <c r="AD19" s="124"/>
      <c r="AE19" s="328" t="str">
        <f t="shared" si="0"/>
        <v/>
      </c>
      <c r="AF19" s="328" t="str">
        <f t="shared" si="1"/>
        <v/>
      </c>
      <c r="AG19" s="328" t="str">
        <f t="shared" si="2"/>
        <v/>
      </c>
      <c r="AH19" s="328" t="str">
        <f t="shared" si="3"/>
        <v/>
      </c>
      <c r="AI19" s="328" t="str">
        <f t="shared" si="4"/>
        <v/>
      </c>
      <c r="AJ19" s="328" t="str">
        <f t="shared" si="5"/>
        <v/>
      </c>
      <c r="AK19" s="328" t="str">
        <f t="shared" si="6"/>
        <v/>
      </c>
      <c r="AL19" s="328" t="str">
        <f t="shared" si="7"/>
        <v/>
      </c>
      <c r="AM19" s="328" t="str">
        <f t="shared" si="8"/>
        <v/>
      </c>
      <c r="AN19" s="221"/>
      <c r="AO19" s="221"/>
      <c r="AP19" s="221"/>
      <c r="AQ19" s="221"/>
      <c r="AR19" s="221"/>
      <c r="AS19" s="221"/>
      <c r="AT19" s="221"/>
      <c r="AU19" s="221"/>
      <c r="AV19" s="221"/>
      <c r="AW19" s="221"/>
      <c r="AX19" s="221"/>
      <c r="AY19" s="221"/>
      <c r="AZ19" s="221"/>
      <c r="BA19" s="221"/>
      <c r="BB19" s="221"/>
      <c r="BC19" s="221"/>
      <c r="BD19" s="221"/>
      <c r="BE19" s="221"/>
      <c r="BF19" s="221"/>
      <c r="BG19" s="221"/>
      <c r="BH19" s="221"/>
      <c r="BI19" s="221"/>
      <c r="BJ19" s="221"/>
      <c r="BK19" s="221"/>
      <c r="BL19" s="221"/>
      <c r="BM19" s="221"/>
      <c r="BN19" s="221"/>
      <c r="BO19" s="221"/>
      <c r="BP19" s="221"/>
      <c r="BQ19" s="221"/>
      <c r="BR19" s="221"/>
      <c r="BS19" s="221"/>
      <c r="BT19" s="221"/>
      <c r="BU19" s="221"/>
      <c r="BV19" s="221"/>
      <c r="BW19" s="221"/>
      <c r="BX19" s="221"/>
      <c r="BY19" s="221"/>
      <c r="BZ19" s="221"/>
      <c r="CA19" s="221"/>
      <c r="CB19" s="177"/>
      <c r="CC19" s="177"/>
      <c r="CD19" s="177"/>
    </row>
    <row r="20" spans="1:82" ht="20.100000000000001" customHeight="1">
      <c r="A20" s="291" t="str">
        <f>IF(resultats_francais!A20="","",resultats_francais!A20)</f>
        <v/>
      </c>
      <c r="B20" s="121"/>
      <c r="C20" s="122"/>
      <c r="D20" s="124"/>
      <c r="E20" s="121"/>
      <c r="F20" s="122"/>
      <c r="G20" s="122"/>
      <c r="H20" s="124"/>
      <c r="I20" s="240"/>
      <c r="J20" s="121"/>
      <c r="K20" s="122"/>
      <c r="L20" s="124"/>
      <c r="M20" s="121"/>
      <c r="N20" s="122"/>
      <c r="O20" s="122"/>
      <c r="P20" s="122"/>
      <c r="Q20" s="122"/>
      <c r="R20" s="124"/>
      <c r="S20" s="121"/>
      <c r="T20" s="124"/>
      <c r="U20" s="121"/>
      <c r="V20" s="122"/>
      <c r="W20" s="122"/>
      <c r="X20" s="124"/>
      <c r="Y20" s="121"/>
      <c r="Z20" s="122"/>
      <c r="AA20" s="124"/>
      <c r="AB20" s="121"/>
      <c r="AC20" s="122"/>
      <c r="AD20" s="124"/>
      <c r="AE20" s="328" t="str">
        <f t="shared" si="0"/>
        <v/>
      </c>
      <c r="AF20" s="328" t="str">
        <f t="shared" si="1"/>
        <v/>
      </c>
      <c r="AG20" s="328" t="str">
        <f t="shared" si="2"/>
        <v/>
      </c>
      <c r="AH20" s="328" t="str">
        <f t="shared" si="3"/>
        <v/>
      </c>
      <c r="AI20" s="328" t="str">
        <f t="shared" si="4"/>
        <v/>
      </c>
      <c r="AJ20" s="328" t="str">
        <f t="shared" si="5"/>
        <v/>
      </c>
      <c r="AK20" s="328" t="str">
        <f t="shared" si="6"/>
        <v/>
      </c>
      <c r="AL20" s="328" t="str">
        <f t="shared" si="7"/>
        <v/>
      </c>
      <c r="AM20" s="328" t="str">
        <f t="shared" si="8"/>
        <v/>
      </c>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c r="BX20" s="221"/>
      <c r="BY20" s="221"/>
      <c r="BZ20" s="221"/>
      <c r="CA20" s="221"/>
      <c r="CB20" s="177"/>
      <c r="CC20" s="177"/>
      <c r="CD20" s="177"/>
    </row>
    <row r="21" spans="1:82" ht="20.100000000000001" customHeight="1">
      <c r="A21" s="291" t="str">
        <f>IF(resultats_francais!A21="","",resultats_francais!A21)</f>
        <v/>
      </c>
      <c r="B21" s="121"/>
      <c r="C21" s="122"/>
      <c r="D21" s="124"/>
      <c r="E21" s="121"/>
      <c r="F21" s="122"/>
      <c r="G21" s="122"/>
      <c r="H21" s="124"/>
      <c r="I21" s="240"/>
      <c r="J21" s="121"/>
      <c r="K21" s="122"/>
      <c r="L21" s="124"/>
      <c r="M21" s="121"/>
      <c r="N21" s="122"/>
      <c r="O21" s="122"/>
      <c r="P21" s="122"/>
      <c r="Q21" s="122"/>
      <c r="R21" s="124"/>
      <c r="S21" s="121"/>
      <c r="T21" s="124"/>
      <c r="U21" s="121"/>
      <c r="V21" s="122"/>
      <c r="W21" s="122"/>
      <c r="X21" s="124"/>
      <c r="Y21" s="121"/>
      <c r="Z21" s="122"/>
      <c r="AA21" s="124"/>
      <c r="AB21" s="121"/>
      <c r="AC21" s="122"/>
      <c r="AD21" s="124"/>
      <c r="AE21" s="328" t="str">
        <f t="shared" si="0"/>
        <v/>
      </c>
      <c r="AF21" s="328" t="str">
        <f t="shared" si="1"/>
        <v/>
      </c>
      <c r="AG21" s="328" t="str">
        <f t="shared" si="2"/>
        <v/>
      </c>
      <c r="AH21" s="328" t="str">
        <f t="shared" si="3"/>
        <v/>
      </c>
      <c r="AI21" s="328" t="str">
        <f t="shared" si="4"/>
        <v/>
      </c>
      <c r="AJ21" s="328" t="str">
        <f t="shared" si="5"/>
        <v/>
      </c>
      <c r="AK21" s="328" t="str">
        <f t="shared" si="6"/>
        <v/>
      </c>
      <c r="AL21" s="328" t="str">
        <f t="shared" si="7"/>
        <v/>
      </c>
      <c r="AM21" s="328" t="str">
        <f t="shared" si="8"/>
        <v/>
      </c>
      <c r="AN21" s="221"/>
      <c r="AO21" s="221"/>
      <c r="AP21" s="221"/>
      <c r="AQ21" s="221"/>
      <c r="AR21" s="221"/>
      <c r="AS21" s="221"/>
      <c r="AT21" s="221"/>
      <c r="AU21" s="221"/>
      <c r="AV21" s="221"/>
      <c r="AW21" s="221"/>
      <c r="AX21" s="221"/>
      <c r="AY21" s="221"/>
      <c r="AZ21" s="221"/>
      <c r="BA21" s="221"/>
      <c r="BB21" s="221"/>
      <c r="BC21" s="221"/>
      <c r="BD21" s="221"/>
      <c r="BE21" s="221"/>
      <c r="BF21" s="221"/>
      <c r="BG21" s="221"/>
      <c r="BH21" s="221"/>
      <c r="BI21" s="221"/>
      <c r="BJ21" s="221"/>
      <c r="BK21" s="221"/>
      <c r="BL21" s="221"/>
      <c r="BM21" s="221"/>
      <c r="BN21" s="221"/>
      <c r="BO21" s="221"/>
      <c r="BP21" s="221"/>
      <c r="BQ21" s="221"/>
      <c r="BR21" s="221"/>
      <c r="BS21" s="221"/>
      <c r="BT21" s="221"/>
      <c r="BU21" s="221"/>
      <c r="BV21" s="221"/>
      <c r="BW21" s="221"/>
      <c r="BX21" s="221"/>
      <c r="BY21" s="221"/>
      <c r="BZ21" s="221"/>
      <c r="CA21" s="221"/>
      <c r="CB21" s="177"/>
      <c r="CC21" s="177"/>
      <c r="CD21" s="177"/>
    </row>
    <row r="22" spans="1:82" ht="20.100000000000001" customHeight="1">
      <c r="A22" s="291" t="str">
        <f>IF(resultats_francais!A22="","",resultats_francais!A22)</f>
        <v/>
      </c>
      <c r="B22" s="121"/>
      <c r="C22" s="122"/>
      <c r="D22" s="124"/>
      <c r="E22" s="121"/>
      <c r="F22" s="122"/>
      <c r="G22" s="122"/>
      <c r="H22" s="124"/>
      <c r="I22" s="240"/>
      <c r="J22" s="121"/>
      <c r="K22" s="122"/>
      <c r="L22" s="124"/>
      <c r="M22" s="121"/>
      <c r="N22" s="122"/>
      <c r="O22" s="122"/>
      <c r="P22" s="122"/>
      <c r="Q22" s="122"/>
      <c r="R22" s="124"/>
      <c r="S22" s="121"/>
      <c r="T22" s="124"/>
      <c r="U22" s="121"/>
      <c r="V22" s="122"/>
      <c r="W22" s="122"/>
      <c r="X22" s="124"/>
      <c r="Y22" s="121"/>
      <c r="Z22" s="122"/>
      <c r="AA22" s="124"/>
      <c r="AB22" s="121"/>
      <c r="AC22" s="122"/>
      <c r="AD22" s="124"/>
      <c r="AE22" s="328" t="str">
        <f t="shared" si="0"/>
        <v/>
      </c>
      <c r="AF22" s="328" t="str">
        <f t="shared" si="1"/>
        <v/>
      </c>
      <c r="AG22" s="328" t="str">
        <f t="shared" si="2"/>
        <v/>
      </c>
      <c r="AH22" s="328" t="str">
        <f t="shared" si="3"/>
        <v/>
      </c>
      <c r="AI22" s="328" t="str">
        <f t="shared" si="4"/>
        <v/>
      </c>
      <c r="AJ22" s="328" t="str">
        <f t="shared" si="5"/>
        <v/>
      </c>
      <c r="AK22" s="328" t="str">
        <f t="shared" si="6"/>
        <v/>
      </c>
      <c r="AL22" s="328" t="str">
        <f t="shared" si="7"/>
        <v/>
      </c>
      <c r="AM22" s="328" t="str">
        <f t="shared" si="8"/>
        <v/>
      </c>
      <c r="AN22" s="221"/>
      <c r="AO22" s="221"/>
      <c r="AP22" s="221"/>
      <c r="AQ22" s="221"/>
      <c r="AR22" s="221"/>
      <c r="AS22" s="221"/>
      <c r="AT22" s="221"/>
      <c r="AU22" s="221"/>
      <c r="AV22" s="221"/>
      <c r="AW22" s="221"/>
      <c r="AX22" s="221"/>
      <c r="AY22" s="221"/>
      <c r="AZ22" s="221"/>
      <c r="BA22" s="221"/>
      <c r="BB22" s="221"/>
      <c r="BC22" s="221"/>
      <c r="BD22" s="221"/>
      <c r="BE22" s="221"/>
      <c r="BF22" s="221"/>
      <c r="BG22" s="221"/>
      <c r="BH22" s="221"/>
      <c r="BI22" s="221"/>
      <c r="BJ22" s="221"/>
      <c r="BK22" s="221"/>
      <c r="BL22" s="221"/>
      <c r="BM22" s="221"/>
      <c r="BN22" s="221"/>
      <c r="BO22" s="221"/>
      <c r="BP22" s="221"/>
      <c r="BQ22" s="221"/>
      <c r="BR22" s="221"/>
      <c r="BS22" s="221"/>
      <c r="BT22" s="221"/>
      <c r="BU22" s="221"/>
      <c r="BV22" s="221"/>
      <c r="BW22" s="221"/>
      <c r="BX22" s="221"/>
      <c r="BY22" s="221"/>
      <c r="BZ22" s="221"/>
      <c r="CA22" s="221"/>
      <c r="CB22" s="177"/>
      <c r="CC22" s="177"/>
      <c r="CD22" s="177"/>
    </row>
    <row r="23" spans="1:82" ht="20.100000000000001" customHeight="1">
      <c r="A23" s="291" t="str">
        <f>IF(resultats_francais!A23="","",resultats_francais!A23)</f>
        <v/>
      </c>
      <c r="B23" s="121"/>
      <c r="C23" s="122"/>
      <c r="D23" s="124"/>
      <c r="E23" s="121"/>
      <c r="F23" s="122"/>
      <c r="G23" s="122"/>
      <c r="H23" s="124"/>
      <c r="I23" s="240"/>
      <c r="J23" s="121"/>
      <c r="K23" s="122"/>
      <c r="L23" s="124"/>
      <c r="M23" s="121"/>
      <c r="N23" s="122"/>
      <c r="O23" s="122"/>
      <c r="P23" s="122"/>
      <c r="Q23" s="122"/>
      <c r="R23" s="124"/>
      <c r="S23" s="121"/>
      <c r="T23" s="124"/>
      <c r="U23" s="121"/>
      <c r="V23" s="122"/>
      <c r="W23" s="122"/>
      <c r="X23" s="124"/>
      <c r="Y23" s="121"/>
      <c r="Z23" s="122"/>
      <c r="AA23" s="124"/>
      <c r="AB23" s="121"/>
      <c r="AC23" s="122"/>
      <c r="AD23" s="124"/>
      <c r="AE23" s="328" t="str">
        <f t="shared" si="0"/>
        <v/>
      </c>
      <c r="AF23" s="328" t="str">
        <f t="shared" si="1"/>
        <v/>
      </c>
      <c r="AG23" s="328" t="str">
        <f t="shared" si="2"/>
        <v/>
      </c>
      <c r="AH23" s="328" t="str">
        <f t="shared" si="3"/>
        <v/>
      </c>
      <c r="AI23" s="328" t="str">
        <f t="shared" si="4"/>
        <v/>
      </c>
      <c r="AJ23" s="328" t="str">
        <f t="shared" si="5"/>
        <v/>
      </c>
      <c r="AK23" s="328" t="str">
        <f t="shared" si="6"/>
        <v/>
      </c>
      <c r="AL23" s="328" t="str">
        <f t="shared" si="7"/>
        <v/>
      </c>
      <c r="AM23" s="328" t="str">
        <f t="shared" si="8"/>
        <v/>
      </c>
      <c r="AN23" s="221"/>
      <c r="AO23" s="221"/>
      <c r="AP23" s="221"/>
      <c r="AQ23" s="221"/>
      <c r="AR23" s="221"/>
      <c r="AS23" s="221"/>
      <c r="AT23" s="221"/>
      <c r="AU23" s="221"/>
      <c r="AV23" s="221"/>
      <c r="AW23" s="221"/>
      <c r="AX23" s="221"/>
      <c r="AY23" s="221"/>
      <c r="AZ23" s="221"/>
      <c r="BA23" s="221"/>
      <c r="BB23" s="221"/>
      <c r="BC23" s="221"/>
      <c r="BD23" s="221"/>
      <c r="BE23" s="221"/>
      <c r="BF23" s="221"/>
      <c r="BG23" s="221"/>
      <c r="BH23" s="221"/>
      <c r="BI23" s="221"/>
      <c r="BJ23" s="221"/>
      <c r="BK23" s="221"/>
      <c r="BL23" s="221"/>
      <c r="BM23" s="221"/>
      <c r="BN23" s="221"/>
      <c r="BO23" s="221"/>
      <c r="BP23" s="221"/>
      <c r="BQ23" s="221"/>
      <c r="BR23" s="221"/>
      <c r="BS23" s="221"/>
      <c r="BT23" s="221"/>
      <c r="BU23" s="221"/>
      <c r="BV23" s="221"/>
      <c r="BW23" s="221"/>
      <c r="BX23" s="221"/>
      <c r="BY23" s="221"/>
      <c r="BZ23" s="221"/>
      <c r="CA23" s="221"/>
      <c r="CB23" s="177"/>
      <c r="CC23" s="177"/>
      <c r="CD23" s="177"/>
    </row>
    <row r="24" spans="1:82" ht="20.100000000000001" customHeight="1">
      <c r="A24" s="291" t="str">
        <f>IF(resultats_francais!A24="","",resultats_francais!A24)</f>
        <v/>
      </c>
      <c r="B24" s="121"/>
      <c r="C24" s="122"/>
      <c r="D24" s="174"/>
      <c r="E24" s="172"/>
      <c r="F24" s="173"/>
      <c r="G24" s="173"/>
      <c r="H24" s="174"/>
      <c r="I24" s="241"/>
      <c r="J24" s="121"/>
      <c r="K24" s="122"/>
      <c r="L24" s="124"/>
      <c r="M24" s="121"/>
      <c r="N24" s="122"/>
      <c r="O24" s="122"/>
      <c r="P24" s="122"/>
      <c r="Q24" s="122"/>
      <c r="R24" s="124"/>
      <c r="S24" s="121"/>
      <c r="T24" s="124"/>
      <c r="U24" s="121"/>
      <c r="V24" s="122"/>
      <c r="W24" s="122"/>
      <c r="X24" s="124"/>
      <c r="Y24" s="121"/>
      <c r="Z24" s="122"/>
      <c r="AA24" s="124"/>
      <c r="AB24" s="121"/>
      <c r="AC24" s="122"/>
      <c r="AD24" s="124"/>
      <c r="AE24" s="328" t="str">
        <f t="shared" si="0"/>
        <v/>
      </c>
      <c r="AF24" s="328" t="str">
        <f t="shared" si="1"/>
        <v/>
      </c>
      <c r="AG24" s="328" t="str">
        <f t="shared" si="2"/>
        <v/>
      </c>
      <c r="AH24" s="328" t="str">
        <f t="shared" si="3"/>
        <v/>
      </c>
      <c r="AI24" s="328" t="str">
        <f t="shared" si="4"/>
        <v/>
      </c>
      <c r="AJ24" s="328" t="str">
        <f t="shared" si="5"/>
        <v/>
      </c>
      <c r="AK24" s="328" t="str">
        <f t="shared" si="6"/>
        <v/>
      </c>
      <c r="AL24" s="328" t="str">
        <f t="shared" si="7"/>
        <v/>
      </c>
      <c r="AM24" s="328" t="str">
        <f t="shared" si="8"/>
        <v/>
      </c>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21"/>
      <c r="BL24" s="221"/>
      <c r="BM24" s="221"/>
      <c r="BN24" s="221"/>
      <c r="BO24" s="221"/>
      <c r="BP24" s="221"/>
      <c r="BQ24" s="221"/>
      <c r="BR24" s="221"/>
      <c r="BS24" s="221"/>
      <c r="BT24" s="221"/>
      <c r="BU24" s="221"/>
      <c r="BV24" s="221"/>
      <c r="BW24" s="221"/>
      <c r="BX24" s="221"/>
      <c r="BY24" s="221"/>
      <c r="BZ24" s="221"/>
      <c r="CA24" s="221"/>
      <c r="CB24" s="177"/>
      <c r="CC24" s="177"/>
      <c r="CD24" s="177"/>
    </row>
    <row r="25" spans="1:82" ht="20.100000000000001" customHeight="1">
      <c r="A25" s="291" t="str">
        <f>IF(resultats_francais!A25="","",resultats_francais!A25)</f>
        <v/>
      </c>
      <c r="B25" s="121"/>
      <c r="C25" s="122"/>
      <c r="D25" s="124"/>
      <c r="E25" s="121"/>
      <c r="F25" s="122"/>
      <c r="G25" s="122"/>
      <c r="H25" s="124"/>
      <c r="I25" s="240"/>
      <c r="J25" s="121"/>
      <c r="K25" s="122"/>
      <c r="L25" s="124"/>
      <c r="M25" s="121"/>
      <c r="N25" s="122"/>
      <c r="O25" s="122"/>
      <c r="P25" s="122"/>
      <c r="Q25" s="122"/>
      <c r="R25" s="124"/>
      <c r="S25" s="121"/>
      <c r="T25" s="124"/>
      <c r="U25" s="121"/>
      <c r="V25" s="122"/>
      <c r="W25" s="122"/>
      <c r="X25" s="124"/>
      <c r="Y25" s="121"/>
      <c r="Z25" s="122"/>
      <c r="AA25" s="124"/>
      <c r="AB25" s="121"/>
      <c r="AC25" s="122"/>
      <c r="AD25" s="124"/>
      <c r="AE25" s="328" t="str">
        <f t="shared" si="0"/>
        <v/>
      </c>
      <c r="AF25" s="328" t="str">
        <f t="shared" si="1"/>
        <v/>
      </c>
      <c r="AG25" s="328" t="str">
        <f t="shared" si="2"/>
        <v/>
      </c>
      <c r="AH25" s="328" t="str">
        <f t="shared" si="3"/>
        <v/>
      </c>
      <c r="AI25" s="328" t="str">
        <f t="shared" si="4"/>
        <v/>
      </c>
      <c r="AJ25" s="328" t="str">
        <f t="shared" si="5"/>
        <v/>
      </c>
      <c r="AK25" s="328" t="str">
        <f t="shared" si="6"/>
        <v/>
      </c>
      <c r="AL25" s="328" t="str">
        <f t="shared" si="7"/>
        <v/>
      </c>
      <c r="AM25" s="328" t="str">
        <f t="shared" si="8"/>
        <v/>
      </c>
      <c r="AN25" s="221"/>
      <c r="AO25" s="221"/>
      <c r="AP25" s="221"/>
      <c r="AQ25" s="221"/>
      <c r="AR25" s="221"/>
      <c r="AS25" s="221"/>
      <c r="AT25" s="221"/>
      <c r="AU25" s="221"/>
      <c r="AV25" s="221"/>
      <c r="AW25" s="221"/>
      <c r="AX25" s="221"/>
      <c r="AY25" s="221"/>
      <c r="AZ25" s="221"/>
      <c r="BA25" s="221"/>
      <c r="BB25" s="221"/>
      <c r="BC25" s="221"/>
      <c r="BD25" s="221"/>
      <c r="BE25" s="221"/>
      <c r="BF25" s="221"/>
      <c r="BG25" s="221"/>
      <c r="BH25" s="221"/>
      <c r="BI25" s="221"/>
      <c r="BJ25" s="221"/>
      <c r="BK25" s="221"/>
      <c r="BL25" s="221"/>
      <c r="BM25" s="221"/>
      <c r="BN25" s="221"/>
      <c r="BO25" s="221"/>
      <c r="BP25" s="221"/>
      <c r="BQ25" s="221"/>
      <c r="BR25" s="221"/>
      <c r="BS25" s="221"/>
      <c r="BT25" s="221"/>
      <c r="BU25" s="221"/>
      <c r="BV25" s="221"/>
      <c r="BW25" s="221"/>
      <c r="BX25" s="221"/>
      <c r="BY25" s="221"/>
      <c r="BZ25" s="221"/>
      <c r="CA25" s="221"/>
      <c r="CB25" s="177"/>
      <c r="CC25" s="177"/>
      <c r="CD25" s="177"/>
    </row>
    <row r="26" spans="1:82" ht="20.100000000000001" customHeight="1">
      <c r="A26" s="291" t="str">
        <f>IF(resultats_francais!A26="","",resultats_francais!A26)</f>
        <v/>
      </c>
      <c r="B26" s="121"/>
      <c r="C26" s="122"/>
      <c r="D26" s="124"/>
      <c r="E26" s="121"/>
      <c r="F26" s="122"/>
      <c r="G26" s="122"/>
      <c r="H26" s="124"/>
      <c r="I26" s="240"/>
      <c r="J26" s="121"/>
      <c r="K26" s="122"/>
      <c r="L26" s="124"/>
      <c r="M26" s="121"/>
      <c r="N26" s="122"/>
      <c r="O26" s="122"/>
      <c r="P26" s="122"/>
      <c r="Q26" s="122"/>
      <c r="R26" s="124"/>
      <c r="S26" s="121"/>
      <c r="T26" s="124"/>
      <c r="U26" s="121"/>
      <c r="V26" s="122"/>
      <c r="W26" s="122"/>
      <c r="X26" s="124"/>
      <c r="Y26" s="121"/>
      <c r="Z26" s="122"/>
      <c r="AA26" s="124"/>
      <c r="AB26" s="121"/>
      <c r="AC26" s="122"/>
      <c r="AD26" s="124"/>
      <c r="AE26" s="328" t="str">
        <f t="shared" si="0"/>
        <v/>
      </c>
      <c r="AF26" s="328" t="str">
        <f t="shared" si="1"/>
        <v/>
      </c>
      <c r="AG26" s="328" t="str">
        <f t="shared" si="2"/>
        <v/>
      </c>
      <c r="AH26" s="328" t="str">
        <f t="shared" si="3"/>
        <v/>
      </c>
      <c r="AI26" s="328" t="str">
        <f t="shared" si="4"/>
        <v/>
      </c>
      <c r="AJ26" s="328" t="str">
        <f t="shared" si="5"/>
        <v/>
      </c>
      <c r="AK26" s="328" t="str">
        <f t="shared" si="6"/>
        <v/>
      </c>
      <c r="AL26" s="328" t="str">
        <f t="shared" si="7"/>
        <v/>
      </c>
      <c r="AM26" s="328" t="str">
        <f t="shared" si="8"/>
        <v/>
      </c>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c r="BX26" s="221"/>
      <c r="BY26" s="221"/>
      <c r="BZ26" s="221"/>
      <c r="CA26" s="221"/>
      <c r="CB26" s="177"/>
      <c r="CC26" s="177"/>
      <c r="CD26" s="177"/>
    </row>
    <row r="27" spans="1:82" ht="20.100000000000001" customHeight="1">
      <c r="A27" s="291" t="str">
        <f>IF(resultats_francais!A27="","",resultats_francais!A27)</f>
        <v/>
      </c>
      <c r="B27" s="121"/>
      <c r="C27" s="122"/>
      <c r="D27" s="124"/>
      <c r="E27" s="121"/>
      <c r="F27" s="122"/>
      <c r="G27" s="122"/>
      <c r="H27" s="124"/>
      <c r="I27" s="240"/>
      <c r="J27" s="121"/>
      <c r="K27" s="122"/>
      <c r="L27" s="124"/>
      <c r="M27" s="121"/>
      <c r="N27" s="122"/>
      <c r="O27" s="122"/>
      <c r="P27" s="122"/>
      <c r="Q27" s="122"/>
      <c r="R27" s="124"/>
      <c r="S27" s="121"/>
      <c r="T27" s="124"/>
      <c r="U27" s="121"/>
      <c r="V27" s="122"/>
      <c r="W27" s="122"/>
      <c r="X27" s="124"/>
      <c r="Y27" s="121"/>
      <c r="Z27" s="122"/>
      <c r="AA27" s="124"/>
      <c r="AB27" s="121"/>
      <c r="AC27" s="122"/>
      <c r="AD27" s="124"/>
      <c r="AE27" s="328" t="str">
        <f t="shared" si="0"/>
        <v/>
      </c>
      <c r="AF27" s="328" t="str">
        <f t="shared" si="1"/>
        <v/>
      </c>
      <c r="AG27" s="328" t="str">
        <f t="shared" si="2"/>
        <v/>
      </c>
      <c r="AH27" s="328" t="str">
        <f t="shared" si="3"/>
        <v/>
      </c>
      <c r="AI27" s="328" t="str">
        <f t="shared" si="4"/>
        <v/>
      </c>
      <c r="AJ27" s="328" t="str">
        <f t="shared" si="5"/>
        <v/>
      </c>
      <c r="AK27" s="328" t="str">
        <f t="shared" si="6"/>
        <v/>
      </c>
      <c r="AL27" s="328" t="str">
        <f t="shared" si="7"/>
        <v/>
      </c>
      <c r="AM27" s="328" t="str">
        <f t="shared" si="8"/>
        <v/>
      </c>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c r="BJ27" s="221"/>
      <c r="BK27" s="221"/>
      <c r="BL27" s="221"/>
      <c r="BM27" s="221"/>
      <c r="BN27" s="221"/>
      <c r="BO27" s="221"/>
      <c r="BP27" s="221"/>
      <c r="BQ27" s="221"/>
      <c r="BR27" s="221"/>
      <c r="BS27" s="221"/>
      <c r="BT27" s="221"/>
      <c r="BU27" s="221"/>
      <c r="BV27" s="221"/>
      <c r="BW27" s="221"/>
      <c r="BX27" s="221"/>
      <c r="BY27" s="221"/>
      <c r="BZ27" s="221"/>
      <c r="CA27" s="221"/>
      <c r="CB27" s="177"/>
      <c r="CC27" s="177"/>
      <c r="CD27" s="177"/>
    </row>
    <row r="28" spans="1:82" ht="20.100000000000001" customHeight="1">
      <c r="A28" s="291" t="str">
        <f>IF(resultats_francais!A28="","",resultats_francais!A28)</f>
        <v/>
      </c>
      <c r="B28" s="121"/>
      <c r="C28" s="122"/>
      <c r="D28" s="124"/>
      <c r="E28" s="121"/>
      <c r="F28" s="122"/>
      <c r="G28" s="122"/>
      <c r="H28" s="124"/>
      <c r="I28" s="240"/>
      <c r="J28" s="121"/>
      <c r="K28" s="122"/>
      <c r="L28" s="124"/>
      <c r="M28" s="121"/>
      <c r="N28" s="122"/>
      <c r="O28" s="122"/>
      <c r="P28" s="122"/>
      <c r="Q28" s="122"/>
      <c r="R28" s="124"/>
      <c r="S28" s="121"/>
      <c r="T28" s="124"/>
      <c r="U28" s="121"/>
      <c r="V28" s="122"/>
      <c r="W28" s="122"/>
      <c r="X28" s="124"/>
      <c r="Y28" s="121"/>
      <c r="Z28" s="122"/>
      <c r="AA28" s="124"/>
      <c r="AB28" s="121"/>
      <c r="AC28" s="122"/>
      <c r="AD28" s="124"/>
      <c r="AE28" s="328" t="str">
        <f t="shared" si="0"/>
        <v/>
      </c>
      <c r="AF28" s="328" t="str">
        <f t="shared" si="1"/>
        <v/>
      </c>
      <c r="AG28" s="328" t="str">
        <f t="shared" si="2"/>
        <v/>
      </c>
      <c r="AH28" s="328" t="str">
        <f t="shared" si="3"/>
        <v/>
      </c>
      <c r="AI28" s="328" t="str">
        <f t="shared" si="4"/>
        <v/>
      </c>
      <c r="AJ28" s="328" t="str">
        <f t="shared" si="5"/>
        <v/>
      </c>
      <c r="AK28" s="328" t="str">
        <f t="shared" si="6"/>
        <v/>
      </c>
      <c r="AL28" s="328" t="str">
        <f t="shared" si="7"/>
        <v/>
      </c>
      <c r="AM28" s="328" t="str">
        <f t="shared" si="8"/>
        <v/>
      </c>
      <c r="AN28" s="221"/>
      <c r="AO28" s="221"/>
      <c r="AP28" s="221"/>
      <c r="AQ28" s="221"/>
      <c r="AR28" s="221"/>
      <c r="AS28" s="221"/>
      <c r="AT28" s="221"/>
      <c r="AU28" s="221"/>
      <c r="AV28" s="221"/>
      <c r="AW28" s="221"/>
      <c r="AX28" s="221"/>
      <c r="AY28" s="221"/>
      <c r="AZ28" s="221"/>
      <c r="BA28" s="221"/>
      <c r="BB28" s="221"/>
      <c r="BC28" s="221"/>
      <c r="BD28" s="221"/>
      <c r="BE28" s="221"/>
      <c r="BF28" s="221"/>
      <c r="BG28" s="221"/>
      <c r="BH28" s="221"/>
      <c r="BI28" s="221"/>
      <c r="BJ28" s="221"/>
      <c r="BK28" s="221"/>
      <c r="BL28" s="221"/>
      <c r="BM28" s="221"/>
      <c r="BN28" s="221"/>
      <c r="BO28" s="221"/>
      <c r="BP28" s="221"/>
      <c r="BQ28" s="221"/>
      <c r="BR28" s="221"/>
      <c r="BS28" s="221"/>
      <c r="BT28" s="221"/>
      <c r="BU28" s="221"/>
      <c r="BV28" s="221"/>
      <c r="BW28" s="221"/>
      <c r="BX28" s="221"/>
      <c r="BY28" s="221"/>
      <c r="BZ28" s="221"/>
      <c r="CA28" s="221"/>
      <c r="CB28" s="177"/>
      <c r="CC28" s="177"/>
      <c r="CD28" s="177"/>
    </row>
    <row r="29" spans="1:82" ht="20.100000000000001" customHeight="1">
      <c r="A29" s="291" t="str">
        <f>IF(resultats_francais!A29="","",resultats_francais!A29)</f>
        <v/>
      </c>
      <c r="B29" s="121"/>
      <c r="C29" s="122"/>
      <c r="D29" s="124"/>
      <c r="E29" s="121"/>
      <c r="F29" s="122"/>
      <c r="G29" s="122"/>
      <c r="H29" s="124"/>
      <c r="I29" s="240"/>
      <c r="J29" s="121"/>
      <c r="K29" s="122"/>
      <c r="L29" s="124"/>
      <c r="M29" s="121"/>
      <c r="N29" s="122"/>
      <c r="O29" s="122"/>
      <c r="P29" s="122"/>
      <c r="Q29" s="122"/>
      <c r="R29" s="124"/>
      <c r="S29" s="121"/>
      <c r="T29" s="124"/>
      <c r="U29" s="121"/>
      <c r="V29" s="122"/>
      <c r="W29" s="122"/>
      <c r="X29" s="124"/>
      <c r="Y29" s="121"/>
      <c r="Z29" s="122"/>
      <c r="AA29" s="124"/>
      <c r="AB29" s="121"/>
      <c r="AC29" s="122"/>
      <c r="AD29" s="124"/>
      <c r="AE29" s="328" t="str">
        <f t="shared" si="0"/>
        <v/>
      </c>
      <c r="AF29" s="328" t="str">
        <f t="shared" si="1"/>
        <v/>
      </c>
      <c r="AG29" s="328" t="str">
        <f t="shared" si="2"/>
        <v/>
      </c>
      <c r="AH29" s="328" t="str">
        <f t="shared" si="3"/>
        <v/>
      </c>
      <c r="AI29" s="328" t="str">
        <f t="shared" si="4"/>
        <v/>
      </c>
      <c r="AJ29" s="328" t="str">
        <f t="shared" si="5"/>
        <v/>
      </c>
      <c r="AK29" s="328" t="str">
        <f t="shared" si="6"/>
        <v/>
      </c>
      <c r="AL29" s="328" t="str">
        <f t="shared" si="7"/>
        <v/>
      </c>
      <c r="AM29" s="328" t="str">
        <f t="shared" si="8"/>
        <v/>
      </c>
      <c r="AN29" s="221"/>
      <c r="AO29" s="221"/>
      <c r="AP29" s="221"/>
      <c r="AQ29" s="221"/>
      <c r="AR29" s="221"/>
      <c r="AS29" s="221"/>
      <c r="AT29" s="221"/>
      <c r="AU29" s="221"/>
      <c r="AV29" s="221"/>
      <c r="AW29" s="221"/>
      <c r="AX29" s="221"/>
      <c r="AY29" s="221"/>
      <c r="AZ29" s="221"/>
      <c r="BA29" s="221"/>
      <c r="BB29" s="221"/>
      <c r="BC29" s="221"/>
      <c r="BD29" s="221"/>
      <c r="BE29" s="221"/>
      <c r="BF29" s="221"/>
      <c r="BG29" s="221"/>
      <c r="BH29" s="221"/>
      <c r="BI29" s="221"/>
      <c r="BJ29" s="221"/>
      <c r="BK29" s="221"/>
      <c r="BL29" s="221"/>
      <c r="BM29" s="221"/>
      <c r="BN29" s="221"/>
      <c r="BO29" s="221"/>
      <c r="BP29" s="221"/>
      <c r="BQ29" s="221"/>
      <c r="BR29" s="221"/>
      <c r="BS29" s="221"/>
      <c r="BT29" s="221"/>
      <c r="BU29" s="221"/>
      <c r="BV29" s="221"/>
      <c r="BW29" s="221"/>
      <c r="BX29" s="221"/>
      <c r="BY29" s="221"/>
      <c r="BZ29" s="221"/>
      <c r="CA29" s="221"/>
      <c r="CB29" s="177"/>
      <c r="CC29" s="177"/>
      <c r="CD29" s="177"/>
    </row>
    <row r="30" spans="1:82" ht="20.100000000000001" customHeight="1">
      <c r="A30" s="291" t="str">
        <f>IF(resultats_francais!A30="","",resultats_francais!A30)</f>
        <v/>
      </c>
      <c r="B30" s="121"/>
      <c r="C30" s="122"/>
      <c r="D30" s="124"/>
      <c r="E30" s="121"/>
      <c r="F30" s="122"/>
      <c r="G30" s="122"/>
      <c r="H30" s="124"/>
      <c r="I30" s="240"/>
      <c r="J30" s="121"/>
      <c r="K30" s="122"/>
      <c r="L30" s="124"/>
      <c r="M30" s="121"/>
      <c r="N30" s="122"/>
      <c r="O30" s="122"/>
      <c r="P30" s="122"/>
      <c r="Q30" s="122"/>
      <c r="R30" s="124"/>
      <c r="S30" s="121"/>
      <c r="T30" s="124"/>
      <c r="U30" s="121"/>
      <c r="V30" s="122"/>
      <c r="W30" s="122"/>
      <c r="X30" s="124"/>
      <c r="Y30" s="121"/>
      <c r="Z30" s="122"/>
      <c r="AA30" s="124"/>
      <c r="AB30" s="121"/>
      <c r="AC30" s="122"/>
      <c r="AD30" s="124"/>
      <c r="AE30" s="328" t="str">
        <f t="shared" si="0"/>
        <v/>
      </c>
      <c r="AF30" s="328" t="str">
        <f t="shared" si="1"/>
        <v/>
      </c>
      <c r="AG30" s="328" t="str">
        <f t="shared" si="2"/>
        <v/>
      </c>
      <c r="AH30" s="328" t="str">
        <f t="shared" si="3"/>
        <v/>
      </c>
      <c r="AI30" s="328" t="str">
        <f t="shared" si="4"/>
        <v/>
      </c>
      <c r="AJ30" s="328" t="str">
        <f t="shared" si="5"/>
        <v/>
      </c>
      <c r="AK30" s="328" t="str">
        <f t="shared" si="6"/>
        <v/>
      </c>
      <c r="AL30" s="328" t="str">
        <f t="shared" si="7"/>
        <v/>
      </c>
      <c r="AM30" s="328" t="str">
        <f t="shared" si="8"/>
        <v/>
      </c>
      <c r="AN30" s="221"/>
      <c r="AO30" s="221"/>
      <c r="AP30" s="221"/>
      <c r="AQ30" s="221"/>
      <c r="AR30" s="221"/>
      <c r="AS30" s="221"/>
      <c r="AT30" s="221"/>
      <c r="AU30" s="221"/>
      <c r="AV30" s="221"/>
      <c r="AW30" s="221"/>
      <c r="AX30" s="221"/>
      <c r="AY30" s="221"/>
      <c r="AZ30" s="221"/>
      <c r="BA30" s="221"/>
      <c r="BB30" s="221"/>
      <c r="BC30" s="221"/>
      <c r="BD30" s="221"/>
      <c r="BE30" s="221"/>
      <c r="BF30" s="221"/>
      <c r="BG30" s="221"/>
      <c r="BH30" s="221"/>
      <c r="BI30" s="221"/>
      <c r="BJ30" s="221"/>
      <c r="BK30" s="221"/>
      <c r="BL30" s="221"/>
      <c r="BM30" s="221"/>
      <c r="BN30" s="221"/>
      <c r="BO30" s="221"/>
      <c r="BP30" s="221"/>
      <c r="BQ30" s="221"/>
      <c r="BR30" s="221"/>
      <c r="BS30" s="221"/>
      <c r="BT30" s="221"/>
      <c r="BU30" s="221"/>
      <c r="BV30" s="221"/>
      <c r="BW30" s="221"/>
      <c r="BX30" s="221"/>
      <c r="BY30" s="221"/>
      <c r="BZ30" s="221"/>
      <c r="CA30" s="221"/>
      <c r="CB30" s="177"/>
      <c r="CC30" s="177"/>
      <c r="CD30" s="177"/>
    </row>
    <row r="31" spans="1:82" ht="20.100000000000001" customHeight="1">
      <c r="A31" s="291" t="str">
        <f>IF(resultats_francais!A31="","",resultats_francais!A31)</f>
        <v/>
      </c>
      <c r="B31" s="121"/>
      <c r="C31" s="122"/>
      <c r="D31" s="174"/>
      <c r="E31" s="172"/>
      <c r="F31" s="173"/>
      <c r="G31" s="173"/>
      <c r="H31" s="174"/>
      <c r="I31" s="241"/>
      <c r="J31" s="121"/>
      <c r="K31" s="122"/>
      <c r="L31" s="124"/>
      <c r="M31" s="121"/>
      <c r="N31" s="122"/>
      <c r="O31" s="122"/>
      <c r="P31" s="122"/>
      <c r="Q31" s="122"/>
      <c r="R31" s="124"/>
      <c r="S31" s="121"/>
      <c r="T31" s="124"/>
      <c r="U31" s="121"/>
      <c r="V31" s="122"/>
      <c r="W31" s="122"/>
      <c r="X31" s="124"/>
      <c r="Y31" s="121"/>
      <c r="Z31" s="122"/>
      <c r="AA31" s="124"/>
      <c r="AB31" s="121"/>
      <c r="AC31" s="122"/>
      <c r="AD31" s="124"/>
      <c r="AE31" s="328" t="str">
        <f t="shared" si="0"/>
        <v/>
      </c>
      <c r="AF31" s="328" t="str">
        <f t="shared" si="1"/>
        <v/>
      </c>
      <c r="AG31" s="328" t="str">
        <f t="shared" si="2"/>
        <v/>
      </c>
      <c r="AH31" s="328" t="str">
        <f t="shared" si="3"/>
        <v/>
      </c>
      <c r="AI31" s="328" t="str">
        <f t="shared" si="4"/>
        <v/>
      </c>
      <c r="AJ31" s="328" t="str">
        <f t="shared" si="5"/>
        <v/>
      </c>
      <c r="AK31" s="328" t="str">
        <f t="shared" si="6"/>
        <v/>
      </c>
      <c r="AL31" s="328" t="str">
        <f t="shared" si="7"/>
        <v/>
      </c>
      <c r="AM31" s="328" t="str">
        <f t="shared" si="8"/>
        <v/>
      </c>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c r="BJ31" s="221"/>
      <c r="BK31" s="221"/>
      <c r="BL31" s="221"/>
      <c r="BM31" s="221"/>
      <c r="BN31" s="221"/>
      <c r="BO31" s="221"/>
      <c r="BP31" s="221"/>
      <c r="BQ31" s="221"/>
      <c r="BR31" s="221"/>
      <c r="BS31" s="221"/>
      <c r="BT31" s="221"/>
      <c r="BU31" s="221"/>
      <c r="BV31" s="221"/>
      <c r="BW31" s="221"/>
      <c r="BX31" s="221"/>
      <c r="BY31" s="221"/>
      <c r="BZ31" s="221"/>
      <c r="CA31" s="221"/>
      <c r="CB31" s="177"/>
      <c r="CC31" s="177"/>
      <c r="CD31" s="177"/>
    </row>
    <row r="32" spans="1:82" ht="20.100000000000001" customHeight="1">
      <c r="A32" s="291" t="str">
        <f>IF(resultats_francais!A32="","",resultats_francais!A32)</f>
        <v/>
      </c>
      <c r="B32" s="121"/>
      <c r="C32" s="122"/>
      <c r="D32" s="124"/>
      <c r="E32" s="121"/>
      <c r="F32" s="122"/>
      <c r="G32" s="122"/>
      <c r="H32" s="124"/>
      <c r="I32" s="240"/>
      <c r="J32" s="121"/>
      <c r="K32" s="122"/>
      <c r="L32" s="124"/>
      <c r="M32" s="121"/>
      <c r="N32" s="122"/>
      <c r="O32" s="122"/>
      <c r="P32" s="122"/>
      <c r="Q32" s="122"/>
      <c r="R32" s="124"/>
      <c r="S32" s="121"/>
      <c r="T32" s="124"/>
      <c r="U32" s="121"/>
      <c r="V32" s="122"/>
      <c r="W32" s="122"/>
      <c r="X32" s="124"/>
      <c r="Y32" s="121"/>
      <c r="Z32" s="122"/>
      <c r="AA32" s="124"/>
      <c r="AB32" s="121"/>
      <c r="AC32" s="122"/>
      <c r="AD32" s="124"/>
      <c r="AE32" s="328" t="str">
        <f t="shared" si="0"/>
        <v/>
      </c>
      <c r="AF32" s="328" t="str">
        <f t="shared" si="1"/>
        <v/>
      </c>
      <c r="AG32" s="328" t="str">
        <f t="shared" si="2"/>
        <v/>
      </c>
      <c r="AH32" s="328" t="str">
        <f t="shared" si="3"/>
        <v/>
      </c>
      <c r="AI32" s="328" t="str">
        <f t="shared" si="4"/>
        <v/>
      </c>
      <c r="AJ32" s="328" t="str">
        <f t="shared" si="5"/>
        <v/>
      </c>
      <c r="AK32" s="328" t="str">
        <f t="shared" si="6"/>
        <v/>
      </c>
      <c r="AL32" s="328" t="str">
        <f t="shared" si="7"/>
        <v/>
      </c>
      <c r="AM32" s="328" t="str">
        <f t="shared" si="8"/>
        <v/>
      </c>
      <c r="AN32" s="221"/>
      <c r="AO32" s="221"/>
      <c r="AP32" s="221"/>
      <c r="AQ32" s="221"/>
      <c r="AR32" s="221"/>
      <c r="AS32" s="221"/>
      <c r="AT32" s="221"/>
      <c r="AU32" s="221"/>
      <c r="AV32" s="221"/>
      <c r="AW32" s="221"/>
      <c r="AX32" s="221"/>
      <c r="AY32" s="221"/>
      <c r="AZ32" s="221"/>
      <c r="BA32" s="221"/>
      <c r="BB32" s="221"/>
      <c r="BC32" s="221"/>
      <c r="BD32" s="221"/>
      <c r="BE32" s="221"/>
      <c r="BF32" s="221"/>
      <c r="BG32" s="221"/>
      <c r="BH32" s="221"/>
      <c r="BI32" s="221"/>
      <c r="BJ32" s="221"/>
      <c r="BK32" s="221"/>
      <c r="BL32" s="221"/>
      <c r="BM32" s="221"/>
      <c r="BN32" s="221"/>
      <c r="BO32" s="221"/>
      <c r="BP32" s="221"/>
      <c r="BQ32" s="221"/>
      <c r="BR32" s="221"/>
      <c r="BS32" s="221"/>
      <c r="BT32" s="221"/>
      <c r="BU32" s="221"/>
      <c r="BV32" s="221"/>
      <c r="BW32" s="221"/>
      <c r="BX32" s="221"/>
      <c r="BY32" s="221"/>
      <c r="BZ32" s="221"/>
      <c r="CA32" s="221"/>
      <c r="CB32" s="177"/>
      <c r="CC32" s="177"/>
      <c r="CD32" s="177"/>
    </row>
    <row r="33" spans="1:82" ht="20.100000000000001" customHeight="1">
      <c r="A33" s="291" t="str">
        <f>IF(resultats_francais!A33="","",resultats_francais!A33)</f>
        <v/>
      </c>
      <c r="B33" s="121"/>
      <c r="C33" s="122"/>
      <c r="D33" s="124"/>
      <c r="E33" s="121"/>
      <c r="F33" s="122"/>
      <c r="G33" s="122"/>
      <c r="H33" s="124"/>
      <c r="I33" s="240"/>
      <c r="J33" s="121"/>
      <c r="K33" s="122"/>
      <c r="L33" s="124"/>
      <c r="M33" s="121"/>
      <c r="N33" s="122"/>
      <c r="O33" s="122"/>
      <c r="P33" s="122"/>
      <c r="Q33" s="122"/>
      <c r="R33" s="124"/>
      <c r="S33" s="121"/>
      <c r="T33" s="124"/>
      <c r="U33" s="121"/>
      <c r="V33" s="122"/>
      <c r="W33" s="122"/>
      <c r="X33" s="124"/>
      <c r="Y33" s="121"/>
      <c r="Z33" s="122"/>
      <c r="AA33" s="124"/>
      <c r="AB33" s="121"/>
      <c r="AC33" s="122"/>
      <c r="AD33" s="124"/>
      <c r="AE33" s="328" t="str">
        <f t="shared" si="0"/>
        <v/>
      </c>
      <c r="AF33" s="328" t="str">
        <f t="shared" si="1"/>
        <v/>
      </c>
      <c r="AG33" s="328" t="str">
        <f t="shared" si="2"/>
        <v/>
      </c>
      <c r="AH33" s="328" t="str">
        <f t="shared" si="3"/>
        <v/>
      </c>
      <c r="AI33" s="328" t="str">
        <f t="shared" si="4"/>
        <v/>
      </c>
      <c r="AJ33" s="328" t="str">
        <f t="shared" si="5"/>
        <v/>
      </c>
      <c r="AK33" s="328" t="str">
        <f t="shared" si="6"/>
        <v/>
      </c>
      <c r="AL33" s="328" t="str">
        <f t="shared" si="7"/>
        <v/>
      </c>
      <c r="AM33" s="328" t="str">
        <f t="shared" si="8"/>
        <v/>
      </c>
      <c r="AN33" s="221"/>
      <c r="AO33" s="221"/>
      <c r="AP33" s="221"/>
      <c r="AQ33" s="221"/>
      <c r="AR33" s="221"/>
      <c r="AS33" s="221"/>
      <c r="AT33" s="221"/>
      <c r="AU33" s="221"/>
      <c r="AV33" s="221"/>
      <c r="AW33" s="221"/>
      <c r="AX33" s="221"/>
      <c r="AY33" s="221"/>
      <c r="AZ33" s="221"/>
      <c r="BA33" s="221"/>
      <c r="BB33" s="221"/>
      <c r="BC33" s="221"/>
      <c r="BD33" s="221"/>
      <c r="BE33" s="221"/>
      <c r="BF33" s="221"/>
      <c r="BG33" s="221"/>
      <c r="BH33" s="221"/>
      <c r="BI33" s="221"/>
      <c r="BJ33" s="221"/>
      <c r="BK33" s="221"/>
      <c r="BL33" s="221"/>
      <c r="BM33" s="221"/>
      <c r="BN33" s="221"/>
      <c r="BO33" s="221"/>
      <c r="BP33" s="221"/>
      <c r="BQ33" s="221"/>
      <c r="BR33" s="221"/>
      <c r="BS33" s="221"/>
      <c r="BT33" s="221"/>
      <c r="BU33" s="221"/>
      <c r="BV33" s="221"/>
      <c r="BW33" s="221"/>
      <c r="BX33" s="221"/>
      <c r="BY33" s="221"/>
      <c r="BZ33" s="221"/>
      <c r="CA33" s="221"/>
      <c r="CB33" s="177"/>
      <c r="CC33" s="177"/>
      <c r="CD33" s="177"/>
    </row>
    <row r="34" spans="1:82" ht="20.100000000000001" customHeight="1">
      <c r="A34" s="291" t="str">
        <f>IF(resultats_francais!A34="","",resultats_francais!A34)</f>
        <v/>
      </c>
      <c r="B34" s="121"/>
      <c r="C34" s="122"/>
      <c r="D34" s="124"/>
      <c r="E34" s="121"/>
      <c r="F34" s="122"/>
      <c r="G34" s="122"/>
      <c r="H34" s="124"/>
      <c r="I34" s="240"/>
      <c r="J34" s="121"/>
      <c r="K34" s="122"/>
      <c r="L34" s="124"/>
      <c r="M34" s="121"/>
      <c r="N34" s="122"/>
      <c r="O34" s="122"/>
      <c r="P34" s="122"/>
      <c r="Q34" s="122"/>
      <c r="R34" s="124"/>
      <c r="S34" s="121"/>
      <c r="T34" s="124"/>
      <c r="U34" s="121"/>
      <c r="V34" s="122"/>
      <c r="W34" s="122"/>
      <c r="X34" s="124"/>
      <c r="Y34" s="121"/>
      <c r="Z34" s="122"/>
      <c r="AA34" s="124"/>
      <c r="AB34" s="121"/>
      <c r="AC34" s="122"/>
      <c r="AD34" s="124"/>
      <c r="AE34" s="328" t="str">
        <f t="shared" si="0"/>
        <v/>
      </c>
      <c r="AF34" s="328" t="str">
        <f t="shared" si="1"/>
        <v/>
      </c>
      <c r="AG34" s="328" t="str">
        <f t="shared" si="2"/>
        <v/>
      </c>
      <c r="AH34" s="328" t="str">
        <f t="shared" si="3"/>
        <v/>
      </c>
      <c r="AI34" s="328" t="str">
        <f t="shared" si="4"/>
        <v/>
      </c>
      <c r="AJ34" s="328" t="str">
        <f t="shared" si="5"/>
        <v/>
      </c>
      <c r="AK34" s="328" t="str">
        <f t="shared" si="6"/>
        <v/>
      </c>
      <c r="AL34" s="328" t="str">
        <f t="shared" si="7"/>
        <v/>
      </c>
      <c r="AM34" s="328" t="str">
        <f t="shared" si="8"/>
        <v/>
      </c>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c r="BJ34" s="221"/>
      <c r="BK34" s="221"/>
      <c r="BL34" s="221"/>
      <c r="BM34" s="221"/>
      <c r="BN34" s="221"/>
      <c r="BO34" s="221"/>
      <c r="BP34" s="221"/>
      <c r="BQ34" s="221"/>
      <c r="BR34" s="221"/>
      <c r="BS34" s="221"/>
      <c r="BT34" s="221"/>
      <c r="BU34" s="221"/>
      <c r="BV34" s="221"/>
      <c r="BW34" s="221"/>
      <c r="BX34" s="221"/>
      <c r="BY34" s="221"/>
      <c r="BZ34" s="221"/>
      <c r="CA34" s="221"/>
      <c r="CB34" s="177"/>
      <c r="CC34" s="177"/>
      <c r="CD34" s="177"/>
    </row>
    <row r="35" spans="1:82" ht="20.100000000000001" customHeight="1">
      <c r="A35" s="291" t="str">
        <f>IF(resultats_francais!A35="","",resultats_francais!A35)</f>
        <v/>
      </c>
      <c r="B35" s="121"/>
      <c r="C35" s="122"/>
      <c r="D35" s="124"/>
      <c r="E35" s="121"/>
      <c r="F35" s="122"/>
      <c r="G35" s="122"/>
      <c r="H35" s="124"/>
      <c r="I35" s="240"/>
      <c r="J35" s="121"/>
      <c r="K35" s="122"/>
      <c r="L35" s="124"/>
      <c r="M35" s="121"/>
      <c r="N35" s="122"/>
      <c r="O35" s="122"/>
      <c r="P35" s="122"/>
      <c r="Q35" s="122"/>
      <c r="R35" s="124"/>
      <c r="S35" s="121"/>
      <c r="T35" s="124"/>
      <c r="U35" s="121"/>
      <c r="V35" s="122"/>
      <c r="W35" s="122"/>
      <c r="X35" s="124"/>
      <c r="Y35" s="121"/>
      <c r="Z35" s="122"/>
      <c r="AA35" s="124"/>
      <c r="AB35" s="121"/>
      <c r="AC35" s="122"/>
      <c r="AD35" s="124"/>
      <c r="AE35" s="328" t="str">
        <f t="shared" si="0"/>
        <v/>
      </c>
      <c r="AF35" s="328" t="str">
        <f t="shared" si="1"/>
        <v/>
      </c>
      <c r="AG35" s="328" t="str">
        <f t="shared" si="2"/>
        <v/>
      </c>
      <c r="AH35" s="328" t="str">
        <f t="shared" si="3"/>
        <v/>
      </c>
      <c r="AI35" s="328" t="str">
        <f t="shared" si="4"/>
        <v/>
      </c>
      <c r="AJ35" s="328" t="str">
        <f t="shared" si="5"/>
        <v/>
      </c>
      <c r="AK35" s="328" t="str">
        <f t="shared" si="6"/>
        <v/>
      </c>
      <c r="AL35" s="328" t="str">
        <f t="shared" si="7"/>
        <v/>
      </c>
      <c r="AM35" s="328" t="str">
        <f t="shared" si="8"/>
        <v/>
      </c>
      <c r="AN35" s="221"/>
      <c r="AO35" s="221"/>
      <c r="AP35" s="221"/>
      <c r="AQ35" s="221"/>
      <c r="AR35" s="221"/>
      <c r="AS35" s="221"/>
      <c r="AT35" s="221"/>
      <c r="AU35" s="221"/>
      <c r="AV35" s="221"/>
      <c r="AW35" s="221"/>
      <c r="AX35" s="221"/>
      <c r="AY35" s="221"/>
      <c r="AZ35" s="221"/>
      <c r="BA35" s="221"/>
      <c r="BB35" s="221"/>
      <c r="BC35" s="221"/>
      <c r="BD35" s="221"/>
      <c r="BE35" s="221"/>
      <c r="BF35" s="221"/>
      <c r="BG35" s="221"/>
      <c r="BH35" s="221"/>
      <c r="BI35" s="221"/>
      <c r="BJ35" s="221"/>
      <c r="BK35" s="221"/>
      <c r="BL35" s="221"/>
      <c r="BM35" s="221"/>
      <c r="BN35" s="221"/>
      <c r="BO35" s="221"/>
      <c r="BP35" s="221"/>
      <c r="BQ35" s="221"/>
      <c r="BR35" s="221"/>
      <c r="BS35" s="221"/>
      <c r="BT35" s="221"/>
      <c r="BU35" s="221"/>
      <c r="BV35" s="221"/>
      <c r="BW35" s="221"/>
      <c r="BX35" s="221"/>
      <c r="BY35" s="221"/>
      <c r="BZ35" s="221"/>
      <c r="CA35" s="221"/>
      <c r="CB35" s="177"/>
      <c r="CC35" s="177"/>
      <c r="CD35" s="177"/>
    </row>
    <row r="36" spans="1:82" ht="20.100000000000001" customHeight="1">
      <c r="A36" s="291" t="str">
        <f>IF(resultats_francais!A36="","",resultats_francais!A36)</f>
        <v/>
      </c>
      <c r="B36" s="121"/>
      <c r="C36" s="122"/>
      <c r="D36" s="124"/>
      <c r="E36" s="121"/>
      <c r="F36" s="122"/>
      <c r="G36" s="122"/>
      <c r="H36" s="124"/>
      <c r="I36" s="240"/>
      <c r="J36" s="121"/>
      <c r="K36" s="122"/>
      <c r="L36" s="124"/>
      <c r="M36" s="121"/>
      <c r="N36" s="122"/>
      <c r="O36" s="122"/>
      <c r="P36" s="122"/>
      <c r="Q36" s="122"/>
      <c r="R36" s="124"/>
      <c r="S36" s="121"/>
      <c r="T36" s="124"/>
      <c r="U36" s="121"/>
      <c r="V36" s="122"/>
      <c r="W36" s="122"/>
      <c r="X36" s="124"/>
      <c r="Y36" s="121"/>
      <c r="Z36" s="122"/>
      <c r="AA36" s="124"/>
      <c r="AB36" s="121"/>
      <c r="AC36" s="122"/>
      <c r="AD36" s="124"/>
      <c r="AE36" s="328" t="str">
        <f t="shared" si="0"/>
        <v/>
      </c>
      <c r="AF36" s="328" t="str">
        <f t="shared" si="1"/>
        <v/>
      </c>
      <c r="AG36" s="328" t="str">
        <f t="shared" si="2"/>
        <v/>
      </c>
      <c r="AH36" s="328" t="str">
        <f t="shared" si="3"/>
        <v/>
      </c>
      <c r="AI36" s="328" t="str">
        <f t="shared" si="4"/>
        <v/>
      </c>
      <c r="AJ36" s="328" t="str">
        <f t="shared" si="5"/>
        <v/>
      </c>
      <c r="AK36" s="328" t="str">
        <f t="shared" si="6"/>
        <v/>
      </c>
      <c r="AL36" s="328" t="str">
        <f t="shared" si="7"/>
        <v/>
      </c>
      <c r="AM36" s="328" t="str">
        <f t="shared" si="8"/>
        <v/>
      </c>
      <c r="AN36" s="221"/>
      <c r="AO36" s="221"/>
      <c r="AP36" s="221"/>
      <c r="AQ36" s="221"/>
      <c r="AR36" s="221"/>
      <c r="AS36" s="221"/>
      <c r="AT36" s="221"/>
      <c r="AU36" s="221"/>
      <c r="AV36" s="221"/>
      <c r="AW36" s="221"/>
      <c r="AX36" s="221"/>
      <c r="AY36" s="221"/>
      <c r="AZ36" s="221"/>
      <c r="BA36" s="221"/>
      <c r="BB36" s="221"/>
      <c r="BC36" s="221"/>
      <c r="BD36" s="221"/>
      <c r="BE36" s="221"/>
      <c r="BF36" s="221"/>
      <c r="BG36" s="221"/>
      <c r="BH36" s="221"/>
      <c r="BI36" s="221"/>
      <c r="BJ36" s="221"/>
      <c r="BK36" s="221"/>
      <c r="BL36" s="221"/>
      <c r="BM36" s="221"/>
      <c r="BN36" s="221"/>
      <c r="BO36" s="221"/>
      <c r="BP36" s="221"/>
      <c r="BQ36" s="221"/>
      <c r="BR36" s="221"/>
      <c r="BS36" s="221"/>
      <c r="BT36" s="221"/>
      <c r="BU36" s="221"/>
      <c r="BV36" s="221"/>
      <c r="BW36" s="221"/>
      <c r="BX36" s="221"/>
      <c r="BY36" s="221"/>
      <c r="BZ36" s="221"/>
      <c r="CA36" s="221"/>
      <c r="CB36" s="177"/>
      <c r="CC36" s="177"/>
      <c r="CD36" s="177"/>
    </row>
    <row r="37" spans="1:82" ht="20.100000000000001" customHeight="1">
      <c r="A37" s="291" t="str">
        <f>IF(resultats_francais!A37="","",resultats_francais!A37)</f>
        <v/>
      </c>
      <c r="B37" s="121"/>
      <c r="C37" s="122"/>
      <c r="D37" s="174"/>
      <c r="E37" s="172"/>
      <c r="F37" s="173"/>
      <c r="G37" s="173"/>
      <c r="H37" s="174"/>
      <c r="I37" s="241"/>
      <c r="J37" s="121"/>
      <c r="K37" s="122"/>
      <c r="L37" s="124"/>
      <c r="M37" s="121"/>
      <c r="N37" s="122"/>
      <c r="O37" s="122"/>
      <c r="P37" s="122"/>
      <c r="Q37" s="122"/>
      <c r="R37" s="124"/>
      <c r="S37" s="121"/>
      <c r="T37" s="124"/>
      <c r="U37" s="121"/>
      <c r="V37" s="122"/>
      <c r="W37" s="122"/>
      <c r="X37" s="124"/>
      <c r="Y37" s="121"/>
      <c r="Z37" s="122"/>
      <c r="AA37" s="124"/>
      <c r="AB37" s="121"/>
      <c r="AC37" s="122"/>
      <c r="AD37" s="124"/>
      <c r="AE37" s="328" t="str">
        <f t="shared" si="0"/>
        <v/>
      </c>
      <c r="AF37" s="328" t="str">
        <f t="shared" si="1"/>
        <v/>
      </c>
      <c r="AG37" s="328" t="str">
        <f t="shared" si="2"/>
        <v/>
      </c>
      <c r="AH37" s="328" t="str">
        <f t="shared" si="3"/>
        <v/>
      </c>
      <c r="AI37" s="328" t="str">
        <f t="shared" si="4"/>
        <v/>
      </c>
      <c r="AJ37" s="328" t="str">
        <f t="shared" si="5"/>
        <v/>
      </c>
      <c r="AK37" s="328" t="str">
        <f t="shared" si="6"/>
        <v/>
      </c>
      <c r="AL37" s="328" t="str">
        <f t="shared" si="7"/>
        <v/>
      </c>
      <c r="AM37" s="328" t="str">
        <f t="shared" si="8"/>
        <v/>
      </c>
      <c r="AN37" s="221"/>
      <c r="AO37" s="221"/>
      <c r="AP37" s="221"/>
      <c r="AQ37" s="221"/>
      <c r="AR37" s="221"/>
      <c r="AS37" s="221"/>
      <c r="AT37" s="221"/>
      <c r="AU37" s="221"/>
      <c r="AV37" s="221"/>
      <c r="AW37" s="221"/>
      <c r="AX37" s="221"/>
      <c r="AY37" s="221"/>
      <c r="AZ37" s="221"/>
      <c r="BA37" s="221"/>
      <c r="BB37" s="221"/>
      <c r="BC37" s="221"/>
      <c r="BD37" s="221"/>
      <c r="BE37" s="221"/>
      <c r="BF37" s="221"/>
      <c r="BG37" s="221"/>
      <c r="BH37" s="221"/>
      <c r="BI37" s="221"/>
      <c r="BJ37" s="221"/>
      <c r="BK37" s="221"/>
      <c r="BL37" s="221"/>
      <c r="BM37" s="221"/>
      <c r="BN37" s="221"/>
      <c r="BO37" s="221"/>
      <c r="BP37" s="221"/>
      <c r="BQ37" s="221"/>
      <c r="BR37" s="221"/>
      <c r="BS37" s="221"/>
      <c r="BT37" s="221"/>
      <c r="BU37" s="221"/>
      <c r="BV37" s="221"/>
      <c r="BW37" s="221"/>
      <c r="BX37" s="221"/>
      <c r="BY37" s="221"/>
      <c r="BZ37" s="221"/>
      <c r="CA37" s="221"/>
      <c r="CB37" s="177"/>
      <c r="CC37" s="177"/>
      <c r="CD37" s="177"/>
    </row>
    <row r="38" spans="1:82" ht="20.100000000000001" customHeight="1">
      <c r="A38" s="291" t="str">
        <f>IF(resultats_francais!A38="","",resultats_francais!A38)</f>
        <v/>
      </c>
      <c r="B38" s="121"/>
      <c r="C38" s="122"/>
      <c r="D38" s="124"/>
      <c r="E38" s="121"/>
      <c r="F38" s="122"/>
      <c r="G38" s="122"/>
      <c r="H38" s="124"/>
      <c r="I38" s="240"/>
      <c r="J38" s="121"/>
      <c r="K38" s="122"/>
      <c r="L38" s="124"/>
      <c r="M38" s="121"/>
      <c r="N38" s="122"/>
      <c r="O38" s="122"/>
      <c r="P38" s="122"/>
      <c r="Q38" s="122"/>
      <c r="R38" s="124"/>
      <c r="S38" s="121"/>
      <c r="T38" s="124"/>
      <c r="U38" s="121"/>
      <c r="V38" s="122"/>
      <c r="W38" s="122"/>
      <c r="X38" s="124"/>
      <c r="Y38" s="121"/>
      <c r="Z38" s="122"/>
      <c r="AA38" s="124"/>
      <c r="AB38" s="121"/>
      <c r="AC38" s="122"/>
      <c r="AD38" s="124"/>
      <c r="AE38" s="328" t="str">
        <f t="shared" si="0"/>
        <v/>
      </c>
      <c r="AF38" s="328" t="str">
        <f t="shared" si="1"/>
        <v/>
      </c>
      <c r="AG38" s="328" t="str">
        <f t="shared" si="2"/>
        <v/>
      </c>
      <c r="AH38" s="328" t="str">
        <f t="shared" si="3"/>
        <v/>
      </c>
      <c r="AI38" s="328" t="str">
        <f t="shared" si="4"/>
        <v/>
      </c>
      <c r="AJ38" s="328" t="str">
        <f t="shared" si="5"/>
        <v/>
      </c>
      <c r="AK38" s="328" t="str">
        <f t="shared" si="6"/>
        <v/>
      </c>
      <c r="AL38" s="328" t="str">
        <f t="shared" si="7"/>
        <v/>
      </c>
      <c r="AM38" s="328" t="str">
        <f t="shared" si="8"/>
        <v/>
      </c>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c r="BJ38" s="221"/>
      <c r="BK38" s="221"/>
      <c r="BL38" s="221"/>
      <c r="BM38" s="221"/>
      <c r="BN38" s="221"/>
      <c r="BO38" s="221"/>
      <c r="BP38" s="221"/>
      <c r="BQ38" s="221"/>
      <c r="BR38" s="221"/>
      <c r="BS38" s="221"/>
      <c r="BT38" s="221"/>
      <c r="BU38" s="221"/>
      <c r="BV38" s="221"/>
      <c r="BW38" s="221"/>
      <c r="BX38" s="221"/>
      <c r="BY38" s="221"/>
      <c r="BZ38" s="221"/>
      <c r="CA38" s="221"/>
      <c r="CB38" s="177"/>
      <c r="CC38" s="177"/>
      <c r="CD38" s="177"/>
    </row>
    <row r="39" spans="1:82" ht="20.100000000000001" customHeight="1">
      <c r="A39" s="291" t="str">
        <f>IF(resultats_francais!A39="","",resultats_francais!A39)</f>
        <v/>
      </c>
      <c r="B39" s="121"/>
      <c r="C39" s="122"/>
      <c r="D39" s="124"/>
      <c r="E39" s="121"/>
      <c r="F39" s="122"/>
      <c r="G39" s="122"/>
      <c r="H39" s="124"/>
      <c r="I39" s="240"/>
      <c r="J39" s="121"/>
      <c r="K39" s="122"/>
      <c r="L39" s="124"/>
      <c r="M39" s="121"/>
      <c r="N39" s="122"/>
      <c r="O39" s="122"/>
      <c r="P39" s="122"/>
      <c r="Q39" s="122"/>
      <c r="R39" s="124"/>
      <c r="S39" s="121"/>
      <c r="T39" s="124"/>
      <c r="U39" s="121"/>
      <c r="V39" s="122"/>
      <c r="W39" s="122"/>
      <c r="X39" s="124"/>
      <c r="Y39" s="121"/>
      <c r="Z39" s="122"/>
      <c r="AA39" s="124"/>
      <c r="AB39" s="121"/>
      <c r="AC39" s="122"/>
      <c r="AD39" s="124"/>
      <c r="AE39" s="328" t="str">
        <f t="shared" si="0"/>
        <v/>
      </c>
      <c r="AF39" s="328" t="str">
        <f t="shared" si="1"/>
        <v/>
      </c>
      <c r="AG39" s="328" t="str">
        <f t="shared" si="2"/>
        <v/>
      </c>
      <c r="AH39" s="328" t="str">
        <f t="shared" si="3"/>
        <v/>
      </c>
      <c r="AI39" s="328" t="str">
        <f t="shared" si="4"/>
        <v/>
      </c>
      <c r="AJ39" s="328" t="str">
        <f t="shared" si="5"/>
        <v/>
      </c>
      <c r="AK39" s="328" t="str">
        <f t="shared" si="6"/>
        <v/>
      </c>
      <c r="AL39" s="328" t="str">
        <f t="shared" si="7"/>
        <v/>
      </c>
      <c r="AM39" s="328" t="str">
        <f t="shared" si="8"/>
        <v/>
      </c>
      <c r="AN39" s="221"/>
      <c r="AO39" s="221"/>
      <c r="AP39" s="221"/>
      <c r="AQ39" s="221"/>
      <c r="AR39" s="221"/>
      <c r="AS39" s="221"/>
      <c r="AT39" s="221"/>
      <c r="AU39" s="221"/>
      <c r="AV39" s="221"/>
      <c r="AW39" s="221"/>
      <c r="AX39" s="221"/>
      <c r="AY39" s="221"/>
      <c r="AZ39" s="221"/>
      <c r="BA39" s="221"/>
      <c r="BB39" s="221"/>
      <c r="BC39" s="221"/>
      <c r="BD39" s="221"/>
      <c r="BE39" s="221"/>
      <c r="BF39" s="221"/>
      <c r="BG39" s="221"/>
      <c r="BH39" s="221"/>
      <c r="BI39" s="221"/>
      <c r="BJ39" s="221"/>
      <c r="BK39" s="221"/>
      <c r="BL39" s="221"/>
      <c r="BM39" s="221"/>
      <c r="BN39" s="221"/>
      <c r="BO39" s="221"/>
      <c r="BP39" s="221"/>
      <c r="BQ39" s="221"/>
      <c r="BR39" s="221"/>
      <c r="BS39" s="221"/>
      <c r="BT39" s="221"/>
      <c r="BU39" s="221"/>
      <c r="BV39" s="221"/>
      <c r="BW39" s="221"/>
      <c r="BX39" s="221"/>
      <c r="BY39" s="221"/>
      <c r="BZ39" s="221"/>
      <c r="CA39" s="221"/>
      <c r="CB39" s="177"/>
      <c r="CC39" s="177"/>
      <c r="CD39" s="177"/>
    </row>
    <row r="40" spans="1:82" ht="20.100000000000001" customHeight="1">
      <c r="A40" s="291" t="str">
        <f>IF(resultats_francais!A40="","",resultats_francais!A40)</f>
        <v/>
      </c>
      <c r="B40" s="121"/>
      <c r="C40" s="122"/>
      <c r="D40" s="124"/>
      <c r="E40" s="121"/>
      <c r="F40" s="122"/>
      <c r="G40" s="122"/>
      <c r="H40" s="124"/>
      <c r="I40" s="240"/>
      <c r="J40" s="121"/>
      <c r="K40" s="122"/>
      <c r="L40" s="124"/>
      <c r="M40" s="121"/>
      <c r="N40" s="122"/>
      <c r="O40" s="122"/>
      <c r="P40" s="122"/>
      <c r="Q40" s="122"/>
      <c r="R40" s="124"/>
      <c r="S40" s="121"/>
      <c r="T40" s="124"/>
      <c r="U40" s="121"/>
      <c r="V40" s="122"/>
      <c r="W40" s="122"/>
      <c r="X40" s="124"/>
      <c r="Y40" s="121"/>
      <c r="Z40" s="122"/>
      <c r="AA40" s="124"/>
      <c r="AB40" s="121"/>
      <c r="AC40" s="122"/>
      <c r="AD40" s="124"/>
      <c r="AE40" s="328" t="str">
        <f t="shared" si="0"/>
        <v/>
      </c>
      <c r="AF40" s="328" t="str">
        <f t="shared" si="1"/>
        <v/>
      </c>
      <c r="AG40" s="328" t="str">
        <f t="shared" si="2"/>
        <v/>
      </c>
      <c r="AH40" s="328" t="str">
        <f t="shared" si="3"/>
        <v/>
      </c>
      <c r="AI40" s="328" t="str">
        <f t="shared" si="4"/>
        <v/>
      </c>
      <c r="AJ40" s="328" t="str">
        <f t="shared" si="5"/>
        <v/>
      </c>
      <c r="AK40" s="328" t="str">
        <f t="shared" si="6"/>
        <v/>
      </c>
      <c r="AL40" s="328" t="str">
        <f t="shared" si="7"/>
        <v/>
      </c>
      <c r="AM40" s="328" t="str">
        <f t="shared" si="8"/>
        <v/>
      </c>
      <c r="AN40" s="221"/>
      <c r="AO40" s="221"/>
      <c r="AP40" s="221"/>
      <c r="AQ40" s="221"/>
      <c r="AR40" s="221"/>
      <c r="AS40" s="221"/>
      <c r="AT40" s="221"/>
      <c r="AU40" s="221"/>
      <c r="AV40" s="221"/>
      <c r="AW40" s="221"/>
      <c r="AX40" s="221"/>
      <c r="AY40" s="221"/>
      <c r="AZ40" s="221"/>
      <c r="BA40" s="221"/>
      <c r="BB40" s="221"/>
      <c r="BC40" s="221"/>
      <c r="BD40" s="221"/>
      <c r="BE40" s="221"/>
      <c r="BF40" s="221"/>
      <c r="BG40" s="221"/>
      <c r="BH40" s="221"/>
      <c r="BI40" s="221"/>
      <c r="BJ40" s="221"/>
      <c r="BK40" s="221"/>
      <c r="BL40" s="221"/>
      <c r="BM40" s="221"/>
      <c r="BN40" s="221"/>
      <c r="BO40" s="221"/>
      <c r="BP40" s="221"/>
      <c r="BQ40" s="221"/>
      <c r="BR40" s="221"/>
      <c r="BS40" s="221"/>
      <c r="BT40" s="221"/>
      <c r="BU40" s="221"/>
      <c r="BV40" s="221"/>
      <c r="BW40" s="221"/>
      <c r="BX40" s="221"/>
      <c r="BY40" s="221"/>
      <c r="BZ40" s="221"/>
      <c r="CA40" s="221"/>
      <c r="CB40" s="177"/>
      <c r="CC40" s="177"/>
      <c r="CD40" s="177"/>
    </row>
    <row r="41" spans="1:82" ht="20.100000000000001" customHeight="1">
      <c r="A41" s="291" t="str">
        <f>IF(resultats_francais!A41="","",resultats_francais!A41)</f>
        <v/>
      </c>
      <c r="B41" s="121"/>
      <c r="C41" s="122"/>
      <c r="D41" s="124"/>
      <c r="E41" s="121"/>
      <c r="F41" s="122"/>
      <c r="G41" s="122"/>
      <c r="H41" s="124"/>
      <c r="I41" s="240"/>
      <c r="J41" s="121"/>
      <c r="K41" s="122"/>
      <c r="L41" s="124"/>
      <c r="M41" s="121"/>
      <c r="N41" s="122"/>
      <c r="O41" s="122"/>
      <c r="P41" s="122"/>
      <c r="Q41" s="122"/>
      <c r="R41" s="124"/>
      <c r="S41" s="121"/>
      <c r="T41" s="124"/>
      <c r="U41" s="121"/>
      <c r="V41" s="122"/>
      <c r="W41" s="122"/>
      <c r="X41" s="124"/>
      <c r="Y41" s="121"/>
      <c r="Z41" s="122"/>
      <c r="AA41" s="124"/>
      <c r="AB41" s="121"/>
      <c r="AC41" s="122"/>
      <c r="AD41" s="124"/>
      <c r="AE41" s="328" t="str">
        <f t="shared" si="0"/>
        <v/>
      </c>
      <c r="AF41" s="328" t="str">
        <f t="shared" si="1"/>
        <v/>
      </c>
      <c r="AG41" s="328" t="str">
        <f t="shared" si="2"/>
        <v/>
      </c>
      <c r="AH41" s="328" t="str">
        <f t="shared" si="3"/>
        <v/>
      </c>
      <c r="AI41" s="328" t="str">
        <f t="shared" si="4"/>
        <v/>
      </c>
      <c r="AJ41" s="328" t="str">
        <f t="shared" si="5"/>
        <v/>
      </c>
      <c r="AK41" s="328" t="str">
        <f t="shared" si="6"/>
        <v/>
      </c>
      <c r="AL41" s="328" t="str">
        <f t="shared" si="7"/>
        <v/>
      </c>
      <c r="AM41" s="328" t="str">
        <f t="shared" si="8"/>
        <v/>
      </c>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221"/>
      <c r="BL41" s="221"/>
      <c r="BM41" s="221"/>
      <c r="BN41" s="221"/>
      <c r="BO41" s="221"/>
      <c r="BP41" s="221"/>
      <c r="BQ41" s="221"/>
      <c r="BR41" s="221"/>
      <c r="BS41" s="221"/>
      <c r="BT41" s="221"/>
      <c r="BU41" s="221"/>
      <c r="BV41" s="221"/>
      <c r="BW41" s="221"/>
      <c r="BX41" s="221"/>
      <c r="BY41" s="221"/>
      <c r="BZ41" s="221"/>
      <c r="CA41" s="221"/>
      <c r="CB41" s="177"/>
      <c r="CC41" s="177"/>
      <c r="CD41" s="177"/>
    </row>
    <row r="42" spans="1:82" ht="20.100000000000001" customHeight="1">
      <c r="A42" s="291" t="str">
        <f>IF(resultats_francais!A42="","",resultats_francais!A42)</f>
        <v/>
      </c>
      <c r="B42" s="121"/>
      <c r="C42" s="122"/>
      <c r="D42" s="124"/>
      <c r="E42" s="121"/>
      <c r="F42" s="122"/>
      <c r="G42" s="122"/>
      <c r="H42" s="124"/>
      <c r="I42" s="240"/>
      <c r="J42" s="121"/>
      <c r="K42" s="122"/>
      <c r="L42" s="124"/>
      <c r="M42" s="121"/>
      <c r="N42" s="122"/>
      <c r="O42" s="122"/>
      <c r="P42" s="122"/>
      <c r="Q42" s="122"/>
      <c r="R42" s="124"/>
      <c r="S42" s="121"/>
      <c r="T42" s="124"/>
      <c r="U42" s="121"/>
      <c r="V42" s="122"/>
      <c r="W42" s="122"/>
      <c r="X42" s="124"/>
      <c r="Y42" s="121"/>
      <c r="Z42" s="122"/>
      <c r="AA42" s="124"/>
      <c r="AB42" s="121"/>
      <c r="AC42" s="122"/>
      <c r="AD42" s="124"/>
      <c r="AE42" s="328" t="str">
        <f t="shared" si="0"/>
        <v/>
      </c>
      <c r="AF42" s="328" t="str">
        <f t="shared" si="1"/>
        <v/>
      </c>
      <c r="AG42" s="328" t="str">
        <f t="shared" si="2"/>
        <v/>
      </c>
      <c r="AH42" s="328" t="str">
        <f t="shared" si="3"/>
        <v/>
      </c>
      <c r="AI42" s="328" t="str">
        <f t="shared" si="4"/>
        <v/>
      </c>
      <c r="AJ42" s="328" t="str">
        <f t="shared" si="5"/>
        <v/>
      </c>
      <c r="AK42" s="328" t="str">
        <f t="shared" si="6"/>
        <v/>
      </c>
      <c r="AL42" s="328" t="str">
        <f t="shared" si="7"/>
        <v/>
      </c>
      <c r="AM42" s="328" t="str">
        <f t="shared" si="8"/>
        <v/>
      </c>
      <c r="AN42" s="221"/>
      <c r="AO42" s="221"/>
      <c r="AP42" s="221"/>
      <c r="AQ42" s="221"/>
      <c r="AR42" s="221"/>
      <c r="AS42" s="221"/>
      <c r="AT42" s="221"/>
      <c r="AU42" s="221"/>
      <c r="AV42" s="221"/>
      <c r="AW42" s="221"/>
      <c r="AX42" s="221"/>
      <c r="AY42" s="221"/>
      <c r="AZ42" s="221"/>
      <c r="BA42" s="221"/>
      <c r="BB42" s="221"/>
      <c r="BC42" s="221"/>
      <c r="BD42" s="221"/>
      <c r="BE42" s="221"/>
      <c r="BF42" s="221"/>
      <c r="BG42" s="221"/>
      <c r="BH42" s="221"/>
      <c r="BI42" s="221"/>
      <c r="BJ42" s="221"/>
      <c r="BK42" s="221"/>
      <c r="BL42" s="221"/>
      <c r="BM42" s="221"/>
      <c r="BN42" s="221"/>
      <c r="BO42" s="221"/>
      <c r="BP42" s="221"/>
      <c r="BQ42" s="221"/>
      <c r="BR42" s="221"/>
      <c r="BS42" s="221"/>
      <c r="BT42" s="221"/>
      <c r="BU42" s="221"/>
      <c r="BV42" s="221"/>
      <c r="BW42" s="221"/>
      <c r="BX42" s="221"/>
      <c r="BY42" s="221"/>
      <c r="BZ42" s="221"/>
      <c r="CA42" s="221"/>
      <c r="CB42" s="177"/>
      <c r="CC42" s="177"/>
      <c r="CD42" s="177"/>
    </row>
    <row r="43" spans="1:82" ht="20.100000000000001" customHeight="1">
      <c r="A43" s="291" t="str">
        <f>IF(resultats_francais!A43="","",resultats_francais!A43)</f>
        <v/>
      </c>
      <c r="B43" s="121"/>
      <c r="C43" s="122"/>
      <c r="D43" s="124"/>
      <c r="E43" s="121"/>
      <c r="F43" s="122"/>
      <c r="G43" s="122"/>
      <c r="H43" s="124"/>
      <c r="I43" s="240"/>
      <c r="J43" s="121"/>
      <c r="K43" s="122"/>
      <c r="L43" s="124"/>
      <c r="M43" s="121"/>
      <c r="N43" s="122"/>
      <c r="O43" s="122"/>
      <c r="P43" s="122"/>
      <c r="Q43" s="122"/>
      <c r="R43" s="124"/>
      <c r="S43" s="121"/>
      <c r="T43" s="124"/>
      <c r="U43" s="121"/>
      <c r="V43" s="122"/>
      <c r="W43" s="122"/>
      <c r="X43" s="124"/>
      <c r="Y43" s="121"/>
      <c r="Z43" s="122"/>
      <c r="AA43" s="124"/>
      <c r="AB43" s="121"/>
      <c r="AC43" s="122"/>
      <c r="AD43" s="124"/>
      <c r="AE43" s="328" t="str">
        <f t="shared" si="0"/>
        <v/>
      </c>
      <c r="AF43" s="328" t="str">
        <f t="shared" si="1"/>
        <v/>
      </c>
      <c r="AG43" s="328" t="str">
        <f t="shared" si="2"/>
        <v/>
      </c>
      <c r="AH43" s="328" t="str">
        <f t="shared" si="3"/>
        <v/>
      </c>
      <c r="AI43" s="328" t="str">
        <f t="shared" si="4"/>
        <v/>
      </c>
      <c r="AJ43" s="328" t="str">
        <f t="shared" si="5"/>
        <v/>
      </c>
      <c r="AK43" s="328" t="str">
        <f t="shared" si="6"/>
        <v/>
      </c>
      <c r="AL43" s="328" t="str">
        <f t="shared" si="7"/>
        <v/>
      </c>
      <c r="AM43" s="328" t="str">
        <f t="shared" si="8"/>
        <v/>
      </c>
      <c r="AN43" s="221"/>
      <c r="AO43" s="221"/>
      <c r="AP43" s="221"/>
      <c r="AQ43" s="221"/>
      <c r="AR43" s="221"/>
      <c r="AS43" s="221"/>
      <c r="AT43" s="221"/>
      <c r="AU43" s="221"/>
      <c r="AV43" s="221"/>
      <c r="AW43" s="221"/>
      <c r="AX43" s="221"/>
      <c r="AY43" s="221"/>
      <c r="AZ43" s="221"/>
      <c r="BA43" s="221"/>
      <c r="BB43" s="221"/>
      <c r="BC43" s="221"/>
      <c r="BD43" s="221"/>
      <c r="BE43" s="221"/>
      <c r="BF43" s="221"/>
      <c r="BG43" s="221"/>
      <c r="BH43" s="221"/>
      <c r="BI43" s="221"/>
      <c r="BJ43" s="221"/>
      <c r="BK43" s="221"/>
      <c r="BL43" s="221"/>
      <c r="BM43" s="221"/>
      <c r="BN43" s="221"/>
      <c r="BO43" s="221"/>
      <c r="BP43" s="221"/>
      <c r="BQ43" s="221"/>
      <c r="BR43" s="221"/>
      <c r="BS43" s="221"/>
      <c r="BT43" s="221"/>
      <c r="BU43" s="221"/>
      <c r="BV43" s="221"/>
      <c r="BW43" s="221"/>
      <c r="BX43" s="221"/>
      <c r="BY43" s="221"/>
      <c r="BZ43" s="221"/>
      <c r="CA43" s="221"/>
      <c r="CB43" s="177"/>
      <c r="CC43" s="177"/>
      <c r="CD43" s="177"/>
    </row>
    <row r="44" spans="1:82" ht="20.100000000000001" customHeight="1">
      <c r="A44" s="291" t="str">
        <f>IF(resultats_francais!A44="","",resultats_francais!A44)</f>
        <v/>
      </c>
      <c r="B44" s="121"/>
      <c r="C44" s="122"/>
      <c r="D44" s="124"/>
      <c r="E44" s="121"/>
      <c r="F44" s="122"/>
      <c r="G44" s="122"/>
      <c r="H44" s="124"/>
      <c r="I44" s="240"/>
      <c r="J44" s="121"/>
      <c r="K44" s="122"/>
      <c r="L44" s="124"/>
      <c r="M44" s="121"/>
      <c r="N44" s="122"/>
      <c r="O44" s="122"/>
      <c r="P44" s="122"/>
      <c r="Q44" s="122"/>
      <c r="R44" s="124"/>
      <c r="S44" s="121"/>
      <c r="T44" s="124"/>
      <c r="U44" s="121"/>
      <c r="V44" s="122"/>
      <c r="W44" s="122"/>
      <c r="X44" s="124"/>
      <c r="Y44" s="121"/>
      <c r="Z44" s="122"/>
      <c r="AA44" s="124"/>
      <c r="AB44" s="121"/>
      <c r="AC44" s="122"/>
      <c r="AD44" s="124"/>
      <c r="AE44" s="328" t="str">
        <f t="shared" si="0"/>
        <v/>
      </c>
      <c r="AF44" s="328" t="str">
        <f t="shared" si="1"/>
        <v/>
      </c>
      <c r="AG44" s="328" t="str">
        <f t="shared" si="2"/>
        <v/>
      </c>
      <c r="AH44" s="328" t="str">
        <f t="shared" si="3"/>
        <v/>
      </c>
      <c r="AI44" s="328" t="str">
        <f t="shared" si="4"/>
        <v/>
      </c>
      <c r="AJ44" s="328" t="str">
        <f t="shared" si="5"/>
        <v/>
      </c>
      <c r="AK44" s="328" t="str">
        <f t="shared" si="6"/>
        <v/>
      </c>
      <c r="AL44" s="328" t="str">
        <f t="shared" si="7"/>
        <v/>
      </c>
      <c r="AM44" s="328" t="str">
        <f t="shared" si="8"/>
        <v/>
      </c>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c r="BJ44" s="221"/>
      <c r="BK44" s="221"/>
      <c r="BL44" s="221"/>
      <c r="BM44" s="221"/>
      <c r="BN44" s="221"/>
      <c r="BO44" s="221"/>
      <c r="BP44" s="221"/>
      <c r="BQ44" s="221"/>
      <c r="BR44" s="221"/>
      <c r="BS44" s="221"/>
      <c r="BT44" s="221"/>
      <c r="BU44" s="221"/>
      <c r="BV44" s="221"/>
      <c r="BW44" s="221"/>
      <c r="BX44" s="221"/>
      <c r="BY44" s="221"/>
      <c r="BZ44" s="221"/>
      <c r="CA44" s="221"/>
      <c r="CB44" s="177"/>
      <c r="CC44" s="177"/>
      <c r="CD44" s="177"/>
    </row>
    <row r="45" spans="1:82" ht="20.100000000000001" customHeight="1">
      <c r="A45" s="291" t="str">
        <f>IF(resultats_francais!A45="","",resultats_francais!A45)</f>
        <v/>
      </c>
      <c r="B45" s="121"/>
      <c r="C45" s="122"/>
      <c r="D45" s="124"/>
      <c r="E45" s="121"/>
      <c r="F45" s="122"/>
      <c r="G45" s="122"/>
      <c r="H45" s="124"/>
      <c r="I45" s="240"/>
      <c r="J45" s="121"/>
      <c r="K45" s="122"/>
      <c r="L45" s="124"/>
      <c r="M45" s="121"/>
      <c r="N45" s="122"/>
      <c r="O45" s="122"/>
      <c r="P45" s="122"/>
      <c r="Q45" s="122"/>
      <c r="R45" s="124"/>
      <c r="S45" s="121"/>
      <c r="T45" s="124"/>
      <c r="U45" s="121"/>
      <c r="V45" s="122"/>
      <c r="W45" s="122"/>
      <c r="X45" s="124"/>
      <c r="Y45" s="121"/>
      <c r="Z45" s="122"/>
      <c r="AA45" s="124"/>
      <c r="AB45" s="121"/>
      <c r="AC45" s="122"/>
      <c r="AD45" s="124"/>
      <c r="AE45" s="328" t="str">
        <f t="shared" si="0"/>
        <v/>
      </c>
      <c r="AF45" s="328" t="str">
        <f t="shared" si="1"/>
        <v/>
      </c>
      <c r="AG45" s="328" t="str">
        <f t="shared" si="2"/>
        <v/>
      </c>
      <c r="AH45" s="328" t="str">
        <f t="shared" si="3"/>
        <v/>
      </c>
      <c r="AI45" s="328" t="str">
        <f t="shared" si="4"/>
        <v/>
      </c>
      <c r="AJ45" s="328" t="str">
        <f t="shared" si="5"/>
        <v/>
      </c>
      <c r="AK45" s="328" t="str">
        <f t="shared" si="6"/>
        <v/>
      </c>
      <c r="AL45" s="328" t="str">
        <f t="shared" si="7"/>
        <v/>
      </c>
      <c r="AM45" s="328" t="str">
        <f t="shared" si="8"/>
        <v/>
      </c>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21"/>
      <c r="BK45" s="221"/>
      <c r="BL45" s="221"/>
      <c r="BM45" s="221"/>
      <c r="BN45" s="221"/>
      <c r="BO45" s="221"/>
      <c r="BP45" s="221"/>
      <c r="BQ45" s="221"/>
      <c r="BR45" s="221"/>
      <c r="BS45" s="221"/>
      <c r="BT45" s="221"/>
      <c r="BU45" s="221"/>
      <c r="BV45" s="221"/>
      <c r="BW45" s="221"/>
      <c r="BX45" s="221"/>
      <c r="BY45" s="221"/>
      <c r="BZ45" s="221"/>
      <c r="CA45" s="221"/>
      <c r="CB45" s="177"/>
      <c r="CC45" s="177"/>
      <c r="CD45" s="177"/>
    </row>
    <row r="46" spans="1:82" ht="20.100000000000001" customHeight="1">
      <c r="A46" s="291" t="str">
        <f>IF(resultats_francais!A46="","",resultats_francais!A46)</f>
        <v/>
      </c>
      <c r="B46" s="121"/>
      <c r="C46" s="122"/>
      <c r="D46" s="124"/>
      <c r="E46" s="121"/>
      <c r="F46" s="122"/>
      <c r="G46" s="122"/>
      <c r="H46" s="124"/>
      <c r="I46" s="240"/>
      <c r="J46" s="121"/>
      <c r="K46" s="122"/>
      <c r="L46" s="124"/>
      <c r="M46" s="121"/>
      <c r="N46" s="122"/>
      <c r="O46" s="122"/>
      <c r="P46" s="122"/>
      <c r="Q46" s="122"/>
      <c r="R46" s="124"/>
      <c r="S46" s="121"/>
      <c r="T46" s="124"/>
      <c r="U46" s="121"/>
      <c r="V46" s="122"/>
      <c r="W46" s="122"/>
      <c r="X46" s="124"/>
      <c r="Y46" s="121"/>
      <c r="Z46" s="122"/>
      <c r="AA46" s="124"/>
      <c r="AB46" s="121"/>
      <c r="AC46" s="122"/>
      <c r="AD46" s="124"/>
      <c r="AE46" s="328" t="str">
        <f t="shared" si="0"/>
        <v/>
      </c>
      <c r="AF46" s="328" t="str">
        <f t="shared" si="1"/>
        <v/>
      </c>
      <c r="AG46" s="328" t="str">
        <f t="shared" si="2"/>
        <v/>
      </c>
      <c r="AH46" s="328" t="str">
        <f t="shared" si="3"/>
        <v/>
      </c>
      <c r="AI46" s="328" t="str">
        <f t="shared" si="4"/>
        <v/>
      </c>
      <c r="AJ46" s="328" t="str">
        <f t="shared" si="5"/>
        <v/>
      </c>
      <c r="AK46" s="328" t="str">
        <f t="shared" si="6"/>
        <v/>
      </c>
      <c r="AL46" s="328" t="str">
        <f t="shared" si="7"/>
        <v/>
      </c>
      <c r="AM46" s="328" t="str">
        <f t="shared" si="8"/>
        <v/>
      </c>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c r="BJ46" s="221"/>
      <c r="BK46" s="221"/>
      <c r="BL46" s="221"/>
      <c r="BM46" s="221"/>
      <c r="BN46" s="221"/>
      <c r="BO46" s="221"/>
      <c r="BP46" s="221"/>
      <c r="BQ46" s="221"/>
      <c r="BR46" s="221"/>
      <c r="BS46" s="221"/>
      <c r="BT46" s="221"/>
      <c r="BU46" s="221"/>
      <c r="BV46" s="221"/>
      <c r="BW46" s="221"/>
      <c r="BX46" s="221"/>
      <c r="BY46" s="221"/>
      <c r="BZ46" s="221"/>
      <c r="CA46" s="221"/>
      <c r="CB46" s="177"/>
      <c r="CC46" s="177"/>
      <c r="CD46" s="177"/>
    </row>
    <row r="47" spans="1:82" ht="20.100000000000001" customHeight="1">
      <c r="A47" s="291" t="str">
        <f>IF(resultats_francais!A47="","",resultats_francais!A47)</f>
        <v/>
      </c>
      <c r="B47" s="121"/>
      <c r="C47" s="122"/>
      <c r="D47" s="124"/>
      <c r="E47" s="121"/>
      <c r="F47" s="122"/>
      <c r="G47" s="122"/>
      <c r="H47" s="124"/>
      <c r="I47" s="240"/>
      <c r="J47" s="121"/>
      <c r="K47" s="122"/>
      <c r="L47" s="124"/>
      <c r="M47" s="121"/>
      <c r="N47" s="122"/>
      <c r="O47" s="122"/>
      <c r="P47" s="122"/>
      <c r="Q47" s="122"/>
      <c r="R47" s="124"/>
      <c r="S47" s="121"/>
      <c r="T47" s="124"/>
      <c r="U47" s="121"/>
      <c r="V47" s="122"/>
      <c r="W47" s="122"/>
      <c r="X47" s="124"/>
      <c r="Y47" s="121"/>
      <c r="Z47" s="122"/>
      <c r="AA47" s="124"/>
      <c r="AB47" s="121"/>
      <c r="AC47" s="122"/>
      <c r="AD47" s="124"/>
      <c r="AE47" s="328" t="str">
        <f t="shared" si="0"/>
        <v/>
      </c>
      <c r="AF47" s="328" t="str">
        <f t="shared" si="1"/>
        <v/>
      </c>
      <c r="AG47" s="328" t="str">
        <f t="shared" si="2"/>
        <v/>
      </c>
      <c r="AH47" s="328" t="str">
        <f t="shared" si="3"/>
        <v/>
      </c>
      <c r="AI47" s="328" t="str">
        <f t="shared" si="4"/>
        <v/>
      </c>
      <c r="AJ47" s="328" t="str">
        <f t="shared" si="5"/>
        <v/>
      </c>
      <c r="AK47" s="328" t="str">
        <f t="shared" si="6"/>
        <v/>
      </c>
      <c r="AL47" s="328" t="str">
        <f t="shared" si="7"/>
        <v/>
      </c>
      <c r="AM47" s="328" t="str">
        <f t="shared" si="8"/>
        <v/>
      </c>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c r="BJ47" s="221"/>
      <c r="BK47" s="221"/>
      <c r="BL47" s="221"/>
      <c r="BM47" s="221"/>
      <c r="BN47" s="221"/>
      <c r="BO47" s="221"/>
      <c r="BP47" s="221"/>
      <c r="BQ47" s="221"/>
      <c r="BR47" s="221"/>
      <c r="BS47" s="221"/>
      <c r="BT47" s="221"/>
      <c r="BU47" s="221"/>
      <c r="BV47" s="221"/>
      <c r="BW47" s="221"/>
      <c r="BX47" s="221"/>
      <c r="BY47" s="221"/>
      <c r="BZ47" s="221"/>
      <c r="CA47" s="221"/>
      <c r="CB47" s="177"/>
      <c r="CC47" s="177"/>
      <c r="CD47" s="177"/>
    </row>
    <row r="48" spans="1:82" ht="20.100000000000001" customHeight="1">
      <c r="A48" s="291" t="str">
        <f>IF(resultats_francais!A48="","",resultats_francais!A48)</f>
        <v/>
      </c>
      <c r="B48" s="121"/>
      <c r="C48" s="122"/>
      <c r="D48" s="174"/>
      <c r="E48" s="172"/>
      <c r="F48" s="173"/>
      <c r="G48" s="173"/>
      <c r="H48" s="174"/>
      <c r="I48" s="241"/>
      <c r="J48" s="121"/>
      <c r="K48" s="122"/>
      <c r="L48" s="124"/>
      <c r="M48" s="121"/>
      <c r="N48" s="122"/>
      <c r="O48" s="122"/>
      <c r="P48" s="122"/>
      <c r="Q48" s="122"/>
      <c r="R48" s="124"/>
      <c r="S48" s="121"/>
      <c r="T48" s="124"/>
      <c r="U48" s="121"/>
      <c r="V48" s="122"/>
      <c r="W48" s="122"/>
      <c r="X48" s="124"/>
      <c r="Y48" s="121"/>
      <c r="Z48" s="122"/>
      <c r="AA48" s="124"/>
      <c r="AB48" s="121"/>
      <c r="AC48" s="122"/>
      <c r="AD48" s="124"/>
      <c r="AE48" s="328" t="str">
        <f t="shared" si="0"/>
        <v/>
      </c>
      <c r="AF48" s="328" t="str">
        <f t="shared" si="1"/>
        <v/>
      </c>
      <c r="AG48" s="328" t="str">
        <f t="shared" si="2"/>
        <v/>
      </c>
      <c r="AH48" s="328" t="str">
        <f t="shared" si="3"/>
        <v/>
      </c>
      <c r="AI48" s="328" t="str">
        <f t="shared" si="4"/>
        <v/>
      </c>
      <c r="AJ48" s="328" t="str">
        <f t="shared" si="5"/>
        <v/>
      </c>
      <c r="AK48" s="328" t="str">
        <f t="shared" si="6"/>
        <v/>
      </c>
      <c r="AL48" s="328" t="str">
        <f t="shared" si="7"/>
        <v/>
      </c>
      <c r="AM48" s="328" t="str">
        <f t="shared" si="8"/>
        <v/>
      </c>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c r="BJ48" s="221"/>
      <c r="BK48" s="221"/>
      <c r="BL48" s="221"/>
      <c r="BM48" s="221"/>
      <c r="BN48" s="221"/>
      <c r="BO48" s="221"/>
      <c r="BP48" s="221"/>
      <c r="BQ48" s="221"/>
      <c r="BR48" s="221"/>
      <c r="BS48" s="221"/>
      <c r="BT48" s="221"/>
      <c r="BU48" s="221"/>
      <c r="BV48" s="221"/>
      <c r="BW48" s="221"/>
      <c r="BX48" s="221"/>
      <c r="BY48" s="221"/>
      <c r="BZ48" s="221"/>
      <c r="CA48" s="221"/>
      <c r="CB48" s="177"/>
      <c r="CC48" s="177"/>
      <c r="CD48" s="177"/>
    </row>
    <row r="49" spans="1:82" ht="20.100000000000001" customHeight="1">
      <c r="A49" s="291" t="str">
        <f>IF(resultats_francais!A49="","",resultats_francais!A49)</f>
        <v/>
      </c>
      <c r="B49" s="121"/>
      <c r="C49" s="122"/>
      <c r="D49" s="124"/>
      <c r="E49" s="121"/>
      <c r="F49" s="122"/>
      <c r="G49" s="122"/>
      <c r="H49" s="124"/>
      <c r="I49" s="240"/>
      <c r="J49" s="121"/>
      <c r="K49" s="122"/>
      <c r="L49" s="124"/>
      <c r="M49" s="121"/>
      <c r="N49" s="122"/>
      <c r="O49" s="122"/>
      <c r="P49" s="122"/>
      <c r="Q49" s="122"/>
      <c r="R49" s="124"/>
      <c r="S49" s="121"/>
      <c r="T49" s="124"/>
      <c r="U49" s="121"/>
      <c r="V49" s="122"/>
      <c r="W49" s="122"/>
      <c r="X49" s="124"/>
      <c r="Y49" s="121"/>
      <c r="Z49" s="122"/>
      <c r="AA49" s="124"/>
      <c r="AB49" s="121"/>
      <c r="AC49" s="122"/>
      <c r="AD49" s="124"/>
      <c r="AE49" s="328" t="str">
        <f t="shared" si="0"/>
        <v/>
      </c>
      <c r="AF49" s="328" t="str">
        <f t="shared" si="1"/>
        <v/>
      </c>
      <c r="AG49" s="328" t="str">
        <f t="shared" si="2"/>
        <v/>
      </c>
      <c r="AH49" s="328" t="str">
        <f t="shared" si="3"/>
        <v/>
      </c>
      <c r="AI49" s="328" t="str">
        <f t="shared" si="4"/>
        <v/>
      </c>
      <c r="AJ49" s="328" t="str">
        <f t="shared" si="5"/>
        <v/>
      </c>
      <c r="AK49" s="328" t="str">
        <f t="shared" si="6"/>
        <v/>
      </c>
      <c r="AL49" s="328" t="str">
        <f t="shared" si="7"/>
        <v/>
      </c>
      <c r="AM49" s="328" t="str">
        <f t="shared" si="8"/>
        <v/>
      </c>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177"/>
      <c r="CC49" s="177"/>
      <c r="CD49" s="177"/>
    </row>
    <row r="50" spans="1:82" ht="20.100000000000001" customHeight="1">
      <c r="A50" s="291" t="str">
        <f>IF(resultats_francais!A50="","",resultats_francais!A50)</f>
        <v/>
      </c>
      <c r="B50" s="121"/>
      <c r="C50" s="122"/>
      <c r="D50" s="124"/>
      <c r="E50" s="121"/>
      <c r="F50" s="122"/>
      <c r="G50" s="122"/>
      <c r="H50" s="124"/>
      <c r="I50" s="240"/>
      <c r="J50" s="121"/>
      <c r="K50" s="122"/>
      <c r="L50" s="124"/>
      <c r="M50" s="121"/>
      <c r="N50" s="122"/>
      <c r="O50" s="122"/>
      <c r="P50" s="122"/>
      <c r="Q50" s="122"/>
      <c r="R50" s="124"/>
      <c r="S50" s="121"/>
      <c r="T50" s="124"/>
      <c r="U50" s="121"/>
      <c r="V50" s="122"/>
      <c r="W50" s="122"/>
      <c r="X50" s="124"/>
      <c r="Y50" s="121"/>
      <c r="Z50" s="122"/>
      <c r="AA50" s="124"/>
      <c r="AB50" s="121"/>
      <c r="AC50" s="122"/>
      <c r="AD50" s="124"/>
      <c r="AE50" s="328" t="str">
        <f t="shared" si="0"/>
        <v/>
      </c>
      <c r="AF50" s="328" t="str">
        <f t="shared" si="1"/>
        <v/>
      </c>
      <c r="AG50" s="328" t="str">
        <f t="shared" si="2"/>
        <v/>
      </c>
      <c r="AH50" s="328" t="str">
        <f t="shared" si="3"/>
        <v/>
      </c>
      <c r="AI50" s="328" t="str">
        <f t="shared" si="4"/>
        <v/>
      </c>
      <c r="AJ50" s="328" t="str">
        <f t="shared" si="5"/>
        <v/>
      </c>
      <c r="AK50" s="328" t="str">
        <f t="shared" si="6"/>
        <v/>
      </c>
      <c r="AL50" s="328" t="str">
        <f t="shared" si="7"/>
        <v/>
      </c>
      <c r="AM50" s="328" t="str">
        <f t="shared" si="8"/>
        <v/>
      </c>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177"/>
      <c r="CC50" s="177"/>
      <c r="CD50" s="177"/>
    </row>
    <row r="51" spans="1:82" ht="20.100000000000001" customHeight="1">
      <c r="A51" s="291" t="str">
        <f>IF(resultats_francais!A51="","",resultats_francais!A51)</f>
        <v/>
      </c>
      <c r="B51" s="121"/>
      <c r="C51" s="122"/>
      <c r="D51" s="124"/>
      <c r="E51" s="121"/>
      <c r="F51" s="122"/>
      <c r="G51" s="122"/>
      <c r="H51" s="124"/>
      <c r="I51" s="240"/>
      <c r="J51" s="121"/>
      <c r="K51" s="122"/>
      <c r="L51" s="124"/>
      <c r="M51" s="121"/>
      <c r="N51" s="122"/>
      <c r="O51" s="122"/>
      <c r="P51" s="122"/>
      <c r="Q51" s="122"/>
      <c r="R51" s="124"/>
      <c r="S51" s="121"/>
      <c r="T51" s="124"/>
      <c r="U51" s="121"/>
      <c r="V51" s="122"/>
      <c r="W51" s="122"/>
      <c r="X51" s="124"/>
      <c r="Y51" s="121"/>
      <c r="Z51" s="122"/>
      <c r="AA51" s="124"/>
      <c r="AB51" s="121"/>
      <c r="AC51" s="122"/>
      <c r="AD51" s="124"/>
      <c r="AE51" s="328" t="str">
        <f t="shared" si="0"/>
        <v/>
      </c>
      <c r="AF51" s="328" t="str">
        <f t="shared" si="1"/>
        <v/>
      </c>
      <c r="AG51" s="328" t="str">
        <f t="shared" si="2"/>
        <v/>
      </c>
      <c r="AH51" s="328" t="str">
        <f t="shared" si="3"/>
        <v/>
      </c>
      <c r="AI51" s="328" t="str">
        <f t="shared" si="4"/>
        <v/>
      </c>
      <c r="AJ51" s="328" t="str">
        <f t="shared" si="5"/>
        <v/>
      </c>
      <c r="AK51" s="328" t="str">
        <f t="shared" si="6"/>
        <v/>
      </c>
      <c r="AL51" s="328" t="str">
        <f t="shared" si="7"/>
        <v/>
      </c>
      <c r="AM51" s="328" t="str">
        <f t="shared" si="8"/>
        <v/>
      </c>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177"/>
      <c r="CC51" s="177"/>
      <c r="CD51" s="177"/>
    </row>
    <row r="52" spans="1:82" ht="20.100000000000001" customHeight="1">
      <c r="A52" s="291" t="str">
        <f>IF(resultats_francais!A52="","",resultats_francais!A52)</f>
        <v/>
      </c>
      <c r="B52" s="121"/>
      <c r="C52" s="122"/>
      <c r="D52" s="124"/>
      <c r="E52" s="121"/>
      <c r="F52" s="122"/>
      <c r="G52" s="122"/>
      <c r="H52" s="124"/>
      <c r="I52" s="240"/>
      <c r="J52" s="121"/>
      <c r="K52" s="122"/>
      <c r="L52" s="124"/>
      <c r="M52" s="121"/>
      <c r="N52" s="122"/>
      <c r="O52" s="122"/>
      <c r="P52" s="122"/>
      <c r="Q52" s="122"/>
      <c r="R52" s="124"/>
      <c r="S52" s="121"/>
      <c r="T52" s="124"/>
      <c r="U52" s="121"/>
      <c r="V52" s="122"/>
      <c r="W52" s="122"/>
      <c r="X52" s="124"/>
      <c r="Y52" s="121"/>
      <c r="Z52" s="122"/>
      <c r="AA52" s="124"/>
      <c r="AB52" s="121"/>
      <c r="AC52" s="122"/>
      <c r="AD52" s="124"/>
      <c r="AE52" s="328" t="str">
        <f t="shared" si="0"/>
        <v/>
      </c>
      <c r="AF52" s="328" t="str">
        <f t="shared" si="1"/>
        <v/>
      </c>
      <c r="AG52" s="328" t="str">
        <f t="shared" si="2"/>
        <v/>
      </c>
      <c r="AH52" s="328" t="str">
        <f t="shared" si="3"/>
        <v/>
      </c>
      <c r="AI52" s="328" t="str">
        <f t="shared" si="4"/>
        <v/>
      </c>
      <c r="AJ52" s="328" t="str">
        <f t="shared" si="5"/>
        <v/>
      </c>
      <c r="AK52" s="328" t="str">
        <f t="shared" si="6"/>
        <v/>
      </c>
      <c r="AL52" s="328" t="str">
        <f t="shared" si="7"/>
        <v/>
      </c>
      <c r="AM52" s="328" t="str">
        <f t="shared" si="8"/>
        <v/>
      </c>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177"/>
      <c r="CC52" s="177"/>
      <c r="CD52" s="177"/>
    </row>
    <row r="53" spans="1:82" ht="20.100000000000001" customHeight="1">
      <c r="A53" s="291" t="str">
        <f>IF(resultats_francais!A53="","",resultats_francais!A53)</f>
        <v/>
      </c>
      <c r="B53" s="121"/>
      <c r="C53" s="122"/>
      <c r="D53" s="124"/>
      <c r="E53" s="121"/>
      <c r="F53" s="122"/>
      <c r="G53" s="122"/>
      <c r="H53" s="124"/>
      <c r="I53" s="240"/>
      <c r="J53" s="121"/>
      <c r="K53" s="122"/>
      <c r="L53" s="124"/>
      <c r="M53" s="121"/>
      <c r="N53" s="122"/>
      <c r="O53" s="122"/>
      <c r="P53" s="122"/>
      <c r="Q53" s="122"/>
      <c r="R53" s="124"/>
      <c r="S53" s="121"/>
      <c r="T53" s="124"/>
      <c r="U53" s="121"/>
      <c r="V53" s="122"/>
      <c r="W53" s="122"/>
      <c r="X53" s="124"/>
      <c r="Y53" s="121"/>
      <c r="Z53" s="122"/>
      <c r="AA53" s="124"/>
      <c r="AB53" s="121"/>
      <c r="AC53" s="122"/>
      <c r="AD53" s="124"/>
      <c r="AE53" s="328" t="str">
        <f t="shared" si="0"/>
        <v/>
      </c>
      <c r="AF53" s="328" t="str">
        <f t="shared" si="1"/>
        <v/>
      </c>
      <c r="AG53" s="328" t="str">
        <f t="shared" si="2"/>
        <v/>
      </c>
      <c r="AH53" s="328" t="str">
        <f t="shared" si="3"/>
        <v/>
      </c>
      <c r="AI53" s="328" t="str">
        <f t="shared" si="4"/>
        <v/>
      </c>
      <c r="AJ53" s="328" t="str">
        <f t="shared" si="5"/>
        <v/>
      </c>
      <c r="AK53" s="328" t="str">
        <f t="shared" si="6"/>
        <v/>
      </c>
      <c r="AL53" s="328" t="str">
        <f t="shared" si="7"/>
        <v/>
      </c>
      <c r="AM53" s="328" t="str">
        <f t="shared" si="8"/>
        <v/>
      </c>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177"/>
      <c r="CC53" s="177"/>
      <c r="CD53" s="177"/>
    </row>
    <row r="54" spans="1:82" ht="20.100000000000001" customHeight="1">
      <c r="A54" s="291" t="str">
        <f>IF(resultats_francais!A54="","",resultats_francais!A54)</f>
        <v/>
      </c>
      <c r="B54" s="121"/>
      <c r="C54" s="122"/>
      <c r="D54" s="124"/>
      <c r="E54" s="121"/>
      <c r="F54" s="122"/>
      <c r="G54" s="122"/>
      <c r="H54" s="124"/>
      <c r="I54" s="240"/>
      <c r="J54" s="121"/>
      <c r="K54" s="122"/>
      <c r="L54" s="124"/>
      <c r="M54" s="121"/>
      <c r="N54" s="122"/>
      <c r="O54" s="122"/>
      <c r="P54" s="122"/>
      <c r="Q54" s="122"/>
      <c r="R54" s="124"/>
      <c r="S54" s="121"/>
      <c r="T54" s="124"/>
      <c r="U54" s="121"/>
      <c r="V54" s="122"/>
      <c r="W54" s="122"/>
      <c r="X54" s="124"/>
      <c r="Y54" s="121"/>
      <c r="Z54" s="122"/>
      <c r="AA54" s="124"/>
      <c r="AB54" s="121"/>
      <c r="AC54" s="122"/>
      <c r="AD54" s="124"/>
      <c r="AE54" s="328" t="str">
        <f t="shared" si="0"/>
        <v/>
      </c>
      <c r="AF54" s="328" t="str">
        <f t="shared" si="1"/>
        <v/>
      </c>
      <c r="AG54" s="328" t="str">
        <f t="shared" si="2"/>
        <v/>
      </c>
      <c r="AH54" s="328" t="str">
        <f t="shared" si="3"/>
        <v/>
      </c>
      <c r="AI54" s="328" t="str">
        <f t="shared" si="4"/>
        <v/>
      </c>
      <c r="AJ54" s="328" t="str">
        <f t="shared" si="5"/>
        <v/>
      </c>
      <c r="AK54" s="328" t="str">
        <f t="shared" si="6"/>
        <v/>
      </c>
      <c r="AL54" s="328" t="str">
        <f t="shared" si="7"/>
        <v/>
      </c>
      <c r="AM54" s="328" t="str">
        <f t="shared" si="8"/>
        <v/>
      </c>
      <c r="AN54" s="221"/>
      <c r="AO54" s="221"/>
      <c r="AP54" s="221"/>
      <c r="AQ54" s="221"/>
      <c r="AR54" s="221"/>
      <c r="AS54" s="221"/>
      <c r="AT54" s="221"/>
      <c r="AU54" s="221"/>
      <c r="AV54" s="221"/>
      <c r="AW54" s="221"/>
      <c r="AX54" s="221"/>
      <c r="AY54" s="221"/>
      <c r="AZ54" s="221"/>
      <c r="BA54" s="221"/>
      <c r="BB54" s="221"/>
      <c r="BC54" s="221"/>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177"/>
      <c r="CC54" s="177"/>
      <c r="CD54" s="177"/>
    </row>
    <row r="55" spans="1:82" ht="20.100000000000001" customHeight="1">
      <c r="A55" s="291" t="str">
        <f>IF(resultats_francais!A55="","",resultats_francais!A55)</f>
        <v/>
      </c>
      <c r="B55" s="121"/>
      <c r="C55" s="122"/>
      <c r="D55" s="124"/>
      <c r="E55" s="121"/>
      <c r="F55" s="122"/>
      <c r="G55" s="122"/>
      <c r="H55" s="124"/>
      <c r="I55" s="240"/>
      <c r="J55" s="121"/>
      <c r="K55" s="122"/>
      <c r="L55" s="124"/>
      <c r="M55" s="121"/>
      <c r="N55" s="122"/>
      <c r="O55" s="122"/>
      <c r="P55" s="122"/>
      <c r="Q55" s="122"/>
      <c r="R55" s="124"/>
      <c r="S55" s="121"/>
      <c r="T55" s="124"/>
      <c r="U55" s="121"/>
      <c r="V55" s="122"/>
      <c r="W55" s="122"/>
      <c r="X55" s="124"/>
      <c r="Y55" s="121"/>
      <c r="Z55" s="122"/>
      <c r="AA55" s="124"/>
      <c r="AB55" s="121"/>
      <c r="AC55" s="122"/>
      <c r="AD55" s="124"/>
      <c r="AE55" s="328" t="str">
        <f t="shared" si="0"/>
        <v/>
      </c>
      <c r="AF55" s="328" t="str">
        <f t="shared" si="1"/>
        <v/>
      </c>
      <c r="AG55" s="328" t="str">
        <f t="shared" si="2"/>
        <v/>
      </c>
      <c r="AH55" s="328" t="str">
        <f t="shared" si="3"/>
        <v/>
      </c>
      <c r="AI55" s="328" t="str">
        <f t="shared" si="4"/>
        <v/>
      </c>
      <c r="AJ55" s="328" t="str">
        <f t="shared" si="5"/>
        <v/>
      </c>
      <c r="AK55" s="328" t="str">
        <f t="shared" si="6"/>
        <v/>
      </c>
      <c r="AL55" s="328" t="str">
        <f t="shared" si="7"/>
        <v/>
      </c>
      <c r="AM55" s="328" t="str">
        <f t="shared" si="8"/>
        <v/>
      </c>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177"/>
      <c r="CC55" s="177"/>
      <c r="CD55" s="177"/>
    </row>
    <row r="56" spans="1:82" ht="20.100000000000001" customHeight="1">
      <c r="A56" s="291" t="str">
        <f>IF(resultats_francais!A56="","",resultats_francais!A56)</f>
        <v/>
      </c>
      <c r="B56" s="121"/>
      <c r="C56" s="122"/>
      <c r="D56" s="124"/>
      <c r="E56" s="121"/>
      <c r="F56" s="122"/>
      <c r="G56" s="122"/>
      <c r="H56" s="124"/>
      <c r="I56" s="240"/>
      <c r="J56" s="121"/>
      <c r="K56" s="122"/>
      <c r="L56" s="124"/>
      <c r="M56" s="121"/>
      <c r="N56" s="122"/>
      <c r="O56" s="122"/>
      <c r="P56" s="122"/>
      <c r="Q56" s="122"/>
      <c r="R56" s="124"/>
      <c r="S56" s="121"/>
      <c r="T56" s="124"/>
      <c r="U56" s="121"/>
      <c r="V56" s="122"/>
      <c r="W56" s="122"/>
      <c r="X56" s="124"/>
      <c r="Y56" s="121"/>
      <c r="Z56" s="122"/>
      <c r="AA56" s="124"/>
      <c r="AB56" s="121"/>
      <c r="AC56" s="122"/>
      <c r="AD56" s="124"/>
      <c r="AE56" s="328" t="str">
        <f t="shared" si="0"/>
        <v/>
      </c>
      <c r="AF56" s="328" t="str">
        <f t="shared" si="1"/>
        <v/>
      </c>
      <c r="AG56" s="328" t="str">
        <f t="shared" si="2"/>
        <v/>
      </c>
      <c r="AH56" s="328" t="str">
        <f t="shared" si="3"/>
        <v/>
      </c>
      <c r="AI56" s="328" t="str">
        <f t="shared" si="4"/>
        <v/>
      </c>
      <c r="AJ56" s="328" t="str">
        <f t="shared" si="5"/>
        <v/>
      </c>
      <c r="AK56" s="328" t="str">
        <f t="shared" si="6"/>
        <v/>
      </c>
      <c r="AL56" s="328" t="str">
        <f t="shared" si="7"/>
        <v/>
      </c>
      <c r="AM56" s="328" t="str">
        <f t="shared" si="8"/>
        <v/>
      </c>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177"/>
      <c r="CC56" s="177"/>
      <c r="CD56" s="177"/>
    </row>
    <row r="57" spans="1:82" ht="20.100000000000001" customHeight="1">
      <c r="A57" s="291" t="str">
        <f>IF(resultats_francais!A57="","",resultats_francais!A57)</f>
        <v/>
      </c>
      <c r="B57" s="121"/>
      <c r="C57" s="122"/>
      <c r="D57" s="124"/>
      <c r="E57" s="121"/>
      <c r="F57" s="122"/>
      <c r="G57" s="122"/>
      <c r="H57" s="124"/>
      <c r="I57" s="240"/>
      <c r="J57" s="121"/>
      <c r="K57" s="122"/>
      <c r="L57" s="124"/>
      <c r="M57" s="121"/>
      <c r="N57" s="122"/>
      <c r="O57" s="122"/>
      <c r="P57" s="122"/>
      <c r="Q57" s="122"/>
      <c r="R57" s="124"/>
      <c r="S57" s="121"/>
      <c r="T57" s="124"/>
      <c r="U57" s="121"/>
      <c r="V57" s="122"/>
      <c r="W57" s="122"/>
      <c r="X57" s="124"/>
      <c r="Y57" s="121"/>
      <c r="Z57" s="122"/>
      <c r="AA57" s="124"/>
      <c r="AB57" s="121"/>
      <c r="AC57" s="122"/>
      <c r="AD57" s="124"/>
      <c r="AE57" s="328" t="str">
        <f t="shared" si="0"/>
        <v/>
      </c>
      <c r="AF57" s="328" t="str">
        <f t="shared" si="1"/>
        <v/>
      </c>
      <c r="AG57" s="328" t="str">
        <f t="shared" si="2"/>
        <v/>
      </c>
      <c r="AH57" s="328" t="str">
        <f t="shared" si="3"/>
        <v/>
      </c>
      <c r="AI57" s="328" t="str">
        <f t="shared" si="4"/>
        <v/>
      </c>
      <c r="AJ57" s="328" t="str">
        <f t="shared" si="5"/>
        <v/>
      </c>
      <c r="AK57" s="328" t="str">
        <f t="shared" si="6"/>
        <v/>
      </c>
      <c r="AL57" s="328" t="str">
        <f t="shared" si="7"/>
        <v/>
      </c>
      <c r="AM57" s="328" t="str">
        <f t="shared" si="8"/>
        <v/>
      </c>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1"/>
      <c r="BJ57" s="221"/>
      <c r="BK57" s="221"/>
      <c r="BL57" s="221"/>
      <c r="BM57" s="221"/>
      <c r="BN57" s="221"/>
      <c r="BO57" s="221"/>
      <c r="BP57" s="221"/>
      <c r="BQ57" s="221"/>
      <c r="BR57" s="221"/>
      <c r="BS57" s="221"/>
      <c r="BT57" s="221"/>
      <c r="BU57" s="221"/>
      <c r="BV57" s="221"/>
      <c r="BW57" s="221"/>
      <c r="BX57" s="221"/>
      <c r="BY57" s="221"/>
      <c r="BZ57" s="221"/>
      <c r="CA57" s="221"/>
      <c r="CB57" s="177"/>
      <c r="CC57" s="177"/>
      <c r="CD57" s="177"/>
    </row>
    <row r="58" spans="1:82" ht="20.100000000000001" customHeight="1">
      <c r="A58" s="291" t="str">
        <f>IF(resultats_francais!A58="","",resultats_francais!A58)</f>
        <v/>
      </c>
      <c r="B58" s="121"/>
      <c r="C58" s="122"/>
      <c r="D58" s="124"/>
      <c r="E58" s="121"/>
      <c r="F58" s="122"/>
      <c r="G58" s="122"/>
      <c r="H58" s="124"/>
      <c r="I58" s="240"/>
      <c r="J58" s="121"/>
      <c r="K58" s="122"/>
      <c r="L58" s="124"/>
      <c r="M58" s="121"/>
      <c r="N58" s="122"/>
      <c r="O58" s="122"/>
      <c r="P58" s="122"/>
      <c r="Q58" s="122"/>
      <c r="R58" s="124"/>
      <c r="S58" s="121"/>
      <c r="T58" s="124"/>
      <c r="U58" s="121"/>
      <c r="V58" s="122"/>
      <c r="W58" s="122"/>
      <c r="X58" s="124"/>
      <c r="Y58" s="121"/>
      <c r="Z58" s="122"/>
      <c r="AA58" s="124"/>
      <c r="AB58" s="121"/>
      <c r="AC58" s="122"/>
      <c r="AD58" s="124"/>
      <c r="AE58" s="328" t="str">
        <f t="shared" si="0"/>
        <v/>
      </c>
      <c r="AF58" s="328" t="str">
        <f t="shared" si="1"/>
        <v/>
      </c>
      <c r="AG58" s="328" t="str">
        <f t="shared" si="2"/>
        <v/>
      </c>
      <c r="AH58" s="328" t="str">
        <f t="shared" si="3"/>
        <v/>
      </c>
      <c r="AI58" s="328" t="str">
        <f t="shared" si="4"/>
        <v/>
      </c>
      <c r="AJ58" s="328" t="str">
        <f t="shared" si="5"/>
        <v/>
      </c>
      <c r="AK58" s="328" t="str">
        <f t="shared" si="6"/>
        <v/>
      </c>
      <c r="AL58" s="328" t="str">
        <f t="shared" si="7"/>
        <v/>
      </c>
      <c r="AM58" s="328" t="str">
        <f t="shared" si="8"/>
        <v/>
      </c>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1"/>
      <c r="BJ58" s="221"/>
      <c r="BK58" s="221"/>
      <c r="BL58" s="221"/>
      <c r="BM58" s="221"/>
      <c r="BN58" s="221"/>
      <c r="BO58" s="221"/>
      <c r="BP58" s="221"/>
      <c r="BQ58" s="221"/>
      <c r="BR58" s="221"/>
      <c r="BS58" s="221"/>
      <c r="BT58" s="221"/>
      <c r="BU58" s="221"/>
      <c r="BV58" s="221"/>
      <c r="BW58" s="221"/>
      <c r="BX58" s="221"/>
      <c r="BY58" s="221"/>
      <c r="BZ58" s="221"/>
      <c r="CA58" s="221"/>
      <c r="CB58" s="177"/>
      <c r="CC58" s="177"/>
      <c r="CD58" s="177"/>
    </row>
    <row r="59" spans="1:82" ht="20.100000000000001" customHeight="1">
      <c r="A59" s="291" t="str">
        <f>IF(resultats_francais!A59="","",resultats_francais!A59)</f>
        <v/>
      </c>
      <c r="B59" s="121"/>
      <c r="C59" s="122"/>
      <c r="D59" s="124"/>
      <c r="E59" s="121"/>
      <c r="F59" s="122"/>
      <c r="G59" s="122"/>
      <c r="H59" s="124"/>
      <c r="I59" s="240"/>
      <c r="J59" s="121"/>
      <c r="K59" s="122"/>
      <c r="L59" s="124"/>
      <c r="M59" s="121"/>
      <c r="N59" s="122"/>
      <c r="O59" s="122"/>
      <c r="P59" s="122"/>
      <c r="Q59" s="122"/>
      <c r="R59" s="124"/>
      <c r="S59" s="121"/>
      <c r="T59" s="124"/>
      <c r="U59" s="121"/>
      <c r="V59" s="122"/>
      <c r="W59" s="122"/>
      <c r="X59" s="124"/>
      <c r="Y59" s="121"/>
      <c r="Z59" s="122"/>
      <c r="AA59" s="124"/>
      <c r="AB59" s="121"/>
      <c r="AC59" s="122"/>
      <c r="AD59" s="124"/>
      <c r="AE59" s="328" t="str">
        <f t="shared" si="0"/>
        <v/>
      </c>
      <c r="AF59" s="328" t="str">
        <f t="shared" si="1"/>
        <v/>
      </c>
      <c r="AG59" s="328" t="str">
        <f t="shared" si="2"/>
        <v/>
      </c>
      <c r="AH59" s="328" t="str">
        <f t="shared" si="3"/>
        <v/>
      </c>
      <c r="AI59" s="328" t="str">
        <f t="shared" si="4"/>
        <v/>
      </c>
      <c r="AJ59" s="328" t="str">
        <f t="shared" si="5"/>
        <v/>
      </c>
      <c r="AK59" s="328" t="str">
        <f t="shared" si="6"/>
        <v/>
      </c>
      <c r="AL59" s="328" t="str">
        <f t="shared" si="7"/>
        <v/>
      </c>
      <c r="AM59" s="328" t="str">
        <f t="shared" si="8"/>
        <v/>
      </c>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21"/>
      <c r="BK59" s="221"/>
      <c r="BL59" s="221"/>
      <c r="BM59" s="221"/>
      <c r="BN59" s="221"/>
      <c r="BO59" s="221"/>
      <c r="BP59" s="221"/>
      <c r="BQ59" s="221"/>
      <c r="BR59" s="221"/>
      <c r="BS59" s="221"/>
      <c r="BT59" s="221"/>
      <c r="BU59" s="221"/>
      <c r="BV59" s="221"/>
      <c r="BW59" s="221"/>
      <c r="BX59" s="221"/>
      <c r="BY59" s="221"/>
      <c r="BZ59" s="221"/>
      <c r="CA59" s="221"/>
      <c r="CB59" s="177"/>
      <c r="CC59" s="177"/>
      <c r="CD59" s="177"/>
    </row>
    <row r="60" spans="1:82" ht="20.100000000000001" customHeight="1">
      <c r="A60" s="291" t="str">
        <f>IF(resultats_francais!A60="","",resultats_francais!A60)</f>
        <v/>
      </c>
      <c r="B60" s="121"/>
      <c r="C60" s="122"/>
      <c r="D60" s="124"/>
      <c r="E60" s="121"/>
      <c r="F60" s="122"/>
      <c r="G60" s="122"/>
      <c r="H60" s="124"/>
      <c r="I60" s="240"/>
      <c r="J60" s="121"/>
      <c r="K60" s="122"/>
      <c r="L60" s="124"/>
      <c r="M60" s="121"/>
      <c r="N60" s="122"/>
      <c r="O60" s="122"/>
      <c r="P60" s="122"/>
      <c r="Q60" s="122"/>
      <c r="R60" s="124"/>
      <c r="S60" s="121"/>
      <c r="T60" s="124"/>
      <c r="U60" s="121"/>
      <c r="V60" s="122"/>
      <c r="W60" s="122"/>
      <c r="X60" s="124"/>
      <c r="Y60" s="121"/>
      <c r="Z60" s="122"/>
      <c r="AA60" s="124"/>
      <c r="AB60" s="121"/>
      <c r="AC60" s="122"/>
      <c r="AD60" s="124"/>
      <c r="AE60" s="328" t="str">
        <f t="shared" si="0"/>
        <v/>
      </c>
      <c r="AF60" s="328" t="str">
        <f t="shared" si="1"/>
        <v/>
      </c>
      <c r="AG60" s="328" t="str">
        <f t="shared" si="2"/>
        <v/>
      </c>
      <c r="AH60" s="328" t="str">
        <f t="shared" si="3"/>
        <v/>
      </c>
      <c r="AI60" s="328" t="str">
        <f t="shared" si="4"/>
        <v/>
      </c>
      <c r="AJ60" s="328" t="str">
        <f t="shared" si="5"/>
        <v/>
      </c>
      <c r="AK60" s="328" t="str">
        <f t="shared" si="6"/>
        <v/>
      </c>
      <c r="AL60" s="328" t="str">
        <f t="shared" si="7"/>
        <v/>
      </c>
      <c r="AM60" s="328" t="str">
        <f t="shared" si="8"/>
        <v/>
      </c>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c r="BJ60" s="221"/>
      <c r="BK60" s="221"/>
      <c r="BL60" s="221"/>
      <c r="BM60" s="221"/>
      <c r="BN60" s="221"/>
      <c r="BO60" s="221"/>
      <c r="BP60" s="221"/>
      <c r="BQ60" s="221"/>
      <c r="BR60" s="221"/>
      <c r="BS60" s="221"/>
      <c r="BT60" s="221"/>
      <c r="BU60" s="221"/>
      <c r="BV60" s="221"/>
      <c r="BW60" s="221"/>
      <c r="BX60" s="221"/>
      <c r="BY60" s="221"/>
      <c r="BZ60" s="221"/>
      <c r="CA60" s="221"/>
      <c r="CB60" s="177"/>
      <c r="CC60" s="177"/>
      <c r="CD60" s="177"/>
    </row>
    <row r="61" spans="1:82" ht="20.100000000000001" customHeight="1">
      <c r="A61" s="291" t="str">
        <f>IF(resultats_francais!A61="","",resultats_francais!A61)</f>
        <v/>
      </c>
      <c r="B61" s="121"/>
      <c r="C61" s="122"/>
      <c r="D61" s="124"/>
      <c r="E61" s="121"/>
      <c r="F61" s="122"/>
      <c r="G61" s="122"/>
      <c r="H61" s="124"/>
      <c r="I61" s="240"/>
      <c r="J61" s="121"/>
      <c r="K61" s="122"/>
      <c r="L61" s="124"/>
      <c r="M61" s="121"/>
      <c r="N61" s="122"/>
      <c r="O61" s="122"/>
      <c r="P61" s="122"/>
      <c r="Q61" s="122"/>
      <c r="R61" s="124"/>
      <c r="S61" s="121"/>
      <c r="T61" s="124"/>
      <c r="U61" s="121"/>
      <c r="V61" s="122"/>
      <c r="W61" s="122"/>
      <c r="X61" s="124"/>
      <c r="Y61" s="121"/>
      <c r="Z61" s="122"/>
      <c r="AA61" s="124"/>
      <c r="AB61" s="121"/>
      <c r="AC61" s="122"/>
      <c r="AD61" s="124"/>
      <c r="AE61" s="328" t="str">
        <f t="shared" si="0"/>
        <v/>
      </c>
      <c r="AF61" s="328" t="str">
        <f t="shared" si="1"/>
        <v/>
      </c>
      <c r="AG61" s="328" t="str">
        <f t="shared" si="2"/>
        <v/>
      </c>
      <c r="AH61" s="328" t="str">
        <f t="shared" si="3"/>
        <v/>
      </c>
      <c r="AI61" s="328" t="str">
        <f t="shared" si="4"/>
        <v/>
      </c>
      <c r="AJ61" s="328" t="str">
        <f t="shared" si="5"/>
        <v/>
      </c>
      <c r="AK61" s="328" t="str">
        <f t="shared" si="6"/>
        <v/>
      </c>
      <c r="AL61" s="328" t="str">
        <f t="shared" si="7"/>
        <v/>
      </c>
      <c r="AM61" s="328" t="str">
        <f t="shared" si="8"/>
        <v/>
      </c>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c r="BJ61" s="221"/>
      <c r="BK61" s="221"/>
      <c r="BL61" s="221"/>
      <c r="BM61" s="221"/>
      <c r="BN61" s="221"/>
      <c r="BO61" s="221"/>
      <c r="BP61" s="221"/>
      <c r="BQ61" s="221"/>
      <c r="BR61" s="221"/>
      <c r="BS61" s="221"/>
      <c r="BT61" s="221"/>
      <c r="BU61" s="221"/>
      <c r="BV61" s="221"/>
      <c r="BW61" s="221"/>
      <c r="BX61" s="221"/>
      <c r="BY61" s="221"/>
      <c r="BZ61" s="221"/>
      <c r="CA61" s="221"/>
      <c r="CB61" s="177"/>
      <c r="CC61" s="177"/>
      <c r="CD61" s="177"/>
    </row>
    <row r="62" spans="1:82" ht="20.100000000000001" customHeight="1">
      <c r="A62" s="291" t="str">
        <f>IF(resultats_francais!A62="","",resultats_francais!A62)</f>
        <v/>
      </c>
      <c r="B62" s="121"/>
      <c r="C62" s="122"/>
      <c r="D62" s="124"/>
      <c r="E62" s="121"/>
      <c r="F62" s="122"/>
      <c r="G62" s="122"/>
      <c r="H62" s="124"/>
      <c r="I62" s="240"/>
      <c r="J62" s="121"/>
      <c r="K62" s="122"/>
      <c r="L62" s="124"/>
      <c r="M62" s="121"/>
      <c r="N62" s="122"/>
      <c r="O62" s="122"/>
      <c r="P62" s="122"/>
      <c r="Q62" s="122"/>
      <c r="R62" s="124"/>
      <c r="S62" s="121"/>
      <c r="T62" s="124"/>
      <c r="U62" s="121"/>
      <c r="V62" s="122"/>
      <c r="W62" s="122"/>
      <c r="X62" s="124"/>
      <c r="Y62" s="121"/>
      <c r="Z62" s="122"/>
      <c r="AA62" s="124"/>
      <c r="AB62" s="121"/>
      <c r="AC62" s="122"/>
      <c r="AD62" s="124"/>
      <c r="AE62" s="328" t="str">
        <f t="shared" si="0"/>
        <v/>
      </c>
      <c r="AF62" s="328" t="str">
        <f t="shared" si="1"/>
        <v/>
      </c>
      <c r="AG62" s="328" t="str">
        <f t="shared" si="2"/>
        <v/>
      </c>
      <c r="AH62" s="328" t="str">
        <f t="shared" si="3"/>
        <v/>
      </c>
      <c r="AI62" s="328" t="str">
        <f t="shared" si="4"/>
        <v/>
      </c>
      <c r="AJ62" s="328" t="str">
        <f t="shared" si="5"/>
        <v/>
      </c>
      <c r="AK62" s="328" t="str">
        <f t="shared" si="6"/>
        <v/>
      </c>
      <c r="AL62" s="328" t="str">
        <f t="shared" si="7"/>
        <v/>
      </c>
      <c r="AM62" s="328" t="str">
        <f t="shared" si="8"/>
        <v/>
      </c>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21"/>
      <c r="BK62" s="221"/>
      <c r="BL62" s="221"/>
      <c r="BM62" s="221"/>
      <c r="BN62" s="221"/>
      <c r="BO62" s="221"/>
      <c r="BP62" s="221"/>
      <c r="BQ62" s="221"/>
      <c r="BR62" s="221"/>
      <c r="BS62" s="221"/>
      <c r="BT62" s="221"/>
      <c r="BU62" s="221"/>
      <c r="BV62" s="221"/>
      <c r="BW62" s="221"/>
      <c r="BX62" s="221"/>
      <c r="BY62" s="221"/>
      <c r="BZ62" s="221"/>
      <c r="CA62" s="221"/>
      <c r="CB62" s="177"/>
      <c r="CC62" s="177"/>
      <c r="CD62" s="177"/>
    </row>
    <row r="63" spans="1:82" ht="20.100000000000001" customHeight="1">
      <c r="A63" s="291" t="str">
        <f>IF(resultats_francais!A63="","",resultats_francais!A63)</f>
        <v/>
      </c>
      <c r="B63" s="121"/>
      <c r="C63" s="122"/>
      <c r="D63" s="124"/>
      <c r="E63" s="121"/>
      <c r="F63" s="122"/>
      <c r="G63" s="122"/>
      <c r="H63" s="124"/>
      <c r="I63" s="240"/>
      <c r="J63" s="121"/>
      <c r="K63" s="122"/>
      <c r="L63" s="124"/>
      <c r="M63" s="121"/>
      <c r="N63" s="122"/>
      <c r="O63" s="122"/>
      <c r="P63" s="122"/>
      <c r="Q63" s="122"/>
      <c r="R63" s="124"/>
      <c r="S63" s="121"/>
      <c r="T63" s="124"/>
      <c r="U63" s="121"/>
      <c r="V63" s="122"/>
      <c r="W63" s="122"/>
      <c r="X63" s="124"/>
      <c r="Y63" s="121"/>
      <c r="Z63" s="122"/>
      <c r="AA63" s="124"/>
      <c r="AB63" s="121"/>
      <c r="AC63" s="122"/>
      <c r="AD63" s="124"/>
      <c r="AE63" s="328" t="str">
        <f t="shared" si="0"/>
        <v/>
      </c>
      <c r="AF63" s="328" t="str">
        <f t="shared" si="1"/>
        <v/>
      </c>
      <c r="AG63" s="328" t="str">
        <f t="shared" si="2"/>
        <v/>
      </c>
      <c r="AH63" s="328" t="str">
        <f t="shared" si="3"/>
        <v/>
      </c>
      <c r="AI63" s="328" t="str">
        <f t="shared" si="4"/>
        <v/>
      </c>
      <c r="AJ63" s="328" t="str">
        <f t="shared" si="5"/>
        <v/>
      </c>
      <c r="AK63" s="328" t="str">
        <f t="shared" si="6"/>
        <v/>
      </c>
      <c r="AL63" s="328" t="str">
        <f t="shared" si="7"/>
        <v/>
      </c>
      <c r="AM63" s="328" t="str">
        <f t="shared" si="8"/>
        <v/>
      </c>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21"/>
      <c r="BK63" s="221"/>
      <c r="BL63" s="221"/>
      <c r="BM63" s="221"/>
      <c r="BN63" s="221"/>
      <c r="BO63" s="221"/>
      <c r="BP63" s="221"/>
      <c r="BQ63" s="221"/>
      <c r="BR63" s="221"/>
      <c r="BS63" s="221"/>
      <c r="BT63" s="221"/>
      <c r="BU63" s="221"/>
      <c r="BV63" s="221"/>
      <c r="BW63" s="221"/>
      <c r="BX63" s="221"/>
      <c r="BY63" s="221"/>
      <c r="BZ63" s="221"/>
      <c r="CA63" s="221"/>
      <c r="CB63" s="177"/>
      <c r="CC63" s="177"/>
      <c r="CD63" s="177"/>
    </row>
    <row r="64" spans="1:82" ht="20.100000000000001" customHeight="1">
      <c r="A64" s="291" t="str">
        <f>IF(resultats_francais!A64="","",resultats_francais!A64)</f>
        <v/>
      </c>
      <c r="B64" s="121"/>
      <c r="C64" s="122"/>
      <c r="D64" s="124"/>
      <c r="E64" s="121"/>
      <c r="F64" s="122"/>
      <c r="G64" s="122"/>
      <c r="H64" s="124"/>
      <c r="I64" s="240"/>
      <c r="J64" s="121"/>
      <c r="K64" s="122"/>
      <c r="L64" s="124"/>
      <c r="M64" s="121"/>
      <c r="N64" s="122"/>
      <c r="O64" s="122"/>
      <c r="P64" s="122"/>
      <c r="Q64" s="122"/>
      <c r="R64" s="124"/>
      <c r="S64" s="121"/>
      <c r="T64" s="124"/>
      <c r="U64" s="121"/>
      <c r="V64" s="122"/>
      <c r="W64" s="122"/>
      <c r="X64" s="124"/>
      <c r="Y64" s="121"/>
      <c r="Z64" s="122"/>
      <c r="AA64" s="124"/>
      <c r="AB64" s="121"/>
      <c r="AC64" s="122"/>
      <c r="AD64" s="124"/>
      <c r="AE64" s="328" t="str">
        <f t="shared" si="0"/>
        <v/>
      </c>
      <c r="AF64" s="328" t="str">
        <f t="shared" si="1"/>
        <v/>
      </c>
      <c r="AG64" s="328" t="str">
        <f t="shared" si="2"/>
        <v/>
      </c>
      <c r="AH64" s="328" t="str">
        <f t="shared" si="3"/>
        <v/>
      </c>
      <c r="AI64" s="328" t="str">
        <f t="shared" si="4"/>
        <v/>
      </c>
      <c r="AJ64" s="328" t="str">
        <f t="shared" si="5"/>
        <v/>
      </c>
      <c r="AK64" s="328" t="str">
        <f t="shared" si="6"/>
        <v/>
      </c>
      <c r="AL64" s="328" t="str">
        <f t="shared" si="7"/>
        <v/>
      </c>
      <c r="AM64" s="328" t="str">
        <f t="shared" si="8"/>
        <v/>
      </c>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21"/>
      <c r="BL64" s="221"/>
      <c r="BM64" s="221"/>
      <c r="BN64" s="221"/>
      <c r="BO64" s="221"/>
      <c r="BP64" s="221"/>
      <c r="BQ64" s="221"/>
      <c r="BR64" s="221"/>
      <c r="BS64" s="221"/>
      <c r="BT64" s="221"/>
      <c r="BU64" s="221"/>
      <c r="BV64" s="221"/>
      <c r="BW64" s="221"/>
      <c r="BX64" s="221"/>
      <c r="BY64" s="221"/>
      <c r="BZ64" s="221"/>
      <c r="CA64" s="221"/>
      <c r="CB64" s="177"/>
      <c r="CC64" s="177"/>
      <c r="CD64" s="177"/>
    </row>
    <row r="65" spans="1:82" ht="20.100000000000001" customHeight="1">
      <c r="A65" s="291" t="str">
        <f>IF(resultats_francais!A65="","",resultats_francais!A65)</f>
        <v/>
      </c>
      <c r="B65" s="121"/>
      <c r="C65" s="122"/>
      <c r="D65" s="124"/>
      <c r="E65" s="121"/>
      <c r="F65" s="122"/>
      <c r="G65" s="122"/>
      <c r="H65" s="124"/>
      <c r="I65" s="240"/>
      <c r="J65" s="121"/>
      <c r="K65" s="122"/>
      <c r="L65" s="124"/>
      <c r="M65" s="121"/>
      <c r="N65" s="122"/>
      <c r="O65" s="122"/>
      <c r="P65" s="122"/>
      <c r="Q65" s="122"/>
      <c r="R65" s="124"/>
      <c r="S65" s="121"/>
      <c r="T65" s="124"/>
      <c r="U65" s="121"/>
      <c r="V65" s="122"/>
      <c r="W65" s="122"/>
      <c r="X65" s="124"/>
      <c r="Y65" s="121"/>
      <c r="Z65" s="122"/>
      <c r="AA65" s="124"/>
      <c r="AB65" s="121"/>
      <c r="AC65" s="122"/>
      <c r="AD65" s="124"/>
      <c r="AE65" s="328" t="str">
        <f t="shared" si="0"/>
        <v/>
      </c>
      <c r="AF65" s="328" t="str">
        <f t="shared" si="1"/>
        <v/>
      </c>
      <c r="AG65" s="328" t="str">
        <f t="shared" si="2"/>
        <v/>
      </c>
      <c r="AH65" s="328" t="str">
        <f t="shared" si="3"/>
        <v/>
      </c>
      <c r="AI65" s="328" t="str">
        <f t="shared" si="4"/>
        <v/>
      </c>
      <c r="AJ65" s="328" t="str">
        <f t="shared" si="5"/>
        <v/>
      </c>
      <c r="AK65" s="328" t="str">
        <f t="shared" si="6"/>
        <v/>
      </c>
      <c r="AL65" s="328" t="str">
        <f t="shared" si="7"/>
        <v/>
      </c>
      <c r="AM65" s="328" t="str">
        <f t="shared" si="8"/>
        <v/>
      </c>
      <c r="AN65" s="221"/>
      <c r="AO65" s="221"/>
      <c r="AP65" s="221"/>
      <c r="AQ65" s="221"/>
      <c r="AR65" s="221"/>
      <c r="AS65" s="221"/>
      <c r="AT65" s="221"/>
      <c r="AU65" s="221"/>
      <c r="AV65" s="221"/>
      <c r="AW65" s="221"/>
      <c r="AX65" s="221"/>
      <c r="AY65" s="221"/>
      <c r="AZ65" s="221"/>
      <c r="BA65" s="221"/>
      <c r="BB65" s="221"/>
      <c r="BC65" s="221"/>
      <c r="BD65" s="221"/>
      <c r="BE65" s="221"/>
      <c r="BF65" s="221"/>
      <c r="BG65" s="221"/>
      <c r="BH65" s="221"/>
      <c r="BI65" s="221"/>
      <c r="BJ65" s="221"/>
      <c r="BK65" s="221"/>
      <c r="BL65" s="221"/>
      <c r="BM65" s="221"/>
      <c r="BN65" s="221"/>
      <c r="BO65" s="221"/>
      <c r="BP65" s="221"/>
      <c r="BQ65" s="221"/>
      <c r="BR65" s="221"/>
      <c r="BS65" s="221"/>
      <c r="BT65" s="221"/>
      <c r="BU65" s="221"/>
      <c r="BV65" s="221"/>
      <c r="BW65" s="221"/>
      <c r="BX65" s="221"/>
      <c r="BY65" s="221"/>
      <c r="BZ65" s="221"/>
      <c r="CA65" s="221"/>
      <c r="CB65" s="177"/>
      <c r="CC65" s="177"/>
      <c r="CD65" s="177"/>
    </row>
    <row r="66" spans="1:82" ht="20.100000000000001" customHeight="1">
      <c r="A66" s="291" t="str">
        <f>IF(resultats_francais!A66="","",resultats_francais!A66)</f>
        <v/>
      </c>
      <c r="B66" s="121"/>
      <c r="C66" s="122"/>
      <c r="D66" s="124"/>
      <c r="E66" s="121"/>
      <c r="F66" s="122"/>
      <c r="G66" s="122"/>
      <c r="H66" s="124"/>
      <c r="I66" s="240"/>
      <c r="J66" s="121"/>
      <c r="K66" s="122"/>
      <c r="L66" s="124"/>
      <c r="M66" s="121"/>
      <c r="N66" s="122"/>
      <c r="O66" s="122"/>
      <c r="P66" s="122"/>
      <c r="Q66" s="122"/>
      <c r="R66" s="124"/>
      <c r="S66" s="121"/>
      <c r="T66" s="124"/>
      <c r="U66" s="121"/>
      <c r="V66" s="122"/>
      <c r="W66" s="122"/>
      <c r="X66" s="124"/>
      <c r="Y66" s="121"/>
      <c r="Z66" s="122"/>
      <c r="AA66" s="124"/>
      <c r="AB66" s="121"/>
      <c r="AC66" s="122"/>
      <c r="AD66" s="124"/>
      <c r="AE66" s="328" t="str">
        <f t="shared" si="0"/>
        <v/>
      </c>
      <c r="AF66" s="328" t="str">
        <f t="shared" si="1"/>
        <v/>
      </c>
      <c r="AG66" s="328" t="str">
        <f t="shared" si="2"/>
        <v/>
      </c>
      <c r="AH66" s="328" t="str">
        <f t="shared" si="3"/>
        <v/>
      </c>
      <c r="AI66" s="328" t="str">
        <f t="shared" si="4"/>
        <v/>
      </c>
      <c r="AJ66" s="328" t="str">
        <f t="shared" si="5"/>
        <v/>
      </c>
      <c r="AK66" s="328" t="str">
        <f t="shared" si="6"/>
        <v/>
      </c>
      <c r="AL66" s="328" t="str">
        <f t="shared" si="7"/>
        <v/>
      </c>
      <c r="AM66" s="328" t="str">
        <f t="shared" si="8"/>
        <v/>
      </c>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21"/>
      <c r="BK66" s="221"/>
      <c r="BL66" s="221"/>
      <c r="BM66" s="221"/>
      <c r="BN66" s="221"/>
      <c r="BO66" s="221"/>
      <c r="BP66" s="221"/>
      <c r="BQ66" s="221"/>
      <c r="BR66" s="221"/>
      <c r="BS66" s="221"/>
      <c r="BT66" s="221"/>
      <c r="BU66" s="221"/>
      <c r="BV66" s="221"/>
      <c r="BW66" s="221"/>
      <c r="BX66" s="221"/>
      <c r="BY66" s="221"/>
      <c r="BZ66" s="221"/>
      <c r="CA66" s="221"/>
      <c r="CB66" s="177"/>
      <c r="CC66" s="177"/>
      <c r="CD66" s="177"/>
    </row>
    <row r="67" spans="1:82" ht="20.100000000000001" customHeight="1">
      <c r="A67" s="291" t="str">
        <f>IF(resultats_francais!A67="","",resultats_francais!A67)</f>
        <v/>
      </c>
      <c r="B67" s="121"/>
      <c r="C67" s="122"/>
      <c r="D67" s="124"/>
      <c r="E67" s="121"/>
      <c r="F67" s="122"/>
      <c r="G67" s="122"/>
      <c r="H67" s="124"/>
      <c r="I67" s="240"/>
      <c r="J67" s="121"/>
      <c r="K67" s="122"/>
      <c r="L67" s="124"/>
      <c r="M67" s="121"/>
      <c r="N67" s="122"/>
      <c r="O67" s="122"/>
      <c r="P67" s="122"/>
      <c r="Q67" s="122"/>
      <c r="R67" s="124"/>
      <c r="S67" s="121"/>
      <c r="T67" s="124"/>
      <c r="U67" s="121"/>
      <c r="V67" s="122"/>
      <c r="W67" s="122"/>
      <c r="X67" s="124"/>
      <c r="Y67" s="121"/>
      <c r="Z67" s="122"/>
      <c r="AA67" s="124"/>
      <c r="AB67" s="121"/>
      <c r="AC67" s="122"/>
      <c r="AD67" s="124"/>
      <c r="AE67" s="328" t="str">
        <f t="shared" si="0"/>
        <v/>
      </c>
      <c r="AF67" s="328" t="str">
        <f t="shared" si="1"/>
        <v/>
      </c>
      <c r="AG67" s="328" t="str">
        <f t="shared" si="2"/>
        <v/>
      </c>
      <c r="AH67" s="328" t="str">
        <f t="shared" si="3"/>
        <v/>
      </c>
      <c r="AI67" s="328" t="str">
        <f t="shared" si="4"/>
        <v/>
      </c>
      <c r="AJ67" s="328" t="str">
        <f t="shared" si="5"/>
        <v/>
      </c>
      <c r="AK67" s="328" t="str">
        <f t="shared" si="6"/>
        <v/>
      </c>
      <c r="AL67" s="328" t="str">
        <f t="shared" si="7"/>
        <v/>
      </c>
      <c r="AM67" s="328" t="str">
        <f t="shared" si="8"/>
        <v/>
      </c>
      <c r="AN67" s="221"/>
      <c r="AO67" s="221"/>
      <c r="AP67" s="221"/>
      <c r="AQ67" s="221"/>
      <c r="AR67" s="221"/>
      <c r="AS67" s="221"/>
      <c r="AT67" s="221"/>
      <c r="AU67" s="221"/>
      <c r="AV67" s="221"/>
      <c r="AW67" s="221"/>
      <c r="AX67" s="221"/>
      <c r="AY67" s="221"/>
      <c r="AZ67" s="221"/>
      <c r="BA67" s="221"/>
      <c r="BB67" s="221"/>
      <c r="BC67" s="221"/>
      <c r="BD67" s="221"/>
      <c r="BE67" s="221"/>
      <c r="BF67" s="221"/>
      <c r="BG67" s="221"/>
      <c r="BH67" s="221"/>
      <c r="BI67" s="221"/>
      <c r="BJ67" s="221"/>
      <c r="BK67" s="221"/>
      <c r="BL67" s="221"/>
      <c r="BM67" s="221"/>
      <c r="BN67" s="221"/>
      <c r="BO67" s="221"/>
      <c r="BP67" s="221"/>
      <c r="BQ67" s="221"/>
      <c r="BR67" s="221"/>
      <c r="BS67" s="221"/>
      <c r="BT67" s="221"/>
      <c r="BU67" s="221"/>
      <c r="BV67" s="221"/>
      <c r="BW67" s="221"/>
      <c r="BX67" s="221"/>
      <c r="BY67" s="221"/>
      <c r="BZ67" s="221"/>
      <c r="CA67" s="221"/>
      <c r="CB67" s="177"/>
      <c r="CC67" s="177"/>
      <c r="CD67" s="177"/>
    </row>
    <row r="68" spans="1:82" ht="20.100000000000001" customHeight="1">
      <c r="A68" s="291" t="str">
        <f>IF(resultats_francais!A68="","",resultats_francais!A68)</f>
        <v/>
      </c>
      <c r="B68" s="121"/>
      <c r="C68" s="122"/>
      <c r="D68" s="124"/>
      <c r="E68" s="121"/>
      <c r="F68" s="122"/>
      <c r="G68" s="122"/>
      <c r="H68" s="124"/>
      <c r="I68" s="240"/>
      <c r="J68" s="121"/>
      <c r="K68" s="122"/>
      <c r="L68" s="124"/>
      <c r="M68" s="121"/>
      <c r="N68" s="122"/>
      <c r="O68" s="122"/>
      <c r="P68" s="122"/>
      <c r="Q68" s="122"/>
      <c r="R68" s="124"/>
      <c r="S68" s="121"/>
      <c r="T68" s="124"/>
      <c r="U68" s="121"/>
      <c r="V68" s="122"/>
      <c r="W68" s="122"/>
      <c r="X68" s="124"/>
      <c r="Y68" s="121"/>
      <c r="Z68" s="122"/>
      <c r="AA68" s="124"/>
      <c r="AB68" s="121"/>
      <c r="AC68" s="122"/>
      <c r="AD68" s="124"/>
      <c r="AE68" s="328" t="str">
        <f t="shared" si="0"/>
        <v/>
      </c>
      <c r="AF68" s="328" t="str">
        <f t="shared" si="1"/>
        <v/>
      </c>
      <c r="AG68" s="328" t="str">
        <f t="shared" si="2"/>
        <v/>
      </c>
      <c r="AH68" s="328" t="str">
        <f t="shared" si="3"/>
        <v/>
      </c>
      <c r="AI68" s="328" t="str">
        <f t="shared" si="4"/>
        <v/>
      </c>
      <c r="AJ68" s="328" t="str">
        <f t="shared" si="5"/>
        <v/>
      </c>
      <c r="AK68" s="328" t="str">
        <f t="shared" si="6"/>
        <v/>
      </c>
      <c r="AL68" s="328" t="str">
        <f t="shared" si="7"/>
        <v/>
      </c>
      <c r="AM68" s="328" t="str">
        <f t="shared" si="8"/>
        <v/>
      </c>
      <c r="AN68" s="221"/>
      <c r="AO68" s="221"/>
      <c r="AP68" s="221"/>
      <c r="AQ68" s="221"/>
      <c r="AR68" s="221"/>
      <c r="AS68" s="221"/>
      <c r="AT68" s="221"/>
      <c r="AU68" s="221"/>
      <c r="AV68" s="221"/>
      <c r="AW68" s="221"/>
      <c r="AX68" s="221"/>
      <c r="AY68" s="221"/>
      <c r="AZ68" s="221"/>
      <c r="BA68" s="221"/>
      <c r="BB68" s="221"/>
      <c r="BC68" s="221"/>
      <c r="BD68" s="221"/>
      <c r="BE68" s="221"/>
      <c r="BF68" s="221"/>
      <c r="BG68" s="221"/>
      <c r="BH68" s="221"/>
      <c r="BI68" s="221"/>
      <c r="BJ68" s="221"/>
      <c r="BK68" s="221"/>
      <c r="BL68" s="221"/>
      <c r="BM68" s="221"/>
      <c r="BN68" s="221"/>
      <c r="BO68" s="221"/>
      <c r="BP68" s="221"/>
      <c r="BQ68" s="221"/>
      <c r="BR68" s="221"/>
      <c r="BS68" s="221"/>
      <c r="BT68" s="221"/>
      <c r="BU68" s="221"/>
      <c r="BV68" s="221"/>
      <c r="BW68" s="221"/>
      <c r="BX68" s="221"/>
      <c r="BY68" s="221"/>
      <c r="BZ68" s="221"/>
      <c r="CA68" s="221"/>
      <c r="CB68" s="177"/>
      <c r="CC68" s="177"/>
      <c r="CD68" s="177"/>
    </row>
    <row r="69" spans="1:82" ht="20.100000000000001" customHeight="1">
      <c r="A69" s="291" t="str">
        <f>IF(resultats_francais!A69="","",resultats_francais!A69)</f>
        <v/>
      </c>
      <c r="B69" s="121"/>
      <c r="C69" s="122"/>
      <c r="D69" s="124"/>
      <c r="E69" s="121"/>
      <c r="F69" s="122"/>
      <c r="G69" s="122"/>
      <c r="H69" s="124"/>
      <c r="I69" s="240"/>
      <c r="J69" s="121"/>
      <c r="K69" s="122"/>
      <c r="L69" s="124"/>
      <c r="M69" s="121"/>
      <c r="N69" s="122"/>
      <c r="O69" s="122"/>
      <c r="P69" s="122"/>
      <c r="Q69" s="122"/>
      <c r="R69" s="124"/>
      <c r="S69" s="121"/>
      <c r="T69" s="124"/>
      <c r="U69" s="121"/>
      <c r="V69" s="122"/>
      <c r="W69" s="122"/>
      <c r="X69" s="124"/>
      <c r="Y69" s="121"/>
      <c r="Z69" s="122"/>
      <c r="AA69" s="124"/>
      <c r="AB69" s="121"/>
      <c r="AC69" s="122"/>
      <c r="AD69" s="124"/>
      <c r="AE69" s="328" t="str">
        <f t="shared" si="0"/>
        <v/>
      </c>
      <c r="AF69" s="328" t="str">
        <f t="shared" si="1"/>
        <v/>
      </c>
      <c r="AG69" s="328" t="str">
        <f t="shared" si="2"/>
        <v/>
      </c>
      <c r="AH69" s="328" t="str">
        <f t="shared" si="3"/>
        <v/>
      </c>
      <c r="AI69" s="328" t="str">
        <f t="shared" si="4"/>
        <v/>
      </c>
      <c r="AJ69" s="328" t="str">
        <f t="shared" si="5"/>
        <v/>
      </c>
      <c r="AK69" s="328" t="str">
        <f t="shared" si="6"/>
        <v/>
      </c>
      <c r="AL69" s="328" t="str">
        <f t="shared" si="7"/>
        <v/>
      </c>
      <c r="AM69" s="328" t="str">
        <f t="shared" si="8"/>
        <v/>
      </c>
      <c r="AN69" s="221"/>
      <c r="AO69" s="221"/>
      <c r="AP69" s="221"/>
      <c r="AQ69" s="221"/>
      <c r="AR69" s="221"/>
      <c r="AS69" s="221"/>
      <c r="AT69" s="221"/>
      <c r="AU69" s="221"/>
      <c r="AV69" s="221"/>
      <c r="AW69" s="221"/>
      <c r="AX69" s="221"/>
      <c r="AY69" s="221"/>
      <c r="AZ69" s="221"/>
      <c r="BA69" s="221"/>
      <c r="BB69" s="221"/>
      <c r="BC69" s="221"/>
      <c r="BD69" s="221"/>
      <c r="BE69" s="221"/>
      <c r="BF69" s="221"/>
      <c r="BG69" s="221"/>
      <c r="BH69" s="221"/>
      <c r="BI69" s="221"/>
      <c r="BJ69" s="221"/>
      <c r="BK69" s="221"/>
      <c r="BL69" s="221"/>
      <c r="BM69" s="221"/>
      <c r="BN69" s="221"/>
      <c r="BO69" s="221"/>
      <c r="BP69" s="221"/>
      <c r="BQ69" s="221"/>
      <c r="BR69" s="221"/>
      <c r="BS69" s="221"/>
      <c r="BT69" s="221"/>
      <c r="BU69" s="221"/>
      <c r="BV69" s="221"/>
      <c r="BW69" s="221"/>
      <c r="BX69" s="221"/>
      <c r="BY69" s="221"/>
      <c r="BZ69" s="221"/>
      <c r="CA69" s="221"/>
      <c r="CB69" s="177"/>
      <c r="CC69" s="177"/>
      <c r="CD69" s="177"/>
    </row>
    <row r="70" spans="1:82" ht="20.100000000000001" customHeight="1">
      <c r="A70" s="291" t="str">
        <f>IF(resultats_francais!A70="","",resultats_francais!A70)</f>
        <v/>
      </c>
      <c r="B70" s="121"/>
      <c r="C70" s="122"/>
      <c r="D70" s="124"/>
      <c r="E70" s="121"/>
      <c r="F70" s="122"/>
      <c r="G70" s="122"/>
      <c r="H70" s="124"/>
      <c r="I70" s="240"/>
      <c r="J70" s="121"/>
      <c r="K70" s="122"/>
      <c r="L70" s="124"/>
      <c r="M70" s="121"/>
      <c r="N70" s="122"/>
      <c r="O70" s="122"/>
      <c r="P70" s="122"/>
      <c r="Q70" s="122"/>
      <c r="R70" s="124"/>
      <c r="S70" s="121"/>
      <c r="T70" s="124"/>
      <c r="U70" s="121"/>
      <c r="V70" s="122"/>
      <c r="W70" s="122"/>
      <c r="X70" s="124"/>
      <c r="Y70" s="121"/>
      <c r="Z70" s="122"/>
      <c r="AA70" s="124"/>
      <c r="AB70" s="121"/>
      <c r="AC70" s="122"/>
      <c r="AD70" s="124"/>
      <c r="AE70" s="328" t="str">
        <f t="shared" ref="AE70:AE133" si="9">IF(AND(B70&gt;0,B70&lt;3,C70&gt;0,C70&lt;3,D70&gt;0,D70&lt;3),"V","")</f>
        <v/>
      </c>
      <c r="AF70" s="328" t="str">
        <f t="shared" ref="AF70:AF133" si="10">IF(AND(E70&gt;0,E70&lt;3,F70&gt;0,F70&lt;3,G70&gt;0,G70&lt;3,H70&gt;0,H70&lt;3,I70&gt;0,I70&lt;3),"V","")</f>
        <v/>
      </c>
      <c r="AG70" s="328" t="str">
        <f t="shared" ref="AG70:AG133" si="11">IF(AND(J70&gt;0,J70&lt;3,K70&gt;0,K70&lt;3,L70&gt;0,L70&lt;3,M70&gt;0,M70&lt;3,N70&gt;0,N70&lt;3,O70&gt;0,O70&lt;3,P70&gt;0,P70&lt;3,Q70&gt;0,Q70&lt;3,R70&gt;0,R70&lt;3),"V","")</f>
        <v/>
      </c>
      <c r="AH70" s="328" t="str">
        <f t="shared" ref="AH70:AH133" si="12">IF(AND(S70&gt;0,S70&lt;3,T70&gt;0,T70&lt;3),"V","")</f>
        <v/>
      </c>
      <c r="AI70" s="328" t="str">
        <f t="shared" ref="AI70:AI133" si="13">IF(AND(V70&gt;0,V70&lt;3,W70&gt;0,W70&lt;3),"V","")</f>
        <v/>
      </c>
      <c r="AJ70" s="328" t="str">
        <f t="shared" ref="AJ70:AJ133" si="14">IF(AND(U70&gt;0,U70&lt;3,X70&gt;0,X70&lt;3),"V","")</f>
        <v/>
      </c>
      <c r="AK70" s="328" t="str">
        <f t="shared" ref="AK70:AK133" si="15">IF(AND(Y70&gt;0,Y70&lt;3,Z70&gt;0,Z70&lt;3,AA70&gt;0,AA70&lt;3),"V","")</f>
        <v/>
      </c>
      <c r="AL70" s="328" t="str">
        <f t="shared" ref="AL70:AL133" si="16">IF(AND(AB70&gt;0,AB70&lt;3),"V","")</f>
        <v/>
      </c>
      <c r="AM70" s="328" t="str">
        <f t="shared" ref="AM70:AM133" si="17">IF(AND(AC70&gt;0,AC70&lt;3,AD70&gt;0,AD70&lt;3),"V","")</f>
        <v/>
      </c>
      <c r="AN70" s="221"/>
      <c r="AO70" s="221"/>
      <c r="AP70" s="221"/>
      <c r="AQ70" s="221"/>
      <c r="AR70" s="221"/>
      <c r="AS70" s="221"/>
      <c r="AT70" s="221"/>
      <c r="AU70" s="221"/>
      <c r="AV70" s="221"/>
      <c r="AW70" s="221"/>
      <c r="AX70" s="221"/>
      <c r="AY70" s="221"/>
      <c r="AZ70" s="221"/>
      <c r="BA70" s="221"/>
      <c r="BB70" s="221"/>
      <c r="BC70" s="221"/>
      <c r="BD70" s="221"/>
      <c r="BE70" s="221"/>
      <c r="BF70" s="221"/>
      <c r="BG70" s="221"/>
      <c r="BH70" s="221"/>
      <c r="BI70" s="221"/>
      <c r="BJ70" s="221"/>
      <c r="BK70" s="221"/>
      <c r="BL70" s="221"/>
      <c r="BM70" s="221"/>
      <c r="BN70" s="221"/>
      <c r="BO70" s="221"/>
      <c r="BP70" s="221"/>
      <c r="BQ70" s="221"/>
      <c r="BR70" s="221"/>
      <c r="BS70" s="221"/>
      <c r="BT70" s="221"/>
      <c r="BU70" s="221"/>
      <c r="BV70" s="221"/>
      <c r="BW70" s="221"/>
      <c r="BX70" s="221"/>
      <c r="BY70" s="221"/>
      <c r="BZ70" s="221"/>
      <c r="CA70" s="221"/>
      <c r="CB70" s="177"/>
      <c r="CC70" s="177"/>
      <c r="CD70" s="177"/>
    </row>
    <row r="71" spans="1:82" ht="20.100000000000001" customHeight="1">
      <c r="A71" s="291" t="str">
        <f>IF(resultats_francais!A71="","",resultats_francais!A71)</f>
        <v/>
      </c>
      <c r="B71" s="121"/>
      <c r="C71" s="122"/>
      <c r="D71" s="124"/>
      <c r="E71" s="121"/>
      <c r="F71" s="122"/>
      <c r="G71" s="122"/>
      <c r="H71" s="124"/>
      <c r="I71" s="240"/>
      <c r="J71" s="121"/>
      <c r="K71" s="122"/>
      <c r="L71" s="124"/>
      <c r="M71" s="121"/>
      <c r="N71" s="122"/>
      <c r="O71" s="122"/>
      <c r="P71" s="122"/>
      <c r="Q71" s="122"/>
      <c r="R71" s="124"/>
      <c r="S71" s="121"/>
      <c r="T71" s="124"/>
      <c r="U71" s="121"/>
      <c r="V71" s="122"/>
      <c r="W71" s="122"/>
      <c r="X71" s="124"/>
      <c r="Y71" s="121"/>
      <c r="Z71" s="122"/>
      <c r="AA71" s="124"/>
      <c r="AB71" s="121"/>
      <c r="AC71" s="122"/>
      <c r="AD71" s="124"/>
      <c r="AE71" s="328" t="str">
        <f t="shared" si="9"/>
        <v/>
      </c>
      <c r="AF71" s="328" t="str">
        <f t="shared" si="10"/>
        <v/>
      </c>
      <c r="AG71" s="328" t="str">
        <f t="shared" si="11"/>
        <v/>
      </c>
      <c r="AH71" s="328" t="str">
        <f t="shared" si="12"/>
        <v/>
      </c>
      <c r="AI71" s="328" t="str">
        <f t="shared" si="13"/>
        <v/>
      </c>
      <c r="AJ71" s="328" t="str">
        <f t="shared" si="14"/>
        <v/>
      </c>
      <c r="AK71" s="328" t="str">
        <f t="shared" si="15"/>
        <v/>
      </c>
      <c r="AL71" s="328" t="str">
        <f t="shared" si="16"/>
        <v/>
      </c>
      <c r="AM71" s="328" t="str">
        <f t="shared" si="17"/>
        <v/>
      </c>
      <c r="AN71" s="221"/>
      <c r="AO71" s="221"/>
      <c r="AP71" s="221"/>
      <c r="AQ71" s="221"/>
      <c r="AR71" s="221"/>
      <c r="AS71" s="221"/>
      <c r="AT71" s="221"/>
      <c r="AU71" s="221"/>
      <c r="AV71" s="221"/>
      <c r="AW71" s="221"/>
      <c r="AX71" s="221"/>
      <c r="AY71" s="221"/>
      <c r="AZ71" s="221"/>
      <c r="BA71" s="221"/>
      <c r="BB71" s="221"/>
      <c r="BC71" s="221"/>
      <c r="BD71" s="221"/>
      <c r="BE71" s="221"/>
      <c r="BF71" s="221"/>
      <c r="BG71" s="221"/>
      <c r="BH71" s="221"/>
      <c r="BI71" s="221"/>
      <c r="BJ71" s="221"/>
      <c r="BK71" s="221"/>
      <c r="BL71" s="221"/>
      <c r="BM71" s="221"/>
      <c r="BN71" s="221"/>
      <c r="BO71" s="221"/>
      <c r="BP71" s="221"/>
      <c r="BQ71" s="221"/>
      <c r="BR71" s="221"/>
      <c r="BS71" s="221"/>
      <c r="BT71" s="221"/>
      <c r="BU71" s="221"/>
      <c r="BV71" s="221"/>
      <c r="BW71" s="221"/>
      <c r="BX71" s="221"/>
      <c r="BY71" s="221"/>
      <c r="BZ71" s="221"/>
      <c r="CA71" s="221"/>
      <c r="CB71" s="177"/>
      <c r="CC71" s="177"/>
      <c r="CD71" s="177"/>
    </row>
    <row r="72" spans="1:82" ht="20.100000000000001" customHeight="1">
      <c r="A72" s="291" t="str">
        <f>IF(resultats_francais!A72="","",resultats_francais!A72)</f>
        <v/>
      </c>
      <c r="B72" s="121"/>
      <c r="C72" s="122"/>
      <c r="D72" s="124"/>
      <c r="E72" s="121"/>
      <c r="F72" s="122"/>
      <c r="G72" s="122"/>
      <c r="H72" s="124"/>
      <c r="I72" s="240"/>
      <c r="J72" s="121"/>
      <c r="K72" s="122"/>
      <c r="L72" s="124"/>
      <c r="M72" s="121"/>
      <c r="N72" s="122"/>
      <c r="O72" s="122"/>
      <c r="P72" s="122"/>
      <c r="Q72" s="122"/>
      <c r="R72" s="124"/>
      <c r="S72" s="121"/>
      <c r="T72" s="124"/>
      <c r="U72" s="121"/>
      <c r="V72" s="122"/>
      <c r="W72" s="122"/>
      <c r="X72" s="124"/>
      <c r="Y72" s="121"/>
      <c r="Z72" s="122"/>
      <c r="AA72" s="124"/>
      <c r="AB72" s="121"/>
      <c r="AC72" s="122"/>
      <c r="AD72" s="124"/>
      <c r="AE72" s="328" t="str">
        <f t="shared" si="9"/>
        <v/>
      </c>
      <c r="AF72" s="328" t="str">
        <f t="shared" si="10"/>
        <v/>
      </c>
      <c r="AG72" s="328" t="str">
        <f t="shared" si="11"/>
        <v/>
      </c>
      <c r="AH72" s="328" t="str">
        <f t="shared" si="12"/>
        <v/>
      </c>
      <c r="AI72" s="328" t="str">
        <f t="shared" si="13"/>
        <v/>
      </c>
      <c r="AJ72" s="328" t="str">
        <f t="shared" si="14"/>
        <v/>
      </c>
      <c r="AK72" s="328" t="str">
        <f t="shared" si="15"/>
        <v/>
      </c>
      <c r="AL72" s="328" t="str">
        <f t="shared" si="16"/>
        <v/>
      </c>
      <c r="AM72" s="328" t="str">
        <f t="shared" si="17"/>
        <v/>
      </c>
      <c r="AN72" s="221"/>
      <c r="AO72" s="221"/>
      <c r="AP72" s="221"/>
      <c r="AQ72" s="221"/>
      <c r="AR72" s="221"/>
      <c r="AS72" s="221"/>
      <c r="AT72" s="221"/>
      <c r="AU72" s="221"/>
      <c r="AV72" s="221"/>
      <c r="AW72" s="221"/>
      <c r="AX72" s="221"/>
      <c r="AY72" s="221"/>
      <c r="AZ72" s="221"/>
      <c r="BA72" s="221"/>
      <c r="BB72" s="221"/>
      <c r="BC72" s="221"/>
      <c r="BD72" s="221"/>
      <c r="BE72" s="221"/>
      <c r="BF72" s="221"/>
      <c r="BG72" s="221"/>
      <c r="BH72" s="221"/>
      <c r="BI72" s="221"/>
      <c r="BJ72" s="221"/>
      <c r="BK72" s="221"/>
      <c r="BL72" s="221"/>
      <c r="BM72" s="221"/>
      <c r="BN72" s="221"/>
      <c r="BO72" s="221"/>
      <c r="BP72" s="221"/>
      <c r="BQ72" s="221"/>
      <c r="BR72" s="221"/>
      <c r="BS72" s="221"/>
      <c r="BT72" s="221"/>
      <c r="BU72" s="221"/>
      <c r="BV72" s="221"/>
      <c r="BW72" s="221"/>
      <c r="BX72" s="221"/>
      <c r="BY72" s="221"/>
      <c r="BZ72" s="221"/>
      <c r="CA72" s="221"/>
      <c r="CB72" s="177"/>
      <c r="CC72" s="177"/>
      <c r="CD72" s="177"/>
    </row>
    <row r="73" spans="1:82" ht="20.100000000000001" customHeight="1">
      <c r="A73" s="291" t="str">
        <f>IF(resultats_francais!A73="","",resultats_francais!A73)</f>
        <v/>
      </c>
      <c r="B73" s="121"/>
      <c r="C73" s="122"/>
      <c r="D73" s="124"/>
      <c r="E73" s="121"/>
      <c r="F73" s="122"/>
      <c r="G73" s="122"/>
      <c r="H73" s="124"/>
      <c r="I73" s="240"/>
      <c r="J73" s="121"/>
      <c r="K73" s="122"/>
      <c r="L73" s="124"/>
      <c r="M73" s="121"/>
      <c r="N73" s="122"/>
      <c r="O73" s="122"/>
      <c r="P73" s="122"/>
      <c r="Q73" s="122"/>
      <c r="R73" s="124"/>
      <c r="S73" s="121"/>
      <c r="T73" s="124"/>
      <c r="U73" s="121"/>
      <c r="V73" s="122"/>
      <c r="W73" s="122"/>
      <c r="X73" s="124"/>
      <c r="Y73" s="121"/>
      <c r="Z73" s="122"/>
      <c r="AA73" s="124"/>
      <c r="AB73" s="121"/>
      <c r="AC73" s="122"/>
      <c r="AD73" s="124"/>
      <c r="AE73" s="328" t="str">
        <f t="shared" si="9"/>
        <v/>
      </c>
      <c r="AF73" s="328" t="str">
        <f t="shared" si="10"/>
        <v/>
      </c>
      <c r="AG73" s="328" t="str">
        <f t="shared" si="11"/>
        <v/>
      </c>
      <c r="AH73" s="328" t="str">
        <f t="shared" si="12"/>
        <v/>
      </c>
      <c r="AI73" s="328" t="str">
        <f t="shared" si="13"/>
        <v/>
      </c>
      <c r="AJ73" s="328" t="str">
        <f t="shared" si="14"/>
        <v/>
      </c>
      <c r="AK73" s="328" t="str">
        <f t="shared" si="15"/>
        <v/>
      </c>
      <c r="AL73" s="328" t="str">
        <f t="shared" si="16"/>
        <v/>
      </c>
      <c r="AM73" s="328" t="str">
        <f t="shared" si="17"/>
        <v/>
      </c>
      <c r="AN73" s="221"/>
      <c r="AO73" s="221"/>
      <c r="AP73" s="221"/>
      <c r="AQ73" s="221"/>
      <c r="AR73" s="221"/>
      <c r="AS73" s="221"/>
      <c r="AT73" s="221"/>
      <c r="AU73" s="221"/>
      <c r="AV73" s="221"/>
      <c r="AW73" s="221"/>
      <c r="AX73" s="221"/>
      <c r="AY73" s="221"/>
      <c r="AZ73" s="221"/>
      <c r="BA73" s="221"/>
      <c r="BB73" s="221"/>
      <c r="BC73" s="221"/>
      <c r="BD73" s="221"/>
      <c r="BE73" s="221"/>
      <c r="BF73" s="221"/>
      <c r="BG73" s="221"/>
      <c r="BH73" s="221"/>
      <c r="BI73" s="221"/>
      <c r="BJ73" s="221"/>
      <c r="BK73" s="221"/>
      <c r="BL73" s="221"/>
      <c r="BM73" s="221"/>
      <c r="BN73" s="221"/>
      <c r="BO73" s="221"/>
      <c r="BP73" s="221"/>
      <c r="BQ73" s="221"/>
      <c r="BR73" s="221"/>
      <c r="BS73" s="221"/>
      <c r="BT73" s="221"/>
      <c r="BU73" s="221"/>
      <c r="BV73" s="221"/>
      <c r="BW73" s="221"/>
      <c r="BX73" s="221"/>
      <c r="BY73" s="221"/>
      <c r="BZ73" s="221"/>
      <c r="CA73" s="221"/>
      <c r="CB73" s="177"/>
      <c r="CC73" s="177"/>
      <c r="CD73" s="177"/>
    </row>
    <row r="74" spans="1:82" ht="20.100000000000001" customHeight="1">
      <c r="A74" s="291" t="str">
        <f>IF(resultats_francais!A74="","",resultats_francais!A74)</f>
        <v/>
      </c>
      <c r="B74" s="121"/>
      <c r="C74" s="122"/>
      <c r="D74" s="124"/>
      <c r="E74" s="121"/>
      <c r="F74" s="122"/>
      <c r="G74" s="122"/>
      <c r="H74" s="124"/>
      <c r="I74" s="240"/>
      <c r="J74" s="121"/>
      <c r="K74" s="122"/>
      <c r="L74" s="124"/>
      <c r="M74" s="121"/>
      <c r="N74" s="122"/>
      <c r="O74" s="122"/>
      <c r="P74" s="122"/>
      <c r="Q74" s="122"/>
      <c r="R74" s="124"/>
      <c r="S74" s="121"/>
      <c r="T74" s="124"/>
      <c r="U74" s="121"/>
      <c r="V74" s="122"/>
      <c r="W74" s="122"/>
      <c r="X74" s="124"/>
      <c r="Y74" s="121"/>
      <c r="Z74" s="122"/>
      <c r="AA74" s="124"/>
      <c r="AB74" s="121"/>
      <c r="AC74" s="122"/>
      <c r="AD74" s="124"/>
      <c r="AE74" s="328" t="str">
        <f t="shared" si="9"/>
        <v/>
      </c>
      <c r="AF74" s="328" t="str">
        <f t="shared" si="10"/>
        <v/>
      </c>
      <c r="AG74" s="328" t="str">
        <f t="shared" si="11"/>
        <v/>
      </c>
      <c r="AH74" s="328" t="str">
        <f t="shared" si="12"/>
        <v/>
      </c>
      <c r="AI74" s="328" t="str">
        <f t="shared" si="13"/>
        <v/>
      </c>
      <c r="AJ74" s="328" t="str">
        <f t="shared" si="14"/>
        <v/>
      </c>
      <c r="AK74" s="328" t="str">
        <f t="shared" si="15"/>
        <v/>
      </c>
      <c r="AL74" s="328" t="str">
        <f t="shared" si="16"/>
        <v/>
      </c>
      <c r="AM74" s="328" t="str">
        <f t="shared" si="17"/>
        <v/>
      </c>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c r="BJ74" s="221"/>
      <c r="BK74" s="221"/>
      <c r="BL74" s="221"/>
      <c r="BM74" s="221"/>
      <c r="BN74" s="221"/>
      <c r="BO74" s="221"/>
      <c r="BP74" s="221"/>
      <c r="BQ74" s="221"/>
      <c r="BR74" s="221"/>
      <c r="BS74" s="221"/>
      <c r="BT74" s="221"/>
      <c r="BU74" s="221"/>
      <c r="BV74" s="221"/>
      <c r="BW74" s="221"/>
      <c r="BX74" s="221"/>
      <c r="BY74" s="221"/>
      <c r="BZ74" s="221"/>
      <c r="CA74" s="221"/>
      <c r="CB74" s="177"/>
      <c r="CC74" s="177"/>
      <c r="CD74" s="177"/>
    </row>
    <row r="75" spans="1:82" ht="20.100000000000001" customHeight="1">
      <c r="A75" s="291" t="str">
        <f>IF(resultats_francais!A75="","",resultats_francais!A75)</f>
        <v/>
      </c>
      <c r="B75" s="121"/>
      <c r="C75" s="122"/>
      <c r="D75" s="124"/>
      <c r="E75" s="121"/>
      <c r="F75" s="122"/>
      <c r="G75" s="122"/>
      <c r="H75" s="124"/>
      <c r="I75" s="240"/>
      <c r="J75" s="121"/>
      <c r="K75" s="122"/>
      <c r="L75" s="124"/>
      <c r="M75" s="121"/>
      <c r="N75" s="122"/>
      <c r="O75" s="122"/>
      <c r="P75" s="122"/>
      <c r="Q75" s="122"/>
      <c r="R75" s="124"/>
      <c r="S75" s="121"/>
      <c r="T75" s="124"/>
      <c r="U75" s="121"/>
      <c r="V75" s="122"/>
      <c r="W75" s="122"/>
      <c r="X75" s="124"/>
      <c r="Y75" s="121"/>
      <c r="Z75" s="122"/>
      <c r="AA75" s="124"/>
      <c r="AB75" s="121"/>
      <c r="AC75" s="122"/>
      <c r="AD75" s="124"/>
      <c r="AE75" s="328" t="str">
        <f t="shared" si="9"/>
        <v/>
      </c>
      <c r="AF75" s="328" t="str">
        <f t="shared" si="10"/>
        <v/>
      </c>
      <c r="AG75" s="328" t="str">
        <f t="shared" si="11"/>
        <v/>
      </c>
      <c r="AH75" s="328" t="str">
        <f t="shared" si="12"/>
        <v/>
      </c>
      <c r="AI75" s="328" t="str">
        <f t="shared" si="13"/>
        <v/>
      </c>
      <c r="AJ75" s="328" t="str">
        <f t="shared" si="14"/>
        <v/>
      </c>
      <c r="AK75" s="328" t="str">
        <f t="shared" si="15"/>
        <v/>
      </c>
      <c r="AL75" s="328" t="str">
        <f t="shared" si="16"/>
        <v/>
      </c>
      <c r="AM75" s="328" t="str">
        <f t="shared" si="17"/>
        <v/>
      </c>
      <c r="AN75" s="221"/>
      <c r="AO75" s="221"/>
      <c r="AP75" s="221"/>
      <c r="AQ75" s="221"/>
      <c r="AR75" s="221"/>
      <c r="AS75" s="221"/>
      <c r="AT75" s="221"/>
      <c r="AU75" s="221"/>
      <c r="AV75" s="221"/>
      <c r="AW75" s="221"/>
      <c r="AX75" s="221"/>
      <c r="AY75" s="221"/>
      <c r="AZ75" s="221"/>
      <c r="BA75" s="221"/>
      <c r="BB75" s="221"/>
      <c r="BC75" s="221"/>
      <c r="BD75" s="221"/>
      <c r="BE75" s="221"/>
      <c r="BF75" s="221"/>
      <c r="BG75" s="221"/>
      <c r="BH75" s="221"/>
      <c r="BI75" s="221"/>
      <c r="BJ75" s="221"/>
      <c r="BK75" s="221"/>
      <c r="BL75" s="221"/>
      <c r="BM75" s="221"/>
      <c r="BN75" s="221"/>
      <c r="BO75" s="221"/>
      <c r="BP75" s="221"/>
      <c r="BQ75" s="221"/>
      <c r="BR75" s="221"/>
      <c r="BS75" s="221"/>
      <c r="BT75" s="221"/>
      <c r="BU75" s="221"/>
      <c r="BV75" s="221"/>
      <c r="BW75" s="221"/>
      <c r="BX75" s="221"/>
      <c r="BY75" s="221"/>
      <c r="BZ75" s="221"/>
      <c r="CA75" s="221"/>
      <c r="CB75" s="177"/>
      <c r="CC75" s="177"/>
      <c r="CD75" s="177"/>
    </row>
    <row r="76" spans="1:82" ht="20.100000000000001" customHeight="1">
      <c r="A76" s="291" t="str">
        <f>IF(resultats_francais!A76="","",resultats_francais!A76)</f>
        <v/>
      </c>
      <c r="B76" s="121"/>
      <c r="C76" s="122"/>
      <c r="D76" s="124"/>
      <c r="E76" s="121"/>
      <c r="F76" s="122"/>
      <c r="G76" s="122"/>
      <c r="H76" s="124"/>
      <c r="I76" s="240"/>
      <c r="J76" s="121"/>
      <c r="K76" s="122"/>
      <c r="L76" s="124"/>
      <c r="M76" s="121"/>
      <c r="N76" s="122"/>
      <c r="O76" s="122"/>
      <c r="P76" s="122"/>
      <c r="Q76" s="122"/>
      <c r="R76" s="124"/>
      <c r="S76" s="121"/>
      <c r="T76" s="124"/>
      <c r="U76" s="121"/>
      <c r="V76" s="122"/>
      <c r="W76" s="122"/>
      <c r="X76" s="124"/>
      <c r="Y76" s="121"/>
      <c r="Z76" s="122"/>
      <c r="AA76" s="124"/>
      <c r="AB76" s="121"/>
      <c r="AC76" s="122"/>
      <c r="AD76" s="124"/>
      <c r="AE76" s="328" t="str">
        <f t="shared" si="9"/>
        <v/>
      </c>
      <c r="AF76" s="328" t="str">
        <f t="shared" si="10"/>
        <v/>
      </c>
      <c r="AG76" s="328" t="str">
        <f t="shared" si="11"/>
        <v/>
      </c>
      <c r="AH76" s="328" t="str">
        <f t="shared" si="12"/>
        <v/>
      </c>
      <c r="AI76" s="328" t="str">
        <f t="shared" si="13"/>
        <v/>
      </c>
      <c r="AJ76" s="328" t="str">
        <f t="shared" si="14"/>
        <v/>
      </c>
      <c r="AK76" s="328" t="str">
        <f t="shared" si="15"/>
        <v/>
      </c>
      <c r="AL76" s="328" t="str">
        <f t="shared" si="16"/>
        <v/>
      </c>
      <c r="AM76" s="328" t="str">
        <f t="shared" si="17"/>
        <v/>
      </c>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c r="BJ76" s="221"/>
      <c r="BK76" s="221"/>
      <c r="BL76" s="221"/>
      <c r="BM76" s="221"/>
      <c r="BN76" s="221"/>
      <c r="BO76" s="221"/>
      <c r="BP76" s="221"/>
      <c r="BQ76" s="221"/>
      <c r="BR76" s="221"/>
      <c r="BS76" s="221"/>
      <c r="BT76" s="221"/>
      <c r="BU76" s="221"/>
      <c r="BV76" s="221"/>
      <c r="BW76" s="221"/>
      <c r="BX76" s="221"/>
      <c r="BY76" s="221"/>
      <c r="BZ76" s="221"/>
      <c r="CA76" s="221"/>
      <c r="CB76" s="177"/>
      <c r="CC76" s="177"/>
      <c r="CD76" s="177"/>
    </row>
    <row r="77" spans="1:82" ht="20.100000000000001" customHeight="1">
      <c r="A77" s="291" t="str">
        <f>IF(resultats_francais!A77="","",resultats_francais!A77)</f>
        <v/>
      </c>
      <c r="B77" s="121"/>
      <c r="C77" s="122"/>
      <c r="D77" s="124"/>
      <c r="E77" s="121"/>
      <c r="F77" s="122"/>
      <c r="G77" s="122"/>
      <c r="H77" s="124"/>
      <c r="I77" s="240"/>
      <c r="J77" s="121"/>
      <c r="K77" s="122"/>
      <c r="L77" s="124"/>
      <c r="M77" s="121"/>
      <c r="N77" s="122"/>
      <c r="O77" s="122"/>
      <c r="P77" s="122"/>
      <c r="Q77" s="122"/>
      <c r="R77" s="124"/>
      <c r="S77" s="121"/>
      <c r="T77" s="124"/>
      <c r="U77" s="121"/>
      <c r="V77" s="122"/>
      <c r="W77" s="122"/>
      <c r="X77" s="124"/>
      <c r="Y77" s="121"/>
      <c r="Z77" s="122"/>
      <c r="AA77" s="124"/>
      <c r="AB77" s="121"/>
      <c r="AC77" s="122"/>
      <c r="AD77" s="124"/>
      <c r="AE77" s="328" t="str">
        <f t="shared" si="9"/>
        <v/>
      </c>
      <c r="AF77" s="328" t="str">
        <f t="shared" si="10"/>
        <v/>
      </c>
      <c r="AG77" s="328" t="str">
        <f t="shared" si="11"/>
        <v/>
      </c>
      <c r="AH77" s="328" t="str">
        <f t="shared" si="12"/>
        <v/>
      </c>
      <c r="AI77" s="328" t="str">
        <f t="shared" si="13"/>
        <v/>
      </c>
      <c r="AJ77" s="328" t="str">
        <f t="shared" si="14"/>
        <v/>
      </c>
      <c r="AK77" s="328" t="str">
        <f t="shared" si="15"/>
        <v/>
      </c>
      <c r="AL77" s="328" t="str">
        <f t="shared" si="16"/>
        <v/>
      </c>
      <c r="AM77" s="328" t="str">
        <f t="shared" si="17"/>
        <v/>
      </c>
      <c r="AN77" s="221"/>
      <c r="AO77" s="221"/>
      <c r="AP77" s="221"/>
      <c r="AQ77" s="221"/>
      <c r="AR77" s="221"/>
      <c r="AS77" s="221"/>
      <c r="AT77" s="221"/>
      <c r="AU77" s="221"/>
      <c r="AV77" s="221"/>
      <c r="AW77" s="221"/>
      <c r="AX77" s="221"/>
      <c r="AY77" s="221"/>
      <c r="AZ77" s="221"/>
      <c r="BA77" s="221"/>
      <c r="BB77" s="221"/>
      <c r="BC77" s="221"/>
      <c r="BD77" s="221"/>
      <c r="BE77" s="221"/>
      <c r="BF77" s="221"/>
      <c r="BG77" s="221"/>
      <c r="BH77" s="221"/>
      <c r="BI77" s="221"/>
      <c r="BJ77" s="221"/>
      <c r="BK77" s="221"/>
      <c r="BL77" s="221"/>
      <c r="BM77" s="221"/>
      <c r="BN77" s="221"/>
      <c r="BO77" s="221"/>
      <c r="BP77" s="221"/>
      <c r="BQ77" s="221"/>
      <c r="BR77" s="221"/>
      <c r="BS77" s="221"/>
      <c r="BT77" s="221"/>
      <c r="BU77" s="221"/>
      <c r="BV77" s="221"/>
      <c r="BW77" s="221"/>
      <c r="BX77" s="221"/>
      <c r="BY77" s="221"/>
      <c r="BZ77" s="221"/>
      <c r="CA77" s="221"/>
      <c r="CB77" s="177"/>
      <c r="CC77" s="177"/>
      <c r="CD77" s="177"/>
    </row>
    <row r="78" spans="1:82" ht="20.100000000000001" customHeight="1">
      <c r="A78" s="291" t="str">
        <f>IF(resultats_francais!A78="","",resultats_francais!A78)</f>
        <v/>
      </c>
      <c r="B78" s="121"/>
      <c r="C78" s="122"/>
      <c r="D78" s="124"/>
      <c r="E78" s="121"/>
      <c r="F78" s="122"/>
      <c r="G78" s="122"/>
      <c r="H78" s="124"/>
      <c r="I78" s="240"/>
      <c r="J78" s="121"/>
      <c r="K78" s="122"/>
      <c r="L78" s="124"/>
      <c r="M78" s="121"/>
      <c r="N78" s="122"/>
      <c r="O78" s="122"/>
      <c r="P78" s="122"/>
      <c r="Q78" s="122"/>
      <c r="R78" s="124"/>
      <c r="S78" s="121"/>
      <c r="T78" s="124"/>
      <c r="U78" s="121"/>
      <c r="V78" s="122"/>
      <c r="W78" s="122"/>
      <c r="X78" s="124"/>
      <c r="Y78" s="121"/>
      <c r="Z78" s="122"/>
      <c r="AA78" s="124"/>
      <c r="AB78" s="121"/>
      <c r="AC78" s="122"/>
      <c r="AD78" s="124"/>
      <c r="AE78" s="328" t="str">
        <f t="shared" si="9"/>
        <v/>
      </c>
      <c r="AF78" s="328" t="str">
        <f t="shared" si="10"/>
        <v/>
      </c>
      <c r="AG78" s="328" t="str">
        <f t="shared" si="11"/>
        <v/>
      </c>
      <c r="AH78" s="328" t="str">
        <f t="shared" si="12"/>
        <v/>
      </c>
      <c r="AI78" s="328" t="str">
        <f t="shared" si="13"/>
        <v/>
      </c>
      <c r="AJ78" s="328" t="str">
        <f t="shared" si="14"/>
        <v/>
      </c>
      <c r="AK78" s="328" t="str">
        <f t="shared" si="15"/>
        <v/>
      </c>
      <c r="AL78" s="328" t="str">
        <f t="shared" si="16"/>
        <v/>
      </c>
      <c r="AM78" s="328" t="str">
        <f t="shared" si="17"/>
        <v/>
      </c>
      <c r="AN78" s="221"/>
      <c r="AO78" s="221"/>
      <c r="AP78" s="221"/>
      <c r="AQ78" s="221"/>
      <c r="AR78" s="221"/>
      <c r="AS78" s="221"/>
      <c r="AT78" s="221"/>
      <c r="AU78" s="221"/>
      <c r="AV78" s="221"/>
      <c r="AW78" s="221"/>
      <c r="AX78" s="221"/>
      <c r="AY78" s="221"/>
      <c r="AZ78" s="221"/>
      <c r="BA78" s="221"/>
      <c r="BB78" s="221"/>
      <c r="BC78" s="221"/>
      <c r="BD78" s="221"/>
      <c r="BE78" s="221"/>
      <c r="BF78" s="221"/>
      <c r="BG78" s="221"/>
      <c r="BH78" s="221"/>
      <c r="BI78" s="221"/>
      <c r="BJ78" s="221"/>
      <c r="BK78" s="221"/>
      <c r="BL78" s="221"/>
      <c r="BM78" s="221"/>
      <c r="BN78" s="221"/>
      <c r="BO78" s="221"/>
      <c r="BP78" s="221"/>
      <c r="BQ78" s="221"/>
      <c r="BR78" s="221"/>
      <c r="BS78" s="221"/>
      <c r="BT78" s="221"/>
      <c r="BU78" s="221"/>
      <c r="BV78" s="221"/>
      <c r="BW78" s="221"/>
      <c r="BX78" s="221"/>
      <c r="BY78" s="221"/>
      <c r="BZ78" s="221"/>
      <c r="CA78" s="221"/>
      <c r="CB78" s="177"/>
      <c r="CC78" s="177"/>
      <c r="CD78" s="177"/>
    </row>
    <row r="79" spans="1:82" ht="20.100000000000001" customHeight="1">
      <c r="A79" s="291" t="str">
        <f>IF(resultats_francais!A79="","",resultats_francais!A79)</f>
        <v/>
      </c>
      <c r="B79" s="121"/>
      <c r="C79" s="122"/>
      <c r="D79" s="124"/>
      <c r="E79" s="121"/>
      <c r="F79" s="122"/>
      <c r="G79" s="122"/>
      <c r="H79" s="124"/>
      <c r="I79" s="240"/>
      <c r="J79" s="121"/>
      <c r="K79" s="122"/>
      <c r="L79" s="124"/>
      <c r="M79" s="121"/>
      <c r="N79" s="122"/>
      <c r="O79" s="122"/>
      <c r="P79" s="122"/>
      <c r="Q79" s="122"/>
      <c r="R79" s="124"/>
      <c r="S79" s="121"/>
      <c r="T79" s="124"/>
      <c r="U79" s="121"/>
      <c r="V79" s="122"/>
      <c r="W79" s="122"/>
      <c r="X79" s="124"/>
      <c r="Y79" s="121"/>
      <c r="Z79" s="122"/>
      <c r="AA79" s="124"/>
      <c r="AB79" s="121"/>
      <c r="AC79" s="122"/>
      <c r="AD79" s="124"/>
      <c r="AE79" s="328" t="str">
        <f t="shared" si="9"/>
        <v/>
      </c>
      <c r="AF79" s="328" t="str">
        <f t="shared" si="10"/>
        <v/>
      </c>
      <c r="AG79" s="328" t="str">
        <f t="shared" si="11"/>
        <v/>
      </c>
      <c r="AH79" s="328" t="str">
        <f t="shared" si="12"/>
        <v/>
      </c>
      <c r="AI79" s="328" t="str">
        <f t="shared" si="13"/>
        <v/>
      </c>
      <c r="AJ79" s="328" t="str">
        <f t="shared" si="14"/>
        <v/>
      </c>
      <c r="AK79" s="328" t="str">
        <f t="shared" si="15"/>
        <v/>
      </c>
      <c r="AL79" s="328" t="str">
        <f t="shared" si="16"/>
        <v/>
      </c>
      <c r="AM79" s="328" t="str">
        <f t="shared" si="17"/>
        <v/>
      </c>
      <c r="AN79" s="221"/>
      <c r="AO79" s="221"/>
      <c r="AP79" s="221"/>
      <c r="AQ79" s="221"/>
      <c r="AR79" s="221"/>
      <c r="AS79" s="221"/>
      <c r="AT79" s="221"/>
      <c r="AU79" s="221"/>
      <c r="AV79" s="221"/>
      <c r="AW79" s="221"/>
      <c r="AX79" s="221"/>
      <c r="AY79" s="221"/>
      <c r="AZ79" s="221"/>
      <c r="BA79" s="221"/>
      <c r="BB79" s="221"/>
      <c r="BC79" s="221"/>
      <c r="BD79" s="221"/>
      <c r="BE79" s="221"/>
      <c r="BF79" s="221"/>
      <c r="BG79" s="221"/>
      <c r="BH79" s="221"/>
      <c r="BI79" s="221"/>
      <c r="BJ79" s="221"/>
      <c r="BK79" s="221"/>
      <c r="BL79" s="221"/>
      <c r="BM79" s="221"/>
      <c r="BN79" s="221"/>
      <c r="BO79" s="221"/>
      <c r="BP79" s="221"/>
      <c r="BQ79" s="221"/>
      <c r="BR79" s="221"/>
      <c r="BS79" s="221"/>
      <c r="BT79" s="221"/>
      <c r="BU79" s="221"/>
      <c r="BV79" s="221"/>
      <c r="BW79" s="221"/>
      <c r="BX79" s="221"/>
      <c r="BY79" s="221"/>
      <c r="BZ79" s="221"/>
      <c r="CA79" s="221"/>
      <c r="CB79" s="177"/>
      <c r="CC79" s="177"/>
      <c r="CD79" s="177"/>
    </row>
    <row r="80" spans="1:82" ht="20.100000000000001" customHeight="1">
      <c r="A80" s="291" t="str">
        <f>IF(resultats_francais!A80="","",resultats_francais!A80)</f>
        <v/>
      </c>
      <c r="B80" s="121"/>
      <c r="C80" s="122"/>
      <c r="D80" s="124"/>
      <c r="E80" s="121"/>
      <c r="F80" s="122"/>
      <c r="G80" s="122"/>
      <c r="H80" s="124"/>
      <c r="I80" s="240"/>
      <c r="J80" s="121"/>
      <c r="K80" s="122"/>
      <c r="L80" s="124"/>
      <c r="M80" s="121"/>
      <c r="N80" s="122"/>
      <c r="O80" s="122"/>
      <c r="P80" s="122"/>
      <c r="Q80" s="122"/>
      <c r="R80" s="124"/>
      <c r="S80" s="121"/>
      <c r="T80" s="124"/>
      <c r="U80" s="121"/>
      <c r="V80" s="122"/>
      <c r="W80" s="122"/>
      <c r="X80" s="124"/>
      <c r="Y80" s="121"/>
      <c r="Z80" s="122"/>
      <c r="AA80" s="124"/>
      <c r="AB80" s="121"/>
      <c r="AC80" s="122"/>
      <c r="AD80" s="124"/>
      <c r="AE80" s="328" t="str">
        <f t="shared" si="9"/>
        <v/>
      </c>
      <c r="AF80" s="328" t="str">
        <f t="shared" si="10"/>
        <v/>
      </c>
      <c r="AG80" s="328" t="str">
        <f t="shared" si="11"/>
        <v/>
      </c>
      <c r="AH80" s="328" t="str">
        <f t="shared" si="12"/>
        <v/>
      </c>
      <c r="AI80" s="328" t="str">
        <f t="shared" si="13"/>
        <v/>
      </c>
      <c r="AJ80" s="328" t="str">
        <f t="shared" si="14"/>
        <v/>
      </c>
      <c r="AK80" s="328" t="str">
        <f t="shared" si="15"/>
        <v/>
      </c>
      <c r="AL80" s="328" t="str">
        <f t="shared" si="16"/>
        <v/>
      </c>
      <c r="AM80" s="328" t="str">
        <f t="shared" si="17"/>
        <v/>
      </c>
      <c r="AN80" s="221"/>
      <c r="AO80" s="221"/>
      <c r="AP80" s="221"/>
      <c r="AQ80" s="221"/>
      <c r="AR80" s="221"/>
      <c r="AS80" s="221"/>
      <c r="AT80" s="221"/>
      <c r="AU80" s="221"/>
      <c r="AV80" s="221"/>
      <c r="AW80" s="221"/>
      <c r="AX80" s="221"/>
      <c r="AY80" s="221"/>
      <c r="AZ80" s="221"/>
      <c r="BA80" s="221"/>
      <c r="BB80" s="221"/>
      <c r="BC80" s="221"/>
      <c r="BD80" s="221"/>
      <c r="BE80" s="221"/>
      <c r="BF80" s="221"/>
      <c r="BG80" s="221"/>
      <c r="BH80" s="221"/>
      <c r="BI80" s="221"/>
      <c r="BJ80" s="221"/>
      <c r="BK80" s="221"/>
      <c r="BL80" s="221"/>
      <c r="BM80" s="221"/>
      <c r="BN80" s="221"/>
      <c r="BO80" s="221"/>
      <c r="BP80" s="221"/>
      <c r="BQ80" s="221"/>
      <c r="BR80" s="221"/>
      <c r="BS80" s="221"/>
      <c r="BT80" s="221"/>
      <c r="BU80" s="221"/>
      <c r="BV80" s="221"/>
      <c r="BW80" s="221"/>
      <c r="BX80" s="221"/>
      <c r="BY80" s="221"/>
      <c r="BZ80" s="221"/>
      <c r="CA80" s="221"/>
      <c r="CB80" s="177"/>
      <c r="CC80" s="177"/>
      <c r="CD80" s="177"/>
    </row>
    <row r="81" spans="1:82" ht="20.100000000000001" customHeight="1">
      <c r="A81" s="291" t="str">
        <f>IF(resultats_francais!A81="","",resultats_francais!A81)</f>
        <v/>
      </c>
      <c r="B81" s="121"/>
      <c r="C81" s="122"/>
      <c r="D81" s="124"/>
      <c r="E81" s="121"/>
      <c r="F81" s="122"/>
      <c r="G81" s="122"/>
      <c r="H81" s="124"/>
      <c r="I81" s="240"/>
      <c r="J81" s="121"/>
      <c r="K81" s="122"/>
      <c r="L81" s="124"/>
      <c r="M81" s="121"/>
      <c r="N81" s="122"/>
      <c r="O81" s="122"/>
      <c r="P81" s="122"/>
      <c r="Q81" s="122"/>
      <c r="R81" s="124"/>
      <c r="S81" s="121"/>
      <c r="T81" s="124"/>
      <c r="U81" s="121"/>
      <c r="V81" s="122"/>
      <c r="W81" s="122"/>
      <c r="X81" s="124"/>
      <c r="Y81" s="121"/>
      <c r="Z81" s="122"/>
      <c r="AA81" s="124"/>
      <c r="AB81" s="121"/>
      <c r="AC81" s="122"/>
      <c r="AD81" s="124"/>
      <c r="AE81" s="328" t="str">
        <f t="shared" si="9"/>
        <v/>
      </c>
      <c r="AF81" s="328" t="str">
        <f t="shared" si="10"/>
        <v/>
      </c>
      <c r="AG81" s="328" t="str">
        <f t="shared" si="11"/>
        <v/>
      </c>
      <c r="AH81" s="328" t="str">
        <f t="shared" si="12"/>
        <v/>
      </c>
      <c r="AI81" s="328" t="str">
        <f t="shared" si="13"/>
        <v/>
      </c>
      <c r="AJ81" s="328" t="str">
        <f t="shared" si="14"/>
        <v/>
      </c>
      <c r="AK81" s="328" t="str">
        <f t="shared" si="15"/>
        <v/>
      </c>
      <c r="AL81" s="328" t="str">
        <f t="shared" si="16"/>
        <v/>
      </c>
      <c r="AM81" s="328" t="str">
        <f t="shared" si="17"/>
        <v/>
      </c>
      <c r="AN81" s="221"/>
      <c r="AO81" s="221"/>
      <c r="AP81" s="221"/>
      <c r="AQ81" s="221"/>
      <c r="AR81" s="221"/>
      <c r="AS81" s="221"/>
      <c r="AT81" s="221"/>
      <c r="AU81" s="221"/>
      <c r="AV81" s="221"/>
      <c r="AW81" s="221"/>
      <c r="AX81" s="221"/>
      <c r="AY81" s="221"/>
      <c r="AZ81" s="221"/>
      <c r="BA81" s="221"/>
      <c r="BB81" s="221"/>
      <c r="BC81" s="221"/>
      <c r="BD81" s="221"/>
      <c r="BE81" s="221"/>
      <c r="BF81" s="221"/>
      <c r="BG81" s="221"/>
      <c r="BH81" s="221"/>
      <c r="BI81" s="221"/>
      <c r="BJ81" s="221"/>
      <c r="BK81" s="221"/>
      <c r="BL81" s="221"/>
      <c r="BM81" s="221"/>
      <c r="BN81" s="221"/>
      <c r="BO81" s="221"/>
      <c r="BP81" s="221"/>
      <c r="BQ81" s="221"/>
      <c r="BR81" s="221"/>
      <c r="BS81" s="221"/>
      <c r="BT81" s="221"/>
      <c r="BU81" s="221"/>
      <c r="BV81" s="221"/>
      <c r="BW81" s="221"/>
      <c r="BX81" s="221"/>
      <c r="BY81" s="221"/>
      <c r="BZ81" s="221"/>
      <c r="CA81" s="221"/>
      <c r="CB81" s="177"/>
      <c r="CC81" s="177"/>
      <c r="CD81" s="177"/>
    </row>
    <row r="82" spans="1:82" ht="20.100000000000001" customHeight="1">
      <c r="A82" s="291" t="str">
        <f>IF(resultats_francais!A82="","",resultats_francais!A82)</f>
        <v/>
      </c>
      <c r="B82" s="121"/>
      <c r="C82" s="122"/>
      <c r="D82" s="124"/>
      <c r="E82" s="121"/>
      <c r="F82" s="122"/>
      <c r="G82" s="122"/>
      <c r="H82" s="124"/>
      <c r="I82" s="240"/>
      <c r="J82" s="121"/>
      <c r="K82" s="122"/>
      <c r="L82" s="124"/>
      <c r="M82" s="121"/>
      <c r="N82" s="122"/>
      <c r="O82" s="122"/>
      <c r="P82" s="122"/>
      <c r="Q82" s="122"/>
      <c r="R82" s="124"/>
      <c r="S82" s="121"/>
      <c r="T82" s="124"/>
      <c r="U82" s="121"/>
      <c r="V82" s="122"/>
      <c r="W82" s="122"/>
      <c r="X82" s="124"/>
      <c r="Y82" s="121"/>
      <c r="Z82" s="122"/>
      <c r="AA82" s="124"/>
      <c r="AB82" s="121"/>
      <c r="AC82" s="122"/>
      <c r="AD82" s="124"/>
      <c r="AE82" s="328" t="str">
        <f t="shared" si="9"/>
        <v/>
      </c>
      <c r="AF82" s="328" t="str">
        <f t="shared" si="10"/>
        <v/>
      </c>
      <c r="AG82" s="328" t="str">
        <f t="shared" si="11"/>
        <v/>
      </c>
      <c r="AH82" s="328" t="str">
        <f t="shared" si="12"/>
        <v/>
      </c>
      <c r="AI82" s="328" t="str">
        <f t="shared" si="13"/>
        <v/>
      </c>
      <c r="AJ82" s="328" t="str">
        <f t="shared" si="14"/>
        <v/>
      </c>
      <c r="AK82" s="328" t="str">
        <f t="shared" si="15"/>
        <v/>
      </c>
      <c r="AL82" s="328" t="str">
        <f t="shared" si="16"/>
        <v/>
      </c>
      <c r="AM82" s="328" t="str">
        <f t="shared" si="17"/>
        <v/>
      </c>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c r="BJ82" s="221"/>
      <c r="BK82" s="221"/>
      <c r="BL82" s="221"/>
      <c r="BM82" s="221"/>
      <c r="BN82" s="221"/>
      <c r="BO82" s="221"/>
      <c r="BP82" s="221"/>
      <c r="BQ82" s="221"/>
      <c r="BR82" s="221"/>
      <c r="BS82" s="221"/>
      <c r="BT82" s="221"/>
      <c r="BU82" s="221"/>
      <c r="BV82" s="221"/>
      <c r="BW82" s="221"/>
      <c r="BX82" s="221"/>
      <c r="BY82" s="221"/>
      <c r="BZ82" s="221"/>
      <c r="CA82" s="221"/>
      <c r="CB82" s="177"/>
      <c r="CC82" s="177"/>
      <c r="CD82" s="177"/>
    </row>
    <row r="83" spans="1:82" ht="20.100000000000001" customHeight="1">
      <c r="A83" s="291" t="str">
        <f>IF(resultats_francais!A83="","",resultats_francais!A83)</f>
        <v/>
      </c>
      <c r="B83" s="121"/>
      <c r="C83" s="122"/>
      <c r="D83" s="124"/>
      <c r="E83" s="121"/>
      <c r="F83" s="122"/>
      <c r="G83" s="122"/>
      <c r="H83" s="124"/>
      <c r="I83" s="240"/>
      <c r="J83" s="121"/>
      <c r="K83" s="122"/>
      <c r="L83" s="124"/>
      <c r="M83" s="121"/>
      <c r="N83" s="122"/>
      <c r="O83" s="122"/>
      <c r="P83" s="122"/>
      <c r="Q83" s="122"/>
      <c r="R83" s="124"/>
      <c r="S83" s="121"/>
      <c r="T83" s="124"/>
      <c r="U83" s="121"/>
      <c r="V83" s="122"/>
      <c r="W83" s="122"/>
      <c r="X83" s="124"/>
      <c r="Y83" s="121"/>
      <c r="Z83" s="122"/>
      <c r="AA83" s="124"/>
      <c r="AB83" s="121"/>
      <c r="AC83" s="122"/>
      <c r="AD83" s="124"/>
      <c r="AE83" s="328" t="str">
        <f t="shared" si="9"/>
        <v/>
      </c>
      <c r="AF83" s="328" t="str">
        <f t="shared" si="10"/>
        <v/>
      </c>
      <c r="AG83" s="328" t="str">
        <f t="shared" si="11"/>
        <v/>
      </c>
      <c r="AH83" s="328" t="str">
        <f t="shared" si="12"/>
        <v/>
      </c>
      <c r="AI83" s="328" t="str">
        <f t="shared" si="13"/>
        <v/>
      </c>
      <c r="AJ83" s="328" t="str">
        <f t="shared" si="14"/>
        <v/>
      </c>
      <c r="AK83" s="328" t="str">
        <f t="shared" si="15"/>
        <v/>
      </c>
      <c r="AL83" s="328" t="str">
        <f t="shared" si="16"/>
        <v/>
      </c>
      <c r="AM83" s="328" t="str">
        <f t="shared" si="17"/>
        <v/>
      </c>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c r="BJ83" s="221"/>
      <c r="BK83" s="221"/>
      <c r="BL83" s="221"/>
      <c r="BM83" s="221"/>
      <c r="BN83" s="221"/>
      <c r="BO83" s="221"/>
      <c r="BP83" s="221"/>
      <c r="BQ83" s="221"/>
      <c r="BR83" s="221"/>
      <c r="BS83" s="221"/>
      <c r="BT83" s="221"/>
      <c r="BU83" s="221"/>
      <c r="BV83" s="221"/>
      <c r="BW83" s="221"/>
      <c r="BX83" s="221"/>
      <c r="BY83" s="221"/>
      <c r="BZ83" s="221"/>
      <c r="CA83" s="221"/>
      <c r="CB83" s="177"/>
      <c r="CC83" s="177"/>
      <c r="CD83" s="177"/>
    </row>
    <row r="84" spans="1:82" ht="20.100000000000001" customHeight="1">
      <c r="A84" s="291" t="str">
        <f>IF(resultats_francais!A84="","",resultats_francais!A84)</f>
        <v/>
      </c>
      <c r="B84" s="121"/>
      <c r="C84" s="122"/>
      <c r="D84" s="124"/>
      <c r="E84" s="121"/>
      <c r="F84" s="122"/>
      <c r="G84" s="122"/>
      <c r="H84" s="124"/>
      <c r="I84" s="240"/>
      <c r="J84" s="121"/>
      <c r="K84" s="122"/>
      <c r="L84" s="124"/>
      <c r="M84" s="121"/>
      <c r="N84" s="122"/>
      <c r="O84" s="122"/>
      <c r="P84" s="122"/>
      <c r="Q84" s="122"/>
      <c r="R84" s="124"/>
      <c r="S84" s="121"/>
      <c r="T84" s="124"/>
      <c r="U84" s="121"/>
      <c r="V84" s="122"/>
      <c r="W84" s="122"/>
      <c r="X84" s="124"/>
      <c r="Y84" s="121"/>
      <c r="Z84" s="122"/>
      <c r="AA84" s="124"/>
      <c r="AB84" s="121"/>
      <c r="AC84" s="122"/>
      <c r="AD84" s="124"/>
      <c r="AE84" s="328" t="str">
        <f t="shared" si="9"/>
        <v/>
      </c>
      <c r="AF84" s="328" t="str">
        <f t="shared" si="10"/>
        <v/>
      </c>
      <c r="AG84" s="328" t="str">
        <f t="shared" si="11"/>
        <v/>
      </c>
      <c r="AH84" s="328" t="str">
        <f t="shared" si="12"/>
        <v/>
      </c>
      <c r="AI84" s="328" t="str">
        <f t="shared" si="13"/>
        <v/>
      </c>
      <c r="AJ84" s="328" t="str">
        <f t="shared" si="14"/>
        <v/>
      </c>
      <c r="AK84" s="328" t="str">
        <f t="shared" si="15"/>
        <v/>
      </c>
      <c r="AL84" s="328" t="str">
        <f t="shared" si="16"/>
        <v/>
      </c>
      <c r="AM84" s="328" t="str">
        <f t="shared" si="17"/>
        <v/>
      </c>
      <c r="AN84" s="221"/>
      <c r="AO84" s="221"/>
      <c r="AP84" s="221"/>
      <c r="AQ84" s="221"/>
      <c r="AR84" s="221"/>
      <c r="AS84" s="221"/>
      <c r="AT84" s="221"/>
      <c r="AU84" s="221"/>
      <c r="AV84" s="221"/>
      <c r="AW84" s="221"/>
      <c r="AX84" s="221"/>
      <c r="AY84" s="221"/>
      <c r="AZ84" s="221"/>
      <c r="BA84" s="221"/>
      <c r="BB84" s="221"/>
      <c r="BC84" s="221"/>
      <c r="BD84" s="221"/>
      <c r="BE84" s="221"/>
      <c r="BF84" s="221"/>
      <c r="BG84" s="221"/>
      <c r="BH84" s="221"/>
      <c r="BI84" s="221"/>
      <c r="BJ84" s="221"/>
      <c r="BK84" s="221"/>
      <c r="BL84" s="221"/>
      <c r="BM84" s="221"/>
      <c r="BN84" s="221"/>
      <c r="BO84" s="221"/>
      <c r="BP84" s="221"/>
      <c r="BQ84" s="221"/>
      <c r="BR84" s="221"/>
      <c r="BS84" s="221"/>
      <c r="BT84" s="221"/>
      <c r="BU84" s="221"/>
      <c r="BV84" s="221"/>
      <c r="BW84" s="221"/>
      <c r="BX84" s="221"/>
      <c r="BY84" s="221"/>
      <c r="BZ84" s="221"/>
      <c r="CA84" s="221"/>
      <c r="CB84" s="177"/>
      <c r="CC84" s="177"/>
      <c r="CD84" s="177"/>
    </row>
    <row r="85" spans="1:82" ht="20.100000000000001" customHeight="1">
      <c r="A85" s="291" t="str">
        <f>IF(resultats_francais!A85="","",resultats_francais!A85)</f>
        <v/>
      </c>
      <c r="B85" s="121"/>
      <c r="C85" s="122"/>
      <c r="D85" s="124"/>
      <c r="E85" s="121"/>
      <c r="F85" s="122"/>
      <c r="G85" s="122"/>
      <c r="H85" s="124"/>
      <c r="I85" s="240"/>
      <c r="J85" s="121"/>
      <c r="K85" s="122"/>
      <c r="L85" s="124"/>
      <c r="M85" s="121"/>
      <c r="N85" s="122"/>
      <c r="O85" s="122"/>
      <c r="P85" s="122"/>
      <c r="Q85" s="122"/>
      <c r="R85" s="124"/>
      <c r="S85" s="121"/>
      <c r="T85" s="124"/>
      <c r="U85" s="121"/>
      <c r="V85" s="122"/>
      <c r="W85" s="122"/>
      <c r="X85" s="124"/>
      <c r="Y85" s="121"/>
      <c r="Z85" s="122"/>
      <c r="AA85" s="124"/>
      <c r="AB85" s="121"/>
      <c r="AC85" s="122"/>
      <c r="AD85" s="124"/>
      <c r="AE85" s="328" t="str">
        <f t="shared" si="9"/>
        <v/>
      </c>
      <c r="AF85" s="328" t="str">
        <f t="shared" si="10"/>
        <v/>
      </c>
      <c r="AG85" s="328" t="str">
        <f t="shared" si="11"/>
        <v/>
      </c>
      <c r="AH85" s="328" t="str">
        <f t="shared" si="12"/>
        <v/>
      </c>
      <c r="AI85" s="328" t="str">
        <f t="shared" si="13"/>
        <v/>
      </c>
      <c r="AJ85" s="328" t="str">
        <f t="shared" si="14"/>
        <v/>
      </c>
      <c r="AK85" s="328" t="str">
        <f t="shared" si="15"/>
        <v/>
      </c>
      <c r="AL85" s="328" t="str">
        <f t="shared" si="16"/>
        <v/>
      </c>
      <c r="AM85" s="328" t="str">
        <f t="shared" si="17"/>
        <v/>
      </c>
      <c r="AN85" s="221"/>
      <c r="AO85" s="221"/>
      <c r="AP85" s="221"/>
      <c r="AQ85" s="221"/>
      <c r="AR85" s="221"/>
      <c r="AS85" s="221"/>
      <c r="AT85" s="221"/>
      <c r="AU85" s="221"/>
      <c r="AV85" s="221"/>
      <c r="AW85" s="221"/>
      <c r="AX85" s="221"/>
      <c r="AY85" s="221"/>
      <c r="AZ85" s="221"/>
      <c r="BA85" s="221"/>
      <c r="BB85" s="221"/>
      <c r="BC85" s="221"/>
      <c r="BD85" s="221"/>
      <c r="BE85" s="221"/>
      <c r="BF85" s="221"/>
      <c r="BG85" s="221"/>
      <c r="BH85" s="221"/>
      <c r="BI85" s="221"/>
      <c r="BJ85" s="221"/>
      <c r="BK85" s="221"/>
      <c r="BL85" s="221"/>
      <c r="BM85" s="221"/>
      <c r="BN85" s="221"/>
      <c r="BO85" s="221"/>
      <c r="BP85" s="221"/>
      <c r="BQ85" s="221"/>
      <c r="BR85" s="221"/>
      <c r="BS85" s="221"/>
      <c r="BT85" s="221"/>
      <c r="BU85" s="221"/>
      <c r="BV85" s="221"/>
      <c r="BW85" s="221"/>
      <c r="BX85" s="221"/>
      <c r="BY85" s="221"/>
      <c r="BZ85" s="221"/>
      <c r="CA85" s="221"/>
      <c r="CB85" s="177"/>
      <c r="CC85" s="177"/>
      <c r="CD85" s="177"/>
    </row>
    <row r="86" spans="1:82" ht="20.100000000000001" customHeight="1">
      <c r="A86" s="291" t="str">
        <f>IF(resultats_francais!A86="","",resultats_francais!A86)</f>
        <v/>
      </c>
      <c r="B86" s="121"/>
      <c r="C86" s="122"/>
      <c r="D86" s="124"/>
      <c r="E86" s="121"/>
      <c r="F86" s="122"/>
      <c r="G86" s="122"/>
      <c r="H86" s="124"/>
      <c r="I86" s="240"/>
      <c r="J86" s="121"/>
      <c r="K86" s="122"/>
      <c r="L86" s="124"/>
      <c r="M86" s="121"/>
      <c r="N86" s="122"/>
      <c r="O86" s="122"/>
      <c r="P86" s="122"/>
      <c r="Q86" s="122"/>
      <c r="R86" s="124"/>
      <c r="S86" s="121"/>
      <c r="T86" s="124"/>
      <c r="U86" s="121"/>
      <c r="V86" s="122"/>
      <c r="W86" s="122"/>
      <c r="X86" s="124"/>
      <c r="Y86" s="121"/>
      <c r="Z86" s="122"/>
      <c r="AA86" s="124"/>
      <c r="AB86" s="121"/>
      <c r="AC86" s="122"/>
      <c r="AD86" s="124"/>
      <c r="AE86" s="328" t="str">
        <f t="shared" si="9"/>
        <v/>
      </c>
      <c r="AF86" s="328" t="str">
        <f t="shared" si="10"/>
        <v/>
      </c>
      <c r="AG86" s="328" t="str">
        <f t="shared" si="11"/>
        <v/>
      </c>
      <c r="AH86" s="328" t="str">
        <f t="shared" si="12"/>
        <v/>
      </c>
      <c r="AI86" s="328" t="str">
        <f t="shared" si="13"/>
        <v/>
      </c>
      <c r="AJ86" s="328" t="str">
        <f t="shared" si="14"/>
        <v/>
      </c>
      <c r="AK86" s="328" t="str">
        <f t="shared" si="15"/>
        <v/>
      </c>
      <c r="AL86" s="328" t="str">
        <f t="shared" si="16"/>
        <v/>
      </c>
      <c r="AM86" s="328" t="str">
        <f t="shared" si="17"/>
        <v/>
      </c>
      <c r="AN86" s="221"/>
      <c r="AO86" s="221"/>
      <c r="AP86" s="221"/>
      <c r="AQ86" s="221"/>
      <c r="AR86" s="221"/>
      <c r="AS86" s="221"/>
      <c r="AT86" s="221"/>
      <c r="AU86" s="221"/>
      <c r="AV86" s="221"/>
      <c r="AW86" s="221"/>
      <c r="AX86" s="221"/>
      <c r="AY86" s="221"/>
      <c r="AZ86" s="221"/>
      <c r="BA86" s="221"/>
      <c r="BB86" s="221"/>
      <c r="BC86" s="221"/>
      <c r="BD86" s="221"/>
      <c r="BE86" s="221"/>
      <c r="BF86" s="221"/>
      <c r="BG86" s="221"/>
      <c r="BH86" s="221"/>
      <c r="BI86" s="221"/>
      <c r="BJ86" s="221"/>
      <c r="BK86" s="221"/>
      <c r="BL86" s="221"/>
      <c r="BM86" s="221"/>
      <c r="BN86" s="221"/>
      <c r="BO86" s="221"/>
      <c r="BP86" s="221"/>
      <c r="BQ86" s="221"/>
      <c r="BR86" s="221"/>
      <c r="BS86" s="221"/>
      <c r="BT86" s="221"/>
      <c r="BU86" s="221"/>
      <c r="BV86" s="221"/>
      <c r="BW86" s="221"/>
      <c r="BX86" s="221"/>
      <c r="BY86" s="221"/>
      <c r="BZ86" s="221"/>
      <c r="CA86" s="221"/>
      <c r="CB86" s="177"/>
      <c r="CC86" s="177"/>
      <c r="CD86" s="177"/>
    </row>
    <row r="87" spans="1:82" ht="20.100000000000001" customHeight="1">
      <c r="A87" s="291" t="str">
        <f>IF(resultats_francais!A87="","",resultats_francais!A87)</f>
        <v/>
      </c>
      <c r="B87" s="121"/>
      <c r="C87" s="122"/>
      <c r="D87" s="124"/>
      <c r="E87" s="121"/>
      <c r="F87" s="122"/>
      <c r="G87" s="122"/>
      <c r="H87" s="124"/>
      <c r="I87" s="240"/>
      <c r="J87" s="121"/>
      <c r="K87" s="122"/>
      <c r="L87" s="124"/>
      <c r="M87" s="121"/>
      <c r="N87" s="122"/>
      <c r="O87" s="122"/>
      <c r="P87" s="122"/>
      <c r="Q87" s="122"/>
      <c r="R87" s="124"/>
      <c r="S87" s="121"/>
      <c r="T87" s="124"/>
      <c r="U87" s="121"/>
      <c r="V87" s="122"/>
      <c r="W87" s="122"/>
      <c r="X87" s="124"/>
      <c r="Y87" s="121"/>
      <c r="Z87" s="122"/>
      <c r="AA87" s="124"/>
      <c r="AB87" s="121"/>
      <c r="AC87" s="122"/>
      <c r="AD87" s="124"/>
      <c r="AE87" s="328" t="str">
        <f t="shared" si="9"/>
        <v/>
      </c>
      <c r="AF87" s="328" t="str">
        <f t="shared" si="10"/>
        <v/>
      </c>
      <c r="AG87" s="328" t="str">
        <f t="shared" si="11"/>
        <v/>
      </c>
      <c r="AH87" s="328" t="str">
        <f t="shared" si="12"/>
        <v/>
      </c>
      <c r="AI87" s="328" t="str">
        <f t="shared" si="13"/>
        <v/>
      </c>
      <c r="AJ87" s="328" t="str">
        <f t="shared" si="14"/>
        <v/>
      </c>
      <c r="AK87" s="328" t="str">
        <f t="shared" si="15"/>
        <v/>
      </c>
      <c r="AL87" s="328" t="str">
        <f t="shared" si="16"/>
        <v/>
      </c>
      <c r="AM87" s="328" t="str">
        <f t="shared" si="17"/>
        <v/>
      </c>
      <c r="AN87" s="221"/>
      <c r="AO87" s="221"/>
      <c r="AP87" s="221"/>
      <c r="AQ87" s="221"/>
      <c r="AR87" s="221"/>
      <c r="AS87" s="221"/>
      <c r="AT87" s="221"/>
      <c r="AU87" s="221"/>
      <c r="AV87" s="221"/>
      <c r="AW87" s="221"/>
      <c r="AX87" s="221"/>
      <c r="AY87" s="221"/>
      <c r="AZ87" s="221"/>
      <c r="BA87" s="221"/>
      <c r="BB87" s="221"/>
      <c r="BC87" s="221"/>
      <c r="BD87" s="221"/>
      <c r="BE87" s="221"/>
      <c r="BF87" s="221"/>
      <c r="BG87" s="221"/>
      <c r="BH87" s="221"/>
      <c r="BI87" s="221"/>
      <c r="BJ87" s="221"/>
      <c r="BK87" s="221"/>
      <c r="BL87" s="221"/>
      <c r="BM87" s="221"/>
      <c r="BN87" s="221"/>
      <c r="BO87" s="221"/>
      <c r="BP87" s="221"/>
      <c r="BQ87" s="221"/>
      <c r="BR87" s="221"/>
      <c r="BS87" s="221"/>
      <c r="BT87" s="221"/>
      <c r="BU87" s="221"/>
      <c r="BV87" s="221"/>
      <c r="BW87" s="221"/>
      <c r="BX87" s="221"/>
      <c r="BY87" s="221"/>
      <c r="BZ87" s="221"/>
      <c r="CA87" s="221"/>
      <c r="CB87" s="177"/>
      <c r="CC87" s="177"/>
      <c r="CD87" s="177"/>
    </row>
    <row r="88" spans="1:82" ht="20.100000000000001" customHeight="1">
      <c r="A88" s="291" t="str">
        <f>IF(resultats_francais!A88="","",resultats_francais!A88)</f>
        <v/>
      </c>
      <c r="B88" s="121"/>
      <c r="C88" s="122"/>
      <c r="D88" s="123"/>
      <c r="E88" s="121"/>
      <c r="F88" s="122"/>
      <c r="G88" s="122"/>
      <c r="H88" s="124"/>
      <c r="I88" s="240"/>
      <c r="J88" s="121"/>
      <c r="K88" s="122"/>
      <c r="L88" s="124"/>
      <c r="M88" s="121"/>
      <c r="N88" s="122"/>
      <c r="O88" s="122"/>
      <c r="P88" s="122"/>
      <c r="Q88" s="122"/>
      <c r="R88" s="124"/>
      <c r="S88" s="121"/>
      <c r="T88" s="124"/>
      <c r="U88" s="121"/>
      <c r="V88" s="122"/>
      <c r="W88" s="122"/>
      <c r="X88" s="124"/>
      <c r="Y88" s="121"/>
      <c r="Z88" s="122"/>
      <c r="AA88" s="124"/>
      <c r="AB88" s="121"/>
      <c r="AC88" s="122"/>
      <c r="AD88" s="124"/>
      <c r="AE88" s="328" t="str">
        <f t="shared" si="9"/>
        <v/>
      </c>
      <c r="AF88" s="328" t="str">
        <f t="shared" si="10"/>
        <v/>
      </c>
      <c r="AG88" s="328" t="str">
        <f t="shared" si="11"/>
        <v/>
      </c>
      <c r="AH88" s="328" t="str">
        <f t="shared" si="12"/>
        <v/>
      </c>
      <c r="AI88" s="328" t="str">
        <f t="shared" si="13"/>
        <v/>
      </c>
      <c r="AJ88" s="328" t="str">
        <f t="shared" si="14"/>
        <v/>
      </c>
      <c r="AK88" s="328" t="str">
        <f t="shared" si="15"/>
        <v/>
      </c>
      <c r="AL88" s="328" t="str">
        <f t="shared" si="16"/>
        <v/>
      </c>
      <c r="AM88" s="328" t="str">
        <f t="shared" si="17"/>
        <v/>
      </c>
      <c r="AN88" s="221"/>
      <c r="AO88" s="221"/>
      <c r="AP88" s="221"/>
      <c r="AQ88" s="221"/>
      <c r="AR88" s="221"/>
      <c r="AS88" s="221"/>
      <c r="AT88" s="221"/>
      <c r="AU88" s="221"/>
      <c r="AV88" s="221"/>
      <c r="AW88" s="221"/>
      <c r="AX88" s="221"/>
      <c r="AY88" s="221"/>
      <c r="AZ88" s="221"/>
      <c r="BA88" s="221"/>
      <c r="BB88" s="221"/>
      <c r="BC88" s="221"/>
      <c r="BD88" s="221"/>
      <c r="BE88" s="221"/>
      <c r="BF88" s="221"/>
      <c r="BG88" s="221"/>
      <c r="BH88" s="221"/>
      <c r="BI88" s="221"/>
      <c r="BJ88" s="221"/>
      <c r="BK88" s="221"/>
      <c r="BL88" s="221"/>
      <c r="BM88" s="221"/>
      <c r="BN88" s="221"/>
      <c r="BO88" s="221"/>
      <c r="BP88" s="221"/>
      <c r="BQ88" s="221"/>
      <c r="BR88" s="221"/>
      <c r="BS88" s="221"/>
      <c r="BT88" s="221"/>
      <c r="BU88" s="221"/>
      <c r="BV88" s="221"/>
      <c r="BW88" s="221"/>
      <c r="BX88" s="221"/>
      <c r="BY88" s="221"/>
      <c r="BZ88" s="221"/>
      <c r="CA88" s="221"/>
      <c r="CB88" s="177"/>
      <c r="CC88" s="177"/>
      <c r="CD88" s="177"/>
    </row>
    <row r="89" spans="1:82" ht="20.100000000000001" customHeight="1">
      <c r="A89" s="291" t="str">
        <f>IF(resultats_francais!A89="","",resultats_francais!A89)</f>
        <v/>
      </c>
      <c r="B89" s="121"/>
      <c r="C89" s="122"/>
      <c r="D89" s="123"/>
      <c r="E89" s="121"/>
      <c r="F89" s="122"/>
      <c r="G89" s="122"/>
      <c r="H89" s="124"/>
      <c r="I89" s="240"/>
      <c r="J89" s="121"/>
      <c r="K89" s="122"/>
      <c r="L89" s="124"/>
      <c r="M89" s="121"/>
      <c r="N89" s="122"/>
      <c r="O89" s="122"/>
      <c r="P89" s="122"/>
      <c r="Q89" s="122"/>
      <c r="R89" s="124"/>
      <c r="S89" s="121"/>
      <c r="T89" s="124"/>
      <c r="U89" s="121"/>
      <c r="V89" s="122"/>
      <c r="W89" s="122"/>
      <c r="X89" s="124"/>
      <c r="Y89" s="121"/>
      <c r="Z89" s="122"/>
      <c r="AA89" s="124"/>
      <c r="AB89" s="121"/>
      <c r="AC89" s="122"/>
      <c r="AD89" s="124"/>
      <c r="AE89" s="328" t="str">
        <f t="shared" si="9"/>
        <v/>
      </c>
      <c r="AF89" s="328" t="str">
        <f t="shared" si="10"/>
        <v/>
      </c>
      <c r="AG89" s="328" t="str">
        <f t="shared" si="11"/>
        <v/>
      </c>
      <c r="AH89" s="328" t="str">
        <f t="shared" si="12"/>
        <v/>
      </c>
      <c r="AI89" s="328" t="str">
        <f t="shared" si="13"/>
        <v/>
      </c>
      <c r="AJ89" s="328" t="str">
        <f t="shared" si="14"/>
        <v/>
      </c>
      <c r="AK89" s="328" t="str">
        <f t="shared" si="15"/>
        <v/>
      </c>
      <c r="AL89" s="328" t="str">
        <f t="shared" si="16"/>
        <v/>
      </c>
      <c r="AM89" s="328" t="str">
        <f t="shared" si="17"/>
        <v/>
      </c>
      <c r="AN89" s="221"/>
      <c r="AO89" s="221"/>
      <c r="AP89" s="221"/>
      <c r="AQ89" s="221"/>
      <c r="AR89" s="221"/>
      <c r="AS89" s="221"/>
      <c r="AT89" s="221"/>
      <c r="AU89" s="221"/>
      <c r="AV89" s="221"/>
      <c r="AW89" s="221"/>
      <c r="AX89" s="221"/>
      <c r="AY89" s="221"/>
      <c r="AZ89" s="221"/>
      <c r="BA89" s="221"/>
      <c r="BB89" s="221"/>
      <c r="BC89" s="221"/>
      <c r="BD89" s="221"/>
      <c r="BE89" s="221"/>
      <c r="BF89" s="221"/>
      <c r="BG89" s="221"/>
      <c r="BH89" s="221"/>
      <c r="BI89" s="221"/>
      <c r="BJ89" s="221"/>
      <c r="BK89" s="221"/>
      <c r="BL89" s="221"/>
      <c r="BM89" s="221"/>
      <c r="BN89" s="221"/>
      <c r="BO89" s="221"/>
      <c r="BP89" s="221"/>
      <c r="BQ89" s="221"/>
      <c r="BR89" s="221"/>
      <c r="BS89" s="221"/>
      <c r="BT89" s="221"/>
      <c r="BU89" s="221"/>
      <c r="BV89" s="221"/>
      <c r="BW89" s="221"/>
      <c r="BX89" s="221"/>
      <c r="BY89" s="221"/>
      <c r="BZ89" s="221"/>
      <c r="CA89" s="221"/>
      <c r="CB89" s="177"/>
      <c r="CC89" s="177"/>
      <c r="CD89" s="177"/>
    </row>
    <row r="90" spans="1:82" ht="20.100000000000001" customHeight="1">
      <c r="A90" s="291" t="str">
        <f>IF(resultats_francais!A90="","",resultats_francais!A90)</f>
        <v/>
      </c>
      <c r="B90" s="121"/>
      <c r="C90" s="122"/>
      <c r="D90" s="123"/>
      <c r="E90" s="121"/>
      <c r="F90" s="122"/>
      <c r="G90" s="122"/>
      <c r="H90" s="124"/>
      <c r="I90" s="240"/>
      <c r="J90" s="121"/>
      <c r="K90" s="122"/>
      <c r="L90" s="124"/>
      <c r="M90" s="121"/>
      <c r="N90" s="122"/>
      <c r="O90" s="122"/>
      <c r="P90" s="122"/>
      <c r="Q90" s="122"/>
      <c r="R90" s="124"/>
      <c r="S90" s="121"/>
      <c r="T90" s="124"/>
      <c r="U90" s="121"/>
      <c r="V90" s="122"/>
      <c r="W90" s="122"/>
      <c r="X90" s="124"/>
      <c r="Y90" s="121"/>
      <c r="Z90" s="122"/>
      <c r="AA90" s="124"/>
      <c r="AB90" s="121"/>
      <c r="AC90" s="122"/>
      <c r="AD90" s="124"/>
      <c r="AE90" s="328" t="str">
        <f t="shared" si="9"/>
        <v/>
      </c>
      <c r="AF90" s="328" t="str">
        <f t="shared" si="10"/>
        <v/>
      </c>
      <c r="AG90" s="328" t="str">
        <f t="shared" si="11"/>
        <v/>
      </c>
      <c r="AH90" s="328" t="str">
        <f t="shared" si="12"/>
        <v/>
      </c>
      <c r="AI90" s="328" t="str">
        <f t="shared" si="13"/>
        <v/>
      </c>
      <c r="AJ90" s="328" t="str">
        <f t="shared" si="14"/>
        <v/>
      </c>
      <c r="AK90" s="328" t="str">
        <f t="shared" si="15"/>
        <v/>
      </c>
      <c r="AL90" s="328" t="str">
        <f t="shared" si="16"/>
        <v/>
      </c>
      <c r="AM90" s="328" t="str">
        <f t="shared" si="17"/>
        <v/>
      </c>
      <c r="AN90" s="221"/>
      <c r="AO90" s="221"/>
      <c r="AP90" s="221"/>
      <c r="AQ90" s="221"/>
      <c r="AR90" s="221"/>
      <c r="AS90" s="221"/>
      <c r="AT90" s="221"/>
      <c r="AU90" s="221"/>
      <c r="AV90" s="221"/>
      <c r="AW90" s="221"/>
      <c r="AX90" s="221"/>
      <c r="AY90" s="221"/>
      <c r="AZ90" s="221"/>
      <c r="BA90" s="221"/>
      <c r="BB90" s="221"/>
      <c r="BC90" s="221"/>
      <c r="BD90" s="221"/>
      <c r="BE90" s="221"/>
      <c r="BF90" s="221"/>
      <c r="BG90" s="221"/>
      <c r="BH90" s="221"/>
      <c r="BI90" s="221"/>
      <c r="BJ90" s="221"/>
      <c r="BK90" s="221"/>
      <c r="BL90" s="221"/>
      <c r="BM90" s="221"/>
      <c r="BN90" s="221"/>
      <c r="BO90" s="221"/>
      <c r="BP90" s="221"/>
      <c r="BQ90" s="221"/>
      <c r="BR90" s="221"/>
      <c r="BS90" s="221"/>
      <c r="BT90" s="221"/>
      <c r="BU90" s="221"/>
      <c r="BV90" s="221"/>
      <c r="BW90" s="221"/>
      <c r="BX90" s="221"/>
      <c r="BY90" s="221"/>
      <c r="BZ90" s="221"/>
      <c r="CA90" s="221"/>
      <c r="CB90" s="177"/>
      <c r="CC90" s="177"/>
      <c r="CD90" s="177"/>
    </row>
    <row r="91" spans="1:82" ht="20.100000000000001" customHeight="1">
      <c r="A91" s="291" t="str">
        <f>IF(resultats_francais!A91="","",resultats_francais!A91)</f>
        <v/>
      </c>
      <c r="B91" s="121"/>
      <c r="C91" s="122"/>
      <c r="D91" s="123"/>
      <c r="E91" s="121"/>
      <c r="F91" s="122"/>
      <c r="G91" s="122"/>
      <c r="H91" s="124"/>
      <c r="I91" s="240"/>
      <c r="J91" s="121"/>
      <c r="K91" s="122"/>
      <c r="L91" s="124"/>
      <c r="M91" s="121"/>
      <c r="N91" s="122"/>
      <c r="O91" s="122"/>
      <c r="P91" s="122"/>
      <c r="Q91" s="122"/>
      <c r="R91" s="124"/>
      <c r="S91" s="121"/>
      <c r="T91" s="124"/>
      <c r="U91" s="121"/>
      <c r="V91" s="122"/>
      <c r="W91" s="122"/>
      <c r="X91" s="124"/>
      <c r="Y91" s="121"/>
      <c r="Z91" s="122"/>
      <c r="AA91" s="124"/>
      <c r="AB91" s="121"/>
      <c r="AC91" s="122"/>
      <c r="AD91" s="124"/>
      <c r="AE91" s="328" t="str">
        <f t="shared" si="9"/>
        <v/>
      </c>
      <c r="AF91" s="328" t="str">
        <f t="shared" si="10"/>
        <v/>
      </c>
      <c r="AG91" s="328" t="str">
        <f t="shared" si="11"/>
        <v/>
      </c>
      <c r="AH91" s="328" t="str">
        <f t="shared" si="12"/>
        <v/>
      </c>
      <c r="AI91" s="328" t="str">
        <f t="shared" si="13"/>
        <v/>
      </c>
      <c r="AJ91" s="328" t="str">
        <f t="shared" si="14"/>
        <v/>
      </c>
      <c r="AK91" s="328" t="str">
        <f t="shared" si="15"/>
        <v/>
      </c>
      <c r="AL91" s="328" t="str">
        <f t="shared" si="16"/>
        <v/>
      </c>
      <c r="AM91" s="328" t="str">
        <f t="shared" si="17"/>
        <v/>
      </c>
      <c r="AN91" s="221"/>
      <c r="AO91" s="221"/>
      <c r="AP91" s="221"/>
      <c r="AQ91" s="221"/>
      <c r="AR91" s="221"/>
      <c r="AS91" s="221"/>
      <c r="AT91" s="221"/>
      <c r="AU91" s="221"/>
      <c r="AV91" s="221"/>
      <c r="AW91" s="221"/>
      <c r="AX91" s="221"/>
      <c r="AY91" s="221"/>
      <c r="AZ91" s="221"/>
      <c r="BA91" s="221"/>
      <c r="BB91" s="221"/>
      <c r="BC91" s="221"/>
      <c r="BD91" s="221"/>
      <c r="BE91" s="221"/>
      <c r="BF91" s="221"/>
      <c r="BG91" s="221"/>
      <c r="BH91" s="221"/>
      <c r="BI91" s="221"/>
      <c r="BJ91" s="221"/>
      <c r="BK91" s="221"/>
      <c r="BL91" s="221"/>
      <c r="BM91" s="221"/>
      <c r="BN91" s="221"/>
      <c r="BO91" s="221"/>
      <c r="BP91" s="221"/>
      <c r="BQ91" s="221"/>
      <c r="BR91" s="221"/>
      <c r="BS91" s="221"/>
      <c r="BT91" s="221"/>
      <c r="BU91" s="221"/>
      <c r="BV91" s="221"/>
      <c r="BW91" s="221"/>
      <c r="BX91" s="221"/>
      <c r="BY91" s="221"/>
      <c r="BZ91" s="221"/>
      <c r="CA91" s="221"/>
      <c r="CB91" s="177"/>
      <c r="CC91" s="177"/>
      <c r="CD91" s="177"/>
    </row>
    <row r="92" spans="1:82" ht="20.100000000000001" customHeight="1">
      <c r="A92" s="291" t="str">
        <f>IF(resultats_francais!A92="","",resultats_francais!A92)</f>
        <v/>
      </c>
      <c r="B92" s="121"/>
      <c r="C92" s="122"/>
      <c r="D92" s="123"/>
      <c r="E92" s="121"/>
      <c r="F92" s="122"/>
      <c r="G92" s="122"/>
      <c r="H92" s="124"/>
      <c r="I92" s="240"/>
      <c r="J92" s="121"/>
      <c r="K92" s="122"/>
      <c r="L92" s="124"/>
      <c r="M92" s="121"/>
      <c r="N92" s="122"/>
      <c r="O92" s="122"/>
      <c r="P92" s="122"/>
      <c r="Q92" s="122"/>
      <c r="R92" s="124"/>
      <c r="S92" s="121"/>
      <c r="T92" s="124"/>
      <c r="U92" s="121"/>
      <c r="V92" s="122"/>
      <c r="W92" s="122"/>
      <c r="X92" s="124"/>
      <c r="Y92" s="121"/>
      <c r="Z92" s="122"/>
      <c r="AA92" s="124"/>
      <c r="AB92" s="121"/>
      <c r="AC92" s="122"/>
      <c r="AD92" s="124"/>
      <c r="AE92" s="328" t="str">
        <f t="shared" si="9"/>
        <v/>
      </c>
      <c r="AF92" s="328" t="str">
        <f t="shared" si="10"/>
        <v/>
      </c>
      <c r="AG92" s="328" t="str">
        <f t="shared" si="11"/>
        <v/>
      </c>
      <c r="AH92" s="328" t="str">
        <f t="shared" si="12"/>
        <v/>
      </c>
      <c r="AI92" s="328" t="str">
        <f t="shared" si="13"/>
        <v/>
      </c>
      <c r="AJ92" s="328" t="str">
        <f t="shared" si="14"/>
        <v/>
      </c>
      <c r="AK92" s="328" t="str">
        <f t="shared" si="15"/>
        <v/>
      </c>
      <c r="AL92" s="328" t="str">
        <f t="shared" si="16"/>
        <v/>
      </c>
      <c r="AM92" s="328" t="str">
        <f t="shared" si="17"/>
        <v/>
      </c>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21"/>
      <c r="BK92" s="221"/>
      <c r="BL92" s="221"/>
      <c r="BM92" s="221"/>
      <c r="BN92" s="221"/>
      <c r="BO92" s="221"/>
      <c r="BP92" s="221"/>
      <c r="BQ92" s="221"/>
      <c r="BR92" s="221"/>
      <c r="BS92" s="221"/>
      <c r="BT92" s="221"/>
      <c r="BU92" s="221"/>
      <c r="BV92" s="221"/>
      <c r="BW92" s="221"/>
      <c r="BX92" s="221"/>
      <c r="BY92" s="221"/>
      <c r="BZ92" s="221"/>
      <c r="CA92" s="221"/>
      <c r="CB92" s="177"/>
      <c r="CC92" s="177"/>
      <c r="CD92" s="177"/>
    </row>
    <row r="93" spans="1:82" ht="20.100000000000001" customHeight="1">
      <c r="A93" s="291" t="str">
        <f>IF(resultats_francais!A93="","",resultats_francais!A93)</f>
        <v/>
      </c>
      <c r="B93" s="121"/>
      <c r="C93" s="122"/>
      <c r="D93" s="123"/>
      <c r="E93" s="121"/>
      <c r="F93" s="122"/>
      <c r="G93" s="122"/>
      <c r="H93" s="124"/>
      <c r="I93" s="240"/>
      <c r="J93" s="121"/>
      <c r="K93" s="122"/>
      <c r="L93" s="124"/>
      <c r="M93" s="121"/>
      <c r="N93" s="122"/>
      <c r="O93" s="122"/>
      <c r="P93" s="122"/>
      <c r="Q93" s="122"/>
      <c r="R93" s="124"/>
      <c r="S93" s="121"/>
      <c r="T93" s="124"/>
      <c r="U93" s="121"/>
      <c r="V93" s="122"/>
      <c r="W93" s="122"/>
      <c r="X93" s="124"/>
      <c r="Y93" s="121"/>
      <c r="Z93" s="122"/>
      <c r="AA93" s="124"/>
      <c r="AB93" s="121"/>
      <c r="AC93" s="122"/>
      <c r="AD93" s="124"/>
      <c r="AE93" s="328" t="str">
        <f t="shared" si="9"/>
        <v/>
      </c>
      <c r="AF93" s="328" t="str">
        <f t="shared" si="10"/>
        <v/>
      </c>
      <c r="AG93" s="328" t="str">
        <f t="shared" si="11"/>
        <v/>
      </c>
      <c r="AH93" s="328" t="str">
        <f t="shared" si="12"/>
        <v/>
      </c>
      <c r="AI93" s="328" t="str">
        <f t="shared" si="13"/>
        <v/>
      </c>
      <c r="AJ93" s="328" t="str">
        <f t="shared" si="14"/>
        <v/>
      </c>
      <c r="AK93" s="328" t="str">
        <f t="shared" si="15"/>
        <v/>
      </c>
      <c r="AL93" s="328" t="str">
        <f t="shared" si="16"/>
        <v/>
      </c>
      <c r="AM93" s="328" t="str">
        <f t="shared" si="17"/>
        <v/>
      </c>
      <c r="AN93" s="221"/>
      <c r="AO93" s="221"/>
      <c r="AP93" s="221"/>
      <c r="AQ93" s="221"/>
      <c r="AR93" s="221"/>
      <c r="AS93" s="221"/>
      <c r="AT93" s="221"/>
      <c r="AU93" s="221"/>
      <c r="AV93" s="221"/>
      <c r="AW93" s="221"/>
      <c r="AX93" s="221"/>
      <c r="AY93" s="221"/>
      <c r="AZ93" s="221"/>
      <c r="BA93" s="221"/>
      <c r="BB93" s="221"/>
      <c r="BC93" s="221"/>
      <c r="BD93" s="221"/>
      <c r="BE93" s="221"/>
      <c r="BF93" s="221"/>
      <c r="BG93" s="221"/>
      <c r="BH93" s="221"/>
      <c r="BI93" s="221"/>
      <c r="BJ93" s="221"/>
      <c r="BK93" s="221"/>
      <c r="BL93" s="221"/>
      <c r="BM93" s="221"/>
      <c r="BN93" s="221"/>
      <c r="BO93" s="221"/>
      <c r="BP93" s="221"/>
      <c r="BQ93" s="221"/>
      <c r="BR93" s="221"/>
      <c r="BS93" s="221"/>
      <c r="BT93" s="221"/>
      <c r="BU93" s="221"/>
      <c r="BV93" s="221"/>
      <c r="BW93" s="221"/>
      <c r="BX93" s="221"/>
      <c r="BY93" s="221"/>
      <c r="BZ93" s="221"/>
      <c r="CA93" s="221"/>
      <c r="CB93" s="177"/>
      <c r="CC93" s="177"/>
      <c r="CD93" s="177"/>
    </row>
    <row r="94" spans="1:82" ht="20.100000000000001" customHeight="1">
      <c r="A94" s="291" t="str">
        <f>IF(resultats_francais!A94="","",resultats_francais!A94)</f>
        <v/>
      </c>
      <c r="B94" s="121"/>
      <c r="C94" s="122"/>
      <c r="D94" s="123"/>
      <c r="E94" s="121"/>
      <c r="F94" s="122"/>
      <c r="G94" s="122"/>
      <c r="H94" s="124"/>
      <c r="I94" s="240"/>
      <c r="J94" s="121"/>
      <c r="K94" s="122"/>
      <c r="L94" s="124"/>
      <c r="M94" s="121"/>
      <c r="N94" s="122"/>
      <c r="O94" s="122"/>
      <c r="P94" s="122"/>
      <c r="Q94" s="122"/>
      <c r="R94" s="124"/>
      <c r="S94" s="121"/>
      <c r="T94" s="124"/>
      <c r="U94" s="121"/>
      <c r="V94" s="122"/>
      <c r="W94" s="122"/>
      <c r="X94" s="124"/>
      <c r="Y94" s="121"/>
      <c r="Z94" s="122"/>
      <c r="AA94" s="124"/>
      <c r="AB94" s="121"/>
      <c r="AC94" s="122"/>
      <c r="AD94" s="124"/>
      <c r="AE94" s="328" t="str">
        <f t="shared" si="9"/>
        <v/>
      </c>
      <c r="AF94" s="328" t="str">
        <f t="shared" si="10"/>
        <v/>
      </c>
      <c r="AG94" s="328" t="str">
        <f t="shared" si="11"/>
        <v/>
      </c>
      <c r="AH94" s="328" t="str">
        <f t="shared" si="12"/>
        <v/>
      </c>
      <c r="AI94" s="328" t="str">
        <f t="shared" si="13"/>
        <v/>
      </c>
      <c r="AJ94" s="328" t="str">
        <f t="shared" si="14"/>
        <v/>
      </c>
      <c r="AK94" s="328" t="str">
        <f t="shared" si="15"/>
        <v/>
      </c>
      <c r="AL94" s="328" t="str">
        <f t="shared" si="16"/>
        <v/>
      </c>
      <c r="AM94" s="328" t="str">
        <f t="shared" si="17"/>
        <v/>
      </c>
      <c r="AN94" s="221"/>
      <c r="AO94" s="221"/>
      <c r="AP94" s="221"/>
      <c r="AQ94" s="221"/>
      <c r="AR94" s="221"/>
      <c r="AS94" s="221"/>
      <c r="AT94" s="221"/>
      <c r="AU94" s="221"/>
      <c r="AV94" s="221"/>
      <c r="AW94" s="221"/>
      <c r="AX94" s="221"/>
      <c r="AY94" s="221"/>
      <c r="AZ94" s="221"/>
      <c r="BA94" s="221"/>
      <c r="BB94" s="221"/>
      <c r="BC94" s="221"/>
      <c r="BD94" s="221"/>
      <c r="BE94" s="221"/>
      <c r="BF94" s="221"/>
      <c r="BG94" s="221"/>
      <c r="BH94" s="221"/>
      <c r="BI94" s="221"/>
      <c r="BJ94" s="221"/>
      <c r="BK94" s="221"/>
      <c r="BL94" s="221"/>
      <c r="BM94" s="221"/>
      <c r="BN94" s="221"/>
      <c r="BO94" s="221"/>
      <c r="BP94" s="221"/>
      <c r="BQ94" s="221"/>
      <c r="BR94" s="221"/>
      <c r="BS94" s="221"/>
      <c r="BT94" s="221"/>
      <c r="BU94" s="221"/>
      <c r="BV94" s="221"/>
      <c r="BW94" s="221"/>
      <c r="BX94" s="221"/>
      <c r="BY94" s="221"/>
      <c r="BZ94" s="221"/>
      <c r="CA94" s="221"/>
      <c r="CB94" s="177"/>
      <c r="CC94" s="177"/>
      <c r="CD94" s="177"/>
    </row>
    <row r="95" spans="1:82" ht="20.100000000000001" customHeight="1">
      <c r="A95" s="291" t="str">
        <f>IF(resultats_francais!A95="","",resultats_francais!A95)</f>
        <v/>
      </c>
      <c r="B95" s="121"/>
      <c r="C95" s="122"/>
      <c r="D95" s="123"/>
      <c r="E95" s="121"/>
      <c r="F95" s="122"/>
      <c r="G95" s="122"/>
      <c r="H95" s="124"/>
      <c r="I95" s="240"/>
      <c r="J95" s="121"/>
      <c r="K95" s="122"/>
      <c r="L95" s="124"/>
      <c r="M95" s="121"/>
      <c r="N95" s="122"/>
      <c r="O95" s="122"/>
      <c r="P95" s="122"/>
      <c r="Q95" s="122"/>
      <c r="R95" s="124"/>
      <c r="S95" s="121"/>
      <c r="T95" s="124"/>
      <c r="U95" s="121"/>
      <c r="V95" s="122"/>
      <c r="W95" s="122"/>
      <c r="X95" s="124"/>
      <c r="Y95" s="121"/>
      <c r="Z95" s="122"/>
      <c r="AA95" s="124"/>
      <c r="AB95" s="121"/>
      <c r="AC95" s="122"/>
      <c r="AD95" s="124"/>
      <c r="AE95" s="328" t="str">
        <f t="shared" si="9"/>
        <v/>
      </c>
      <c r="AF95" s="328" t="str">
        <f t="shared" si="10"/>
        <v/>
      </c>
      <c r="AG95" s="328" t="str">
        <f t="shared" si="11"/>
        <v/>
      </c>
      <c r="AH95" s="328" t="str">
        <f t="shared" si="12"/>
        <v/>
      </c>
      <c r="AI95" s="328" t="str">
        <f t="shared" si="13"/>
        <v/>
      </c>
      <c r="AJ95" s="328" t="str">
        <f t="shared" si="14"/>
        <v/>
      </c>
      <c r="AK95" s="328" t="str">
        <f t="shared" si="15"/>
        <v/>
      </c>
      <c r="AL95" s="328" t="str">
        <f t="shared" si="16"/>
        <v/>
      </c>
      <c r="AM95" s="328" t="str">
        <f t="shared" si="17"/>
        <v/>
      </c>
      <c r="AN95" s="221"/>
      <c r="AO95" s="221"/>
      <c r="AP95" s="221"/>
      <c r="AQ95" s="221"/>
      <c r="AR95" s="221"/>
      <c r="AS95" s="221"/>
      <c r="AT95" s="221"/>
      <c r="AU95" s="221"/>
      <c r="AV95" s="221"/>
      <c r="AW95" s="221"/>
      <c r="AX95" s="221"/>
      <c r="AY95" s="221"/>
      <c r="AZ95" s="221"/>
      <c r="BA95" s="221"/>
      <c r="BB95" s="221"/>
      <c r="BC95" s="221"/>
      <c r="BD95" s="221"/>
      <c r="BE95" s="221"/>
      <c r="BF95" s="221"/>
      <c r="BG95" s="221"/>
      <c r="BH95" s="221"/>
      <c r="BI95" s="221"/>
      <c r="BJ95" s="221"/>
      <c r="BK95" s="221"/>
      <c r="BL95" s="221"/>
      <c r="BM95" s="221"/>
      <c r="BN95" s="221"/>
      <c r="BO95" s="221"/>
      <c r="BP95" s="221"/>
      <c r="BQ95" s="221"/>
      <c r="BR95" s="221"/>
      <c r="BS95" s="221"/>
      <c r="BT95" s="221"/>
      <c r="BU95" s="221"/>
      <c r="BV95" s="221"/>
      <c r="BW95" s="221"/>
      <c r="BX95" s="221"/>
      <c r="BY95" s="221"/>
      <c r="BZ95" s="221"/>
      <c r="CA95" s="221"/>
      <c r="CB95" s="177"/>
      <c r="CC95" s="177"/>
      <c r="CD95" s="177"/>
    </row>
    <row r="96" spans="1:82" ht="20.100000000000001" customHeight="1">
      <c r="A96" s="291" t="str">
        <f>IF(resultats_francais!A96="","",resultats_francais!A96)</f>
        <v/>
      </c>
      <c r="B96" s="121"/>
      <c r="C96" s="122"/>
      <c r="D96" s="123"/>
      <c r="E96" s="121"/>
      <c r="F96" s="122"/>
      <c r="G96" s="122"/>
      <c r="H96" s="124"/>
      <c r="I96" s="240"/>
      <c r="J96" s="121"/>
      <c r="K96" s="122"/>
      <c r="L96" s="124"/>
      <c r="M96" s="121"/>
      <c r="N96" s="122"/>
      <c r="O96" s="122"/>
      <c r="P96" s="122"/>
      <c r="Q96" s="122"/>
      <c r="R96" s="124"/>
      <c r="S96" s="121"/>
      <c r="T96" s="124"/>
      <c r="U96" s="121"/>
      <c r="V96" s="122"/>
      <c r="W96" s="122"/>
      <c r="X96" s="124"/>
      <c r="Y96" s="121"/>
      <c r="Z96" s="122"/>
      <c r="AA96" s="124"/>
      <c r="AB96" s="121"/>
      <c r="AC96" s="122"/>
      <c r="AD96" s="124"/>
      <c r="AE96" s="328" t="str">
        <f t="shared" si="9"/>
        <v/>
      </c>
      <c r="AF96" s="328" t="str">
        <f t="shared" si="10"/>
        <v/>
      </c>
      <c r="AG96" s="328" t="str">
        <f t="shared" si="11"/>
        <v/>
      </c>
      <c r="AH96" s="328" t="str">
        <f t="shared" si="12"/>
        <v/>
      </c>
      <c r="AI96" s="328" t="str">
        <f t="shared" si="13"/>
        <v/>
      </c>
      <c r="AJ96" s="328" t="str">
        <f t="shared" si="14"/>
        <v/>
      </c>
      <c r="AK96" s="328" t="str">
        <f t="shared" si="15"/>
        <v/>
      </c>
      <c r="AL96" s="328" t="str">
        <f t="shared" si="16"/>
        <v/>
      </c>
      <c r="AM96" s="328" t="str">
        <f t="shared" si="17"/>
        <v/>
      </c>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c r="BJ96" s="221"/>
      <c r="BK96" s="221"/>
      <c r="BL96" s="221"/>
      <c r="BM96" s="221"/>
      <c r="BN96" s="221"/>
      <c r="BO96" s="221"/>
      <c r="BP96" s="221"/>
      <c r="BQ96" s="221"/>
      <c r="BR96" s="221"/>
      <c r="BS96" s="221"/>
      <c r="BT96" s="221"/>
      <c r="BU96" s="221"/>
      <c r="BV96" s="221"/>
      <c r="BW96" s="221"/>
      <c r="BX96" s="221"/>
      <c r="BY96" s="221"/>
      <c r="BZ96" s="221"/>
      <c r="CA96" s="221"/>
      <c r="CB96" s="177"/>
      <c r="CC96" s="177"/>
      <c r="CD96" s="177"/>
    </row>
    <row r="97" spans="1:82" ht="20.100000000000001" customHeight="1">
      <c r="A97" s="291" t="str">
        <f>IF(resultats_francais!A97="","",resultats_francais!A97)</f>
        <v/>
      </c>
      <c r="B97" s="121"/>
      <c r="C97" s="122"/>
      <c r="D97" s="123"/>
      <c r="E97" s="121"/>
      <c r="F97" s="122"/>
      <c r="G97" s="122"/>
      <c r="H97" s="124"/>
      <c r="I97" s="240"/>
      <c r="J97" s="121"/>
      <c r="K97" s="122"/>
      <c r="L97" s="124"/>
      <c r="M97" s="121"/>
      <c r="N97" s="122"/>
      <c r="O97" s="122"/>
      <c r="P97" s="122"/>
      <c r="Q97" s="122"/>
      <c r="R97" s="124"/>
      <c r="S97" s="121"/>
      <c r="T97" s="124"/>
      <c r="U97" s="121"/>
      <c r="V97" s="122"/>
      <c r="W97" s="122"/>
      <c r="X97" s="124"/>
      <c r="Y97" s="121"/>
      <c r="Z97" s="122"/>
      <c r="AA97" s="124"/>
      <c r="AB97" s="121"/>
      <c r="AC97" s="122"/>
      <c r="AD97" s="124"/>
      <c r="AE97" s="328" t="str">
        <f t="shared" si="9"/>
        <v/>
      </c>
      <c r="AF97" s="328" t="str">
        <f t="shared" si="10"/>
        <v/>
      </c>
      <c r="AG97" s="328" t="str">
        <f t="shared" si="11"/>
        <v/>
      </c>
      <c r="AH97" s="328" t="str">
        <f t="shared" si="12"/>
        <v/>
      </c>
      <c r="AI97" s="328" t="str">
        <f t="shared" si="13"/>
        <v/>
      </c>
      <c r="AJ97" s="328" t="str">
        <f t="shared" si="14"/>
        <v/>
      </c>
      <c r="AK97" s="328" t="str">
        <f t="shared" si="15"/>
        <v/>
      </c>
      <c r="AL97" s="328" t="str">
        <f t="shared" si="16"/>
        <v/>
      </c>
      <c r="AM97" s="328" t="str">
        <f t="shared" si="17"/>
        <v/>
      </c>
      <c r="AN97" s="221"/>
      <c r="AO97" s="221"/>
      <c r="AP97" s="221"/>
      <c r="AQ97" s="221"/>
      <c r="AR97" s="221"/>
      <c r="AS97" s="221"/>
      <c r="AT97" s="221"/>
      <c r="AU97" s="221"/>
      <c r="AV97" s="221"/>
      <c r="AW97" s="221"/>
      <c r="AX97" s="221"/>
      <c r="AY97" s="221"/>
      <c r="AZ97" s="221"/>
      <c r="BA97" s="221"/>
      <c r="BB97" s="221"/>
      <c r="BC97" s="221"/>
      <c r="BD97" s="221"/>
      <c r="BE97" s="221"/>
      <c r="BF97" s="221"/>
      <c r="BG97" s="221"/>
      <c r="BH97" s="221"/>
      <c r="BI97" s="221"/>
      <c r="BJ97" s="221"/>
      <c r="BK97" s="221"/>
      <c r="BL97" s="221"/>
      <c r="BM97" s="221"/>
      <c r="BN97" s="221"/>
      <c r="BO97" s="221"/>
      <c r="BP97" s="221"/>
      <c r="BQ97" s="221"/>
      <c r="BR97" s="221"/>
      <c r="BS97" s="221"/>
      <c r="BT97" s="221"/>
      <c r="BU97" s="221"/>
      <c r="BV97" s="221"/>
      <c r="BW97" s="221"/>
      <c r="BX97" s="221"/>
      <c r="BY97" s="221"/>
      <c r="BZ97" s="221"/>
      <c r="CA97" s="221"/>
      <c r="CB97" s="177"/>
      <c r="CC97" s="177"/>
      <c r="CD97" s="177"/>
    </row>
    <row r="98" spans="1:82" ht="20.100000000000001" customHeight="1">
      <c r="A98" s="291" t="str">
        <f>IF(resultats_francais!A98="","",resultats_francais!A98)</f>
        <v/>
      </c>
      <c r="B98" s="121"/>
      <c r="C98" s="122"/>
      <c r="D98" s="123"/>
      <c r="E98" s="121"/>
      <c r="F98" s="122"/>
      <c r="G98" s="122"/>
      <c r="H98" s="124"/>
      <c r="I98" s="240"/>
      <c r="J98" s="121"/>
      <c r="K98" s="122"/>
      <c r="L98" s="124"/>
      <c r="M98" s="121"/>
      <c r="N98" s="122"/>
      <c r="O98" s="122"/>
      <c r="P98" s="122"/>
      <c r="Q98" s="122"/>
      <c r="R98" s="124"/>
      <c r="S98" s="121"/>
      <c r="T98" s="124"/>
      <c r="U98" s="121"/>
      <c r="V98" s="122"/>
      <c r="W98" s="122"/>
      <c r="X98" s="124"/>
      <c r="Y98" s="121"/>
      <c r="Z98" s="122"/>
      <c r="AA98" s="124"/>
      <c r="AB98" s="121"/>
      <c r="AC98" s="122"/>
      <c r="AD98" s="124"/>
      <c r="AE98" s="328" t="str">
        <f t="shared" si="9"/>
        <v/>
      </c>
      <c r="AF98" s="328" t="str">
        <f t="shared" si="10"/>
        <v/>
      </c>
      <c r="AG98" s="328" t="str">
        <f t="shared" si="11"/>
        <v/>
      </c>
      <c r="AH98" s="328" t="str">
        <f t="shared" si="12"/>
        <v/>
      </c>
      <c r="AI98" s="328" t="str">
        <f t="shared" si="13"/>
        <v/>
      </c>
      <c r="AJ98" s="328" t="str">
        <f t="shared" si="14"/>
        <v/>
      </c>
      <c r="AK98" s="328" t="str">
        <f t="shared" si="15"/>
        <v/>
      </c>
      <c r="AL98" s="328" t="str">
        <f t="shared" si="16"/>
        <v/>
      </c>
      <c r="AM98" s="328" t="str">
        <f t="shared" si="17"/>
        <v/>
      </c>
      <c r="AN98" s="221"/>
      <c r="AO98" s="221"/>
      <c r="AP98" s="221"/>
      <c r="AQ98" s="221"/>
      <c r="AR98" s="221"/>
      <c r="AS98" s="221"/>
      <c r="AT98" s="221"/>
      <c r="AU98" s="221"/>
      <c r="AV98" s="221"/>
      <c r="AW98" s="221"/>
      <c r="AX98" s="221"/>
      <c r="AY98" s="221"/>
      <c r="AZ98" s="221"/>
      <c r="BA98" s="221"/>
      <c r="BB98" s="221"/>
      <c r="BC98" s="221"/>
      <c r="BD98" s="221"/>
      <c r="BE98" s="221"/>
      <c r="BF98" s="221"/>
      <c r="BG98" s="221"/>
      <c r="BH98" s="221"/>
      <c r="BI98" s="221"/>
      <c r="BJ98" s="221"/>
      <c r="BK98" s="221"/>
      <c r="BL98" s="221"/>
      <c r="BM98" s="221"/>
      <c r="BN98" s="221"/>
      <c r="BO98" s="221"/>
      <c r="BP98" s="221"/>
      <c r="BQ98" s="221"/>
      <c r="BR98" s="221"/>
      <c r="BS98" s="221"/>
      <c r="BT98" s="221"/>
      <c r="BU98" s="221"/>
      <c r="BV98" s="221"/>
      <c r="BW98" s="221"/>
      <c r="BX98" s="221"/>
      <c r="BY98" s="221"/>
      <c r="BZ98" s="221"/>
      <c r="CA98" s="221"/>
      <c r="CB98" s="177"/>
      <c r="CC98" s="177"/>
      <c r="CD98" s="177"/>
    </row>
    <row r="99" spans="1:82" ht="20.100000000000001" customHeight="1">
      <c r="A99" s="291" t="str">
        <f>IF(resultats_francais!A99="","",resultats_francais!A99)</f>
        <v/>
      </c>
      <c r="B99" s="121"/>
      <c r="C99" s="122"/>
      <c r="D99" s="123"/>
      <c r="E99" s="121"/>
      <c r="F99" s="122"/>
      <c r="G99" s="122"/>
      <c r="H99" s="124"/>
      <c r="I99" s="240"/>
      <c r="J99" s="121"/>
      <c r="K99" s="122"/>
      <c r="L99" s="124"/>
      <c r="M99" s="121"/>
      <c r="N99" s="122"/>
      <c r="O99" s="122"/>
      <c r="P99" s="122"/>
      <c r="Q99" s="122"/>
      <c r="R99" s="124"/>
      <c r="S99" s="121"/>
      <c r="T99" s="124"/>
      <c r="U99" s="121"/>
      <c r="V99" s="122"/>
      <c r="W99" s="122"/>
      <c r="X99" s="124"/>
      <c r="Y99" s="121"/>
      <c r="Z99" s="122"/>
      <c r="AA99" s="124"/>
      <c r="AB99" s="121"/>
      <c r="AC99" s="122"/>
      <c r="AD99" s="124"/>
      <c r="AE99" s="328" t="str">
        <f t="shared" si="9"/>
        <v/>
      </c>
      <c r="AF99" s="328" t="str">
        <f t="shared" si="10"/>
        <v/>
      </c>
      <c r="AG99" s="328" t="str">
        <f t="shared" si="11"/>
        <v/>
      </c>
      <c r="AH99" s="328" t="str">
        <f t="shared" si="12"/>
        <v/>
      </c>
      <c r="AI99" s="328" t="str">
        <f t="shared" si="13"/>
        <v/>
      </c>
      <c r="AJ99" s="328" t="str">
        <f t="shared" si="14"/>
        <v/>
      </c>
      <c r="AK99" s="328" t="str">
        <f t="shared" si="15"/>
        <v/>
      </c>
      <c r="AL99" s="328" t="str">
        <f t="shared" si="16"/>
        <v/>
      </c>
      <c r="AM99" s="328" t="str">
        <f t="shared" si="17"/>
        <v/>
      </c>
      <c r="AN99" s="221"/>
      <c r="AO99" s="221"/>
      <c r="AP99" s="221"/>
      <c r="AQ99" s="221"/>
      <c r="AR99" s="221"/>
      <c r="AS99" s="221"/>
      <c r="AT99" s="221"/>
      <c r="AU99" s="221"/>
      <c r="AV99" s="221"/>
      <c r="AW99" s="221"/>
      <c r="AX99" s="221"/>
      <c r="AY99" s="221"/>
      <c r="AZ99" s="221"/>
      <c r="BA99" s="221"/>
      <c r="BB99" s="221"/>
      <c r="BC99" s="221"/>
      <c r="BD99" s="221"/>
      <c r="BE99" s="221"/>
      <c r="BF99" s="221"/>
      <c r="BG99" s="221"/>
      <c r="BH99" s="221"/>
      <c r="BI99" s="221"/>
      <c r="BJ99" s="221"/>
      <c r="BK99" s="221"/>
      <c r="BL99" s="221"/>
      <c r="BM99" s="221"/>
      <c r="BN99" s="221"/>
      <c r="BO99" s="221"/>
      <c r="BP99" s="221"/>
      <c r="BQ99" s="221"/>
      <c r="BR99" s="221"/>
      <c r="BS99" s="221"/>
      <c r="BT99" s="221"/>
      <c r="BU99" s="221"/>
      <c r="BV99" s="221"/>
      <c r="BW99" s="221"/>
      <c r="BX99" s="221"/>
      <c r="BY99" s="221"/>
      <c r="BZ99" s="221"/>
      <c r="CA99" s="221"/>
      <c r="CB99" s="177"/>
      <c r="CC99" s="177"/>
      <c r="CD99" s="177"/>
    </row>
    <row r="100" spans="1:82" ht="20.100000000000001" customHeight="1">
      <c r="A100" s="291" t="str">
        <f>IF(resultats_francais!A100="","",resultats_francais!A100)</f>
        <v/>
      </c>
      <c r="B100" s="121"/>
      <c r="C100" s="122"/>
      <c r="D100" s="123"/>
      <c r="E100" s="121"/>
      <c r="F100" s="122"/>
      <c r="G100" s="122"/>
      <c r="H100" s="124"/>
      <c r="I100" s="240"/>
      <c r="J100" s="121"/>
      <c r="K100" s="122"/>
      <c r="L100" s="124"/>
      <c r="M100" s="121"/>
      <c r="N100" s="122"/>
      <c r="O100" s="122"/>
      <c r="P100" s="122"/>
      <c r="Q100" s="122"/>
      <c r="R100" s="124"/>
      <c r="S100" s="121"/>
      <c r="T100" s="124"/>
      <c r="U100" s="121"/>
      <c r="V100" s="122"/>
      <c r="W100" s="122"/>
      <c r="X100" s="124"/>
      <c r="Y100" s="121"/>
      <c r="Z100" s="122"/>
      <c r="AA100" s="124"/>
      <c r="AB100" s="121"/>
      <c r="AC100" s="122"/>
      <c r="AD100" s="124"/>
      <c r="AE100" s="328" t="str">
        <f t="shared" si="9"/>
        <v/>
      </c>
      <c r="AF100" s="328" t="str">
        <f t="shared" si="10"/>
        <v/>
      </c>
      <c r="AG100" s="328" t="str">
        <f t="shared" si="11"/>
        <v/>
      </c>
      <c r="AH100" s="328" t="str">
        <f t="shared" si="12"/>
        <v/>
      </c>
      <c r="AI100" s="328" t="str">
        <f t="shared" si="13"/>
        <v/>
      </c>
      <c r="AJ100" s="328" t="str">
        <f t="shared" si="14"/>
        <v/>
      </c>
      <c r="AK100" s="328" t="str">
        <f t="shared" si="15"/>
        <v/>
      </c>
      <c r="AL100" s="328" t="str">
        <f t="shared" si="16"/>
        <v/>
      </c>
      <c r="AM100" s="328" t="str">
        <f t="shared" si="17"/>
        <v/>
      </c>
      <c r="AN100" s="221"/>
      <c r="AO100" s="221"/>
      <c r="AP100" s="221"/>
      <c r="AQ100" s="221"/>
      <c r="AR100" s="221"/>
      <c r="AS100" s="221"/>
      <c r="AT100" s="221"/>
      <c r="AU100" s="221"/>
      <c r="AV100" s="221"/>
      <c r="AW100" s="221"/>
      <c r="AX100" s="221"/>
      <c r="AY100" s="221"/>
      <c r="AZ100" s="221"/>
      <c r="BA100" s="221"/>
      <c r="BB100" s="221"/>
      <c r="BC100" s="221"/>
      <c r="BD100" s="221"/>
      <c r="BE100" s="221"/>
      <c r="BF100" s="221"/>
      <c r="BG100" s="221"/>
      <c r="BH100" s="221"/>
      <c r="BI100" s="221"/>
      <c r="BJ100" s="221"/>
      <c r="BK100" s="221"/>
      <c r="BL100" s="221"/>
      <c r="BM100" s="221"/>
      <c r="BN100" s="221"/>
      <c r="BO100" s="221"/>
      <c r="BP100" s="221"/>
      <c r="BQ100" s="221"/>
      <c r="BR100" s="221"/>
      <c r="BS100" s="221"/>
      <c r="BT100" s="221"/>
      <c r="BU100" s="221"/>
      <c r="BV100" s="221"/>
      <c r="BW100" s="221"/>
      <c r="BX100" s="221"/>
      <c r="BY100" s="221"/>
      <c r="BZ100" s="221"/>
      <c r="CA100" s="221"/>
      <c r="CB100" s="177"/>
      <c r="CC100" s="177"/>
      <c r="CD100" s="177"/>
    </row>
    <row r="101" spans="1:82" ht="20.100000000000001" customHeight="1">
      <c r="A101" s="291" t="str">
        <f>IF(resultats_francais!A101="","",resultats_francais!A101)</f>
        <v/>
      </c>
      <c r="B101" s="121"/>
      <c r="C101" s="122"/>
      <c r="D101" s="123"/>
      <c r="E101" s="121"/>
      <c r="F101" s="122"/>
      <c r="G101" s="122"/>
      <c r="H101" s="124"/>
      <c r="I101" s="240"/>
      <c r="J101" s="121"/>
      <c r="K101" s="122"/>
      <c r="L101" s="124"/>
      <c r="M101" s="121"/>
      <c r="N101" s="122"/>
      <c r="O101" s="122"/>
      <c r="P101" s="122"/>
      <c r="Q101" s="122"/>
      <c r="R101" s="124"/>
      <c r="S101" s="121"/>
      <c r="T101" s="124"/>
      <c r="U101" s="121"/>
      <c r="V101" s="122"/>
      <c r="W101" s="122"/>
      <c r="X101" s="124"/>
      <c r="Y101" s="121"/>
      <c r="Z101" s="122"/>
      <c r="AA101" s="124"/>
      <c r="AB101" s="121"/>
      <c r="AC101" s="122"/>
      <c r="AD101" s="124"/>
      <c r="AE101" s="328" t="str">
        <f t="shared" si="9"/>
        <v/>
      </c>
      <c r="AF101" s="328" t="str">
        <f t="shared" si="10"/>
        <v/>
      </c>
      <c r="AG101" s="328" t="str">
        <f t="shared" si="11"/>
        <v/>
      </c>
      <c r="AH101" s="328" t="str">
        <f t="shared" si="12"/>
        <v/>
      </c>
      <c r="AI101" s="328" t="str">
        <f t="shared" si="13"/>
        <v/>
      </c>
      <c r="AJ101" s="328" t="str">
        <f t="shared" si="14"/>
        <v/>
      </c>
      <c r="AK101" s="328" t="str">
        <f t="shared" si="15"/>
        <v/>
      </c>
      <c r="AL101" s="328" t="str">
        <f t="shared" si="16"/>
        <v/>
      </c>
      <c r="AM101" s="328" t="str">
        <f t="shared" si="17"/>
        <v/>
      </c>
      <c r="AN101" s="221"/>
      <c r="AO101" s="221"/>
      <c r="AP101" s="221"/>
      <c r="AQ101" s="221"/>
      <c r="AR101" s="221"/>
      <c r="AS101" s="221"/>
      <c r="AT101" s="221"/>
      <c r="AU101" s="221"/>
      <c r="AV101" s="221"/>
      <c r="AW101" s="221"/>
      <c r="AX101" s="221"/>
      <c r="AY101" s="221"/>
      <c r="AZ101" s="221"/>
      <c r="BA101" s="221"/>
      <c r="BB101" s="221"/>
      <c r="BC101" s="221"/>
      <c r="BD101" s="221"/>
      <c r="BE101" s="221"/>
      <c r="BF101" s="221"/>
      <c r="BG101" s="221"/>
      <c r="BH101" s="221"/>
      <c r="BI101" s="221"/>
      <c r="BJ101" s="221"/>
      <c r="BK101" s="221"/>
      <c r="BL101" s="221"/>
      <c r="BM101" s="221"/>
      <c r="BN101" s="221"/>
      <c r="BO101" s="221"/>
      <c r="BP101" s="221"/>
      <c r="BQ101" s="221"/>
      <c r="BR101" s="221"/>
      <c r="BS101" s="221"/>
      <c r="BT101" s="221"/>
      <c r="BU101" s="221"/>
      <c r="BV101" s="221"/>
      <c r="BW101" s="221"/>
      <c r="BX101" s="221"/>
      <c r="BY101" s="221"/>
      <c r="BZ101" s="221"/>
      <c r="CA101" s="221"/>
      <c r="CB101" s="177"/>
      <c r="CC101" s="177"/>
      <c r="CD101" s="177"/>
    </row>
    <row r="102" spans="1:82" ht="20.100000000000001" customHeight="1">
      <c r="A102" s="291" t="str">
        <f>IF(resultats_francais!A102="","",resultats_francais!A102)</f>
        <v/>
      </c>
      <c r="B102" s="121"/>
      <c r="C102" s="122"/>
      <c r="D102" s="123"/>
      <c r="E102" s="121"/>
      <c r="F102" s="122"/>
      <c r="G102" s="122"/>
      <c r="H102" s="124"/>
      <c r="I102" s="240"/>
      <c r="J102" s="121"/>
      <c r="K102" s="122"/>
      <c r="L102" s="124"/>
      <c r="M102" s="121"/>
      <c r="N102" s="122"/>
      <c r="O102" s="122"/>
      <c r="P102" s="122"/>
      <c r="Q102" s="122"/>
      <c r="R102" s="124"/>
      <c r="S102" s="121"/>
      <c r="T102" s="124"/>
      <c r="U102" s="121"/>
      <c r="V102" s="122"/>
      <c r="W102" s="122"/>
      <c r="X102" s="124"/>
      <c r="Y102" s="121"/>
      <c r="Z102" s="122"/>
      <c r="AA102" s="124"/>
      <c r="AB102" s="121"/>
      <c r="AC102" s="122"/>
      <c r="AD102" s="124"/>
      <c r="AE102" s="328" t="str">
        <f t="shared" si="9"/>
        <v/>
      </c>
      <c r="AF102" s="328" t="str">
        <f t="shared" si="10"/>
        <v/>
      </c>
      <c r="AG102" s="328" t="str">
        <f t="shared" si="11"/>
        <v/>
      </c>
      <c r="AH102" s="328" t="str">
        <f t="shared" si="12"/>
        <v/>
      </c>
      <c r="AI102" s="328" t="str">
        <f t="shared" si="13"/>
        <v/>
      </c>
      <c r="AJ102" s="328" t="str">
        <f t="shared" si="14"/>
        <v/>
      </c>
      <c r="AK102" s="328" t="str">
        <f t="shared" si="15"/>
        <v/>
      </c>
      <c r="AL102" s="328" t="str">
        <f t="shared" si="16"/>
        <v/>
      </c>
      <c r="AM102" s="328" t="str">
        <f t="shared" si="17"/>
        <v/>
      </c>
      <c r="AN102" s="221"/>
      <c r="AO102" s="221"/>
      <c r="AP102" s="221"/>
      <c r="AQ102" s="221"/>
      <c r="AR102" s="221"/>
      <c r="AS102" s="221"/>
      <c r="AT102" s="221"/>
      <c r="AU102" s="221"/>
      <c r="AV102" s="221"/>
      <c r="AW102" s="221"/>
      <c r="AX102" s="221"/>
      <c r="AY102" s="221"/>
      <c r="AZ102" s="221"/>
      <c r="BA102" s="221"/>
      <c r="BB102" s="221"/>
      <c r="BC102" s="221"/>
      <c r="BD102" s="221"/>
      <c r="BE102" s="221"/>
      <c r="BF102" s="221"/>
      <c r="BG102" s="221"/>
      <c r="BH102" s="221"/>
      <c r="BI102" s="221"/>
      <c r="BJ102" s="221"/>
      <c r="BK102" s="221"/>
      <c r="BL102" s="221"/>
      <c r="BM102" s="221"/>
      <c r="BN102" s="221"/>
      <c r="BO102" s="221"/>
      <c r="BP102" s="221"/>
      <c r="BQ102" s="221"/>
      <c r="BR102" s="221"/>
      <c r="BS102" s="221"/>
      <c r="BT102" s="221"/>
      <c r="BU102" s="221"/>
      <c r="BV102" s="221"/>
      <c r="BW102" s="221"/>
      <c r="BX102" s="221"/>
      <c r="BY102" s="221"/>
      <c r="BZ102" s="221"/>
      <c r="CA102" s="221"/>
      <c r="CB102" s="177"/>
      <c r="CC102" s="177"/>
      <c r="CD102" s="177"/>
    </row>
    <row r="103" spans="1:82" ht="20.100000000000001" customHeight="1">
      <c r="A103" s="291" t="str">
        <f>IF(resultats_francais!A103="","",resultats_francais!A103)</f>
        <v/>
      </c>
      <c r="B103" s="121"/>
      <c r="C103" s="122"/>
      <c r="D103" s="123"/>
      <c r="E103" s="121"/>
      <c r="F103" s="122"/>
      <c r="G103" s="122"/>
      <c r="H103" s="124"/>
      <c r="I103" s="240"/>
      <c r="J103" s="121"/>
      <c r="K103" s="122"/>
      <c r="L103" s="124"/>
      <c r="M103" s="121"/>
      <c r="N103" s="122"/>
      <c r="O103" s="122"/>
      <c r="P103" s="122"/>
      <c r="Q103" s="122"/>
      <c r="R103" s="124"/>
      <c r="S103" s="121"/>
      <c r="T103" s="124"/>
      <c r="U103" s="121"/>
      <c r="V103" s="122"/>
      <c r="W103" s="122"/>
      <c r="X103" s="124"/>
      <c r="Y103" s="121"/>
      <c r="Z103" s="122"/>
      <c r="AA103" s="124"/>
      <c r="AB103" s="121"/>
      <c r="AC103" s="122"/>
      <c r="AD103" s="124"/>
      <c r="AE103" s="328" t="str">
        <f t="shared" si="9"/>
        <v/>
      </c>
      <c r="AF103" s="328" t="str">
        <f t="shared" si="10"/>
        <v/>
      </c>
      <c r="AG103" s="328" t="str">
        <f t="shared" si="11"/>
        <v/>
      </c>
      <c r="AH103" s="328" t="str">
        <f t="shared" si="12"/>
        <v/>
      </c>
      <c r="AI103" s="328" t="str">
        <f t="shared" si="13"/>
        <v/>
      </c>
      <c r="AJ103" s="328" t="str">
        <f t="shared" si="14"/>
        <v/>
      </c>
      <c r="AK103" s="328" t="str">
        <f t="shared" si="15"/>
        <v/>
      </c>
      <c r="AL103" s="328" t="str">
        <f t="shared" si="16"/>
        <v/>
      </c>
      <c r="AM103" s="328" t="str">
        <f t="shared" si="17"/>
        <v/>
      </c>
      <c r="AN103" s="221"/>
      <c r="AO103" s="221"/>
      <c r="AP103" s="221"/>
      <c r="AQ103" s="221"/>
      <c r="AR103" s="221"/>
      <c r="AS103" s="221"/>
      <c r="AT103" s="221"/>
      <c r="AU103" s="221"/>
      <c r="AV103" s="221"/>
      <c r="AW103" s="221"/>
      <c r="AX103" s="221"/>
      <c r="AY103" s="221"/>
      <c r="AZ103" s="221"/>
      <c r="BA103" s="221"/>
      <c r="BB103" s="221"/>
      <c r="BC103" s="221"/>
      <c r="BD103" s="221"/>
      <c r="BE103" s="221"/>
      <c r="BF103" s="221"/>
      <c r="BG103" s="221"/>
      <c r="BH103" s="221"/>
      <c r="BI103" s="221"/>
      <c r="BJ103" s="221"/>
      <c r="BK103" s="221"/>
      <c r="BL103" s="221"/>
      <c r="BM103" s="221"/>
      <c r="BN103" s="221"/>
      <c r="BO103" s="221"/>
      <c r="BP103" s="221"/>
      <c r="BQ103" s="221"/>
      <c r="BR103" s="221"/>
      <c r="BS103" s="221"/>
      <c r="BT103" s="221"/>
      <c r="BU103" s="221"/>
      <c r="BV103" s="221"/>
      <c r="BW103" s="221"/>
      <c r="BX103" s="221"/>
      <c r="BY103" s="221"/>
      <c r="BZ103" s="221"/>
      <c r="CA103" s="221"/>
      <c r="CB103" s="177"/>
      <c r="CC103" s="177"/>
      <c r="CD103" s="177"/>
    </row>
    <row r="104" spans="1:82" ht="20.100000000000001" customHeight="1">
      <c r="A104" s="291" t="str">
        <f>IF(resultats_francais!A104="","",resultats_francais!A104)</f>
        <v/>
      </c>
      <c r="B104" s="121"/>
      <c r="C104" s="122"/>
      <c r="D104" s="123"/>
      <c r="E104" s="121"/>
      <c r="F104" s="122"/>
      <c r="G104" s="122"/>
      <c r="H104" s="124"/>
      <c r="I104" s="240"/>
      <c r="J104" s="121"/>
      <c r="K104" s="122"/>
      <c r="L104" s="124"/>
      <c r="M104" s="121"/>
      <c r="N104" s="122"/>
      <c r="O104" s="122"/>
      <c r="P104" s="122"/>
      <c r="Q104" s="122"/>
      <c r="R104" s="124"/>
      <c r="S104" s="121"/>
      <c r="T104" s="124"/>
      <c r="U104" s="121"/>
      <c r="V104" s="122"/>
      <c r="W104" s="122"/>
      <c r="X104" s="124"/>
      <c r="Y104" s="121"/>
      <c r="Z104" s="122"/>
      <c r="AA104" s="124"/>
      <c r="AB104" s="121"/>
      <c r="AC104" s="122"/>
      <c r="AD104" s="124"/>
      <c r="AE104" s="328" t="str">
        <f t="shared" si="9"/>
        <v/>
      </c>
      <c r="AF104" s="328" t="str">
        <f t="shared" si="10"/>
        <v/>
      </c>
      <c r="AG104" s="328" t="str">
        <f t="shared" si="11"/>
        <v/>
      </c>
      <c r="AH104" s="328" t="str">
        <f t="shared" si="12"/>
        <v/>
      </c>
      <c r="AI104" s="328" t="str">
        <f t="shared" si="13"/>
        <v/>
      </c>
      <c r="AJ104" s="328" t="str">
        <f t="shared" si="14"/>
        <v/>
      </c>
      <c r="AK104" s="328" t="str">
        <f t="shared" si="15"/>
        <v/>
      </c>
      <c r="AL104" s="328" t="str">
        <f t="shared" si="16"/>
        <v/>
      </c>
      <c r="AM104" s="328" t="str">
        <f t="shared" si="17"/>
        <v/>
      </c>
      <c r="AN104" s="221"/>
      <c r="AO104" s="221"/>
      <c r="AP104" s="221"/>
      <c r="AQ104" s="221"/>
      <c r="AR104" s="221"/>
      <c r="AS104" s="221"/>
      <c r="AT104" s="221"/>
      <c r="AU104" s="221"/>
      <c r="AV104" s="221"/>
      <c r="AW104" s="221"/>
      <c r="AX104" s="221"/>
      <c r="AY104" s="221"/>
      <c r="AZ104" s="221"/>
      <c r="BA104" s="221"/>
      <c r="BB104" s="221"/>
      <c r="BC104" s="221"/>
      <c r="BD104" s="221"/>
      <c r="BE104" s="221"/>
      <c r="BF104" s="221"/>
      <c r="BG104" s="221"/>
      <c r="BH104" s="221"/>
      <c r="BI104" s="221"/>
      <c r="BJ104" s="221"/>
      <c r="BK104" s="221"/>
      <c r="BL104" s="221"/>
      <c r="BM104" s="221"/>
      <c r="BN104" s="221"/>
      <c r="BO104" s="221"/>
      <c r="BP104" s="221"/>
      <c r="BQ104" s="221"/>
      <c r="BR104" s="221"/>
      <c r="BS104" s="221"/>
      <c r="BT104" s="221"/>
      <c r="BU104" s="221"/>
      <c r="BV104" s="221"/>
      <c r="BW104" s="221"/>
      <c r="BX104" s="221"/>
      <c r="BY104" s="221"/>
      <c r="BZ104" s="221"/>
      <c r="CA104" s="221"/>
      <c r="CB104" s="177"/>
      <c r="CC104" s="177"/>
      <c r="CD104" s="177"/>
    </row>
    <row r="105" spans="1:82" ht="20.100000000000001" customHeight="1">
      <c r="A105" s="291" t="str">
        <f>IF(resultats_francais!A105="","",resultats_francais!A105)</f>
        <v/>
      </c>
      <c r="B105" s="121"/>
      <c r="C105" s="122"/>
      <c r="D105" s="123"/>
      <c r="E105" s="121"/>
      <c r="F105" s="122"/>
      <c r="G105" s="122"/>
      <c r="H105" s="124"/>
      <c r="I105" s="240"/>
      <c r="J105" s="121"/>
      <c r="K105" s="122"/>
      <c r="L105" s="124"/>
      <c r="M105" s="121"/>
      <c r="N105" s="122"/>
      <c r="O105" s="122"/>
      <c r="P105" s="122"/>
      <c r="Q105" s="122"/>
      <c r="R105" s="124"/>
      <c r="S105" s="121"/>
      <c r="T105" s="124"/>
      <c r="U105" s="121"/>
      <c r="V105" s="122"/>
      <c r="W105" s="122"/>
      <c r="X105" s="124"/>
      <c r="Y105" s="121"/>
      <c r="Z105" s="122"/>
      <c r="AA105" s="124"/>
      <c r="AB105" s="121"/>
      <c r="AC105" s="122"/>
      <c r="AD105" s="124"/>
      <c r="AE105" s="328" t="str">
        <f t="shared" si="9"/>
        <v/>
      </c>
      <c r="AF105" s="328" t="str">
        <f t="shared" si="10"/>
        <v/>
      </c>
      <c r="AG105" s="328" t="str">
        <f t="shared" si="11"/>
        <v/>
      </c>
      <c r="AH105" s="328" t="str">
        <f t="shared" si="12"/>
        <v/>
      </c>
      <c r="AI105" s="328" t="str">
        <f t="shared" si="13"/>
        <v/>
      </c>
      <c r="AJ105" s="328" t="str">
        <f t="shared" si="14"/>
        <v/>
      </c>
      <c r="AK105" s="328" t="str">
        <f t="shared" si="15"/>
        <v/>
      </c>
      <c r="AL105" s="328" t="str">
        <f t="shared" si="16"/>
        <v/>
      </c>
      <c r="AM105" s="328" t="str">
        <f t="shared" si="17"/>
        <v/>
      </c>
      <c r="AN105" s="221"/>
      <c r="AO105" s="221"/>
      <c r="AP105" s="221"/>
      <c r="AQ105" s="221"/>
      <c r="AR105" s="221"/>
      <c r="AS105" s="221"/>
      <c r="AT105" s="221"/>
      <c r="AU105" s="221"/>
      <c r="AV105" s="221"/>
      <c r="AW105" s="221"/>
      <c r="AX105" s="221"/>
      <c r="AY105" s="221"/>
      <c r="AZ105" s="221"/>
      <c r="BA105" s="221"/>
      <c r="BB105" s="221"/>
      <c r="BC105" s="221"/>
      <c r="BD105" s="221"/>
      <c r="BE105" s="221"/>
      <c r="BF105" s="221"/>
      <c r="BG105" s="221"/>
      <c r="BH105" s="221"/>
      <c r="BI105" s="221"/>
      <c r="BJ105" s="221"/>
      <c r="BK105" s="221"/>
      <c r="BL105" s="221"/>
      <c r="BM105" s="221"/>
      <c r="BN105" s="221"/>
      <c r="BO105" s="221"/>
      <c r="BP105" s="221"/>
      <c r="BQ105" s="221"/>
      <c r="BR105" s="221"/>
      <c r="BS105" s="221"/>
      <c r="BT105" s="221"/>
      <c r="BU105" s="221"/>
      <c r="BV105" s="221"/>
      <c r="BW105" s="221"/>
      <c r="BX105" s="221"/>
      <c r="BY105" s="221"/>
      <c r="BZ105" s="221"/>
      <c r="CA105" s="221"/>
      <c r="CB105" s="177"/>
      <c r="CC105" s="177"/>
      <c r="CD105" s="177"/>
    </row>
    <row r="106" spans="1:82" ht="20.100000000000001" customHeight="1">
      <c r="A106" s="291" t="str">
        <f>IF(resultats_francais!A106="","",resultats_francais!A106)</f>
        <v/>
      </c>
      <c r="B106" s="121"/>
      <c r="C106" s="122"/>
      <c r="D106" s="123"/>
      <c r="E106" s="121"/>
      <c r="F106" s="122"/>
      <c r="G106" s="122"/>
      <c r="H106" s="124"/>
      <c r="I106" s="240"/>
      <c r="J106" s="121"/>
      <c r="K106" s="122"/>
      <c r="L106" s="124"/>
      <c r="M106" s="121"/>
      <c r="N106" s="122"/>
      <c r="O106" s="122"/>
      <c r="P106" s="122"/>
      <c r="Q106" s="122"/>
      <c r="R106" s="124"/>
      <c r="S106" s="121"/>
      <c r="T106" s="124"/>
      <c r="U106" s="121"/>
      <c r="V106" s="122"/>
      <c r="W106" s="122"/>
      <c r="X106" s="124"/>
      <c r="Y106" s="121"/>
      <c r="Z106" s="122"/>
      <c r="AA106" s="124"/>
      <c r="AB106" s="121"/>
      <c r="AC106" s="122"/>
      <c r="AD106" s="124"/>
      <c r="AE106" s="328" t="str">
        <f t="shared" si="9"/>
        <v/>
      </c>
      <c r="AF106" s="328" t="str">
        <f t="shared" si="10"/>
        <v/>
      </c>
      <c r="AG106" s="328" t="str">
        <f t="shared" si="11"/>
        <v/>
      </c>
      <c r="AH106" s="328" t="str">
        <f t="shared" si="12"/>
        <v/>
      </c>
      <c r="AI106" s="328" t="str">
        <f t="shared" si="13"/>
        <v/>
      </c>
      <c r="AJ106" s="328" t="str">
        <f t="shared" si="14"/>
        <v/>
      </c>
      <c r="AK106" s="328" t="str">
        <f t="shared" si="15"/>
        <v/>
      </c>
      <c r="AL106" s="328" t="str">
        <f t="shared" si="16"/>
        <v/>
      </c>
      <c r="AM106" s="328" t="str">
        <f t="shared" si="17"/>
        <v/>
      </c>
      <c r="AN106" s="221"/>
      <c r="AO106" s="221"/>
      <c r="AP106" s="221"/>
      <c r="AQ106" s="221"/>
      <c r="AR106" s="221"/>
      <c r="AS106" s="221"/>
      <c r="AT106" s="221"/>
      <c r="AU106" s="221"/>
      <c r="AV106" s="221"/>
      <c r="AW106" s="221"/>
      <c r="AX106" s="221"/>
      <c r="AY106" s="221"/>
      <c r="AZ106" s="221"/>
      <c r="BA106" s="221"/>
      <c r="BB106" s="221"/>
      <c r="BC106" s="221"/>
      <c r="BD106" s="221"/>
      <c r="BE106" s="221"/>
      <c r="BF106" s="221"/>
      <c r="BG106" s="221"/>
      <c r="BH106" s="221"/>
      <c r="BI106" s="221"/>
      <c r="BJ106" s="221"/>
      <c r="BK106" s="221"/>
      <c r="BL106" s="221"/>
      <c r="BM106" s="221"/>
      <c r="BN106" s="221"/>
      <c r="BO106" s="221"/>
      <c r="BP106" s="221"/>
      <c r="BQ106" s="221"/>
      <c r="BR106" s="221"/>
      <c r="BS106" s="221"/>
      <c r="BT106" s="221"/>
      <c r="BU106" s="221"/>
      <c r="BV106" s="221"/>
      <c r="BW106" s="221"/>
      <c r="BX106" s="221"/>
      <c r="BY106" s="221"/>
      <c r="BZ106" s="221"/>
      <c r="CA106" s="221"/>
      <c r="CB106" s="177"/>
      <c r="CC106" s="177"/>
      <c r="CD106" s="177"/>
    </row>
    <row r="107" spans="1:82" ht="20.100000000000001" customHeight="1">
      <c r="A107" s="291" t="str">
        <f>IF(resultats_francais!A107="","",resultats_francais!A107)</f>
        <v/>
      </c>
      <c r="B107" s="121"/>
      <c r="C107" s="122"/>
      <c r="D107" s="123"/>
      <c r="E107" s="121"/>
      <c r="F107" s="122"/>
      <c r="G107" s="122"/>
      <c r="H107" s="124"/>
      <c r="I107" s="240"/>
      <c r="J107" s="121"/>
      <c r="K107" s="122"/>
      <c r="L107" s="124"/>
      <c r="M107" s="121"/>
      <c r="N107" s="122"/>
      <c r="O107" s="122"/>
      <c r="P107" s="122"/>
      <c r="Q107" s="122"/>
      <c r="R107" s="124"/>
      <c r="S107" s="121"/>
      <c r="T107" s="124"/>
      <c r="U107" s="121"/>
      <c r="V107" s="122"/>
      <c r="W107" s="122"/>
      <c r="X107" s="124"/>
      <c r="Y107" s="121"/>
      <c r="Z107" s="122"/>
      <c r="AA107" s="124"/>
      <c r="AB107" s="121"/>
      <c r="AC107" s="122"/>
      <c r="AD107" s="124"/>
      <c r="AE107" s="328" t="str">
        <f t="shared" si="9"/>
        <v/>
      </c>
      <c r="AF107" s="328" t="str">
        <f t="shared" si="10"/>
        <v/>
      </c>
      <c r="AG107" s="328" t="str">
        <f t="shared" si="11"/>
        <v/>
      </c>
      <c r="AH107" s="328" t="str">
        <f t="shared" si="12"/>
        <v/>
      </c>
      <c r="AI107" s="328" t="str">
        <f t="shared" si="13"/>
        <v/>
      </c>
      <c r="AJ107" s="328" t="str">
        <f t="shared" si="14"/>
        <v/>
      </c>
      <c r="AK107" s="328" t="str">
        <f t="shared" si="15"/>
        <v/>
      </c>
      <c r="AL107" s="328" t="str">
        <f t="shared" si="16"/>
        <v/>
      </c>
      <c r="AM107" s="328" t="str">
        <f t="shared" si="17"/>
        <v/>
      </c>
      <c r="AN107" s="221"/>
      <c r="AO107" s="221"/>
      <c r="AP107" s="221"/>
      <c r="AQ107" s="221"/>
      <c r="AR107" s="221"/>
      <c r="AS107" s="221"/>
      <c r="AT107" s="221"/>
      <c r="AU107" s="221"/>
      <c r="AV107" s="221"/>
      <c r="AW107" s="221"/>
      <c r="AX107" s="221"/>
      <c r="AY107" s="221"/>
      <c r="AZ107" s="221"/>
      <c r="BA107" s="221"/>
      <c r="BB107" s="221"/>
      <c r="BC107" s="221"/>
      <c r="BD107" s="221"/>
      <c r="BE107" s="221"/>
      <c r="BF107" s="221"/>
      <c r="BG107" s="221"/>
      <c r="BH107" s="221"/>
      <c r="BI107" s="221"/>
      <c r="BJ107" s="221"/>
      <c r="BK107" s="221"/>
      <c r="BL107" s="221"/>
      <c r="BM107" s="221"/>
      <c r="BN107" s="221"/>
      <c r="BO107" s="221"/>
      <c r="BP107" s="221"/>
      <c r="BQ107" s="221"/>
      <c r="BR107" s="221"/>
      <c r="BS107" s="221"/>
      <c r="BT107" s="221"/>
      <c r="BU107" s="221"/>
      <c r="BV107" s="221"/>
      <c r="BW107" s="221"/>
      <c r="BX107" s="221"/>
      <c r="BY107" s="221"/>
      <c r="BZ107" s="221"/>
      <c r="CA107" s="221"/>
      <c r="CB107" s="177"/>
      <c r="CC107" s="177"/>
      <c r="CD107" s="177"/>
    </row>
    <row r="108" spans="1:82" ht="20.100000000000001" customHeight="1">
      <c r="A108" s="291" t="str">
        <f>IF(resultats_francais!A108="","",resultats_francais!A108)</f>
        <v/>
      </c>
      <c r="B108" s="121"/>
      <c r="C108" s="122"/>
      <c r="D108" s="123"/>
      <c r="E108" s="121"/>
      <c r="F108" s="122"/>
      <c r="G108" s="122"/>
      <c r="H108" s="124"/>
      <c r="I108" s="240"/>
      <c r="J108" s="121"/>
      <c r="K108" s="122"/>
      <c r="L108" s="124"/>
      <c r="M108" s="121"/>
      <c r="N108" s="122"/>
      <c r="O108" s="122"/>
      <c r="P108" s="122"/>
      <c r="Q108" s="122"/>
      <c r="R108" s="124"/>
      <c r="S108" s="121"/>
      <c r="T108" s="124"/>
      <c r="U108" s="121"/>
      <c r="V108" s="122"/>
      <c r="W108" s="122"/>
      <c r="X108" s="124"/>
      <c r="Y108" s="121"/>
      <c r="Z108" s="122"/>
      <c r="AA108" s="124"/>
      <c r="AB108" s="121"/>
      <c r="AC108" s="122"/>
      <c r="AD108" s="124"/>
      <c r="AE108" s="328" t="str">
        <f t="shared" si="9"/>
        <v/>
      </c>
      <c r="AF108" s="328" t="str">
        <f t="shared" si="10"/>
        <v/>
      </c>
      <c r="AG108" s="328" t="str">
        <f t="shared" si="11"/>
        <v/>
      </c>
      <c r="AH108" s="328" t="str">
        <f t="shared" si="12"/>
        <v/>
      </c>
      <c r="AI108" s="328" t="str">
        <f t="shared" si="13"/>
        <v/>
      </c>
      <c r="AJ108" s="328" t="str">
        <f t="shared" si="14"/>
        <v/>
      </c>
      <c r="AK108" s="328" t="str">
        <f t="shared" si="15"/>
        <v/>
      </c>
      <c r="AL108" s="328" t="str">
        <f t="shared" si="16"/>
        <v/>
      </c>
      <c r="AM108" s="328" t="str">
        <f t="shared" si="17"/>
        <v/>
      </c>
      <c r="AN108" s="221"/>
      <c r="AO108" s="221"/>
      <c r="AP108" s="221"/>
      <c r="AQ108" s="221"/>
      <c r="AR108" s="221"/>
      <c r="AS108" s="221"/>
      <c r="AT108" s="221"/>
      <c r="AU108" s="221"/>
      <c r="AV108" s="221"/>
      <c r="AW108" s="221"/>
      <c r="AX108" s="221"/>
      <c r="AY108" s="221"/>
      <c r="AZ108" s="221"/>
      <c r="BA108" s="221"/>
      <c r="BB108" s="221"/>
      <c r="BC108" s="221"/>
      <c r="BD108" s="221"/>
      <c r="BE108" s="221"/>
      <c r="BF108" s="221"/>
      <c r="BG108" s="221"/>
      <c r="BH108" s="221"/>
      <c r="BI108" s="221"/>
      <c r="BJ108" s="221"/>
      <c r="BK108" s="221"/>
      <c r="BL108" s="221"/>
      <c r="BM108" s="221"/>
      <c r="BN108" s="221"/>
      <c r="BO108" s="221"/>
      <c r="BP108" s="221"/>
      <c r="BQ108" s="221"/>
      <c r="BR108" s="221"/>
      <c r="BS108" s="221"/>
      <c r="BT108" s="221"/>
      <c r="BU108" s="221"/>
      <c r="BV108" s="221"/>
      <c r="BW108" s="221"/>
      <c r="BX108" s="221"/>
      <c r="BY108" s="221"/>
      <c r="BZ108" s="221"/>
      <c r="CA108" s="221"/>
      <c r="CB108" s="177"/>
      <c r="CC108" s="177"/>
      <c r="CD108" s="177"/>
    </row>
    <row r="109" spans="1:82" ht="20.100000000000001" customHeight="1">
      <c r="A109" s="291" t="str">
        <f>IF(resultats_francais!A109="","",resultats_francais!A109)</f>
        <v/>
      </c>
      <c r="B109" s="121"/>
      <c r="C109" s="122"/>
      <c r="D109" s="123"/>
      <c r="E109" s="121"/>
      <c r="F109" s="122"/>
      <c r="G109" s="122"/>
      <c r="H109" s="124"/>
      <c r="I109" s="240"/>
      <c r="J109" s="121"/>
      <c r="K109" s="122"/>
      <c r="L109" s="124"/>
      <c r="M109" s="121"/>
      <c r="N109" s="122"/>
      <c r="O109" s="122"/>
      <c r="P109" s="122"/>
      <c r="Q109" s="122"/>
      <c r="R109" s="124"/>
      <c r="S109" s="121"/>
      <c r="T109" s="124"/>
      <c r="U109" s="121"/>
      <c r="V109" s="122"/>
      <c r="W109" s="122"/>
      <c r="X109" s="124"/>
      <c r="Y109" s="121"/>
      <c r="Z109" s="122"/>
      <c r="AA109" s="124"/>
      <c r="AB109" s="121"/>
      <c r="AC109" s="122"/>
      <c r="AD109" s="124"/>
      <c r="AE109" s="328" t="str">
        <f t="shared" si="9"/>
        <v/>
      </c>
      <c r="AF109" s="328" t="str">
        <f t="shared" si="10"/>
        <v/>
      </c>
      <c r="AG109" s="328" t="str">
        <f t="shared" si="11"/>
        <v/>
      </c>
      <c r="AH109" s="328" t="str">
        <f t="shared" si="12"/>
        <v/>
      </c>
      <c r="AI109" s="328" t="str">
        <f t="shared" si="13"/>
        <v/>
      </c>
      <c r="AJ109" s="328" t="str">
        <f t="shared" si="14"/>
        <v/>
      </c>
      <c r="AK109" s="328" t="str">
        <f t="shared" si="15"/>
        <v/>
      </c>
      <c r="AL109" s="328" t="str">
        <f t="shared" si="16"/>
        <v/>
      </c>
      <c r="AM109" s="328" t="str">
        <f t="shared" si="17"/>
        <v/>
      </c>
      <c r="AN109" s="221"/>
      <c r="AO109" s="221"/>
      <c r="AP109" s="221"/>
      <c r="AQ109" s="221"/>
      <c r="AR109" s="221"/>
      <c r="AS109" s="221"/>
      <c r="AT109" s="221"/>
      <c r="AU109" s="221"/>
      <c r="AV109" s="221"/>
      <c r="AW109" s="221"/>
      <c r="AX109" s="221"/>
      <c r="AY109" s="221"/>
      <c r="AZ109" s="221"/>
      <c r="BA109" s="221"/>
      <c r="BB109" s="221"/>
      <c r="BC109" s="221"/>
      <c r="BD109" s="221"/>
      <c r="BE109" s="221"/>
      <c r="BF109" s="221"/>
      <c r="BG109" s="221"/>
      <c r="BH109" s="221"/>
      <c r="BI109" s="221"/>
      <c r="BJ109" s="221"/>
      <c r="BK109" s="221"/>
      <c r="BL109" s="221"/>
      <c r="BM109" s="221"/>
      <c r="BN109" s="221"/>
      <c r="BO109" s="221"/>
      <c r="BP109" s="221"/>
      <c r="BQ109" s="221"/>
      <c r="BR109" s="221"/>
      <c r="BS109" s="221"/>
      <c r="BT109" s="221"/>
      <c r="BU109" s="221"/>
      <c r="BV109" s="221"/>
      <c r="BW109" s="221"/>
      <c r="BX109" s="221"/>
      <c r="BY109" s="221"/>
      <c r="BZ109" s="221"/>
      <c r="CA109" s="221"/>
      <c r="CB109" s="177"/>
      <c r="CC109" s="177"/>
      <c r="CD109" s="177"/>
    </row>
    <row r="110" spans="1:82" ht="20.100000000000001" customHeight="1">
      <c r="A110" s="291" t="str">
        <f>IF(resultats_francais!A110="","",resultats_francais!A110)</f>
        <v/>
      </c>
      <c r="B110" s="121"/>
      <c r="C110" s="122"/>
      <c r="D110" s="123"/>
      <c r="E110" s="121"/>
      <c r="F110" s="122"/>
      <c r="G110" s="122"/>
      <c r="H110" s="124"/>
      <c r="I110" s="240"/>
      <c r="J110" s="121"/>
      <c r="K110" s="122"/>
      <c r="L110" s="124"/>
      <c r="M110" s="121"/>
      <c r="N110" s="122"/>
      <c r="O110" s="122"/>
      <c r="P110" s="122"/>
      <c r="Q110" s="122"/>
      <c r="R110" s="124"/>
      <c r="S110" s="121"/>
      <c r="T110" s="124"/>
      <c r="U110" s="121"/>
      <c r="V110" s="122"/>
      <c r="W110" s="122"/>
      <c r="X110" s="124"/>
      <c r="Y110" s="121"/>
      <c r="Z110" s="122"/>
      <c r="AA110" s="124"/>
      <c r="AB110" s="121"/>
      <c r="AC110" s="122"/>
      <c r="AD110" s="124"/>
      <c r="AE110" s="328" t="str">
        <f t="shared" si="9"/>
        <v/>
      </c>
      <c r="AF110" s="328" t="str">
        <f t="shared" si="10"/>
        <v/>
      </c>
      <c r="AG110" s="328" t="str">
        <f t="shared" si="11"/>
        <v/>
      </c>
      <c r="AH110" s="328" t="str">
        <f t="shared" si="12"/>
        <v/>
      </c>
      <c r="AI110" s="328" t="str">
        <f t="shared" si="13"/>
        <v/>
      </c>
      <c r="AJ110" s="328" t="str">
        <f t="shared" si="14"/>
        <v/>
      </c>
      <c r="AK110" s="328" t="str">
        <f t="shared" si="15"/>
        <v/>
      </c>
      <c r="AL110" s="328" t="str">
        <f t="shared" si="16"/>
        <v/>
      </c>
      <c r="AM110" s="328" t="str">
        <f t="shared" si="17"/>
        <v/>
      </c>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H110" s="221"/>
      <c r="BI110" s="221"/>
      <c r="BJ110" s="221"/>
      <c r="BK110" s="221"/>
      <c r="BL110" s="221"/>
      <c r="BM110" s="221"/>
      <c r="BN110" s="221"/>
      <c r="BO110" s="221"/>
      <c r="BP110" s="221"/>
      <c r="BQ110" s="221"/>
      <c r="BR110" s="221"/>
      <c r="BS110" s="221"/>
      <c r="BT110" s="221"/>
      <c r="BU110" s="221"/>
      <c r="BV110" s="221"/>
      <c r="BW110" s="221"/>
      <c r="BX110" s="221"/>
      <c r="BY110" s="221"/>
      <c r="BZ110" s="221"/>
      <c r="CA110" s="221"/>
      <c r="CB110" s="177"/>
      <c r="CC110" s="177"/>
      <c r="CD110" s="177"/>
    </row>
    <row r="111" spans="1:82" ht="20.100000000000001" customHeight="1">
      <c r="A111" s="291" t="str">
        <f>IF(resultats_francais!A111="","",resultats_francais!A111)</f>
        <v/>
      </c>
      <c r="B111" s="121"/>
      <c r="C111" s="122"/>
      <c r="D111" s="123"/>
      <c r="E111" s="121"/>
      <c r="F111" s="122"/>
      <c r="G111" s="122"/>
      <c r="H111" s="124"/>
      <c r="I111" s="240"/>
      <c r="J111" s="121"/>
      <c r="K111" s="122"/>
      <c r="L111" s="124"/>
      <c r="M111" s="121"/>
      <c r="N111" s="122"/>
      <c r="O111" s="122"/>
      <c r="P111" s="122"/>
      <c r="Q111" s="122"/>
      <c r="R111" s="124"/>
      <c r="S111" s="121"/>
      <c r="T111" s="124"/>
      <c r="U111" s="121"/>
      <c r="V111" s="122"/>
      <c r="W111" s="122"/>
      <c r="X111" s="124"/>
      <c r="Y111" s="121"/>
      <c r="Z111" s="122"/>
      <c r="AA111" s="124"/>
      <c r="AB111" s="121"/>
      <c r="AC111" s="122"/>
      <c r="AD111" s="124"/>
      <c r="AE111" s="328" t="str">
        <f t="shared" si="9"/>
        <v/>
      </c>
      <c r="AF111" s="328" t="str">
        <f t="shared" si="10"/>
        <v/>
      </c>
      <c r="AG111" s="328" t="str">
        <f t="shared" si="11"/>
        <v/>
      </c>
      <c r="AH111" s="328" t="str">
        <f t="shared" si="12"/>
        <v/>
      </c>
      <c r="AI111" s="328" t="str">
        <f t="shared" si="13"/>
        <v/>
      </c>
      <c r="AJ111" s="328" t="str">
        <f t="shared" si="14"/>
        <v/>
      </c>
      <c r="AK111" s="328" t="str">
        <f t="shared" si="15"/>
        <v/>
      </c>
      <c r="AL111" s="328" t="str">
        <f t="shared" si="16"/>
        <v/>
      </c>
      <c r="AM111" s="328" t="str">
        <f t="shared" si="17"/>
        <v/>
      </c>
      <c r="AN111" s="221"/>
      <c r="AO111" s="221"/>
      <c r="AP111" s="221"/>
      <c r="AQ111" s="221"/>
      <c r="AR111" s="221"/>
      <c r="AS111" s="221"/>
      <c r="AT111" s="221"/>
      <c r="AU111" s="221"/>
      <c r="AV111" s="221"/>
      <c r="AW111" s="221"/>
      <c r="AX111" s="221"/>
      <c r="AY111" s="221"/>
      <c r="AZ111" s="221"/>
      <c r="BA111" s="221"/>
      <c r="BB111" s="221"/>
      <c r="BC111" s="221"/>
      <c r="BD111" s="221"/>
      <c r="BE111" s="221"/>
      <c r="BF111" s="221"/>
      <c r="BG111" s="221"/>
      <c r="BH111" s="221"/>
      <c r="BI111" s="221"/>
      <c r="BJ111" s="221"/>
      <c r="BK111" s="221"/>
      <c r="BL111" s="221"/>
      <c r="BM111" s="221"/>
      <c r="BN111" s="221"/>
      <c r="BO111" s="221"/>
      <c r="BP111" s="221"/>
      <c r="BQ111" s="221"/>
      <c r="BR111" s="221"/>
      <c r="BS111" s="221"/>
      <c r="BT111" s="221"/>
      <c r="BU111" s="221"/>
      <c r="BV111" s="221"/>
      <c r="BW111" s="221"/>
      <c r="BX111" s="221"/>
      <c r="BY111" s="221"/>
      <c r="BZ111" s="221"/>
      <c r="CA111" s="221"/>
      <c r="CB111" s="177"/>
      <c r="CC111" s="177"/>
      <c r="CD111" s="177"/>
    </row>
    <row r="112" spans="1:82" ht="20.100000000000001" customHeight="1">
      <c r="A112" s="291" t="str">
        <f>IF(resultats_francais!A112="","",resultats_francais!A112)</f>
        <v/>
      </c>
      <c r="B112" s="121"/>
      <c r="C112" s="122"/>
      <c r="D112" s="123"/>
      <c r="E112" s="121"/>
      <c r="F112" s="122"/>
      <c r="G112" s="122"/>
      <c r="H112" s="124"/>
      <c r="I112" s="240"/>
      <c r="J112" s="121"/>
      <c r="K112" s="122"/>
      <c r="L112" s="124"/>
      <c r="M112" s="121"/>
      <c r="N112" s="122"/>
      <c r="O112" s="122"/>
      <c r="P112" s="122"/>
      <c r="Q112" s="122"/>
      <c r="R112" s="124"/>
      <c r="S112" s="121"/>
      <c r="T112" s="124"/>
      <c r="U112" s="121"/>
      <c r="V112" s="122"/>
      <c r="W112" s="122"/>
      <c r="X112" s="124"/>
      <c r="Y112" s="121"/>
      <c r="Z112" s="122"/>
      <c r="AA112" s="124"/>
      <c r="AB112" s="121"/>
      <c r="AC112" s="122"/>
      <c r="AD112" s="124"/>
      <c r="AE112" s="328" t="str">
        <f t="shared" si="9"/>
        <v/>
      </c>
      <c r="AF112" s="328" t="str">
        <f t="shared" si="10"/>
        <v/>
      </c>
      <c r="AG112" s="328" t="str">
        <f t="shared" si="11"/>
        <v/>
      </c>
      <c r="AH112" s="328" t="str">
        <f t="shared" si="12"/>
        <v/>
      </c>
      <c r="AI112" s="328" t="str">
        <f t="shared" si="13"/>
        <v/>
      </c>
      <c r="AJ112" s="328" t="str">
        <f t="shared" si="14"/>
        <v/>
      </c>
      <c r="AK112" s="328" t="str">
        <f t="shared" si="15"/>
        <v/>
      </c>
      <c r="AL112" s="328" t="str">
        <f t="shared" si="16"/>
        <v/>
      </c>
      <c r="AM112" s="328" t="str">
        <f t="shared" si="17"/>
        <v/>
      </c>
      <c r="AN112" s="221"/>
      <c r="AO112" s="221"/>
      <c r="AP112" s="221"/>
      <c r="AQ112" s="221"/>
      <c r="AR112" s="221"/>
      <c r="AS112" s="221"/>
      <c r="AT112" s="221"/>
      <c r="AU112" s="221"/>
      <c r="AV112" s="221"/>
      <c r="AW112" s="221"/>
      <c r="AX112" s="221"/>
      <c r="AY112" s="221"/>
      <c r="AZ112" s="221"/>
      <c r="BA112" s="221"/>
      <c r="BB112" s="221"/>
      <c r="BC112" s="221"/>
      <c r="BD112" s="221"/>
      <c r="BE112" s="221"/>
      <c r="BF112" s="221"/>
      <c r="BG112" s="221"/>
      <c r="BH112" s="221"/>
      <c r="BI112" s="221"/>
      <c r="BJ112" s="221"/>
      <c r="BK112" s="221"/>
      <c r="BL112" s="221"/>
      <c r="BM112" s="221"/>
      <c r="BN112" s="221"/>
      <c r="BO112" s="221"/>
      <c r="BP112" s="221"/>
      <c r="BQ112" s="221"/>
      <c r="BR112" s="221"/>
      <c r="BS112" s="221"/>
      <c r="BT112" s="221"/>
      <c r="BU112" s="221"/>
      <c r="BV112" s="221"/>
      <c r="BW112" s="221"/>
      <c r="BX112" s="221"/>
      <c r="BY112" s="221"/>
      <c r="BZ112" s="221"/>
      <c r="CA112" s="221"/>
      <c r="CB112" s="177"/>
      <c r="CC112" s="177"/>
      <c r="CD112" s="177"/>
    </row>
    <row r="113" spans="1:82" ht="20.100000000000001" customHeight="1">
      <c r="A113" s="291" t="str">
        <f>IF(resultats_francais!A113="","",resultats_francais!A113)</f>
        <v/>
      </c>
      <c r="B113" s="121"/>
      <c r="C113" s="122"/>
      <c r="D113" s="123"/>
      <c r="E113" s="121"/>
      <c r="F113" s="122"/>
      <c r="G113" s="122"/>
      <c r="H113" s="124"/>
      <c r="I113" s="240"/>
      <c r="J113" s="121"/>
      <c r="K113" s="122"/>
      <c r="L113" s="124"/>
      <c r="M113" s="121"/>
      <c r="N113" s="122"/>
      <c r="O113" s="122"/>
      <c r="P113" s="122"/>
      <c r="Q113" s="122"/>
      <c r="R113" s="124"/>
      <c r="S113" s="121"/>
      <c r="T113" s="124"/>
      <c r="U113" s="121"/>
      <c r="V113" s="122"/>
      <c r="W113" s="122"/>
      <c r="X113" s="124"/>
      <c r="Y113" s="121"/>
      <c r="Z113" s="122"/>
      <c r="AA113" s="124"/>
      <c r="AB113" s="121"/>
      <c r="AC113" s="122"/>
      <c r="AD113" s="124"/>
      <c r="AE113" s="328" t="str">
        <f t="shared" si="9"/>
        <v/>
      </c>
      <c r="AF113" s="328" t="str">
        <f t="shared" si="10"/>
        <v/>
      </c>
      <c r="AG113" s="328" t="str">
        <f t="shared" si="11"/>
        <v/>
      </c>
      <c r="AH113" s="328" t="str">
        <f t="shared" si="12"/>
        <v/>
      </c>
      <c r="AI113" s="328" t="str">
        <f t="shared" si="13"/>
        <v/>
      </c>
      <c r="AJ113" s="328" t="str">
        <f t="shared" si="14"/>
        <v/>
      </c>
      <c r="AK113" s="328" t="str">
        <f t="shared" si="15"/>
        <v/>
      </c>
      <c r="AL113" s="328" t="str">
        <f t="shared" si="16"/>
        <v/>
      </c>
      <c r="AM113" s="328" t="str">
        <f t="shared" si="17"/>
        <v/>
      </c>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c r="BJ113" s="221"/>
      <c r="BK113" s="221"/>
      <c r="BL113" s="221"/>
      <c r="BM113" s="221"/>
      <c r="BN113" s="221"/>
      <c r="BO113" s="221"/>
      <c r="BP113" s="221"/>
      <c r="BQ113" s="221"/>
      <c r="BR113" s="221"/>
      <c r="BS113" s="221"/>
      <c r="BT113" s="221"/>
      <c r="BU113" s="221"/>
      <c r="BV113" s="221"/>
      <c r="BW113" s="221"/>
      <c r="BX113" s="221"/>
      <c r="BY113" s="221"/>
      <c r="BZ113" s="221"/>
      <c r="CA113" s="221"/>
      <c r="CB113" s="177"/>
      <c r="CC113" s="177"/>
      <c r="CD113" s="177"/>
    </row>
    <row r="114" spans="1:82" ht="20.100000000000001" customHeight="1">
      <c r="A114" s="291" t="str">
        <f>IF(resultats_francais!A114="","",resultats_francais!A114)</f>
        <v/>
      </c>
      <c r="B114" s="121"/>
      <c r="C114" s="122"/>
      <c r="D114" s="123"/>
      <c r="E114" s="121"/>
      <c r="F114" s="122"/>
      <c r="G114" s="122"/>
      <c r="H114" s="124"/>
      <c r="I114" s="240"/>
      <c r="J114" s="121"/>
      <c r="K114" s="122"/>
      <c r="L114" s="124"/>
      <c r="M114" s="121"/>
      <c r="N114" s="122"/>
      <c r="O114" s="122"/>
      <c r="P114" s="122"/>
      <c r="Q114" s="122"/>
      <c r="R114" s="124"/>
      <c r="S114" s="121"/>
      <c r="T114" s="124"/>
      <c r="U114" s="121"/>
      <c r="V114" s="122"/>
      <c r="W114" s="122"/>
      <c r="X114" s="124"/>
      <c r="Y114" s="121"/>
      <c r="Z114" s="122"/>
      <c r="AA114" s="124"/>
      <c r="AB114" s="121"/>
      <c r="AC114" s="122"/>
      <c r="AD114" s="124"/>
      <c r="AE114" s="328" t="str">
        <f t="shared" si="9"/>
        <v/>
      </c>
      <c r="AF114" s="328" t="str">
        <f t="shared" si="10"/>
        <v/>
      </c>
      <c r="AG114" s="328" t="str">
        <f t="shared" si="11"/>
        <v/>
      </c>
      <c r="AH114" s="328" t="str">
        <f t="shared" si="12"/>
        <v/>
      </c>
      <c r="AI114" s="328" t="str">
        <f t="shared" si="13"/>
        <v/>
      </c>
      <c r="AJ114" s="328" t="str">
        <f t="shared" si="14"/>
        <v/>
      </c>
      <c r="AK114" s="328" t="str">
        <f t="shared" si="15"/>
        <v/>
      </c>
      <c r="AL114" s="328" t="str">
        <f t="shared" si="16"/>
        <v/>
      </c>
      <c r="AM114" s="328" t="str">
        <f t="shared" si="17"/>
        <v/>
      </c>
      <c r="AN114" s="221"/>
      <c r="AO114" s="221"/>
      <c r="AP114" s="221"/>
      <c r="AQ114" s="221"/>
      <c r="AR114" s="221"/>
      <c r="AS114" s="221"/>
      <c r="AT114" s="221"/>
      <c r="AU114" s="221"/>
      <c r="AV114" s="221"/>
      <c r="AW114" s="221"/>
      <c r="AX114" s="221"/>
      <c r="AY114" s="221"/>
      <c r="AZ114" s="221"/>
      <c r="BA114" s="221"/>
      <c r="BB114" s="221"/>
      <c r="BC114" s="221"/>
      <c r="BD114" s="221"/>
      <c r="BE114" s="221"/>
      <c r="BF114" s="221"/>
      <c r="BG114" s="221"/>
      <c r="BH114" s="221"/>
      <c r="BI114" s="221"/>
      <c r="BJ114" s="221"/>
      <c r="BK114" s="221"/>
      <c r="BL114" s="221"/>
      <c r="BM114" s="221"/>
      <c r="BN114" s="221"/>
      <c r="BO114" s="221"/>
      <c r="BP114" s="221"/>
      <c r="BQ114" s="221"/>
      <c r="BR114" s="221"/>
      <c r="BS114" s="221"/>
      <c r="BT114" s="221"/>
      <c r="BU114" s="221"/>
      <c r="BV114" s="221"/>
      <c r="BW114" s="221"/>
      <c r="BX114" s="221"/>
      <c r="BY114" s="221"/>
      <c r="BZ114" s="221"/>
      <c r="CA114" s="221"/>
      <c r="CB114" s="177"/>
      <c r="CC114" s="177"/>
      <c r="CD114" s="177"/>
    </row>
    <row r="115" spans="1:82" ht="20.100000000000001" customHeight="1">
      <c r="A115" s="291" t="str">
        <f>IF(resultats_francais!A115="","",resultats_francais!A115)</f>
        <v/>
      </c>
      <c r="B115" s="121"/>
      <c r="C115" s="122"/>
      <c r="D115" s="123"/>
      <c r="E115" s="121"/>
      <c r="F115" s="122"/>
      <c r="G115" s="122"/>
      <c r="H115" s="124"/>
      <c r="I115" s="240"/>
      <c r="J115" s="121"/>
      <c r="K115" s="122"/>
      <c r="L115" s="124"/>
      <c r="M115" s="121"/>
      <c r="N115" s="122"/>
      <c r="O115" s="122"/>
      <c r="P115" s="122"/>
      <c r="Q115" s="122"/>
      <c r="R115" s="124"/>
      <c r="S115" s="121"/>
      <c r="T115" s="124"/>
      <c r="U115" s="121"/>
      <c r="V115" s="122"/>
      <c r="W115" s="122"/>
      <c r="X115" s="124"/>
      <c r="Y115" s="121"/>
      <c r="Z115" s="122"/>
      <c r="AA115" s="124"/>
      <c r="AB115" s="121"/>
      <c r="AC115" s="122"/>
      <c r="AD115" s="124"/>
      <c r="AE115" s="328" t="str">
        <f t="shared" si="9"/>
        <v/>
      </c>
      <c r="AF115" s="328" t="str">
        <f t="shared" si="10"/>
        <v/>
      </c>
      <c r="AG115" s="328" t="str">
        <f t="shared" si="11"/>
        <v/>
      </c>
      <c r="AH115" s="328" t="str">
        <f t="shared" si="12"/>
        <v/>
      </c>
      <c r="AI115" s="328" t="str">
        <f t="shared" si="13"/>
        <v/>
      </c>
      <c r="AJ115" s="328" t="str">
        <f t="shared" si="14"/>
        <v/>
      </c>
      <c r="AK115" s="328" t="str">
        <f t="shared" si="15"/>
        <v/>
      </c>
      <c r="AL115" s="328" t="str">
        <f t="shared" si="16"/>
        <v/>
      </c>
      <c r="AM115" s="328" t="str">
        <f t="shared" si="17"/>
        <v/>
      </c>
      <c r="AN115" s="221"/>
      <c r="AO115" s="221"/>
      <c r="AP115" s="221"/>
      <c r="AQ115" s="221"/>
      <c r="AR115" s="221"/>
      <c r="AS115" s="221"/>
      <c r="AT115" s="221"/>
      <c r="AU115" s="221"/>
      <c r="AV115" s="221"/>
      <c r="AW115" s="221"/>
      <c r="AX115" s="221"/>
      <c r="AY115" s="221"/>
      <c r="AZ115" s="221"/>
      <c r="BA115" s="221"/>
      <c r="BB115" s="221"/>
      <c r="BC115" s="221"/>
      <c r="BD115" s="221"/>
      <c r="BE115" s="221"/>
      <c r="BF115" s="221"/>
      <c r="BG115" s="221"/>
      <c r="BH115" s="221"/>
      <c r="BI115" s="221"/>
      <c r="BJ115" s="221"/>
      <c r="BK115" s="221"/>
      <c r="BL115" s="221"/>
      <c r="BM115" s="221"/>
      <c r="BN115" s="221"/>
      <c r="BO115" s="221"/>
      <c r="BP115" s="221"/>
      <c r="BQ115" s="221"/>
      <c r="BR115" s="221"/>
      <c r="BS115" s="221"/>
      <c r="BT115" s="221"/>
      <c r="BU115" s="221"/>
      <c r="BV115" s="221"/>
      <c r="BW115" s="221"/>
      <c r="BX115" s="221"/>
      <c r="BY115" s="221"/>
      <c r="BZ115" s="221"/>
      <c r="CA115" s="221"/>
      <c r="CB115" s="177"/>
      <c r="CC115" s="177"/>
      <c r="CD115" s="177"/>
    </row>
    <row r="116" spans="1:82" ht="20.100000000000001" customHeight="1">
      <c r="A116" s="291" t="str">
        <f>IF(resultats_francais!A116="","",resultats_francais!A116)</f>
        <v/>
      </c>
      <c r="B116" s="121"/>
      <c r="C116" s="122"/>
      <c r="D116" s="123"/>
      <c r="E116" s="121"/>
      <c r="F116" s="122"/>
      <c r="G116" s="122"/>
      <c r="H116" s="124"/>
      <c r="I116" s="240"/>
      <c r="J116" s="121"/>
      <c r="K116" s="122"/>
      <c r="L116" s="124"/>
      <c r="M116" s="121"/>
      <c r="N116" s="122"/>
      <c r="O116" s="122"/>
      <c r="P116" s="122"/>
      <c r="Q116" s="122"/>
      <c r="R116" s="124"/>
      <c r="S116" s="121"/>
      <c r="T116" s="124"/>
      <c r="U116" s="121"/>
      <c r="V116" s="122"/>
      <c r="W116" s="122"/>
      <c r="X116" s="124"/>
      <c r="Y116" s="121"/>
      <c r="Z116" s="122"/>
      <c r="AA116" s="124"/>
      <c r="AB116" s="121"/>
      <c r="AC116" s="122"/>
      <c r="AD116" s="124"/>
      <c r="AE116" s="328" t="str">
        <f t="shared" si="9"/>
        <v/>
      </c>
      <c r="AF116" s="328" t="str">
        <f t="shared" si="10"/>
        <v/>
      </c>
      <c r="AG116" s="328" t="str">
        <f t="shared" si="11"/>
        <v/>
      </c>
      <c r="AH116" s="328" t="str">
        <f t="shared" si="12"/>
        <v/>
      </c>
      <c r="AI116" s="328" t="str">
        <f t="shared" si="13"/>
        <v/>
      </c>
      <c r="AJ116" s="328" t="str">
        <f t="shared" si="14"/>
        <v/>
      </c>
      <c r="AK116" s="328" t="str">
        <f t="shared" si="15"/>
        <v/>
      </c>
      <c r="AL116" s="328" t="str">
        <f t="shared" si="16"/>
        <v/>
      </c>
      <c r="AM116" s="328" t="str">
        <f t="shared" si="17"/>
        <v/>
      </c>
      <c r="AN116" s="221"/>
      <c r="AO116" s="221"/>
      <c r="AP116" s="221"/>
      <c r="AQ116" s="221"/>
      <c r="AR116" s="221"/>
      <c r="AS116" s="221"/>
      <c r="AT116" s="221"/>
      <c r="AU116" s="221"/>
      <c r="AV116" s="221"/>
      <c r="AW116" s="221"/>
      <c r="AX116" s="221"/>
      <c r="AY116" s="221"/>
      <c r="AZ116" s="221"/>
      <c r="BA116" s="221"/>
      <c r="BB116" s="221"/>
      <c r="BC116" s="221"/>
      <c r="BD116" s="221"/>
      <c r="BE116" s="221"/>
      <c r="BF116" s="221"/>
      <c r="BG116" s="221"/>
      <c r="BH116" s="221"/>
      <c r="BI116" s="221"/>
      <c r="BJ116" s="221"/>
      <c r="BK116" s="221"/>
      <c r="BL116" s="221"/>
      <c r="BM116" s="221"/>
      <c r="BN116" s="221"/>
      <c r="BO116" s="221"/>
      <c r="BP116" s="221"/>
      <c r="BQ116" s="221"/>
      <c r="BR116" s="221"/>
      <c r="BS116" s="221"/>
      <c r="BT116" s="221"/>
      <c r="BU116" s="221"/>
      <c r="BV116" s="221"/>
      <c r="BW116" s="221"/>
      <c r="BX116" s="221"/>
      <c r="BY116" s="221"/>
      <c r="BZ116" s="221"/>
      <c r="CA116" s="221"/>
      <c r="CB116" s="177"/>
      <c r="CC116" s="177"/>
      <c r="CD116" s="177"/>
    </row>
    <row r="117" spans="1:82" ht="20.100000000000001" customHeight="1">
      <c r="A117" s="291" t="str">
        <f>IF(resultats_francais!A117="","",resultats_francais!A117)</f>
        <v/>
      </c>
      <c r="B117" s="121"/>
      <c r="C117" s="122"/>
      <c r="D117" s="123"/>
      <c r="E117" s="121"/>
      <c r="F117" s="122"/>
      <c r="G117" s="122"/>
      <c r="H117" s="124"/>
      <c r="I117" s="240"/>
      <c r="J117" s="121"/>
      <c r="K117" s="122"/>
      <c r="L117" s="124"/>
      <c r="M117" s="121"/>
      <c r="N117" s="122"/>
      <c r="O117" s="122"/>
      <c r="P117" s="122"/>
      <c r="Q117" s="122"/>
      <c r="R117" s="124"/>
      <c r="S117" s="121"/>
      <c r="T117" s="124"/>
      <c r="U117" s="121"/>
      <c r="V117" s="122"/>
      <c r="W117" s="122"/>
      <c r="X117" s="124"/>
      <c r="Y117" s="121"/>
      <c r="Z117" s="122"/>
      <c r="AA117" s="124"/>
      <c r="AB117" s="121"/>
      <c r="AC117" s="122"/>
      <c r="AD117" s="124"/>
      <c r="AE117" s="328" t="str">
        <f t="shared" si="9"/>
        <v/>
      </c>
      <c r="AF117" s="328" t="str">
        <f t="shared" si="10"/>
        <v/>
      </c>
      <c r="AG117" s="328" t="str">
        <f t="shared" si="11"/>
        <v/>
      </c>
      <c r="AH117" s="328" t="str">
        <f t="shared" si="12"/>
        <v/>
      </c>
      <c r="AI117" s="328" t="str">
        <f t="shared" si="13"/>
        <v/>
      </c>
      <c r="AJ117" s="328" t="str">
        <f t="shared" si="14"/>
        <v/>
      </c>
      <c r="AK117" s="328" t="str">
        <f t="shared" si="15"/>
        <v/>
      </c>
      <c r="AL117" s="328" t="str">
        <f t="shared" si="16"/>
        <v/>
      </c>
      <c r="AM117" s="328" t="str">
        <f t="shared" si="17"/>
        <v/>
      </c>
      <c r="AN117" s="221"/>
      <c r="AO117" s="221"/>
      <c r="AP117" s="221"/>
      <c r="AQ117" s="221"/>
      <c r="AR117" s="221"/>
      <c r="AS117" s="221"/>
      <c r="AT117" s="221"/>
      <c r="AU117" s="221"/>
      <c r="AV117" s="221"/>
      <c r="AW117" s="221"/>
      <c r="AX117" s="221"/>
      <c r="AY117" s="221"/>
      <c r="AZ117" s="221"/>
      <c r="BA117" s="221"/>
      <c r="BB117" s="221"/>
      <c r="BC117" s="221"/>
      <c r="BD117" s="221"/>
      <c r="BE117" s="221"/>
      <c r="BF117" s="221"/>
      <c r="BG117" s="221"/>
      <c r="BH117" s="221"/>
      <c r="BI117" s="221"/>
      <c r="BJ117" s="221"/>
      <c r="BK117" s="221"/>
      <c r="BL117" s="221"/>
      <c r="BM117" s="221"/>
      <c r="BN117" s="221"/>
      <c r="BO117" s="221"/>
      <c r="BP117" s="221"/>
      <c r="BQ117" s="221"/>
      <c r="BR117" s="221"/>
      <c r="BS117" s="221"/>
      <c r="BT117" s="221"/>
      <c r="BU117" s="221"/>
      <c r="BV117" s="221"/>
      <c r="BW117" s="221"/>
      <c r="BX117" s="221"/>
      <c r="BY117" s="221"/>
      <c r="BZ117" s="221"/>
      <c r="CA117" s="221"/>
      <c r="CB117" s="177"/>
      <c r="CC117" s="177"/>
      <c r="CD117" s="177"/>
    </row>
    <row r="118" spans="1:82" ht="20.100000000000001" customHeight="1">
      <c r="A118" s="291" t="str">
        <f>IF(resultats_francais!A118="","",resultats_francais!A118)</f>
        <v/>
      </c>
      <c r="B118" s="121"/>
      <c r="C118" s="122"/>
      <c r="D118" s="123"/>
      <c r="E118" s="121"/>
      <c r="F118" s="122"/>
      <c r="G118" s="122"/>
      <c r="H118" s="124"/>
      <c r="I118" s="240"/>
      <c r="J118" s="121"/>
      <c r="K118" s="122"/>
      <c r="L118" s="124"/>
      <c r="M118" s="121"/>
      <c r="N118" s="122"/>
      <c r="O118" s="122"/>
      <c r="P118" s="122"/>
      <c r="Q118" s="122"/>
      <c r="R118" s="124"/>
      <c r="S118" s="121"/>
      <c r="T118" s="124"/>
      <c r="U118" s="121"/>
      <c r="V118" s="122"/>
      <c r="W118" s="122"/>
      <c r="X118" s="124"/>
      <c r="Y118" s="121"/>
      <c r="Z118" s="122"/>
      <c r="AA118" s="124"/>
      <c r="AB118" s="121"/>
      <c r="AC118" s="122"/>
      <c r="AD118" s="124"/>
      <c r="AE118" s="328" t="str">
        <f t="shared" si="9"/>
        <v/>
      </c>
      <c r="AF118" s="328" t="str">
        <f t="shared" si="10"/>
        <v/>
      </c>
      <c r="AG118" s="328" t="str">
        <f t="shared" si="11"/>
        <v/>
      </c>
      <c r="AH118" s="328" t="str">
        <f t="shared" si="12"/>
        <v/>
      </c>
      <c r="AI118" s="328" t="str">
        <f t="shared" si="13"/>
        <v/>
      </c>
      <c r="AJ118" s="328" t="str">
        <f t="shared" si="14"/>
        <v/>
      </c>
      <c r="AK118" s="328" t="str">
        <f t="shared" si="15"/>
        <v/>
      </c>
      <c r="AL118" s="328" t="str">
        <f t="shared" si="16"/>
        <v/>
      </c>
      <c r="AM118" s="328" t="str">
        <f t="shared" si="17"/>
        <v/>
      </c>
      <c r="AN118" s="221"/>
      <c r="AO118" s="221"/>
      <c r="AP118" s="221"/>
      <c r="AQ118" s="221"/>
      <c r="AR118" s="221"/>
      <c r="AS118" s="221"/>
      <c r="AT118" s="221"/>
      <c r="AU118" s="221"/>
      <c r="AV118" s="221"/>
      <c r="AW118" s="221"/>
      <c r="AX118" s="221"/>
      <c r="AY118" s="221"/>
      <c r="AZ118" s="221"/>
      <c r="BA118" s="221"/>
      <c r="BB118" s="221"/>
      <c r="BC118" s="221"/>
      <c r="BD118" s="221"/>
      <c r="BE118" s="221"/>
      <c r="BF118" s="221"/>
      <c r="BG118" s="221"/>
      <c r="BH118" s="221"/>
      <c r="BI118" s="221"/>
      <c r="BJ118" s="221"/>
      <c r="BK118" s="221"/>
      <c r="BL118" s="221"/>
      <c r="BM118" s="221"/>
      <c r="BN118" s="221"/>
      <c r="BO118" s="221"/>
      <c r="BP118" s="221"/>
      <c r="BQ118" s="221"/>
      <c r="BR118" s="221"/>
      <c r="BS118" s="221"/>
      <c r="BT118" s="221"/>
      <c r="BU118" s="221"/>
      <c r="BV118" s="221"/>
      <c r="BW118" s="221"/>
      <c r="BX118" s="221"/>
      <c r="BY118" s="221"/>
      <c r="BZ118" s="221"/>
      <c r="CA118" s="221"/>
      <c r="CB118" s="177"/>
      <c r="CC118" s="177"/>
      <c r="CD118" s="177"/>
    </row>
    <row r="119" spans="1:82" ht="20.100000000000001" customHeight="1">
      <c r="A119" s="291" t="str">
        <f>IF(resultats_francais!A119="","",resultats_francais!A119)</f>
        <v/>
      </c>
      <c r="B119" s="121"/>
      <c r="C119" s="122"/>
      <c r="D119" s="123"/>
      <c r="E119" s="121"/>
      <c r="F119" s="122"/>
      <c r="G119" s="122"/>
      <c r="H119" s="124"/>
      <c r="I119" s="240"/>
      <c r="J119" s="121"/>
      <c r="K119" s="122"/>
      <c r="L119" s="124"/>
      <c r="M119" s="121"/>
      <c r="N119" s="122"/>
      <c r="O119" s="122"/>
      <c r="P119" s="122"/>
      <c r="Q119" s="122"/>
      <c r="R119" s="124"/>
      <c r="S119" s="121"/>
      <c r="T119" s="124"/>
      <c r="U119" s="121"/>
      <c r="V119" s="122"/>
      <c r="W119" s="122"/>
      <c r="X119" s="124"/>
      <c r="Y119" s="121"/>
      <c r="Z119" s="122"/>
      <c r="AA119" s="124"/>
      <c r="AB119" s="121"/>
      <c r="AC119" s="122"/>
      <c r="AD119" s="124"/>
      <c r="AE119" s="328" t="str">
        <f t="shared" si="9"/>
        <v/>
      </c>
      <c r="AF119" s="328" t="str">
        <f t="shared" si="10"/>
        <v/>
      </c>
      <c r="AG119" s="328" t="str">
        <f t="shared" si="11"/>
        <v/>
      </c>
      <c r="AH119" s="328" t="str">
        <f t="shared" si="12"/>
        <v/>
      </c>
      <c r="AI119" s="328" t="str">
        <f t="shared" si="13"/>
        <v/>
      </c>
      <c r="AJ119" s="328" t="str">
        <f t="shared" si="14"/>
        <v/>
      </c>
      <c r="AK119" s="328" t="str">
        <f t="shared" si="15"/>
        <v/>
      </c>
      <c r="AL119" s="328" t="str">
        <f t="shared" si="16"/>
        <v/>
      </c>
      <c r="AM119" s="328" t="str">
        <f t="shared" si="17"/>
        <v/>
      </c>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c r="BJ119" s="221"/>
      <c r="BK119" s="221"/>
      <c r="BL119" s="221"/>
      <c r="BM119" s="221"/>
      <c r="BN119" s="221"/>
      <c r="BO119" s="221"/>
      <c r="BP119" s="221"/>
      <c r="BQ119" s="221"/>
      <c r="BR119" s="221"/>
      <c r="BS119" s="221"/>
      <c r="BT119" s="221"/>
      <c r="BU119" s="221"/>
      <c r="BV119" s="221"/>
      <c r="BW119" s="221"/>
      <c r="BX119" s="221"/>
      <c r="BY119" s="221"/>
      <c r="BZ119" s="221"/>
      <c r="CA119" s="221"/>
      <c r="CB119" s="177"/>
      <c r="CC119" s="177"/>
      <c r="CD119" s="177"/>
    </row>
    <row r="120" spans="1:82" ht="20.100000000000001" customHeight="1">
      <c r="A120" s="291" t="str">
        <f>IF(resultats_francais!A120="","",resultats_francais!A120)</f>
        <v/>
      </c>
      <c r="B120" s="121"/>
      <c r="C120" s="122"/>
      <c r="D120" s="123"/>
      <c r="E120" s="121"/>
      <c r="F120" s="122"/>
      <c r="G120" s="122"/>
      <c r="H120" s="124"/>
      <c r="I120" s="240"/>
      <c r="J120" s="121"/>
      <c r="K120" s="122"/>
      <c r="L120" s="124"/>
      <c r="M120" s="121"/>
      <c r="N120" s="122"/>
      <c r="O120" s="122"/>
      <c r="P120" s="122"/>
      <c r="Q120" s="122"/>
      <c r="R120" s="124"/>
      <c r="S120" s="121"/>
      <c r="T120" s="124"/>
      <c r="U120" s="121"/>
      <c r="V120" s="122"/>
      <c r="W120" s="122"/>
      <c r="X120" s="124"/>
      <c r="Y120" s="121"/>
      <c r="Z120" s="122"/>
      <c r="AA120" s="124"/>
      <c r="AB120" s="121"/>
      <c r="AC120" s="122"/>
      <c r="AD120" s="124"/>
      <c r="AE120" s="328" t="str">
        <f t="shared" si="9"/>
        <v/>
      </c>
      <c r="AF120" s="328" t="str">
        <f t="shared" si="10"/>
        <v/>
      </c>
      <c r="AG120" s="328" t="str">
        <f t="shared" si="11"/>
        <v/>
      </c>
      <c r="AH120" s="328" t="str">
        <f t="shared" si="12"/>
        <v/>
      </c>
      <c r="AI120" s="328" t="str">
        <f t="shared" si="13"/>
        <v/>
      </c>
      <c r="AJ120" s="328" t="str">
        <f t="shared" si="14"/>
        <v/>
      </c>
      <c r="AK120" s="328" t="str">
        <f t="shared" si="15"/>
        <v/>
      </c>
      <c r="AL120" s="328" t="str">
        <f t="shared" si="16"/>
        <v/>
      </c>
      <c r="AM120" s="328" t="str">
        <f t="shared" si="17"/>
        <v/>
      </c>
      <c r="AN120" s="221"/>
      <c r="AO120" s="221"/>
      <c r="AP120" s="221"/>
      <c r="AQ120" s="221"/>
      <c r="AR120" s="221"/>
      <c r="AS120" s="221"/>
      <c r="AT120" s="221"/>
      <c r="AU120" s="221"/>
      <c r="AV120" s="221"/>
      <c r="AW120" s="221"/>
      <c r="AX120" s="221"/>
      <c r="AY120" s="221"/>
      <c r="AZ120" s="221"/>
      <c r="BA120" s="221"/>
      <c r="BB120" s="221"/>
      <c r="BC120" s="221"/>
      <c r="BD120" s="221"/>
      <c r="BE120" s="221"/>
      <c r="BF120" s="221"/>
      <c r="BG120" s="221"/>
      <c r="BH120" s="221"/>
      <c r="BI120" s="221"/>
      <c r="BJ120" s="221"/>
      <c r="BK120" s="221"/>
      <c r="BL120" s="221"/>
      <c r="BM120" s="221"/>
      <c r="BN120" s="221"/>
      <c r="BO120" s="221"/>
      <c r="BP120" s="221"/>
      <c r="BQ120" s="221"/>
      <c r="BR120" s="221"/>
      <c r="BS120" s="221"/>
      <c r="BT120" s="221"/>
      <c r="BU120" s="221"/>
      <c r="BV120" s="221"/>
      <c r="BW120" s="221"/>
      <c r="BX120" s="221"/>
      <c r="BY120" s="221"/>
      <c r="BZ120" s="221"/>
      <c r="CA120" s="221"/>
      <c r="CB120" s="177"/>
      <c r="CC120" s="177"/>
      <c r="CD120" s="177"/>
    </row>
    <row r="121" spans="1:82" ht="20.100000000000001" customHeight="1">
      <c r="A121" s="291" t="str">
        <f>IF(resultats_francais!A121="","",resultats_francais!A121)</f>
        <v/>
      </c>
      <c r="B121" s="121"/>
      <c r="C121" s="122"/>
      <c r="D121" s="123"/>
      <c r="E121" s="121"/>
      <c r="F121" s="122"/>
      <c r="G121" s="122"/>
      <c r="H121" s="124"/>
      <c r="I121" s="240"/>
      <c r="J121" s="121"/>
      <c r="K121" s="122"/>
      <c r="L121" s="124"/>
      <c r="M121" s="121"/>
      <c r="N121" s="122"/>
      <c r="O121" s="122"/>
      <c r="P121" s="122"/>
      <c r="Q121" s="122"/>
      <c r="R121" s="124"/>
      <c r="S121" s="121"/>
      <c r="T121" s="124"/>
      <c r="U121" s="121"/>
      <c r="V121" s="122"/>
      <c r="W121" s="122"/>
      <c r="X121" s="124"/>
      <c r="Y121" s="121"/>
      <c r="Z121" s="122"/>
      <c r="AA121" s="124"/>
      <c r="AB121" s="121"/>
      <c r="AC121" s="122"/>
      <c r="AD121" s="124"/>
      <c r="AE121" s="328" t="str">
        <f t="shared" si="9"/>
        <v/>
      </c>
      <c r="AF121" s="328" t="str">
        <f t="shared" si="10"/>
        <v/>
      </c>
      <c r="AG121" s="328" t="str">
        <f t="shared" si="11"/>
        <v/>
      </c>
      <c r="AH121" s="328" t="str">
        <f t="shared" si="12"/>
        <v/>
      </c>
      <c r="AI121" s="328" t="str">
        <f t="shared" si="13"/>
        <v/>
      </c>
      <c r="AJ121" s="328" t="str">
        <f t="shared" si="14"/>
        <v/>
      </c>
      <c r="AK121" s="328" t="str">
        <f t="shared" si="15"/>
        <v/>
      </c>
      <c r="AL121" s="328" t="str">
        <f t="shared" si="16"/>
        <v/>
      </c>
      <c r="AM121" s="328" t="str">
        <f t="shared" si="17"/>
        <v/>
      </c>
      <c r="AN121" s="221"/>
      <c r="AO121" s="221"/>
      <c r="AP121" s="221"/>
      <c r="AQ121" s="221"/>
      <c r="AR121" s="221"/>
      <c r="AS121" s="221"/>
      <c r="AT121" s="221"/>
      <c r="AU121" s="221"/>
      <c r="AV121" s="221"/>
      <c r="AW121" s="221"/>
      <c r="AX121" s="221"/>
      <c r="AY121" s="221"/>
      <c r="AZ121" s="221"/>
      <c r="BA121" s="221"/>
      <c r="BB121" s="221"/>
      <c r="BC121" s="221"/>
      <c r="BD121" s="221"/>
      <c r="BE121" s="221"/>
      <c r="BF121" s="221"/>
      <c r="BG121" s="221"/>
      <c r="BH121" s="221"/>
      <c r="BI121" s="221"/>
      <c r="BJ121" s="221"/>
      <c r="BK121" s="221"/>
      <c r="BL121" s="221"/>
      <c r="BM121" s="221"/>
      <c r="BN121" s="221"/>
      <c r="BO121" s="221"/>
      <c r="BP121" s="221"/>
      <c r="BQ121" s="221"/>
      <c r="BR121" s="221"/>
      <c r="BS121" s="221"/>
      <c r="BT121" s="221"/>
      <c r="BU121" s="221"/>
      <c r="BV121" s="221"/>
      <c r="BW121" s="221"/>
      <c r="BX121" s="221"/>
      <c r="BY121" s="221"/>
      <c r="BZ121" s="221"/>
      <c r="CA121" s="221"/>
      <c r="CB121" s="177"/>
      <c r="CC121" s="177"/>
      <c r="CD121" s="177"/>
    </row>
    <row r="122" spans="1:82" ht="20.100000000000001" customHeight="1">
      <c r="A122" s="291" t="str">
        <f>IF(resultats_francais!A122="","",resultats_francais!A122)</f>
        <v/>
      </c>
      <c r="B122" s="121"/>
      <c r="C122" s="122"/>
      <c r="D122" s="123"/>
      <c r="E122" s="121"/>
      <c r="F122" s="122"/>
      <c r="G122" s="122"/>
      <c r="H122" s="124"/>
      <c r="I122" s="240"/>
      <c r="J122" s="121"/>
      <c r="K122" s="122"/>
      <c r="L122" s="124"/>
      <c r="M122" s="121"/>
      <c r="N122" s="122"/>
      <c r="O122" s="122"/>
      <c r="P122" s="122"/>
      <c r="Q122" s="122"/>
      <c r="R122" s="124"/>
      <c r="S122" s="121"/>
      <c r="T122" s="124"/>
      <c r="U122" s="121"/>
      <c r="V122" s="122"/>
      <c r="W122" s="122"/>
      <c r="X122" s="124"/>
      <c r="Y122" s="121"/>
      <c r="Z122" s="122"/>
      <c r="AA122" s="124"/>
      <c r="AB122" s="121"/>
      <c r="AC122" s="122"/>
      <c r="AD122" s="124"/>
      <c r="AE122" s="328" t="str">
        <f t="shared" si="9"/>
        <v/>
      </c>
      <c r="AF122" s="328" t="str">
        <f t="shared" si="10"/>
        <v/>
      </c>
      <c r="AG122" s="328" t="str">
        <f t="shared" si="11"/>
        <v/>
      </c>
      <c r="AH122" s="328" t="str">
        <f t="shared" si="12"/>
        <v/>
      </c>
      <c r="AI122" s="328" t="str">
        <f t="shared" si="13"/>
        <v/>
      </c>
      <c r="AJ122" s="328" t="str">
        <f t="shared" si="14"/>
        <v/>
      </c>
      <c r="AK122" s="328" t="str">
        <f t="shared" si="15"/>
        <v/>
      </c>
      <c r="AL122" s="328" t="str">
        <f t="shared" si="16"/>
        <v/>
      </c>
      <c r="AM122" s="328" t="str">
        <f t="shared" si="17"/>
        <v/>
      </c>
      <c r="AN122" s="221"/>
      <c r="AO122" s="221"/>
      <c r="AP122" s="221"/>
      <c r="AQ122" s="221"/>
      <c r="AR122" s="221"/>
      <c r="AS122" s="221"/>
      <c r="AT122" s="221"/>
      <c r="AU122" s="221"/>
      <c r="AV122" s="221"/>
      <c r="AW122" s="221"/>
      <c r="AX122" s="221"/>
      <c r="AY122" s="221"/>
      <c r="AZ122" s="221"/>
      <c r="BA122" s="221"/>
      <c r="BB122" s="221"/>
      <c r="BC122" s="221"/>
      <c r="BD122" s="221"/>
      <c r="BE122" s="221"/>
      <c r="BF122" s="221"/>
      <c r="BG122" s="221"/>
      <c r="BH122" s="221"/>
      <c r="BI122" s="221"/>
      <c r="BJ122" s="221"/>
      <c r="BK122" s="221"/>
      <c r="BL122" s="221"/>
      <c r="BM122" s="221"/>
      <c r="BN122" s="221"/>
      <c r="BO122" s="221"/>
      <c r="BP122" s="221"/>
      <c r="BQ122" s="221"/>
      <c r="BR122" s="221"/>
      <c r="BS122" s="221"/>
      <c r="BT122" s="221"/>
      <c r="BU122" s="221"/>
      <c r="BV122" s="221"/>
      <c r="BW122" s="221"/>
      <c r="BX122" s="221"/>
      <c r="BY122" s="221"/>
      <c r="BZ122" s="221"/>
      <c r="CA122" s="221"/>
      <c r="CB122" s="177"/>
      <c r="CC122" s="177"/>
      <c r="CD122" s="177"/>
    </row>
    <row r="123" spans="1:82" ht="20.100000000000001" customHeight="1">
      <c r="A123" s="291" t="str">
        <f>IF(resultats_francais!A123="","",resultats_francais!A123)</f>
        <v/>
      </c>
      <c r="B123" s="121"/>
      <c r="C123" s="122"/>
      <c r="D123" s="123"/>
      <c r="E123" s="121"/>
      <c r="F123" s="122"/>
      <c r="G123" s="122"/>
      <c r="H123" s="124"/>
      <c r="I123" s="240"/>
      <c r="J123" s="121"/>
      <c r="K123" s="122"/>
      <c r="L123" s="124"/>
      <c r="M123" s="121"/>
      <c r="N123" s="122"/>
      <c r="O123" s="122"/>
      <c r="P123" s="122"/>
      <c r="Q123" s="122"/>
      <c r="R123" s="124"/>
      <c r="S123" s="121"/>
      <c r="T123" s="124"/>
      <c r="U123" s="121"/>
      <c r="V123" s="122"/>
      <c r="W123" s="122"/>
      <c r="X123" s="124"/>
      <c r="Y123" s="121"/>
      <c r="Z123" s="122"/>
      <c r="AA123" s="124"/>
      <c r="AB123" s="121"/>
      <c r="AC123" s="122"/>
      <c r="AD123" s="124"/>
      <c r="AE123" s="328" t="str">
        <f t="shared" si="9"/>
        <v/>
      </c>
      <c r="AF123" s="328" t="str">
        <f t="shared" si="10"/>
        <v/>
      </c>
      <c r="AG123" s="328" t="str">
        <f t="shared" si="11"/>
        <v/>
      </c>
      <c r="AH123" s="328" t="str">
        <f t="shared" si="12"/>
        <v/>
      </c>
      <c r="AI123" s="328" t="str">
        <f t="shared" si="13"/>
        <v/>
      </c>
      <c r="AJ123" s="328" t="str">
        <f t="shared" si="14"/>
        <v/>
      </c>
      <c r="AK123" s="328" t="str">
        <f t="shared" si="15"/>
        <v/>
      </c>
      <c r="AL123" s="328" t="str">
        <f t="shared" si="16"/>
        <v/>
      </c>
      <c r="AM123" s="328" t="str">
        <f t="shared" si="17"/>
        <v/>
      </c>
      <c r="AN123" s="221"/>
      <c r="AO123" s="221"/>
      <c r="AP123" s="221"/>
      <c r="AQ123" s="221"/>
      <c r="AR123" s="221"/>
      <c r="AS123" s="221"/>
      <c r="AT123" s="221"/>
      <c r="AU123" s="221"/>
      <c r="AV123" s="221"/>
      <c r="AW123" s="221"/>
      <c r="AX123" s="221"/>
      <c r="AY123" s="221"/>
      <c r="AZ123" s="221"/>
      <c r="BA123" s="221"/>
      <c r="BB123" s="221"/>
      <c r="BC123" s="221"/>
      <c r="BD123" s="221"/>
      <c r="BE123" s="221"/>
      <c r="BF123" s="221"/>
      <c r="BG123" s="221"/>
      <c r="BH123" s="221"/>
      <c r="BI123" s="221"/>
      <c r="BJ123" s="221"/>
      <c r="BK123" s="221"/>
      <c r="BL123" s="221"/>
      <c r="BM123" s="221"/>
      <c r="BN123" s="221"/>
      <c r="BO123" s="221"/>
      <c r="BP123" s="221"/>
      <c r="BQ123" s="221"/>
      <c r="BR123" s="221"/>
      <c r="BS123" s="221"/>
      <c r="BT123" s="221"/>
      <c r="BU123" s="221"/>
      <c r="BV123" s="221"/>
      <c r="BW123" s="221"/>
      <c r="BX123" s="221"/>
      <c r="BY123" s="221"/>
      <c r="BZ123" s="221"/>
      <c r="CA123" s="221"/>
      <c r="CB123" s="177"/>
      <c r="CC123" s="177"/>
      <c r="CD123" s="177"/>
    </row>
    <row r="124" spans="1:82" ht="20.100000000000001" customHeight="1">
      <c r="A124" s="291" t="str">
        <f>IF(resultats_francais!A124="","",resultats_francais!A124)</f>
        <v/>
      </c>
      <c r="B124" s="121"/>
      <c r="C124" s="122"/>
      <c r="D124" s="123"/>
      <c r="E124" s="121"/>
      <c r="F124" s="122"/>
      <c r="G124" s="122"/>
      <c r="H124" s="124"/>
      <c r="I124" s="240"/>
      <c r="J124" s="121"/>
      <c r="K124" s="122"/>
      <c r="L124" s="124"/>
      <c r="M124" s="121"/>
      <c r="N124" s="122"/>
      <c r="O124" s="122"/>
      <c r="P124" s="122"/>
      <c r="Q124" s="122"/>
      <c r="R124" s="124"/>
      <c r="S124" s="121"/>
      <c r="T124" s="124"/>
      <c r="U124" s="121"/>
      <c r="V124" s="122"/>
      <c r="W124" s="122"/>
      <c r="X124" s="124"/>
      <c r="Y124" s="121"/>
      <c r="Z124" s="122"/>
      <c r="AA124" s="124"/>
      <c r="AB124" s="121"/>
      <c r="AC124" s="122"/>
      <c r="AD124" s="124"/>
      <c r="AE124" s="328" t="str">
        <f t="shared" si="9"/>
        <v/>
      </c>
      <c r="AF124" s="328" t="str">
        <f t="shared" si="10"/>
        <v/>
      </c>
      <c r="AG124" s="328" t="str">
        <f t="shared" si="11"/>
        <v/>
      </c>
      <c r="AH124" s="328" t="str">
        <f t="shared" si="12"/>
        <v/>
      </c>
      <c r="AI124" s="328" t="str">
        <f t="shared" si="13"/>
        <v/>
      </c>
      <c r="AJ124" s="328" t="str">
        <f t="shared" si="14"/>
        <v/>
      </c>
      <c r="AK124" s="328" t="str">
        <f t="shared" si="15"/>
        <v/>
      </c>
      <c r="AL124" s="328" t="str">
        <f t="shared" si="16"/>
        <v/>
      </c>
      <c r="AM124" s="328" t="str">
        <f t="shared" si="17"/>
        <v/>
      </c>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c r="BH124" s="221"/>
      <c r="BI124" s="221"/>
      <c r="BJ124" s="221"/>
      <c r="BK124" s="221"/>
      <c r="BL124" s="221"/>
      <c r="BM124" s="221"/>
      <c r="BN124" s="221"/>
      <c r="BO124" s="221"/>
      <c r="BP124" s="221"/>
      <c r="BQ124" s="221"/>
      <c r="BR124" s="221"/>
      <c r="BS124" s="221"/>
      <c r="BT124" s="221"/>
      <c r="BU124" s="221"/>
      <c r="BV124" s="221"/>
      <c r="BW124" s="221"/>
      <c r="BX124" s="221"/>
      <c r="BY124" s="221"/>
      <c r="BZ124" s="221"/>
      <c r="CA124" s="221"/>
      <c r="CB124" s="177"/>
      <c r="CC124" s="177"/>
      <c r="CD124" s="177"/>
    </row>
    <row r="125" spans="1:82" ht="20.100000000000001" customHeight="1">
      <c r="A125" s="291" t="str">
        <f>IF(resultats_francais!A125="","",resultats_francais!A125)</f>
        <v/>
      </c>
      <c r="B125" s="121"/>
      <c r="C125" s="122"/>
      <c r="D125" s="123"/>
      <c r="E125" s="121"/>
      <c r="F125" s="122"/>
      <c r="G125" s="122"/>
      <c r="H125" s="124"/>
      <c r="I125" s="240"/>
      <c r="J125" s="121"/>
      <c r="K125" s="122"/>
      <c r="L125" s="124"/>
      <c r="M125" s="121"/>
      <c r="N125" s="122"/>
      <c r="O125" s="122"/>
      <c r="P125" s="122"/>
      <c r="Q125" s="122"/>
      <c r="R125" s="124"/>
      <c r="S125" s="121"/>
      <c r="T125" s="124"/>
      <c r="U125" s="121"/>
      <c r="V125" s="122"/>
      <c r="W125" s="122"/>
      <c r="X125" s="124"/>
      <c r="Y125" s="121"/>
      <c r="Z125" s="122"/>
      <c r="AA125" s="124"/>
      <c r="AB125" s="121"/>
      <c r="AC125" s="122"/>
      <c r="AD125" s="124"/>
      <c r="AE125" s="328" t="str">
        <f t="shared" si="9"/>
        <v/>
      </c>
      <c r="AF125" s="328" t="str">
        <f t="shared" si="10"/>
        <v/>
      </c>
      <c r="AG125" s="328" t="str">
        <f t="shared" si="11"/>
        <v/>
      </c>
      <c r="AH125" s="328" t="str">
        <f t="shared" si="12"/>
        <v/>
      </c>
      <c r="AI125" s="328" t="str">
        <f t="shared" si="13"/>
        <v/>
      </c>
      <c r="AJ125" s="328" t="str">
        <f t="shared" si="14"/>
        <v/>
      </c>
      <c r="AK125" s="328" t="str">
        <f t="shared" si="15"/>
        <v/>
      </c>
      <c r="AL125" s="328" t="str">
        <f t="shared" si="16"/>
        <v/>
      </c>
      <c r="AM125" s="328" t="str">
        <f t="shared" si="17"/>
        <v/>
      </c>
      <c r="AN125" s="221"/>
      <c r="AO125" s="221"/>
      <c r="AP125" s="221"/>
      <c r="AQ125" s="221"/>
      <c r="AR125" s="221"/>
      <c r="AS125" s="221"/>
      <c r="AT125" s="221"/>
      <c r="AU125" s="221"/>
      <c r="AV125" s="221"/>
      <c r="AW125" s="221"/>
      <c r="AX125" s="221"/>
      <c r="AY125" s="221"/>
      <c r="AZ125" s="221"/>
      <c r="BA125" s="221"/>
      <c r="BB125" s="221"/>
      <c r="BC125" s="221"/>
      <c r="BD125" s="221"/>
      <c r="BE125" s="221"/>
      <c r="BF125" s="221"/>
      <c r="BG125" s="221"/>
      <c r="BH125" s="221"/>
      <c r="BI125" s="221"/>
      <c r="BJ125" s="221"/>
      <c r="BK125" s="221"/>
      <c r="BL125" s="221"/>
      <c r="BM125" s="221"/>
      <c r="BN125" s="221"/>
      <c r="BO125" s="221"/>
      <c r="BP125" s="221"/>
      <c r="BQ125" s="221"/>
      <c r="BR125" s="221"/>
      <c r="BS125" s="221"/>
      <c r="BT125" s="221"/>
      <c r="BU125" s="221"/>
      <c r="BV125" s="221"/>
      <c r="BW125" s="221"/>
      <c r="BX125" s="221"/>
      <c r="BY125" s="221"/>
      <c r="BZ125" s="221"/>
      <c r="CA125" s="221"/>
      <c r="CB125" s="177"/>
      <c r="CC125" s="177"/>
      <c r="CD125" s="177"/>
    </row>
    <row r="126" spans="1:82" ht="20.100000000000001" customHeight="1">
      <c r="A126" s="291" t="str">
        <f>IF(resultats_francais!A126="","",resultats_francais!A126)</f>
        <v/>
      </c>
      <c r="B126" s="121"/>
      <c r="C126" s="122"/>
      <c r="D126" s="123"/>
      <c r="E126" s="121"/>
      <c r="F126" s="122"/>
      <c r="G126" s="122"/>
      <c r="H126" s="124"/>
      <c r="I126" s="240"/>
      <c r="J126" s="121"/>
      <c r="K126" s="122"/>
      <c r="L126" s="124"/>
      <c r="M126" s="121"/>
      <c r="N126" s="122"/>
      <c r="O126" s="122"/>
      <c r="P126" s="122"/>
      <c r="Q126" s="122"/>
      <c r="R126" s="124"/>
      <c r="S126" s="121"/>
      <c r="T126" s="124"/>
      <c r="U126" s="121"/>
      <c r="V126" s="122"/>
      <c r="W126" s="122"/>
      <c r="X126" s="124"/>
      <c r="Y126" s="121"/>
      <c r="Z126" s="122"/>
      <c r="AA126" s="124"/>
      <c r="AB126" s="121"/>
      <c r="AC126" s="122"/>
      <c r="AD126" s="124"/>
      <c r="AE126" s="328" t="str">
        <f t="shared" si="9"/>
        <v/>
      </c>
      <c r="AF126" s="328" t="str">
        <f t="shared" si="10"/>
        <v/>
      </c>
      <c r="AG126" s="328" t="str">
        <f t="shared" si="11"/>
        <v/>
      </c>
      <c r="AH126" s="328" t="str">
        <f t="shared" si="12"/>
        <v/>
      </c>
      <c r="AI126" s="328" t="str">
        <f t="shared" si="13"/>
        <v/>
      </c>
      <c r="AJ126" s="328" t="str">
        <f t="shared" si="14"/>
        <v/>
      </c>
      <c r="AK126" s="328" t="str">
        <f t="shared" si="15"/>
        <v/>
      </c>
      <c r="AL126" s="328" t="str">
        <f t="shared" si="16"/>
        <v/>
      </c>
      <c r="AM126" s="328" t="str">
        <f t="shared" si="17"/>
        <v/>
      </c>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21"/>
      <c r="BK126" s="221"/>
      <c r="BL126" s="221"/>
      <c r="BM126" s="221"/>
      <c r="BN126" s="221"/>
      <c r="BO126" s="221"/>
      <c r="BP126" s="221"/>
      <c r="BQ126" s="221"/>
      <c r="BR126" s="221"/>
      <c r="BS126" s="221"/>
      <c r="BT126" s="221"/>
      <c r="BU126" s="221"/>
      <c r="BV126" s="221"/>
      <c r="BW126" s="221"/>
      <c r="BX126" s="221"/>
      <c r="BY126" s="221"/>
      <c r="BZ126" s="221"/>
      <c r="CA126" s="221"/>
      <c r="CB126" s="177"/>
      <c r="CC126" s="177"/>
      <c r="CD126" s="177"/>
    </row>
    <row r="127" spans="1:82" ht="20.100000000000001" customHeight="1">
      <c r="A127" s="291" t="str">
        <f>IF(resultats_francais!A127="","",resultats_francais!A127)</f>
        <v/>
      </c>
      <c r="B127" s="121"/>
      <c r="C127" s="122"/>
      <c r="D127" s="123"/>
      <c r="E127" s="121"/>
      <c r="F127" s="122"/>
      <c r="G127" s="122"/>
      <c r="H127" s="124"/>
      <c r="I127" s="240"/>
      <c r="J127" s="121"/>
      <c r="K127" s="122"/>
      <c r="L127" s="124"/>
      <c r="M127" s="121"/>
      <c r="N127" s="122"/>
      <c r="O127" s="122"/>
      <c r="P127" s="122"/>
      <c r="Q127" s="122"/>
      <c r="R127" s="124"/>
      <c r="S127" s="121"/>
      <c r="T127" s="124"/>
      <c r="U127" s="121"/>
      <c r="V127" s="122"/>
      <c r="W127" s="122"/>
      <c r="X127" s="124"/>
      <c r="Y127" s="121"/>
      <c r="Z127" s="122"/>
      <c r="AA127" s="124"/>
      <c r="AB127" s="121"/>
      <c r="AC127" s="122"/>
      <c r="AD127" s="124"/>
      <c r="AE127" s="328" t="str">
        <f t="shared" si="9"/>
        <v/>
      </c>
      <c r="AF127" s="328" t="str">
        <f t="shared" si="10"/>
        <v/>
      </c>
      <c r="AG127" s="328" t="str">
        <f t="shared" si="11"/>
        <v/>
      </c>
      <c r="AH127" s="328" t="str">
        <f t="shared" si="12"/>
        <v/>
      </c>
      <c r="AI127" s="328" t="str">
        <f t="shared" si="13"/>
        <v/>
      </c>
      <c r="AJ127" s="328" t="str">
        <f t="shared" si="14"/>
        <v/>
      </c>
      <c r="AK127" s="328" t="str">
        <f t="shared" si="15"/>
        <v/>
      </c>
      <c r="AL127" s="328" t="str">
        <f t="shared" si="16"/>
        <v/>
      </c>
      <c r="AM127" s="328" t="str">
        <f t="shared" si="17"/>
        <v/>
      </c>
      <c r="AN127" s="221"/>
      <c r="AO127" s="221"/>
      <c r="AP127" s="221"/>
      <c r="AQ127" s="221"/>
      <c r="AR127" s="221"/>
      <c r="AS127" s="221"/>
      <c r="AT127" s="221"/>
      <c r="AU127" s="221"/>
      <c r="AV127" s="221"/>
      <c r="AW127" s="221"/>
      <c r="AX127" s="221"/>
      <c r="AY127" s="221"/>
      <c r="AZ127" s="221"/>
      <c r="BA127" s="221"/>
      <c r="BB127" s="221"/>
      <c r="BC127" s="221"/>
      <c r="BD127" s="221"/>
      <c r="BE127" s="221"/>
      <c r="BF127" s="221"/>
      <c r="BG127" s="221"/>
      <c r="BH127" s="221"/>
      <c r="BI127" s="221"/>
      <c r="BJ127" s="221"/>
      <c r="BK127" s="221"/>
      <c r="BL127" s="221"/>
      <c r="BM127" s="221"/>
      <c r="BN127" s="221"/>
      <c r="BO127" s="221"/>
      <c r="BP127" s="221"/>
      <c r="BQ127" s="221"/>
      <c r="BR127" s="221"/>
      <c r="BS127" s="221"/>
      <c r="BT127" s="221"/>
      <c r="BU127" s="221"/>
      <c r="BV127" s="221"/>
      <c r="BW127" s="221"/>
      <c r="BX127" s="221"/>
      <c r="BY127" s="221"/>
      <c r="BZ127" s="221"/>
      <c r="CA127" s="221"/>
      <c r="CB127" s="177"/>
      <c r="CC127" s="177"/>
      <c r="CD127" s="177"/>
    </row>
    <row r="128" spans="1:82" ht="20.100000000000001" customHeight="1">
      <c r="A128" s="291" t="str">
        <f>IF(resultats_francais!A128="","",resultats_francais!A128)</f>
        <v/>
      </c>
      <c r="B128" s="121"/>
      <c r="C128" s="122"/>
      <c r="D128" s="123"/>
      <c r="E128" s="121"/>
      <c r="F128" s="122"/>
      <c r="G128" s="122"/>
      <c r="H128" s="124"/>
      <c r="I128" s="240"/>
      <c r="J128" s="121"/>
      <c r="K128" s="122"/>
      <c r="L128" s="124"/>
      <c r="M128" s="121"/>
      <c r="N128" s="122"/>
      <c r="O128" s="122"/>
      <c r="P128" s="122"/>
      <c r="Q128" s="122"/>
      <c r="R128" s="124"/>
      <c r="S128" s="121"/>
      <c r="T128" s="124"/>
      <c r="U128" s="121"/>
      <c r="V128" s="122"/>
      <c r="W128" s="122"/>
      <c r="X128" s="124"/>
      <c r="Y128" s="121"/>
      <c r="Z128" s="122"/>
      <c r="AA128" s="124"/>
      <c r="AB128" s="121"/>
      <c r="AC128" s="122"/>
      <c r="AD128" s="124"/>
      <c r="AE128" s="328" t="str">
        <f t="shared" si="9"/>
        <v/>
      </c>
      <c r="AF128" s="328" t="str">
        <f t="shared" si="10"/>
        <v/>
      </c>
      <c r="AG128" s="328" t="str">
        <f t="shared" si="11"/>
        <v/>
      </c>
      <c r="AH128" s="328" t="str">
        <f t="shared" si="12"/>
        <v/>
      </c>
      <c r="AI128" s="328" t="str">
        <f t="shared" si="13"/>
        <v/>
      </c>
      <c r="AJ128" s="328" t="str">
        <f t="shared" si="14"/>
        <v/>
      </c>
      <c r="AK128" s="328" t="str">
        <f t="shared" si="15"/>
        <v/>
      </c>
      <c r="AL128" s="328" t="str">
        <f t="shared" si="16"/>
        <v/>
      </c>
      <c r="AM128" s="328" t="str">
        <f t="shared" si="17"/>
        <v/>
      </c>
      <c r="AN128" s="221"/>
      <c r="AO128" s="221"/>
      <c r="AP128" s="221"/>
      <c r="AQ128" s="221"/>
      <c r="AR128" s="221"/>
      <c r="AS128" s="221"/>
      <c r="AT128" s="221"/>
      <c r="AU128" s="221"/>
      <c r="AV128" s="221"/>
      <c r="AW128" s="221"/>
      <c r="AX128" s="221"/>
      <c r="AY128" s="221"/>
      <c r="AZ128" s="221"/>
      <c r="BA128" s="221"/>
      <c r="BB128" s="221"/>
      <c r="BC128" s="221"/>
      <c r="BD128" s="221"/>
      <c r="BE128" s="221"/>
      <c r="BF128" s="221"/>
      <c r="BG128" s="221"/>
      <c r="BH128" s="221"/>
      <c r="BI128" s="221"/>
      <c r="BJ128" s="221"/>
      <c r="BK128" s="221"/>
      <c r="BL128" s="221"/>
      <c r="BM128" s="221"/>
      <c r="BN128" s="221"/>
      <c r="BO128" s="221"/>
      <c r="BP128" s="221"/>
      <c r="BQ128" s="221"/>
      <c r="BR128" s="221"/>
      <c r="BS128" s="221"/>
      <c r="BT128" s="221"/>
      <c r="BU128" s="221"/>
      <c r="BV128" s="221"/>
      <c r="BW128" s="221"/>
      <c r="BX128" s="221"/>
      <c r="BY128" s="221"/>
      <c r="BZ128" s="221"/>
      <c r="CA128" s="221"/>
      <c r="CB128" s="177"/>
      <c r="CC128" s="177"/>
      <c r="CD128" s="177"/>
    </row>
    <row r="129" spans="1:82" ht="20.100000000000001" customHeight="1">
      <c r="A129" s="291" t="str">
        <f>IF(resultats_francais!A129="","",resultats_francais!A129)</f>
        <v/>
      </c>
      <c r="B129" s="121"/>
      <c r="C129" s="122"/>
      <c r="D129" s="123"/>
      <c r="E129" s="121"/>
      <c r="F129" s="122"/>
      <c r="G129" s="122"/>
      <c r="H129" s="124"/>
      <c r="I129" s="240"/>
      <c r="J129" s="121"/>
      <c r="K129" s="122"/>
      <c r="L129" s="124"/>
      <c r="M129" s="121"/>
      <c r="N129" s="122"/>
      <c r="O129" s="122"/>
      <c r="P129" s="122"/>
      <c r="Q129" s="122"/>
      <c r="R129" s="124"/>
      <c r="S129" s="121"/>
      <c r="T129" s="124"/>
      <c r="U129" s="121"/>
      <c r="V129" s="122"/>
      <c r="W129" s="122"/>
      <c r="X129" s="124"/>
      <c r="Y129" s="121"/>
      <c r="Z129" s="122"/>
      <c r="AA129" s="124"/>
      <c r="AB129" s="121"/>
      <c r="AC129" s="122"/>
      <c r="AD129" s="124"/>
      <c r="AE129" s="328" t="str">
        <f t="shared" si="9"/>
        <v/>
      </c>
      <c r="AF129" s="328" t="str">
        <f t="shared" si="10"/>
        <v/>
      </c>
      <c r="AG129" s="328" t="str">
        <f t="shared" si="11"/>
        <v/>
      </c>
      <c r="AH129" s="328" t="str">
        <f t="shared" si="12"/>
        <v/>
      </c>
      <c r="AI129" s="328" t="str">
        <f t="shared" si="13"/>
        <v/>
      </c>
      <c r="AJ129" s="328" t="str">
        <f t="shared" si="14"/>
        <v/>
      </c>
      <c r="AK129" s="328" t="str">
        <f t="shared" si="15"/>
        <v/>
      </c>
      <c r="AL129" s="328" t="str">
        <f t="shared" si="16"/>
        <v/>
      </c>
      <c r="AM129" s="328" t="str">
        <f t="shared" si="17"/>
        <v/>
      </c>
      <c r="AN129" s="221"/>
      <c r="AO129" s="221"/>
      <c r="AP129" s="221"/>
      <c r="AQ129" s="221"/>
      <c r="AR129" s="221"/>
      <c r="AS129" s="221"/>
      <c r="AT129" s="221"/>
      <c r="AU129" s="221"/>
      <c r="AV129" s="221"/>
      <c r="AW129" s="221"/>
      <c r="AX129" s="221"/>
      <c r="AY129" s="221"/>
      <c r="AZ129" s="221"/>
      <c r="BA129" s="221"/>
      <c r="BB129" s="221"/>
      <c r="BC129" s="221"/>
      <c r="BD129" s="221"/>
      <c r="BE129" s="221"/>
      <c r="BF129" s="221"/>
      <c r="BG129" s="221"/>
      <c r="BH129" s="221"/>
      <c r="BI129" s="221"/>
      <c r="BJ129" s="221"/>
      <c r="BK129" s="221"/>
      <c r="BL129" s="221"/>
      <c r="BM129" s="221"/>
      <c r="BN129" s="221"/>
      <c r="BO129" s="221"/>
      <c r="BP129" s="221"/>
      <c r="BQ129" s="221"/>
      <c r="BR129" s="221"/>
      <c r="BS129" s="221"/>
      <c r="BT129" s="221"/>
      <c r="BU129" s="221"/>
      <c r="BV129" s="221"/>
      <c r="BW129" s="221"/>
      <c r="BX129" s="221"/>
      <c r="BY129" s="221"/>
      <c r="BZ129" s="221"/>
      <c r="CA129" s="221"/>
      <c r="CB129" s="177"/>
      <c r="CC129" s="177"/>
      <c r="CD129" s="177"/>
    </row>
    <row r="130" spans="1:82" ht="20.100000000000001" customHeight="1">
      <c r="A130" s="291" t="str">
        <f>IF(resultats_francais!A130="","",resultats_francais!A130)</f>
        <v/>
      </c>
      <c r="B130" s="121"/>
      <c r="C130" s="122"/>
      <c r="D130" s="123"/>
      <c r="E130" s="121"/>
      <c r="F130" s="122"/>
      <c r="G130" s="122"/>
      <c r="H130" s="124"/>
      <c r="I130" s="240"/>
      <c r="J130" s="121"/>
      <c r="K130" s="122"/>
      <c r="L130" s="124"/>
      <c r="M130" s="121"/>
      <c r="N130" s="122"/>
      <c r="O130" s="122"/>
      <c r="P130" s="122"/>
      <c r="Q130" s="122"/>
      <c r="R130" s="124"/>
      <c r="S130" s="121"/>
      <c r="T130" s="124"/>
      <c r="U130" s="121"/>
      <c r="V130" s="122"/>
      <c r="W130" s="122"/>
      <c r="X130" s="124"/>
      <c r="Y130" s="121"/>
      <c r="Z130" s="122"/>
      <c r="AA130" s="124"/>
      <c r="AB130" s="121"/>
      <c r="AC130" s="122"/>
      <c r="AD130" s="124"/>
      <c r="AE130" s="328" t="str">
        <f t="shared" si="9"/>
        <v/>
      </c>
      <c r="AF130" s="328" t="str">
        <f t="shared" si="10"/>
        <v/>
      </c>
      <c r="AG130" s="328" t="str">
        <f t="shared" si="11"/>
        <v/>
      </c>
      <c r="AH130" s="328" t="str">
        <f t="shared" si="12"/>
        <v/>
      </c>
      <c r="AI130" s="328" t="str">
        <f t="shared" si="13"/>
        <v/>
      </c>
      <c r="AJ130" s="328" t="str">
        <f t="shared" si="14"/>
        <v/>
      </c>
      <c r="AK130" s="328" t="str">
        <f t="shared" si="15"/>
        <v/>
      </c>
      <c r="AL130" s="328" t="str">
        <f t="shared" si="16"/>
        <v/>
      </c>
      <c r="AM130" s="328" t="str">
        <f t="shared" si="17"/>
        <v/>
      </c>
      <c r="AN130" s="221"/>
      <c r="AO130" s="221"/>
      <c r="AP130" s="221"/>
      <c r="AQ130" s="221"/>
      <c r="AR130" s="221"/>
      <c r="AS130" s="221"/>
      <c r="AT130" s="221"/>
      <c r="AU130" s="221"/>
      <c r="AV130" s="221"/>
      <c r="AW130" s="221"/>
      <c r="AX130" s="221"/>
      <c r="AY130" s="221"/>
      <c r="AZ130" s="221"/>
      <c r="BA130" s="221"/>
      <c r="BB130" s="221"/>
      <c r="BC130" s="221"/>
      <c r="BD130" s="221"/>
      <c r="BE130" s="221"/>
      <c r="BF130" s="221"/>
      <c r="BG130" s="221"/>
      <c r="BH130" s="221"/>
      <c r="BI130" s="221"/>
      <c r="BJ130" s="221"/>
      <c r="BK130" s="221"/>
      <c r="BL130" s="221"/>
      <c r="BM130" s="221"/>
      <c r="BN130" s="221"/>
      <c r="BO130" s="221"/>
      <c r="BP130" s="221"/>
      <c r="BQ130" s="221"/>
      <c r="BR130" s="221"/>
      <c r="BS130" s="221"/>
      <c r="BT130" s="221"/>
      <c r="BU130" s="221"/>
      <c r="BV130" s="221"/>
      <c r="BW130" s="221"/>
      <c r="BX130" s="221"/>
      <c r="BY130" s="221"/>
      <c r="BZ130" s="221"/>
      <c r="CA130" s="221"/>
      <c r="CB130" s="177"/>
      <c r="CC130" s="177"/>
      <c r="CD130" s="177"/>
    </row>
    <row r="131" spans="1:82" ht="20.100000000000001" customHeight="1">
      <c r="A131" s="291" t="str">
        <f>IF(resultats_francais!A131="","",resultats_francais!A131)</f>
        <v/>
      </c>
      <c r="B131" s="121"/>
      <c r="C131" s="122"/>
      <c r="D131" s="123"/>
      <c r="E131" s="121"/>
      <c r="F131" s="122"/>
      <c r="G131" s="122"/>
      <c r="H131" s="124"/>
      <c r="I131" s="240"/>
      <c r="J131" s="121"/>
      <c r="K131" s="122"/>
      <c r="L131" s="124"/>
      <c r="M131" s="121"/>
      <c r="N131" s="122"/>
      <c r="O131" s="122"/>
      <c r="P131" s="122"/>
      <c r="Q131" s="122"/>
      <c r="R131" s="124"/>
      <c r="S131" s="121"/>
      <c r="T131" s="124"/>
      <c r="U131" s="121"/>
      <c r="V131" s="122"/>
      <c r="W131" s="122"/>
      <c r="X131" s="124"/>
      <c r="Y131" s="121"/>
      <c r="Z131" s="122"/>
      <c r="AA131" s="124"/>
      <c r="AB131" s="121"/>
      <c r="AC131" s="122"/>
      <c r="AD131" s="124"/>
      <c r="AE131" s="328" t="str">
        <f t="shared" si="9"/>
        <v/>
      </c>
      <c r="AF131" s="328" t="str">
        <f t="shared" si="10"/>
        <v/>
      </c>
      <c r="AG131" s="328" t="str">
        <f t="shared" si="11"/>
        <v/>
      </c>
      <c r="AH131" s="328" t="str">
        <f t="shared" si="12"/>
        <v/>
      </c>
      <c r="AI131" s="328" t="str">
        <f t="shared" si="13"/>
        <v/>
      </c>
      <c r="AJ131" s="328" t="str">
        <f t="shared" si="14"/>
        <v/>
      </c>
      <c r="AK131" s="328" t="str">
        <f t="shared" si="15"/>
        <v/>
      </c>
      <c r="AL131" s="328" t="str">
        <f t="shared" si="16"/>
        <v/>
      </c>
      <c r="AM131" s="328" t="str">
        <f t="shared" si="17"/>
        <v/>
      </c>
      <c r="AN131" s="221"/>
      <c r="AO131" s="221"/>
      <c r="AP131" s="221"/>
      <c r="AQ131" s="221"/>
      <c r="AR131" s="221"/>
      <c r="AS131" s="221"/>
      <c r="AT131" s="221"/>
      <c r="AU131" s="221"/>
      <c r="AV131" s="221"/>
      <c r="AW131" s="221"/>
      <c r="AX131" s="221"/>
      <c r="AY131" s="221"/>
      <c r="AZ131" s="221"/>
      <c r="BA131" s="221"/>
      <c r="BB131" s="221"/>
      <c r="BC131" s="221"/>
      <c r="BD131" s="221"/>
      <c r="BE131" s="221"/>
      <c r="BF131" s="221"/>
      <c r="BG131" s="221"/>
      <c r="BH131" s="221"/>
      <c r="BI131" s="221"/>
      <c r="BJ131" s="221"/>
      <c r="BK131" s="221"/>
      <c r="BL131" s="221"/>
      <c r="BM131" s="221"/>
      <c r="BN131" s="221"/>
      <c r="BO131" s="221"/>
      <c r="BP131" s="221"/>
      <c r="BQ131" s="221"/>
      <c r="BR131" s="221"/>
      <c r="BS131" s="221"/>
      <c r="BT131" s="221"/>
      <c r="BU131" s="221"/>
      <c r="BV131" s="221"/>
      <c r="BW131" s="221"/>
      <c r="BX131" s="221"/>
      <c r="BY131" s="221"/>
      <c r="BZ131" s="221"/>
      <c r="CA131" s="221"/>
      <c r="CB131" s="177"/>
      <c r="CC131" s="177"/>
      <c r="CD131" s="177"/>
    </row>
    <row r="132" spans="1:82" ht="20.100000000000001" customHeight="1">
      <c r="A132" s="291" t="str">
        <f>IF(resultats_francais!A132="","",resultats_francais!A132)</f>
        <v/>
      </c>
      <c r="B132" s="121"/>
      <c r="C132" s="122"/>
      <c r="D132" s="123"/>
      <c r="E132" s="121"/>
      <c r="F132" s="122"/>
      <c r="G132" s="122"/>
      <c r="H132" s="124"/>
      <c r="I132" s="240"/>
      <c r="J132" s="121"/>
      <c r="K132" s="122"/>
      <c r="L132" s="124"/>
      <c r="M132" s="121"/>
      <c r="N132" s="122"/>
      <c r="O132" s="122"/>
      <c r="P132" s="122"/>
      <c r="Q132" s="122"/>
      <c r="R132" s="124"/>
      <c r="S132" s="121"/>
      <c r="T132" s="124"/>
      <c r="U132" s="121"/>
      <c r="V132" s="122"/>
      <c r="W132" s="122"/>
      <c r="X132" s="124"/>
      <c r="Y132" s="121"/>
      <c r="Z132" s="122"/>
      <c r="AA132" s="124"/>
      <c r="AB132" s="121"/>
      <c r="AC132" s="122"/>
      <c r="AD132" s="124"/>
      <c r="AE132" s="328" t="str">
        <f t="shared" si="9"/>
        <v/>
      </c>
      <c r="AF132" s="328" t="str">
        <f t="shared" si="10"/>
        <v/>
      </c>
      <c r="AG132" s="328" t="str">
        <f t="shared" si="11"/>
        <v/>
      </c>
      <c r="AH132" s="328" t="str">
        <f t="shared" si="12"/>
        <v/>
      </c>
      <c r="AI132" s="328" t="str">
        <f t="shared" si="13"/>
        <v/>
      </c>
      <c r="AJ132" s="328" t="str">
        <f t="shared" si="14"/>
        <v/>
      </c>
      <c r="AK132" s="328" t="str">
        <f t="shared" si="15"/>
        <v/>
      </c>
      <c r="AL132" s="328" t="str">
        <f t="shared" si="16"/>
        <v/>
      </c>
      <c r="AM132" s="328" t="str">
        <f t="shared" si="17"/>
        <v/>
      </c>
      <c r="AN132" s="221"/>
      <c r="AO132" s="221"/>
      <c r="AP132" s="221"/>
      <c r="AQ132" s="221"/>
      <c r="AR132" s="221"/>
      <c r="AS132" s="221"/>
      <c r="AT132" s="221"/>
      <c r="AU132" s="221"/>
      <c r="AV132" s="221"/>
      <c r="AW132" s="221"/>
      <c r="AX132" s="221"/>
      <c r="AY132" s="221"/>
      <c r="AZ132" s="221"/>
      <c r="BA132" s="221"/>
      <c r="BB132" s="221"/>
      <c r="BC132" s="221"/>
      <c r="BD132" s="221"/>
      <c r="BE132" s="221"/>
      <c r="BF132" s="221"/>
      <c r="BG132" s="221"/>
      <c r="BH132" s="221"/>
      <c r="BI132" s="221"/>
      <c r="BJ132" s="221"/>
      <c r="BK132" s="221"/>
      <c r="BL132" s="221"/>
      <c r="BM132" s="221"/>
      <c r="BN132" s="221"/>
      <c r="BO132" s="221"/>
      <c r="BP132" s="221"/>
      <c r="BQ132" s="221"/>
      <c r="BR132" s="221"/>
      <c r="BS132" s="221"/>
      <c r="BT132" s="221"/>
      <c r="BU132" s="221"/>
      <c r="BV132" s="221"/>
      <c r="BW132" s="221"/>
      <c r="BX132" s="221"/>
      <c r="BY132" s="221"/>
      <c r="BZ132" s="221"/>
      <c r="CA132" s="221"/>
      <c r="CB132" s="177"/>
      <c r="CC132" s="177"/>
      <c r="CD132" s="177"/>
    </row>
    <row r="133" spans="1:82" ht="20.100000000000001" customHeight="1">
      <c r="A133" s="291" t="str">
        <f>IF(resultats_francais!A133="","",resultats_francais!A133)</f>
        <v/>
      </c>
      <c r="B133" s="121"/>
      <c r="C133" s="122"/>
      <c r="D133" s="123"/>
      <c r="E133" s="121"/>
      <c r="F133" s="122"/>
      <c r="G133" s="122"/>
      <c r="H133" s="124"/>
      <c r="I133" s="240"/>
      <c r="J133" s="121"/>
      <c r="K133" s="122"/>
      <c r="L133" s="124"/>
      <c r="M133" s="121"/>
      <c r="N133" s="122"/>
      <c r="O133" s="122"/>
      <c r="P133" s="122"/>
      <c r="Q133" s="122"/>
      <c r="R133" s="124"/>
      <c r="S133" s="121"/>
      <c r="T133" s="124"/>
      <c r="U133" s="121"/>
      <c r="V133" s="122"/>
      <c r="W133" s="122"/>
      <c r="X133" s="124"/>
      <c r="Y133" s="121"/>
      <c r="Z133" s="122"/>
      <c r="AA133" s="124"/>
      <c r="AB133" s="121"/>
      <c r="AC133" s="122"/>
      <c r="AD133" s="124"/>
      <c r="AE133" s="328" t="str">
        <f t="shared" si="9"/>
        <v/>
      </c>
      <c r="AF133" s="328" t="str">
        <f t="shared" si="10"/>
        <v/>
      </c>
      <c r="AG133" s="328" t="str">
        <f t="shared" si="11"/>
        <v/>
      </c>
      <c r="AH133" s="328" t="str">
        <f t="shared" si="12"/>
        <v/>
      </c>
      <c r="AI133" s="328" t="str">
        <f t="shared" si="13"/>
        <v/>
      </c>
      <c r="AJ133" s="328" t="str">
        <f t="shared" si="14"/>
        <v/>
      </c>
      <c r="AK133" s="328" t="str">
        <f t="shared" si="15"/>
        <v/>
      </c>
      <c r="AL133" s="328" t="str">
        <f t="shared" si="16"/>
        <v/>
      </c>
      <c r="AM133" s="328" t="str">
        <f t="shared" si="17"/>
        <v/>
      </c>
      <c r="AN133" s="221"/>
      <c r="AO133" s="221"/>
      <c r="AP133" s="221"/>
      <c r="AQ133" s="221"/>
      <c r="AR133" s="221"/>
      <c r="AS133" s="221"/>
      <c r="AT133" s="221"/>
      <c r="AU133" s="221"/>
      <c r="AV133" s="221"/>
      <c r="AW133" s="221"/>
      <c r="AX133" s="221"/>
      <c r="AY133" s="221"/>
      <c r="AZ133" s="221"/>
      <c r="BA133" s="221"/>
      <c r="BB133" s="221"/>
      <c r="BC133" s="221"/>
      <c r="BD133" s="221"/>
      <c r="BE133" s="221"/>
      <c r="BF133" s="221"/>
      <c r="BG133" s="221"/>
      <c r="BH133" s="221"/>
      <c r="BI133" s="221"/>
      <c r="BJ133" s="221"/>
      <c r="BK133" s="221"/>
      <c r="BL133" s="221"/>
      <c r="BM133" s="221"/>
      <c r="BN133" s="221"/>
      <c r="BO133" s="221"/>
      <c r="BP133" s="221"/>
      <c r="BQ133" s="221"/>
      <c r="BR133" s="221"/>
      <c r="BS133" s="221"/>
      <c r="BT133" s="221"/>
      <c r="BU133" s="221"/>
      <c r="BV133" s="221"/>
      <c r="BW133" s="221"/>
      <c r="BX133" s="221"/>
      <c r="BY133" s="221"/>
      <c r="BZ133" s="221"/>
      <c r="CA133" s="221"/>
      <c r="CB133" s="177"/>
      <c r="CC133" s="177"/>
      <c r="CD133" s="177"/>
    </row>
    <row r="134" spans="1:82" ht="20.100000000000001" customHeight="1">
      <c r="A134" s="291" t="str">
        <f>IF(resultats_francais!A134="","",resultats_francais!A134)</f>
        <v/>
      </c>
      <c r="B134" s="121"/>
      <c r="C134" s="122"/>
      <c r="D134" s="123"/>
      <c r="E134" s="121"/>
      <c r="F134" s="122"/>
      <c r="G134" s="122"/>
      <c r="H134" s="124"/>
      <c r="I134" s="240"/>
      <c r="J134" s="121"/>
      <c r="K134" s="122"/>
      <c r="L134" s="124"/>
      <c r="M134" s="121"/>
      <c r="N134" s="122"/>
      <c r="O134" s="122"/>
      <c r="P134" s="122"/>
      <c r="Q134" s="122"/>
      <c r="R134" s="124"/>
      <c r="S134" s="121"/>
      <c r="T134" s="124"/>
      <c r="U134" s="121"/>
      <c r="V134" s="122"/>
      <c r="W134" s="122"/>
      <c r="X134" s="124"/>
      <c r="Y134" s="121"/>
      <c r="Z134" s="122"/>
      <c r="AA134" s="124"/>
      <c r="AB134" s="121"/>
      <c r="AC134" s="122"/>
      <c r="AD134" s="124"/>
      <c r="AE134" s="328" t="str">
        <f t="shared" ref="AE134:AE197" si="18">IF(AND(B134&gt;0,B134&lt;3,C134&gt;0,C134&lt;3,D134&gt;0,D134&lt;3),"V","")</f>
        <v/>
      </c>
      <c r="AF134" s="328" t="str">
        <f t="shared" ref="AF134:AF197" si="19">IF(AND(E134&gt;0,E134&lt;3,F134&gt;0,F134&lt;3,G134&gt;0,G134&lt;3,H134&gt;0,H134&lt;3,I134&gt;0,I134&lt;3),"V","")</f>
        <v/>
      </c>
      <c r="AG134" s="328" t="str">
        <f t="shared" ref="AG134:AG197" si="20">IF(AND(J134&gt;0,J134&lt;3,K134&gt;0,K134&lt;3,L134&gt;0,L134&lt;3,M134&gt;0,M134&lt;3,N134&gt;0,N134&lt;3,O134&gt;0,O134&lt;3,P134&gt;0,P134&lt;3,Q134&gt;0,Q134&lt;3,R134&gt;0,R134&lt;3),"V","")</f>
        <v/>
      </c>
      <c r="AH134" s="328" t="str">
        <f t="shared" ref="AH134:AH197" si="21">IF(AND(S134&gt;0,S134&lt;3,T134&gt;0,T134&lt;3),"V","")</f>
        <v/>
      </c>
      <c r="AI134" s="328" t="str">
        <f t="shared" ref="AI134:AI197" si="22">IF(AND(V134&gt;0,V134&lt;3,W134&gt;0,W134&lt;3),"V","")</f>
        <v/>
      </c>
      <c r="AJ134" s="328" t="str">
        <f t="shared" ref="AJ134:AJ197" si="23">IF(AND(U134&gt;0,U134&lt;3,X134&gt;0,X134&lt;3),"V","")</f>
        <v/>
      </c>
      <c r="AK134" s="328" t="str">
        <f t="shared" ref="AK134:AK197" si="24">IF(AND(Y134&gt;0,Y134&lt;3,Z134&gt;0,Z134&lt;3,AA134&gt;0,AA134&lt;3),"V","")</f>
        <v/>
      </c>
      <c r="AL134" s="328" t="str">
        <f t="shared" ref="AL134:AL197" si="25">IF(AND(AB134&gt;0,AB134&lt;3),"V","")</f>
        <v/>
      </c>
      <c r="AM134" s="328" t="str">
        <f t="shared" ref="AM134:AM197" si="26">IF(AND(AC134&gt;0,AC134&lt;3,AD134&gt;0,AD134&lt;3),"V","")</f>
        <v/>
      </c>
      <c r="AN134" s="221"/>
      <c r="AO134" s="221"/>
      <c r="AP134" s="221"/>
      <c r="AQ134" s="221"/>
      <c r="AR134" s="221"/>
      <c r="AS134" s="221"/>
      <c r="AT134" s="221"/>
      <c r="AU134" s="221"/>
      <c r="AV134" s="221"/>
      <c r="AW134" s="221"/>
      <c r="AX134" s="221"/>
      <c r="AY134" s="221"/>
      <c r="AZ134" s="221"/>
      <c r="BA134" s="221"/>
      <c r="BB134" s="221"/>
      <c r="BC134" s="221"/>
      <c r="BD134" s="221"/>
      <c r="BE134" s="221"/>
      <c r="BF134" s="221"/>
      <c r="BG134" s="221"/>
      <c r="BH134" s="221"/>
      <c r="BI134" s="221"/>
      <c r="BJ134" s="221"/>
      <c r="BK134" s="221"/>
      <c r="BL134" s="221"/>
      <c r="BM134" s="221"/>
      <c r="BN134" s="221"/>
      <c r="BO134" s="221"/>
      <c r="BP134" s="221"/>
      <c r="BQ134" s="221"/>
      <c r="BR134" s="221"/>
      <c r="BS134" s="221"/>
      <c r="BT134" s="221"/>
      <c r="BU134" s="221"/>
      <c r="BV134" s="221"/>
      <c r="BW134" s="221"/>
      <c r="BX134" s="221"/>
      <c r="BY134" s="221"/>
      <c r="BZ134" s="221"/>
      <c r="CA134" s="221"/>
      <c r="CB134" s="177"/>
      <c r="CC134" s="177"/>
      <c r="CD134" s="177"/>
    </row>
    <row r="135" spans="1:82" ht="20.100000000000001" customHeight="1">
      <c r="A135" s="291" t="str">
        <f>IF(resultats_francais!A135="","",resultats_francais!A135)</f>
        <v/>
      </c>
      <c r="B135" s="121"/>
      <c r="C135" s="122"/>
      <c r="D135" s="123"/>
      <c r="E135" s="121"/>
      <c r="F135" s="122"/>
      <c r="G135" s="122"/>
      <c r="H135" s="124"/>
      <c r="I135" s="240"/>
      <c r="J135" s="121"/>
      <c r="K135" s="122"/>
      <c r="L135" s="124"/>
      <c r="M135" s="121"/>
      <c r="N135" s="122"/>
      <c r="O135" s="122"/>
      <c r="P135" s="122"/>
      <c r="Q135" s="122"/>
      <c r="R135" s="124"/>
      <c r="S135" s="121"/>
      <c r="T135" s="124"/>
      <c r="U135" s="121"/>
      <c r="V135" s="122"/>
      <c r="W135" s="122"/>
      <c r="X135" s="124"/>
      <c r="Y135" s="121"/>
      <c r="Z135" s="122"/>
      <c r="AA135" s="124"/>
      <c r="AB135" s="121"/>
      <c r="AC135" s="122"/>
      <c r="AD135" s="124"/>
      <c r="AE135" s="328" t="str">
        <f t="shared" si="18"/>
        <v/>
      </c>
      <c r="AF135" s="328" t="str">
        <f t="shared" si="19"/>
        <v/>
      </c>
      <c r="AG135" s="328" t="str">
        <f t="shared" si="20"/>
        <v/>
      </c>
      <c r="AH135" s="328" t="str">
        <f t="shared" si="21"/>
        <v/>
      </c>
      <c r="AI135" s="328" t="str">
        <f t="shared" si="22"/>
        <v/>
      </c>
      <c r="AJ135" s="328" t="str">
        <f t="shared" si="23"/>
        <v/>
      </c>
      <c r="AK135" s="328" t="str">
        <f t="shared" si="24"/>
        <v/>
      </c>
      <c r="AL135" s="328" t="str">
        <f t="shared" si="25"/>
        <v/>
      </c>
      <c r="AM135" s="328" t="str">
        <f t="shared" si="26"/>
        <v/>
      </c>
      <c r="AN135" s="221"/>
      <c r="AO135" s="221"/>
      <c r="AP135" s="221"/>
      <c r="AQ135" s="221"/>
      <c r="AR135" s="221"/>
      <c r="AS135" s="221"/>
      <c r="AT135" s="221"/>
      <c r="AU135" s="221"/>
      <c r="AV135" s="221"/>
      <c r="AW135" s="221"/>
      <c r="AX135" s="221"/>
      <c r="AY135" s="221"/>
      <c r="AZ135" s="221"/>
      <c r="BA135" s="221"/>
      <c r="BB135" s="221"/>
      <c r="BC135" s="221"/>
      <c r="BD135" s="221"/>
      <c r="BE135" s="221"/>
      <c r="BF135" s="221"/>
      <c r="BG135" s="221"/>
      <c r="BH135" s="221"/>
      <c r="BI135" s="221"/>
      <c r="BJ135" s="221"/>
      <c r="BK135" s="221"/>
      <c r="BL135" s="221"/>
      <c r="BM135" s="221"/>
      <c r="BN135" s="221"/>
      <c r="BO135" s="221"/>
      <c r="BP135" s="221"/>
      <c r="BQ135" s="221"/>
      <c r="BR135" s="221"/>
      <c r="BS135" s="221"/>
      <c r="BT135" s="221"/>
      <c r="BU135" s="221"/>
      <c r="BV135" s="221"/>
      <c r="BW135" s="221"/>
      <c r="BX135" s="221"/>
      <c r="BY135" s="221"/>
      <c r="BZ135" s="221"/>
      <c r="CA135" s="221"/>
      <c r="CB135" s="177"/>
      <c r="CC135" s="177"/>
      <c r="CD135" s="177"/>
    </row>
    <row r="136" spans="1:82" ht="20.100000000000001" customHeight="1">
      <c r="A136" s="291" t="str">
        <f>IF(resultats_francais!A136="","",resultats_francais!A136)</f>
        <v/>
      </c>
      <c r="B136" s="121"/>
      <c r="C136" s="122"/>
      <c r="D136" s="123"/>
      <c r="E136" s="121"/>
      <c r="F136" s="122"/>
      <c r="G136" s="122"/>
      <c r="H136" s="124"/>
      <c r="I136" s="240"/>
      <c r="J136" s="121"/>
      <c r="K136" s="122"/>
      <c r="L136" s="124"/>
      <c r="M136" s="121"/>
      <c r="N136" s="122"/>
      <c r="O136" s="122"/>
      <c r="P136" s="122"/>
      <c r="Q136" s="122"/>
      <c r="R136" s="124"/>
      <c r="S136" s="121"/>
      <c r="T136" s="124"/>
      <c r="U136" s="121"/>
      <c r="V136" s="122"/>
      <c r="W136" s="122"/>
      <c r="X136" s="124"/>
      <c r="Y136" s="121"/>
      <c r="Z136" s="122"/>
      <c r="AA136" s="124"/>
      <c r="AB136" s="121"/>
      <c r="AC136" s="122"/>
      <c r="AD136" s="124"/>
      <c r="AE136" s="328" t="str">
        <f t="shared" si="18"/>
        <v/>
      </c>
      <c r="AF136" s="328" t="str">
        <f t="shared" si="19"/>
        <v/>
      </c>
      <c r="AG136" s="328" t="str">
        <f t="shared" si="20"/>
        <v/>
      </c>
      <c r="AH136" s="328" t="str">
        <f t="shared" si="21"/>
        <v/>
      </c>
      <c r="AI136" s="328" t="str">
        <f t="shared" si="22"/>
        <v/>
      </c>
      <c r="AJ136" s="328" t="str">
        <f t="shared" si="23"/>
        <v/>
      </c>
      <c r="AK136" s="328" t="str">
        <f t="shared" si="24"/>
        <v/>
      </c>
      <c r="AL136" s="328" t="str">
        <f t="shared" si="25"/>
        <v/>
      </c>
      <c r="AM136" s="328" t="str">
        <f t="shared" si="26"/>
        <v/>
      </c>
      <c r="AN136" s="221"/>
      <c r="AO136" s="221"/>
      <c r="AP136" s="221"/>
      <c r="AQ136" s="221"/>
      <c r="AR136" s="221"/>
      <c r="AS136" s="221"/>
      <c r="AT136" s="221"/>
      <c r="AU136" s="221"/>
      <c r="AV136" s="221"/>
      <c r="AW136" s="221"/>
      <c r="AX136" s="221"/>
      <c r="AY136" s="221"/>
      <c r="AZ136" s="221"/>
      <c r="BA136" s="221"/>
      <c r="BB136" s="221"/>
      <c r="BC136" s="221"/>
      <c r="BD136" s="221"/>
      <c r="BE136" s="221"/>
      <c r="BF136" s="221"/>
      <c r="BG136" s="221"/>
      <c r="BH136" s="221"/>
      <c r="BI136" s="221"/>
      <c r="BJ136" s="221"/>
      <c r="BK136" s="221"/>
      <c r="BL136" s="221"/>
      <c r="BM136" s="221"/>
      <c r="BN136" s="221"/>
      <c r="BO136" s="221"/>
      <c r="BP136" s="221"/>
      <c r="BQ136" s="221"/>
      <c r="BR136" s="221"/>
      <c r="BS136" s="221"/>
      <c r="BT136" s="221"/>
      <c r="BU136" s="221"/>
      <c r="BV136" s="221"/>
      <c r="BW136" s="221"/>
      <c r="BX136" s="221"/>
      <c r="BY136" s="221"/>
      <c r="BZ136" s="221"/>
      <c r="CA136" s="221"/>
      <c r="CB136" s="177"/>
      <c r="CC136" s="177"/>
      <c r="CD136" s="177"/>
    </row>
    <row r="137" spans="1:82" ht="20.100000000000001" customHeight="1">
      <c r="A137" s="291" t="str">
        <f>IF(resultats_francais!A137="","",resultats_francais!A137)</f>
        <v/>
      </c>
      <c r="B137" s="121"/>
      <c r="C137" s="122"/>
      <c r="D137" s="123"/>
      <c r="E137" s="121"/>
      <c r="F137" s="122"/>
      <c r="G137" s="122"/>
      <c r="H137" s="124"/>
      <c r="I137" s="240"/>
      <c r="J137" s="121"/>
      <c r="K137" s="122"/>
      <c r="L137" s="124"/>
      <c r="M137" s="121"/>
      <c r="N137" s="122"/>
      <c r="O137" s="122"/>
      <c r="P137" s="122"/>
      <c r="Q137" s="122"/>
      <c r="R137" s="124"/>
      <c r="S137" s="121"/>
      <c r="T137" s="124"/>
      <c r="U137" s="121"/>
      <c r="V137" s="122"/>
      <c r="W137" s="122"/>
      <c r="X137" s="124"/>
      <c r="Y137" s="121"/>
      <c r="Z137" s="122"/>
      <c r="AA137" s="124"/>
      <c r="AB137" s="121"/>
      <c r="AC137" s="122"/>
      <c r="AD137" s="124"/>
      <c r="AE137" s="328" t="str">
        <f t="shared" si="18"/>
        <v/>
      </c>
      <c r="AF137" s="328" t="str">
        <f t="shared" si="19"/>
        <v/>
      </c>
      <c r="AG137" s="328" t="str">
        <f t="shared" si="20"/>
        <v/>
      </c>
      <c r="AH137" s="328" t="str">
        <f t="shared" si="21"/>
        <v/>
      </c>
      <c r="AI137" s="328" t="str">
        <f t="shared" si="22"/>
        <v/>
      </c>
      <c r="AJ137" s="328" t="str">
        <f t="shared" si="23"/>
        <v/>
      </c>
      <c r="AK137" s="328" t="str">
        <f t="shared" si="24"/>
        <v/>
      </c>
      <c r="AL137" s="328" t="str">
        <f t="shared" si="25"/>
        <v/>
      </c>
      <c r="AM137" s="328" t="str">
        <f t="shared" si="26"/>
        <v/>
      </c>
      <c r="AN137" s="221"/>
      <c r="AO137" s="221"/>
      <c r="AP137" s="221"/>
      <c r="AQ137" s="221"/>
      <c r="AR137" s="221"/>
      <c r="AS137" s="221"/>
      <c r="AT137" s="221"/>
      <c r="AU137" s="221"/>
      <c r="AV137" s="221"/>
      <c r="AW137" s="221"/>
      <c r="AX137" s="221"/>
      <c r="AY137" s="221"/>
      <c r="AZ137" s="221"/>
      <c r="BA137" s="221"/>
      <c r="BB137" s="221"/>
      <c r="BC137" s="221"/>
      <c r="BD137" s="221"/>
      <c r="BE137" s="221"/>
      <c r="BF137" s="221"/>
      <c r="BG137" s="221"/>
      <c r="BH137" s="221"/>
      <c r="BI137" s="221"/>
      <c r="BJ137" s="221"/>
      <c r="BK137" s="221"/>
      <c r="BL137" s="221"/>
      <c r="BM137" s="221"/>
      <c r="BN137" s="221"/>
      <c r="BO137" s="221"/>
      <c r="BP137" s="221"/>
      <c r="BQ137" s="221"/>
      <c r="BR137" s="221"/>
      <c r="BS137" s="221"/>
      <c r="BT137" s="221"/>
      <c r="BU137" s="221"/>
      <c r="BV137" s="221"/>
      <c r="BW137" s="221"/>
      <c r="BX137" s="221"/>
      <c r="BY137" s="221"/>
      <c r="BZ137" s="221"/>
      <c r="CA137" s="221"/>
      <c r="CB137" s="177"/>
      <c r="CC137" s="177"/>
      <c r="CD137" s="177"/>
    </row>
    <row r="138" spans="1:82" ht="20.100000000000001" customHeight="1">
      <c r="A138" s="291" t="str">
        <f>IF(resultats_francais!A138="","",resultats_francais!A138)</f>
        <v/>
      </c>
      <c r="B138" s="121"/>
      <c r="C138" s="122"/>
      <c r="D138" s="123"/>
      <c r="E138" s="121"/>
      <c r="F138" s="122"/>
      <c r="G138" s="122"/>
      <c r="H138" s="124"/>
      <c r="I138" s="240"/>
      <c r="J138" s="121"/>
      <c r="K138" s="122"/>
      <c r="L138" s="124"/>
      <c r="M138" s="121"/>
      <c r="N138" s="122"/>
      <c r="O138" s="122"/>
      <c r="P138" s="122"/>
      <c r="Q138" s="122"/>
      <c r="R138" s="124"/>
      <c r="S138" s="121"/>
      <c r="T138" s="124"/>
      <c r="U138" s="121"/>
      <c r="V138" s="122"/>
      <c r="W138" s="122"/>
      <c r="X138" s="124"/>
      <c r="Y138" s="121"/>
      <c r="Z138" s="122"/>
      <c r="AA138" s="124"/>
      <c r="AB138" s="121"/>
      <c r="AC138" s="122"/>
      <c r="AD138" s="124"/>
      <c r="AE138" s="328" t="str">
        <f t="shared" si="18"/>
        <v/>
      </c>
      <c r="AF138" s="328" t="str">
        <f t="shared" si="19"/>
        <v/>
      </c>
      <c r="AG138" s="328" t="str">
        <f t="shared" si="20"/>
        <v/>
      </c>
      <c r="AH138" s="328" t="str">
        <f t="shared" si="21"/>
        <v/>
      </c>
      <c r="AI138" s="328" t="str">
        <f t="shared" si="22"/>
        <v/>
      </c>
      <c r="AJ138" s="328" t="str">
        <f t="shared" si="23"/>
        <v/>
      </c>
      <c r="AK138" s="328" t="str">
        <f t="shared" si="24"/>
        <v/>
      </c>
      <c r="AL138" s="328" t="str">
        <f t="shared" si="25"/>
        <v/>
      </c>
      <c r="AM138" s="328" t="str">
        <f t="shared" si="26"/>
        <v/>
      </c>
      <c r="AN138" s="221"/>
      <c r="AO138" s="221"/>
      <c r="AP138" s="221"/>
      <c r="AQ138" s="221"/>
      <c r="AR138" s="221"/>
      <c r="AS138" s="221"/>
      <c r="AT138" s="221"/>
      <c r="AU138" s="221"/>
      <c r="AV138" s="221"/>
      <c r="AW138" s="221"/>
      <c r="AX138" s="221"/>
      <c r="AY138" s="221"/>
      <c r="AZ138" s="221"/>
      <c r="BA138" s="221"/>
      <c r="BB138" s="221"/>
      <c r="BC138" s="221"/>
      <c r="BD138" s="221"/>
      <c r="BE138" s="221"/>
      <c r="BF138" s="221"/>
      <c r="BG138" s="221"/>
      <c r="BH138" s="221"/>
      <c r="BI138" s="221"/>
      <c r="BJ138" s="221"/>
      <c r="BK138" s="221"/>
      <c r="BL138" s="221"/>
      <c r="BM138" s="221"/>
      <c r="BN138" s="221"/>
      <c r="BO138" s="221"/>
      <c r="BP138" s="221"/>
      <c r="BQ138" s="221"/>
      <c r="BR138" s="221"/>
      <c r="BS138" s="221"/>
      <c r="BT138" s="221"/>
      <c r="BU138" s="221"/>
      <c r="BV138" s="221"/>
      <c r="BW138" s="221"/>
      <c r="BX138" s="221"/>
      <c r="BY138" s="221"/>
      <c r="BZ138" s="221"/>
      <c r="CA138" s="221"/>
      <c r="CB138" s="177"/>
      <c r="CC138" s="177"/>
      <c r="CD138" s="177"/>
    </row>
    <row r="139" spans="1:82" ht="20.100000000000001" customHeight="1">
      <c r="A139" s="291" t="str">
        <f>IF(resultats_francais!A139="","",resultats_francais!A139)</f>
        <v/>
      </c>
      <c r="B139" s="121"/>
      <c r="C139" s="122"/>
      <c r="D139" s="123"/>
      <c r="E139" s="121"/>
      <c r="F139" s="122"/>
      <c r="G139" s="122"/>
      <c r="H139" s="124"/>
      <c r="I139" s="240"/>
      <c r="J139" s="121"/>
      <c r="K139" s="122"/>
      <c r="L139" s="124"/>
      <c r="M139" s="121"/>
      <c r="N139" s="122"/>
      <c r="O139" s="122"/>
      <c r="P139" s="122"/>
      <c r="Q139" s="122"/>
      <c r="R139" s="124"/>
      <c r="S139" s="121"/>
      <c r="T139" s="124"/>
      <c r="U139" s="121"/>
      <c r="V139" s="122"/>
      <c r="W139" s="122"/>
      <c r="X139" s="124"/>
      <c r="Y139" s="121"/>
      <c r="Z139" s="122"/>
      <c r="AA139" s="124"/>
      <c r="AB139" s="121"/>
      <c r="AC139" s="122"/>
      <c r="AD139" s="124"/>
      <c r="AE139" s="328" t="str">
        <f t="shared" si="18"/>
        <v/>
      </c>
      <c r="AF139" s="328" t="str">
        <f t="shared" si="19"/>
        <v/>
      </c>
      <c r="AG139" s="328" t="str">
        <f t="shared" si="20"/>
        <v/>
      </c>
      <c r="AH139" s="328" t="str">
        <f t="shared" si="21"/>
        <v/>
      </c>
      <c r="AI139" s="328" t="str">
        <f t="shared" si="22"/>
        <v/>
      </c>
      <c r="AJ139" s="328" t="str">
        <f t="shared" si="23"/>
        <v/>
      </c>
      <c r="AK139" s="328" t="str">
        <f t="shared" si="24"/>
        <v/>
      </c>
      <c r="AL139" s="328" t="str">
        <f t="shared" si="25"/>
        <v/>
      </c>
      <c r="AM139" s="328" t="str">
        <f t="shared" si="26"/>
        <v/>
      </c>
      <c r="AN139" s="221"/>
      <c r="AO139" s="221"/>
      <c r="AP139" s="221"/>
      <c r="AQ139" s="221"/>
      <c r="AR139" s="221"/>
      <c r="AS139" s="221"/>
      <c r="AT139" s="221"/>
      <c r="AU139" s="221"/>
      <c r="AV139" s="221"/>
      <c r="AW139" s="221"/>
      <c r="AX139" s="221"/>
      <c r="AY139" s="221"/>
      <c r="AZ139" s="221"/>
      <c r="BA139" s="221"/>
      <c r="BB139" s="221"/>
      <c r="BC139" s="221"/>
      <c r="BD139" s="221"/>
      <c r="BE139" s="221"/>
      <c r="BF139" s="221"/>
      <c r="BG139" s="221"/>
      <c r="BH139" s="221"/>
      <c r="BI139" s="221"/>
      <c r="BJ139" s="221"/>
      <c r="BK139" s="221"/>
      <c r="BL139" s="221"/>
      <c r="BM139" s="221"/>
      <c r="BN139" s="221"/>
      <c r="BO139" s="221"/>
      <c r="BP139" s="221"/>
      <c r="BQ139" s="221"/>
      <c r="BR139" s="221"/>
      <c r="BS139" s="221"/>
      <c r="BT139" s="221"/>
      <c r="BU139" s="221"/>
      <c r="BV139" s="221"/>
      <c r="BW139" s="221"/>
      <c r="BX139" s="221"/>
      <c r="BY139" s="221"/>
      <c r="BZ139" s="221"/>
      <c r="CA139" s="221"/>
      <c r="CB139" s="177"/>
      <c r="CC139" s="177"/>
      <c r="CD139" s="177"/>
    </row>
    <row r="140" spans="1:82" ht="20.100000000000001" customHeight="1">
      <c r="A140" s="291" t="str">
        <f>IF(resultats_francais!A140="","",resultats_francais!A140)</f>
        <v/>
      </c>
      <c r="B140" s="121"/>
      <c r="C140" s="122"/>
      <c r="D140" s="123"/>
      <c r="E140" s="121"/>
      <c r="F140" s="122"/>
      <c r="G140" s="122"/>
      <c r="H140" s="124"/>
      <c r="I140" s="240"/>
      <c r="J140" s="121"/>
      <c r="K140" s="122"/>
      <c r="L140" s="124"/>
      <c r="M140" s="121"/>
      <c r="N140" s="122"/>
      <c r="O140" s="122"/>
      <c r="P140" s="122"/>
      <c r="Q140" s="122"/>
      <c r="R140" s="124"/>
      <c r="S140" s="121"/>
      <c r="T140" s="124"/>
      <c r="U140" s="121"/>
      <c r="V140" s="122"/>
      <c r="W140" s="122"/>
      <c r="X140" s="124"/>
      <c r="Y140" s="121"/>
      <c r="Z140" s="122"/>
      <c r="AA140" s="124"/>
      <c r="AB140" s="121"/>
      <c r="AC140" s="122"/>
      <c r="AD140" s="124"/>
      <c r="AE140" s="328" t="str">
        <f t="shared" si="18"/>
        <v/>
      </c>
      <c r="AF140" s="328" t="str">
        <f t="shared" si="19"/>
        <v/>
      </c>
      <c r="AG140" s="328" t="str">
        <f t="shared" si="20"/>
        <v/>
      </c>
      <c r="AH140" s="328" t="str">
        <f t="shared" si="21"/>
        <v/>
      </c>
      <c r="AI140" s="328" t="str">
        <f t="shared" si="22"/>
        <v/>
      </c>
      <c r="AJ140" s="328" t="str">
        <f t="shared" si="23"/>
        <v/>
      </c>
      <c r="AK140" s="328" t="str">
        <f t="shared" si="24"/>
        <v/>
      </c>
      <c r="AL140" s="328" t="str">
        <f t="shared" si="25"/>
        <v/>
      </c>
      <c r="AM140" s="328" t="str">
        <f t="shared" si="26"/>
        <v/>
      </c>
      <c r="AN140" s="221"/>
      <c r="AO140" s="221"/>
      <c r="AP140" s="221"/>
      <c r="AQ140" s="221"/>
      <c r="AR140" s="221"/>
      <c r="AS140" s="221"/>
      <c r="AT140" s="221"/>
      <c r="AU140" s="221"/>
      <c r="AV140" s="221"/>
      <c r="AW140" s="221"/>
      <c r="AX140" s="221"/>
      <c r="AY140" s="221"/>
      <c r="AZ140" s="221"/>
      <c r="BA140" s="221"/>
      <c r="BB140" s="221"/>
      <c r="BC140" s="221"/>
      <c r="BD140" s="221"/>
      <c r="BE140" s="221"/>
      <c r="BF140" s="221"/>
      <c r="BG140" s="221"/>
      <c r="BH140" s="221"/>
      <c r="BI140" s="221"/>
      <c r="BJ140" s="221"/>
      <c r="BK140" s="221"/>
      <c r="BL140" s="221"/>
      <c r="BM140" s="221"/>
      <c r="BN140" s="221"/>
      <c r="BO140" s="221"/>
      <c r="BP140" s="221"/>
      <c r="BQ140" s="221"/>
      <c r="BR140" s="221"/>
      <c r="BS140" s="221"/>
      <c r="BT140" s="221"/>
      <c r="BU140" s="221"/>
      <c r="BV140" s="221"/>
      <c r="BW140" s="221"/>
      <c r="BX140" s="221"/>
      <c r="BY140" s="221"/>
      <c r="BZ140" s="221"/>
      <c r="CA140" s="221"/>
      <c r="CB140" s="177"/>
      <c r="CC140" s="177"/>
      <c r="CD140" s="177"/>
    </row>
    <row r="141" spans="1:82" ht="20.100000000000001" customHeight="1">
      <c r="A141" s="291" t="str">
        <f>IF(resultats_francais!A141="","",resultats_francais!A141)</f>
        <v/>
      </c>
      <c r="B141" s="121"/>
      <c r="C141" s="122"/>
      <c r="D141" s="123"/>
      <c r="E141" s="121"/>
      <c r="F141" s="122"/>
      <c r="G141" s="122"/>
      <c r="H141" s="124"/>
      <c r="I141" s="240"/>
      <c r="J141" s="121"/>
      <c r="K141" s="122"/>
      <c r="L141" s="124"/>
      <c r="M141" s="121"/>
      <c r="N141" s="122"/>
      <c r="O141" s="122"/>
      <c r="P141" s="122"/>
      <c r="Q141" s="122"/>
      <c r="R141" s="124"/>
      <c r="S141" s="121"/>
      <c r="T141" s="124"/>
      <c r="U141" s="121"/>
      <c r="V141" s="122"/>
      <c r="W141" s="122"/>
      <c r="X141" s="124"/>
      <c r="Y141" s="121"/>
      <c r="Z141" s="122"/>
      <c r="AA141" s="124"/>
      <c r="AB141" s="121"/>
      <c r="AC141" s="122"/>
      <c r="AD141" s="124"/>
      <c r="AE141" s="328" t="str">
        <f t="shared" si="18"/>
        <v/>
      </c>
      <c r="AF141" s="328" t="str">
        <f t="shared" si="19"/>
        <v/>
      </c>
      <c r="AG141" s="328" t="str">
        <f t="shared" si="20"/>
        <v/>
      </c>
      <c r="AH141" s="328" t="str">
        <f t="shared" si="21"/>
        <v/>
      </c>
      <c r="AI141" s="328" t="str">
        <f t="shared" si="22"/>
        <v/>
      </c>
      <c r="AJ141" s="328" t="str">
        <f t="shared" si="23"/>
        <v/>
      </c>
      <c r="AK141" s="328" t="str">
        <f t="shared" si="24"/>
        <v/>
      </c>
      <c r="AL141" s="328" t="str">
        <f t="shared" si="25"/>
        <v/>
      </c>
      <c r="AM141" s="328" t="str">
        <f t="shared" si="26"/>
        <v/>
      </c>
      <c r="AN141" s="221"/>
      <c r="AO141" s="221"/>
      <c r="AP141" s="221"/>
      <c r="AQ141" s="221"/>
      <c r="AR141" s="221"/>
      <c r="AS141" s="221"/>
      <c r="AT141" s="221"/>
      <c r="AU141" s="221"/>
      <c r="AV141" s="221"/>
      <c r="AW141" s="221"/>
      <c r="AX141" s="221"/>
      <c r="AY141" s="221"/>
      <c r="AZ141" s="221"/>
      <c r="BA141" s="221"/>
      <c r="BB141" s="221"/>
      <c r="BC141" s="221"/>
      <c r="BD141" s="221"/>
      <c r="BE141" s="221"/>
      <c r="BF141" s="221"/>
      <c r="BG141" s="221"/>
      <c r="BH141" s="221"/>
      <c r="BI141" s="221"/>
      <c r="BJ141" s="221"/>
      <c r="BK141" s="221"/>
      <c r="BL141" s="221"/>
      <c r="BM141" s="221"/>
      <c r="BN141" s="221"/>
      <c r="BO141" s="221"/>
      <c r="BP141" s="221"/>
      <c r="BQ141" s="221"/>
      <c r="BR141" s="221"/>
      <c r="BS141" s="221"/>
      <c r="BT141" s="221"/>
      <c r="BU141" s="221"/>
      <c r="BV141" s="221"/>
      <c r="BW141" s="221"/>
      <c r="BX141" s="221"/>
      <c r="BY141" s="221"/>
      <c r="BZ141" s="221"/>
      <c r="CA141" s="221"/>
      <c r="CB141" s="177"/>
      <c r="CC141" s="177"/>
      <c r="CD141" s="177"/>
    </row>
    <row r="142" spans="1:82" ht="20.100000000000001" customHeight="1">
      <c r="A142" s="291" t="str">
        <f>IF(resultats_francais!A142="","",resultats_francais!A142)</f>
        <v/>
      </c>
      <c r="B142" s="121"/>
      <c r="C142" s="122"/>
      <c r="D142" s="123"/>
      <c r="E142" s="121"/>
      <c r="F142" s="122"/>
      <c r="G142" s="122"/>
      <c r="H142" s="124"/>
      <c r="I142" s="240"/>
      <c r="J142" s="121"/>
      <c r="K142" s="122"/>
      <c r="L142" s="124"/>
      <c r="M142" s="121"/>
      <c r="N142" s="122"/>
      <c r="O142" s="122"/>
      <c r="P142" s="122"/>
      <c r="Q142" s="122"/>
      <c r="R142" s="124"/>
      <c r="S142" s="121"/>
      <c r="T142" s="124"/>
      <c r="U142" s="121"/>
      <c r="V142" s="122"/>
      <c r="W142" s="122"/>
      <c r="X142" s="124"/>
      <c r="Y142" s="121"/>
      <c r="Z142" s="122"/>
      <c r="AA142" s="124"/>
      <c r="AB142" s="121"/>
      <c r="AC142" s="122"/>
      <c r="AD142" s="124"/>
      <c r="AE142" s="328" t="str">
        <f t="shared" si="18"/>
        <v/>
      </c>
      <c r="AF142" s="328" t="str">
        <f t="shared" si="19"/>
        <v/>
      </c>
      <c r="AG142" s="328" t="str">
        <f t="shared" si="20"/>
        <v/>
      </c>
      <c r="AH142" s="328" t="str">
        <f t="shared" si="21"/>
        <v/>
      </c>
      <c r="AI142" s="328" t="str">
        <f t="shared" si="22"/>
        <v/>
      </c>
      <c r="AJ142" s="328" t="str">
        <f t="shared" si="23"/>
        <v/>
      </c>
      <c r="AK142" s="328" t="str">
        <f t="shared" si="24"/>
        <v/>
      </c>
      <c r="AL142" s="328" t="str">
        <f t="shared" si="25"/>
        <v/>
      </c>
      <c r="AM142" s="328" t="str">
        <f t="shared" si="26"/>
        <v/>
      </c>
      <c r="AN142" s="221"/>
      <c r="AO142" s="221"/>
      <c r="AP142" s="221"/>
      <c r="AQ142" s="221"/>
      <c r="AR142" s="221"/>
      <c r="AS142" s="221"/>
      <c r="AT142" s="221"/>
      <c r="AU142" s="221"/>
      <c r="AV142" s="221"/>
      <c r="AW142" s="221"/>
      <c r="AX142" s="221"/>
      <c r="AY142" s="221"/>
      <c r="AZ142" s="221"/>
      <c r="BA142" s="221"/>
      <c r="BB142" s="221"/>
      <c r="BC142" s="221"/>
      <c r="BD142" s="221"/>
      <c r="BE142" s="221"/>
      <c r="BF142" s="221"/>
      <c r="BG142" s="221"/>
      <c r="BH142" s="221"/>
      <c r="BI142" s="221"/>
      <c r="BJ142" s="221"/>
      <c r="BK142" s="221"/>
      <c r="BL142" s="221"/>
      <c r="BM142" s="221"/>
      <c r="BN142" s="221"/>
      <c r="BO142" s="221"/>
      <c r="BP142" s="221"/>
      <c r="BQ142" s="221"/>
      <c r="BR142" s="221"/>
      <c r="BS142" s="221"/>
      <c r="BT142" s="221"/>
      <c r="BU142" s="221"/>
      <c r="BV142" s="221"/>
      <c r="BW142" s="221"/>
      <c r="BX142" s="221"/>
      <c r="BY142" s="221"/>
      <c r="BZ142" s="221"/>
      <c r="CA142" s="221"/>
      <c r="CB142" s="177"/>
      <c r="CC142" s="177"/>
      <c r="CD142" s="177"/>
    </row>
    <row r="143" spans="1:82" ht="20.100000000000001" customHeight="1">
      <c r="A143" s="291" t="str">
        <f>IF(resultats_francais!A143="","",resultats_francais!A143)</f>
        <v/>
      </c>
      <c r="B143" s="121"/>
      <c r="C143" s="122"/>
      <c r="D143" s="123"/>
      <c r="E143" s="121"/>
      <c r="F143" s="122"/>
      <c r="G143" s="122"/>
      <c r="H143" s="124"/>
      <c r="I143" s="240"/>
      <c r="J143" s="121"/>
      <c r="K143" s="122"/>
      <c r="L143" s="124"/>
      <c r="M143" s="121"/>
      <c r="N143" s="122"/>
      <c r="O143" s="122"/>
      <c r="P143" s="122"/>
      <c r="Q143" s="122"/>
      <c r="R143" s="124"/>
      <c r="S143" s="121"/>
      <c r="T143" s="124"/>
      <c r="U143" s="121"/>
      <c r="V143" s="122"/>
      <c r="W143" s="122"/>
      <c r="X143" s="124"/>
      <c r="Y143" s="121"/>
      <c r="Z143" s="122"/>
      <c r="AA143" s="124"/>
      <c r="AB143" s="121"/>
      <c r="AC143" s="122"/>
      <c r="AD143" s="124"/>
      <c r="AE143" s="328" t="str">
        <f t="shared" si="18"/>
        <v/>
      </c>
      <c r="AF143" s="328" t="str">
        <f t="shared" si="19"/>
        <v/>
      </c>
      <c r="AG143" s="328" t="str">
        <f t="shared" si="20"/>
        <v/>
      </c>
      <c r="AH143" s="328" t="str">
        <f t="shared" si="21"/>
        <v/>
      </c>
      <c r="AI143" s="328" t="str">
        <f t="shared" si="22"/>
        <v/>
      </c>
      <c r="AJ143" s="328" t="str">
        <f t="shared" si="23"/>
        <v/>
      </c>
      <c r="AK143" s="328" t="str">
        <f t="shared" si="24"/>
        <v/>
      </c>
      <c r="AL143" s="328" t="str">
        <f t="shared" si="25"/>
        <v/>
      </c>
      <c r="AM143" s="328" t="str">
        <f t="shared" si="26"/>
        <v/>
      </c>
      <c r="AN143" s="221"/>
      <c r="AO143" s="221"/>
      <c r="AP143" s="221"/>
      <c r="AQ143" s="221"/>
      <c r="AR143" s="221"/>
      <c r="AS143" s="221"/>
      <c r="AT143" s="221"/>
      <c r="AU143" s="221"/>
      <c r="AV143" s="221"/>
      <c r="AW143" s="221"/>
      <c r="AX143" s="221"/>
      <c r="AY143" s="221"/>
      <c r="AZ143" s="221"/>
      <c r="BA143" s="221"/>
      <c r="BB143" s="221"/>
      <c r="BC143" s="221"/>
      <c r="BD143" s="221"/>
      <c r="BE143" s="221"/>
      <c r="BF143" s="221"/>
      <c r="BG143" s="221"/>
      <c r="BH143" s="221"/>
      <c r="BI143" s="221"/>
      <c r="BJ143" s="221"/>
      <c r="BK143" s="221"/>
      <c r="BL143" s="221"/>
      <c r="BM143" s="221"/>
      <c r="BN143" s="221"/>
      <c r="BO143" s="221"/>
      <c r="BP143" s="221"/>
      <c r="BQ143" s="221"/>
      <c r="BR143" s="221"/>
      <c r="BS143" s="221"/>
      <c r="BT143" s="221"/>
      <c r="BU143" s="221"/>
      <c r="BV143" s="221"/>
      <c r="BW143" s="221"/>
      <c r="BX143" s="221"/>
      <c r="BY143" s="221"/>
      <c r="BZ143" s="221"/>
      <c r="CA143" s="221"/>
      <c r="CB143" s="177"/>
      <c r="CC143" s="177"/>
      <c r="CD143" s="177"/>
    </row>
    <row r="144" spans="1:82" ht="20.100000000000001" customHeight="1">
      <c r="A144" s="291" t="str">
        <f>IF(resultats_francais!A144="","",resultats_francais!A144)</f>
        <v/>
      </c>
      <c r="B144" s="121"/>
      <c r="C144" s="122"/>
      <c r="D144" s="123"/>
      <c r="E144" s="121"/>
      <c r="F144" s="122"/>
      <c r="G144" s="122"/>
      <c r="H144" s="124"/>
      <c r="I144" s="240"/>
      <c r="J144" s="121"/>
      <c r="K144" s="122"/>
      <c r="L144" s="124"/>
      <c r="M144" s="121"/>
      <c r="N144" s="122"/>
      <c r="O144" s="122"/>
      <c r="P144" s="122"/>
      <c r="Q144" s="122"/>
      <c r="R144" s="124"/>
      <c r="S144" s="121"/>
      <c r="T144" s="124"/>
      <c r="U144" s="121"/>
      <c r="V144" s="122"/>
      <c r="W144" s="122"/>
      <c r="X144" s="124"/>
      <c r="Y144" s="121"/>
      <c r="Z144" s="122"/>
      <c r="AA144" s="124"/>
      <c r="AB144" s="121"/>
      <c r="AC144" s="122"/>
      <c r="AD144" s="124"/>
      <c r="AE144" s="328" t="str">
        <f t="shared" si="18"/>
        <v/>
      </c>
      <c r="AF144" s="328" t="str">
        <f t="shared" si="19"/>
        <v/>
      </c>
      <c r="AG144" s="328" t="str">
        <f t="shared" si="20"/>
        <v/>
      </c>
      <c r="AH144" s="328" t="str">
        <f t="shared" si="21"/>
        <v/>
      </c>
      <c r="AI144" s="328" t="str">
        <f t="shared" si="22"/>
        <v/>
      </c>
      <c r="AJ144" s="328" t="str">
        <f t="shared" si="23"/>
        <v/>
      </c>
      <c r="AK144" s="328" t="str">
        <f t="shared" si="24"/>
        <v/>
      </c>
      <c r="AL144" s="328" t="str">
        <f t="shared" si="25"/>
        <v/>
      </c>
      <c r="AM144" s="328" t="str">
        <f t="shared" si="26"/>
        <v/>
      </c>
      <c r="AN144" s="221"/>
      <c r="AO144" s="221"/>
      <c r="AP144" s="221"/>
      <c r="AQ144" s="221"/>
      <c r="AR144" s="221"/>
      <c r="AS144" s="221"/>
      <c r="AT144" s="221"/>
      <c r="AU144" s="221"/>
      <c r="AV144" s="221"/>
      <c r="AW144" s="221"/>
      <c r="AX144" s="221"/>
      <c r="AY144" s="221"/>
      <c r="AZ144" s="221"/>
      <c r="BA144" s="221"/>
      <c r="BB144" s="221"/>
      <c r="BC144" s="221"/>
      <c r="BD144" s="221"/>
      <c r="BE144" s="221"/>
      <c r="BF144" s="221"/>
      <c r="BG144" s="221"/>
      <c r="BH144" s="221"/>
      <c r="BI144" s="221"/>
      <c r="BJ144" s="221"/>
      <c r="BK144" s="221"/>
      <c r="BL144" s="221"/>
      <c r="BM144" s="221"/>
      <c r="BN144" s="221"/>
      <c r="BO144" s="221"/>
      <c r="BP144" s="221"/>
      <c r="BQ144" s="221"/>
      <c r="BR144" s="221"/>
      <c r="BS144" s="221"/>
      <c r="BT144" s="221"/>
      <c r="BU144" s="221"/>
      <c r="BV144" s="221"/>
      <c r="BW144" s="221"/>
      <c r="BX144" s="221"/>
      <c r="BY144" s="221"/>
      <c r="BZ144" s="221"/>
      <c r="CA144" s="221"/>
      <c r="CB144" s="177"/>
      <c r="CC144" s="177"/>
      <c r="CD144" s="177"/>
    </row>
    <row r="145" spans="1:82" ht="20.100000000000001" customHeight="1">
      <c r="A145" s="291" t="str">
        <f>IF(resultats_francais!A145="","",resultats_francais!A145)</f>
        <v/>
      </c>
      <c r="B145" s="121"/>
      <c r="C145" s="122"/>
      <c r="D145" s="123"/>
      <c r="E145" s="121"/>
      <c r="F145" s="122"/>
      <c r="G145" s="122"/>
      <c r="H145" s="124"/>
      <c r="I145" s="240"/>
      <c r="J145" s="121"/>
      <c r="K145" s="122"/>
      <c r="L145" s="124"/>
      <c r="M145" s="121"/>
      <c r="N145" s="122"/>
      <c r="O145" s="122"/>
      <c r="P145" s="122"/>
      <c r="Q145" s="122"/>
      <c r="R145" s="124"/>
      <c r="S145" s="121"/>
      <c r="T145" s="124"/>
      <c r="U145" s="121"/>
      <c r="V145" s="122"/>
      <c r="W145" s="122"/>
      <c r="X145" s="124"/>
      <c r="Y145" s="121"/>
      <c r="Z145" s="122"/>
      <c r="AA145" s="124"/>
      <c r="AB145" s="121"/>
      <c r="AC145" s="122"/>
      <c r="AD145" s="124"/>
      <c r="AE145" s="328" t="str">
        <f t="shared" si="18"/>
        <v/>
      </c>
      <c r="AF145" s="328" t="str">
        <f t="shared" si="19"/>
        <v/>
      </c>
      <c r="AG145" s="328" t="str">
        <f t="shared" si="20"/>
        <v/>
      </c>
      <c r="AH145" s="328" t="str">
        <f t="shared" si="21"/>
        <v/>
      </c>
      <c r="AI145" s="328" t="str">
        <f t="shared" si="22"/>
        <v/>
      </c>
      <c r="AJ145" s="328" t="str">
        <f t="shared" si="23"/>
        <v/>
      </c>
      <c r="AK145" s="328" t="str">
        <f t="shared" si="24"/>
        <v/>
      </c>
      <c r="AL145" s="328" t="str">
        <f t="shared" si="25"/>
        <v/>
      </c>
      <c r="AM145" s="328" t="str">
        <f t="shared" si="26"/>
        <v/>
      </c>
      <c r="AN145" s="221"/>
      <c r="AO145" s="221"/>
      <c r="AP145" s="221"/>
      <c r="AQ145" s="221"/>
      <c r="AR145" s="221"/>
      <c r="AS145" s="221"/>
      <c r="AT145" s="221"/>
      <c r="AU145" s="221"/>
      <c r="AV145" s="221"/>
      <c r="AW145" s="221"/>
      <c r="AX145" s="221"/>
      <c r="AY145" s="221"/>
      <c r="AZ145" s="221"/>
      <c r="BA145" s="221"/>
      <c r="BB145" s="221"/>
      <c r="BC145" s="221"/>
      <c r="BD145" s="221"/>
      <c r="BE145" s="221"/>
      <c r="BF145" s="221"/>
      <c r="BG145" s="221"/>
      <c r="BH145" s="221"/>
      <c r="BI145" s="221"/>
      <c r="BJ145" s="221"/>
      <c r="BK145" s="221"/>
      <c r="BL145" s="221"/>
      <c r="BM145" s="221"/>
      <c r="BN145" s="221"/>
      <c r="BO145" s="221"/>
      <c r="BP145" s="221"/>
      <c r="BQ145" s="221"/>
      <c r="BR145" s="221"/>
      <c r="BS145" s="221"/>
      <c r="BT145" s="221"/>
      <c r="BU145" s="221"/>
      <c r="BV145" s="221"/>
      <c r="BW145" s="221"/>
      <c r="BX145" s="221"/>
      <c r="BY145" s="221"/>
      <c r="BZ145" s="221"/>
      <c r="CA145" s="221"/>
      <c r="CB145" s="177"/>
      <c r="CC145" s="177"/>
      <c r="CD145" s="177"/>
    </row>
    <row r="146" spans="1:82" ht="20.100000000000001" customHeight="1">
      <c r="A146" s="291" t="str">
        <f>IF(resultats_francais!A146="","",resultats_francais!A146)</f>
        <v/>
      </c>
      <c r="B146" s="121"/>
      <c r="C146" s="122"/>
      <c r="D146" s="123"/>
      <c r="E146" s="121"/>
      <c r="F146" s="122"/>
      <c r="G146" s="122"/>
      <c r="H146" s="124"/>
      <c r="I146" s="240"/>
      <c r="J146" s="121"/>
      <c r="K146" s="122"/>
      <c r="L146" s="124"/>
      <c r="M146" s="121"/>
      <c r="N146" s="122"/>
      <c r="O146" s="122"/>
      <c r="P146" s="122"/>
      <c r="Q146" s="122"/>
      <c r="R146" s="124"/>
      <c r="S146" s="121"/>
      <c r="T146" s="124"/>
      <c r="U146" s="121"/>
      <c r="V146" s="122"/>
      <c r="W146" s="122"/>
      <c r="X146" s="124"/>
      <c r="Y146" s="121"/>
      <c r="Z146" s="122"/>
      <c r="AA146" s="124"/>
      <c r="AB146" s="121"/>
      <c r="AC146" s="122"/>
      <c r="AD146" s="124"/>
      <c r="AE146" s="328" t="str">
        <f t="shared" si="18"/>
        <v/>
      </c>
      <c r="AF146" s="328" t="str">
        <f t="shared" si="19"/>
        <v/>
      </c>
      <c r="AG146" s="328" t="str">
        <f t="shared" si="20"/>
        <v/>
      </c>
      <c r="AH146" s="328" t="str">
        <f t="shared" si="21"/>
        <v/>
      </c>
      <c r="AI146" s="328" t="str">
        <f t="shared" si="22"/>
        <v/>
      </c>
      <c r="AJ146" s="328" t="str">
        <f t="shared" si="23"/>
        <v/>
      </c>
      <c r="AK146" s="328" t="str">
        <f t="shared" si="24"/>
        <v/>
      </c>
      <c r="AL146" s="328" t="str">
        <f t="shared" si="25"/>
        <v/>
      </c>
      <c r="AM146" s="328" t="str">
        <f t="shared" si="26"/>
        <v/>
      </c>
      <c r="AN146" s="221"/>
      <c r="AO146" s="221"/>
      <c r="AP146" s="221"/>
      <c r="AQ146" s="221"/>
      <c r="AR146" s="221"/>
      <c r="AS146" s="221"/>
      <c r="AT146" s="221"/>
      <c r="AU146" s="221"/>
      <c r="AV146" s="221"/>
      <c r="AW146" s="221"/>
      <c r="AX146" s="221"/>
      <c r="AY146" s="221"/>
      <c r="AZ146" s="221"/>
      <c r="BA146" s="221"/>
      <c r="BB146" s="221"/>
      <c r="BC146" s="221"/>
      <c r="BD146" s="221"/>
      <c r="BE146" s="221"/>
      <c r="BF146" s="221"/>
      <c r="BG146" s="221"/>
      <c r="BH146" s="221"/>
      <c r="BI146" s="221"/>
      <c r="BJ146" s="221"/>
      <c r="BK146" s="221"/>
      <c r="BL146" s="221"/>
      <c r="BM146" s="221"/>
      <c r="BN146" s="221"/>
      <c r="BO146" s="221"/>
      <c r="BP146" s="221"/>
      <c r="BQ146" s="221"/>
      <c r="BR146" s="221"/>
      <c r="BS146" s="221"/>
      <c r="BT146" s="221"/>
      <c r="BU146" s="221"/>
      <c r="BV146" s="221"/>
      <c r="BW146" s="221"/>
      <c r="BX146" s="221"/>
      <c r="BY146" s="221"/>
      <c r="BZ146" s="221"/>
      <c r="CA146" s="221"/>
      <c r="CB146" s="177"/>
      <c r="CC146" s="177"/>
      <c r="CD146" s="177"/>
    </row>
    <row r="147" spans="1:82" ht="20.100000000000001" customHeight="1">
      <c r="A147" s="291" t="str">
        <f>IF(resultats_francais!A147="","",resultats_francais!A147)</f>
        <v/>
      </c>
      <c r="B147" s="121"/>
      <c r="C147" s="122"/>
      <c r="D147" s="123"/>
      <c r="E147" s="121"/>
      <c r="F147" s="122"/>
      <c r="G147" s="122"/>
      <c r="H147" s="124"/>
      <c r="I147" s="240"/>
      <c r="J147" s="121"/>
      <c r="K147" s="122"/>
      <c r="L147" s="124"/>
      <c r="M147" s="121"/>
      <c r="N147" s="122"/>
      <c r="O147" s="122"/>
      <c r="P147" s="122"/>
      <c r="Q147" s="122"/>
      <c r="R147" s="124"/>
      <c r="S147" s="121"/>
      <c r="T147" s="124"/>
      <c r="U147" s="121"/>
      <c r="V147" s="122"/>
      <c r="W147" s="122"/>
      <c r="X147" s="124"/>
      <c r="Y147" s="121"/>
      <c r="Z147" s="122"/>
      <c r="AA147" s="124"/>
      <c r="AB147" s="121"/>
      <c r="AC147" s="122"/>
      <c r="AD147" s="124"/>
      <c r="AE147" s="328" t="str">
        <f t="shared" si="18"/>
        <v/>
      </c>
      <c r="AF147" s="328" t="str">
        <f t="shared" si="19"/>
        <v/>
      </c>
      <c r="AG147" s="328" t="str">
        <f t="shared" si="20"/>
        <v/>
      </c>
      <c r="AH147" s="328" t="str">
        <f t="shared" si="21"/>
        <v/>
      </c>
      <c r="AI147" s="328" t="str">
        <f t="shared" si="22"/>
        <v/>
      </c>
      <c r="AJ147" s="328" t="str">
        <f t="shared" si="23"/>
        <v/>
      </c>
      <c r="AK147" s="328" t="str">
        <f t="shared" si="24"/>
        <v/>
      </c>
      <c r="AL147" s="328" t="str">
        <f t="shared" si="25"/>
        <v/>
      </c>
      <c r="AM147" s="328" t="str">
        <f t="shared" si="26"/>
        <v/>
      </c>
      <c r="AN147" s="221"/>
      <c r="AO147" s="221"/>
      <c r="AP147" s="221"/>
      <c r="AQ147" s="221"/>
      <c r="AR147" s="221"/>
      <c r="AS147" s="221"/>
      <c r="AT147" s="221"/>
      <c r="AU147" s="221"/>
      <c r="AV147" s="221"/>
      <c r="AW147" s="221"/>
      <c r="AX147" s="221"/>
      <c r="AY147" s="221"/>
      <c r="AZ147" s="221"/>
      <c r="BA147" s="221"/>
      <c r="BB147" s="221"/>
      <c r="BC147" s="221"/>
      <c r="BD147" s="221"/>
      <c r="BE147" s="221"/>
      <c r="BF147" s="221"/>
      <c r="BG147" s="221"/>
      <c r="BH147" s="221"/>
      <c r="BI147" s="221"/>
      <c r="BJ147" s="221"/>
      <c r="BK147" s="221"/>
      <c r="BL147" s="221"/>
      <c r="BM147" s="221"/>
      <c r="BN147" s="221"/>
      <c r="BO147" s="221"/>
      <c r="BP147" s="221"/>
      <c r="BQ147" s="221"/>
      <c r="BR147" s="221"/>
      <c r="BS147" s="221"/>
      <c r="BT147" s="221"/>
      <c r="BU147" s="221"/>
      <c r="BV147" s="221"/>
      <c r="BW147" s="221"/>
      <c r="BX147" s="221"/>
      <c r="BY147" s="221"/>
      <c r="BZ147" s="221"/>
      <c r="CA147" s="221"/>
      <c r="CB147" s="177"/>
      <c r="CC147" s="177"/>
      <c r="CD147" s="177"/>
    </row>
    <row r="148" spans="1:82" ht="20.100000000000001" customHeight="1">
      <c r="A148" s="291" t="str">
        <f>IF(resultats_francais!A148="","",resultats_francais!A148)</f>
        <v/>
      </c>
      <c r="B148" s="121"/>
      <c r="C148" s="122"/>
      <c r="D148" s="123"/>
      <c r="E148" s="121"/>
      <c r="F148" s="122"/>
      <c r="G148" s="122"/>
      <c r="H148" s="124"/>
      <c r="I148" s="240"/>
      <c r="J148" s="121"/>
      <c r="K148" s="122"/>
      <c r="L148" s="124"/>
      <c r="M148" s="121"/>
      <c r="N148" s="122"/>
      <c r="O148" s="122"/>
      <c r="P148" s="122"/>
      <c r="Q148" s="122"/>
      <c r="R148" s="124"/>
      <c r="S148" s="121"/>
      <c r="T148" s="124"/>
      <c r="U148" s="121"/>
      <c r="V148" s="122"/>
      <c r="W148" s="122"/>
      <c r="X148" s="124"/>
      <c r="Y148" s="121"/>
      <c r="Z148" s="122"/>
      <c r="AA148" s="124"/>
      <c r="AB148" s="121"/>
      <c r="AC148" s="122"/>
      <c r="AD148" s="124"/>
      <c r="AE148" s="328" t="str">
        <f t="shared" si="18"/>
        <v/>
      </c>
      <c r="AF148" s="328" t="str">
        <f t="shared" si="19"/>
        <v/>
      </c>
      <c r="AG148" s="328" t="str">
        <f t="shared" si="20"/>
        <v/>
      </c>
      <c r="AH148" s="328" t="str">
        <f t="shared" si="21"/>
        <v/>
      </c>
      <c r="AI148" s="328" t="str">
        <f t="shared" si="22"/>
        <v/>
      </c>
      <c r="AJ148" s="328" t="str">
        <f t="shared" si="23"/>
        <v/>
      </c>
      <c r="AK148" s="328" t="str">
        <f t="shared" si="24"/>
        <v/>
      </c>
      <c r="AL148" s="328" t="str">
        <f t="shared" si="25"/>
        <v/>
      </c>
      <c r="AM148" s="328" t="str">
        <f t="shared" si="26"/>
        <v/>
      </c>
      <c r="AN148" s="221"/>
      <c r="AO148" s="221"/>
      <c r="AP148" s="221"/>
      <c r="AQ148" s="221"/>
      <c r="AR148" s="221"/>
      <c r="AS148" s="221"/>
      <c r="AT148" s="221"/>
      <c r="AU148" s="221"/>
      <c r="AV148" s="221"/>
      <c r="AW148" s="221"/>
      <c r="AX148" s="221"/>
      <c r="AY148" s="221"/>
      <c r="AZ148" s="221"/>
      <c r="BA148" s="221"/>
      <c r="BB148" s="221"/>
      <c r="BC148" s="221"/>
      <c r="BD148" s="221"/>
      <c r="BE148" s="221"/>
      <c r="BF148" s="221"/>
      <c r="BG148" s="221"/>
      <c r="BH148" s="221"/>
      <c r="BI148" s="221"/>
      <c r="BJ148" s="221"/>
      <c r="BK148" s="221"/>
      <c r="BL148" s="221"/>
      <c r="BM148" s="221"/>
      <c r="BN148" s="221"/>
      <c r="BO148" s="221"/>
      <c r="BP148" s="221"/>
      <c r="BQ148" s="221"/>
      <c r="BR148" s="221"/>
      <c r="BS148" s="221"/>
      <c r="BT148" s="221"/>
      <c r="BU148" s="221"/>
      <c r="BV148" s="221"/>
      <c r="BW148" s="221"/>
      <c r="BX148" s="221"/>
      <c r="BY148" s="221"/>
      <c r="BZ148" s="221"/>
      <c r="CA148" s="221"/>
      <c r="CB148" s="177"/>
      <c r="CC148" s="177"/>
      <c r="CD148" s="177"/>
    </row>
    <row r="149" spans="1:82" ht="20.100000000000001" customHeight="1">
      <c r="A149" s="291" t="str">
        <f>IF(resultats_francais!A149="","",resultats_francais!A149)</f>
        <v/>
      </c>
      <c r="B149" s="121"/>
      <c r="C149" s="122"/>
      <c r="D149" s="123"/>
      <c r="E149" s="121"/>
      <c r="F149" s="122"/>
      <c r="G149" s="122"/>
      <c r="H149" s="124"/>
      <c r="I149" s="240"/>
      <c r="J149" s="121"/>
      <c r="K149" s="122"/>
      <c r="L149" s="124"/>
      <c r="M149" s="121"/>
      <c r="N149" s="122"/>
      <c r="O149" s="122"/>
      <c r="P149" s="122"/>
      <c r="Q149" s="122"/>
      <c r="R149" s="124"/>
      <c r="S149" s="121"/>
      <c r="T149" s="124"/>
      <c r="U149" s="121"/>
      <c r="V149" s="122"/>
      <c r="W149" s="122"/>
      <c r="X149" s="124"/>
      <c r="Y149" s="121"/>
      <c r="Z149" s="122"/>
      <c r="AA149" s="124"/>
      <c r="AB149" s="121"/>
      <c r="AC149" s="122"/>
      <c r="AD149" s="124"/>
      <c r="AE149" s="328" t="str">
        <f t="shared" si="18"/>
        <v/>
      </c>
      <c r="AF149" s="328" t="str">
        <f t="shared" si="19"/>
        <v/>
      </c>
      <c r="AG149" s="328" t="str">
        <f t="shared" si="20"/>
        <v/>
      </c>
      <c r="AH149" s="328" t="str">
        <f t="shared" si="21"/>
        <v/>
      </c>
      <c r="AI149" s="328" t="str">
        <f t="shared" si="22"/>
        <v/>
      </c>
      <c r="AJ149" s="328" t="str">
        <f t="shared" si="23"/>
        <v/>
      </c>
      <c r="AK149" s="328" t="str">
        <f t="shared" si="24"/>
        <v/>
      </c>
      <c r="AL149" s="328" t="str">
        <f t="shared" si="25"/>
        <v/>
      </c>
      <c r="AM149" s="328" t="str">
        <f t="shared" si="26"/>
        <v/>
      </c>
      <c r="AN149" s="221"/>
      <c r="AO149" s="221"/>
      <c r="AP149" s="221"/>
      <c r="AQ149" s="221"/>
      <c r="AR149" s="221"/>
      <c r="AS149" s="221"/>
      <c r="AT149" s="221"/>
      <c r="AU149" s="221"/>
      <c r="AV149" s="221"/>
      <c r="AW149" s="221"/>
      <c r="AX149" s="221"/>
      <c r="AY149" s="221"/>
      <c r="AZ149" s="221"/>
      <c r="BA149" s="221"/>
      <c r="BB149" s="221"/>
      <c r="BC149" s="221"/>
      <c r="BD149" s="221"/>
      <c r="BE149" s="221"/>
      <c r="BF149" s="221"/>
      <c r="BG149" s="221"/>
      <c r="BH149" s="221"/>
      <c r="BI149" s="221"/>
      <c r="BJ149" s="221"/>
      <c r="BK149" s="221"/>
      <c r="BL149" s="221"/>
      <c r="BM149" s="221"/>
      <c r="BN149" s="221"/>
      <c r="BO149" s="221"/>
      <c r="BP149" s="221"/>
      <c r="BQ149" s="221"/>
      <c r="BR149" s="221"/>
      <c r="BS149" s="221"/>
      <c r="BT149" s="221"/>
      <c r="BU149" s="221"/>
      <c r="BV149" s="221"/>
      <c r="BW149" s="221"/>
      <c r="BX149" s="221"/>
      <c r="BY149" s="221"/>
      <c r="BZ149" s="221"/>
      <c r="CA149" s="221"/>
      <c r="CB149" s="177"/>
      <c r="CC149" s="177"/>
      <c r="CD149" s="177"/>
    </row>
    <row r="150" spans="1:82" ht="20.100000000000001" customHeight="1">
      <c r="A150" s="291" t="str">
        <f>IF(resultats_francais!A150="","",resultats_francais!A150)</f>
        <v/>
      </c>
      <c r="B150" s="121"/>
      <c r="C150" s="122"/>
      <c r="D150" s="123"/>
      <c r="E150" s="121"/>
      <c r="F150" s="122"/>
      <c r="G150" s="122"/>
      <c r="H150" s="124"/>
      <c r="I150" s="240"/>
      <c r="J150" s="121"/>
      <c r="K150" s="122"/>
      <c r="L150" s="124"/>
      <c r="M150" s="121"/>
      <c r="N150" s="122"/>
      <c r="O150" s="122"/>
      <c r="P150" s="122"/>
      <c r="Q150" s="122"/>
      <c r="R150" s="124"/>
      <c r="S150" s="121"/>
      <c r="T150" s="124"/>
      <c r="U150" s="121"/>
      <c r="V150" s="122"/>
      <c r="W150" s="122"/>
      <c r="X150" s="124"/>
      <c r="Y150" s="121"/>
      <c r="Z150" s="122"/>
      <c r="AA150" s="124"/>
      <c r="AB150" s="121"/>
      <c r="AC150" s="122"/>
      <c r="AD150" s="124"/>
      <c r="AE150" s="328" t="str">
        <f t="shared" si="18"/>
        <v/>
      </c>
      <c r="AF150" s="328" t="str">
        <f t="shared" si="19"/>
        <v/>
      </c>
      <c r="AG150" s="328" t="str">
        <f t="shared" si="20"/>
        <v/>
      </c>
      <c r="AH150" s="328" t="str">
        <f t="shared" si="21"/>
        <v/>
      </c>
      <c r="AI150" s="328" t="str">
        <f t="shared" si="22"/>
        <v/>
      </c>
      <c r="AJ150" s="328" t="str">
        <f t="shared" si="23"/>
        <v/>
      </c>
      <c r="AK150" s="328" t="str">
        <f t="shared" si="24"/>
        <v/>
      </c>
      <c r="AL150" s="328" t="str">
        <f t="shared" si="25"/>
        <v/>
      </c>
      <c r="AM150" s="328" t="str">
        <f t="shared" si="26"/>
        <v/>
      </c>
      <c r="AN150" s="221"/>
      <c r="AO150" s="221"/>
      <c r="AP150" s="221"/>
      <c r="AQ150" s="221"/>
      <c r="AR150" s="221"/>
      <c r="AS150" s="221"/>
      <c r="AT150" s="221"/>
      <c r="AU150" s="221"/>
      <c r="AV150" s="221"/>
      <c r="AW150" s="221"/>
      <c r="AX150" s="221"/>
      <c r="AY150" s="221"/>
      <c r="AZ150" s="221"/>
      <c r="BA150" s="221"/>
      <c r="BB150" s="221"/>
      <c r="BC150" s="221"/>
      <c r="BD150" s="221"/>
      <c r="BE150" s="221"/>
      <c r="BF150" s="221"/>
      <c r="BG150" s="221"/>
      <c r="BH150" s="221"/>
      <c r="BI150" s="221"/>
      <c r="BJ150" s="221"/>
      <c r="BK150" s="221"/>
      <c r="BL150" s="221"/>
      <c r="BM150" s="221"/>
      <c r="BN150" s="221"/>
      <c r="BO150" s="221"/>
      <c r="BP150" s="221"/>
      <c r="BQ150" s="221"/>
      <c r="BR150" s="221"/>
      <c r="BS150" s="221"/>
      <c r="BT150" s="221"/>
      <c r="BU150" s="221"/>
      <c r="BV150" s="221"/>
      <c r="BW150" s="221"/>
      <c r="BX150" s="221"/>
      <c r="BY150" s="221"/>
      <c r="BZ150" s="221"/>
      <c r="CA150" s="221"/>
      <c r="CB150" s="177"/>
      <c r="CC150" s="177"/>
      <c r="CD150" s="177"/>
    </row>
    <row r="151" spans="1:82" ht="20.100000000000001" customHeight="1">
      <c r="A151" s="291" t="str">
        <f>IF(resultats_francais!A151="","",resultats_francais!A151)</f>
        <v/>
      </c>
      <c r="B151" s="121"/>
      <c r="C151" s="122"/>
      <c r="D151" s="123"/>
      <c r="E151" s="121"/>
      <c r="F151" s="122"/>
      <c r="G151" s="122"/>
      <c r="H151" s="124"/>
      <c r="I151" s="240"/>
      <c r="J151" s="121"/>
      <c r="K151" s="122"/>
      <c r="L151" s="124"/>
      <c r="M151" s="121"/>
      <c r="N151" s="122"/>
      <c r="O151" s="122"/>
      <c r="P151" s="122"/>
      <c r="Q151" s="122"/>
      <c r="R151" s="124"/>
      <c r="S151" s="121"/>
      <c r="T151" s="124"/>
      <c r="U151" s="121"/>
      <c r="V151" s="122"/>
      <c r="W151" s="122"/>
      <c r="X151" s="124"/>
      <c r="Y151" s="121"/>
      <c r="Z151" s="122"/>
      <c r="AA151" s="124"/>
      <c r="AB151" s="121"/>
      <c r="AC151" s="122"/>
      <c r="AD151" s="124"/>
      <c r="AE151" s="328" t="str">
        <f t="shared" si="18"/>
        <v/>
      </c>
      <c r="AF151" s="328" t="str">
        <f t="shared" si="19"/>
        <v/>
      </c>
      <c r="AG151" s="328" t="str">
        <f t="shared" si="20"/>
        <v/>
      </c>
      <c r="AH151" s="328" t="str">
        <f t="shared" si="21"/>
        <v/>
      </c>
      <c r="AI151" s="328" t="str">
        <f t="shared" si="22"/>
        <v/>
      </c>
      <c r="AJ151" s="328" t="str">
        <f t="shared" si="23"/>
        <v/>
      </c>
      <c r="AK151" s="328" t="str">
        <f t="shared" si="24"/>
        <v/>
      </c>
      <c r="AL151" s="328" t="str">
        <f t="shared" si="25"/>
        <v/>
      </c>
      <c r="AM151" s="328" t="str">
        <f t="shared" si="26"/>
        <v/>
      </c>
      <c r="AN151" s="221"/>
      <c r="AO151" s="221"/>
      <c r="AP151" s="221"/>
      <c r="AQ151" s="221"/>
      <c r="AR151" s="221"/>
      <c r="AS151" s="221"/>
      <c r="AT151" s="221"/>
      <c r="AU151" s="221"/>
      <c r="AV151" s="221"/>
      <c r="AW151" s="221"/>
      <c r="AX151" s="221"/>
      <c r="AY151" s="221"/>
      <c r="AZ151" s="221"/>
      <c r="BA151" s="221"/>
      <c r="BB151" s="221"/>
      <c r="BC151" s="221"/>
      <c r="BD151" s="221"/>
      <c r="BE151" s="221"/>
      <c r="BF151" s="221"/>
      <c r="BG151" s="221"/>
      <c r="BH151" s="221"/>
      <c r="BI151" s="221"/>
      <c r="BJ151" s="221"/>
      <c r="BK151" s="221"/>
      <c r="BL151" s="221"/>
      <c r="BM151" s="221"/>
      <c r="BN151" s="221"/>
      <c r="BO151" s="221"/>
      <c r="BP151" s="221"/>
      <c r="BQ151" s="221"/>
      <c r="BR151" s="221"/>
      <c r="BS151" s="221"/>
      <c r="BT151" s="221"/>
      <c r="BU151" s="221"/>
      <c r="BV151" s="221"/>
      <c r="BW151" s="221"/>
      <c r="BX151" s="221"/>
      <c r="BY151" s="221"/>
      <c r="BZ151" s="221"/>
      <c r="CA151" s="221"/>
      <c r="CB151" s="177"/>
      <c r="CC151" s="177"/>
      <c r="CD151" s="177"/>
    </row>
    <row r="152" spans="1:82" ht="20.100000000000001" customHeight="1">
      <c r="A152" s="291" t="str">
        <f>IF(resultats_francais!A152="","",resultats_francais!A152)</f>
        <v/>
      </c>
      <c r="B152" s="121"/>
      <c r="C152" s="122"/>
      <c r="D152" s="123"/>
      <c r="E152" s="121"/>
      <c r="F152" s="122"/>
      <c r="G152" s="122"/>
      <c r="H152" s="124"/>
      <c r="I152" s="240"/>
      <c r="J152" s="121"/>
      <c r="K152" s="122"/>
      <c r="L152" s="124"/>
      <c r="M152" s="121"/>
      <c r="N152" s="122"/>
      <c r="O152" s="122"/>
      <c r="P152" s="122"/>
      <c r="Q152" s="122"/>
      <c r="R152" s="124"/>
      <c r="S152" s="121"/>
      <c r="T152" s="124"/>
      <c r="U152" s="121"/>
      <c r="V152" s="122"/>
      <c r="W152" s="122"/>
      <c r="X152" s="124"/>
      <c r="Y152" s="121"/>
      <c r="Z152" s="122"/>
      <c r="AA152" s="124"/>
      <c r="AB152" s="121"/>
      <c r="AC152" s="122"/>
      <c r="AD152" s="124"/>
      <c r="AE152" s="328" t="str">
        <f t="shared" si="18"/>
        <v/>
      </c>
      <c r="AF152" s="328" t="str">
        <f t="shared" si="19"/>
        <v/>
      </c>
      <c r="AG152" s="328" t="str">
        <f t="shared" si="20"/>
        <v/>
      </c>
      <c r="AH152" s="328" t="str">
        <f t="shared" si="21"/>
        <v/>
      </c>
      <c r="AI152" s="328" t="str">
        <f t="shared" si="22"/>
        <v/>
      </c>
      <c r="AJ152" s="328" t="str">
        <f t="shared" si="23"/>
        <v/>
      </c>
      <c r="AK152" s="328" t="str">
        <f t="shared" si="24"/>
        <v/>
      </c>
      <c r="AL152" s="328" t="str">
        <f t="shared" si="25"/>
        <v/>
      </c>
      <c r="AM152" s="328" t="str">
        <f t="shared" si="26"/>
        <v/>
      </c>
      <c r="AN152" s="221"/>
      <c r="AO152" s="221"/>
      <c r="AP152" s="221"/>
      <c r="AQ152" s="221"/>
      <c r="AR152" s="221"/>
      <c r="AS152" s="221"/>
      <c r="AT152" s="221"/>
      <c r="AU152" s="221"/>
      <c r="AV152" s="221"/>
      <c r="AW152" s="221"/>
      <c r="AX152" s="221"/>
      <c r="AY152" s="221"/>
      <c r="AZ152" s="221"/>
      <c r="BA152" s="221"/>
      <c r="BB152" s="221"/>
      <c r="BC152" s="221"/>
      <c r="BD152" s="221"/>
      <c r="BE152" s="221"/>
      <c r="BF152" s="221"/>
      <c r="BG152" s="221"/>
      <c r="BH152" s="221"/>
      <c r="BI152" s="221"/>
      <c r="BJ152" s="221"/>
      <c r="BK152" s="221"/>
      <c r="BL152" s="221"/>
      <c r="BM152" s="221"/>
      <c r="BN152" s="221"/>
      <c r="BO152" s="221"/>
      <c r="BP152" s="221"/>
      <c r="BQ152" s="221"/>
      <c r="BR152" s="221"/>
      <c r="BS152" s="221"/>
      <c r="BT152" s="221"/>
      <c r="BU152" s="221"/>
      <c r="BV152" s="221"/>
      <c r="BW152" s="221"/>
      <c r="BX152" s="221"/>
      <c r="BY152" s="221"/>
      <c r="BZ152" s="221"/>
      <c r="CA152" s="221"/>
      <c r="CB152" s="177"/>
      <c r="CC152" s="177"/>
      <c r="CD152" s="177"/>
    </row>
    <row r="153" spans="1:82" ht="20.100000000000001" customHeight="1">
      <c r="A153" s="291" t="str">
        <f>IF(resultats_francais!A153="","",resultats_francais!A153)</f>
        <v/>
      </c>
      <c r="B153" s="121"/>
      <c r="C153" s="122"/>
      <c r="D153" s="123"/>
      <c r="E153" s="121"/>
      <c r="F153" s="122"/>
      <c r="G153" s="122"/>
      <c r="H153" s="124"/>
      <c r="I153" s="240"/>
      <c r="J153" s="121"/>
      <c r="K153" s="122"/>
      <c r="L153" s="124"/>
      <c r="M153" s="121"/>
      <c r="N153" s="122"/>
      <c r="O153" s="122"/>
      <c r="P153" s="122"/>
      <c r="Q153" s="122"/>
      <c r="R153" s="124"/>
      <c r="S153" s="121"/>
      <c r="T153" s="124"/>
      <c r="U153" s="121"/>
      <c r="V153" s="122"/>
      <c r="W153" s="122"/>
      <c r="X153" s="124"/>
      <c r="Y153" s="121"/>
      <c r="Z153" s="122"/>
      <c r="AA153" s="124"/>
      <c r="AB153" s="121"/>
      <c r="AC153" s="122"/>
      <c r="AD153" s="124"/>
      <c r="AE153" s="328" t="str">
        <f t="shared" si="18"/>
        <v/>
      </c>
      <c r="AF153" s="328" t="str">
        <f t="shared" si="19"/>
        <v/>
      </c>
      <c r="AG153" s="328" t="str">
        <f t="shared" si="20"/>
        <v/>
      </c>
      <c r="AH153" s="328" t="str">
        <f t="shared" si="21"/>
        <v/>
      </c>
      <c r="AI153" s="328" t="str">
        <f t="shared" si="22"/>
        <v/>
      </c>
      <c r="AJ153" s="328" t="str">
        <f t="shared" si="23"/>
        <v/>
      </c>
      <c r="AK153" s="328" t="str">
        <f t="shared" si="24"/>
        <v/>
      </c>
      <c r="AL153" s="328" t="str">
        <f t="shared" si="25"/>
        <v/>
      </c>
      <c r="AM153" s="328" t="str">
        <f t="shared" si="26"/>
        <v/>
      </c>
      <c r="AN153" s="221"/>
      <c r="AO153" s="221"/>
      <c r="AP153" s="221"/>
      <c r="AQ153" s="221"/>
      <c r="AR153" s="221"/>
      <c r="AS153" s="221"/>
      <c r="AT153" s="221"/>
      <c r="AU153" s="221"/>
      <c r="AV153" s="221"/>
      <c r="AW153" s="221"/>
      <c r="AX153" s="221"/>
      <c r="AY153" s="221"/>
      <c r="AZ153" s="221"/>
      <c r="BA153" s="221"/>
      <c r="BB153" s="221"/>
      <c r="BC153" s="221"/>
      <c r="BD153" s="221"/>
      <c r="BE153" s="221"/>
      <c r="BF153" s="221"/>
      <c r="BG153" s="221"/>
      <c r="BH153" s="221"/>
      <c r="BI153" s="221"/>
      <c r="BJ153" s="221"/>
      <c r="BK153" s="221"/>
      <c r="BL153" s="221"/>
      <c r="BM153" s="221"/>
      <c r="BN153" s="221"/>
      <c r="BO153" s="221"/>
      <c r="BP153" s="221"/>
      <c r="BQ153" s="221"/>
      <c r="BR153" s="221"/>
      <c r="BS153" s="221"/>
      <c r="BT153" s="221"/>
      <c r="BU153" s="221"/>
      <c r="BV153" s="221"/>
      <c r="BW153" s="221"/>
      <c r="BX153" s="221"/>
      <c r="BY153" s="221"/>
      <c r="BZ153" s="221"/>
      <c r="CA153" s="221"/>
      <c r="CB153" s="177"/>
      <c r="CC153" s="177"/>
      <c r="CD153" s="177"/>
    </row>
    <row r="154" spans="1:82" ht="20.100000000000001" customHeight="1">
      <c r="A154" s="291" t="str">
        <f>IF(resultats_francais!A154="","",resultats_francais!A154)</f>
        <v/>
      </c>
      <c r="B154" s="121"/>
      <c r="C154" s="122"/>
      <c r="D154" s="123"/>
      <c r="E154" s="121"/>
      <c r="F154" s="122"/>
      <c r="G154" s="122"/>
      <c r="H154" s="124"/>
      <c r="I154" s="240"/>
      <c r="J154" s="121"/>
      <c r="K154" s="122"/>
      <c r="L154" s="124"/>
      <c r="M154" s="121"/>
      <c r="N154" s="122"/>
      <c r="O154" s="122"/>
      <c r="P154" s="122"/>
      <c r="Q154" s="122"/>
      <c r="R154" s="124"/>
      <c r="S154" s="121"/>
      <c r="T154" s="124"/>
      <c r="U154" s="121"/>
      <c r="V154" s="122"/>
      <c r="W154" s="122"/>
      <c r="X154" s="124"/>
      <c r="Y154" s="121"/>
      <c r="Z154" s="122"/>
      <c r="AA154" s="124"/>
      <c r="AB154" s="121"/>
      <c r="AC154" s="122"/>
      <c r="AD154" s="124"/>
      <c r="AE154" s="328" t="str">
        <f t="shared" si="18"/>
        <v/>
      </c>
      <c r="AF154" s="328" t="str">
        <f t="shared" si="19"/>
        <v/>
      </c>
      <c r="AG154" s="328" t="str">
        <f t="shared" si="20"/>
        <v/>
      </c>
      <c r="AH154" s="328" t="str">
        <f t="shared" si="21"/>
        <v/>
      </c>
      <c r="AI154" s="328" t="str">
        <f t="shared" si="22"/>
        <v/>
      </c>
      <c r="AJ154" s="328" t="str">
        <f t="shared" si="23"/>
        <v/>
      </c>
      <c r="AK154" s="328" t="str">
        <f t="shared" si="24"/>
        <v/>
      </c>
      <c r="AL154" s="328" t="str">
        <f t="shared" si="25"/>
        <v/>
      </c>
      <c r="AM154" s="328" t="str">
        <f t="shared" si="26"/>
        <v/>
      </c>
      <c r="AN154" s="221"/>
      <c r="AO154" s="221"/>
      <c r="AP154" s="221"/>
      <c r="AQ154" s="221"/>
      <c r="AR154" s="221"/>
      <c r="AS154" s="221"/>
      <c r="AT154" s="221"/>
      <c r="AU154" s="221"/>
      <c r="AV154" s="221"/>
      <c r="AW154" s="221"/>
      <c r="AX154" s="221"/>
      <c r="AY154" s="221"/>
      <c r="AZ154" s="221"/>
      <c r="BA154" s="221"/>
      <c r="BB154" s="221"/>
      <c r="BC154" s="221"/>
      <c r="BD154" s="221"/>
      <c r="BE154" s="221"/>
      <c r="BF154" s="221"/>
      <c r="BG154" s="221"/>
      <c r="BH154" s="221"/>
      <c r="BI154" s="221"/>
      <c r="BJ154" s="221"/>
      <c r="BK154" s="221"/>
      <c r="BL154" s="221"/>
      <c r="BM154" s="221"/>
      <c r="BN154" s="221"/>
      <c r="BO154" s="221"/>
      <c r="BP154" s="221"/>
      <c r="BQ154" s="221"/>
      <c r="BR154" s="221"/>
      <c r="BS154" s="221"/>
      <c r="BT154" s="221"/>
      <c r="BU154" s="221"/>
      <c r="BV154" s="221"/>
      <c r="BW154" s="221"/>
      <c r="BX154" s="221"/>
      <c r="BY154" s="221"/>
      <c r="BZ154" s="221"/>
      <c r="CA154" s="221"/>
      <c r="CB154" s="177"/>
      <c r="CC154" s="177"/>
      <c r="CD154" s="177"/>
    </row>
    <row r="155" spans="1:82" ht="20.100000000000001" customHeight="1">
      <c r="A155" s="291" t="str">
        <f>IF(resultats_francais!A155="","",resultats_francais!A155)</f>
        <v/>
      </c>
      <c r="B155" s="121"/>
      <c r="C155" s="122"/>
      <c r="D155" s="123"/>
      <c r="E155" s="121"/>
      <c r="F155" s="122"/>
      <c r="G155" s="122"/>
      <c r="H155" s="124"/>
      <c r="I155" s="240"/>
      <c r="J155" s="121"/>
      <c r="K155" s="122"/>
      <c r="L155" s="124"/>
      <c r="M155" s="121"/>
      <c r="N155" s="122"/>
      <c r="O155" s="122"/>
      <c r="P155" s="122"/>
      <c r="Q155" s="122"/>
      <c r="R155" s="124"/>
      <c r="S155" s="121"/>
      <c r="T155" s="124"/>
      <c r="U155" s="121"/>
      <c r="V155" s="122"/>
      <c r="W155" s="122"/>
      <c r="X155" s="124"/>
      <c r="Y155" s="121"/>
      <c r="Z155" s="122"/>
      <c r="AA155" s="124"/>
      <c r="AB155" s="121"/>
      <c r="AC155" s="122"/>
      <c r="AD155" s="124"/>
      <c r="AE155" s="328" t="str">
        <f t="shared" si="18"/>
        <v/>
      </c>
      <c r="AF155" s="328" t="str">
        <f t="shared" si="19"/>
        <v/>
      </c>
      <c r="AG155" s="328" t="str">
        <f t="shared" si="20"/>
        <v/>
      </c>
      <c r="AH155" s="328" t="str">
        <f t="shared" si="21"/>
        <v/>
      </c>
      <c r="AI155" s="328" t="str">
        <f t="shared" si="22"/>
        <v/>
      </c>
      <c r="AJ155" s="328" t="str">
        <f t="shared" si="23"/>
        <v/>
      </c>
      <c r="AK155" s="328" t="str">
        <f t="shared" si="24"/>
        <v/>
      </c>
      <c r="AL155" s="328" t="str">
        <f t="shared" si="25"/>
        <v/>
      </c>
      <c r="AM155" s="328" t="str">
        <f t="shared" si="26"/>
        <v/>
      </c>
      <c r="AN155" s="221"/>
      <c r="AO155" s="221"/>
      <c r="AP155" s="221"/>
      <c r="AQ155" s="221"/>
      <c r="AR155" s="221"/>
      <c r="AS155" s="221"/>
      <c r="AT155" s="221"/>
      <c r="AU155" s="221"/>
      <c r="AV155" s="221"/>
      <c r="AW155" s="221"/>
      <c r="AX155" s="221"/>
      <c r="AY155" s="221"/>
      <c r="AZ155" s="221"/>
      <c r="BA155" s="221"/>
      <c r="BB155" s="221"/>
      <c r="BC155" s="221"/>
      <c r="BD155" s="221"/>
      <c r="BE155" s="221"/>
      <c r="BF155" s="221"/>
      <c r="BG155" s="221"/>
      <c r="BH155" s="221"/>
      <c r="BI155" s="221"/>
      <c r="BJ155" s="221"/>
      <c r="BK155" s="221"/>
      <c r="BL155" s="221"/>
      <c r="BM155" s="221"/>
      <c r="BN155" s="221"/>
      <c r="BO155" s="221"/>
      <c r="BP155" s="221"/>
      <c r="BQ155" s="221"/>
      <c r="BR155" s="221"/>
      <c r="BS155" s="221"/>
      <c r="BT155" s="221"/>
      <c r="BU155" s="221"/>
      <c r="BV155" s="221"/>
      <c r="BW155" s="221"/>
      <c r="BX155" s="221"/>
      <c r="BY155" s="221"/>
      <c r="BZ155" s="221"/>
      <c r="CA155" s="221"/>
      <c r="CB155" s="177"/>
      <c r="CC155" s="177"/>
      <c r="CD155" s="177"/>
    </row>
    <row r="156" spans="1:82" ht="20.100000000000001" customHeight="1">
      <c r="A156" s="291" t="str">
        <f>IF(resultats_francais!A156="","",resultats_francais!A156)</f>
        <v/>
      </c>
      <c r="B156" s="121"/>
      <c r="C156" s="122"/>
      <c r="D156" s="123"/>
      <c r="E156" s="121"/>
      <c r="F156" s="122"/>
      <c r="G156" s="122"/>
      <c r="H156" s="124"/>
      <c r="I156" s="240"/>
      <c r="J156" s="121"/>
      <c r="K156" s="122"/>
      <c r="L156" s="124"/>
      <c r="M156" s="121"/>
      <c r="N156" s="122"/>
      <c r="O156" s="122"/>
      <c r="P156" s="122"/>
      <c r="Q156" s="122"/>
      <c r="R156" s="124"/>
      <c r="S156" s="121"/>
      <c r="T156" s="124"/>
      <c r="U156" s="121"/>
      <c r="V156" s="122"/>
      <c r="W156" s="122"/>
      <c r="X156" s="124"/>
      <c r="Y156" s="121"/>
      <c r="Z156" s="122"/>
      <c r="AA156" s="124"/>
      <c r="AB156" s="121"/>
      <c r="AC156" s="122"/>
      <c r="AD156" s="124"/>
      <c r="AE156" s="328" t="str">
        <f t="shared" si="18"/>
        <v/>
      </c>
      <c r="AF156" s="328" t="str">
        <f t="shared" si="19"/>
        <v/>
      </c>
      <c r="AG156" s="328" t="str">
        <f t="shared" si="20"/>
        <v/>
      </c>
      <c r="AH156" s="328" t="str">
        <f t="shared" si="21"/>
        <v/>
      </c>
      <c r="AI156" s="328" t="str">
        <f t="shared" si="22"/>
        <v/>
      </c>
      <c r="AJ156" s="328" t="str">
        <f t="shared" si="23"/>
        <v/>
      </c>
      <c r="AK156" s="328" t="str">
        <f t="shared" si="24"/>
        <v/>
      </c>
      <c r="AL156" s="328" t="str">
        <f t="shared" si="25"/>
        <v/>
      </c>
      <c r="AM156" s="328" t="str">
        <f t="shared" si="26"/>
        <v/>
      </c>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221"/>
      <c r="BK156" s="221"/>
      <c r="BL156" s="221"/>
      <c r="BM156" s="221"/>
      <c r="BN156" s="221"/>
      <c r="BO156" s="221"/>
      <c r="BP156" s="221"/>
      <c r="BQ156" s="221"/>
      <c r="BR156" s="221"/>
      <c r="BS156" s="221"/>
      <c r="BT156" s="221"/>
      <c r="BU156" s="221"/>
      <c r="BV156" s="221"/>
      <c r="BW156" s="221"/>
      <c r="BX156" s="221"/>
      <c r="BY156" s="221"/>
      <c r="BZ156" s="221"/>
      <c r="CA156" s="221"/>
      <c r="CB156" s="177"/>
      <c r="CC156" s="177"/>
      <c r="CD156" s="177"/>
    </row>
    <row r="157" spans="1:82" ht="20.100000000000001" customHeight="1">
      <c r="A157" s="291" t="str">
        <f>IF(resultats_francais!A157="","",resultats_francais!A157)</f>
        <v/>
      </c>
      <c r="B157" s="121"/>
      <c r="C157" s="122"/>
      <c r="D157" s="123"/>
      <c r="E157" s="121"/>
      <c r="F157" s="122"/>
      <c r="G157" s="122"/>
      <c r="H157" s="124"/>
      <c r="I157" s="240"/>
      <c r="J157" s="121"/>
      <c r="K157" s="122"/>
      <c r="L157" s="124"/>
      <c r="M157" s="121"/>
      <c r="N157" s="122"/>
      <c r="O157" s="122"/>
      <c r="P157" s="122"/>
      <c r="Q157" s="122"/>
      <c r="R157" s="124"/>
      <c r="S157" s="121"/>
      <c r="T157" s="124"/>
      <c r="U157" s="121"/>
      <c r="V157" s="122"/>
      <c r="W157" s="122"/>
      <c r="X157" s="124"/>
      <c r="Y157" s="121"/>
      <c r="Z157" s="122"/>
      <c r="AA157" s="124"/>
      <c r="AB157" s="121"/>
      <c r="AC157" s="122"/>
      <c r="AD157" s="124"/>
      <c r="AE157" s="328" t="str">
        <f t="shared" si="18"/>
        <v/>
      </c>
      <c r="AF157" s="328" t="str">
        <f t="shared" si="19"/>
        <v/>
      </c>
      <c r="AG157" s="328" t="str">
        <f t="shared" si="20"/>
        <v/>
      </c>
      <c r="AH157" s="328" t="str">
        <f t="shared" si="21"/>
        <v/>
      </c>
      <c r="AI157" s="328" t="str">
        <f t="shared" si="22"/>
        <v/>
      </c>
      <c r="AJ157" s="328" t="str">
        <f t="shared" si="23"/>
        <v/>
      </c>
      <c r="AK157" s="328" t="str">
        <f t="shared" si="24"/>
        <v/>
      </c>
      <c r="AL157" s="328" t="str">
        <f t="shared" si="25"/>
        <v/>
      </c>
      <c r="AM157" s="328" t="str">
        <f t="shared" si="26"/>
        <v/>
      </c>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c r="BH157" s="221"/>
      <c r="BI157" s="221"/>
      <c r="BJ157" s="221"/>
      <c r="BK157" s="221"/>
      <c r="BL157" s="221"/>
      <c r="BM157" s="221"/>
      <c r="BN157" s="221"/>
      <c r="BO157" s="221"/>
      <c r="BP157" s="221"/>
      <c r="BQ157" s="221"/>
      <c r="BR157" s="221"/>
      <c r="BS157" s="221"/>
      <c r="BT157" s="221"/>
      <c r="BU157" s="221"/>
      <c r="BV157" s="221"/>
      <c r="BW157" s="221"/>
      <c r="BX157" s="221"/>
      <c r="BY157" s="221"/>
      <c r="BZ157" s="221"/>
      <c r="CA157" s="221"/>
      <c r="CB157" s="177"/>
      <c r="CC157" s="177"/>
      <c r="CD157" s="177"/>
    </row>
    <row r="158" spans="1:82" ht="20.100000000000001" customHeight="1">
      <c r="A158" s="291" t="str">
        <f>IF(resultats_francais!A158="","",resultats_francais!A158)</f>
        <v/>
      </c>
      <c r="B158" s="121"/>
      <c r="C158" s="122"/>
      <c r="D158" s="123"/>
      <c r="E158" s="121"/>
      <c r="F158" s="122"/>
      <c r="G158" s="122"/>
      <c r="H158" s="124"/>
      <c r="I158" s="240"/>
      <c r="J158" s="121"/>
      <c r="K158" s="122"/>
      <c r="L158" s="124"/>
      <c r="M158" s="121"/>
      <c r="N158" s="122"/>
      <c r="O158" s="122"/>
      <c r="P158" s="122"/>
      <c r="Q158" s="122"/>
      <c r="R158" s="124"/>
      <c r="S158" s="121"/>
      <c r="T158" s="124"/>
      <c r="U158" s="121"/>
      <c r="V158" s="122"/>
      <c r="W158" s="122"/>
      <c r="X158" s="124"/>
      <c r="Y158" s="121"/>
      <c r="Z158" s="122"/>
      <c r="AA158" s="124"/>
      <c r="AB158" s="121"/>
      <c r="AC158" s="122"/>
      <c r="AD158" s="124"/>
      <c r="AE158" s="328" t="str">
        <f t="shared" si="18"/>
        <v/>
      </c>
      <c r="AF158" s="328" t="str">
        <f t="shared" si="19"/>
        <v/>
      </c>
      <c r="AG158" s="328" t="str">
        <f t="shared" si="20"/>
        <v/>
      </c>
      <c r="AH158" s="328" t="str">
        <f t="shared" si="21"/>
        <v/>
      </c>
      <c r="AI158" s="328" t="str">
        <f t="shared" si="22"/>
        <v/>
      </c>
      <c r="AJ158" s="328" t="str">
        <f t="shared" si="23"/>
        <v/>
      </c>
      <c r="AK158" s="328" t="str">
        <f t="shared" si="24"/>
        <v/>
      </c>
      <c r="AL158" s="328" t="str">
        <f t="shared" si="25"/>
        <v/>
      </c>
      <c r="AM158" s="328" t="str">
        <f t="shared" si="26"/>
        <v/>
      </c>
      <c r="AN158" s="221"/>
      <c r="AO158" s="221"/>
      <c r="AP158" s="221"/>
      <c r="AQ158" s="221"/>
      <c r="AR158" s="221"/>
      <c r="AS158" s="221"/>
      <c r="AT158" s="221"/>
      <c r="AU158" s="221"/>
      <c r="AV158" s="221"/>
      <c r="AW158" s="221"/>
      <c r="AX158" s="221"/>
      <c r="AY158" s="221"/>
      <c r="AZ158" s="221"/>
      <c r="BA158" s="221"/>
      <c r="BB158" s="221"/>
      <c r="BC158" s="221"/>
      <c r="BD158" s="221"/>
      <c r="BE158" s="221"/>
      <c r="BF158" s="221"/>
      <c r="BG158" s="221"/>
      <c r="BH158" s="221"/>
      <c r="BI158" s="221"/>
      <c r="BJ158" s="221"/>
      <c r="BK158" s="221"/>
      <c r="BL158" s="221"/>
      <c r="BM158" s="221"/>
      <c r="BN158" s="221"/>
      <c r="BO158" s="221"/>
      <c r="BP158" s="221"/>
      <c r="BQ158" s="221"/>
      <c r="BR158" s="221"/>
      <c r="BS158" s="221"/>
      <c r="BT158" s="221"/>
      <c r="BU158" s="221"/>
      <c r="BV158" s="221"/>
      <c r="BW158" s="221"/>
      <c r="BX158" s="221"/>
      <c r="BY158" s="221"/>
      <c r="BZ158" s="221"/>
      <c r="CA158" s="221"/>
      <c r="CB158" s="177"/>
      <c r="CC158" s="177"/>
      <c r="CD158" s="177"/>
    </row>
    <row r="159" spans="1:82" ht="20.100000000000001" customHeight="1">
      <c r="A159" s="291" t="str">
        <f>IF(resultats_francais!A159="","",resultats_francais!A159)</f>
        <v/>
      </c>
      <c r="B159" s="121"/>
      <c r="C159" s="122"/>
      <c r="D159" s="123"/>
      <c r="E159" s="121"/>
      <c r="F159" s="122"/>
      <c r="G159" s="122"/>
      <c r="H159" s="124"/>
      <c r="I159" s="240"/>
      <c r="J159" s="121"/>
      <c r="K159" s="122"/>
      <c r="L159" s="124"/>
      <c r="M159" s="121"/>
      <c r="N159" s="122"/>
      <c r="O159" s="122"/>
      <c r="P159" s="122"/>
      <c r="Q159" s="122"/>
      <c r="R159" s="124"/>
      <c r="S159" s="121"/>
      <c r="T159" s="124"/>
      <c r="U159" s="121"/>
      <c r="V159" s="122"/>
      <c r="W159" s="122"/>
      <c r="X159" s="124"/>
      <c r="Y159" s="121"/>
      <c r="Z159" s="122"/>
      <c r="AA159" s="124"/>
      <c r="AB159" s="121"/>
      <c r="AC159" s="122"/>
      <c r="AD159" s="124"/>
      <c r="AE159" s="328" t="str">
        <f t="shared" si="18"/>
        <v/>
      </c>
      <c r="AF159" s="328" t="str">
        <f t="shared" si="19"/>
        <v/>
      </c>
      <c r="AG159" s="328" t="str">
        <f t="shared" si="20"/>
        <v/>
      </c>
      <c r="AH159" s="328" t="str">
        <f t="shared" si="21"/>
        <v/>
      </c>
      <c r="AI159" s="328" t="str">
        <f t="shared" si="22"/>
        <v/>
      </c>
      <c r="AJ159" s="328" t="str">
        <f t="shared" si="23"/>
        <v/>
      </c>
      <c r="AK159" s="328" t="str">
        <f t="shared" si="24"/>
        <v/>
      </c>
      <c r="AL159" s="328" t="str">
        <f t="shared" si="25"/>
        <v/>
      </c>
      <c r="AM159" s="328" t="str">
        <f t="shared" si="26"/>
        <v/>
      </c>
      <c r="AN159" s="221"/>
      <c r="AO159" s="221"/>
      <c r="AP159" s="221"/>
      <c r="AQ159" s="221"/>
      <c r="AR159" s="221"/>
      <c r="AS159" s="221"/>
      <c r="AT159" s="221"/>
      <c r="AU159" s="221"/>
      <c r="AV159" s="221"/>
      <c r="AW159" s="221"/>
      <c r="AX159" s="221"/>
      <c r="AY159" s="221"/>
      <c r="AZ159" s="221"/>
      <c r="BA159" s="221"/>
      <c r="BB159" s="221"/>
      <c r="BC159" s="221"/>
      <c r="BD159" s="221"/>
      <c r="BE159" s="221"/>
      <c r="BF159" s="221"/>
      <c r="BG159" s="221"/>
      <c r="BH159" s="221"/>
      <c r="BI159" s="221"/>
      <c r="BJ159" s="221"/>
      <c r="BK159" s="221"/>
      <c r="BL159" s="221"/>
      <c r="BM159" s="221"/>
      <c r="BN159" s="221"/>
      <c r="BO159" s="221"/>
      <c r="BP159" s="221"/>
      <c r="BQ159" s="221"/>
      <c r="BR159" s="221"/>
      <c r="BS159" s="221"/>
      <c r="BT159" s="221"/>
      <c r="BU159" s="221"/>
      <c r="BV159" s="221"/>
      <c r="BW159" s="221"/>
      <c r="BX159" s="221"/>
      <c r="BY159" s="221"/>
      <c r="BZ159" s="221"/>
      <c r="CA159" s="221"/>
      <c r="CB159" s="177"/>
      <c r="CC159" s="177"/>
      <c r="CD159" s="177"/>
    </row>
    <row r="160" spans="1:82" ht="20.100000000000001" customHeight="1">
      <c r="A160" s="291" t="str">
        <f>IF(resultats_francais!A160="","",resultats_francais!A160)</f>
        <v/>
      </c>
      <c r="B160" s="121"/>
      <c r="C160" s="122"/>
      <c r="D160" s="123"/>
      <c r="E160" s="121"/>
      <c r="F160" s="122"/>
      <c r="G160" s="122"/>
      <c r="H160" s="124"/>
      <c r="I160" s="240"/>
      <c r="J160" s="121"/>
      <c r="K160" s="122"/>
      <c r="L160" s="124"/>
      <c r="M160" s="121"/>
      <c r="N160" s="122"/>
      <c r="O160" s="122"/>
      <c r="P160" s="122"/>
      <c r="Q160" s="122"/>
      <c r="R160" s="124"/>
      <c r="S160" s="121"/>
      <c r="T160" s="124"/>
      <c r="U160" s="121"/>
      <c r="V160" s="122"/>
      <c r="W160" s="122"/>
      <c r="X160" s="124"/>
      <c r="Y160" s="121"/>
      <c r="Z160" s="122"/>
      <c r="AA160" s="124"/>
      <c r="AB160" s="121"/>
      <c r="AC160" s="122"/>
      <c r="AD160" s="124"/>
      <c r="AE160" s="328" t="str">
        <f t="shared" si="18"/>
        <v/>
      </c>
      <c r="AF160" s="328" t="str">
        <f t="shared" si="19"/>
        <v/>
      </c>
      <c r="AG160" s="328" t="str">
        <f t="shared" si="20"/>
        <v/>
      </c>
      <c r="AH160" s="328" t="str">
        <f t="shared" si="21"/>
        <v/>
      </c>
      <c r="AI160" s="328" t="str">
        <f t="shared" si="22"/>
        <v/>
      </c>
      <c r="AJ160" s="328" t="str">
        <f t="shared" si="23"/>
        <v/>
      </c>
      <c r="AK160" s="328" t="str">
        <f t="shared" si="24"/>
        <v/>
      </c>
      <c r="AL160" s="328" t="str">
        <f t="shared" si="25"/>
        <v/>
      </c>
      <c r="AM160" s="328" t="str">
        <f t="shared" si="26"/>
        <v/>
      </c>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221"/>
      <c r="BK160" s="221"/>
      <c r="BL160" s="221"/>
      <c r="BM160" s="221"/>
      <c r="BN160" s="221"/>
      <c r="BO160" s="221"/>
      <c r="BP160" s="221"/>
      <c r="BQ160" s="221"/>
      <c r="BR160" s="221"/>
      <c r="BS160" s="221"/>
      <c r="BT160" s="221"/>
      <c r="BU160" s="221"/>
      <c r="BV160" s="221"/>
      <c r="BW160" s="221"/>
      <c r="BX160" s="221"/>
      <c r="BY160" s="221"/>
      <c r="BZ160" s="221"/>
      <c r="CA160" s="221"/>
      <c r="CB160" s="177"/>
      <c r="CC160" s="177"/>
      <c r="CD160" s="177"/>
    </row>
    <row r="161" spans="1:82" ht="20.100000000000001" customHeight="1">
      <c r="A161" s="291" t="str">
        <f>IF(resultats_francais!A161="","",resultats_francais!A161)</f>
        <v/>
      </c>
      <c r="B161" s="121"/>
      <c r="C161" s="122"/>
      <c r="D161" s="123"/>
      <c r="E161" s="121"/>
      <c r="F161" s="122"/>
      <c r="G161" s="122"/>
      <c r="H161" s="124"/>
      <c r="I161" s="240"/>
      <c r="J161" s="121"/>
      <c r="K161" s="122"/>
      <c r="L161" s="124"/>
      <c r="M161" s="121"/>
      <c r="N161" s="122"/>
      <c r="O161" s="122"/>
      <c r="P161" s="122"/>
      <c r="Q161" s="122"/>
      <c r="R161" s="124"/>
      <c r="S161" s="121"/>
      <c r="T161" s="124"/>
      <c r="U161" s="121"/>
      <c r="V161" s="122"/>
      <c r="W161" s="122"/>
      <c r="X161" s="124"/>
      <c r="Y161" s="121"/>
      <c r="Z161" s="122"/>
      <c r="AA161" s="124"/>
      <c r="AB161" s="121"/>
      <c r="AC161" s="122"/>
      <c r="AD161" s="124"/>
      <c r="AE161" s="328" t="str">
        <f t="shared" si="18"/>
        <v/>
      </c>
      <c r="AF161" s="328" t="str">
        <f t="shared" si="19"/>
        <v/>
      </c>
      <c r="AG161" s="328" t="str">
        <f t="shared" si="20"/>
        <v/>
      </c>
      <c r="AH161" s="328" t="str">
        <f t="shared" si="21"/>
        <v/>
      </c>
      <c r="AI161" s="328" t="str">
        <f t="shared" si="22"/>
        <v/>
      </c>
      <c r="AJ161" s="328" t="str">
        <f t="shared" si="23"/>
        <v/>
      </c>
      <c r="AK161" s="328" t="str">
        <f t="shared" si="24"/>
        <v/>
      </c>
      <c r="AL161" s="328" t="str">
        <f t="shared" si="25"/>
        <v/>
      </c>
      <c r="AM161" s="328" t="str">
        <f t="shared" si="26"/>
        <v/>
      </c>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221"/>
      <c r="BK161" s="221"/>
      <c r="BL161" s="221"/>
      <c r="BM161" s="221"/>
      <c r="BN161" s="221"/>
      <c r="BO161" s="221"/>
      <c r="BP161" s="221"/>
      <c r="BQ161" s="221"/>
      <c r="BR161" s="221"/>
      <c r="BS161" s="221"/>
      <c r="BT161" s="221"/>
      <c r="BU161" s="221"/>
      <c r="BV161" s="221"/>
      <c r="BW161" s="221"/>
      <c r="BX161" s="221"/>
      <c r="BY161" s="221"/>
      <c r="BZ161" s="221"/>
      <c r="CA161" s="221"/>
      <c r="CB161" s="177"/>
      <c r="CC161" s="177"/>
      <c r="CD161" s="177"/>
    </row>
    <row r="162" spans="1:82" ht="20.100000000000001" customHeight="1">
      <c r="A162" s="291" t="str">
        <f>IF(resultats_francais!A162="","",resultats_francais!A162)</f>
        <v/>
      </c>
      <c r="B162" s="121"/>
      <c r="C162" s="122"/>
      <c r="D162" s="123"/>
      <c r="E162" s="121"/>
      <c r="F162" s="122"/>
      <c r="G162" s="122"/>
      <c r="H162" s="124"/>
      <c r="I162" s="240"/>
      <c r="J162" s="121"/>
      <c r="K162" s="122"/>
      <c r="L162" s="124"/>
      <c r="M162" s="121"/>
      <c r="N162" s="122"/>
      <c r="O162" s="122"/>
      <c r="P162" s="122"/>
      <c r="Q162" s="122"/>
      <c r="R162" s="124"/>
      <c r="S162" s="121"/>
      <c r="T162" s="124"/>
      <c r="U162" s="121"/>
      <c r="V162" s="122"/>
      <c r="W162" s="122"/>
      <c r="X162" s="124"/>
      <c r="Y162" s="121"/>
      <c r="Z162" s="122"/>
      <c r="AA162" s="124"/>
      <c r="AB162" s="121"/>
      <c r="AC162" s="122"/>
      <c r="AD162" s="124"/>
      <c r="AE162" s="328" t="str">
        <f t="shared" si="18"/>
        <v/>
      </c>
      <c r="AF162" s="328" t="str">
        <f t="shared" si="19"/>
        <v/>
      </c>
      <c r="AG162" s="328" t="str">
        <f t="shared" si="20"/>
        <v/>
      </c>
      <c r="AH162" s="328" t="str">
        <f t="shared" si="21"/>
        <v/>
      </c>
      <c r="AI162" s="328" t="str">
        <f t="shared" si="22"/>
        <v/>
      </c>
      <c r="AJ162" s="328" t="str">
        <f t="shared" si="23"/>
        <v/>
      </c>
      <c r="AK162" s="328" t="str">
        <f t="shared" si="24"/>
        <v/>
      </c>
      <c r="AL162" s="328" t="str">
        <f t="shared" si="25"/>
        <v/>
      </c>
      <c r="AM162" s="328" t="str">
        <f t="shared" si="26"/>
        <v/>
      </c>
      <c r="AN162" s="221"/>
      <c r="AO162" s="221"/>
      <c r="AP162" s="221"/>
      <c r="AQ162" s="221"/>
      <c r="AR162" s="221"/>
      <c r="AS162" s="221"/>
      <c r="AT162" s="221"/>
      <c r="AU162" s="221"/>
      <c r="AV162" s="221"/>
      <c r="AW162" s="221"/>
      <c r="AX162" s="221"/>
      <c r="AY162" s="221"/>
      <c r="AZ162" s="221"/>
      <c r="BA162" s="221"/>
      <c r="BB162" s="221"/>
      <c r="BC162" s="221"/>
      <c r="BD162" s="221"/>
      <c r="BE162" s="221"/>
      <c r="BF162" s="221"/>
      <c r="BG162" s="221"/>
      <c r="BH162" s="221"/>
      <c r="BI162" s="221"/>
      <c r="BJ162" s="221"/>
      <c r="BK162" s="221"/>
      <c r="BL162" s="221"/>
      <c r="BM162" s="221"/>
      <c r="BN162" s="221"/>
      <c r="BO162" s="221"/>
      <c r="BP162" s="221"/>
      <c r="BQ162" s="221"/>
      <c r="BR162" s="221"/>
      <c r="BS162" s="221"/>
      <c r="BT162" s="221"/>
      <c r="BU162" s="221"/>
      <c r="BV162" s="221"/>
      <c r="BW162" s="221"/>
      <c r="BX162" s="221"/>
      <c r="BY162" s="221"/>
      <c r="BZ162" s="221"/>
      <c r="CA162" s="221"/>
      <c r="CB162" s="177"/>
      <c r="CC162" s="177"/>
      <c r="CD162" s="177"/>
    </row>
    <row r="163" spans="1:82" ht="20.100000000000001" customHeight="1">
      <c r="A163" s="291" t="str">
        <f>IF(resultats_francais!A163="","",resultats_francais!A163)</f>
        <v/>
      </c>
      <c r="B163" s="121"/>
      <c r="C163" s="122"/>
      <c r="D163" s="123"/>
      <c r="E163" s="121"/>
      <c r="F163" s="122"/>
      <c r="G163" s="122"/>
      <c r="H163" s="124"/>
      <c r="I163" s="240"/>
      <c r="J163" s="121"/>
      <c r="K163" s="122"/>
      <c r="L163" s="124"/>
      <c r="M163" s="121"/>
      <c r="N163" s="122"/>
      <c r="O163" s="122"/>
      <c r="P163" s="122"/>
      <c r="Q163" s="122"/>
      <c r="R163" s="124"/>
      <c r="S163" s="121"/>
      <c r="T163" s="124"/>
      <c r="U163" s="121"/>
      <c r="V163" s="122"/>
      <c r="W163" s="122"/>
      <c r="X163" s="124"/>
      <c r="Y163" s="121"/>
      <c r="Z163" s="122"/>
      <c r="AA163" s="124"/>
      <c r="AB163" s="121"/>
      <c r="AC163" s="122"/>
      <c r="AD163" s="124"/>
      <c r="AE163" s="328" t="str">
        <f t="shared" si="18"/>
        <v/>
      </c>
      <c r="AF163" s="328" t="str">
        <f t="shared" si="19"/>
        <v/>
      </c>
      <c r="AG163" s="328" t="str">
        <f t="shared" si="20"/>
        <v/>
      </c>
      <c r="AH163" s="328" t="str">
        <f t="shared" si="21"/>
        <v/>
      </c>
      <c r="AI163" s="328" t="str">
        <f t="shared" si="22"/>
        <v/>
      </c>
      <c r="AJ163" s="328" t="str">
        <f t="shared" si="23"/>
        <v/>
      </c>
      <c r="AK163" s="328" t="str">
        <f t="shared" si="24"/>
        <v/>
      </c>
      <c r="AL163" s="328" t="str">
        <f t="shared" si="25"/>
        <v/>
      </c>
      <c r="AM163" s="328" t="str">
        <f t="shared" si="26"/>
        <v/>
      </c>
      <c r="AN163" s="221"/>
      <c r="AO163" s="221"/>
      <c r="AP163" s="221"/>
      <c r="AQ163" s="221"/>
      <c r="AR163" s="221"/>
      <c r="AS163" s="221"/>
      <c r="AT163" s="221"/>
      <c r="AU163" s="221"/>
      <c r="AV163" s="221"/>
      <c r="AW163" s="221"/>
      <c r="AX163" s="221"/>
      <c r="AY163" s="221"/>
      <c r="AZ163" s="221"/>
      <c r="BA163" s="221"/>
      <c r="BB163" s="221"/>
      <c r="BC163" s="221"/>
      <c r="BD163" s="221"/>
      <c r="BE163" s="221"/>
      <c r="BF163" s="221"/>
      <c r="BG163" s="221"/>
      <c r="BH163" s="221"/>
      <c r="BI163" s="221"/>
      <c r="BJ163" s="221"/>
      <c r="BK163" s="221"/>
      <c r="BL163" s="221"/>
      <c r="BM163" s="221"/>
      <c r="BN163" s="221"/>
      <c r="BO163" s="221"/>
      <c r="BP163" s="221"/>
      <c r="BQ163" s="221"/>
      <c r="BR163" s="221"/>
      <c r="BS163" s="221"/>
      <c r="BT163" s="221"/>
      <c r="BU163" s="221"/>
      <c r="BV163" s="221"/>
      <c r="BW163" s="221"/>
      <c r="BX163" s="221"/>
      <c r="BY163" s="221"/>
      <c r="BZ163" s="221"/>
      <c r="CA163" s="221"/>
      <c r="CB163" s="177"/>
      <c r="CC163" s="177"/>
      <c r="CD163" s="177"/>
    </row>
    <row r="164" spans="1:82" ht="20.100000000000001" customHeight="1">
      <c r="A164" s="291" t="str">
        <f>IF(resultats_francais!A164="","",resultats_francais!A164)</f>
        <v/>
      </c>
      <c r="B164" s="121"/>
      <c r="C164" s="122"/>
      <c r="D164" s="123"/>
      <c r="E164" s="121"/>
      <c r="F164" s="122"/>
      <c r="G164" s="122"/>
      <c r="H164" s="124"/>
      <c r="I164" s="240"/>
      <c r="J164" s="121"/>
      <c r="K164" s="122"/>
      <c r="L164" s="124"/>
      <c r="M164" s="121"/>
      <c r="N164" s="122"/>
      <c r="O164" s="122"/>
      <c r="P164" s="122"/>
      <c r="Q164" s="122"/>
      <c r="R164" s="124"/>
      <c r="S164" s="121"/>
      <c r="T164" s="124"/>
      <c r="U164" s="121"/>
      <c r="V164" s="122"/>
      <c r="W164" s="122"/>
      <c r="X164" s="124"/>
      <c r="Y164" s="121"/>
      <c r="Z164" s="122"/>
      <c r="AA164" s="124"/>
      <c r="AB164" s="121"/>
      <c r="AC164" s="122"/>
      <c r="AD164" s="124"/>
      <c r="AE164" s="328" t="str">
        <f t="shared" si="18"/>
        <v/>
      </c>
      <c r="AF164" s="328" t="str">
        <f t="shared" si="19"/>
        <v/>
      </c>
      <c r="AG164" s="328" t="str">
        <f t="shared" si="20"/>
        <v/>
      </c>
      <c r="AH164" s="328" t="str">
        <f t="shared" si="21"/>
        <v/>
      </c>
      <c r="AI164" s="328" t="str">
        <f t="shared" si="22"/>
        <v/>
      </c>
      <c r="AJ164" s="328" t="str">
        <f t="shared" si="23"/>
        <v/>
      </c>
      <c r="AK164" s="328" t="str">
        <f t="shared" si="24"/>
        <v/>
      </c>
      <c r="AL164" s="328" t="str">
        <f t="shared" si="25"/>
        <v/>
      </c>
      <c r="AM164" s="328" t="str">
        <f t="shared" si="26"/>
        <v/>
      </c>
      <c r="AN164" s="221"/>
      <c r="AO164" s="221"/>
      <c r="AP164" s="221"/>
      <c r="AQ164" s="221"/>
      <c r="AR164" s="221"/>
      <c r="AS164" s="221"/>
      <c r="AT164" s="221"/>
      <c r="AU164" s="221"/>
      <c r="AV164" s="221"/>
      <c r="AW164" s="221"/>
      <c r="AX164" s="221"/>
      <c r="AY164" s="221"/>
      <c r="AZ164" s="221"/>
      <c r="BA164" s="221"/>
      <c r="BB164" s="221"/>
      <c r="BC164" s="221"/>
      <c r="BD164" s="221"/>
      <c r="BE164" s="221"/>
      <c r="BF164" s="221"/>
      <c r="BG164" s="221"/>
      <c r="BH164" s="221"/>
      <c r="BI164" s="221"/>
      <c r="BJ164" s="221"/>
      <c r="BK164" s="221"/>
      <c r="BL164" s="221"/>
      <c r="BM164" s="221"/>
      <c r="BN164" s="221"/>
      <c r="BO164" s="221"/>
      <c r="BP164" s="221"/>
      <c r="BQ164" s="221"/>
      <c r="BR164" s="221"/>
      <c r="BS164" s="221"/>
      <c r="BT164" s="221"/>
      <c r="BU164" s="221"/>
      <c r="BV164" s="221"/>
      <c r="BW164" s="221"/>
      <c r="BX164" s="221"/>
      <c r="BY164" s="221"/>
      <c r="BZ164" s="221"/>
      <c r="CA164" s="221"/>
      <c r="CB164" s="177"/>
      <c r="CC164" s="177"/>
      <c r="CD164" s="177"/>
    </row>
    <row r="165" spans="1:82" ht="20.100000000000001" customHeight="1">
      <c r="A165" s="291" t="str">
        <f>IF(resultats_francais!A165="","",resultats_francais!A165)</f>
        <v/>
      </c>
      <c r="B165" s="121"/>
      <c r="C165" s="122"/>
      <c r="D165" s="123"/>
      <c r="E165" s="121"/>
      <c r="F165" s="122"/>
      <c r="G165" s="122"/>
      <c r="H165" s="124"/>
      <c r="I165" s="240"/>
      <c r="J165" s="121"/>
      <c r="K165" s="122"/>
      <c r="L165" s="124"/>
      <c r="M165" s="121"/>
      <c r="N165" s="122"/>
      <c r="O165" s="122"/>
      <c r="P165" s="122"/>
      <c r="Q165" s="122"/>
      <c r="R165" s="124"/>
      <c r="S165" s="121"/>
      <c r="T165" s="124"/>
      <c r="U165" s="121"/>
      <c r="V165" s="122"/>
      <c r="W165" s="122"/>
      <c r="X165" s="124"/>
      <c r="Y165" s="121"/>
      <c r="Z165" s="122"/>
      <c r="AA165" s="124"/>
      <c r="AB165" s="121"/>
      <c r="AC165" s="122"/>
      <c r="AD165" s="124"/>
      <c r="AE165" s="328" t="str">
        <f t="shared" si="18"/>
        <v/>
      </c>
      <c r="AF165" s="328" t="str">
        <f t="shared" si="19"/>
        <v/>
      </c>
      <c r="AG165" s="328" t="str">
        <f t="shared" si="20"/>
        <v/>
      </c>
      <c r="AH165" s="328" t="str">
        <f t="shared" si="21"/>
        <v/>
      </c>
      <c r="AI165" s="328" t="str">
        <f t="shared" si="22"/>
        <v/>
      </c>
      <c r="AJ165" s="328" t="str">
        <f t="shared" si="23"/>
        <v/>
      </c>
      <c r="AK165" s="328" t="str">
        <f t="shared" si="24"/>
        <v/>
      </c>
      <c r="AL165" s="328" t="str">
        <f t="shared" si="25"/>
        <v/>
      </c>
      <c r="AM165" s="328" t="str">
        <f t="shared" si="26"/>
        <v/>
      </c>
      <c r="AN165" s="221"/>
      <c r="AO165" s="221"/>
      <c r="AP165" s="221"/>
      <c r="AQ165" s="221"/>
      <c r="AR165" s="221"/>
      <c r="AS165" s="221"/>
      <c r="AT165" s="221"/>
      <c r="AU165" s="221"/>
      <c r="AV165" s="221"/>
      <c r="AW165" s="221"/>
      <c r="AX165" s="221"/>
      <c r="AY165" s="221"/>
      <c r="AZ165" s="221"/>
      <c r="BA165" s="221"/>
      <c r="BB165" s="221"/>
      <c r="BC165" s="221"/>
      <c r="BD165" s="221"/>
      <c r="BE165" s="221"/>
      <c r="BF165" s="221"/>
      <c r="BG165" s="221"/>
      <c r="BH165" s="221"/>
      <c r="BI165" s="221"/>
      <c r="BJ165" s="221"/>
      <c r="BK165" s="221"/>
      <c r="BL165" s="221"/>
      <c r="BM165" s="221"/>
      <c r="BN165" s="221"/>
      <c r="BO165" s="221"/>
      <c r="BP165" s="221"/>
      <c r="BQ165" s="221"/>
      <c r="BR165" s="221"/>
      <c r="BS165" s="221"/>
      <c r="BT165" s="221"/>
      <c r="BU165" s="221"/>
      <c r="BV165" s="221"/>
      <c r="BW165" s="221"/>
      <c r="BX165" s="221"/>
      <c r="BY165" s="221"/>
      <c r="BZ165" s="221"/>
      <c r="CA165" s="221"/>
      <c r="CB165" s="177"/>
      <c r="CC165" s="177"/>
      <c r="CD165" s="177"/>
    </row>
    <row r="166" spans="1:82" ht="20.100000000000001" customHeight="1">
      <c r="A166" s="291" t="str">
        <f>IF(resultats_francais!A166="","",resultats_francais!A166)</f>
        <v/>
      </c>
      <c r="B166" s="121"/>
      <c r="C166" s="122"/>
      <c r="D166" s="123"/>
      <c r="E166" s="121"/>
      <c r="F166" s="122"/>
      <c r="G166" s="122"/>
      <c r="H166" s="124"/>
      <c r="I166" s="240"/>
      <c r="J166" s="121"/>
      <c r="K166" s="122"/>
      <c r="L166" s="124"/>
      <c r="M166" s="121"/>
      <c r="N166" s="122"/>
      <c r="O166" s="122"/>
      <c r="P166" s="122"/>
      <c r="Q166" s="122"/>
      <c r="R166" s="124"/>
      <c r="S166" s="121"/>
      <c r="T166" s="124"/>
      <c r="U166" s="121"/>
      <c r="V166" s="122"/>
      <c r="W166" s="122"/>
      <c r="X166" s="124"/>
      <c r="Y166" s="121"/>
      <c r="Z166" s="122"/>
      <c r="AA166" s="124"/>
      <c r="AB166" s="121"/>
      <c r="AC166" s="122"/>
      <c r="AD166" s="124"/>
      <c r="AE166" s="328" t="str">
        <f t="shared" si="18"/>
        <v/>
      </c>
      <c r="AF166" s="328" t="str">
        <f t="shared" si="19"/>
        <v/>
      </c>
      <c r="AG166" s="328" t="str">
        <f t="shared" si="20"/>
        <v/>
      </c>
      <c r="AH166" s="328" t="str">
        <f t="shared" si="21"/>
        <v/>
      </c>
      <c r="AI166" s="328" t="str">
        <f t="shared" si="22"/>
        <v/>
      </c>
      <c r="AJ166" s="328" t="str">
        <f t="shared" si="23"/>
        <v/>
      </c>
      <c r="AK166" s="328" t="str">
        <f t="shared" si="24"/>
        <v/>
      </c>
      <c r="AL166" s="328" t="str">
        <f t="shared" si="25"/>
        <v/>
      </c>
      <c r="AM166" s="328" t="str">
        <f t="shared" si="26"/>
        <v/>
      </c>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177"/>
      <c r="CC166" s="177"/>
      <c r="CD166" s="177"/>
    </row>
    <row r="167" spans="1:82" ht="20.100000000000001" customHeight="1">
      <c r="A167" s="291" t="str">
        <f>IF(resultats_francais!A167="","",resultats_francais!A167)</f>
        <v/>
      </c>
      <c r="B167" s="121"/>
      <c r="C167" s="122"/>
      <c r="D167" s="123"/>
      <c r="E167" s="121"/>
      <c r="F167" s="122"/>
      <c r="G167" s="122"/>
      <c r="H167" s="124"/>
      <c r="I167" s="240"/>
      <c r="J167" s="121"/>
      <c r="K167" s="122"/>
      <c r="L167" s="124"/>
      <c r="M167" s="121"/>
      <c r="N167" s="122"/>
      <c r="O167" s="122"/>
      <c r="P167" s="122"/>
      <c r="Q167" s="122"/>
      <c r="R167" s="124"/>
      <c r="S167" s="121"/>
      <c r="T167" s="124"/>
      <c r="U167" s="121"/>
      <c r="V167" s="122"/>
      <c r="W167" s="122"/>
      <c r="X167" s="124"/>
      <c r="Y167" s="121"/>
      <c r="Z167" s="122"/>
      <c r="AA167" s="124"/>
      <c r="AB167" s="121"/>
      <c r="AC167" s="122"/>
      <c r="AD167" s="124"/>
      <c r="AE167" s="328" t="str">
        <f t="shared" si="18"/>
        <v/>
      </c>
      <c r="AF167" s="328" t="str">
        <f t="shared" si="19"/>
        <v/>
      </c>
      <c r="AG167" s="328" t="str">
        <f t="shared" si="20"/>
        <v/>
      </c>
      <c r="AH167" s="328" t="str">
        <f t="shared" si="21"/>
        <v/>
      </c>
      <c r="AI167" s="328" t="str">
        <f t="shared" si="22"/>
        <v/>
      </c>
      <c r="AJ167" s="328" t="str">
        <f t="shared" si="23"/>
        <v/>
      </c>
      <c r="AK167" s="328" t="str">
        <f t="shared" si="24"/>
        <v/>
      </c>
      <c r="AL167" s="328" t="str">
        <f t="shared" si="25"/>
        <v/>
      </c>
      <c r="AM167" s="328" t="str">
        <f t="shared" si="26"/>
        <v/>
      </c>
      <c r="AN167" s="221"/>
      <c r="AO167" s="221"/>
      <c r="AP167" s="221"/>
      <c r="AQ167" s="221"/>
      <c r="AR167" s="221"/>
      <c r="AS167" s="221"/>
      <c r="AT167" s="221"/>
      <c r="AU167" s="221"/>
      <c r="AV167" s="221"/>
      <c r="AW167" s="221"/>
      <c r="AX167" s="221"/>
      <c r="AY167" s="221"/>
      <c r="AZ167" s="221"/>
      <c r="BA167" s="221"/>
      <c r="BB167" s="221"/>
      <c r="BC167" s="221"/>
      <c r="BD167" s="221"/>
      <c r="BE167" s="221"/>
      <c r="BF167" s="221"/>
      <c r="BG167" s="221"/>
      <c r="BH167" s="221"/>
      <c r="BI167" s="221"/>
      <c r="BJ167" s="221"/>
      <c r="BK167" s="221"/>
      <c r="BL167" s="221"/>
      <c r="BM167" s="221"/>
      <c r="BN167" s="221"/>
      <c r="BO167" s="221"/>
      <c r="BP167" s="221"/>
      <c r="BQ167" s="221"/>
      <c r="BR167" s="221"/>
      <c r="BS167" s="221"/>
      <c r="BT167" s="221"/>
      <c r="BU167" s="221"/>
      <c r="BV167" s="221"/>
      <c r="BW167" s="221"/>
      <c r="BX167" s="221"/>
      <c r="BY167" s="221"/>
      <c r="BZ167" s="221"/>
      <c r="CA167" s="221"/>
      <c r="CB167" s="177"/>
      <c r="CC167" s="177"/>
      <c r="CD167" s="177"/>
    </row>
    <row r="168" spans="1:82" ht="20.100000000000001" customHeight="1">
      <c r="A168" s="291" t="str">
        <f>IF(resultats_francais!A168="","",resultats_francais!A168)</f>
        <v/>
      </c>
      <c r="B168" s="121"/>
      <c r="C168" s="122"/>
      <c r="D168" s="123"/>
      <c r="E168" s="121"/>
      <c r="F168" s="122"/>
      <c r="G168" s="122"/>
      <c r="H168" s="124"/>
      <c r="I168" s="240"/>
      <c r="J168" s="121"/>
      <c r="K168" s="122"/>
      <c r="L168" s="124"/>
      <c r="M168" s="121"/>
      <c r="N168" s="122"/>
      <c r="O168" s="122"/>
      <c r="P168" s="122"/>
      <c r="Q168" s="122"/>
      <c r="R168" s="124"/>
      <c r="S168" s="121"/>
      <c r="T168" s="124"/>
      <c r="U168" s="121"/>
      <c r="V168" s="122"/>
      <c r="W168" s="122"/>
      <c r="X168" s="124"/>
      <c r="Y168" s="121"/>
      <c r="Z168" s="122"/>
      <c r="AA168" s="124"/>
      <c r="AB168" s="121"/>
      <c r="AC168" s="122"/>
      <c r="AD168" s="124"/>
      <c r="AE168" s="328" t="str">
        <f t="shared" si="18"/>
        <v/>
      </c>
      <c r="AF168" s="328" t="str">
        <f t="shared" si="19"/>
        <v/>
      </c>
      <c r="AG168" s="328" t="str">
        <f t="shared" si="20"/>
        <v/>
      </c>
      <c r="AH168" s="328" t="str">
        <f t="shared" si="21"/>
        <v/>
      </c>
      <c r="AI168" s="328" t="str">
        <f t="shared" si="22"/>
        <v/>
      </c>
      <c r="AJ168" s="328" t="str">
        <f t="shared" si="23"/>
        <v/>
      </c>
      <c r="AK168" s="328" t="str">
        <f t="shared" si="24"/>
        <v/>
      </c>
      <c r="AL168" s="328" t="str">
        <f t="shared" si="25"/>
        <v/>
      </c>
      <c r="AM168" s="328" t="str">
        <f t="shared" si="26"/>
        <v/>
      </c>
      <c r="AN168" s="221"/>
      <c r="AO168" s="221"/>
      <c r="AP168" s="221"/>
      <c r="AQ168" s="221"/>
      <c r="AR168" s="221"/>
      <c r="AS168" s="221"/>
      <c r="AT168" s="221"/>
      <c r="AU168" s="221"/>
      <c r="AV168" s="221"/>
      <c r="AW168" s="221"/>
      <c r="AX168" s="221"/>
      <c r="AY168" s="221"/>
      <c r="AZ168" s="221"/>
      <c r="BA168" s="221"/>
      <c r="BB168" s="221"/>
      <c r="BC168" s="221"/>
      <c r="BD168" s="221"/>
      <c r="BE168" s="221"/>
      <c r="BF168" s="221"/>
      <c r="BG168" s="221"/>
      <c r="BH168" s="221"/>
      <c r="BI168" s="221"/>
      <c r="BJ168" s="221"/>
      <c r="BK168" s="221"/>
      <c r="BL168" s="221"/>
      <c r="BM168" s="221"/>
      <c r="BN168" s="221"/>
      <c r="BO168" s="221"/>
      <c r="BP168" s="221"/>
      <c r="BQ168" s="221"/>
      <c r="BR168" s="221"/>
      <c r="BS168" s="221"/>
      <c r="BT168" s="221"/>
      <c r="BU168" s="221"/>
      <c r="BV168" s="221"/>
      <c r="BW168" s="221"/>
      <c r="BX168" s="221"/>
      <c r="BY168" s="221"/>
      <c r="BZ168" s="221"/>
      <c r="CA168" s="221"/>
      <c r="CB168" s="177"/>
      <c r="CC168" s="177"/>
      <c r="CD168" s="177"/>
    </row>
    <row r="169" spans="1:82" ht="20.100000000000001" customHeight="1">
      <c r="A169" s="291" t="str">
        <f>IF(resultats_francais!A169="","",resultats_francais!A169)</f>
        <v/>
      </c>
      <c r="B169" s="121"/>
      <c r="C169" s="122"/>
      <c r="D169" s="123"/>
      <c r="E169" s="121"/>
      <c r="F169" s="122"/>
      <c r="G169" s="122"/>
      <c r="H169" s="124"/>
      <c r="I169" s="240"/>
      <c r="J169" s="121"/>
      <c r="K169" s="122"/>
      <c r="L169" s="124"/>
      <c r="M169" s="121"/>
      <c r="N169" s="122"/>
      <c r="O169" s="122"/>
      <c r="P169" s="122"/>
      <c r="Q169" s="122"/>
      <c r="R169" s="124"/>
      <c r="S169" s="121"/>
      <c r="T169" s="124"/>
      <c r="U169" s="121"/>
      <c r="V169" s="122"/>
      <c r="W169" s="122"/>
      <c r="X169" s="124"/>
      <c r="Y169" s="121"/>
      <c r="Z169" s="122"/>
      <c r="AA169" s="124"/>
      <c r="AB169" s="121"/>
      <c r="AC169" s="122"/>
      <c r="AD169" s="124"/>
      <c r="AE169" s="328" t="str">
        <f t="shared" si="18"/>
        <v/>
      </c>
      <c r="AF169" s="328" t="str">
        <f t="shared" si="19"/>
        <v/>
      </c>
      <c r="AG169" s="328" t="str">
        <f t="shared" si="20"/>
        <v/>
      </c>
      <c r="AH169" s="328" t="str">
        <f t="shared" si="21"/>
        <v/>
      </c>
      <c r="AI169" s="328" t="str">
        <f t="shared" si="22"/>
        <v/>
      </c>
      <c r="AJ169" s="328" t="str">
        <f t="shared" si="23"/>
        <v/>
      </c>
      <c r="AK169" s="328" t="str">
        <f t="shared" si="24"/>
        <v/>
      </c>
      <c r="AL169" s="328" t="str">
        <f t="shared" si="25"/>
        <v/>
      </c>
      <c r="AM169" s="328" t="str">
        <f t="shared" si="26"/>
        <v/>
      </c>
      <c r="AN169" s="221"/>
      <c r="AO169" s="221"/>
      <c r="AP169" s="221"/>
      <c r="AQ169" s="221"/>
      <c r="AR169" s="221"/>
      <c r="AS169" s="221"/>
      <c r="AT169" s="221"/>
      <c r="AU169" s="221"/>
      <c r="AV169" s="221"/>
      <c r="AW169" s="221"/>
      <c r="AX169" s="221"/>
      <c r="AY169" s="221"/>
      <c r="AZ169" s="221"/>
      <c r="BA169" s="221"/>
      <c r="BB169" s="221"/>
      <c r="BC169" s="221"/>
      <c r="BD169" s="221"/>
      <c r="BE169" s="221"/>
      <c r="BF169" s="221"/>
      <c r="BG169" s="221"/>
      <c r="BH169" s="221"/>
      <c r="BI169" s="221"/>
      <c r="BJ169" s="221"/>
      <c r="BK169" s="221"/>
      <c r="BL169" s="221"/>
      <c r="BM169" s="221"/>
      <c r="BN169" s="221"/>
      <c r="BO169" s="221"/>
      <c r="BP169" s="221"/>
      <c r="BQ169" s="221"/>
      <c r="BR169" s="221"/>
      <c r="BS169" s="221"/>
      <c r="BT169" s="221"/>
      <c r="BU169" s="221"/>
      <c r="BV169" s="221"/>
      <c r="BW169" s="221"/>
      <c r="BX169" s="221"/>
      <c r="BY169" s="221"/>
      <c r="BZ169" s="221"/>
      <c r="CA169" s="221"/>
      <c r="CB169" s="177"/>
      <c r="CC169" s="177"/>
      <c r="CD169" s="177"/>
    </row>
    <row r="170" spans="1:82" ht="20.100000000000001" customHeight="1">
      <c r="A170" s="291" t="str">
        <f>IF(resultats_francais!A170="","",resultats_francais!A170)</f>
        <v/>
      </c>
      <c r="B170" s="121"/>
      <c r="C170" s="122"/>
      <c r="D170" s="123"/>
      <c r="E170" s="121"/>
      <c r="F170" s="122"/>
      <c r="G170" s="122"/>
      <c r="H170" s="124"/>
      <c r="I170" s="240"/>
      <c r="J170" s="121"/>
      <c r="K170" s="122"/>
      <c r="L170" s="124"/>
      <c r="M170" s="121"/>
      <c r="N170" s="122"/>
      <c r="O170" s="122"/>
      <c r="P170" s="122"/>
      <c r="Q170" s="122"/>
      <c r="R170" s="124"/>
      <c r="S170" s="121"/>
      <c r="T170" s="124"/>
      <c r="U170" s="121"/>
      <c r="V170" s="122"/>
      <c r="W170" s="122"/>
      <c r="X170" s="124"/>
      <c r="Y170" s="121"/>
      <c r="Z170" s="122"/>
      <c r="AA170" s="124"/>
      <c r="AB170" s="121"/>
      <c r="AC170" s="122"/>
      <c r="AD170" s="124"/>
      <c r="AE170" s="328" t="str">
        <f t="shared" si="18"/>
        <v/>
      </c>
      <c r="AF170" s="328" t="str">
        <f t="shared" si="19"/>
        <v/>
      </c>
      <c r="AG170" s="328" t="str">
        <f t="shared" si="20"/>
        <v/>
      </c>
      <c r="AH170" s="328" t="str">
        <f t="shared" si="21"/>
        <v/>
      </c>
      <c r="AI170" s="328" t="str">
        <f t="shared" si="22"/>
        <v/>
      </c>
      <c r="AJ170" s="328" t="str">
        <f t="shared" si="23"/>
        <v/>
      </c>
      <c r="AK170" s="328" t="str">
        <f t="shared" si="24"/>
        <v/>
      </c>
      <c r="AL170" s="328" t="str">
        <f t="shared" si="25"/>
        <v/>
      </c>
      <c r="AM170" s="328" t="str">
        <f t="shared" si="26"/>
        <v/>
      </c>
      <c r="AN170" s="221"/>
      <c r="AO170" s="221"/>
      <c r="AP170" s="221"/>
      <c r="AQ170" s="221"/>
      <c r="AR170" s="221"/>
      <c r="AS170" s="221"/>
      <c r="AT170" s="221"/>
      <c r="AU170" s="221"/>
      <c r="AV170" s="221"/>
      <c r="AW170" s="221"/>
      <c r="AX170" s="221"/>
      <c r="AY170" s="221"/>
      <c r="AZ170" s="221"/>
      <c r="BA170" s="221"/>
      <c r="BB170" s="221"/>
      <c r="BC170" s="221"/>
      <c r="BD170" s="221"/>
      <c r="BE170" s="221"/>
      <c r="BF170" s="221"/>
      <c r="BG170" s="221"/>
      <c r="BH170" s="221"/>
      <c r="BI170" s="221"/>
      <c r="BJ170" s="221"/>
      <c r="BK170" s="221"/>
      <c r="BL170" s="221"/>
      <c r="BM170" s="221"/>
      <c r="BN170" s="221"/>
      <c r="BO170" s="221"/>
      <c r="BP170" s="221"/>
      <c r="BQ170" s="221"/>
      <c r="BR170" s="221"/>
      <c r="BS170" s="221"/>
      <c r="BT170" s="221"/>
      <c r="BU170" s="221"/>
      <c r="BV170" s="221"/>
      <c r="BW170" s="221"/>
      <c r="BX170" s="221"/>
      <c r="BY170" s="221"/>
      <c r="BZ170" s="221"/>
      <c r="CA170" s="221"/>
      <c r="CB170" s="177"/>
      <c r="CC170" s="177"/>
      <c r="CD170" s="177"/>
    </row>
    <row r="171" spans="1:82" ht="20.100000000000001" customHeight="1">
      <c r="A171" s="291" t="str">
        <f>IF(resultats_francais!A171="","",resultats_francais!A171)</f>
        <v/>
      </c>
      <c r="B171" s="121"/>
      <c r="C171" s="122"/>
      <c r="D171" s="123"/>
      <c r="E171" s="121"/>
      <c r="F171" s="122"/>
      <c r="G171" s="122"/>
      <c r="H171" s="124"/>
      <c r="I171" s="240"/>
      <c r="J171" s="121"/>
      <c r="K171" s="122"/>
      <c r="L171" s="124"/>
      <c r="M171" s="121"/>
      <c r="N171" s="122"/>
      <c r="O171" s="122"/>
      <c r="P171" s="122"/>
      <c r="Q171" s="122"/>
      <c r="R171" s="124"/>
      <c r="S171" s="121"/>
      <c r="T171" s="124"/>
      <c r="U171" s="121"/>
      <c r="V171" s="122"/>
      <c r="W171" s="122"/>
      <c r="X171" s="124"/>
      <c r="Y171" s="121"/>
      <c r="Z171" s="122"/>
      <c r="AA171" s="124"/>
      <c r="AB171" s="121"/>
      <c r="AC171" s="122"/>
      <c r="AD171" s="124"/>
      <c r="AE171" s="328" t="str">
        <f t="shared" si="18"/>
        <v/>
      </c>
      <c r="AF171" s="328" t="str">
        <f t="shared" si="19"/>
        <v/>
      </c>
      <c r="AG171" s="328" t="str">
        <f t="shared" si="20"/>
        <v/>
      </c>
      <c r="AH171" s="328" t="str">
        <f t="shared" si="21"/>
        <v/>
      </c>
      <c r="AI171" s="328" t="str">
        <f t="shared" si="22"/>
        <v/>
      </c>
      <c r="AJ171" s="328" t="str">
        <f t="shared" si="23"/>
        <v/>
      </c>
      <c r="AK171" s="328" t="str">
        <f t="shared" si="24"/>
        <v/>
      </c>
      <c r="AL171" s="328" t="str">
        <f t="shared" si="25"/>
        <v/>
      </c>
      <c r="AM171" s="328" t="str">
        <f t="shared" si="26"/>
        <v/>
      </c>
      <c r="AN171" s="221"/>
      <c r="AO171" s="221"/>
      <c r="AP171" s="221"/>
      <c r="AQ171" s="221"/>
      <c r="AR171" s="221"/>
      <c r="AS171" s="221"/>
      <c r="AT171" s="221"/>
      <c r="AU171" s="221"/>
      <c r="AV171" s="221"/>
      <c r="AW171" s="221"/>
      <c r="AX171" s="221"/>
      <c r="AY171" s="221"/>
      <c r="AZ171" s="221"/>
      <c r="BA171" s="221"/>
      <c r="BB171" s="221"/>
      <c r="BC171" s="221"/>
      <c r="BD171" s="221"/>
      <c r="BE171" s="221"/>
      <c r="BF171" s="221"/>
      <c r="BG171" s="221"/>
      <c r="BH171" s="221"/>
      <c r="BI171" s="221"/>
      <c r="BJ171" s="221"/>
      <c r="BK171" s="221"/>
      <c r="BL171" s="221"/>
      <c r="BM171" s="221"/>
      <c r="BN171" s="221"/>
      <c r="BO171" s="221"/>
      <c r="BP171" s="221"/>
      <c r="BQ171" s="221"/>
      <c r="BR171" s="221"/>
      <c r="BS171" s="221"/>
      <c r="BT171" s="221"/>
      <c r="BU171" s="221"/>
      <c r="BV171" s="221"/>
      <c r="BW171" s="221"/>
      <c r="BX171" s="221"/>
      <c r="BY171" s="221"/>
      <c r="BZ171" s="221"/>
      <c r="CA171" s="221"/>
      <c r="CB171" s="177"/>
      <c r="CC171" s="177"/>
      <c r="CD171" s="177"/>
    </row>
    <row r="172" spans="1:82" ht="20.100000000000001" customHeight="1">
      <c r="A172" s="291" t="str">
        <f>IF(resultats_francais!A172="","",resultats_francais!A172)</f>
        <v/>
      </c>
      <c r="B172" s="121"/>
      <c r="C172" s="122"/>
      <c r="D172" s="123"/>
      <c r="E172" s="121"/>
      <c r="F172" s="122"/>
      <c r="G172" s="122"/>
      <c r="H172" s="124"/>
      <c r="I172" s="240"/>
      <c r="J172" s="121"/>
      <c r="K172" s="122"/>
      <c r="L172" s="124"/>
      <c r="M172" s="121"/>
      <c r="N172" s="122"/>
      <c r="O172" s="122"/>
      <c r="P172" s="122"/>
      <c r="Q172" s="122"/>
      <c r="R172" s="124"/>
      <c r="S172" s="121"/>
      <c r="T172" s="124"/>
      <c r="U172" s="121"/>
      <c r="V172" s="122"/>
      <c r="W172" s="122"/>
      <c r="X172" s="124"/>
      <c r="Y172" s="121"/>
      <c r="Z172" s="122"/>
      <c r="AA172" s="124"/>
      <c r="AB172" s="121"/>
      <c r="AC172" s="122"/>
      <c r="AD172" s="124"/>
      <c r="AE172" s="328" t="str">
        <f t="shared" si="18"/>
        <v/>
      </c>
      <c r="AF172" s="328" t="str">
        <f t="shared" si="19"/>
        <v/>
      </c>
      <c r="AG172" s="328" t="str">
        <f t="shared" si="20"/>
        <v/>
      </c>
      <c r="AH172" s="328" t="str">
        <f t="shared" si="21"/>
        <v/>
      </c>
      <c r="AI172" s="328" t="str">
        <f t="shared" si="22"/>
        <v/>
      </c>
      <c r="AJ172" s="328" t="str">
        <f t="shared" si="23"/>
        <v/>
      </c>
      <c r="AK172" s="328" t="str">
        <f t="shared" si="24"/>
        <v/>
      </c>
      <c r="AL172" s="328" t="str">
        <f t="shared" si="25"/>
        <v/>
      </c>
      <c r="AM172" s="328" t="str">
        <f t="shared" si="26"/>
        <v/>
      </c>
      <c r="AN172" s="221"/>
      <c r="AO172" s="221"/>
      <c r="AP172" s="221"/>
      <c r="AQ172" s="221"/>
      <c r="AR172" s="221"/>
      <c r="AS172" s="221"/>
      <c r="AT172" s="221"/>
      <c r="AU172" s="221"/>
      <c r="AV172" s="221"/>
      <c r="AW172" s="221"/>
      <c r="AX172" s="221"/>
      <c r="AY172" s="221"/>
      <c r="AZ172" s="221"/>
      <c r="BA172" s="221"/>
      <c r="BB172" s="221"/>
      <c r="BC172" s="221"/>
      <c r="BD172" s="221"/>
      <c r="BE172" s="221"/>
      <c r="BF172" s="221"/>
      <c r="BG172" s="221"/>
      <c r="BH172" s="221"/>
      <c r="BI172" s="221"/>
      <c r="BJ172" s="221"/>
      <c r="BK172" s="221"/>
      <c r="BL172" s="221"/>
      <c r="BM172" s="221"/>
      <c r="BN172" s="221"/>
      <c r="BO172" s="221"/>
      <c r="BP172" s="221"/>
      <c r="BQ172" s="221"/>
      <c r="BR172" s="221"/>
      <c r="BS172" s="221"/>
      <c r="BT172" s="221"/>
      <c r="BU172" s="221"/>
      <c r="BV172" s="221"/>
      <c r="BW172" s="221"/>
      <c r="BX172" s="221"/>
      <c r="BY172" s="221"/>
      <c r="BZ172" s="221"/>
      <c r="CA172" s="221"/>
      <c r="CB172" s="177"/>
      <c r="CC172" s="177"/>
      <c r="CD172" s="177"/>
    </row>
    <row r="173" spans="1:82" ht="20.100000000000001" customHeight="1">
      <c r="A173" s="291" t="str">
        <f>IF(resultats_francais!A173="","",resultats_francais!A173)</f>
        <v/>
      </c>
      <c r="B173" s="121"/>
      <c r="C173" s="122"/>
      <c r="D173" s="123"/>
      <c r="E173" s="121"/>
      <c r="F173" s="122"/>
      <c r="G173" s="122"/>
      <c r="H173" s="124"/>
      <c r="I173" s="240"/>
      <c r="J173" s="121"/>
      <c r="K173" s="122"/>
      <c r="L173" s="124"/>
      <c r="M173" s="121"/>
      <c r="N173" s="122"/>
      <c r="O173" s="122"/>
      <c r="P173" s="122"/>
      <c r="Q173" s="122"/>
      <c r="R173" s="124"/>
      <c r="S173" s="121"/>
      <c r="T173" s="124"/>
      <c r="U173" s="121"/>
      <c r="V173" s="122"/>
      <c r="W173" s="122"/>
      <c r="X173" s="124"/>
      <c r="Y173" s="121"/>
      <c r="Z173" s="122"/>
      <c r="AA173" s="124"/>
      <c r="AB173" s="121"/>
      <c r="AC173" s="122"/>
      <c r="AD173" s="124"/>
      <c r="AE173" s="328" t="str">
        <f t="shared" si="18"/>
        <v/>
      </c>
      <c r="AF173" s="328" t="str">
        <f t="shared" si="19"/>
        <v/>
      </c>
      <c r="AG173" s="328" t="str">
        <f t="shared" si="20"/>
        <v/>
      </c>
      <c r="AH173" s="328" t="str">
        <f t="shared" si="21"/>
        <v/>
      </c>
      <c r="AI173" s="328" t="str">
        <f t="shared" si="22"/>
        <v/>
      </c>
      <c r="AJ173" s="328" t="str">
        <f t="shared" si="23"/>
        <v/>
      </c>
      <c r="AK173" s="328" t="str">
        <f t="shared" si="24"/>
        <v/>
      </c>
      <c r="AL173" s="328" t="str">
        <f t="shared" si="25"/>
        <v/>
      </c>
      <c r="AM173" s="328" t="str">
        <f t="shared" si="26"/>
        <v/>
      </c>
      <c r="AN173" s="221"/>
      <c r="AO173" s="221"/>
      <c r="AP173" s="221"/>
      <c r="AQ173" s="221"/>
      <c r="AR173" s="221"/>
      <c r="AS173" s="221"/>
      <c r="AT173" s="221"/>
      <c r="AU173" s="221"/>
      <c r="AV173" s="221"/>
      <c r="AW173" s="221"/>
      <c r="AX173" s="221"/>
      <c r="AY173" s="221"/>
      <c r="AZ173" s="221"/>
      <c r="BA173" s="221"/>
      <c r="BB173" s="221"/>
      <c r="BC173" s="221"/>
      <c r="BD173" s="221"/>
      <c r="BE173" s="221"/>
      <c r="BF173" s="221"/>
      <c r="BG173" s="221"/>
      <c r="BH173" s="221"/>
      <c r="BI173" s="221"/>
      <c r="BJ173" s="221"/>
      <c r="BK173" s="221"/>
      <c r="BL173" s="221"/>
      <c r="BM173" s="221"/>
      <c r="BN173" s="221"/>
      <c r="BO173" s="221"/>
      <c r="BP173" s="221"/>
      <c r="BQ173" s="221"/>
      <c r="BR173" s="221"/>
      <c r="BS173" s="221"/>
      <c r="BT173" s="221"/>
      <c r="BU173" s="221"/>
      <c r="BV173" s="221"/>
      <c r="BW173" s="221"/>
      <c r="BX173" s="221"/>
      <c r="BY173" s="221"/>
      <c r="BZ173" s="221"/>
      <c r="CA173" s="221"/>
      <c r="CB173" s="177"/>
      <c r="CC173" s="177"/>
      <c r="CD173" s="177"/>
    </row>
    <row r="174" spans="1:82" ht="20.100000000000001" customHeight="1">
      <c r="A174" s="291" t="str">
        <f>IF(resultats_francais!A174="","",resultats_francais!A174)</f>
        <v/>
      </c>
      <c r="B174" s="121"/>
      <c r="C174" s="122"/>
      <c r="D174" s="123"/>
      <c r="E174" s="121"/>
      <c r="F174" s="122"/>
      <c r="G174" s="122"/>
      <c r="H174" s="124"/>
      <c r="I174" s="240"/>
      <c r="J174" s="121"/>
      <c r="K174" s="122"/>
      <c r="L174" s="124"/>
      <c r="M174" s="121"/>
      <c r="N174" s="122"/>
      <c r="O174" s="122"/>
      <c r="P174" s="122"/>
      <c r="Q174" s="122"/>
      <c r="R174" s="124"/>
      <c r="S174" s="121"/>
      <c r="T174" s="124"/>
      <c r="U174" s="121"/>
      <c r="V174" s="122"/>
      <c r="W174" s="122"/>
      <c r="X174" s="124"/>
      <c r="Y174" s="121"/>
      <c r="Z174" s="122"/>
      <c r="AA174" s="124"/>
      <c r="AB174" s="121"/>
      <c r="AC174" s="122"/>
      <c r="AD174" s="124"/>
      <c r="AE174" s="328" t="str">
        <f t="shared" si="18"/>
        <v/>
      </c>
      <c r="AF174" s="328" t="str">
        <f t="shared" si="19"/>
        <v/>
      </c>
      <c r="AG174" s="328" t="str">
        <f t="shared" si="20"/>
        <v/>
      </c>
      <c r="AH174" s="328" t="str">
        <f t="shared" si="21"/>
        <v/>
      </c>
      <c r="AI174" s="328" t="str">
        <f t="shared" si="22"/>
        <v/>
      </c>
      <c r="AJ174" s="328" t="str">
        <f t="shared" si="23"/>
        <v/>
      </c>
      <c r="AK174" s="328" t="str">
        <f t="shared" si="24"/>
        <v/>
      </c>
      <c r="AL174" s="328" t="str">
        <f t="shared" si="25"/>
        <v/>
      </c>
      <c r="AM174" s="328" t="str">
        <f t="shared" si="26"/>
        <v/>
      </c>
      <c r="AN174" s="221"/>
      <c r="AO174" s="221"/>
      <c r="AP174" s="221"/>
      <c r="AQ174" s="221"/>
      <c r="AR174" s="221"/>
      <c r="AS174" s="221"/>
      <c r="AT174" s="221"/>
      <c r="AU174" s="221"/>
      <c r="AV174" s="221"/>
      <c r="AW174" s="221"/>
      <c r="AX174" s="221"/>
      <c r="AY174" s="221"/>
      <c r="AZ174" s="221"/>
      <c r="BA174" s="221"/>
      <c r="BB174" s="221"/>
      <c r="BC174" s="221"/>
      <c r="BD174" s="221"/>
      <c r="BE174" s="221"/>
      <c r="BF174" s="221"/>
      <c r="BG174" s="221"/>
      <c r="BH174" s="221"/>
      <c r="BI174" s="221"/>
      <c r="BJ174" s="221"/>
      <c r="BK174" s="221"/>
      <c r="BL174" s="221"/>
      <c r="BM174" s="221"/>
      <c r="BN174" s="221"/>
      <c r="BO174" s="221"/>
      <c r="BP174" s="221"/>
      <c r="BQ174" s="221"/>
      <c r="BR174" s="221"/>
      <c r="BS174" s="221"/>
      <c r="BT174" s="221"/>
      <c r="BU174" s="221"/>
      <c r="BV174" s="221"/>
      <c r="BW174" s="221"/>
      <c r="BX174" s="221"/>
      <c r="BY174" s="221"/>
      <c r="BZ174" s="221"/>
      <c r="CA174" s="221"/>
      <c r="CB174" s="177"/>
      <c r="CC174" s="177"/>
      <c r="CD174" s="177"/>
    </row>
    <row r="175" spans="1:82" ht="20.100000000000001" customHeight="1">
      <c r="A175" s="291" t="str">
        <f>IF(resultats_francais!A175="","",resultats_francais!A175)</f>
        <v/>
      </c>
      <c r="B175" s="121"/>
      <c r="C175" s="122"/>
      <c r="D175" s="123"/>
      <c r="E175" s="121"/>
      <c r="F175" s="122"/>
      <c r="G175" s="122"/>
      <c r="H175" s="124"/>
      <c r="I175" s="240"/>
      <c r="J175" s="121"/>
      <c r="K175" s="122"/>
      <c r="L175" s="124"/>
      <c r="M175" s="121"/>
      <c r="N175" s="122"/>
      <c r="O175" s="122"/>
      <c r="P175" s="122"/>
      <c r="Q175" s="122"/>
      <c r="R175" s="124"/>
      <c r="S175" s="121"/>
      <c r="T175" s="124"/>
      <c r="U175" s="121"/>
      <c r="V175" s="122"/>
      <c r="W175" s="122"/>
      <c r="X175" s="124"/>
      <c r="Y175" s="121"/>
      <c r="Z175" s="122"/>
      <c r="AA175" s="124"/>
      <c r="AB175" s="121"/>
      <c r="AC175" s="122"/>
      <c r="AD175" s="124"/>
      <c r="AE175" s="328" t="str">
        <f t="shared" si="18"/>
        <v/>
      </c>
      <c r="AF175" s="328" t="str">
        <f t="shared" si="19"/>
        <v/>
      </c>
      <c r="AG175" s="328" t="str">
        <f t="shared" si="20"/>
        <v/>
      </c>
      <c r="AH175" s="328" t="str">
        <f t="shared" si="21"/>
        <v/>
      </c>
      <c r="AI175" s="328" t="str">
        <f t="shared" si="22"/>
        <v/>
      </c>
      <c r="AJ175" s="328" t="str">
        <f t="shared" si="23"/>
        <v/>
      </c>
      <c r="AK175" s="328" t="str">
        <f t="shared" si="24"/>
        <v/>
      </c>
      <c r="AL175" s="328" t="str">
        <f t="shared" si="25"/>
        <v/>
      </c>
      <c r="AM175" s="328" t="str">
        <f t="shared" si="26"/>
        <v/>
      </c>
      <c r="AN175" s="221"/>
      <c r="AO175" s="221"/>
      <c r="AP175" s="221"/>
      <c r="AQ175" s="221"/>
      <c r="AR175" s="221"/>
      <c r="AS175" s="221"/>
      <c r="AT175" s="221"/>
      <c r="AU175" s="221"/>
      <c r="AV175" s="221"/>
      <c r="AW175" s="221"/>
      <c r="AX175" s="221"/>
      <c r="AY175" s="221"/>
      <c r="AZ175" s="221"/>
      <c r="BA175" s="221"/>
      <c r="BB175" s="221"/>
      <c r="BC175" s="221"/>
      <c r="BD175" s="221"/>
      <c r="BE175" s="221"/>
      <c r="BF175" s="221"/>
      <c r="BG175" s="221"/>
      <c r="BH175" s="221"/>
      <c r="BI175" s="221"/>
      <c r="BJ175" s="221"/>
      <c r="BK175" s="221"/>
      <c r="BL175" s="221"/>
      <c r="BM175" s="221"/>
      <c r="BN175" s="221"/>
      <c r="BO175" s="221"/>
      <c r="BP175" s="221"/>
      <c r="BQ175" s="221"/>
      <c r="BR175" s="221"/>
      <c r="BS175" s="221"/>
      <c r="BT175" s="221"/>
      <c r="BU175" s="221"/>
      <c r="BV175" s="221"/>
      <c r="BW175" s="221"/>
      <c r="BX175" s="221"/>
      <c r="BY175" s="221"/>
      <c r="BZ175" s="221"/>
      <c r="CA175" s="221"/>
      <c r="CB175" s="177"/>
      <c r="CC175" s="177"/>
      <c r="CD175" s="177"/>
    </row>
    <row r="176" spans="1:82" ht="20.100000000000001" customHeight="1">
      <c r="A176" s="291" t="str">
        <f>IF(resultats_francais!A176="","",resultats_francais!A176)</f>
        <v/>
      </c>
      <c r="B176" s="121"/>
      <c r="C176" s="122"/>
      <c r="D176" s="123"/>
      <c r="E176" s="121"/>
      <c r="F176" s="122"/>
      <c r="G176" s="122"/>
      <c r="H176" s="124"/>
      <c r="I176" s="240"/>
      <c r="J176" s="121"/>
      <c r="K176" s="122"/>
      <c r="L176" s="124"/>
      <c r="M176" s="121"/>
      <c r="N176" s="122"/>
      <c r="O176" s="122"/>
      <c r="P176" s="122"/>
      <c r="Q176" s="122"/>
      <c r="R176" s="124"/>
      <c r="S176" s="121"/>
      <c r="T176" s="124"/>
      <c r="U176" s="121"/>
      <c r="V176" s="122"/>
      <c r="W176" s="122"/>
      <c r="X176" s="124"/>
      <c r="Y176" s="121"/>
      <c r="Z176" s="122"/>
      <c r="AA176" s="124"/>
      <c r="AB176" s="121"/>
      <c r="AC176" s="122"/>
      <c r="AD176" s="124"/>
      <c r="AE176" s="328" t="str">
        <f t="shared" si="18"/>
        <v/>
      </c>
      <c r="AF176" s="328" t="str">
        <f t="shared" si="19"/>
        <v/>
      </c>
      <c r="AG176" s="328" t="str">
        <f t="shared" si="20"/>
        <v/>
      </c>
      <c r="AH176" s="328" t="str">
        <f t="shared" si="21"/>
        <v/>
      </c>
      <c r="AI176" s="328" t="str">
        <f t="shared" si="22"/>
        <v/>
      </c>
      <c r="AJ176" s="328" t="str">
        <f t="shared" si="23"/>
        <v/>
      </c>
      <c r="AK176" s="328" t="str">
        <f t="shared" si="24"/>
        <v/>
      </c>
      <c r="AL176" s="328" t="str">
        <f t="shared" si="25"/>
        <v/>
      </c>
      <c r="AM176" s="328" t="str">
        <f t="shared" si="26"/>
        <v/>
      </c>
      <c r="AN176" s="221"/>
      <c r="AO176" s="221"/>
      <c r="AP176" s="221"/>
      <c r="AQ176" s="221"/>
      <c r="AR176" s="221"/>
      <c r="AS176" s="221"/>
      <c r="AT176" s="221"/>
      <c r="AU176" s="221"/>
      <c r="AV176" s="221"/>
      <c r="AW176" s="221"/>
      <c r="AX176" s="221"/>
      <c r="AY176" s="221"/>
      <c r="AZ176" s="221"/>
      <c r="BA176" s="221"/>
      <c r="BB176" s="221"/>
      <c r="BC176" s="221"/>
      <c r="BD176" s="221"/>
      <c r="BE176" s="221"/>
      <c r="BF176" s="221"/>
      <c r="BG176" s="221"/>
      <c r="BH176" s="221"/>
      <c r="BI176" s="221"/>
      <c r="BJ176" s="221"/>
      <c r="BK176" s="221"/>
      <c r="BL176" s="221"/>
      <c r="BM176" s="221"/>
      <c r="BN176" s="221"/>
      <c r="BO176" s="221"/>
      <c r="BP176" s="221"/>
      <c r="BQ176" s="221"/>
      <c r="BR176" s="221"/>
      <c r="BS176" s="221"/>
      <c r="BT176" s="221"/>
      <c r="BU176" s="221"/>
      <c r="BV176" s="221"/>
      <c r="BW176" s="221"/>
      <c r="BX176" s="221"/>
      <c r="BY176" s="221"/>
      <c r="BZ176" s="221"/>
      <c r="CA176" s="221"/>
      <c r="CB176" s="177"/>
      <c r="CC176" s="177"/>
      <c r="CD176" s="177"/>
    </row>
    <row r="177" spans="1:82" ht="20.100000000000001" customHeight="1">
      <c r="A177" s="291" t="str">
        <f>IF(resultats_francais!A177="","",resultats_francais!A177)</f>
        <v/>
      </c>
      <c r="B177" s="121"/>
      <c r="C177" s="122"/>
      <c r="D177" s="123"/>
      <c r="E177" s="121"/>
      <c r="F177" s="122"/>
      <c r="G177" s="122"/>
      <c r="H177" s="124"/>
      <c r="I177" s="240"/>
      <c r="J177" s="121"/>
      <c r="K177" s="122"/>
      <c r="L177" s="124"/>
      <c r="M177" s="121"/>
      <c r="N177" s="122"/>
      <c r="O177" s="122"/>
      <c r="P177" s="122"/>
      <c r="Q177" s="122"/>
      <c r="R177" s="124"/>
      <c r="S177" s="121"/>
      <c r="T177" s="124"/>
      <c r="U177" s="121"/>
      <c r="V177" s="122"/>
      <c r="W177" s="122"/>
      <c r="X177" s="124"/>
      <c r="Y177" s="121"/>
      <c r="Z177" s="122"/>
      <c r="AA177" s="124"/>
      <c r="AB177" s="121"/>
      <c r="AC177" s="122"/>
      <c r="AD177" s="124"/>
      <c r="AE177" s="328" t="str">
        <f t="shared" si="18"/>
        <v/>
      </c>
      <c r="AF177" s="328" t="str">
        <f t="shared" si="19"/>
        <v/>
      </c>
      <c r="AG177" s="328" t="str">
        <f t="shared" si="20"/>
        <v/>
      </c>
      <c r="AH177" s="328" t="str">
        <f t="shared" si="21"/>
        <v/>
      </c>
      <c r="AI177" s="328" t="str">
        <f t="shared" si="22"/>
        <v/>
      </c>
      <c r="AJ177" s="328" t="str">
        <f t="shared" si="23"/>
        <v/>
      </c>
      <c r="AK177" s="328" t="str">
        <f t="shared" si="24"/>
        <v/>
      </c>
      <c r="AL177" s="328" t="str">
        <f t="shared" si="25"/>
        <v/>
      </c>
      <c r="AM177" s="328" t="str">
        <f t="shared" si="26"/>
        <v/>
      </c>
      <c r="AN177" s="221"/>
      <c r="AO177" s="221"/>
      <c r="AP177" s="221"/>
      <c r="AQ177" s="221"/>
      <c r="AR177" s="221"/>
      <c r="AS177" s="221"/>
      <c r="AT177" s="221"/>
      <c r="AU177" s="221"/>
      <c r="AV177" s="221"/>
      <c r="AW177" s="221"/>
      <c r="AX177" s="221"/>
      <c r="AY177" s="221"/>
      <c r="AZ177" s="221"/>
      <c r="BA177" s="221"/>
      <c r="BB177" s="221"/>
      <c r="BC177" s="221"/>
      <c r="BD177" s="221"/>
      <c r="BE177" s="221"/>
      <c r="BF177" s="221"/>
      <c r="BG177" s="221"/>
      <c r="BH177" s="221"/>
      <c r="BI177" s="221"/>
      <c r="BJ177" s="221"/>
      <c r="BK177" s="221"/>
      <c r="BL177" s="221"/>
      <c r="BM177" s="221"/>
      <c r="BN177" s="221"/>
      <c r="BO177" s="221"/>
      <c r="BP177" s="221"/>
      <c r="BQ177" s="221"/>
      <c r="BR177" s="221"/>
      <c r="BS177" s="221"/>
      <c r="BT177" s="221"/>
      <c r="BU177" s="221"/>
      <c r="BV177" s="221"/>
      <c r="BW177" s="221"/>
      <c r="BX177" s="221"/>
      <c r="BY177" s="221"/>
      <c r="BZ177" s="221"/>
      <c r="CA177" s="221"/>
      <c r="CB177" s="177"/>
      <c r="CC177" s="177"/>
      <c r="CD177" s="177"/>
    </row>
    <row r="178" spans="1:82" ht="20.100000000000001" customHeight="1">
      <c r="A178" s="291" t="str">
        <f>IF(resultats_francais!A178="","",resultats_francais!A178)</f>
        <v/>
      </c>
      <c r="B178" s="121"/>
      <c r="C178" s="122"/>
      <c r="D178" s="123"/>
      <c r="E178" s="121"/>
      <c r="F178" s="122"/>
      <c r="G178" s="122"/>
      <c r="H178" s="124"/>
      <c r="I178" s="240"/>
      <c r="J178" s="121"/>
      <c r="K178" s="122"/>
      <c r="L178" s="124"/>
      <c r="M178" s="121"/>
      <c r="N178" s="122"/>
      <c r="O178" s="122"/>
      <c r="P178" s="122"/>
      <c r="Q178" s="122"/>
      <c r="R178" s="124"/>
      <c r="S178" s="121"/>
      <c r="T178" s="124"/>
      <c r="U178" s="121"/>
      <c r="V178" s="122"/>
      <c r="W178" s="122"/>
      <c r="X178" s="124"/>
      <c r="Y178" s="121"/>
      <c r="Z178" s="122"/>
      <c r="AA178" s="124"/>
      <c r="AB178" s="121"/>
      <c r="AC178" s="122"/>
      <c r="AD178" s="124"/>
      <c r="AE178" s="328" t="str">
        <f t="shared" si="18"/>
        <v/>
      </c>
      <c r="AF178" s="328" t="str">
        <f t="shared" si="19"/>
        <v/>
      </c>
      <c r="AG178" s="328" t="str">
        <f t="shared" si="20"/>
        <v/>
      </c>
      <c r="AH178" s="328" t="str">
        <f t="shared" si="21"/>
        <v/>
      </c>
      <c r="AI178" s="328" t="str">
        <f t="shared" si="22"/>
        <v/>
      </c>
      <c r="AJ178" s="328" t="str">
        <f t="shared" si="23"/>
        <v/>
      </c>
      <c r="AK178" s="328" t="str">
        <f t="shared" si="24"/>
        <v/>
      </c>
      <c r="AL178" s="328" t="str">
        <f t="shared" si="25"/>
        <v/>
      </c>
      <c r="AM178" s="328" t="str">
        <f t="shared" si="26"/>
        <v/>
      </c>
      <c r="AN178" s="221"/>
      <c r="AO178" s="221"/>
      <c r="AP178" s="221"/>
      <c r="AQ178" s="221"/>
      <c r="AR178" s="221"/>
      <c r="AS178" s="221"/>
      <c r="AT178" s="221"/>
      <c r="AU178" s="221"/>
      <c r="AV178" s="221"/>
      <c r="AW178" s="221"/>
      <c r="AX178" s="221"/>
      <c r="AY178" s="221"/>
      <c r="AZ178" s="221"/>
      <c r="BA178" s="221"/>
      <c r="BB178" s="221"/>
      <c r="BC178" s="221"/>
      <c r="BD178" s="221"/>
      <c r="BE178" s="221"/>
      <c r="BF178" s="221"/>
      <c r="BG178" s="221"/>
      <c r="BH178" s="221"/>
      <c r="BI178" s="221"/>
      <c r="BJ178" s="221"/>
      <c r="BK178" s="221"/>
      <c r="BL178" s="221"/>
      <c r="BM178" s="221"/>
      <c r="BN178" s="221"/>
      <c r="BO178" s="221"/>
      <c r="BP178" s="221"/>
      <c r="BQ178" s="221"/>
      <c r="BR178" s="221"/>
      <c r="BS178" s="221"/>
      <c r="BT178" s="221"/>
      <c r="BU178" s="221"/>
      <c r="BV178" s="221"/>
      <c r="BW178" s="221"/>
      <c r="BX178" s="221"/>
      <c r="BY178" s="221"/>
      <c r="BZ178" s="221"/>
      <c r="CA178" s="221"/>
      <c r="CB178" s="177"/>
      <c r="CC178" s="177"/>
      <c r="CD178" s="177"/>
    </row>
    <row r="179" spans="1:82" ht="20.100000000000001" customHeight="1">
      <c r="A179" s="291" t="str">
        <f>IF(resultats_francais!A179="","",resultats_francais!A179)</f>
        <v/>
      </c>
      <c r="B179" s="121"/>
      <c r="C179" s="122"/>
      <c r="D179" s="123"/>
      <c r="E179" s="121"/>
      <c r="F179" s="122"/>
      <c r="G179" s="122"/>
      <c r="H179" s="124"/>
      <c r="I179" s="240"/>
      <c r="J179" s="121"/>
      <c r="K179" s="122"/>
      <c r="L179" s="124"/>
      <c r="M179" s="121"/>
      <c r="N179" s="122"/>
      <c r="O179" s="122"/>
      <c r="P179" s="122"/>
      <c r="Q179" s="122"/>
      <c r="R179" s="124"/>
      <c r="S179" s="121"/>
      <c r="T179" s="124"/>
      <c r="U179" s="121"/>
      <c r="V179" s="122"/>
      <c r="W179" s="122"/>
      <c r="X179" s="124"/>
      <c r="Y179" s="121"/>
      <c r="Z179" s="122"/>
      <c r="AA179" s="124"/>
      <c r="AB179" s="121"/>
      <c r="AC179" s="122"/>
      <c r="AD179" s="124"/>
      <c r="AE179" s="328" t="str">
        <f t="shared" si="18"/>
        <v/>
      </c>
      <c r="AF179" s="328" t="str">
        <f t="shared" si="19"/>
        <v/>
      </c>
      <c r="AG179" s="328" t="str">
        <f t="shared" si="20"/>
        <v/>
      </c>
      <c r="AH179" s="328" t="str">
        <f t="shared" si="21"/>
        <v/>
      </c>
      <c r="AI179" s="328" t="str">
        <f t="shared" si="22"/>
        <v/>
      </c>
      <c r="AJ179" s="328" t="str">
        <f t="shared" si="23"/>
        <v/>
      </c>
      <c r="AK179" s="328" t="str">
        <f t="shared" si="24"/>
        <v/>
      </c>
      <c r="AL179" s="328" t="str">
        <f t="shared" si="25"/>
        <v/>
      </c>
      <c r="AM179" s="328" t="str">
        <f t="shared" si="26"/>
        <v/>
      </c>
      <c r="AN179" s="221"/>
      <c r="AO179" s="221"/>
      <c r="AP179" s="221"/>
      <c r="AQ179" s="221"/>
      <c r="AR179" s="221"/>
      <c r="AS179" s="221"/>
      <c r="AT179" s="221"/>
      <c r="AU179" s="221"/>
      <c r="AV179" s="221"/>
      <c r="AW179" s="221"/>
      <c r="AX179" s="221"/>
      <c r="AY179" s="221"/>
      <c r="AZ179" s="221"/>
      <c r="BA179" s="221"/>
      <c r="BB179" s="221"/>
      <c r="BC179" s="221"/>
      <c r="BD179" s="221"/>
      <c r="BE179" s="221"/>
      <c r="BF179" s="221"/>
      <c r="BG179" s="221"/>
      <c r="BH179" s="221"/>
      <c r="BI179" s="221"/>
      <c r="BJ179" s="221"/>
      <c r="BK179" s="221"/>
      <c r="BL179" s="221"/>
      <c r="BM179" s="221"/>
      <c r="BN179" s="221"/>
      <c r="BO179" s="221"/>
      <c r="BP179" s="221"/>
      <c r="BQ179" s="221"/>
      <c r="BR179" s="221"/>
      <c r="BS179" s="221"/>
      <c r="BT179" s="221"/>
      <c r="BU179" s="221"/>
      <c r="BV179" s="221"/>
      <c r="BW179" s="221"/>
      <c r="BX179" s="221"/>
      <c r="BY179" s="221"/>
      <c r="BZ179" s="221"/>
      <c r="CA179" s="221"/>
      <c r="CB179" s="177"/>
      <c r="CC179" s="177"/>
      <c r="CD179" s="177"/>
    </row>
    <row r="180" spans="1:82" ht="20.100000000000001" customHeight="1">
      <c r="A180" s="291" t="str">
        <f>IF(resultats_francais!A180="","",resultats_francais!A180)</f>
        <v/>
      </c>
      <c r="B180" s="121"/>
      <c r="C180" s="122"/>
      <c r="D180" s="123"/>
      <c r="E180" s="121"/>
      <c r="F180" s="122"/>
      <c r="G180" s="122"/>
      <c r="H180" s="124"/>
      <c r="I180" s="240"/>
      <c r="J180" s="121"/>
      <c r="K180" s="122"/>
      <c r="L180" s="124"/>
      <c r="M180" s="121"/>
      <c r="N180" s="122"/>
      <c r="O180" s="122"/>
      <c r="P180" s="122"/>
      <c r="Q180" s="122"/>
      <c r="R180" s="124"/>
      <c r="S180" s="121"/>
      <c r="T180" s="124"/>
      <c r="U180" s="121"/>
      <c r="V180" s="122"/>
      <c r="W180" s="122"/>
      <c r="X180" s="124"/>
      <c r="Y180" s="121"/>
      <c r="Z180" s="122"/>
      <c r="AA180" s="124"/>
      <c r="AB180" s="121"/>
      <c r="AC180" s="122"/>
      <c r="AD180" s="124"/>
      <c r="AE180" s="328" t="str">
        <f t="shared" si="18"/>
        <v/>
      </c>
      <c r="AF180" s="328" t="str">
        <f t="shared" si="19"/>
        <v/>
      </c>
      <c r="AG180" s="328" t="str">
        <f t="shared" si="20"/>
        <v/>
      </c>
      <c r="AH180" s="328" t="str">
        <f t="shared" si="21"/>
        <v/>
      </c>
      <c r="AI180" s="328" t="str">
        <f t="shared" si="22"/>
        <v/>
      </c>
      <c r="AJ180" s="328" t="str">
        <f t="shared" si="23"/>
        <v/>
      </c>
      <c r="AK180" s="328" t="str">
        <f t="shared" si="24"/>
        <v/>
      </c>
      <c r="AL180" s="328" t="str">
        <f t="shared" si="25"/>
        <v/>
      </c>
      <c r="AM180" s="328" t="str">
        <f t="shared" si="26"/>
        <v/>
      </c>
      <c r="AN180" s="221"/>
      <c r="AO180" s="221"/>
      <c r="AP180" s="221"/>
      <c r="AQ180" s="221"/>
      <c r="AR180" s="221"/>
      <c r="AS180" s="221"/>
      <c r="AT180" s="221"/>
      <c r="AU180" s="221"/>
      <c r="AV180" s="221"/>
      <c r="AW180" s="221"/>
      <c r="AX180" s="221"/>
      <c r="AY180" s="221"/>
      <c r="AZ180" s="221"/>
      <c r="BA180" s="221"/>
      <c r="BB180" s="221"/>
      <c r="BC180" s="221"/>
      <c r="BD180" s="221"/>
      <c r="BE180" s="221"/>
      <c r="BF180" s="221"/>
      <c r="BG180" s="221"/>
      <c r="BH180" s="221"/>
      <c r="BI180" s="221"/>
      <c r="BJ180" s="221"/>
      <c r="BK180" s="221"/>
      <c r="BL180" s="221"/>
      <c r="BM180" s="221"/>
      <c r="BN180" s="221"/>
      <c r="BO180" s="221"/>
      <c r="BP180" s="221"/>
      <c r="BQ180" s="221"/>
      <c r="BR180" s="221"/>
      <c r="BS180" s="221"/>
      <c r="BT180" s="221"/>
      <c r="BU180" s="221"/>
      <c r="BV180" s="221"/>
      <c r="BW180" s="221"/>
      <c r="BX180" s="221"/>
      <c r="BY180" s="221"/>
      <c r="BZ180" s="221"/>
      <c r="CA180" s="221"/>
      <c r="CB180" s="177"/>
      <c r="CC180" s="177"/>
      <c r="CD180" s="177"/>
    </row>
    <row r="181" spans="1:82" ht="20.100000000000001" customHeight="1">
      <c r="A181" s="291" t="str">
        <f>IF(resultats_francais!A181="","",resultats_francais!A181)</f>
        <v/>
      </c>
      <c r="B181" s="121"/>
      <c r="C181" s="122"/>
      <c r="D181" s="123"/>
      <c r="E181" s="121"/>
      <c r="F181" s="122"/>
      <c r="G181" s="122"/>
      <c r="H181" s="124"/>
      <c r="I181" s="240"/>
      <c r="J181" s="121"/>
      <c r="K181" s="122"/>
      <c r="L181" s="124"/>
      <c r="M181" s="121"/>
      <c r="N181" s="122"/>
      <c r="O181" s="122"/>
      <c r="P181" s="122"/>
      <c r="Q181" s="122"/>
      <c r="R181" s="124"/>
      <c r="S181" s="121"/>
      <c r="T181" s="124"/>
      <c r="U181" s="121"/>
      <c r="V181" s="122"/>
      <c r="W181" s="122"/>
      <c r="X181" s="124"/>
      <c r="Y181" s="121"/>
      <c r="Z181" s="122"/>
      <c r="AA181" s="124"/>
      <c r="AB181" s="121"/>
      <c r="AC181" s="122"/>
      <c r="AD181" s="124"/>
      <c r="AE181" s="328" t="str">
        <f t="shared" si="18"/>
        <v/>
      </c>
      <c r="AF181" s="328" t="str">
        <f t="shared" si="19"/>
        <v/>
      </c>
      <c r="AG181" s="328" t="str">
        <f t="shared" si="20"/>
        <v/>
      </c>
      <c r="AH181" s="328" t="str">
        <f t="shared" si="21"/>
        <v/>
      </c>
      <c r="AI181" s="328" t="str">
        <f t="shared" si="22"/>
        <v/>
      </c>
      <c r="AJ181" s="328" t="str">
        <f t="shared" si="23"/>
        <v/>
      </c>
      <c r="AK181" s="328" t="str">
        <f t="shared" si="24"/>
        <v/>
      </c>
      <c r="AL181" s="328" t="str">
        <f t="shared" si="25"/>
        <v/>
      </c>
      <c r="AM181" s="328" t="str">
        <f t="shared" si="26"/>
        <v/>
      </c>
      <c r="AN181" s="221"/>
      <c r="AO181" s="221"/>
      <c r="AP181" s="221"/>
      <c r="AQ181" s="221"/>
      <c r="AR181" s="221"/>
      <c r="AS181" s="221"/>
      <c r="AT181" s="221"/>
      <c r="AU181" s="221"/>
      <c r="AV181" s="221"/>
      <c r="AW181" s="221"/>
      <c r="AX181" s="221"/>
      <c r="AY181" s="221"/>
      <c r="AZ181" s="221"/>
      <c r="BA181" s="221"/>
      <c r="BB181" s="221"/>
      <c r="BC181" s="221"/>
      <c r="BD181" s="221"/>
      <c r="BE181" s="221"/>
      <c r="BF181" s="221"/>
      <c r="BG181" s="221"/>
      <c r="BH181" s="221"/>
      <c r="BI181" s="221"/>
      <c r="BJ181" s="221"/>
      <c r="BK181" s="221"/>
      <c r="BL181" s="221"/>
      <c r="BM181" s="221"/>
      <c r="BN181" s="221"/>
      <c r="BO181" s="221"/>
      <c r="BP181" s="221"/>
      <c r="BQ181" s="221"/>
      <c r="BR181" s="221"/>
      <c r="BS181" s="221"/>
      <c r="BT181" s="221"/>
      <c r="BU181" s="221"/>
      <c r="BV181" s="221"/>
      <c r="BW181" s="221"/>
      <c r="BX181" s="221"/>
      <c r="BY181" s="221"/>
      <c r="BZ181" s="221"/>
      <c r="CA181" s="221"/>
      <c r="CB181" s="177"/>
      <c r="CC181" s="177"/>
      <c r="CD181" s="177"/>
    </row>
    <row r="182" spans="1:82" ht="20.100000000000001" customHeight="1">
      <c r="A182" s="291" t="str">
        <f>IF(resultats_francais!A182="","",resultats_francais!A182)</f>
        <v/>
      </c>
      <c r="B182" s="121"/>
      <c r="C182" s="122"/>
      <c r="D182" s="123"/>
      <c r="E182" s="121"/>
      <c r="F182" s="122"/>
      <c r="G182" s="122"/>
      <c r="H182" s="124"/>
      <c r="I182" s="240"/>
      <c r="J182" s="121"/>
      <c r="K182" s="122"/>
      <c r="L182" s="124"/>
      <c r="M182" s="121"/>
      <c r="N182" s="122"/>
      <c r="O182" s="122"/>
      <c r="P182" s="122"/>
      <c r="Q182" s="122"/>
      <c r="R182" s="124"/>
      <c r="S182" s="121"/>
      <c r="T182" s="124"/>
      <c r="U182" s="121"/>
      <c r="V182" s="122"/>
      <c r="W182" s="122"/>
      <c r="X182" s="124"/>
      <c r="Y182" s="121"/>
      <c r="Z182" s="122"/>
      <c r="AA182" s="124"/>
      <c r="AB182" s="121"/>
      <c r="AC182" s="122"/>
      <c r="AD182" s="124"/>
      <c r="AE182" s="328" t="str">
        <f t="shared" si="18"/>
        <v/>
      </c>
      <c r="AF182" s="328" t="str">
        <f t="shared" si="19"/>
        <v/>
      </c>
      <c r="AG182" s="328" t="str">
        <f t="shared" si="20"/>
        <v/>
      </c>
      <c r="AH182" s="328" t="str">
        <f t="shared" si="21"/>
        <v/>
      </c>
      <c r="AI182" s="328" t="str">
        <f t="shared" si="22"/>
        <v/>
      </c>
      <c r="AJ182" s="328" t="str">
        <f t="shared" si="23"/>
        <v/>
      </c>
      <c r="AK182" s="328" t="str">
        <f t="shared" si="24"/>
        <v/>
      </c>
      <c r="AL182" s="328" t="str">
        <f t="shared" si="25"/>
        <v/>
      </c>
      <c r="AM182" s="328" t="str">
        <f t="shared" si="26"/>
        <v/>
      </c>
      <c r="AN182" s="221"/>
      <c r="AO182" s="221"/>
      <c r="AP182" s="221"/>
      <c r="AQ182" s="221"/>
      <c r="AR182" s="221"/>
      <c r="AS182" s="221"/>
      <c r="AT182" s="221"/>
      <c r="AU182" s="221"/>
      <c r="AV182" s="221"/>
      <c r="AW182" s="221"/>
      <c r="AX182" s="221"/>
      <c r="AY182" s="221"/>
      <c r="AZ182" s="221"/>
      <c r="BA182" s="221"/>
      <c r="BB182" s="221"/>
      <c r="BC182" s="221"/>
      <c r="BD182" s="221"/>
      <c r="BE182" s="221"/>
      <c r="BF182" s="221"/>
      <c r="BG182" s="221"/>
      <c r="BH182" s="221"/>
      <c r="BI182" s="221"/>
      <c r="BJ182" s="221"/>
      <c r="BK182" s="221"/>
      <c r="BL182" s="221"/>
      <c r="BM182" s="221"/>
      <c r="BN182" s="221"/>
      <c r="BO182" s="221"/>
      <c r="BP182" s="221"/>
      <c r="BQ182" s="221"/>
      <c r="BR182" s="221"/>
      <c r="BS182" s="221"/>
      <c r="BT182" s="221"/>
      <c r="BU182" s="221"/>
      <c r="BV182" s="221"/>
      <c r="BW182" s="221"/>
      <c r="BX182" s="221"/>
      <c r="BY182" s="221"/>
      <c r="BZ182" s="221"/>
      <c r="CA182" s="221"/>
      <c r="CB182" s="177"/>
      <c r="CC182" s="177"/>
      <c r="CD182" s="177"/>
    </row>
    <row r="183" spans="1:82" ht="20.100000000000001" customHeight="1">
      <c r="A183" s="291" t="str">
        <f>IF(resultats_francais!A183="","",resultats_francais!A183)</f>
        <v/>
      </c>
      <c r="B183" s="121"/>
      <c r="C183" s="122"/>
      <c r="D183" s="123"/>
      <c r="E183" s="121"/>
      <c r="F183" s="122"/>
      <c r="G183" s="122"/>
      <c r="H183" s="124"/>
      <c r="I183" s="240"/>
      <c r="J183" s="121"/>
      <c r="K183" s="122"/>
      <c r="L183" s="124"/>
      <c r="M183" s="121"/>
      <c r="N183" s="122"/>
      <c r="O183" s="122"/>
      <c r="P183" s="122"/>
      <c r="Q183" s="122"/>
      <c r="R183" s="124"/>
      <c r="S183" s="121"/>
      <c r="T183" s="124"/>
      <c r="U183" s="121"/>
      <c r="V183" s="122"/>
      <c r="W183" s="122"/>
      <c r="X183" s="124"/>
      <c r="Y183" s="121"/>
      <c r="Z183" s="122"/>
      <c r="AA183" s="124"/>
      <c r="AB183" s="121"/>
      <c r="AC183" s="122"/>
      <c r="AD183" s="124"/>
      <c r="AE183" s="328" t="str">
        <f t="shared" si="18"/>
        <v/>
      </c>
      <c r="AF183" s="328" t="str">
        <f t="shared" si="19"/>
        <v/>
      </c>
      <c r="AG183" s="328" t="str">
        <f t="shared" si="20"/>
        <v/>
      </c>
      <c r="AH183" s="328" t="str">
        <f t="shared" si="21"/>
        <v/>
      </c>
      <c r="AI183" s="328" t="str">
        <f t="shared" si="22"/>
        <v/>
      </c>
      <c r="AJ183" s="328" t="str">
        <f t="shared" si="23"/>
        <v/>
      </c>
      <c r="AK183" s="328" t="str">
        <f t="shared" si="24"/>
        <v/>
      </c>
      <c r="AL183" s="328" t="str">
        <f t="shared" si="25"/>
        <v/>
      </c>
      <c r="AM183" s="328" t="str">
        <f t="shared" si="26"/>
        <v/>
      </c>
      <c r="AN183" s="221"/>
      <c r="AO183" s="221"/>
      <c r="AP183" s="221"/>
      <c r="AQ183" s="221"/>
      <c r="AR183" s="221"/>
      <c r="AS183" s="221"/>
      <c r="AT183" s="221"/>
      <c r="AU183" s="221"/>
      <c r="AV183" s="221"/>
      <c r="AW183" s="221"/>
      <c r="AX183" s="221"/>
      <c r="AY183" s="221"/>
      <c r="AZ183" s="221"/>
      <c r="BA183" s="221"/>
      <c r="BB183" s="221"/>
      <c r="BC183" s="221"/>
      <c r="BD183" s="221"/>
      <c r="BE183" s="221"/>
      <c r="BF183" s="221"/>
      <c r="BG183" s="221"/>
      <c r="BH183" s="221"/>
      <c r="BI183" s="221"/>
      <c r="BJ183" s="221"/>
      <c r="BK183" s="221"/>
      <c r="BL183" s="221"/>
      <c r="BM183" s="221"/>
      <c r="BN183" s="221"/>
      <c r="BO183" s="221"/>
      <c r="BP183" s="221"/>
      <c r="BQ183" s="221"/>
      <c r="BR183" s="221"/>
      <c r="BS183" s="221"/>
      <c r="BT183" s="221"/>
      <c r="BU183" s="221"/>
      <c r="BV183" s="221"/>
      <c r="BW183" s="221"/>
      <c r="BX183" s="221"/>
      <c r="BY183" s="221"/>
      <c r="BZ183" s="221"/>
      <c r="CA183" s="221"/>
      <c r="CB183" s="177"/>
      <c r="CC183" s="177"/>
      <c r="CD183" s="177"/>
    </row>
    <row r="184" spans="1:82" ht="20.100000000000001" customHeight="1">
      <c r="A184" s="291" t="str">
        <f>IF(resultats_francais!A184="","",resultats_francais!A184)</f>
        <v/>
      </c>
      <c r="B184" s="121"/>
      <c r="C184" s="122"/>
      <c r="D184" s="123"/>
      <c r="E184" s="121"/>
      <c r="F184" s="122"/>
      <c r="G184" s="122"/>
      <c r="H184" s="124"/>
      <c r="I184" s="240"/>
      <c r="J184" s="121"/>
      <c r="K184" s="122"/>
      <c r="L184" s="124"/>
      <c r="M184" s="121"/>
      <c r="N184" s="122"/>
      <c r="O184" s="122"/>
      <c r="P184" s="122"/>
      <c r="Q184" s="122"/>
      <c r="R184" s="124"/>
      <c r="S184" s="121"/>
      <c r="T184" s="124"/>
      <c r="U184" s="121"/>
      <c r="V184" s="122"/>
      <c r="W184" s="122"/>
      <c r="X184" s="124"/>
      <c r="Y184" s="121"/>
      <c r="Z184" s="122"/>
      <c r="AA184" s="124"/>
      <c r="AB184" s="121"/>
      <c r="AC184" s="122"/>
      <c r="AD184" s="124"/>
      <c r="AE184" s="328" t="str">
        <f t="shared" si="18"/>
        <v/>
      </c>
      <c r="AF184" s="328" t="str">
        <f t="shared" si="19"/>
        <v/>
      </c>
      <c r="AG184" s="328" t="str">
        <f t="shared" si="20"/>
        <v/>
      </c>
      <c r="AH184" s="328" t="str">
        <f t="shared" si="21"/>
        <v/>
      </c>
      <c r="AI184" s="328" t="str">
        <f t="shared" si="22"/>
        <v/>
      </c>
      <c r="AJ184" s="328" t="str">
        <f t="shared" si="23"/>
        <v/>
      </c>
      <c r="AK184" s="328" t="str">
        <f t="shared" si="24"/>
        <v/>
      </c>
      <c r="AL184" s="328" t="str">
        <f t="shared" si="25"/>
        <v/>
      </c>
      <c r="AM184" s="328" t="str">
        <f t="shared" si="26"/>
        <v/>
      </c>
      <c r="AN184" s="221"/>
      <c r="AO184" s="221"/>
      <c r="AP184" s="221"/>
      <c r="AQ184" s="221"/>
      <c r="AR184" s="221"/>
      <c r="AS184" s="221"/>
      <c r="AT184" s="221"/>
      <c r="AU184" s="221"/>
      <c r="AV184" s="221"/>
      <c r="AW184" s="221"/>
      <c r="AX184" s="221"/>
      <c r="AY184" s="221"/>
      <c r="AZ184" s="221"/>
      <c r="BA184" s="221"/>
      <c r="BB184" s="221"/>
      <c r="BC184" s="221"/>
      <c r="BD184" s="221"/>
      <c r="BE184" s="221"/>
      <c r="BF184" s="221"/>
      <c r="BG184" s="221"/>
      <c r="BH184" s="221"/>
      <c r="BI184" s="221"/>
      <c r="BJ184" s="221"/>
      <c r="BK184" s="221"/>
      <c r="BL184" s="221"/>
      <c r="BM184" s="221"/>
      <c r="BN184" s="221"/>
      <c r="BO184" s="221"/>
      <c r="BP184" s="221"/>
      <c r="BQ184" s="221"/>
      <c r="BR184" s="221"/>
      <c r="BS184" s="221"/>
      <c r="BT184" s="221"/>
      <c r="BU184" s="221"/>
      <c r="BV184" s="221"/>
      <c r="BW184" s="221"/>
      <c r="BX184" s="221"/>
      <c r="BY184" s="221"/>
      <c r="BZ184" s="221"/>
      <c r="CA184" s="221"/>
      <c r="CB184" s="177"/>
      <c r="CC184" s="177"/>
      <c r="CD184" s="177"/>
    </row>
    <row r="185" spans="1:82" ht="20.100000000000001" customHeight="1">
      <c r="A185" s="291" t="str">
        <f>IF(resultats_francais!A185="","",resultats_francais!A185)</f>
        <v/>
      </c>
      <c r="B185" s="121"/>
      <c r="C185" s="122"/>
      <c r="D185" s="123"/>
      <c r="E185" s="121"/>
      <c r="F185" s="122"/>
      <c r="G185" s="122"/>
      <c r="H185" s="124"/>
      <c r="I185" s="240"/>
      <c r="J185" s="121"/>
      <c r="K185" s="122"/>
      <c r="L185" s="124"/>
      <c r="M185" s="121"/>
      <c r="N185" s="122"/>
      <c r="O185" s="122"/>
      <c r="P185" s="122"/>
      <c r="Q185" s="122"/>
      <c r="R185" s="124"/>
      <c r="S185" s="121"/>
      <c r="T185" s="124"/>
      <c r="U185" s="121"/>
      <c r="V185" s="122"/>
      <c r="W185" s="122"/>
      <c r="X185" s="124"/>
      <c r="Y185" s="121"/>
      <c r="Z185" s="122"/>
      <c r="AA185" s="124"/>
      <c r="AB185" s="121"/>
      <c r="AC185" s="122"/>
      <c r="AD185" s="124"/>
      <c r="AE185" s="328" t="str">
        <f t="shared" si="18"/>
        <v/>
      </c>
      <c r="AF185" s="328" t="str">
        <f t="shared" si="19"/>
        <v/>
      </c>
      <c r="AG185" s="328" t="str">
        <f t="shared" si="20"/>
        <v/>
      </c>
      <c r="AH185" s="328" t="str">
        <f t="shared" si="21"/>
        <v/>
      </c>
      <c r="AI185" s="328" t="str">
        <f t="shared" si="22"/>
        <v/>
      </c>
      <c r="AJ185" s="328" t="str">
        <f t="shared" si="23"/>
        <v/>
      </c>
      <c r="AK185" s="328" t="str">
        <f t="shared" si="24"/>
        <v/>
      </c>
      <c r="AL185" s="328" t="str">
        <f t="shared" si="25"/>
        <v/>
      </c>
      <c r="AM185" s="328" t="str">
        <f t="shared" si="26"/>
        <v/>
      </c>
      <c r="AN185" s="221"/>
      <c r="AO185" s="221"/>
      <c r="AP185" s="221"/>
      <c r="AQ185" s="221"/>
      <c r="AR185" s="221"/>
      <c r="AS185" s="221"/>
      <c r="AT185" s="221"/>
      <c r="AU185" s="221"/>
      <c r="AV185" s="221"/>
      <c r="AW185" s="221"/>
      <c r="AX185" s="221"/>
      <c r="AY185" s="221"/>
      <c r="AZ185" s="221"/>
      <c r="BA185" s="221"/>
      <c r="BB185" s="221"/>
      <c r="BC185" s="221"/>
      <c r="BD185" s="221"/>
      <c r="BE185" s="221"/>
      <c r="BF185" s="221"/>
      <c r="BG185" s="221"/>
      <c r="BH185" s="221"/>
      <c r="BI185" s="221"/>
      <c r="BJ185" s="221"/>
      <c r="BK185" s="221"/>
      <c r="BL185" s="221"/>
      <c r="BM185" s="221"/>
      <c r="BN185" s="221"/>
      <c r="BO185" s="221"/>
      <c r="BP185" s="221"/>
      <c r="BQ185" s="221"/>
      <c r="BR185" s="221"/>
      <c r="BS185" s="221"/>
      <c r="BT185" s="221"/>
      <c r="BU185" s="221"/>
      <c r="BV185" s="221"/>
      <c r="BW185" s="221"/>
      <c r="BX185" s="221"/>
      <c r="BY185" s="221"/>
      <c r="BZ185" s="221"/>
      <c r="CA185" s="221"/>
      <c r="CB185" s="177"/>
      <c r="CC185" s="177"/>
      <c r="CD185" s="177"/>
    </row>
    <row r="186" spans="1:82" ht="20.100000000000001" customHeight="1">
      <c r="A186" s="291" t="str">
        <f>IF(resultats_francais!A186="","",resultats_francais!A186)</f>
        <v/>
      </c>
      <c r="B186" s="121"/>
      <c r="C186" s="122"/>
      <c r="D186" s="123"/>
      <c r="E186" s="121"/>
      <c r="F186" s="122"/>
      <c r="G186" s="122"/>
      <c r="H186" s="124"/>
      <c r="I186" s="240"/>
      <c r="J186" s="121"/>
      <c r="K186" s="122"/>
      <c r="L186" s="124"/>
      <c r="M186" s="121"/>
      <c r="N186" s="122"/>
      <c r="O186" s="122"/>
      <c r="P186" s="122"/>
      <c r="Q186" s="122"/>
      <c r="R186" s="124"/>
      <c r="S186" s="121"/>
      <c r="T186" s="124"/>
      <c r="U186" s="121"/>
      <c r="V186" s="122"/>
      <c r="W186" s="122"/>
      <c r="X186" s="124"/>
      <c r="Y186" s="121"/>
      <c r="Z186" s="122"/>
      <c r="AA186" s="124"/>
      <c r="AB186" s="121"/>
      <c r="AC186" s="122"/>
      <c r="AD186" s="124"/>
      <c r="AE186" s="328" t="str">
        <f t="shared" si="18"/>
        <v/>
      </c>
      <c r="AF186" s="328" t="str">
        <f t="shared" si="19"/>
        <v/>
      </c>
      <c r="AG186" s="328" t="str">
        <f t="shared" si="20"/>
        <v/>
      </c>
      <c r="AH186" s="328" t="str">
        <f t="shared" si="21"/>
        <v/>
      </c>
      <c r="AI186" s="328" t="str">
        <f t="shared" si="22"/>
        <v/>
      </c>
      <c r="AJ186" s="328" t="str">
        <f t="shared" si="23"/>
        <v/>
      </c>
      <c r="AK186" s="328" t="str">
        <f t="shared" si="24"/>
        <v/>
      </c>
      <c r="AL186" s="328" t="str">
        <f t="shared" si="25"/>
        <v/>
      </c>
      <c r="AM186" s="328" t="str">
        <f t="shared" si="26"/>
        <v/>
      </c>
      <c r="AN186" s="221"/>
      <c r="AO186" s="221"/>
      <c r="AP186" s="221"/>
      <c r="AQ186" s="221"/>
      <c r="AR186" s="221"/>
      <c r="AS186" s="221"/>
      <c r="AT186" s="221"/>
      <c r="AU186" s="221"/>
      <c r="AV186" s="221"/>
      <c r="AW186" s="221"/>
      <c r="AX186" s="221"/>
      <c r="AY186" s="221"/>
      <c r="AZ186" s="221"/>
      <c r="BA186" s="221"/>
      <c r="BB186" s="221"/>
      <c r="BC186" s="221"/>
      <c r="BD186" s="221"/>
      <c r="BE186" s="221"/>
      <c r="BF186" s="221"/>
      <c r="BG186" s="221"/>
      <c r="BH186" s="221"/>
      <c r="BI186" s="221"/>
      <c r="BJ186" s="221"/>
      <c r="BK186" s="221"/>
      <c r="BL186" s="221"/>
      <c r="BM186" s="221"/>
      <c r="BN186" s="221"/>
      <c r="BO186" s="221"/>
      <c r="BP186" s="221"/>
      <c r="BQ186" s="221"/>
      <c r="BR186" s="221"/>
      <c r="BS186" s="221"/>
      <c r="BT186" s="221"/>
      <c r="BU186" s="221"/>
      <c r="BV186" s="221"/>
      <c r="BW186" s="221"/>
      <c r="BX186" s="221"/>
      <c r="BY186" s="221"/>
      <c r="BZ186" s="221"/>
      <c r="CA186" s="221"/>
      <c r="CB186" s="177"/>
      <c r="CC186" s="177"/>
      <c r="CD186" s="177"/>
    </row>
    <row r="187" spans="1:82" ht="20.100000000000001" customHeight="1">
      <c r="A187" s="291" t="str">
        <f>IF(resultats_francais!A187="","",resultats_francais!A187)</f>
        <v/>
      </c>
      <c r="B187" s="121"/>
      <c r="C187" s="122"/>
      <c r="D187" s="123"/>
      <c r="E187" s="121"/>
      <c r="F187" s="122"/>
      <c r="G187" s="122"/>
      <c r="H187" s="124"/>
      <c r="I187" s="240"/>
      <c r="J187" s="121"/>
      <c r="K187" s="122"/>
      <c r="L187" s="124"/>
      <c r="M187" s="121"/>
      <c r="N187" s="122"/>
      <c r="O187" s="122"/>
      <c r="P187" s="122"/>
      <c r="Q187" s="122"/>
      <c r="R187" s="124"/>
      <c r="S187" s="121"/>
      <c r="T187" s="124"/>
      <c r="U187" s="121"/>
      <c r="V187" s="122"/>
      <c r="W187" s="122"/>
      <c r="X187" s="124"/>
      <c r="Y187" s="121"/>
      <c r="Z187" s="122"/>
      <c r="AA187" s="124"/>
      <c r="AB187" s="121"/>
      <c r="AC187" s="122"/>
      <c r="AD187" s="124"/>
      <c r="AE187" s="328" t="str">
        <f t="shared" si="18"/>
        <v/>
      </c>
      <c r="AF187" s="328" t="str">
        <f t="shared" si="19"/>
        <v/>
      </c>
      <c r="AG187" s="328" t="str">
        <f t="shared" si="20"/>
        <v/>
      </c>
      <c r="AH187" s="328" t="str">
        <f t="shared" si="21"/>
        <v/>
      </c>
      <c r="AI187" s="328" t="str">
        <f t="shared" si="22"/>
        <v/>
      </c>
      <c r="AJ187" s="328" t="str">
        <f t="shared" si="23"/>
        <v/>
      </c>
      <c r="AK187" s="328" t="str">
        <f t="shared" si="24"/>
        <v/>
      </c>
      <c r="AL187" s="328" t="str">
        <f t="shared" si="25"/>
        <v/>
      </c>
      <c r="AM187" s="328" t="str">
        <f t="shared" si="26"/>
        <v/>
      </c>
      <c r="AN187" s="221"/>
      <c r="AO187" s="221"/>
      <c r="AP187" s="221"/>
      <c r="AQ187" s="221"/>
      <c r="AR187" s="221"/>
      <c r="AS187" s="221"/>
      <c r="AT187" s="221"/>
      <c r="AU187" s="221"/>
      <c r="AV187" s="221"/>
      <c r="AW187" s="221"/>
      <c r="AX187" s="221"/>
      <c r="AY187" s="221"/>
      <c r="AZ187" s="221"/>
      <c r="BA187" s="221"/>
      <c r="BB187" s="221"/>
      <c r="BC187" s="221"/>
      <c r="BD187" s="221"/>
      <c r="BE187" s="221"/>
      <c r="BF187" s="221"/>
      <c r="BG187" s="221"/>
      <c r="BH187" s="221"/>
      <c r="BI187" s="221"/>
      <c r="BJ187" s="221"/>
      <c r="BK187" s="221"/>
      <c r="BL187" s="221"/>
      <c r="BM187" s="221"/>
      <c r="BN187" s="221"/>
      <c r="BO187" s="221"/>
      <c r="BP187" s="221"/>
      <c r="BQ187" s="221"/>
      <c r="BR187" s="221"/>
      <c r="BS187" s="221"/>
      <c r="BT187" s="221"/>
      <c r="BU187" s="221"/>
      <c r="BV187" s="221"/>
      <c r="BW187" s="221"/>
      <c r="BX187" s="221"/>
      <c r="BY187" s="221"/>
      <c r="BZ187" s="221"/>
      <c r="CA187" s="221"/>
      <c r="CB187" s="177"/>
      <c r="CC187" s="177"/>
      <c r="CD187" s="177"/>
    </row>
    <row r="188" spans="1:82" ht="20.100000000000001" customHeight="1">
      <c r="A188" s="291" t="str">
        <f>IF(resultats_francais!A188="","",resultats_francais!A188)</f>
        <v/>
      </c>
      <c r="B188" s="121"/>
      <c r="C188" s="122"/>
      <c r="D188" s="123"/>
      <c r="E188" s="121"/>
      <c r="F188" s="122"/>
      <c r="G188" s="122"/>
      <c r="H188" s="124"/>
      <c r="I188" s="240"/>
      <c r="J188" s="121"/>
      <c r="K188" s="122"/>
      <c r="L188" s="124"/>
      <c r="M188" s="121"/>
      <c r="N188" s="122"/>
      <c r="O188" s="122"/>
      <c r="P188" s="122"/>
      <c r="Q188" s="122"/>
      <c r="R188" s="124"/>
      <c r="S188" s="121"/>
      <c r="T188" s="124"/>
      <c r="U188" s="121"/>
      <c r="V188" s="122"/>
      <c r="W188" s="122"/>
      <c r="X188" s="124"/>
      <c r="Y188" s="121"/>
      <c r="Z188" s="122"/>
      <c r="AA188" s="124"/>
      <c r="AB188" s="121"/>
      <c r="AC188" s="122"/>
      <c r="AD188" s="124"/>
      <c r="AE188" s="328" t="str">
        <f t="shared" si="18"/>
        <v/>
      </c>
      <c r="AF188" s="328" t="str">
        <f t="shared" si="19"/>
        <v/>
      </c>
      <c r="AG188" s="328" t="str">
        <f t="shared" si="20"/>
        <v/>
      </c>
      <c r="AH188" s="328" t="str">
        <f t="shared" si="21"/>
        <v/>
      </c>
      <c r="AI188" s="328" t="str">
        <f t="shared" si="22"/>
        <v/>
      </c>
      <c r="AJ188" s="328" t="str">
        <f t="shared" si="23"/>
        <v/>
      </c>
      <c r="AK188" s="328" t="str">
        <f t="shared" si="24"/>
        <v/>
      </c>
      <c r="AL188" s="328" t="str">
        <f t="shared" si="25"/>
        <v/>
      </c>
      <c r="AM188" s="328" t="str">
        <f t="shared" si="26"/>
        <v/>
      </c>
      <c r="AN188" s="221"/>
      <c r="AO188" s="221"/>
      <c r="AP188" s="221"/>
      <c r="AQ188" s="221"/>
      <c r="AR188" s="221"/>
      <c r="AS188" s="221"/>
      <c r="AT188" s="221"/>
      <c r="AU188" s="221"/>
      <c r="AV188" s="221"/>
      <c r="AW188" s="221"/>
      <c r="AX188" s="221"/>
      <c r="AY188" s="221"/>
      <c r="AZ188" s="221"/>
      <c r="BA188" s="221"/>
      <c r="BB188" s="221"/>
      <c r="BC188" s="221"/>
      <c r="BD188" s="221"/>
      <c r="BE188" s="221"/>
      <c r="BF188" s="221"/>
      <c r="BG188" s="221"/>
      <c r="BH188" s="221"/>
      <c r="BI188" s="221"/>
      <c r="BJ188" s="221"/>
      <c r="BK188" s="221"/>
      <c r="BL188" s="221"/>
      <c r="BM188" s="221"/>
      <c r="BN188" s="221"/>
      <c r="BO188" s="221"/>
      <c r="BP188" s="221"/>
      <c r="BQ188" s="221"/>
      <c r="BR188" s="221"/>
      <c r="BS188" s="221"/>
      <c r="BT188" s="221"/>
      <c r="BU188" s="221"/>
      <c r="BV188" s="221"/>
      <c r="BW188" s="221"/>
      <c r="BX188" s="221"/>
      <c r="BY188" s="221"/>
      <c r="BZ188" s="221"/>
      <c r="CA188" s="221"/>
      <c r="CB188" s="177"/>
      <c r="CC188" s="177"/>
      <c r="CD188" s="177"/>
    </row>
    <row r="189" spans="1:82" ht="20.100000000000001" customHeight="1">
      <c r="A189" s="291" t="str">
        <f>IF(resultats_francais!A189="","",resultats_francais!A189)</f>
        <v/>
      </c>
      <c r="B189" s="121"/>
      <c r="C189" s="122"/>
      <c r="D189" s="123"/>
      <c r="E189" s="121"/>
      <c r="F189" s="122"/>
      <c r="G189" s="122"/>
      <c r="H189" s="124"/>
      <c r="I189" s="240"/>
      <c r="J189" s="121"/>
      <c r="K189" s="122"/>
      <c r="L189" s="124"/>
      <c r="M189" s="121"/>
      <c r="N189" s="122"/>
      <c r="O189" s="122"/>
      <c r="P189" s="122"/>
      <c r="Q189" s="122"/>
      <c r="R189" s="124"/>
      <c r="S189" s="121"/>
      <c r="T189" s="124"/>
      <c r="U189" s="121"/>
      <c r="V189" s="122"/>
      <c r="W189" s="122"/>
      <c r="X189" s="124"/>
      <c r="Y189" s="121"/>
      <c r="Z189" s="122"/>
      <c r="AA189" s="124"/>
      <c r="AB189" s="121"/>
      <c r="AC189" s="122"/>
      <c r="AD189" s="124"/>
      <c r="AE189" s="328" t="str">
        <f t="shared" si="18"/>
        <v/>
      </c>
      <c r="AF189" s="328" t="str">
        <f t="shared" si="19"/>
        <v/>
      </c>
      <c r="AG189" s="328" t="str">
        <f t="shared" si="20"/>
        <v/>
      </c>
      <c r="AH189" s="328" t="str">
        <f t="shared" si="21"/>
        <v/>
      </c>
      <c r="AI189" s="328" t="str">
        <f t="shared" si="22"/>
        <v/>
      </c>
      <c r="AJ189" s="328" t="str">
        <f t="shared" si="23"/>
        <v/>
      </c>
      <c r="AK189" s="328" t="str">
        <f t="shared" si="24"/>
        <v/>
      </c>
      <c r="AL189" s="328" t="str">
        <f t="shared" si="25"/>
        <v/>
      </c>
      <c r="AM189" s="328" t="str">
        <f t="shared" si="26"/>
        <v/>
      </c>
      <c r="AN189" s="221"/>
      <c r="AO189" s="221"/>
      <c r="AP189" s="221"/>
      <c r="AQ189" s="221"/>
      <c r="AR189" s="221"/>
      <c r="AS189" s="221"/>
      <c r="AT189" s="221"/>
      <c r="AU189" s="221"/>
      <c r="AV189" s="221"/>
      <c r="AW189" s="221"/>
      <c r="AX189" s="221"/>
      <c r="AY189" s="221"/>
      <c r="AZ189" s="221"/>
      <c r="BA189" s="221"/>
      <c r="BB189" s="221"/>
      <c r="BC189" s="221"/>
      <c r="BD189" s="221"/>
      <c r="BE189" s="221"/>
      <c r="BF189" s="221"/>
      <c r="BG189" s="221"/>
      <c r="BH189" s="221"/>
      <c r="BI189" s="221"/>
      <c r="BJ189" s="221"/>
      <c r="BK189" s="221"/>
      <c r="BL189" s="221"/>
      <c r="BM189" s="221"/>
      <c r="BN189" s="221"/>
      <c r="BO189" s="221"/>
      <c r="BP189" s="221"/>
      <c r="BQ189" s="221"/>
      <c r="BR189" s="221"/>
      <c r="BS189" s="221"/>
      <c r="BT189" s="221"/>
      <c r="BU189" s="221"/>
      <c r="BV189" s="221"/>
      <c r="BW189" s="221"/>
      <c r="BX189" s="221"/>
      <c r="BY189" s="221"/>
      <c r="BZ189" s="221"/>
      <c r="CA189" s="221"/>
      <c r="CB189" s="177"/>
      <c r="CC189" s="177"/>
      <c r="CD189" s="177"/>
    </row>
    <row r="190" spans="1:82" ht="20.100000000000001" customHeight="1">
      <c r="A190" s="291" t="str">
        <f>IF(resultats_francais!A190="","",resultats_francais!A190)</f>
        <v/>
      </c>
      <c r="B190" s="121"/>
      <c r="C190" s="122"/>
      <c r="D190" s="123"/>
      <c r="E190" s="121"/>
      <c r="F190" s="122"/>
      <c r="G190" s="122"/>
      <c r="H190" s="124"/>
      <c r="I190" s="240"/>
      <c r="J190" s="121"/>
      <c r="K190" s="122"/>
      <c r="L190" s="124"/>
      <c r="M190" s="121"/>
      <c r="N190" s="122"/>
      <c r="O190" s="122"/>
      <c r="P190" s="122"/>
      <c r="Q190" s="122"/>
      <c r="R190" s="124"/>
      <c r="S190" s="121"/>
      <c r="T190" s="124"/>
      <c r="U190" s="121"/>
      <c r="V190" s="122"/>
      <c r="W190" s="122"/>
      <c r="X190" s="124"/>
      <c r="Y190" s="121"/>
      <c r="Z190" s="122"/>
      <c r="AA190" s="124"/>
      <c r="AB190" s="121"/>
      <c r="AC190" s="122"/>
      <c r="AD190" s="124"/>
      <c r="AE190" s="328" t="str">
        <f t="shared" si="18"/>
        <v/>
      </c>
      <c r="AF190" s="328" t="str">
        <f t="shared" si="19"/>
        <v/>
      </c>
      <c r="AG190" s="328" t="str">
        <f t="shared" si="20"/>
        <v/>
      </c>
      <c r="AH190" s="328" t="str">
        <f t="shared" si="21"/>
        <v/>
      </c>
      <c r="AI190" s="328" t="str">
        <f t="shared" si="22"/>
        <v/>
      </c>
      <c r="AJ190" s="328" t="str">
        <f t="shared" si="23"/>
        <v/>
      </c>
      <c r="AK190" s="328" t="str">
        <f t="shared" si="24"/>
        <v/>
      </c>
      <c r="AL190" s="328" t="str">
        <f t="shared" si="25"/>
        <v/>
      </c>
      <c r="AM190" s="328" t="str">
        <f t="shared" si="26"/>
        <v/>
      </c>
      <c r="AN190" s="221"/>
      <c r="AO190" s="221"/>
      <c r="AP190" s="221"/>
      <c r="AQ190" s="221"/>
      <c r="AR190" s="221"/>
      <c r="AS190" s="221"/>
      <c r="AT190" s="221"/>
      <c r="AU190" s="221"/>
      <c r="AV190" s="221"/>
      <c r="AW190" s="221"/>
      <c r="AX190" s="221"/>
      <c r="AY190" s="221"/>
      <c r="AZ190" s="221"/>
      <c r="BA190" s="221"/>
      <c r="BB190" s="221"/>
      <c r="BC190" s="221"/>
      <c r="BD190" s="221"/>
      <c r="BE190" s="221"/>
      <c r="BF190" s="221"/>
      <c r="BG190" s="221"/>
      <c r="BH190" s="221"/>
      <c r="BI190" s="221"/>
      <c r="BJ190" s="221"/>
      <c r="BK190" s="221"/>
      <c r="BL190" s="221"/>
      <c r="BM190" s="221"/>
      <c r="BN190" s="221"/>
      <c r="BO190" s="221"/>
      <c r="BP190" s="221"/>
      <c r="BQ190" s="221"/>
      <c r="BR190" s="221"/>
      <c r="BS190" s="221"/>
      <c r="BT190" s="221"/>
      <c r="BU190" s="221"/>
      <c r="BV190" s="221"/>
      <c r="BW190" s="221"/>
      <c r="BX190" s="221"/>
      <c r="BY190" s="221"/>
      <c r="BZ190" s="221"/>
      <c r="CA190" s="221"/>
      <c r="CB190" s="177"/>
      <c r="CC190" s="177"/>
      <c r="CD190" s="177"/>
    </row>
    <row r="191" spans="1:82" ht="20.100000000000001" customHeight="1">
      <c r="A191" s="291" t="str">
        <f>IF(resultats_francais!A191="","",resultats_francais!A191)</f>
        <v/>
      </c>
      <c r="B191" s="121"/>
      <c r="C191" s="122"/>
      <c r="D191" s="123"/>
      <c r="E191" s="121"/>
      <c r="F191" s="122"/>
      <c r="G191" s="122"/>
      <c r="H191" s="124"/>
      <c r="I191" s="240"/>
      <c r="J191" s="121"/>
      <c r="K191" s="122"/>
      <c r="L191" s="124"/>
      <c r="M191" s="121"/>
      <c r="N191" s="122"/>
      <c r="O191" s="122"/>
      <c r="P191" s="122"/>
      <c r="Q191" s="122"/>
      <c r="R191" s="124"/>
      <c r="S191" s="121"/>
      <c r="T191" s="124"/>
      <c r="U191" s="121"/>
      <c r="V191" s="122"/>
      <c r="W191" s="122"/>
      <c r="X191" s="124"/>
      <c r="Y191" s="121"/>
      <c r="Z191" s="122"/>
      <c r="AA191" s="124"/>
      <c r="AB191" s="121"/>
      <c r="AC191" s="122"/>
      <c r="AD191" s="124"/>
      <c r="AE191" s="328" t="str">
        <f t="shared" si="18"/>
        <v/>
      </c>
      <c r="AF191" s="328" t="str">
        <f t="shared" si="19"/>
        <v/>
      </c>
      <c r="AG191" s="328" t="str">
        <f t="shared" si="20"/>
        <v/>
      </c>
      <c r="AH191" s="328" t="str">
        <f t="shared" si="21"/>
        <v/>
      </c>
      <c r="AI191" s="328" t="str">
        <f t="shared" si="22"/>
        <v/>
      </c>
      <c r="AJ191" s="328" t="str">
        <f t="shared" si="23"/>
        <v/>
      </c>
      <c r="AK191" s="328" t="str">
        <f t="shared" si="24"/>
        <v/>
      </c>
      <c r="AL191" s="328" t="str">
        <f t="shared" si="25"/>
        <v/>
      </c>
      <c r="AM191" s="328" t="str">
        <f t="shared" si="26"/>
        <v/>
      </c>
      <c r="AN191" s="221"/>
      <c r="AO191" s="221"/>
      <c r="AP191" s="221"/>
      <c r="AQ191" s="221"/>
      <c r="AR191" s="221"/>
      <c r="AS191" s="221"/>
      <c r="AT191" s="221"/>
      <c r="AU191" s="221"/>
      <c r="AV191" s="221"/>
      <c r="AW191" s="221"/>
      <c r="AX191" s="221"/>
      <c r="AY191" s="221"/>
      <c r="AZ191" s="221"/>
      <c r="BA191" s="221"/>
      <c r="BB191" s="221"/>
      <c r="BC191" s="221"/>
      <c r="BD191" s="221"/>
      <c r="BE191" s="221"/>
      <c r="BF191" s="221"/>
      <c r="BG191" s="221"/>
      <c r="BH191" s="221"/>
      <c r="BI191" s="221"/>
      <c r="BJ191" s="221"/>
      <c r="BK191" s="221"/>
      <c r="BL191" s="221"/>
      <c r="BM191" s="221"/>
      <c r="BN191" s="221"/>
      <c r="BO191" s="221"/>
      <c r="BP191" s="221"/>
      <c r="BQ191" s="221"/>
      <c r="BR191" s="221"/>
      <c r="BS191" s="221"/>
      <c r="BT191" s="221"/>
      <c r="BU191" s="221"/>
      <c r="BV191" s="221"/>
      <c r="BW191" s="221"/>
      <c r="BX191" s="221"/>
      <c r="BY191" s="221"/>
      <c r="BZ191" s="221"/>
      <c r="CA191" s="221"/>
      <c r="CB191" s="177"/>
      <c r="CC191" s="177"/>
      <c r="CD191" s="177"/>
    </row>
    <row r="192" spans="1:82" ht="20.100000000000001" customHeight="1">
      <c r="A192" s="291" t="str">
        <f>IF(resultats_francais!A192="","",resultats_francais!A192)</f>
        <v/>
      </c>
      <c r="B192" s="121"/>
      <c r="C192" s="122"/>
      <c r="D192" s="123"/>
      <c r="E192" s="121"/>
      <c r="F192" s="122"/>
      <c r="G192" s="122"/>
      <c r="H192" s="124"/>
      <c r="I192" s="240"/>
      <c r="J192" s="121"/>
      <c r="K192" s="122"/>
      <c r="L192" s="124"/>
      <c r="M192" s="121"/>
      <c r="N192" s="122"/>
      <c r="O192" s="122"/>
      <c r="P192" s="122"/>
      <c r="Q192" s="122"/>
      <c r="R192" s="124"/>
      <c r="S192" s="121"/>
      <c r="T192" s="124"/>
      <c r="U192" s="121"/>
      <c r="V192" s="122"/>
      <c r="W192" s="122"/>
      <c r="X192" s="124"/>
      <c r="Y192" s="121"/>
      <c r="Z192" s="122"/>
      <c r="AA192" s="124"/>
      <c r="AB192" s="121"/>
      <c r="AC192" s="122"/>
      <c r="AD192" s="124"/>
      <c r="AE192" s="328" t="str">
        <f t="shared" si="18"/>
        <v/>
      </c>
      <c r="AF192" s="328" t="str">
        <f t="shared" si="19"/>
        <v/>
      </c>
      <c r="AG192" s="328" t="str">
        <f t="shared" si="20"/>
        <v/>
      </c>
      <c r="AH192" s="328" t="str">
        <f t="shared" si="21"/>
        <v/>
      </c>
      <c r="AI192" s="328" t="str">
        <f t="shared" si="22"/>
        <v/>
      </c>
      <c r="AJ192" s="328" t="str">
        <f t="shared" si="23"/>
        <v/>
      </c>
      <c r="AK192" s="328" t="str">
        <f t="shared" si="24"/>
        <v/>
      </c>
      <c r="AL192" s="328" t="str">
        <f t="shared" si="25"/>
        <v/>
      </c>
      <c r="AM192" s="328" t="str">
        <f t="shared" si="26"/>
        <v/>
      </c>
      <c r="AN192" s="221"/>
      <c r="AO192" s="221"/>
      <c r="AP192" s="221"/>
      <c r="AQ192" s="221"/>
      <c r="AR192" s="221"/>
      <c r="AS192" s="221"/>
      <c r="AT192" s="221"/>
      <c r="AU192" s="221"/>
      <c r="AV192" s="221"/>
      <c r="AW192" s="221"/>
      <c r="AX192" s="221"/>
      <c r="AY192" s="221"/>
      <c r="AZ192" s="221"/>
      <c r="BA192" s="221"/>
      <c r="BB192" s="221"/>
      <c r="BC192" s="221"/>
      <c r="BD192" s="221"/>
      <c r="BE192" s="221"/>
      <c r="BF192" s="221"/>
      <c r="BG192" s="221"/>
      <c r="BH192" s="221"/>
      <c r="BI192" s="221"/>
      <c r="BJ192" s="221"/>
      <c r="BK192" s="221"/>
      <c r="BL192" s="221"/>
      <c r="BM192" s="221"/>
      <c r="BN192" s="221"/>
      <c r="BO192" s="221"/>
      <c r="BP192" s="221"/>
      <c r="BQ192" s="221"/>
      <c r="BR192" s="221"/>
      <c r="BS192" s="221"/>
      <c r="BT192" s="221"/>
      <c r="BU192" s="221"/>
      <c r="BV192" s="221"/>
      <c r="BW192" s="221"/>
      <c r="BX192" s="221"/>
      <c r="BY192" s="221"/>
      <c r="BZ192" s="221"/>
      <c r="CA192" s="221"/>
      <c r="CB192" s="177"/>
      <c r="CC192" s="177"/>
      <c r="CD192" s="177"/>
    </row>
    <row r="193" spans="1:82" ht="20.100000000000001" customHeight="1">
      <c r="A193" s="291" t="str">
        <f>IF(resultats_francais!A193="","",resultats_francais!A193)</f>
        <v/>
      </c>
      <c r="B193" s="121"/>
      <c r="C193" s="122"/>
      <c r="D193" s="123"/>
      <c r="E193" s="121"/>
      <c r="F193" s="122"/>
      <c r="G193" s="122"/>
      <c r="H193" s="124"/>
      <c r="I193" s="240"/>
      <c r="J193" s="121"/>
      <c r="K193" s="122"/>
      <c r="L193" s="124"/>
      <c r="M193" s="121"/>
      <c r="N193" s="122"/>
      <c r="O193" s="122"/>
      <c r="P193" s="122"/>
      <c r="Q193" s="122"/>
      <c r="R193" s="124"/>
      <c r="S193" s="121"/>
      <c r="T193" s="124"/>
      <c r="U193" s="121"/>
      <c r="V193" s="122"/>
      <c r="W193" s="122"/>
      <c r="X193" s="124"/>
      <c r="Y193" s="121"/>
      <c r="Z193" s="122"/>
      <c r="AA193" s="124"/>
      <c r="AB193" s="121"/>
      <c r="AC193" s="122"/>
      <c r="AD193" s="124"/>
      <c r="AE193" s="328" t="str">
        <f t="shared" si="18"/>
        <v/>
      </c>
      <c r="AF193" s="328" t="str">
        <f t="shared" si="19"/>
        <v/>
      </c>
      <c r="AG193" s="328" t="str">
        <f t="shared" si="20"/>
        <v/>
      </c>
      <c r="AH193" s="328" t="str">
        <f t="shared" si="21"/>
        <v/>
      </c>
      <c r="AI193" s="328" t="str">
        <f t="shared" si="22"/>
        <v/>
      </c>
      <c r="AJ193" s="328" t="str">
        <f t="shared" si="23"/>
        <v/>
      </c>
      <c r="AK193" s="328" t="str">
        <f t="shared" si="24"/>
        <v/>
      </c>
      <c r="AL193" s="328" t="str">
        <f t="shared" si="25"/>
        <v/>
      </c>
      <c r="AM193" s="328" t="str">
        <f t="shared" si="26"/>
        <v/>
      </c>
      <c r="AN193" s="221"/>
      <c r="AO193" s="221"/>
      <c r="AP193" s="221"/>
      <c r="AQ193" s="221"/>
      <c r="AR193" s="221"/>
      <c r="AS193" s="221"/>
      <c r="AT193" s="221"/>
      <c r="AU193" s="221"/>
      <c r="AV193" s="221"/>
      <c r="AW193" s="221"/>
      <c r="AX193" s="221"/>
      <c r="AY193" s="221"/>
      <c r="AZ193" s="221"/>
      <c r="BA193" s="221"/>
      <c r="BB193" s="221"/>
      <c r="BC193" s="221"/>
      <c r="BD193" s="221"/>
      <c r="BE193" s="221"/>
      <c r="BF193" s="221"/>
      <c r="BG193" s="221"/>
      <c r="BH193" s="221"/>
      <c r="BI193" s="221"/>
      <c r="BJ193" s="221"/>
      <c r="BK193" s="221"/>
      <c r="BL193" s="221"/>
      <c r="BM193" s="221"/>
      <c r="BN193" s="221"/>
      <c r="BO193" s="221"/>
      <c r="BP193" s="221"/>
      <c r="BQ193" s="221"/>
      <c r="BR193" s="221"/>
      <c r="BS193" s="221"/>
      <c r="BT193" s="221"/>
      <c r="BU193" s="221"/>
      <c r="BV193" s="221"/>
      <c r="BW193" s="221"/>
      <c r="BX193" s="221"/>
      <c r="BY193" s="221"/>
      <c r="BZ193" s="221"/>
      <c r="CA193" s="221"/>
      <c r="CB193" s="177"/>
      <c r="CC193" s="177"/>
      <c r="CD193" s="177"/>
    </row>
    <row r="194" spans="1:82" ht="20.100000000000001" customHeight="1">
      <c r="A194" s="291" t="str">
        <f>IF(resultats_francais!A194="","",resultats_francais!A194)</f>
        <v/>
      </c>
      <c r="B194" s="121"/>
      <c r="C194" s="122"/>
      <c r="D194" s="123"/>
      <c r="E194" s="121"/>
      <c r="F194" s="122"/>
      <c r="G194" s="122"/>
      <c r="H194" s="124"/>
      <c r="I194" s="240"/>
      <c r="J194" s="121"/>
      <c r="K194" s="122"/>
      <c r="L194" s="124"/>
      <c r="M194" s="121"/>
      <c r="N194" s="122"/>
      <c r="O194" s="122"/>
      <c r="P194" s="122"/>
      <c r="Q194" s="122"/>
      <c r="R194" s="124"/>
      <c r="S194" s="121"/>
      <c r="T194" s="124"/>
      <c r="U194" s="121"/>
      <c r="V194" s="122"/>
      <c r="W194" s="122"/>
      <c r="X194" s="124"/>
      <c r="Y194" s="121"/>
      <c r="Z194" s="122"/>
      <c r="AA194" s="124"/>
      <c r="AB194" s="121"/>
      <c r="AC194" s="122"/>
      <c r="AD194" s="124"/>
      <c r="AE194" s="328" t="str">
        <f t="shared" si="18"/>
        <v/>
      </c>
      <c r="AF194" s="328" t="str">
        <f t="shared" si="19"/>
        <v/>
      </c>
      <c r="AG194" s="328" t="str">
        <f t="shared" si="20"/>
        <v/>
      </c>
      <c r="AH194" s="328" t="str">
        <f t="shared" si="21"/>
        <v/>
      </c>
      <c r="AI194" s="328" t="str">
        <f t="shared" si="22"/>
        <v/>
      </c>
      <c r="AJ194" s="328" t="str">
        <f t="shared" si="23"/>
        <v/>
      </c>
      <c r="AK194" s="328" t="str">
        <f t="shared" si="24"/>
        <v/>
      </c>
      <c r="AL194" s="328" t="str">
        <f t="shared" si="25"/>
        <v/>
      </c>
      <c r="AM194" s="328" t="str">
        <f t="shared" si="26"/>
        <v/>
      </c>
      <c r="AN194" s="221"/>
      <c r="AO194" s="221"/>
      <c r="AP194" s="221"/>
      <c r="AQ194" s="221"/>
      <c r="AR194" s="221"/>
      <c r="AS194" s="221"/>
      <c r="AT194" s="221"/>
      <c r="AU194" s="221"/>
      <c r="AV194" s="221"/>
      <c r="AW194" s="221"/>
      <c r="AX194" s="221"/>
      <c r="AY194" s="221"/>
      <c r="AZ194" s="221"/>
      <c r="BA194" s="221"/>
      <c r="BB194" s="221"/>
      <c r="BC194" s="221"/>
      <c r="BD194" s="221"/>
      <c r="BE194" s="221"/>
      <c r="BF194" s="221"/>
      <c r="BG194" s="221"/>
      <c r="BH194" s="221"/>
      <c r="BI194" s="221"/>
      <c r="BJ194" s="221"/>
      <c r="BK194" s="221"/>
      <c r="BL194" s="221"/>
      <c r="BM194" s="221"/>
      <c r="BN194" s="221"/>
      <c r="BO194" s="221"/>
      <c r="BP194" s="221"/>
      <c r="BQ194" s="221"/>
      <c r="BR194" s="221"/>
      <c r="BS194" s="221"/>
      <c r="BT194" s="221"/>
      <c r="BU194" s="221"/>
      <c r="BV194" s="221"/>
      <c r="BW194" s="221"/>
      <c r="BX194" s="221"/>
      <c r="BY194" s="221"/>
      <c r="BZ194" s="221"/>
      <c r="CA194" s="221"/>
      <c r="CB194" s="177"/>
      <c r="CC194" s="177"/>
      <c r="CD194" s="177"/>
    </row>
    <row r="195" spans="1:82" ht="20.100000000000001" customHeight="1">
      <c r="A195" s="291" t="str">
        <f>IF(resultats_francais!A195="","",resultats_francais!A195)</f>
        <v/>
      </c>
      <c r="B195" s="121"/>
      <c r="C195" s="122"/>
      <c r="D195" s="123"/>
      <c r="E195" s="121"/>
      <c r="F195" s="122"/>
      <c r="G195" s="122"/>
      <c r="H195" s="124"/>
      <c r="I195" s="240"/>
      <c r="J195" s="121"/>
      <c r="K195" s="122"/>
      <c r="L195" s="124"/>
      <c r="M195" s="121"/>
      <c r="N195" s="122"/>
      <c r="O195" s="122"/>
      <c r="P195" s="122"/>
      <c r="Q195" s="122"/>
      <c r="R195" s="124"/>
      <c r="S195" s="121"/>
      <c r="T195" s="124"/>
      <c r="U195" s="121"/>
      <c r="V195" s="122"/>
      <c r="W195" s="122"/>
      <c r="X195" s="124"/>
      <c r="Y195" s="121"/>
      <c r="Z195" s="122"/>
      <c r="AA195" s="124"/>
      <c r="AB195" s="121"/>
      <c r="AC195" s="122"/>
      <c r="AD195" s="124"/>
      <c r="AE195" s="328" t="str">
        <f t="shared" si="18"/>
        <v/>
      </c>
      <c r="AF195" s="328" t="str">
        <f t="shared" si="19"/>
        <v/>
      </c>
      <c r="AG195" s="328" t="str">
        <f t="shared" si="20"/>
        <v/>
      </c>
      <c r="AH195" s="328" t="str">
        <f t="shared" si="21"/>
        <v/>
      </c>
      <c r="AI195" s="328" t="str">
        <f t="shared" si="22"/>
        <v/>
      </c>
      <c r="AJ195" s="328" t="str">
        <f t="shared" si="23"/>
        <v/>
      </c>
      <c r="AK195" s="328" t="str">
        <f t="shared" si="24"/>
        <v/>
      </c>
      <c r="AL195" s="328" t="str">
        <f t="shared" si="25"/>
        <v/>
      </c>
      <c r="AM195" s="328" t="str">
        <f t="shared" si="26"/>
        <v/>
      </c>
      <c r="AN195" s="221"/>
      <c r="AO195" s="221"/>
      <c r="AP195" s="221"/>
      <c r="AQ195" s="221"/>
      <c r="AR195" s="221"/>
      <c r="AS195" s="221"/>
      <c r="AT195" s="221"/>
      <c r="AU195" s="221"/>
      <c r="AV195" s="221"/>
      <c r="AW195" s="221"/>
      <c r="AX195" s="221"/>
      <c r="AY195" s="221"/>
      <c r="AZ195" s="221"/>
      <c r="BA195" s="221"/>
      <c r="BB195" s="221"/>
      <c r="BC195" s="221"/>
      <c r="BD195" s="221"/>
      <c r="BE195" s="221"/>
      <c r="BF195" s="221"/>
      <c r="BG195" s="221"/>
      <c r="BH195" s="221"/>
      <c r="BI195" s="221"/>
      <c r="BJ195" s="221"/>
      <c r="BK195" s="221"/>
      <c r="BL195" s="221"/>
      <c r="BM195" s="221"/>
      <c r="BN195" s="221"/>
      <c r="BO195" s="221"/>
      <c r="BP195" s="221"/>
      <c r="BQ195" s="221"/>
      <c r="BR195" s="221"/>
      <c r="BS195" s="221"/>
      <c r="BT195" s="221"/>
      <c r="BU195" s="221"/>
      <c r="BV195" s="221"/>
      <c r="BW195" s="221"/>
      <c r="BX195" s="221"/>
      <c r="BY195" s="221"/>
      <c r="BZ195" s="221"/>
      <c r="CA195" s="221"/>
      <c r="CB195" s="177"/>
      <c r="CC195" s="177"/>
      <c r="CD195" s="177"/>
    </row>
    <row r="196" spans="1:82" ht="20.100000000000001" customHeight="1">
      <c r="A196" s="291" t="str">
        <f>IF(resultats_francais!A196="","",resultats_francais!A196)</f>
        <v/>
      </c>
      <c r="B196" s="121"/>
      <c r="C196" s="122"/>
      <c r="D196" s="123"/>
      <c r="E196" s="121"/>
      <c r="F196" s="122"/>
      <c r="G196" s="122"/>
      <c r="H196" s="124"/>
      <c r="I196" s="240"/>
      <c r="J196" s="121"/>
      <c r="K196" s="122"/>
      <c r="L196" s="124"/>
      <c r="M196" s="121"/>
      <c r="N196" s="122"/>
      <c r="O196" s="122"/>
      <c r="P196" s="122"/>
      <c r="Q196" s="122"/>
      <c r="R196" s="124"/>
      <c r="S196" s="121"/>
      <c r="T196" s="124"/>
      <c r="U196" s="121"/>
      <c r="V196" s="122"/>
      <c r="W196" s="122"/>
      <c r="X196" s="124"/>
      <c r="Y196" s="121"/>
      <c r="Z196" s="122"/>
      <c r="AA196" s="124"/>
      <c r="AB196" s="121"/>
      <c r="AC196" s="122"/>
      <c r="AD196" s="124"/>
      <c r="AE196" s="328" t="str">
        <f t="shared" si="18"/>
        <v/>
      </c>
      <c r="AF196" s="328" t="str">
        <f t="shared" si="19"/>
        <v/>
      </c>
      <c r="AG196" s="328" t="str">
        <f t="shared" si="20"/>
        <v/>
      </c>
      <c r="AH196" s="328" t="str">
        <f t="shared" si="21"/>
        <v/>
      </c>
      <c r="AI196" s="328" t="str">
        <f t="shared" si="22"/>
        <v/>
      </c>
      <c r="AJ196" s="328" t="str">
        <f t="shared" si="23"/>
        <v/>
      </c>
      <c r="AK196" s="328" t="str">
        <f t="shared" si="24"/>
        <v/>
      </c>
      <c r="AL196" s="328" t="str">
        <f t="shared" si="25"/>
        <v/>
      </c>
      <c r="AM196" s="328" t="str">
        <f t="shared" si="26"/>
        <v/>
      </c>
      <c r="AN196" s="221"/>
      <c r="AO196" s="221"/>
      <c r="AP196" s="221"/>
      <c r="AQ196" s="221"/>
      <c r="AR196" s="221"/>
      <c r="AS196" s="221"/>
      <c r="AT196" s="221"/>
      <c r="AU196" s="221"/>
      <c r="AV196" s="221"/>
      <c r="AW196" s="221"/>
      <c r="AX196" s="221"/>
      <c r="AY196" s="221"/>
      <c r="AZ196" s="221"/>
      <c r="BA196" s="221"/>
      <c r="BB196" s="221"/>
      <c r="BC196" s="221"/>
      <c r="BD196" s="221"/>
      <c r="BE196" s="221"/>
      <c r="BF196" s="221"/>
      <c r="BG196" s="221"/>
      <c r="BH196" s="221"/>
      <c r="BI196" s="221"/>
      <c r="BJ196" s="221"/>
      <c r="BK196" s="221"/>
      <c r="BL196" s="221"/>
      <c r="BM196" s="221"/>
      <c r="BN196" s="221"/>
      <c r="BO196" s="221"/>
      <c r="BP196" s="221"/>
      <c r="BQ196" s="221"/>
      <c r="BR196" s="221"/>
      <c r="BS196" s="221"/>
      <c r="BT196" s="221"/>
      <c r="BU196" s="221"/>
      <c r="BV196" s="221"/>
      <c r="BW196" s="221"/>
      <c r="BX196" s="221"/>
      <c r="BY196" s="221"/>
      <c r="BZ196" s="221"/>
      <c r="CA196" s="221"/>
      <c r="CB196" s="177"/>
      <c r="CC196" s="177"/>
      <c r="CD196" s="177"/>
    </row>
    <row r="197" spans="1:82" ht="20.100000000000001" customHeight="1">
      <c r="A197" s="291" t="str">
        <f>IF(resultats_francais!A197="","",resultats_francais!A197)</f>
        <v/>
      </c>
      <c r="B197" s="121"/>
      <c r="C197" s="122"/>
      <c r="D197" s="123"/>
      <c r="E197" s="121"/>
      <c r="F197" s="122"/>
      <c r="G197" s="122"/>
      <c r="H197" s="124"/>
      <c r="I197" s="240"/>
      <c r="J197" s="121"/>
      <c r="K197" s="122"/>
      <c r="L197" s="124"/>
      <c r="M197" s="121"/>
      <c r="N197" s="122"/>
      <c r="O197" s="122"/>
      <c r="P197" s="122"/>
      <c r="Q197" s="122"/>
      <c r="R197" s="124"/>
      <c r="S197" s="121"/>
      <c r="T197" s="124"/>
      <c r="U197" s="121"/>
      <c r="V197" s="122"/>
      <c r="W197" s="122"/>
      <c r="X197" s="124"/>
      <c r="Y197" s="121"/>
      <c r="Z197" s="122"/>
      <c r="AA197" s="124"/>
      <c r="AB197" s="121"/>
      <c r="AC197" s="122"/>
      <c r="AD197" s="124"/>
      <c r="AE197" s="328" t="str">
        <f t="shared" si="18"/>
        <v/>
      </c>
      <c r="AF197" s="328" t="str">
        <f t="shared" si="19"/>
        <v/>
      </c>
      <c r="AG197" s="328" t="str">
        <f t="shared" si="20"/>
        <v/>
      </c>
      <c r="AH197" s="328" t="str">
        <f t="shared" si="21"/>
        <v/>
      </c>
      <c r="AI197" s="328" t="str">
        <f t="shared" si="22"/>
        <v/>
      </c>
      <c r="AJ197" s="328" t="str">
        <f t="shared" si="23"/>
        <v/>
      </c>
      <c r="AK197" s="328" t="str">
        <f t="shared" si="24"/>
        <v/>
      </c>
      <c r="AL197" s="328" t="str">
        <f t="shared" si="25"/>
        <v/>
      </c>
      <c r="AM197" s="328" t="str">
        <f t="shared" si="26"/>
        <v/>
      </c>
      <c r="AN197" s="221"/>
      <c r="AO197" s="221"/>
      <c r="AP197" s="221"/>
      <c r="AQ197" s="221"/>
      <c r="AR197" s="221"/>
      <c r="AS197" s="221"/>
      <c r="AT197" s="221"/>
      <c r="AU197" s="221"/>
      <c r="AV197" s="221"/>
      <c r="AW197" s="221"/>
      <c r="AX197" s="221"/>
      <c r="AY197" s="221"/>
      <c r="AZ197" s="221"/>
      <c r="BA197" s="221"/>
      <c r="BB197" s="221"/>
      <c r="BC197" s="221"/>
      <c r="BD197" s="221"/>
      <c r="BE197" s="221"/>
      <c r="BF197" s="221"/>
      <c r="BG197" s="221"/>
      <c r="BH197" s="221"/>
      <c r="BI197" s="221"/>
      <c r="BJ197" s="221"/>
      <c r="BK197" s="221"/>
      <c r="BL197" s="221"/>
      <c r="BM197" s="221"/>
      <c r="BN197" s="221"/>
      <c r="BO197" s="221"/>
      <c r="BP197" s="221"/>
      <c r="BQ197" s="221"/>
      <c r="BR197" s="221"/>
      <c r="BS197" s="221"/>
      <c r="BT197" s="221"/>
      <c r="BU197" s="221"/>
      <c r="BV197" s="221"/>
      <c r="BW197" s="221"/>
      <c r="BX197" s="221"/>
      <c r="BY197" s="221"/>
      <c r="BZ197" s="221"/>
      <c r="CA197" s="221"/>
      <c r="CB197" s="177"/>
      <c r="CC197" s="177"/>
      <c r="CD197" s="177"/>
    </row>
    <row r="198" spans="1:82" ht="20.100000000000001" customHeight="1">
      <c r="A198" s="291" t="str">
        <f>IF(resultats_francais!A198="","",resultats_francais!A198)</f>
        <v/>
      </c>
      <c r="B198" s="121"/>
      <c r="C198" s="122"/>
      <c r="D198" s="123"/>
      <c r="E198" s="121"/>
      <c r="F198" s="122"/>
      <c r="G198" s="122"/>
      <c r="H198" s="124"/>
      <c r="I198" s="240"/>
      <c r="J198" s="121"/>
      <c r="K198" s="122"/>
      <c r="L198" s="124"/>
      <c r="M198" s="121"/>
      <c r="N198" s="122"/>
      <c r="O198" s="122"/>
      <c r="P198" s="122"/>
      <c r="Q198" s="122"/>
      <c r="R198" s="124"/>
      <c r="S198" s="121"/>
      <c r="T198" s="124"/>
      <c r="U198" s="121"/>
      <c r="V198" s="122"/>
      <c r="W198" s="122"/>
      <c r="X198" s="124"/>
      <c r="Y198" s="121"/>
      <c r="Z198" s="122"/>
      <c r="AA198" s="124"/>
      <c r="AB198" s="121"/>
      <c r="AC198" s="122"/>
      <c r="AD198" s="124"/>
      <c r="AE198" s="328" t="str">
        <f t="shared" ref="AE198:AE261" si="27">IF(AND(B198&gt;0,B198&lt;3,C198&gt;0,C198&lt;3,D198&gt;0,D198&lt;3),"V","")</f>
        <v/>
      </c>
      <c r="AF198" s="328" t="str">
        <f t="shared" ref="AF198:AF261" si="28">IF(AND(E198&gt;0,E198&lt;3,F198&gt;0,F198&lt;3,G198&gt;0,G198&lt;3,H198&gt;0,H198&lt;3,I198&gt;0,I198&lt;3),"V","")</f>
        <v/>
      </c>
      <c r="AG198" s="328" t="str">
        <f t="shared" ref="AG198:AG261" si="29">IF(AND(J198&gt;0,J198&lt;3,K198&gt;0,K198&lt;3,L198&gt;0,L198&lt;3,M198&gt;0,M198&lt;3,N198&gt;0,N198&lt;3,O198&gt;0,O198&lt;3,P198&gt;0,P198&lt;3,Q198&gt;0,Q198&lt;3,R198&gt;0,R198&lt;3),"V","")</f>
        <v/>
      </c>
      <c r="AH198" s="328" t="str">
        <f t="shared" ref="AH198:AH261" si="30">IF(AND(S198&gt;0,S198&lt;3,T198&gt;0,T198&lt;3),"V","")</f>
        <v/>
      </c>
      <c r="AI198" s="328" t="str">
        <f t="shared" ref="AI198:AI261" si="31">IF(AND(V198&gt;0,V198&lt;3,W198&gt;0,W198&lt;3),"V","")</f>
        <v/>
      </c>
      <c r="AJ198" s="328" t="str">
        <f t="shared" ref="AJ198:AJ261" si="32">IF(AND(U198&gt;0,U198&lt;3,X198&gt;0,X198&lt;3),"V","")</f>
        <v/>
      </c>
      <c r="AK198" s="328" t="str">
        <f t="shared" ref="AK198:AK261" si="33">IF(AND(Y198&gt;0,Y198&lt;3,Z198&gt;0,Z198&lt;3,AA198&gt;0,AA198&lt;3),"V","")</f>
        <v/>
      </c>
      <c r="AL198" s="328" t="str">
        <f t="shared" ref="AL198:AL261" si="34">IF(AND(AB198&gt;0,AB198&lt;3),"V","")</f>
        <v/>
      </c>
      <c r="AM198" s="328" t="str">
        <f t="shared" ref="AM198:AM261" si="35">IF(AND(AC198&gt;0,AC198&lt;3,AD198&gt;0,AD198&lt;3),"V","")</f>
        <v/>
      </c>
      <c r="AN198" s="221"/>
      <c r="AO198" s="221"/>
      <c r="AP198" s="221"/>
      <c r="AQ198" s="221"/>
      <c r="AR198" s="221"/>
      <c r="AS198" s="221"/>
      <c r="AT198" s="221"/>
      <c r="AU198" s="221"/>
      <c r="AV198" s="221"/>
      <c r="AW198" s="221"/>
      <c r="AX198" s="221"/>
      <c r="AY198" s="221"/>
      <c r="AZ198" s="221"/>
      <c r="BA198" s="221"/>
      <c r="BB198" s="221"/>
      <c r="BC198" s="221"/>
      <c r="BD198" s="221"/>
      <c r="BE198" s="221"/>
      <c r="BF198" s="221"/>
      <c r="BG198" s="221"/>
      <c r="BH198" s="221"/>
      <c r="BI198" s="221"/>
      <c r="BJ198" s="221"/>
      <c r="BK198" s="221"/>
      <c r="BL198" s="221"/>
      <c r="BM198" s="221"/>
      <c r="BN198" s="221"/>
      <c r="BO198" s="221"/>
      <c r="BP198" s="221"/>
      <c r="BQ198" s="221"/>
      <c r="BR198" s="221"/>
      <c r="BS198" s="221"/>
      <c r="BT198" s="221"/>
      <c r="BU198" s="221"/>
      <c r="BV198" s="221"/>
      <c r="BW198" s="221"/>
      <c r="BX198" s="221"/>
      <c r="BY198" s="221"/>
      <c r="BZ198" s="221"/>
      <c r="CA198" s="221"/>
      <c r="CB198" s="177"/>
      <c r="CC198" s="177"/>
      <c r="CD198" s="177"/>
    </row>
    <row r="199" spans="1:82" ht="20.100000000000001" customHeight="1">
      <c r="A199" s="291" t="str">
        <f>IF(resultats_francais!A199="","",resultats_francais!A199)</f>
        <v/>
      </c>
      <c r="B199" s="121"/>
      <c r="C199" s="122"/>
      <c r="D199" s="123"/>
      <c r="E199" s="121"/>
      <c r="F199" s="122"/>
      <c r="G199" s="122"/>
      <c r="H199" s="124"/>
      <c r="I199" s="240"/>
      <c r="J199" s="121"/>
      <c r="K199" s="122"/>
      <c r="L199" s="124"/>
      <c r="M199" s="121"/>
      <c r="N199" s="122"/>
      <c r="O199" s="122"/>
      <c r="P199" s="122"/>
      <c r="Q199" s="122"/>
      <c r="R199" s="124"/>
      <c r="S199" s="121"/>
      <c r="T199" s="124"/>
      <c r="U199" s="121"/>
      <c r="V199" s="122"/>
      <c r="W199" s="122"/>
      <c r="X199" s="124"/>
      <c r="Y199" s="121"/>
      <c r="Z199" s="122"/>
      <c r="AA199" s="124"/>
      <c r="AB199" s="121"/>
      <c r="AC199" s="122"/>
      <c r="AD199" s="124"/>
      <c r="AE199" s="328" t="str">
        <f t="shared" si="27"/>
        <v/>
      </c>
      <c r="AF199" s="328" t="str">
        <f t="shared" si="28"/>
        <v/>
      </c>
      <c r="AG199" s="328" t="str">
        <f t="shared" si="29"/>
        <v/>
      </c>
      <c r="AH199" s="328" t="str">
        <f t="shared" si="30"/>
        <v/>
      </c>
      <c r="AI199" s="328" t="str">
        <f t="shared" si="31"/>
        <v/>
      </c>
      <c r="AJ199" s="328" t="str">
        <f t="shared" si="32"/>
        <v/>
      </c>
      <c r="AK199" s="328" t="str">
        <f t="shared" si="33"/>
        <v/>
      </c>
      <c r="AL199" s="328" t="str">
        <f t="shared" si="34"/>
        <v/>
      </c>
      <c r="AM199" s="328" t="str">
        <f t="shared" si="35"/>
        <v/>
      </c>
      <c r="AN199" s="221"/>
      <c r="AO199" s="221"/>
      <c r="AP199" s="221"/>
      <c r="AQ199" s="221"/>
      <c r="AR199" s="221"/>
      <c r="AS199" s="221"/>
      <c r="AT199" s="221"/>
      <c r="AU199" s="221"/>
      <c r="AV199" s="221"/>
      <c r="AW199" s="221"/>
      <c r="AX199" s="221"/>
      <c r="AY199" s="221"/>
      <c r="AZ199" s="221"/>
      <c r="BA199" s="221"/>
      <c r="BB199" s="221"/>
      <c r="BC199" s="221"/>
      <c r="BD199" s="221"/>
      <c r="BE199" s="221"/>
      <c r="BF199" s="221"/>
      <c r="BG199" s="221"/>
      <c r="BH199" s="221"/>
      <c r="BI199" s="221"/>
      <c r="BJ199" s="221"/>
      <c r="BK199" s="221"/>
      <c r="BL199" s="221"/>
      <c r="BM199" s="221"/>
      <c r="BN199" s="221"/>
      <c r="BO199" s="221"/>
      <c r="BP199" s="221"/>
      <c r="BQ199" s="221"/>
      <c r="BR199" s="221"/>
      <c r="BS199" s="221"/>
      <c r="BT199" s="221"/>
      <c r="BU199" s="221"/>
      <c r="BV199" s="221"/>
      <c r="BW199" s="221"/>
      <c r="BX199" s="221"/>
      <c r="BY199" s="221"/>
      <c r="BZ199" s="221"/>
      <c r="CA199" s="221"/>
      <c r="CB199" s="177"/>
      <c r="CC199" s="177"/>
      <c r="CD199" s="177"/>
    </row>
    <row r="200" spans="1:82" ht="20.100000000000001" customHeight="1">
      <c r="A200" s="291" t="str">
        <f>IF(resultats_francais!A200="","",resultats_francais!A200)</f>
        <v/>
      </c>
      <c r="B200" s="121"/>
      <c r="C200" s="122"/>
      <c r="D200" s="123"/>
      <c r="E200" s="121"/>
      <c r="F200" s="122"/>
      <c r="G200" s="122"/>
      <c r="H200" s="124"/>
      <c r="I200" s="240"/>
      <c r="J200" s="121"/>
      <c r="K200" s="122"/>
      <c r="L200" s="124"/>
      <c r="M200" s="121"/>
      <c r="N200" s="122"/>
      <c r="O200" s="122"/>
      <c r="P200" s="122"/>
      <c r="Q200" s="122"/>
      <c r="R200" s="124"/>
      <c r="S200" s="121"/>
      <c r="T200" s="124"/>
      <c r="U200" s="121"/>
      <c r="V200" s="122"/>
      <c r="W200" s="122"/>
      <c r="X200" s="124"/>
      <c r="Y200" s="121"/>
      <c r="Z200" s="122"/>
      <c r="AA200" s="124"/>
      <c r="AB200" s="121"/>
      <c r="AC200" s="122"/>
      <c r="AD200" s="124"/>
      <c r="AE200" s="328" t="str">
        <f t="shared" si="27"/>
        <v/>
      </c>
      <c r="AF200" s="328" t="str">
        <f t="shared" si="28"/>
        <v/>
      </c>
      <c r="AG200" s="328" t="str">
        <f t="shared" si="29"/>
        <v/>
      </c>
      <c r="AH200" s="328" t="str">
        <f t="shared" si="30"/>
        <v/>
      </c>
      <c r="AI200" s="328" t="str">
        <f t="shared" si="31"/>
        <v/>
      </c>
      <c r="AJ200" s="328" t="str">
        <f t="shared" si="32"/>
        <v/>
      </c>
      <c r="AK200" s="328" t="str">
        <f t="shared" si="33"/>
        <v/>
      </c>
      <c r="AL200" s="328" t="str">
        <f t="shared" si="34"/>
        <v/>
      </c>
      <c r="AM200" s="328" t="str">
        <f t="shared" si="35"/>
        <v/>
      </c>
      <c r="AN200" s="221"/>
      <c r="AO200" s="221"/>
      <c r="AP200" s="221"/>
      <c r="AQ200" s="221"/>
      <c r="AR200" s="221"/>
      <c r="AS200" s="221"/>
      <c r="AT200" s="221"/>
      <c r="AU200" s="221"/>
      <c r="AV200" s="221"/>
      <c r="AW200" s="221"/>
      <c r="AX200" s="221"/>
      <c r="AY200" s="221"/>
      <c r="AZ200" s="221"/>
      <c r="BA200" s="221"/>
      <c r="BB200" s="221"/>
      <c r="BC200" s="221"/>
      <c r="BD200" s="221"/>
      <c r="BE200" s="221"/>
      <c r="BF200" s="221"/>
      <c r="BG200" s="221"/>
      <c r="BH200" s="221"/>
      <c r="BI200" s="221"/>
      <c r="BJ200" s="221"/>
      <c r="BK200" s="221"/>
      <c r="BL200" s="221"/>
      <c r="BM200" s="221"/>
      <c r="BN200" s="221"/>
      <c r="BO200" s="221"/>
      <c r="BP200" s="221"/>
      <c r="BQ200" s="221"/>
      <c r="BR200" s="221"/>
      <c r="BS200" s="221"/>
      <c r="BT200" s="221"/>
      <c r="BU200" s="221"/>
      <c r="BV200" s="221"/>
      <c r="BW200" s="221"/>
      <c r="BX200" s="221"/>
      <c r="BY200" s="221"/>
      <c r="BZ200" s="221"/>
      <c r="CA200" s="221"/>
      <c r="CB200" s="177"/>
      <c r="CC200" s="177"/>
      <c r="CD200" s="177"/>
    </row>
    <row r="201" spans="1:82" ht="20.100000000000001" customHeight="1">
      <c r="A201" s="291" t="str">
        <f>IF(resultats_francais!A201="","",resultats_francais!A201)</f>
        <v/>
      </c>
      <c r="B201" s="121"/>
      <c r="C201" s="122"/>
      <c r="D201" s="123"/>
      <c r="E201" s="121"/>
      <c r="F201" s="122"/>
      <c r="G201" s="122"/>
      <c r="H201" s="124"/>
      <c r="I201" s="240"/>
      <c r="J201" s="121"/>
      <c r="K201" s="122"/>
      <c r="L201" s="124"/>
      <c r="M201" s="121"/>
      <c r="N201" s="122"/>
      <c r="O201" s="122"/>
      <c r="P201" s="122"/>
      <c r="Q201" s="122"/>
      <c r="R201" s="124"/>
      <c r="S201" s="121"/>
      <c r="T201" s="124"/>
      <c r="U201" s="121"/>
      <c r="V201" s="122"/>
      <c r="W201" s="122"/>
      <c r="X201" s="124"/>
      <c r="Y201" s="121"/>
      <c r="Z201" s="122"/>
      <c r="AA201" s="124"/>
      <c r="AB201" s="121"/>
      <c r="AC201" s="122"/>
      <c r="AD201" s="124"/>
      <c r="AE201" s="328" t="str">
        <f t="shared" si="27"/>
        <v/>
      </c>
      <c r="AF201" s="328" t="str">
        <f t="shared" si="28"/>
        <v/>
      </c>
      <c r="AG201" s="328" t="str">
        <f t="shared" si="29"/>
        <v/>
      </c>
      <c r="AH201" s="328" t="str">
        <f t="shared" si="30"/>
        <v/>
      </c>
      <c r="AI201" s="328" t="str">
        <f t="shared" si="31"/>
        <v/>
      </c>
      <c r="AJ201" s="328" t="str">
        <f t="shared" si="32"/>
        <v/>
      </c>
      <c r="AK201" s="328" t="str">
        <f t="shared" si="33"/>
        <v/>
      </c>
      <c r="AL201" s="328" t="str">
        <f t="shared" si="34"/>
        <v/>
      </c>
      <c r="AM201" s="328" t="str">
        <f t="shared" si="35"/>
        <v/>
      </c>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c r="BH201" s="221"/>
      <c r="BI201" s="221"/>
      <c r="BJ201" s="221"/>
      <c r="BK201" s="221"/>
      <c r="BL201" s="221"/>
      <c r="BM201" s="221"/>
      <c r="BN201" s="221"/>
      <c r="BO201" s="221"/>
      <c r="BP201" s="221"/>
      <c r="BQ201" s="221"/>
      <c r="BR201" s="221"/>
      <c r="BS201" s="221"/>
      <c r="BT201" s="221"/>
      <c r="BU201" s="221"/>
      <c r="BV201" s="221"/>
      <c r="BW201" s="221"/>
      <c r="BX201" s="221"/>
      <c r="BY201" s="221"/>
      <c r="BZ201" s="221"/>
      <c r="CA201" s="221"/>
      <c r="CB201" s="177"/>
      <c r="CC201" s="177"/>
      <c r="CD201" s="177"/>
    </row>
    <row r="202" spans="1:82" ht="20.100000000000001" customHeight="1">
      <c r="A202" s="291" t="str">
        <f>IF(resultats_francais!A202="","",resultats_francais!A202)</f>
        <v/>
      </c>
      <c r="B202" s="121"/>
      <c r="C202" s="122"/>
      <c r="D202" s="123"/>
      <c r="E202" s="121"/>
      <c r="F202" s="122"/>
      <c r="G202" s="122"/>
      <c r="H202" s="124"/>
      <c r="I202" s="240"/>
      <c r="J202" s="121"/>
      <c r="K202" s="122"/>
      <c r="L202" s="124"/>
      <c r="M202" s="121"/>
      <c r="N202" s="122"/>
      <c r="O202" s="122"/>
      <c r="P202" s="122"/>
      <c r="Q202" s="122"/>
      <c r="R202" s="124"/>
      <c r="S202" s="121"/>
      <c r="T202" s="124"/>
      <c r="U202" s="121"/>
      <c r="V202" s="122"/>
      <c r="W202" s="122"/>
      <c r="X202" s="124"/>
      <c r="Y202" s="121"/>
      <c r="Z202" s="122"/>
      <c r="AA202" s="124"/>
      <c r="AB202" s="121"/>
      <c r="AC202" s="122"/>
      <c r="AD202" s="124"/>
      <c r="AE202" s="328" t="str">
        <f t="shared" si="27"/>
        <v/>
      </c>
      <c r="AF202" s="328" t="str">
        <f t="shared" si="28"/>
        <v/>
      </c>
      <c r="AG202" s="328" t="str">
        <f t="shared" si="29"/>
        <v/>
      </c>
      <c r="AH202" s="328" t="str">
        <f t="shared" si="30"/>
        <v/>
      </c>
      <c r="AI202" s="328" t="str">
        <f t="shared" si="31"/>
        <v/>
      </c>
      <c r="AJ202" s="328" t="str">
        <f t="shared" si="32"/>
        <v/>
      </c>
      <c r="AK202" s="328" t="str">
        <f t="shared" si="33"/>
        <v/>
      </c>
      <c r="AL202" s="328" t="str">
        <f t="shared" si="34"/>
        <v/>
      </c>
      <c r="AM202" s="328" t="str">
        <f t="shared" si="35"/>
        <v/>
      </c>
      <c r="AN202" s="221"/>
      <c r="AO202" s="221"/>
      <c r="AP202" s="221"/>
      <c r="AQ202" s="221"/>
      <c r="AR202" s="221"/>
      <c r="AS202" s="221"/>
      <c r="AT202" s="221"/>
      <c r="AU202" s="221"/>
      <c r="AV202" s="221"/>
      <c r="AW202" s="221"/>
      <c r="AX202" s="221"/>
      <c r="AY202" s="221"/>
      <c r="AZ202" s="221"/>
      <c r="BA202" s="221"/>
      <c r="BB202" s="221"/>
      <c r="BC202" s="221"/>
      <c r="BD202" s="221"/>
      <c r="BE202" s="221"/>
      <c r="BF202" s="221"/>
      <c r="BG202" s="221"/>
      <c r="BH202" s="221"/>
      <c r="BI202" s="221"/>
      <c r="BJ202" s="221"/>
      <c r="BK202" s="221"/>
      <c r="BL202" s="221"/>
      <c r="BM202" s="221"/>
      <c r="BN202" s="221"/>
      <c r="BO202" s="221"/>
      <c r="BP202" s="221"/>
      <c r="BQ202" s="221"/>
      <c r="BR202" s="221"/>
      <c r="BS202" s="221"/>
      <c r="BT202" s="221"/>
      <c r="BU202" s="221"/>
      <c r="BV202" s="221"/>
      <c r="BW202" s="221"/>
      <c r="BX202" s="221"/>
      <c r="BY202" s="221"/>
      <c r="BZ202" s="221"/>
      <c r="CA202" s="221"/>
      <c r="CB202" s="177"/>
      <c r="CC202" s="177"/>
      <c r="CD202" s="177"/>
    </row>
    <row r="203" spans="1:82" ht="20.100000000000001" customHeight="1">
      <c r="A203" s="291" t="str">
        <f>IF(resultats_francais!A203="","",resultats_francais!A203)</f>
        <v/>
      </c>
      <c r="B203" s="121"/>
      <c r="C203" s="122"/>
      <c r="D203" s="123"/>
      <c r="E203" s="121"/>
      <c r="F203" s="122"/>
      <c r="G203" s="122"/>
      <c r="H203" s="124"/>
      <c r="I203" s="240"/>
      <c r="J203" s="121"/>
      <c r="K203" s="122"/>
      <c r="L203" s="124"/>
      <c r="M203" s="121"/>
      <c r="N203" s="122"/>
      <c r="O203" s="122"/>
      <c r="P203" s="122"/>
      <c r="Q203" s="122"/>
      <c r="R203" s="124"/>
      <c r="S203" s="121"/>
      <c r="T203" s="124"/>
      <c r="U203" s="121"/>
      <c r="V203" s="122"/>
      <c r="W203" s="122"/>
      <c r="X203" s="124"/>
      <c r="Y203" s="121"/>
      <c r="Z203" s="122"/>
      <c r="AA203" s="124"/>
      <c r="AB203" s="121"/>
      <c r="AC203" s="122"/>
      <c r="AD203" s="124"/>
      <c r="AE203" s="328" t="str">
        <f t="shared" si="27"/>
        <v/>
      </c>
      <c r="AF203" s="328" t="str">
        <f t="shared" si="28"/>
        <v/>
      </c>
      <c r="AG203" s="328" t="str">
        <f t="shared" si="29"/>
        <v/>
      </c>
      <c r="AH203" s="328" t="str">
        <f t="shared" si="30"/>
        <v/>
      </c>
      <c r="AI203" s="328" t="str">
        <f t="shared" si="31"/>
        <v/>
      </c>
      <c r="AJ203" s="328" t="str">
        <f t="shared" si="32"/>
        <v/>
      </c>
      <c r="AK203" s="328" t="str">
        <f t="shared" si="33"/>
        <v/>
      </c>
      <c r="AL203" s="328" t="str">
        <f t="shared" si="34"/>
        <v/>
      </c>
      <c r="AM203" s="328" t="str">
        <f t="shared" si="35"/>
        <v/>
      </c>
      <c r="AN203" s="221"/>
      <c r="AO203" s="221"/>
      <c r="AP203" s="221"/>
      <c r="AQ203" s="221"/>
      <c r="AR203" s="221"/>
      <c r="AS203" s="221"/>
      <c r="AT203" s="221"/>
      <c r="AU203" s="221"/>
      <c r="AV203" s="221"/>
      <c r="AW203" s="221"/>
      <c r="AX203" s="221"/>
      <c r="AY203" s="221"/>
      <c r="AZ203" s="221"/>
      <c r="BA203" s="221"/>
      <c r="BB203" s="221"/>
      <c r="BC203" s="221"/>
      <c r="BD203" s="221"/>
      <c r="BE203" s="221"/>
      <c r="BF203" s="221"/>
      <c r="BG203" s="221"/>
      <c r="BH203" s="221"/>
      <c r="BI203" s="221"/>
      <c r="BJ203" s="221"/>
      <c r="BK203" s="221"/>
      <c r="BL203" s="221"/>
      <c r="BM203" s="221"/>
      <c r="BN203" s="221"/>
      <c r="BO203" s="221"/>
      <c r="BP203" s="221"/>
      <c r="BQ203" s="221"/>
      <c r="BR203" s="221"/>
      <c r="BS203" s="221"/>
      <c r="BT203" s="221"/>
      <c r="BU203" s="221"/>
      <c r="BV203" s="221"/>
      <c r="BW203" s="221"/>
      <c r="BX203" s="221"/>
      <c r="BY203" s="221"/>
      <c r="BZ203" s="221"/>
      <c r="CA203" s="221"/>
      <c r="CB203" s="177"/>
      <c r="CC203" s="177"/>
      <c r="CD203" s="177"/>
    </row>
    <row r="204" spans="1:82" ht="20.100000000000001" customHeight="1">
      <c r="A204" s="291" t="str">
        <f>IF(resultats_francais!A204="","",resultats_francais!A204)</f>
        <v/>
      </c>
      <c r="B204" s="121"/>
      <c r="C204" s="122"/>
      <c r="D204" s="123"/>
      <c r="E204" s="121"/>
      <c r="F204" s="122"/>
      <c r="G204" s="122"/>
      <c r="H204" s="124"/>
      <c r="I204" s="240"/>
      <c r="J204" s="121"/>
      <c r="K204" s="122"/>
      <c r="L204" s="124"/>
      <c r="M204" s="121"/>
      <c r="N204" s="122"/>
      <c r="O204" s="122"/>
      <c r="P204" s="122"/>
      <c r="Q204" s="122"/>
      <c r="R204" s="124"/>
      <c r="S204" s="121"/>
      <c r="T204" s="124"/>
      <c r="U204" s="121"/>
      <c r="V204" s="122"/>
      <c r="W204" s="122"/>
      <c r="X204" s="124"/>
      <c r="Y204" s="121"/>
      <c r="Z204" s="122"/>
      <c r="AA204" s="124"/>
      <c r="AB204" s="121"/>
      <c r="AC204" s="122"/>
      <c r="AD204" s="124"/>
      <c r="AE204" s="328" t="str">
        <f t="shared" si="27"/>
        <v/>
      </c>
      <c r="AF204" s="328" t="str">
        <f t="shared" si="28"/>
        <v/>
      </c>
      <c r="AG204" s="328" t="str">
        <f t="shared" si="29"/>
        <v/>
      </c>
      <c r="AH204" s="328" t="str">
        <f t="shared" si="30"/>
        <v/>
      </c>
      <c r="AI204" s="328" t="str">
        <f t="shared" si="31"/>
        <v/>
      </c>
      <c r="AJ204" s="328" t="str">
        <f t="shared" si="32"/>
        <v/>
      </c>
      <c r="AK204" s="328" t="str">
        <f t="shared" si="33"/>
        <v/>
      </c>
      <c r="AL204" s="328" t="str">
        <f t="shared" si="34"/>
        <v/>
      </c>
      <c r="AM204" s="328" t="str">
        <f t="shared" si="35"/>
        <v/>
      </c>
      <c r="AN204" s="221"/>
      <c r="AO204" s="221"/>
      <c r="AP204" s="221"/>
      <c r="AQ204" s="221"/>
      <c r="AR204" s="221"/>
      <c r="AS204" s="221"/>
      <c r="AT204" s="221"/>
      <c r="AU204" s="221"/>
      <c r="AV204" s="221"/>
      <c r="AW204" s="221"/>
      <c r="AX204" s="221"/>
      <c r="AY204" s="221"/>
      <c r="AZ204" s="221"/>
      <c r="BA204" s="221"/>
      <c r="BB204" s="221"/>
      <c r="BC204" s="221"/>
      <c r="BD204" s="221"/>
      <c r="BE204" s="221"/>
      <c r="BF204" s="221"/>
      <c r="BG204" s="221"/>
      <c r="BH204" s="221"/>
      <c r="BI204" s="221"/>
      <c r="BJ204" s="221"/>
      <c r="BK204" s="221"/>
      <c r="BL204" s="221"/>
      <c r="BM204" s="221"/>
      <c r="BN204" s="221"/>
      <c r="BO204" s="221"/>
      <c r="BP204" s="221"/>
      <c r="BQ204" s="221"/>
      <c r="BR204" s="221"/>
      <c r="BS204" s="221"/>
      <c r="BT204" s="221"/>
      <c r="BU204" s="221"/>
      <c r="BV204" s="221"/>
      <c r="BW204" s="221"/>
      <c r="BX204" s="221"/>
      <c r="BY204" s="221"/>
      <c r="BZ204" s="221"/>
      <c r="CA204" s="221"/>
      <c r="CB204" s="177"/>
      <c r="CC204" s="177"/>
      <c r="CD204" s="177"/>
    </row>
    <row r="205" spans="1:82" ht="20.100000000000001" customHeight="1">
      <c r="A205" s="291" t="str">
        <f>IF(resultats_francais!A205="","",resultats_francais!A205)</f>
        <v/>
      </c>
      <c r="B205" s="121"/>
      <c r="C205" s="122"/>
      <c r="D205" s="123"/>
      <c r="E205" s="121"/>
      <c r="F205" s="122"/>
      <c r="G205" s="122"/>
      <c r="H205" s="124"/>
      <c r="I205" s="240"/>
      <c r="J205" s="121"/>
      <c r="K205" s="122"/>
      <c r="L205" s="124"/>
      <c r="M205" s="121"/>
      <c r="N205" s="122"/>
      <c r="O205" s="122"/>
      <c r="P205" s="122"/>
      <c r="Q205" s="122"/>
      <c r="R205" s="124"/>
      <c r="S205" s="121"/>
      <c r="T205" s="124"/>
      <c r="U205" s="121"/>
      <c r="V205" s="122"/>
      <c r="W205" s="122"/>
      <c r="X205" s="124"/>
      <c r="Y205" s="121"/>
      <c r="Z205" s="122"/>
      <c r="AA205" s="124"/>
      <c r="AB205" s="121"/>
      <c r="AC205" s="122"/>
      <c r="AD205" s="124"/>
      <c r="AE205" s="328" t="str">
        <f t="shared" si="27"/>
        <v/>
      </c>
      <c r="AF205" s="328" t="str">
        <f t="shared" si="28"/>
        <v/>
      </c>
      <c r="AG205" s="328" t="str">
        <f t="shared" si="29"/>
        <v/>
      </c>
      <c r="AH205" s="328" t="str">
        <f t="shared" si="30"/>
        <v/>
      </c>
      <c r="AI205" s="328" t="str">
        <f t="shared" si="31"/>
        <v/>
      </c>
      <c r="AJ205" s="328" t="str">
        <f t="shared" si="32"/>
        <v/>
      </c>
      <c r="AK205" s="328" t="str">
        <f t="shared" si="33"/>
        <v/>
      </c>
      <c r="AL205" s="328" t="str">
        <f t="shared" si="34"/>
        <v/>
      </c>
      <c r="AM205" s="328" t="str">
        <f t="shared" si="35"/>
        <v/>
      </c>
      <c r="AN205" s="221"/>
      <c r="AO205" s="221"/>
      <c r="AP205" s="221"/>
      <c r="AQ205" s="221"/>
      <c r="AR205" s="221"/>
      <c r="AS205" s="221"/>
      <c r="AT205" s="221"/>
      <c r="AU205" s="221"/>
      <c r="AV205" s="221"/>
      <c r="AW205" s="221"/>
      <c r="AX205" s="221"/>
      <c r="AY205" s="221"/>
      <c r="AZ205" s="221"/>
      <c r="BA205" s="221"/>
      <c r="BB205" s="221"/>
      <c r="BC205" s="221"/>
      <c r="BD205" s="221"/>
      <c r="BE205" s="221"/>
      <c r="BF205" s="221"/>
      <c r="BG205" s="221"/>
      <c r="BH205" s="221"/>
      <c r="BI205" s="221"/>
      <c r="BJ205" s="221"/>
      <c r="BK205" s="221"/>
      <c r="BL205" s="221"/>
      <c r="BM205" s="221"/>
      <c r="BN205" s="221"/>
      <c r="BO205" s="221"/>
      <c r="BP205" s="221"/>
      <c r="BQ205" s="221"/>
      <c r="BR205" s="221"/>
      <c r="BS205" s="221"/>
      <c r="BT205" s="221"/>
      <c r="BU205" s="221"/>
      <c r="BV205" s="221"/>
      <c r="BW205" s="221"/>
      <c r="BX205" s="221"/>
      <c r="BY205" s="221"/>
      <c r="BZ205" s="221"/>
      <c r="CA205" s="221"/>
      <c r="CB205" s="177"/>
      <c r="CC205" s="177"/>
      <c r="CD205" s="177"/>
    </row>
    <row r="206" spans="1:82" ht="20.100000000000001" customHeight="1">
      <c r="A206" s="291" t="str">
        <f>IF(resultats_francais!A206="","",resultats_francais!A206)</f>
        <v/>
      </c>
      <c r="B206" s="121"/>
      <c r="C206" s="122"/>
      <c r="D206" s="123"/>
      <c r="E206" s="121"/>
      <c r="F206" s="122"/>
      <c r="G206" s="122"/>
      <c r="H206" s="124"/>
      <c r="I206" s="240"/>
      <c r="J206" s="121"/>
      <c r="K206" s="122"/>
      <c r="L206" s="124"/>
      <c r="M206" s="121"/>
      <c r="N206" s="122"/>
      <c r="O206" s="122"/>
      <c r="P206" s="122"/>
      <c r="Q206" s="122"/>
      <c r="R206" s="124"/>
      <c r="S206" s="121"/>
      <c r="T206" s="124"/>
      <c r="U206" s="121"/>
      <c r="V206" s="122"/>
      <c r="W206" s="122"/>
      <c r="X206" s="124"/>
      <c r="Y206" s="121"/>
      <c r="Z206" s="122"/>
      <c r="AA206" s="124"/>
      <c r="AB206" s="121"/>
      <c r="AC206" s="122"/>
      <c r="AD206" s="124"/>
      <c r="AE206" s="328" t="str">
        <f t="shared" si="27"/>
        <v/>
      </c>
      <c r="AF206" s="328" t="str">
        <f t="shared" si="28"/>
        <v/>
      </c>
      <c r="AG206" s="328" t="str">
        <f t="shared" si="29"/>
        <v/>
      </c>
      <c r="AH206" s="328" t="str">
        <f t="shared" si="30"/>
        <v/>
      </c>
      <c r="AI206" s="328" t="str">
        <f t="shared" si="31"/>
        <v/>
      </c>
      <c r="AJ206" s="328" t="str">
        <f t="shared" si="32"/>
        <v/>
      </c>
      <c r="AK206" s="328" t="str">
        <f t="shared" si="33"/>
        <v/>
      </c>
      <c r="AL206" s="328" t="str">
        <f t="shared" si="34"/>
        <v/>
      </c>
      <c r="AM206" s="328" t="str">
        <f t="shared" si="35"/>
        <v/>
      </c>
      <c r="AN206" s="221"/>
      <c r="AO206" s="221"/>
      <c r="AP206" s="221"/>
      <c r="AQ206" s="221"/>
      <c r="AR206" s="221"/>
      <c r="AS206" s="221"/>
      <c r="AT206" s="221"/>
      <c r="AU206" s="221"/>
      <c r="AV206" s="221"/>
      <c r="AW206" s="221"/>
      <c r="AX206" s="221"/>
      <c r="AY206" s="221"/>
      <c r="AZ206" s="221"/>
      <c r="BA206" s="221"/>
      <c r="BB206" s="221"/>
      <c r="BC206" s="221"/>
      <c r="BD206" s="221"/>
      <c r="BE206" s="221"/>
      <c r="BF206" s="221"/>
      <c r="BG206" s="221"/>
      <c r="BH206" s="221"/>
      <c r="BI206" s="221"/>
      <c r="BJ206" s="221"/>
      <c r="BK206" s="221"/>
      <c r="BL206" s="221"/>
      <c r="BM206" s="221"/>
      <c r="BN206" s="221"/>
      <c r="BO206" s="221"/>
      <c r="BP206" s="221"/>
      <c r="BQ206" s="221"/>
      <c r="BR206" s="221"/>
      <c r="BS206" s="221"/>
      <c r="BT206" s="221"/>
      <c r="BU206" s="221"/>
      <c r="BV206" s="221"/>
      <c r="BW206" s="221"/>
      <c r="BX206" s="221"/>
      <c r="BY206" s="221"/>
      <c r="BZ206" s="221"/>
      <c r="CA206" s="221"/>
      <c r="CB206" s="177"/>
      <c r="CC206" s="177"/>
      <c r="CD206" s="177"/>
    </row>
    <row r="207" spans="1:82" ht="20.100000000000001" customHeight="1">
      <c r="A207" s="291" t="str">
        <f>IF(resultats_francais!A207="","",resultats_francais!A207)</f>
        <v/>
      </c>
      <c r="B207" s="121"/>
      <c r="C207" s="122"/>
      <c r="D207" s="123"/>
      <c r="E207" s="121"/>
      <c r="F207" s="122"/>
      <c r="G207" s="122"/>
      <c r="H207" s="124"/>
      <c r="I207" s="240"/>
      <c r="J207" s="121"/>
      <c r="K207" s="122"/>
      <c r="L207" s="124"/>
      <c r="M207" s="121"/>
      <c r="N207" s="122"/>
      <c r="O207" s="122"/>
      <c r="P207" s="122"/>
      <c r="Q207" s="122"/>
      <c r="R207" s="124"/>
      <c r="S207" s="121"/>
      <c r="T207" s="124"/>
      <c r="U207" s="121"/>
      <c r="V207" s="122"/>
      <c r="W207" s="122"/>
      <c r="X207" s="124"/>
      <c r="Y207" s="121"/>
      <c r="Z207" s="122"/>
      <c r="AA207" s="124"/>
      <c r="AB207" s="121"/>
      <c r="AC207" s="122"/>
      <c r="AD207" s="124"/>
      <c r="AE207" s="328" t="str">
        <f t="shared" si="27"/>
        <v/>
      </c>
      <c r="AF207" s="328" t="str">
        <f t="shared" si="28"/>
        <v/>
      </c>
      <c r="AG207" s="328" t="str">
        <f t="shared" si="29"/>
        <v/>
      </c>
      <c r="AH207" s="328" t="str">
        <f t="shared" si="30"/>
        <v/>
      </c>
      <c r="AI207" s="328" t="str">
        <f t="shared" si="31"/>
        <v/>
      </c>
      <c r="AJ207" s="328" t="str">
        <f t="shared" si="32"/>
        <v/>
      </c>
      <c r="AK207" s="328" t="str">
        <f t="shared" si="33"/>
        <v/>
      </c>
      <c r="AL207" s="328" t="str">
        <f t="shared" si="34"/>
        <v/>
      </c>
      <c r="AM207" s="328" t="str">
        <f t="shared" si="35"/>
        <v/>
      </c>
      <c r="AN207" s="221"/>
      <c r="AO207" s="221"/>
      <c r="AP207" s="221"/>
      <c r="AQ207" s="221"/>
      <c r="AR207" s="221"/>
      <c r="AS207" s="221"/>
      <c r="AT207" s="221"/>
      <c r="AU207" s="221"/>
      <c r="AV207" s="221"/>
      <c r="AW207" s="221"/>
      <c r="AX207" s="221"/>
      <c r="AY207" s="221"/>
      <c r="AZ207" s="221"/>
      <c r="BA207" s="221"/>
      <c r="BB207" s="221"/>
      <c r="BC207" s="221"/>
      <c r="BD207" s="221"/>
      <c r="BE207" s="221"/>
      <c r="BF207" s="221"/>
      <c r="BG207" s="221"/>
      <c r="BH207" s="221"/>
      <c r="BI207" s="221"/>
      <c r="BJ207" s="221"/>
      <c r="BK207" s="221"/>
      <c r="BL207" s="221"/>
      <c r="BM207" s="221"/>
      <c r="BN207" s="221"/>
      <c r="BO207" s="221"/>
      <c r="BP207" s="221"/>
      <c r="BQ207" s="221"/>
      <c r="BR207" s="221"/>
      <c r="BS207" s="221"/>
      <c r="BT207" s="221"/>
      <c r="BU207" s="221"/>
      <c r="BV207" s="221"/>
      <c r="BW207" s="221"/>
      <c r="BX207" s="221"/>
      <c r="BY207" s="221"/>
      <c r="BZ207" s="221"/>
      <c r="CA207" s="221"/>
      <c r="CB207" s="177"/>
      <c r="CC207" s="177"/>
      <c r="CD207" s="177"/>
    </row>
    <row r="208" spans="1:82" ht="20.100000000000001" customHeight="1">
      <c r="A208" s="291" t="str">
        <f>IF(resultats_francais!A208="","",resultats_francais!A208)</f>
        <v/>
      </c>
      <c r="B208" s="121"/>
      <c r="C208" s="122"/>
      <c r="D208" s="123"/>
      <c r="E208" s="121"/>
      <c r="F208" s="122"/>
      <c r="G208" s="122"/>
      <c r="H208" s="124"/>
      <c r="I208" s="240"/>
      <c r="J208" s="121"/>
      <c r="K208" s="122"/>
      <c r="L208" s="124"/>
      <c r="M208" s="121"/>
      <c r="N208" s="122"/>
      <c r="O208" s="122"/>
      <c r="P208" s="122"/>
      <c r="Q208" s="122"/>
      <c r="R208" s="124"/>
      <c r="S208" s="121"/>
      <c r="T208" s="124"/>
      <c r="U208" s="121"/>
      <c r="V208" s="122"/>
      <c r="W208" s="122"/>
      <c r="X208" s="124"/>
      <c r="Y208" s="121"/>
      <c r="Z208" s="122"/>
      <c r="AA208" s="124"/>
      <c r="AB208" s="121"/>
      <c r="AC208" s="122"/>
      <c r="AD208" s="124"/>
      <c r="AE208" s="328" t="str">
        <f t="shared" si="27"/>
        <v/>
      </c>
      <c r="AF208" s="328" t="str">
        <f t="shared" si="28"/>
        <v/>
      </c>
      <c r="AG208" s="328" t="str">
        <f t="shared" si="29"/>
        <v/>
      </c>
      <c r="AH208" s="328" t="str">
        <f t="shared" si="30"/>
        <v/>
      </c>
      <c r="AI208" s="328" t="str">
        <f t="shared" si="31"/>
        <v/>
      </c>
      <c r="AJ208" s="328" t="str">
        <f t="shared" si="32"/>
        <v/>
      </c>
      <c r="AK208" s="328" t="str">
        <f t="shared" si="33"/>
        <v/>
      </c>
      <c r="AL208" s="328" t="str">
        <f t="shared" si="34"/>
        <v/>
      </c>
      <c r="AM208" s="328" t="str">
        <f t="shared" si="35"/>
        <v/>
      </c>
      <c r="AN208" s="221"/>
      <c r="AO208" s="221"/>
      <c r="AP208" s="221"/>
      <c r="AQ208" s="221"/>
      <c r="AR208" s="221"/>
      <c r="AS208" s="221"/>
      <c r="AT208" s="221"/>
      <c r="AU208" s="221"/>
      <c r="AV208" s="221"/>
      <c r="AW208" s="221"/>
      <c r="AX208" s="221"/>
      <c r="AY208" s="221"/>
      <c r="AZ208" s="221"/>
      <c r="BA208" s="221"/>
      <c r="BB208" s="221"/>
      <c r="BC208" s="221"/>
      <c r="BD208" s="221"/>
      <c r="BE208" s="221"/>
      <c r="BF208" s="221"/>
      <c r="BG208" s="221"/>
      <c r="BH208" s="221"/>
      <c r="BI208" s="221"/>
      <c r="BJ208" s="221"/>
      <c r="BK208" s="221"/>
      <c r="BL208" s="221"/>
      <c r="BM208" s="221"/>
      <c r="BN208" s="221"/>
      <c r="BO208" s="221"/>
      <c r="BP208" s="221"/>
      <c r="BQ208" s="221"/>
      <c r="BR208" s="221"/>
      <c r="BS208" s="221"/>
      <c r="BT208" s="221"/>
      <c r="BU208" s="221"/>
      <c r="BV208" s="221"/>
      <c r="BW208" s="221"/>
      <c r="BX208" s="221"/>
      <c r="BY208" s="221"/>
      <c r="BZ208" s="221"/>
      <c r="CA208" s="221"/>
      <c r="CB208" s="177"/>
      <c r="CC208" s="177"/>
      <c r="CD208" s="177"/>
    </row>
    <row r="209" spans="1:82" ht="20.100000000000001" customHeight="1">
      <c r="A209" s="291" t="str">
        <f>IF(resultats_francais!A209="","",resultats_francais!A209)</f>
        <v/>
      </c>
      <c r="B209" s="121"/>
      <c r="C209" s="122"/>
      <c r="D209" s="123"/>
      <c r="E209" s="121"/>
      <c r="F209" s="122"/>
      <c r="G209" s="122"/>
      <c r="H209" s="124"/>
      <c r="I209" s="240"/>
      <c r="J209" s="121"/>
      <c r="K209" s="122"/>
      <c r="L209" s="124"/>
      <c r="M209" s="121"/>
      <c r="N209" s="122"/>
      <c r="O209" s="122"/>
      <c r="P209" s="122"/>
      <c r="Q209" s="122"/>
      <c r="R209" s="124"/>
      <c r="S209" s="121"/>
      <c r="T209" s="124"/>
      <c r="U209" s="121"/>
      <c r="V209" s="122"/>
      <c r="W209" s="122"/>
      <c r="X209" s="124"/>
      <c r="Y209" s="121"/>
      <c r="Z209" s="122"/>
      <c r="AA209" s="124"/>
      <c r="AB209" s="121"/>
      <c r="AC209" s="122"/>
      <c r="AD209" s="124"/>
      <c r="AE209" s="328" t="str">
        <f t="shared" si="27"/>
        <v/>
      </c>
      <c r="AF209" s="328" t="str">
        <f t="shared" si="28"/>
        <v/>
      </c>
      <c r="AG209" s="328" t="str">
        <f t="shared" si="29"/>
        <v/>
      </c>
      <c r="AH209" s="328" t="str">
        <f t="shared" si="30"/>
        <v/>
      </c>
      <c r="AI209" s="328" t="str">
        <f t="shared" si="31"/>
        <v/>
      </c>
      <c r="AJ209" s="328" t="str">
        <f t="shared" si="32"/>
        <v/>
      </c>
      <c r="AK209" s="328" t="str">
        <f t="shared" si="33"/>
        <v/>
      </c>
      <c r="AL209" s="328" t="str">
        <f t="shared" si="34"/>
        <v/>
      </c>
      <c r="AM209" s="328" t="str">
        <f t="shared" si="35"/>
        <v/>
      </c>
      <c r="AN209" s="221"/>
      <c r="AO209" s="221"/>
      <c r="AP209" s="221"/>
      <c r="AQ209" s="221"/>
      <c r="AR209" s="221"/>
      <c r="AS209" s="221"/>
      <c r="AT209" s="221"/>
      <c r="AU209" s="221"/>
      <c r="AV209" s="221"/>
      <c r="AW209" s="221"/>
      <c r="AX209" s="221"/>
      <c r="AY209" s="221"/>
      <c r="AZ209" s="221"/>
      <c r="BA209" s="221"/>
      <c r="BB209" s="221"/>
      <c r="BC209" s="221"/>
      <c r="BD209" s="221"/>
      <c r="BE209" s="221"/>
      <c r="BF209" s="221"/>
      <c r="BG209" s="221"/>
      <c r="BH209" s="221"/>
      <c r="BI209" s="221"/>
      <c r="BJ209" s="221"/>
      <c r="BK209" s="221"/>
      <c r="BL209" s="221"/>
      <c r="BM209" s="221"/>
      <c r="BN209" s="221"/>
      <c r="BO209" s="221"/>
      <c r="BP209" s="221"/>
      <c r="BQ209" s="221"/>
      <c r="BR209" s="221"/>
      <c r="BS209" s="221"/>
      <c r="BT209" s="221"/>
      <c r="BU209" s="221"/>
      <c r="BV209" s="221"/>
      <c r="BW209" s="221"/>
      <c r="BX209" s="221"/>
      <c r="BY209" s="221"/>
      <c r="BZ209" s="221"/>
      <c r="CA209" s="221"/>
      <c r="CB209" s="177"/>
      <c r="CC209" s="177"/>
      <c r="CD209" s="177"/>
    </row>
    <row r="210" spans="1:82" ht="20.100000000000001" customHeight="1">
      <c r="A210" s="291" t="str">
        <f>IF(resultats_francais!A210="","",resultats_francais!A210)</f>
        <v/>
      </c>
      <c r="B210" s="121"/>
      <c r="C210" s="122"/>
      <c r="D210" s="123"/>
      <c r="E210" s="121"/>
      <c r="F210" s="122"/>
      <c r="G210" s="122"/>
      <c r="H210" s="124"/>
      <c r="I210" s="240"/>
      <c r="J210" s="121"/>
      <c r="K210" s="122"/>
      <c r="L210" s="124"/>
      <c r="M210" s="121"/>
      <c r="N210" s="122"/>
      <c r="O210" s="122"/>
      <c r="P210" s="122"/>
      <c r="Q210" s="122"/>
      <c r="R210" s="124"/>
      <c r="S210" s="121"/>
      <c r="T210" s="124"/>
      <c r="U210" s="121"/>
      <c r="V210" s="122"/>
      <c r="W210" s="122"/>
      <c r="X210" s="124"/>
      <c r="Y210" s="121"/>
      <c r="Z210" s="122"/>
      <c r="AA210" s="124"/>
      <c r="AB210" s="121"/>
      <c r="AC210" s="122"/>
      <c r="AD210" s="124"/>
      <c r="AE210" s="328" t="str">
        <f t="shared" si="27"/>
        <v/>
      </c>
      <c r="AF210" s="328" t="str">
        <f t="shared" si="28"/>
        <v/>
      </c>
      <c r="AG210" s="328" t="str">
        <f t="shared" si="29"/>
        <v/>
      </c>
      <c r="AH210" s="328" t="str">
        <f t="shared" si="30"/>
        <v/>
      </c>
      <c r="AI210" s="328" t="str">
        <f t="shared" si="31"/>
        <v/>
      </c>
      <c r="AJ210" s="328" t="str">
        <f t="shared" si="32"/>
        <v/>
      </c>
      <c r="AK210" s="328" t="str">
        <f t="shared" si="33"/>
        <v/>
      </c>
      <c r="AL210" s="328" t="str">
        <f t="shared" si="34"/>
        <v/>
      </c>
      <c r="AM210" s="328" t="str">
        <f t="shared" si="35"/>
        <v/>
      </c>
      <c r="AN210" s="221"/>
      <c r="AO210" s="221"/>
      <c r="AP210" s="221"/>
      <c r="AQ210" s="221"/>
      <c r="AR210" s="221"/>
      <c r="AS210" s="221"/>
      <c r="AT210" s="221"/>
      <c r="AU210" s="221"/>
      <c r="AV210" s="221"/>
      <c r="AW210" s="221"/>
      <c r="AX210" s="221"/>
      <c r="AY210" s="221"/>
      <c r="AZ210" s="221"/>
      <c r="BA210" s="221"/>
      <c r="BB210" s="221"/>
      <c r="BC210" s="221"/>
      <c r="BD210" s="221"/>
      <c r="BE210" s="221"/>
      <c r="BF210" s="221"/>
      <c r="BG210" s="221"/>
      <c r="BH210" s="221"/>
      <c r="BI210" s="221"/>
      <c r="BJ210" s="221"/>
      <c r="BK210" s="221"/>
      <c r="BL210" s="221"/>
      <c r="BM210" s="221"/>
      <c r="BN210" s="221"/>
      <c r="BO210" s="221"/>
      <c r="BP210" s="221"/>
      <c r="BQ210" s="221"/>
      <c r="BR210" s="221"/>
      <c r="BS210" s="221"/>
      <c r="BT210" s="221"/>
      <c r="BU210" s="221"/>
      <c r="BV210" s="221"/>
      <c r="BW210" s="221"/>
      <c r="BX210" s="221"/>
      <c r="BY210" s="221"/>
      <c r="BZ210" s="221"/>
      <c r="CA210" s="221"/>
      <c r="CB210" s="177"/>
      <c r="CC210" s="177"/>
      <c r="CD210" s="177"/>
    </row>
    <row r="211" spans="1:82" ht="20.100000000000001" customHeight="1">
      <c r="A211" s="291" t="str">
        <f>IF(resultats_francais!A211="","",resultats_francais!A211)</f>
        <v/>
      </c>
      <c r="B211" s="121"/>
      <c r="C211" s="122"/>
      <c r="D211" s="123"/>
      <c r="E211" s="121"/>
      <c r="F211" s="122"/>
      <c r="G211" s="122"/>
      <c r="H211" s="124"/>
      <c r="I211" s="240"/>
      <c r="J211" s="121"/>
      <c r="K211" s="122"/>
      <c r="L211" s="124"/>
      <c r="M211" s="121"/>
      <c r="N211" s="122"/>
      <c r="O211" s="122"/>
      <c r="P211" s="122"/>
      <c r="Q211" s="122"/>
      <c r="R211" s="124"/>
      <c r="S211" s="121"/>
      <c r="T211" s="124"/>
      <c r="U211" s="121"/>
      <c r="V211" s="122"/>
      <c r="W211" s="122"/>
      <c r="X211" s="124"/>
      <c r="Y211" s="121"/>
      <c r="Z211" s="122"/>
      <c r="AA211" s="124"/>
      <c r="AB211" s="121"/>
      <c r="AC211" s="122"/>
      <c r="AD211" s="124"/>
      <c r="AE211" s="328" t="str">
        <f t="shared" si="27"/>
        <v/>
      </c>
      <c r="AF211" s="328" t="str">
        <f t="shared" si="28"/>
        <v/>
      </c>
      <c r="AG211" s="328" t="str">
        <f t="shared" si="29"/>
        <v/>
      </c>
      <c r="AH211" s="328" t="str">
        <f t="shared" si="30"/>
        <v/>
      </c>
      <c r="AI211" s="328" t="str">
        <f t="shared" si="31"/>
        <v/>
      </c>
      <c r="AJ211" s="328" t="str">
        <f t="shared" si="32"/>
        <v/>
      </c>
      <c r="AK211" s="328" t="str">
        <f t="shared" si="33"/>
        <v/>
      </c>
      <c r="AL211" s="328" t="str">
        <f t="shared" si="34"/>
        <v/>
      </c>
      <c r="AM211" s="328" t="str">
        <f t="shared" si="35"/>
        <v/>
      </c>
      <c r="AN211" s="221"/>
      <c r="AO211" s="221"/>
      <c r="AP211" s="221"/>
      <c r="AQ211" s="221"/>
      <c r="AR211" s="221"/>
      <c r="AS211" s="221"/>
      <c r="AT211" s="221"/>
      <c r="AU211" s="221"/>
      <c r="AV211" s="221"/>
      <c r="AW211" s="221"/>
      <c r="AX211" s="221"/>
      <c r="AY211" s="221"/>
      <c r="AZ211" s="221"/>
      <c r="BA211" s="221"/>
      <c r="BB211" s="221"/>
      <c r="BC211" s="221"/>
      <c r="BD211" s="221"/>
      <c r="BE211" s="221"/>
      <c r="BF211" s="221"/>
      <c r="BG211" s="221"/>
      <c r="BH211" s="221"/>
      <c r="BI211" s="221"/>
      <c r="BJ211" s="221"/>
      <c r="BK211" s="221"/>
      <c r="BL211" s="221"/>
      <c r="BM211" s="221"/>
      <c r="BN211" s="221"/>
      <c r="BO211" s="221"/>
      <c r="BP211" s="221"/>
      <c r="BQ211" s="221"/>
      <c r="BR211" s="221"/>
      <c r="BS211" s="221"/>
      <c r="BT211" s="221"/>
      <c r="BU211" s="221"/>
      <c r="BV211" s="221"/>
      <c r="BW211" s="221"/>
      <c r="BX211" s="221"/>
      <c r="BY211" s="221"/>
      <c r="BZ211" s="221"/>
      <c r="CA211" s="221"/>
      <c r="CB211" s="177"/>
      <c r="CC211" s="177"/>
      <c r="CD211" s="177"/>
    </row>
    <row r="212" spans="1:82" ht="20.100000000000001" customHeight="1">
      <c r="A212" s="291" t="str">
        <f>IF(resultats_francais!A212="","",resultats_francais!A212)</f>
        <v/>
      </c>
      <c r="B212" s="121"/>
      <c r="C212" s="122"/>
      <c r="D212" s="123"/>
      <c r="E212" s="121"/>
      <c r="F212" s="122"/>
      <c r="G212" s="122"/>
      <c r="H212" s="124"/>
      <c r="I212" s="240"/>
      <c r="J212" s="121"/>
      <c r="K212" s="122"/>
      <c r="L212" s="124"/>
      <c r="M212" s="121"/>
      <c r="N212" s="122"/>
      <c r="O212" s="122"/>
      <c r="P212" s="122"/>
      <c r="Q212" s="122"/>
      <c r="R212" s="124"/>
      <c r="S212" s="121"/>
      <c r="T212" s="124"/>
      <c r="U212" s="121"/>
      <c r="V212" s="122"/>
      <c r="W212" s="122"/>
      <c r="X212" s="124"/>
      <c r="Y212" s="121"/>
      <c r="Z212" s="122"/>
      <c r="AA212" s="124"/>
      <c r="AB212" s="121"/>
      <c r="AC212" s="122"/>
      <c r="AD212" s="124"/>
      <c r="AE212" s="328" t="str">
        <f t="shared" si="27"/>
        <v/>
      </c>
      <c r="AF212" s="328" t="str">
        <f t="shared" si="28"/>
        <v/>
      </c>
      <c r="AG212" s="328" t="str">
        <f t="shared" si="29"/>
        <v/>
      </c>
      <c r="AH212" s="328" t="str">
        <f t="shared" si="30"/>
        <v/>
      </c>
      <c r="AI212" s="328" t="str">
        <f t="shared" si="31"/>
        <v/>
      </c>
      <c r="AJ212" s="328" t="str">
        <f t="shared" si="32"/>
        <v/>
      </c>
      <c r="AK212" s="328" t="str">
        <f t="shared" si="33"/>
        <v/>
      </c>
      <c r="AL212" s="328" t="str">
        <f t="shared" si="34"/>
        <v/>
      </c>
      <c r="AM212" s="328" t="str">
        <f t="shared" si="35"/>
        <v/>
      </c>
      <c r="AN212" s="221"/>
      <c r="AO212" s="221"/>
      <c r="AP212" s="221"/>
      <c r="AQ212" s="221"/>
      <c r="AR212" s="221"/>
      <c r="AS212" s="221"/>
      <c r="AT212" s="221"/>
      <c r="AU212" s="221"/>
      <c r="AV212" s="221"/>
      <c r="AW212" s="221"/>
      <c r="AX212" s="221"/>
      <c r="AY212" s="221"/>
      <c r="AZ212" s="221"/>
      <c r="BA212" s="221"/>
      <c r="BB212" s="221"/>
      <c r="BC212" s="221"/>
      <c r="BD212" s="221"/>
      <c r="BE212" s="221"/>
      <c r="BF212" s="221"/>
      <c r="BG212" s="221"/>
      <c r="BH212" s="221"/>
      <c r="BI212" s="221"/>
      <c r="BJ212" s="221"/>
      <c r="BK212" s="221"/>
      <c r="BL212" s="221"/>
      <c r="BM212" s="221"/>
      <c r="BN212" s="221"/>
      <c r="BO212" s="221"/>
      <c r="BP212" s="221"/>
      <c r="BQ212" s="221"/>
      <c r="BR212" s="221"/>
      <c r="BS212" s="221"/>
      <c r="BT212" s="221"/>
      <c r="BU212" s="221"/>
      <c r="BV212" s="221"/>
      <c r="BW212" s="221"/>
      <c r="BX212" s="221"/>
      <c r="BY212" s="221"/>
      <c r="BZ212" s="221"/>
      <c r="CA212" s="221"/>
      <c r="CB212" s="177"/>
      <c r="CC212" s="177"/>
      <c r="CD212" s="177"/>
    </row>
    <row r="213" spans="1:82" ht="20.100000000000001" customHeight="1">
      <c r="A213" s="291" t="str">
        <f>IF(resultats_francais!A213="","",resultats_francais!A213)</f>
        <v/>
      </c>
      <c r="B213" s="121"/>
      <c r="C213" s="122"/>
      <c r="D213" s="123"/>
      <c r="E213" s="121"/>
      <c r="F213" s="122"/>
      <c r="G213" s="122"/>
      <c r="H213" s="124"/>
      <c r="I213" s="240"/>
      <c r="J213" s="121"/>
      <c r="K213" s="122"/>
      <c r="L213" s="124"/>
      <c r="M213" s="121"/>
      <c r="N213" s="122"/>
      <c r="O213" s="122"/>
      <c r="P213" s="122"/>
      <c r="Q213" s="122"/>
      <c r="R213" s="124"/>
      <c r="S213" s="121"/>
      <c r="T213" s="124"/>
      <c r="U213" s="121"/>
      <c r="V213" s="122"/>
      <c r="W213" s="122"/>
      <c r="X213" s="124"/>
      <c r="Y213" s="121"/>
      <c r="Z213" s="122"/>
      <c r="AA213" s="124"/>
      <c r="AB213" s="121"/>
      <c r="AC213" s="122"/>
      <c r="AD213" s="124"/>
      <c r="AE213" s="328" t="str">
        <f t="shared" si="27"/>
        <v/>
      </c>
      <c r="AF213" s="328" t="str">
        <f t="shared" si="28"/>
        <v/>
      </c>
      <c r="AG213" s="328" t="str">
        <f t="shared" si="29"/>
        <v/>
      </c>
      <c r="AH213" s="328" t="str">
        <f t="shared" si="30"/>
        <v/>
      </c>
      <c r="AI213" s="328" t="str">
        <f t="shared" si="31"/>
        <v/>
      </c>
      <c r="AJ213" s="328" t="str">
        <f t="shared" si="32"/>
        <v/>
      </c>
      <c r="AK213" s="328" t="str">
        <f t="shared" si="33"/>
        <v/>
      </c>
      <c r="AL213" s="328" t="str">
        <f t="shared" si="34"/>
        <v/>
      </c>
      <c r="AM213" s="328" t="str">
        <f t="shared" si="35"/>
        <v/>
      </c>
      <c r="AN213" s="221"/>
      <c r="AO213" s="221"/>
      <c r="AP213" s="221"/>
      <c r="AQ213" s="221"/>
      <c r="AR213" s="221"/>
      <c r="AS213" s="221"/>
      <c r="AT213" s="221"/>
      <c r="AU213" s="221"/>
      <c r="AV213" s="221"/>
      <c r="AW213" s="221"/>
      <c r="AX213" s="221"/>
      <c r="AY213" s="221"/>
      <c r="AZ213" s="221"/>
      <c r="BA213" s="221"/>
      <c r="BB213" s="221"/>
      <c r="BC213" s="221"/>
      <c r="BD213" s="221"/>
      <c r="BE213" s="221"/>
      <c r="BF213" s="221"/>
      <c r="BG213" s="221"/>
      <c r="BH213" s="221"/>
      <c r="BI213" s="221"/>
      <c r="BJ213" s="221"/>
      <c r="BK213" s="221"/>
      <c r="BL213" s="221"/>
      <c r="BM213" s="221"/>
      <c r="BN213" s="221"/>
      <c r="BO213" s="221"/>
      <c r="BP213" s="221"/>
      <c r="BQ213" s="221"/>
      <c r="BR213" s="221"/>
      <c r="BS213" s="221"/>
      <c r="BT213" s="221"/>
      <c r="BU213" s="221"/>
      <c r="BV213" s="221"/>
      <c r="BW213" s="221"/>
      <c r="BX213" s="221"/>
      <c r="BY213" s="221"/>
      <c r="BZ213" s="221"/>
      <c r="CA213" s="221"/>
      <c r="CB213" s="177"/>
      <c r="CC213" s="177"/>
      <c r="CD213" s="177"/>
    </row>
    <row r="214" spans="1:82" ht="20.100000000000001" customHeight="1">
      <c r="A214" s="291" t="str">
        <f>IF(resultats_francais!A214="","",resultats_francais!A214)</f>
        <v/>
      </c>
      <c r="B214" s="121"/>
      <c r="C214" s="122"/>
      <c r="D214" s="123"/>
      <c r="E214" s="121"/>
      <c r="F214" s="122"/>
      <c r="G214" s="122"/>
      <c r="H214" s="124"/>
      <c r="I214" s="240"/>
      <c r="J214" s="121"/>
      <c r="K214" s="122"/>
      <c r="L214" s="124"/>
      <c r="M214" s="121"/>
      <c r="N214" s="122"/>
      <c r="O214" s="122"/>
      <c r="P214" s="122"/>
      <c r="Q214" s="122"/>
      <c r="R214" s="124"/>
      <c r="S214" s="121"/>
      <c r="T214" s="124"/>
      <c r="U214" s="121"/>
      <c r="V214" s="122"/>
      <c r="W214" s="122"/>
      <c r="X214" s="124"/>
      <c r="Y214" s="121"/>
      <c r="Z214" s="122"/>
      <c r="AA214" s="124"/>
      <c r="AB214" s="121"/>
      <c r="AC214" s="122"/>
      <c r="AD214" s="124"/>
      <c r="AE214" s="328" t="str">
        <f t="shared" si="27"/>
        <v/>
      </c>
      <c r="AF214" s="328" t="str">
        <f t="shared" si="28"/>
        <v/>
      </c>
      <c r="AG214" s="328" t="str">
        <f t="shared" si="29"/>
        <v/>
      </c>
      <c r="AH214" s="328" t="str">
        <f t="shared" si="30"/>
        <v/>
      </c>
      <c r="AI214" s="328" t="str">
        <f t="shared" si="31"/>
        <v/>
      </c>
      <c r="AJ214" s="328" t="str">
        <f t="shared" si="32"/>
        <v/>
      </c>
      <c r="AK214" s="328" t="str">
        <f t="shared" si="33"/>
        <v/>
      </c>
      <c r="AL214" s="328" t="str">
        <f t="shared" si="34"/>
        <v/>
      </c>
      <c r="AM214" s="328" t="str">
        <f t="shared" si="35"/>
        <v/>
      </c>
      <c r="AN214" s="221"/>
      <c r="AO214" s="221"/>
      <c r="AP214" s="221"/>
      <c r="AQ214" s="221"/>
      <c r="AR214" s="221"/>
      <c r="AS214" s="221"/>
      <c r="AT214" s="221"/>
      <c r="AU214" s="221"/>
      <c r="AV214" s="221"/>
      <c r="AW214" s="221"/>
      <c r="AX214" s="221"/>
      <c r="AY214" s="221"/>
      <c r="AZ214" s="221"/>
      <c r="BA214" s="221"/>
      <c r="BB214" s="221"/>
      <c r="BC214" s="221"/>
      <c r="BD214" s="221"/>
      <c r="BE214" s="221"/>
      <c r="BF214" s="221"/>
      <c r="BG214" s="221"/>
      <c r="BH214" s="221"/>
      <c r="BI214" s="221"/>
      <c r="BJ214" s="221"/>
      <c r="BK214" s="221"/>
      <c r="BL214" s="221"/>
      <c r="BM214" s="221"/>
      <c r="BN214" s="221"/>
      <c r="BO214" s="221"/>
      <c r="BP214" s="221"/>
      <c r="BQ214" s="221"/>
      <c r="BR214" s="221"/>
      <c r="BS214" s="221"/>
      <c r="BT214" s="221"/>
      <c r="BU214" s="221"/>
      <c r="BV214" s="221"/>
      <c r="BW214" s="221"/>
      <c r="BX214" s="221"/>
      <c r="BY214" s="221"/>
      <c r="BZ214" s="221"/>
      <c r="CA214" s="221"/>
      <c r="CB214" s="177"/>
      <c r="CC214" s="177"/>
      <c r="CD214" s="177"/>
    </row>
    <row r="215" spans="1:82" ht="20.100000000000001" customHeight="1">
      <c r="A215" s="291" t="str">
        <f>IF(resultats_francais!A215="","",resultats_francais!A215)</f>
        <v/>
      </c>
      <c r="B215" s="121"/>
      <c r="C215" s="122"/>
      <c r="D215" s="123"/>
      <c r="E215" s="121"/>
      <c r="F215" s="122"/>
      <c r="G215" s="122"/>
      <c r="H215" s="124"/>
      <c r="I215" s="240"/>
      <c r="J215" s="121"/>
      <c r="K215" s="122"/>
      <c r="L215" s="124"/>
      <c r="M215" s="121"/>
      <c r="N215" s="122"/>
      <c r="O215" s="122"/>
      <c r="P215" s="122"/>
      <c r="Q215" s="122"/>
      <c r="R215" s="124"/>
      <c r="S215" s="121"/>
      <c r="T215" s="124"/>
      <c r="U215" s="121"/>
      <c r="V215" s="122"/>
      <c r="W215" s="122"/>
      <c r="X215" s="124"/>
      <c r="Y215" s="121"/>
      <c r="Z215" s="122"/>
      <c r="AA215" s="124"/>
      <c r="AB215" s="121"/>
      <c r="AC215" s="122"/>
      <c r="AD215" s="124"/>
      <c r="AE215" s="328" t="str">
        <f t="shared" si="27"/>
        <v/>
      </c>
      <c r="AF215" s="328" t="str">
        <f t="shared" si="28"/>
        <v/>
      </c>
      <c r="AG215" s="328" t="str">
        <f t="shared" si="29"/>
        <v/>
      </c>
      <c r="AH215" s="328" t="str">
        <f t="shared" si="30"/>
        <v/>
      </c>
      <c r="AI215" s="328" t="str">
        <f t="shared" si="31"/>
        <v/>
      </c>
      <c r="AJ215" s="328" t="str">
        <f t="shared" si="32"/>
        <v/>
      </c>
      <c r="AK215" s="328" t="str">
        <f t="shared" si="33"/>
        <v/>
      </c>
      <c r="AL215" s="328" t="str">
        <f t="shared" si="34"/>
        <v/>
      </c>
      <c r="AM215" s="328" t="str">
        <f t="shared" si="35"/>
        <v/>
      </c>
      <c r="AN215" s="221"/>
      <c r="AO215" s="221"/>
      <c r="AP215" s="221"/>
      <c r="AQ215" s="221"/>
      <c r="AR215" s="221"/>
      <c r="AS215" s="221"/>
      <c r="AT215" s="221"/>
      <c r="AU215" s="221"/>
      <c r="AV215" s="221"/>
      <c r="AW215" s="221"/>
      <c r="AX215" s="221"/>
      <c r="AY215" s="221"/>
      <c r="AZ215" s="221"/>
      <c r="BA215" s="221"/>
      <c r="BB215" s="221"/>
      <c r="BC215" s="221"/>
      <c r="BD215" s="221"/>
      <c r="BE215" s="221"/>
      <c r="BF215" s="221"/>
      <c r="BG215" s="221"/>
      <c r="BH215" s="221"/>
      <c r="BI215" s="221"/>
      <c r="BJ215" s="221"/>
      <c r="BK215" s="221"/>
      <c r="BL215" s="221"/>
      <c r="BM215" s="221"/>
      <c r="BN215" s="221"/>
      <c r="BO215" s="221"/>
      <c r="BP215" s="221"/>
      <c r="BQ215" s="221"/>
      <c r="BR215" s="221"/>
      <c r="BS215" s="221"/>
      <c r="BT215" s="221"/>
      <c r="BU215" s="221"/>
      <c r="BV215" s="221"/>
      <c r="BW215" s="221"/>
      <c r="BX215" s="221"/>
      <c r="BY215" s="221"/>
      <c r="BZ215" s="221"/>
      <c r="CA215" s="221"/>
      <c r="CB215" s="177"/>
      <c r="CC215" s="177"/>
      <c r="CD215" s="177"/>
    </row>
    <row r="216" spans="1:82" ht="20.100000000000001" customHeight="1">
      <c r="A216" s="291" t="str">
        <f>IF(resultats_francais!A216="","",resultats_francais!A216)</f>
        <v/>
      </c>
      <c r="B216" s="121"/>
      <c r="C216" s="122"/>
      <c r="D216" s="123"/>
      <c r="E216" s="121"/>
      <c r="F216" s="122"/>
      <c r="G216" s="122"/>
      <c r="H216" s="124"/>
      <c r="I216" s="240"/>
      <c r="J216" s="121"/>
      <c r="K216" s="122"/>
      <c r="L216" s="124"/>
      <c r="M216" s="121"/>
      <c r="N216" s="122"/>
      <c r="O216" s="122"/>
      <c r="P216" s="122"/>
      <c r="Q216" s="122"/>
      <c r="R216" s="124"/>
      <c r="S216" s="121"/>
      <c r="T216" s="124"/>
      <c r="U216" s="121"/>
      <c r="V216" s="122"/>
      <c r="W216" s="122"/>
      <c r="X216" s="124"/>
      <c r="Y216" s="121"/>
      <c r="Z216" s="122"/>
      <c r="AA216" s="124"/>
      <c r="AB216" s="121"/>
      <c r="AC216" s="122"/>
      <c r="AD216" s="124"/>
      <c r="AE216" s="328" t="str">
        <f t="shared" si="27"/>
        <v/>
      </c>
      <c r="AF216" s="328" t="str">
        <f t="shared" si="28"/>
        <v/>
      </c>
      <c r="AG216" s="328" t="str">
        <f t="shared" si="29"/>
        <v/>
      </c>
      <c r="AH216" s="328" t="str">
        <f t="shared" si="30"/>
        <v/>
      </c>
      <c r="AI216" s="328" t="str">
        <f t="shared" si="31"/>
        <v/>
      </c>
      <c r="AJ216" s="328" t="str">
        <f t="shared" si="32"/>
        <v/>
      </c>
      <c r="AK216" s="328" t="str">
        <f t="shared" si="33"/>
        <v/>
      </c>
      <c r="AL216" s="328" t="str">
        <f t="shared" si="34"/>
        <v/>
      </c>
      <c r="AM216" s="328" t="str">
        <f t="shared" si="35"/>
        <v/>
      </c>
      <c r="AN216" s="221"/>
      <c r="AO216" s="221"/>
      <c r="AP216" s="221"/>
      <c r="AQ216" s="221"/>
      <c r="AR216" s="221"/>
      <c r="AS216" s="221"/>
      <c r="AT216" s="221"/>
      <c r="AU216" s="221"/>
      <c r="AV216" s="221"/>
      <c r="AW216" s="221"/>
      <c r="AX216" s="221"/>
      <c r="AY216" s="221"/>
      <c r="AZ216" s="221"/>
      <c r="BA216" s="221"/>
      <c r="BB216" s="221"/>
      <c r="BC216" s="221"/>
      <c r="BD216" s="221"/>
      <c r="BE216" s="221"/>
      <c r="BF216" s="221"/>
      <c r="BG216" s="221"/>
      <c r="BH216" s="221"/>
      <c r="BI216" s="221"/>
      <c r="BJ216" s="221"/>
      <c r="BK216" s="221"/>
      <c r="BL216" s="221"/>
      <c r="BM216" s="221"/>
      <c r="BN216" s="221"/>
      <c r="BO216" s="221"/>
      <c r="BP216" s="221"/>
      <c r="BQ216" s="221"/>
      <c r="BR216" s="221"/>
      <c r="BS216" s="221"/>
      <c r="BT216" s="221"/>
      <c r="BU216" s="221"/>
      <c r="BV216" s="221"/>
      <c r="BW216" s="221"/>
      <c r="BX216" s="221"/>
      <c r="BY216" s="221"/>
      <c r="BZ216" s="221"/>
      <c r="CA216" s="221"/>
      <c r="CB216" s="177"/>
      <c r="CC216" s="177"/>
      <c r="CD216" s="177"/>
    </row>
    <row r="217" spans="1:82" ht="20.100000000000001" customHeight="1">
      <c r="A217" s="291" t="str">
        <f>IF(resultats_francais!A217="","",resultats_francais!A217)</f>
        <v/>
      </c>
      <c r="B217" s="121"/>
      <c r="C217" s="122"/>
      <c r="D217" s="123"/>
      <c r="E217" s="121"/>
      <c r="F217" s="122"/>
      <c r="G217" s="122"/>
      <c r="H217" s="124"/>
      <c r="I217" s="240"/>
      <c r="J217" s="121"/>
      <c r="K217" s="122"/>
      <c r="L217" s="124"/>
      <c r="M217" s="121"/>
      <c r="N217" s="122"/>
      <c r="O217" s="122"/>
      <c r="P217" s="122"/>
      <c r="Q217" s="122"/>
      <c r="R217" s="124"/>
      <c r="S217" s="121"/>
      <c r="T217" s="124"/>
      <c r="U217" s="121"/>
      <c r="V217" s="122"/>
      <c r="W217" s="122"/>
      <c r="X217" s="124"/>
      <c r="Y217" s="121"/>
      <c r="Z217" s="122"/>
      <c r="AA217" s="124"/>
      <c r="AB217" s="121"/>
      <c r="AC217" s="122"/>
      <c r="AD217" s="124"/>
      <c r="AE217" s="328" t="str">
        <f t="shared" si="27"/>
        <v/>
      </c>
      <c r="AF217" s="328" t="str">
        <f t="shared" si="28"/>
        <v/>
      </c>
      <c r="AG217" s="328" t="str">
        <f t="shared" si="29"/>
        <v/>
      </c>
      <c r="AH217" s="328" t="str">
        <f t="shared" si="30"/>
        <v/>
      </c>
      <c r="AI217" s="328" t="str">
        <f t="shared" si="31"/>
        <v/>
      </c>
      <c r="AJ217" s="328" t="str">
        <f t="shared" si="32"/>
        <v/>
      </c>
      <c r="AK217" s="328" t="str">
        <f t="shared" si="33"/>
        <v/>
      </c>
      <c r="AL217" s="328" t="str">
        <f t="shared" si="34"/>
        <v/>
      </c>
      <c r="AM217" s="328" t="str">
        <f t="shared" si="35"/>
        <v/>
      </c>
      <c r="AN217" s="221"/>
      <c r="AO217" s="221"/>
      <c r="AP217" s="221"/>
      <c r="AQ217" s="221"/>
      <c r="AR217" s="221"/>
      <c r="AS217" s="221"/>
      <c r="AT217" s="221"/>
      <c r="AU217" s="221"/>
      <c r="AV217" s="221"/>
      <c r="AW217" s="221"/>
      <c r="AX217" s="221"/>
      <c r="AY217" s="221"/>
      <c r="AZ217" s="221"/>
      <c r="BA217" s="221"/>
      <c r="BB217" s="221"/>
      <c r="BC217" s="221"/>
      <c r="BD217" s="221"/>
      <c r="BE217" s="221"/>
      <c r="BF217" s="221"/>
      <c r="BG217" s="221"/>
      <c r="BH217" s="221"/>
      <c r="BI217" s="221"/>
      <c r="BJ217" s="221"/>
      <c r="BK217" s="221"/>
      <c r="BL217" s="221"/>
      <c r="BM217" s="221"/>
      <c r="BN217" s="221"/>
      <c r="BO217" s="221"/>
      <c r="BP217" s="221"/>
      <c r="BQ217" s="221"/>
      <c r="BR217" s="221"/>
      <c r="BS217" s="221"/>
      <c r="BT217" s="221"/>
      <c r="BU217" s="221"/>
      <c r="BV217" s="221"/>
      <c r="BW217" s="221"/>
      <c r="BX217" s="221"/>
      <c r="BY217" s="221"/>
      <c r="BZ217" s="221"/>
      <c r="CA217" s="221"/>
      <c r="CB217" s="177"/>
      <c r="CC217" s="177"/>
      <c r="CD217" s="177"/>
    </row>
    <row r="218" spans="1:82" ht="20.100000000000001" customHeight="1">
      <c r="A218" s="291" t="str">
        <f>IF(resultats_francais!A218="","",resultats_francais!A218)</f>
        <v/>
      </c>
      <c r="B218" s="121"/>
      <c r="C218" s="122"/>
      <c r="D218" s="123"/>
      <c r="E218" s="121"/>
      <c r="F218" s="122"/>
      <c r="G218" s="122"/>
      <c r="H218" s="124"/>
      <c r="I218" s="240"/>
      <c r="J218" s="121"/>
      <c r="K218" s="122"/>
      <c r="L218" s="124"/>
      <c r="M218" s="121"/>
      <c r="N218" s="122"/>
      <c r="O218" s="122"/>
      <c r="P218" s="122"/>
      <c r="Q218" s="122"/>
      <c r="R218" s="124"/>
      <c r="S218" s="121"/>
      <c r="T218" s="124"/>
      <c r="U218" s="121"/>
      <c r="V218" s="122"/>
      <c r="W218" s="122"/>
      <c r="X218" s="124"/>
      <c r="Y218" s="121"/>
      <c r="Z218" s="122"/>
      <c r="AA218" s="124"/>
      <c r="AB218" s="121"/>
      <c r="AC218" s="122"/>
      <c r="AD218" s="124"/>
      <c r="AE218" s="328" t="str">
        <f t="shared" si="27"/>
        <v/>
      </c>
      <c r="AF218" s="328" t="str">
        <f t="shared" si="28"/>
        <v/>
      </c>
      <c r="AG218" s="328" t="str">
        <f t="shared" si="29"/>
        <v/>
      </c>
      <c r="AH218" s="328" t="str">
        <f t="shared" si="30"/>
        <v/>
      </c>
      <c r="AI218" s="328" t="str">
        <f t="shared" si="31"/>
        <v/>
      </c>
      <c r="AJ218" s="328" t="str">
        <f t="shared" si="32"/>
        <v/>
      </c>
      <c r="AK218" s="328" t="str">
        <f t="shared" si="33"/>
        <v/>
      </c>
      <c r="AL218" s="328" t="str">
        <f t="shared" si="34"/>
        <v/>
      </c>
      <c r="AM218" s="328" t="str">
        <f t="shared" si="35"/>
        <v/>
      </c>
      <c r="AN218" s="221"/>
      <c r="AO218" s="221"/>
      <c r="AP218" s="221"/>
      <c r="AQ218" s="221"/>
      <c r="AR218" s="221"/>
      <c r="AS218" s="221"/>
      <c r="AT218" s="221"/>
      <c r="AU218" s="221"/>
      <c r="AV218" s="221"/>
      <c r="AW218" s="221"/>
      <c r="AX218" s="221"/>
      <c r="AY218" s="221"/>
      <c r="AZ218" s="221"/>
      <c r="BA218" s="221"/>
      <c r="BB218" s="221"/>
      <c r="BC218" s="221"/>
      <c r="BD218" s="221"/>
      <c r="BE218" s="221"/>
      <c r="BF218" s="221"/>
      <c r="BG218" s="221"/>
      <c r="BH218" s="221"/>
      <c r="BI218" s="221"/>
      <c r="BJ218" s="221"/>
      <c r="BK218" s="221"/>
      <c r="BL218" s="221"/>
      <c r="BM218" s="221"/>
      <c r="BN218" s="221"/>
      <c r="BO218" s="221"/>
      <c r="BP218" s="221"/>
      <c r="BQ218" s="221"/>
      <c r="BR218" s="221"/>
      <c r="BS218" s="221"/>
      <c r="BT218" s="221"/>
      <c r="BU218" s="221"/>
      <c r="BV218" s="221"/>
      <c r="BW218" s="221"/>
      <c r="BX218" s="221"/>
      <c r="BY218" s="221"/>
      <c r="BZ218" s="221"/>
      <c r="CA218" s="221"/>
      <c r="CB218" s="177"/>
      <c r="CC218" s="177"/>
      <c r="CD218" s="177"/>
    </row>
    <row r="219" spans="1:82" ht="20.100000000000001" customHeight="1">
      <c r="A219" s="291" t="str">
        <f>IF(resultats_francais!A219="","",resultats_francais!A219)</f>
        <v/>
      </c>
      <c r="B219" s="121"/>
      <c r="C219" s="122"/>
      <c r="D219" s="123"/>
      <c r="E219" s="121"/>
      <c r="F219" s="122"/>
      <c r="G219" s="122"/>
      <c r="H219" s="124"/>
      <c r="I219" s="240"/>
      <c r="J219" s="121"/>
      <c r="K219" s="122"/>
      <c r="L219" s="124"/>
      <c r="M219" s="121"/>
      <c r="N219" s="122"/>
      <c r="O219" s="122"/>
      <c r="P219" s="122"/>
      <c r="Q219" s="122"/>
      <c r="R219" s="124"/>
      <c r="S219" s="121"/>
      <c r="T219" s="124"/>
      <c r="U219" s="121"/>
      <c r="V219" s="122"/>
      <c r="W219" s="122"/>
      <c r="X219" s="124"/>
      <c r="Y219" s="121"/>
      <c r="Z219" s="122"/>
      <c r="AA219" s="124"/>
      <c r="AB219" s="121"/>
      <c r="AC219" s="122"/>
      <c r="AD219" s="124"/>
      <c r="AE219" s="328" t="str">
        <f t="shared" si="27"/>
        <v/>
      </c>
      <c r="AF219" s="328" t="str">
        <f t="shared" si="28"/>
        <v/>
      </c>
      <c r="AG219" s="328" t="str">
        <f t="shared" si="29"/>
        <v/>
      </c>
      <c r="AH219" s="328" t="str">
        <f t="shared" si="30"/>
        <v/>
      </c>
      <c r="AI219" s="328" t="str">
        <f t="shared" si="31"/>
        <v/>
      </c>
      <c r="AJ219" s="328" t="str">
        <f t="shared" si="32"/>
        <v/>
      </c>
      <c r="AK219" s="328" t="str">
        <f t="shared" si="33"/>
        <v/>
      </c>
      <c r="AL219" s="328" t="str">
        <f t="shared" si="34"/>
        <v/>
      </c>
      <c r="AM219" s="328" t="str">
        <f t="shared" si="35"/>
        <v/>
      </c>
      <c r="AN219" s="221"/>
      <c r="AO219" s="221"/>
      <c r="AP219" s="221"/>
      <c r="AQ219" s="221"/>
      <c r="AR219" s="221"/>
      <c r="AS219" s="221"/>
      <c r="AT219" s="221"/>
      <c r="AU219" s="221"/>
      <c r="AV219" s="221"/>
      <c r="AW219" s="221"/>
      <c r="AX219" s="221"/>
      <c r="AY219" s="221"/>
      <c r="AZ219" s="221"/>
      <c r="BA219" s="221"/>
      <c r="BB219" s="221"/>
      <c r="BC219" s="221"/>
      <c r="BD219" s="221"/>
      <c r="BE219" s="221"/>
      <c r="BF219" s="221"/>
      <c r="BG219" s="221"/>
      <c r="BH219" s="221"/>
      <c r="BI219" s="221"/>
      <c r="BJ219" s="221"/>
      <c r="BK219" s="221"/>
      <c r="BL219" s="221"/>
      <c r="BM219" s="221"/>
      <c r="BN219" s="221"/>
      <c r="BO219" s="221"/>
      <c r="BP219" s="221"/>
      <c r="BQ219" s="221"/>
      <c r="BR219" s="221"/>
      <c r="BS219" s="221"/>
      <c r="BT219" s="221"/>
      <c r="BU219" s="221"/>
      <c r="BV219" s="221"/>
      <c r="BW219" s="221"/>
      <c r="BX219" s="221"/>
      <c r="BY219" s="221"/>
      <c r="BZ219" s="221"/>
      <c r="CA219" s="221"/>
      <c r="CB219" s="177"/>
      <c r="CC219" s="177"/>
      <c r="CD219" s="177"/>
    </row>
    <row r="220" spans="1:82" ht="20.100000000000001" customHeight="1">
      <c r="A220" s="291" t="str">
        <f>IF(resultats_francais!A220="","",resultats_francais!A220)</f>
        <v/>
      </c>
      <c r="B220" s="121"/>
      <c r="C220" s="122"/>
      <c r="D220" s="123"/>
      <c r="E220" s="121"/>
      <c r="F220" s="122"/>
      <c r="G220" s="122"/>
      <c r="H220" s="124"/>
      <c r="I220" s="240"/>
      <c r="J220" s="121"/>
      <c r="K220" s="122"/>
      <c r="L220" s="124"/>
      <c r="M220" s="121"/>
      <c r="N220" s="122"/>
      <c r="O220" s="122"/>
      <c r="P220" s="122"/>
      <c r="Q220" s="122"/>
      <c r="R220" s="124"/>
      <c r="S220" s="121"/>
      <c r="T220" s="124"/>
      <c r="U220" s="121"/>
      <c r="V220" s="122"/>
      <c r="W220" s="122"/>
      <c r="X220" s="124"/>
      <c r="Y220" s="121"/>
      <c r="Z220" s="122"/>
      <c r="AA220" s="124"/>
      <c r="AB220" s="121"/>
      <c r="AC220" s="122"/>
      <c r="AD220" s="124"/>
      <c r="AE220" s="328" t="str">
        <f t="shared" si="27"/>
        <v/>
      </c>
      <c r="AF220" s="328" t="str">
        <f t="shared" si="28"/>
        <v/>
      </c>
      <c r="AG220" s="328" t="str">
        <f t="shared" si="29"/>
        <v/>
      </c>
      <c r="AH220" s="328" t="str">
        <f t="shared" si="30"/>
        <v/>
      </c>
      <c r="AI220" s="328" t="str">
        <f t="shared" si="31"/>
        <v/>
      </c>
      <c r="AJ220" s="328" t="str">
        <f t="shared" si="32"/>
        <v/>
      </c>
      <c r="AK220" s="328" t="str">
        <f t="shared" si="33"/>
        <v/>
      </c>
      <c r="AL220" s="328" t="str">
        <f t="shared" si="34"/>
        <v/>
      </c>
      <c r="AM220" s="328" t="str">
        <f t="shared" si="35"/>
        <v/>
      </c>
      <c r="AN220" s="221"/>
      <c r="AO220" s="221"/>
      <c r="AP220" s="221"/>
      <c r="AQ220" s="221"/>
      <c r="AR220" s="221"/>
      <c r="AS220" s="221"/>
      <c r="AT220" s="221"/>
      <c r="AU220" s="221"/>
      <c r="AV220" s="221"/>
      <c r="AW220" s="221"/>
      <c r="AX220" s="221"/>
      <c r="AY220" s="221"/>
      <c r="AZ220" s="221"/>
      <c r="BA220" s="221"/>
      <c r="BB220" s="221"/>
      <c r="BC220" s="221"/>
      <c r="BD220" s="221"/>
      <c r="BE220" s="221"/>
      <c r="BF220" s="221"/>
      <c r="BG220" s="221"/>
      <c r="BH220" s="221"/>
      <c r="BI220" s="221"/>
      <c r="BJ220" s="221"/>
      <c r="BK220" s="221"/>
      <c r="BL220" s="221"/>
      <c r="BM220" s="221"/>
      <c r="BN220" s="221"/>
      <c r="BO220" s="221"/>
      <c r="BP220" s="221"/>
      <c r="BQ220" s="221"/>
      <c r="BR220" s="221"/>
      <c r="BS220" s="221"/>
      <c r="BT220" s="221"/>
      <c r="BU220" s="221"/>
      <c r="BV220" s="221"/>
      <c r="BW220" s="221"/>
      <c r="BX220" s="221"/>
      <c r="BY220" s="221"/>
      <c r="BZ220" s="221"/>
      <c r="CA220" s="221"/>
      <c r="CB220" s="177"/>
      <c r="CC220" s="177"/>
      <c r="CD220" s="177"/>
    </row>
    <row r="221" spans="1:82" ht="20.100000000000001" customHeight="1">
      <c r="A221" s="291" t="str">
        <f>IF(resultats_francais!A221="","",resultats_francais!A221)</f>
        <v/>
      </c>
      <c r="B221" s="121"/>
      <c r="C221" s="122"/>
      <c r="D221" s="123"/>
      <c r="E221" s="121"/>
      <c r="F221" s="122"/>
      <c r="G221" s="122"/>
      <c r="H221" s="124"/>
      <c r="I221" s="240"/>
      <c r="J221" s="121"/>
      <c r="K221" s="122"/>
      <c r="L221" s="124"/>
      <c r="M221" s="121"/>
      <c r="N221" s="122"/>
      <c r="O221" s="122"/>
      <c r="P221" s="122"/>
      <c r="Q221" s="122"/>
      <c r="R221" s="124"/>
      <c r="S221" s="121"/>
      <c r="T221" s="124"/>
      <c r="U221" s="121"/>
      <c r="V221" s="122"/>
      <c r="W221" s="122"/>
      <c r="X221" s="124"/>
      <c r="Y221" s="121"/>
      <c r="Z221" s="122"/>
      <c r="AA221" s="124"/>
      <c r="AB221" s="121"/>
      <c r="AC221" s="122"/>
      <c r="AD221" s="124"/>
      <c r="AE221" s="328" t="str">
        <f t="shared" si="27"/>
        <v/>
      </c>
      <c r="AF221" s="328" t="str">
        <f t="shared" si="28"/>
        <v/>
      </c>
      <c r="AG221" s="328" t="str">
        <f t="shared" si="29"/>
        <v/>
      </c>
      <c r="AH221" s="328" t="str">
        <f t="shared" si="30"/>
        <v/>
      </c>
      <c r="AI221" s="328" t="str">
        <f t="shared" si="31"/>
        <v/>
      </c>
      <c r="AJ221" s="328" t="str">
        <f t="shared" si="32"/>
        <v/>
      </c>
      <c r="AK221" s="328" t="str">
        <f t="shared" si="33"/>
        <v/>
      </c>
      <c r="AL221" s="328" t="str">
        <f t="shared" si="34"/>
        <v/>
      </c>
      <c r="AM221" s="328" t="str">
        <f t="shared" si="35"/>
        <v/>
      </c>
      <c r="AN221" s="221"/>
      <c r="AO221" s="221"/>
      <c r="AP221" s="221"/>
      <c r="AQ221" s="221"/>
      <c r="AR221" s="221"/>
      <c r="AS221" s="221"/>
      <c r="AT221" s="221"/>
      <c r="AU221" s="221"/>
      <c r="AV221" s="221"/>
      <c r="AW221" s="221"/>
      <c r="AX221" s="221"/>
      <c r="AY221" s="221"/>
      <c r="AZ221" s="221"/>
      <c r="BA221" s="221"/>
      <c r="BB221" s="221"/>
      <c r="BC221" s="221"/>
      <c r="BD221" s="221"/>
      <c r="BE221" s="221"/>
      <c r="BF221" s="221"/>
      <c r="BG221" s="221"/>
      <c r="BH221" s="221"/>
      <c r="BI221" s="221"/>
      <c r="BJ221" s="221"/>
      <c r="BK221" s="221"/>
      <c r="BL221" s="221"/>
      <c r="BM221" s="221"/>
      <c r="BN221" s="221"/>
      <c r="BO221" s="221"/>
      <c r="BP221" s="221"/>
      <c r="BQ221" s="221"/>
      <c r="BR221" s="221"/>
      <c r="BS221" s="221"/>
      <c r="BT221" s="221"/>
      <c r="BU221" s="221"/>
      <c r="BV221" s="221"/>
      <c r="BW221" s="221"/>
      <c r="BX221" s="221"/>
      <c r="BY221" s="221"/>
      <c r="BZ221" s="221"/>
      <c r="CA221" s="221"/>
      <c r="CB221" s="177"/>
      <c r="CC221" s="177"/>
      <c r="CD221" s="177"/>
    </row>
    <row r="222" spans="1:82" ht="20.100000000000001" customHeight="1">
      <c r="A222" s="291" t="str">
        <f>IF(resultats_francais!A222="","",resultats_francais!A222)</f>
        <v/>
      </c>
      <c r="B222" s="121"/>
      <c r="C222" s="122"/>
      <c r="D222" s="123"/>
      <c r="E222" s="121"/>
      <c r="F222" s="122"/>
      <c r="G222" s="122"/>
      <c r="H222" s="124"/>
      <c r="I222" s="240"/>
      <c r="J222" s="121"/>
      <c r="K222" s="122"/>
      <c r="L222" s="124"/>
      <c r="M222" s="121"/>
      <c r="N222" s="122"/>
      <c r="O222" s="122"/>
      <c r="P222" s="122"/>
      <c r="Q222" s="122"/>
      <c r="R222" s="124"/>
      <c r="S222" s="121"/>
      <c r="T222" s="124"/>
      <c r="U222" s="121"/>
      <c r="V222" s="122"/>
      <c r="W222" s="122"/>
      <c r="X222" s="124"/>
      <c r="Y222" s="121"/>
      <c r="Z222" s="122"/>
      <c r="AA222" s="124"/>
      <c r="AB222" s="121"/>
      <c r="AC222" s="122"/>
      <c r="AD222" s="124"/>
      <c r="AE222" s="328" t="str">
        <f t="shared" si="27"/>
        <v/>
      </c>
      <c r="AF222" s="328" t="str">
        <f t="shared" si="28"/>
        <v/>
      </c>
      <c r="AG222" s="328" t="str">
        <f t="shared" si="29"/>
        <v/>
      </c>
      <c r="AH222" s="328" t="str">
        <f t="shared" si="30"/>
        <v/>
      </c>
      <c r="AI222" s="328" t="str">
        <f t="shared" si="31"/>
        <v/>
      </c>
      <c r="AJ222" s="328" t="str">
        <f t="shared" si="32"/>
        <v/>
      </c>
      <c r="AK222" s="328" t="str">
        <f t="shared" si="33"/>
        <v/>
      </c>
      <c r="AL222" s="328" t="str">
        <f t="shared" si="34"/>
        <v/>
      </c>
      <c r="AM222" s="328" t="str">
        <f t="shared" si="35"/>
        <v/>
      </c>
      <c r="AN222" s="221"/>
      <c r="AO222" s="221"/>
      <c r="AP222" s="221"/>
      <c r="AQ222" s="221"/>
      <c r="AR222" s="221"/>
      <c r="AS222" s="221"/>
      <c r="AT222" s="221"/>
      <c r="AU222" s="221"/>
      <c r="AV222" s="221"/>
      <c r="AW222" s="221"/>
      <c r="AX222" s="221"/>
      <c r="AY222" s="221"/>
      <c r="AZ222" s="221"/>
      <c r="BA222" s="221"/>
      <c r="BB222" s="221"/>
      <c r="BC222" s="221"/>
      <c r="BD222" s="221"/>
      <c r="BE222" s="221"/>
      <c r="BF222" s="221"/>
      <c r="BG222" s="221"/>
      <c r="BH222" s="221"/>
      <c r="BI222" s="221"/>
      <c r="BJ222" s="221"/>
      <c r="BK222" s="221"/>
      <c r="BL222" s="221"/>
      <c r="BM222" s="221"/>
      <c r="BN222" s="221"/>
      <c r="BO222" s="221"/>
      <c r="BP222" s="221"/>
      <c r="BQ222" s="221"/>
      <c r="BR222" s="221"/>
      <c r="BS222" s="221"/>
      <c r="BT222" s="221"/>
      <c r="BU222" s="221"/>
      <c r="BV222" s="221"/>
      <c r="BW222" s="221"/>
      <c r="BX222" s="221"/>
      <c r="BY222" s="221"/>
      <c r="BZ222" s="221"/>
      <c r="CA222" s="221"/>
      <c r="CB222" s="177"/>
      <c r="CC222" s="177"/>
      <c r="CD222" s="177"/>
    </row>
    <row r="223" spans="1:82" ht="20.100000000000001" customHeight="1">
      <c r="A223" s="291" t="str">
        <f>IF(resultats_francais!A223="","",resultats_francais!A223)</f>
        <v/>
      </c>
      <c r="B223" s="121"/>
      <c r="C223" s="122"/>
      <c r="D223" s="123"/>
      <c r="E223" s="121"/>
      <c r="F223" s="122"/>
      <c r="G223" s="122"/>
      <c r="H223" s="124"/>
      <c r="I223" s="240"/>
      <c r="J223" s="121"/>
      <c r="K223" s="122"/>
      <c r="L223" s="124"/>
      <c r="M223" s="121"/>
      <c r="N223" s="122"/>
      <c r="O223" s="122"/>
      <c r="P223" s="122"/>
      <c r="Q223" s="122"/>
      <c r="R223" s="124"/>
      <c r="S223" s="121"/>
      <c r="T223" s="124"/>
      <c r="U223" s="121"/>
      <c r="V223" s="122"/>
      <c r="W223" s="122"/>
      <c r="X223" s="124"/>
      <c r="Y223" s="121"/>
      <c r="Z223" s="122"/>
      <c r="AA223" s="124"/>
      <c r="AB223" s="121"/>
      <c r="AC223" s="122"/>
      <c r="AD223" s="124"/>
      <c r="AE223" s="328" t="str">
        <f t="shared" si="27"/>
        <v/>
      </c>
      <c r="AF223" s="328" t="str">
        <f t="shared" si="28"/>
        <v/>
      </c>
      <c r="AG223" s="328" t="str">
        <f t="shared" si="29"/>
        <v/>
      </c>
      <c r="AH223" s="328" t="str">
        <f t="shared" si="30"/>
        <v/>
      </c>
      <c r="AI223" s="328" t="str">
        <f t="shared" si="31"/>
        <v/>
      </c>
      <c r="AJ223" s="328" t="str">
        <f t="shared" si="32"/>
        <v/>
      </c>
      <c r="AK223" s="328" t="str">
        <f t="shared" si="33"/>
        <v/>
      </c>
      <c r="AL223" s="328" t="str">
        <f t="shared" si="34"/>
        <v/>
      </c>
      <c r="AM223" s="328" t="str">
        <f t="shared" si="35"/>
        <v/>
      </c>
      <c r="AN223" s="221"/>
      <c r="AO223" s="221"/>
      <c r="AP223" s="221"/>
      <c r="AQ223" s="221"/>
      <c r="AR223" s="221"/>
      <c r="AS223" s="221"/>
      <c r="AT223" s="221"/>
      <c r="AU223" s="221"/>
      <c r="AV223" s="221"/>
      <c r="AW223" s="221"/>
      <c r="AX223" s="221"/>
      <c r="AY223" s="221"/>
      <c r="AZ223" s="221"/>
      <c r="BA223" s="221"/>
      <c r="BB223" s="221"/>
      <c r="BC223" s="221"/>
      <c r="BD223" s="221"/>
      <c r="BE223" s="221"/>
      <c r="BF223" s="221"/>
      <c r="BG223" s="221"/>
      <c r="BH223" s="221"/>
      <c r="BI223" s="221"/>
      <c r="BJ223" s="221"/>
      <c r="BK223" s="221"/>
      <c r="BL223" s="221"/>
      <c r="BM223" s="221"/>
      <c r="BN223" s="221"/>
      <c r="BO223" s="221"/>
      <c r="BP223" s="221"/>
      <c r="BQ223" s="221"/>
      <c r="BR223" s="221"/>
      <c r="BS223" s="221"/>
      <c r="BT223" s="221"/>
      <c r="BU223" s="221"/>
      <c r="BV223" s="221"/>
      <c r="BW223" s="221"/>
      <c r="BX223" s="221"/>
      <c r="BY223" s="221"/>
      <c r="BZ223" s="221"/>
      <c r="CA223" s="221"/>
      <c r="CB223" s="177"/>
      <c r="CC223" s="177"/>
      <c r="CD223" s="177"/>
    </row>
    <row r="224" spans="1:82" ht="20.100000000000001" customHeight="1">
      <c r="A224" s="291" t="str">
        <f>IF(resultats_francais!A224="","",resultats_francais!A224)</f>
        <v/>
      </c>
      <c r="B224" s="121"/>
      <c r="C224" s="122"/>
      <c r="D224" s="123"/>
      <c r="E224" s="121"/>
      <c r="F224" s="122"/>
      <c r="G224" s="122"/>
      <c r="H224" s="124"/>
      <c r="I224" s="240"/>
      <c r="J224" s="121"/>
      <c r="K224" s="122"/>
      <c r="L224" s="124"/>
      <c r="M224" s="121"/>
      <c r="N224" s="122"/>
      <c r="O224" s="122"/>
      <c r="P224" s="122"/>
      <c r="Q224" s="122"/>
      <c r="R224" s="124"/>
      <c r="S224" s="121"/>
      <c r="T224" s="124"/>
      <c r="U224" s="121"/>
      <c r="V224" s="122"/>
      <c r="W224" s="122"/>
      <c r="X224" s="124"/>
      <c r="Y224" s="121"/>
      <c r="Z224" s="122"/>
      <c r="AA224" s="124"/>
      <c r="AB224" s="121"/>
      <c r="AC224" s="122"/>
      <c r="AD224" s="124"/>
      <c r="AE224" s="328" t="str">
        <f t="shared" si="27"/>
        <v/>
      </c>
      <c r="AF224" s="328" t="str">
        <f t="shared" si="28"/>
        <v/>
      </c>
      <c r="AG224" s="328" t="str">
        <f t="shared" si="29"/>
        <v/>
      </c>
      <c r="AH224" s="328" t="str">
        <f t="shared" si="30"/>
        <v/>
      </c>
      <c r="AI224" s="328" t="str">
        <f t="shared" si="31"/>
        <v/>
      </c>
      <c r="AJ224" s="328" t="str">
        <f t="shared" si="32"/>
        <v/>
      </c>
      <c r="AK224" s="328" t="str">
        <f t="shared" si="33"/>
        <v/>
      </c>
      <c r="AL224" s="328" t="str">
        <f t="shared" si="34"/>
        <v/>
      </c>
      <c r="AM224" s="328" t="str">
        <f t="shared" si="35"/>
        <v/>
      </c>
      <c r="AN224" s="221"/>
      <c r="AO224" s="221"/>
      <c r="AP224" s="221"/>
      <c r="AQ224" s="221"/>
      <c r="AR224" s="221"/>
      <c r="AS224" s="221"/>
      <c r="AT224" s="221"/>
      <c r="AU224" s="221"/>
      <c r="AV224" s="221"/>
      <c r="AW224" s="221"/>
      <c r="AX224" s="221"/>
      <c r="AY224" s="221"/>
      <c r="AZ224" s="221"/>
      <c r="BA224" s="221"/>
      <c r="BB224" s="221"/>
      <c r="BC224" s="221"/>
      <c r="BD224" s="221"/>
      <c r="BE224" s="221"/>
      <c r="BF224" s="221"/>
      <c r="BG224" s="221"/>
      <c r="BH224" s="221"/>
      <c r="BI224" s="221"/>
      <c r="BJ224" s="221"/>
      <c r="BK224" s="221"/>
      <c r="BL224" s="221"/>
      <c r="BM224" s="221"/>
      <c r="BN224" s="221"/>
      <c r="BO224" s="221"/>
      <c r="BP224" s="221"/>
      <c r="BQ224" s="221"/>
      <c r="BR224" s="221"/>
      <c r="BS224" s="221"/>
      <c r="BT224" s="221"/>
      <c r="BU224" s="221"/>
      <c r="BV224" s="221"/>
      <c r="BW224" s="221"/>
      <c r="BX224" s="221"/>
      <c r="BY224" s="221"/>
      <c r="BZ224" s="221"/>
      <c r="CA224" s="221"/>
      <c r="CB224" s="177"/>
      <c r="CC224" s="177"/>
      <c r="CD224" s="177"/>
    </row>
    <row r="225" spans="1:82" ht="20.100000000000001" customHeight="1">
      <c r="A225" s="291" t="str">
        <f>IF(resultats_francais!A225="","",resultats_francais!A225)</f>
        <v/>
      </c>
      <c r="B225" s="121"/>
      <c r="C225" s="122"/>
      <c r="D225" s="123"/>
      <c r="E225" s="121"/>
      <c r="F225" s="122"/>
      <c r="G225" s="122"/>
      <c r="H225" s="124"/>
      <c r="I225" s="240"/>
      <c r="J225" s="121"/>
      <c r="K225" s="122"/>
      <c r="L225" s="124"/>
      <c r="M225" s="121"/>
      <c r="N225" s="122"/>
      <c r="O225" s="122"/>
      <c r="P225" s="122"/>
      <c r="Q225" s="122"/>
      <c r="R225" s="124"/>
      <c r="S225" s="121"/>
      <c r="T225" s="124"/>
      <c r="U225" s="121"/>
      <c r="V225" s="122"/>
      <c r="W225" s="122"/>
      <c r="X225" s="124"/>
      <c r="Y225" s="121"/>
      <c r="Z225" s="122"/>
      <c r="AA225" s="124"/>
      <c r="AB225" s="121"/>
      <c r="AC225" s="122"/>
      <c r="AD225" s="124"/>
      <c r="AE225" s="328" t="str">
        <f t="shared" si="27"/>
        <v/>
      </c>
      <c r="AF225" s="328" t="str">
        <f t="shared" si="28"/>
        <v/>
      </c>
      <c r="AG225" s="328" t="str">
        <f t="shared" si="29"/>
        <v/>
      </c>
      <c r="AH225" s="328" t="str">
        <f t="shared" si="30"/>
        <v/>
      </c>
      <c r="AI225" s="328" t="str">
        <f t="shared" si="31"/>
        <v/>
      </c>
      <c r="AJ225" s="328" t="str">
        <f t="shared" si="32"/>
        <v/>
      </c>
      <c r="AK225" s="328" t="str">
        <f t="shared" si="33"/>
        <v/>
      </c>
      <c r="AL225" s="328" t="str">
        <f t="shared" si="34"/>
        <v/>
      </c>
      <c r="AM225" s="328" t="str">
        <f t="shared" si="35"/>
        <v/>
      </c>
      <c r="AN225" s="221"/>
      <c r="AO225" s="221"/>
      <c r="AP225" s="221"/>
      <c r="AQ225" s="221"/>
      <c r="AR225" s="221"/>
      <c r="AS225" s="221"/>
      <c r="AT225" s="221"/>
      <c r="AU225" s="221"/>
      <c r="AV225" s="221"/>
      <c r="AW225" s="221"/>
      <c r="AX225" s="221"/>
      <c r="AY225" s="221"/>
      <c r="AZ225" s="221"/>
      <c r="BA225" s="221"/>
      <c r="BB225" s="221"/>
      <c r="BC225" s="221"/>
      <c r="BD225" s="221"/>
      <c r="BE225" s="221"/>
      <c r="BF225" s="221"/>
      <c r="BG225" s="221"/>
      <c r="BH225" s="221"/>
      <c r="BI225" s="221"/>
      <c r="BJ225" s="221"/>
      <c r="BK225" s="221"/>
      <c r="BL225" s="221"/>
      <c r="BM225" s="221"/>
      <c r="BN225" s="221"/>
      <c r="BO225" s="221"/>
      <c r="BP225" s="221"/>
      <c r="BQ225" s="221"/>
      <c r="BR225" s="221"/>
      <c r="BS225" s="221"/>
      <c r="BT225" s="221"/>
      <c r="BU225" s="221"/>
      <c r="BV225" s="221"/>
      <c r="BW225" s="221"/>
      <c r="BX225" s="221"/>
      <c r="BY225" s="221"/>
      <c r="BZ225" s="221"/>
      <c r="CA225" s="221"/>
      <c r="CB225" s="177"/>
      <c r="CC225" s="177"/>
      <c r="CD225" s="177"/>
    </row>
    <row r="226" spans="1:82" ht="20.100000000000001" customHeight="1">
      <c r="A226" s="291" t="str">
        <f>IF(resultats_francais!A226="","",resultats_francais!A226)</f>
        <v/>
      </c>
      <c r="B226" s="121"/>
      <c r="C226" s="122"/>
      <c r="D226" s="123"/>
      <c r="E226" s="121"/>
      <c r="F226" s="122"/>
      <c r="G226" s="122"/>
      <c r="H226" s="124"/>
      <c r="I226" s="240"/>
      <c r="J226" s="121"/>
      <c r="K226" s="122"/>
      <c r="L226" s="124"/>
      <c r="M226" s="121"/>
      <c r="N226" s="122"/>
      <c r="O226" s="122"/>
      <c r="P226" s="122"/>
      <c r="Q226" s="122"/>
      <c r="R226" s="124"/>
      <c r="S226" s="121"/>
      <c r="T226" s="124"/>
      <c r="U226" s="121"/>
      <c r="V226" s="122"/>
      <c r="W226" s="122"/>
      <c r="X226" s="124"/>
      <c r="Y226" s="121"/>
      <c r="Z226" s="122"/>
      <c r="AA226" s="124"/>
      <c r="AB226" s="121"/>
      <c r="AC226" s="122"/>
      <c r="AD226" s="124"/>
      <c r="AE226" s="328" t="str">
        <f t="shared" si="27"/>
        <v/>
      </c>
      <c r="AF226" s="328" t="str">
        <f t="shared" si="28"/>
        <v/>
      </c>
      <c r="AG226" s="328" t="str">
        <f t="shared" si="29"/>
        <v/>
      </c>
      <c r="AH226" s="328" t="str">
        <f t="shared" si="30"/>
        <v/>
      </c>
      <c r="AI226" s="328" t="str">
        <f t="shared" si="31"/>
        <v/>
      </c>
      <c r="AJ226" s="328" t="str">
        <f t="shared" si="32"/>
        <v/>
      </c>
      <c r="AK226" s="328" t="str">
        <f t="shared" si="33"/>
        <v/>
      </c>
      <c r="AL226" s="328" t="str">
        <f t="shared" si="34"/>
        <v/>
      </c>
      <c r="AM226" s="328" t="str">
        <f t="shared" si="35"/>
        <v/>
      </c>
      <c r="AN226" s="221"/>
      <c r="AO226" s="221"/>
      <c r="AP226" s="221"/>
      <c r="AQ226" s="221"/>
      <c r="AR226" s="221"/>
      <c r="AS226" s="221"/>
      <c r="AT226" s="221"/>
      <c r="AU226" s="221"/>
      <c r="AV226" s="221"/>
      <c r="AW226" s="221"/>
      <c r="AX226" s="221"/>
      <c r="AY226" s="221"/>
      <c r="AZ226" s="221"/>
      <c r="BA226" s="221"/>
      <c r="BB226" s="221"/>
      <c r="BC226" s="221"/>
      <c r="BD226" s="221"/>
      <c r="BE226" s="221"/>
      <c r="BF226" s="221"/>
      <c r="BG226" s="221"/>
      <c r="BH226" s="221"/>
      <c r="BI226" s="221"/>
      <c r="BJ226" s="221"/>
      <c r="BK226" s="221"/>
      <c r="BL226" s="221"/>
      <c r="BM226" s="221"/>
      <c r="BN226" s="221"/>
      <c r="BO226" s="221"/>
      <c r="BP226" s="221"/>
      <c r="BQ226" s="221"/>
      <c r="BR226" s="221"/>
      <c r="BS226" s="221"/>
      <c r="BT226" s="221"/>
      <c r="BU226" s="221"/>
      <c r="BV226" s="221"/>
      <c r="BW226" s="221"/>
      <c r="BX226" s="221"/>
      <c r="BY226" s="221"/>
      <c r="BZ226" s="221"/>
      <c r="CA226" s="221"/>
      <c r="CB226" s="177"/>
      <c r="CC226" s="177"/>
      <c r="CD226" s="177"/>
    </row>
    <row r="227" spans="1:82" ht="20.100000000000001" customHeight="1">
      <c r="A227" s="291" t="str">
        <f>IF(resultats_francais!A227="","",resultats_francais!A227)</f>
        <v/>
      </c>
      <c r="B227" s="121"/>
      <c r="C227" s="122"/>
      <c r="D227" s="123"/>
      <c r="E227" s="121"/>
      <c r="F227" s="122"/>
      <c r="G227" s="122"/>
      <c r="H227" s="124"/>
      <c r="I227" s="240"/>
      <c r="J227" s="121"/>
      <c r="K227" s="122"/>
      <c r="L227" s="124"/>
      <c r="M227" s="121"/>
      <c r="N227" s="122"/>
      <c r="O227" s="122"/>
      <c r="P227" s="122"/>
      <c r="Q227" s="122"/>
      <c r="R227" s="124"/>
      <c r="S227" s="121"/>
      <c r="T227" s="124"/>
      <c r="U227" s="121"/>
      <c r="V227" s="122"/>
      <c r="W227" s="122"/>
      <c r="X227" s="124"/>
      <c r="Y227" s="121"/>
      <c r="Z227" s="122"/>
      <c r="AA227" s="124"/>
      <c r="AB227" s="121"/>
      <c r="AC227" s="122"/>
      <c r="AD227" s="124"/>
      <c r="AE227" s="328" t="str">
        <f t="shared" si="27"/>
        <v/>
      </c>
      <c r="AF227" s="328" t="str">
        <f t="shared" si="28"/>
        <v/>
      </c>
      <c r="AG227" s="328" t="str">
        <f t="shared" si="29"/>
        <v/>
      </c>
      <c r="AH227" s="328" t="str">
        <f t="shared" si="30"/>
        <v/>
      </c>
      <c r="AI227" s="328" t="str">
        <f t="shared" si="31"/>
        <v/>
      </c>
      <c r="AJ227" s="328" t="str">
        <f t="shared" si="32"/>
        <v/>
      </c>
      <c r="AK227" s="328" t="str">
        <f t="shared" si="33"/>
        <v/>
      </c>
      <c r="AL227" s="328" t="str">
        <f t="shared" si="34"/>
        <v/>
      </c>
      <c r="AM227" s="328" t="str">
        <f t="shared" si="35"/>
        <v/>
      </c>
      <c r="AN227" s="221"/>
      <c r="AO227" s="221"/>
      <c r="AP227" s="221"/>
      <c r="AQ227" s="221"/>
      <c r="AR227" s="221"/>
      <c r="AS227" s="221"/>
      <c r="AT227" s="221"/>
      <c r="AU227" s="221"/>
      <c r="AV227" s="221"/>
      <c r="AW227" s="221"/>
      <c r="AX227" s="221"/>
      <c r="AY227" s="221"/>
      <c r="AZ227" s="221"/>
      <c r="BA227" s="221"/>
      <c r="BB227" s="221"/>
      <c r="BC227" s="221"/>
      <c r="BD227" s="221"/>
      <c r="BE227" s="221"/>
      <c r="BF227" s="221"/>
      <c r="BG227" s="221"/>
      <c r="BH227" s="221"/>
      <c r="BI227" s="221"/>
      <c r="BJ227" s="221"/>
      <c r="BK227" s="221"/>
      <c r="BL227" s="221"/>
      <c r="BM227" s="221"/>
      <c r="BN227" s="221"/>
      <c r="BO227" s="221"/>
      <c r="BP227" s="221"/>
      <c r="BQ227" s="221"/>
      <c r="BR227" s="221"/>
      <c r="BS227" s="221"/>
      <c r="BT227" s="221"/>
      <c r="BU227" s="221"/>
      <c r="BV227" s="221"/>
      <c r="BW227" s="221"/>
      <c r="BX227" s="221"/>
      <c r="BY227" s="221"/>
      <c r="BZ227" s="221"/>
      <c r="CA227" s="221"/>
      <c r="CB227" s="177"/>
      <c r="CC227" s="177"/>
      <c r="CD227" s="177"/>
    </row>
    <row r="228" spans="1:82" ht="20.100000000000001" customHeight="1">
      <c r="A228" s="291" t="str">
        <f>IF(resultats_francais!A228="","",resultats_francais!A228)</f>
        <v/>
      </c>
      <c r="B228" s="121"/>
      <c r="C228" s="122"/>
      <c r="D228" s="123"/>
      <c r="E228" s="121"/>
      <c r="F228" s="122"/>
      <c r="G228" s="122"/>
      <c r="H228" s="124"/>
      <c r="I228" s="240"/>
      <c r="J228" s="121"/>
      <c r="K228" s="122"/>
      <c r="L228" s="124"/>
      <c r="M228" s="121"/>
      <c r="N228" s="122"/>
      <c r="O228" s="122"/>
      <c r="P228" s="122"/>
      <c r="Q228" s="122"/>
      <c r="R228" s="124"/>
      <c r="S228" s="121"/>
      <c r="T228" s="124"/>
      <c r="U228" s="121"/>
      <c r="V228" s="122"/>
      <c r="W228" s="122"/>
      <c r="X228" s="124"/>
      <c r="Y228" s="121"/>
      <c r="Z228" s="122"/>
      <c r="AA228" s="124"/>
      <c r="AB228" s="121"/>
      <c r="AC228" s="122"/>
      <c r="AD228" s="124"/>
      <c r="AE228" s="328" t="str">
        <f t="shared" si="27"/>
        <v/>
      </c>
      <c r="AF228" s="328" t="str">
        <f t="shared" si="28"/>
        <v/>
      </c>
      <c r="AG228" s="328" t="str">
        <f t="shared" si="29"/>
        <v/>
      </c>
      <c r="AH228" s="328" t="str">
        <f t="shared" si="30"/>
        <v/>
      </c>
      <c r="AI228" s="328" t="str">
        <f t="shared" si="31"/>
        <v/>
      </c>
      <c r="AJ228" s="328" t="str">
        <f t="shared" si="32"/>
        <v/>
      </c>
      <c r="AK228" s="328" t="str">
        <f t="shared" si="33"/>
        <v/>
      </c>
      <c r="AL228" s="328" t="str">
        <f t="shared" si="34"/>
        <v/>
      </c>
      <c r="AM228" s="328" t="str">
        <f t="shared" si="35"/>
        <v/>
      </c>
      <c r="AN228" s="221"/>
      <c r="AO228" s="221"/>
      <c r="AP228" s="221"/>
      <c r="AQ228" s="221"/>
      <c r="AR228" s="221"/>
      <c r="AS228" s="221"/>
      <c r="AT228" s="221"/>
      <c r="AU228" s="221"/>
      <c r="AV228" s="221"/>
      <c r="AW228" s="221"/>
      <c r="AX228" s="221"/>
      <c r="AY228" s="221"/>
      <c r="AZ228" s="221"/>
      <c r="BA228" s="221"/>
      <c r="BB228" s="221"/>
      <c r="BC228" s="221"/>
      <c r="BD228" s="221"/>
      <c r="BE228" s="221"/>
      <c r="BF228" s="221"/>
      <c r="BG228" s="221"/>
      <c r="BH228" s="221"/>
      <c r="BI228" s="221"/>
      <c r="BJ228" s="221"/>
      <c r="BK228" s="221"/>
      <c r="BL228" s="221"/>
      <c r="BM228" s="221"/>
      <c r="BN228" s="221"/>
      <c r="BO228" s="221"/>
      <c r="BP228" s="221"/>
      <c r="BQ228" s="221"/>
      <c r="BR228" s="221"/>
      <c r="BS228" s="221"/>
      <c r="BT228" s="221"/>
      <c r="BU228" s="221"/>
      <c r="BV228" s="221"/>
      <c r="BW228" s="221"/>
      <c r="BX228" s="221"/>
      <c r="BY228" s="221"/>
      <c r="BZ228" s="221"/>
      <c r="CA228" s="221"/>
      <c r="CB228" s="177"/>
      <c r="CC228" s="177"/>
      <c r="CD228" s="177"/>
    </row>
    <row r="229" spans="1:82" ht="20.100000000000001" customHeight="1">
      <c r="A229" s="291" t="str">
        <f>IF(resultats_francais!A229="","",resultats_francais!A229)</f>
        <v/>
      </c>
      <c r="B229" s="121"/>
      <c r="C229" s="122"/>
      <c r="D229" s="123"/>
      <c r="E229" s="121"/>
      <c r="F229" s="122"/>
      <c r="G229" s="122"/>
      <c r="H229" s="124"/>
      <c r="I229" s="240"/>
      <c r="J229" s="121"/>
      <c r="K229" s="122"/>
      <c r="L229" s="124"/>
      <c r="M229" s="121"/>
      <c r="N229" s="122"/>
      <c r="O229" s="122"/>
      <c r="P229" s="122"/>
      <c r="Q229" s="122"/>
      <c r="R229" s="124"/>
      <c r="S229" s="121"/>
      <c r="T229" s="124"/>
      <c r="U229" s="121"/>
      <c r="V229" s="122"/>
      <c r="W229" s="122"/>
      <c r="X229" s="124"/>
      <c r="Y229" s="121"/>
      <c r="Z229" s="122"/>
      <c r="AA229" s="124"/>
      <c r="AB229" s="121"/>
      <c r="AC229" s="122"/>
      <c r="AD229" s="124"/>
      <c r="AE229" s="328" t="str">
        <f t="shared" si="27"/>
        <v/>
      </c>
      <c r="AF229" s="328" t="str">
        <f t="shared" si="28"/>
        <v/>
      </c>
      <c r="AG229" s="328" t="str">
        <f t="shared" si="29"/>
        <v/>
      </c>
      <c r="AH229" s="328" t="str">
        <f t="shared" si="30"/>
        <v/>
      </c>
      <c r="AI229" s="328" t="str">
        <f t="shared" si="31"/>
        <v/>
      </c>
      <c r="AJ229" s="328" t="str">
        <f t="shared" si="32"/>
        <v/>
      </c>
      <c r="AK229" s="328" t="str">
        <f t="shared" si="33"/>
        <v/>
      </c>
      <c r="AL229" s="328" t="str">
        <f t="shared" si="34"/>
        <v/>
      </c>
      <c r="AM229" s="328" t="str">
        <f t="shared" si="35"/>
        <v/>
      </c>
      <c r="AN229" s="221"/>
      <c r="AO229" s="221"/>
      <c r="AP229" s="221"/>
      <c r="AQ229" s="221"/>
      <c r="AR229" s="221"/>
      <c r="AS229" s="221"/>
      <c r="AT229" s="221"/>
      <c r="AU229" s="221"/>
      <c r="AV229" s="221"/>
      <c r="AW229" s="221"/>
      <c r="AX229" s="221"/>
      <c r="AY229" s="221"/>
      <c r="AZ229" s="221"/>
      <c r="BA229" s="221"/>
      <c r="BB229" s="221"/>
      <c r="BC229" s="221"/>
      <c r="BD229" s="221"/>
      <c r="BE229" s="221"/>
      <c r="BF229" s="221"/>
      <c r="BG229" s="221"/>
      <c r="BH229" s="221"/>
      <c r="BI229" s="221"/>
      <c r="BJ229" s="221"/>
      <c r="BK229" s="221"/>
      <c r="BL229" s="221"/>
      <c r="BM229" s="221"/>
      <c r="BN229" s="221"/>
      <c r="BO229" s="221"/>
      <c r="BP229" s="221"/>
      <c r="BQ229" s="221"/>
      <c r="BR229" s="221"/>
      <c r="BS229" s="221"/>
      <c r="BT229" s="221"/>
      <c r="BU229" s="221"/>
      <c r="BV229" s="221"/>
      <c r="BW229" s="221"/>
      <c r="BX229" s="221"/>
      <c r="BY229" s="221"/>
      <c r="BZ229" s="221"/>
      <c r="CA229" s="221"/>
      <c r="CB229" s="177"/>
      <c r="CC229" s="177"/>
      <c r="CD229" s="177"/>
    </row>
    <row r="230" spans="1:82" ht="20.100000000000001" customHeight="1">
      <c r="A230" s="291" t="str">
        <f>IF(resultats_francais!A230="","",resultats_francais!A230)</f>
        <v/>
      </c>
      <c r="B230" s="121"/>
      <c r="C230" s="122"/>
      <c r="D230" s="123"/>
      <c r="E230" s="121"/>
      <c r="F230" s="122"/>
      <c r="G230" s="122"/>
      <c r="H230" s="124"/>
      <c r="I230" s="240"/>
      <c r="J230" s="121"/>
      <c r="K230" s="122"/>
      <c r="L230" s="124"/>
      <c r="M230" s="121"/>
      <c r="N230" s="122"/>
      <c r="O230" s="122"/>
      <c r="P230" s="122"/>
      <c r="Q230" s="122"/>
      <c r="R230" s="124"/>
      <c r="S230" s="121"/>
      <c r="T230" s="124"/>
      <c r="U230" s="121"/>
      <c r="V230" s="122"/>
      <c r="W230" s="122"/>
      <c r="X230" s="124"/>
      <c r="Y230" s="121"/>
      <c r="Z230" s="122"/>
      <c r="AA230" s="124"/>
      <c r="AB230" s="121"/>
      <c r="AC230" s="122"/>
      <c r="AD230" s="124"/>
      <c r="AE230" s="328" t="str">
        <f t="shared" si="27"/>
        <v/>
      </c>
      <c r="AF230" s="328" t="str">
        <f t="shared" si="28"/>
        <v/>
      </c>
      <c r="AG230" s="328" t="str">
        <f t="shared" si="29"/>
        <v/>
      </c>
      <c r="AH230" s="328" t="str">
        <f t="shared" si="30"/>
        <v/>
      </c>
      <c r="AI230" s="328" t="str">
        <f t="shared" si="31"/>
        <v/>
      </c>
      <c r="AJ230" s="328" t="str">
        <f t="shared" si="32"/>
        <v/>
      </c>
      <c r="AK230" s="328" t="str">
        <f t="shared" si="33"/>
        <v/>
      </c>
      <c r="AL230" s="328" t="str">
        <f t="shared" si="34"/>
        <v/>
      </c>
      <c r="AM230" s="328" t="str">
        <f t="shared" si="35"/>
        <v/>
      </c>
      <c r="AN230" s="221"/>
      <c r="AO230" s="221"/>
      <c r="AP230" s="221"/>
      <c r="AQ230" s="221"/>
      <c r="AR230" s="221"/>
      <c r="AS230" s="221"/>
      <c r="AT230" s="221"/>
      <c r="AU230" s="221"/>
      <c r="AV230" s="221"/>
      <c r="AW230" s="221"/>
      <c r="AX230" s="221"/>
      <c r="AY230" s="221"/>
      <c r="AZ230" s="221"/>
      <c r="BA230" s="221"/>
      <c r="BB230" s="221"/>
      <c r="BC230" s="221"/>
      <c r="BD230" s="221"/>
      <c r="BE230" s="221"/>
      <c r="BF230" s="221"/>
      <c r="BG230" s="221"/>
      <c r="BH230" s="221"/>
      <c r="BI230" s="221"/>
      <c r="BJ230" s="221"/>
      <c r="BK230" s="221"/>
      <c r="BL230" s="221"/>
      <c r="BM230" s="221"/>
      <c r="BN230" s="221"/>
      <c r="BO230" s="221"/>
      <c r="BP230" s="221"/>
      <c r="BQ230" s="221"/>
      <c r="BR230" s="221"/>
      <c r="BS230" s="221"/>
      <c r="BT230" s="221"/>
      <c r="BU230" s="221"/>
      <c r="BV230" s="221"/>
      <c r="BW230" s="221"/>
      <c r="BX230" s="221"/>
      <c r="BY230" s="221"/>
      <c r="BZ230" s="221"/>
      <c r="CA230" s="221"/>
      <c r="CB230" s="177"/>
      <c r="CC230" s="177"/>
      <c r="CD230" s="177"/>
    </row>
    <row r="231" spans="1:82" ht="20.100000000000001" customHeight="1">
      <c r="A231" s="291" t="str">
        <f>IF(resultats_francais!A231="","",resultats_francais!A231)</f>
        <v/>
      </c>
      <c r="B231" s="121"/>
      <c r="C231" s="122"/>
      <c r="D231" s="123"/>
      <c r="E231" s="121"/>
      <c r="F231" s="122"/>
      <c r="G231" s="122"/>
      <c r="H231" s="124"/>
      <c r="I231" s="240"/>
      <c r="J231" s="121"/>
      <c r="K231" s="122"/>
      <c r="L231" s="124"/>
      <c r="M231" s="121"/>
      <c r="N231" s="122"/>
      <c r="O231" s="122"/>
      <c r="P231" s="122"/>
      <c r="Q231" s="122"/>
      <c r="R231" s="124"/>
      <c r="S231" s="121"/>
      <c r="T231" s="124"/>
      <c r="U231" s="121"/>
      <c r="V231" s="122"/>
      <c r="W231" s="122"/>
      <c r="X231" s="124"/>
      <c r="Y231" s="121"/>
      <c r="Z231" s="122"/>
      <c r="AA231" s="124"/>
      <c r="AB231" s="121"/>
      <c r="AC231" s="122"/>
      <c r="AD231" s="124"/>
      <c r="AE231" s="328" t="str">
        <f t="shared" si="27"/>
        <v/>
      </c>
      <c r="AF231" s="328" t="str">
        <f t="shared" si="28"/>
        <v/>
      </c>
      <c r="AG231" s="328" t="str">
        <f t="shared" si="29"/>
        <v/>
      </c>
      <c r="AH231" s="328" t="str">
        <f t="shared" si="30"/>
        <v/>
      </c>
      <c r="AI231" s="328" t="str">
        <f t="shared" si="31"/>
        <v/>
      </c>
      <c r="AJ231" s="328" t="str">
        <f t="shared" si="32"/>
        <v/>
      </c>
      <c r="AK231" s="328" t="str">
        <f t="shared" si="33"/>
        <v/>
      </c>
      <c r="AL231" s="328" t="str">
        <f t="shared" si="34"/>
        <v/>
      </c>
      <c r="AM231" s="328" t="str">
        <f t="shared" si="35"/>
        <v/>
      </c>
      <c r="AN231" s="221"/>
      <c r="AO231" s="221"/>
      <c r="AP231" s="221"/>
      <c r="AQ231" s="221"/>
      <c r="AR231" s="221"/>
      <c r="AS231" s="221"/>
      <c r="AT231" s="221"/>
      <c r="AU231" s="221"/>
      <c r="AV231" s="221"/>
      <c r="AW231" s="221"/>
      <c r="AX231" s="221"/>
      <c r="AY231" s="221"/>
      <c r="AZ231" s="221"/>
      <c r="BA231" s="221"/>
      <c r="BB231" s="221"/>
      <c r="BC231" s="221"/>
      <c r="BD231" s="221"/>
      <c r="BE231" s="221"/>
      <c r="BF231" s="221"/>
      <c r="BG231" s="221"/>
      <c r="BH231" s="221"/>
      <c r="BI231" s="221"/>
      <c r="BJ231" s="221"/>
      <c r="BK231" s="221"/>
      <c r="BL231" s="221"/>
      <c r="BM231" s="221"/>
      <c r="BN231" s="221"/>
      <c r="BO231" s="221"/>
      <c r="BP231" s="221"/>
      <c r="BQ231" s="221"/>
      <c r="BR231" s="221"/>
      <c r="BS231" s="221"/>
      <c r="BT231" s="221"/>
      <c r="BU231" s="221"/>
      <c r="BV231" s="221"/>
      <c r="BW231" s="221"/>
      <c r="BX231" s="221"/>
      <c r="BY231" s="221"/>
      <c r="BZ231" s="221"/>
      <c r="CA231" s="221"/>
      <c r="CB231" s="177"/>
      <c r="CC231" s="177"/>
      <c r="CD231" s="177"/>
    </row>
    <row r="232" spans="1:82" ht="20.100000000000001" customHeight="1">
      <c r="A232" s="291" t="str">
        <f>IF(resultats_francais!A232="","",resultats_francais!A232)</f>
        <v/>
      </c>
      <c r="B232" s="121"/>
      <c r="C232" s="122"/>
      <c r="D232" s="123"/>
      <c r="E232" s="121"/>
      <c r="F232" s="122"/>
      <c r="G232" s="122"/>
      <c r="H232" s="124"/>
      <c r="I232" s="240"/>
      <c r="J232" s="121"/>
      <c r="K232" s="122"/>
      <c r="L232" s="124"/>
      <c r="M232" s="121"/>
      <c r="N232" s="122"/>
      <c r="O232" s="122"/>
      <c r="P232" s="122"/>
      <c r="Q232" s="122"/>
      <c r="R232" s="124"/>
      <c r="S232" s="121"/>
      <c r="T232" s="124"/>
      <c r="U232" s="121"/>
      <c r="V232" s="122"/>
      <c r="W232" s="122"/>
      <c r="X232" s="124"/>
      <c r="Y232" s="121"/>
      <c r="Z232" s="122"/>
      <c r="AA232" s="124"/>
      <c r="AB232" s="121"/>
      <c r="AC232" s="122"/>
      <c r="AD232" s="124"/>
      <c r="AE232" s="328" t="str">
        <f t="shared" si="27"/>
        <v/>
      </c>
      <c r="AF232" s="328" t="str">
        <f t="shared" si="28"/>
        <v/>
      </c>
      <c r="AG232" s="328" t="str">
        <f t="shared" si="29"/>
        <v/>
      </c>
      <c r="AH232" s="328" t="str">
        <f t="shared" si="30"/>
        <v/>
      </c>
      <c r="AI232" s="328" t="str">
        <f t="shared" si="31"/>
        <v/>
      </c>
      <c r="AJ232" s="328" t="str">
        <f t="shared" si="32"/>
        <v/>
      </c>
      <c r="AK232" s="328" t="str">
        <f t="shared" si="33"/>
        <v/>
      </c>
      <c r="AL232" s="328" t="str">
        <f t="shared" si="34"/>
        <v/>
      </c>
      <c r="AM232" s="328" t="str">
        <f t="shared" si="35"/>
        <v/>
      </c>
      <c r="AN232" s="221"/>
      <c r="AO232" s="221"/>
      <c r="AP232" s="221"/>
      <c r="AQ232" s="221"/>
      <c r="AR232" s="221"/>
      <c r="AS232" s="221"/>
      <c r="AT232" s="221"/>
      <c r="AU232" s="221"/>
      <c r="AV232" s="221"/>
      <c r="AW232" s="221"/>
      <c r="AX232" s="221"/>
      <c r="AY232" s="221"/>
      <c r="AZ232" s="221"/>
      <c r="BA232" s="221"/>
      <c r="BB232" s="221"/>
      <c r="BC232" s="221"/>
      <c r="BD232" s="221"/>
      <c r="BE232" s="221"/>
      <c r="BF232" s="221"/>
      <c r="BG232" s="221"/>
      <c r="BH232" s="221"/>
      <c r="BI232" s="221"/>
      <c r="BJ232" s="221"/>
      <c r="BK232" s="221"/>
      <c r="BL232" s="221"/>
      <c r="BM232" s="221"/>
      <c r="BN232" s="221"/>
      <c r="BO232" s="221"/>
      <c r="BP232" s="221"/>
      <c r="BQ232" s="221"/>
      <c r="BR232" s="221"/>
      <c r="BS232" s="221"/>
      <c r="BT232" s="221"/>
      <c r="BU232" s="221"/>
      <c r="BV232" s="221"/>
      <c r="BW232" s="221"/>
      <c r="BX232" s="221"/>
      <c r="BY232" s="221"/>
      <c r="BZ232" s="221"/>
      <c r="CA232" s="221"/>
      <c r="CB232" s="177"/>
      <c r="CC232" s="177"/>
      <c r="CD232" s="177"/>
    </row>
    <row r="233" spans="1:82" ht="20.100000000000001" customHeight="1">
      <c r="A233" s="291" t="str">
        <f>IF(resultats_francais!A233="","",resultats_francais!A233)</f>
        <v/>
      </c>
      <c r="B233" s="121"/>
      <c r="C233" s="122"/>
      <c r="D233" s="123"/>
      <c r="E233" s="121"/>
      <c r="F233" s="122"/>
      <c r="G233" s="122"/>
      <c r="H233" s="124"/>
      <c r="I233" s="240"/>
      <c r="J233" s="121"/>
      <c r="K233" s="122"/>
      <c r="L233" s="124"/>
      <c r="M233" s="121"/>
      <c r="N233" s="122"/>
      <c r="O233" s="122"/>
      <c r="P233" s="122"/>
      <c r="Q233" s="122"/>
      <c r="R233" s="124"/>
      <c r="S233" s="121"/>
      <c r="T233" s="124"/>
      <c r="U233" s="121"/>
      <c r="V233" s="122"/>
      <c r="W233" s="122"/>
      <c r="X233" s="124"/>
      <c r="Y233" s="121"/>
      <c r="Z233" s="122"/>
      <c r="AA233" s="124"/>
      <c r="AB233" s="121"/>
      <c r="AC233" s="122"/>
      <c r="AD233" s="124"/>
      <c r="AE233" s="328" t="str">
        <f t="shared" si="27"/>
        <v/>
      </c>
      <c r="AF233" s="328" t="str">
        <f t="shared" si="28"/>
        <v/>
      </c>
      <c r="AG233" s="328" t="str">
        <f t="shared" si="29"/>
        <v/>
      </c>
      <c r="AH233" s="328" t="str">
        <f t="shared" si="30"/>
        <v/>
      </c>
      <c r="AI233" s="328" t="str">
        <f t="shared" si="31"/>
        <v/>
      </c>
      <c r="AJ233" s="328" t="str">
        <f t="shared" si="32"/>
        <v/>
      </c>
      <c r="AK233" s="328" t="str">
        <f t="shared" si="33"/>
        <v/>
      </c>
      <c r="AL233" s="328" t="str">
        <f t="shared" si="34"/>
        <v/>
      </c>
      <c r="AM233" s="328" t="str">
        <f t="shared" si="35"/>
        <v/>
      </c>
      <c r="AN233" s="221"/>
      <c r="AO233" s="221"/>
      <c r="AP233" s="221"/>
      <c r="AQ233" s="221"/>
      <c r="AR233" s="221"/>
      <c r="AS233" s="221"/>
      <c r="AT233" s="221"/>
      <c r="AU233" s="221"/>
      <c r="AV233" s="221"/>
      <c r="AW233" s="221"/>
      <c r="AX233" s="221"/>
      <c r="AY233" s="221"/>
      <c r="AZ233" s="221"/>
      <c r="BA233" s="221"/>
      <c r="BB233" s="221"/>
      <c r="BC233" s="221"/>
      <c r="BD233" s="221"/>
      <c r="BE233" s="221"/>
      <c r="BF233" s="221"/>
      <c r="BG233" s="221"/>
      <c r="BH233" s="221"/>
      <c r="BI233" s="221"/>
      <c r="BJ233" s="221"/>
      <c r="BK233" s="221"/>
      <c r="BL233" s="221"/>
      <c r="BM233" s="221"/>
      <c r="BN233" s="221"/>
      <c r="BO233" s="221"/>
      <c r="BP233" s="221"/>
      <c r="BQ233" s="221"/>
      <c r="BR233" s="221"/>
      <c r="BS233" s="221"/>
      <c r="BT233" s="221"/>
      <c r="BU233" s="221"/>
      <c r="BV233" s="221"/>
      <c r="BW233" s="221"/>
      <c r="BX233" s="221"/>
      <c r="BY233" s="221"/>
      <c r="BZ233" s="221"/>
      <c r="CA233" s="221"/>
      <c r="CB233" s="177"/>
      <c r="CC233" s="177"/>
      <c r="CD233" s="177"/>
    </row>
    <row r="234" spans="1:82" ht="20.100000000000001" customHeight="1">
      <c r="A234" s="291" t="str">
        <f>IF(resultats_francais!A234="","",resultats_francais!A234)</f>
        <v/>
      </c>
      <c r="B234" s="121"/>
      <c r="C234" s="122"/>
      <c r="D234" s="123"/>
      <c r="E234" s="121"/>
      <c r="F234" s="122"/>
      <c r="G234" s="122"/>
      <c r="H234" s="124"/>
      <c r="I234" s="240"/>
      <c r="J234" s="121"/>
      <c r="K234" s="122"/>
      <c r="L234" s="124"/>
      <c r="M234" s="121"/>
      <c r="N234" s="122"/>
      <c r="O234" s="122"/>
      <c r="P234" s="122"/>
      <c r="Q234" s="122"/>
      <c r="R234" s="124"/>
      <c r="S234" s="121"/>
      <c r="T234" s="124"/>
      <c r="U234" s="121"/>
      <c r="V234" s="122"/>
      <c r="W234" s="122"/>
      <c r="X234" s="124"/>
      <c r="Y234" s="121"/>
      <c r="Z234" s="122"/>
      <c r="AA234" s="124"/>
      <c r="AB234" s="121"/>
      <c r="AC234" s="122"/>
      <c r="AD234" s="124"/>
      <c r="AE234" s="328" t="str">
        <f t="shared" si="27"/>
        <v/>
      </c>
      <c r="AF234" s="328" t="str">
        <f t="shared" si="28"/>
        <v/>
      </c>
      <c r="AG234" s="328" t="str">
        <f t="shared" si="29"/>
        <v/>
      </c>
      <c r="AH234" s="328" t="str">
        <f t="shared" si="30"/>
        <v/>
      </c>
      <c r="AI234" s="328" t="str">
        <f t="shared" si="31"/>
        <v/>
      </c>
      <c r="AJ234" s="328" t="str">
        <f t="shared" si="32"/>
        <v/>
      </c>
      <c r="AK234" s="328" t="str">
        <f t="shared" si="33"/>
        <v/>
      </c>
      <c r="AL234" s="328" t="str">
        <f t="shared" si="34"/>
        <v/>
      </c>
      <c r="AM234" s="328" t="str">
        <f t="shared" si="35"/>
        <v/>
      </c>
      <c r="AN234" s="221"/>
      <c r="AO234" s="221"/>
      <c r="AP234" s="221"/>
      <c r="AQ234" s="221"/>
      <c r="AR234" s="221"/>
      <c r="AS234" s="221"/>
      <c r="AT234" s="221"/>
      <c r="AU234" s="221"/>
      <c r="AV234" s="221"/>
      <c r="AW234" s="221"/>
      <c r="AX234" s="221"/>
      <c r="AY234" s="221"/>
      <c r="AZ234" s="221"/>
      <c r="BA234" s="221"/>
      <c r="BB234" s="221"/>
      <c r="BC234" s="221"/>
      <c r="BD234" s="221"/>
      <c r="BE234" s="221"/>
      <c r="BF234" s="221"/>
      <c r="BG234" s="221"/>
      <c r="BH234" s="221"/>
      <c r="BI234" s="221"/>
      <c r="BJ234" s="221"/>
      <c r="BK234" s="221"/>
      <c r="BL234" s="221"/>
      <c r="BM234" s="221"/>
      <c r="BN234" s="221"/>
      <c r="BO234" s="221"/>
      <c r="BP234" s="221"/>
      <c r="BQ234" s="221"/>
      <c r="BR234" s="221"/>
      <c r="BS234" s="221"/>
      <c r="BT234" s="221"/>
      <c r="BU234" s="221"/>
      <c r="BV234" s="221"/>
      <c r="BW234" s="221"/>
      <c r="BX234" s="221"/>
      <c r="BY234" s="221"/>
      <c r="BZ234" s="221"/>
      <c r="CA234" s="221"/>
      <c r="CB234" s="177"/>
      <c r="CC234" s="177"/>
      <c r="CD234" s="177"/>
    </row>
    <row r="235" spans="1:82" ht="20.100000000000001" customHeight="1">
      <c r="A235" s="291" t="str">
        <f>IF(resultats_francais!A235="","",resultats_francais!A235)</f>
        <v/>
      </c>
      <c r="B235" s="121"/>
      <c r="C235" s="122"/>
      <c r="D235" s="123"/>
      <c r="E235" s="121"/>
      <c r="F235" s="122"/>
      <c r="G235" s="122"/>
      <c r="H235" s="124"/>
      <c r="I235" s="240"/>
      <c r="J235" s="121"/>
      <c r="K235" s="122"/>
      <c r="L235" s="124"/>
      <c r="M235" s="121"/>
      <c r="N235" s="122"/>
      <c r="O235" s="122"/>
      <c r="P235" s="122"/>
      <c r="Q235" s="122"/>
      <c r="R235" s="124"/>
      <c r="S235" s="121"/>
      <c r="T235" s="124"/>
      <c r="U235" s="121"/>
      <c r="V235" s="122"/>
      <c r="W235" s="122"/>
      <c r="X235" s="124"/>
      <c r="Y235" s="121"/>
      <c r="Z235" s="122"/>
      <c r="AA235" s="124"/>
      <c r="AB235" s="121"/>
      <c r="AC235" s="122"/>
      <c r="AD235" s="124"/>
      <c r="AE235" s="328" t="str">
        <f t="shared" si="27"/>
        <v/>
      </c>
      <c r="AF235" s="328" t="str">
        <f t="shared" si="28"/>
        <v/>
      </c>
      <c r="AG235" s="328" t="str">
        <f t="shared" si="29"/>
        <v/>
      </c>
      <c r="AH235" s="328" t="str">
        <f t="shared" si="30"/>
        <v/>
      </c>
      <c r="AI235" s="328" t="str">
        <f t="shared" si="31"/>
        <v/>
      </c>
      <c r="AJ235" s="328" t="str">
        <f t="shared" si="32"/>
        <v/>
      </c>
      <c r="AK235" s="328" t="str">
        <f t="shared" si="33"/>
        <v/>
      </c>
      <c r="AL235" s="328" t="str">
        <f t="shared" si="34"/>
        <v/>
      </c>
      <c r="AM235" s="328" t="str">
        <f t="shared" si="35"/>
        <v/>
      </c>
      <c r="AN235" s="221"/>
      <c r="AO235" s="221"/>
      <c r="AP235" s="221"/>
      <c r="AQ235" s="221"/>
      <c r="AR235" s="221"/>
      <c r="AS235" s="221"/>
      <c r="AT235" s="221"/>
      <c r="AU235" s="221"/>
      <c r="AV235" s="221"/>
      <c r="AW235" s="221"/>
      <c r="AX235" s="221"/>
      <c r="AY235" s="221"/>
      <c r="AZ235" s="221"/>
      <c r="BA235" s="221"/>
      <c r="BB235" s="221"/>
      <c r="BC235" s="221"/>
      <c r="BD235" s="221"/>
      <c r="BE235" s="221"/>
      <c r="BF235" s="221"/>
      <c r="BG235" s="221"/>
      <c r="BH235" s="221"/>
      <c r="BI235" s="221"/>
      <c r="BJ235" s="221"/>
      <c r="BK235" s="221"/>
      <c r="BL235" s="221"/>
      <c r="BM235" s="221"/>
      <c r="BN235" s="221"/>
      <c r="BO235" s="221"/>
      <c r="BP235" s="221"/>
      <c r="BQ235" s="221"/>
      <c r="BR235" s="221"/>
      <c r="BS235" s="221"/>
      <c r="BT235" s="221"/>
      <c r="BU235" s="221"/>
      <c r="BV235" s="221"/>
      <c r="BW235" s="221"/>
      <c r="BX235" s="221"/>
      <c r="BY235" s="221"/>
      <c r="BZ235" s="221"/>
      <c r="CA235" s="221"/>
      <c r="CB235" s="177"/>
      <c r="CC235" s="177"/>
      <c r="CD235" s="177"/>
    </row>
    <row r="236" spans="1:82" ht="20.100000000000001" customHeight="1">
      <c r="A236" s="291" t="str">
        <f>IF(resultats_francais!A236="","",resultats_francais!A236)</f>
        <v/>
      </c>
      <c r="B236" s="121"/>
      <c r="C236" s="122"/>
      <c r="D236" s="123"/>
      <c r="E236" s="121"/>
      <c r="F236" s="122"/>
      <c r="G236" s="122"/>
      <c r="H236" s="124"/>
      <c r="I236" s="240"/>
      <c r="J236" s="121"/>
      <c r="K236" s="122"/>
      <c r="L236" s="124"/>
      <c r="M236" s="121"/>
      <c r="N236" s="122"/>
      <c r="O236" s="122"/>
      <c r="P236" s="122"/>
      <c r="Q236" s="122"/>
      <c r="R236" s="124"/>
      <c r="S236" s="121"/>
      <c r="T236" s="124"/>
      <c r="U236" s="121"/>
      <c r="V236" s="122"/>
      <c r="W236" s="122"/>
      <c r="X236" s="124"/>
      <c r="Y236" s="121"/>
      <c r="Z236" s="122"/>
      <c r="AA236" s="124"/>
      <c r="AB236" s="121"/>
      <c r="AC236" s="122"/>
      <c r="AD236" s="124"/>
      <c r="AE236" s="328" t="str">
        <f t="shared" si="27"/>
        <v/>
      </c>
      <c r="AF236" s="328" t="str">
        <f t="shared" si="28"/>
        <v/>
      </c>
      <c r="AG236" s="328" t="str">
        <f t="shared" si="29"/>
        <v/>
      </c>
      <c r="AH236" s="328" t="str">
        <f t="shared" si="30"/>
        <v/>
      </c>
      <c r="AI236" s="328" t="str">
        <f t="shared" si="31"/>
        <v/>
      </c>
      <c r="AJ236" s="328" t="str">
        <f t="shared" si="32"/>
        <v/>
      </c>
      <c r="AK236" s="328" t="str">
        <f t="shared" si="33"/>
        <v/>
      </c>
      <c r="AL236" s="328" t="str">
        <f t="shared" si="34"/>
        <v/>
      </c>
      <c r="AM236" s="328" t="str">
        <f t="shared" si="35"/>
        <v/>
      </c>
      <c r="AN236" s="221"/>
      <c r="AO236" s="221"/>
      <c r="AP236" s="221"/>
      <c r="AQ236" s="221"/>
      <c r="AR236" s="221"/>
      <c r="AS236" s="221"/>
      <c r="AT236" s="221"/>
      <c r="AU236" s="221"/>
      <c r="AV236" s="221"/>
      <c r="AW236" s="221"/>
      <c r="AX236" s="221"/>
      <c r="AY236" s="221"/>
      <c r="AZ236" s="221"/>
      <c r="BA236" s="221"/>
      <c r="BB236" s="221"/>
      <c r="BC236" s="221"/>
      <c r="BD236" s="221"/>
      <c r="BE236" s="221"/>
      <c r="BF236" s="221"/>
      <c r="BG236" s="221"/>
      <c r="BH236" s="221"/>
      <c r="BI236" s="221"/>
      <c r="BJ236" s="221"/>
      <c r="BK236" s="221"/>
      <c r="BL236" s="221"/>
      <c r="BM236" s="221"/>
      <c r="BN236" s="221"/>
      <c r="BO236" s="221"/>
      <c r="BP236" s="221"/>
      <c r="BQ236" s="221"/>
      <c r="BR236" s="221"/>
      <c r="BS236" s="221"/>
      <c r="BT236" s="221"/>
      <c r="BU236" s="221"/>
      <c r="BV236" s="221"/>
      <c r="BW236" s="221"/>
      <c r="BX236" s="221"/>
      <c r="BY236" s="221"/>
      <c r="BZ236" s="221"/>
      <c r="CA236" s="221"/>
      <c r="CB236" s="177"/>
      <c r="CC236" s="177"/>
      <c r="CD236" s="177"/>
    </row>
    <row r="237" spans="1:82" ht="20.100000000000001" customHeight="1">
      <c r="A237" s="291" t="str">
        <f>IF(resultats_francais!A237="","",resultats_francais!A237)</f>
        <v/>
      </c>
      <c r="B237" s="121"/>
      <c r="C237" s="122"/>
      <c r="D237" s="123"/>
      <c r="E237" s="121"/>
      <c r="F237" s="122"/>
      <c r="G237" s="122"/>
      <c r="H237" s="124"/>
      <c r="I237" s="240"/>
      <c r="J237" s="121"/>
      <c r="K237" s="122"/>
      <c r="L237" s="124"/>
      <c r="M237" s="121"/>
      <c r="N237" s="122"/>
      <c r="O237" s="122"/>
      <c r="P237" s="122"/>
      <c r="Q237" s="122"/>
      <c r="R237" s="124"/>
      <c r="S237" s="121"/>
      <c r="T237" s="124"/>
      <c r="U237" s="121"/>
      <c r="V237" s="122"/>
      <c r="W237" s="122"/>
      <c r="X237" s="124"/>
      <c r="Y237" s="121"/>
      <c r="Z237" s="122"/>
      <c r="AA237" s="124"/>
      <c r="AB237" s="121"/>
      <c r="AC237" s="122"/>
      <c r="AD237" s="124"/>
      <c r="AE237" s="328" t="str">
        <f t="shared" si="27"/>
        <v/>
      </c>
      <c r="AF237" s="328" t="str">
        <f t="shared" si="28"/>
        <v/>
      </c>
      <c r="AG237" s="328" t="str">
        <f t="shared" si="29"/>
        <v/>
      </c>
      <c r="AH237" s="328" t="str">
        <f t="shared" si="30"/>
        <v/>
      </c>
      <c r="AI237" s="328" t="str">
        <f t="shared" si="31"/>
        <v/>
      </c>
      <c r="AJ237" s="328" t="str">
        <f t="shared" si="32"/>
        <v/>
      </c>
      <c r="AK237" s="328" t="str">
        <f t="shared" si="33"/>
        <v/>
      </c>
      <c r="AL237" s="328" t="str">
        <f t="shared" si="34"/>
        <v/>
      </c>
      <c r="AM237" s="328" t="str">
        <f t="shared" si="35"/>
        <v/>
      </c>
      <c r="AN237" s="221"/>
      <c r="AO237" s="221"/>
      <c r="AP237" s="221"/>
      <c r="AQ237" s="221"/>
      <c r="AR237" s="221"/>
      <c r="AS237" s="221"/>
      <c r="AT237" s="221"/>
      <c r="AU237" s="221"/>
      <c r="AV237" s="221"/>
      <c r="AW237" s="221"/>
      <c r="AX237" s="221"/>
      <c r="AY237" s="221"/>
      <c r="AZ237" s="221"/>
      <c r="BA237" s="221"/>
      <c r="BB237" s="221"/>
      <c r="BC237" s="221"/>
      <c r="BD237" s="221"/>
      <c r="BE237" s="221"/>
      <c r="BF237" s="221"/>
      <c r="BG237" s="221"/>
      <c r="BH237" s="221"/>
      <c r="BI237" s="221"/>
      <c r="BJ237" s="221"/>
      <c r="BK237" s="221"/>
      <c r="BL237" s="221"/>
      <c r="BM237" s="221"/>
      <c r="BN237" s="221"/>
      <c r="BO237" s="221"/>
      <c r="BP237" s="221"/>
      <c r="BQ237" s="221"/>
      <c r="BR237" s="221"/>
      <c r="BS237" s="221"/>
      <c r="BT237" s="221"/>
      <c r="BU237" s="221"/>
      <c r="BV237" s="221"/>
      <c r="BW237" s="221"/>
      <c r="BX237" s="221"/>
      <c r="BY237" s="221"/>
      <c r="BZ237" s="221"/>
      <c r="CA237" s="221"/>
      <c r="CB237" s="177"/>
      <c r="CC237" s="177"/>
      <c r="CD237" s="177"/>
    </row>
    <row r="238" spans="1:82" ht="20.100000000000001" customHeight="1">
      <c r="A238" s="291" t="str">
        <f>IF(resultats_francais!A238="","",resultats_francais!A238)</f>
        <v/>
      </c>
      <c r="B238" s="121"/>
      <c r="C238" s="122"/>
      <c r="D238" s="123"/>
      <c r="E238" s="121"/>
      <c r="F238" s="122"/>
      <c r="G238" s="122"/>
      <c r="H238" s="124"/>
      <c r="I238" s="240"/>
      <c r="J238" s="121"/>
      <c r="K238" s="122"/>
      <c r="L238" s="124"/>
      <c r="M238" s="121"/>
      <c r="N238" s="122"/>
      <c r="O238" s="122"/>
      <c r="P238" s="122"/>
      <c r="Q238" s="122"/>
      <c r="R238" s="124"/>
      <c r="S238" s="121"/>
      <c r="T238" s="124"/>
      <c r="U238" s="121"/>
      <c r="V238" s="122"/>
      <c r="W238" s="122"/>
      <c r="X238" s="124"/>
      <c r="Y238" s="121"/>
      <c r="Z238" s="122"/>
      <c r="AA238" s="124"/>
      <c r="AB238" s="121"/>
      <c r="AC238" s="122"/>
      <c r="AD238" s="124"/>
      <c r="AE238" s="328" t="str">
        <f t="shared" si="27"/>
        <v/>
      </c>
      <c r="AF238" s="328" t="str">
        <f t="shared" si="28"/>
        <v/>
      </c>
      <c r="AG238" s="328" t="str">
        <f t="shared" si="29"/>
        <v/>
      </c>
      <c r="AH238" s="328" t="str">
        <f t="shared" si="30"/>
        <v/>
      </c>
      <c r="AI238" s="328" t="str">
        <f t="shared" si="31"/>
        <v/>
      </c>
      <c r="AJ238" s="328" t="str">
        <f t="shared" si="32"/>
        <v/>
      </c>
      <c r="AK238" s="328" t="str">
        <f t="shared" si="33"/>
        <v/>
      </c>
      <c r="AL238" s="328" t="str">
        <f t="shared" si="34"/>
        <v/>
      </c>
      <c r="AM238" s="328" t="str">
        <f t="shared" si="35"/>
        <v/>
      </c>
      <c r="AN238" s="221"/>
      <c r="AO238" s="221"/>
      <c r="AP238" s="221"/>
      <c r="AQ238" s="221"/>
      <c r="AR238" s="221"/>
      <c r="AS238" s="221"/>
      <c r="AT238" s="221"/>
      <c r="AU238" s="221"/>
      <c r="AV238" s="221"/>
      <c r="AW238" s="221"/>
      <c r="AX238" s="221"/>
      <c r="AY238" s="221"/>
      <c r="AZ238" s="221"/>
      <c r="BA238" s="221"/>
      <c r="BB238" s="221"/>
      <c r="BC238" s="221"/>
      <c r="BD238" s="221"/>
      <c r="BE238" s="221"/>
      <c r="BF238" s="221"/>
      <c r="BG238" s="221"/>
      <c r="BH238" s="221"/>
      <c r="BI238" s="221"/>
      <c r="BJ238" s="221"/>
      <c r="BK238" s="221"/>
      <c r="BL238" s="221"/>
      <c r="BM238" s="221"/>
      <c r="BN238" s="221"/>
      <c r="BO238" s="221"/>
      <c r="BP238" s="221"/>
      <c r="BQ238" s="221"/>
      <c r="BR238" s="221"/>
      <c r="BS238" s="221"/>
      <c r="BT238" s="221"/>
      <c r="BU238" s="221"/>
      <c r="BV238" s="221"/>
      <c r="BW238" s="221"/>
      <c r="BX238" s="221"/>
      <c r="BY238" s="221"/>
      <c r="BZ238" s="221"/>
      <c r="CA238" s="221"/>
      <c r="CB238" s="177"/>
      <c r="CC238" s="177"/>
      <c r="CD238" s="177"/>
    </row>
    <row r="239" spans="1:82" ht="20.100000000000001" customHeight="1">
      <c r="A239" s="291" t="str">
        <f>IF(resultats_francais!A239="","",resultats_francais!A239)</f>
        <v/>
      </c>
      <c r="B239" s="121"/>
      <c r="C239" s="122"/>
      <c r="D239" s="123"/>
      <c r="E239" s="121"/>
      <c r="F239" s="122"/>
      <c r="G239" s="122"/>
      <c r="H239" s="124"/>
      <c r="I239" s="240"/>
      <c r="J239" s="121"/>
      <c r="K239" s="122"/>
      <c r="L239" s="124"/>
      <c r="M239" s="121"/>
      <c r="N239" s="122"/>
      <c r="O239" s="122"/>
      <c r="P239" s="122"/>
      <c r="Q239" s="122"/>
      <c r="R239" s="124"/>
      <c r="S239" s="121"/>
      <c r="T239" s="124"/>
      <c r="U239" s="121"/>
      <c r="V239" s="122"/>
      <c r="W239" s="122"/>
      <c r="X239" s="124"/>
      <c r="Y239" s="121"/>
      <c r="Z239" s="122"/>
      <c r="AA239" s="124"/>
      <c r="AB239" s="121"/>
      <c r="AC239" s="122"/>
      <c r="AD239" s="124"/>
      <c r="AE239" s="328" t="str">
        <f t="shared" si="27"/>
        <v/>
      </c>
      <c r="AF239" s="328" t="str">
        <f t="shared" si="28"/>
        <v/>
      </c>
      <c r="AG239" s="328" t="str">
        <f t="shared" si="29"/>
        <v/>
      </c>
      <c r="AH239" s="328" t="str">
        <f t="shared" si="30"/>
        <v/>
      </c>
      <c r="AI239" s="328" t="str">
        <f t="shared" si="31"/>
        <v/>
      </c>
      <c r="AJ239" s="328" t="str">
        <f t="shared" si="32"/>
        <v/>
      </c>
      <c r="AK239" s="328" t="str">
        <f t="shared" si="33"/>
        <v/>
      </c>
      <c r="AL239" s="328" t="str">
        <f t="shared" si="34"/>
        <v/>
      </c>
      <c r="AM239" s="328" t="str">
        <f t="shared" si="35"/>
        <v/>
      </c>
      <c r="AN239" s="221"/>
      <c r="AO239" s="221"/>
      <c r="AP239" s="221"/>
      <c r="AQ239" s="221"/>
      <c r="AR239" s="221"/>
      <c r="AS239" s="221"/>
      <c r="AT239" s="221"/>
      <c r="AU239" s="221"/>
      <c r="AV239" s="221"/>
      <c r="AW239" s="221"/>
      <c r="AX239" s="221"/>
      <c r="AY239" s="221"/>
      <c r="AZ239" s="221"/>
      <c r="BA239" s="221"/>
      <c r="BB239" s="221"/>
      <c r="BC239" s="221"/>
      <c r="BD239" s="221"/>
      <c r="BE239" s="221"/>
      <c r="BF239" s="221"/>
      <c r="BG239" s="221"/>
      <c r="BH239" s="221"/>
      <c r="BI239" s="221"/>
      <c r="BJ239" s="221"/>
      <c r="BK239" s="221"/>
      <c r="BL239" s="221"/>
      <c r="BM239" s="221"/>
      <c r="BN239" s="221"/>
      <c r="BO239" s="221"/>
      <c r="BP239" s="221"/>
      <c r="BQ239" s="221"/>
      <c r="BR239" s="221"/>
      <c r="BS239" s="221"/>
      <c r="BT239" s="221"/>
      <c r="BU239" s="221"/>
      <c r="BV239" s="221"/>
      <c r="BW239" s="221"/>
      <c r="BX239" s="221"/>
      <c r="BY239" s="221"/>
      <c r="BZ239" s="221"/>
      <c r="CA239" s="221"/>
      <c r="CB239" s="177"/>
      <c r="CC239" s="177"/>
      <c r="CD239" s="177"/>
    </row>
    <row r="240" spans="1:82" ht="20.100000000000001" customHeight="1">
      <c r="A240" s="291" t="str">
        <f>IF(resultats_francais!A240="","",resultats_francais!A240)</f>
        <v/>
      </c>
      <c r="B240" s="121"/>
      <c r="C240" s="122"/>
      <c r="D240" s="123"/>
      <c r="E240" s="121"/>
      <c r="F240" s="122"/>
      <c r="G240" s="122"/>
      <c r="H240" s="124"/>
      <c r="I240" s="240"/>
      <c r="J240" s="121"/>
      <c r="K240" s="122"/>
      <c r="L240" s="124"/>
      <c r="M240" s="121"/>
      <c r="N240" s="122"/>
      <c r="O240" s="122"/>
      <c r="P240" s="122"/>
      <c r="Q240" s="122"/>
      <c r="R240" s="124"/>
      <c r="S240" s="121"/>
      <c r="T240" s="124"/>
      <c r="U240" s="121"/>
      <c r="V240" s="122"/>
      <c r="W240" s="122"/>
      <c r="X240" s="124"/>
      <c r="Y240" s="121"/>
      <c r="Z240" s="122"/>
      <c r="AA240" s="124"/>
      <c r="AB240" s="121"/>
      <c r="AC240" s="122"/>
      <c r="AD240" s="124"/>
      <c r="AE240" s="328" t="str">
        <f t="shared" si="27"/>
        <v/>
      </c>
      <c r="AF240" s="328" t="str">
        <f t="shared" si="28"/>
        <v/>
      </c>
      <c r="AG240" s="328" t="str">
        <f t="shared" si="29"/>
        <v/>
      </c>
      <c r="AH240" s="328" t="str">
        <f t="shared" si="30"/>
        <v/>
      </c>
      <c r="AI240" s="328" t="str">
        <f t="shared" si="31"/>
        <v/>
      </c>
      <c r="AJ240" s="328" t="str">
        <f t="shared" si="32"/>
        <v/>
      </c>
      <c r="AK240" s="328" t="str">
        <f t="shared" si="33"/>
        <v/>
      </c>
      <c r="AL240" s="328" t="str">
        <f t="shared" si="34"/>
        <v/>
      </c>
      <c r="AM240" s="328" t="str">
        <f t="shared" si="35"/>
        <v/>
      </c>
      <c r="AN240" s="221"/>
      <c r="AO240" s="221"/>
      <c r="AP240" s="221"/>
      <c r="AQ240" s="221"/>
      <c r="AR240" s="221"/>
      <c r="AS240" s="221"/>
      <c r="AT240" s="221"/>
      <c r="AU240" s="221"/>
      <c r="AV240" s="221"/>
      <c r="AW240" s="221"/>
      <c r="AX240" s="221"/>
      <c r="AY240" s="221"/>
      <c r="AZ240" s="221"/>
      <c r="BA240" s="221"/>
      <c r="BB240" s="221"/>
      <c r="BC240" s="221"/>
      <c r="BD240" s="221"/>
      <c r="BE240" s="221"/>
      <c r="BF240" s="221"/>
      <c r="BG240" s="221"/>
      <c r="BH240" s="221"/>
      <c r="BI240" s="221"/>
      <c r="BJ240" s="221"/>
      <c r="BK240" s="221"/>
      <c r="BL240" s="221"/>
      <c r="BM240" s="221"/>
      <c r="BN240" s="221"/>
      <c r="BO240" s="221"/>
      <c r="BP240" s="221"/>
      <c r="BQ240" s="221"/>
      <c r="BR240" s="221"/>
      <c r="BS240" s="221"/>
      <c r="BT240" s="221"/>
      <c r="BU240" s="221"/>
      <c r="BV240" s="221"/>
      <c r="BW240" s="221"/>
      <c r="BX240" s="221"/>
      <c r="BY240" s="221"/>
      <c r="BZ240" s="221"/>
      <c r="CA240" s="221"/>
      <c r="CB240" s="177"/>
      <c r="CC240" s="177"/>
      <c r="CD240" s="177"/>
    </row>
    <row r="241" spans="1:82" ht="20.100000000000001" customHeight="1">
      <c r="A241" s="291" t="str">
        <f>IF(resultats_francais!A241="","",resultats_francais!A241)</f>
        <v/>
      </c>
      <c r="B241" s="121"/>
      <c r="C241" s="122"/>
      <c r="D241" s="123"/>
      <c r="E241" s="121"/>
      <c r="F241" s="122"/>
      <c r="G241" s="122"/>
      <c r="H241" s="124"/>
      <c r="I241" s="240"/>
      <c r="J241" s="121"/>
      <c r="K241" s="122"/>
      <c r="L241" s="124"/>
      <c r="M241" s="121"/>
      <c r="N241" s="122"/>
      <c r="O241" s="122"/>
      <c r="P241" s="122"/>
      <c r="Q241" s="122"/>
      <c r="R241" s="124"/>
      <c r="S241" s="121"/>
      <c r="T241" s="124"/>
      <c r="U241" s="121"/>
      <c r="V241" s="122"/>
      <c r="W241" s="122"/>
      <c r="X241" s="124"/>
      <c r="Y241" s="121"/>
      <c r="Z241" s="122"/>
      <c r="AA241" s="124"/>
      <c r="AB241" s="121"/>
      <c r="AC241" s="122"/>
      <c r="AD241" s="124"/>
      <c r="AE241" s="328" t="str">
        <f t="shared" si="27"/>
        <v/>
      </c>
      <c r="AF241" s="328" t="str">
        <f t="shared" si="28"/>
        <v/>
      </c>
      <c r="AG241" s="328" t="str">
        <f t="shared" si="29"/>
        <v/>
      </c>
      <c r="AH241" s="328" t="str">
        <f t="shared" si="30"/>
        <v/>
      </c>
      <c r="AI241" s="328" t="str">
        <f t="shared" si="31"/>
        <v/>
      </c>
      <c r="AJ241" s="328" t="str">
        <f t="shared" si="32"/>
        <v/>
      </c>
      <c r="AK241" s="328" t="str">
        <f t="shared" si="33"/>
        <v/>
      </c>
      <c r="AL241" s="328" t="str">
        <f t="shared" si="34"/>
        <v/>
      </c>
      <c r="AM241" s="328" t="str">
        <f t="shared" si="35"/>
        <v/>
      </c>
      <c r="AN241" s="221"/>
      <c r="AO241" s="221"/>
      <c r="AP241" s="221"/>
      <c r="AQ241" s="221"/>
      <c r="AR241" s="221"/>
      <c r="AS241" s="221"/>
      <c r="AT241" s="221"/>
      <c r="AU241" s="221"/>
      <c r="AV241" s="221"/>
      <c r="AW241" s="221"/>
      <c r="AX241" s="221"/>
      <c r="AY241" s="221"/>
      <c r="AZ241" s="221"/>
      <c r="BA241" s="221"/>
      <c r="BB241" s="221"/>
      <c r="BC241" s="221"/>
      <c r="BD241" s="221"/>
      <c r="BE241" s="221"/>
      <c r="BF241" s="221"/>
      <c r="BG241" s="221"/>
      <c r="BH241" s="221"/>
      <c r="BI241" s="221"/>
      <c r="BJ241" s="221"/>
      <c r="BK241" s="221"/>
      <c r="BL241" s="221"/>
      <c r="BM241" s="221"/>
      <c r="BN241" s="221"/>
      <c r="BO241" s="221"/>
      <c r="BP241" s="221"/>
      <c r="BQ241" s="221"/>
      <c r="BR241" s="221"/>
      <c r="BS241" s="221"/>
      <c r="BT241" s="221"/>
      <c r="BU241" s="221"/>
      <c r="BV241" s="221"/>
      <c r="BW241" s="221"/>
      <c r="BX241" s="221"/>
      <c r="BY241" s="221"/>
      <c r="BZ241" s="221"/>
      <c r="CA241" s="221"/>
      <c r="CB241" s="177"/>
      <c r="CC241" s="177"/>
      <c r="CD241" s="177"/>
    </row>
    <row r="242" spans="1:82" ht="20.100000000000001" customHeight="1">
      <c r="A242" s="291" t="str">
        <f>IF(resultats_francais!A242="","",resultats_francais!A242)</f>
        <v/>
      </c>
      <c r="B242" s="121"/>
      <c r="C242" s="122"/>
      <c r="D242" s="123"/>
      <c r="E242" s="121"/>
      <c r="F242" s="122"/>
      <c r="G242" s="122"/>
      <c r="H242" s="124"/>
      <c r="I242" s="240"/>
      <c r="J242" s="121"/>
      <c r="K242" s="122"/>
      <c r="L242" s="124"/>
      <c r="M242" s="121"/>
      <c r="N242" s="122"/>
      <c r="O242" s="122"/>
      <c r="P242" s="122"/>
      <c r="Q242" s="122"/>
      <c r="R242" s="124"/>
      <c r="S242" s="121"/>
      <c r="T242" s="124"/>
      <c r="U242" s="121"/>
      <c r="V242" s="122"/>
      <c r="W242" s="122"/>
      <c r="X242" s="124"/>
      <c r="Y242" s="121"/>
      <c r="Z242" s="122"/>
      <c r="AA242" s="124"/>
      <c r="AB242" s="121"/>
      <c r="AC242" s="122"/>
      <c r="AD242" s="124"/>
      <c r="AE242" s="328" t="str">
        <f t="shared" si="27"/>
        <v/>
      </c>
      <c r="AF242" s="328" t="str">
        <f t="shared" si="28"/>
        <v/>
      </c>
      <c r="AG242" s="328" t="str">
        <f t="shared" si="29"/>
        <v/>
      </c>
      <c r="AH242" s="328" t="str">
        <f t="shared" si="30"/>
        <v/>
      </c>
      <c r="AI242" s="328" t="str">
        <f t="shared" si="31"/>
        <v/>
      </c>
      <c r="AJ242" s="328" t="str">
        <f t="shared" si="32"/>
        <v/>
      </c>
      <c r="AK242" s="328" t="str">
        <f t="shared" si="33"/>
        <v/>
      </c>
      <c r="AL242" s="328" t="str">
        <f t="shared" si="34"/>
        <v/>
      </c>
      <c r="AM242" s="328" t="str">
        <f t="shared" si="35"/>
        <v/>
      </c>
      <c r="AN242" s="221"/>
      <c r="AO242" s="221"/>
      <c r="AP242" s="221"/>
      <c r="AQ242" s="221"/>
      <c r="AR242" s="221"/>
      <c r="AS242" s="221"/>
      <c r="AT242" s="221"/>
      <c r="AU242" s="221"/>
      <c r="AV242" s="221"/>
      <c r="AW242" s="221"/>
      <c r="AX242" s="221"/>
      <c r="AY242" s="221"/>
      <c r="AZ242" s="221"/>
      <c r="BA242" s="221"/>
      <c r="BB242" s="221"/>
      <c r="BC242" s="221"/>
      <c r="BD242" s="221"/>
      <c r="BE242" s="221"/>
      <c r="BF242" s="221"/>
      <c r="BG242" s="221"/>
      <c r="BH242" s="221"/>
      <c r="BI242" s="221"/>
      <c r="BJ242" s="221"/>
      <c r="BK242" s="221"/>
      <c r="BL242" s="221"/>
      <c r="BM242" s="221"/>
      <c r="BN242" s="221"/>
      <c r="BO242" s="221"/>
      <c r="BP242" s="221"/>
      <c r="BQ242" s="221"/>
      <c r="BR242" s="221"/>
      <c r="BS242" s="221"/>
      <c r="BT242" s="221"/>
      <c r="BU242" s="221"/>
      <c r="BV242" s="221"/>
      <c r="BW242" s="221"/>
      <c r="BX242" s="221"/>
      <c r="BY242" s="221"/>
      <c r="BZ242" s="221"/>
      <c r="CA242" s="221"/>
      <c r="CB242" s="177"/>
      <c r="CC242" s="177"/>
      <c r="CD242" s="177"/>
    </row>
    <row r="243" spans="1:82" ht="20.100000000000001" customHeight="1">
      <c r="A243" s="291" t="str">
        <f>IF(resultats_francais!A243="","",resultats_francais!A243)</f>
        <v/>
      </c>
      <c r="B243" s="121"/>
      <c r="C243" s="122"/>
      <c r="D243" s="123"/>
      <c r="E243" s="121"/>
      <c r="F243" s="122"/>
      <c r="G243" s="122"/>
      <c r="H243" s="124"/>
      <c r="I243" s="240"/>
      <c r="J243" s="121"/>
      <c r="K243" s="122"/>
      <c r="L243" s="124"/>
      <c r="M243" s="121"/>
      <c r="N243" s="122"/>
      <c r="O243" s="122"/>
      <c r="P243" s="122"/>
      <c r="Q243" s="122"/>
      <c r="R243" s="124"/>
      <c r="S243" s="121"/>
      <c r="T243" s="124"/>
      <c r="U243" s="121"/>
      <c r="V243" s="122"/>
      <c r="W243" s="122"/>
      <c r="X243" s="124"/>
      <c r="Y243" s="121"/>
      <c r="Z243" s="122"/>
      <c r="AA243" s="124"/>
      <c r="AB243" s="121"/>
      <c r="AC243" s="122"/>
      <c r="AD243" s="124"/>
      <c r="AE243" s="328" t="str">
        <f t="shared" si="27"/>
        <v/>
      </c>
      <c r="AF243" s="328" t="str">
        <f t="shared" si="28"/>
        <v/>
      </c>
      <c r="AG243" s="328" t="str">
        <f t="shared" si="29"/>
        <v/>
      </c>
      <c r="AH243" s="328" t="str">
        <f t="shared" si="30"/>
        <v/>
      </c>
      <c r="AI243" s="328" t="str">
        <f t="shared" si="31"/>
        <v/>
      </c>
      <c r="AJ243" s="328" t="str">
        <f t="shared" si="32"/>
        <v/>
      </c>
      <c r="AK243" s="328" t="str">
        <f t="shared" si="33"/>
        <v/>
      </c>
      <c r="AL243" s="328" t="str">
        <f t="shared" si="34"/>
        <v/>
      </c>
      <c r="AM243" s="328" t="str">
        <f t="shared" si="35"/>
        <v/>
      </c>
      <c r="AN243" s="221"/>
      <c r="AO243" s="221"/>
      <c r="AP243" s="221"/>
      <c r="AQ243" s="221"/>
      <c r="AR243" s="221"/>
      <c r="AS243" s="221"/>
      <c r="AT243" s="221"/>
      <c r="AU243" s="221"/>
      <c r="AV243" s="221"/>
      <c r="AW243" s="221"/>
      <c r="AX243" s="221"/>
      <c r="AY243" s="221"/>
      <c r="AZ243" s="221"/>
      <c r="BA243" s="221"/>
      <c r="BB243" s="221"/>
      <c r="BC243" s="221"/>
      <c r="BD243" s="221"/>
      <c r="BE243" s="221"/>
      <c r="BF243" s="221"/>
      <c r="BG243" s="221"/>
      <c r="BH243" s="221"/>
      <c r="BI243" s="221"/>
      <c r="BJ243" s="221"/>
      <c r="BK243" s="221"/>
      <c r="BL243" s="221"/>
      <c r="BM243" s="221"/>
      <c r="BN243" s="221"/>
      <c r="BO243" s="221"/>
      <c r="BP243" s="221"/>
      <c r="BQ243" s="221"/>
      <c r="BR243" s="221"/>
      <c r="BS243" s="221"/>
      <c r="BT243" s="221"/>
      <c r="BU243" s="221"/>
      <c r="BV243" s="221"/>
      <c r="BW243" s="221"/>
      <c r="BX243" s="221"/>
      <c r="BY243" s="221"/>
      <c r="BZ243" s="221"/>
      <c r="CA243" s="221"/>
      <c r="CB243" s="177"/>
      <c r="CC243" s="177"/>
      <c r="CD243" s="177"/>
    </row>
    <row r="244" spans="1:82" ht="20.100000000000001" customHeight="1">
      <c r="A244" s="291" t="str">
        <f>IF(resultats_francais!A244="","",resultats_francais!A244)</f>
        <v/>
      </c>
      <c r="B244" s="121"/>
      <c r="C244" s="122"/>
      <c r="D244" s="123"/>
      <c r="E244" s="121"/>
      <c r="F244" s="122"/>
      <c r="G244" s="122"/>
      <c r="H244" s="124"/>
      <c r="I244" s="240"/>
      <c r="J244" s="121"/>
      <c r="K244" s="122"/>
      <c r="L244" s="124"/>
      <c r="M244" s="121"/>
      <c r="N244" s="122"/>
      <c r="O244" s="122"/>
      <c r="P244" s="122"/>
      <c r="Q244" s="122"/>
      <c r="R244" s="124"/>
      <c r="S244" s="121"/>
      <c r="T244" s="124"/>
      <c r="U244" s="121"/>
      <c r="V244" s="122"/>
      <c r="W244" s="122"/>
      <c r="X244" s="124"/>
      <c r="Y244" s="121"/>
      <c r="Z244" s="122"/>
      <c r="AA244" s="124"/>
      <c r="AB244" s="121"/>
      <c r="AC244" s="122"/>
      <c r="AD244" s="124"/>
      <c r="AE244" s="328" t="str">
        <f t="shared" si="27"/>
        <v/>
      </c>
      <c r="AF244" s="328" t="str">
        <f t="shared" si="28"/>
        <v/>
      </c>
      <c r="AG244" s="328" t="str">
        <f t="shared" si="29"/>
        <v/>
      </c>
      <c r="AH244" s="328" t="str">
        <f t="shared" si="30"/>
        <v/>
      </c>
      <c r="AI244" s="328" t="str">
        <f t="shared" si="31"/>
        <v/>
      </c>
      <c r="AJ244" s="328" t="str">
        <f t="shared" si="32"/>
        <v/>
      </c>
      <c r="AK244" s="328" t="str">
        <f t="shared" si="33"/>
        <v/>
      </c>
      <c r="AL244" s="328" t="str">
        <f t="shared" si="34"/>
        <v/>
      </c>
      <c r="AM244" s="328" t="str">
        <f t="shared" si="35"/>
        <v/>
      </c>
      <c r="AN244" s="221"/>
      <c r="AO244" s="221"/>
      <c r="AP244" s="221"/>
      <c r="AQ244" s="221"/>
      <c r="AR244" s="221"/>
      <c r="AS244" s="221"/>
      <c r="AT244" s="221"/>
      <c r="AU244" s="221"/>
      <c r="AV244" s="221"/>
      <c r="AW244" s="221"/>
      <c r="AX244" s="221"/>
      <c r="AY244" s="221"/>
      <c r="AZ244" s="221"/>
      <c r="BA244" s="221"/>
      <c r="BB244" s="221"/>
      <c r="BC244" s="221"/>
      <c r="BD244" s="221"/>
      <c r="BE244" s="221"/>
      <c r="BF244" s="221"/>
      <c r="BG244" s="221"/>
      <c r="BH244" s="221"/>
      <c r="BI244" s="221"/>
      <c r="BJ244" s="221"/>
      <c r="BK244" s="221"/>
      <c r="BL244" s="221"/>
      <c r="BM244" s="221"/>
      <c r="BN244" s="221"/>
      <c r="BO244" s="221"/>
      <c r="BP244" s="221"/>
      <c r="BQ244" s="221"/>
      <c r="BR244" s="221"/>
      <c r="BS244" s="221"/>
      <c r="BT244" s="221"/>
      <c r="BU244" s="221"/>
      <c r="BV244" s="221"/>
      <c r="BW244" s="221"/>
      <c r="BX244" s="221"/>
      <c r="BY244" s="221"/>
      <c r="BZ244" s="221"/>
      <c r="CA244" s="221"/>
      <c r="CB244" s="177"/>
      <c r="CC244" s="177"/>
      <c r="CD244" s="177"/>
    </row>
    <row r="245" spans="1:82" ht="20.100000000000001" customHeight="1">
      <c r="A245" s="291" t="str">
        <f>IF(resultats_francais!A245="","",resultats_francais!A245)</f>
        <v/>
      </c>
      <c r="B245" s="121"/>
      <c r="C245" s="122"/>
      <c r="D245" s="123"/>
      <c r="E245" s="121"/>
      <c r="F245" s="122"/>
      <c r="G245" s="122"/>
      <c r="H245" s="124"/>
      <c r="I245" s="240"/>
      <c r="J245" s="121"/>
      <c r="K245" s="122"/>
      <c r="L245" s="124"/>
      <c r="M245" s="121"/>
      <c r="N245" s="122"/>
      <c r="O245" s="122"/>
      <c r="P245" s="122"/>
      <c r="Q245" s="122"/>
      <c r="R245" s="124"/>
      <c r="S245" s="121"/>
      <c r="T245" s="124"/>
      <c r="U245" s="121"/>
      <c r="V245" s="122"/>
      <c r="W245" s="122"/>
      <c r="X245" s="124"/>
      <c r="Y245" s="121"/>
      <c r="Z245" s="122"/>
      <c r="AA245" s="124"/>
      <c r="AB245" s="121"/>
      <c r="AC245" s="122"/>
      <c r="AD245" s="124"/>
      <c r="AE245" s="328" t="str">
        <f t="shared" si="27"/>
        <v/>
      </c>
      <c r="AF245" s="328" t="str">
        <f t="shared" si="28"/>
        <v/>
      </c>
      <c r="AG245" s="328" t="str">
        <f t="shared" si="29"/>
        <v/>
      </c>
      <c r="AH245" s="328" t="str">
        <f t="shared" si="30"/>
        <v/>
      </c>
      <c r="AI245" s="328" t="str">
        <f t="shared" si="31"/>
        <v/>
      </c>
      <c r="AJ245" s="328" t="str">
        <f t="shared" si="32"/>
        <v/>
      </c>
      <c r="AK245" s="328" t="str">
        <f t="shared" si="33"/>
        <v/>
      </c>
      <c r="AL245" s="328" t="str">
        <f t="shared" si="34"/>
        <v/>
      </c>
      <c r="AM245" s="328" t="str">
        <f t="shared" si="35"/>
        <v/>
      </c>
      <c r="AN245" s="221"/>
      <c r="AO245" s="221"/>
      <c r="AP245" s="221"/>
      <c r="AQ245" s="221"/>
      <c r="AR245" s="221"/>
      <c r="AS245" s="221"/>
      <c r="AT245" s="221"/>
      <c r="AU245" s="221"/>
      <c r="AV245" s="221"/>
      <c r="AW245" s="221"/>
      <c r="AX245" s="221"/>
      <c r="AY245" s="221"/>
      <c r="AZ245" s="221"/>
      <c r="BA245" s="221"/>
      <c r="BB245" s="221"/>
      <c r="BC245" s="221"/>
      <c r="BD245" s="221"/>
      <c r="BE245" s="221"/>
      <c r="BF245" s="221"/>
      <c r="BG245" s="221"/>
      <c r="BH245" s="221"/>
      <c r="BI245" s="221"/>
      <c r="BJ245" s="221"/>
      <c r="BK245" s="221"/>
      <c r="BL245" s="221"/>
      <c r="BM245" s="221"/>
      <c r="BN245" s="221"/>
      <c r="BO245" s="221"/>
      <c r="BP245" s="221"/>
      <c r="BQ245" s="221"/>
      <c r="BR245" s="221"/>
      <c r="BS245" s="221"/>
      <c r="BT245" s="221"/>
      <c r="BU245" s="221"/>
      <c r="BV245" s="221"/>
      <c r="BW245" s="221"/>
      <c r="BX245" s="221"/>
      <c r="BY245" s="221"/>
      <c r="BZ245" s="221"/>
      <c r="CA245" s="221"/>
      <c r="CB245" s="177"/>
      <c r="CC245" s="177"/>
      <c r="CD245" s="177"/>
    </row>
    <row r="246" spans="1:82" ht="20.100000000000001" customHeight="1">
      <c r="A246" s="291" t="str">
        <f>IF(resultats_francais!A246="","",resultats_francais!A246)</f>
        <v/>
      </c>
      <c r="B246" s="121"/>
      <c r="C246" s="122"/>
      <c r="D246" s="123"/>
      <c r="E246" s="121"/>
      <c r="F246" s="122"/>
      <c r="G246" s="122"/>
      <c r="H246" s="124"/>
      <c r="I246" s="240"/>
      <c r="J246" s="121"/>
      <c r="K246" s="122"/>
      <c r="L246" s="124"/>
      <c r="M246" s="121"/>
      <c r="N246" s="122"/>
      <c r="O246" s="122"/>
      <c r="P246" s="122"/>
      <c r="Q246" s="122"/>
      <c r="R246" s="124"/>
      <c r="S246" s="121"/>
      <c r="T246" s="124"/>
      <c r="U246" s="121"/>
      <c r="V246" s="122"/>
      <c r="W246" s="122"/>
      <c r="X246" s="124"/>
      <c r="Y246" s="121"/>
      <c r="Z246" s="122"/>
      <c r="AA246" s="124"/>
      <c r="AB246" s="121"/>
      <c r="AC246" s="122"/>
      <c r="AD246" s="124"/>
      <c r="AE246" s="328" t="str">
        <f t="shared" si="27"/>
        <v/>
      </c>
      <c r="AF246" s="328" t="str">
        <f t="shared" si="28"/>
        <v/>
      </c>
      <c r="AG246" s="328" t="str">
        <f t="shared" si="29"/>
        <v/>
      </c>
      <c r="AH246" s="328" t="str">
        <f t="shared" si="30"/>
        <v/>
      </c>
      <c r="AI246" s="328" t="str">
        <f t="shared" si="31"/>
        <v/>
      </c>
      <c r="AJ246" s="328" t="str">
        <f t="shared" si="32"/>
        <v/>
      </c>
      <c r="AK246" s="328" t="str">
        <f t="shared" si="33"/>
        <v/>
      </c>
      <c r="AL246" s="328" t="str">
        <f t="shared" si="34"/>
        <v/>
      </c>
      <c r="AM246" s="328" t="str">
        <f t="shared" si="35"/>
        <v/>
      </c>
      <c r="AN246" s="221"/>
      <c r="AO246" s="221"/>
      <c r="AP246" s="221"/>
      <c r="AQ246" s="221"/>
      <c r="AR246" s="221"/>
      <c r="AS246" s="221"/>
      <c r="AT246" s="221"/>
      <c r="AU246" s="221"/>
      <c r="AV246" s="221"/>
      <c r="AW246" s="221"/>
      <c r="AX246" s="221"/>
      <c r="AY246" s="221"/>
      <c r="AZ246" s="221"/>
      <c r="BA246" s="221"/>
      <c r="BB246" s="221"/>
      <c r="BC246" s="221"/>
      <c r="BD246" s="221"/>
      <c r="BE246" s="221"/>
      <c r="BF246" s="221"/>
      <c r="BG246" s="221"/>
      <c r="BH246" s="221"/>
      <c r="BI246" s="221"/>
      <c r="BJ246" s="221"/>
      <c r="BK246" s="221"/>
      <c r="BL246" s="221"/>
      <c r="BM246" s="221"/>
      <c r="BN246" s="221"/>
      <c r="BO246" s="221"/>
      <c r="BP246" s="221"/>
      <c r="BQ246" s="221"/>
      <c r="BR246" s="221"/>
      <c r="BS246" s="221"/>
      <c r="BT246" s="221"/>
      <c r="BU246" s="221"/>
      <c r="BV246" s="221"/>
      <c r="BW246" s="221"/>
      <c r="BX246" s="221"/>
      <c r="BY246" s="221"/>
      <c r="BZ246" s="221"/>
      <c r="CA246" s="221"/>
      <c r="CB246" s="177"/>
      <c r="CC246" s="177"/>
      <c r="CD246" s="177"/>
    </row>
    <row r="247" spans="1:82" ht="20.100000000000001" customHeight="1">
      <c r="A247" s="291" t="str">
        <f>IF(resultats_francais!A247="","",resultats_francais!A247)</f>
        <v/>
      </c>
      <c r="B247" s="121"/>
      <c r="C247" s="122"/>
      <c r="D247" s="123"/>
      <c r="E247" s="121"/>
      <c r="F247" s="122"/>
      <c r="G247" s="122"/>
      <c r="H247" s="124"/>
      <c r="I247" s="240"/>
      <c r="J247" s="121"/>
      <c r="K247" s="122"/>
      <c r="L247" s="124"/>
      <c r="M247" s="121"/>
      <c r="N247" s="122"/>
      <c r="O247" s="122"/>
      <c r="P247" s="122"/>
      <c r="Q247" s="122"/>
      <c r="R247" s="124"/>
      <c r="S247" s="121"/>
      <c r="T247" s="124"/>
      <c r="U247" s="121"/>
      <c r="V247" s="122"/>
      <c r="W247" s="122"/>
      <c r="X247" s="124"/>
      <c r="Y247" s="121"/>
      <c r="Z247" s="122"/>
      <c r="AA247" s="124"/>
      <c r="AB247" s="121"/>
      <c r="AC247" s="122"/>
      <c r="AD247" s="124"/>
      <c r="AE247" s="328" t="str">
        <f t="shared" si="27"/>
        <v/>
      </c>
      <c r="AF247" s="328" t="str">
        <f t="shared" si="28"/>
        <v/>
      </c>
      <c r="AG247" s="328" t="str">
        <f t="shared" si="29"/>
        <v/>
      </c>
      <c r="AH247" s="328" t="str">
        <f t="shared" si="30"/>
        <v/>
      </c>
      <c r="AI247" s="328" t="str">
        <f t="shared" si="31"/>
        <v/>
      </c>
      <c r="AJ247" s="328" t="str">
        <f t="shared" si="32"/>
        <v/>
      </c>
      <c r="AK247" s="328" t="str">
        <f t="shared" si="33"/>
        <v/>
      </c>
      <c r="AL247" s="328" t="str">
        <f t="shared" si="34"/>
        <v/>
      </c>
      <c r="AM247" s="328" t="str">
        <f t="shared" si="35"/>
        <v/>
      </c>
      <c r="AN247" s="221"/>
      <c r="AO247" s="221"/>
      <c r="AP247" s="221"/>
      <c r="AQ247" s="221"/>
      <c r="AR247" s="221"/>
      <c r="AS247" s="221"/>
      <c r="AT247" s="221"/>
      <c r="AU247" s="221"/>
      <c r="AV247" s="221"/>
      <c r="AW247" s="221"/>
      <c r="AX247" s="221"/>
      <c r="AY247" s="221"/>
      <c r="AZ247" s="221"/>
      <c r="BA247" s="221"/>
      <c r="BB247" s="221"/>
      <c r="BC247" s="221"/>
      <c r="BD247" s="221"/>
      <c r="BE247" s="221"/>
      <c r="BF247" s="221"/>
      <c r="BG247" s="221"/>
      <c r="BH247" s="221"/>
      <c r="BI247" s="221"/>
      <c r="BJ247" s="221"/>
      <c r="BK247" s="221"/>
      <c r="BL247" s="221"/>
      <c r="BM247" s="221"/>
      <c r="BN247" s="221"/>
      <c r="BO247" s="221"/>
      <c r="BP247" s="221"/>
      <c r="BQ247" s="221"/>
      <c r="BR247" s="221"/>
      <c r="BS247" s="221"/>
      <c r="BT247" s="221"/>
      <c r="BU247" s="221"/>
      <c r="BV247" s="221"/>
      <c r="BW247" s="221"/>
      <c r="BX247" s="221"/>
      <c r="BY247" s="221"/>
      <c r="BZ247" s="221"/>
      <c r="CA247" s="221"/>
      <c r="CB247" s="177"/>
      <c r="CC247" s="177"/>
      <c r="CD247" s="177"/>
    </row>
    <row r="248" spans="1:82" ht="20.100000000000001" customHeight="1">
      <c r="A248" s="291" t="str">
        <f>IF(resultats_francais!A248="","",resultats_francais!A248)</f>
        <v/>
      </c>
      <c r="B248" s="121"/>
      <c r="C248" s="122"/>
      <c r="D248" s="123"/>
      <c r="E248" s="121"/>
      <c r="F248" s="122"/>
      <c r="G248" s="122"/>
      <c r="H248" s="124"/>
      <c r="I248" s="240"/>
      <c r="J248" s="121"/>
      <c r="K248" s="122"/>
      <c r="L248" s="124"/>
      <c r="M248" s="121"/>
      <c r="N248" s="122"/>
      <c r="O248" s="122"/>
      <c r="P248" s="122"/>
      <c r="Q248" s="122"/>
      <c r="R248" s="124"/>
      <c r="S248" s="121"/>
      <c r="T248" s="124"/>
      <c r="U248" s="121"/>
      <c r="V248" s="122"/>
      <c r="W248" s="122"/>
      <c r="X248" s="124"/>
      <c r="Y248" s="121"/>
      <c r="Z248" s="122"/>
      <c r="AA248" s="124"/>
      <c r="AB248" s="121"/>
      <c r="AC248" s="122"/>
      <c r="AD248" s="124"/>
      <c r="AE248" s="328" t="str">
        <f t="shared" si="27"/>
        <v/>
      </c>
      <c r="AF248" s="328" t="str">
        <f t="shared" si="28"/>
        <v/>
      </c>
      <c r="AG248" s="328" t="str">
        <f t="shared" si="29"/>
        <v/>
      </c>
      <c r="AH248" s="328" t="str">
        <f t="shared" si="30"/>
        <v/>
      </c>
      <c r="AI248" s="328" t="str">
        <f t="shared" si="31"/>
        <v/>
      </c>
      <c r="AJ248" s="328" t="str">
        <f t="shared" si="32"/>
        <v/>
      </c>
      <c r="AK248" s="328" t="str">
        <f t="shared" si="33"/>
        <v/>
      </c>
      <c r="AL248" s="328" t="str">
        <f t="shared" si="34"/>
        <v/>
      </c>
      <c r="AM248" s="328" t="str">
        <f t="shared" si="35"/>
        <v/>
      </c>
      <c r="AN248" s="221"/>
      <c r="AO248" s="221"/>
      <c r="AP248" s="221"/>
      <c r="AQ248" s="221"/>
      <c r="AR248" s="221"/>
      <c r="AS248" s="221"/>
      <c r="AT248" s="221"/>
      <c r="AU248" s="221"/>
      <c r="AV248" s="221"/>
      <c r="AW248" s="221"/>
      <c r="AX248" s="221"/>
      <c r="AY248" s="221"/>
      <c r="AZ248" s="221"/>
      <c r="BA248" s="221"/>
      <c r="BB248" s="221"/>
      <c r="BC248" s="221"/>
      <c r="BD248" s="221"/>
      <c r="BE248" s="221"/>
      <c r="BF248" s="221"/>
      <c r="BG248" s="221"/>
      <c r="BH248" s="221"/>
      <c r="BI248" s="221"/>
      <c r="BJ248" s="221"/>
      <c r="BK248" s="221"/>
      <c r="BL248" s="221"/>
      <c r="BM248" s="221"/>
      <c r="BN248" s="221"/>
      <c r="BO248" s="221"/>
      <c r="BP248" s="221"/>
      <c r="BQ248" s="221"/>
      <c r="BR248" s="221"/>
      <c r="BS248" s="221"/>
      <c r="BT248" s="221"/>
      <c r="BU248" s="221"/>
      <c r="BV248" s="221"/>
      <c r="BW248" s="221"/>
      <c r="BX248" s="221"/>
      <c r="BY248" s="221"/>
      <c r="BZ248" s="221"/>
      <c r="CA248" s="221"/>
      <c r="CB248" s="177"/>
      <c r="CC248" s="177"/>
      <c r="CD248" s="177"/>
    </row>
    <row r="249" spans="1:82" ht="20.100000000000001" customHeight="1">
      <c r="A249" s="291" t="str">
        <f>IF(resultats_francais!A249="","",resultats_francais!A249)</f>
        <v/>
      </c>
      <c r="B249" s="121"/>
      <c r="C249" s="122"/>
      <c r="D249" s="123"/>
      <c r="E249" s="121"/>
      <c r="F249" s="122"/>
      <c r="G249" s="122"/>
      <c r="H249" s="124"/>
      <c r="I249" s="240"/>
      <c r="J249" s="121"/>
      <c r="K249" s="122"/>
      <c r="L249" s="124"/>
      <c r="M249" s="121"/>
      <c r="N249" s="122"/>
      <c r="O249" s="122"/>
      <c r="P249" s="122"/>
      <c r="Q249" s="122"/>
      <c r="R249" s="124"/>
      <c r="S249" s="121"/>
      <c r="T249" s="124"/>
      <c r="U249" s="121"/>
      <c r="V249" s="122"/>
      <c r="W249" s="122"/>
      <c r="X249" s="124"/>
      <c r="Y249" s="121"/>
      <c r="Z249" s="122"/>
      <c r="AA249" s="124"/>
      <c r="AB249" s="121"/>
      <c r="AC249" s="122"/>
      <c r="AD249" s="124"/>
      <c r="AE249" s="328" t="str">
        <f t="shared" si="27"/>
        <v/>
      </c>
      <c r="AF249" s="328" t="str">
        <f t="shared" si="28"/>
        <v/>
      </c>
      <c r="AG249" s="328" t="str">
        <f t="shared" si="29"/>
        <v/>
      </c>
      <c r="AH249" s="328" t="str">
        <f t="shared" si="30"/>
        <v/>
      </c>
      <c r="AI249" s="328" t="str">
        <f t="shared" si="31"/>
        <v/>
      </c>
      <c r="AJ249" s="328" t="str">
        <f t="shared" si="32"/>
        <v/>
      </c>
      <c r="AK249" s="328" t="str">
        <f t="shared" si="33"/>
        <v/>
      </c>
      <c r="AL249" s="328" t="str">
        <f t="shared" si="34"/>
        <v/>
      </c>
      <c r="AM249" s="328" t="str">
        <f t="shared" si="35"/>
        <v/>
      </c>
      <c r="AN249" s="221"/>
      <c r="AO249" s="221"/>
      <c r="AP249" s="221"/>
      <c r="AQ249" s="221"/>
      <c r="AR249" s="221"/>
      <c r="AS249" s="221"/>
      <c r="AT249" s="221"/>
      <c r="AU249" s="221"/>
      <c r="AV249" s="221"/>
      <c r="AW249" s="221"/>
      <c r="AX249" s="221"/>
      <c r="AY249" s="221"/>
      <c r="AZ249" s="221"/>
      <c r="BA249" s="221"/>
      <c r="BB249" s="221"/>
      <c r="BC249" s="221"/>
      <c r="BD249" s="221"/>
      <c r="BE249" s="221"/>
      <c r="BF249" s="221"/>
      <c r="BG249" s="221"/>
      <c r="BH249" s="221"/>
      <c r="BI249" s="221"/>
      <c r="BJ249" s="221"/>
      <c r="BK249" s="221"/>
      <c r="BL249" s="221"/>
      <c r="BM249" s="221"/>
      <c r="BN249" s="221"/>
      <c r="BO249" s="221"/>
      <c r="BP249" s="221"/>
      <c r="BQ249" s="221"/>
      <c r="BR249" s="221"/>
      <c r="BS249" s="221"/>
      <c r="BT249" s="221"/>
      <c r="BU249" s="221"/>
      <c r="BV249" s="221"/>
      <c r="BW249" s="221"/>
      <c r="BX249" s="221"/>
      <c r="BY249" s="221"/>
      <c r="BZ249" s="221"/>
      <c r="CA249" s="221"/>
      <c r="CB249" s="177"/>
      <c r="CC249" s="177"/>
      <c r="CD249" s="177"/>
    </row>
    <row r="250" spans="1:82" ht="20.100000000000001" customHeight="1">
      <c r="A250" s="291" t="str">
        <f>IF(resultats_francais!A250="","",resultats_francais!A250)</f>
        <v/>
      </c>
      <c r="B250" s="121"/>
      <c r="C250" s="122"/>
      <c r="D250" s="123"/>
      <c r="E250" s="121"/>
      <c r="F250" s="122"/>
      <c r="G250" s="122"/>
      <c r="H250" s="124"/>
      <c r="I250" s="240"/>
      <c r="J250" s="121"/>
      <c r="K250" s="122"/>
      <c r="L250" s="124"/>
      <c r="M250" s="121"/>
      <c r="N250" s="122"/>
      <c r="O250" s="122"/>
      <c r="P250" s="122"/>
      <c r="Q250" s="122"/>
      <c r="R250" s="124"/>
      <c r="S250" s="121"/>
      <c r="T250" s="124"/>
      <c r="U250" s="121"/>
      <c r="V250" s="122"/>
      <c r="W250" s="122"/>
      <c r="X250" s="124"/>
      <c r="Y250" s="121"/>
      <c r="Z250" s="122"/>
      <c r="AA250" s="124"/>
      <c r="AB250" s="121"/>
      <c r="AC250" s="122"/>
      <c r="AD250" s="124"/>
      <c r="AE250" s="328" t="str">
        <f t="shared" si="27"/>
        <v/>
      </c>
      <c r="AF250" s="328" t="str">
        <f t="shared" si="28"/>
        <v/>
      </c>
      <c r="AG250" s="328" t="str">
        <f t="shared" si="29"/>
        <v/>
      </c>
      <c r="AH250" s="328" t="str">
        <f t="shared" si="30"/>
        <v/>
      </c>
      <c r="AI250" s="328" t="str">
        <f t="shared" si="31"/>
        <v/>
      </c>
      <c r="AJ250" s="328" t="str">
        <f t="shared" si="32"/>
        <v/>
      </c>
      <c r="AK250" s="328" t="str">
        <f t="shared" si="33"/>
        <v/>
      </c>
      <c r="AL250" s="328" t="str">
        <f t="shared" si="34"/>
        <v/>
      </c>
      <c r="AM250" s="328" t="str">
        <f t="shared" si="35"/>
        <v/>
      </c>
      <c r="AN250" s="221"/>
      <c r="AO250" s="221"/>
      <c r="AP250" s="221"/>
      <c r="AQ250" s="221"/>
      <c r="AR250" s="221"/>
      <c r="AS250" s="221"/>
      <c r="AT250" s="221"/>
      <c r="AU250" s="221"/>
      <c r="AV250" s="221"/>
      <c r="AW250" s="221"/>
      <c r="AX250" s="221"/>
      <c r="AY250" s="221"/>
      <c r="AZ250" s="221"/>
      <c r="BA250" s="221"/>
      <c r="BB250" s="221"/>
      <c r="BC250" s="221"/>
      <c r="BD250" s="221"/>
      <c r="BE250" s="221"/>
      <c r="BF250" s="221"/>
      <c r="BG250" s="221"/>
      <c r="BH250" s="221"/>
      <c r="BI250" s="221"/>
      <c r="BJ250" s="221"/>
      <c r="BK250" s="221"/>
      <c r="BL250" s="221"/>
      <c r="BM250" s="221"/>
      <c r="BN250" s="221"/>
      <c r="BO250" s="221"/>
      <c r="BP250" s="221"/>
      <c r="BQ250" s="221"/>
      <c r="BR250" s="221"/>
      <c r="BS250" s="221"/>
      <c r="BT250" s="221"/>
      <c r="BU250" s="221"/>
      <c r="BV250" s="221"/>
      <c r="BW250" s="221"/>
      <c r="BX250" s="221"/>
      <c r="BY250" s="221"/>
      <c r="BZ250" s="221"/>
      <c r="CA250" s="221"/>
      <c r="CB250" s="177"/>
      <c r="CC250" s="177"/>
      <c r="CD250" s="177"/>
    </row>
    <row r="251" spans="1:82" ht="20.100000000000001" customHeight="1">
      <c r="A251" s="291" t="str">
        <f>IF(resultats_francais!A251="","",resultats_francais!A251)</f>
        <v/>
      </c>
      <c r="B251" s="121"/>
      <c r="C251" s="122"/>
      <c r="D251" s="123"/>
      <c r="E251" s="121"/>
      <c r="F251" s="122"/>
      <c r="G251" s="122"/>
      <c r="H251" s="124"/>
      <c r="I251" s="240"/>
      <c r="J251" s="121"/>
      <c r="K251" s="122"/>
      <c r="L251" s="124"/>
      <c r="M251" s="121"/>
      <c r="N251" s="122"/>
      <c r="O251" s="122"/>
      <c r="P251" s="122"/>
      <c r="Q251" s="122"/>
      <c r="R251" s="124"/>
      <c r="S251" s="121"/>
      <c r="T251" s="124"/>
      <c r="U251" s="121"/>
      <c r="V251" s="122"/>
      <c r="W251" s="122"/>
      <c r="X251" s="124"/>
      <c r="Y251" s="121"/>
      <c r="Z251" s="122"/>
      <c r="AA251" s="124"/>
      <c r="AB251" s="121"/>
      <c r="AC251" s="122"/>
      <c r="AD251" s="124"/>
      <c r="AE251" s="328" t="str">
        <f t="shared" si="27"/>
        <v/>
      </c>
      <c r="AF251" s="328" t="str">
        <f t="shared" si="28"/>
        <v/>
      </c>
      <c r="AG251" s="328" t="str">
        <f t="shared" si="29"/>
        <v/>
      </c>
      <c r="AH251" s="328" t="str">
        <f t="shared" si="30"/>
        <v/>
      </c>
      <c r="AI251" s="328" t="str">
        <f t="shared" si="31"/>
        <v/>
      </c>
      <c r="AJ251" s="328" t="str">
        <f t="shared" si="32"/>
        <v/>
      </c>
      <c r="AK251" s="328" t="str">
        <f t="shared" si="33"/>
        <v/>
      </c>
      <c r="AL251" s="328" t="str">
        <f t="shared" si="34"/>
        <v/>
      </c>
      <c r="AM251" s="328" t="str">
        <f t="shared" si="35"/>
        <v/>
      </c>
      <c r="AN251" s="221"/>
      <c r="AO251" s="221"/>
      <c r="AP251" s="221"/>
      <c r="AQ251" s="221"/>
      <c r="AR251" s="221"/>
      <c r="AS251" s="221"/>
      <c r="AT251" s="221"/>
      <c r="AU251" s="221"/>
      <c r="AV251" s="221"/>
      <c r="AW251" s="221"/>
      <c r="AX251" s="221"/>
      <c r="AY251" s="221"/>
      <c r="AZ251" s="221"/>
      <c r="BA251" s="221"/>
      <c r="BB251" s="221"/>
      <c r="BC251" s="221"/>
      <c r="BD251" s="221"/>
      <c r="BE251" s="221"/>
      <c r="BF251" s="221"/>
      <c r="BG251" s="221"/>
      <c r="BH251" s="221"/>
      <c r="BI251" s="221"/>
      <c r="BJ251" s="221"/>
      <c r="BK251" s="221"/>
      <c r="BL251" s="221"/>
      <c r="BM251" s="221"/>
      <c r="BN251" s="221"/>
      <c r="BO251" s="221"/>
      <c r="BP251" s="221"/>
      <c r="BQ251" s="221"/>
      <c r="BR251" s="221"/>
      <c r="BS251" s="221"/>
      <c r="BT251" s="221"/>
      <c r="BU251" s="221"/>
      <c r="BV251" s="221"/>
      <c r="BW251" s="221"/>
      <c r="BX251" s="221"/>
      <c r="BY251" s="221"/>
      <c r="BZ251" s="221"/>
      <c r="CA251" s="221"/>
      <c r="CB251" s="177"/>
      <c r="CC251" s="177"/>
      <c r="CD251" s="177"/>
    </row>
    <row r="252" spans="1:82" ht="20.100000000000001" customHeight="1">
      <c r="A252" s="291" t="str">
        <f>IF(resultats_francais!A252="","",resultats_francais!A252)</f>
        <v/>
      </c>
      <c r="B252" s="121"/>
      <c r="C252" s="122"/>
      <c r="D252" s="123"/>
      <c r="E252" s="121"/>
      <c r="F252" s="122"/>
      <c r="G252" s="122"/>
      <c r="H252" s="124"/>
      <c r="I252" s="240"/>
      <c r="J252" s="121"/>
      <c r="K252" s="122"/>
      <c r="L252" s="124"/>
      <c r="M252" s="121"/>
      <c r="N252" s="122"/>
      <c r="O252" s="122"/>
      <c r="P252" s="122"/>
      <c r="Q252" s="122"/>
      <c r="R252" s="124"/>
      <c r="S252" s="121"/>
      <c r="T252" s="124"/>
      <c r="U252" s="121"/>
      <c r="V252" s="122"/>
      <c r="W252" s="122"/>
      <c r="X252" s="124"/>
      <c r="Y252" s="121"/>
      <c r="Z252" s="122"/>
      <c r="AA252" s="124"/>
      <c r="AB252" s="121"/>
      <c r="AC252" s="122"/>
      <c r="AD252" s="124"/>
      <c r="AE252" s="328" t="str">
        <f t="shared" si="27"/>
        <v/>
      </c>
      <c r="AF252" s="328" t="str">
        <f t="shared" si="28"/>
        <v/>
      </c>
      <c r="AG252" s="328" t="str">
        <f t="shared" si="29"/>
        <v/>
      </c>
      <c r="AH252" s="328" t="str">
        <f t="shared" si="30"/>
        <v/>
      </c>
      <c r="AI252" s="328" t="str">
        <f t="shared" si="31"/>
        <v/>
      </c>
      <c r="AJ252" s="328" t="str">
        <f t="shared" si="32"/>
        <v/>
      </c>
      <c r="AK252" s="328" t="str">
        <f t="shared" si="33"/>
        <v/>
      </c>
      <c r="AL252" s="328" t="str">
        <f t="shared" si="34"/>
        <v/>
      </c>
      <c r="AM252" s="328" t="str">
        <f t="shared" si="35"/>
        <v/>
      </c>
      <c r="AN252" s="221"/>
      <c r="AO252" s="221"/>
      <c r="AP252" s="221"/>
      <c r="AQ252" s="221"/>
      <c r="AR252" s="221"/>
      <c r="AS252" s="221"/>
      <c r="AT252" s="221"/>
      <c r="AU252" s="221"/>
      <c r="AV252" s="221"/>
      <c r="AW252" s="221"/>
      <c r="AX252" s="221"/>
      <c r="AY252" s="221"/>
      <c r="AZ252" s="221"/>
      <c r="BA252" s="221"/>
      <c r="BB252" s="221"/>
      <c r="BC252" s="221"/>
      <c r="BD252" s="221"/>
      <c r="BE252" s="221"/>
      <c r="BF252" s="221"/>
      <c r="BG252" s="221"/>
      <c r="BH252" s="221"/>
      <c r="BI252" s="221"/>
      <c r="BJ252" s="221"/>
      <c r="BK252" s="221"/>
      <c r="BL252" s="221"/>
      <c r="BM252" s="221"/>
      <c r="BN252" s="221"/>
      <c r="BO252" s="221"/>
      <c r="BP252" s="221"/>
      <c r="BQ252" s="221"/>
      <c r="BR252" s="221"/>
      <c r="BS252" s="221"/>
      <c r="BT252" s="221"/>
      <c r="BU252" s="221"/>
      <c r="BV252" s="221"/>
      <c r="BW252" s="221"/>
      <c r="BX252" s="221"/>
      <c r="BY252" s="221"/>
      <c r="BZ252" s="221"/>
      <c r="CA252" s="221"/>
      <c r="CB252" s="177"/>
      <c r="CC252" s="177"/>
      <c r="CD252" s="177"/>
    </row>
    <row r="253" spans="1:82" ht="20.100000000000001" customHeight="1">
      <c r="A253" s="291" t="str">
        <f>IF(resultats_francais!A253="","",resultats_francais!A253)</f>
        <v/>
      </c>
      <c r="B253" s="121"/>
      <c r="C253" s="122"/>
      <c r="D253" s="123"/>
      <c r="E253" s="121"/>
      <c r="F253" s="122"/>
      <c r="G253" s="122"/>
      <c r="H253" s="124"/>
      <c r="I253" s="240"/>
      <c r="J253" s="121"/>
      <c r="K253" s="122"/>
      <c r="L253" s="124"/>
      <c r="M253" s="121"/>
      <c r="N253" s="122"/>
      <c r="O253" s="122"/>
      <c r="P253" s="122"/>
      <c r="Q253" s="122"/>
      <c r="R253" s="124"/>
      <c r="S253" s="121"/>
      <c r="T253" s="124"/>
      <c r="U253" s="121"/>
      <c r="V253" s="122"/>
      <c r="W253" s="122"/>
      <c r="X253" s="124"/>
      <c r="Y253" s="121"/>
      <c r="Z253" s="122"/>
      <c r="AA253" s="124"/>
      <c r="AB253" s="121"/>
      <c r="AC253" s="122"/>
      <c r="AD253" s="124"/>
      <c r="AE253" s="328" t="str">
        <f t="shared" si="27"/>
        <v/>
      </c>
      <c r="AF253" s="328" t="str">
        <f t="shared" si="28"/>
        <v/>
      </c>
      <c r="AG253" s="328" t="str">
        <f t="shared" si="29"/>
        <v/>
      </c>
      <c r="AH253" s="328" t="str">
        <f t="shared" si="30"/>
        <v/>
      </c>
      <c r="AI253" s="328" t="str">
        <f t="shared" si="31"/>
        <v/>
      </c>
      <c r="AJ253" s="328" t="str">
        <f t="shared" si="32"/>
        <v/>
      </c>
      <c r="AK253" s="328" t="str">
        <f t="shared" si="33"/>
        <v/>
      </c>
      <c r="AL253" s="328" t="str">
        <f t="shared" si="34"/>
        <v/>
      </c>
      <c r="AM253" s="328" t="str">
        <f t="shared" si="35"/>
        <v/>
      </c>
      <c r="AN253" s="221"/>
      <c r="AO253" s="221"/>
      <c r="AP253" s="221"/>
      <c r="AQ253" s="221"/>
      <c r="AR253" s="221"/>
      <c r="AS253" s="221"/>
      <c r="AT253" s="221"/>
      <c r="AU253" s="221"/>
      <c r="AV253" s="221"/>
      <c r="AW253" s="221"/>
      <c r="AX253" s="221"/>
      <c r="AY253" s="221"/>
      <c r="AZ253" s="221"/>
      <c r="BA253" s="221"/>
      <c r="BB253" s="221"/>
      <c r="BC253" s="221"/>
      <c r="BD253" s="221"/>
      <c r="BE253" s="221"/>
      <c r="BF253" s="221"/>
      <c r="BG253" s="221"/>
      <c r="BH253" s="221"/>
      <c r="BI253" s="221"/>
      <c r="BJ253" s="221"/>
      <c r="BK253" s="221"/>
      <c r="BL253" s="221"/>
      <c r="BM253" s="221"/>
      <c r="BN253" s="221"/>
      <c r="BO253" s="221"/>
      <c r="BP253" s="221"/>
      <c r="BQ253" s="221"/>
      <c r="BR253" s="221"/>
      <c r="BS253" s="221"/>
      <c r="BT253" s="221"/>
      <c r="BU253" s="221"/>
      <c r="BV253" s="221"/>
      <c r="BW253" s="221"/>
      <c r="BX253" s="221"/>
      <c r="BY253" s="221"/>
      <c r="BZ253" s="221"/>
      <c r="CA253" s="221"/>
      <c r="CB253" s="177"/>
      <c r="CC253" s="177"/>
      <c r="CD253" s="177"/>
    </row>
    <row r="254" spans="1:82" ht="20.100000000000001" customHeight="1">
      <c r="A254" s="291" t="str">
        <f>IF(resultats_francais!A254="","",resultats_francais!A254)</f>
        <v/>
      </c>
      <c r="B254" s="121"/>
      <c r="C254" s="122"/>
      <c r="D254" s="123"/>
      <c r="E254" s="121"/>
      <c r="F254" s="122"/>
      <c r="G254" s="122"/>
      <c r="H254" s="124"/>
      <c r="I254" s="240"/>
      <c r="J254" s="121"/>
      <c r="K254" s="122"/>
      <c r="L254" s="124"/>
      <c r="M254" s="121"/>
      <c r="N254" s="122"/>
      <c r="O254" s="122"/>
      <c r="P254" s="122"/>
      <c r="Q254" s="122"/>
      <c r="R254" s="124"/>
      <c r="S254" s="121"/>
      <c r="T254" s="124"/>
      <c r="U254" s="121"/>
      <c r="V254" s="122"/>
      <c r="W254" s="122"/>
      <c r="X254" s="124"/>
      <c r="Y254" s="121"/>
      <c r="Z254" s="122"/>
      <c r="AA254" s="124"/>
      <c r="AB254" s="121"/>
      <c r="AC254" s="122"/>
      <c r="AD254" s="124"/>
      <c r="AE254" s="328" t="str">
        <f t="shared" si="27"/>
        <v/>
      </c>
      <c r="AF254" s="328" t="str">
        <f t="shared" si="28"/>
        <v/>
      </c>
      <c r="AG254" s="328" t="str">
        <f t="shared" si="29"/>
        <v/>
      </c>
      <c r="AH254" s="328" t="str">
        <f t="shared" si="30"/>
        <v/>
      </c>
      <c r="AI254" s="328" t="str">
        <f t="shared" si="31"/>
        <v/>
      </c>
      <c r="AJ254" s="328" t="str">
        <f t="shared" si="32"/>
        <v/>
      </c>
      <c r="AK254" s="328" t="str">
        <f t="shared" si="33"/>
        <v/>
      </c>
      <c r="AL254" s="328" t="str">
        <f t="shared" si="34"/>
        <v/>
      </c>
      <c r="AM254" s="328" t="str">
        <f t="shared" si="35"/>
        <v/>
      </c>
      <c r="AN254" s="221"/>
      <c r="AO254" s="221"/>
      <c r="AP254" s="221"/>
      <c r="AQ254" s="221"/>
      <c r="AR254" s="221"/>
      <c r="AS254" s="221"/>
      <c r="AT254" s="221"/>
      <c r="AU254" s="221"/>
      <c r="AV254" s="221"/>
      <c r="AW254" s="221"/>
      <c r="AX254" s="221"/>
      <c r="AY254" s="221"/>
      <c r="AZ254" s="221"/>
      <c r="BA254" s="221"/>
      <c r="BB254" s="221"/>
      <c r="BC254" s="221"/>
      <c r="BD254" s="221"/>
      <c r="BE254" s="221"/>
      <c r="BF254" s="221"/>
      <c r="BG254" s="221"/>
      <c r="BH254" s="221"/>
      <c r="BI254" s="221"/>
      <c r="BJ254" s="221"/>
      <c r="BK254" s="221"/>
      <c r="BL254" s="221"/>
      <c r="BM254" s="221"/>
      <c r="BN254" s="221"/>
      <c r="BO254" s="221"/>
      <c r="BP254" s="221"/>
      <c r="BQ254" s="221"/>
      <c r="BR254" s="221"/>
      <c r="BS254" s="221"/>
      <c r="BT254" s="221"/>
      <c r="BU254" s="221"/>
      <c r="BV254" s="221"/>
      <c r="BW254" s="221"/>
      <c r="BX254" s="221"/>
      <c r="BY254" s="221"/>
      <c r="BZ254" s="221"/>
      <c r="CA254" s="221"/>
      <c r="CB254" s="177"/>
      <c r="CC254" s="177"/>
      <c r="CD254" s="177"/>
    </row>
    <row r="255" spans="1:82" ht="20.100000000000001" customHeight="1">
      <c r="A255" s="291" t="str">
        <f>IF(resultats_francais!A255="","",resultats_francais!A255)</f>
        <v/>
      </c>
      <c r="B255" s="121"/>
      <c r="C255" s="122"/>
      <c r="D255" s="123"/>
      <c r="E255" s="121"/>
      <c r="F255" s="122"/>
      <c r="G255" s="122"/>
      <c r="H255" s="124"/>
      <c r="I255" s="240"/>
      <c r="J255" s="121"/>
      <c r="K255" s="122"/>
      <c r="L255" s="124"/>
      <c r="M255" s="121"/>
      <c r="N255" s="122"/>
      <c r="O255" s="122"/>
      <c r="P255" s="122"/>
      <c r="Q255" s="122"/>
      <c r="R255" s="124"/>
      <c r="S255" s="121"/>
      <c r="T255" s="124"/>
      <c r="U255" s="121"/>
      <c r="V255" s="122"/>
      <c r="W255" s="122"/>
      <c r="X255" s="124"/>
      <c r="Y255" s="121"/>
      <c r="Z255" s="122"/>
      <c r="AA255" s="124"/>
      <c r="AB255" s="121"/>
      <c r="AC255" s="122"/>
      <c r="AD255" s="124"/>
      <c r="AE255" s="328" t="str">
        <f t="shared" si="27"/>
        <v/>
      </c>
      <c r="AF255" s="328" t="str">
        <f t="shared" si="28"/>
        <v/>
      </c>
      <c r="AG255" s="328" t="str">
        <f t="shared" si="29"/>
        <v/>
      </c>
      <c r="AH255" s="328" t="str">
        <f t="shared" si="30"/>
        <v/>
      </c>
      <c r="AI255" s="328" t="str">
        <f t="shared" si="31"/>
        <v/>
      </c>
      <c r="AJ255" s="328" t="str">
        <f t="shared" si="32"/>
        <v/>
      </c>
      <c r="AK255" s="328" t="str">
        <f t="shared" si="33"/>
        <v/>
      </c>
      <c r="AL255" s="328" t="str">
        <f t="shared" si="34"/>
        <v/>
      </c>
      <c r="AM255" s="328" t="str">
        <f t="shared" si="35"/>
        <v/>
      </c>
      <c r="AN255" s="221"/>
      <c r="AO255" s="221"/>
      <c r="AP255" s="221"/>
      <c r="AQ255" s="221"/>
      <c r="AR255" s="221"/>
      <c r="AS255" s="221"/>
      <c r="AT255" s="221"/>
      <c r="AU255" s="221"/>
      <c r="AV255" s="221"/>
      <c r="AW255" s="221"/>
      <c r="AX255" s="221"/>
      <c r="AY255" s="221"/>
      <c r="AZ255" s="221"/>
      <c r="BA255" s="221"/>
      <c r="BB255" s="221"/>
      <c r="BC255" s="221"/>
      <c r="BD255" s="221"/>
      <c r="BE255" s="221"/>
      <c r="BF255" s="221"/>
      <c r="BG255" s="221"/>
      <c r="BH255" s="221"/>
      <c r="BI255" s="221"/>
      <c r="BJ255" s="221"/>
      <c r="BK255" s="221"/>
      <c r="BL255" s="221"/>
      <c r="BM255" s="221"/>
      <c r="BN255" s="221"/>
      <c r="BO255" s="221"/>
      <c r="BP255" s="221"/>
      <c r="BQ255" s="221"/>
      <c r="BR255" s="221"/>
      <c r="BS255" s="221"/>
      <c r="BT255" s="221"/>
      <c r="BU255" s="221"/>
      <c r="BV255" s="221"/>
      <c r="BW255" s="221"/>
      <c r="BX255" s="221"/>
      <c r="BY255" s="221"/>
      <c r="BZ255" s="221"/>
      <c r="CA255" s="221"/>
      <c r="CB255" s="177"/>
      <c r="CC255" s="177"/>
      <c r="CD255" s="177"/>
    </row>
    <row r="256" spans="1:82" ht="20.100000000000001" customHeight="1">
      <c r="A256" s="291" t="str">
        <f>IF(resultats_francais!A256="","",resultats_francais!A256)</f>
        <v/>
      </c>
      <c r="B256" s="121"/>
      <c r="C256" s="122"/>
      <c r="D256" s="123"/>
      <c r="E256" s="121"/>
      <c r="F256" s="122"/>
      <c r="G256" s="122"/>
      <c r="H256" s="124"/>
      <c r="I256" s="240"/>
      <c r="J256" s="121"/>
      <c r="K256" s="122"/>
      <c r="L256" s="124"/>
      <c r="M256" s="121"/>
      <c r="N256" s="122"/>
      <c r="O256" s="122"/>
      <c r="P256" s="122"/>
      <c r="Q256" s="122"/>
      <c r="R256" s="124"/>
      <c r="S256" s="121"/>
      <c r="T256" s="124"/>
      <c r="U256" s="121"/>
      <c r="V256" s="122"/>
      <c r="W256" s="122"/>
      <c r="X256" s="124"/>
      <c r="Y256" s="121"/>
      <c r="Z256" s="122"/>
      <c r="AA256" s="124"/>
      <c r="AB256" s="121"/>
      <c r="AC256" s="122"/>
      <c r="AD256" s="124"/>
      <c r="AE256" s="328" t="str">
        <f t="shared" si="27"/>
        <v/>
      </c>
      <c r="AF256" s="328" t="str">
        <f t="shared" si="28"/>
        <v/>
      </c>
      <c r="AG256" s="328" t="str">
        <f t="shared" si="29"/>
        <v/>
      </c>
      <c r="AH256" s="328" t="str">
        <f t="shared" si="30"/>
        <v/>
      </c>
      <c r="AI256" s="328" t="str">
        <f t="shared" si="31"/>
        <v/>
      </c>
      <c r="AJ256" s="328" t="str">
        <f t="shared" si="32"/>
        <v/>
      </c>
      <c r="AK256" s="328" t="str">
        <f t="shared" si="33"/>
        <v/>
      </c>
      <c r="AL256" s="328" t="str">
        <f t="shared" si="34"/>
        <v/>
      </c>
      <c r="AM256" s="328" t="str">
        <f t="shared" si="35"/>
        <v/>
      </c>
      <c r="AN256" s="221"/>
      <c r="AO256" s="221"/>
      <c r="AP256" s="221"/>
      <c r="AQ256" s="221"/>
      <c r="AR256" s="221"/>
      <c r="AS256" s="221"/>
      <c r="AT256" s="221"/>
      <c r="AU256" s="221"/>
      <c r="AV256" s="221"/>
      <c r="AW256" s="221"/>
      <c r="AX256" s="221"/>
      <c r="AY256" s="221"/>
      <c r="AZ256" s="221"/>
      <c r="BA256" s="221"/>
      <c r="BB256" s="221"/>
      <c r="BC256" s="221"/>
      <c r="BD256" s="221"/>
      <c r="BE256" s="221"/>
      <c r="BF256" s="221"/>
      <c r="BG256" s="221"/>
      <c r="BH256" s="221"/>
      <c r="BI256" s="221"/>
      <c r="BJ256" s="221"/>
      <c r="BK256" s="221"/>
      <c r="BL256" s="221"/>
      <c r="BM256" s="221"/>
      <c r="BN256" s="221"/>
      <c r="BO256" s="221"/>
      <c r="BP256" s="221"/>
      <c r="BQ256" s="221"/>
      <c r="BR256" s="221"/>
      <c r="BS256" s="221"/>
      <c r="BT256" s="221"/>
      <c r="BU256" s="221"/>
      <c r="BV256" s="221"/>
      <c r="BW256" s="221"/>
      <c r="BX256" s="221"/>
      <c r="BY256" s="221"/>
      <c r="BZ256" s="221"/>
      <c r="CA256" s="221"/>
      <c r="CB256" s="177"/>
      <c r="CC256" s="177"/>
      <c r="CD256" s="177"/>
    </row>
    <row r="257" spans="1:82" ht="20.100000000000001" customHeight="1">
      <c r="A257" s="291" t="str">
        <f>IF(resultats_francais!A257="","",resultats_francais!A257)</f>
        <v/>
      </c>
      <c r="B257" s="121"/>
      <c r="C257" s="122"/>
      <c r="D257" s="123"/>
      <c r="E257" s="121"/>
      <c r="F257" s="122"/>
      <c r="G257" s="122"/>
      <c r="H257" s="124"/>
      <c r="I257" s="240"/>
      <c r="J257" s="121"/>
      <c r="K257" s="122"/>
      <c r="L257" s="124"/>
      <c r="M257" s="121"/>
      <c r="N257" s="122"/>
      <c r="O257" s="122"/>
      <c r="P257" s="122"/>
      <c r="Q257" s="122"/>
      <c r="R257" s="124"/>
      <c r="S257" s="121"/>
      <c r="T257" s="124"/>
      <c r="U257" s="121"/>
      <c r="V257" s="122"/>
      <c r="W257" s="122"/>
      <c r="X257" s="124"/>
      <c r="Y257" s="121"/>
      <c r="Z257" s="122"/>
      <c r="AA257" s="124"/>
      <c r="AB257" s="121"/>
      <c r="AC257" s="122"/>
      <c r="AD257" s="124"/>
      <c r="AE257" s="328" t="str">
        <f t="shared" si="27"/>
        <v/>
      </c>
      <c r="AF257" s="328" t="str">
        <f t="shared" si="28"/>
        <v/>
      </c>
      <c r="AG257" s="328" t="str">
        <f t="shared" si="29"/>
        <v/>
      </c>
      <c r="AH257" s="328" t="str">
        <f t="shared" si="30"/>
        <v/>
      </c>
      <c r="AI257" s="328" t="str">
        <f t="shared" si="31"/>
        <v/>
      </c>
      <c r="AJ257" s="328" t="str">
        <f t="shared" si="32"/>
        <v/>
      </c>
      <c r="AK257" s="328" t="str">
        <f t="shared" si="33"/>
        <v/>
      </c>
      <c r="AL257" s="328" t="str">
        <f t="shared" si="34"/>
        <v/>
      </c>
      <c r="AM257" s="328" t="str">
        <f t="shared" si="35"/>
        <v/>
      </c>
      <c r="AN257" s="221"/>
      <c r="AO257" s="221"/>
      <c r="AP257" s="221"/>
      <c r="AQ257" s="221"/>
      <c r="AR257" s="221"/>
      <c r="AS257" s="221"/>
      <c r="AT257" s="221"/>
      <c r="AU257" s="221"/>
      <c r="AV257" s="221"/>
      <c r="AW257" s="221"/>
      <c r="AX257" s="221"/>
      <c r="AY257" s="221"/>
      <c r="AZ257" s="221"/>
      <c r="BA257" s="221"/>
      <c r="BB257" s="221"/>
      <c r="BC257" s="221"/>
      <c r="BD257" s="221"/>
      <c r="BE257" s="221"/>
      <c r="BF257" s="221"/>
      <c r="BG257" s="221"/>
      <c r="BH257" s="221"/>
      <c r="BI257" s="221"/>
      <c r="BJ257" s="221"/>
      <c r="BK257" s="221"/>
      <c r="BL257" s="221"/>
      <c r="BM257" s="221"/>
      <c r="BN257" s="221"/>
      <c r="BO257" s="221"/>
      <c r="BP257" s="221"/>
      <c r="BQ257" s="221"/>
      <c r="BR257" s="221"/>
      <c r="BS257" s="221"/>
      <c r="BT257" s="221"/>
      <c r="BU257" s="221"/>
      <c r="BV257" s="221"/>
      <c r="BW257" s="221"/>
      <c r="BX257" s="221"/>
      <c r="BY257" s="221"/>
      <c r="BZ257" s="221"/>
      <c r="CA257" s="221"/>
      <c r="CB257" s="177"/>
      <c r="CC257" s="177"/>
      <c r="CD257" s="177"/>
    </row>
    <row r="258" spans="1:82" ht="20.100000000000001" customHeight="1">
      <c r="A258" s="291" t="str">
        <f>IF(resultats_francais!A258="","",resultats_francais!A258)</f>
        <v/>
      </c>
      <c r="B258" s="121"/>
      <c r="C258" s="122"/>
      <c r="D258" s="123"/>
      <c r="E258" s="121"/>
      <c r="F258" s="122"/>
      <c r="G258" s="122"/>
      <c r="H258" s="124"/>
      <c r="I258" s="240"/>
      <c r="J258" s="121"/>
      <c r="K258" s="122"/>
      <c r="L258" s="124"/>
      <c r="M258" s="121"/>
      <c r="N258" s="122"/>
      <c r="O258" s="122"/>
      <c r="P258" s="122"/>
      <c r="Q258" s="122"/>
      <c r="R258" s="124"/>
      <c r="S258" s="121"/>
      <c r="T258" s="124"/>
      <c r="U258" s="121"/>
      <c r="V258" s="122"/>
      <c r="W258" s="122"/>
      <c r="X258" s="124"/>
      <c r="Y258" s="121"/>
      <c r="Z258" s="122"/>
      <c r="AA258" s="124"/>
      <c r="AB258" s="121"/>
      <c r="AC258" s="122"/>
      <c r="AD258" s="124"/>
      <c r="AE258" s="328" t="str">
        <f t="shared" si="27"/>
        <v/>
      </c>
      <c r="AF258" s="328" t="str">
        <f t="shared" si="28"/>
        <v/>
      </c>
      <c r="AG258" s="328" t="str">
        <f t="shared" si="29"/>
        <v/>
      </c>
      <c r="AH258" s="328" t="str">
        <f t="shared" si="30"/>
        <v/>
      </c>
      <c r="AI258" s="328" t="str">
        <f t="shared" si="31"/>
        <v/>
      </c>
      <c r="AJ258" s="328" t="str">
        <f t="shared" si="32"/>
        <v/>
      </c>
      <c r="AK258" s="328" t="str">
        <f t="shared" si="33"/>
        <v/>
      </c>
      <c r="AL258" s="328" t="str">
        <f t="shared" si="34"/>
        <v/>
      </c>
      <c r="AM258" s="328" t="str">
        <f t="shared" si="35"/>
        <v/>
      </c>
      <c r="AN258" s="221"/>
      <c r="AO258" s="221"/>
      <c r="AP258" s="221"/>
      <c r="AQ258" s="221"/>
      <c r="AR258" s="221"/>
      <c r="AS258" s="221"/>
      <c r="AT258" s="221"/>
      <c r="AU258" s="221"/>
      <c r="AV258" s="221"/>
      <c r="AW258" s="221"/>
      <c r="AX258" s="221"/>
      <c r="AY258" s="221"/>
      <c r="AZ258" s="221"/>
      <c r="BA258" s="221"/>
      <c r="BB258" s="221"/>
      <c r="BC258" s="221"/>
      <c r="BD258" s="221"/>
      <c r="BE258" s="221"/>
      <c r="BF258" s="221"/>
      <c r="BG258" s="221"/>
      <c r="BH258" s="221"/>
      <c r="BI258" s="221"/>
      <c r="BJ258" s="221"/>
      <c r="BK258" s="221"/>
      <c r="BL258" s="221"/>
      <c r="BM258" s="221"/>
      <c r="BN258" s="221"/>
      <c r="BO258" s="221"/>
      <c r="BP258" s="221"/>
      <c r="BQ258" s="221"/>
      <c r="BR258" s="221"/>
      <c r="BS258" s="221"/>
      <c r="BT258" s="221"/>
      <c r="BU258" s="221"/>
      <c r="BV258" s="221"/>
      <c r="BW258" s="221"/>
      <c r="BX258" s="221"/>
      <c r="BY258" s="221"/>
      <c r="BZ258" s="221"/>
      <c r="CA258" s="221"/>
      <c r="CB258" s="177"/>
      <c r="CC258" s="177"/>
      <c r="CD258" s="177"/>
    </row>
    <row r="259" spans="1:82" ht="20.100000000000001" customHeight="1">
      <c r="A259" s="291" t="str">
        <f>IF(resultats_francais!A259="","",resultats_francais!A259)</f>
        <v/>
      </c>
      <c r="B259" s="121"/>
      <c r="C259" s="122"/>
      <c r="D259" s="123"/>
      <c r="E259" s="121"/>
      <c r="F259" s="122"/>
      <c r="G259" s="122"/>
      <c r="H259" s="124"/>
      <c r="I259" s="240"/>
      <c r="J259" s="121"/>
      <c r="K259" s="122"/>
      <c r="L259" s="124"/>
      <c r="M259" s="121"/>
      <c r="N259" s="122"/>
      <c r="O259" s="122"/>
      <c r="P259" s="122"/>
      <c r="Q259" s="122"/>
      <c r="R259" s="124"/>
      <c r="S259" s="121"/>
      <c r="T259" s="124"/>
      <c r="U259" s="121"/>
      <c r="V259" s="122"/>
      <c r="W259" s="122"/>
      <c r="X259" s="124"/>
      <c r="Y259" s="121"/>
      <c r="Z259" s="122"/>
      <c r="AA259" s="124"/>
      <c r="AB259" s="121"/>
      <c r="AC259" s="122"/>
      <c r="AD259" s="124"/>
      <c r="AE259" s="328" t="str">
        <f t="shared" si="27"/>
        <v/>
      </c>
      <c r="AF259" s="328" t="str">
        <f t="shared" si="28"/>
        <v/>
      </c>
      <c r="AG259" s="328" t="str">
        <f t="shared" si="29"/>
        <v/>
      </c>
      <c r="AH259" s="328" t="str">
        <f t="shared" si="30"/>
        <v/>
      </c>
      <c r="AI259" s="328" t="str">
        <f t="shared" si="31"/>
        <v/>
      </c>
      <c r="AJ259" s="328" t="str">
        <f t="shared" si="32"/>
        <v/>
      </c>
      <c r="AK259" s="328" t="str">
        <f t="shared" si="33"/>
        <v/>
      </c>
      <c r="AL259" s="328" t="str">
        <f t="shared" si="34"/>
        <v/>
      </c>
      <c r="AM259" s="328" t="str">
        <f t="shared" si="35"/>
        <v/>
      </c>
      <c r="AN259" s="221"/>
      <c r="AO259" s="221"/>
      <c r="AP259" s="221"/>
      <c r="AQ259" s="221"/>
      <c r="AR259" s="221"/>
      <c r="AS259" s="221"/>
      <c r="AT259" s="221"/>
      <c r="AU259" s="221"/>
      <c r="AV259" s="221"/>
      <c r="AW259" s="221"/>
      <c r="AX259" s="221"/>
      <c r="AY259" s="221"/>
      <c r="AZ259" s="221"/>
      <c r="BA259" s="221"/>
      <c r="BB259" s="221"/>
      <c r="BC259" s="221"/>
      <c r="BD259" s="221"/>
      <c r="BE259" s="221"/>
      <c r="BF259" s="221"/>
      <c r="BG259" s="221"/>
      <c r="BH259" s="221"/>
      <c r="BI259" s="221"/>
      <c r="BJ259" s="221"/>
      <c r="BK259" s="221"/>
      <c r="BL259" s="221"/>
      <c r="BM259" s="221"/>
      <c r="BN259" s="221"/>
      <c r="BO259" s="221"/>
      <c r="BP259" s="221"/>
      <c r="BQ259" s="221"/>
      <c r="BR259" s="221"/>
      <c r="BS259" s="221"/>
      <c r="BT259" s="221"/>
      <c r="BU259" s="221"/>
      <c r="BV259" s="221"/>
      <c r="BW259" s="221"/>
      <c r="BX259" s="221"/>
      <c r="BY259" s="221"/>
      <c r="BZ259" s="221"/>
      <c r="CA259" s="221"/>
      <c r="CB259" s="177"/>
      <c r="CC259" s="177"/>
      <c r="CD259" s="177"/>
    </row>
    <row r="260" spans="1:82" ht="20.100000000000001" customHeight="1">
      <c r="A260" s="291" t="str">
        <f>IF(resultats_francais!A260="","",resultats_francais!A260)</f>
        <v/>
      </c>
      <c r="B260" s="121"/>
      <c r="C260" s="122"/>
      <c r="D260" s="123"/>
      <c r="E260" s="121"/>
      <c r="F260" s="122"/>
      <c r="G260" s="122"/>
      <c r="H260" s="124"/>
      <c r="I260" s="240"/>
      <c r="J260" s="121"/>
      <c r="K260" s="122"/>
      <c r="L260" s="124"/>
      <c r="M260" s="121"/>
      <c r="N260" s="122"/>
      <c r="O260" s="122"/>
      <c r="P260" s="122"/>
      <c r="Q260" s="122"/>
      <c r="R260" s="124"/>
      <c r="S260" s="121"/>
      <c r="T260" s="124"/>
      <c r="U260" s="121"/>
      <c r="V260" s="122"/>
      <c r="W260" s="122"/>
      <c r="X260" s="124"/>
      <c r="Y260" s="121"/>
      <c r="Z260" s="122"/>
      <c r="AA260" s="124"/>
      <c r="AB260" s="121"/>
      <c r="AC260" s="122"/>
      <c r="AD260" s="124"/>
      <c r="AE260" s="328" t="str">
        <f t="shared" si="27"/>
        <v/>
      </c>
      <c r="AF260" s="328" t="str">
        <f t="shared" si="28"/>
        <v/>
      </c>
      <c r="AG260" s="328" t="str">
        <f t="shared" si="29"/>
        <v/>
      </c>
      <c r="AH260" s="328" t="str">
        <f t="shared" si="30"/>
        <v/>
      </c>
      <c r="AI260" s="328" t="str">
        <f t="shared" si="31"/>
        <v/>
      </c>
      <c r="AJ260" s="328" t="str">
        <f t="shared" si="32"/>
        <v/>
      </c>
      <c r="AK260" s="328" t="str">
        <f t="shared" si="33"/>
        <v/>
      </c>
      <c r="AL260" s="328" t="str">
        <f t="shared" si="34"/>
        <v/>
      </c>
      <c r="AM260" s="328" t="str">
        <f t="shared" si="35"/>
        <v/>
      </c>
      <c r="AN260" s="221"/>
      <c r="AO260" s="221"/>
      <c r="AP260" s="221"/>
      <c r="AQ260" s="221"/>
      <c r="AR260" s="221"/>
      <c r="AS260" s="221"/>
      <c r="AT260" s="221"/>
      <c r="AU260" s="221"/>
      <c r="AV260" s="221"/>
      <c r="AW260" s="221"/>
      <c r="AX260" s="221"/>
      <c r="AY260" s="221"/>
      <c r="AZ260" s="221"/>
      <c r="BA260" s="221"/>
      <c r="BB260" s="221"/>
      <c r="BC260" s="221"/>
      <c r="BD260" s="221"/>
      <c r="BE260" s="221"/>
      <c r="BF260" s="221"/>
      <c r="BG260" s="221"/>
      <c r="BH260" s="221"/>
      <c r="BI260" s="221"/>
      <c r="BJ260" s="221"/>
      <c r="BK260" s="221"/>
      <c r="BL260" s="221"/>
      <c r="BM260" s="221"/>
      <c r="BN260" s="221"/>
      <c r="BO260" s="221"/>
      <c r="BP260" s="221"/>
      <c r="BQ260" s="221"/>
      <c r="BR260" s="221"/>
      <c r="BS260" s="221"/>
      <c r="BT260" s="221"/>
      <c r="BU260" s="221"/>
      <c r="BV260" s="221"/>
      <c r="BW260" s="221"/>
      <c r="BX260" s="221"/>
      <c r="BY260" s="221"/>
      <c r="BZ260" s="221"/>
      <c r="CA260" s="221"/>
      <c r="CB260" s="177"/>
      <c r="CC260" s="177"/>
      <c r="CD260" s="177"/>
    </row>
    <row r="261" spans="1:82" ht="20.100000000000001" customHeight="1">
      <c r="A261" s="291" t="str">
        <f>IF(resultats_francais!A261="","",resultats_francais!A261)</f>
        <v/>
      </c>
      <c r="B261" s="121"/>
      <c r="C261" s="122"/>
      <c r="D261" s="123"/>
      <c r="E261" s="121"/>
      <c r="F261" s="122"/>
      <c r="G261" s="122"/>
      <c r="H261" s="124"/>
      <c r="I261" s="240"/>
      <c r="J261" s="121"/>
      <c r="K261" s="122"/>
      <c r="L261" s="124"/>
      <c r="M261" s="121"/>
      <c r="N261" s="122"/>
      <c r="O261" s="122"/>
      <c r="P261" s="122"/>
      <c r="Q261" s="122"/>
      <c r="R261" s="124"/>
      <c r="S261" s="121"/>
      <c r="T261" s="124"/>
      <c r="U261" s="121"/>
      <c r="V261" s="122"/>
      <c r="W261" s="122"/>
      <c r="X261" s="124"/>
      <c r="Y261" s="121"/>
      <c r="Z261" s="122"/>
      <c r="AA261" s="124"/>
      <c r="AB261" s="121"/>
      <c r="AC261" s="122"/>
      <c r="AD261" s="124"/>
      <c r="AE261" s="328" t="str">
        <f t="shared" si="27"/>
        <v/>
      </c>
      <c r="AF261" s="328" t="str">
        <f t="shared" si="28"/>
        <v/>
      </c>
      <c r="AG261" s="328" t="str">
        <f t="shared" si="29"/>
        <v/>
      </c>
      <c r="AH261" s="328" t="str">
        <f t="shared" si="30"/>
        <v/>
      </c>
      <c r="AI261" s="328" t="str">
        <f t="shared" si="31"/>
        <v/>
      </c>
      <c r="AJ261" s="328" t="str">
        <f t="shared" si="32"/>
        <v/>
      </c>
      <c r="AK261" s="328" t="str">
        <f t="shared" si="33"/>
        <v/>
      </c>
      <c r="AL261" s="328" t="str">
        <f t="shared" si="34"/>
        <v/>
      </c>
      <c r="AM261" s="328" t="str">
        <f t="shared" si="35"/>
        <v/>
      </c>
      <c r="AN261" s="221"/>
      <c r="AO261" s="221"/>
      <c r="AP261" s="221"/>
      <c r="AQ261" s="221"/>
      <c r="AR261" s="221"/>
      <c r="AS261" s="221"/>
      <c r="AT261" s="221"/>
      <c r="AU261" s="221"/>
      <c r="AV261" s="221"/>
      <c r="AW261" s="221"/>
      <c r="AX261" s="221"/>
      <c r="AY261" s="221"/>
      <c r="AZ261" s="221"/>
      <c r="BA261" s="221"/>
      <c r="BB261" s="221"/>
      <c r="BC261" s="221"/>
      <c r="BD261" s="221"/>
      <c r="BE261" s="221"/>
      <c r="BF261" s="221"/>
      <c r="BG261" s="221"/>
      <c r="BH261" s="221"/>
      <c r="BI261" s="221"/>
      <c r="BJ261" s="221"/>
      <c r="BK261" s="221"/>
      <c r="BL261" s="221"/>
      <c r="BM261" s="221"/>
      <c r="BN261" s="221"/>
      <c r="BO261" s="221"/>
      <c r="BP261" s="221"/>
      <c r="BQ261" s="221"/>
      <c r="BR261" s="221"/>
      <c r="BS261" s="221"/>
      <c r="BT261" s="221"/>
      <c r="BU261" s="221"/>
      <c r="BV261" s="221"/>
      <c r="BW261" s="221"/>
      <c r="BX261" s="221"/>
      <c r="BY261" s="221"/>
      <c r="BZ261" s="221"/>
      <c r="CA261" s="221"/>
      <c r="CB261" s="177"/>
      <c r="CC261" s="177"/>
      <c r="CD261" s="177"/>
    </row>
    <row r="262" spans="1:82" ht="20.100000000000001" customHeight="1">
      <c r="A262" s="291" t="str">
        <f>IF(resultats_francais!A262="","",resultats_francais!A262)</f>
        <v/>
      </c>
      <c r="B262" s="121"/>
      <c r="C262" s="122"/>
      <c r="D262" s="123"/>
      <c r="E262" s="121"/>
      <c r="F262" s="122"/>
      <c r="G262" s="122"/>
      <c r="H262" s="124"/>
      <c r="I262" s="240"/>
      <c r="J262" s="121"/>
      <c r="K262" s="122"/>
      <c r="L262" s="124"/>
      <c r="M262" s="121"/>
      <c r="N262" s="122"/>
      <c r="O262" s="122"/>
      <c r="P262" s="122"/>
      <c r="Q262" s="122"/>
      <c r="R262" s="124"/>
      <c r="S262" s="121"/>
      <c r="T262" s="124"/>
      <c r="U262" s="121"/>
      <c r="V262" s="122"/>
      <c r="W262" s="122"/>
      <c r="X262" s="124"/>
      <c r="Y262" s="121"/>
      <c r="Z262" s="122"/>
      <c r="AA262" s="124"/>
      <c r="AB262" s="121"/>
      <c r="AC262" s="122"/>
      <c r="AD262" s="124"/>
      <c r="AE262" s="328" t="str">
        <f t="shared" ref="AE262:AE325" si="36">IF(AND(B262&gt;0,B262&lt;3,C262&gt;0,C262&lt;3,D262&gt;0,D262&lt;3),"V","")</f>
        <v/>
      </c>
      <c r="AF262" s="328" t="str">
        <f t="shared" ref="AF262:AF325" si="37">IF(AND(E262&gt;0,E262&lt;3,F262&gt;0,F262&lt;3,G262&gt;0,G262&lt;3,H262&gt;0,H262&lt;3,I262&gt;0,I262&lt;3),"V","")</f>
        <v/>
      </c>
      <c r="AG262" s="328" t="str">
        <f t="shared" ref="AG262:AG325" si="38">IF(AND(J262&gt;0,J262&lt;3,K262&gt;0,K262&lt;3,L262&gt;0,L262&lt;3,M262&gt;0,M262&lt;3,N262&gt;0,N262&lt;3,O262&gt;0,O262&lt;3,P262&gt;0,P262&lt;3,Q262&gt;0,Q262&lt;3,R262&gt;0,R262&lt;3),"V","")</f>
        <v/>
      </c>
      <c r="AH262" s="328" t="str">
        <f t="shared" ref="AH262:AH325" si="39">IF(AND(S262&gt;0,S262&lt;3,T262&gt;0,T262&lt;3),"V","")</f>
        <v/>
      </c>
      <c r="AI262" s="328" t="str">
        <f t="shared" ref="AI262:AI325" si="40">IF(AND(V262&gt;0,V262&lt;3,W262&gt;0,W262&lt;3),"V","")</f>
        <v/>
      </c>
      <c r="AJ262" s="328" t="str">
        <f t="shared" ref="AJ262:AJ325" si="41">IF(AND(U262&gt;0,U262&lt;3,X262&gt;0,X262&lt;3),"V","")</f>
        <v/>
      </c>
      <c r="AK262" s="328" t="str">
        <f t="shared" ref="AK262:AK325" si="42">IF(AND(Y262&gt;0,Y262&lt;3,Z262&gt;0,Z262&lt;3,AA262&gt;0,AA262&lt;3),"V","")</f>
        <v/>
      </c>
      <c r="AL262" s="328" t="str">
        <f t="shared" ref="AL262:AL325" si="43">IF(AND(AB262&gt;0,AB262&lt;3),"V","")</f>
        <v/>
      </c>
      <c r="AM262" s="328" t="str">
        <f t="shared" ref="AM262:AM325" si="44">IF(AND(AC262&gt;0,AC262&lt;3,AD262&gt;0,AD262&lt;3),"V","")</f>
        <v/>
      </c>
      <c r="AN262" s="221"/>
      <c r="AO262" s="221"/>
      <c r="AP262" s="221"/>
      <c r="AQ262" s="221"/>
      <c r="AR262" s="221"/>
      <c r="AS262" s="221"/>
      <c r="AT262" s="221"/>
      <c r="AU262" s="221"/>
      <c r="AV262" s="221"/>
      <c r="AW262" s="221"/>
      <c r="AX262" s="221"/>
      <c r="AY262" s="221"/>
      <c r="AZ262" s="221"/>
      <c r="BA262" s="221"/>
      <c r="BB262" s="221"/>
      <c r="BC262" s="221"/>
      <c r="BD262" s="221"/>
      <c r="BE262" s="221"/>
      <c r="BF262" s="221"/>
      <c r="BG262" s="221"/>
      <c r="BH262" s="221"/>
      <c r="BI262" s="221"/>
      <c r="BJ262" s="221"/>
      <c r="BK262" s="221"/>
      <c r="BL262" s="221"/>
      <c r="BM262" s="221"/>
      <c r="BN262" s="221"/>
      <c r="BO262" s="221"/>
      <c r="BP262" s="221"/>
      <c r="BQ262" s="221"/>
      <c r="BR262" s="221"/>
      <c r="BS262" s="221"/>
      <c r="BT262" s="221"/>
      <c r="BU262" s="221"/>
      <c r="BV262" s="221"/>
      <c r="BW262" s="221"/>
      <c r="BX262" s="221"/>
      <c r="BY262" s="221"/>
      <c r="BZ262" s="221"/>
      <c r="CA262" s="221"/>
      <c r="CB262" s="177"/>
      <c r="CC262" s="177"/>
      <c r="CD262" s="177"/>
    </row>
    <row r="263" spans="1:82" ht="20.100000000000001" customHeight="1">
      <c r="A263" s="291" t="str">
        <f>IF(resultats_francais!A263="","",resultats_francais!A263)</f>
        <v/>
      </c>
      <c r="B263" s="121"/>
      <c r="C263" s="122"/>
      <c r="D263" s="123"/>
      <c r="E263" s="121"/>
      <c r="F263" s="122"/>
      <c r="G263" s="122"/>
      <c r="H263" s="124"/>
      <c r="I263" s="240"/>
      <c r="J263" s="121"/>
      <c r="K263" s="122"/>
      <c r="L263" s="124"/>
      <c r="M263" s="121"/>
      <c r="N263" s="122"/>
      <c r="O263" s="122"/>
      <c r="P263" s="122"/>
      <c r="Q263" s="122"/>
      <c r="R263" s="124"/>
      <c r="S263" s="121"/>
      <c r="T263" s="124"/>
      <c r="U263" s="121"/>
      <c r="V263" s="122"/>
      <c r="W263" s="122"/>
      <c r="X263" s="124"/>
      <c r="Y263" s="121"/>
      <c r="Z263" s="122"/>
      <c r="AA263" s="124"/>
      <c r="AB263" s="121"/>
      <c r="AC263" s="122"/>
      <c r="AD263" s="124"/>
      <c r="AE263" s="328" t="str">
        <f t="shared" si="36"/>
        <v/>
      </c>
      <c r="AF263" s="328" t="str">
        <f t="shared" si="37"/>
        <v/>
      </c>
      <c r="AG263" s="328" t="str">
        <f t="shared" si="38"/>
        <v/>
      </c>
      <c r="AH263" s="328" t="str">
        <f t="shared" si="39"/>
        <v/>
      </c>
      <c r="AI263" s="328" t="str">
        <f t="shared" si="40"/>
        <v/>
      </c>
      <c r="AJ263" s="328" t="str">
        <f t="shared" si="41"/>
        <v/>
      </c>
      <c r="AK263" s="328" t="str">
        <f t="shared" si="42"/>
        <v/>
      </c>
      <c r="AL263" s="328" t="str">
        <f t="shared" si="43"/>
        <v/>
      </c>
      <c r="AM263" s="328" t="str">
        <f t="shared" si="44"/>
        <v/>
      </c>
      <c r="AN263" s="221"/>
      <c r="AO263" s="221"/>
      <c r="AP263" s="221"/>
      <c r="AQ263" s="221"/>
      <c r="AR263" s="221"/>
      <c r="AS263" s="221"/>
      <c r="AT263" s="221"/>
      <c r="AU263" s="221"/>
      <c r="AV263" s="221"/>
      <c r="AW263" s="221"/>
      <c r="AX263" s="221"/>
      <c r="AY263" s="221"/>
      <c r="AZ263" s="221"/>
      <c r="BA263" s="221"/>
      <c r="BB263" s="221"/>
      <c r="BC263" s="221"/>
      <c r="BD263" s="221"/>
      <c r="BE263" s="221"/>
      <c r="BF263" s="221"/>
      <c r="BG263" s="221"/>
      <c r="BH263" s="221"/>
      <c r="BI263" s="221"/>
      <c r="BJ263" s="221"/>
      <c r="BK263" s="221"/>
      <c r="BL263" s="221"/>
      <c r="BM263" s="221"/>
      <c r="BN263" s="221"/>
      <c r="BO263" s="221"/>
      <c r="BP263" s="221"/>
      <c r="BQ263" s="221"/>
      <c r="BR263" s="221"/>
      <c r="BS263" s="221"/>
      <c r="BT263" s="221"/>
      <c r="BU263" s="221"/>
      <c r="BV263" s="221"/>
      <c r="BW263" s="221"/>
      <c r="BX263" s="221"/>
      <c r="BY263" s="221"/>
      <c r="BZ263" s="221"/>
      <c r="CA263" s="221"/>
      <c r="CB263" s="177"/>
      <c r="CC263" s="177"/>
      <c r="CD263" s="177"/>
    </row>
    <row r="264" spans="1:82" ht="20.100000000000001" customHeight="1">
      <c r="A264" s="291" t="str">
        <f>IF(resultats_francais!A264="","",resultats_francais!A264)</f>
        <v/>
      </c>
      <c r="B264" s="121"/>
      <c r="C264" s="122"/>
      <c r="D264" s="123"/>
      <c r="E264" s="121"/>
      <c r="F264" s="122"/>
      <c r="G264" s="122"/>
      <c r="H264" s="124"/>
      <c r="I264" s="240"/>
      <c r="J264" s="121"/>
      <c r="K264" s="122"/>
      <c r="L264" s="124"/>
      <c r="M264" s="121"/>
      <c r="N264" s="122"/>
      <c r="O264" s="122"/>
      <c r="P264" s="122"/>
      <c r="Q264" s="122"/>
      <c r="R264" s="124"/>
      <c r="S264" s="121"/>
      <c r="T264" s="124"/>
      <c r="U264" s="121"/>
      <c r="V264" s="122"/>
      <c r="W264" s="122"/>
      <c r="X264" s="124"/>
      <c r="Y264" s="121"/>
      <c r="Z264" s="122"/>
      <c r="AA264" s="124"/>
      <c r="AB264" s="121"/>
      <c r="AC264" s="122"/>
      <c r="AD264" s="124"/>
      <c r="AE264" s="328" t="str">
        <f t="shared" si="36"/>
        <v/>
      </c>
      <c r="AF264" s="328" t="str">
        <f t="shared" si="37"/>
        <v/>
      </c>
      <c r="AG264" s="328" t="str">
        <f t="shared" si="38"/>
        <v/>
      </c>
      <c r="AH264" s="328" t="str">
        <f t="shared" si="39"/>
        <v/>
      </c>
      <c r="AI264" s="328" t="str">
        <f t="shared" si="40"/>
        <v/>
      </c>
      <c r="AJ264" s="328" t="str">
        <f t="shared" si="41"/>
        <v/>
      </c>
      <c r="AK264" s="328" t="str">
        <f t="shared" si="42"/>
        <v/>
      </c>
      <c r="AL264" s="328" t="str">
        <f t="shared" si="43"/>
        <v/>
      </c>
      <c r="AM264" s="328" t="str">
        <f t="shared" si="44"/>
        <v/>
      </c>
      <c r="AN264" s="221"/>
      <c r="AO264" s="221"/>
      <c r="AP264" s="221"/>
      <c r="AQ264" s="221"/>
      <c r="AR264" s="221"/>
      <c r="AS264" s="221"/>
      <c r="AT264" s="221"/>
      <c r="AU264" s="221"/>
      <c r="AV264" s="221"/>
      <c r="AW264" s="221"/>
      <c r="AX264" s="221"/>
      <c r="AY264" s="221"/>
      <c r="AZ264" s="221"/>
      <c r="BA264" s="221"/>
      <c r="BB264" s="221"/>
      <c r="BC264" s="221"/>
      <c r="BD264" s="221"/>
      <c r="BE264" s="221"/>
      <c r="BF264" s="221"/>
      <c r="BG264" s="221"/>
      <c r="BH264" s="221"/>
      <c r="BI264" s="221"/>
      <c r="BJ264" s="221"/>
      <c r="BK264" s="221"/>
      <c r="BL264" s="221"/>
      <c r="BM264" s="221"/>
      <c r="BN264" s="221"/>
      <c r="BO264" s="221"/>
      <c r="BP264" s="221"/>
      <c r="BQ264" s="221"/>
      <c r="BR264" s="221"/>
      <c r="BS264" s="221"/>
      <c r="BT264" s="221"/>
      <c r="BU264" s="221"/>
      <c r="BV264" s="221"/>
      <c r="BW264" s="221"/>
      <c r="BX264" s="221"/>
      <c r="BY264" s="221"/>
      <c r="BZ264" s="221"/>
      <c r="CA264" s="221"/>
      <c r="CB264" s="177"/>
      <c r="CC264" s="177"/>
      <c r="CD264" s="177"/>
    </row>
    <row r="265" spans="1:82" ht="20.100000000000001" customHeight="1">
      <c r="A265" s="291" t="str">
        <f>IF(resultats_francais!A265="","",resultats_francais!A265)</f>
        <v/>
      </c>
      <c r="B265" s="121"/>
      <c r="C265" s="122"/>
      <c r="D265" s="123"/>
      <c r="E265" s="121"/>
      <c r="F265" s="122"/>
      <c r="G265" s="122"/>
      <c r="H265" s="124"/>
      <c r="I265" s="240"/>
      <c r="J265" s="121"/>
      <c r="K265" s="122"/>
      <c r="L265" s="124"/>
      <c r="M265" s="121"/>
      <c r="N265" s="122"/>
      <c r="O265" s="122"/>
      <c r="P265" s="122"/>
      <c r="Q265" s="122"/>
      <c r="R265" s="124"/>
      <c r="S265" s="121"/>
      <c r="T265" s="124"/>
      <c r="U265" s="121"/>
      <c r="V265" s="122"/>
      <c r="W265" s="122"/>
      <c r="X265" s="124"/>
      <c r="Y265" s="121"/>
      <c r="Z265" s="122"/>
      <c r="AA265" s="124"/>
      <c r="AB265" s="121"/>
      <c r="AC265" s="122"/>
      <c r="AD265" s="124"/>
      <c r="AE265" s="328" t="str">
        <f t="shared" si="36"/>
        <v/>
      </c>
      <c r="AF265" s="328" t="str">
        <f t="shared" si="37"/>
        <v/>
      </c>
      <c r="AG265" s="328" t="str">
        <f t="shared" si="38"/>
        <v/>
      </c>
      <c r="AH265" s="328" t="str">
        <f t="shared" si="39"/>
        <v/>
      </c>
      <c r="AI265" s="328" t="str">
        <f t="shared" si="40"/>
        <v/>
      </c>
      <c r="AJ265" s="328" t="str">
        <f t="shared" si="41"/>
        <v/>
      </c>
      <c r="AK265" s="328" t="str">
        <f t="shared" si="42"/>
        <v/>
      </c>
      <c r="AL265" s="328" t="str">
        <f t="shared" si="43"/>
        <v/>
      </c>
      <c r="AM265" s="328" t="str">
        <f t="shared" si="44"/>
        <v/>
      </c>
      <c r="AN265" s="221"/>
      <c r="AO265" s="221"/>
      <c r="AP265" s="221"/>
      <c r="AQ265" s="221"/>
      <c r="AR265" s="221"/>
      <c r="AS265" s="221"/>
      <c r="AT265" s="221"/>
      <c r="AU265" s="221"/>
      <c r="AV265" s="221"/>
      <c r="AW265" s="221"/>
      <c r="AX265" s="221"/>
      <c r="AY265" s="221"/>
      <c r="AZ265" s="221"/>
      <c r="BA265" s="221"/>
      <c r="BB265" s="221"/>
      <c r="BC265" s="221"/>
      <c r="BD265" s="221"/>
      <c r="BE265" s="221"/>
      <c r="BF265" s="221"/>
      <c r="BG265" s="221"/>
      <c r="BH265" s="221"/>
      <c r="BI265" s="221"/>
      <c r="BJ265" s="221"/>
      <c r="BK265" s="221"/>
      <c r="BL265" s="221"/>
      <c r="BM265" s="221"/>
      <c r="BN265" s="221"/>
      <c r="BO265" s="221"/>
      <c r="BP265" s="221"/>
      <c r="BQ265" s="221"/>
      <c r="BR265" s="221"/>
      <c r="BS265" s="221"/>
      <c r="BT265" s="221"/>
      <c r="BU265" s="221"/>
      <c r="BV265" s="221"/>
      <c r="BW265" s="221"/>
      <c r="BX265" s="221"/>
      <c r="BY265" s="221"/>
      <c r="BZ265" s="221"/>
      <c r="CA265" s="221"/>
      <c r="CB265" s="177"/>
      <c r="CC265" s="177"/>
      <c r="CD265" s="177"/>
    </row>
    <row r="266" spans="1:82" ht="20.100000000000001" customHeight="1">
      <c r="A266" s="291" t="str">
        <f>IF(resultats_francais!A266="","",resultats_francais!A266)</f>
        <v/>
      </c>
      <c r="B266" s="121"/>
      <c r="C266" s="122"/>
      <c r="D266" s="123"/>
      <c r="E266" s="121"/>
      <c r="F266" s="122"/>
      <c r="G266" s="122"/>
      <c r="H266" s="124"/>
      <c r="I266" s="240"/>
      <c r="J266" s="121"/>
      <c r="K266" s="122"/>
      <c r="L266" s="124"/>
      <c r="M266" s="121"/>
      <c r="N266" s="122"/>
      <c r="O266" s="122"/>
      <c r="P266" s="122"/>
      <c r="Q266" s="122"/>
      <c r="R266" s="124"/>
      <c r="S266" s="121"/>
      <c r="T266" s="124"/>
      <c r="U266" s="121"/>
      <c r="V266" s="122"/>
      <c r="W266" s="122"/>
      <c r="X266" s="124"/>
      <c r="Y266" s="121"/>
      <c r="Z266" s="122"/>
      <c r="AA266" s="124"/>
      <c r="AB266" s="121"/>
      <c r="AC266" s="122"/>
      <c r="AD266" s="124"/>
      <c r="AE266" s="328" t="str">
        <f t="shared" si="36"/>
        <v/>
      </c>
      <c r="AF266" s="328" t="str">
        <f t="shared" si="37"/>
        <v/>
      </c>
      <c r="AG266" s="328" t="str">
        <f t="shared" si="38"/>
        <v/>
      </c>
      <c r="AH266" s="328" t="str">
        <f t="shared" si="39"/>
        <v/>
      </c>
      <c r="AI266" s="328" t="str">
        <f t="shared" si="40"/>
        <v/>
      </c>
      <c r="AJ266" s="328" t="str">
        <f t="shared" si="41"/>
        <v/>
      </c>
      <c r="AK266" s="328" t="str">
        <f t="shared" si="42"/>
        <v/>
      </c>
      <c r="AL266" s="328" t="str">
        <f t="shared" si="43"/>
        <v/>
      </c>
      <c r="AM266" s="328" t="str">
        <f t="shared" si="44"/>
        <v/>
      </c>
      <c r="AN266" s="221"/>
      <c r="AO266" s="221"/>
      <c r="AP266" s="221"/>
      <c r="AQ266" s="221"/>
      <c r="AR266" s="221"/>
      <c r="AS266" s="221"/>
      <c r="AT266" s="221"/>
      <c r="AU266" s="221"/>
      <c r="AV266" s="221"/>
      <c r="AW266" s="221"/>
      <c r="AX266" s="221"/>
      <c r="AY266" s="221"/>
      <c r="AZ266" s="221"/>
      <c r="BA266" s="221"/>
      <c r="BB266" s="221"/>
      <c r="BC266" s="221"/>
      <c r="BD266" s="221"/>
      <c r="BE266" s="221"/>
      <c r="BF266" s="221"/>
      <c r="BG266" s="221"/>
      <c r="BH266" s="221"/>
      <c r="BI266" s="221"/>
      <c r="BJ266" s="221"/>
      <c r="BK266" s="221"/>
      <c r="BL266" s="221"/>
      <c r="BM266" s="221"/>
      <c r="BN266" s="221"/>
      <c r="BO266" s="221"/>
      <c r="BP266" s="221"/>
      <c r="BQ266" s="221"/>
      <c r="BR266" s="221"/>
      <c r="BS266" s="221"/>
      <c r="BT266" s="221"/>
      <c r="BU266" s="221"/>
      <c r="BV266" s="221"/>
      <c r="BW266" s="221"/>
      <c r="BX266" s="221"/>
      <c r="BY266" s="221"/>
      <c r="BZ266" s="221"/>
      <c r="CA266" s="221"/>
      <c r="CB266" s="177"/>
      <c r="CC266" s="177"/>
      <c r="CD266" s="177"/>
    </row>
    <row r="267" spans="1:82" ht="20.100000000000001" customHeight="1">
      <c r="A267" s="291" t="str">
        <f>IF(resultats_francais!A267="","",resultats_francais!A267)</f>
        <v/>
      </c>
      <c r="B267" s="121"/>
      <c r="C267" s="122"/>
      <c r="D267" s="123"/>
      <c r="E267" s="121"/>
      <c r="F267" s="122"/>
      <c r="G267" s="122"/>
      <c r="H267" s="124"/>
      <c r="I267" s="240"/>
      <c r="J267" s="121"/>
      <c r="K267" s="122"/>
      <c r="L267" s="124"/>
      <c r="M267" s="121"/>
      <c r="N267" s="122"/>
      <c r="O267" s="122"/>
      <c r="P267" s="122"/>
      <c r="Q267" s="122"/>
      <c r="R267" s="124"/>
      <c r="S267" s="121"/>
      <c r="T267" s="124"/>
      <c r="U267" s="121"/>
      <c r="V267" s="122"/>
      <c r="W267" s="122"/>
      <c r="X267" s="124"/>
      <c r="Y267" s="121"/>
      <c r="Z267" s="122"/>
      <c r="AA267" s="124"/>
      <c r="AB267" s="121"/>
      <c r="AC267" s="122"/>
      <c r="AD267" s="124"/>
      <c r="AE267" s="328" t="str">
        <f t="shared" si="36"/>
        <v/>
      </c>
      <c r="AF267" s="328" t="str">
        <f t="shared" si="37"/>
        <v/>
      </c>
      <c r="AG267" s="328" t="str">
        <f t="shared" si="38"/>
        <v/>
      </c>
      <c r="AH267" s="328" t="str">
        <f t="shared" si="39"/>
        <v/>
      </c>
      <c r="AI267" s="328" t="str">
        <f t="shared" si="40"/>
        <v/>
      </c>
      <c r="AJ267" s="328" t="str">
        <f t="shared" si="41"/>
        <v/>
      </c>
      <c r="AK267" s="328" t="str">
        <f t="shared" si="42"/>
        <v/>
      </c>
      <c r="AL267" s="328" t="str">
        <f t="shared" si="43"/>
        <v/>
      </c>
      <c r="AM267" s="328" t="str">
        <f t="shared" si="44"/>
        <v/>
      </c>
      <c r="AN267" s="221"/>
      <c r="AO267" s="221"/>
      <c r="AP267" s="221"/>
      <c r="AQ267" s="221"/>
      <c r="AR267" s="221"/>
      <c r="AS267" s="221"/>
      <c r="AT267" s="221"/>
      <c r="AU267" s="221"/>
      <c r="AV267" s="221"/>
      <c r="AW267" s="221"/>
      <c r="AX267" s="221"/>
      <c r="AY267" s="221"/>
      <c r="AZ267" s="221"/>
      <c r="BA267" s="221"/>
      <c r="BB267" s="221"/>
      <c r="BC267" s="221"/>
      <c r="BD267" s="221"/>
      <c r="BE267" s="221"/>
      <c r="BF267" s="221"/>
      <c r="BG267" s="221"/>
      <c r="BH267" s="221"/>
      <c r="BI267" s="221"/>
      <c r="BJ267" s="221"/>
      <c r="BK267" s="221"/>
      <c r="BL267" s="221"/>
      <c r="BM267" s="221"/>
      <c r="BN267" s="221"/>
      <c r="BO267" s="221"/>
      <c r="BP267" s="221"/>
      <c r="BQ267" s="221"/>
      <c r="BR267" s="221"/>
      <c r="BS267" s="221"/>
      <c r="BT267" s="221"/>
      <c r="BU267" s="221"/>
      <c r="BV267" s="221"/>
      <c r="BW267" s="221"/>
      <c r="BX267" s="221"/>
      <c r="BY267" s="221"/>
      <c r="BZ267" s="221"/>
      <c r="CA267" s="221"/>
      <c r="CB267" s="177"/>
      <c r="CC267" s="177"/>
      <c r="CD267" s="177"/>
    </row>
    <row r="268" spans="1:82" ht="20.100000000000001" customHeight="1">
      <c r="A268" s="291" t="str">
        <f>IF(resultats_francais!A268="","",resultats_francais!A268)</f>
        <v/>
      </c>
      <c r="B268" s="121"/>
      <c r="C268" s="122"/>
      <c r="D268" s="123"/>
      <c r="E268" s="121"/>
      <c r="F268" s="122"/>
      <c r="G268" s="122"/>
      <c r="H268" s="124"/>
      <c r="I268" s="240"/>
      <c r="J268" s="121"/>
      <c r="K268" s="122"/>
      <c r="L268" s="124"/>
      <c r="M268" s="121"/>
      <c r="N268" s="122"/>
      <c r="O268" s="122"/>
      <c r="P268" s="122"/>
      <c r="Q268" s="122"/>
      <c r="R268" s="124"/>
      <c r="S268" s="121"/>
      <c r="T268" s="124"/>
      <c r="U268" s="121"/>
      <c r="V268" s="122"/>
      <c r="W268" s="122"/>
      <c r="X268" s="124"/>
      <c r="Y268" s="121"/>
      <c r="Z268" s="122"/>
      <c r="AA268" s="124"/>
      <c r="AB268" s="121"/>
      <c r="AC268" s="122"/>
      <c r="AD268" s="124"/>
      <c r="AE268" s="328" t="str">
        <f t="shared" si="36"/>
        <v/>
      </c>
      <c r="AF268" s="328" t="str">
        <f t="shared" si="37"/>
        <v/>
      </c>
      <c r="AG268" s="328" t="str">
        <f t="shared" si="38"/>
        <v/>
      </c>
      <c r="AH268" s="328" t="str">
        <f t="shared" si="39"/>
        <v/>
      </c>
      <c r="AI268" s="328" t="str">
        <f t="shared" si="40"/>
        <v/>
      </c>
      <c r="AJ268" s="328" t="str">
        <f t="shared" si="41"/>
        <v/>
      </c>
      <c r="AK268" s="328" t="str">
        <f t="shared" si="42"/>
        <v/>
      </c>
      <c r="AL268" s="328" t="str">
        <f t="shared" si="43"/>
        <v/>
      </c>
      <c r="AM268" s="328" t="str">
        <f t="shared" si="44"/>
        <v/>
      </c>
      <c r="AN268" s="221"/>
      <c r="AO268" s="221"/>
      <c r="AP268" s="221"/>
      <c r="AQ268" s="221"/>
      <c r="AR268" s="221"/>
      <c r="AS268" s="221"/>
      <c r="AT268" s="221"/>
      <c r="AU268" s="221"/>
      <c r="AV268" s="221"/>
      <c r="AW268" s="221"/>
      <c r="AX268" s="221"/>
      <c r="AY268" s="221"/>
      <c r="AZ268" s="221"/>
      <c r="BA268" s="221"/>
      <c r="BB268" s="221"/>
      <c r="BC268" s="221"/>
      <c r="BD268" s="221"/>
      <c r="BE268" s="221"/>
      <c r="BF268" s="221"/>
      <c r="BG268" s="221"/>
      <c r="BH268" s="221"/>
      <c r="BI268" s="221"/>
      <c r="BJ268" s="221"/>
      <c r="BK268" s="221"/>
      <c r="BL268" s="221"/>
      <c r="BM268" s="221"/>
      <c r="BN268" s="221"/>
      <c r="BO268" s="221"/>
      <c r="BP268" s="221"/>
      <c r="BQ268" s="221"/>
      <c r="BR268" s="221"/>
      <c r="BS268" s="221"/>
      <c r="BT268" s="221"/>
      <c r="BU268" s="221"/>
      <c r="BV268" s="221"/>
      <c r="BW268" s="221"/>
      <c r="BX268" s="221"/>
      <c r="BY268" s="221"/>
      <c r="BZ268" s="221"/>
      <c r="CA268" s="221"/>
      <c r="CB268" s="177"/>
      <c r="CC268" s="177"/>
      <c r="CD268" s="177"/>
    </row>
    <row r="269" spans="1:82" ht="20.100000000000001" customHeight="1">
      <c r="A269" s="291" t="str">
        <f>IF(resultats_francais!A269="","",resultats_francais!A269)</f>
        <v/>
      </c>
      <c r="B269" s="121"/>
      <c r="C269" s="122"/>
      <c r="D269" s="123"/>
      <c r="E269" s="121"/>
      <c r="F269" s="122"/>
      <c r="G269" s="122"/>
      <c r="H269" s="124"/>
      <c r="I269" s="240"/>
      <c r="J269" s="121"/>
      <c r="K269" s="122"/>
      <c r="L269" s="124"/>
      <c r="M269" s="121"/>
      <c r="N269" s="122"/>
      <c r="O269" s="122"/>
      <c r="P269" s="122"/>
      <c r="Q269" s="122"/>
      <c r="R269" s="124"/>
      <c r="S269" s="121"/>
      <c r="T269" s="124"/>
      <c r="U269" s="121"/>
      <c r="V269" s="122"/>
      <c r="W269" s="122"/>
      <c r="X269" s="124"/>
      <c r="Y269" s="121"/>
      <c r="Z269" s="122"/>
      <c r="AA269" s="124"/>
      <c r="AB269" s="121"/>
      <c r="AC269" s="122"/>
      <c r="AD269" s="124"/>
      <c r="AE269" s="328" t="str">
        <f t="shared" si="36"/>
        <v/>
      </c>
      <c r="AF269" s="328" t="str">
        <f t="shared" si="37"/>
        <v/>
      </c>
      <c r="AG269" s="328" t="str">
        <f t="shared" si="38"/>
        <v/>
      </c>
      <c r="AH269" s="328" t="str">
        <f t="shared" si="39"/>
        <v/>
      </c>
      <c r="AI269" s="328" t="str">
        <f t="shared" si="40"/>
        <v/>
      </c>
      <c r="AJ269" s="328" t="str">
        <f t="shared" si="41"/>
        <v/>
      </c>
      <c r="AK269" s="328" t="str">
        <f t="shared" si="42"/>
        <v/>
      </c>
      <c r="AL269" s="328" t="str">
        <f t="shared" si="43"/>
        <v/>
      </c>
      <c r="AM269" s="328" t="str">
        <f t="shared" si="44"/>
        <v/>
      </c>
      <c r="AN269" s="221"/>
      <c r="AO269" s="221"/>
      <c r="AP269" s="221"/>
      <c r="AQ269" s="221"/>
      <c r="AR269" s="221"/>
      <c r="AS269" s="221"/>
      <c r="AT269" s="221"/>
      <c r="AU269" s="221"/>
      <c r="AV269" s="221"/>
      <c r="AW269" s="221"/>
      <c r="AX269" s="221"/>
      <c r="AY269" s="221"/>
      <c r="AZ269" s="221"/>
      <c r="BA269" s="221"/>
      <c r="BB269" s="221"/>
      <c r="BC269" s="221"/>
      <c r="BD269" s="221"/>
      <c r="BE269" s="221"/>
      <c r="BF269" s="221"/>
      <c r="BG269" s="221"/>
      <c r="BH269" s="221"/>
      <c r="BI269" s="221"/>
      <c r="BJ269" s="221"/>
      <c r="BK269" s="221"/>
      <c r="BL269" s="221"/>
      <c r="BM269" s="221"/>
      <c r="BN269" s="221"/>
      <c r="BO269" s="221"/>
      <c r="BP269" s="221"/>
      <c r="BQ269" s="221"/>
      <c r="BR269" s="221"/>
      <c r="BS269" s="221"/>
      <c r="BT269" s="221"/>
      <c r="BU269" s="221"/>
      <c r="BV269" s="221"/>
      <c r="BW269" s="221"/>
      <c r="BX269" s="221"/>
      <c r="BY269" s="221"/>
      <c r="BZ269" s="221"/>
      <c r="CA269" s="221"/>
      <c r="CB269" s="177"/>
      <c r="CC269" s="177"/>
      <c r="CD269" s="177"/>
    </row>
    <row r="270" spans="1:82" ht="20.100000000000001" customHeight="1">
      <c r="A270" s="291" t="str">
        <f>IF(resultats_francais!A270="","",resultats_francais!A270)</f>
        <v/>
      </c>
      <c r="B270" s="121"/>
      <c r="C270" s="122"/>
      <c r="D270" s="123"/>
      <c r="E270" s="121"/>
      <c r="F270" s="122"/>
      <c r="G270" s="122"/>
      <c r="H270" s="124"/>
      <c r="I270" s="240"/>
      <c r="J270" s="121"/>
      <c r="K270" s="122"/>
      <c r="L270" s="124"/>
      <c r="M270" s="121"/>
      <c r="N270" s="122"/>
      <c r="O270" s="122"/>
      <c r="P270" s="122"/>
      <c r="Q270" s="122"/>
      <c r="R270" s="124"/>
      <c r="S270" s="121"/>
      <c r="T270" s="124"/>
      <c r="U270" s="121"/>
      <c r="V270" s="122"/>
      <c r="W270" s="122"/>
      <c r="X270" s="124"/>
      <c r="Y270" s="121"/>
      <c r="Z270" s="122"/>
      <c r="AA270" s="124"/>
      <c r="AB270" s="121"/>
      <c r="AC270" s="122"/>
      <c r="AD270" s="124"/>
      <c r="AE270" s="328" t="str">
        <f t="shared" si="36"/>
        <v/>
      </c>
      <c r="AF270" s="328" t="str">
        <f t="shared" si="37"/>
        <v/>
      </c>
      <c r="AG270" s="328" t="str">
        <f t="shared" si="38"/>
        <v/>
      </c>
      <c r="AH270" s="328" t="str">
        <f t="shared" si="39"/>
        <v/>
      </c>
      <c r="AI270" s="328" t="str">
        <f t="shared" si="40"/>
        <v/>
      </c>
      <c r="AJ270" s="328" t="str">
        <f t="shared" si="41"/>
        <v/>
      </c>
      <c r="AK270" s="328" t="str">
        <f t="shared" si="42"/>
        <v/>
      </c>
      <c r="AL270" s="328" t="str">
        <f t="shared" si="43"/>
        <v/>
      </c>
      <c r="AM270" s="328" t="str">
        <f t="shared" si="44"/>
        <v/>
      </c>
      <c r="AN270" s="221"/>
      <c r="AO270" s="221"/>
      <c r="AP270" s="221"/>
      <c r="AQ270" s="221"/>
      <c r="AR270" s="221"/>
      <c r="AS270" s="221"/>
      <c r="AT270" s="221"/>
      <c r="AU270" s="221"/>
      <c r="AV270" s="221"/>
      <c r="AW270" s="221"/>
      <c r="AX270" s="221"/>
      <c r="AY270" s="221"/>
      <c r="AZ270" s="221"/>
      <c r="BA270" s="221"/>
      <c r="BB270" s="221"/>
      <c r="BC270" s="221"/>
      <c r="BD270" s="221"/>
      <c r="BE270" s="221"/>
      <c r="BF270" s="221"/>
      <c r="BG270" s="221"/>
      <c r="BH270" s="221"/>
      <c r="BI270" s="221"/>
      <c r="BJ270" s="221"/>
      <c r="BK270" s="221"/>
      <c r="BL270" s="221"/>
      <c r="BM270" s="221"/>
      <c r="BN270" s="221"/>
      <c r="BO270" s="221"/>
      <c r="BP270" s="221"/>
      <c r="BQ270" s="221"/>
      <c r="BR270" s="221"/>
      <c r="BS270" s="221"/>
      <c r="BT270" s="221"/>
      <c r="BU270" s="221"/>
      <c r="BV270" s="221"/>
      <c r="BW270" s="221"/>
      <c r="BX270" s="221"/>
      <c r="BY270" s="221"/>
      <c r="BZ270" s="221"/>
      <c r="CA270" s="221"/>
      <c r="CB270" s="177"/>
      <c r="CC270" s="177"/>
      <c r="CD270" s="177"/>
    </row>
    <row r="271" spans="1:82" ht="20.100000000000001" customHeight="1">
      <c r="A271" s="291" t="str">
        <f>IF(resultats_francais!A271="","",resultats_francais!A271)</f>
        <v/>
      </c>
      <c r="B271" s="121"/>
      <c r="C271" s="122"/>
      <c r="D271" s="123"/>
      <c r="E271" s="121"/>
      <c r="F271" s="122"/>
      <c r="G271" s="122"/>
      <c r="H271" s="124"/>
      <c r="I271" s="240"/>
      <c r="J271" s="121"/>
      <c r="K271" s="122"/>
      <c r="L271" s="124"/>
      <c r="M271" s="121"/>
      <c r="N271" s="122"/>
      <c r="O271" s="122"/>
      <c r="P271" s="122"/>
      <c r="Q271" s="122"/>
      <c r="R271" s="124"/>
      <c r="S271" s="121"/>
      <c r="T271" s="124"/>
      <c r="U271" s="121"/>
      <c r="V271" s="122"/>
      <c r="W271" s="122"/>
      <c r="X271" s="124"/>
      <c r="Y271" s="121"/>
      <c r="Z271" s="122"/>
      <c r="AA271" s="124"/>
      <c r="AB271" s="121"/>
      <c r="AC271" s="122"/>
      <c r="AD271" s="124"/>
      <c r="AE271" s="328" t="str">
        <f t="shared" si="36"/>
        <v/>
      </c>
      <c r="AF271" s="328" t="str">
        <f t="shared" si="37"/>
        <v/>
      </c>
      <c r="AG271" s="328" t="str">
        <f t="shared" si="38"/>
        <v/>
      </c>
      <c r="AH271" s="328" t="str">
        <f t="shared" si="39"/>
        <v/>
      </c>
      <c r="AI271" s="328" t="str">
        <f t="shared" si="40"/>
        <v/>
      </c>
      <c r="AJ271" s="328" t="str">
        <f t="shared" si="41"/>
        <v/>
      </c>
      <c r="AK271" s="328" t="str">
        <f t="shared" si="42"/>
        <v/>
      </c>
      <c r="AL271" s="328" t="str">
        <f t="shared" si="43"/>
        <v/>
      </c>
      <c r="AM271" s="328" t="str">
        <f t="shared" si="44"/>
        <v/>
      </c>
      <c r="AN271" s="221"/>
      <c r="AO271" s="221"/>
      <c r="AP271" s="221"/>
      <c r="AQ271" s="221"/>
      <c r="AR271" s="221"/>
      <c r="AS271" s="221"/>
      <c r="AT271" s="221"/>
      <c r="AU271" s="221"/>
      <c r="AV271" s="221"/>
      <c r="AW271" s="221"/>
      <c r="AX271" s="221"/>
      <c r="AY271" s="221"/>
      <c r="AZ271" s="221"/>
      <c r="BA271" s="221"/>
      <c r="BB271" s="221"/>
      <c r="BC271" s="221"/>
      <c r="BD271" s="221"/>
      <c r="BE271" s="221"/>
      <c r="BF271" s="221"/>
      <c r="BG271" s="221"/>
      <c r="BH271" s="221"/>
      <c r="BI271" s="221"/>
      <c r="BJ271" s="221"/>
      <c r="BK271" s="221"/>
      <c r="BL271" s="221"/>
      <c r="BM271" s="221"/>
      <c r="BN271" s="221"/>
      <c r="BO271" s="221"/>
      <c r="BP271" s="221"/>
      <c r="BQ271" s="221"/>
      <c r="BR271" s="221"/>
      <c r="BS271" s="221"/>
      <c r="BT271" s="221"/>
      <c r="BU271" s="221"/>
      <c r="BV271" s="221"/>
      <c r="BW271" s="221"/>
      <c r="BX271" s="221"/>
      <c r="BY271" s="221"/>
      <c r="BZ271" s="221"/>
      <c r="CA271" s="221"/>
      <c r="CB271" s="177"/>
      <c r="CC271" s="177"/>
      <c r="CD271" s="177"/>
    </row>
    <row r="272" spans="1:82" ht="20.100000000000001" customHeight="1">
      <c r="A272" s="291" t="str">
        <f>IF(resultats_francais!A272="","",resultats_francais!A272)</f>
        <v/>
      </c>
      <c r="B272" s="121"/>
      <c r="C272" s="122"/>
      <c r="D272" s="123"/>
      <c r="E272" s="121"/>
      <c r="F272" s="122"/>
      <c r="G272" s="122"/>
      <c r="H272" s="124"/>
      <c r="I272" s="240"/>
      <c r="J272" s="121"/>
      <c r="K272" s="122"/>
      <c r="L272" s="124"/>
      <c r="M272" s="121"/>
      <c r="N272" s="122"/>
      <c r="O272" s="122"/>
      <c r="P272" s="122"/>
      <c r="Q272" s="122"/>
      <c r="R272" s="124"/>
      <c r="S272" s="121"/>
      <c r="T272" s="124"/>
      <c r="U272" s="121"/>
      <c r="V272" s="122"/>
      <c r="W272" s="122"/>
      <c r="X272" s="124"/>
      <c r="Y272" s="121"/>
      <c r="Z272" s="122"/>
      <c r="AA272" s="124"/>
      <c r="AB272" s="121"/>
      <c r="AC272" s="122"/>
      <c r="AD272" s="124"/>
      <c r="AE272" s="328" t="str">
        <f t="shared" si="36"/>
        <v/>
      </c>
      <c r="AF272" s="328" t="str">
        <f t="shared" si="37"/>
        <v/>
      </c>
      <c r="AG272" s="328" t="str">
        <f t="shared" si="38"/>
        <v/>
      </c>
      <c r="AH272" s="328" t="str">
        <f t="shared" si="39"/>
        <v/>
      </c>
      <c r="AI272" s="328" t="str">
        <f t="shared" si="40"/>
        <v/>
      </c>
      <c r="AJ272" s="328" t="str">
        <f t="shared" si="41"/>
        <v/>
      </c>
      <c r="AK272" s="328" t="str">
        <f t="shared" si="42"/>
        <v/>
      </c>
      <c r="AL272" s="328" t="str">
        <f t="shared" si="43"/>
        <v/>
      </c>
      <c r="AM272" s="328" t="str">
        <f t="shared" si="44"/>
        <v/>
      </c>
      <c r="AN272" s="221"/>
      <c r="AO272" s="221"/>
      <c r="AP272" s="221"/>
      <c r="AQ272" s="221"/>
      <c r="AR272" s="221"/>
      <c r="AS272" s="221"/>
      <c r="AT272" s="221"/>
      <c r="AU272" s="221"/>
      <c r="AV272" s="221"/>
      <c r="AW272" s="221"/>
      <c r="AX272" s="221"/>
      <c r="AY272" s="221"/>
      <c r="AZ272" s="221"/>
      <c r="BA272" s="221"/>
      <c r="BB272" s="221"/>
      <c r="BC272" s="221"/>
      <c r="BD272" s="221"/>
      <c r="BE272" s="221"/>
      <c r="BF272" s="221"/>
      <c r="BG272" s="221"/>
      <c r="BH272" s="221"/>
      <c r="BI272" s="221"/>
      <c r="BJ272" s="221"/>
      <c r="BK272" s="221"/>
      <c r="BL272" s="221"/>
      <c r="BM272" s="221"/>
      <c r="BN272" s="221"/>
      <c r="BO272" s="221"/>
      <c r="BP272" s="221"/>
      <c r="BQ272" s="221"/>
      <c r="BR272" s="221"/>
      <c r="BS272" s="221"/>
      <c r="BT272" s="221"/>
      <c r="BU272" s="221"/>
      <c r="BV272" s="221"/>
      <c r="BW272" s="221"/>
      <c r="BX272" s="221"/>
      <c r="BY272" s="221"/>
      <c r="BZ272" s="221"/>
      <c r="CA272" s="221"/>
      <c r="CB272" s="177"/>
      <c r="CC272" s="177"/>
      <c r="CD272" s="177"/>
    </row>
    <row r="273" spans="1:82" ht="20.100000000000001" customHeight="1">
      <c r="A273" s="291" t="str">
        <f>IF(resultats_francais!A273="","",resultats_francais!A273)</f>
        <v/>
      </c>
      <c r="B273" s="121"/>
      <c r="C273" s="122"/>
      <c r="D273" s="123"/>
      <c r="E273" s="121"/>
      <c r="F273" s="122"/>
      <c r="G273" s="122"/>
      <c r="H273" s="124"/>
      <c r="I273" s="240"/>
      <c r="J273" s="121"/>
      <c r="K273" s="122"/>
      <c r="L273" s="124"/>
      <c r="M273" s="121"/>
      <c r="N273" s="122"/>
      <c r="O273" s="122"/>
      <c r="P273" s="122"/>
      <c r="Q273" s="122"/>
      <c r="R273" s="124"/>
      <c r="S273" s="121"/>
      <c r="T273" s="124"/>
      <c r="U273" s="121"/>
      <c r="V273" s="122"/>
      <c r="W273" s="122"/>
      <c r="X273" s="124"/>
      <c r="Y273" s="121"/>
      <c r="Z273" s="122"/>
      <c r="AA273" s="124"/>
      <c r="AB273" s="121"/>
      <c r="AC273" s="122"/>
      <c r="AD273" s="124"/>
      <c r="AE273" s="328" t="str">
        <f t="shared" si="36"/>
        <v/>
      </c>
      <c r="AF273" s="328" t="str">
        <f t="shared" si="37"/>
        <v/>
      </c>
      <c r="AG273" s="328" t="str">
        <f t="shared" si="38"/>
        <v/>
      </c>
      <c r="AH273" s="328" t="str">
        <f t="shared" si="39"/>
        <v/>
      </c>
      <c r="AI273" s="328" t="str">
        <f t="shared" si="40"/>
        <v/>
      </c>
      <c r="AJ273" s="328" t="str">
        <f t="shared" si="41"/>
        <v/>
      </c>
      <c r="AK273" s="328" t="str">
        <f t="shared" si="42"/>
        <v/>
      </c>
      <c r="AL273" s="328" t="str">
        <f t="shared" si="43"/>
        <v/>
      </c>
      <c r="AM273" s="328" t="str">
        <f t="shared" si="44"/>
        <v/>
      </c>
      <c r="AN273" s="221"/>
      <c r="AO273" s="221"/>
      <c r="AP273" s="221"/>
      <c r="AQ273" s="221"/>
      <c r="AR273" s="221"/>
      <c r="AS273" s="221"/>
      <c r="AT273" s="221"/>
      <c r="AU273" s="221"/>
      <c r="AV273" s="221"/>
      <c r="AW273" s="221"/>
      <c r="AX273" s="221"/>
      <c r="AY273" s="221"/>
      <c r="AZ273" s="221"/>
      <c r="BA273" s="221"/>
      <c r="BB273" s="221"/>
      <c r="BC273" s="221"/>
      <c r="BD273" s="221"/>
      <c r="BE273" s="221"/>
      <c r="BF273" s="221"/>
      <c r="BG273" s="221"/>
      <c r="BH273" s="221"/>
      <c r="BI273" s="221"/>
      <c r="BJ273" s="221"/>
      <c r="BK273" s="221"/>
      <c r="BL273" s="221"/>
      <c r="BM273" s="221"/>
      <c r="BN273" s="221"/>
      <c r="BO273" s="221"/>
      <c r="BP273" s="221"/>
      <c r="BQ273" s="221"/>
      <c r="BR273" s="221"/>
      <c r="BS273" s="221"/>
      <c r="BT273" s="221"/>
      <c r="BU273" s="221"/>
      <c r="BV273" s="221"/>
      <c r="BW273" s="221"/>
      <c r="BX273" s="221"/>
      <c r="BY273" s="221"/>
      <c r="BZ273" s="221"/>
      <c r="CA273" s="221"/>
      <c r="CB273" s="177"/>
      <c r="CC273" s="177"/>
      <c r="CD273" s="177"/>
    </row>
    <row r="274" spans="1:82" ht="20.100000000000001" customHeight="1">
      <c r="A274" s="291" t="str">
        <f>IF(resultats_francais!A274="","",resultats_francais!A274)</f>
        <v/>
      </c>
      <c r="B274" s="121"/>
      <c r="C274" s="122"/>
      <c r="D274" s="123"/>
      <c r="E274" s="121"/>
      <c r="F274" s="122"/>
      <c r="G274" s="122"/>
      <c r="H274" s="124"/>
      <c r="I274" s="240"/>
      <c r="J274" s="121"/>
      <c r="K274" s="122"/>
      <c r="L274" s="124"/>
      <c r="M274" s="121"/>
      <c r="N274" s="122"/>
      <c r="O274" s="122"/>
      <c r="P274" s="122"/>
      <c r="Q274" s="122"/>
      <c r="R274" s="124"/>
      <c r="S274" s="121"/>
      <c r="T274" s="124"/>
      <c r="U274" s="121"/>
      <c r="V274" s="122"/>
      <c r="W274" s="122"/>
      <c r="X274" s="124"/>
      <c r="Y274" s="121"/>
      <c r="Z274" s="122"/>
      <c r="AA274" s="124"/>
      <c r="AB274" s="121"/>
      <c r="AC274" s="122"/>
      <c r="AD274" s="124"/>
      <c r="AE274" s="328" t="str">
        <f t="shared" si="36"/>
        <v/>
      </c>
      <c r="AF274" s="328" t="str">
        <f t="shared" si="37"/>
        <v/>
      </c>
      <c r="AG274" s="328" t="str">
        <f t="shared" si="38"/>
        <v/>
      </c>
      <c r="AH274" s="328" t="str">
        <f t="shared" si="39"/>
        <v/>
      </c>
      <c r="AI274" s="328" t="str">
        <f t="shared" si="40"/>
        <v/>
      </c>
      <c r="AJ274" s="328" t="str">
        <f t="shared" si="41"/>
        <v/>
      </c>
      <c r="AK274" s="328" t="str">
        <f t="shared" si="42"/>
        <v/>
      </c>
      <c r="AL274" s="328" t="str">
        <f t="shared" si="43"/>
        <v/>
      </c>
      <c r="AM274" s="328" t="str">
        <f t="shared" si="44"/>
        <v/>
      </c>
      <c r="AN274" s="221"/>
      <c r="AO274" s="221"/>
      <c r="AP274" s="221"/>
      <c r="AQ274" s="221"/>
      <c r="AR274" s="221"/>
      <c r="AS274" s="221"/>
      <c r="AT274" s="221"/>
      <c r="AU274" s="221"/>
      <c r="AV274" s="221"/>
      <c r="AW274" s="221"/>
      <c r="AX274" s="221"/>
      <c r="AY274" s="221"/>
      <c r="AZ274" s="221"/>
      <c r="BA274" s="221"/>
      <c r="BB274" s="221"/>
      <c r="BC274" s="221"/>
      <c r="BD274" s="221"/>
      <c r="BE274" s="221"/>
      <c r="BF274" s="221"/>
      <c r="BG274" s="221"/>
      <c r="BH274" s="221"/>
      <c r="BI274" s="221"/>
      <c r="BJ274" s="221"/>
      <c r="BK274" s="221"/>
      <c r="BL274" s="221"/>
      <c r="BM274" s="221"/>
      <c r="BN274" s="221"/>
      <c r="BO274" s="221"/>
      <c r="BP274" s="221"/>
      <c r="BQ274" s="221"/>
      <c r="BR274" s="221"/>
      <c r="BS274" s="221"/>
      <c r="BT274" s="221"/>
      <c r="BU274" s="221"/>
      <c r="BV274" s="221"/>
      <c r="BW274" s="221"/>
      <c r="BX274" s="221"/>
      <c r="BY274" s="221"/>
      <c r="BZ274" s="221"/>
      <c r="CA274" s="221"/>
      <c r="CB274" s="177"/>
      <c r="CC274" s="177"/>
      <c r="CD274" s="177"/>
    </row>
    <row r="275" spans="1:82" ht="20.100000000000001" customHeight="1">
      <c r="A275" s="291" t="str">
        <f>IF(resultats_francais!A275="","",resultats_francais!A275)</f>
        <v/>
      </c>
      <c r="B275" s="121"/>
      <c r="C275" s="122"/>
      <c r="D275" s="123"/>
      <c r="E275" s="121"/>
      <c r="F275" s="122"/>
      <c r="G275" s="122"/>
      <c r="H275" s="124"/>
      <c r="I275" s="240"/>
      <c r="J275" s="121"/>
      <c r="K275" s="122"/>
      <c r="L275" s="124"/>
      <c r="M275" s="121"/>
      <c r="N275" s="122"/>
      <c r="O275" s="122"/>
      <c r="P275" s="122"/>
      <c r="Q275" s="122"/>
      <c r="R275" s="124"/>
      <c r="S275" s="121"/>
      <c r="T275" s="124"/>
      <c r="U275" s="121"/>
      <c r="V275" s="122"/>
      <c r="W275" s="122"/>
      <c r="X275" s="124"/>
      <c r="Y275" s="121"/>
      <c r="Z275" s="122"/>
      <c r="AA275" s="124"/>
      <c r="AB275" s="121"/>
      <c r="AC275" s="122"/>
      <c r="AD275" s="124"/>
      <c r="AE275" s="328" t="str">
        <f t="shared" si="36"/>
        <v/>
      </c>
      <c r="AF275" s="328" t="str">
        <f t="shared" si="37"/>
        <v/>
      </c>
      <c r="AG275" s="328" t="str">
        <f t="shared" si="38"/>
        <v/>
      </c>
      <c r="AH275" s="328" t="str">
        <f t="shared" si="39"/>
        <v/>
      </c>
      <c r="AI275" s="328" t="str">
        <f t="shared" si="40"/>
        <v/>
      </c>
      <c r="AJ275" s="328" t="str">
        <f t="shared" si="41"/>
        <v/>
      </c>
      <c r="AK275" s="328" t="str">
        <f t="shared" si="42"/>
        <v/>
      </c>
      <c r="AL275" s="328" t="str">
        <f t="shared" si="43"/>
        <v/>
      </c>
      <c r="AM275" s="328" t="str">
        <f t="shared" si="44"/>
        <v/>
      </c>
      <c r="AN275" s="221"/>
      <c r="AO275" s="221"/>
      <c r="AP275" s="221"/>
      <c r="AQ275" s="221"/>
      <c r="AR275" s="221"/>
      <c r="AS275" s="221"/>
      <c r="AT275" s="221"/>
      <c r="AU275" s="221"/>
      <c r="AV275" s="221"/>
      <c r="AW275" s="221"/>
      <c r="AX275" s="221"/>
      <c r="AY275" s="221"/>
      <c r="AZ275" s="221"/>
      <c r="BA275" s="221"/>
      <c r="BB275" s="221"/>
      <c r="BC275" s="221"/>
      <c r="BD275" s="221"/>
      <c r="BE275" s="221"/>
      <c r="BF275" s="221"/>
      <c r="BG275" s="221"/>
      <c r="BH275" s="221"/>
      <c r="BI275" s="221"/>
      <c r="BJ275" s="221"/>
      <c r="BK275" s="221"/>
      <c r="BL275" s="221"/>
      <c r="BM275" s="221"/>
      <c r="BN275" s="221"/>
      <c r="BO275" s="221"/>
      <c r="BP275" s="221"/>
      <c r="BQ275" s="221"/>
      <c r="BR275" s="221"/>
      <c r="BS275" s="221"/>
      <c r="BT275" s="221"/>
      <c r="BU275" s="221"/>
      <c r="BV275" s="221"/>
      <c r="BW275" s="221"/>
      <c r="BX275" s="221"/>
      <c r="BY275" s="221"/>
      <c r="BZ275" s="221"/>
      <c r="CA275" s="221"/>
      <c r="CB275" s="177"/>
      <c r="CC275" s="177"/>
      <c r="CD275" s="177"/>
    </row>
    <row r="276" spans="1:82" ht="20.100000000000001" customHeight="1">
      <c r="A276" s="291" t="str">
        <f>IF(resultats_francais!A276="","",resultats_francais!A276)</f>
        <v/>
      </c>
      <c r="B276" s="121"/>
      <c r="C276" s="122"/>
      <c r="D276" s="123"/>
      <c r="E276" s="121"/>
      <c r="F276" s="122"/>
      <c r="G276" s="122"/>
      <c r="H276" s="124"/>
      <c r="I276" s="240"/>
      <c r="J276" s="121"/>
      <c r="K276" s="122"/>
      <c r="L276" s="124"/>
      <c r="M276" s="121"/>
      <c r="N276" s="122"/>
      <c r="O276" s="122"/>
      <c r="P276" s="122"/>
      <c r="Q276" s="122"/>
      <c r="R276" s="124"/>
      <c r="S276" s="121"/>
      <c r="T276" s="124"/>
      <c r="U276" s="121"/>
      <c r="V276" s="122"/>
      <c r="W276" s="122"/>
      <c r="X276" s="124"/>
      <c r="Y276" s="121"/>
      <c r="Z276" s="122"/>
      <c r="AA276" s="124"/>
      <c r="AB276" s="121"/>
      <c r="AC276" s="122"/>
      <c r="AD276" s="124"/>
      <c r="AE276" s="328" t="str">
        <f t="shared" si="36"/>
        <v/>
      </c>
      <c r="AF276" s="328" t="str">
        <f t="shared" si="37"/>
        <v/>
      </c>
      <c r="AG276" s="328" t="str">
        <f t="shared" si="38"/>
        <v/>
      </c>
      <c r="AH276" s="328" t="str">
        <f t="shared" si="39"/>
        <v/>
      </c>
      <c r="AI276" s="328" t="str">
        <f t="shared" si="40"/>
        <v/>
      </c>
      <c r="AJ276" s="328" t="str">
        <f t="shared" si="41"/>
        <v/>
      </c>
      <c r="AK276" s="328" t="str">
        <f t="shared" si="42"/>
        <v/>
      </c>
      <c r="AL276" s="328" t="str">
        <f t="shared" si="43"/>
        <v/>
      </c>
      <c r="AM276" s="328" t="str">
        <f t="shared" si="44"/>
        <v/>
      </c>
      <c r="AN276" s="221"/>
      <c r="AO276" s="221"/>
      <c r="AP276" s="221"/>
      <c r="AQ276" s="221"/>
      <c r="AR276" s="221"/>
      <c r="AS276" s="221"/>
      <c r="AT276" s="221"/>
      <c r="AU276" s="221"/>
      <c r="AV276" s="221"/>
      <c r="AW276" s="221"/>
      <c r="AX276" s="221"/>
      <c r="AY276" s="221"/>
      <c r="AZ276" s="221"/>
      <c r="BA276" s="221"/>
      <c r="BB276" s="221"/>
      <c r="BC276" s="221"/>
      <c r="BD276" s="221"/>
      <c r="BE276" s="221"/>
      <c r="BF276" s="221"/>
      <c r="BG276" s="221"/>
      <c r="BH276" s="221"/>
      <c r="BI276" s="221"/>
      <c r="BJ276" s="221"/>
      <c r="BK276" s="221"/>
      <c r="BL276" s="221"/>
      <c r="BM276" s="221"/>
      <c r="BN276" s="221"/>
      <c r="BO276" s="221"/>
      <c r="BP276" s="221"/>
      <c r="BQ276" s="221"/>
      <c r="BR276" s="221"/>
      <c r="BS276" s="221"/>
      <c r="BT276" s="221"/>
      <c r="BU276" s="221"/>
      <c r="BV276" s="221"/>
      <c r="BW276" s="221"/>
      <c r="BX276" s="221"/>
      <c r="BY276" s="221"/>
      <c r="BZ276" s="221"/>
      <c r="CA276" s="221"/>
      <c r="CB276" s="177"/>
      <c r="CC276" s="177"/>
      <c r="CD276" s="177"/>
    </row>
    <row r="277" spans="1:82" ht="20.100000000000001" customHeight="1">
      <c r="A277" s="291" t="str">
        <f>IF(resultats_francais!A277="","",resultats_francais!A277)</f>
        <v/>
      </c>
      <c r="B277" s="121"/>
      <c r="C277" s="122"/>
      <c r="D277" s="123"/>
      <c r="E277" s="121"/>
      <c r="F277" s="122"/>
      <c r="G277" s="122"/>
      <c r="H277" s="124"/>
      <c r="I277" s="240"/>
      <c r="J277" s="121"/>
      <c r="K277" s="122"/>
      <c r="L277" s="124"/>
      <c r="M277" s="121"/>
      <c r="N277" s="122"/>
      <c r="O277" s="122"/>
      <c r="P277" s="122"/>
      <c r="Q277" s="122"/>
      <c r="R277" s="124"/>
      <c r="S277" s="121"/>
      <c r="T277" s="124"/>
      <c r="U277" s="121"/>
      <c r="V277" s="122"/>
      <c r="W277" s="122"/>
      <c r="X277" s="124"/>
      <c r="Y277" s="121"/>
      <c r="Z277" s="122"/>
      <c r="AA277" s="124"/>
      <c r="AB277" s="121"/>
      <c r="AC277" s="122"/>
      <c r="AD277" s="124"/>
      <c r="AE277" s="328" t="str">
        <f t="shared" si="36"/>
        <v/>
      </c>
      <c r="AF277" s="328" t="str">
        <f t="shared" si="37"/>
        <v/>
      </c>
      <c r="AG277" s="328" t="str">
        <f t="shared" si="38"/>
        <v/>
      </c>
      <c r="AH277" s="328" t="str">
        <f t="shared" si="39"/>
        <v/>
      </c>
      <c r="AI277" s="328" t="str">
        <f t="shared" si="40"/>
        <v/>
      </c>
      <c r="AJ277" s="328" t="str">
        <f t="shared" si="41"/>
        <v/>
      </c>
      <c r="AK277" s="328" t="str">
        <f t="shared" si="42"/>
        <v/>
      </c>
      <c r="AL277" s="328" t="str">
        <f t="shared" si="43"/>
        <v/>
      </c>
      <c r="AM277" s="328" t="str">
        <f t="shared" si="44"/>
        <v/>
      </c>
      <c r="AN277" s="221"/>
      <c r="AO277" s="221"/>
      <c r="AP277" s="221"/>
      <c r="AQ277" s="221"/>
      <c r="AR277" s="221"/>
      <c r="AS277" s="221"/>
      <c r="AT277" s="221"/>
      <c r="AU277" s="221"/>
      <c r="AV277" s="221"/>
      <c r="AW277" s="221"/>
      <c r="AX277" s="221"/>
      <c r="AY277" s="221"/>
      <c r="AZ277" s="221"/>
      <c r="BA277" s="221"/>
      <c r="BB277" s="221"/>
      <c r="BC277" s="221"/>
      <c r="BD277" s="221"/>
      <c r="BE277" s="221"/>
      <c r="BF277" s="221"/>
      <c r="BG277" s="221"/>
      <c r="BH277" s="221"/>
      <c r="BI277" s="221"/>
      <c r="BJ277" s="221"/>
      <c r="BK277" s="221"/>
      <c r="BL277" s="221"/>
      <c r="BM277" s="221"/>
      <c r="BN277" s="221"/>
      <c r="BO277" s="221"/>
      <c r="BP277" s="221"/>
      <c r="BQ277" s="221"/>
      <c r="BR277" s="221"/>
      <c r="BS277" s="221"/>
      <c r="BT277" s="221"/>
      <c r="BU277" s="221"/>
      <c r="BV277" s="221"/>
      <c r="BW277" s="221"/>
      <c r="BX277" s="221"/>
      <c r="BY277" s="221"/>
      <c r="BZ277" s="221"/>
      <c r="CA277" s="221"/>
      <c r="CB277" s="177"/>
      <c r="CC277" s="177"/>
      <c r="CD277" s="177"/>
    </row>
    <row r="278" spans="1:82" ht="20.100000000000001" customHeight="1">
      <c r="A278" s="291" t="str">
        <f>IF(resultats_francais!A278="","",resultats_francais!A278)</f>
        <v/>
      </c>
      <c r="B278" s="121"/>
      <c r="C278" s="122"/>
      <c r="D278" s="123"/>
      <c r="E278" s="121"/>
      <c r="F278" s="122"/>
      <c r="G278" s="122"/>
      <c r="H278" s="124"/>
      <c r="I278" s="240"/>
      <c r="J278" s="121"/>
      <c r="K278" s="122"/>
      <c r="L278" s="124"/>
      <c r="M278" s="121"/>
      <c r="N278" s="122"/>
      <c r="O278" s="122"/>
      <c r="P278" s="122"/>
      <c r="Q278" s="122"/>
      <c r="R278" s="124"/>
      <c r="S278" s="121"/>
      <c r="T278" s="124"/>
      <c r="U278" s="121"/>
      <c r="V278" s="122"/>
      <c r="W278" s="122"/>
      <c r="X278" s="124"/>
      <c r="Y278" s="121"/>
      <c r="Z278" s="122"/>
      <c r="AA278" s="124"/>
      <c r="AB278" s="121"/>
      <c r="AC278" s="122"/>
      <c r="AD278" s="124"/>
      <c r="AE278" s="328" t="str">
        <f t="shared" si="36"/>
        <v/>
      </c>
      <c r="AF278" s="328" t="str">
        <f t="shared" si="37"/>
        <v/>
      </c>
      <c r="AG278" s="328" t="str">
        <f t="shared" si="38"/>
        <v/>
      </c>
      <c r="AH278" s="328" t="str">
        <f t="shared" si="39"/>
        <v/>
      </c>
      <c r="AI278" s="328" t="str">
        <f t="shared" si="40"/>
        <v/>
      </c>
      <c r="AJ278" s="328" t="str">
        <f t="shared" si="41"/>
        <v/>
      </c>
      <c r="AK278" s="328" t="str">
        <f t="shared" si="42"/>
        <v/>
      </c>
      <c r="AL278" s="328" t="str">
        <f t="shared" si="43"/>
        <v/>
      </c>
      <c r="AM278" s="328" t="str">
        <f t="shared" si="44"/>
        <v/>
      </c>
      <c r="AN278" s="221"/>
      <c r="AO278" s="221"/>
      <c r="AP278" s="221"/>
      <c r="AQ278" s="221"/>
      <c r="AR278" s="221"/>
      <c r="AS278" s="221"/>
      <c r="AT278" s="221"/>
      <c r="AU278" s="221"/>
      <c r="AV278" s="221"/>
      <c r="AW278" s="221"/>
      <c r="AX278" s="221"/>
      <c r="AY278" s="221"/>
      <c r="AZ278" s="221"/>
      <c r="BA278" s="221"/>
      <c r="BB278" s="221"/>
      <c r="BC278" s="221"/>
      <c r="BD278" s="221"/>
      <c r="BE278" s="221"/>
      <c r="BF278" s="221"/>
      <c r="BG278" s="221"/>
      <c r="BH278" s="221"/>
      <c r="BI278" s="221"/>
      <c r="BJ278" s="221"/>
      <c r="BK278" s="221"/>
      <c r="BL278" s="221"/>
      <c r="BM278" s="221"/>
      <c r="BN278" s="221"/>
      <c r="BO278" s="221"/>
      <c r="BP278" s="221"/>
      <c r="BQ278" s="221"/>
      <c r="BR278" s="221"/>
      <c r="BS278" s="221"/>
      <c r="BT278" s="221"/>
      <c r="BU278" s="221"/>
      <c r="BV278" s="221"/>
      <c r="BW278" s="221"/>
      <c r="BX278" s="221"/>
      <c r="BY278" s="221"/>
      <c r="BZ278" s="221"/>
      <c r="CA278" s="221"/>
      <c r="CB278" s="177"/>
      <c r="CC278" s="177"/>
      <c r="CD278" s="177"/>
    </row>
    <row r="279" spans="1:82" ht="20.100000000000001" customHeight="1">
      <c r="A279" s="291" t="str">
        <f>IF(resultats_francais!A279="","",resultats_francais!A279)</f>
        <v/>
      </c>
      <c r="B279" s="121"/>
      <c r="C279" s="122"/>
      <c r="D279" s="123"/>
      <c r="E279" s="121"/>
      <c r="F279" s="122"/>
      <c r="G279" s="122"/>
      <c r="H279" s="124"/>
      <c r="I279" s="240"/>
      <c r="J279" s="121"/>
      <c r="K279" s="122"/>
      <c r="L279" s="124"/>
      <c r="M279" s="121"/>
      <c r="N279" s="122"/>
      <c r="O279" s="122"/>
      <c r="P279" s="122"/>
      <c r="Q279" s="122"/>
      <c r="R279" s="124"/>
      <c r="S279" s="121"/>
      <c r="T279" s="124"/>
      <c r="U279" s="121"/>
      <c r="V279" s="122"/>
      <c r="W279" s="122"/>
      <c r="X279" s="124"/>
      <c r="Y279" s="121"/>
      <c r="Z279" s="122"/>
      <c r="AA279" s="124"/>
      <c r="AB279" s="121"/>
      <c r="AC279" s="122"/>
      <c r="AD279" s="124"/>
      <c r="AE279" s="328" t="str">
        <f t="shared" si="36"/>
        <v/>
      </c>
      <c r="AF279" s="328" t="str">
        <f t="shared" si="37"/>
        <v/>
      </c>
      <c r="AG279" s="328" t="str">
        <f t="shared" si="38"/>
        <v/>
      </c>
      <c r="AH279" s="328" t="str">
        <f t="shared" si="39"/>
        <v/>
      </c>
      <c r="AI279" s="328" t="str">
        <f t="shared" si="40"/>
        <v/>
      </c>
      <c r="AJ279" s="328" t="str">
        <f t="shared" si="41"/>
        <v/>
      </c>
      <c r="AK279" s="328" t="str">
        <f t="shared" si="42"/>
        <v/>
      </c>
      <c r="AL279" s="328" t="str">
        <f t="shared" si="43"/>
        <v/>
      </c>
      <c r="AM279" s="328" t="str">
        <f t="shared" si="44"/>
        <v/>
      </c>
      <c r="AN279" s="221"/>
      <c r="AO279" s="221"/>
      <c r="AP279" s="221"/>
      <c r="AQ279" s="221"/>
      <c r="AR279" s="221"/>
      <c r="AS279" s="221"/>
      <c r="AT279" s="221"/>
      <c r="AU279" s="221"/>
      <c r="AV279" s="221"/>
      <c r="AW279" s="221"/>
      <c r="AX279" s="221"/>
      <c r="AY279" s="221"/>
      <c r="AZ279" s="221"/>
      <c r="BA279" s="221"/>
      <c r="BB279" s="221"/>
      <c r="BC279" s="221"/>
      <c r="BD279" s="221"/>
      <c r="BE279" s="221"/>
      <c r="BF279" s="221"/>
      <c r="BG279" s="221"/>
      <c r="BH279" s="221"/>
      <c r="BI279" s="221"/>
      <c r="BJ279" s="221"/>
      <c r="BK279" s="221"/>
      <c r="BL279" s="221"/>
      <c r="BM279" s="221"/>
      <c r="BN279" s="221"/>
      <c r="BO279" s="221"/>
      <c r="BP279" s="221"/>
      <c r="BQ279" s="221"/>
      <c r="BR279" s="221"/>
      <c r="BS279" s="221"/>
      <c r="BT279" s="221"/>
      <c r="BU279" s="221"/>
      <c r="BV279" s="221"/>
      <c r="BW279" s="221"/>
      <c r="BX279" s="221"/>
      <c r="BY279" s="221"/>
      <c r="BZ279" s="221"/>
      <c r="CA279" s="221"/>
      <c r="CB279" s="177"/>
      <c r="CC279" s="177"/>
      <c r="CD279" s="177"/>
    </row>
    <row r="280" spans="1:82" ht="20.100000000000001" customHeight="1">
      <c r="A280" s="291" t="str">
        <f>IF(resultats_francais!A280="","",resultats_francais!A280)</f>
        <v/>
      </c>
      <c r="B280" s="121"/>
      <c r="C280" s="122"/>
      <c r="D280" s="123"/>
      <c r="E280" s="121"/>
      <c r="F280" s="122"/>
      <c r="G280" s="122"/>
      <c r="H280" s="124"/>
      <c r="I280" s="240"/>
      <c r="J280" s="121"/>
      <c r="K280" s="122"/>
      <c r="L280" s="124"/>
      <c r="M280" s="121"/>
      <c r="N280" s="122"/>
      <c r="O280" s="122"/>
      <c r="P280" s="122"/>
      <c r="Q280" s="122"/>
      <c r="R280" s="124"/>
      <c r="S280" s="121"/>
      <c r="T280" s="124"/>
      <c r="U280" s="121"/>
      <c r="V280" s="122"/>
      <c r="W280" s="122"/>
      <c r="X280" s="124"/>
      <c r="Y280" s="121"/>
      <c r="Z280" s="122"/>
      <c r="AA280" s="124"/>
      <c r="AB280" s="121"/>
      <c r="AC280" s="122"/>
      <c r="AD280" s="124"/>
      <c r="AE280" s="328" t="str">
        <f t="shared" si="36"/>
        <v/>
      </c>
      <c r="AF280" s="328" t="str">
        <f t="shared" si="37"/>
        <v/>
      </c>
      <c r="AG280" s="328" t="str">
        <f t="shared" si="38"/>
        <v/>
      </c>
      <c r="AH280" s="328" t="str">
        <f t="shared" si="39"/>
        <v/>
      </c>
      <c r="AI280" s="328" t="str">
        <f t="shared" si="40"/>
        <v/>
      </c>
      <c r="AJ280" s="328" t="str">
        <f t="shared" si="41"/>
        <v/>
      </c>
      <c r="AK280" s="328" t="str">
        <f t="shared" si="42"/>
        <v/>
      </c>
      <c r="AL280" s="328" t="str">
        <f t="shared" si="43"/>
        <v/>
      </c>
      <c r="AM280" s="328" t="str">
        <f t="shared" si="44"/>
        <v/>
      </c>
      <c r="AN280" s="221"/>
      <c r="AO280" s="221"/>
      <c r="AP280" s="221"/>
      <c r="AQ280" s="221"/>
      <c r="AR280" s="221"/>
      <c r="AS280" s="221"/>
      <c r="AT280" s="221"/>
      <c r="AU280" s="221"/>
      <c r="AV280" s="221"/>
      <c r="AW280" s="221"/>
      <c r="AX280" s="221"/>
      <c r="AY280" s="221"/>
      <c r="AZ280" s="221"/>
      <c r="BA280" s="221"/>
      <c r="BB280" s="221"/>
      <c r="BC280" s="221"/>
      <c r="BD280" s="221"/>
      <c r="BE280" s="221"/>
      <c r="BF280" s="221"/>
      <c r="BG280" s="221"/>
      <c r="BH280" s="221"/>
      <c r="BI280" s="221"/>
      <c r="BJ280" s="221"/>
      <c r="BK280" s="221"/>
      <c r="BL280" s="221"/>
      <c r="BM280" s="221"/>
      <c r="BN280" s="221"/>
      <c r="BO280" s="221"/>
      <c r="BP280" s="221"/>
      <c r="BQ280" s="221"/>
      <c r="BR280" s="221"/>
      <c r="BS280" s="221"/>
      <c r="BT280" s="221"/>
      <c r="BU280" s="221"/>
      <c r="BV280" s="221"/>
      <c r="BW280" s="221"/>
      <c r="BX280" s="221"/>
      <c r="BY280" s="221"/>
      <c r="BZ280" s="221"/>
      <c r="CA280" s="221"/>
      <c r="CB280" s="177"/>
      <c r="CC280" s="177"/>
      <c r="CD280" s="177"/>
    </row>
    <row r="281" spans="1:82" ht="20.100000000000001" customHeight="1">
      <c r="A281" s="291" t="str">
        <f>IF(resultats_francais!A281="","",resultats_francais!A281)</f>
        <v/>
      </c>
      <c r="B281" s="121"/>
      <c r="C281" s="122"/>
      <c r="D281" s="123"/>
      <c r="E281" s="121"/>
      <c r="F281" s="122"/>
      <c r="G281" s="122"/>
      <c r="H281" s="124"/>
      <c r="I281" s="240"/>
      <c r="J281" s="121"/>
      <c r="K281" s="122"/>
      <c r="L281" s="124"/>
      <c r="M281" s="121"/>
      <c r="N281" s="122"/>
      <c r="O281" s="122"/>
      <c r="P281" s="122"/>
      <c r="Q281" s="122"/>
      <c r="R281" s="124"/>
      <c r="S281" s="121"/>
      <c r="T281" s="124"/>
      <c r="U281" s="121"/>
      <c r="V281" s="122"/>
      <c r="W281" s="122"/>
      <c r="X281" s="124"/>
      <c r="Y281" s="121"/>
      <c r="Z281" s="122"/>
      <c r="AA281" s="124"/>
      <c r="AB281" s="121"/>
      <c r="AC281" s="122"/>
      <c r="AD281" s="124"/>
      <c r="AE281" s="328" t="str">
        <f t="shared" si="36"/>
        <v/>
      </c>
      <c r="AF281" s="328" t="str">
        <f t="shared" si="37"/>
        <v/>
      </c>
      <c r="AG281" s="328" t="str">
        <f t="shared" si="38"/>
        <v/>
      </c>
      <c r="AH281" s="328" t="str">
        <f t="shared" si="39"/>
        <v/>
      </c>
      <c r="AI281" s="328" t="str">
        <f t="shared" si="40"/>
        <v/>
      </c>
      <c r="AJ281" s="328" t="str">
        <f t="shared" si="41"/>
        <v/>
      </c>
      <c r="AK281" s="328" t="str">
        <f t="shared" si="42"/>
        <v/>
      </c>
      <c r="AL281" s="328" t="str">
        <f t="shared" si="43"/>
        <v/>
      </c>
      <c r="AM281" s="328" t="str">
        <f t="shared" si="44"/>
        <v/>
      </c>
      <c r="AN281" s="221"/>
      <c r="AO281" s="221"/>
      <c r="AP281" s="221"/>
      <c r="AQ281" s="221"/>
      <c r="AR281" s="221"/>
      <c r="AS281" s="221"/>
      <c r="AT281" s="221"/>
      <c r="AU281" s="221"/>
      <c r="AV281" s="221"/>
      <c r="AW281" s="221"/>
      <c r="AX281" s="221"/>
      <c r="AY281" s="221"/>
      <c r="AZ281" s="221"/>
      <c r="BA281" s="221"/>
      <c r="BB281" s="221"/>
      <c r="BC281" s="221"/>
      <c r="BD281" s="221"/>
      <c r="BE281" s="221"/>
      <c r="BF281" s="221"/>
      <c r="BG281" s="221"/>
      <c r="BH281" s="221"/>
      <c r="BI281" s="221"/>
      <c r="BJ281" s="221"/>
      <c r="BK281" s="221"/>
      <c r="BL281" s="221"/>
      <c r="BM281" s="221"/>
      <c r="BN281" s="221"/>
      <c r="BO281" s="221"/>
      <c r="BP281" s="221"/>
      <c r="BQ281" s="221"/>
      <c r="BR281" s="221"/>
      <c r="BS281" s="221"/>
      <c r="BT281" s="221"/>
      <c r="BU281" s="221"/>
      <c r="BV281" s="221"/>
      <c r="BW281" s="221"/>
      <c r="BX281" s="221"/>
      <c r="BY281" s="221"/>
      <c r="BZ281" s="221"/>
      <c r="CA281" s="221"/>
      <c r="CB281" s="177"/>
      <c r="CC281" s="177"/>
      <c r="CD281" s="177"/>
    </row>
    <row r="282" spans="1:82" ht="20.100000000000001" customHeight="1">
      <c r="A282" s="291" t="str">
        <f>IF(resultats_francais!A282="","",resultats_francais!A282)</f>
        <v/>
      </c>
      <c r="B282" s="121"/>
      <c r="C282" s="122"/>
      <c r="D282" s="123"/>
      <c r="E282" s="121"/>
      <c r="F282" s="122"/>
      <c r="G282" s="122"/>
      <c r="H282" s="124"/>
      <c r="I282" s="240"/>
      <c r="J282" s="121"/>
      <c r="K282" s="122"/>
      <c r="L282" s="124"/>
      <c r="M282" s="121"/>
      <c r="N282" s="122"/>
      <c r="O282" s="122"/>
      <c r="P282" s="122"/>
      <c r="Q282" s="122"/>
      <c r="R282" s="124"/>
      <c r="S282" s="121"/>
      <c r="T282" s="124"/>
      <c r="U282" s="121"/>
      <c r="V282" s="122"/>
      <c r="W282" s="122"/>
      <c r="X282" s="124"/>
      <c r="Y282" s="121"/>
      <c r="Z282" s="122"/>
      <c r="AA282" s="124"/>
      <c r="AB282" s="121"/>
      <c r="AC282" s="122"/>
      <c r="AD282" s="124"/>
      <c r="AE282" s="328" t="str">
        <f t="shared" si="36"/>
        <v/>
      </c>
      <c r="AF282" s="328" t="str">
        <f t="shared" si="37"/>
        <v/>
      </c>
      <c r="AG282" s="328" t="str">
        <f t="shared" si="38"/>
        <v/>
      </c>
      <c r="AH282" s="328" t="str">
        <f t="shared" si="39"/>
        <v/>
      </c>
      <c r="AI282" s="328" t="str">
        <f t="shared" si="40"/>
        <v/>
      </c>
      <c r="AJ282" s="328" t="str">
        <f t="shared" si="41"/>
        <v/>
      </c>
      <c r="AK282" s="328" t="str">
        <f t="shared" si="42"/>
        <v/>
      </c>
      <c r="AL282" s="328" t="str">
        <f t="shared" si="43"/>
        <v/>
      </c>
      <c r="AM282" s="328" t="str">
        <f t="shared" si="44"/>
        <v/>
      </c>
      <c r="AN282" s="221"/>
      <c r="AO282" s="221"/>
      <c r="AP282" s="221"/>
      <c r="AQ282" s="221"/>
      <c r="AR282" s="221"/>
      <c r="AS282" s="221"/>
      <c r="AT282" s="221"/>
      <c r="AU282" s="221"/>
      <c r="AV282" s="221"/>
      <c r="AW282" s="221"/>
      <c r="AX282" s="221"/>
      <c r="AY282" s="221"/>
      <c r="AZ282" s="221"/>
      <c r="BA282" s="221"/>
      <c r="BB282" s="221"/>
      <c r="BC282" s="221"/>
      <c r="BD282" s="221"/>
      <c r="BE282" s="221"/>
      <c r="BF282" s="221"/>
      <c r="BG282" s="221"/>
      <c r="BH282" s="221"/>
      <c r="BI282" s="221"/>
      <c r="BJ282" s="221"/>
      <c r="BK282" s="221"/>
      <c r="BL282" s="221"/>
      <c r="BM282" s="221"/>
      <c r="BN282" s="221"/>
      <c r="BO282" s="221"/>
      <c r="BP282" s="221"/>
      <c r="BQ282" s="221"/>
      <c r="BR282" s="221"/>
      <c r="BS282" s="221"/>
      <c r="BT282" s="221"/>
      <c r="BU282" s="221"/>
      <c r="BV282" s="221"/>
      <c r="BW282" s="221"/>
      <c r="BX282" s="221"/>
      <c r="BY282" s="221"/>
      <c r="BZ282" s="221"/>
      <c r="CA282" s="221"/>
      <c r="CB282" s="177"/>
      <c r="CC282" s="177"/>
      <c r="CD282" s="177"/>
    </row>
    <row r="283" spans="1:82" ht="20.100000000000001" customHeight="1">
      <c r="A283" s="291" t="str">
        <f>IF(resultats_francais!A283="","",resultats_francais!A283)</f>
        <v/>
      </c>
      <c r="B283" s="121"/>
      <c r="C283" s="122"/>
      <c r="D283" s="123"/>
      <c r="E283" s="121"/>
      <c r="F283" s="122"/>
      <c r="G283" s="122"/>
      <c r="H283" s="124"/>
      <c r="I283" s="240"/>
      <c r="J283" s="121"/>
      <c r="K283" s="122"/>
      <c r="L283" s="124"/>
      <c r="M283" s="121"/>
      <c r="N283" s="122"/>
      <c r="O283" s="122"/>
      <c r="P283" s="122"/>
      <c r="Q283" s="122"/>
      <c r="R283" s="124"/>
      <c r="S283" s="121"/>
      <c r="T283" s="124"/>
      <c r="U283" s="121"/>
      <c r="V283" s="122"/>
      <c r="W283" s="122"/>
      <c r="X283" s="124"/>
      <c r="Y283" s="121"/>
      <c r="Z283" s="122"/>
      <c r="AA283" s="124"/>
      <c r="AB283" s="121"/>
      <c r="AC283" s="122"/>
      <c r="AD283" s="124"/>
      <c r="AE283" s="328" t="str">
        <f t="shared" si="36"/>
        <v/>
      </c>
      <c r="AF283" s="328" t="str">
        <f t="shared" si="37"/>
        <v/>
      </c>
      <c r="AG283" s="328" t="str">
        <f t="shared" si="38"/>
        <v/>
      </c>
      <c r="AH283" s="328" t="str">
        <f t="shared" si="39"/>
        <v/>
      </c>
      <c r="AI283" s="328" t="str">
        <f t="shared" si="40"/>
        <v/>
      </c>
      <c r="AJ283" s="328" t="str">
        <f t="shared" si="41"/>
        <v/>
      </c>
      <c r="AK283" s="328" t="str">
        <f t="shared" si="42"/>
        <v/>
      </c>
      <c r="AL283" s="328" t="str">
        <f t="shared" si="43"/>
        <v/>
      </c>
      <c r="AM283" s="328" t="str">
        <f t="shared" si="44"/>
        <v/>
      </c>
      <c r="AN283" s="221"/>
      <c r="AO283" s="221"/>
      <c r="AP283" s="221"/>
      <c r="AQ283" s="221"/>
      <c r="AR283" s="221"/>
      <c r="AS283" s="221"/>
      <c r="AT283" s="221"/>
      <c r="AU283" s="221"/>
      <c r="AV283" s="221"/>
      <c r="AW283" s="221"/>
      <c r="AX283" s="221"/>
      <c r="AY283" s="221"/>
      <c r="AZ283" s="221"/>
      <c r="BA283" s="221"/>
      <c r="BB283" s="221"/>
      <c r="BC283" s="221"/>
      <c r="BD283" s="221"/>
      <c r="BE283" s="221"/>
      <c r="BF283" s="221"/>
      <c r="BG283" s="221"/>
      <c r="BH283" s="221"/>
      <c r="BI283" s="221"/>
      <c r="BJ283" s="221"/>
      <c r="BK283" s="221"/>
      <c r="BL283" s="221"/>
      <c r="BM283" s="221"/>
      <c r="BN283" s="221"/>
      <c r="BO283" s="221"/>
      <c r="BP283" s="221"/>
      <c r="BQ283" s="221"/>
      <c r="BR283" s="221"/>
      <c r="BS283" s="221"/>
      <c r="BT283" s="221"/>
      <c r="BU283" s="221"/>
      <c r="BV283" s="221"/>
      <c r="BW283" s="221"/>
      <c r="BX283" s="221"/>
      <c r="BY283" s="221"/>
      <c r="BZ283" s="221"/>
      <c r="CA283" s="221"/>
      <c r="CB283" s="177"/>
      <c r="CC283" s="177"/>
      <c r="CD283" s="177"/>
    </row>
    <row r="284" spans="1:82" ht="20.100000000000001" customHeight="1">
      <c r="A284" s="291" t="str">
        <f>IF(resultats_francais!A284="","",resultats_francais!A284)</f>
        <v/>
      </c>
      <c r="B284" s="121"/>
      <c r="C284" s="122"/>
      <c r="D284" s="123"/>
      <c r="E284" s="121"/>
      <c r="F284" s="122"/>
      <c r="G284" s="122"/>
      <c r="H284" s="124"/>
      <c r="I284" s="240"/>
      <c r="J284" s="121"/>
      <c r="K284" s="122"/>
      <c r="L284" s="124"/>
      <c r="M284" s="121"/>
      <c r="N284" s="122"/>
      <c r="O284" s="122"/>
      <c r="P284" s="122"/>
      <c r="Q284" s="122"/>
      <c r="R284" s="124"/>
      <c r="S284" s="121"/>
      <c r="T284" s="124"/>
      <c r="U284" s="121"/>
      <c r="V284" s="122"/>
      <c r="W284" s="122"/>
      <c r="X284" s="124"/>
      <c r="Y284" s="121"/>
      <c r="Z284" s="122"/>
      <c r="AA284" s="124"/>
      <c r="AB284" s="121"/>
      <c r="AC284" s="122"/>
      <c r="AD284" s="124"/>
      <c r="AE284" s="328" t="str">
        <f t="shared" si="36"/>
        <v/>
      </c>
      <c r="AF284" s="328" t="str">
        <f t="shared" si="37"/>
        <v/>
      </c>
      <c r="AG284" s="328" t="str">
        <f t="shared" si="38"/>
        <v/>
      </c>
      <c r="AH284" s="328" t="str">
        <f t="shared" si="39"/>
        <v/>
      </c>
      <c r="AI284" s="328" t="str">
        <f t="shared" si="40"/>
        <v/>
      </c>
      <c r="AJ284" s="328" t="str">
        <f t="shared" si="41"/>
        <v/>
      </c>
      <c r="AK284" s="328" t="str">
        <f t="shared" si="42"/>
        <v/>
      </c>
      <c r="AL284" s="328" t="str">
        <f t="shared" si="43"/>
        <v/>
      </c>
      <c r="AM284" s="328" t="str">
        <f t="shared" si="44"/>
        <v/>
      </c>
      <c r="AN284" s="221"/>
      <c r="AO284" s="221"/>
      <c r="AP284" s="221"/>
      <c r="AQ284" s="221"/>
      <c r="AR284" s="221"/>
      <c r="AS284" s="221"/>
      <c r="AT284" s="221"/>
      <c r="AU284" s="221"/>
      <c r="AV284" s="221"/>
      <c r="AW284" s="221"/>
      <c r="AX284" s="221"/>
      <c r="AY284" s="221"/>
      <c r="AZ284" s="221"/>
      <c r="BA284" s="221"/>
      <c r="BB284" s="221"/>
      <c r="BC284" s="221"/>
      <c r="BD284" s="221"/>
      <c r="BE284" s="221"/>
      <c r="BF284" s="221"/>
      <c r="BG284" s="221"/>
      <c r="BH284" s="221"/>
      <c r="BI284" s="221"/>
      <c r="BJ284" s="221"/>
      <c r="BK284" s="221"/>
      <c r="BL284" s="221"/>
      <c r="BM284" s="221"/>
      <c r="BN284" s="221"/>
      <c r="BO284" s="221"/>
      <c r="BP284" s="221"/>
      <c r="BQ284" s="221"/>
      <c r="BR284" s="221"/>
      <c r="BS284" s="221"/>
      <c r="BT284" s="221"/>
      <c r="BU284" s="221"/>
      <c r="BV284" s="221"/>
      <c r="BW284" s="221"/>
      <c r="BX284" s="221"/>
      <c r="BY284" s="221"/>
      <c r="BZ284" s="221"/>
      <c r="CA284" s="221"/>
      <c r="CB284" s="177"/>
      <c r="CC284" s="177"/>
      <c r="CD284" s="177"/>
    </row>
    <row r="285" spans="1:82" ht="20.100000000000001" customHeight="1">
      <c r="A285" s="291" t="str">
        <f>IF(resultats_francais!A285="","",resultats_francais!A285)</f>
        <v/>
      </c>
      <c r="B285" s="121"/>
      <c r="C285" s="122"/>
      <c r="D285" s="123"/>
      <c r="E285" s="121"/>
      <c r="F285" s="122"/>
      <c r="G285" s="122"/>
      <c r="H285" s="124"/>
      <c r="I285" s="240"/>
      <c r="J285" s="121"/>
      <c r="K285" s="122"/>
      <c r="L285" s="124"/>
      <c r="M285" s="121"/>
      <c r="N285" s="122"/>
      <c r="O285" s="122"/>
      <c r="P285" s="122"/>
      <c r="Q285" s="122"/>
      <c r="R285" s="124"/>
      <c r="S285" s="121"/>
      <c r="T285" s="124"/>
      <c r="U285" s="121"/>
      <c r="V285" s="122"/>
      <c r="W285" s="122"/>
      <c r="X285" s="124"/>
      <c r="Y285" s="121"/>
      <c r="Z285" s="122"/>
      <c r="AA285" s="124"/>
      <c r="AB285" s="121"/>
      <c r="AC285" s="122"/>
      <c r="AD285" s="124"/>
      <c r="AE285" s="328" t="str">
        <f t="shared" si="36"/>
        <v/>
      </c>
      <c r="AF285" s="328" t="str">
        <f t="shared" si="37"/>
        <v/>
      </c>
      <c r="AG285" s="328" t="str">
        <f t="shared" si="38"/>
        <v/>
      </c>
      <c r="AH285" s="328" t="str">
        <f t="shared" si="39"/>
        <v/>
      </c>
      <c r="AI285" s="328" t="str">
        <f t="shared" si="40"/>
        <v/>
      </c>
      <c r="AJ285" s="328" t="str">
        <f t="shared" si="41"/>
        <v/>
      </c>
      <c r="AK285" s="328" t="str">
        <f t="shared" si="42"/>
        <v/>
      </c>
      <c r="AL285" s="328" t="str">
        <f t="shared" si="43"/>
        <v/>
      </c>
      <c r="AM285" s="328" t="str">
        <f t="shared" si="44"/>
        <v/>
      </c>
      <c r="AN285" s="221"/>
      <c r="AO285" s="221"/>
      <c r="AP285" s="221"/>
      <c r="AQ285" s="221"/>
      <c r="AR285" s="221"/>
      <c r="AS285" s="221"/>
      <c r="AT285" s="221"/>
      <c r="AU285" s="221"/>
      <c r="AV285" s="221"/>
      <c r="AW285" s="221"/>
      <c r="AX285" s="221"/>
      <c r="AY285" s="221"/>
      <c r="AZ285" s="221"/>
      <c r="BA285" s="221"/>
      <c r="BB285" s="221"/>
      <c r="BC285" s="221"/>
      <c r="BD285" s="221"/>
      <c r="BE285" s="221"/>
      <c r="BF285" s="221"/>
      <c r="BG285" s="221"/>
      <c r="BH285" s="221"/>
      <c r="BI285" s="221"/>
      <c r="BJ285" s="221"/>
      <c r="BK285" s="221"/>
      <c r="BL285" s="221"/>
      <c r="BM285" s="221"/>
      <c r="BN285" s="221"/>
      <c r="BO285" s="221"/>
      <c r="BP285" s="221"/>
      <c r="BQ285" s="221"/>
      <c r="BR285" s="221"/>
      <c r="BS285" s="221"/>
      <c r="BT285" s="221"/>
      <c r="BU285" s="221"/>
      <c r="BV285" s="221"/>
      <c r="BW285" s="221"/>
      <c r="BX285" s="221"/>
      <c r="BY285" s="221"/>
      <c r="BZ285" s="221"/>
      <c r="CA285" s="221"/>
      <c r="CB285" s="177"/>
      <c r="CC285" s="177"/>
      <c r="CD285" s="177"/>
    </row>
    <row r="286" spans="1:82" ht="20.100000000000001" customHeight="1">
      <c r="A286" s="291" t="str">
        <f>IF(resultats_francais!A286="","",resultats_francais!A286)</f>
        <v/>
      </c>
      <c r="B286" s="121"/>
      <c r="C286" s="122"/>
      <c r="D286" s="123"/>
      <c r="E286" s="121"/>
      <c r="F286" s="122"/>
      <c r="G286" s="122"/>
      <c r="H286" s="124"/>
      <c r="I286" s="240"/>
      <c r="J286" s="121"/>
      <c r="K286" s="122"/>
      <c r="L286" s="124"/>
      <c r="M286" s="121"/>
      <c r="N286" s="122"/>
      <c r="O286" s="122"/>
      <c r="P286" s="122"/>
      <c r="Q286" s="122"/>
      <c r="R286" s="124"/>
      <c r="S286" s="121"/>
      <c r="T286" s="124"/>
      <c r="U286" s="121"/>
      <c r="V286" s="122"/>
      <c r="W286" s="122"/>
      <c r="X286" s="124"/>
      <c r="Y286" s="121"/>
      <c r="Z286" s="122"/>
      <c r="AA286" s="124"/>
      <c r="AB286" s="121"/>
      <c r="AC286" s="122"/>
      <c r="AD286" s="124"/>
      <c r="AE286" s="328" t="str">
        <f t="shared" si="36"/>
        <v/>
      </c>
      <c r="AF286" s="328" t="str">
        <f t="shared" si="37"/>
        <v/>
      </c>
      <c r="AG286" s="328" t="str">
        <f t="shared" si="38"/>
        <v/>
      </c>
      <c r="AH286" s="328" t="str">
        <f t="shared" si="39"/>
        <v/>
      </c>
      <c r="AI286" s="328" t="str">
        <f t="shared" si="40"/>
        <v/>
      </c>
      <c r="AJ286" s="328" t="str">
        <f t="shared" si="41"/>
        <v/>
      </c>
      <c r="AK286" s="328" t="str">
        <f t="shared" si="42"/>
        <v/>
      </c>
      <c r="AL286" s="328" t="str">
        <f t="shared" si="43"/>
        <v/>
      </c>
      <c r="AM286" s="328" t="str">
        <f t="shared" si="44"/>
        <v/>
      </c>
      <c r="AN286" s="221"/>
      <c r="AO286" s="221"/>
      <c r="AP286" s="221"/>
      <c r="AQ286" s="221"/>
      <c r="AR286" s="221"/>
      <c r="AS286" s="221"/>
      <c r="AT286" s="221"/>
      <c r="AU286" s="221"/>
      <c r="AV286" s="221"/>
      <c r="AW286" s="221"/>
      <c r="AX286" s="221"/>
      <c r="AY286" s="221"/>
      <c r="AZ286" s="221"/>
      <c r="BA286" s="221"/>
      <c r="BB286" s="221"/>
      <c r="BC286" s="221"/>
      <c r="BD286" s="221"/>
      <c r="BE286" s="221"/>
      <c r="BF286" s="221"/>
      <c r="BG286" s="221"/>
      <c r="BH286" s="221"/>
      <c r="BI286" s="221"/>
      <c r="BJ286" s="221"/>
      <c r="BK286" s="221"/>
      <c r="BL286" s="221"/>
      <c r="BM286" s="221"/>
      <c r="BN286" s="221"/>
      <c r="BO286" s="221"/>
      <c r="BP286" s="221"/>
      <c r="BQ286" s="221"/>
      <c r="BR286" s="221"/>
      <c r="BS286" s="221"/>
      <c r="BT286" s="221"/>
      <c r="BU286" s="221"/>
      <c r="BV286" s="221"/>
      <c r="BW286" s="221"/>
      <c r="BX286" s="221"/>
      <c r="BY286" s="221"/>
      <c r="BZ286" s="221"/>
      <c r="CA286" s="221"/>
      <c r="CB286" s="177"/>
      <c r="CC286" s="177"/>
      <c r="CD286" s="177"/>
    </row>
    <row r="287" spans="1:82" ht="20.100000000000001" customHeight="1">
      <c r="A287" s="291" t="str">
        <f>IF(resultats_francais!A287="","",resultats_francais!A287)</f>
        <v/>
      </c>
      <c r="B287" s="121"/>
      <c r="C287" s="122"/>
      <c r="D287" s="123"/>
      <c r="E287" s="121"/>
      <c r="F287" s="122"/>
      <c r="G287" s="122"/>
      <c r="H287" s="124"/>
      <c r="I287" s="240"/>
      <c r="J287" s="121"/>
      <c r="K287" s="122"/>
      <c r="L287" s="124"/>
      <c r="M287" s="121"/>
      <c r="N287" s="122"/>
      <c r="O287" s="122"/>
      <c r="P287" s="122"/>
      <c r="Q287" s="122"/>
      <c r="R287" s="124"/>
      <c r="S287" s="121"/>
      <c r="T287" s="124"/>
      <c r="U287" s="121"/>
      <c r="V287" s="122"/>
      <c r="W287" s="122"/>
      <c r="X287" s="124"/>
      <c r="Y287" s="121"/>
      <c r="Z287" s="122"/>
      <c r="AA287" s="124"/>
      <c r="AB287" s="121"/>
      <c r="AC287" s="122"/>
      <c r="AD287" s="124"/>
      <c r="AE287" s="328" t="str">
        <f t="shared" si="36"/>
        <v/>
      </c>
      <c r="AF287" s="328" t="str">
        <f t="shared" si="37"/>
        <v/>
      </c>
      <c r="AG287" s="328" t="str">
        <f t="shared" si="38"/>
        <v/>
      </c>
      <c r="AH287" s="328" t="str">
        <f t="shared" si="39"/>
        <v/>
      </c>
      <c r="AI287" s="328" t="str">
        <f t="shared" si="40"/>
        <v/>
      </c>
      <c r="AJ287" s="328" t="str">
        <f t="shared" si="41"/>
        <v/>
      </c>
      <c r="AK287" s="328" t="str">
        <f t="shared" si="42"/>
        <v/>
      </c>
      <c r="AL287" s="328" t="str">
        <f t="shared" si="43"/>
        <v/>
      </c>
      <c r="AM287" s="328" t="str">
        <f t="shared" si="44"/>
        <v/>
      </c>
      <c r="AN287" s="221"/>
      <c r="AO287" s="221"/>
      <c r="AP287" s="221"/>
      <c r="AQ287" s="221"/>
      <c r="AR287" s="221"/>
      <c r="AS287" s="221"/>
      <c r="AT287" s="221"/>
      <c r="AU287" s="221"/>
      <c r="AV287" s="221"/>
      <c r="AW287" s="221"/>
      <c r="AX287" s="221"/>
      <c r="AY287" s="221"/>
      <c r="AZ287" s="221"/>
      <c r="BA287" s="221"/>
      <c r="BB287" s="221"/>
      <c r="BC287" s="221"/>
      <c r="BD287" s="221"/>
      <c r="BE287" s="221"/>
      <c r="BF287" s="221"/>
      <c r="BG287" s="221"/>
      <c r="BH287" s="221"/>
      <c r="BI287" s="221"/>
      <c r="BJ287" s="221"/>
      <c r="BK287" s="221"/>
      <c r="BL287" s="221"/>
      <c r="BM287" s="221"/>
      <c r="BN287" s="221"/>
      <c r="BO287" s="221"/>
      <c r="BP287" s="221"/>
      <c r="BQ287" s="221"/>
      <c r="BR287" s="221"/>
      <c r="BS287" s="221"/>
      <c r="BT287" s="221"/>
      <c r="BU287" s="221"/>
      <c r="BV287" s="221"/>
      <c r="BW287" s="221"/>
      <c r="BX287" s="221"/>
      <c r="BY287" s="221"/>
      <c r="BZ287" s="221"/>
      <c r="CA287" s="221"/>
      <c r="CB287" s="177"/>
      <c r="CC287" s="177"/>
      <c r="CD287" s="177"/>
    </row>
    <row r="288" spans="1:82" ht="20.100000000000001" customHeight="1">
      <c r="A288" s="291" t="str">
        <f>IF(resultats_francais!A288="","",resultats_francais!A288)</f>
        <v/>
      </c>
      <c r="B288" s="121"/>
      <c r="C288" s="122"/>
      <c r="D288" s="123"/>
      <c r="E288" s="121"/>
      <c r="F288" s="122"/>
      <c r="G288" s="122"/>
      <c r="H288" s="124"/>
      <c r="I288" s="240"/>
      <c r="J288" s="121"/>
      <c r="K288" s="122"/>
      <c r="L288" s="124"/>
      <c r="M288" s="121"/>
      <c r="N288" s="122"/>
      <c r="O288" s="122"/>
      <c r="P288" s="122"/>
      <c r="Q288" s="122"/>
      <c r="R288" s="124"/>
      <c r="S288" s="121"/>
      <c r="T288" s="124"/>
      <c r="U288" s="121"/>
      <c r="V288" s="122"/>
      <c r="W288" s="122"/>
      <c r="X288" s="124"/>
      <c r="Y288" s="121"/>
      <c r="Z288" s="122"/>
      <c r="AA288" s="124"/>
      <c r="AB288" s="121"/>
      <c r="AC288" s="122"/>
      <c r="AD288" s="124"/>
      <c r="AE288" s="328" t="str">
        <f t="shared" si="36"/>
        <v/>
      </c>
      <c r="AF288" s="328" t="str">
        <f t="shared" si="37"/>
        <v/>
      </c>
      <c r="AG288" s="328" t="str">
        <f t="shared" si="38"/>
        <v/>
      </c>
      <c r="AH288" s="328" t="str">
        <f t="shared" si="39"/>
        <v/>
      </c>
      <c r="AI288" s="328" t="str">
        <f t="shared" si="40"/>
        <v/>
      </c>
      <c r="AJ288" s="328" t="str">
        <f t="shared" si="41"/>
        <v/>
      </c>
      <c r="AK288" s="328" t="str">
        <f t="shared" si="42"/>
        <v/>
      </c>
      <c r="AL288" s="328" t="str">
        <f t="shared" si="43"/>
        <v/>
      </c>
      <c r="AM288" s="328" t="str">
        <f t="shared" si="44"/>
        <v/>
      </c>
      <c r="AN288" s="221"/>
      <c r="AO288" s="221"/>
      <c r="AP288" s="221"/>
      <c r="AQ288" s="221"/>
      <c r="AR288" s="221"/>
      <c r="AS288" s="221"/>
      <c r="AT288" s="221"/>
      <c r="AU288" s="221"/>
      <c r="AV288" s="221"/>
      <c r="AW288" s="221"/>
      <c r="AX288" s="221"/>
      <c r="AY288" s="221"/>
      <c r="AZ288" s="221"/>
      <c r="BA288" s="221"/>
      <c r="BB288" s="221"/>
      <c r="BC288" s="221"/>
      <c r="BD288" s="221"/>
      <c r="BE288" s="221"/>
      <c r="BF288" s="221"/>
      <c r="BG288" s="221"/>
      <c r="BH288" s="221"/>
      <c r="BI288" s="221"/>
      <c r="BJ288" s="221"/>
      <c r="BK288" s="221"/>
      <c r="BL288" s="221"/>
      <c r="BM288" s="221"/>
      <c r="BN288" s="221"/>
      <c r="BO288" s="221"/>
      <c r="BP288" s="221"/>
      <c r="BQ288" s="221"/>
      <c r="BR288" s="221"/>
      <c r="BS288" s="221"/>
      <c r="BT288" s="221"/>
      <c r="BU288" s="221"/>
      <c r="BV288" s="221"/>
      <c r="BW288" s="221"/>
      <c r="BX288" s="221"/>
      <c r="BY288" s="221"/>
      <c r="BZ288" s="221"/>
      <c r="CA288" s="221"/>
      <c r="CB288" s="177"/>
      <c r="CC288" s="177"/>
      <c r="CD288" s="177"/>
    </row>
    <row r="289" spans="1:82" ht="20.100000000000001" customHeight="1">
      <c r="A289" s="291" t="str">
        <f>IF(resultats_francais!A289="","",resultats_francais!A289)</f>
        <v/>
      </c>
      <c r="B289" s="121"/>
      <c r="C289" s="122"/>
      <c r="D289" s="123"/>
      <c r="E289" s="121"/>
      <c r="F289" s="122"/>
      <c r="G289" s="122"/>
      <c r="H289" s="124"/>
      <c r="I289" s="240"/>
      <c r="J289" s="121"/>
      <c r="K289" s="122"/>
      <c r="L289" s="124"/>
      <c r="M289" s="121"/>
      <c r="N289" s="122"/>
      <c r="O289" s="122"/>
      <c r="P289" s="122"/>
      <c r="Q289" s="122"/>
      <c r="R289" s="124"/>
      <c r="S289" s="121"/>
      <c r="T289" s="124"/>
      <c r="U289" s="121"/>
      <c r="V289" s="122"/>
      <c r="W289" s="122"/>
      <c r="X289" s="124"/>
      <c r="Y289" s="121"/>
      <c r="Z289" s="122"/>
      <c r="AA289" s="124"/>
      <c r="AB289" s="121"/>
      <c r="AC289" s="122"/>
      <c r="AD289" s="124"/>
      <c r="AE289" s="328" t="str">
        <f t="shared" si="36"/>
        <v/>
      </c>
      <c r="AF289" s="328" t="str">
        <f t="shared" si="37"/>
        <v/>
      </c>
      <c r="AG289" s="328" t="str">
        <f t="shared" si="38"/>
        <v/>
      </c>
      <c r="AH289" s="328" t="str">
        <f t="shared" si="39"/>
        <v/>
      </c>
      <c r="AI289" s="328" t="str">
        <f t="shared" si="40"/>
        <v/>
      </c>
      <c r="AJ289" s="328" t="str">
        <f t="shared" si="41"/>
        <v/>
      </c>
      <c r="AK289" s="328" t="str">
        <f t="shared" si="42"/>
        <v/>
      </c>
      <c r="AL289" s="328" t="str">
        <f t="shared" si="43"/>
        <v/>
      </c>
      <c r="AM289" s="328" t="str">
        <f t="shared" si="44"/>
        <v/>
      </c>
      <c r="AN289" s="221"/>
      <c r="AO289" s="221"/>
      <c r="AP289" s="221"/>
      <c r="AQ289" s="221"/>
      <c r="AR289" s="221"/>
      <c r="AS289" s="221"/>
      <c r="AT289" s="221"/>
      <c r="AU289" s="221"/>
      <c r="AV289" s="221"/>
      <c r="AW289" s="221"/>
      <c r="AX289" s="221"/>
      <c r="AY289" s="221"/>
      <c r="AZ289" s="221"/>
      <c r="BA289" s="221"/>
      <c r="BB289" s="221"/>
      <c r="BC289" s="221"/>
      <c r="BD289" s="221"/>
      <c r="BE289" s="221"/>
      <c r="BF289" s="221"/>
      <c r="BG289" s="221"/>
      <c r="BH289" s="221"/>
      <c r="BI289" s="221"/>
      <c r="BJ289" s="221"/>
      <c r="BK289" s="221"/>
      <c r="BL289" s="221"/>
      <c r="BM289" s="221"/>
      <c r="BN289" s="221"/>
      <c r="BO289" s="221"/>
      <c r="BP289" s="221"/>
      <c r="BQ289" s="221"/>
      <c r="BR289" s="221"/>
      <c r="BS289" s="221"/>
      <c r="BT289" s="221"/>
      <c r="BU289" s="221"/>
      <c r="BV289" s="221"/>
      <c r="BW289" s="221"/>
      <c r="BX289" s="221"/>
      <c r="BY289" s="221"/>
      <c r="BZ289" s="221"/>
      <c r="CA289" s="221"/>
      <c r="CB289" s="177"/>
      <c r="CC289" s="177"/>
      <c r="CD289" s="177"/>
    </row>
    <row r="290" spans="1:82" ht="20.100000000000001" customHeight="1">
      <c r="A290" s="291" t="str">
        <f>IF(resultats_francais!A290="","",resultats_francais!A290)</f>
        <v/>
      </c>
      <c r="B290" s="121"/>
      <c r="C290" s="122"/>
      <c r="D290" s="123"/>
      <c r="E290" s="121"/>
      <c r="F290" s="122"/>
      <c r="G290" s="122"/>
      <c r="H290" s="124"/>
      <c r="I290" s="240"/>
      <c r="J290" s="121"/>
      <c r="K290" s="122"/>
      <c r="L290" s="124"/>
      <c r="M290" s="121"/>
      <c r="N290" s="122"/>
      <c r="O290" s="122"/>
      <c r="P290" s="122"/>
      <c r="Q290" s="122"/>
      <c r="R290" s="124"/>
      <c r="S290" s="121"/>
      <c r="T290" s="124"/>
      <c r="U290" s="121"/>
      <c r="V290" s="122"/>
      <c r="W290" s="122"/>
      <c r="X290" s="124"/>
      <c r="Y290" s="121"/>
      <c r="Z290" s="122"/>
      <c r="AA290" s="124"/>
      <c r="AB290" s="121"/>
      <c r="AC290" s="122"/>
      <c r="AD290" s="124"/>
      <c r="AE290" s="328" t="str">
        <f t="shared" si="36"/>
        <v/>
      </c>
      <c r="AF290" s="328" t="str">
        <f t="shared" si="37"/>
        <v/>
      </c>
      <c r="AG290" s="328" t="str">
        <f t="shared" si="38"/>
        <v/>
      </c>
      <c r="AH290" s="328" t="str">
        <f t="shared" si="39"/>
        <v/>
      </c>
      <c r="AI290" s="328" t="str">
        <f t="shared" si="40"/>
        <v/>
      </c>
      <c r="AJ290" s="328" t="str">
        <f t="shared" si="41"/>
        <v/>
      </c>
      <c r="AK290" s="328" t="str">
        <f t="shared" si="42"/>
        <v/>
      </c>
      <c r="AL290" s="328" t="str">
        <f t="shared" si="43"/>
        <v/>
      </c>
      <c r="AM290" s="328" t="str">
        <f t="shared" si="44"/>
        <v/>
      </c>
      <c r="AN290" s="221"/>
      <c r="AO290" s="221"/>
      <c r="AP290" s="221"/>
      <c r="AQ290" s="221"/>
      <c r="AR290" s="221"/>
      <c r="AS290" s="221"/>
      <c r="AT290" s="221"/>
      <c r="AU290" s="221"/>
      <c r="AV290" s="221"/>
      <c r="AW290" s="221"/>
      <c r="AX290" s="221"/>
      <c r="AY290" s="221"/>
      <c r="AZ290" s="221"/>
      <c r="BA290" s="221"/>
      <c r="BB290" s="221"/>
      <c r="BC290" s="221"/>
      <c r="BD290" s="221"/>
      <c r="BE290" s="221"/>
      <c r="BF290" s="221"/>
      <c r="BG290" s="221"/>
      <c r="BH290" s="221"/>
      <c r="BI290" s="221"/>
      <c r="BJ290" s="221"/>
      <c r="BK290" s="221"/>
      <c r="BL290" s="221"/>
      <c r="BM290" s="221"/>
      <c r="BN290" s="221"/>
      <c r="BO290" s="221"/>
      <c r="BP290" s="221"/>
      <c r="BQ290" s="221"/>
      <c r="BR290" s="221"/>
      <c r="BS290" s="221"/>
      <c r="BT290" s="221"/>
      <c r="BU290" s="221"/>
      <c r="BV290" s="221"/>
      <c r="BW290" s="221"/>
      <c r="BX290" s="221"/>
      <c r="BY290" s="221"/>
      <c r="BZ290" s="221"/>
      <c r="CA290" s="221"/>
      <c r="CB290" s="177"/>
      <c r="CC290" s="177"/>
      <c r="CD290" s="177"/>
    </row>
    <row r="291" spans="1:82" ht="20.100000000000001" customHeight="1">
      <c r="A291" s="291" t="str">
        <f>IF(resultats_francais!A291="","",resultats_francais!A291)</f>
        <v/>
      </c>
      <c r="B291" s="121"/>
      <c r="C291" s="122"/>
      <c r="D291" s="123"/>
      <c r="E291" s="121"/>
      <c r="F291" s="122"/>
      <c r="G291" s="122"/>
      <c r="H291" s="124"/>
      <c r="I291" s="240"/>
      <c r="J291" s="121"/>
      <c r="K291" s="122"/>
      <c r="L291" s="124"/>
      <c r="M291" s="121"/>
      <c r="N291" s="122"/>
      <c r="O291" s="122"/>
      <c r="P291" s="122"/>
      <c r="Q291" s="122"/>
      <c r="R291" s="124"/>
      <c r="S291" s="121"/>
      <c r="T291" s="124"/>
      <c r="U291" s="121"/>
      <c r="V291" s="122"/>
      <c r="W291" s="122"/>
      <c r="X291" s="124"/>
      <c r="Y291" s="121"/>
      <c r="Z291" s="122"/>
      <c r="AA291" s="124"/>
      <c r="AB291" s="121"/>
      <c r="AC291" s="122"/>
      <c r="AD291" s="124"/>
      <c r="AE291" s="328" t="str">
        <f t="shared" si="36"/>
        <v/>
      </c>
      <c r="AF291" s="328" t="str">
        <f t="shared" si="37"/>
        <v/>
      </c>
      <c r="AG291" s="328" t="str">
        <f t="shared" si="38"/>
        <v/>
      </c>
      <c r="AH291" s="328" t="str">
        <f t="shared" si="39"/>
        <v/>
      </c>
      <c r="AI291" s="328" t="str">
        <f t="shared" si="40"/>
        <v/>
      </c>
      <c r="AJ291" s="328" t="str">
        <f t="shared" si="41"/>
        <v/>
      </c>
      <c r="AK291" s="328" t="str">
        <f t="shared" si="42"/>
        <v/>
      </c>
      <c r="AL291" s="328" t="str">
        <f t="shared" si="43"/>
        <v/>
      </c>
      <c r="AM291" s="328" t="str">
        <f t="shared" si="44"/>
        <v/>
      </c>
      <c r="AN291" s="221"/>
      <c r="AO291" s="221"/>
      <c r="AP291" s="221"/>
      <c r="AQ291" s="221"/>
      <c r="AR291" s="221"/>
      <c r="AS291" s="221"/>
      <c r="AT291" s="221"/>
      <c r="AU291" s="221"/>
      <c r="AV291" s="221"/>
      <c r="AW291" s="221"/>
      <c r="AX291" s="221"/>
      <c r="AY291" s="221"/>
      <c r="AZ291" s="221"/>
      <c r="BA291" s="221"/>
      <c r="BB291" s="221"/>
      <c r="BC291" s="221"/>
      <c r="BD291" s="221"/>
      <c r="BE291" s="221"/>
      <c r="BF291" s="221"/>
      <c r="BG291" s="221"/>
      <c r="BH291" s="221"/>
      <c r="BI291" s="221"/>
      <c r="BJ291" s="221"/>
      <c r="BK291" s="221"/>
      <c r="BL291" s="221"/>
      <c r="BM291" s="221"/>
      <c r="BN291" s="221"/>
      <c r="BO291" s="221"/>
      <c r="BP291" s="221"/>
      <c r="BQ291" s="221"/>
      <c r="BR291" s="221"/>
      <c r="BS291" s="221"/>
      <c r="BT291" s="221"/>
      <c r="BU291" s="221"/>
      <c r="BV291" s="221"/>
      <c r="BW291" s="221"/>
      <c r="BX291" s="221"/>
      <c r="BY291" s="221"/>
      <c r="BZ291" s="221"/>
      <c r="CA291" s="221"/>
      <c r="CB291" s="177"/>
      <c r="CC291" s="177"/>
      <c r="CD291" s="177"/>
    </row>
    <row r="292" spans="1:82" ht="20.100000000000001" customHeight="1">
      <c r="A292" s="291" t="str">
        <f>IF(resultats_francais!A292="","",resultats_francais!A292)</f>
        <v/>
      </c>
      <c r="B292" s="121"/>
      <c r="C292" s="122"/>
      <c r="D292" s="123"/>
      <c r="E292" s="121"/>
      <c r="F292" s="122"/>
      <c r="G292" s="122"/>
      <c r="H292" s="124"/>
      <c r="I292" s="240"/>
      <c r="J292" s="121"/>
      <c r="K292" s="122"/>
      <c r="L292" s="124"/>
      <c r="M292" s="121"/>
      <c r="N292" s="122"/>
      <c r="O292" s="122"/>
      <c r="P292" s="122"/>
      <c r="Q292" s="122"/>
      <c r="R292" s="124"/>
      <c r="S292" s="121"/>
      <c r="T292" s="124"/>
      <c r="U292" s="121"/>
      <c r="V292" s="122"/>
      <c r="W292" s="122"/>
      <c r="X292" s="124"/>
      <c r="Y292" s="121"/>
      <c r="Z292" s="122"/>
      <c r="AA292" s="124"/>
      <c r="AB292" s="121"/>
      <c r="AC292" s="122"/>
      <c r="AD292" s="124"/>
      <c r="AE292" s="328" t="str">
        <f t="shared" si="36"/>
        <v/>
      </c>
      <c r="AF292" s="328" t="str">
        <f t="shared" si="37"/>
        <v/>
      </c>
      <c r="AG292" s="328" t="str">
        <f t="shared" si="38"/>
        <v/>
      </c>
      <c r="AH292" s="328" t="str">
        <f t="shared" si="39"/>
        <v/>
      </c>
      <c r="AI292" s="328" t="str">
        <f t="shared" si="40"/>
        <v/>
      </c>
      <c r="AJ292" s="328" t="str">
        <f t="shared" si="41"/>
        <v/>
      </c>
      <c r="AK292" s="328" t="str">
        <f t="shared" si="42"/>
        <v/>
      </c>
      <c r="AL292" s="328" t="str">
        <f t="shared" si="43"/>
        <v/>
      </c>
      <c r="AM292" s="328" t="str">
        <f t="shared" si="44"/>
        <v/>
      </c>
      <c r="AN292" s="221"/>
      <c r="AO292" s="221"/>
      <c r="AP292" s="221"/>
      <c r="AQ292" s="221"/>
      <c r="AR292" s="221"/>
      <c r="AS292" s="221"/>
      <c r="AT292" s="221"/>
      <c r="AU292" s="221"/>
      <c r="AV292" s="221"/>
      <c r="AW292" s="221"/>
      <c r="AX292" s="221"/>
      <c r="AY292" s="221"/>
      <c r="AZ292" s="221"/>
      <c r="BA292" s="221"/>
      <c r="BB292" s="221"/>
      <c r="BC292" s="221"/>
      <c r="BD292" s="221"/>
      <c r="BE292" s="221"/>
      <c r="BF292" s="221"/>
      <c r="BG292" s="221"/>
      <c r="BH292" s="221"/>
      <c r="BI292" s="221"/>
      <c r="BJ292" s="221"/>
      <c r="BK292" s="221"/>
      <c r="BL292" s="221"/>
      <c r="BM292" s="221"/>
      <c r="BN292" s="221"/>
      <c r="BO292" s="221"/>
      <c r="BP292" s="221"/>
      <c r="BQ292" s="221"/>
      <c r="BR292" s="221"/>
      <c r="BS292" s="221"/>
      <c r="BT292" s="221"/>
      <c r="BU292" s="221"/>
      <c r="BV292" s="221"/>
      <c r="BW292" s="221"/>
      <c r="BX292" s="221"/>
      <c r="BY292" s="221"/>
      <c r="BZ292" s="221"/>
      <c r="CA292" s="221"/>
      <c r="CB292" s="177"/>
      <c r="CC292" s="177"/>
      <c r="CD292" s="177"/>
    </row>
    <row r="293" spans="1:82" ht="20.100000000000001" customHeight="1">
      <c r="A293" s="291" t="str">
        <f>IF(resultats_francais!A293="","",resultats_francais!A293)</f>
        <v/>
      </c>
      <c r="B293" s="121"/>
      <c r="C293" s="122"/>
      <c r="D293" s="123"/>
      <c r="E293" s="121"/>
      <c r="F293" s="122"/>
      <c r="G293" s="122"/>
      <c r="H293" s="124"/>
      <c r="I293" s="240"/>
      <c r="J293" s="121"/>
      <c r="K293" s="122"/>
      <c r="L293" s="124"/>
      <c r="M293" s="121"/>
      <c r="N293" s="122"/>
      <c r="O293" s="122"/>
      <c r="P293" s="122"/>
      <c r="Q293" s="122"/>
      <c r="R293" s="124"/>
      <c r="S293" s="121"/>
      <c r="T293" s="124"/>
      <c r="U293" s="121"/>
      <c r="V293" s="122"/>
      <c r="W293" s="122"/>
      <c r="X293" s="124"/>
      <c r="Y293" s="121"/>
      <c r="Z293" s="122"/>
      <c r="AA293" s="124"/>
      <c r="AB293" s="121"/>
      <c r="AC293" s="122"/>
      <c r="AD293" s="124"/>
      <c r="AE293" s="328" t="str">
        <f t="shared" si="36"/>
        <v/>
      </c>
      <c r="AF293" s="328" t="str">
        <f t="shared" si="37"/>
        <v/>
      </c>
      <c r="AG293" s="328" t="str">
        <f t="shared" si="38"/>
        <v/>
      </c>
      <c r="AH293" s="328" t="str">
        <f t="shared" si="39"/>
        <v/>
      </c>
      <c r="AI293" s="328" t="str">
        <f t="shared" si="40"/>
        <v/>
      </c>
      <c r="AJ293" s="328" t="str">
        <f t="shared" si="41"/>
        <v/>
      </c>
      <c r="AK293" s="328" t="str">
        <f t="shared" si="42"/>
        <v/>
      </c>
      <c r="AL293" s="328" t="str">
        <f t="shared" si="43"/>
        <v/>
      </c>
      <c r="AM293" s="328" t="str">
        <f t="shared" si="44"/>
        <v/>
      </c>
      <c r="AN293" s="221"/>
      <c r="AO293" s="221"/>
      <c r="AP293" s="221"/>
      <c r="AQ293" s="221"/>
      <c r="AR293" s="221"/>
      <c r="AS293" s="221"/>
      <c r="AT293" s="221"/>
      <c r="AU293" s="221"/>
      <c r="AV293" s="221"/>
      <c r="AW293" s="221"/>
      <c r="AX293" s="221"/>
      <c r="AY293" s="221"/>
      <c r="AZ293" s="221"/>
      <c r="BA293" s="221"/>
      <c r="BB293" s="221"/>
      <c r="BC293" s="221"/>
      <c r="BD293" s="221"/>
      <c r="BE293" s="221"/>
      <c r="BF293" s="221"/>
      <c r="BG293" s="221"/>
      <c r="BH293" s="221"/>
      <c r="BI293" s="221"/>
      <c r="BJ293" s="221"/>
      <c r="BK293" s="221"/>
      <c r="BL293" s="221"/>
      <c r="BM293" s="221"/>
      <c r="BN293" s="221"/>
      <c r="BO293" s="221"/>
      <c r="BP293" s="221"/>
      <c r="BQ293" s="221"/>
      <c r="BR293" s="221"/>
      <c r="BS293" s="221"/>
      <c r="BT293" s="221"/>
      <c r="BU293" s="221"/>
      <c r="BV293" s="221"/>
      <c r="BW293" s="221"/>
      <c r="BX293" s="221"/>
      <c r="BY293" s="221"/>
      <c r="BZ293" s="221"/>
      <c r="CA293" s="221"/>
      <c r="CB293" s="177"/>
      <c r="CC293" s="177"/>
      <c r="CD293" s="177"/>
    </row>
    <row r="294" spans="1:82" ht="20.100000000000001" customHeight="1">
      <c r="A294" s="291" t="str">
        <f>IF(resultats_francais!A294="","",resultats_francais!A294)</f>
        <v/>
      </c>
      <c r="B294" s="121"/>
      <c r="C294" s="122"/>
      <c r="D294" s="123"/>
      <c r="E294" s="121"/>
      <c r="F294" s="122"/>
      <c r="G294" s="122"/>
      <c r="H294" s="124"/>
      <c r="I294" s="240"/>
      <c r="J294" s="121"/>
      <c r="K294" s="122"/>
      <c r="L294" s="124"/>
      <c r="M294" s="121"/>
      <c r="N294" s="122"/>
      <c r="O294" s="122"/>
      <c r="P294" s="122"/>
      <c r="Q294" s="122"/>
      <c r="R294" s="124"/>
      <c r="S294" s="121"/>
      <c r="T294" s="124"/>
      <c r="U294" s="121"/>
      <c r="V294" s="122"/>
      <c r="W294" s="122"/>
      <c r="X294" s="124"/>
      <c r="Y294" s="121"/>
      <c r="Z294" s="122"/>
      <c r="AA294" s="124"/>
      <c r="AB294" s="121"/>
      <c r="AC294" s="122"/>
      <c r="AD294" s="124"/>
      <c r="AE294" s="328" t="str">
        <f t="shared" si="36"/>
        <v/>
      </c>
      <c r="AF294" s="328" t="str">
        <f t="shared" si="37"/>
        <v/>
      </c>
      <c r="AG294" s="328" t="str">
        <f t="shared" si="38"/>
        <v/>
      </c>
      <c r="AH294" s="328" t="str">
        <f t="shared" si="39"/>
        <v/>
      </c>
      <c r="AI294" s="328" t="str">
        <f t="shared" si="40"/>
        <v/>
      </c>
      <c r="AJ294" s="328" t="str">
        <f t="shared" si="41"/>
        <v/>
      </c>
      <c r="AK294" s="328" t="str">
        <f t="shared" si="42"/>
        <v/>
      </c>
      <c r="AL294" s="328" t="str">
        <f t="shared" si="43"/>
        <v/>
      </c>
      <c r="AM294" s="328" t="str">
        <f t="shared" si="44"/>
        <v/>
      </c>
      <c r="AN294" s="221"/>
      <c r="AO294" s="221"/>
      <c r="AP294" s="221"/>
      <c r="AQ294" s="221"/>
      <c r="AR294" s="221"/>
      <c r="AS294" s="221"/>
      <c r="AT294" s="221"/>
      <c r="AU294" s="221"/>
      <c r="AV294" s="221"/>
      <c r="AW294" s="221"/>
      <c r="AX294" s="221"/>
      <c r="AY294" s="221"/>
      <c r="AZ294" s="221"/>
      <c r="BA294" s="221"/>
      <c r="BB294" s="221"/>
      <c r="BC294" s="221"/>
      <c r="BD294" s="221"/>
      <c r="BE294" s="221"/>
      <c r="BF294" s="221"/>
      <c r="BG294" s="221"/>
      <c r="BH294" s="221"/>
      <c r="BI294" s="221"/>
      <c r="BJ294" s="221"/>
      <c r="BK294" s="221"/>
      <c r="BL294" s="221"/>
      <c r="BM294" s="221"/>
      <c r="BN294" s="221"/>
      <c r="BO294" s="221"/>
      <c r="BP294" s="221"/>
      <c r="BQ294" s="221"/>
      <c r="BR294" s="221"/>
      <c r="BS294" s="221"/>
      <c r="BT294" s="221"/>
      <c r="BU294" s="221"/>
      <c r="BV294" s="221"/>
      <c r="BW294" s="221"/>
      <c r="BX294" s="221"/>
      <c r="BY294" s="221"/>
      <c r="BZ294" s="221"/>
      <c r="CA294" s="221"/>
      <c r="CB294" s="177"/>
      <c r="CC294" s="177"/>
      <c r="CD294" s="177"/>
    </row>
    <row r="295" spans="1:82" ht="20.100000000000001" customHeight="1">
      <c r="A295" s="291" t="str">
        <f>IF(resultats_francais!A295="","",resultats_francais!A295)</f>
        <v/>
      </c>
      <c r="B295" s="121"/>
      <c r="C295" s="122"/>
      <c r="D295" s="123"/>
      <c r="E295" s="121"/>
      <c r="F295" s="122"/>
      <c r="G295" s="122"/>
      <c r="H295" s="124"/>
      <c r="I295" s="240"/>
      <c r="J295" s="121"/>
      <c r="K295" s="122"/>
      <c r="L295" s="124"/>
      <c r="M295" s="121"/>
      <c r="N295" s="122"/>
      <c r="O295" s="122"/>
      <c r="P295" s="122"/>
      <c r="Q295" s="122"/>
      <c r="R295" s="124"/>
      <c r="S295" s="121"/>
      <c r="T295" s="124"/>
      <c r="U295" s="121"/>
      <c r="V295" s="122"/>
      <c r="W295" s="122"/>
      <c r="X295" s="124"/>
      <c r="Y295" s="121"/>
      <c r="Z295" s="122"/>
      <c r="AA295" s="124"/>
      <c r="AB295" s="121"/>
      <c r="AC295" s="122"/>
      <c r="AD295" s="124"/>
      <c r="AE295" s="328" t="str">
        <f t="shared" si="36"/>
        <v/>
      </c>
      <c r="AF295" s="328" t="str">
        <f t="shared" si="37"/>
        <v/>
      </c>
      <c r="AG295" s="328" t="str">
        <f t="shared" si="38"/>
        <v/>
      </c>
      <c r="AH295" s="328" t="str">
        <f t="shared" si="39"/>
        <v/>
      </c>
      <c r="AI295" s="328" t="str">
        <f t="shared" si="40"/>
        <v/>
      </c>
      <c r="AJ295" s="328" t="str">
        <f t="shared" si="41"/>
        <v/>
      </c>
      <c r="AK295" s="328" t="str">
        <f t="shared" si="42"/>
        <v/>
      </c>
      <c r="AL295" s="328" t="str">
        <f t="shared" si="43"/>
        <v/>
      </c>
      <c r="AM295" s="328" t="str">
        <f t="shared" si="44"/>
        <v/>
      </c>
      <c r="AN295" s="221"/>
      <c r="AO295" s="221"/>
      <c r="AP295" s="221"/>
      <c r="AQ295" s="221"/>
      <c r="AR295" s="221"/>
      <c r="AS295" s="221"/>
      <c r="AT295" s="221"/>
      <c r="AU295" s="221"/>
      <c r="AV295" s="221"/>
      <c r="AW295" s="221"/>
      <c r="AX295" s="221"/>
      <c r="AY295" s="221"/>
      <c r="AZ295" s="221"/>
      <c r="BA295" s="221"/>
      <c r="BB295" s="221"/>
      <c r="BC295" s="221"/>
      <c r="BD295" s="221"/>
      <c r="BE295" s="221"/>
      <c r="BF295" s="221"/>
      <c r="BG295" s="221"/>
      <c r="BH295" s="221"/>
      <c r="BI295" s="221"/>
      <c r="BJ295" s="221"/>
      <c r="BK295" s="221"/>
      <c r="BL295" s="221"/>
      <c r="BM295" s="221"/>
      <c r="BN295" s="221"/>
      <c r="BO295" s="221"/>
      <c r="BP295" s="221"/>
      <c r="BQ295" s="221"/>
      <c r="BR295" s="221"/>
      <c r="BS295" s="221"/>
      <c r="BT295" s="221"/>
      <c r="BU295" s="221"/>
      <c r="BV295" s="221"/>
      <c r="BW295" s="221"/>
      <c r="BX295" s="221"/>
      <c r="BY295" s="221"/>
      <c r="BZ295" s="221"/>
      <c r="CA295" s="221"/>
      <c r="CB295" s="177"/>
      <c r="CC295" s="177"/>
      <c r="CD295" s="177"/>
    </row>
    <row r="296" spans="1:82" ht="20.100000000000001" customHeight="1">
      <c r="A296" s="291" t="str">
        <f>IF(resultats_francais!A296="","",resultats_francais!A296)</f>
        <v/>
      </c>
      <c r="B296" s="121"/>
      <c r="C296" s="122"/>
      <c r="D296" s="123"/>
      <c r="E296" s="121"/>
      <c r="F296" s="122"/>
      <c r="G296" s="122"/>
      <c r="H296" s="124"/>
      <c r="I296" s="240"/>
      <c r="J296" s="121"/>
      <c r="K296" s="122"/>
      <c r="L296" s="124"/>
      <c r="M296" s="121"/>
      <c r="N296" s="122"/>
      <c r="O296" s="122"/>
      <c r="P296" s="122"/>
      <c r="Q296" s="122"/>
      <c r="R296" s="124"/>
      <c r="S296" s="121"/>
      <c r="T296" s="124"/>
      <c r="U296" s="121"/>
      <c r="V296" s="122"/>
      <c r="W296" s="122"/>
      <c r="X296" s="124"/>
      <c r="Y296" s="121"/>
      <c r="Z296" s="122"/>
      <c r="AA296" s="124"/>
      <c r="AB296" s="121"/>
      <c r="AC296" s="122"/>
      <c r="AD296" s="124"/>
      <c r="AE296" s="328" t="str">
        <f t="shared" si="36"/>
        <v/>
      </c>
      <c r="AF296" s="328" t="str">
        <f t="shared" si="37"/>
        <v/>
      </c>
      <c r="AG296" s="328" t="str">
        <f t="shared" si="38"/>
        <v/>
      </c>
      <c r="AH296" s="328" t="str">
        <f t="shared" si="39"/>
        <v/>
      </c>
      <c r="AI296" s="328" t="str">
        <f t="shared" si="40"/>
        <v/>
      </c>
      <c r="AJ296" s="328" t="str">
        <f t="shared" si="41"/>
        <v/>
      </c>
      <c r="AK296" s="328" t="str">
        <f t="shared" si="42"/>
        <v/>
      </c>
      <c r="AL296" s="328" t="str">
        <f t="shared" si="43"/>
        <v/>
      </c>
      <c r="AM296" s="328" t="str">
        <f t="shared" si="44"/>
        <v/>
      </c>
      <c r="AN296" s="221"/>
      <c r="AO296" s="221"/>
      <c r="AP296" s="221"/>
      <c r="AQ296" s="221"/>
      <c r="AR296" s="221"/>
      <c r="AS296" s="221"/>
      <c r="AT296" s="221"/>
      <c r="AU296" s="221"/>
      <c r="AV296" s="221"/>
      <c r="AW296" s="221"/>
      <c r="AX296" s="221"/>
      <c r="AY296" s="221"/>
      <c r="AZ296" s="221"/>
      <c r="BA296" s="221"/>
      <c r="BB296" s="221"/>
      <c r="BC296" s="221"/>
      <c r="BD296" s="221"/>
      <c r="BE296" s="221"/>
      <c r="BF296" s="221"/>
      <c r="BG296" s="221"/>
      <c r="BH296" s="221"/>
      <c r="BI296" s="221"/>
      <c r="BJ296" s="221"/>
      <c r="BK296" s="221"/>
      <c r="BL296" s="221"/>
      <c r="BM296" s="221"/>
      <c r="BN296" s="221"/>
      <c r="BO296" s="221"/>
      <c r="BP296" s="221"/>
      <c r="BQ296" s="221"/>
      <c r="BR296" s="221"/>
      <c r="BS296" s="221"/>
      <c r="BT296" s="221"/>
      <c r="BU296" s="221"/>
      <c r="BV296" s="221"/>
      <c r="BW296" s="221"/>
      <c r="BX296" s="221"/>
      <c r="BY296" s="221"/>
      <c r="BZ296" s="221"/>
      <c r="CA296" s="221"/>
      <c r="CB296" s="177"/>
      <c r="CC296" s="177"/>
      <c r="CD296" s="177"/>
    </row>
    <row r="297" spans="1:82" ht="20.100000000000001" customHeight="1">
      <c r="A297" s="291" t="str">
        <f>IF(resultats_francais!A297="","",resultats_francais!A297)</f>
        <v/>
      </c>
      <c r="B297" s="121"/>
      <c r="C297" s="122"/>
      <c r="D297" s="123"/>
      <c r="E297" s="121"/>
      <c r="F297" s="122"/>
      <c r="G297" s="122"/>
      <c r="H297" s="124"/>
      <c r="I297" s="240"/>
      <c r="J297" s="121"/>
      <c r="K297" s="122"/>
      <c r="L297" s="124"/>
      <c r="M297" s="121"/>
      <c r="N297" s="122"/>
      <c r="O297" s="122"/>
      <c r="P297" s="122"/>
      <c r="Q297" s="122"/>
      <c r="R297" s="124"/>
      <c r="S297" s="121"/>
      <c r="T297" s="124"/>
      <c r="U297" s="121"/>
      <c r="V297" s="122"/>
      <c r="W297" s="122"/>
      <c r="X297" s="124"/>
      <c r="Y297" s="121"/>
      <c r="Z297" s="122"/>
      <c r="AA297" s="124"/>
      <c r="AB297" s="121"/>
      <c r="AC297" s="122"/>
      <c r="AD297" s="124"/>
      <c r="AE297" s="328" t="str">
        <f t="shared" si="36"/>
        <v/>
      </c>
      <c r="AF297" s="328" t="str">
        <f t="shared" si="37"/>
        <v/>
      </c>
      <c r="AG297" s="328" t="str">
        <f t="shared" si="38"/>
        <v/>
      </c>
      <c r="AH297" s="328" t="str">
        <f t="shared" si="39"/>
        <v/>
      </c>
      <c r="AI297" s="328" t="str">
        <f t="shared" si="40"/>
        <v/>
      </c>
      <c r="AJ297" s="328" t="str">
        <f t="shared" si="41"/>
        <v/>
      </c>
      <c r="AK297" s="328" t="str">
        <f t="shared" si="42"/>
        <v/>
      </c>
      <c r="AL297" s="328" t="str">
        <f t="shared" si="43"/>
        <v/>
      </c>
      <c r="AM297" s="328" t="str">
        <f t="shared" si="44"/>
        <v/>
      </c>
      <c r="AN297" s="221"/>
      <c r="AO297" s="221"/>
      <c r="AP297" s="221"/>
      <c r="AQ297" s="221"/>
      <c r="AR297" s="221"/>
      <c r="AS297" s="221"/>
      <c r="AT297" s="221"/>
      <c r="AU297" s="221"/>
      <c r="AV297" s="221"/>
      <c r="AW297" s="221"/>
      <c r="AX297" s="221"/>
      <c r="AY297" s="221"/>
      <c r="AZ297" s="221"/>
      <c r="BA297" s="221"/>
      <c r="BB297" s="221"/>
      <c r="BC297" s="221"/>
      <c r="BD297" s="221"/>
      <c r="BE297" s="221"/>
      <c r="BF297" s="221"/>
      <c r="BG297" s="221"/>
      <c r="BH297" s="221"/>
      <c r="BI297" s="221"/>
      <c r="BJ297" s="221"/>
      <c r="BK297" s="221"/>
      <c r="BL297" s="221"/>
      <c r="BM297" s="221"/>
      <c r="BN297" s="221"/>
      <c r="BO297" s="221"/>
      <c r="BP297" s="221"/>
      <c r="BQ297" s="221"/>
      <c r="BR297" s="221"/>
      <c r="BS297" s="221"/>
      <c r="BT297" s="221"/>
      <c r="BU297" s="221"/>
      <c r="BV297" s="221"/>
      <c r="BW297" s="221"/>
      <c r="BX297" s="221"/>
      <c r="BY297" s="221"/>
      <c r="BZ297" s="221"/>
      <c r="CA297" s="221"/>
      <c r="CB297" s="177"/>
      <c r="CC297" s="177"/>
      <c r="CD297" s="177"/>
    </row>
    <row r="298" spans="1:82" ht="20.100000000000001" customHeight="1">
      <c r="A298" s="291" t="str">
        <f>IF(resultats_francais!A298="","",resultats_francais!A298)</f>
        <v/>
      </c>
      <c r="B298" s="121"/>
      <c r="C298" s="122"/>
      <c r="D298" s="123"/>
      <c r="E298" s="121"/>
      <c r="F298" s="122"/>
      <c r="G298" s="122"/>
      <c r="H298" s="124"/>
      <c r="I298" s="240"/>
      <c r="J298" s="121"/>
      <c r="K298" s="122"/>
      <c r="L298" s="124"/>
      <c r="M298" s="121"/>
      <c r="N298" s="122"/>
      <c r="O298" s="122"/>
      <c r="P298" s="122"/>
      <c r="Q298" s="122"/>
      <c r="R298" s="124"/>
      <c r="S298" s="121"/>
      <c r="T298" s="124"/>
      <c r="U298" s="121"/>
      <c r="V298" s="122"/>
      <c r="W298" s="122"/>
      <c r="X298" s="124"/>
      <c r="Y298" s="121"/>
      <c r="Z298" s="122"/>
      <c r="AA298" s="124"/>
      <c r="AB298" s="121"/>
      <c r="AC298" s="122"/>
      <c r="AD298" s="124"/>
      <c r="AE298" s="328" t="str">
        <f t="shared" si="36"/>
        <v/>
      </c>
      <c r="AF298" s="328" t="str">
        <f t="shared" si="37"/>
        <v/>
      </c>
      <c r="AG298" s="328" t="str">
        <f t="shared" si="38"/>
        <v/>
      </c>
      <c r="AH298" s="328" t="str">
        <f t="shared" si="39"/>
        <v/>
      </c>
      <c r="AI298" s="328" t="str">
        <f t="shared" si="40"/>
        <v/>
      </c>
      <c r="AJ298" s="328" t="str">
        <f t="shared" si="41"/>
        <v/>
      </c>
      <c r="AK298" s="328" t="str">
        <f t="shared" si="42"/>
        <v/>
      </c>
      <c r="AL298" s="328" t="str">
        <f t="shared" si="43"/>
        <v/>
      </c>
      <c r="AM298" s="328" t="str">
        <f t="shared" si="44"/>
        <v/>
      </c>
      <c r="AN298" s="221"/>
      <c r="AO298" s="221"/>
      <c r="AP298" s="221"/>
      <c r="AQ298" s="221"/>
      <c r="AR298" s="221"/>
      <c r="AS298" s="221"/>
      <c r="AT298" s="221"/>
      <c r="AU298" s="221"/>
      <c r="AV298" s="221"/>
      <c r="AW298" s="221"/>
      <c r="AX298" s="221"/>
      <c r="AY298" s="221"/>
      <c r="AZ298" s="221"/>
      <c r="BA298" s="221"/>
      <c r="BB298" s="221"/>
      <c r="BC298" s="221"/>
      <c r="BD298" s="221"/>
      <c r="BE298" s="221"/>
      <c r="BF298" s="221"/>
      <c r="BG298" s="221"/>
      <c r="BH298" s="221"/>
      <c r="BI298" s="221"/>
      <c r="BJ298" s="221"/>
      <c r="BK298" s="221"/>
      <c r="BL298" s="221"/>
      <c r="BM298" s="221"/>
      <c r="BN298" s="221"/>
      <c r="BO298" s="221"/>
      <c r="BP298" s="221"/>
      <c r="BQ298" s="221"/>
      <c r="BR298" s="221"/>
      <c r="BS298" s="221"/>
      <c r="BT298" s="221"/>
      <c r="BU298" s="221"/>
      <c r="BV298" s="221"/>
      <c r="BW298" s="221"/>
      <c r="BX298" s="221"/>
      <c r="BY298" s="221"/>
      <c r="BZ298" s="221"/>
      <c r="CA298" s="221"/>
      <c r="CB298" s="177"/>
      <c r="CC298" s="177"/>
      <c r="CD298" s="177"/>
    </row>
    <row r="299" spans="1:82" ht="20.100000000000001" customHeight="1">
      <c r="A299" s="291" t="str">
        <f>IF(resultats_francais!A299="","",resultats_francais!A299)</f>
        <v/>
      </c>
      <c r="B299" s="121"/>
      <c r="C299" s="122"/>
      <c r="D299" s="123"/>
      <c r="E299" s="121"/>
      <c r="F299" s="122"/>
      <c r="G299" s="122"/>
      <c r="H299" s="124"/>
      <c r="I299" s="240"/>
      <c r="J299" s="121"/>
      <c r="K299" s="122"/>
      <c r="L299" s="124"/>
      <c r="M299" s="121"/>
      <c r="N299" s="122"/>
      <c r="O299" s="122"/>
      <c r="P299" s="122"/>
      <c r="Q299" s="122"/>
      <c r="R299" s="124"/>
      <c r="S299" s="121"/>
      <c r="T299" s="124"/>
      <c r="U299" s="121"/>
      <c r="V299" s="122"/>
      <c r="W299" s="122"/>
      <c r="X299" s="124"/>
      <c r="Y299" s="121"/>
      <c r="Z299" s="122"/>
      <c r="AA299" s="124"/>
      <c r="AB299" s="121"/>
      <c r="AC299" s="122"/>
      <c r="AD299" s="124"/>
      <c r="AE299" s="328" t="str">
        <f t="shared" si="36"/>
        <v/>
      </c>
      <c r="AF299" s="328" t="str">
        <f t="shared" si="37"/>
        <v/>
      </c>
      <c r="AG299" s="328" t="str">
        <f t="shared" si="38"/>
        <v/>
      </c>
      <c r="AH299" s="328" t="str">
        <f t="shared" si="39"/>
        <v/>
      </c>
      <c r="AI299" s="328" t="str">
        <f t="shared" si="40"/>
        <v/>
      </c>
      <c r="AJ299" s="328" t="str">
        <f t="shared" si="41"/>
        <v/>
      </c>
      <c r="AK299" s="328" t="str">
        <f t="shared" si="42"/>
        <v/>
      </c>
      <c r="AL299" s="328" t="str">
        <f t="shared" si="43"/>
        <v/>
      </c>
      <c r="AM299" s="328" t="str">
        <f t="shared" si="44"/>
        <v/>
      </c>
      <c r="AN299" s="221"/>
      <c r="AO299" s="221"/>
      <c r="AP299" s="221"/>
      <c r="AQ299" s="221"/>
      <c r="AR299" s="221"/>
      <c r="AS299" s="221"/>
      <c r="AT299" s="221"/>
      <c r="AU299" s="221"/>
      <c r="AV299" s="221"/>
      <c r="AW299" s="221"/>
      <c r="AX299" s="221"/>
      <c r="AY299" s="221"/>
      <c r="AZ299" s="221"/>
      <c r="BA299" s="221"/>
      <c r="BB299" s="221"/>
      <c r="BC299" s="221"/>
      <c r="BD299" s="221"/>
      <c r="BE299" s="221"/>
      <c r="BF299" s="221"/>
      <c r="BG299" s="221"/>
      <c r="BH299" s="221"/>
      <c r="BI299" s="221"/>
      <c r="BJ299" s="221"/>
      <c r="BK299" s="221"/>
      <c r="BL299" s="221"/>
      <c r="BM299" s="221"/>
      <c r="BN299" s="221"/>
      <c r="BO299" s="221"/>
      <c r="BP299" s="221"/>
      <c r="BQ299" s="221"/>
      <c r="BR299" s="221"/>
      <c r="BS299" s="221"/>
      <c r="BT299" s="221"/>
      <c r="BU299" s="221"/>
      <c r="BV299" s="221"/>
      <c r="BW299" s="221"/>
      <c r="BX299" s="221"/>
      <c r="BY299" s="221"/>
      <c r="BZ299" s="221"/>
      <c r="CA299" s="221"/>
      <c r="CB299" s="177"/>
      <c r="CC299" s="177"/>
      <c r="CD299" s="177"/>
    </row>
    <row r="300" spans="1:82" ht="20.100000000000001" customHeight="1">
      <c r="A300" s="291" t="str">
        <f>IF(resultats_francais!A300="","",resultats_francais!A300)</f>
        <v/>
      </c>
      <c r="B300" s="121"/>
      <c r="C300" s="122"/>
      <c r="D300" s="123"/>
      <c r="E300" s="121"/>
      <c r="F300" s="122"/>
      <c r="G300" s="122"/>
      <c r="H300" s="124"/>
      <c r="I300" s="240"/>
      <c r="J300" s="121"/>
      <c r="K300" s="122"/>
      <c r="L300" s="124"/>
      <c r="M300" s="121"/>
      <c r="N300" s="122"/>
      <c r="O300" s="122"/>
      <c r="P300" s="122"/>
      <c r="Q300" s="122"/>
      <c r="R300" s="124"/>
      <c r="S300" s="121"/>
      <c r="T300" s="124"/>
      <c r="U300" s="121"/>
      <c r="V300" s="122"/>
      <c r="W300" s="122"/>
      <c r="X300" s="124"/>
      <c r="Y300" s="121"/>
      <c r="Z300" s="122"/>
      <c r="AA300" s="124"/>
      <c r="AB300" s="121"/>
      <c r="AC300" s="122"/>
      <c r="AD300" s="124"/>
      <c r="AE300" s="328" t="str">
        <f t="shared" si="36"/>
        <v/>
      </c>
      <c r="AF300" s="328" t="str">
        <f t="shared" si="37"/>
        <v/>
      </c>
      <c r="AG300" s="328" t="str">
        <f t="shared" si="38"/>
        <v/>
      </c>
      <c r="AH300" s="328" t="str">
        <f t="shared" si="39"/>
        <v/>
      </c>
      <c r="AI300" s="328" t="str">
        <f t="shared" si="40"/>
        <v/>
      </c>
      <c r="AJ300" s="328" t="str">
        <f t="shared" si="41"/>
        <v/>
      </c>
      <c r="AK300" s="328" t="str">
        <f t="shared" si="42"/>
        <v/>
      </c>
      <c r="AL300" s="328" t="str">
        <f t="shared" si="43"/>
        <v/>
      </c>
      <c r="AM300" s="328" t="str">
        <f t="shared" si="44"/>
        <v/>
      </c>
      <c r="AN300" s="221"/>
      <c r="AO300" s="221"/>
      <c r="AP300" s="221"/>
      <c r="AQ300" s="221"/>
      <c r="AR300" s="221"/>
      <c r="AS300" s="221"/>
      <c r="AT300" s="221"/>
      <c r="AU300" s="221"/>
      <c r="AV300" s="221"/>
      <c r="AW300" s="221"/>
      <c r="AX300" s="221"/>
      <c r="AY300" s="221"/>
      <c r="AZ300" s="221"/>
      <c r="BA300" s="221"/>
      <c r="BB300" s="221"/>
      <c r="BC300" s="221"/>
      <c r="BD300" s="221"/>
      <c r="BE300" s="221"/>
      <c r="BF300" s="221"/>
      <c r="BG300" s="221"/>
      <c r="BH300" s="221"/>
      <c r="BI300" s="221"/>
      <c r="BJ300" s="221"/>
      <c r="BK300" s="221"/>
      <c r="BL300" s="221"/>
      <c r="BM300" s="221"/>
      <c r="BN300" s="221"/>
      <c r="BO300" s="221"/>
      <c r="BP300" s="221"/>
      <c r="BQ300" s="221"/>
      <c r="BR300" s="221"/>
      <c r="BS300" s="221"/>
      <c r="BT300" s="221"/>
      <c r="BU300" s="221"/>
      <c r="BV300" s="221"/>
      <c r="BW300" s="221"/>
      <c r="BX300" s="221"/>
      <c r="BY300" s="221"/>
      <c r="BZ300" s="221"/>
      <c r="CA300" s="221"/>
      <c r="CB300" s="177"/>
      <c r="CC300" s="177"/>
      <c r="CD300" s="177"/>
    </row>
    <row r="301" spans="1:82" ht="20.100000000000001" customHeight="1">
      <c r="A301" s="291" t="str">
        <f>IF(resultats_francais!A301="","",resultats_francais!A301)</f>
        <v/>
      </c>
      <c r="B301" s="121"/>
      <c r="C301" s="122"/>
      <c r="D301" s="123"/>
      <c r="E301" s="121"/>
      <c r="F301" s="122"/>
      <c r="G301" s="122"/>
      <c r="H301" s="124"/>
      <c r="I301" s="240"/>
      <c r="J301" s="121"/>
      <c r="K301" s="122"/>
      <c r="L301" s="124"/>
      <c r="M301" s="121"/>
      <c r="N301" s="122"/>
      <c r="O301" s="122"/>
      <c r="P301" s="122"/>
      <c r="Q301" s="122"/>
      <c r="R301" s="124"/>
      <c r="S301" s="121"/>
      <c r="T301" s="124"/>
      <c r="U301" s="121"/>
      <c r="V301" s="122"/>
      <c r="W301" s="122"/>
      <c r="X301" s="124"/>
      <c r="Y301" s="121"/>
      <c r="Z301" s="122"/>
      <c r="AA301" s="124"/>
      <c r="AB301" s="121"/>
      <c r="AC301" s="122"/>
      <c r="AD301" s="124"/>
      <c r="AE301" s="328" t="str">
        <f t="shared" si="36"/>
        <v/>
      </c>
      <c r="AF301" s="328" t="str">
        <f t="shared" si="37"/>
        <v/>
      </c>
      <c r="AG301" s="328" t="str">
        <f t="shared" si="38"/>
        <v/>
      </c>
      <c r="AH301" s="328" t="str">
        <f t="shared" si="39"/>
        <v/>
      </c>
      <c r="AI301" s="328" t="str">
        <f t="shared" si="40"/>
        <v/>
      </c>
      <c r="AJ301" s="328" t="str">
        <f t="shared" si="41"/>
        <v/>
      </c>
      <c r="AK301" s="328" t="str">
        <f t="shared" si="42"/>
        <v/>
      </c>
      <c r="AL301" s="328" t="str">
        <f t="shared" si="43"/>
        <v/>
      </c>
      <c r="AM301" s="328" t="str">
        <f t="shared" si="44"/>
        <v/>
      </c>
      <c r="AN301" s="221"/>
      <c r="AO301" s="221"/>
      <c r="AP301" s="221"/>
      <c r="AQ301" s="221"/>
      <c r="AR301" s="221"/>
      <c r="AS301" s="221"/>
      <c r="AT301" s="221"/>
      <c r="AU301" s="221"/>
      <c r="AV301" s="221"/>
      <c r="AW301" s="221"/>
      <c r="AX301" s="221"/>
      <c r="AY301" s="221"/>
      <c r="AZ301" s="221"/>
      <c r="BA301" s="221"/>
      <c r="BB301" s="221"/>
      <c r="BC301" s="221"/>
      <c r="BD301" s="221"/>
      <c r="BE301" s="221"/>
      <c r="BF301" s="221"/>
      <c r="BG301" s="221"/>
      <c r="BH301" s="221"/>
      <c r="BI301" s="221"/>
      <c r="BJ301" s="221"/>
      <c r="BK301" s="221"/>
      <c r="BL301" s="221"/>
      <c r="BM301" s="221"/>
      <c r="BN301" s="221"/>
      <c r="BO301" s="221"/>
      <c r="BP301" s="221"/>
      <c r="BQ301" s="221"/>
      <c r="BR301" s="221"/>
      <c r="BS301" s="221"/>
      <c r="BT301" s="221"/>
      <c r="BU301" s="221"/>
      <c r="BV301" s="221"/>
      <c r="BW301" s="221"/>
      <c r="BX301" s="221"/>
      <c r="BY301" s="221"/>
      <c r="BZ301" s="221"/>
      <c r="CA301" s="221"/>
      <c r="CB301" s="177"/>
      <c r="CC301" s="177"/>
      <c r="CD301" s="177"/>
    </row>
    <row r="302" spans="1:82" ht="20.100000000000001" customHeight="1">
      <c r="A302" s="291" t="str">
        <f>IF(resultats_francais!A302="","",resultats_francais!A302)</f>
        <v/>
      </c>
      <c r="B302" s="121"/>
      <c r="C302" s="122"/>
      <c r="D302" s="123"/>
      <c r="E302" s="121"/>
      <c r="F302" s="122"/>
      <c r="G302" s="122"/>
      <c r="H302" s="124"/>
      <c r="I302" s="240"/>
      <c r="J302" s="121"/>
      <c r="K302" s="122"/>
      <c r="L302" s="124"/>
      <c r="M302" s="121"/>
      <c r="N302" s="122"/>
      <c r="O302" s="122"/>
      <c r="P302" s="122"/>
      <c r="Q302" s="122"/>
      <c r="R302" s="124"/>
      <c r="S302" s="121"/>
      <c r="T302" s="124"/>
      <c r="U302" s="121"/>
      <c r="V302" s="122"/>
      <c r="W302" s="122"/>
      <c r="X302" s="124"/>
      <c r="Y302" s="121"/>
      <c r="Z302" s="122"/>
      <c r="AA302" s="124"/>
      <c r="AB302" s="121"/>
      <c r="AC302" s="122"/>
      <c r="AD302" s="124"/>
      <c r="AE302" s="328" t="str">
        <f t="shared" si="36"/>
        <v/>
      </c>
      <c r="AF302" s="328" t="str">
        <f t="shared" si="37"/>
        <v/>
      </c>
      <c r="AG302" s="328" t="str">
        <f t="shared" si="38"/>
        <v/>
      </c>
      <c r="AH302" s="328" t="str">
        <f t="shared" si="39"/>
        <v/>
      </c>
      <c r="AI302" s="328" t="str">
        <f t="shared" si="40"/>
        <v/>
      </c>
      <c r="AJ302" s="328" t="str">
        <f t="shared" si="41"/>
        <v/>
      </c>
      <c r="AK302" s="328" t="str">
        <f t="shared" si="42"/>
        <v/>
      </c>
      <c r="AL302" s="328" t="str">
        <f t="shared" si="43"/>
        <v/>
      </c>
      <c r="AM302" s="328" t="str">
        <f t="shared" si="44"/>
        <v/>
      </c>
      <c r="AN302" s="221"/>
      <c r="AO302" s="221"/>
      <c r="AP302" s="221"/>
      <c r="AQ302" s="221"/>
      <c r="AR302" s="221"/>
      <c r="AS302" s="221"/>
      <c r="AT302" s="221"/>
      <c r="AU302" s="221"/>
      <c r="AV302" s="221"/>
      <c r="AW302" s="221"/>
      <c r="AX302" s="221"/>
      <c r="AY302" s="221"/>
      <c r="AZ302" s="221"/>
      <c r="BA302" s="221"/>
      <c r="BB302" s="221"/>
      <c r="BC302" s="221"/>
      <c r="BD302" s="221"/>
      <c r="BE302" s="221"/>
      <c r="BF302" s="221"/>
      <c r="BG302" s="221"/>
      <c r="BH302" s="221"/>
      <c r="BI302" s="221"/>
      <c r="BJ302" s="221"/>
      <c r="BK302" s="221"/>
      <c r="BL302" s="221"/>
      <c r="BM302" s="221"/>
      <c r="BN302" s="221"/>
      <c r="BO302" s="221"/>
      <c r="BP302" s="221"/>
      <c r="BQ302" s="221"/>
      <c r="BR302" s="221"/>
      <c r="BS302" s="221"/>
      <c r="BT302" s="221"/>
      <c r="BU302" s="221"/>
      <c r="BV302" s="221"/>
      <c r="BW302" s="221"/>
      <c r="BX302" s="221"/>
      <c r="BY302" s="221"/>
      <c r="BZ302" s="221"/>
      <c r="CA302" s="221"/>
      <c r="CB302" s="177"/>
      <c r="CC302" s="177"/>
      <c r="CD302" s="177"/>
    </row>
    <row r="303" spans="1:82" ht="20.100000000000001" customHeight="1">
      <c r="A303" s="291" t="str">
        <f>IF(resultats_francais!A303="","",resultats_francais!A303)</f>
        <v/>
      </c>
      <c r="B303" s="121"/>
      <c r="C303" s="122"/>
      <c r="D303" s="123"/>
      <c r="E303" s="121"/>
      <c r="F303" s="122"/>
      <c r="G303" s="122"/>
      <c r="H303" s="124"/>
      <c r="I303" s="240"/>
      <c r="J303" s="121"/>
      <c r="K303" s="122"/>
      <c r="L303" s="124"/>
      <c r="M303" s="121"/>
      <c r="N303" s="122"/>
      <c r="O303" s="122"/>
      <c r="P303" s="122"/>
      <c r="Q303" s="122"/>
      <c r="R303" s="124"/>
      <c r="S303" s="121"/>
      <c r="T303" s="124"/>
      <c r="U303" s="121"/>
      <c r="V303" s="122"/>
      <c r="W303" s="122"/>
      <c r="X303" s="124"/>
      <c r="Y303" s="121"/>
      <c r="Z303" s="122"/>
      <c r="AA303" s="124"/>
      <c r="AB303" s="121"/>
      <c r="AC303" s="122"/>
      <c r="AD303" s="124"/>
      <c r="AE303" s="328" t="str">
        <f t="shared" si="36"/>
        <v/>
      </c>
      <c r="AF303" s="328" t="str">
        <f t="shared" si="37"/>
        <v/>
      </c>
      <c r="AG303" s="328" t="str">
        <f t="shared" si="38"/>
        <v/>
      </c>
      <c r="AH303" s="328" t="str">
        <f t="shared" si="39"/>
        <v/>
      </c>
      <c r="AI303" s="328" t="str">
        <f t="shared" si="40"/>
        <v/>
      </c>
      <c r="AJ303" s="328" t="str">
        <f t="shared" si="41"/>
        <v/>
      </c>
      <c r="AK303" s="328" t="str">
        <f t="shared" si="42"/>
        <v/>
      </c>
      <c r="AL303" s="328" t="str">
        <f t="shared" si="43"/>
        <v/>
      </c>
      <c r="AM303" s="328" t="str">
        <f t="shared" si="44"/>
        <v/>
      </c>
      <c r="AN303" s="221"/>
      <c r="AO303" s="221"/>
      <c r="AP303" s="221"/>
      <c r="AQ303" s="221"/>
      <c r="AR303" s="221"/>
      <c r="AS303" s="221"/>
      <c r="AT303" s="221"/>
      <c r="AU303" s="221"/>
      <c r="AV303" s="221"/>
      <c r="AW303" s="221"/>
      <c r="AX303" s="221"/>
      <c r="AY303" s="221"/>
      <c r="AZ303" s="221"/>
      <c r="BA303" s="221"/>
      <c r="BB303" s="221"/>
      <c r="BC303" s="221"/>
      <c r="BD303" s="221"/>
      <c r="BE303" s="221"/>
      <c r="BF303" s="221"/>
      <c r="BG303" s="221"/>
      <c r="BH303" s="221"/>
      <c r="BI303" s="221"/>
      <c r="BJ303" s="221"/>
      <c r="BK303" s="221"/>
      <c r="BL303" s="221"/>
      <c r="BM303" s="221"/>
      <c r="BN303" s="221"/>
      <c r="BO303" s="221"/>
      <c r="BP303" s="221"/>
      <c r="BQ303" s="221"/>
      <c r="BR303" s="221"/>
      <c r="BS303" s="221"/>
      <c r="BT303" s="221"/>
      <c r="BU303" s="221"/>
      <c r="BV303" s="221"/>
      <c r="BW303" s="221"/>
      <c r="BX303" s="221"/>
      <c r="BY303" s="221"/>
      <c r="BZ303" s="221"/>
      <c r="CA303" s="221"/>
      <c r="CB303" s="177"/>
      <c r="CC303" s="177"/>
      <c r="CD303" s="177"/>
    </row>
    <row r="304" spans="1:82" ht="20.100000000000001" customHeight="1">
      <c r="A304" s="291" t="str">
        <f>IF(resultats_francais!A304="","",resultats_francais!A304)</f>
        <v/>
      </c>
      <c r="B304" s="121"/>
      <c r="C304" s="122"/>
      <c r="D304" s="123"/>
      <c r="E304" s="121"/>
      <c r="F304" s="122"/>
      <c r="G304" s="122"/>
      <c r="H304" s="124"/>
      <c r="I304" s="240"/>
      <c r="J304" s="121"/>
      <c r="K304" s="122"/>
      <c r="L304" s="124"/>
      <c r="M304" s="121"/>
      <c r="N304" s="122"/>
      <c r="O304" s="122"/>
      <c r="P304" s="122"/>
      <c r="Q304" s="122"/>
      <c r="R304" s="124"/>
      <c r="S304" s="121"/>
      <c r="T304" s="124"/>
      <c r="U304" s="121"/>
      <c r="V304" s="122"/>
      <c r="W304" s="122"/>
      <c r="X304" s="124"/>
      <c r="Y304" s="121"/>
      <c r="Z304" s="122"/>
      <c r="AA304" s="124"/>
      <c r="AB304" s="121"/>
      <c r="AC304" s="122"/>
      <c r="AD304" s="124"/>
      <c r="AE304" s="328" t="str">
        <f t="shared" si="36"/>
        <v/>
      </c>
      <c r="AF304" s="328" t="str">
        <f t="shared" si="37"/>
        <v/>
      </c>
      <c r="AG304" s="328" t="str">
        <f t="shared" si="38"/>
        <v/>
      </c>
      <c r="AH304" s="328" t="str">
        <f t="shared" si="39"/>
        <v/>
      </c>
      <c r="AI304" s="328" t="str">
        <f t="shared" si="40"/>
        <v/>
      </c>
      <c r="AJ304" s="328" t="str">
        <f t="shared" si="41"/>
        <v/>
      </c>
      <c r="AK304" s="328" t="str">
        <f t="shared" si="42"/>
        <v/>
      </c>
      <c r="AL304" s="328" t="str">
        <f t="shared" si="43"/>
        <v/>
      </c>
      <c r="AM304" s="328" t="str">
        <f t="shared" si="44"/>
        <v/>
      </c>
      <c r="AN304" s="221"/>
      <c r="AO304" s="221"/>
      <c r="AP304" s="221"/>
      <c r="AQ304" s="221"/>
      <c r="AR304" s="221"/>
      <c r="AS304" s="221"/>
      <c r="AT304" s="221"/>
      <c r="AU304" s="221"/>
      <c r="AV304" s="221"/>
      <c r="AW304" s="221"/>
      <c r="AX304" s="221"/>
      <c r="AY304" s="221"/>
      <c r="AZ304" s="221"/>
      <c r="BA304" s="221"/>
      <c r="BB304" s="221"/>
      <c r="BC304" s="221"/>
      <c r="BD304" s="221"/>
      <c r="BE304" s="221"/>
      <c r="BF304" s="221"/>
      <c r="BG304" s="221"/>
      <c r="BH304" s="221"/>
      <c r="BI304" s="221"/>
      <c r="BJ304" s="221"/>
      <c r="BK304" s="221"/>
      <c r="BL304" s="221"/>
      <c r="BM304" s="221"/>
      <c r="BN304" s="221"/>
      <c r="BO304" s="221"/>
      <c r="BP304" s="221"/>
      <c r="BQ304" s="221"/>
      <c r="BR304" s="221"/>
      <c r="BS304" s="221"/>
      <c r="BT304" s="221"/>
      <c r="BU304" s="221"/>
      <c r="BV304" s="221"/>
      <c r="BW304" s="221"/>
      <c r="BX304" s="221"/>
      <c r="BY304" s="221"/>
      <c r="BZ304" s="221"/>
      <c r="CA304" s="221"/>
      <c r="CB304" s="177"/>
      <c r="CC304" s="177"/>
      <c r="CD304" s="177"/>
    </row>
    <row r="305" spans="1:82" ht="20.100000000000001" customHeight="1">
      <c r="A305" s="291" t="str">
        <f>IF(resultats_francais!A305="","",resultats_francais!A305)</f>
        <v/>
      </c>
      <c r="B305" s="121"/>
      <c r="C305" s="122"/>
      <c r="D305" s="123"/>
      <c r="E305" s="121"/>
      <c r="F305" s="122"/>
      <c r="G305" s="122"/>
      <c r="H305" s="124"/>
      <c r="I305" s="240"/>
      <c r="J305" s="121"/>
      <c r="K305" s="122"/>
      <c r="L305" s="124"/>
      <c r="M305" s="121"/>
      <c r="N305" s="122"/>
      <c r="O305" s="122"/>
      <c r="P305" s="122"/>
      <c r="Q305" s="122"/>
      <c r="R305" s="124"/>
      <c r="S305" s="121"/>
      <c r="T305" s="124"/>
      <c r="U305" s="121"/>
      <c r="V305" s="122"/>
      <c r="W305" s="122"/>
      <c r="X305" s="124"/>
      <c r="Y305" s="121"/>
      <c r="Z305" s="122"/>
      <c r="AA305" s="124"/>
      <c r="AB305" s="121"/>
      <c r="AC305" s="122"/>
      <c r="AD305" s="124"/>
      <c r="AE305" s="328" t="str">
        <f t="shared" si="36"/>
        <v/>
      </c>
      <c r="AF305" s="328" t="str">
        <f t="shared" si="37"/>
        <v/>
      </c>
      <c r="AG305" s="328" t="str">
        <f t="shared" si="38"/>
        <v/>
      </c>
      <c r="AH305" s="328" t="str">
        <f t="shared" si="39"/>
        <v/>
      </c>
      <c r="AI305" s="328" t="str">
        <f t="shared" si="40"/>
        <v/>
      </c>
      <c r="AJ305" s="328" t="str">
        <f t="shared" si="41"/>
        <v/>
      </c>
      <c r="AK305" s="328" t="str">
        <f t="shared" si="42"/>
        <v/>
      </c>
      <c r="AL305" s="328" t="str">
        <f t="shared" si="43"/>
        <v/>
      </c>
      <c r="AM305" s="328" t="str">
        <f t="shared" si="44"/>
        <v/>
      </c>
      <c r="AN305" s="221"/>
      <c r="AO305" s="221"/>
      <c r="AP305" s="221"/>
      <c r="AQ305" s="221"/>
      <c r="AR305" s="221"/>
      <c r="AS305" s="221"/>
      <c r="AT305" s="221"/>
      <c r="AU305" s="221"/>
      <c r="AV305" s="221"/>
      <c r="AW305" s="221"/>
      <c r="AX305" s="221"/>
      <c r="AY305" s="221"/>
      <c r="AZ305" s="221"/>
      <c r="BA305" s="221"/>
      <c r="BB305" s="221"/>
      <c r="BC305" s="221"/>
      <c r="BD305" s="221"/>
      <c r="BE305" s="221"/>
      <c r="BF305" s="221"/>
      <c r="BG305" s="221"/>
      <c r="BH305" s="221"/>
      <c r="BI305" s="221"/>
      <c r="BJ305" s="221"/>
      <c r="BK305" s="221"/>
      <c r="BL305" s="221"/>
      <c r="BM305" s="221"/>
      <c r="BN305" s="221"/>
      <c r="BO305" s="221"/>
      <c r="BP305" s="221"/>
      <c r="BQ305" s="221"/>
      <c r="BR305" s="221"/>
      <c r="BS305" s="221"/>
      <c r="BT305" s="221"/>
      <c r="BU305" s="221"/>
      <c r="BV305" s="221"/>
      <c r="BW305" s="221"/>
      <c r="BX305" s="221"/>
      <c r="BY305" s="221"/>
      <c r="BZ305" s="221"/>
      <c r="CA305" s="221"/>
      <c r="CB305" s="177"/>
      <c r="CC305" s="177"/>
      <c r="CD305" s="177"/>
    </row>
    <row r="306" spans="1:82" ht="20.100000000000001" customHeight="1">
      <c r="A306" s="291" t="str">
        <f>IF(resultats_francais!A306="","",resultats_francais!A306)</f>
        <v/>
      </c>
      <c r="B306" s="121"/>
      <c r="C306" s="122"/>
      <c r="D306" s="123"/>
      <c r="E306" s="121"/>
      <c r="F306" s="122"/>
      <c r="G306" s="122"/>
      <c r="H306" s="124"/>
      <c r="I306" s="240"/>
      <c r="J306" s="121"/>
      <c r="K306" s="122"/>
      <c r="L306" s="124"/>
      <c r="M306" s="121"/>
      <c r="N306" s="122"/>
      <c r="O306" s="122"/>
      <c r="P306" s="122"/>
      <c r="Q306" s="122"/>
      <c r="R306" s="124"/>
      <c r="S306" s="121"/>
      <c r="T306" s="124"/>
      <c r="U306" s="121"/>
      <c r="V306" s="122"/>
      <c r="W306" s="122"/>
      <c r="X306" s="124"/>
      <c r="Y306" s="121"/>
      <c r="Z306" s="122"/>
      <c r="AA306" s="124"/>
      <c r="AB306" s="121"/>
      <c r="AC306" s="122"/>
      <c r="AD306" s="124"/>
      <c r="AE306" s="328" t="str">
        <f t="shared" si="36"/>
        <v/>
      </c>
      <c r="AF306" s="328" t="str">
        <f t="shared" si="37"/>
        <v/>
      </c>
      <c r="AG306" s="328" t="str">
        <f t="shared" si="38"/>
        <v/>
      </c>
      <c r="AH306" s="328" t="str">
        <f t="shared" si="39"/>
        <v/>
      </c>
      <c r="AI306" s="328" t="str">
        <f t="shared" si="40"/>
        <v/>
      </c>
      <c r="AJ306" s="328" t="str">
        <f t="shared" si="41"/>
        <v/>
      </c>
      <c r="AK306" s="328" t="str">
        <f t="shared" si="42"/>
        <v/>
      </c>
      <c r="AL306" s="328" t="str">
        <f t="shared" si="43"/>
        <v/>
      </c>
      <c r="AM306" s="328" t="str">
        <f t="shared" si="44"/>
        <v/>
      </c>
      <c r="AN306" s="221"/>
      <c r="AO306" s="221"/>
      <c r="AP306" s="221"/>
      <c r="AQ306" s="221"/>
      <c r="AR306" s="221"/>
      <c r="AS306" s="221"/>
      <c r="AT306" s="221"/>
      <c r="AU306" s="221"/>
      <c r="AV306" s="221"/>
      <c r="AW306" s="221"/>
      <c r="AX306" s="221"/>
      <c r="AY306" s="221"/>
      <c r="AZ306" s="221"/>
      <c r="BA306" s="221"/>
      <c r="BB306" s="221"/>
      <c r="BC306" s="221"/>
      <c r="BD306" s="221"/>
      <c r="BE306" s="221"/>
      <c r="BF306" s="221"/>
      <c r="BG306" s="221"/>
      <c r="BH306" s="221"/>
      <c r="BI306" s="221"/>
      <c r="BJ306" s="221"/>
      <c r="BK306" s="221"/>
      <c r="BL306" s="221"/>
      <c r="BM306" s="221"/>
      <c r="BN306" s="221"/>
      <c r="BO306" s="221"/>
      <c r="BP306" s="221"/>
      <c r="BQ306" s="221"/>
      <c r="BR306" s="221"/>
      <c r="BS306" s="221"/>
      <c r="BT306" s="221"/>
      <c r="BU306" s="221"/>
      <c r="BV306" s="221"/>
      <c r="BW306" s="221"/>
      <c r="BX306" s="221"/>
      <c r="BY306" s="221"/>
      <c r="BZ306" s="221"/>
      <c r="CA306" s="221"/>
      <c r="CB306" s="177"/>
      <c r="CC306" s="177"/>
      <c r="CD306" s="177"/>
    </row>
    <row r="307" spans="1:82" ht="20.100000000000001" customHeight="1">
      <c r="A307" s="291" t="str">
        <f>IF(resultats_francais!A307="","",resultats_francais!A307)</f>
        <v/>
      </c>
      <c r="B307" s="121"/>
      <c r="C307" s="122"/>
      <c r="D307" s="123"/>
      <c r="E307" s="121"/>
      <c r="F307" s="122"/>
      <c r="G307" s="122"/>
      <c r="H307" s="124"/>
      <c r="I307" s="240"/>
      <c r="J307" s="121"/>
      <c r="K307" s="122"/>
      <c r="L307" s="124"/>
      <c r="M307" s="121"/>
      <c r="N307" s="122"/>
      <c r="O307" s="122"/>
      <c r="P307" s="122"/>
      <c r="Q307" s="122"/>
      <c r="R307" s="124"/>
      <c r="S307" s="121"/>
      <c r="T307" s="124"/>
      <c r="U307" s="121"/>
      <c r="V307" s="122"/>
      <c r="W307" s="122"/>
      <c r="X307" s="124"/>
      <c r="Y307" s="121"/>
      <c r="Z307" s="122"/>
      <c r="AA307" s="124"/>
      <c r="AB307" s="121"/>
      <c r="AC307" s="122"/>
      <c r="AD307" s="124"/>
      <c r="AE307" s="328" t="str">
        <f t="shared" si="36"/>
        <v/>
      </c>
      <c r="AF307" s="328" t="str">
        <f t="shared" si="37"/>
        <v/>
      </c>
      <c r="AG307" s="328" t="str">
        <f t="shared" si="38"/>
        <v/>
      </c>
      <c r="AH307" s="328" t="str">
        <f t="shared" si="39"/>
        <v/>
      </c>
      <c r="AI307" s="328" t="str">
        <f t="shared" si="40"/>
        <v/>
      </c>
      <c r="AJ307" s="328" t="str">
        <f t="shared" si="41"/>
        <v/>
      </c>
      <c r="AK307" s="328" t="str">
        <f t="shared" si="42"/>
        <v/>
      </c>
      <c r="AL307" s="328" t="str">
        <f t="shared" si="43"/>
        <v/>
      </c>
      <c r="AM307" s="328" t="str">
        <f t="shared" si="44"/>
        <v/>
      </c>
      <c r="AN307" s="221"/>
      <c r="AO307" s="221"/>
      <c r="AP307" s="221"/>
      <c r="AQ307" s="221"/>
      <c r="AR307" s="221"/>
      <c r="AS307" s="221"/>
      <c r="AT307" s="221"/>
      <c r="AU307" s="221"/>
      <c r="AV307" s="221"/>
      <c r="AW307" s="221"/>
      <c r="AX307" s="221"/>
      <c r="AY307" s="221"/>
      <c r="AZ307" s="221"/>
      <c r="BA307" s="221"/>
      <c r="BB307" s="221"/>
      <c r="BC307" s="221"/>
      <c r="BD307" s="221"/>
      <c r="BE307" s="221"/>
      <c r="BF307" s="221"/>
      <c r="BG307" s="221"/>
      <c r="BH307" s="221"/>
      <c r="BI307" s="221"/>
      <c r="BJ307" s="221"/>
      <c r="BK307" s="221"/>
      <c r="BL307" s="221"/>
      <c r="BM307" s="221"/>
      <c r="BN307" s="221"/>
      <c r="BO307" s="221"/>
      <c r="BP307" s="221"/>
      <c r="BQ307" s="221"/>
      <c r="BR307" s="221"/>
      <c r="BS307" s="221"/>
      <c r="BT307" s="221"/>
      <c r="BU307" s="221"/>
      <c r="BV307" s="221"/>
      <c r="BW307" s="221"/>
      <c r="BX307" s="221"/>
      <c r="BY307" s="221"/>
      <c r="BZ307" s="221"/>
      <c r="CA307" s="221"/>
      <c r="CB307" s="177"/>
      <c r="CC307" s="177"/>
      <c r="CD307" s="177"/>
    </row>
    <row r="308" spans="1:82" ht="20.100000000000001" customHeight="1">
      <c r="A308" s="291" t="str">
        <f>IF(resultats_francais!A308="","",resultats_francais!A308)</f>
        <v/>
      </c>
      <c r="B308" s="121"/>
      <c r="C308" s="122"/>
      <c r="D308" s="123"/>
      <c r="E308" s="121"/>
      <c r="F308" s="122"/>
      <c r="G308" s="122"/>
      <c r="H308" s="124"/>
      <c r="I308" s="240"/>
      <c r="J308" s="121"/>
      <c r="K308" s="122"/>
      <c r="L308" s="124"/>
      <c r="M308" s="121"/>
      <c r="N308" s="122"/>
      <c r="O308" s="122"/>
      <c r="P308" s="122"/>
      <c r="Q308" s="122"/>
      <c r="R308" s="124"/>
      <c r="S308" s="121"/>
      <c r="T308" s="124"/>
      <c r="U308" s="121"/>
      <c r="V308" s="122"/>
      <c r="W308" s="122"/>
      <c r="X308" s="124"/>
      <c r="Y308" s="121"/>
      <c r="Z308" s="122"/>
      <c r="AA308" s="124"/>
      <c r="AB308" s="121"/>
      <c r="AC308" s="122"/>
      <c r="AD308" s="124"/>
      <c r="AE308" s="328" t="str">
        <f t="shared" si="36"/>
        <v/>
      </c>
      <c r="AF308" s="328" t="str">
        <f t="shared" si="37"/>
        <v/>
      </c>
      <c r="AG308" s="328" t="str">
        <f t="shared" si="38"/>
        <v/>
      </c>
      <c r="AH308" s="328" t="str">
        <f t="shared" si="39"/>
        <v/>
      </c>
      <c r="AI308" s="328" t="str">
        <f t="shared" si="40"/>
        <v/>
      </c>
      <c r="AJ308" s="328" t="str">
        <f t="shared" si="41"/>
        <v/>
      </c>
      <c r="AK308" s="328" t="str">
        <f t="shared" si="42"/>
        <v/>
      </c>
      <c r="AL308" s="328" t="str">
        <f t="shared" si="43"/>
        <v/>
      </c>
      <c r="AM308" s="328" t="str">
        <f t="shared" si="44"/>
        <v/>
      </c>
      <c r="AN308" s="221"/>
      <c r="AO308" s="221"/>
      <c r="AP308" s="221"/>
      <c r="AQ308" s="221"/>
      <c r="AR308" s="221"/>
      <c r="AS308" s="221"/>
      <c r="AT308" s="221"/>
      <c r="AU308" s="221"/>
      <c r="AV308" s="221"/>
      <c r="AW308" s="221"/>
      <c r="AX308" s="221"/>
      <c r="AY308" s="221"/>
      <c r="AZ308" s="221"/>
      <c r="BA308" s="221"/>
      <c r="BB308" s="221"/>
      <c r="BC308" s="221"/>
      <c r="BD308" s="221"/>
      <c r="BE308" s="221"/>
      <c r="BF308" s="221"/>
      <c r="BG308" s="221"/>
      <c r="BH308" s="221"/>
      <c r="BI308" s="221"/>
      <c r="BJ308" s="221"/>
      <c r="BK308" s="221"/>
      <c r="BL308" s="221"/>
      <c r="BM308" s="221"/>
      <c r="BN308" s="221"/>
      <c r="BO308" s="221"/>
      <c r="BP308" s="221"/>
      <c r="BQ308" s="221"/>
      <c r="BR308" s="221"/>
      <c r="BS308" s="221"/>
      <c r="BT308" s="221"/>
      <c r="BU308" s="221"/>
      <c r="BV308" s="221"/>
      <c r="BW308" s="221"/>
      <c r="BX308" s="221"/>
      <c r="BY308" s="221"/>
      <c r="BZ308" s="221"/>
      <c r="CA308" s="221"/>
      <c r="CB308" s="177"/>
      <c r="CC308" s="177"/>
      <c r="CD308" s="177"/>
    </row>
    <row r="309" spans="1:82" ht="20.100000000000001" customHeight="1">
      <c r="A309" s="291" t="str">
        <f>IF(resultats_francais!A309="","",resultats_francais!A309)</f>
        <v/>
      </c>
      <c r="B309" s="121"/>
      <c r="C309" s="122"/>
      <c r="D309" s="123"/>
      <c r="E309" s="121"/>
      <c r="F309" s="122"/>
      <c r="G309" s="122"/>
      <c r="H309" s="124"/>
      <c r="I309" s="240"/>
      <c r="J309" s="121"/>
      <c r="K309" s="122"/>
      <c r="L309" s="124"/>
      <c r="M309" s="121"/>
      <c r="N309" s="122"/>
      <c r="O309" s="122"/>
      <c r="P309" s="122"/>
      <c r="Q309" s="122"/>
      <c r="R309" s="124"/>
      <c r="S309" s="121"/>
      <c r="T309" s="124"/>
      <c r="U309" s="121"/>
      <c r="V309" s="122"/>
      <c r="W309" s="122"/>
      <c r="X309" s="124"/>
      <c r="Y309" s="121"/>
      <c r="Z309" s="122"/>
      <c r="AA309" s="124"/>
      <c r="AB309" s="121"/>
      <c r="AC309" s="122"/>
      <c r="AD309" s="124"/>
      <c r="AE309" s="328" t="str">
        <f t="shared" si="36"/>
        <v/>
      </c>
      <c r="AF309" s="328" t="str">
        <f t="shared" si="37"/>
        <v/>
      </c>
      <c r="AG309" s="328" t="str">
        <f t="shared" si="38"/>
        <v/>
      </c>
      <c r="AH309" s="328" t="str">
        <f t="shared" si="39"/>
        <v/>
      </c>
      <c r="AI309" s="328" t="str">
        <f t="shared" si="40"/>
        <v/>
      </c>
      <c r="AJ309" s="328" t="str">
        <f t="shared" si="41"/>
        <v/>
      </c>
      <c r="AK309" s="328" t="str">
        <f t="shared" si="42"/>
        <v/>
      </c>
      <c r="AL309" s="328" t="str">
        <f t="shared" si="43"/>
        <v/>
      </c>
      <c r="AM309" s="328" t="str">
        <f t="shared" si="44"/>
        <v/>
      </c>
      <c r="AN309" s="221"/>
      <c r="AO309" s="221"/>
      <c r="AP309" s="221"/>
      <c r="AQ309" s="221"/>
      <c r="AR309" s="221"/>
      <c r="AS309" s="221"/>
      <c r="AT309" s="221"/>
      <c r="AU309" s="221"/>
      <c r="AV309" s="221"/>
      <c r="AW309" s="221"/>
      <c r="AX309" s="221"/>
      <c r="AY309" s="221"/>
      <c r="AZ309" s="221"/>
      <c r="BA309" s="221"/>
      <c r="BB309" s="221"/>
      <c r="BC309" s="221"/>
      <c r="BD309" s="221"/>
      <c r="BE309" s="221"/>
      <c r="BF309" s="221"/>
      <c r="BG309" s="221"/>
      <c r="BH309" s="221"/>
      <c r="BI309" s="221"/>
      <c r="BJ309" s="221"/>
      <c r="BK309" s="221"/>
      <c r="BL309" s="221"/>
      <c r="BM309" s="221"/>
      <c r="BN309" s="221"/>
      <c r="BO309" s="221"/>
      <c r="BP309" s="221"/>
      <c r="BQ309" s="221"/>
      <c r="BR309" s="221"/>
      <c r="BS309" s="221"/>
      <c r="BT309" s="221"/>
      <c r="BU309" s="221"/>
      <c r="BV309" s="221"/>
      <c r="BW309" s="221"/>
      <c r="BX309" s="221"/>
      <c r="BY309" s="221"/>
      <c r="BZ309" s="221"/>
      <c r="CA309" s="221"/>
      <c r="CB309" s="177"/>
      <c r="CC309" s="177"/>
      <c r="CD309" s="177"/>
    </row>
    <row r="310" spans="1:82" ht="20.100000000000001" customHeight="1">
      <c r="A310" s="291" t="str">
        <f>IF(resultats_francais!A310="","",resultats_francais!A310)</f>
        <v/>
      </c>
      <c r="B310" s="121"/>
      <c r="C310" s="122"/>
      <c r="D310" s="123"/>
      <c r="E310" s="121"/>
      <c r="F310" s="122"/>
      <c r="G310" s="122"/>
      <c r="H310" s="124"/>
      <c r="I310" s="240"/>
      <c r="J310" s="121"/>
      <c r="K310" s="122"/>
      <c r="L310" s="124"/>
      <c r="M310" s="121"/>
      <c r="N310" s="122"/>
      <c r="O310" s="122"/>
      <c r="P310" s="122"/>
      <c r="Q310" s="122"/>
      <c r="R310" s="124"/>
      <c r="S310" s="121"/>
      <c r="T310" s="124"/>
      <c r="U310" s="121"/>
      <c r="V310" s="122"/>
      <c r="W310" s="122"/>
      <c r="X310" s="124"/>
      <c r="Y310" s="121"/>
      <c r="Z310" s="122"/>
      <c r="AA310" s="124"/>
      <c r="AB310" s="121"/>
      <c r="AC310" s="122"/>
      <c r="AD310" s="124"/>
      <c r="AE310" s="328" t="str">
        <f t="shared" si="36"/>
        <v/>
      </c>
      <c r="AF310" s="328" t="str">
        <f t="shared" si="37"/>
        <v/>
      </c>
      <c r="AG310" s="328" t="str">
        <f t="shared" si="38"/>
        <v/>
      </c>
      <c r="AH310" s="328" t="str">
        <f t="shared" si="39"/>
        <v/>
      </c>
      <c r="AI310" s="328" t="str">
        <f t="shared" si="40"/>
        <v/>
      </c>
      <c r="AJ310" s="328" t="str">
        <f t="shared" si="41"/>
        <v/>
      </c>
      <c r="AK310" s="328" t="str">
        <f t="shared" si="42"/>
        <v/>
      </c>
      <c r="AL310" s="328" t="str">
        <f t="shared" si="43"/>
        <v/>
      </c>
      <c r="AM310" s="328" t="str">
        <f t="shared" si="44"/>
        <v/>
      </c>
      <c r="AN310" s="221"/>
      <c r="AO310" s="221"/>
      <c r="AP310" s="221"/>
      <c r="AQ310" s="221"/>
      <c r="AR310" s="221"/>
      <c r="AS310" s="221"/>
      <c r="AT310" s="221"/>
      <c r="AU310" s="221"/>
      <c r="AV310" s="221"/>
      <c r="AW310" s="221"/>
      <c r="AX310" s="221"/>
      <c r="AY310" s="221"/>
      <c r="AZ310" s="221"/>
      <c r="BA310" s="221"/>
      <c r="BB310" s="221"/>
      <c r="BC310" s="221"/>
      <c r="BD310" s="221"/>
      <c r="BE310" s="221"/>
      <c r="BF310" s="221"/>
      <c r="BG310" s="221"/>
      <c r="BH310" s="221"/>
      <c r="BI310" s="221"/>
      <c r="BJ310" s="221"/>
      <c r="BK310" s="221"/>
      <c r="BL310" s="221"/>
      <c r="BM310" s="221"/>
      <c r="BN310" s="221"/>
      <c r="BO310" s="221"/>
      <c r="BP310" s="221"/>
      <c r="BQ310" s="221"/>
      <c r="BR310" s="221"/>
      <c r="BS310" s="221"/>
      <c r="BT310" s="221"/>
      <c r="BU310" s="221"/>
      <c r="BV310" s="221"/>
      <c r="BW310" s="221"/>
      <c r="BX310" s="221"/>
      <c r="BY310" s="221"/>
      <c r="BZ310" s="221"/>
      <c r="CA310" s="221"/>
      <c r="CB310" s="177"/>
      <c r="CC310" s="177"/>
      <c r="CD310" s="177"/>
    </row>
    <row r="311" spans="1:82" ht="20.100000000000001" customHeight="1">
      <c r="A311" s="291" t="str">
        <f>IF(resultats_francais!A311="","",resultats_francais!A311)</f>
        <v/>
      </c>
      <c r="B311" s="121"/>
      <c r="C311" s="122"/>
      <c r="D311" s="123"/>
      <c r="E311" s="121"/>
      <c r="F311" s="122"/>
      <c r="G311" s="122"/>
      <c r="H311" s="124"/>
      <c r="I311" s="240"/>
      <c r="J311" s="121"/>
      <c r="K311" s="122"/>
      <c r="L311" s="124"/>
      <c r="M311" s="121"/>
      <c r="N311" s="122"/>
      <c r="O311" s="122"/>
      <c r="P311" s="122"/>
      <c r="Q311" s="122"/>
      <c r="R311" s="124"/>
      <c r="S311" s="121"/>
      <c r="T311" s="124"/>
      <c r="U311" s="121"/>
      <c r="V311" s="122"/>
      <c r="W311" s="122"/>
      <c r="X311" s="124"/>
      <c r="Y311" s="121"/>
      <c r="Z311" s="122"/>
      <c r="AA311" s="124"/>
      <c r="AB311" s="121"/>
      <c r="AC311" s="122"/>
      <c r="AD311" s="124"/>
      <c r="AE311" s="328" t="str">
        <f t="shared" si="36"/>
        <v/>
      </c>
      <c r="AF311" s="328" t="str">
        <f t="shared" si="37"/>
        <v/>
      </c>
      <c r="AG311" s="328" t="str">
        <f t="shared" si="38"/>
        <v/>
      </c>
      <c r="AH311" s="328" t="str">
        <f t="shared" si="39"/>
        <v/>
      </c>
      <c r="AI311" s="328" t="str">
        <f t="shared" si="40"/>
        <v/>
      </c>
      <c r="AJ311" s="328" t="str">
        <f t="shared" si="41"/>
        <v/>
      </c>
      <c r="AK311" s="328" t="str">
        <f t="shared" si="42"/>
        <v/>
      </c>
      <c r="AL311" s="328" t="str">
        <f t="shared" si="43"/>
        <v/>
      </c>
      <c r="AM311" s="328" t="str">
        <f t="shared" si="44"/>
        <v/>
      </c>
      <c r="AN311" s="221"/>
      <c r="AO311" s="221"/>
      <c r="AP311" s="221"/>
      <c r="AQ311" s="221"/>
      <c r="AR311" s="221"/>
      <c r="AS311" s="221"/>
      <c r="AT311" s="221"/>
      <c r="AU311" s="221"/>
      <c r="AV311" s="221"/>
      <c r="AW311" s="221"/>
      <c r="AX311" s="221"/>
      <c r="AY311" s="221"/>
      <c r="AZ311" s="221"/>
      <c r="BA311" s="221"/>
      <c r="BB311" s="221"/>
      <c r="BC311" s="221"/>
      <c r="BD311" s="221"/>
      <c r="BE311" s="221"/>
      <c r="BF311" s="221"/>
      <c r="BG311" s="221"/>
      <c r="BH311" s="221"/>
      <c r="BI311" s="221"/>
      <c r="BJ311" s="221"/>
      <c r="BK311" s="221"/>
      <c r="BL311" s="221"/>
      <c r="BM311" s="221"/>
      <c r="BN311" s="221"/>
      <c r="BO311" s="221"/>
      <c r="BP311" s="221"/>
      <c r="BQ311" s="221"/>
      <c r="BR311" s="221"/>
      <c r="BS311" s="221"/>
      <c r="BT311" s="221"/>
      <c r="BU311" s="221"/>
      <c r="BV311" s="221"/>
      <c r="BW311" s="221"/>
      <c r="BX311" s="221"/>
      <c r="BY311" s="221"/>
      <c r="BZ311" s="221"/>
      <c r="CA311" s="221"/>
      <c r="CB311" s="177"/>
      <c r="CC311" s="177"/>
      <c r="CD311" s="177"/>
    </row>
    <row r="312" spans="1:82" ht="20.100000000000001" customHeight="1">
      <c r="A312" s="291" t="str">
        <f>IF(resultats_francais!A312="","",resultats_francais!A312)</f>
        <v/>
      </c>
      <c r="B312" s="121"/>
      <c r="C312" s="122"/>
      <c r="D312" s="123"/>
      <c r="E312" s="121"/>
      <c r="F312" s="122"/>
      <c r="G312" s="122"/>
      <c r="H312" s="124"/>
      <c r="I312" s="240"/>
      <c r="J312" s="121"/>
      <c r="K312" s="122"/>
      <c r="L312" s="124"/>
      <c r="M312" s="121"/>
      <c r="N312" s="122"/>
      <c r="O312" s="122"/>
      <c r="P312" s="122"/>
      <c r="Q312" s="122"/>
      <c r="R312" s="124"/>
      <c r="S312" s="121"/>
      <c r="T312" s="124"/>
      <c r="U312" s="121"/>
      <c r="V312" s="122"/>
      <c r="W312" s="122"/>
      <c r="X312" s="124"/>
      <c r="Y312" s="121"/>
      <c r="Z312" s="122"/>
      <c r="AA312" s="124"/>
      <c r="AB312" s="121"/>
      <c r="AC312" s="122"/>
      <c r="AD312" s="124"/>
      <c r="AE312" s="328" t="str">
        <f t="shared" si="36"/>
        <v/>
      </c>
      <c r="AF312" s="328" t="str">
        <f t="shared" si="37"/>
        <v/>
      </c>
      <c r="AG312" s="328" t="str">
        <f t="shared" si="38"/>
        <v/>
      </c>
      <c r="AH312" s="328" t="str">
        <f t="shared" si="39"/>
        <v/>
      </c>
      <c r="AI312" s="328" t="str">
        <f t="shared" si="40"/>
        <v/>
      </c>
      <c r="AJ312" s="328" t="str">
        <f t="shared" si="41"/>
        <v/>
      </c>
      <c r="AK312" s="328" t="str">
        <f t="shared" si="42"/>
        <v/>
      </c>
      <c r="AL312" s="328" t="str">
        <f t="shared" si="43"/>
        <v/>
      </c>
      <c r="AM312" s="328" t="str">
        <f t="shared" si="44"/>
        <v/>
      </c>
      <c r="AN312" s="221"/>
      <c r="AO312" s="221"/>
      <c r="AP312" s="221"/>
      <c r="AQ312" s="221"/>
      <c r="AR312" s="221"/>
      <c r="AS312" s="221"/>
      <c r="AT312" s="221"/>
      <c r="AU312" s="221"/>
      <c r="AV312" s="221"/>
      <c r="AW312" s="221"/>
      <c r="AX312" s="221"/>
      <c r="AY312" s="221"/>
      <c r="AZ312" s="221"/>
      <c r="BA312" s="221"/>
      <c r="BB312" s="221"/>
      <c r="BC312" s="221"/>
      <c r="BD312" s="221"/>
      <c r="BE312" s="221"/>
      <c r="BF312" s="221"/>
      <c r="BG312" s="221"/>
      <c r="BH312" s="221"/>
      <c r="BI312" s="221"/>
      <c r="BJ312" s="221"/>
      <c r="BK312" s="221"/>
      <c r="BL312" s="221"/>
      <c r="BM312" s="221"/>
      <c r="BN312" s="221"/>
      <c r="BO312" s="221"/>
      <c r="BP312" s="221"/>
      <c r="BQ312" s="221"/>
      <c r="BR312" s="221"/>
      <c r="BS312" s="221"/>
      <c r="BT312" s="221"/>
      <c r="BU312" s="221"/>
      <c r="BV312" s="221"/>
      <c r="BW312" s="221"/>
      <c r="BX312" s="221"/>
      <c r="BY312" s="221"/>
      <c r="BZ312" s="221"/>
      <c r="CA312" s="221"/>
      <c r="CB312" s="177"/>
      <c r="CC312" s="177"/>
      <c r="CD312" s="177"/>
    </row>
    <row r="313" spans="1:82" ht="20.100000000000001" customHeight="1">
      <c r="A313" s="291" t="str">
        <f>IF(resultats_francais!A313="","",resultats_francais!A313)</f>
        <v/>
      </c>
      <c r="B313" s="121"/>
      <c r="C313" s="122"/>
      <c r="D313" s="123"/>
      <c r="E313" s="121"/>
      <c r="F313" s="122"/>
      <c r="G313" s="122"/>
      <c r="H313" s="124"/>
      <c r="I313" s="240"/>
      <c r="J313" s="121"/>
      <c r="K313" s="122"/>
      <c r="L313" s="124"/>
      <c r="M313" s="121"/>
      <c r="N313" s="122"/>
      <c r="O313" s="122"/>
      <c r="P313" s="122"/>
      <c r="Q313" s="122"/>
      <c r="R313" s="124"/>
      <c r="S313" s="121"/>
      <c r="T313" s="124"/>
      <c r="U313" s="121"/>
      <c r="V313" s="122"/>
      <c r="W313" s="122"/>
      <c r="X313" s="124"/>
      <c r="Y313" s="121"/>
      <c r="Z313" s="122"/>
      <c r="AA313" s="124"/>
      <c r="AB313" s="121"/>
      <c r="AC313" s="122"/>
      <c r="AD313" s="124"/>
      <c r="AE313" s="328" t="str">
        <f t="shared" si="36"/>
        <v/>
      </c>
      <c r="AF313" s="328" t="str">
        <f t="shared" si="37"/>
        <v/>
      </c>
      <c r="AG313" s="328" t="str">
        <f t="shared" si="38"/>
        <v/>
      </c>
      <c r="AH313" s="328" t="str">
        <f t="shared" si="39"/>
        <v/>
      </c>
      <c r="AI313" s="328" t="str">
        <f t="shared" si="40"/>
        <v/>
      </c>
      <c r="AJ313" s="328" t="str">
        <f t="shared" si="41"/>
        <v/>
      </c>
      <c r="AK313" s="328" t="str">
        <f t="shared" si="42"/>
        <v/>
      </c>
      <c r="AL313" s="328" t="str">
        <f t="shared" si="43"/>
        <v/>
      </c>
      <c r="AM313" s="328" t="str">
        <f t="shared" si="44"/>
        <v/>
      </c>
      <c r="AN313" s="221"/>
      <c r="AO313" s="221"/>
      <c r="AP313" s="221"/>
      <c r="AQ313" s="221"/>
      <c r="AR313" s="221"/>
      <c r="AS313" s="221"/>
      <c r="AT313" s="221"/>
      <c r="AU313" s="221"/>
      <c r="AV313" s="221"/>
      <c r="AW313" s="221"/>
      <c r="AX313" s="221"/>
      <c r="AY313" s="221"/>
      <c r="AZ313" s="221"/>
      <c r="BA313" s="221"/>
      <c r="BB313" s="221"/>
      <c r="BC313" s="221"/>
      <c r="BD313" s="221"/>
      <c r="BE313" s="221"/>
      <c r="BF313" s="221"/>
      <c r="BG313" s="221"/>
      <c r="BH313" s="221"/>
      <c r="BI313" s="221"/>
      <c r="BJ313" s="221"/>
      <c r="BK313" s="221"/>
      <c r="BL313" s="221"/>
      <c r="BM313" s="221"/>
      <c r="BN313" s="221"/>
      <c r="BO313" s="221"/>
      <c r="BP313" s="221"/>
      <c r="BQ313" s="221"/>
      <c r="BR313" s="221"/>
      <c r="BS313" s="221"/>
      <c r="BT313" s="221"/>
      <c r="BU313" s="221"/>
      <c r="BV313" s="221"/>
      <c r="BW313" s="221"/>
      <c r="BX313" s="221"/>
      <c r="BY313" s="221"/>
      <c r="BZ313" s="221"/>
      <c r="CA313" s="221"/>
      <c r="CB313" s="177"/>
      <c r="CC313" s="177"/>
      <c r="CD313" s="177"/>
    </row>
    <row r="314" spans="1:82" ht="20.100000000000001" customHeight="1">
      <c r="A314" s="291" t="str">
        <f>IF(resultats_francais!A314="","",resultats_francais!A314)</f>
        <v/>
      </c>
      <c r="B314" s="121"/>
      <c r="C314" s="122"/>
      <c r="D314" s="123"/>
      <c r="E314" s="121"/>
      <c r="F314" s="122"/>
      <c r="G314" s="122"/>
      <c r="H314" s="124"/>
      <c r="I314" s="240"/>
      <c r="J314" s="121"/>
      <c r="K314" s="122"/>
      <c r="L314" s="124"/>
      <c r="M314" s="121"/>
      <c r="N314" s="122"/>
      <c r="O314" s="122"/>
      <c r="P314" s="122"/>
      <c r="Q314" s="122"/>
      <c r="R314" s="124"/>
      <c r="S314" s="121"/>
      <c r="T314" s="124"/>
      <c r="U314" s="121"/>
      <c r="V314" s="122"/>
      <c r="W314" s="122"/>
      <c r="X314" s="124"/>
      <c r="Y314" s="121"/>
      <c r="Z314" s="122"/>
      <c r="AA314" s="124"/>
      <c r="AB314" s="121"/>
      <c r="AC314" s="122"/>
      <c r="AD314" s="124"/>
      <c r="AE314" s="328" t="str">
        <f t="shared" si="36"/>
        <v/>
      </c>
      <c r="AF314" s="328" t="str">
        <f t="shared" si="37"/>
        <v/>
      </c>
      <c r="AG314" s="328" t="str">
        <f t="shared" si="38"/>
        <v/>
      </c>
      <c r="AH314" s="328" t="str">
        <f t="shared" si="39"/>
        <v/>
      </c>
      <c r="AI314" s="328" t="str">
        <f t="shared" si="40"/>
        <v/>
      </c>
      <c r="AJ314" s="328" t="str">
        <f t="shared" si="41"/>
        <v/>
      </c>
      <c r="AK314" s="328" t="str">
        <f t="shared" si="42"/>
        <v/>
      </c>
      <c r="AL314" s="328" t="str">
        <f t="shared" si="43"/>
        <v/>
      </c>
      <c r="AM314" s="328" t="str">
        <f t="shared" si="44"/>
        <v/>
      </c>
      <c r="AN314" s="221"/>
      <c r="AO314" s="221"/>
      <c r="AP314" s="221"/>
      <c r="AQ314" s="221"/>
      <c r="AR314" s="221"/>
      <c r="AS314" s="221"/>
      <c r="AT314" s="221"/>
      <c r="AU314" s="221"/>
      <c r="AV314" s="221"/>
      <c r="AW314" s="221"/>
      <c r="AX314" s="221"/>
      <c r="AY314" s="221"/>
      <c r="AZ314" s="221"/>
      <c r="BA314" s="221"/>
      <c r="BB314" s="221"/>
      <c r="BC314" s="221"/>
      <c r="BD314" s="221"/>
      <c r="BE314" s="221"/>
      <c r="BF314" s="221"/>
      <c r="BG314" s="221"/>
      <c r="BH314" s="221"/>
      <c r="BI314" s="221"/>
      <c r="BJ314" s="221"/>
      <c r="BK314" s="221"/>
      <c r="BL314" s="221"/>
      <c r="BM314" s="221"/>
      <c r="BN314" s="221"/>
      <c r="BO314" s="221"/>
      <c r="BP314" s="221"/>
      <c r="BQ314" s="221"/>
      <c r="BR314" s="221"/>
      <c r="BS314" s="221"/>
      <c r="BT314" s="221"/>
      <c r="BU314" s="221"/>
      <c r="BV314" s="221"/>
      <c r="BW314" s="221"/>
      <c r="BX314" s="221"/>
      <c r="BY314" s="221"/>
      <c r="BZ314" s="221"/>
      <c r="CA314" s="221"/>
      <c r="CB314" s="177"/>
      <c r="CC314" s="177"/>
      <c r="CD314" s="177"/>
    </row>
    <row r="315" spans="1:82" ht="20.100000000000001" customHeight="1">
      <c r="A315" s="291" t="str">
        <f>IF(resultats_francais!A315="","",resultats_francais!A315)</f>
        <v/>
      </c>
      <c r="B315" s="121"/>
      <c r="C315" s="122"/>
      <c r="D315" s="123"/>
      <c r="E315" s="121"/>
      <c r="F315" s="122"/>
      <c r="G315" s="122"/>
      <c r="H315" s="124"/>
      <c r="I315" s="240"/>
      <c r="J315" s="121"/>
      <c r="K315" s="122"/>
      <c r="L315" s="124"/>
      <c r="M315" s="121"/>
      <c r="N315" s="122"/>
      <c r="O315" s="122"/>
      <c r="P315" s="122"/>
      <c r="Q315" s="122"/>
      <c r="R315" s="124"/>
      <c r="S315" s="121"/>
      <c r="T315" s="124"/>
      <c r="U315" s="121"/>
      <c r="V315" s="122"/>
      <c r="W315" s="122"/>
      <c r="X315" s="124"/>
      <c r="Y315" s="121"/>
      <c r="Z315" s="122"/>
      <c r="AA315" s="124"/>
      <c r="AB315" s="121"/>
      <c r="AC315" s="122"/>
      <c r="AD315" s="124"/>
      <c r="AE315" s="328" t="str">
        <f t="shared" si="36"/>
        <v/>
      </c>
      <c r="AF315" s="328" t="str">
        <f t="shared" si="37"/>
        <v/>
      </c>
      <c r="AG315" s="328" t="str">
        <f t="shared" si="38"/>
        <v/>
      </c>
      <c r="AH315" s="328" t="str">
        <f t="shared" si="39"/>
        <v/>
      </c>
      <c r="AI315" s="328" t="str">
        <f t="shared" si="40"/>
        <v/>
      </c>
      <c r="AJ315" s="328" t="str">
        <f t="shared" si="41"/>
        <v/>
      </c>
      <c r="AK315" s="328" t="str">
        <f t="shared" si="42"/>
        <v/>
      </c>
      <c r="AL315" s="328" t="str">
        <f t="shared" si="43"/>
        <v/>
      </c>
      <c r="AM315" s="328" t="str">
        <f t="shared" si="44"/>
        <v/>
      </c>
      <c r="AN315" s="221"/>
      <c r="AO315" s="221"/>
      <c r="AP315" s="221"/>
      <c r="AQ315" s="221"/>
      <c r="AR315" s="221"/>
      <c r="AS315" s="221"/>
      <c r="AT315" s="221"/>
      <c r="AU315" s="221"/>
      <c r="AV315" s="221"/>
      <c r="AW315" s="221"/>
      <c r="AX315" s="221"/>
      <c r="AY315" s="221"/>
      <c r="AZ315" s="221"/>
      <c r="BA315" s="221"/>
      <c r="BB315" s="221"/>
      <c r="BC315" s="221"/>
      <c r="BD315" s="221"/>
      <c r="BE315" s="221"/>
      <c r="BF315" s="221"/>
      <c r="BG315" s="221"/>
      <c r="BH315" s="221"/>
      <c r="BI315" s="221"/>
      <c r="BJ315" s="221"/>
      <c r="BK315" s="221"/>
      <c r="BL315" s="221"/>
      <c r="BM315" s="221"/>
      <c r="BN315" s="221"/>
      <c r="BO315" s="221"/>
      <c r="BP315" s="221"/>
      <c r="BQ315" s="221"/>
      <c r="BR315" s="221"/>
      <c r="BS315" s="221"/>
      <c r="BT315" s="221"/>
      <c r="BU315" s="221"/>
      <c r="BV315" s="221"/>
      <c r="BW315" s="221"/>
      <c r="BX315" s="221"/>
      <c r="BY315" s="221"/>
      <c r="BZ315" s="221"/>
      <c r="CA315" s="221"/>
      <c r="CB315" s="177"/>
      <c r="CC315" s="177"/>
      <c r="CD315" s="177"/>
    </row>
    <row r="316" spans="1:82" ht="20.100000000000001" customHeight="1">
      <c r="A316" s="291" t="str">
        <f>IF(resultats_francais!A316="","",resultats_francais!A316)</f>
        <v/>
      </c>
      <c r="B316" s="121"/>
      <c r="C316" s="122"/>
      <c r="D316" s="123"/>
      <c r="E316" s="121"/>
      <c r="F316" s="122"/>
      <c r="G316" s="122"/>
      <c r="H316" s="124"/>
      <c r="I316" s="240"/>
      <c r="J316" s="121"/>
      <c r="K316" s="122"/>
      <c r="L316" s="124"/>
      <c r="M316" s="121"/>
      <c r="N316" s="122"/>
      <c r="O316" s="122"/>
      <c r="P316" s="122"/>
      <c r="Q316" s="122"/>
      <c r="R316" s="124"/>
      <c r="S316" s="121"/>
      <c r="T316" s="124"/>
      <c r="U316" s="121"/>
      <c r="V316" s="122"/>
      <c r="W316" s="122"/>
      <c r="X316" s="124"/>
      <c r="Y316" s="121"/>
      <c r="Z316" s="122"/>
      <c r="AA316" s="124"/>
      <c r="AB316" s="121"/>
      <c r="AC316" s="122"/>
      <c r="AD316" s="124"/>
      <c r="AE316" s="328" t="str">
        <f t="shared" si="36"/>
        <v/>
      </c>
      <c r="AF316" s="328" t="str">
        <f t="shared" si="37"/>
        <v/>
      </c>
      <c r="AG316" s="328" t="str">
        <f t="shared" si="38"/>
        <v/>
      </c>
      <c r="AH316" s="328" t="str">
        <f t="shared" si="39"/>
        <v/>
      </c>
      <c r="AI316" s="328" t="str">
        <f t="shared" si="40"/>
        <v/>
      </c>
      <c r="AJ316" s="328" t="str">
        <f t="shared" si="41"/>
        <v/>
      </c>
      <c r="AK316" s="328" t="str">
        <f t="shared" si="42"/>
        <v/>
      </c>
      <c r="AL316" s="328" t="str">
        <f t="shared" si="43"/>
        <v/>
      </c>
      <c r="AM316" s="328" t="str">
        <f t="shared" si="44"/>
        <v/>
      </c>
      <c r="AN316" s="221"/>
      <c r="AO316" s="221"/>
      <c r="AP316" s="221"/>
      <c r="AQ316" s="221"/>
      <c r="AR316" s="221"/>
      <c r="AS316" s="221"/>
      <c r="AT316" s="221"/>
      <c r="AU316" s="221"/>
      <c r="AV316" s="221"/>
      <c r="AW316" s="221"/>
      <c r="AX316" s="221"/>
      <c r="AY316" s="221"/>
      <c r="AZ316" s="221"/>
      <c r="BA316" s="221"/>
      <c r="BB316" s="221"/>
      <c r="BC316" s="221"/>
      <c r="BD316" s="221"/>
      <c r="BE316" s="221"/>
      <c r="BF316" s="221"/>
      <c r="BG316" s="221"/>
      <c r="BH316" s="221"/>
      <c r="BI316" s="221"/>
      <c r="BJ316" s="221"/>
      <c r="BK316" s="221"/>
      <c r="BL316" s="221"/>
      <c r="BM316" s="221"/>
      <c r="BN316" s="221"/>
      <c r="BO316" s="221"/>
      <c r="BP316" s="221"/>
      <c r="BQ316" s="221"/>
      <c r="BR316" s="221"/>
      <c r="BS316" s="221"/>
      <c r="BT316" s="221"/>
      <c r="BU316" s="221"/>
      <c r="BV316" s="221"/>
      <c r="BW316" s="221"/>
      <c r="BX316" s="221"/>
      <c r="BY316" s="221"/>
      <c r="BZ316" s="221"/>
      <c r="CA316" s="221"/>
      <c r="CB316" s="177"/>
      <c r="CC316" s="177"/>
      <c r="CD316" s="177"/>
    </row>
    <row r="317" spans="1:82" ht="20.100000000000001" customHeight="1">
      <c r="A317" s="291" t="str">
        <f>IF(resultats_francais!A317="","",resultats_francais!A317)</f>
        <v/>
      </c>
      <c r="B317" s="121"/>
      <c r="C317" s="122"/>
      <c r="D317" s="123"/>
      <c r="E317" s="121"/>
      <c r="F317" s="122"/>
      <c r="G317" s="122"/>
      <c r="H317" s="124"/>
      <c r="I317" s="240"/>
      <c r="J317" s="121"/>
      <c r="K317" s="122"/>
      <c r="L317" s="124"/>
      <c r="M317" s="121"/>
      <c r="N317" s="122"/>
      <c r="O317" s="122"/>
      <c r="P317" s="122"/>
      <c r="Q317" s="122"/>
      <c r="R317" s="124"/>
      <c r="S317" s="121"/>
      <c r="T317" s="124"/>
      <c r="U317" s="121"/>
      <c r="V317" s="122"/>
      <c r="W317" s="122"/>
      <c r="X317" s="124"/>
      <c r="Y317" s="121"/>
      <c r="Z317" s="122"/>
      <c r="AA317" s="124"/>
      <c r="AB317" s="121"/>
      <c r="AC317" s="122"/>
      <c r="AD317" s="124"/>
      <c r="AE317" s="328" t="str">
        <f t="shared" si="36"/>
        <v/>
      </c>
      <c r="AF317" s="328" t="str">
        <f t="shared" si="37"/>
        <v/>
      </c>
      <c r="AG317" s="328" t="str">
        <f t="shared" si="38"/>
        <v/>
      </c>
      <c r="AH317" s="328" t="str">
        <f t="shared" si="39"/>
        <v/>
      </c>
      <c r="AI317" s="328" t="str">
        <f t="shared" si="40"/>
        <v/>
      </c>
      <c r="AJ317" s="328" t="str">
        <f t="shared" si="41"/>
        <v/>
      </c>
      <c r="AK317" s="328" t="str">
        <f t="shared" si="42"/>
        <v/>
      </c>
      <c r="AL317" s="328" t="str">
        <f t="shared" si="43"/>
        <v/>
      </c>
      <c r="AM317" s="328" t="str">
        <f t="shared" si="44"/>
        <v/>
      </c>
      <c r="AN317" s="221"/>
      <c r="AO317" s="221"/>
      <c r="AP317" s="221"/>
      <c r="AQ317" s="221"/>
      <c r="AR317" s="221"/>
      <c r="AS317" s="221"/>
      <c r="AT317" s="221"/>
      <c r="AU317" s="221"/>
      <c r="AV317" s="221"/>
      <c r="AW317" s="221"/>
      <c r="AX317" s="221"/>
      <c r="AY317" s="221"/>
      <c r="AZ317" s="221"/>
      <c r="BA317" s="221"/>
      <c r="BB317" s="221"/>
      <c r="BC317" s="221"/>
      <c r="BD317" s="221"/>
      <c r="BE317" s="221"/>
      <c r="BF317" s="221"/>
      <c r="BG317" s="221"/>
      <c r="BH317" s="221"/>
      <c r="BI317" s="221"/>
      <c r="BJ317" s="221"/>
      <c r="BK317" s="221"/>
      <c r="BL317" s="221"/>
      <c r="BM317" s="221"/>
      <c r="BN317" s="221"/>
      <c r="BO317" s="221"/>
      <c r="BP317" s="221"/>
      <c r="BQ317" s="221"/>
      <c r="BR317" s="221"/>
      <c r="BS317" s="221"/>
      <c r="BT317" s="221"/>
      <c r="BU317" s="221"/>
      <c r="BV317" s="221"/>
      <c r="BW317" s="221"/>
      <c r="BX317" s="221"/>
      <c r="BY317" s="221"/>
      <c r="BZ317" s="221"/>
      <c r="CA317" s="221"/>
      <c r="CB317" s="177"/>
      <c r="CC317" s="177"/>
      <c r="CD317" s="177"/>
    </row>
    <row r="318" spans="1:82" ht="20.100000000000001" customHeight="1">
      <c r="A318" s="291" t="str">
        <f>IF(resultats_francais!A318="","",resultats_francais!A318)</f>
        <v/>
      </c>
      <c r="B318" s="121"/>
      <c r="C318" s="122"/>
      <c r="D318" s="123"/>
      <c r="E318" s="121"/>
      <c r="F318" s="122"/>
      <c r="G318" s="122"/>
      <c r="H318" s="124"/>
      <c r="I318" s="240"/>
      <c r="J318" s="121"/>
      <c r="K318" s="122"/>
      <c r="L318" s="124"/>
      <c r="M318" s="121"/>
      <c r="N318" s="122"/>
      <c r="O318" s="122"/>
      <c r="P318" s="122"/>
      <c r="Q318" s="122"/>
      <c r="R318" s="124"/>
      <c r="S318" s="121"/>
      <c r="T318" s="124"/>
      <c r="U318" s="121"/>
      <c r="V318" s="122"/>
      <c r="W318" s="122"/>
      <c r="X318" s="124"/>
      <c r="Y318" s="121"/>
      <c r="Z318" s="122"/>
      <c r="AA318" s="124"/>
      <c r="AB318" s="121"/>
      <c r="AC318" s="122"/>
      <c r="AD318" s="124"/>
      <c r="AE318" s="328" t="str">
        <f t="shared" si="36"/>
        <v/>
      </c>
      <c r="AF318" s="328" t="str">
        <f t="shared" si="37"/>
        <v/>
      </c>
      <c r="AG318" s="328" t="str">
        <f t="shared" si="38"/>
        <v/>
      </c>
      <c r="AH318" s="328" t="str">
        <f t="shared" si="39"/>
        <v/>
      </c>
      <c r="AI318" s="328" t="str">
        <f t="shared" si="40"/>
        <v/>
      </c>
      <c r="AJ318" s="328" t="str">
        <f t="shared" si="41"/>
        <v/>
      </c>
      <c r="AK318" s="328" t="str">
        <f t="shared" si="42"/>
        <v/>
      </c>
      <c r="AL318" s="328" t="str">
        <f t="shared" si="43"/>
        <v/>
      </c>
      <c r="AM318" s="328" t="str">
        <f t="shared" si="44"/>
        <v/>
      </c>
      <c r="AN318" s="221"/>
      <c r="AO318" s="221"/>
      <c r="AP318" s="221"/>
      <c r="AQ318" s="221"/>
      <c r="AR318" s="221"/>
      <c r="AS318" s="221"/>
      <c r="AT318" s="221"/>
      <c r="AU318" s="221"/>
      <c r="AV318" s="221"/>
      <c r="AW318" s="221"/>
      <c r="AX318" s="221"/>
      <c r="AY318" s="221"/>
      <c r="AZ318" s="221"/>
      <c r="BA318" s="221"/>
      <c r="BB318" s="221"/>
      <c r="BC318" s="221"/>
      <c r="BD318" s="221"/>
      <c r="BE318" s="221"/>
      <c r="BF318" s="221"/>
      <c r="BG318" s="221"/>
      <c r="BH318" s="221"/>
      <c r="BI318" s="221"/>
      <c r="BJ318" s="221"/>
      <c r="BK318" s="221"/>
      <c r="BL318" s="221"/>
      <c r="BM318" s="221"/>
      <c r="BN318" s="221"/>
      <c r="BO318" s="221"/>
      <c r="BP318" s="221"/>
      <c r="BQ318" s="221"/>
      <c r="BR318" s="221"/>
      <c r="BS318" s="221"/>
      <c r="BT318" s="221"/>
      <c r="BU318" s="221"/>
      <c r="BV318" s="221"/>
      <c r="BW318" s="221"/>
      <c r="BX318" s="221"/>
      <c r="BY318" s="221"/>
      <c r="BZ318" s="221"/>
      <c r="CA318" s="221"/>
      <c r="CB318" s="177"/>
      <c r="CC318" s="177"/>
      <c r="CD318" s="177"/>
    </row>
    <row r="319" spans="1:82" ht="20.100000000000001" customHeight="1">
      <c r="A319" s="291" t="str">
        <f>IF(resultats_francais!A319="","",resultats_francais!A319)</f>
        <v/>
      </c>
      <c r="B319" s="121"/>
      <c r="C319" s="122"/>
      <c r="D319" s="123"/>
      <c r="E319" s="121"/>
      <c r="F319" s="122"/>
      <c r="G319" s="122"/>
      <c r="H319" s="124"/>
      <c r="I319" s="240"/>
      <c r="J319" s="121"/>
      <c r="K319" s="122"/>
      <c r="L319" s="124"/>
      <c r="M319" s="121"/>
      <c r="N319" s="122"/>
      <c r="O319" s="122"/>
      <c r="P319" s="122"/>
      <c r="Q319" s="122"/>
      <c r="R319" s="124"/>
      <c r="S319" s="121"/>
      <c r="T319" s="124"/>
      <c r="U319" s="121"/>
      <c r="V319" s="122"/>
      <c r="W319" s="122"/>
      <c r="X319" s="124"/>
      <c r="Y319" s="121"/>
      <c r="Z319" s="122"/>
      <c r="AA319" s="124"/>
      <c r="AB319" s="121"/>
      <c r="AC319" s="122"/>
      <c r="AD319" s="124"/>
      <c r="AE319" s="328" t="str">
        <f t="shared" si="36"/>
        <v/>
      </c>
      <c r="AF319" s="328" t="str">
        <f t="shared" si="37"/>
        <v/>
      </c>
      <c r="AG319" s="328" t="str">
        <f t="shared" si="38"/>
        <v/>
      </c>
      <c r="AH319" s="328" t="str">
        <f t="shared" si="39"/>
        <v/>
      </c>
      <c r="AI319" s="328" t="str">
        <f t="shared" si="40"/>
        <v/>
      </c>
      <c r="AJ319" s="328" t="str">
        <f t="shared" si="41"/>
        <v/>
      </c>
      <c r="AK319" s="328" t="str">
        <f t="shared" si="42"/>
        <v/>
      </c>
      <c r="AL319" s="328" t="str">
        <f t="shared" si="43"/>
        <v/>
      </c>
      <c r="AM319" s="328" t="str">
        <f t="shared" si="44"/>
        <v/>
      </c>
      <c r="AN319" s="221"/>
      <c r="AO319" s="221"/>
      <c r="AP319" s="221"/>
      <c r="AQ319" s="221"/>
      <c r="AR319" s="221"/>
      <c r="AS319" s="221"/>
      <c r="AT319" s="221"/>
      <c r="AU319" s="221"/>
      <c r="AV319" s="221"/>
      <c r="AW319" s="221"/>
      <c r="AX319" s="221"/>
      <c r="AY319" s="221"/>
      <c r="AZ319" s="221"/>
      <c r="BA319" s="221"/>
      <c r="BB319" s="221"/>
      <c r="BC319" s="221"/>
      <c r="BD319" s="221"/>
      <c r="BE319" s="221"/>
      <c r="BF319" s="221"/>
      <c r="BG319" s="221"/>
      <c r="BH319" s="221"/>
      <c r="BI319" s="221"/>
      <c r="BJ319" s="221"/>
      <c r="BK319" s="221"/>
      <c r="BL319" s="221"/>
      <c r="BM319" s="221"/>
      <c r="BN319" s="221"/>
      <c r="BO319" s="221"/>
      <c r="BP319" s="221"/>
      <c r="BQ319" s="221"/>
      <c r="BR319" s="221"/>
      <c r="BS319" s="221"/>
      <c r="BT319" s="221"/>
      <c r="BU319" s="221"/>
      <c r="BV319" s="221"/>
      <c r="BW319" s="221"/>
      <c r="BX319" s="221"/>
      <c r="BY319" s="221"/>
      <c r="BZ319" s="221"/>
      <c r="CA319" s="221"/>
      <c r="CB319" s="177"/>
      <c r="CC319" s="177"/>
      <c r="CD319" s="177"/>
    </row>
    <row r="320" spans="1:82" ht="20.100000000000001" customHeight="1">
      <c r="A320" s="291" t="str">
        <f>IF(resultats_francais!A320="","",resultats_francais!A320)</f>
        <v/>
      </c>
      <c r="B320" s="121"/>
      <c r="C320" s="122"/>
      <c r="D320" s="123"/>
      <c r="E320" s="121"/>
      <c r="F320" s="122"/>
      <c r="G320" s="122"/>
      <c r="H320" s="124"/>
      <c r="I320" s="240"/>
      <c r="J320" s="121"/>
      <c r="K320" s="122"/>
      <c r="L320" s="124"/>
      <c r="M320" s="121"/>
      <c r="N320" s="122"/>
      <c r="O320" s="122"/>
      <c r="P320" s="122"/>
      <c r="Q320" s="122"/>
      <c r="R320" s="124"/>
      <c r="S320" s="121"/>
      <c r="T320" s="124"/>
      <c r="U320" s="121"/>
      <c r="V320" s="122"/>
      <c r="W320" s="122"/>
      <c r="X320" s="124"/>
      <c r="Y320" s="121"/>
      <c r="Z320" s="122"/>
      <c r="AA320" s="124"/>
      <c r="AB320" s="121"/>
      <c r="AC320" s="122"/>
      <c r="AD320" s="124"/>
      <c r="AE320" s="328" t="str">
        <f t="shared" si="36"/>
        <v/>
      </c>
      <c r="AF320" s="328" t="str">
        <f t="shared" si="37"/>
        <v/>
      </c>
      <c r="AG320" s="328" t="str">
        <f t="shared" si="38"/>
        <v/>
      </c>
      <c r="AH320" s="328" t="str">
        <f t="shared" si="39"/>
        <v/>
      </c>
      <c r="AI320" s="328" t="str">
        <f t="shared" si="40"/>
        <v/>
      </c>
      <c r="AJ320" s="328" t="str">
        <f t="shared" si="41"/>
        <v/>
      </c>
      <c r="AK320" s="328" t="str">
        <f t="shared" si="42"/>
        <v/>
      </c>
      <c r="AL320" s="328" t="str">
        <f t="shared" si="43"/>
        <v/>
      </c>
      <c r="AM320" s="328" t="str">
        <f t="shared" si="44"/>
        <v/>
      </c>
      <c r="AN320" s="221"/>
      <c r="AO320" s="221"/>
      <c r="AP320" s="221"/>
      <c r="AQ320" s="221"/>
      <c r="AR320" s="221"/>
      <c r="AS320" s="221"/>
      <c r="AT320" s="221"/>
      <c r="AU320" s="221"/>
      <c r="AV320" s="221"/>
      <c r="AW320" s="221"/>
      <c r="AX320" s="221"/>
      <c r="AY320" s="221"/>
      <c r="AZ320" s="221"/>
      <c r="BA320" s="221"/>
      <c r="BB320" s="221"/>
      <c r="BC320" s="221"/>
      <c r="BD320" s="221"/>
      <c r="BE320" s="221"/>
      <c r="BF320" s="221"/>
      <c r="BG320" s="221"/>
      <c r="BH320" s="221"/>
      <c r="BI320" s="221"/>
      <c r="BJ320" s="221"/>
      <c r="BK320" s="221"/>
      <c r="BL320" s="221"/>
      <c r="BM320" s="221"/>
      <c r="BN320" s="221"/>
      <c r="BO320" s="221"/>
      <c r="BP320" s="221"/>
      <c r="BQ320" s="221"/>
      <c r="BR320" s="221"/>
      <c r="BS320" s="221"/>
      <c r="BT320" s="221"/>
      <c r="BU320" s="221"/>
      <c r="BV320" s="221"/>
      <c r="BW320" s="221"/>
      <c r="BX320" s="221"/>
      <c r="BY320" s="221"/>
      <c r="BZ320" s="221"/>
      <c r="CA320" s="221"/>
      <c r="CB320" s="177"/>
      <c r="CC320" s="177"/>
      <c r="CD320" s="177"/>
    </row>
    <row r="321" spans="1:82" ht="20.100000000000001" customHeight="1">
      <c r="A321" s="291" t="str">
        <f>IF(resultats_francais!A321="","",resultats_francais!A321)</f>
        <v/>
      </c>
      <c r="B321" s="121"/>
      <c r="C321" s="122"/>
      <c r="D321" s="123"/>
      <c r="E321" s="121"/>
      <c r="F321" s="122"/>
      <c r="G321" s="122"/>
      <c r="H321" s="124"/>
      <c r="I321" s="240"/>
      <c r="J321" s="121"/>
      <c r="K321" s="122"/>
      <c r="L321" s="124"/>
      <c r="M321" s="121"/>
      <c r="N321" s="122"/>
      <c r="O321" s="122"/>
      <c r="P321" s="122"/>
      <c r="Q321" s="122"/>
      <c r="R321" s="124"/>
      <c r="S321" s="121"/>
      <c r="T321" s="124"/>
      <c r="U321" s="121"/>
      <c r="V321" s="122"/>
      <c r="W321" s="122"/>
      <c r="X321" s="124"/>
      <c r="Y321" s="121"/>
      <c r="Z321" s="122"/>
      <c r="AA321" s="124"/>
      <c r="AB321" s="121"/>
      <c r="AC321" s="122"/>
      <c r="AD321" s="124"/>
      <c r="AE321" s="328" t="str">
        <f t="shared" si="36"/>
        <v/>
      </c>
      <c r="AF321" s="328" t="str">
        <f t="shared" si="37"/>
        <v/>
      </c>
      <c r="AG321" s="328" t="str">
        <f t="shared" si="38"/>
        <v/>
      </c>
      <c r="AH321" s="328" t="str">
        <f t="shared" si="39"/>
        <v/>
      </c>
      <c r="AI321" s="328" t="str">
        <f t="shared" si="40"/>
        <v/>
      </c>
      <c r="AJ321" s="328" t="str">
        <f t="shared" si="41"/>
        <v/>
      </c>
      <c r="AK321" s="328" t="str">
        <f t="shared" si="42"/>
        <v/>
      </c>
      <c r="AL321" s="328" t="str">
        <f t="shared" si="43"/>
        <v/>
      </c>
      <c r="AM321" s="328" t="str">
        <f t="shared" si="44"/>
        <v/>
      </c>
      <c r="AN321" s="221"/>
      <c r="AO321" s="221"/>
      <c r="AP321" s="221"/>
      <c r="AQ321" s="221"/>
      <c r="AR321" s="221"/>
      <c r="AS321" s="221"/>
      <c r="AT321" s="221"/>
      <c r="AU321" s="221"/>
      <c r="AV321" s="221"/>
      <c r="AW321" s="221"/>
      <c r="AX321" s="221"/>
      <c r="AY321" s="221"/>
      <c r="AZ321" s="221"/>
      <c r="BA321" s="221"/>
      <c r="BB321" s="221"/>
      <c r="BC321" s="221"/>
      <c r="BD321" s="221"/>
      <c r="BE321" s="221"/>
      <c r="BF321" s="221"/>
      <c r="BG321" s="221"/>
      <c r="BH321" s="221"/>
      <c r="BI321" s="221"/>
      <c r="BJ321" s="221"/>
      <c r="BK321" s="221"/>
      <c r="BL321" s="221"/>
      <c r="BM321" s="221"/>
      <c r="BN321" s="221"/>
      <c r="BO321" s="221"/>
      <c r="BP321" s="221"/>
      <c r="BQ321" s="221"/>
      <c r="BR321" s="221"/>
      <c r="BS321" s="221"/>
      <c r="BT321" s="221"/>
      <c r="BU321" s="221"/>
      <c r="BV321" s="221"/>
      <c r="BW321" s="221"/>
      <c r="BX321" s="221"/>
      <c r="BY321" s="221"/>
      <c r="BZ321" s="221"/>
      <c r="CA321" s="221"/>
      <c r="CB321" s="177"/>
      <c r="CC321" s="177"/>
      <c r="CD321" s="177"/>
    </row>
    <row r="322" spans="1:82" ht="20.100000000000001" customHeight="1">
      <c r="A322" s="291" t="str">
        <f>IF(resultats_francais!A322="","",resultats_francais!A322)</f>
        <v/>
      </c>
      <c r="B322" s="121"/>
      <c r="C322" s="122"/>
      <c r="D322" s="123"/>
      <c r="E322" s="121"/>
      <c r="F322" s="122"/>
      <c r="G322" s="122"/>
      <c r="H322" s="124"/>
      <c r="I322" s="240"/>
      <c r="J322" s="121"/>
      <c r="K322" s="122"/>
      <c r="L322" s="124"/>
      <c r="M322" s="121"/>
      <c r="N322" s="122"/>
      <c r="O322" s="122"/>
      <c r="P322" s="122"/>
      <c r="Q322" s="122"/>
      <c r="R322" s="124"/>
      <c r="S322" s="121"/>
      <c r="T322" s="124"/>
      <c r="U322" s="121"/>
      <c r="V322" s="122"/>
      <c r="W322" s="122"/>
      <c r="X322" s="124"/>
      <c r="Y322" s="121"/>
      <c r="Z322" s="122"/>
      <c r="AA322" s="124"/>
      <c r="AB322" s="121"/>
      <c r="AC322" s="122"/>
      <c r="AD322" s="124"/>
      <c r="AE322" s="328" t="str">
        <f t="shared" si="36"/>
        <v/>
      </c>
      <c r="AF322" s="328" t="str">
        <f t="shared" si="37"/>
        <v/>
      </c>
      <c r="AG322" s="328" t="str">
        <f t="shared" si="38"/>
        <v/>
      </c>
      <c r="AH322" s="328" t="str">
        <f t="shared" si="39"/>
        <v/>
      </c>
      <c r="AI322" s="328" t="str">
        <f t="shared" si="40"/>
        <v/>
      </c>
      <c r="AJ322" s="328" t="str">
        <f t="shared" si="41"/>
        <v/>
      </c>
      <c r="AK322" s="328" t="str">
        <f t="shared" si="42"/>
        <v/>
      </c>
      <c r="AL322" s="328" t="str">
        <f t="shared" si="43"/>
        <v/>
      </c>
      <c r="AM322" s="328" t="str">
        <f t="shared" si="44"/>
        <v/>
      </c>
      <c r="AN322" s="221"/>
      <c r="AO322" s="221"/>
      <c r="AP322" s="221"/>
      <c r="AQ322" s="221"/>
      <c r="AR322" s="221"/>
      <c r="AS322" s="221"/>
      <c r="AT322" s="221"/>
      <c r="AU322" s="221"/>
      <c r="AV322" s="221"/>
      <c r="AW322" s="221"/>
      <c r="AX322" s="221"/>
      <c r="AY322" s="221"/>
      <c r="AZ322" s="221"/>
      <c r="BA322" s="221"/>
      <c r="BB322" s="221"/>
      <c r="BC322" s="221"/>
      <c r="BD322" s="221"/>
      <c r="BE322" s="221"/>
      <c r="BF322" s="221"/>
      <c r="BG322" s="221"/>
      <c r="BH322" s="221"/>
      <c r="BI322" s="221"/>
      <c r="BJ322" s="221"/>
      <c r="BK322" s="221"/>
      <c r="BL322" s="221"/>
      <c r="BM322" s="221"/>
      <c r="BN322" s="221"/>
      <c r="BO322" s="221"/>
      <c r="BP322" s="221"/>
      <c r="BQ322" s="221"/>
      <c r="BR322" s="221"/>
      <c r="BS322" s="221"/>
      <c r="BT322" s="221"/>
      <c r="BU322" s="221"/>
      <c r="BV322" s="221"/>
      <c r="BW322" s="221"/>
      <c r="BX322" s="221"/>
      <c r="BY322" s="221"/>
      <c r="BZ322" s="221"/>
      <c r="CA322" s="221"/>
      <c r="CB322" s="177"/>
      <c r="CC322" s="177"/>
      <c r="CD322" s="177"/>
    </row>
    <row r="323" spans="1:82" ht="20.100000000000001" customHeight="1">
      <c r="A323" s="291" t="str">
        <f>IF(resultats_francais!A323="","",resultats_francais!A323)</f>
        <v/>
      </c>
      <c r="B323" s="121"/>
      <c r="C323" s="122"/>
      <c r="D323" s="123"/>
      <c r="E323" s="121"/>
      <c r="F323" s="122"/>
      <c r="G323" s="122"/>
      <c r="H323" s="124"/>
      <c r="I323" s="240"/>
      <c r="J323" s="121"/>
      <c r="K323" s="122"/>
      <c r="L323" s="124"/>
      <c r="M323" s="121"/>
      <c r="N323" s="122"/>
      <c r="O323" s="122"/>
      <c r="P323" s="122"/>
      <c r="Q323" s="122"/>
      <c r="R323" s="124"/>
      <c r="S323" s="121"/>
      <c r="T323" s="124"/>
      <c r="U323" s="121"/>
      <c r="V323" s="122"/>
      <c r="W323" s="122"/>
      <c r="X323" s="124"/>
      <c r="Y323" s="121"/>
      <c r="Z323" s="122"/>
      <c r="AA323" s="124"/>
      <c r="AB323" s="121"/>
      <c r="AC323" s="122"/>
      <c r="AD323" s="124"/>
      <c r="AE323" s="328" t="str">
        <f t="shared" si="36"/>
        <v/>
      </c>
      <c r="AF323" s="328" t="str">
        <f t="shared" si="37"/>
        <v/>
      </c>
      <c r="AG323" s="328" t="str">
        <f t="shared" si="38"/>
        <v/>
      </c>
      <c r="AH323" s="328" t="str">
        <f t="shared" si="39"/>
        <v/>
      </c>
      <c r="AI323" s="328" t="str">
        <f t="shared" si="40"/>
        <v/>
      </c>
      <c r="AJ323" s="328" t="str">
        <f t="shared" si="41"/>
        <v/>
      </c>
      <c r="AK323" s="328" t="str">
        <f t="shared" si="42"/>
        <v/>
      </c>
      <c r="AL323" s="328" t="str">
        <f t="shared" si="43"/>
        <v/>
      </c>
      <c r="AM323" s="328" t="str">
        <f t="shared" si="44"/>
        <v/>
      </c>
      <c r="AN323" s="221"/>
      <c r="AO323" s="221"/>
      <c r="AP323" s="221"/>
      <c r="AQ323" s="221"/>
      <c r="AR323" s="221"/>
      <c r="AS323" s="221"/>
      <c r="AT323" s="221"/>
      <c r="AU323" s="221"/>
      <c r="AV323" s="221"/>
      <c r="AW323" s="221"/>
      <c r="AX323" s="221"/>
      <c r="AY323" s="221"/>
      <c r="AZ323" s="221"/>
      <c r="BA323" s="221"/>
      <c r="BB323" s="221"/>
      <c r="BC323" s="221"/>
      <c r="BD323" s="221"/>
      <c r="BE323" s="221"/>
      <c r="BF323" s="221"/>
      <c r="BG323" s="221"/>
      <c r="BH323" s="221"/>
      <c r="BI323" s="221"/>
      <c r="BJ323" s="221"/>
      <c r="BK323" s="221"/>
      <c r="BL323" s="221"/>
      <c r="BM323" s="221"/>
      <c r="BN323" s="221"/>
      <c r="BO323" s="221"/>
      <c r="BP323" s="221"/>
      <c r="BQ323" s="221"/>
      <c r="BR323" s="221"/>
      <c r="BS323" s="221"/>
      <c r="BT323" s="221"/>
      <c r="BU323" s="221"/>
      <c r="BV323" s="221"/>
      <c r="BW323" s="221"/>
      <c r="BX323" s="221"/>
      <c r="BY323" s="221"/>
      <c r="BZ323" s="221"/>
      <c r="CA323" s="221"/>
      <c r="CB323" s="177"/>
      <c r="CC323" s="177"/>
      <c r="CD323" s="177"/>
    </row>
    <row r="324" spans="1:82" ht="20.100000000000001" customHeight="1">
      <c r="A324" s="291" t="str">
        <f>IF(resultats_francais!A324="","",resultats_francais!A324)</f>
        <v/>
      </c>
      <c r="B324" s="121"/>
      <c r="C324" s="122"/>
      <c r="D324" s="123"/>
      <c r="E324" s="121"/>
      <c r="F324" s="122"/>
      <c r="G324" s="122"/>
      <c r="H324" s="124"/>
      <c r="I324" s="240"/>
      <c r="J324" s="121"/>
      <c r="K324" s="122"/>
      <c r="L324" s="124"/>
      <c r="M324" s="121"/>
      <c r="N324" s="122"/>
      <c r="O324" s="122"/>
      <c r="P324" s="122"/>
      <c r="Q324" s="122"/>
      <c r="R324" s="124"/>
      <c r="S324" s="121"/>
      <c r="T324" s="124"/>
      <c r="U324" s="121"/>
      <c r="V324" s="122"/>
      <c r="W324" s="122"/>
      <c r="X324" s="124"/>
      <c r="Y324" s="121"/>
      <c r="Z324" s="122"/>
      <c r="AA324" s="124"/>
      <c r="AB324" s="121"/>
      <c r="AC324" s="122"/>
      <c r="AD324" s="124"/>
      <c r="AE324" s="328" t="str">
        <f t="shared" si="36"/>
        <v/>
      </c>
      <c r="AF324" s="328" t="str">
        <f t="shared" si="37"/>
        <v/>
      </c>
      <c r="AG324" s="328" t="str">
        <f t="shared" si="38"/>
        <v/>
      </c>
      <c r="AH324" s="328" t="str">
        <f t="shared" si="39"/>
        <v/>
      </c>
      <c r="AI324" s="328" t="str">
        <f t="shared" si="40"/>
        <v/>
      </c>
      <c r="AJ324" s="328" t="str">
        <f t="shared" si="41"/>
        <v/>
      </c>
      <c r="AK324" s="328" t="str">
        <f t="shared" si="42"/>
        <v/>
      </c>
      <c r="AL324" s="328" t="str">
        <f t="shared" si="43"/>
        <v/>
      </c>
      <c r="AM324" s="328" t="str">
        <f t="shared" si="44"/>
        <v/>
      </c>
      <c r="AN324" s="221"/>
      <c r="AO324" s="221"/>
      <c r="AP324" s="221"/>
      <c r="AQ324" s="221"/>
      <c r="AR324" s="221"/>
      <c r="AS324" s="221"/>
      <c r="AT324" s="221"/>
      <c r="AU324" s="221"/>
      <c r="AV324" s="221"/>
      <c r="AW324" s="221"/>
      <c r="AX324" s="221"/>
      <c r="AY324" s="221"/>
      <c r="AZ324" s="221"/>
      <c r="BA324" s="221"/>
      <c r="BB324" s="221"/>
      <c r="BC324" s="221"/>
      <c r="BD324" s="221"/>
      <c r="BE324" s="221"/>
      <c r="BF324" s="221"/>
      <c r="BG324" s="221"/>
      <c r="BH324" s="221"/>
      <c r="BI324" s="221"/>
      <c r="BJ324" s="221"/>
      <c r="BK324" s="221"/>
      <c r="BL324" s="221"/>
      <c r="BM324" s="221"/>
      <c r="BN324" s="221"/>
      <c r="BO324" s="221"/>
      <c r="BP324" s="221"/>
      <c r="BQ324" s="221"/>
      <c r="BR324" s="221"/>
      <c r="BS324" s="221"/>
      <c r="BT324" s="221"/>
      <c r="BU324" s="221"/>
      <c r="BV324" s="221"/>
      <c r="BW324" s="221"/>
      <c r="BX324" s="221"/>
      <c r="BY324" s="221"/>
      <c r="BZ324" s="221"/>
      <c r="CA324" s="221"/>
      <c r="CB324" s="177"/>
      <c r="CC324" s="177"/>
      <c r="CD324" s="177"/>
    </row>
    <row r="325" spans="1:82" ht="20.100000000000001" customHeight="1">
      <c r="A325" s="291" t="str">
        <f>IF(resultats_francais!A325="","",resultats_francais!A325)</f>
        <v/>
      </c>
      <c r="B325" s="121"/>
      <c r="C325" s="122"/>
      <c r="D325" s="123"/>
      <c r="E325" s="121"/>
      <c r="F325" s="122"/>
      <c r="G325" s="122"/>
      <c r="H325" s="124"/>
      <c r="I325" s="240"/>
      <c r="J325" s="121"/>
      <c r="K325" s="122"/>
      <c r="L325" s="124"/>
      <c r="M325" s="121"/>
      <c r="N325" s="122"/>
      <c r="O325" s="122"/>
      <c r="P325" s="122"/>
      <c r="Q325" s="122"/>
      <c r="R325" s="124"/>
      <c r="S325" s="121"/>
      <c r="T325" s="124"/>
      <c r="U325" s="121"/>
      <c r="V325" s="122"/>
      <c r="W325" s="122"/>
      <c r="X325" s="124"/>
      <c r="Y325" s="121"/>
      <c r="Z325" s="122"/>
      <c r="AA325" s="124"/>
      <c r="AB325" s="121"/>
      <c r="AC325" s="122"/>
      <c r="AD325" s="124"/>
      <c r="AE325" s="328" t="str">
        <f t="shared" si="36"/>
        <v/>
      </c>
      <c r="AF325" s="328" t="str">
        <f t="shared" si="37"/>
        <v/>
      </c>
      <c r="AG325" s="328" t="str">
        <f t="shared" si="38"/>
        <v/>
      </c>
      <c r="AH325" s="328" t="str">
        <f t="shared" si="39"/>
        <v/>
      </c>
      <c r="AI325" s="328" t="str">
        <f t="shared" si="40"/>
        <v/>
      </c>
      <c r="AJ325" s="328" t="str">
        <f t="shared" si="41"/>
        <v/>
      </c>
      <c r="AK325" s="328" t="str">
        <f t="shared" si="42"/>
        <v/>
      </c>
      <c r="AL325" s="328" t="str">
        <f t="shared" si="43"/>
        <v/>
      </c>
      <c r="AM325" s="328" t="str">
        <f t="shared" si="44"/>
        <v/>
      </c>
      <c r="AN325" s="221"/>
      <c r="AO325" s="221"/>
      <c r="AP325" s="221"/>
      <c r="AQ325" s="221"/>
      <c r="AR325" s="221"/>
      <c r="AS325" s="221"/>
      <c r="AT325" s="221"/>
      <c r="AU325" s="221"/>
      <c r="AV325" s="221"/>
      <c r="AW325" s="221"/>
      <c r="AX325" s="221"/>
      <c r="AY325" s="221"/>
      <c r="AZ325" s="221"/>
      <c r="BA325" s="221"/>
      <c r="BB325" s="221"/>
      <c r="BC325" s="221"/>
      <c r="BD325" s="221"/>
      <c r="BE325" s="221"/>
      <c r="BF325" s="221"/>
      <c r="BG325" s="221"/>
      <c r="BH325" s="221"/>
      <c r="BI325" s="221"/>
      <c r="BJ325" s="221"/>
      <c r="BK325" s="221"/>
      <c r="BL325" s="221"/>
      <c r="BM325" s="221"/>
      <c r="BN325" s="221"/>
      <c r="BO325" s="221"/>
      <c r="BP325" s="221"/>
      <c r="BQ325" s="221"/>
      <c r="BR325" s="221"/>
      <c r="BS325" s="221"/>
      <c r="BT325" s="221"/>
      <c r="BU325" s="221"/>
      <c r="BV325" s="221"/>
      <c r="BW325" s="221"/>
      <c r="BX325" s="221"/>
      <c r="BY325" s="221"/>
      <c r="BZ325" s="221"/>
      <c r="CA325" s="221"/>
      <c r="CB325" s="177"/>
      <c r="CC325" s="177"/>
      <c r="CD325" s="177"/>
    </row>
    <row r="326" spans="1:82" ht="20.100000000000001" customHeight="1">
      <c r="A326" s="291" t="str">
        <f>IF(resultats_francais!A326="","",resultats_francais!A326)</f>
        <v/>
      </c>
      <c r="B326" s="121"/>
      <c r="C326" s="122"/>
      <c r="D326" s="123"/>
      <c r="E326" s="121"/>
      <c r="F326" s="122"/>
      <c r="G326" s="122"/>
      <c r="H326" s="124"/>
      <c r="I326" s="240"/>
      <c r="J326" s="121"/>
      <c r="K326" s="122"/>
      <c r="L326" s="124"/>
      <c r="M326" s="121"/>
      <c r="N326" s="122"/>
      <c r="O326" s="122"/>
      <c r="P326" s="122"/>
      <c r="Q326" s="122"/>
      <c r="R326" s="124"/>
      <c r="S326" s="121"/>
      <c r="T326" s="124"/>
      <c r="U326" s="121"/>
      <c r="V326" s="122"/>
      <c r="W326" s="122"/>
      <c r="X326" s="124"/>
      <c r="Y326" s="121"/>
      <c r="Z326" s="122"/>
      <c r="AA326" s="124"/>
      <c r="AB326" s="121"/>
      <c r="AC326" s="122"/>
      <c r="AD326" s="124"/>
      <c r="AE326" s="328" t="str">
        <f t="shared" ref="AE326:AE389" si="45">IF(AND(B326&gt;0,B326&lt;3,C326&gt;0,C326&lt;3,D326&gt;0,D326&lt;3),"V","")</f>
        <v/>
      </c>
      <c r="AF326" s="328" t="str">
        <f t="shared" ref="AF326:AF389" si="46">IF(AND(E326&gt;0,E326&lt;3,F326&gt;0,F326&lt;3,G326&gt;0,G326&lt;3,H326&gt;0,H326&lt;3,I326&gt;0,I326&lt;3),"V","")</f>
        <v/>
      </c>
      <c r="AG326" s="328" t="str">
        <f t="shared" ref="AG326:AG389" si="47">IF(AND(J326&gt;0,J326&lt;3,K326&gt;0,K326&lt;3,L326&gt;0,L326&lt;3,M326&gt;0,M326&lt;3,N326&gt;0,N326&lt;3,O326&gt;0,O326&lt;3,P326&gt;0,P326&lt;3,Q326&gt;0,Q326&lt;3,R326&gt;0,R326&lt;3),"V","")</f>
        <v/>
      </c>
      <c r="AH326" s="328" t="str">
        <f t="shared" ref="AH326:AH389" si="48">IF(AND(S326&gt;0,S326&lt;3,T326&gt;0,T326&lt;3),"V","")</f>
        <v/>
      </c>
      <c r="AI326" s="328" t="str">
        <f t="shared" ref="AI326:AI389" si="49">IF(AND(V326&gt;0,V326&lt;3,W326&gt;0,W326&lt;3),"V","")</f>
        <v/>
      </c>
      <c r="AJ326" s="328" t="str">
        <f t="shared" ref="AJ326:AJ389" si="50">IF(AND(U326&gt;0,U326&lt;3,X326&gt;0,X326&lt;3),"V","")</f>
        <v/>
      </c>
      <c r="AK326" s="328" t="str">
        <f t="shared" ref="AK326:AK389" si="51">IF(AND(Y326&gt;0,Y326&lt;3,Z326&gt;0,Z326&lt;3,AA326&gt;0,AA326&lt;3),"V","")</f>
        <v/>
      </c>
      <c r="AL326" s="328" t="str">
        <f t="shared" ref="AL326:AL389" si="52">IF(AND(AB326&gt;0,AB326&lt;3),"V","")</f>
        <v/>
      </c>
      <c r="AM326" s="328" t="str">
        <f t="shared" ref="AM326:AM389" si="53">IF(AND(AC326&gt;0,AC326&lt;3,AD326&gt;0,AD326&lt;3),"V","")</f>
        <v/>
      </c>
      <c r="AN326" s="221"/>
      <c r="AO326" s="221"/>
      <c r="AP326" s="221"/>
      <c r="AQ326" s="221"/>
      <c r="AR326" s="221"/>
      <c r="AS326" s="221"/>
      <c r="AT326" s="221"/>
      <c r="AU326" s="221"/>
      <c r="AV326" s="221"/>
      <c r="AW326" s="221"/>
      <c r="AX326" s="221"/>
      <c r="AY326" s="221"/>
      <c r="AZ326" s="221"/>
      <c r="BA326" s="221"/>
      <c r="BB326" s="221"/>
      <c r="BC326" s="221"/>
      <c r="BD326" s="221"/>
      <c r="BE326" s="221"/>
      <c r="BF326" s="221"/>
      <c r="BG326" s="221"/>
      <c r="BH326" s="221"/>
      <c r="BI326" s="221"/>
      <c r="BJ326" s="221"/>
      <c r="BK326" s="221"/>
      <c r="BL326" s="221"/>
      <c r="BM326" s="221"/>
      <c r="BN326" s="221"/>
      <c r="BO326" s="221"/>
      <c r="BP326" s="221"/>
      <c r="BQ326" s="221"/>
      <c r="BR326" s="221"/>
      <c r="BS326" s="221"/>
      <c r="BT326" s="221"/>
      <c r="BU326" s="221"/>
      <c r="BV326" s="221"/>
      <c r="BW326" s="221"/>
      <c r="BX326" s="221"/>
      <c r="BY326" s="221"/>
      <c r="BZ326" s="221"/>
      <c r="CA326" s="221"/>
      <c r="CB326" s="177"/>
      <c r="CC326" s="177"/>
      <c r="CD326" s="177"/>
    </row>
    <row r="327" spans="1:82" ht="20.100000000000001" customHeight="1">
      <c r="A327" s="291" t="str">
        <f>IF(resultats_francais!A327="","",resultats_francais!A327)</f>
        <v/>
      </c>
      <c r="B327" s="121"/>
      <c r="C327" s="122"/>
      <c r="D327" s="123"/>
      <c r="E327" s="121"/>
      <c r="F327" s="122"/>
      <c r="G327" s="122"/>
      <c r="H327" s="124"/>
      <c r="I327" s="240"/>
      <c r="J327" s="121"/>
      <c r="K327" s="122"/>
      <c r="L327" s="124"/>
      <c r="M327" s="121"/>
      <c r="N327" s="122"/>
      <c r="O327" s="122"/>
      <c r="P327" s="122"/>
      <c r="Q327" s="122"/>
      <c r="R327" s="124"/>
      <c r="S327" s="121"/>
      <c r="T327" s="124"/>
      <c r="U327" s="121"/>
      <c r="V327" s="122"/>
      <c r="W327" s="122"/>
      <c r="X327" s="124"/>
      <c r="Y327" s="121"/>
      <c r="Z327" s="122"/>
      <c r="AA327" s="124"/>
      <c r="AB327" s="121"/>
      <c r="AC327" s="122"/>
      <c r="AD327" s="124"/>
      <c r="AE327" s="328" t="str">
        <f t="shared" si="45"/>
        <v/>
      </c>
      <c r="AF327" s="328" t="str">
        <f t="shared" si="46"/>
        <v/>
      </c>
      <c r="AG327" s="328" t="str">
        <f t="shared" si="47"/>
        <v/>
      </c>
      <c r="AH327" s="328" t="str">
        <f t="shared" si="48"/>
        <v/>
      </c>
      <c r="AI327" s="328" t="str">
        <f t="shared" si="49"/>
        <v/>
      </c>
      <c r="AJ327" s="328" t="str">
        <f t="shared" si="50"/>
        <v/>
      </c>
      <c r="AK327" s="328" t="str">
        <f t="shared" si="51"/>
        <v/>
      </c>
      <c r="AL327" s="328" t="str">
        <f t="shared" si="52"/>
        <v/>
      </c>
      <c r="AM327" s="328" t="str">
        <f t="shared" si="53"/>
        <v/>
      </c>
      <c r="AN327" s="221"/>
      <c r="AO327" s="221"/>
      <c r="AP327" s="221"/>
      <c r="AQ327" s="221"/>
      <c r="AR327" s="221"/>
      <c r="AS327" s="221"/>
      <c r="AT327" s="221"/>
      <c r="AU327" s="221"/>
      <c r="AV327" s="221"/>
      <c r="AW327" s="221"/>
      <c r="AX327" s="221"/>
      <c r="AY327" s="221"/>
      <c r="AZ327" s="221"/>
      <c r="BA327" s="221"/>
      <c r="BB327" s="221"/>
      <c r="BC327" s="221"/>
      <c r="BD327" s="221"/>
      <c r="BE327" s="221"/>
      <c r="BF327" s="221"/>
      <c r="BG327" s="221"/>
      <c r="BH327" s="221"/>
      <c r="BI327" s="221"/>
      <c r="BJ327" s="221"/>
      <c r="BK327" s="221"/>
      <c r="BL327" s="221"/>
      <c r="BM327" s="221"/>
      <c r="BN327" s="221"/>
      <c r="BO327" s="221"/>
      <c r="BP327" s="221"/>
      <c r="BQ327" s="221"/>
      <c r="BR327" s="221"/>
      <c r="BS327" s="221"/>
      <c r="BT327" s="221"/>
      <c r="BU327" s="221"/>
      <c r="BV327" s="221"/>
      <c r="BW327" s="221"/>
      <c r="BX327" s="221"/>
      <c r="BY327" s="221"/>
      <c r="BZ327" s="221"/>
      <c r="CA327" s="221"/>
      <c r="CB327" s="177"/>
      <c r="CC327" s="177"/>
      <c r="CD327" s="177"/>
    </row>
    <row r="328" spans="1:82" ht="20.100000000000001" customHeight="1">
      <c r="A328" s="291" t="str">
        <f>IF(resultats_francais!A328="","",resultats_francais!A328)</f>
        <v/>
      </c>
      <c r="B328" s="121"/>
      <c r="C328" s="122"/>
      <c r="D328" s="123"/>
      <c r="E328" s="121"/>
      <c r="F328" s="122"/>
      <c r="G328" s="122"/>
      <c r="H328" s="124"/>
      <c r="I328" s="240"/>
      <c r="J328" s="121"/>
      <c r="K328" s="122"/>
      <c r="L328" s="124"/>
      <c r="M328" s="121"/>
      <c r="N328" s="122"/>
      <c r="O328" s="122"/>
      <c r="P328" s="122"/>
      <c r="Q328" s="122"/>
      <c r="R328" s="124"/>
      <c r="S328" s="121"/>
      <c r="T328" s="124"/>
      <c r="U328" s="121"/>
      <c r="V328" s="122"/>
      <c r="W328" s="122"/>
      <c r="X328" s="124"/>
      <c r="Y328" s="121"/>
      <c r="Z328" s="122"/>
      <c r="AA328" s="124"/>
      <c r="AB328" s="121"/>
      <c r="AC328" s="122"/>
      <c r="AD328" s="124"/>
      <c r="AE328" s="328" t="str">
        <f t="shared" si="45"/>
        <v/>
      </c>
      <c r="AF328" s="328" t="str">
        <f t="shared" si="46"/>
        <v/>
      </c>
      <c r="AG328" s="328" t="str">
        <f t="shared" si="47"/>
        <v/>
      </c>
      <c r="AH328" s="328" t="str">
        <f t="shared" si="48"/>
        <v/>
      </c>
      <c r="AI328" s="328" t="str">
        <f t="shared" si="49"/>
        <v/>
      </c>
      <c r="AJ328" s="328" t="str">
        <f t="shared" si="50"/>
        <v/>
      </c>
      <c r="AK328" s="328" t="str">
        <f t="shared" si="51"/>
        <v/>
      </c>
      <c r="AL328" s="328" t="str">
        <f t="shared" si="52"/>
        <v/>
      </c>
      <c r="AM328" s="328" t="str">
        <f t="shared" si="53"/>
        <v/>
      </c>
      <c r="AN328" s="221"/>
      <c r="AO328" s="221"/>
      <c r="AP328" s="221"/>
      <c r="AQ328" s="221"/>
      <c r="AR328" s="221"/>
      <c r="AS328" s="221"/>
      <c r="AT328" s="221"/>
      <c r="AU328" s="221"/>
      <c r="AV328" s="221"/>
      <c r="AW328" s="221"/>
      <c r="AX328" s="221"/>
      <c r="AY328" s="221"/>
      <c r="AZ328" s="221"/>
      <c r="BA328" s="221"/>
      <c r="BB328" s="221"/>
      <c r="BC328" s="221"/>
      <c r="BD328" s="221"/>
      <c r="BE328" s="221"/>
      <c r="BF328" s="221"/>
      <c r="BG328" s="221"/>
      <c r="BH328" s="221"/>
      <c r="BI328" s="221"/>
      <c r="BJ328" s="221"/>
      <c r="BK328" s="221"/>
      <c r="BL328" s="221"/>
      <c r="BM328" s="221"/>
      <c r="BN328" s="221"/>
      <c r="BO328" s="221"/>
      <c r="BP328" s="221"/>
      <c r="BQ328" s="221"/>
      <c r="BR328" s="221"/>
      <c r="BS328" s="221"/>
      <c r="BT328" s="221"/>
      <c r="BU328" s="221"/>
      <c r="BV328" s="221"/>
      <c r="BW328" s="221"/>
      <c r="BX328" s="221"/>
      <c r="BY328" s="221"/>
      <c r="BZ328" s="221"/>
      <c r="CA328" s="221"/>
      <c r="CB328" s="177"/>
      <c r="CC328" s="177"/>
      <c r="CD328" s="177"/>
    </row>
    <row r="329" spans="1:82" ht="20.100000000000001" customHeight="1">
      <c r="A329" s="291" t="str">
        <f>IF(resultats_francais!A329="","",resultats_francais!A329)</f>
        <v/>
      </c>
      <c r="B329" s="121"/>
      <c r="C329" s="122"/>
      <c r="D329" s="123"/>
      <c r="E329" s="121"/>
      <c r="F329" s="122"/>
      <c r="G329" s="122"/>
      <c r="H329" s="124"/>
      <c r="I329" s="240"/>
      <c r="J329" s="121"/>
      <c r="K329" s="122"/>
      <c r="L329" s="124"/>
      <c r="M329" s="121"/>
      <c r="N329" s="122"/>
      <c r="O329" s="122"/>
      <c r="P329" s="122"/>
      <c r="Q329" s="122"/>
      <c r="R329" s="124"/>
      <c r="S329" s="121"/>
      <c r="T329" s="124"/>
      <c r="U329" s="121"/>
      <c r="V329" s="122"/>
      <c r="W329" s="122"/>
      <c r="X329" s="124"/>
      <c r="Y329" s="121"/>
      <c r="Z329" s="122"/>
      <c r="AA329" s="124"/>
      <c r="AB329" s="121"/>
      <c r="AC329" s="122"/>
      <c r="AD329" s="124"/>
      <c r="AE329" s="328" t="str">
        <f t="shared" si="45"/>
        <v/>
      </c>
      <c r="AF329" s="328" t="str">
        <f t="shared" si="46"/>
        <v/>
      </c>
      <c r="AG329" s="328" t="str">
        <f t="shared" si="47"/>
        <v/>
      </c>
      <c r="AH329" s="328" t="str">
        <f t="shared" si="48"/>
        <v/>
      </c>
      <c r="AI329" s="328" t="str">
        <f t="shared" si="49"/>
        <v/>
      </c>
      <c r="AJ329" s="328" t="str">
        <f t="shared" si="50"/>
        <v/>
      </c>
      <c r="AK329" s="328" t="str">
        <f t="shared" si="51"/>
        <v/>
      </c>
      <c r="AL329" s="328" t="str">
        <f t="shared" si="52"/>
        <v/>
      </c>
      <c r="AM329" s="328" t="str">
        <f t="shared" si="53"/>
        <v/>
      </c>
      <c r="AN329" s="221"/>
      <c r="AO329" s="221"/>
      <c r="AP329" s="221"/>
      <c r="AQ329" s="221"/>
      <c r="AR329" s="221"/>
      <c r="AS329" s="221"/>
      <c r="AT329" s="221"/>
      <c r="AU329" s="221"/>
      <c r="AV329" s="221"/>
      <c r="AW329" s="221"/>
      <c r="AX329" s="221"/>
      <c r="AY329" s="221"/>
      <c r="AZ329" s="221"/>
      <c r="BA329" s="221"/>
      <c r="BB329" s="221"/>
      <c r="BC329" s="221"/>
      <c r="BD329" s="221"/>
      <c r="BE329" s="221"/>
      <c r="BF329" s="221"/>
      <c r="BG329" s="221"/>
      <c r="BH329" s="221"/>
      <c r="BI329" s="221"/>
      <c r="BJ329" s="221"/>
      <c r="BK329" s="221"/>
      <c r="BL329" s="221"/>
      <c r="BM329" s="221"/>
      <c r="BN329" s="221"/>
      <c r="BO329" s="221"/>
      <c r="BP329" s="221"/>
      <c r="BQ329" s="221"/>
      <c r="BR329" s="221"/>
      <c r="BS329" s="221"/>
      <c r="BT329" s="221"/>
      <c r="BU329" s="221"/>
      <c r="BV329" s="221"/>
      <c r="BW329" s="221"/>
      <c r="BX329" s="221"/>
      <c r="BY329" s="221"/>
      <c r="BZ329" s="221"/>
      <c r="CA329" s="221"/>
      <c r="CB329" s="177"/>
      <c r="CC329" s="177"/>
      <c r="CD329" s="177"/>
    </row>
    <row r="330" spans="1:82" ht="20.100000000000001" customHeight="1">
      <c r="A330" s="291" t="str">
        <f>IF(resultats_francais!A330="","",resultats_francais!A330)</f>
        <v/>
      </c>
      <c r="B330" s="121"/>
      <c r="C330" s="122"/>
      <c r="D330" s="123"/>
      <c r="E330" s="121"/>
      <c r="F330" s="122"/>
      <c r="G330" s="122"/>
      <c r="H330" s="124"/>
      <c r="I330" s="240"/>
      <c r="J330" s="121"/>
      <c r="K330" s="122"/>
      <c r="L330" s="124"/>
      <c r="M330" s="121"/>
      <c r="N330" s="122"/>
      <c r="O330" s="122"/>
      <c r="P330" s="122"/>
      <c r="Q330" s="122"/>
      <c r="R330" s="124"/>
      <c r="S330" s="121"/>
      <c r="T330" s="124"/>
      <c r="U330" s="121"/>
      <c r="V330" s="122"/>
      <c r="W330" s="122"/>
      <c r="X330" s="124"/>
      <c r="Y330" s="121"/>
      <c r="Z330" s="122"/>
      <c r="AA330" s="124"/>
      <c r="AB330" s="121"/>
      <c r="AC330" s="122"/>
      <c r="AD330" s="124"/>
      <c r="AE330" s="328" t="str">
        <f t="shared" si="45"/>
        <v/>
      </c>
      <c r="AF330" s="328" t="str">
        <f t="shared" si="46"/>
        <v/>
      </c>
      <c r="AG330" s="328" t="str">
        <f t="shared" si="47"/>
        <v/>
      </c>
      <c r="AH330" s="328" t="str">
        <f t="shared" si="48"/>
        <v/>
      </c>
      <c r="AI330" s="328" t="str">
        <f t="shared" si="49"/>
        <v/>
      </c>
      <c r="AJ330" s="328" t="str">
        <f t="shared" si="50"/>
        <v/>
      </c>
      <c r="AK330" s="328" t="str">
        <f t="shared" si="51"/>
        <v/>
      </c>
      <c r="AL330" s="328" t="str">
        <f t="shared" si="52"/>
        <v/>
      </c>
      <c r="AM330" s="328" t="str">
        <f t="shared" si="53"/>
        <v/>
      </c>
      <c r="AN330" s="221"/>
      <c r="AO330" s="221"/>
      <c r="AP330" s="221"/>
      <c r="AQ330" s="221"/>
      <c r="AR330" s="221"/>
      <c r="AS330" s="221"/>
      <c r="AT330" s="221"/>
      <c r="AU330" s="221"/>
      <c r="AV330" s="221"/>
      <c r="AW330" s="221"/>
      <c r="AX330" s="221"/>
      <c r="AY330" s="221"/>
      <c r="AZ330" s="221"/>
      <c r="BA330" s="221"/>
      <c r="BB330" s="221"/>
      <c r="BC330" s="221"/>
      <c r="BD330" s="221"/>
      <c r="BE330" s="221"/>
      <c r="BF330" s="221"/>
      <c r="BG330" s="221"/>
      <c r="BH330" s="221"/>
      <c r="BI330" s="221"/>
      <c r="BJ330" s="221"/>
      <c r="BK330" s="221"/>
      <c r="BL330" s="221"/>
      <c r="BM330" s="221"/>
      <c r="BN330" s="221"/>
      <c r="BO330" s="221"/>
      <c r="BP330" s="221"/>
      <c r="BQ330" s="221"/>
      <c r="BR330" s="221"/>
      <c r="BS330" s="221"/>
      <c r="BT330" s="221"/>
      <c r="BU330" s="221"/>
      <c r="BV330" s="221"/>
      <c r="BW330" s="221"/>
      <c r="BX330" s="221"/>
      <c r="BY330" s="221"/>
      <c r="BZ330" s="221"/>
      <c r="CA330" s="221"/>
      <c r="CB330" s="177"/>
      <c r="CC330" s="177"/>
      <c r="CD330" s="177"/>
    </row>
    <row r="331" spans="1:82" ht="20.100000000000001" customHeight="1">
      <c r="A331" s="291" t="str">
        <f>IF(resultats_francais!A331="","",resultats_francais!A331)</f>
        <v/>
      </c>
      <c r="B331" s="121"/>
      <c r="C331" s="122"/>
      <c r="D331" s="123"/>
      <c r="E331" s="121"/>
      <c r="F331" s="122"/>
      <c r="G331" s="122"/>
      <c r="H331" s="124"/>
      <c r="I331" s="240"/>
      <c r="J331" s="121"/>
      <c r="K331" s="122"/>
      <c r="L331" s="124"/>
      <c r="M331" s="121"/>
      <c r="N331" s="122"/>
      <c r="O331" s="122"/>
      <c r="P331" s="122"/>
      <c r="Q331" s="122"/>
      <c r="R331" s="124"/>
      <c r="S331" s="121"/>
      <c r="T331" s="124"/>
      <c r="U331" s="121"/>
      <c r="V331" s="122"/>
      <c r="W331" s="122"/>
      <c r="X331" s="124"/>
      <c r="Y331" s="121"/>
      <c r="Z331" s="122"/>
      <c r="AA331" s="124"/>
      <c r="AB331" s="121"/>
      <c r="AC331" s="122"/>
      <c r="AD331" s="124"/>
      <c r="AE331" s="328" t="str">
        <f t="shared" si="45"/>
        <v/>
      </c>
      <c r="AF331" s="328" t="str">
        <f t="shared" si="46"/>
        <v/>
      </c>
      <c r="AG331" s="328" t="str">
        <f t="shared" si="47"/>
        <v/>
      </c>
      <c r="AH331" s="328" t="str">
        <f t="shared" si="48"/>
        <v/>
      </c>
      <c r="AI331" s="328" t="str">
        <f t="shared" si="49"/>
        <v/>
      </c>
      <c r="AJ331" s="328" t="str">
        <f t="shared" si="50"/>
        <v/>
      </c>
      <c r="AK331" s="328" t="str">
        <f t="shared" si="51"/>
        <v/>
      </c>
      <c r="AL331" s="328" t="str">
        <f t="shared" si="52"/>
        <v/>
      </c>
      <c r="AM331" s="328" t="str">
        <f t="shared" si="53"/>
        <v/>
      </c>
      <c r="AN331" s="221"/>
      <c r="AO331" s="221"/>
      <c r="AP331" s="221"/>
      <c r="AQ331" s="221"/>
      <c r="AR331" s="221"/>
      <c r="AS331" s="221"/>
      <c r="AT331" s="221"/>
      <c r="AU331" s="221"/>
      <c r="AV331" s="221"/>
      <c r="AW331" s="221"/>
      <c r="AX331" s="221"/>
      <c r="AY331" s="221"/>
      <c r="AZ331" s="221"/>
      <c r="BA331" s="221"/>
      <c r="BB331" s="221"/>
      <c r="BC331" s="221"/>
      <c r="BD331" s="221"/>
      <c r="BE331" s="221"/>
      <c r="BF331" s="221"/>
      <c r="BG331" s="221"/>
      <c r="BH331" s="221"/>
      <c r="BI331" s="221"/>
      <c r="BJ331" s="221"/>
      <c r="BK331" s="221"/>
      <c r="BL331" s="221"/>
      <c r="BM331" s="221"/>
      <c r="BN331" s="221"/>
      <c r="BO331" s="221"/>
      <c r="BP331" s="221"/>
      <c r="BQ331" s="221"/>
      <c r="BR331" s="221"/>
      <c r="BS331" s="221"/>
      <c r="BT331" s="221"/>
      <c r="BU331" s="221"/>
      <c r="BV331" s="221"/>
      <c r="BW331" s="221"/>
      <c r="BX331" s="221"/>
      <c r="BY331" s="221"/>
      <c r="BZ331" s="221"/>
      <c r="CA331" s="221"/>
      <c r="CB331" s="177"/>
      <c r="CC331" s="177"/>
      <c r="CD331" s="177"/>
    </row>
    <row r="332" spans="1:82" ht="20.100000000000001" customHeight="1">
      <c r="A332" s="291" t="str">
        <f>IF(resultats_francais!A332="","",resultats_francais!A332)</f>
        <v/>
      </c>
      <c r="B332" s="121"/>
      <c r="C332" s="122"/>
      <c r="D332" s="123"/>
      <c r="E332" s="121"/>
      <c r="F332" s="122"/>
      <c r="G332" s="122"/>
      <c r="H332" s="124"/>
      <c r="I332" s="240"/>
      <c r="J332" s="121"/>
      <c r="K332" s="122"/>
      <c r="L332" s="124"/>
      <c r="M332" s="121"/>
      <c r="N332" s="122"/>
      <c r="O332" s="122"/>
      <c r="P332" s="122"/>
      <c r="Q332" s="122"/>
      <c r="R332" s="124"/>
      <c r="S332" s="121"/>
      <c r="T332" s="124"/>
      <c r="U332" s="121"/>
      <c r="V332" s="122"/>
      <c r="W332" s="122"/>
      <c r="X332" s="124"/>
      <c r="Y332" s="121"/>
      <c r="Z332" s="122"/>
      <c r="AA332" s="124"/>
      <c r="AB332" s="121"/>
      <c r="AC332" s="122"/>
      <c r="AD332" s="124"/>
      <c r="AE332" s="328" t="str">
        <f t="shared" si="45"/>
        <v/>
      </c>
      <c r="AF332" s="328" t="str">
        <f t="shared" si="46"/>
        <v/>
      </c>
      <c r="AG332" s="328" t="str">
        <f t="shared" si="47"/>
        <v/>
      </c>
      <c r="AH332" s="328" t="str">
        <f t="shared" si="48"/>
        <v/>
      </c>
      <c r="AI332" s="328" t="str">
        <f t="shared" si="49"/>
        <v/>
      </c>
      <c r="AJ332" s="328" t="str">
        <f t="shared" si="50"/>
        <v/>
      </c>
      <c r="AK332" s="328" t="str">
        <f t="shared" si="51"/>
        <v/>
      </c>
      <c r="AL332" s="328" t="str">
        <f t="shared" si="52"/>
        <v/>
      </c>
      <c r="AM332" s="328" t="str">
        <f t="shared" si="53"/>
        <v/>
      </c>
      <c r="AN332" s="221"/>
      <c r="AO332" s="221"/>
      <c r="AP332" s="221"/>
      <c r="AQ332" s="221"/>
      <c r="AR332" s="221"/>
      <c r="AS332" s="221"/>
      <c r="AT332" s="221"/>
      <c r="AU332" s="221"/>
      <c r="AV332" s="221"/>
      <c r="AW332" s="221"/>
      <c r="AX332" s="221"/>
      <c r="AY332" s="221"/>
      <c r="AZ332" s="221"/>
      <c r="BA332" s="221"/>
      <c r="BB332" s="221"/>
      <c r="BC332" s="221"/>
      <c r="BD332" s="221"/>
      <c r="BE332" s="221"/>
      <c r="BF332" s="221"/>
      <c r="BG332" s="221"/>
      <c r="BH332" s="221"/>
      <c r="BI332" s="221"/>
      <c r="BJ332" s="221"/>
      <c r="BK332" s="221"/>
      <c r="BL332" s="221"/>
      <c r="BM332" s="221"/>
      <c r="BN332" s="221"/>
      <c r="BO332" s="221"/>
      <c r="BP332" s="221"/>
      <c r="BQ332" s="221"/>
      <c r="BR332" s="221"/>
      <c r="BS332" s="221"/>
      <c r="BT332" s="221"/>
      <c r="BU332" s="221"/>
      <c r="BV332" s="221"/>
      <c r="BW332" s="221"/>
      <c r="BX332" s="221"/>
      <c r="BY332" s="221"/>
      <c r="BZ332" s="221"/>
      <c r="CA332" s="221"/>
      <c r="CB332" s="177"/>
      <c r="CC332" s="177"/>
      <c r="CD332" s="177"/>
    </row>
    <row r="333" spans="1:82" ht="20.100000000000001" customHeight="1">
      <c r="A333" s="291" t="str">
        <f>IF(resultats_francais!A333="","",resultats_francais!A333)</f>
        <v/>
      </c>
      <c r="B333" s="121"/>
      <c r="C333" s="122"/>
      <c r="D333" s="123"/>
      <c r="E333" s="121"/>
      <c r="F333" s="122"/>
      <c r="G333" s="122"/>
      <c r="H333" s="124"/>
      <c r="I333" s="240"/>
      <c r="J333" s="121"/>
      <c r="K333" s="122"/>
      <c r="L333" s="124"/>
      <c r="M333" s="121"/>
      <c r="N333" s="122"/>
      <c r="O333" s="122"/>
      <c r="P333" s="122"/>
      <c r="Q333" s="122"/>
      <c r="R333" s="124"/>
      <c r="S333" s="121"/>
      <c r="T333" s="124"/>
      <c r="U333" s="121"/>
      <c r="V333" s="122"/>
      <c r="W333" s="122"/>
      <c r="X333" s="124"/>
      <c r="Y333" s="121"/>
      <c r="Z333" s="122"/>
      <c r="AA333" s="124"/>
      <c r="AB333" s="121"/>
      <c r="AC333" s="122"/>
      <c r="AD333" s="124"/>
      <c r="AE333" s="328" t="str">
        <f t="shared" si="45"/>
        <v/>
      </c>
      <c r="AF333" s="328" t="str">
        <f t="shared" si="46"/>
        <v/>
      </c>
      <c r="AG333" s="328" t="str">
        <f t="shared" si="47"/>
        <v/>
      </c>
      <c r="AH333" s="328" t="str">
        <f t="shared" si="48"/>
        <v/>
      </c>
      <c r="AI333" s="328" t="str">
        <f t="shared" si="49"/>
        <v/>
      </c>
      <c r="AJ333" s="328" t="str">
        <f t="shared" si="50"/>
        <v/>
      </c>
      <c r="AK333" s="328" t="str">
        <f t="shared" si="51"/>
        <v/>
      </c>
      <c r="AL333" s="328" t="str">
        <f t="shared" si="52"/>
        <v/>
      </c>
      <c r="AM333" s="328" t="str">
        <f t="shared" si="53"/>
        <v/>
      </c>
      <c r="AN333" s="221"/>
      <c r="AO333" s="221"/>
      <c r="AP333" s="221"/>
      <c r="AQ333" s="221"/>
      <c r="AR333" s="221"/>
      <c r="AS333" s="221"/>
      <c r="AT333" s="221"/>
      <c r="AU333" s="221"/>
      <c r="AV333" s="221"/>
      <c r="AW333" s="221"/>
      <c r="AX333" s="221"/>
      <c r="AY333" s="221"/>
      <c r="AZ333" s="221"/>
      <c r="BA333" s="221"/>
      <c r="BB333" s="221"/>
      <c r="BC333" s="221"/>
      <c r="BD333" s="221"/>
      <c r="BE333" s="221"/>
      <c r="BF333" s="221"/>
      <c r="BG333" s="221"/>
      <c r="BH333" s="221"/>
      <c r="BI333" s="221"/>
      <c r="BJ333" s="221"/>
      <c r="BK333" s="221"/>
      <c r="BL333" s="221"/>
      <c r="BM333" s="221"/>
      <c r="BN333" s="221"/>
      <c r="BO333" s="221"/>
      <c r="BP333" s="221"/>
      <c r="BQ333" s="221"/>
      <c r="BR333" s="221"/>
      <c r="BS333" s="221"/>
      <c r="BT333" s="221"/>
      <c r="BU333" s="221"/>
      <c r="BV333" s="221"/>
      <c r="BW333" s="221"/>
      <c r="BX333" s="221"/>
      <c r="BY333" s="221"/>
      <c r="BZ333" s="221"/>
      <c r="CA333" s="221"/>
      <c r="CB333" s="177"/>
      <c r="CC333" s="177"/>
      <c r="CD333" s="177"/>
    </row>
    <row r="334" spans="1:82" ht="20.100000000000001" customHeight="1">
      <c r="A334" s="291" t="str">
        <f>IF(resultats_francais!A334="","",resultats_francais!A334)</f>
        <v/>
      </c>
      <c r="B334" s="121"/>
      <c r="C334" s="122"/>
      <c r="D334" s="123"/>
      <c r="E334" s="121"/>
      <c r="F334" s="122"/>
      <c r="G334" s="122"/>
      <c r="H334" s="124"/>
      <c r="I334" s="240"/>
      <c r="J334" s="121"/>
      <c r="K334" s="122"/>
      <c r="L334" s="124"/>
      <c r="M334" s="121"/>
      <c r="N334" s="122"/>
      <c r="O334" s="122"/>
      <c r="P334" s="122"/>
      <c r="Q334" s="122"/>
      <c r="R334" s="124"/>
      <c r="S334" s="121"/>
      <c r="T334" s="124"/>
      <c r="U334" s="121"/>
      <c r="V334" s="122"/>
      <c r="W334" s="122"/>
      <c r="X334" s="124"/>
      <c r="Y334" s="121"/>
      <c r="Z334" s="122"/>
      <c r="AA334" s="124"/>
      <c r="AB334" s="121"/>
      <c r="AC334" s="122"/>
      <c r="AD334" s="124"/>
      <c r="AE334" s="328" t="str">
        <f t="shared" si="45"/>
        <v/>
      </c>
      <c r="AF334" s="328" t="str">
        <f t="shared" si="46"/>
        <v/>
      </c>
      <c r="AG334" s="328" t="str">
        <f t="shared" si="47"/>
        <v/>
      </c>
      <c r="AH334" s="328" t="str">
        <f t="shared" si="48"/>
        <v/>
      </c>
      <c r="AI334" s="328" t="str">
        <f t="shared" si="49"/>
        <v/>
      </c>
      <c r="AJ334" s="328" t="str">
        <f t="shared" si="50"/>
        <v/>
      </c>
      <c r="AK334" s="328" t="str">
        <f t="shared" si="51"/>
        <v/>
      </c>
      <c r="AL334" s="328" t="str">
        <f t="shared" si="52"/>
        <v/>
      </c>
      <c r="AM334" s="328" t="str">
        <f t="shared" si="53"/>
        <v/>
      </c>
      <c r="AN334" s="221"/>
      <c r="AO334" s="221"/>
      <c r="AP334" s="221"/>
      <c r="AQ334" s="221"/>
      <c r="AR334" s="221"/>
      <c r="AS334" s="221"/>
      <c r="AT334" s="221"/>
      <c r="AU334" s="221"/>
      <c r="AV334" s="221"/>
      <c r="AW334" s="221"/>
      <c r="AX334" s="221"/>
      <c r="AY334" s="221"/>
      <c r="AZ334" s="221"/>
      <c r="BA334" s="221"/>
      <c r="BB334" s="221"/>
      <c r="BC334" s="221"/>
      <c r="BD334" s="221"/>
      <c r="BE334" s="221"/>
      <c r="BF334" s="221"/>
      <c r="BG334" s="221"/>
      <c r="BH334" s="221"/>
      <c r="BI334" s="221"/>
      <c r="BJ334" s="221"/>
      <c r="BK334" s="221"/>
      <c r="BL334" s="221"/>
      <c r="BM334" s="221"/>
      <c r="BN334" s="221"/>
      <c r="BO334" s="221"/>
      <c r="BP334" s="221"/>
      <c r="BQ334" s="221"/>
      <c r="BR334" s="221"/>
      <c r="BS334" s="221"/>
      <c r="BT334" s="221"/>
      <c r="BU334" s="221"/>
      <c r="BV334" s="221"/>
      <c r="BW334" s="221"/>
      <c r="BX334" s="221"/>
      <c r="BY334" s="221"/>
      <c r="BZ334" s="221"/>
      <c r="CA334" s="221"/>
      <c r="CB334" s="177"/>
      <c r="CC334" s="177"/>
      <c r="CD334" s="177"/>
    </row>
    <row r="335" spans="1:82" ht="20.100000000000001" customHeight="1">
      <c r="A335" s="291" t="str">
        <f>IF(resultats_francais!A335="","",resultats_francais!A335)</f>
        <v/>
      </c>
      <c r="B335" s="121"/>
      <c r="C335" s="122"/>
      <c r="D335" s="123"/>
      <c r="E335" s="121"/>
      <c r="F335" s="122"/>
      <c r="G335" s="122"/>
      <c r="H335" s="124"/>
      <c r="I335" s="240"/>
      <c r="J335" s="121"/>
      <c r="K335" s="122"/>
      <c r="L335" s="124"/>
      <c r="M335" s="121"/>
      <c r="N335" s="122"/>
      <c r="O335" s="122"/>
      <c r="P335" s="122"/>
      <c r="Q335" s="122"/>
      <c r="R335" s="124"/>
      <c r="S335" s="121"/>
      <c r="T335" s="124"/>
      <c r="U335" s="121"/>
      <c r="V335" s="122"/>
      <c r="W335" s="122"/>
      <c r="X335" s="124"/>
      <c r="Y335" s="121"/>
      <c r="Z335" s="122"/>
      <c r="AA335" s="124"/>
      <c r="AB335" s="121"/>
      <c r="AC335" s="122"/>
      <c r="AD335" s="124"/>
      <c r="AE335" s="328" t="str">
        <f t="shared" si="45"/>
        <v/>
      </c>
      <c r="AF335" s="328" t="str">
        <f t="shared" si="46"/>
        <v/>
      </c>
      <c r="AG335" s="328" t="str">
        <f t="shared" si="47"/>
        <v/>
      </c>
      <c r="AH335" s="328" t="str">
        <f t="shared" si="48"/>
        <v/>
      </c>
      <c r="AI335" s="328" t="str">
        <f t="shared" si="49"/>
        <v/>
      </c>
      <c r="AJ335" s="328" t="str">
        <f t="shared" si="50"/>
        <v/>
      </c>
      <c r="AK335" s="328" t="str">
        <f t="shared" si="51"/>
        <v/>
      </c>
      <c r="AL335" s="328" t="str">
        <f t="shared" si="52"/>
        <v/>
      </c>
      <c r="AM335" s="328" t="str">
        <f t="shared" si="53"/>
        <v/>
      </c>
      <c r="AN335" s="221"/>
      <c r="AO335" s="221"/>
      <c r="AP335" s="221"/>
      <c r="AQ335" s="221"/>
      <c r="AR335" s="221"/>
      <c r="AS335" s="221"/>
      <c r="AT335" s="221"/>
      <c r="AU335" s="221"/>
      <c r="AV335" s="221"/>
      <c r="AW335" s="221"/>
      <c r="AX335" s="221"/>
      <c r="AY335" s="221"/>
      <c r="AZ335" s="221"/>
      <c r="BA335" s="221"/>
      <c r="BB335" s="221"/>
      <c r="BC335" s="221"/>
      <c r="BD335" s="221"/>
      <c r="BE335" s="221"/>
      <c r="BF335" s="221"/>
      <c r="BG335" s="221"/>
      <c r="BH335" s="221"/>
      <c r="BI335" s="221"/>
      <c r="BJ335" s="221"/>
      <c r="BK335" s="221"/>
      <c r="BL335" s="221"/>
      <c r="BM335" s="221"/>
      <c r="BN335" s="221"/>
      <c r="BO335" s="221"/>
      <c r="BP335" s="221"/>
      <c r="BQ335" s="221"/>
      <c r="BR335" s="221"/>
      <c r="BS335" s="221"/>
      <c r="BT335" s="221"/>
      <c r="BU335" s="221"/>
      <c r="BV335" s="221"/>
      <c r="BW335" s="221"/>
      <c r="BX335" s="221"/>
      <c r="BY335" s="221"/>
      <c r="BZ335" s="221"/>
      <c r="CA335" s="221"/>
      <c r="CB335" s="177"/>
      <c r="CC335" s="177"/>
      <c r="CD335" s="177"/>
    </row>
    <row r="336" spans="1:82" ht="20.100000000000001" customHeight="1">
      <c r="A336" s="291" t="str">
        <f>IF(resultats_francais!A336="","",resultats_francais!A336)</f>
        <v/>
      </c>
      <c r="B336" s="121"/>
      <c r="C336" s="122"/>
      <c r="D336" s="123"/>
      <c r="E336" s="121"/>
      <c r="F336" s="122"/>
      <c r="G336" s="122"/>
      <c r="H336" s="124"/>
      <c r="I336" s="240"/>
      <c r="J336" s="121"/>
      <c r="K336" s="122"/>
      <c r="L336" s="124"/>
      <c r="M336" s="121"/>
      <c r="N336" s="122"/>
      <c r="O336" s="122"/>
      <c r="P336" s="122"/>
      <c r="Q336" s="122"/>
      <c r="R336" s="124"/>
      <c r="S336" s="121"/>
      <c r="T336" s="124"/>
      <c r="U336" s="121"/>
      <c r="V336" s="122"/>
      <c r="W336" s="122"/>
      <c r="X336" s="124"/>
      <c r="Y336" s="121"/>
      <c r="Z336" s="122"/>
      <c r="AA336" s="124"/>
      <c r="AB336" s="121"/>
      <c r="AC336" s="122"/>
      <c r="AD336" s="124"/>
      <c r="AE336" s="328" t="str">
        <f t="shared" si="45"/>
        <v/>
      </c>
      <c r="AF336" s="328" t="str">
        <f t="shared" si="46"/>
        <v/>
      </c>
      <c r="AG336" s="328" t="str">
        <f t="shared" si="47"/>
        <v/>
      </c>
      <c r="AH336" s="328" t="str">
        <f t="shared" si="48"/>
        <v/>
      </c>
      <c r="AI336" s="328" t="str">
        <f t="shared" si="49"/>
        <v/>
      </c>
      <c r="AJ336" s="328" t="str">
        <f t="shared" si="50"/>
        <v/>
      </c>
      <c r="AK336" s="328" t="str">
        <f t="shared" si="51"/>
        <v/>
      </c>
      <c r="AL336" s="328" t="str">
        <f t="shared" si="52"/>
        <v/>
      </c>
      <c r="AM336" s="328" t="str">
        <f t="shared" si="53"/>
        <v/>
      </c>
      <c r="AN336" s="221"/>
      <c r="AO336" s="221"/>
      <c r="AP336" s="221"/>
      <c r="AQ336" s="221"/>
      <c r="AR336" s="221"/>
      <c r="AS336" s="221"/>
      <c r="AT336" s="221"/>
      <c r="AU336" s="221"/>
      <c r="AV336" s="221"/>
      <c r="AW336" s="221"/>
      <c r="AX336" s="221"/>
      <c r="AY336" s="221"/>
      <c r="AZ336" s="221"/>
      <c r="BA336" s="221"/>
      <c r="BB336" s="221"/>
      <c r="BC336" s="221"/>
      <c r="BD336" s="221"/>
      <c r="BE336" s="221"/>
      <c r="BF336" s="221"/>
      <c r="BG336" s="221"/>
      <c r="BH336" s="221"/>
      <c r="BI336" s="221"/>
      <c r="BJ336" s="221"/>
      <c r="BK336" s="221"/>
      <c r="BL336" s="221"/>
      <c r="BM336" s="221"/>
      <c r="BN336" s="221"/>
      <c r="BO336" s="221"/>
      <c r="BP336" s="221"/>
      <c r="BQ336" s="221"/>
      <c r="BR336" s="221"/>
      <c r="BS336" s="221"/>
      <c r="BT336" s="221"/>
      <c r="BU336" s="221"/>
      <c r="BV336" s="221"/>
      <c r="BW336" s="221"/>
      <c r="BX336" s="221"/>
      <c r="BY336" s="221"/>
      <c r="BZ336" s="221"/>
      <c r="CA336" s="221"/>
      <c r="CB336" s="177"/>
      <c r="CC336" s="177"/>
      <c r="CD336" s="177"/>
    </row>
    <row r="337" spans="1:82" ht="20.100000000000001" customHeight="1">
      <c r="A337" s="291" t="str">
        <f>IF(resultats_francais!A337="","",resultats_francais!A337)</f>
        <v/>
      </c>
      <c r="B337" s="121"/>
      <c r="C337" s="122"/>
      <c r="D337" s="123"/>
      <c r="E337" s="121"/>
      <c r="F337" s="122"/>
      <c r="G337" s="122"/>
      <c r="H337" s="124"/>
      <c r="I337" s="240"/>
      <c r="J337" s="121"/>
      <c r="K337" s="122"/>
      <c r="L337" s="124"/>
      <c r="M337" s="121"/>
      <c r="N337" s="122"/>
      <c r="O337" s="122"/>
      <c r="P337" s="122"/>
      <c r="Q337" s="122"/>
      <c r="R337" s="124"/>
      <c r="S337" s="121"/>
      <c r="T337" s="124"/>
      <c r="U337" s="121"/>
      <c r="V337" s="122"/>
      <c r="W337" s="122"/>
      <c r="X337" s="124"/>
      <c r="Y337" s="121"/>
      <c r="Z337" s="122"/>
      <c r="AA337" s="124"/>
      <c r="AB337" s="121"/>
      <c r="AC337" s="122"/>
      <c r="AD337" s="124"/>
      <c r="AE337" s="328" t="str">
        <f t="shared" si="45"/>
        <v/>
      </c>
      <c r="AF337" s="328" t="str">
        <f t="shared" si="46"/>
        <v/>
      </c>
      <c r="AG337" s="328" t="str">
        <f t="shared" si="47"/>
        <v/>
      </c>
      <c r="AH337" s="328" t="str">
        <f t="shared" si="48"/>
        <v/>
      </c>
      <c r="AI337" s="328" t="str">
        <f t="shared" si="49"/>
        <v/>
      </c>
      <c r="AJ337" s="328" t="str">
        <f t="shared" si="50"/>
        <v/>
      </c>
      <c r="AK337" s="328" t="str">
        <f t="shared" si="51"/>
        <v/>
      </c>
      <c r="AL337" s="328" t="str">
        <f t="shared" si="52"/>
        <v/>
      </c>
      <c r="AM337" s="328" t="str">
        <f t="shared" si="53"/>
        <v/>
      </c>
      <c r="AN337" s="221"/>
      <c r="AO337" s="221"/>
      <c r="AP337" s="221"/>
      <c r="AQ337" s="221"/>
      <c r="AR337" s="221"/>
      <c r="AS337" s="221"/>
      <c r="AT337" s="221"/>
      <c r="AU337" s="221"/>
      <c r="AV337" s="221"/>
      <c r="AW337" s="221"/>
      <c r="AX337" s="221"/>
      <c r="AY337" s="221"/>
      <c r="AZ337" s="221"/>
      <c r="BA337" s="221"/>
      <c r="BB337" s="221"/>
      <c r="BC337" s="221"/>
      <c r="BD337" s="221"/>
      <c r="BE337" s="221"/>
      <c r="BF337" s="221"/>
      <c r="BG337" s="221"/>
      <c r="BH337" s="221"/>
      <c r="BI337" s="221"/>
      <c r="BJ337" s="221"/>
      <c r="BK337" s="221"/>
      <c r="BL337" s="221"/>
      <c r="BM337" s="221"/>
      <c r="BN337" s="221"/>
      <c r="BO337" s="221"/>
      <c r="BP337" s="221"/>
      <c r="BQ337" s="221"/>
      <c r="BR337" s="221"/>
      <c r="BS337" s="221"/>
      <c r="BT337" s="221"/>
      <c r="BU337" s="221"/>
      <c r="BV337" s="221"/>
      <c r="BW337" s="221"/>
      <c r="BX337" s="221"/>
      <c r="BY337" s="221"/>
      <c r="BZ337" s="221"/>
      <c r="CA337" s="221"/>
      <c r="CB337" s="177"/>
      <c r="CC337" s="177"/>
      <c r="CD337" s="177"/>
    </row>
    <row r="338" spans="1:82" ht="20.100000000000001" customHeight="1">
      <c r="A338" s="291" t="str">
        <f>IF(resultats_francais!A338="","",resultats_francais!A338)</f>
        <v/>
      </c>
      <c r="B338" s="121"/>
      <c r="C338" s="122"/>
      <c r="D338" s="123"/>
      <c r="E338" s="121"/>
      <c r="F338" s="122"/>
      <c r="G338" s="122"/>
      <c r="H338" s="124"/>
      <c r="I338" s="240"/>
      <c r="J338" s="121"/>
      <c r="K338" s="122"/>
      <c r="L338" s="124"/>
      <c r="M338" s="121"/>
      <c r="N338" s="122"/>
      <c r="O338" s="122"/>
      <c r="P338" s="122"/>
      <c r="Q338" s="122"/>
      <c r="R338" s="124"/>
      <c r="S338" s="121"/>
      <c r="T338" s="124"/>
      <c r="U338" s="121"/>
      <c r="V338" s="122"/>
      <c r="W338" s="122"/>
      <c r="X338" s="124"/>
      <c r="Y338" s="121"/>
      <c r="Z338" s="122"/>
      <c r="AA338" s="124"/>
      <c r="AB338" s="121"/>
      <c r="AC338" s="122"/>
      <c r="AD338" s="124"/>
      <c r="AE338" s="328" t="str">
        <f t="shared" si="45"/>
        <v/>
      </c>
      <c r="AF338" s="328" t="str">
        <f t="shared" si="46"/>
        <v/>
      </c>
      <c r="AG338" s="328" t="str">
        <f t="shared" si="47"/>
        <v/>
      </c>
      <c r="AH338" s="328" t="str">
        <f t="shared" si="48"/>
        <v/>
      </c>
      <c r="AI338" s="328" t="str">
        <f t="shared" si="49"/>
        <v/>
      </c>
      <c r="AJ338" s="328" t="str">
        <f t="shared" si="50"/>
        <v/>
      </c>
      <c r="AK338" s="328" t="str">
        <f t="shared" si="51"/>
        <v/>
      </c>
      <c r="AL338" s="328" t="str">
        <f t="shared" si="52"/>
        <v/>
      </c>
      <c r="AM338" s="328" t="str">
        <f t="shared" si="53"/>
        <v/>
      </c>
      <c r="AN338" s="221"/>
      <c r="AO338" s="221"/>
      <c r="AP338" s="221"/>
      <c r="AQ338" s="221"/>
      <c r="AR338" s="221"/>
      <c r="AS338" s="221"/>
      <c r="AT338" s="221"/>
      <c r="AU338" s="221"/>
      <c r="AV338" s="221"/>
      <c r="AW338" s="221"/>
      <c r="AX338" s="221"/>
      <c r="AY338" s="221"/>
      <c r="AZ338" s="221"/>
      <c r="BA338" s="221"/>
      <c r="BB338" s="221"/>
      <c r="BC338" s="221"/>
      <c r="BD338" s="221"/>
      <c r="BE338" s="221"/>
      <c r="BF338" s="221"/>
      <c r="BG338" s="221"/>
      <c r="BH338" s="221"/>
      <c r="BI338" s="221"/>
      <c r="BJ338" s="221"/>
      <c r="BK338" s="221"/>
      <c r="BL338" s="221"/>
      <c r="BM338" s="221"/>
      <c r="BN338" s="221"/>
      <c r="BO338" s="221"/>
      <c r="BP338" s="221"/>
      <c r="BQ338" s="221"/>
      <c r="BR338" s="221"/>
      <c r="BS338" s="221"/>
      <c r="BT338" s="221"/>
      <c r="BU338" s="221"/>
      <c r="BV338" s="221"/>
      <c r="BW338" s="221"/>
      <c r="BX338" s="221"/>
      <c r="BY338" s="221"/>
      <c r="BZ338" s="221"/>
      <c r="CA338" s="221"/>
      <c r="CB338" s="177"/>
      <c r="CC338" s="177"/>
      <c r="CD338" s="177"/>
    </row>
    <row r="339" spans="1:82" ht="20.100000000000001" customHeight="1">
      <c r="A339" s="291" t="str">
        <f>IF(resultats_francais!A339="","",resultats_francais!A339)</f>
        <v/>
      </c>
      <c r="B339" s="121"/>
      <c r="C339" s="122"/>
      <c r="D339" s="123"/>
      <c r="E339" s="121"/>
      <c r="F339" s="122"/>
      <c r="G339" s="122"/>
      <c r="H339" s="124"/>
      <c r="I339" s="240"/>
      <c r="J339" s="121"/>
      <c r="K339" s="122"/>
      <c r="L339" s="124"/>
      <c r="M339" s="121"/>
      <c r="N339" s="122"/>
      <c r="O339" s="122"/>
      <c r="P339" s="122"/>
      <c r="Q339" s="122"/>
      <c r="R339" s="124"/>
      <c r="S339" s="121"/>
      <c r="T339" s="124"/>
      <c r="U339" s="121"/>
      <c r="V339" s="122"/>
      <c r="W339" s="122"/>
      <c r="X339" s="124"/>
      <c r="Y339" s="121"/>
      <c r="Z339" s="122"/>
      <c r="AA339" s="124"/>
      <c r="AB339" s="121"/>
      <c r="AC339" s="122"/>
      <c r="AD339" s="124"/>
      <c r="AE339" s="328" t="str">
        <f t="shared" si="45"/>
        <v/>
      </c>
      <c r="AF339" s="328" t="str">
        <f t="shared" si="46"/>
        <v/>
      </c>
      <c r="AG339" s="328" t="str">
        <f t="shared" si="47"/>
        <v/>
      </c>
      <c r="AH339" s="328" t="str">
        <f t="shared" si="48"/>
        <v/>
      </c>
      <c r="AI339" s="328" t="str">
        <f t="shared" si="49"/>
        <v/>
      </c>
      <c r="AJ339" s="328" t="str">
        <f t="shared" si="50"/>
        <v/>
      </c>
      <c r="AK339" s="328" t="str">
        <f t="shared" si="51"/>
        <v/>
      </c>
      <c r="AL339" s="328" t="str">
        <f t="shared" si="52"/>
        <v/>
      </c>
      <c r="AM339" s="328" t="str">
        <f t="shared" si="53"/>
        <v/>
      </c>
      <c r="AN339" s="221"/>
      <c r="AO339" s="221"/>
      <c r="AP339" s="221"/>
      <c r="AQ339" s="221"/>
      <c r="AR339" s="221"/>
      <c r="AS339" s="221"/>
      <c r="AT339" s="221"/>
      <c r="AU339" s="221"/>
      <c r="AV339" s="221"/>
      <c r="AW339" s="221"/>
      <c r="AX339" s="221"/>
      <c r="AY339" s="221"/>
      <c r="AZ339" s="221"/>
      <c r="BA339" s="221"/>
      <c r="BB339" s="221"/>
      <c r="BC339" s="221"/>
      <c r="BD339" s="221"/>
      <c r="BE339" s="221"/>
      <c r="BF339" s="221"/>
      <c r="BG339" s="221"/>
      <c r="BH339" s="221"/>
      <c r="BI339" s="221"/>
      <c r="BJ339" s="221"/>
      <c r="BK339" s="221"/>
      <c r="BL339" s="221"/>
      <c r="BM339" s="221"/>
      <c r="BN339" s="221"/>
      <c r="BO339" s="221"/>
      <c r="BP339" s="221"/>
      <c r="BQ339" s="221"/>
      <c r="BR339" s="221"/>
      <c r="BS339" s="221"/>
      <c r="BT339" s="221"/>
      <c r="BU339" s="221"/>
      <c r="BV339" s="221"/>
      <c r="BW339" s="221"/>
      <c r="BX339" s="221"/>
      <c r="BY339" s="221"/>
      <c r="BZ339" s="221"/>
      <c r="CA339" s="221"/>
      <c r="CB339" s="177"/>
      <c r="CC339" s="177"/>
      <c r="CD339" s="177"/>
    </row>
    <row r="340" spans="1:82" ht="20.100000000000001" customHeight="1">
      <c r="A340" s="291" t="str">
        <f>IF(resultats_francais!A340="","",resultats_francais!A340)</f>
        <v/>
      </c>
      <c r="B340" s="121"/>
      <c r="C340" s="122"/>
      <c r="D340" s="123"/>
      <c r="E340" s="121"/>
      <c r="F340" s="122"/>
      <c r="G340" s="122"/>
      <c r="H340" s="124"/>
      <c r="I340" s="240"/>
      <c r="J340" s="121"/>
      <c r="K340" s="122"/>
      <c r="L340" s="124"/>
      <c r="M340" s="121"/>
      <c r="N340" s="122"/>
      <c r="O340" s="122"/>
      <c r="P340" s="122"/>
      <c r="Q340" s="122"/>
      <c r="R340" s="124"/>
      <c r="S340" s="121"/>
      <c r="T340" s="124"/>
      <c r="U340" s="121"/>
      <c r="V340" s="122"/>
      <c r="W340" s="122"/>
      <c r="X340" s="124"/>
      <c r="Y340" s="121"/>
      <c r="Z340" s="122"/>
      <c r="AA340" s="124"/>
      <c r="AB340" s="121"/>
      <c r="AC340" s="122"/>
      <c r="AD340" s="124"/>
      <c r="AE340" s="328" t="str">
        <f t="shared" si="45"/>
        <v/>
      </c>
      <c r="AF340" s="328" t="str">
        <f t="shared" si="46"/>
        <v/>
      </c>
      <c r="AG340" s="328" t="str">
        <f t="shared" si="47"/>
        <v/>
      </c>
      <c r="AH340" s="328" t="str">
        <f t="shared" si="48"/>
        <v/>
      </c>
      <c r="AI340" s="328" t="str">
        <f t="shared" si="49"/>
        <v/>
      </c>
      <c r="AJ340" s="328" t="str">
        <f t="shared" si="50"/>
        <v/>
      </c>
      <c r="AK340" s="328" t="str">
        <f t="shared" si="51"/>
        <v/>
      </c>
      <c r="AL340" s="328" t="str">
        <f t="shared" si="52"/>
        <v/>
      </c>
      <c r="AM340" s="328" t="str">
        <f t="shared" si="53"/>
        <v/>
      </c>
      <c r="AN340" s="221"/>
      <c r="AO340" s="221"/>
      <c r="AP340" s="221"/>
      <c r="AQ340" s="221"/>
      <c r="AR340" s="221"/>
      <c r="AS340" s="221"/>
      <c r="AT340" s="221"/>
      <c r="AU340" s="221"/>
      <c r="AV340" s="221"/>
      <c r="AW340" s="221"/>
      <c r="AX340" s="221"/>
      <c r="AY340" s="221"/>
      <c r="AZ340" s="221"/>
      <c r="BA340" s="221"/>
      <c r="BB340" s="221"/>
      <c r="BC340" s="221"/>
      <c r="BD340" s="221"/>
      <c r="BE340" s="221"/>
      <c r="BF340" s="221"/>
      <c r="BG340" s="221"/>
      <c r="BH340" s="221"/>
      <c r="BI340" s="221"/>
      <c r="BJ340" s="221"/>
      <c r="BK340" s="221"/>
      <c r="BL340" s="221"/>
      <c r="BM340" s="221"/>
      <c r="BN340" s="221"/>
      <c r="BO340" s="221"/>
      <c r="BP340" s="221"/>
      <c r="BQ340" s="221"/>
      <c r="BR340" s="221"/>
      <c r="BS340" s="221"/>
      <c r="BT340" s="221"/>
      <c r="BU340" s="221"/>
      <c r="BV340" s="221"/>
      <c r="BW340" s="221"/>
      <c r="BX340" s="221"/>
      <c r="BY340" s="221"/>
      <c r="BZ340" s="221"/>
      <c r="CA340" s="221"/>
      <c r="CB340" s="177"/>
      <c r="CC340" s="177"/>
      <c r="CD340" s="177"/>
    </row>
    <row r="341" spans="1:82" ht="20.100000000000001" customHeight="1">
      <c r="A341" s="291" t="str">
        <f>IF(resultats_francais!A341="","",resultats_francais!A341)</f>
        <v/>
      </c>
      <c r="B341" s="121"/>
      <c r="C341" s="122"/>
      <c r="D341" s="123"/>
      <c r="E341" s="121"/>
      <c r="F341" s="122"/>
      <c r="G341" s="122"/>
      <c r="H341" s="124"/>
      <c r="I341" s="240"/>
      <c r="J341" s="121"/>
      <c r="K341" s="122"/>
      <c r="L341" s="124"/>
      <c r="M341" s="121"/>
      <c r="N341" s="122"/>
      <c r="O341" s="122"/>
      <c r="P341" s="122"/>
      <c r="Q341" s="122"/>
      <c r="R341" s="124"/>
      <c r="S341" s="121"/>
      <c r="T341" s="124"/>
      <c r="U341" s="121"/>
      <c r="V341" s="122"/>
      <c r="W341" s="122"/>
      <c r="X341" s="124"/>
      <c r="Y341" s="121"/>
      <c r="Z341" s="122"/>
      <c r="AA341" s="124"/>
      <c r="AB341" s="121"/>
      <c r="AC341" s="122"/>
      <c r="AD341" s="124"/>
      <c r="AE341" s="328" t="str">
        <f t="shared" si="45"/>
        <v/>
      </c>
      <c r="AF341" s="328" t="str">
        <f t="shared" si="46"/>
        <v/>
      </c>
      <c r="AG341" s="328" t="str">
        <f t="shared" si="47"/>
        <v/>
      </c>
      <c r="AH341" s="328" t="str">
        <f t="shared" si="48"/>
        <v/>
      </c>
      <c r="AI341" s="328" t="str">
        <f t="shared" si="49"/>
        <v/>
      </c>
      <c r="AJ341" s="328" t="str">
        <f t="shared" si="50"/>
        <v/>
      </c>
      <c r="AK341" s="328" t="str">
        <f t="shared" si="51"/>
        <v/>
      </c>
      <c r="AL341" s="328" t="str">
        <f t="shared" si="52"/>
        <v/>
      </c>
      <c r="AM341" s="328" t="str">
        <f t="shared" si="53"/>
        <v/>
      </c>
      <c r="AN341" s="221"/>
      <c r="AO341" s="221"/>
      <c r="AP341" s="221"/>
      <c r="AQ341" s="221"/>
      <c r="AR341" s="221"/>
      <c r="AS341" s="221"/>
      <c r="AT341" s="221"/>
      <c r="AU341" s="221"/>
      <c r="AV341" s="221"/>
      <c r="AW341" s="221"/>
      <c r="AX341" s="221"/>
      <c r="AY341" s="221"/>
      <c r="AZ341" s="221"/>
      <c r="BA341" s="221"/>
      <c r="BB341" s="221"/>
      <c r="BC341" s="221"/>
      <c r="BD341" s="221"/>
      <c r="BE341" s="221"/>
      <c r="BF341" s="221"/>
      <c r="BG341" s="221"/>
      <c r="BH341" s="221"/>
      <c r="BI341" s="221"/>
      <c r="BJ341" s="221"/>
      <c r="BK341" s="221"/>
      <c r="BL341" s="221"/>
      <c r="BM341" s="221"/>
      <c r="BN341" s="221"/>
      <c r="BO341" s="221"/>
      <c r="BP341" s="221"/>
      <c r="BQ341" s="221"/>
      <c r="BR341" s="221"/>
      <c r="BS341" s="221"/>
      <c r="BT341" s="221"/>
      <c r="BU341" s="221"/>
      <c r="BV341" s="221"/>
      <c r="BW341" s="221"/>
      <c r="BX341" s="221"/>
      <c r="BY341" s="221"/>
      <c r="BZ341" s="221"/>
      <c r="CA341" s="221"/>
      <c r="CB341" s="177"/>
      <c r="CC341" s="177"/>
      <c r="CD341" s="177"/>
    </row>
    <row r="342" spans="1:82" ht="20.100000000000001" customHeight="1">
      <c r="A342" s="291" t="str">
        <f>IF(resultats_francais!A342="","",resultats_francais!A342)</f>
        <v/>
      </c>
      <c r="B342" s="121"/>
      <c r="C342" s="122"/>
      <c r="D342" s="123"/>
      <c r="E342" s="121"/>
      <c r="F342" s="122"/>
      <c r="G342" s="122"/>
      <c r="H342" s="124"/>
      <c r="I342" s="240"/>
      <c r="J342" s="121"/>
      <c r="K342" s="122"/>
      <c r="L342" s="124"/>
      <c r="M342" s="121"/>
      <c r="N342" s="122"/>
      <c r="O342" s="122"/>
      <c r="P342" s="122"/>
      <c r="Q342" s="122"/>
      <c r="R342" s="124"/>
      <c r="S342" s="121"/>
      <c r="T342" s="124"/>
      <c r="U342" s="121"/>
      <c r="V342" s="122"/>
      <c r="W342" s="122"/>
      <c r="X342" s="124"/>
      <c r="Y342" s="121"/>
      <c r="Z342" s="122"/>
      <c r="AA342" s="124"/>
      <c r="AB342" s="121"/>
      <c r="AC342" s="122"/>
      <c r="AD342" s="124"/>
      <c r="AE342" s="328" t="str">
        <f t="shared" si="45"/>
        <v/>
      </c>
      <c r="AF342" s="328" t="str">
        <f t="shared" si="46"/>
        <v/>
      </c>
      <c r="AG342" s="328" t="str">
        <f t="shared" si="47"/>
        <v/>
      </c>
      <c r="AH342" s="328" t="str">
        <f t="shared" si="48"/>
        <v/>
      </c>
      <c r="AI342" s="328" t="str">
        <f t="shared" si="49"/>
        <v/>
      </c>
      <c r="AJ342" s="328" t="str">
        <f t="shared" si="50"/>
        <v/>
      </c>
      <c r="AK342" s="328" t="str">
        <f t="shared" si="51"/>
        <v/>
      </c>
      <c r="AL342" s="328" t="str">
        <f t="shared" si="52"/>
        <v/>
      </c>
      <c r="AM342" s="328" t="str">
        <f t="shared" si="53"/>
        <v/>
      </c>
      <c r="AN342" s="221"/>
      <c r="AO342" s="221"/>
      <c r="AP342" s="221"/>
      <c r="AQ342" s="221"/>
      <c r="AR342" s="221"/>
      <c r="AS342" s="221"/>
      <c r="AT342" s="221"/>
      <c r="AU342" s="221"/>
      <c r="AV342" s="221"/>
      <c r="AW342" s="221"/>
      <c r="AX342" s="221"/>
      <c r="AY342" s="221"/>
      <c r="AZ342" s="221"/>
      <c r="BA342" s="221"/>
      <c r="BB342" s="221"/>
      <c r="BC342" s="221"/>
      <c r="BD342" s="221"/>
      <c r="BE342" s="221"/>
      <c r="BF342" s="221"/>
      <c r="BG342" s="221"/>
      <c r="BH342" s="221"/>
      <c r="BI342" s="221"/>
      <c r="BJ342" s="221"/>
      <c r="BK342" s="221"/>
      <c r="BL342" s="221"/>
      <c r="BM342" s="221"/>
      <c r="BN342" s="221"/>
      <c r="BO342" s="221"/>
      <c r="BP342" s="221"/>
      <c r="BQ342" s="221"/>
      <c r="BR342" s="221"/>
      <c r="BS342" s="221"/>
      <c r="BT342" s="221"/>
      <c r="BU342" s="221"/>
      <c r="BV342" s="221"/>
      <c r="BW342" s="221"/>
      <c r="BX342" s="221"/>
      <c r="BY342" s="221"/>
      <c r="BZ342" s="221"/>
      <c r="CA342" s="221"/>
      <c r="CB342" s="177"/>
      <c r="CC342" s="177"/>
      <c r="CD342" s="177"/>
    </row>
    <row r="343" spans="1:82" ht="20.100000000000001" customHeight="1">
      <c r="A343" s="291" t="str">
        <f>IF(resultats_francais!A343="","",resultats_francais!A343)</f>
        <v/>
      </c>
      <c r="B343" s="121"/>
      <c r="C343" s="122"/>
      <c r="D343" s="123"/>
      <c r="E343" s="121"/>
      <c r="F343" s="122"/>
      <c r="G343" s="122"/>
      <c r="H343" s="124"/>
      <c r="I343" s="240"/>
      <c r="J343" s="121"/>
      <c r="K343" s="122"/>
      <c r="L343" s="124"/>
      <c r="M343" s="121"/>
      <c r="N343" s="122"/>
      <c r="O343" s="122"/>
      <c r="P343" s="122"/>
      <c r="Q343" s="122"/>
      <c r="R343" s="124"/>
      <c r="S343" s="121"/>
      <c r="T343" s="124"/>
      <c r="U343" s="121"/>
      <c r="V343" s="122"/>
      <c r="W343" s="122"/>
      <c r="X343" s="124"/>
      <c r="Y343" s="121"/>
      <c r="Z343" s="122"/>
      <c r="AA343" s="124"/>
      <c r="AB343" s="121"/>
      <c r="AC343" s="122"/>
      <c r="AD343" s="124"/>
      <c r="AE343" s="328" t="str">
        <f t="shared" si="45"/>
        <v/>
      </c>
      <c r="AF343" s="328" t="str">
        <f t="shared" si="46"/>
        <v/>
      </c>
      <c r="AG343" s="328" t="str">
        <f t="shared" si="47"/>
        <v/>
      </c>
      <c r="AH343" s="328" t="str">
        <f t="shared" si="48"/>
        <v/>
      </c>
      <c r="AI343" s="328" t="str">
        <f t="shared" si="49"/>
        <v/>
      </c>
      <c r="AJ343" s="328" t="str">
        <f t="shared" si="50"/>
        <v/>
      </c>
      <c r="AK343" s="328" t="str">
        <f t="shared" si="51"/>
        <v/>
      </c>
      <c r="AL343" s="328" t="str">
        <f t="shared" si="52"/>
        <v/>
      </c>
      <c r="AM343" s="328" t="str">
        <f t="shared" si="53"/>
        <v/>
      </c>
      <c r="AN343" s="221"/>
      <c r="AO343" s="221"/>
      <c r="AP343" s="221"/>
      <c r="AQ343" s="221"/>
      <c r="AR343" s="221"/>
      <c r="AS343" s="221"/>
      <c r="AT343" s="221"/>
      <c r="AU343" s="221"/>
      <c r="AV343" s="221"/>
      <c r="AW343" s="221"/>
      <c r="AX343" s="221"/>
      <c r="AY343" s="221"/>
      <c r="AZ343" s="221"/>
      <c r="BA343" s="221"/>
      <c r="BB343" s="221"/>
      <c r="BC343" s="221"/>
      <c r="BD343" s="221"/>
      <c r="BE343" s="221"/>
      <c r="BF343" s="221"/>
      <c r="BG343" s="221"/>
      <c r="BH343" s="221"/>
      <c r="BI343" s="221"/>
      <c r="BJ343" s="221"/>
      <c r="BK343" s="221"/>
      <c r="BL343" s="221"/>
      <c r="BM343" s="221"/>
      <c r="BN343" s="221"/>
      <c r="BO343" s="221"/>
      <c r="BP343" s="221"/>
      <c r="BQ343" s="221"/>
      <c r="BR343" s="221"/>
      <c r="BS343" s="221"/>
      <c r="BT343" s="221"/>
      <c r="BU343" s="221"/>
      <c r="BV343" s="221"/>
      <c r="BW343" s="221"/>
      <c r="BX343" s="221"/>
      <c r="BY343" s="221"/>
      <c r="BZ343" s="221"/>
      <c r="CA343" s="221"/>
      <c r="CB343" s="177"/>
      <c r="CC343" s="177"/>
      <c r="CD343" s="177"/>
    </row>
    <row r="344" spans="1:82" ht="20.100000000000001" customHeight="1">
      <c r="A344" s="291" t="str">
        <f>IF(resultats_francais!A344="","",resultats_francais!A344)</f>
        <v/>
      </c>
      <c r="B344" s="121"/>
      <c r="C344" s="122"/>
      <c r="D344" s="123"/>
      <c r="E344" s="121"/>
      <c r="F344" s="122"/>
      <c r="G344" s="122"/>
      <c r="H344" s="124"/>
      <c r="I344" s="240"/>
      <c r="J344" s="121"/>
      <c r="K344" s="122"/>
      <c r="L344" s="124"/>
      <c r="M344" s="121"/>
      <c r="N344" s="122"/>
      <c r="O344" s="122"/>
      <c r="P344" s="122"/>
      <c r="Q344" s="122"/>
      <c r="R344" s="124"/>
      <c r="S344" s="121"/>
      <c r="T344" s="124"/>
      <c r="U344" s="121"/>
      <c r="V344" s="122"/>
      <c r="W344" s="122"/>
      <c r="X344" s="124"/>
      <c r="Y344" s="121"/>
      <c r="Z344" s="122"/>
      <c r="AA344" s="124"/>
      <c r="AB344" s="121"/>
      <c r="AC344" s="122"/>
      <c r="AD344" s="124"/>
      <c r="AE344" s="328" t="str">
        <f t="shared" si="45"/>
        <v/>
      </c>
      <c r="AF344" s="328" t="str">
        <f t="shared" si="46"/>
        <v/>
      </c>
      <c r="AG344" s="328" t="str">
        <f t="shared" si="47"/>
        <v/>
      </c>
      <c r="AH344" s="328" t="str">
        <f t="shared" si="48"/>
        <v/>
      </c>
      <c r="AI344" s="328" t="str">
        <f t="shared" si="49"/>
        <v/>
      </c>
      <c r="AJ344" s="328" t="str">
        <f t="shared" si="50"/>
        <v/>
      </c>
      <c r="AK344" s="328" t="str">
        <f t="shared" si="51"/>
        <v/>
      </c>
      <c r="AL344" s="328" t="str">
        <f t="shared" si="52"/>
        <v/>
      </c>
      <c r="AM344" s="328" t="str">
        <f t="shared" si="53"/>
        <v/>
      </c>
      <c r="AN344" s="221"/>
      <c r="AO344" s="221"/>
      <c r="AP344" s="221"/>
      <c r="AQ344" s="221"/>
      <c r="AR344" s="221"/>
      <c r="AS344" s="221"/>
      <c r="AT344" s="221"/>
      <c r="AU344" s="221"/>
      <c r="AV344" s="221"/>
      <c r="AW344" s="221"/>
      <c r="AX344" s="221"/>
      <c r="AY344" s="221"/>
      <c r="AZ344" s="221"/>
      <c r="BA344" s="221"/>
      <c r="BB344" s="221"/>
      <c r="BC344" s="221"/>
      <c r="BD344" s="221"/>
      <c r="BE344" s="221"/>
      <c r="BF344" s="221"/>
      <c r="BG344" s="221"/>
      <c r="BH344" s="221"/>
      <c r="BI344" s="221"/>
      <c r="BJ344" s="221"/>
      <c r="BK344" s="221"/>
      <c r="BL344" s="221"/>
      <c r="BM344" s="221"/>
      <c r="BN344" s="221"/>
      <c r="BO344" s="221"/>
      <c r="BP344" s="221"/>
      <c r="BQ344" s="221"/>
      <c r="BR344" s="221"/>
      <c r="BS344" s="221"/>
      <c r="BT344" s="221"/>
      <c r="BU344" s="221"/>
      <c r="BV344" s="221"/>
      <c r="BW344" s="221"/>
      <c r="BX344" s="221"/>
      <c r="BY344" s="221"/>
      <c r="BZ344" s="221"/>
      <c r="CA344" s="221"/>
      <c r="CB344" s="177"/>
      <c r="CC344" s="177"/>
      <c r="CD344" s="177"/>
    </row>
    <row r="345" spans="1:82" ht="20.100000000000001" customHeight="1">
      <c r="A345" s="291" t="str">
        <f>IF(resultats_francais!A345="","",resultats_francais!A345)</f>
        <v/>
      </c>
      <c r="B345" s="121"/>
      <c r="C345" s="122"/>
      <c r="D345" s="123"/>
      <c r="E345" s="121"/>
      <c r="F345" s="122"/>
      <c r="G345" s="122"/>
      <c r="H345" s="124"/>
      <c r="I345" s="240"/>
      <c r="J345" s="121"/>
      <c r="K345" s="122"/>
      <c r="L345" s="124"/>
      <c r="M345" s="121"/>
      <c r="N345" s="122"/>
      <c r="O345" s="122"/>
      <c r="P345" s="122"/>
      <c r="Q345" s="122"/>
      <c r="R345" s="124"/>
      <c r="S345" s="121"/>
      <c r="T345" s="124"/>
      <c r="U345" s="121"/>
      <c r="V345" s="122"/>
      <c r="W345" s="122"/>
      <c r="X345" s="124"/>
      <c r="Y345" s="121"/>
      <c r="Z345" s="122"/>
      <c r="AA345" s="124"/>
      <c r="AB345" s="121"/>
      <c r="AC345" s="122"/>
      <c r="AD345" s="124"/>
      <c r="AE345" s="328" t="str">
        <f t="shared" si="45"/>
        <v/>
      </c>
      <c r="AF345" s="328" t="str">
        <f t="shared" si="46"/>
        <v/>
      </c>
      <c r="AG345" s="328" t="str">
        <f t="shared" si="47"/>
        <v/>
      </c>
      <c r="AH345" s="328" t="str">
        <f t="shared" si="48"/>
        <v/>
      </c>
      <c r="AI345" s="328" t="str">
        <f t="shared" si="49"/>
        <v/>
      </c>
      <c r="AJ345" s="328" t="str">
        <f t="shared" si="50"/>
        <v/>
      </c>
      <c r="AK345" s="328" t="str">
        <f t="shared" si="51"/>
        <v/>
      </c>
      <c r="AL345" s="328" t="str">
        <f t="shared" si="52"/>
        <v/>
      </c>
      <c r="AM345" s="328" t="str">
        <f t="shared" si="53"/>
        <v/>
      </c>
      <c r="AN345" s="221"/>
      <c r="AO345" s="221"/>
      <c r="AP345" s="221"/>
      <c r="AQ345" s="221"/>
      <c r="AR345" s="221"/>
      <c r="AS345" s="221"/>
      <c r="AT345" s="221"/>
      <c r="AU345" s="221"/>
      <c r="AV345" s="221"/>
      <c r="AW345" s="221"/>
      <c r="AX345" s="221"/>
      <c r="AY345" s="221"/>
      <c r="AZ345" s="221"/>
      <c r="BA345" s="221"/>
      <c r="BB345" s="221"/>
      <c r="BC345" s="221"/>
      <c r="BD345" s="221"/>
      <c r="BE345" s="221"/>
      <c r="BF345" s="221"/>
      <c r="BG345" s="221"/>
      <c r="BH345" s="221"/>
      <c r="BI345" s="221"/>
      <c r="BJ345" s="221"/>
      <c r="BK345" s="221"/>
      <c r="BL345" s="221"/>
      <c r="BM345" s="221"/>
      <c r="BN345" s="221"/>
      <c r="BO345" s="221"/>
      <c r="BP345" s="221"/>
      <c r="BQ345" s="221"/>
      <c r="BR345" s="221"/>
      <c r="BS345" s="221"/>
      <c r="BT345" s="221"/>
      <c r="BU345" s="221"/>
      <c r="BV345" s="221"/>
      <c r="BW345" s="221"/>
      <c r="BX345" s="221"/>
      <c r="BY345" s="221"/>
      <c r="BZ345" s="221"/>
      <c r="CA345" s="221"/>
      <c r="CB345" s="177"/>
      <c r="CC345" s="177"/>
      <c r="CD345" s="177"/>
    </row>
    <row r="346" spans="1:82" ht="20.100000000000001" customHeight="1">
      <c r="A346" s="291" t="str">
        <f>IF(resultats_francais!A346="","",resultats_francais!A346)</f>
        <v/>
      </c>
      <c r="B346" s="121"/>
      <c r="C346" s="122"/>
      <c r="D346" s="123"/>
      <c r="E346" s="121"/>
      <c r="F346" s="122"/>
      <c r="G346" s="122"/>
      <c r="H346" s="124"/>
      <c r="I346" s="240"/>
      <c r="J346" s="121"/>
      <c r="K346" s="122"/>
      <c r="L346" s="124"/>
      <c r="M346" s="121"/>
      <c r="N346" s="122"/>
      <c r="O346" s="122"/>
      <c r="P346" s="122"/>
      <c r="Q346" s="122"/>
      <c r="R346" s="124"/>
      <c r="S346" s="121"/>
      <c r="T346" s="124"/>
      <c r="U346" s="121"/>
      <c r="V346" s="122"/>
      <c r="W346" s="122"/>
      <c r="X346" s="124"/>
      <c r="Y346" s="121"/>
      <c r="Z346" s="122"/>
      <c r="AA346" s="124"/>
      <c r="AB346" s="121"/>
      <c r="AC346" s="122"/>
      <c r="AD346" s="124"/>
      <c r="AE346" s="328" t="str">
        <f t="shared" si="45"/>
        <v/>
      </c>
      <c r="AF346" s="328" t="str">
        <f t="shared" si="46"/>
        <v/>
      </c>
      <c r="AG346" s="328" t="str">
        <f t="shared" si="47"/>
        <v/>
      </c>
      <c r="AH346" s="328" t="str">
        <f t="shared" si="48"/>
        <v/>
      </c>
      <c r="AI346" s="328" t="str">
        <f t="shared" si="49"/>
        <v/>
      </c>
      <c r="AJ346" s="328" t="str">
        <f t="shared" si="50"/>
        <v/>
      </c>
      <c r="AK346" s="328" t="str">
        <f t="shared" si="51"/>
        <v/>
      </c>
      <c r="AL346" s="328" t="str">
        <f t="shared" si="52"/>
        <v/>
      </c>
      <c r="AM346" s="328" t="str">
        <f t="shared" si="53"/>
        <v/>
      </c>
      <c r="AN346" s="221"/>
      <c r="AO346" s="221"/>
      <c r="AP346" s="221"/>
      <c r="AQ346" s="221"/>
      <c r="AR346" s="221"/>
      <c r="AS346" s="221"/>
      <c r="AT346" s="221"/>
      <c r="AU346" s="221"/>
      <c r="AV346" s="221"/>
      <c r="AW346" s="221"/>
      <c r="AX346" s="221"/>
      <c r="AY346" s="221"/>
      <c r="AZ346" s="221"/>
      <c r="BA346" s="221"/>
      <c r="BB346" s="221"/>
      <c r="BC346" s="221"/>
      <c r="BD346" s="221"/>
      <c r="BE346" s="221"/>
      <c r="BF346" s="221"/>
      <c r="BG346" s="221"/>
      <c r="BH346" s="221"/>
      <c r="BI346" s="221"/>
      <c r="BJ346" s="221"/>
      <c r="BK346" s="221"/>
      <c r="BL346" s="221"/>
      <c r="BM346" s="221"/>
      <c r="BN346" s="221"/>
      <c r="BO346" s="221"/>
      <c r="BP346" s="221"/>
      <c r="BQ346" s="221"/>
      <c r="BR346" s="221"/>
      <c r="BS346" s="221"/>
      <c r="BT346" s="221"/>
      <c r="BU346" s="221"/>
      <c r="BV346" s="221"/>
      <c r="BW346" s="221"/>
      <c r="BX346" s="221"/>
      <c r="BY346" s="221"/>
      <c r="BZ346" s="221"/>
      <c r="CA346" s="221"/>
      <c r="CB346" s="177"/>
      <c r="CC346" s="177"/>
      <c r="CD346" s="177"/>
    </row>
    <row r="347" spans="1:82" ht="20.100000000000001" customHeight="1">
      <c r="A347" s="291" t="str">
        <f>IF(resultats_francais!A347="","",resultats_francais!A347)</f>
        <v/>
      </c>
      <c r="B347" s="121"/>
      <c r="C347" s="122"/>
      <c r="D347" s="123"/>
      <c r="E347" s="121"/>
      <c r="F347" s="122"/>
      <c r="G347" s="122"/>
      <c r="H347" s="124"/>
      <c r="I347" s="240"/>
      <c r="J347" s="121"/>
      <c r="K347" s="122"/>
      <c r="L347" s="124"/>
      <c r="M347" s="121"/>
      <c r="N347" s="122"/>
      <c r="O347" s="122"/>
      <c r="P347" s="122"/>
      <c r="Q347" s="122"/>
      <c r="R347" s="124"/>
      <c r="S347" s="121"/>
      <c r="T347" s="124"/>
      <c r="U347" s="121"/>
      <c r="V347" s="122"/>
      <c r="W347" s="122"/>
      <c r="X347" s="124"/>
      <c r="Y347" s="121"/>
      <c r="Z347" s="122"/>
      <c r="AA347" s="124"/>
      <c r="AB347" s="121"/>
      <c r="AC347" s="122"/>
      <c r="AD347" s="124"/>
      <c r="AE347" s="328" t="str">
        <f t="shared" si="45"/>
        <v/>
      </c>
      <c r="AF347" s="328" t="str">
        <f t="shared" si="46"/>
        <v/>
      </c>
      <c r="AG347" s="328" t="str">
        <f t="shared" si="47"/>
        <v/>
      </c>
      <c r="AH347" s="328" t="str">
        <f t="shared" si="48"/>
        <v/>
      </c>
      <c r="AI347" s="328" t="str">
        <f t="shared" si="49"/>
        <v/>
      </c>
      <c r="AJ347" s="328" t="str">
        <f t="shared" si="50"/>
        <v/>
      </c>
      <c r="AK347" s="328" t="str">
        <f t="shared" si="51"/>
        <v/>
      </c>
      <c r="AL347" s="328" t="str">
        <f t="shared" si="52"/>
        <v/>
      </c>
      <c r="AM347" s="328" t="str">
        <f t="shared" si="53"/>
        <v/>
      </c>
      <c r="AN347" s="221"/>
      <c r="AO347" s="221"/>
      <c r="AP347" s="221"/>
      <c r="AQ347" s="221"/>
      <c r="AR347" s="221"/>
      <c r="AS347" s="221"/>
      <c r="AT347" s="221"/>
      <c r="AU347" s="221"/>
      <c r="AV347" s="221"/>
      <c r="AW347" s="221"/>
      <c r="AX347" s="221"/>
      <c r="AY347" s="221"/>
      <c r="AZ347" s="221"/>
      <c r="BA347" s="221"/>
      <c r="BB347" s="221"/>
      <c r="BC347" s="221"/>
      <c r="BD347" s="221"/>
      <c r="BE347" s="221"/>
      <c r="BF347" s="221"/>
      <c r="BG347" s="221"/>
      <c r="BH347" s="221"/>
      <c r="BI347" s="221"/>
      <c r="BJ347" s="221"/>
      <c r="BK347" s="221"/>
      <c r="BL347" s="221"/>
      <c r="BM347" s="221"/>
      <c r="BN347" s="221"/>
      <c r="BO347" s="221"/>
      <c r="BP347" s="221"/>
      <c r="BQ347" s="221"/>
      <c r="BR347" s="221"/>
      <c r="BS347" s="221"/>
      <c r="BT347" s="221"/>
      <c r="BU347" s="221"/>
      <c r="BV347" s="221"/>
      <c r="BW347" s="221"/>
      <c r="BX347" s="221"/>
      <c r="BY347" s="221"/>
      <c r="BZ347" s="221"/>
      <c r="CA347" s="221"/>
      <c r="CB347" s="177"/>
      <c r="CC347" s="177"/>
      <c r="CD347" s="177"/>
    </row>
    <row r="348" spans="1:82" ht="20.100000000000001" customHeight="1">
      <c r="A348" s="291" t="str">
        <f>IF(resultats_francais!A348="","",resultats_francais!A348)</f>
        <v/>
      </c>
      <c r="B348" s="121"/>
      <c r="C348" s="122"/>
      <c r="D348" s="123"/>
      <c r="E348" s="121"/>
      <c r="F348" s="122"/>
      <c r="G348" s="122"/>
      <c r="H348" s="124"/>
      <c r="I348" s="240"/>
      <c r="J348" s="121"/>
      <c r="K348" s="122"/>
      <c r="L348" s="124"/>
      <c r="M348" s="121"/>
      <c r="N348" s="122"/>
      <c r="O348" s="122"/>
      <c r="P348" s="122"/>
      <c r="Q348" s="122"/>
      <c r="R348" s="124"/>
      <c r="S348" s="121"/>
      <c r="T348" s="124"/>
      <c r="U348" s="121"/>
      <c r="V348" s="122"/>
      <c r="W348" s="122"/>
      <c r="X348" s="124"/>
      <c r="Y348" s="121"/>
      <c r="Z348" s="122"/>
      <c r="AA348" s="124"/>
      <c r="AB348" s="121"/>
      <c r="AC348" s="122"/>
      <c r="AD348" s="124"/>
      <c r="AE348" s="328" t="str">
        <f t="shared" si="45"/>
        <v/>
      </c>
      <c r="AF348" s="328" t="str">
        <f t="shared" si="46"/>
        <v/>
      </c>
      <c r="AG348" s="328" t="str">
        <f t="shared" si="47"/>
        <v/>
      </c>
      <c r="AH348" s="328" t="str">
        <f t="shared" si="48"/>
        <v/>
      </c>
      <c r="AI348" s="328" t="str">
        <f t="shared" si="49"/>
        <v/>
      </c>
      <c r="AJ348" s="328" t="str">
        <f t="shared" si="50"/>
        <v/>
      </c>
      <c r="AK348" s="328" t="str">
        <f t="shared" si="51"/>
        <v/>
      </c>
      <c r="AL348" s="328" t="str">
        <f t="shared" si="52"/>
        <v/>
      </c>
      <c r="AM348" s="328" t="str">
        <f t="shared" si="53"/>
        <v/>
      </c>
      <c r="AN348" s="221"/>
      <c r="AO348" s="221"/>
      <c r="AP348" s="221"/>
      <c r="AQ348" s="221"/>
      <c r="AR348" s="221"/>
      <c r="AS348" s="221"/>
      <c r="AT348" s="221"/>
      <c r="AU348" s="221"/>
      <c r="AV348" s="221"/>
      <c r="AW348" s="221"/>
      <c r="AX348" s="221"/>
      <c r="AY348" s="221"/>
      <c r="AZ348" s="221"/>
      <c r="BA348" s="221"/>
      <c r="BB348" s="221"/>
      <c r="BC348" s="221"/>
      <c r="BD348" s="221"/>
      <c r="BE348" s="221"/>
      <c r="BF348" s="221"/>
      <c r="BG348" s="221"/>
      <c r="BH348" s="221"/>
      <c r="BI348" s="221"/>
      <c r="BJ348" s="221"/>
      <c r="BK348" s="221"/>
      <c r="BL348" s="221"/>
      <c r="BM348" s="221"/>
      <c r="BN348" s="221"/>
      <c r="BO348" s="221"/>
      <c r="BP348" s="221"/>
      <c r="BQ348" s="221"/>
      <c r="BR348" s="221"/>
      <c r="BS348" s="221"/>
      <c r="BT348" s="221"/>
      <c r="BU348" s="221"/>
      <c r="BV348" s="221"/>
      <c r="BW348" s="221"/>
      <c r="BX348" s="221"/>
      <c r="BY348" s="221"/>
      <c r="BZ348" s="221"/>
      <c r="CA348" s="221"/>
      <c r="CB348" s="177"/>
      <c r="CC348" s="177"/>
      <c r="CD348" s="177"/>
    </row>
    <row r="349" spans="1:82" ht="20.100000000000001" customHeight="1">
      <c r="A349" s="291" t="str">
        <f>IF(resultats_francais!A349="","",resultats_francais!A349)</f>
        <v/>
      </c>
      <c r="B349" s="121"/>
      <c r="C349" s="122"/>
      <c r="D349" s="123"/>
      <c r="E349" s="121"/>
      <c r="F349" s="122"/>
      <c r="G349" s="122"/>
      <c r="H349" s="124"/>
      <c r="I349" s="240"/>
      <c r="J349" s="121"/>
      <c r="K349" s="122"/>
      <c r="L349" s="124"/>
      <c r="M349" s="121"/>
      <c r="N349" s="122"/>
      <c r="O349" s="122"/>
      <c r="P349" s="122"/>
      <c r="Q349" s="122"/>
      <c r="R349" s="124"/>
      <c r="S349" s="121"/>
      <c r="T349" s="124"/>
      <c r="U349" s="121"/>
      <c r="V349" s="122"/>
      <c r="W349" s="122"/>
      <c r="X349" s="124"/>
      <c r="Y349" s="121"/>
      <c r="Z349" s="122"/>
      <c r="AA349" s="124"/>
      <c r="AB349" s="121"/>
      <c r="AC349" s="122"/>
      <c r="AD349" s="124"/>
      <c r="AE349" s="328" t="str">
        <f t="shared" si="45"/>
        <v/>
      </c>
      <c r="AF349" s="328" t="str">
        <f t="shared" si="46"/>
        <v/>
      </c>
      <c r="AG349" s="328" t="str">
        <f t="shared" si="47"/>
        <v/>
      </c>
      <c r="AH349" s="328" t="str">
        <f t="shared" si="48"/>
        <v/>
      </c>
      <c r="AI349" s="328" t="str">
        <f t="shared" si="49"/>
        <v/>
      </c>
      <c r="AJ349" s="328" t="str">
        <f t="shared" si="50"/>
        <v/>
      </c>
      <c r="AK349" s="328" t="str">
        <f t="shared" si="51"/>
        <v/>
      </c>
      <c r="AL349" s="328" t="str">
        <f t="shared" si="52"/>
        <v/>
      </c>
      <c r="AM349" s="328" t="str">
        <f t="shared" si="53"/>
        <v/>
      </c>
      <c r="AN349" s="221"/>
      <c r="AO349" s="221"/>
      <c r="AP349" s="221"/>
      <c r="AQ349" s="221"/>
      <c r="AR349" s="221"/>
      <c r="AS349" s="221"/>
      <c r="AT349" s="221"/>
      <c r="AU349" s="221"/>
      <c r="AV349" s="221"/>
      <c r="AW349" s="221"/>
      <c r="AX349" s="221"/>
      <c r="AY349" s="221"/>
      <c r="AZ349" s="221"/>
      <c r="BA349" s="221"/>
      <c r="BB349" s="221"/>
      <c r="BC349" s="221"/>
      <c r="BD349" s="221"/>
      <c r="BE349" s="221"/>
      <c r="BF349" s="221"/>
      <c r="BG349" s="221"/>
      <c r="BH349" s="221"/>
      <c r="BI349" s="221"/>
      <c r="BJ349" s="221"/>
      <c r="BK349" s="221"/>
      <c r="BL349" s="221"/>
      <c r="BM349" s="221"/>
      <c r="BN349" s="221"/>
      <c r="BO349" s="221"/>
      <c r="BP349" s="221"/>
      <c r="BQ349" s="221"/>
      <c r="BR349" s="221"/>
      <c r="BS349" s="221"/>
      <c r="BT349" s="221"/>
      <c r="BU349" s="221"/>
      <c r="BV349" s="221"/>
      <c r="BW349" s="221"/>
      <c r="BX349" s="221"/>
      <c r="BY349" s="221"/>
      <c r="BZ349" s="221"/>
      <c r="CA349" s="221"/>
      <c r="CB349" s="177"/>
      <c r="CC349" s="177"/>
      <c r="CD349" s="177"/>
    </row>
    <row r="350" spans="1:82" ht="20.100000000000001" customHeight="1">
      <c r="A350" s="291" t="str">
        <f>IF(resultats_francais!A350="","",resultats_francais!A350)</f>
        <v/>
      </c>
      <c r="B350" s="121"/>
      <c r="C350" s="122"/>
      <c r="D350" s="123"/>
      <c r="E350" s="121"/>
      <c r="F350" s="122"/>
      <c r="G350" s="122"/>
      <c r="H350" s="124"/>
      <c r="I350" s="240"/>
      <c r="J350" s="121"/>
      <c r="K350" s="122"/>
      <c r="L350" s="124"/>
      <c r="M350" s="121"/>
      <c r="N350" s="122"/>
      <c r="O350" s="122"/>
      <c r="P350" s="122"/>
      <c r="Q350" s="122"/>
      <c r="R350" s="124"/>
      <c r="S350" s="121"/>
      <c r="T350" s="124"/>
      <c r="U350" s="121"/>
      <c r="V350" s="122"/>
      <c r="W350" s="122"/>
      <c r="X350" s="124"/>
      <c r="Y350" s="121"/>
      <c r="Z350" s="122"/>
      <c r="AA350" s="124"/>
      <c r="AB350" s="121"/>
      <c r="AC350" s="122"/>
      <c r="AD350" s="124"/>
      <c r="AE350" s="328" t="str">
        <f t="shared" si="45"/>
        <v/>
      </c>
      <c r="AF350" s="328" t="str">
        <f t="shared" si="46"/>
        <v/>
      </c>
      <c r="AG350" s="328" t="str">
        <f t="shared" si="47"/>
        <v/>
      </c>
      <c r="AH350" s="328" t="str">
        <f t="shared" si="48"/>
        <v/>
      </c>
      <c r="AI350" s="328" t="str">
        <f t="shared" si="49"/>
        <v/>
      </c>
      <c r="AJ350" s="328" t="str">
        <f t="shared" si="50"/>
        <v/>
      </c>
      <c r="AK350" s="328" t="str">
        <f t="shared" si="51"/>
        <v/>
      </c>
      <c r="AL350" s="328" t="str">
        <f t="shared" si="52"/>
        <v/>
      </c>
      <c r="AM350" s="328" t="str">
        <f t="shared" si="53"/>
        <v/>
      </c>
      <c r="AN350" s="221"/>
      <c r="AO350" s="221"/>
      <c r="AP350" s="221"/>
      <c r="AQ350" s="221"/>
      <c r="AR350" s="221"/>
      <c r="AS350" s="221"/>
      <c r="AT350" s="221"/>
      <c r="AU350" s="221"/>
      <c r="AV350" s="221"/>
      <c r="AW350" s="221"/>
      <c r="AX350" s="221"/>
      <c r="AY350" s="221"/>
      <c r="AZ350" s="221"/>
      <c r="BA350" s="221"/>
      <c r="BB350" s="221"/>
      <c r="BC350" s="221"/>
      <c r="BD350" s="221"/>
      <c r="BE350" s="221"/>
      <c r="BF350" s="221"/>
      <c r="BG350" s="221"/>
      <c r="BH350" s="221"/>
      <c r="BI350" s="221"/>
      <c r="BJ350" s="221"/>
      <c r="BK350" s="221"/>
      <c r="BL350" s="221"/>
      <c r="BM350" s="221"/>
      <c r="BN350" s="221"/>
      <c r="BO350" s="221"/>
      <c r="BP350" s="221"/>
      <c r="BQ350" s="221"/>
      <c r="BR350" s="221"/>
      <c r="BS350" s="221"/>
      <c r="BT350" s="221"/>
      <c r="BU350" s="221"/>
      <c r="BV350" s="221"/>
      <c r="BW350" s="221"/>
      <c r="BX350" s="221"/>
      <c r="BY350" s="221"/>
      <c r="BZ350" s="221"/>
      <c r="CA350" s="221"/>
      <c r="CB350" s="177"/>
      <c r="CC350" s="177"/>
      <c r="CD350" s="177"/>
    </row>
    <row r="351" spans="1:82" ht="20.100000000000001" customHeight="1">
      <c r="A351" s="291" t="str">
        <f>IF(resultats_francais!A351="","",resultats_francais!A351)</f>
        <v/>
      </c>
      <c r="B351" s="121"/>
      <c r="C351" s="122"/>
      <c r="D351" s="123"/>
      <c r="E351" s="121"/>
      <c r="F351" s="122"/>
      <c r="G351" s="122"/>
      <c r="H351" s="124"/>
      <c r="I351" s="240"/>
      <c r="J351" s="121"/>
      <c r="K351" s="122"/>
      <c r="L351" s="124"/>
      <c r="M351" s="121"/>
      <c r="N351" s="122"/>
      <c r="O351" s="122"/>
      <c r="P351" s="122"/>
      <c r="Q351" s="122"/>
      <c r="R351" s="124"/>
      <c r="S351" s="121"/>
      <c r="T351" s="124"/>
      <c r="U351" s="121"/>
      <c r="V351" s="122"/>
      <c r="W351" s="122"/>
      <c r="X351" s="124"/>
      <c r="Y351" s="121"/>
      <c r="Z351" s="122"/>
      <c r="AA351" s="124"/>
      <c r="AB351" s="121"/>
      <c r="AC351" s="122"/>
      <c r="AD351" s="124"/>
      <c r="AE351" s="328" t="str">
        <f t="shared" si="45"/>
        <v/>
      </c>
      <c r="AF351" s="328" t="str">
        <f t="shared" si="46"/>
        <v/>
      </c>
      <c r="AG351" s="328" t="str">
        <f t="shared" si="47"/>
        <v/>
      </c>
      <c r="AH351" s="328" t="str">
        <f t="shared" si="48"/>
        <v/>
      </c>
      <c r="AI351" s="328" t="str">
        <f t="shared" si="49"/>
        <v/>
      </c>
      <c r="AJ351" s="328" t="str">
        <f t="shared" si="50"/>
        <v/>
      </c>
      <c r="AK351" s="328" t="str">
        <f t="shared" si="51"/>
        <v/>
      </c>
      <c r="AL351" s="328" t="str">
        <f t="shared" si="52"/>
        <v/>
      </c>
      <c r="AM351" s="328" t="str">
        <f t="shared" si="53"/>
        <v/>
      </c>
      <c r="AN351" s="221"/>
      <c r="AO351" s="221"/>
      <c r="AP351" s="221"/>
      <c r="AQ351" s="221"/>
      <c r="AR351" s="221"/>
      <c r="AS351" s="221"/>
      <c r="AT351" s="221"/>
      <c r="AU351" s="221"/>
      <c r="AV351" s="221"/>
      <c r="AW351" s="221"/>
      <c r="AX351" s="221"/>
      <c r="AY351" s="221"/>
      <c r="AZ351" s="221"/>
      <c r="BA351" s="221"/>
      <c r="BB351" s="221"/>
      <c r="BC351" s="221"/>
      <c r="BD351" s="221"/>
      <c r="BE351" s="221"/>
      <c r="BF351" s="221"/>
      <c r="BG351" s="221"/>
      <c r="BH351" s="221"/>
      <c r="BI351" s="221"/>
      <c r="BJ351" s="221"/>
      <c r="BK351" s="221"/>
      <c r="BL351" s="221"/>
      <c r="BM351" s="221"/>
      <c r="BN351" s="221"/>
      <c r="BO351" s="221"/>
      <c r="BP351" s="221"/>
      <c r="BQ351" s="221"/>
      <c r="BR351" s="221"/>
      <c r="BS351" s="221"/>
      <c r="BT351" s="221"/>
      <c r="BU351" s="221"/>
      <c r="BV351" s="221"/>
      <c r="BW351" s="221"/>
      <c r="BX351" s="221"/>
      <c r="BY351" s="221"/>
      <c r="BZ351" s="221"/>
      <c r="CA351" s="221"/>
      <c r="CB351" s="177"/>
      <c r="CC351" s="177"/>
      <c r="CD351" s="177"/>
    </row>
    <row r="352" spans="1:82" ht="20.100000000000001" customHeight="1">
      <c r="A352" s="291" t="str">
        <f>IF(resultats_francais!A352="","",resultats_francais!A352)</f>
        <v/>
      </c>
      <c r="B352" s="121"/>
      <c r="C352" s="122"/>
      <c r="D352" s="123"/>
      <c r="E352" s="121"/>
      <c r="F352" s="122"/>
      <c r="G352" s="122"/>
      <c r="H352" s="124"/>
      <c r="I352" s="240"/>
      <c r="J352" s="121"/>
      <c r="K352" s="122"/>
      <c r="L352" s="124"/>
      <c r="M352" s="121"/>
      <c r="N352" s="122"/>
      <c r="O352" s="122"/>
      <c r="P352" s="122"/>
      <c r="Q352" s="122"/>
      <c r="R352" s="124"/>
      <c r="S352" s="121"/>
      <c r="T352" s="124"/>
      <c r="U352" s="121"/>
      <c r="V352" s="122"/>
      <c r="W352" s="122"/>
      <c r="X352" s="124"/>
      <c r="Y352" s="121"/>
      <c r="Z352" s="122"/>
      <c r="AA352" s="124"/>
      <c r="AB352" s="121"/>
      <c r="AC352" s="122"/>
      <c r="AD352" s="124"/>
      <c r="AE352" s="328" t="str">
        <f t="shared" si="45"/>
        <v/>
      </c>
      <c r="AF352" s="328" t="str">
        <f t="shared" si="46"/>
        <v/>
      </c>
      <c r="AG352" s="328" t="str">
        <f t="shared" si="47"/>
        <v/>
      </c>
      <c r="AH352" s="328" t="str">
        <f t="shared" si="48"/>
        <v/>
      </c>
      <c r="AI352" s="328" t="str">
        <f t="shared" si="49"/>
        <v/>
      </c>
      <c r="AJ352" s="328" t="str">
        <f t="shared" si="50"/>
        <v/>
      </c>
      <c r="AK352" s="328" t="str">
        <f t="shared" si="51"/>
        <v/>
      </c>
      <c r="AL352" s="328" t="str">
        <f t="shared" si="52"/>
        <v/>
      </c>
      <c r="AM352" s="328" t="str">
        <f t="shared" si="53"/>
        <v/>
      </c>
      <c r="AN352" s="221"/>
      <c r="AO352" s="221"/>
      <c r="AP352" s="221"/>
      <c r="AQ352" s="221"/>
      <c r="AR352" s="221"/>
      <c r="AS352" s="221"/>
      <c r="AT352" s="221"/>
      <c r="AU352" s="221"/>
      <c r="AV352" s="221"/>
      <c r="AW352" s="221"/>
      <c r="AX352" s="221"/>
      <c r="AY352" s="221"/>
      <c r="AZ352" s="221"/>
      <c r="BA352" s="221"/>
      <c r="BB352" s="221"/>
      <c r="BC352" s="221"/>
      <c r="BD352" s="221"/>
      <c r="BE352" s="221"/>
      <c r="BF352" s="221"/>
      <c r="BG352" s="221"/>
      <c r="BH352" s="221"/>
      <c r="BI352" s="221"/>
      <c r="BJ352" s="221"/>
      <c r="BK352" s="221"/>
      <c r="BL352" s="221"/>
      <c r="BM352" s="221"/>
      <c r="BN352" s="221"/>
      <c r="BO352" s="221"/>
      <c r="BP352" s="221"/>
      <c r="BQ352" s="221"/>
      <c r="BR352" s="221"/>
      <c r="BS352" s="221"/>
      <c r="BT352" s="221"/>
      <c r="BU352" s="221"/>
      <c r="BV352" s="221"/>
      <c r="BW352" s="221"/>
      <c r="BX352" s="221"/>
      <c r="BY352" s="221"/>
      <c r="BZ352" s="221"/>
      <c r="CA352" s="221"/>
      <c r="CB352" s="177"/>
      <c r="CC352" s="177"/>
      <c r="CD352" s="177"/>
    </row>
    <row r="353" spans="1:82" ht="20.100000000000001" customHeight="1">
      <c r="A353" s="291" t="str">
        <f>IF(resultats_francais!A353="","",resultats_francais!A353)</f>
        <v/>
      </c>
      <c r="B353" s="121"/>
      <c r="C353" s="122"/>
      <c r="D353" s="123"/>
      <c r="E353" s="121"/>
      <c r="F353" s="122"/>
      <c r="G353" s="122"/>
      <c r="H353" s="124"/>
      <c r="I353" s="240"/>
      <c r="J353" s="121"/>
      <c r="K353" s="122"/>
      <c r="L353" s="124"/>
      <c r="M353" s="121"/>
      <c r="N353" s="122"/>
      <c r="O353" s="122"/>
      <c r="P353" s="122"/>
      <c r="Q353" s="122"/>
      <c r="R353" s="124"/>
      <c r="S353" s="121"/>
      <c r="T353" s="124"/>
      <c r="U353" s="121"/>
      <c r="V353" s="122"/>
      <c r="W353" s="122"/>
      <c r="X353" s="124"/>
      <c r="Y353" s="121"/>
      <c r="Z353" s="122"/>
      <c r="AA353" s="124"/>
      <c r="AB353" s="121"/>
      <c r="AC353" s="122"/>
      <c r="AD353" s="124"/>
      <c r="AE353" s="328" t="str">
        <f t="shared" si="45"/>
        <v/>
      </c>
      <c r="AF353" s="328" t="str">
        <f t="shared" si="46"/>
        <v/>
      </c>
      <c r="AG353" s="328" t="str">
        <f t="shared" si="47"/>
        <v/>
      </c>
      <c r="AH353" s="328" t="str">
        <f t="shared" si="48"/>
        <v/>
      </c>
      <c r="AI353" s="328" t="str">
        <f t="shared" si="49"/>
        <v/>
      </c>
      <c r="AJ353" s="328" t="str">
        <f t="shared" si="50"/>
        <v/>
      </c>
      <c r="AK353" s="328" t="str">
        <f t="shared" si="51"/>
        <v/>
      </c>
      <c r="AL353" s="328" t="str">
        <f t="shared" si="52"/>
        <v/>
      </c>
      <c r="AM353" s="328" t="str">
        <f t="shared" si="53"/>
        <v/>
      </c>
      <c r="AN353" s="221"/>
      <c r="AO353" s="221"/>
      <c r="AP353" s="221"/>
      <c r="AQ353" s="221"/>
      <c r="AR353" s="221"/>
      <c r="AS353" s="221"/>
      <c r="AT353" s="221"/>
      <c r="AU353" s="221"/>
      <c r="AV353" s="221"/>
      <c r="AW353" s="221"/>
      <c r="AX353" s="221"/>
      <c r="AY353" s="221"/>
      <c r="AZ353" s="221"/>
      <c r="BA353" s="221"/>
      <c r="BB353" s="221"/>
      <c r="BC353" s="221"/>
      <c r="BD353" s="221"/>
      <c r="BE353" s="221"/>
      <c r="BF353" s="221"/>
      <c r="BG353" s="221"/>
      <c r="BH353" s="221"/>
      <c r="BI353" s="221"/>
      <c r="BJ353" s="221"/>
      <c r="BK353" s="221"/>
      <c r="BL353" s="221"/>
      <c r="BM353" s="221"/>
      <c r="BN353" s="221"/>
      <c r="BO353" s="221"/>
      <c r="BP353" s="221"/>
      <c r="BQ353" s="221"/>
      <c r="BR353" s="221"/>
      <c r="BS353" s="221"/>
      <c r="BT353" s="221"/>
      <c r="BU353" s="221"/>
      <c r="BV353" s="221"/>
      <c r="BW353" s="221"/>
      <c r="BX353" s="221"/>
      <c r="BY353" s="221"/>
      <c r="BZ353" s="221"/>
      <c r="CA353" s="221"/>
      <c r="CB353" s="177"/>
      <c r="CC353" s="177"/>
      <c r="CD353" s="177"/>
    </row>
    <row r="354" spans="1:82" ht="20.100000000000001" customHeight="1">
      <c r="A354" s="291" t="str">
        <f>IF(resultats_francais!A354="","",resultats_francais!A354)</f>
        <v/>
      </c>
      <c r="B354" s="121"/>
      <c r="C354" s="122"/>
      <c r="D354" s="123"/>
      <c r="E354" s="121"/>
      <c r="F354" s="122"/>
      <c r="G354" s="122"/>
      <c r="H354" s="124"/>
      <c r="I354" s="240"/>
      <c r="J354" s="121"/>
      <c r="K354" s="122"/>
      <c r="L354" s="124"/>
      <c r="M354" s="121"/>
      <c r="N354" s="122"/>
      <c r="O354" s="122"/>
      <c r="P354" s="122"/>
      <c r="Q354" s="122"/>
      <c r="R354" s="124"/>
      <c r="S354" s="121"/>
      <c r="T354" s="124"/>
      <c r="U354" s="121"/>
      <c r="V354" s="122"/>
      <c r="W354" s="122"/>
      <c r="X354" s="124"/>
      <c r="Y354" s="121"/>
      <c r="Z354" s="122"/>
      <c r="AA354" s="124"/>
      <c r="AB354" s="121"/>
      <c r="AC354" s="122"/>
      <c r="AD354" s="124"/>
      <c r="AE354" s="328" t="str">
        <f t="shared" si="45"/>
        <v/>
      </c>
      <c r="AF354" s="328" t="str">
        <f t="shared" si="46"/>
        <v/>
      </c>
      <c r="AG354" s="328" t="str">
        <f t="shared" si="47"/>
        <v/>
      </c>
      <c r="AH354" s="328" t="str">
        <f t="shared" si="48"/>
        <v/>
      </c>
      <c r="AI354" s="328" t="str">
        <f t="shared" si="49"/>
        <v/>
      </c>
      <c r="AJ354" s="328" t="str">
        <f t="shared" si="50"/>
        <v/>
      </c>
      <c r="AK354" s="328" t="str">
        <f t="shared" si="51"/>
        <v/>
      </c>
      <c r="AL354" s="328" t="str">
        <f t="shared" si="52"/>
        <v/>
      </c>
      <c r="AM354" s="328" t="str">
        <f t="shared" si="53"/>
        <v/>
      </c>
      <c r="AN354" s="221"/>
      <c r="AO354" s="221"/>
      <c r="AP354" s="221"/>
      <c r="AQ354" s="221"/>
      <c r="AR354" s="221"/>
      <c r="AS354" s="221"/>
      <c r="AT354" s="221"/>
      <c r="AU354" s="221"/>
      <c r="AV354" s="221"/>
      <c r="AW354" s="221"/>
      <c r="AX354" s="221"/>
      <c r="AY354" s="221"/>
      <c r="AZ354" s="221"/>
      <c r="BA354" s="221"/>
      <c r="BB354" s="221"/>
      <c r="BC354" s="221"/>
      <c r="BD354" s="221"/>
      <c r="BE354" s="221"/>
      <c r="BF354" s="221"/>
      <c r="BG354" s="221"/>
      <c r="BH354" s="221"/>
      <c r="BI354" s="221"/>
      <c r="BJ354" s="221"/>
      <c r="BK354" s="221"/>
      <c r="BL354" s="221"/>
      <c r="BM354" s="221"/>
      <c r="BN354" s="221"/>
      <c r="BO354" s="221"/>
      <c r="BP354" s="221"/>
      <c r="BQ354" s="221"/>
      <c r="BR354" s="221"/>
      <c r="BS354" s="221"/>
      <c r="BT354" s="221"/>
      <c r="BU354" s="221"/>
      <c r="BV354" s="221"/>
      <c r="BW354" s="221"/>
      <c r="BX354" s="221"/>
      <c r="BY354" s="221"/>
      <c r="BZ354" s="221"/>
      <c r="CA354" s="221"/>
      <c r="CB354" s="177"/>
      <c r="CC354" s="177"/>
      <c r="CD354" s="177"/>
    </row>
    <row r="355" spans="1:82" ht="20.100000000000001" customHeight="1">
      <c r="A355" s="291" t="str">
        <f>IF(resultats_francais!A355="","",resultats_francais!A355)</f>
        <v/>
      </c>
      <c r="B355" s="121"/>
      <c r="C355" s="122"/>
      <c r="D355" s="123"/>
      <c r="E355" s="121"/>
      <c r="F355" s="122"/>
      <c r="G355" s="122"/>
      <c r="H355" s="124"/>
      <c r="I355" s="240"/>
      <c r="J355" s="121"/>
      <c r="K355" s="122"/>
      <c r="L355" s="124"/>
      <c r="M355" s="121"/>
      <c r="N355" s="122"/>
      <c r="O355" s="122"/>
      <c r="P355" s="122"/>
      <c r="Q355" s="122"/>
      <c r="R355" s="124"/>
      <c r="S355" s="121"/>
      <c r="T355" s="124"/>
      <c r="U355" s="121"/>
      <c r="V355" s="122"/>
      <c r="W355" s="122"/>
      <c r="X355" s="124"/>
      <c r="Y355" s="121"/>
      <c r="Z355" s="122"/>
      <c r="AA355" s="124"/>
      <c r="AB355" s="121"/>
      <c r="AC355" s="122"/>
      <c r="AD355" s="124"/>
      <c r="AE355" s="328" t="str">
        <f t="shared" si="45"/>
        <v/>
      </c>
      <c r="AF355" s="328" t="str">
        <f t="shared" si="46"/>
        <v/>
      </c>
      <c r="AG355" s="328" t="str">
        <f t="shared" si="47"/>
        <v/>
      </c>
      <c r="AH355" s="328" t="str">
        <f t="shared" si="48"/>
        <v/>
      </c>
      <c r="AI355" s="328" t="str">
        <f t="shared" si="49"/>
        <v/>
      </c>
      <c r="AJ355" s="328" t="str">
        <f t="shared" si="50"/>
        <v/>
      </c>
      <c r="AK355" s="328" t="str">
        <f t="shared" si="51"/>
        <v/>
      </c>
      <c r="AL355" s="328" t="str">
        <f t="shared" si="52"/>
        <v/>
      </c>
      <c r="AM355" s="328" t="str">
        <f t="shared" si="53"/>
        <v/>
      </c>
      <c r="AN355" s="221"/>
      <c r="AO355" s="221"/>
      <c r="AP355" s="221"/>
      <c r="AQ355" s="221"/>
      <c r="AR355" s="221"/>
      <c r="AS355" s="221"/>
      <c r="AT355" s="221"/>
      <c r="AU355" s="221"/>
      <c r="AV355" s="221"/>
      <c r="AW355" s="221"/>
      <c r="AX355" s="221"/>
      <c r="AY355" s="221"/>
      <c r="AZ355" s="221"/>
      <c r="BA355" s="221"/>
      <c r="BB355" s="221"/>
      <c r="BC355" s="221"/>
      <c r="BD355" s="221"/>
      <c r="BE355" s="221"/>
      <c r="BF355" s="221"/>
      <c r="BG355" s="221"/>
      <c r="BH355" s="221"/>
      <c r="BI355" s="221"/>
      <c r="BJ355" s="221"/>
      <c r="BK355" s="221"/>
      <c r="BL355" s="221"/>
      <c r="BM355" s="221"/>
      <c r="BN355" s="221"/>
      <c r="BO355" s="221"/>
      <c r="BP355" s="221"/>
      <c r="BQ355" s="221"/>
      <c r="BR355" s="221"/>
      <c r="BS355" s="221"/>
      <c r="BT355" s="221"/>
      <c r="BU355" s="221"/>
      <c r="BV355" s="221"/>
      <c r="BW355" s="221"/>
      <c r="BX355" s="221"/>
      <c r="BY355" s="221"/>
      <c r="BZ355" s="221"/>
      <c r="CA355" s="221"/>
      <c r="CB355" s="177"/>
      <c r="CC355" s="177"/>
      <c r="CD355" s="177"/>
    </row>
    <row r="356" spans="1:82" ht="20.100000000000001" customHeight="1">
      <c r="A356" s="291" t="str">
        <f>IF(resultats_francais!A356="","",resultats_francais!A356)</f>
        <v/>
      </c>
      <c r="B356" s="121"/>
      <c r="C356" s="122"/>
      <c r="D356" s="123"/>
      <c r="E356" s="121"/>
      <c r="F356" s="122"/>
      <c r="G356" s="122"/>
      <c r="H356" s="124"/>
      <c r="I356" s="240"/>
      <c r="J356" s="121"/>
      <c r="K356" s="122"/>
      <c r="L356" s="124"/>
      <c r="M356" s="121"/>
      <c r="N356" s="122"/>
      <c r="O356" s="122"/>
      <c r="P356" s="122"/>
      <c r="Q356" s="122"/>
      <c r="R356" s="124"/>
      <c r="S356" s="121"/>
      <c r="T356" s="124"/>
      <c r="U356" s="121"/>
      <c r="V356" s="122"/>
      <c r="W356" s="122"/>
      <c r="X356" s="124"/>
      <c r="Y356" s="121"/>
      <c r="Z356" s="122"/>
      <c r="AA356" s="124"/>
      <c r="AB356" s="121"/>
      <c r="AC356" s="122"/>
      <c r="AD356" s="124"/>
      <c r="AE356" s="328" t="str">
        <f t="shared" si="45"/>
        <v/>
      </c>
      <c r="AF356" s="328" t="str">
        <f t="shared" si="46"/>
        <v/>
      </c>
      <c r="AG356" s="328" t="str">
        <f t="shared" si="47"/>
        <v/>
      </c>
      <c r="AH356" s="328" t="str">
        <f t="shared" si="48"/>
        <v/>
      </c>
      <c r="AI356" s="328" t="str">
        <f t="shared" si="49"/>
        <v/>
      </c>
      <c r="AJ356" s="328" t="str">
        <f t="shared" si="50"/>
        <v/>
      </c>
      <c r="AK356" s="328" t="str">
        <f t="shared" si="51"/>
        <v/>
      </c>
      <c r="AL356" s="328" t="str">
        <f t="shared" si="52"/>
        <v/>
      </c>
      <c r="AM356" s="328" t="str">
        <f t="shared" si="53"/>
        <v/>
      </c>
      <c r="AN356" s="221"/>
      <c r="AO356" s="221"/>
      <c r="AP356" s="221"/>
      <c r="AQ356" s="221"/>
      <c r="AR356" s="221"/>
      <c r="AS356" s="221"/>
      <c r="AT356" s="221"/>
      <c r="AU356" s="221"/>
      <c r="AV356" s="221"/>
      <c r="AW356" s="221"/>
      <c r="AX356" s="221"/>
      <c r="AY356" s="221"/>
      <c r="AZ356" s="221"/>
      <c r="BA356" s="221"/>
      <c r="BB356" s="221"/>
      <c r="BC356" s="221"/>
      <c r="BD356" s="221"/>
      <c r="BE356" s="221"/>
      <c r="BF356" s="221"/>
      <c r="BG356" s="221"/>
      <c r="BH356" s="221"/>
      <c r="BI356" s="221"/>
      <c r="BJ356" s="221"/>
      <c r="BK356" s="221"/>
      <c r="BL356" s="221"/>
      <c r="BM356" s="221"/>
      <c r="BN356" s="221"/>
      <c r="BO356" s="221"/>
      <c r="BP356" s="221"/>
      <c r="BQ356" s="221"/>
      <c r="BR356" s="221"/>
      <c r="BS356" s="221"/>
      <c r="BT356" s="221"/>
      <c r="BU356" s="221"/>
      <c r="BV356" s="221"/>
      <c r="BW356" s="221"/>
      <c r="BX356" s="221"/>
      <c r="BY356" s="221"/>
      <c r="BZ356" s="221"/>
      <c r="CA356" s="221"/>
      <c r="CB356" s="177"/>
      <c r="CC356" s="177"/>
      <c r="CD356" s="177"/>
    </row>
    <row r="357" spans="1:82" ht="20.100000000000001" customHeight="1">
      <c r="A357" s="291" t="str">
        <f>IF(resultats_francais!A357="","",resultats_francais!A357)</f>
        <v/>
      </c>
      <c r="B357" s="121"/>
      <c r="C357" s="122"/>
      <c r="D357" s="123"/>
      <c r="E357" s="121"/>
      <c r="F357" s="122"/>
      <c r="G357" s="122"/>
      <c r="H357" s="124"/>
      <c r="I357" s="240"/>
      <c r="J357" s="121"/>
      <c r="K357" s="122"/>
      <c r="L357" s="124"/>
      <c r="M357" s="121"/>
      <c r="N357" s="122"/>
      <c r="O357" s="122"/>
      <c r="P357" s="122"/>
      <c r="Q357" s="122"/>
      <c r="R357" s="124"/>
      <c r="S357" s="121"/>
      <c r="T357" s="124"/>
      <c r="U357" s="121"/>
      <c r="V357" s="122"/>
      <c r="W357" s="122"/>
      <c r="X357" s="124"/>
      <c r="Y357" s="121"/>
      <c r="Z357" s="122"/>
      <c r="AA357" s="124"/>
      <c r="AB357" s="121"/>
      <c r="AC357" s="122"/>
      <c r="AD357" s="124"/>
      <c r="AE357" s="328" t="str">
        <f t="shared" si="45"/>
        <v/>
      </c>
      <c r="AF357" s="328" t="str">
        <f t="shared" si="46"/>
        <v/>
      </c>
      <c r="AG357" s="328" t="str">
        <f t="shared" si="47"/>
        <v/>
      </c>
      <c r="AH357" s="328" t="str">
        <f t="shared" si="48"/>
        <v/>
      </c>
      <c r="AI357" s="328" t="str">
        <f t="shared" si="49"/>
        <v/>
      </c>
      <c r="AJ357" s="328" t="str">
        <f t="shared" si="50"/>
        <v/>
      </c>
      <c r="AK357" s="328" t="str">
        <f t="shared" si="51"/>
        <v/>
      </c>
      <c r="AL357" s="328" t="str">
        <f t="shared" si="52"/>
        <v/>
      </c>
      <c r="AM357" s="328" t="str">
        <f t="shared" si="53"/>
        <v/>
      </c>
      <c r="AN357" s="221"/>
      <c r="AO357" s="221"/>
      <c r="AP357" s="221"/>
      <c r="AQ357" s="221"/>
      <c r="AR357" s="221"/>
      <c r="AS357" s="221"/>
      <c r="AT357" s="221"/>
      <c r="AU357" s="221"/>
      <c r="AV357" s="221"/>
      <c r="AW357" s="221"/>
      <c r="AX357" s="221"/>
      <c r="AY357" s="221"/>
      <c r="AZ357" s="221"/>
      <c r="BA357" s="221"/>
      <c r="BB357" s="221"/>
      <c r="BC357" s="221"/>
      <c r="BD357" s="221"/>
      <c r="BE357" s="221"/>
      <c r="BF357" s="221"/>
      <c r="BG357" s="221"/>
      <c r="BH357" s="221"/>
      <c r="BI357" s="221"/>
      <c r="BJ357" s="221"/>
      <c r="BK357" s="221"/>
      <c r="BL357" s="221"/>
      <c r="BM357" s="221"/>
      <c r="BN357" s="221"/>
      <c r="BO357" s="221"/>
      <c r="BP357" s="221"/>
      <c r="BQ357" s="221"/>
      <c r="BR357" s="221"/>
      <c r="BS357" s="221"/>
      <c r="BT357" s="221"/>
      <c r="BU357" s="221"/>
      <c r="BV357" s="221"/>
      <c r="BW357" s="221"/>
      <c r="BX357" s="221"/>
      <c r="BY357" s="221"/>
      <c r="BZ357" s="221"/>
      <c r="CA357" s="221"/>
      <c r="CB357" s="177"/>
      <c r="CC357" s="177"/>
      <c r="CD357" s="177"/>
    </row>
    <row r="358" spans="1:82" ht="20.100000000000001" customHeight="1">
      <c r="A358" s="291" t="str">
        <f>IF(resultats_francais!A358="","",resultats_francais!A358)</f>
        <v/>
      </c>
      <c r="B358" s="121"/>
      <c r="C358" s="122"/>
      <c r="D358" s="123"/>
      <c r="E358" s="121"/>
      <c r="F358" s="122"/>
      <c r="G358" s="122"/>
      <c r="H358" s="124"/>
      <c r="I358" s="240"/>
      <c r="J358" s="121"/>
      <c r="K358" s="122"/>
      <c r="L358" s="124"/>
      <c r="M358" s="121"/>
      <c r="N358" s="122"/>
      <c r="O358" s="122"/>
      <c r="P358" s="122"/>
      <c r="Q358" s="122"/>
      <c r="R358" s="124"/>
      <c r="S358" s="121"/>
      <c r="T358" s="124"/>
      <c r="U358" s="121"/>
      <c r="V358" s="122"/>
      <c r="W358" s="122"/>
      <c r="X358" s="124"/>
      <c r="Y358" s="121"/>
      <c r="Z358" s="122"/>
      <c r="AA358" s="124"/>
      <c r="AB358" s="121"/>
      <c r="AC358" s="122"/>
      <c r="AD358" s="124"/>
      <c r="AE358" s="328" t="str">
        <f t="shared" si="45"/>
        <v/>
      </c>
      <c r="AF358" s="328" t="str">
        <f t="shared" si="46"/>
        <v/>
      </c>
      <c r="AG358" s="328" t="str">
        <f t="shared" si="47"/>
        <v/>
      </c>
      <c r="AH358" s="328" t="str">
        <f t="shared" si="48"/>
        <v/>
      </c>
      <c r="AI358" s="328" t="str">
        <f t="shared" si="49"/>
        <v/>
      </c>
      <c r="AJ358" s="328" t="str">
        <f t="shared" si="50"/>
        <v/>
      </c>
      <c r="AK358" s="328" t="str">
        <f t="shared" si="51"/>
        <v/>
      </c>
      <c r="AL358" s="328" t="str">
        <f t="shared" si="52"/>
        <v/>
      </c>
      <c r="AM358" s="328" t="str">
        <f t="shared" si="53"/>
        <v/>
      </c>
      <c r="AN358" s="221"/>
      <c r="AO358" s="221"/>
      <c r="AP358" s="221"/>
      <c r="AQ358" s="221"/>
      <c r="AR358" s="221"/>
      <c r="AS358" s="221"/>
      <c r="AT358" s="221"/>
      <c r="AU358" s="221"/>
      <c r="AV358" s="221"/>
      <c r="AW358" s="221"/>
      <c r="AX358" s="221"/>
      <c r="AY358" s="221"/>
      <c r="AZ358" s="221"/>
      <c r="BA358" s="221"/>
      <c r="BB358" s="221"/>
      <c r="BC358" s="221"/>
      <c r="BD358" s="221"/>
      <c r="BE358" s="221"/>
      <c r="BF358" s="221"/>
      <c r="BG358" s="221"/>
      <c r="BH358" s="221"/>
      <c r="BI358" s="221"/>
      <c r="BJ358" s="221"/>
      <c r="BK358" s="221"/>
      <c r="BL358" s="221"/>
      <c r="BM358" s="221"/>
      <c r="BN358" s="221"/>
      <c r="BO358" s="221"/>
      <c r="BP358" s="221"/>
      <c r="BQ358" s="221"/>
      <c r="BR358" s="221"/>
      <c r="BS358" s="221"/>
      <c r="BT358" s="221"/>
      <c r="BU358" s="221"/>
      <c r="BV358" s="221"/>
      <c r="BW358" s="221"/>
      <c r="BX358" s="221"/>
      <c r="BY358" s="221"/>
      <c r="BZ358" s="221"/>
      <c r="CA358" s="221"/>
      <c r="CB358" s="177"/>
      <c r="CC358" s="177"/>
      <c r="CD358" s="177"/>
    </row>
    <row r="359" spans="1:82" ht="20.100000000000001" customHeight="1">
      <c r="A359" s="291" t="str">
        <f>IF(resultats_francais!A359="","",resultats_francais!A359)</f>
        <v/>
      </c>
      <c r="B359" s="121"/>
      <c r="C359" s="122"/>
      <c r="D359" s="123"/>
      <c r="E359" s="121"/>
      <c r="F359" s="122"/>
      <c r="G359" s="122"/>
      <c r="H359" s="124"/>
      <c r="I359" s="240"/>
      <c r="J359" s="121"/>
      <c r="K359" s="122"/>
      <c r="L359" s="124"/>
      <c r="M359" s="121"/>
      <c r="N359" s="122"/>
      <c r="O359" s="122"/>
      <c r="P359" s="122"/>
      <c r="Q359" s="122"/>
      <c r="R359" s="124"/>
      <c r="S359" s="121"/>
      <c r="T359" s="124"/>
      <c r="U359" s="121"/>
      <c r="V359" s="122"/>
      <c r="W359" s="122"/>
      <c r="X359" s="124"/>
      <c r="Y359" s="121"/>
      <c r="Z359" s="122"/>
      <c r="AA359" s="124"/>
      <c r="AB359" s="121"/>
      <c r="AC359" s="122"/>
      <c r="AD359" s="124"/>
      <c r="AE359" s="328" t="str">
        <f t="shared" si="45"/>
        <v/>
      </c>
      <c r="AF359" s="328" t="str">
        <f t="shared" si="46"/>
        <v/>
      </c>
      <c r="AG359" s="328" t="str">
        <f t="shared" si="47"/>
        <v/>
      </c>
      <c r="AH359" s="328" t="str">
        <f t="shared" si="48"/>
        <v/>
      </c>
      <c r="AI359" s="328" t="str">
        <f t="shared" si="49"/>
        <v/>
      </c>
      <c r="AJ359" s="328" t="str">
        <f t="shared" si="50"/>
        <v/>
      </c>
      <c r="AK359" s="328" t="str">
        <f t="shared" si="51"/>
        <v/>
      </c>
      <c r="AL359" s="328" t="str">
        <f t="shared" si="52"/>
        <v/>
      </c>
      <c r="AM359" s="328" t="str">
        <f t="shared" si="53"/>
        <v/>
      </c>
      <c r="AN359" s="221"/>
      <c r="AO359" s="221"/>
      <c r="AP359" s="221"/>
      <c r="AQ359" s="221"/>
      <c r="AR359" s="221"/>
      <c r="AS359" s="221"/>
      <c r="AT359" s="221"/>
      <c r="AU359" s="221"/>
      <c r="AV359" s="221"/>
      <c r="AW359" s="221"/>
      <c r="AX359" s="221"/>
      <c r="AY359" s="221"/>
      <c r="AZ359" s="221"/>
      <c r="BA359" s="221"/>
      <c r="BB359" s="221"/>
      <c r="BC359" s="221"/>
      <c r="BD359" s="221"/>
      <c r="BE359" s="221"/>
      <c r="BF359" s="221"/>
      <c r="BG359" s="221"/>
      <c r="BH359" s="221"/>
      <c r="BI359" s="221"/>
      <c r="BJ359" s="221"/>
      <c r="BK359" s="221"/>
      <c r="BL359" s="221"/>
      <c r="BM359" s="221"/>
      <c r="BN359" s="221"/>
      <c r="BO359" s="221"/>
      <c r="BP359" s="221"/>
      <c r="BQ359" s="221"/>
      <c r="BR359" s="221"/>
      <c r="BS359" s="221"/>
      <c r="BT359" s="221"/>
      <c r="BU359" s="221"/>
      <c r="BV359" s="221"/>
      <c r="BW359" s="221"/>
      <c r="BX359" s="221"/>
      <c r="BY359" s="221"/>
      <c r="BZ359" s="221"/>
      <c r="CA359" s="221"/>
      <c r="CB359" s="177"/>
      <c r="CC359" s="177"/>
      <c r="CD359" s="177"/>
    </row>
    <row r="360" spans="1:82" ht="20.100000000000001" customHeight="1">
      <c r="A360" s="291" t="str">
        <f>IF(resultats_francais!A360="","",resultats_francais!A360)</f>
        <v/>
      </c>
      <c r="B360" s="121"/>
      <c r="C360" s="122"/>
      <c r="D360" s="123"/>
      <c r="E360" s="121"/>
      <c r="F360" s="122"/>
      <c r="G360" s="122"/>
      <c r="H360" s="124"/>
      <c r="I360" s="240"/>
      <c r="J360" s="121"/>
      <c r="K360" s="122"/>
      <c r="L360" s="124"/>
      <c r="M360" s="121"/>
      <c r="N360" s="122"/>
      <c r="O360" s="122"/>
      <c r="P360" s="122"/>
      <c r="Q360" s="122"/>
      <c r="R360" s="124"/>
      <c r="S360" s="121"/>
      <c r="T360" s="124"/>
      <c r="U360" s="121"/>
      <c r="V360" s="122"/>
      <c r="W360" s="122"/>
      <c r="X360" s="124"/>
      <c r="Y360" s="121"/>
      <c r="Z360" s="122"/>
      <c r="AA360" s="124"/>
      <c r="AB360" s="121"/>
      <c r="AC360" s="122"/>
      <c r="AD360" s="124"/>
      <c r="AE360" s="328" t="str">
        <f t="shared" si="45"/>
        <v/>
      </c>
      <c r="AF360" s="328" t="str">
        <f t="shared" si="46"/>
        <v/>
      </c>
      <c r="AG360" s="328" t="str">
        <f t="shared" si="47"/>
        <v/>
      </c>
      <c r="AH360" s="328" t="str">
        <f t="shared" si="48"/>
        <v/>
      </c>
      <c r="AI360" s="328" t="str">
        <f t="shared" si="49"/>
        <v/>
      </c>
      <c r="AJ360" s="328" t="str">
        <f t="shared" si="50"/>
        <v/>
      </c>
      <c r="AK360" s="328" t="str">
        <f t="shared" si="51"/>
        <v/>
      </c>
      <c r="AL360" s="328" t="str">
        <f t="shared" si="52"/>
        <v/>
      </c>
      <c r="AM360" s="328" t="str">
        <f t="shared" si="53"/>
        <v/>
      </c>
      <c r="AN360" s="221"/>
      <c r="AO360" s="221"/>
      <c r="AP360" s="221"/>
      <c r="AQ360" s="221"/>
      <c r="AR360" s="221"/>
      <c r="AS360" s="221"/>
      <c r="AT360" s="221"/>
      <c r="AU360" s="221"/>
      <c r="AV360" s="221"/>
      <c r="AW360" s="221"/>
      <c r="AX360" s="221"/>
      <c r="AY360" s="221"/>
      <c r="AZ360" s="221"/>
      <c r="BA360" s="221"/>
      <c r="BB360" s="221"/>
      <c r="BC360" s="221"/>
      <c r="BD360" s="221"/>
      <c r="BE360" s="221"/>
      <c r="BF360" s="221"/>
      <c r="BG360" s="221"/>
      <c r="BH360" s="221"/>
      <c r="BI360" s="221"/>
      <c r="BJ360" s="221"/>
      <c r="BK360" s="221"/>
      <c r="BL360" s="221"/>
      <c r="BM360" s="221"/>
      <c r="BN360" s="221"/>
      <c r="BO360" s="221"/>
      <c r="BP360" s="221"/>
      <c r="BQ360" s="221"/>
      <c r="BR360" s="221"/>
      <c r="BS360" s="221"/>
      <c r="BT360" s="221"/>
      <c r="BU360" s="221"/>
      <c r="BV360" s="221"/>
      <c r="BW360" s="221"/>
      <c r="BX360" s="221"/>
      <c r="BY360" s="221"/>
      <c r="BZ360" s="221"/>
      <c r="CA360" s="221"/>
      <c r="CB360" s="177"/>
      <c r="CC360" s="177"/>
      <c r="CD360" s="177"/>
    </row>
    <row r="361" spans="1:82" ht="20.100000000000001" customHeight="1">
      <c r="A361" s="291" t="str">
        <f>IF(resultats_francais!A361="","",resultats_francais!A361)</f>
        <v/>
      </c>
      <c r="B361" s="121"/>
      <c r="C361" s="122"/>
      <c r="D361" s="123"/>
      <c r="E361" s="121"/>
      <c r="F361" s="122"/>
      <c r="G361" s="122"/>
      <c r="H361" s="124"/>
      <c r="I361" s="240"/>
      <c r="J361" s="121"/>
      <c r="K361" s="122"/>
      <c r="L361" s="124"/>
      <c r="M361" s="121"/>
      <c r="N361" s="122"/>
      <c r="O361" s="122"/>
      <c r="P361" s="122"/>
      <c r="Q361" s="122"/>
      <c r="R361" s="124"/>
      <c r="S361" s="121"/>
      <c r="T361" s="124"/>
      <c r="U361" s="121"/>
      <c r="V361" s="122"/>
      <c r="W361" s="122"/>
      <c r="X361" s="124"/>
      <c r="Y361" s="121"/>
      <c r="Z361" s="122"/>
      <c r="AA361" s="124"/>
      <c r="AB361" s="121"/>
      <c r="AC361" s="122"/>
      <c r="AD361" s="124"/>
      <c r="AE361" s="328" t="str">
        <f t="shared" si="45"/>
        <v/>
      </c>
      <c r="AF361" s="328" t="str">
        <f t="shared" si="46"/>
        <v/>
      </c>
      <c r="AG361" s="328" t="str">
        <f t="shared" si="47"/>
        <v/>
      </c>
      <c r="AH361" s="328" t="str">
        <f t="shared" si="48"/>
        <v/>
      </c>
      <c r="AI361" s="328" t="str">
        <f t="shared" si="49"/>
        <v/>
      </c>
      <c r="AJ361" s="328" t="str">
        <f t="shared" si="50"/>
        <v/>
      </c>
      <c r="AK361" s="328" t="str">
        <f t="shared" si="51"/>
        <v/>
      </c>
      <c r="AL361" s="328" t="str">
        <f t="shared" si="52"/>
        <v/>
      </c>
      <c r="AM361" s="328" t="str">
        <f t="shared" si="53"/>
        <v/>
      </c>
      <c r="AN361" s="221"/>
      <c r="AO361" s="221"/>
      <c r="AP361" s="221"/>
      <c r="AQ361" s="221"/>
      <c r="AR361" s="221"/>
      <c r="AS361" s="221"/>
      <c r="AT361" s="221"/>
      <c r="AU361" s="221"/>
      <c r="AV361" s="221"/>
      <c r="AW361" s="221"/>
      <c r="AX361" s="221"/>
      <c r="AY361" s="221"/>
      <c r="AZ361" s="221"/>
      <c r="BA361" s="221"/>
      <c r="BB361" s="221"/>
      <c r="BC361" s="221"/>
      <c r="BD361" s="221"/>
      <c r="BE361" s="221"/>
      <c r="BF361" s="221"/>
      <c r="BG361" s="221"/>
      <c r="BH361" s="221"/>
      <c r="BI361" s="221"/>
      <c r="BJ361" s="221"/>
      <c r="BK361" s="221"/>
      <c r="BL361" s="221"/>
      <c r="BM361" s="221"/>
      <c r="BN361" s="221"/>
      <c r="BO361" s="221"/>
      <c r="BP361" s="221"/>
      <c r="BQ361" s="221"/>
      <c r="BR361" s="221"/>
      <c r="BS361" s="221"/>
      <c r="BT361" s="221"/>
      <c r="BU361" s="221"/>
      <c r="BV361" s="221"/>
      <c r="BW361" s="221"/>
      <c r="BX361" s="221"/>
      <c r="BY361" s="221"/>
      <c r="BZ361" s="221"/>
      <c r="CA361" s="221"/>
      <c r="CB361" s="177"/>
      <c r="CC361" s="177"/>
      <c r="CD361" s="177"/>
    </row>
    <row r="362" spans="1:82" ht="20.100000000000001" customHeight="1">
      <c r="A362" s="291" t="str">
        <f>IF(resultats_francais!A362="","",resultats_francais!A362)</f>
        <v/>
      </c>
      <c r="B362" s="121"/>
      <c r="C362" s="122"/>
      <c r="D362" s="123"/>
      <c r="E362" s="121"/>
      <c r="F362" s="122"/>
      <c r="G362" s="122"/>
      <c r="H362" s="124"/>
      <c r="I362" s="240"/>
      <c r="J362" s="121"/>
      <c r="K362" s="122"/>
      <c r="L362" s="124"/>
      <c r="M362" s="121"/>
      <c r="N362" s="122"/>
      <c r="O362" s="122"/>
      <c r="P362" s="122"/>
      <c r="Q362" s="122"/>
      <c r="R362" s="124"/>
      <c r="S362" s="121"/>
      <c r="T362" s="124"/>
      <c r="U362" s="121"/>
      <c r="V362" s="122"/>
      <c r="W362" s="122"/>
      <c r="X362" s="124"/>
      <c r="Y362" s="121"/>
      <c r="Z362" s="122"/>
      <c r="AA362" s="124"/>
      <c r="AB362" s="121"/>
      <c r="AC362" s="122"/>
      <c r="AD362" s="124"/>
      <c r="AE362" s="328" t="str">
        <f t="shared" si="45"/>
        <v/>
      </c>
      <c r="AF362" s="328" t="str">
        <f t="shared" si="46"/>
        <v/>
      </c>
      <c r="AG362" s="328" t="str">
        <f t="shared" si="47"/>
        <v/>
      </c>
      <c r="AH362" s="328" t="str">
        <f t="shared" si="48"/>
        <v/>
      </c>
      <c r="AI362" s="328" t="str">
        <f t="shared" si="49"/>
        <v/>
      </c>
      <c r="AJ362" s="328" t="str">
        <f t="shared" si="50"/>
        <v/>
      </c>
      <c r="AK362" s="328" t="str">
        <f t="shared" si="51"/>
        <v/>
      </c>
      <c r="AL362" s="328" t="str">
        <f t="shared" si="52"/>
        <v/>
      </c>
      <c r="AM362" s="328" t="str">
        <f t="shared" si="53"/>
        <v/>
      </c>
      <c r="AN362" s="221"/>
      <c r="AO362" s="221"/>
      <c r="AP362" s="221"/>
      <c r="AQ362" s="221"/>
      <c r="AR362" s="221"/>
      <c r="AS362" s="221"/>
      <c r="AT362" s="221"/>
      <c r="AU362" s="221"/>
      <c r="AV362" s="221"/>
      <c r="AW362" s="221"/>
      <c r="AX362" s="221"/>
      <c r="AY362" s="221"/>
      <c r="AZ362" s="221"/>
      <c r="BA362" s="221"/>
      <c r="BB362" s="221"/>
      <c r="BC362" s="221"/>
      <c r="BD362" s="221"/>
      <c r="BE362" s="221"/>
      <c r="BF362" s="221"/>
      <c r="BG362" s="221"/>
      <c r="BH362" s="221"/>
      <c r="BI362" s="221"/>
      <c r="BJ362" s="221"/>
      <c r="BK362" s="221"/>
      <c r="BL362" s="221"/>
      <c r="BM362" s="221"/>
      <c r="BN362" s="221"/>
      <c r="BO362" s="221"/>
      <c r="BP362" s="221"/>
      <c r="BQ362" s="221"/>
      <c r="BR362" s="221"/>
      <c r="BS362" s="221"/>
      <c r="BT362" s="221"/>
      <c r="BU362" s="221"/>
      <c r="BV362" s="221"/>
      <c r="BW362" s="221"/>
      <c r="BX362" s="221"/>
      <c r="BY362" s="221"/>
      <c r="BZ362" s="221"/>
      <c r="CA362" s="221"/>
      <c r="CB362" s="177"/>
      <c r="CC362" s="177"/>
      <c r="CD362" s="177"/>
    </row>
    <row r="363" spans="1:82" ht="20.100000000000001" customHeight="1">
      <c r="A363" s="291" t="str">
        <f>IF(resultats_francais!A363="","",resultats_francais!A363)</f>
        <v/>
      </c>
      <c r="B363" s="121"/>
      <c r="C363" s="122"/>
      <c r="D363" s="123"/>
      <c r="E363" s="121"/>
      <c r="F363" s="122"/>
      <c r="G363" s="122"/>
      <c r="H363" s="124"/>
      <c r="I363" s="240"/>
      <c r="J363" s="121"/>
      <c r="K363" s="122"/>
      <c r="L363" s="124"/>
      <c r="M363" s="121"/>
      <c r="N363" s="122"/>
      <c r="O363" s="122"/>
      <c r="P363" s="122"/>
      <c r="Q363" s="122"/>
      <c r="R363" s="124"/>
      <c r="S363" s="121"/>
      <c r="T363" s="124"/>
      <c r="U363" s="121"/>
      <c r="V363" s="122"/>
      <c r="W363" s="122"/>
      <c r="X363" s="124"/>
      <c r="Y363" s="121"/>
      <c r="Z363" s="122"/>
      <c r="AA363" s="124"/>
      <c r="AB363" s="121"/>
      <c r="AC363" s="122"/>
      <c r="AD363" s="124"/>
      <c r="AE363" s="328" t="str">
        <f t="shared" si="45"/>
        <v/>
      </c>
      <c r="AF363" s="328" t="str">
        <f t="shared" si="46"/>
        <v/>
      </c>
      <c r="AG363" s="328" t="str">
        <f t="shared" si="47"/>
        <v/>
      </c>
      <c r="AH363" s="328" t="str">
        <f t="shared" si="48"/>
        <v/>
      </c>
      <c r="AI363" s="328" t="str">
        <f t="shared" si="49"/>
        <v/>
      </c>
      <c r="AJ363" s="328" t="str">
        <f t="shared" si="50"/>
        <v/>
      </c>
      <c r="AK363" s="328" t="str">
        <f t="shared" si="51"/>
        <v/>
      </c>
      <c r="AL363" s="328" t="str">
        <f t="shared" si="52"/>
        <v/>
      </c>
      <c r="AM363" s="328" t="str">
        <f t="shared" si="53"/>
        <v/>
      </c>
      <c r="AN363" s="221"/>
      <c r="AO363" s="221"/>
      <c r="AP363" s="221"/>
      <c r="AQ363" s="221"/>
      <c r="AR363" s="221"/>
      <c r="AS363" s="221"/>
      <c r="AT363" s="221"/>
      <c r="AU363" s="221"/>
      <c r="AV363" s="221"/>
      <c r="AW363" s="221"/>
      <c r="AX363" s="221"/>
      <c r="AY363" s="221"/>
      <c r="AZ363" s="221"/>
      <c r="BA363" s="221"/>
      <c r="BB363" s="221"/>
      <c r="BC363" s="221"/>
      <c r="BD363" s="221"/>
      <c r="BE363" s="221"/>
      <c r="BF363" s="221"/>
      <c r="BG363" s="221"/>
      <c r="BH363" s="221"/>
      <c r="BI363" s="221"/>
      <c r="BJ363" s="221"/>
      <c r="BK363" s="221"/>
      <c r="BL363" s="221"/>
      <c r="BM363" s="221"/>
      <c r="BN363" s="221"/>
      <c r="BO363" s="221"/>
      <c r="BP363" s="221"/>
      <c r="BQ363" s="221"/>
      <c r="BR363" s="221"/>
      <c r="BS363" s="221"/>
      <c r="BT363" s="221"/>
      <c r="BU363" s="221"/>
      <c r="BV363" s="221"/>
      <c r="BW363" s="221"/>
      <c r="BX363" s="221"/>
      <c r="BY363" s="221"/>
      <c r="BZ363" s="221"/>
      <c r="CA363" s="221"/>
      <c r="CB363" s="177"/>
      <c r="CC363" s="177"/>
      <c r="CD363" s="177"/>
    </row>
    <row r="364" spans="1:82" ht="20.100000000000001" customHeight="1">
      <c r="A364" s="291" t="str">
        <f>IF(resultats_francais!A364="","",resultats_francais!A364)</f>
        <v/>
      </c>
      <c r="B364" s="121"/>
      <c r="C364" s="122"/>
      <c r="D364" s="123"/>
      <c r="E364" s="121"/>
      <c r="F364" s="122"/>
      <c r="G364" s="122"/>
      <c r="H364" s="124"/>
      <c r="I364" s="240"/>
      <c r="J364" s="121"/>
      <c r="K364" s="122"/>
      <c r="L364" s="124"/>
      <c r="M364" s="121"/>
      <c r="N364" s="122"/>
      <c r="O364" s="122"/>
      <c r="P364" s="122"/>
      <c r="Q364" s="122"/>
      <c r="R364" s="124"/>
      <c r="S364" s="121"/>
      <c r="T364" s="124"/>
      <c r="U364" s="121"/>
      <c r="V364" s="122"/>
      <c r="W364" s="122"/>
      <c r="X364" s="124"/>
      <c r="Y364" s="121"/>
      <c r="Z364" s="122"/>
      <c r="AA364" s="124"/>
      <c r="AB364" s="121"/>
      <c r="AC364" s="122"/>
      <c r="AD364" s="124"/>
      <c r="AE364" s="328" t="str">
        <f t="shared" si="45"/>
        <v/>
      </c>
      <c r="AF364" s="328" t="str">
        <f t="shared" si="46"/>
        <v/>
      </c>
      <c r="AG364" s="328" t="str">
        <f t="shared" si="47"/>
        <v/>
      </c>
      <c r="AH364" s="328" t="str">
        <f t="shared" si="48"/>
        <v/>
      </c>
      <c r="AI364" s="328" t="str">
        <f t="shared" si="49"/>
        <v/>
      </c>
      <c r="AJ364" s="328" t="str">
        <f t="shared" si="50"/>
        <v/>
      </c>
      <c r="AK364" s="328" t="str">
        <f t="shared" si="51"/>
        <v/>
      </c>
      <c r="AL364" s="328" t="str">
        <f t="shared" si="52"/>
        <v/>
      </c>
      <c r="AM364" s="328" t="str">
        <f t="shared" si="53"/>
        <v/>
      </c>
      <c r="AN364" s="221"/>
      <c r="AO364" s="221"/>
      <c r="AP364" s="221"/>
      <c r="AQ364" s="221"/>
      <c r="AR364" s="221"/>
      <c r="AS364" s="221"/>
      <c r="AT364" s="221"/>
      <c r="AU364" s="221"/>
      <c r="AV364" s="221"/>
      <c r="AW364" s="221"/>
      <c r="AX364" s="221"/>
      <c r="AY364" s="221"/>
      <c r="AZ364" s="221"/>
      <c r="BA364" s="221"/>
      <c r="BB364" s="221"/>
      <c r="BC364" s="221"/>
      <c r="BD364" s="221"/>
      <c r="BE364" s="221"/>
      <c r="BF364" s="221"/>
      <c r="BG364" s="221"/>
      <c r="BH364" s="221"/>
      <c r="BI364" s="221"/>
      <c r="BJ364" s="221"/>
      <c r="BK364" s="221"/>
      <c r="BL364" s="221"/>
      <c r="BM364" s="221"/>
      <c r="BN364" s="221"/>
      <c r="BO364" s="221"/>
      <c r="BP364" s="221"/>
      <c r="BQ364" s="221"/>
      <c r="BR364" s="221"/>
      <c r="BS364" s="221"/>
      <c r="BT364" s="221"/>
      <c r="BU364" s="221"/>
      <c r="BV364" s="221"/>
      <c r="BW364" s="221"/>
      <c r="BX364" s="221"/>
      <c r="BY364" s="221"/>
      <c r="BZ364" s="221"/>
      <c r="CA364" s="221"/>
      <c r="CB364" s="177"/>
      <c r="CC364" s="177"/>
      <c r="CD364" s="177"/>
    </row>
    <row r="365" spans="1:82" ht="20.100000000000001" customHeight="1">
      <c r="A365" s="291" t="str">
        <f>IF(resultats_francais!A365="","",resultats_francais!A365)</f>
        <v/>
      </c>
      <c r="B365" s="121"/>
      <c r="C365" s="122"/>
      <c r="D365" s="123"/>
      <c r="E365" s="121"/>
      <c r="F365" s="122"/>
      <c r="G365" s="122"/>
      <c r="H365" s="124"/>
      <c r="I365" s="240"/>
      <c r="J365" s="121"/>
      <c r="K365" s="122"/>
      <c r="L365" s="124"/>
      <c r="M365" s="121"/>
      <c r="N365" s="122"/>
      <c r="O365" s="122"/>
      <c r="P365" s="122"/>
      <c r="Q365" s="122"/>
      <c r="R365" s="124"/>
      <c r="S365" s="121"/>
      <c r="T365" s="124"/>
      <c r="U365" s="121"/>
      <c r="V365" s="122"/>
      <c r="W365" s="122"/>
      <c r="X365" s="124"/>
      <c r="Y365" s="121"/>
      <c r="Z365" s="122"/>
      <c r="AA365" s="124"/>
      <c r="AB365" s="121"/>
      <c r="AC365" s="122"/>
      <c r="AD365" s="124"/>
      <c r="AE365" s="328" t="str">
        <f t="shared" si="45"/>
        <v/>
      </c>
      <c r="AF365" s="328" t="str">
        <f t="shared" si="46"/>
        <v/>
      </c>
      <c r="AG365" s="328" t="str">
        <f t="shared" si="47"/>
        <v/>
      </c>
      <c r="AH365" s="328" t="str">
        <f t="shared" si="48"/>
        <v/>
      </c>
      <c r="AI365" s="328" t="str">
        <f t="shared" si="49"/>
        <v/>
      </c>
      <c r="AJ365" s="328" t="str">
        <f t="shared" si="50"/>
        <v/>
      </c>
      <c r="AK365" s="328" t="str">
        <f t="shared" si="51"/>
        <v/>
      </c>
      <c r="AL365" s="328" t="str">
        <f t="shared" si="52"/>
        <v/>
      </c>
      <c r="AM365" s="328" t="str">
        <f t="shared" si="53"/>
        <v/>
      </c>
      <c r="AN365" s="221"/>
      <c r="AO365" s="221"/>
      <c r="AP365" s="221"/>
      <c r="AQ365" s="221"/>
      <c r="AR365" s="221"/>
      <c r="AS365" s="221"/>
      <c r="AT365" s="221"/>
      <c r="AU365" s="221"/>
      <c r="AV365" s="221"/>
      <c r="AW365" s="221"/>
      <c r="AX365" s="221"/>
      <c r="AY365" s="221"/>
      <c r="AZ365" s="221"/>
      <c r="BA365" s="221"/>
      <c r="BB365" s="221"/>
      <c r="BC365" s="221"/>
      <c r="BD365" s="221"/>
      <c r="BE365" s="221"/>
      <c r="BF365" s="221"/>
      <c r="BG365" s="221"/>
      <c r="BH365" s="221"/>
      <c r="BI365" s="221"/>
      <c r="BJ365" s="221"/>
      <c r="BK365" s="221"/>
      <c r="BL365" s="221"/>
      <c r="BM365" s="221"/>
      <c r="BN365" s="221"/>
      <c r="BO365" s="221"/>
      <c r="BP365" s="221"/>
      <c r="BQ365" s="221"/>
      <c r="BR365" s="221"/>
      <c r="BS365" s="221"/>
      <c r="BT365" s="221"/>
      <c r="BU365" s="221"/>
      <c r="BV365" s="221"/>
      <c r="BW365" s="221"/>
      <c r="BX365" s="221"/>
      <c r="BY365" s="221"/>
      <c r="BZ365" s="221"/>
      <c r="CA365" s="221"/>
      <c r="CB365" s="177"/>
      <c r="CC365" s="177"/>
      <c r="CD365" s="177"/>
    </row>
    <row r="366" spans="1:82" ht="20.100000000000001" customHeight="1">
      <c r="A366" s="291" t="str">
        <f>IF(resultats_francais!A366="","",resultats_francais!A366)</f>
        <v/>
      </c>
      <c r="B366" s="121"/>
      <c r="C366" s="122"/>
      <c r="D366" s="123"/>
      <c r="E366" s="121"/>
      <c r="F366" s="122"/>
      <c r="G366" s="122"/>
      <c r="H366" s="124"/>
      <c r="I366" s="240"/>
      <c r="J366" s="121"/>
      <c r="K366" s="122"/>
      <c r="L366" s="124"/>
      <c r="M366" s="121"/>
      <c r="N366" s="122"/>
      <c r="O366" s="122"/>
      <c r="P366" s="122"/>
      <c r="Q366" s="122"/>
      <c r="R366" s="124"/>
      <c r="S366" s="121"/>
      <c r="T366" s="124"/>
      <c r="U366" s="121"/>
      <c r="V366" s="122"/>
      <c r="W366" s="122"/>
      <c r="X366" s="124"/>
      <c r="Y366" s="121"/>
      <c r="Z366" s="122"/>
      <c r="AA366" s="124"/>
      <c r="AB366" s="121"/>
      <c r="AC366" s="122"/>
      <c r="AD366" s="124"/>
      <c r="AE366" s="328" t="str">
        <f t="shared" si="45"/>
        <v/>
      </c>
      <c r="AF366" s="328" t="str">
        <f t="shared" si="46"/>
        <v/>
      </c>
      <c r="AG366" s="328" t="str">
        <f t="shared" si="47"/>
        <v/>
      </c>
      <c r="AH366" s="328" t="str">
        <f t="shared" si="48"/>
        <v/>
      </c>
      <c r="AI366" s="328" t="str">
        <f t="shared" si="49"/>
        <v/>
      </c>
      <c r="AJ366" s="328" t="str">
        <f t="shared" si="50"/>
        <v/>
      </c>
      <c r="AK366" s="328" t="str">
        <f t="shared" si="51"/>
        <v/>
      </c>
      <c r="AL366" s="328" t="str">
        <f t="shared" si="52"/>
        <v/>
      </c>
      <c r="AM366" s="328" t="str">
        <f t="shared" si="53"/>
        <v/>
      </c>
      <c r="AN366" s="221"/>
      <c r="AO366" s="221"/>
      <c r="AP366" s="221"/>
      <c r="AQ366" s="221"/>
      <c r="AR366" s="221"/>
      <c r="AS366" s="221"/>
      <c r="AT366" s="221"/>
      <c r="AU366" s="221"/>
      <c r="AV366" s="221"/>
      <c r="AW366" s="221"/>
      <c r="AX366" s="221"/>
      <c r="AY366" s="221"/>
      <c r="AZ366" s="221"/>
      <c r="BA366" s="221"/>
      <c r="BB366" s="221"/>
      <c r="BC366" s="221"/>
      <c r="BD366" s="221"/>
      <c r="BE366" s="221"/>
      <c r="BF366" s="221"/>
      <c r="BG366" s="221"/>
      <c r="BH366" s="221"/>
      <c r="BI366" s="221"/>
      <c r="BJ366" s="221"/>
      <c r="BK366" s="221"/>
      <c r="BL366" s="221"/>
      <c r="BM366" s="221"/>
      <c r="BN366" s="221"/>
      <c r="BO366" s="221"/>
      <c r="BP366" s="221"/>
      <c r="BQ366" s="221"/>
      <c r="BR366" s="221"/>
      <c r="BS366" s="221"/>
      <c r="BT366" s="221"/>
      <c r="BU366" s="221"/>
      <c r="BV366" s="221"/>
      <c r="BW366" s="221"/>
      <c r="BX366" s="221"/>
      <c r="BY366" s="221"/>
      <c r="BZ366" s="221"/>
      <c r="CA366" s="221"/>
      <c r="CB366" s="177"/>
      <c r="CC366" s="177"/>
      <c r="CD366" s="177"/>
    </row>
    <row r="367" spans="1:82" ht="20.100000000000001" customHeight="1">
      <c r="A367" s="291" t="str">
        <f>IF(resultats_francais!A367="","",resultats_francais!A367)</f>
        <v/>
      </c>
      <c r="B367" s="121"/>
      <c r="C367" s="122"/>
      <c r="D367" s="123"/>
      <c r="E367" s="121"/>
      <c r="F367" s="122"/>
      <c r="G367" s="122"/>
      <c r="H367" s="124"/>
      <c r="I367" s="240"/>
      <c r="J367" s="121"/>
      <c r="K367" s="122"/>
      <c r="L367" s="124"/>
      <c r="M367" s="121"/>
      <c r="N367" s="122"/>
      <c r="O367" s="122"/>
      <c r="P367" s="122"/>
      <c r="Q367" s="122"/>
      <c r="R367" s="124"/>
      <c r="S367" s="121"/>
      <c r="T367" s="124"/>
      <c r="U367" s="121"/>
      <c r="V367" s="122"/>
      <c r="W367" s="122"/>
      <c r="X367" s="124"/>
      <c r="Y367" s="121"/>
      <c r="Z367" s="122"/>
      <c r="AA367" s="124"/>
      <c r="AB367" s="121"/>
      <c r="AC367" s="122"/>
      <c r="AD367" s="124"/>
      <c r="AE367" s="328" t="str">
        <f t="shared" si="45"/>
        <v/>
      </c>
      <c r="AF367" s="328" t="str">
        <f t="shared" si="46"/>
        <v/>
      </c>
      <c r="AG367" s="328" t="str">
        <f t="shared" si="47"/>
        <v/>
      </c>
      <c r="AH367" s="328" t="str">
        <f t="shared" si="48"/>
        <v/>
      </c>
      <c r="AI367" s="328" t="str">
        <f t="shared" si="49"/>
        <v/>
      </c>
      <c r="AJ367" s="328" t="str">
        <f t="shared" si="50"/>
        <v/>
      </c>
      <c r="AK367" s="328" t="str">
        <f t="shared" si="51"/>
        <v/>
      </c>
      <c r="AL367" s="328" t="str">
        <f t="shared" si="52"/>
        <v/>
      </c>
      <c r="AM367" s="328" t="str">
        <f t="shared" si="53"/>
        <v/>
      </c>
      <c r="AN367" s="221"/>
      <c r="AO367" s="221"/>
      <c r="AP367" s="221"/>
      <c r="AQ367" s="221"/>
      <c r="AR367" s="221"/>
      <c r="AS367" s="221"/>
      <c r="AT367" s="221"/>
      <c r="AU367" s="221"/>
      <c r="AV367" s="221"/>
      <c r="AW367" s="221"/>
      <c r="AX367" s="221"/>
      <c r="AY367" s="221"/>
      <c r="AZ367" s="221"/>
      <c r="BA367" s="221"/>
      <c r="BB367" s="221"/>
      <c r="BC367" s="221"/>
      <c r="BD367" s="221"/>
      <c r="BE367" s="221"/>
      <c r="BF367" s="221"/>
      <c r="BG367" s="221"/>
      <c r="BH367" s="221"/>
      <c r="BI367" s="221"/>
      <c r="BJ367" s="221"/>
      <c r="BK367" s="221"/>
      <c r="BL367" s="221"/>
      <c r="BM367" s="221"/>
      <c r="BN367" s="221"/>
      <c r="BO367" s="221"/>
      <c r="BP367" s="221"/>
      <c r="BQ367" s="221"/>
      <c r="BR367" s="221"/>
      <c r="BS367" s="221"/>
      <c r="BT367" s="221"/>
      <c r="BU367" s="221"/>
      <c r="BV367" s="221"/>
      <c r="BW367" s="221"/>
      <c r="BX367" s="221"/>
      <c r="BY367" s="221"/>
      <c r="BZ367" s="221"/>
      <c r="CA367" s="221"/>
      <c r="CB367" s="177"/>
      <c r="CC367" s="177"/>
      <c r="CD367" s="177"/>
    </row>
    <row r="368" spans="1:82" ht="20.100000000000001" customHeight="1">
      <c r="A368" s="291" t="str">
        <f>IF(resultats_francais!A368="","",resultats_francais!A368)</f>
        <v/>
      </c>
      <c r="B368" s="121"/>
      <c r="C368" s="122"/>
      <c r="D368" s="123"/>
      <c r="E368" s="121"/>
      <c r="F368" s="122"/>
      <c r="G368" s="122"/>
      <c r="H368" s="124"/>
      <c r="I368" s="240"/>
      <c r="J368" s="121"/>
      <c r="K368" s="122"/>
      <c r="L368" s="124"/>
      <c r="M368" s="121"/>
      <c r="N368" s="122"/>
      <c r="O368" s="122"/>
      <c r="P368" s="122"/>
      <c r="Q368" s="122"/>
      <c r="R368" s="124"/>
      <c r="S368" s="121"/>
      <c r="T368" s="124"/>
      <c r="U368" s="121"/>
      <c r="V368" s="122"/>
      <c r="W368" s="122"/>
      <c r="X368" s="124"/>
      <c r="Y368" s="121"/>
      <c r="Z368" s="122"/>
      <c r="AA368" s="124"/>
      <c r="AB368" s="121"/>
      <c r="AC368" s="122"/>
      <c r="AD368" s="124"/>
      <c r="AE368" s="328" t="str">
        <f t="shared" si="45"/>
        <v/>
      </c>
      <c r="AF368" s="328" t="str">
        <f t="shared" si="46"/>
        <v/>
      </c>
      <c r="AG368" s="328" t="str">
        <f t="shared" si="47"/>
        <v/>
      </c>
      <c r="AH368" s="328" t="str">
        <f t="shared" si="48"/>
        <v/>
      </c>
      <c r="AI368" s="328" t="str">
        <f t="shared" si="49"/>
        <v/>
      </c>
      <c r="AJ368" s="328" t="str">
        <f t="shared" si="50"/>
        <v/>
      </c>
      <c r="AK368" s="328" t="str">
        <f t="shared" si="51"/>
        <v/>
      </c>
      <c r="AL368" s="328" t="str">
        <f t="shared" si="52"/>
        <v/>
      </c>
      <c r="AM368" s="328" t="str">
        <f t="shared" si="53"/>
        <v/>
      </c>
      <c r="AN368" s="221"/>
      <c r="AO368" s="221"/>
      <c r="AP368" s="221"/>
      <c r="AQ368" s="221"/>
      <c r="AR368" s="221"/>
      <c r="AS368" s="221"/>
      <c r="AT368" s="221"/>
      <c r="AU368" s="221"/>
      <c r="AV368" s="221"/>
      <c r="AW368" s="221"/>
      <c r="AX368" s="221"/>
      <c r="AY368" s="221"/>
      <c r="AZ368" s="221"/>
      <c r="BA368" s="221"/>
      <c r="BB368" s="221"/>
      <c r="BC368" s="221"/>
      <c r="BD368" s="221"/>
      <c r="BE368" s="221"/>
      <c r="BF368" s="221"/>
      <c r="BG368" s="221"/>
      <c r="BH368" s="221"/>
      <c r="BI368" s="221"/>
      <c r="BJ368" s="221"/>
      <c r="BK368" s="221"/>
      <c r="BL368" s="221"/>
      <c r="BM368" s="221"/>
      <c r="BN368" s="221"/>
      <c r="BO368" s="221"/>
      <c r="BP368" s="221"/>
      <c r="BQ368" s="221"/>
      <c r="BR368" s="221"/>
      <c r="BS368" s="221"/>
      <c r="BT368" s="221"/>
      <c r="BU368" s="221"/>
      <c r="BV368" s="221"/>
      <c r="BW368" s="221"/>
      <c r="BX368" s="221"/>
      <c r="BY368" s="221"/>
      <c r="BZ368" s="221"/>
      <c r="CA368" s="221"/>
      <c r="CB368" s="177"/>
      <c r="CC368" s="177"/>
      <c r="CD368" s="177"/>
    </row>
    <row r="369" spans="1:82" ht="20.100000000000001" customHeight="1">
      <c r="A369" s="291" t="str">
        <f>IF(resultats_francais!A369="","",resultats_francais!A369)</f>
        <v/>
      </c>
      <c r="B369" s="121"/>
      <c r="C369" s="122"/>
      <c r="D369" s="123"/>
      <c r="E369" s="121"/>
      <c r="F369" s="122"/>
      <c r="G369" s="122"/>
      <c r="H369" s="124"/>
      <c r="I369" s="240"/>
      <c r="J369" s="121"/>
      <c r="K369" s="122"/>
      <c r="L369" s="124"/>
      <c r="M369" s="121"/>
      <c r="N369" s="122"/>
      <c r="O369" s="122"/>
      <c r="P369" s="122"/>
      <c r="Q369" s="122"/>
      <c r="R369" s="124"/>
      <c r="S369" s="121"/>
      <c r="T369" s="124"/>
      <c r="U369" s="121"/>
      <c r="V369" s="122"/>
      <c r="W369" s="122"/>
      <c r="X369" s="124"/>
      <c r="Y369" s="121"/>
      <c r="Z369" s="122"/>
      <c r="AA369" s="124"/>
      <c r="AB369" s="121"/>
      <c r="AC369" s="122"/>
      <c r="AD369" s="124"/>
      <c r="AE369" s="328" t="str">
        <f t="shared" si="45"/>
        <v/>
      </c>
      <c r="AF369" s="328" t="str">
        <f t="shared" si="46"/>
        <v/>
      </c>
      <c r="AG369" s="328" t="str">
        <f t="shared" si="47"/>
        <v/>
      </c>
      <c r="AH369" s="328" t="str">
        <f t="shared" si="48"/>
        <v/>
      </c>
      <c r="AI369" s="328" t="str">
        <f t="shared" si="49"/>
        <v/>
      </c>
      <c r="AJ369" s="328" t="str">
        <f t="shared" si="50"/>
        <v/>
      </c>
      <c r="AK369" s="328" t="str">
        <f t="shared" si="51"/>
        <v/>
      </c>
      <c r="AL369" s="328" t="str">
        <f t="shared" si="52"/>
        <v/>
      </c>
      <c r="AM369" s="328" t="str">
        <f t="shared" si="53"/>
        <v/>
      </c>
      <c r="AN369" s="221"/>
      <c r="AO369" s="221"/>
      <c r="AP369" s="221"/>
      <c r="AQ369" s="221"/>
      <c r="AR369" s="221"/>
      <c r="AS369" s="221"/>
      <c r="AT369" s="221"/>
      <c r="AU369" s="221"/>
      <c r="AV369" s="221"/>
      <c r="AW369" s="221"/>
      <c r="AX369" s="221"/>
      <c r="AY369" s="221"/>
      <c r="AZ369" s="221"/>
      <c r="BA369" s="221"/>
      <c r="BB369" s="221"/>
      <c r="BC369" s="221"/>
      <c r="BD369" s="221"/>
      <c r="BE369" s="221"/>
      <c r="BF369" s="221"/>
      <c r="BG369" s="221"/>
      <c r="BH369" s="221"/>
      <c r="BI369" s="221"/>
      <c r="BJ369" s="221"/>
      <c r="BK369" s="221"/>
      <c r="BL369" s="221"/>
      <c r="BM369" s="221"/>
      <c r="BN369" s="221"/>
      <c r="BO369" s="221"/>
      <c r="BP369" s="221"/>
      <c r="BQ369" s="221"/>
      <c r="BR369" s="221"/>
      <c r="BS369" s="221"/>
      <c r="BT369" s="221"/>
      <c r="BU369" s="221"/>
      <c r="BV369" s="221"/>
      <c r="BW369" s="221"/>
      <c r="BX369" s="221"/>
      <c r="BY369" s="221"/>
      <c r="BZ369" s="221"/>
      <c r="CA369" s="221"/>
      <c r="CB369" s="177"/>
      <c r="CC369" s="177"/>
      <c r="CD369" s="177"/>
    </row>
    <row r="370" spans="1:82" ht="20.100000000000001" customHeight="1">
      <c r="A370" s="291" t="str">
        <f>IF(resultats_francais!A370="","",resultats_francais!A370)</f>
        <v/>
      </c>
      <c r="B370" s="121"/>
      <c r="C370" s="122"/>
      <c r="D370" s="123"/>
      <c r="E370" s="121"/>
      <c r="F370" s="122"/>
      <c r="G370" s="122"/>
      <c r="H370" s="124"/>
      <c r="I370" s="240"/>
      <c r="J370" s="121"/>
      <c r="K370" s="122"/>
      <c r="L370" s="124"/>
      <c r="M370" s="121"/>
      <c r="N370" s="122"/>
      <c r="O370" s="122"/>
      <c r="P370" s="122"/>
      <c r="Q370" s="122"/>
      <c r="R370" s="124"/>
      <c r="S370" s="121"/>
      <c r="T370" s="124"/>
      <c r="U370" s="121"/>
      <c r="V370" s="122"/>
      <c r="W370" s="122"/>
      <c r="X370" s="124"/>
      <c r="Y370" s="121"/>
      <c r="Z370" s="122"/>
      <c r="AA370" s="124"/>
      <c r="AB370" s="121"/>
      <c r="AC370" s="122"/>
      <c r="AD370" s="124"/>
      <c r="AE370" s="328" t="str">
        <f t="shared" si="45"/>
        <v/>
      </c>
      <c r="AF370" s="328" t="str">
        <f t="shared" si="46"/>
        <v/>
      </c>
      <c r="AG370" s="328" t="str">
        <f t="shared" si="47"/>
        <v/>
      </c>
      <c r="AH370" s="328" t="str">
        <f t="shared" si="48"/>
        <v/>
      </c>
      <c r="AI370" s="328" t="str">
        <f t="shared" si="49"/>
        <v/>
      </c>
      <c r="AJ370" s="328" t="str">
        <f t="shared" si="50"/>
        <v/>
      </c>
      <c r="AK370" s="328" t="str">
        <f t="shared" si="51"/>
        <v/>
      </c>
      <c r="AL370" s="328" t="str">
        <f t="shared" si="52"/>
        <v/>
      </c>
      <c r="AM370" s="328" t="str">
        <f t="shared" si="53"/>
        <v/>
      </c>
      <c r="AN370" s="221"/>
      <c r="AO370" s="221"/>
      <c r="AP370" s="221"/>
      <c r="AQ370" s="221"/>
      <c r="AR370" s="221"/>
      <c r="AS370" s="221"/>
      <c r="AT370" s="221"/>
      <c r="AU370" s="221"/>
      <c r="AV370" s="221"/>
      <c r="AW370" s="221"/>
      <c r="AX370" s="221"/>
      <c r="AY370" s="221"/>
      <c r="AZ370" s="221"/>
      <c r="BA370" s="221"/>
      <c r="BB370" s="221"/>
      <c r="BC370" s="221"/>
      <c r="BD370" s="221"/>
      <c r="BE370" s="221"/>
      <c r="BF370" s="221"/>
      <c r="BG370" s="221"/>
      <c r="BH370" s="221"/>
      <c r="BI370" s="221"/>
      <c r="BJ370" s="221"/>
      <c r="BK370" s="221"/>
      <c r="BL370" s="221"/>
      <c r="BM370" s="221"/>
      <c r="BN370" s="221"/>
      <c r="BO370" s="221"/>
      <c r="BP370" s="221"/>
      <c r="BQ370" s="221"/>
      <c r="BR370" s="221"/>
      <c r="BS370" s="221"/>
      <c r="BT370" s="221"/>
      <c r="BU370" s="221"/>
      <c r="BV370" s="221"/>
      <c r="BW370" s="221"/>
      <c r="BX370" s="221"/>
      <c r="BY370" s="221"/>
      <c r="BZ370" s="221"/>
      <c r="CA370" s="221"/>
      <c r="CB370" s="177"/>
      <c r="CC370" s="177"/>
      <c r="CD370" s="177"/>
    </row>
    <row r="371" spans="1:82" ht="20.100000000000001" customHeight="1">
      <c r="A371" s="291" t="str">
        <f>IF(resultats_francais!A371="","",resultats_francais!A371)</f>
        <v/>
      </c>
      <c r="B371" s="121"/>
      <c r="C371" s="122"/>
      <c r="D371" s="123"/>
      <c r="E371" s="121"/>
      <c r="F371" s="122"/>
      <c r="G371" s="122"/>
      <c r="H371" s="124"/>
      <c r="I371" s="240"/>
      <c r="J371" s="121"/>
      <c r="K371" s="122"/>
      <c r="L371" s="124"/>
      <c r="M371" s="121"/>
      <c r="N371" s="122"/>
      <c r="O371" s="122"/>
      <c r="P371" s="122"/>
      <c r="Q371" s="122"/>
      <c r="R371" s="124"/>
      <c r="S371" s="121"/>
      <c r="T371" s="124"/>
      <c r="U371" s="121"/>
      <c r="V371" s="122"/>
      <c r="W371" s="122"/>
      <c r="X371" s="124"/>
      <c r="Y371" s="121"/>
      <c r="Z371" s="122"/>
      <c r="AA371" s="124"/>
      <c r="AB371" s="121"/>
      <c r="AC371" s="122"/>
      <c r="AD371" s="124"/>
      <c r="AE371" s="328" t="str">
        <f t="shared" si="45"/>
        <v/>
      </c>
      <c r="AF371" s="328" t="str">
        <f t="shared" si="46"/>
        <v/>
      </c>
      <c r="AG371" s="328" t="str">
        <f t="shared" si="47"/>
        <v/>
      </c>
      <c r="AH371" s="328" t="str">
        <f t="shared" si="48"/>
        <v/>
      </c>
      <c r="AI371" s="328" t="str">
        <f t="shared" si="49"/>
        <v/>
      </c>
      <c r="AJ371" s="328" t="str">
        <f t="shared" si="50"/>
        <v/>
      </c>
      <c r="AK371" s="328" t="str">
        <f t="shared" si="51"/>
        <v/>
      </c>
      <c r="AL371" s="328" t="str">
        <f t="shared" si="52"/>
        <v/>
      </c>
      <c r="AM371" s="328" t="str">
        <f t="shared" si="53"/>
        <v/>
      </c>
      <c r="AN371" s="221"/>
      <c r="AO371" s="221"/>
      <c r="AP371" s="221"/>
      <c r="AQ371" s="221"/>
      <c r="AR371" s="221"/>
      <c r="AS371" s="221"/>
      <c r="AT371" s="221"/>
      <c r="AU371" s="221"/>
      <c r="AV371" s="221"/>
      <c r="AW371" s="221"/>
      <c r="AX371" s="221"/>
      <c r="AY371" s="221"/>
      <c r="AZ371" s="221"/>
      <c r="BA371" s="221"/>
      <c r="BB371" s="221"/>
      <c r="BC371" s="221"/>
      <c r="BD371" s="221"/>
      <c r="BE371" s="221"/>
      <c r="BF371" s="221"/>
      <c r="BG371" s="221"/>
      <c r="BH371" s="221"/>
      <c r="BI371" s="221"/>
      <c r="BJ371" s="221"/>
      <c r="BK371" s="221"/>
      <c r="BL371" s="221"/>
      <c r="BM371" s="221"/>
      <c r="BN371" s="221"/>
      <c r="BO371" s="221"/>
      <c r="BP371" s="221"/>
      <c r="BQ371" s="221"/>
      <c r="BR371" s="221"/>
      <c r="BS371" s="221"/>
      <c r="BT371" s="221"/>
      <c r="BU371" s="221"/>
      <c r="BV371" s="221"/>
      <c r="BW371" s="221"/>
      <c r="BX371" s="221"/>
      <c r="BY371" s="221"/>
      <c r="BZ371" s="221"/>
      <c r="CA371" s="221"/>
      <c r="CB371" s="177"/>
      <c r="CC371" s="177"/>
      <c r="CD371" s="177"/>
    </row>
    <row r="372" spans="1:82" ht="20.100000000000001" customHeight="1">
      <c r="A372" s="291" t="str">
        <f>IF(resultats_francais!A372="","",resultats_francais!A372)</f>
        <v/>
      </c>
      <c r="B372" s="121"/>
      <c r="C372" s="122"/>
      <c r="D372" s="123"/>
      <c r="E372" s="121"/>
      <c r="F372" s="122"/>
      <c r="G372" s="122"/>
      <c r="H372" s="124"/>
      <c r="I372" s="240"/>
      <c r="J372" s="121"/>
      <c r="K372" s="122"/>
      <c r="L372" s="124"/>
      <c r="M372" s="121"/>
      <c r="N372" s="122"/>
      <c r="O372" s="122"/>
      <c r="P372" s="122"/>
      <c r="Q372" s="122"/>
      <c r="R372" s="124"/>
      <c r="S372" s="121"/>
      <c r="T372" s="124"/>
      <c r="U372" s="121"/>
      <c r="V372" s="122"/>
      <c r="W372" s="122"/>
      <c r="X372" s="124"/>
      <c r="Y372" s="121"/>
      <c r="Z372" s="122"/>
      <c r="AA372" s="124"/>
      <c r="AB372" s="121"/>
      <c r="AC372" s="122"/>
      <c r="AD372" s="124"/>
      <c r="AE372" s="328" t="str">
        <f t="shared" si="45"/>
        <v/>
      </c>
      <c r="AF372" s="328" t="str">
        <f t="shared" si="46"/>
        <v/>
      </c>
      <c r="AG372" s="328" t="str">
        <f t="shared" si="47"/>
        <v/>
      </c>
      <c r="AH372" s="328" t="str">
        <f t="shared" si="48"/>
        <v/>
      </c>
      <c r="AI372" s="328" t="str">
        <f t="shared" si="49"/>
        <v/>
      </c>
      <c r="AJ372" s="328" t="str">
        <f t="shared" si="50"/>
        <v/>
      </c>
      <c r="AK372" s="328" t="str">
        <f t="shared" si="51"/>
        <v/>
      </c>
      <c r="AL372" s="328" t="str">
        <f t="shared" si="52"/>
        <v/>
      </c>
      <c r="AM372" s="328" t="str">
        <f t="shared" si="53"/>
        <v/>
      </c>
      <c r="AN372" s="221"/>
      <c r="AO372" s="221"/>
      <c r="AP372" s="221"/>
      <c r="AQ372" s="221"/>
      <c r="AR372" s="221"/>
      <c r="AS372" s="221"/>
      <c r="AT372" s="221"/>
      <c r="AU372" s="221"/>
      <c r="AV372" s="221"/>
      <c r="AW372" s="221"/>
      <c r="AX372" s="221"/>
      <c r="AY372" s="221"/>
      <c r="AZ372" s="221"/>
      <c r="BA372" s="221"/>
      <c r="BB372" s="221"/>
      <c r="BC372" s="221"/>
      <c r="BD372" s="221"/>
      <c r="BE372" s="221"/>
      <c r="BF372" s="221"/>
      <c r="BG372" s="221"/>
      <c r="BH372" s="221"/>
      <c r="BI372" s="221"/>
      <c r="BJ372" s="221"/>
      <c r="BK372" s="221"/>
      <c r="BL372" s="221"/>
      <c r="BM372" s="221"/>
      <c r="BN372" s="221"/>
      <c r="BO372" s="221"/>
      <c r="BP372" s="221"/>
      <c r="BQ372" s="221"/>
      <c r="BR372" s="221"/>
      <c r="BS372" s="221"/>
      <c r="BT372" s="221"/>
      <c r="BU372" s="221"/>
      <c r="BV372" s="221"/>
      <c r="BW372" s="221"/>
      <c r="BX372" s="221"/>
      <c r="BY372" s="221"/>
      <c r="BZ372" s="221"/>
      <c r="CA372" s="221"/>
      <c r="CB372" s="177"/>
      <c r="CC372" s="177"/>
      <c r="CD372" s="177"/>
    </row>
    <row r="373" spans="1:82" ht="20.100000000000001" customHeight="1">
      <c r="A373" s="291" t="str">
        <f>IF(resultats_francais!A373="","",resultats_francais!A373)</f>
        <v/>
      </c>
      <c r="B373" s="121"/>
      <c r="C373" s="122"/>
      <c r="D373" s="123"/>
      <c r="E373" s="121"/>
      <c r="F373" s="122"/>
      <c r="G373" s="122"/>
      <c r="H373" s="124"/>
      <c r="I373" s="240"/>
      <c r="J373" s="121"/>
      <c r="K373" s="122"/>
      <c r="L373" s="124"/>
      <c r="M373" s="121"/>
      <c r="N373" s="122"/>
      <c r="O373" s="122"/>
      <c r="P373" s="122"/>
      <c r="Q373" s="122"/>
      <c r="R373" s="124"/>
      <c r="S373" s="121"/>
      <c r="T373" s="124"/>
      <c r="U373" s="121"/>
      <c r="V373" s="122"/>
      <c r="W373" s="122"/>
      <c r="X373" s="124"/>
      <c r="Y373" s="121"/>
      <c r="Z373" s="122"/>
      <c r="AA373" s="124"/>
      <c r="AB373" s="121"/>
      <c r="AC373" s="122"/>
      <c r="AD373" s="124"/>
      <c r="AE373" s="328" t="str">
        <f t="shared" si="45"/>
        <v/>
      </c>
      <c r="AF373" s="328" t="str">
        <f t="shared" si="46"/>
        <v/>
      </c>
      <c r="AG373" s="328" t="str">
        <f t="shared" si="47"/>
        <v/>
      </c>
      <c r="AH373" s="328" t="str">
        <f t="shared" si="48"/>
        <v/>
      </c>
      <c r="AI373" s="328" t="str">
        <f t="shared" si="49"/>
        <v/>
      </c>
      <c r="AJ373" s="328" t="str">
        <f t="shared" si="50"/>
        <v/>
      </c>
      <c r="AK373" s="328" t="str">
        <f t="shared" si="51"/>
        <v/>
      </c>
      <c r="AL373" s="328" t="str">
        <f t="shared" si="52"/>
        <v/>
      </c>
      <c r="AM373" s="328" t="str">
        <f t="shared" si="53"/>
        <v/>
      </c>
      <c r="AN373" s="221"/>
      <c r="AO373" s="221"/>
      <c r="AP373" s="221"/>
      <c r="AQ373" s="221"/>
      <c r="AR373" s="221"/>
      <c r="AS373" s="221"/>
      <c r="AT373" s="221"/>
      <c r="AU373" s="221"/>
      <c r="AV373" s="221"/>
      <c r="AW373" s="221"/>
      <c r="AX373" s="221"/>
      <c r="AY373" s="221"/>
      <c r="AZ373" s="221"/>
      <c r="BA373" s="221"/>
      <c r="BB373" s="221"/>
      <c r="BC373" s="221"/>
      <c r="BD373" s="221"/>
      <c r="BE373" s="221"/>
      <c r="BF373" s="221"/>
      <c r="BG373" s="221"/>
      <c r="BH373" s="221"/>
      <c r="BI373" s="221"/>
      <c r="BJ373" s="221"/>
      <c r="BK373" s="221"/>
      <c r="BL373" s="221"/>
      <c r="BM373" s="221"/>
      <c r="BN373" s="221"/>
      <c r="BO373" s="221"/>
      <c r="BP373" s="221"/>
      <c r="BQ373" s="221"/>
      <c r="BR373" s="221"/>
      <c r="BS373" s="221"/>
      <c r="BT373" s="221"/>
      <c r="BU373" s="221"/>
      <c r="BV373" s="221"/>
      <c r="BW373" s="221"/>
      <c r="BX373" s="221"/>
      <c r="BY373" s="221"/>
      <c r="BZ373" s="221"/>
      <c r="CA373" s="221"/>
      <c r="CB373" s="177"/>
      <c r="CC373" s="177"/>
      <c r="CD373" s="177"/>
    </row>
    <row r="374" spans="1:82" ht="20.100000000000001" customHeight="1">
      <c r="A374" s="291" t="str">
        <f>IF(resultats_francais!A374="","",resultats_francais!A374)</f>
        <v/>
      </c>
      <c r="B374" s="121"/>
      <c r="C374" s="122"/>
      <c r="D374" s="123"/>
      <c r="E374" s="121"/>
      <c r="F374" s="122"/>
      <c r="G374" s="122"/>
      <c r="H374" s="124"/>
      <c r="I374" s="240"/>
      <c r="J374" s="121"/>
      <c r="K374" s="122"/>
      <c r="L374" s="124"/>
      <c r="M374" s="121"/>
      <c r="N374" s="122"/>
      <c r="O374" s="122"/>
      <c r="P374" s="122"/>
      <c r="Q374" s="122"/>
      <c r="R374" s="124"/>
      <c r="S374" s="121"/>
      <c r="T374" s="124"/>
      <c r="U374" s="121"/>
      <c r="V374" s="122"/>
      <c r="W374" s="122"/>
      <c r="X374" s="124"/>
      <c r="Y374" s="121"/>
      <c r="Z374" s="122"/>
      <c r="AA374" s="124"/>
      <c r="AB374" s="121"/>
      <c r="AC374" s="122"/>
      <c r="AD374" s="124"/>
      <c r="AE374" s="328" t="str">
        <f t="shared" si="45"/>
        <v/>
      </c>
      <c r="AF374" s="328" t="str">
        <f t="shared" si="46"/>
        <v/>
      </c>
      <c r="AG374" s="328" t="str">
        <f t="shared" si="47"/>
        <v/>
      </c>
      <c r="AH374" s="328" t="str">
        <f t="shared" si="48"/>
        <v/>
      </c>
      <c r="AI374" s="328" t="str">
        <f t="shared" si="49"/>
        <v/>
      </c>
      <c r="AJ374" s="328" t="str">
        <f t="shared" si="50"/>
        <v/>
      </c>
      <c r="AK374" s="328" t="str">
        <f t="shared" si="51"/>
        <v/>
      </c>
      <c r="AL374" s="328" t="str">
        <f t="shared" si="52"/>
        <v/>
      </c>
      <c r="AM374" s="328" t="str">
        <f t="shared" si="53"/>
        <v/>
      </c>
      <c r="AN374" s="221"/>
      <c r="AO374" s="221"/>
      <c r="AP374" s="221"/>
      <c r="AQ374" s="221"/>
      <c r="AR374" s="221"/>
      <c r="AS374" s="221"/>
      <c r="AT374" s="221"/>
      <c r="AU374" s="221"/>
      <c r="AV374" s="221"/>
      <c r="AW374" s="221"/>
      <c r="AX374" s="221"/>
      <c r="AY374" s="221"/>
      <c r="AZ374" s="221"/>
      <c r="BA374" s="221"/>
      <c r="BB374" s="221"/>
      <c r="BC374" s="221"/>
      <c r="BD374" s="221"/>
      <c r="BE374" s="221"/>
      <c r="BF374" s="221"/>
      <c r="BG374" s="221"/>
      <c r="BH374" s="221"/>
      <c r="BI374" s="221"/>
      <c r="BJ374" s="221"/>
      <c r="BK374" s="221"/>
      <c r="BL374" s="221"/>
      <c r="BM374" s="221"/>
      <c r="BN374" s="221"/>
      <c r="BO374" s="221"/>
      <c r="BP374" s="221"/>
      <c r="BQ374" s="221"/>
      <c r="BR374" s="221"/>
      <c r="BS374" s="221"/>
      <c r="BT374" s="221"/>
      <c r="BU374" s="221"/>
      <c r="BV374" s="221"/>
      <c r="BW374" s="221"/>
      <c r="BX374" s="221"/>
      <c r="BY374" s="221"/>
      <c r="BZ374" s="221"/>
      <c r="CA374" s="221"/>
      <c r="CB374" s="177"/>
      <c r="CC374" s="177"/>
      <c r="CD374" s="177"/>
    </row>
    <row r="375" spans="1:82" ht="20.100000000000001" customHeight="1">
      <c r="A375" s="291" t="str">
        <f>IF(resultats_francais!A375="","",resultats_francais!A375)</f>
        <v/>
      </c>
      <c r="B375" s="121"/>
      <c r="C375" s="122"/>
      <c r="D375" s="123"/>
      <c r="E375" s="121"/>
      <c r="F375" s="122"/>
      <c r="G375" s="122"/>
      <c r="H375" s="124"/>
      <c r="I375" s="240"/>
      <c r="J375" s="121"/>
      <c r="K375" s="122"/>
      <c r="L375" s="124"/>
      <c r="M375" s="121"/>
      <c r="N375" s="122"/>
      <c r="O375" s="122"/>
      <c r="P375" s="122"/>
      <c r="Q375" s="122"/>
      <c r="R375" s="124"/>
      <c r="S375" s="121"/>
      <c r="T375" s="124"/>
      <c r="U375" s="121"/>
      <c r="V375" s="122"/>
      <c r="W375" s="122"/>
      <c r="X375" s="124"/>
      <c r="Y375" s="121"/>
      <c r="Z375" s="122"/>
      <c r="AA375" s="124"/>
      <c r="AB375" s="121"/>
      <c r="AC375" s="122"/>
      <c r="AD375" s="124"/>
      <c r="AE375" s="328" t="str">
        <f t="shared" si="45"/>
        <v/>
      </c>
      <c r="AF375" s="328" t="str">
        <f t="shared" si="46"/>
        <v/>
      </c>
      <c r="AG375" s="328" t="str">
        <f t="shared" si="47"/>
        <v/>
      </c>
      <c r="AH375" s="328" t="str">
        <f t="shared" si="48"/>
        <v/>
      </c>
      <c r="AI375" s="328" t="str">
        <f t="shared" si="49"/>
        <v/>
      </c>
      <c r="AJ375" s="328" t="str">
        <f t="shared" si="50"/>
        <v/>
      </c>
      <c r="AK375" s="328" t="str">
        <f t="shared" si="51"/>
        <v/>
      </c>
      <c r="AL375" s="328" t="str">
        <f t="shared" si="52"/>
        <v/>
      </c>
      <c r="AM375" s="328" t="str">
        <f t="shared" si="53"/>
        <v/>
      </c>
      <c r="AN375" s="221"/>
      <c r="AO375" s="221"/>
      <c r="AP375" s="221"/>
      <c r="AQ375" s="221"/>
      <c r="AR375" s="221"/>
      <c r="AS375" s="221"/>
      <c r="AT375" s="221"/>
      <c r="AU375" s="221"/>
      <c r="AV375" s="221"/>
      <c r="AW375" s="221"/>
      <c r="AX375" s="221"/>
      <c r="AY375" s="221"/>
      <c r="AZ375" s="221"/>
      <c r="BA375" s="221"/>
      <c r="BB375" s="221"/>
      <c r="BC375" s="221"/>
      <c r="BD375" s="221"/>
      <c r="BE375" s="221"/>
      <c r="BF375" s="221"/>
      <c r="BG375" s="221"/>
      <c r="BH375" s="221"/>
      <c r="BI375" s="221"/>
      <c r="BJ375" s="221"/>
      <c r="BK375" s="221"/>
      <c r="BL375" s="221"/>
      <c r="BM375" s="221"/>
      <c r="BN375" s="221"/>
      <c r="BO375" s="221"/>
      <c r="BP375" s="221"/>
      <c r="BQ375" s="221"/>
      <c r="BR375" s="221"/>
      <c r="BS375" s="221"/>
      <c r="BT375" s="221"/>
      <c r="BU375" s="221"/>
      <c r="BV375" s="221"/>
      <c r="BW375" s="221"/>
      <c r="BX375" s="221"/>
      <c r="BY375" s="221"/>
      <c r="BZ375" s="221"/>
      <c r="CA375" s="221"/>
      <c r="CB375" s="177"/>
      <c r="CC375" s="177"/>
      <c r="CD375" s="177"/>
    </row>
    <row r="376" spans="1:82" ht="20.100000000000001" customHeight="1">
      <c r="A376" s="291" t="str">
        <f>IF(resultats_francais!A376="","",resultats_francais!A376)</f>
        <v/>
      </c>
      <c r="B376" s="121"/>
      <c r="C376" s="122"/>
      <c r="D376" s="123"/>
      <c r="E376" s="121"/>
      <c r="F376" s="122"/>
      <c r="G376" s="122"/>
      <c r="H376" s="124"/>
      <c r="I376" s="240"/>
      <c r="J376" s="121"/>
      <c r="K376" s="122"/>
      <c r="L376" s="124"/>
      <c r="M376" s="121"/>
      <c r="N376" s="122"/>
      <c r="O376" s="122"/>
      <c r="P376" s="122"/>
      <c r="Q376" s="122"/>
      <c r="R376" s="124"/>
      <c r="S376" s="121"/>
      <c r="T376" s="124"/>
      <c r="U376" s="121"/>
      <c r="V376" s="122"/>
      <c r="W376" s="122"/>
      <c r="X376" s="124"/>
      <c r="Y376" s="121"/>
      <c r="Z376" s="122"/>
      <c r="AA376" s="124"/>
      <c r="AB376" s="121"/>
      <c r="AC376" s="122"/>
      <c r="AD376" s="124"/>
      <c r="AE376" s="328" t="str">
        <f t="shared" si="45"/>
        <v/>
      </c>
      <c r="AF376" s="328" t="str">
        <f t="shared" si="46"/>
        <v/>
      </c>
      <c r="AG376" s="328" t="str">
        <f t="shared" si="47"/>
        <v/>
      </c>
      <c r="AH376" s="328" t="str">
        <f t="shared" si="48"/>
        <v/>
      </c>
      <c r="AI376" s="328" t="str">
        <f t="shared" si="49"/>
        <v/>
      </c>
      <c r="AJ376" s="328" t="str">
        <f t="shared" si="50"/>
        <v/>
      </c>
      <c r="AK376" s="328" t="str">
        <f t="shared" si="51"/>
        <v/>
      </c>
      <c r="AL376" s="328" t="str">
        <f t="shared" si="52"/>
        <v/>
      </c>
      <c r="AM376" s="328" t="str">
        <f t="shared" si="53"/>
        <v/>
      </c>
      <c r="AN376" s="221"/>
      <c r="AO376" s="221"/>
      <c r="AP376" s="221"/>
      <c r="AQ376" s="221"/>
      <c r="AR376" s="221"/>
      <c r="AS376" s="221"/>
      <c r="AT376" s="221"/>
      <c r="AU376" s="221"/>
      <c r="AV376" s="221"/>
      <c r="AW376" s="221"/>
      <c r="AX376" s="221"/>
      <c r="AY376" s="221"/>
      <c r="AZ376" s="221"/>
      <c r="BA376" s="221"/>
      <c r="BB376" s="221"/>
      <c r="BC376" s="221"/>
      <c r="BD376" s="221"/>
      <c r="BE376" s="221"/>
      <c r="BF376" s="221"/>
      <c r="BG376" s="221"/>
      <c r="BH376" s="221"/>
      <c r="BI376" s="221"/>
      <c r="BJ376" s="221"/>
      <c r="BK376" s="221"/>
      <c r="BL376" s="221"/>
      <c r="BM376" s="221"/>
      <c r="BN376" s="221"/>
      <c r="BO376" s="221"/>
      <c r="BP376" s="221"/>
      <c r="BQ376" s="221"/>
      <c r="BR376" s="221"/>
      <c r="BS376" s="221"/>
      <c r="BT376" s="221"/>
      <c r="BU376" s="221"/>
      <c r="BV376" s="221"/>
      <c r="BW376" s="221"/>
      <c r="BX376" s="221"/>
      <c r="BY376" s="221"/>
      <c r="BZ376" s="221"/>
      <c r="CA376" s="221"/>
      <c r="CB376" s="177"/>
      <c r="CC376" s="177"/>
      <c r="CD376" s="177"/>
    </row>
    <row r="377" spans="1:82" ht="20.100000000000001" customHeight="1">
      <c r="A377" s="291" t="str">
        <f>IF(resultats_francais!A377="","",resultats_francais!A377)</f>
        <v/>
      </c>
      <c r="B377" s="121"/>
      <c r="C377" s="122"/>
      <c r="D377" s="123"/>
      <c r="E377" s="121"/>
      <c r="F377" s="122"/>
      <c r="G377" s="122"/>
      <c r="H377" s="124"/>
      <c r="I377" s="240"/>
      <c r="J377" s="121"/>
      <c r="K377" s="122"/>
      <c r="L377" s="124"/>
      <c r="M377" s="121"/>
      <c r="N377" s="122"/>
      <c r="O377" s="122"/>
      <c r="P377" s="122"/>
      <c r="Q377" s="122"/>
      <c r="R377" s="124"/>
      <c r="S377" s="121"/>
      <c r="T377" s="124"/>
      <c r="U377" s="121"/>
      <c r="V377" s="122"/>
      <c r="W377" s="122"/>
      <c r="X377" s="124"/>
      <c r="Y377" s="121"/>
      <c r="Z377" s="122"/>
      <c r="AA377" s="124"/>
      <c r="AB377" s="121"/>
      <c r="AC377" s="122"/>
      <c r="AD377" s="124"/>
      <c r="AE377" s="328" t="str">
        <f t="shared" si="45"/>
        <v/>
      </c>
      <c r="AF377" s="328" t="str">
        <f t="shared" si="46"/>
        <v/>
      </c>
      <c r="AG377" s="328" t="str">
        <f t="shared" si="47"/>
        <v/>
      </c>
      <c r="AH377" s="328" t="str">
        <f t="shared" si="48"/>
        <v/>
      </c>
      <c r="AI377" s="328" t="str">
        <f t="shared" si="49"/>
        <v/>
      </c>
      <c r="AJ377" s="328" t="str">
        <f t="shared" si="50"/>
        <v/>
      </c>
      <c r="AK377" s="328" t="str">
        <f t="shared" si="51"/>
        <v/>
      </c>
      <c r="AL377" s="328" t="str">
        <f t="shared" si="52"/>
        <v/>
      </c>
      <c r="AM377" s="328" t="str">
        <f t="shared" si="53"/>
        <v/>
      </c>
      <c r="AN377" s="221"/>
      <c r="AO377" s="221"/>
      <c r="AP377" s="221"/>
      <c r="AQ377" s="221"/>
      <c r="AR377" s="221"/>
      <c r="AS377" s="221"/>
      <c r="AT377" s="221"/>
      <c r="AU377" s="221"/>
      <c r="AV377" s="221"/>
      <c r="AW377" s="221"/>
      <c r="AX377" s="221"/>
      <c r="AY377" s="221"/>
      <c r="AZ377" s="221"/>
      <c r="BA377" s="221"/>
      <c r="BB377" s="221"/>
      <c r="BC377" s="221"/>
      <c r="BD377" s="221"/>
      <c r="BE377" s="221"/>
      <c r="BF377" s="221"/>
      <c r="BG377" s="221"/>
      <c r="BH377" s="221"/>
      <c r="BI377" s="221"/>
      <c r="BJ377" s="221"/>
      <c r="BK377" s="221"/>
      <c r="BL377" s="221"/>
      <c r="BM377" s="221"/>
      <c r="BN377" s="221"/>
      <c r="BO377" s="221"/>
      <c r="BP377" s="221"/>
      <c r="BQ377" s="221"/>
      <c r="BR377" s="221"/>
      <c r="BS377" s="221"/>
      <c r="BT377" s="221"/>
      <c r="BU377" s="221"/>
      <c r="BV377" s="221"/>
      <c r="BW377" s="221"/>
      <c r="BX377" s="221"/>
      <c r="BY377" s="221"/>
      <c r="BZ377" s="221"/>
      <c r="CA377" s="221"/>
      <c r="CB377" s="177"/>
      <c r="CC377" s="177"/>
      <c r="CD377" s="177"/>
    </row>
    <row r="378" spans="1:82" ht="20.100000000000001" customHeight="1">
      <c r="A378" s="291" t="str">
        <f>IF(resultats_francais!A378="","",resultats_francais!A378)</f>
        <v/>
      </c>
      <c r="B378" s="121"/>
      <c r="C378" s="122"/>
      <c r="D378" s="123"/>
      <c r="E378" s="121"/>
      <c r="F378" s="122"/>
      <c r="G378" s="122"/>
      <c r="H378" s="124"/>
      <c r="I378" s="240"/>
      <c r="J378" s="121"/>
      <c r="K378" s="122"/>
      <c r="L378" s="124"/>
      <c r="M378" s="121"/>
      <c r="N378" s="122"/>
      <c r="O378" s="122"/>
      <c r="P378" s="122"/>
      <c r="Q378" s="122"/>
      <c r="R378" s="124"/>
      <c r="S378" s="121"/>
      <c r="T378" s="124"/>
      <c r="U378" s="121"/>
      <c r="V378" s="122"/>
      <c r="W378" s="122"/>
      <c r="X378" s="124"/>
      <c r="Y378" s="121"/>
      <c r="Z378" s="122"/>
      <c r="AA378" s="124"/>
      <c r="AB378" s="121"/>
      <c r="AC378" s="122"/>
      <c r="AD378" s="124"/>
      <c r="AE378" s="328" t="str">
        <f t="shared" si="45"/>
        <v/>
      </c>
      <c r="AF378" s="328" t="str">
        <f t="shared" si="46"/>
        <v/>
      </c>
      <c r="AG378" s="328" t="str">
        <f t="shared" si="47"/>
        <v/>
      </c>
      <c r="AH378" s="328" t="str">
        <f t="shared" si="48"/>
        <v/>
      </c>
      <c r="AI378" s="328" t="str">
        <f t="shared" si="49"/>
        <v/>
      </c>
      <c r="AJ378" s="328" t="str">
        <f t="shared" si="50"/>
        <v/>
      </c>
      <c r="AK378" s="328" t="str">
        <f t="shared" si="51"/>
        <v/>
      </c>
      <c r="AL378" s="328" t="str">
        <f t="shared" si="52"/>
        <v/>
      </c>
      <c r="AM378" s="328" t="str">
        <f t="shared" si="53"/>
        <v/>
      </c>
      <c r="AN378" s="221"/>
      <c r="AO378" s="221"/>
      <c r="AP378" s="221"/>
      <c r="AQ378" s="221"/>
      <c r="AR378" s="221"/>
      <c r="AS378" s="221"/>
      <c r="AT378" s="221"/>
      <c r="AU378" s="221"/>
      <c r="AV378" s="221"/>
      <c r="AW378" s="221"/>
      <c r="AX378" s="221"/>
      <c r="AY378" s="221"/>
      <c r="AZ378" s="221"/>
      <c r="BA378" s="221"/>
      <c r="BB378" s="221"/>
      <c r="BC378" s="221"/>
      <c r="BD378" s="221"/>
      <c r="BE378" s="221"/>
      <c r="BF378" s="221"/>
      <c r="BG378" s="221"/>
      <c r="BH378" s="221"/>
      <c r="BI378" s="221"/>
      <c r="BJ378" s="221"/>
      <c r="BK378" s="221"/>
      <c r="BL378" s="221"/>
      <c r="BM378" s="221"/>
      <c r="BN378" s="221"/>
      <c r="BO378" s="221"/>
      <c r="BP378" s="221"/>
      <c r="BQ378" s="221"/>
      <c r="BR378" s="221"/>
      <c r="BS378" s="221"/>
      <c r="BT378" s="221"/>
      <c r="BU378" s="221"/>
      <c r="BV378" s="221"/>
      <c r="BW378" s="221"/>
      <c r="BX378" s="221"/>
      <c r="BY378" s="221"/>
      <c r="BZ378" s="221"/>
      <c r="CA378" s="221"/>
      <c r="CB378" s="177"/>
      <c r="CC378" s="177"/>
      <c r="CD378" s="177"/>
    </row>
    <row r="379" spans="1:82" ht="20.100000000000001" customHeight="1">
      <c r="A379" s="291" t="str">
        <f>IF(resultats_francais!A379="","",resultats_francais!A379)</f>
        <v/>
      </c>
      <c r="B379" s="121"/>
      <c r="C379" s="122"/>
      <c r="D379" s="123"/>
      <c r="E379" s="121"/>
      <c r="F379" s="122"/>
      <c r="G379" s="122"/>
      <c r="H379" s="124"/>
      <c r="I379" s="240"/>
      <c r="J379" s="121"/>
      <c r="K379" s="122"/>
      <c r="L379" s="124"/>
      <c r="M379" s="121"/>
      <c r="N379" s="122"/>
      <c r="O379" s="122"/>
      <c r="P379" s="122"/>
      <c r="Q379" s="122"/>
      <c r="R379" s="124"/>
      <c r="S379" s="121"/>
      <c r="T379" s="124"/>
      <c r="U379" s="121"/>
      <c r="V379" s="122"/>
      <c r="W379" s="122"/>
      <c r="X379" s="124"/>
      <c r="Y379" s="121"/>
      <c r="Z379" s="122"/>
      <c r="AA379" s="124"/>
      <c r="AB379" s="121"/>
      <c r="AC379" s="122"/>
      <c r="AD379" s="124"/>
      <c r="AE379" s="328" t="str">
        <f t="shared" si="45"/>
        <v/>
      </c>
      <c r="AF379" s="328" t="str">
        <f t="shared" si="46"/>
        <v/>
      </c>
      <c r="AG379" s="328" t="str">
        <f t="shared" si="47"/>
        <v/>
      </c>
      <c r="AH379" s="328" t="str">
        <f t="shared" si="48"/>
        <v/>
      </c>
      <c r="AI379" s="328" t="str">
        <f t="shared" si="49"/>
        <v/>
      </c>
      <c r="AJ379" s="328" t="str">
        <f t="shared" si="50"/>
        <v/>
      </c>
      <c r="AK379" s="328" t="str">
        <f t="shared" si="51"/>
        <v/>
      </c>
      <c r="AL379" s="328" t="str">
        <f t="shared" si="52"/>
        <v/>
      </c>
      <c r="AM379" s="328" t="str">
        <f t="shared" si="53"/>
        <v/>
      </c>
      <c r="AN379" s="221"/>
      <c r="AO379" s="221"/>
      <c r="AP379" s="221"/>
      <c r="AQ379" s="221"/>
      <c r="AR379" s="221"/>
      <c r="AS379" s="221"/>
      <c r="AT379" s="221"/>
      <c r="AU379" s="221"/>
      <c r="AV379" s="221"/>
      <c r="AW379" s="221"/>
      <c r="AX379" s="221"/>
      <c r="AY379" s="221"/>
      <c r="AZ379" s="221"/>
      <c r="BA379" s="221"/>
      <c r="BB379" s="221"/>
      <c r="BC379" s="221"/>
      <c r="BD379" s="221"/>
      <c r="BE379" s="221"/>
      <c r="BF379" s="221"/>
      <c r="BG379" s="221"/>
      <c r="BH379" s="221"/>
      <c r="BI379" s="221"/>
      <c r="BJ379" s="221"/>
      <c r="BK379" s="221"/>
      <c r="BL379" s="221"/>
      <c r="BM379" s="221"/>
      <c r="BN379" s="221"/>
      <c r="BO379" s="221"/>
      <c r="BP379" s="221"/>
      <c r="BQ379" s="221"/>
      <c r="BR379" s="221"/>
      <c r="BS379" s="221"/>
      <c r="BT379" s="221"/>
      <c r="BU379" s="221"/>
      <c r="BV379" s="221"/>
      <c r="BW379" s="221"/>
      <c r="BX379" s="221"/>
      <c r="BY379" s="221"/>
      <c r="BZ379" s="221"/>
      <c r="CA379" s="221"/>
      <c r="CB379" s="177"/>
      <c r="CC379" s="177"/>
      <c r="CD379" s="177"/>
    </row>
    <row r="380" spans="1:82" ht="20.100000000000001" customHeight="1">
      <c r="A380" s="291" t="str">
        <f>IF(resultats_francais!A380="","",resultats_francais!A380)</f>
        <v/>
      </c>
      <c r="B380" s="121"/>
      <c r="C380" s="122"/>
      <c r="D380" s="123"/>
      <c r="E380" s="121"/>
      <c r="F380" s="122"/>
      <c r="G380" s="122"/>
      <c r="H380" s="124"/>
      <c r="I380" s="240"/>
      <c r="J380" s="121"/>
      <c r="K380" s="122"/>
      <c r="L380" s="124"/>
      <c r="M380" s="121"/>
      <c r="N380" s="122"/>
      <c r="O380" s="122"/>
      <c r="P380" s="122"/>
      <c r="Q380" s="122"/>
      <c r="R380" s="124"/>
      <c r="S380" s="121"/>
      <c r="T380" s="124"/>
      <c r="U380" s="121"/>
      <c r="V380" s="122"/>
      <c r="W380" s="122"/>
      <c r="X380" s="124"/>
      <c r="Y380" s="121"/>
      <c r="Z380" s="122"/>
      <c r="AA380" s="124"/>
      <c r="AB380" s="121"/>
      <c r="AC380" s="122"/>
      <c r="AD380" s="124"/>
      <c r="AE380" s="328" t="str">
        <f t="shared" si="45"/>
        <v/>
      </c>
      <c r="AF380" s="328" t="str">
        <f t="shared" si="46"/>
        <v/>
      </c>
      <c r="AG380" s="328" t="str">
        <f t="shared" si="47"/>
        <v/>
      </c>
      <c r="AH380" s="328" t="str">
        <f t="shared" si="48"/>
        <v/>
      </c>
      <c r="AI380" s="328" t="str">
        <f t="shared" si="49"/>
        <v/>
      </c>
      <c r="AJ380" s="328" t="str">
        <f t="shared" si="50"/>
        <v/>
      </c>
      <c r="AK380" s="328" t="str">
        <f t="shared" si="51"/>
        <v/>
      </c>
      <c r="AL380" s="328" t="str">
        <f t="shared" si="52"/>
        <v/>
      </c>
      <c r="AM380" s="328" t="str">
        <f t="shared" si="53"/>
        <v/>
      </c>
      <c r="AN380" s="221"/>
      <c r="AO380" s="221"/>
      <c r="AP380" s="221"/>
      <c r="AQ380" s="221"/>
      <c r="AR380" s="221"/>
      <c r="AS380" s="221"/>
      <c r="AT380" s="221"/>
      <c r="AU380" s="221"/>
      <c r="AV380" s="221"/>
      <c r="AW380" s="221"/>
      <c r="AX380" s="221"/>
      <c r="AY380" s="221"/>
      <c r="AZ380" s="221"/>
      <c r="BA380" s="221"/>
      <c r="BB380" s="221"/>
      <c r="BC380" s="221"/>
      <c r="BD380" s="221"/>
      <c r="BE380" s="221"/>
      <c r="BF380" s="221"/>
      <c r="BG380" s="221"/>
      <c r="BH380" s="221"/>
      <c r="BI380" s="221"/>
      <c r="BJ380" s="221"/>
      <c r="BK380" s="221"/>
      <c r="BL380" s="221"/>
      <c r="BM380" s="221"/>
      <c r="BN380" s="221"/>
      <c r="BO380" s="221"/>
      <c r="BP380" s="221"/>
      <c r="BQ380" s="221"/>
      <c r="BR380" s="221"/>
      <c r="BS380" s="221"/>
      <c r="BT380" s="221"/>
      <c r="BU380" s="221"/>
      <c r="BV380" s="221"/>
      <c r="BW380" s="221"/>
      <c r="BX380" s="221"/>
      <c r="BY380" s="221"/>
      <c r="BZ380" s="221"/>
      <c r="CA380" s="221"/>
      <c r="CB380" s="177"/>
      <c r="CC380" s="177"/>
      <c r="CD380" s="177"/>
    </row>
    <row r="381" spans="1:82" ht="20.100000000000001" customHeight="1">
      <c r="A381" s="291" t="str">
        <f>IF(resultats_francais!A381="","",resultats_francais!A381)</f>
        <v/>
      </c>
      <c r="B381" s="121"/>
      <c r="C381" s="122"/>
      <c r="D381" s="123"/>
      <c r="E381" s="121"/>
      <c r="F381" s="122"/>
      <c r="G381" s="122"/>
      <c r="H381" s="124"/>
      <c r="I381" s="240"/>
      <c r="J381" s="121"/>
      <c r="K381" s="122"/>
      <c r="L381" s="124"/>
      <c r="M381" s="121"/>
      <c r="N381" s="122"/>
      <c r="O381" s="122"/>
      <c r="P381" s="122"/>
      <c r="Q381" s="122"/>
      <c r="R381" s="124"/>
      <c r="S381" s="121"/>
      <c r="T381" s="124"/>
      <c r="U381" s="121"/>
      <c r="V381" s="122"/>
      <c r="W381" s="122"/>
      <c r="X381" s="124"/>
      <c r="Y381" s="121"/>
      <c r="Z381" s="122"/>
      <c r="AA381" s="124"/>
      <c r="AB381" s="121"/>
      <c r="AC381" s="122"/>
      <c r="AD381" s="124"/>
      <c r="AE381" s="328" t="str">
        <f t="shared" si="45"/>
        <v/>
      </c>
      <c r="AF381" s="328" t="str">
        <f t="shared" si="46"/>
        <v/>
      </c>
      <c r="AG381" s="328" t="str">
        <f t="shared" si="47"/>
        <v/>
      </c>
      <c r="AH381" s="328" t="str">
        <f t="shared" si="48"/>
        <v/>
      </c>
      <c r="AI381" s="328" t="str">
        <f t="shared" si="49"/>
        <v/>
      </c>
      <c r="AJ381" s="328" t="str">
        <f t="shared" si="50"/>
        <v/>
      </c>
      <c r="AK381" s="328" t="str">
        <f t="shared" si="51"/>
        <v/>
      </c>
      <c r="AL381" s="328" t="str">
        <f t="shared" si="52"/>
        <v/>
      </c>
      <c r="AM381" s="328" t="str">
        <f t="shared" si="53"/>
        <v/>
      </c>
      <c r="AN381" s="221"/>
      <c r="AO381" s="221"/>
      <c r="AP381" s="221"/>
      <c r="AQ381" s="221"/>
      <c r="AR381" s="221"/>
      <c r="AS381" s="221"/>
      <c r="AT381" s="221"/>
      <c r="AU381" s="221"/>
      <c r="AV381" s="221"/>
      <c r="AW381" s="221"/>
      <c r="AX381" s="221"/>
      <c r="AY381" s="221"/>
      <c r="AZ381" s="221"/>
      <c r="BA381" s="221"/>
      <c r="BB381" s="221"/>
      <c r="BC381" s="221"/>
      <c r="BD381" s="221"/>
      <c r="BE381" s="221"/>
      <c r="BF381" s="221"/>
      <c r="BG381" s="221"/>
      <c r="BH381" s="221"/>
      <c r="BI381" s="221"/>
      <c r="BJ381" s="221"/>
      <c r="BK381" s="221"/>
      <c r="BL381" s="221"/>
      <c r="BM381" s="221"/>
      <c r="BN381" s="221"/>
      <c r="BO381" s="221"/>
      <c r="BP381" s="221"/>
      <c r="BQ381" s="221"/>
      <c r="BR381" s="221"/>
      <c r="BS381" s="221"/>
      <c r="BT381" s="221"/>
      <c r="BU381" s="221"/>
      <c r="BV381" s="221"/>
      <c r="BW381" s="221"/>
      <c r="BX381" s="221"/>
      <c r="BY381" s="221"/>
      <c r="BZ381" s="221"/>
      <c r="CA381" s="221"/>
      <c r="CB381" s="177"/>
      <c r="CC381" s="177"/>
      <c r="CD381" s="177"/>
    </row>
    <row r="382" spans="1:82" ht="20.100000000000001" customHeight="1">
      <c r="A382" s="291" t="str">
        <f>IF(resultats_francais!A382="","",resultats_francais!A382)</f>
        <v/>
      </c>
      <c r="B382" s="121"/>
      <c r="C382" s="122"/>
      <c r="D382" s="123"/>
      <c r="E382" s="121"/>
      <c r="F382" s="122"/>
      <c r="G382" s="122"/>
      <c r="H382" s="124"/>
      <c r="I382" s="240"/>
      <c r="J382" s="121"/>
      <c r="K382" s="122"/>
      <c r="L382" s="124"/>
      <c r="M382" s="121"/>
      <c r="N382" s="122"/>
      <c r="O382" s="122"/>
      <c r="P382" s="122"/>
      <c r="Q382" s="122"/>
      <c r="R382" s="124"/>
      <c r="S382" s="121"/>
      <c r="T382" s="124"/>
      <c r="U382" s="121"/>
      <c r="V382" s="122"/>
      <c r="W382" s="122"/>
      <c r="X382" s="124"/>
      <c r="Y382" s="121"/>
      <c r="Z382" s="122"/>
      <c r="AA382" s="124"/>
      <c r="AB382" s="121"/>
      <c r="AC382" s="122"/>
      <c r="AD382" s="124"/>
      <c r="AE382" s="328" t="str">
        <f t="shared" si="45"/>
        <v/>
      </c>
      <c r="AF382" s="328" t="str">
        <f t="shared" si="46"/>
        <v/>
      </c>
      <c r="AG382" s="328" t="str">
        <f t="shared" si="47"/>
        <v/>
      </c>
      <c r="AH382" s="328" t="str">
        <f t="shared" si="48"/>
        <v/>
      </c>
      <c r="AI382" s="328" t="str">
        <f t="shared" si="49"/>
        <v/>
      </c>
      <c r="AJ382" s="328" t="str">
        <f t="shared" si="50"/>
        <v/>
      </c>
      <c r="AK382" s="328" t="str">
        <f t="shared" si="51"/>
        <v/>
      </c>
      <c r="AL382" s="328" t="str">
        <f t="shared" si="52"/>
        <v/>
      </c>
      <c r="AM382" s="328" t="str">
        <f t="shared" si="53"/>
        <v/>
      </c>
      <c r="AN382" s="221"/>
      <c r="AO382" s="221"/>
      <c r="AP382" s="221"/>
      <c r="AQ382" s="221"/>
      <c r="AR382" s="221"/>
      <c r="AS382" s="221"/>
      <c r="AT382" s="221"/>
      <c r="AU382" s="221"/>
      <c r="AV382" s="221"/>
      <c r="AW382" s="221"/>
      <c r="AX382" s="221"/>
      <c r="AY382" s="221"/>
      <c r="AZ382" s="221"/>
      <c r="BA382" s="221"/>
      <c r="BB382" s="221"/>
      <c r="BC382" s="221"/>
      <c r="BD382" s="221"/>
      <c r="BE382" s="221"/>
      <c r="BF382" s="221"/>
      <c r="BG382" s="221"/>
      <c r="BH382" s="221"/>
      <c r="BI382" s="221"/>
      <c r="BJ382" s="221"/>
      <c r="BK382" s="221"/>
      <c r="BL382" s="221"/>
      <c r="BM382" s="221"/>
      <c r="BN382" s="221"/>
      <c r="BO382" s="221"/>
      <c r="BP382" s="221"/>
      <c r="BQ382" s="221"/>
      <c r="BR382" s="221"/>
      <c r="BS382" s="221"/>
      <c r="BT382" s="221"/>
      <c r="BU382" s="221"/>
      <c r="BV382" s="221"/>
      <c r="BW382" s="221"/>
      <c r="BX382" s="221"/>
      <c r="BY382" s="221"/>
      <c r="BZ382" s="221"/>
      <c r="CA382" s="221"/>
      <c r="CB382" s="177"/>
      <c r="CC382" s="177"/>
      <c r="CD382" s="177"/>
    </row>
    <row r="383" spans="1:82" ht="20.100000000000001" customHeight="1">
      <c r="A383" s="291" t="str">
        <f>IF(resultats_francais!A383="","",resultats_francais!A383)</f>
        <v/>
      </c>
      <c r="B383" s="121"/>
      <c r="C383" s="122"/>
      <c r="D383" s="123"/>
      <c r="E383" s="121"/>
      <c r="F383" s="122"/>
      <c r="G383" s="122"/>
      <c r="H383" s="124"/>
      <c r="I383" s="240"/>
      <c r="J383" s="121"/>
      <c r="K383" s="122"/>
      <c r="L383" s="124"/>
      <c r="M383" s="121"/>
      <c r="N383" s="122"/>
      <c r="O383" s="122"/>
      <c r="P383" s="122"/>
      <c r="Q383" s="122"/>
      <c r="R383" s="124"/>
      <c r="S383" s="121"/>
      <c r="T383" s="124"/>
      <c r="U383" s="121"/>
      <c r="V383" s="122"/>
      <c r="W383" s="122"/>
      <c r="X383" s="124"/>
      <c r="Y383" s="121"/>
      <c r="Z383" s="122"/>
      <c r="AA383" s="124"/>
      <c r="AB383" s="121"/>
      <c r="AC383" s="122"/>
      <c r="AD383" s="124"/>
      <c r="AE383" s="328" t="str">
        <f t="shared" si="45"/>
        <v/>
      </c>
      <c r="AF383" s="328" t="str">
        <f t="shared" si="46"/>
        <v/>
      </c>
      <c r="AG383" s="328" t="str">
        <f t="shared" si="47"/>
        <v/>
      </c>
      <c r="AH383" s="328" t="str">
        <f t="shared" si="48"/>
        <v/>
      </c>
      <c r="AI383" s="328" t="str">
        <f t="shared" si="49"/>
        <v/>
      </c>
      <c r="AJ383" s="328" t="str">
        <f t="shared" si="50"/>
        <v/>
      </c>
      <c r="AK383" s="328" t="str">
        <f t="shared" si="51"/>
        <v/>
      </c>
      <c r="AL383" s="328" t="str">
        <f t="shared" si="52"/>
        <v/>
      </c>
      <c r="AM383" s="328" t="str">
        <f t="shared" si="53"/>
        <v/>
      </c>
      <c r="AN383" s="221"/>
      <c r="AO383" s="221"/>
      <c r="AP383" s="221"/>
      <c r="AQ383" s="221"/>
      <c r="AR383" s="221"/>
      <c r="AS383" s="221"/>
      <c r="AT383" s="221"/>
      <c r="AU383" s="221"/>
      <c r="AV383" s="221"/>
      <c r="AW383" s="221"/>
      <c r="AX383" s="221"/>
      <c r="AY383" s="221"/>
      <c r="AZ383" s="221"/>
      <c r="BA383" s="221"/>
      <c r="BB383" s="221"/>
      <c r="BC383" s="221"/>
      <c r="BD383" s="221"/>
      <c r="BE383" s="221"/>
      <c r="BF383" s="221"/>
      <c r="BG383" s="221"/>
      <c r="BH383" s="221"/>
      <c r="BI383" s="221"/>
      <c r="BJ383" s="221"/>
      <c r="BK383" s="221"/>
      <c r="BL383" s="221"/>
      <c r="BM383" s="221"/>
      <c r="BN383" s="221"/>
      <c r="BO383" s="221"/>
      <c r="BP383" s="221"/>
      <c r="BQ383" s="221"/>
      <c r="BR383" s="221"/>
      <c r="BS383" s="221"/>
      <c r="BT383" s="221"/>
      <c r="BU383" s="221"/>
      <c r="BV383" s="221"/>
      <c r="BW383" s="221"/>
      <c r="BX383" s="221"/>
      <c r="BY383" s="221"/>
      <c r="BZ383" s="221"/>
      <c r="CA383" s="221"/>
      <c r="CB383" s="177"/>
      <c r="CC383" s="177"/>
      <c r="CD383" s="177"/>
    </row>
    <row r="384" spans="1:82" ht="20.100000000000001" customHeight="1">
      <c r="A384" s="291" t="str">
        <f>IF(resultats_francais!A384="","",resultats_francais!A384)</f>
        <v/>
      </c>
      <c r="B384" s="121"/>
      <c r="C384" s="122"/>
      <c r="D384" s="123"/>
      <c r="E384" s="121"/>
      <c r="F384" s="122"/>
      <c r="G384" s="122"/>
      <c r="H384" s="124"/>
      <c r="I384" s="240"/>
      <c r="J384" s="121"/>
      <c r="K384" s="122"/>
      <c r="L384" s="124"/>
      <c r="M384" s="121"/>
      <c r="N384" s="122"/>
      <c r="O384" s="122"/>
      <c r="P384" s="122"/>
      <c r="Q384" s="122"/>
      <c r="R384" s="124"/>
      <c r="S384" s="121"/>
      <c r="T384" s="124"/>
      <c r="U384" s="121"/>
      <c r="V384" s="122"/>
      <c r="W384" s="122"/>
      <c r="X384" s="124"/>
      <c r="Y384" s="121"/>
      <c r="Z384" s="122"/>
      <c r="AA384" s="124"/>
      <c r="AB384" s="121"/>
      <c r="AC384" s="122"/>
      <c r="AD384" s="124"/>
      <c r="AE384" s="328" t="str">
        <f t="shared" si="45"/>
        <v/>
      </c>
      <c r="AF384" s="328" t="str">
        <f t="shared" si="46"/>
        <v/>
      </c>
      <c r="AG384" s="328" t="str">
        <f t="shared" si="47"/>
        <v/>
      </c>
      <c r="AH384" s="328" t="str">
        <f t="shared" si="48"/>
        <v/>
      </c>
      <c r="AI384" s="328" t="str">
        <f t="shared" si="49"/>
        <v/>
      </c>
      <c r="AJ384" s="328" t="str">
        <f t="shared" si="50"/>
        <v/>
      </c>
      <c r="AK384" s="328" t="str">
        <f t="shared" si="51"/>
        <v/>
      </c>
      <c r="AL384" s="328" t="str">
        <f t="shared" si="52"/>
        <v/>
      </c>
      <c r="AM384" s="328" t="str">
        <f t="shared" si="53"/>
        <v/>
      </c>
      <c r="AN384" s="221"/>
      <c r="AO384" s="221"/>
      <c r="AP384" s="221"/>
      <c r="AQ384" s="221"/>
      <c r="AR384" s="221"/>
      <c r="AS384" s="221"/>
      <c r="AT384" s="221"/>
      <c r="AU384" s="221"/>
      <c r="AV384" s="221"/>
      <c r="AW384" s="221"/>
      <c r="AX384" s="221"/>
      <c r="AY384" s="221"/>
      <c r="AZ384" s="221"/>
      <c r="BA384" s="221"/>
      <c r="BB384" s="221"/>
      <c r="BC384" s="221"/>
      <c r="BD384" s="221"/>
      <c r="BE384" s="221"/>
      <c r="BF384" s="221"/>
      <c r="BG384" s="221"/>
      <c r="BH384" s="221"/>
      <c r="BI384" s="221"/>
      <c r="BJ384" s="221"/>
      <c r="BK384" s="221"/>
      <c r="BL384" s="221"/>
      <c r="BM384" s="221"/>
      <c r="BN384" s="221"/>
      <c r="BO384" s="221"/>
      <c r="BP384" s="221"/>
      <c r="BQ384" s="221"/>
      <c r="BR384" s="221"/>
      <c r="BS384" s="221"/>
      <c r="BT384" s="221"/>
      <c r="BU384" s="221"/>
      <c r="BV384" s="221"/>
      <c r="BW384" s="221"/>
      <c r="BX384" s="221"/>
      <c r="BY384" s="221"/>
      <c r="BZ384" s="221"/>
      <c r="CA384" s="221"/>
      <c r="CB384" s="177"/>
      <c r="CC384" s="177"/>
      <c r="CD384" s="177"/>
    </row>
    <row r="385" spans="1:82" ht="20.100000000000001" customHeight="1">
      <c r="A385" s="291" t="str">
        <f>IF(resultats_francais!A385="","",resultats_francais!A385)</f>
        <v/>
      </c>
      <c r="B385" s="121"/>
      <c r="C385" s="122"/>
      <c r="D385" s="123"/>
      <c r="E385" s="121"/>
      <c r="F385" s="122"/>
      <c r="G385" s="122"/>
      <c r="H385" s="124"/>
      <c r="I385" s="240"/>
      <c r="J385" s="121"/>
      <c r="K385" s="122"/>
      <c r="L385" s="124"/>
      <c r="M385" s="121"/>
      <c r="N385" s="122"/>
      <c r="O385" s="122"/>
      <c r="P385" s="122"/>
      <c r="Q385" s="122"/>
      <c r="R385" s="124"/>
      <c r="S385" s="121"/>
      <c r="T385" s="124"/>
      <c r="U385" s="121"/>
      <c r="V385" s="122"/>
      <c r="W385" s="122"/>
      <c r="X385" s="124"/>
      <c r="Y385" s="121"/>
      <c r="Z385" s="122"/>
      <c r="AA385" s="124"/>
      <c r="AB385" s="121"/>
      <c r="AC385" s="122"/>
      <c r="AD385" s="124"/>
      <c r="AE385" s="328" t="str">
        <f t="shared" si="45"/>
        <v/>
      </c>
      <c r="AF385" s="328" t="str">
        <f t="shared" si="46"/>
        <v/>
      </c>
      <c r="AG385" s="328" t="str">
        <f t="shared" si="47"/>
        <v/>
      </c>
      <c r="AH385" s="328" t="str">
        <f t="shared" si="48"/>
        <v/>
      </c>
      <c r="AI385" s="328" t="str">
        <f t="shared" si="49"/>
        <v/>
      </c>
      <c r="AJ385" s="328" t="str">
        <f t="shared" si="50"/>
        <v/>
      </c>
      <c r="AK385" s="328" t="str">
        <f t="shared" si="51"/>
        <v/>
      </c>
      <c r="AL385" s="328" t="str">
        <f t="shared" si="52"/>
        <v/>
      </c>
      <c r="AM385" s="328" t="str">
        <f t="shared" si="53"/>
        <v/>
      </c>
      <c r="AN385" s="221"/>
      <c r="AO385" s="221"/>
      <c r="AP385" s="221"/>
      <c r="AQ385" s="221"/>
      <c r="AR385" s="221"/>
      <c r="AS385" s="221"/>
      <c r="AT385" s="221"/>
      <c r="AU385" s="221"/>
      <c r="AV385" s="221"/>
      <c r="AW385" s="221"/>
      <c r="AX385" s="221"/>
      <c r="AY385" s="221"/>
      <c r="AZ385" s="221"/>
      <c r="BA385" s="221"/>
      <c r="BB385" s="221"/>
      <c r="BC385" s="221"/>
      <c r="BD385" s="221"/>
      <c r="BE385" s="221"/>
      <c r="BF385" s="221"/>
      <c r="BG385" s="221"/>
      <c r="BH385" s="221"/>
      <c r="BI385" s="221"/>
      <c r="BJ385" s="221"/>
      <c r="BK385" s="221"/>
      <c r="BL385" s="221"/>
      <c r="BM385" s="221"/>
      <c r="BN385" s="221"/>
      <c r="BO385" s="221"/>
      <c r="BP385" s="221"/>
      <c r="BQ385" s="221"/>
      <c r="BR385" s="221"/>
      <c r="BS385" s="221"/>
      <c r="BT385" s="221"/>
      <c r="BU385" s="221"/>
      <c r="BV385" s="221"/>
      <c r="BW385" s="221"/>
      <c r="BX385" s="221"/>
      <c r="BY385" s="221"/>
      <c r="BZ385" s="221"/>
      <c r="CA385" s="221"/>
      <c r="CB385" s="177"/>
      <c r="CC385" s="177"/>
      <c r="CD385" s="177"/>
    </row>
    <row r="386" spans="1:82" ht="20.100000000000001" customHeight="1">
      <c r="A386" s="291" t="str">
        <f>IF(resultats_francais!A386="","",resultats_francais!A386)</f>
        <v/>
      </c>
      <c r="B386" s="121"/>
      <c r="C386" s="122"/>
      <c r="D386" s="123"/>
      <c r="E386" s="121"/>
      <c r="F386" s="122"/>
      <c r="G386" s="122"/>
      <c r="H386" s="124"/>
      <c r="I386" s="240"/>
      <c r="J386" s="121"/>
      <c r="K386" s="122"/>
      <c r="L386" s="124"/>
      <c r="M386" s="121"/>
      <c r="N386" s="122"/>
      <c r="O386" s="122"/>
      <c r="P386" s="122"/>
      <c r="Q386" s="122"/>
      <c r="R386" s="124"/>
      <c r="S386" s="121"/>
      <c r="T386" s="124"/>
      <c r="U386" s="121"/>
      <c r="V386" s="122"/>
      <c r="W386" s="122"/>
      <c r="X386" s="124"/>
      <c r="Y386" s="121"/>
      <c r="Z386" s="122"/>
      <c r="AA386" s="124"/>
      <c r="AB386" s="121"/>
      <c r="AC386" s="122"/>
      <c r="AD386" s="124"/>
      <c r="AE386" s="328" t="str">
        <f t="shared" si="45"/>
        <v/>
      </c>
      <c r="AF386" s="328" t="str">
        <f t="shared" si="46"/>
        <v/>
      </c>
      <c r="AG386" s="328" t="str">
        <f t="shared" si="47"/>
        <v/>
      </c>
      <c r="AH386" s="328" t="str">
        <f t="shared" si="48"/>
        <v/>
      </c>
      <c r="AI386" s="328" t="str">
        <f t="shared" si="49"/>
        <v/>
      </c>
      <c r="AJ386" s="328" t="str">
        <f t="shared" si="50"/>
        <v/>
      </c>
      <c r="AK386" s="328" t="str">
        <f t="shared" si="51"/>
        <v/>
      </c>
      <c r="AL386" s="328" t="str">
        <f t="shared" si="52"/>
        <v/>
      </c>
      <c r="AM386" s="328" t="str">
        <f t="shared" si="53"/>
        <v/>
      </c>
      <c r="AN386" s="221"/>
      <c r="AO386" s="221"/>
      <c r="AP386" s="221"/>
      <c r="AQ386" s="221"/>
      <c r="AR386" s="221"/>
      <c r="AS386" s="221"/>
      <c r="AT386" s="221"/>
      <c r="AU386" s="221"/>
      <c r="AV386" s="221"/>
      <c r="AW386" s="221"/>
      <c r="AX386" s="221"/>
      <c r="AY386" s="221"/>
      <c r="AZ386" s="221"/>
      <c r="BA386" s="221"/>
      <c r="BB386" s="221"/>
      <c r="BC386" s="221"/>
      <c r="BD386" s="221"/>
      <c r="BE386" s="221"/>
      <c r="BF386" s="221"/>
      <c r="BG386" s="221"/>
      <c r="BH386" s="221"/>
      <c r="BI386" s="221"/>
      <c r="BJ386" s="221"/>
      <c r="BK386" s="221"/>
      <c r="BL386" s="221"/>
      <c r="BM386" s="221"/>
      <c r="BN386" s="221"/>
      <c r="BO386" s="221"/>
      <c r="BP386" s="221"/>
      <c r="BQ386" s="221"/>
      <c r="BR386" s="221"/>
      <c r="BS386" s="221"/>
      <c r="BT386" s="221"/>
      <c r="BU386" s="221"/>
      <c r="BV386" s="221"/>
      <c r="BW386" s="221"/>
      <c r="BX386" s="221"/>
      <c r="BY386" s="221"/>
      <c r="BZ386" s="221"/>
      <c r="CA386" s="221"/>
      <c r="CB386" s="177"/>
      <c r="CC386" s="177"/>
      <c r="CD386" s="177"/>
    </row>
    <row r="387" spans="1:82" ht="20.100000000000001" customHeight="1">
      <c r="A387" s="291" t="str">
        <f>IF(resultats_francais!A387="","",resultats_francais!A387)</f>
        <v/>
      </c>
      <c r="B387" s="121"/>
      <c r="C387" s="122"/>
      <c r="D387" s="123"/>
      <c r="E387" s="121"/>
      <c r="F387" s="122"/>
      <c r="G387" s="122"/>
      <c r="H387" s="124"/>
      <c r="I387" s="240"/>
      <c r="J387" s="121"/>
      <c r="K387" s="122"/>
      <c r="L387" s="124"/>
      <c r="M387" s="121"/>
      <c r="N387" s="122"/>
      <c r="O387" s="122"/>
      <c r="P387" s="122"/>
      <c r="Q387" s="122"/>
      <c r="R387" s="124"/>
      <c r="S387" s="121"/>
      <c r="T387" s="124"/>
      <c r="U387" s="121"/>
      <c r="V387" s="122"/>
      <c r="W387" s="122"/>
      <c r="X387" s="124"/>
      <c r="Y387" s="121"/>
      <c r="Z387" s="122"/>
      <c r="AA387" s="124"/>
      <c r="AB387" s="121"/>
      <c r="AC387" s="122"/>
      <c r="AD387" s="124"/>
      <c r="AE387" s="328" t="str">
        <f t="shared" si="45"/>
        <v/>
      </c>
      <c r="AF387" s="328" t="str">
        <f t="shared" si="46"/>
        <v/>
      </c>
      <c r="AG387" s="328" t="str">
        <f t="shared" si="47"/>
        <v/>
      </c>
      <c r="AH387" s="328" t="str">
        <f t="shared" si="48"/>
        <v/>
      </c>
      <c r="AI387" s="328" t="str">
        <f t="shared" si="49"/>
        <v/>
      </c>
      <c r="AJ387" s="328" t="str">
        <f t="shared" si="50"/>
        <v/>
      </c>
      <c r="AK387" s="328" t="str">
        <f t="shared" si="51"/>
        <v/>
      </c>
      <c r="AL387" s="328" t="str">
        <f t="shared" si="52"/>
        <v/>
      </c>
      <c r="AM387" s="328" t="str">
        <f t="shared" si="53"/>
        <v/>
      </c>
      <c r="AN387" s="221"/>
      <c r="AO387" s="221"/>
      <c r="AP387" s="221"/>
      <c r="AQ387" s="221"/>
      <c r="AR387" s="221"/>
      <c r="AS387" s="221"/>
      <c r="AT387" s="221"/>
      <c r="AU387" s="221"/>
      <c r="AV387" s="221"/>
      <c r="AW387" s="221"/>
      <c r="AX387" s="221"/>
      <c r="AY387" s="221"/>
      <c r="AZ387" s="221"/>
      <c r="BA387" s="221"/>
      <c r="BB387" s="221"/>
      <c r="BC387" s="221"/>
      <c r="BD387" s="221"/>
      <c r="BE387" s="221"/>
      <c r="BF387" s="221"/>
      <c r="BG387" s="221"/>
      <c r="BH387" s="221"/>
      <c r="BI387" s="221"/>
      <c r="BJ387" s="221"/>
      <c r="BK387" s="221"/>
      <c r="BL387" s="221"/>
      <c r="BM387" s="221"/>
      <c r="BN387" s="221"/>
      <c r="BO387" s="221"/>
      <c r="BP387" s="221"/>
      <c r="BQ387" s="221"/>
      <c r="BR387" s="221"/>
      <c r="BS387" s="221"/>
      <c r="BT387" s="221"/>
      <c r="BU387" s="221"/>
      <c r="BV387" s="221"/>
      <c r="BW387" s="221"/>
      <c r="BX387" s="221"/>
      <c r="BY387" s="221"/>
      <c r="BZ387" s="221"/>
      <c r="CA387" s="221"/>
      <c r="CB387" s="177"/>
      <c r="CC387" s="177"/>
      <c r="CD387" s="177"/>
    </row>
    <row r="388" spans="1:82" ht="20.100000000000001" customHeight="1">
      <c r="A388" s="291" t="str">
        <f>IF(resultats_francais!A388="","",resultats_francais!A388)</f>
        <v/>
      </c>
      <c r="B388" s="121"/>
      <c r="C388" s="122"/>
      <c r="D388" s="123"/>
      <c r="E388" s="121"/>
      <c r="F388" s="122"/>
      <c r="G388" s="122"/>
      <c r="H388" s="124"/>
      <c r="I388" s="240"/>
      <c r="J388" s="121"/>
      <c r="K388" s="122"/>
      <c r="L388" s="124"/>
      <c r="M388" s="121"/>
      <c r="N388" s="122"/>
      <c r="O388" s="122"/>
      <c r="P388" s="122"/>
      <c r="Q388" s="122"/>
      <c r="R388" s="124"/>
      <c r="S388" s="121"/>
      <c r="T388" s="124"/>
      <c r="U388" s="121"/>
      <c r="V388" s="122"/>
      <c r="W388" s="122"/>
      <c r="X388" s="124"/>
      <c r="Y388" s="121"/>
      <c r="Z388" s="122"/>
      <c r="AA388" s="124"/>
      <c r="AB388" s="121"/>
      <c r="AC388" s="122"/>
      <c r="AD388" s="124"/>
      <c r="AE388" s="328" t="str">
        <f t="shared" si="45"/>
        <v/>
      </c>
      <c r="AF388" s="328" t="str">
        <f t="shared" si="46"/>
        <v/>
      </c>
      <c r="AG388" s="328" t="str">
        <f t="shared" si="47"/>
        <v/>
      </c>
      <c r="AH388" s="328" t="str">
        <f t="shared" si="48"/>
        <v/>
      </c>
      <c r="AI388" s="328" t="str">
        <f t="shared" si="49"/>
        <v/>
      </c>
      <c r="AJ388" s="328" t="str">
        <f t="shared" si="50"/>
        <v/>
      </c>
      <c r="AK388" s="328" t="str">
        <f t="shared" si="51"/>
        <v/>
      </c>
      <c r="AL388" s="328" t="str">
        <f t="shared" si="52"/>
        <v/>
      </c>
      <c r="AM388" s="328" t="str">
        <f t="shared" si="53"/>
        <v/>
      </c>
      <c r="AN388" s="221"/>
      <c r="AO388" s="221"/>
      <c r="AP388" s="221"/>
      <c r="AQ388" s="221"/>
      <c r="AR388" s="221"/>
      <c r="AS388" s="221"/>
      <c r="AT388" s="221"/>
      <c r="AU388" s="221"/>
      <c r="AV388" s="221"/>
      <c r="AW388" s="221"/>
      <c r="AX388" s="221"/>
      <c r="AY388" s="221"/>
      <c r="AZ388" s="221"/>
      <c r="BA388" s="221"/>
      <c r="BB388" s="221"/>
      <c r="BC388" s="221"/>
      <c r="BD388" s="221"/>
      <c r="BE388" s="221"/>
      <c r="BF388" s="221"/>
      <c r="BG388" s="221"/>
      <c r="BH388" s="221"/>
      <c r="BI388" s="221"/>
      <c r="BJ388" s="221"/>
      <c r="BK388" s="221"/>
      <c r="BL388" s="221"/>
      <c r="BM388" s="221"/>
      <c r="BN388" s="221"/>
      <c r="BO388" s="221"/>
      <c r="BP388" s="221"/>
      <c r="BQ388" s="221"/>
      <c r="BR388" s="221"/>
      <c r="BS388" s="221"/>
      <c r="BT388" s="221"/>
      <c r="BU388" s="221"/>
      <c r="BV388" s="221"/>
      <c r="BW388" s="221"/>
      <c r="BX388" s="221"/>
      <c r="BY388" s="221"/>
      <c r="BZ388" s="221"/>
      <c r="CA388" s="221"/>
      <c r="CB388" s="177"/>
      <c r="CC388" s="177"/>
      <c r="CD388" s="177"/>
    </row>
    <row r="389" spans="1:82" ht="20.100000000000001" customHeight="1">
      <c r="A389" s="291" t="str">
        <f>IF(resultats_francais!A389="","",resultats_francais!A389)</f>
        <v/>
      </c>
      <c r="B389" s="121"/>
      <c r="C389" s="122"/>
      <c r="D389" s="123"/>
      <c r="E389" s="121"/>
      <c r="F389" s="122"/>
      <c r="G389" s="122"/>
      <c r="H389" s="124"/>
      <c r="I389" s="240"/>
      <c r="J389" s="121"/>
      <c r="K389" s="122"/>
      <c r="L389" s="124"/>
      <c r="M389" s="121"/>
      <c r="N389" s="122"/>
      <c r="O389" s="122"/>
      <c r="P389" s="122"/>
      <c r="Q389" s="122"/>
      <c r="R389" s="124"/>
      <c r="S389" s="121"/>
      <c r="T389" s="124"/>
      <c r="U389" s="121"/>
      <c r="V389" s="122"/>
      <c r="W389" s="122"/>
      <c r="X389" s="124"/>
      <c r="Y389" s="121"/>
      <c r="Z389" s="122"/>
      <c r="AA389" s="124"/>
      <c r="AB389" s="121"/>
      <c r="AC389" s="122"/>
      <c r="AD389" s="124"/>
      <c r="AE389" s="328" t="str">
        <f t="shared" si="45"/>
        <v/>
      </c>
      <c r="AF389" s="328" t="str">
        <f t="shared" si="46"/>
        <v/>
      </c>
      <c r="AG389" s="328" t="str">
        <f t="shared" si="47"/>
        <v/>
      </c>
      <c r="AH389" s="328" t="str">
        <f t="shared" si="48"/>
        <v/>
      </c>
      <c r="AI389" s="328" t="str">
        <f t="shared" si="49"/>
        <v/>
      </c>
      <c r="AJ389" s="328" t="str">
        <f t="shared" si="50"/>
        <v/>
      </c>
      <c r="AK389" s="328" t="str">
        <f t="shared" si="51"/>
        <v/>
      </c>
      <c r="AL389" s="328" t="str">
        <f t="shared" si="52"/>
        <v/>
      </c>
      <c r="AM389" s="328" t="str">
        <f t="shared" si="53"/>
        <v/>
      </c>
      <c r="AN389" s="221"/>
      <c r="AO389" s="221"/>
      <c r="AP389" s="221"/>
      <c r="AQ389" s="221"/>
      <c r="AR389" s="221"/>
      <c r="AS389" s="221"/>
      <c r="AT389" s="221"/>
      <c r="AU389" s="221"/>
      <c r="AV389" s="221"/>
      <c r="AW389" s="221"/>
      <c r="AX389" s="221"/>
      <c r="AY389" s="221"/>
      <c r="AZ389" s="221"/>
      <c r="BA389" s="221"/>
      <c r="BB389" s="221"/>
      <c r="BC389" s="221"/>
      <c r="BD389" s="221"/>
      <c r="BE389" s="221"/>
      <c r="BF389" s="221"/>
      <c r="BG389" s="221"/>
      <c r="BH389" s="221"/>
      <c r="BI389" s="221"/>
      <c r="BJ389" s="221"/>
      <c r="BK389" s="221"/>
      <c r="BL389" s="221"/>
      <c r="BM389" s="221"/>
      <c r="BN389" s="221"/>
      <c r="BO389" s="221"/>
      <c r="BP389" s="221"/>
      <c r="BQ389" s="221"/>
      <c r="BR389" s="221"/>
      <c r="BS389" s="221"/>
      <c r="BT389" s="221"/>
      <c r="BU389" s="221"/>
      <c r="BV389" s="221"/>
      <c r="BW389" s="221"/>
      <c r="BX389" s="221"/>
      <c r="BY389" s="221"/>
      <c r="BZ389" s="221"/>
      <c r="CA389" s="221"/>
      <c r="CB389" s="177"/>
      <c r="CC389" s="177"/>
      <c r="CD389" s="177"/>
    </row>
    <row r="390" spans="1:82" ht="20.100000000000001" customHeight="1">
      <c r="A390" s="291" t="str">
        <f>IF(resultats_francais!A390="","",resultats_francais!A390)</f>
        <v/>
      </c>
      <c r="B390" s="121"/>
      <c r="C390" s="122"/>
      <c r="D390" s="123"/>
      <c r="E390" s="121"/>
      <c r="F390" s="122"/>
      <c r="G390" s="122"/>
      <c r="H390" s="124"/>
      <c r="I390" s="240"/>
      <c r="J390" s="121"/>
      <c r="K390" s="122"/>
      <c r="L390" s="124"/>
      <c r="M390" s="121"/>
      <c r="N390" s="122"/>
      <c r="O390" s="122"/>
      <c r="P390" s="122"/>
      <c r="Q390" s="122"/>
      <c r="R390" s="124"/>
      <c r="S390" s="121"/>
      <c r="T390" s="124"/>
      <c r="U390" s="121"/>
      <c r="V390" s="122"/>
      <c r="W390" s="122"/>
      <c r="X390" s="124"/>
      <c r="Y390" s="121"/>
      <c r="Z390" s="122"/>
      <c r="AA390" s="124"/>
      <c r="AB390" s="121"/>
      <c r="AC390" s="122"/>
      <c r="AD390" s="124"/>
      <c r="AE390" s="328" t="str">
        <f t="shared" ref="AE390:AE453" si="54">IF(AND(B390&gt;0,B390&lt;3,C390&gt;0,C390&lt;3,D390&gt;0,D390&lt;3),"V","")</f>
        <v/>
      </c>
      <c r="AF390" s="328" t="str">
        <f t="shared" ref="AF390:AF453" si="55">IF(AND(E390&gt;0,E390&lt;3,F390&gt;0,F390&lt;3,G390&gt;0,G390&lt;3,H390&gt;0,H390&lt;3,I390&gt;0,I390&lt;3),"V","")</f>
        <v/>
      </c>
      <c r="AG390" s="328" t="str">
        <f t="shared" ref="AG390:AG453" si="56">IF(AND(J390&gt;0,J390&lt;3,K390&gt;0,K390&lt;3,L390&gt;0,L390&lt;3,M390&gt;0,M390&lt;3,N390&gt;0,N390&lt;3,O390&gt;0,O390&lt;3,P390&gt;0,P390&lt;3,Q390&gt;0,Q390&lt;3,R390&gt;0,R390&lt;3),"V","")</f>
        <v/>
      </c>
      <c r="AH390" s="328" t="str">
        <f t="shared" ref="AH390:AH453" si="57">IF(AND(S390&gt;0,S390&lt;3,T390&gt;0,T390&lt;3),"V","")</f>
        <v/>
      </c>
      <c r="AI390" s="328" t="str">
        <f t="shared" ref="AI390:AI453" si="58">IF(AND(V390&gt;0,V390&lt;3,W390&gt;0,W390&lt;3),"V","")</f>
        <v/>
      </c>
      <c r="AJ390" s="328" t="str">
        <f t="shared" ref="AJ390:AJ453" si="59">IF(AND(U390&gt;0,U390&lt;3,X390&gt;0,X390&lt;3),"V","")</f>
        <v/>
      </c>
      <c r="AK390" s="328" t="str">
        <f t="shared" ref="AK390:AK453" si="60">IF(AND(Y390&gt;0,Y390&lt;3,Z390&gt;0,Z390&lt;3,AA390&gt;0,AA390&lt;3),"V","")</f>
        <v/>
      </c>
      <c r="AL390" s="328" t="str">
        <f t="shared" ref="AL390:AL453" si="61">IF(AND(AB390&gt;0,AB390&lt;3),"V","")</f>
        <v/>
      </c>
      <c r="AM390" s="328" t="str">
        <f t="shared" ref="AM390:AM453" si="62">IF(AND(AC390&gt;0,AC390&lt;3,AD390&gt;0,AD390&lt;3),"V","")</f>
        <v/>
      </c>
      <c r="AN390" s="221"/>
      <c r="AO390" s="221"/>
      <c r="AP390" s="221"/>
      <c r="AQ390" s="221"/>
      <c r="AR390" s="221"/>
      <c r="AS390" s="221"/>
      <c r="AT390" s="221"/>
      <c r="AU390" s="221"/>
      <c r="AV390" s="221"/>
      <c r="AW390" s="221"/>
      <c r="AX390" s="221"/>
      <c r="AY390" s="221"/>
      <c r="AZ390" s="221"/>
      <c r="BA390" s="221"/>
      <c r="BB390" s="221"/>
      <c r="BC390" s="221"/>
      <c r="BD390" s="221"/>
      <c r="BE390" s="221"/>
      <c r="BF390" s="221"/>
      <c r="BG390" s="221"/>
      <c r="BH390" s="221"/>
      <c r="BI390" s="221"/>
      <c r="BJ390" s="221"/>
      <c r="BK390" s="221"/>
      <c r="BL390" s="221"/>
      <c r="BM390" s="221"/>
      <c r="BN390" s="221"/>
      <c r="BO390" s="221"/>
      <c r="BP390" s="221"/>
      <c r="BQ390" s="221"/>
      <c r="BR390" s="221"/>
      <c r="BS390" s="221"/>
      <c r="BT390" s="221"/>
      <c r="BU390" s="221"/>
      <c r="BV390" s="221"/>
      <c r="BW390" s="221"/>
      <c r="BX390" s="221"/>
      <c r="BY390" s="221"/>
      <c r="BZ390" s="221"/>
      <c r="CA390" s="221"/>
      <c r="CB390" s="177"/>
      <c r="CC390" s="177"/>
      <c r="CD390" s="177"/>
    </row>
    <row r="391" spans="1:82" ht="20.100000000000001" customHeight="1">
      <c r="A391" s="291" t="str">
        <f>IF(resultats_francais!A391="","",resultats_francais!A391)</f>
        <v/>
      </c>
      <c r="B391" s="121"/>
      <c r="C391" s="122"/>
      <c r="D391" s="123"/>
      <c r="E391" s="121"/>
      <c r="F391" s="122"/>
      <c r="G391" s="122"/>
      <c r="H391" s="124"/>
      <c r="I391" s="240"/>
      <c r="J391" s="121"/>
      <c r="K391" s="122"/>
      <c r="L391" s="124"/>
      <c r="M391" s="121"/>
      <c r="N391" s="122"/>
      <c r="O391" s="122"/>
      <c r="P391" s="122"/>
      <c r="Q391" s="122"/>
      <c r="R391" s="124"/>
      <c r="S391" s="121"/>
      <c r="T391" s="124"/>
      <c r="U391" s="121"/>
      <c r="V391" s="122"/>
      <c r="W391" s="122"/>
      <c r="X391" s="124"/>
      <c r="Y391" s="121"/>
      <c r="Z391" s="122"/>
      <c r="AA391" s="124"/>
      <c r="AB391" s="121"/>
      <c r="AC391" s="122"/>
      <c r="AD391" s="124"/>
      <c r="AE391" s="328" t="str">
        <f t="shared" si="54"/>
        <v/>
      </c>
      <c r="AF391" s="328" t="str">
        <f t="shared" si="55"/>
        <v/>
      </c>
      <c r="AG391" s="328" t="str">
        <f t="shared" si="56"/>
        <v/>
      </c>
      <c r="AH391" s="328" t="str">
        <f t="shared" si="57"/>
        <v/>
      </c>
      <c r="AI391" s="328" t="str">
        <f t="shared" si="58"/>
        <v/>
      </c>
      <c r="AJ391" s="328" t="str">
        <f t="shared" si="59"/>
        <v/>
      </c>
      <c r="AK391" s="328" t="str">
        <f t="shared" si="60"/>
        <v/>
      </c>
      <c r="AL391" s="328" t="str">
        <f t="shared" si="61"/>
        <v/>
      </c>
      <c r="AM391" s="328" t="str">
        <f t="shared" si="62"/>
        <v/>
      </c>
      <c r="AN391" s="221"/>
      <c r="AO391" s="221"/>
      <c r="AP391" s="221"/>
      <c r="AQ391" s="221"/>
      <c r="AR391" s="221"/>
      <c r="AS391" s="221"/>
      <c r="AT391" s="221"/>
      <c r="AU391" s="221"/>
      <c r="AV391" s="221"/>
      <c r="AW391" s="221"/>
      <c r="AX391" s="221"/>
      <c r="AY391" s="221"/>
      <c r="AZ391" s="221"/>
      <c r="BA391" s="221"/>
      <c r="BB391" s="221"/>
      <c r="BC391" s="221"/>
      <c r="BD391" s="221"/>
      <c r="BE391" s="221"/>
      <c r="BF391" s="221"/>
      <c r="BG391" s="221"/>
      <c r="BH391" s="221"/>
      <c r="BI391" s="221"/>
      <c r="BJ391" s="221"/>
      <c r="BK391" s="221"/>
      <c r="BL391" s="221"/>
      <c r="BM391" s="221"/>
      <c r="BN391" s="221"/>
      <c r="BO391" s="221"/>
      <c r="BP391" s="221"/>
      <c r="BQ391" s="221"/>
      <c r="BR391" s="221"/>
      <c r="BS391" s="221"/>
      <c r="BT391" s="221"/>
      <c r="BU391" s="221"/>
      <c r="BV391" s="221"/>
      <c r="BW391" s="221"/>
      <c r="BX391" s="221"/>
      <c r="BY391" s="221"/>
      <c r="BZ391" s="221"/>
      <c r="CA391" s="221"/>
      <c r="CB391" s="177"/>
      <c r="CC391" s="177"/>
      <c r="CD391" s="177"/>
    </row>
    <row r="392" spans="1:82" ht="20.100000000000001" customHeight="1">
      <c r="A392" s="291" t="str">
        <f>IF(resultats_francais!A392="","",resultats_francais!A392)</f>
        <v/>
      </c>
      <c r="B392" s="121"/>
      <c r="C392" s="122"/>
      <c r="D392" s="123"/>
      <c r="E392" s="121"/>
      <c r="F392" s="122"/>
      <c r="G392" s="122"/>
      <c r="H392" s="124"/>
      <c r="I392" s="240"/>
      <c r="J392" s="121"/>
      <c r="K392" s="122"/>
      <c r="L392" s="124"/>
      <c r="M392" s="121"/>
      <c r="N392" s="122"/>
      <c r="O392" s="122"/>
      <c r="P392" s="122"/>
      <c r="Q392" s="122"/>
      <c r="R392" s="124"/>
      <c r="S392" s="121"/>
      <c r="T392" s="124"/>
      <c r="U392" s="121"/>
      <c r="V392" s="122"/>
      <c r="W392" s="122"/>
      <c r="X392" s="124"/>
      <c r="Y392" s="121"/>
      <c r="Z392" s="122"/>
      <c r="AA392" s="124"/>
      <c r="AB392" s="121"/>
      <c r="AC392" s="122"/>
      <c r="AD392" s="124"/>
      <c r="AE392" s="328" t="str">
        <f t="shared" si="54"/>
        <v/>
      </c>
      <c r="AF392" s="328" t="str">
        <f t="shared" si="55"/>
        <v/>
      </c>
      <c r="AG392" s="328" t="str">
        <f t="shared" si="56"/>
        <v/>
      </c>
      <c r="AH392" s="328" t="str">
        <f t="shared" si="57"/>
        <v/>
      </c>
      <c r="AI392" s="328" t="str">
        <f t="shared" si="58"/>
        <v/>
      </c>
      <c r="AJ392" s="328" t="str">
        <f t="shared" si="59"/>
        <v/>
      </c>
      <c r="AK392" s="328" t="str">
        <f t="shared" si="60"/>
        <v/>
      </c>
      <c r="AL392" s="328" t="str">
        <f t="shared" si="61"/>
        <v/>
      </c>
      <c r="AM392" s="328" t="str">
        <f t="shared" si="62"/>
        <v/>
      </c>
      <c r="AN392" s="221"/>
      <c r="AO392" s="221"/>
      <c r="AP392" s="221"/>
      <c r="AQ392" s="221"/>
      <c r="AR392" s="221"/>
      <c r="AS392" s="221"/>
      <c r="AT392" s="221"/>
      <c r="AU392" s="221"/>
      <c r="AV392" s="221"/>
      <c r="AW392" s="221"/>
      <c r="AX392" s="221"/>
      <c r="AY392" s="221"/>
      <c r="AZ392" s="221"/>
      <c r="BA392" s="221"/>
      <c r="BB392" s="221"/>
      <c r="BC392" s="221"/>
      <c r="BD392" s="221"/>
      <c r="BE392" s="221"/>
      <c r="BF392" s="221"/>
      <c r="BG392" s="221"/>
      <c r="BH392" s="221"/>
      <c r="BI392" s="221"/>
      <c r="BJ392" s="221"/>
      <c r="BK392" s="221"/>
      <c r="BL392" s="221"/>
      <c r="BM392" s="221"/>
      <c r="BN392" s="221"/>
      <c r="BO392" s="221"/>
      <c r="BP392" s="221"/>
      <c r="BQ392" s="221"/>
      <c r="BR392" s="221"/>
      <c r="BS392" s="221"/>
      <c r="BT392" s="221"/>
      <c r="BU392" s="221"/>
      <c r="BV392" s="221"/>
      <c r="BW392" s="221"/>
      <c r="BX392" s="221"/>
      <c r="BY392" s="221"/>
      <c r="BZ392" s="221"/>
      <c r="CA392" s="221"/>
      <c r="CB392" s="177"/>
      <c r="CC392" s="177"/>
      <c r="CD392" s="177"/>
    </row>
    <row r="393" spans="1:82" ht="20.100000000000001" customHeight="1">
      <c r="A393" s="291" t="str">
        <f>IF(resultats_francais!A393="","",resultats_francais!A393)</f>
        <v/>
      </c>
      <c r="B393" s="121"/>
      <c r="C393" s="122"/>
      <c r="D393" s="123"/>
      <c r="E393" s="121"/>
      <c r="F393" s="122"/>
      <c r="G393" s="122"/>
      <c r="H393" s="124"/>
      <c r="I393" s="240"/>
      <c r="J393" s="121"/>
      <c r="K393" s="122"/>
      <c r="L393" s="124"/>
      <c r="M393" s="121"/>
      <c r="N393" s="122"/>
      <c r="O393" s="122"/>
      <c r="P393" s="122"/>
      <c r="Q393" s="122"/>
      <c r="R393" s="124"/>
      <c r="S393" s="121"/>
      <c r="T393" s="124"/>
      <c r="U393" s="121"/>
      <c r="V393" s="122"/>
      <c r="W393" s="122"/>
      <c r="X393" s="124"/>
      <c r="Y393" s="121"/>
      <c r="Z393" s="122"/>
      <c r="AA393" s="124"/>
      <c r="AB393" s="121"/>
      <c r="AC393" s="122"/>
      <c r="AD393" s="124"/>
      <c r="AE393" s="328" t="str">
        <f t="shared" si="54"/>
        <v/>
      </c>
      <c r="AF393" s="328" t="str">
        <f t="shared" si="55"/>
        <v/>
      </c>
      <c r="AG393" s="328" t="str">
        <f t="shared" si="56"/>
        <v/>
      </c>
      <c r="AH393" s="328" t="str">
        <f t="shared" si="57"/>
        <v/>
      </c>
      <c r="AI393" s="328" t="str">
        <f t="shared" si="58"/>
        <v/>
      </c>
      <c r="AJ393" s="328" t="str">
        <f t="shared" si="59"/>
        <v/>
      </c>
      <c r="AK393" s="328" t="str">
        <f t="shared" si="60"/>
        <v/>
      </c>
      <c r="AL393" s="328" t="str">
        <f t="shared" si="61"/>
        <v/>
      </c>
      <c r="AM393" s="328" t="str">
        <f t="shared" si="62"/>
        <v/>
      </c>
      <c r="AN393" s="221"/>
      <c r="AO393" s="221"/>
      <c r="AP393" s="221"/>
      <c r="AQ393" s="221"/>
      <c r="AR393" s="221"/>
      <c r="AS393" s="221"/>
      <c r="AT393" s="221"/>
      <c r="AU393" s="221"/>
      <c r="AV393" s="221"/>
      <c r="AW393" s="221"/>
      <c r="AX393" s="221"/>
      <c r="AY393" s="221"/>
      <c r="AZ393" s="221"/>
      <c r="BA393" s="221"/>
      <c r="BB393" s="221"/>
      <c r="BC393" s="221"/>
      <c r="BD393" s="221"/>
      <c r="BE393" s="221"/>
      <c r="BF393" s="221"/>
      <c r="BG393" s="221"/>
      <c r="BH393" s="221"/>
      <c r="BI393" s="221"/>
      <c r="BJ393" s="221"/>
      <c r="BK393" s="221"/>
      <c r="BL393" s="221"/>
      <c r="BM393" s="221"/>
      <c r="BN393" s="221"/>
      <c r="BO393" s="221"/>
      <c r="BP393" s="221"/>
      <c r="BQ393" s="221"/>
      <c r="BR393" s="221"/>
      <c r="BS393" s="221"/>
      <c r="BT393" s="221"/>
      <c r="BU393" s="221"/>
      <c r="BV393" s="221"/>
      <c r="BW393" s="221"/>
      <c r="BX393" s="221"/>
      <c r="BY393" s="221"/>
      <c r="BZ393" s="221"/>
      <c r="CA393" s="221"/>
      <c r="CB393" s="177"/>
      <c r="CC393" s="177"/>
      <c r="CD393" s="177"/>
    </row>
    <row r="394" spans="1:82" ht="20.100000000000001" customHeight="1">
      <c r="A394" s="291" t="str">
        <f>IF(resultats_francais!A394="","",resultats_francais!A394)</f>
        <v/>
      </c>
      <c r="B394" s="121"/>
      <c r="C394" s="122"/>
      <c r="D394" s="123"/>
      <c r="E394" s="121"/>
      <c r="F394" s="122"/>
      <c r="G394" s="122"/>
      <c r="H394" s="124"/>
      <c r="I394" s="240"/>
      <c r="J394" s="121"/>
      <c r="K394" s="122"/>
      <c r="L394" s="124"/>
      <c r="M394" s="121"/>
      <c r="N394" s="122"/>
      <c r="O394" s="122"/>
      <c r="P394" s="122"/>
      <c r="Q394" s="122"/>
      <c r="R394" s="124"/>
      <c r="S394" s="121"/>
      <c r="T394" s="124"/>
      <c r="U394" s="121"/>
      <c r="V394" s="122"/>
      <c r="W394" s="122"/>
      <c r="X394" s="124"/>
      <c r="Y394" s="121"/>
      <c r="Z394" s="122"/>
      <c r="AA394" s="124"/>
      <c r="AB394" s="121"/>
      <c r="AC394" s="122"/>
      <c r="AD394" s="124"/>
      <c r="AE394" s="328" t="str">
        <f t="shared" si="54"/>
        <v/>
      </c>
      <c r="AF394" s="328" t="str">
        <f t="shared" si="55"/>
        <v/>
      </c>
      <c r="AG394" s="328" t="str">
        <f t="shared" si="56"/>
        <v/>
      </c>
      <c r="AH394" s="328" t="str">
        <f t="shared" si="57"/>
        <v/>
      </c>
      <c r="AI394" s="328" t="str">
        <f t="shared" si="58"/>
        <v/>
      </c>
      <c r="AJ394" s="328" t="str">
        <f t="shared" si="59"/>
        <v/>
      </c>
      <c r="AK394" s="328" t="str">
        <f t="shared" si="60"/>
        <v/>
      </c>
      <c r="AL394" s="328" t="str">
        <f t="shared" si="61"/>
        <v/>
      </c>
      <c r="AM394" s="328" t="str">
        <f t="shared" si="62"/>
        <v/>
      </c>
      <c r="AN394" s="221"/>
      <c r="AO394" s="221"/>
      <c r="AP394" s="221"/>
      <c r="AQ394" s="221"/>
      <c r="AR394" s="221"/>
      <c r="AS394" s="221"/>
      <c r="AT394" s="221"/>
      <c r="AU394" s="221"/>
      <c r="AV394" s="221"/>
      <c r="AW394" s="221"/>
      <c r="AX394" s="221"/>
      <c r="AY394" s="221"/>
      <c r="AZ394" s="221"/>
      <c r="BA394" s="221"/>
      <c r="BB394" s="221"/>
      <c r="BC394" s="221"/>
      <c r="BD394" s="221"/>
      <c r="BE394" s="221"/>
      <c r="BF394" s="221"/>
      <c r="BG394" s="221"/>
      <c r="BH394" s="221"/>
      <c r="BI394" s="221"/>
      <c r="BJ394" s="221"/>
      <c r="BK394" s="221"/>
      <c r="BL394" s="221"/>
      <c r="BM394" s="221"/>
      <c r="BN394" s="221"/>
      <c r="BO394" s="221"/>
      <c r="BP394" s="221"/>
      <c r="BQ394" s="221"/>
      <c r="BR394" s="221"/>
      <c r="BS394" s="221"/>
      <c r="BT394" s="221"/>
      <c r="BU394" s="221"/>
      <c r="BV394" s="221"/>
      <c r="BW394" s="221"/>
      <c r="BX394" s="221"/>
      <c r="BY394" s="221"/>
      <c r="BZ394" s="221"/>
      <c r="CA394" s="221"/>
      <c r="CB394" s="177"/>
      <c r="CC394" s="177"/>
      <c r="CD394" s="177"/>
    </row>
    <row r="395" spans="1:82" ht="20.100000000000001" customHeight="1">
      <c r="A395" s="291" t="str">
        <f>IF(resultats_francais!A395="","",resultats_francais!A395)</f>
        <v/>
      </c>
      <c r="B395" s="121"/>
      <c r="C395" s="122"/>
      <c r="D395" s="123"/>
      <c r="E395" s="121"/>
      <c r="F395" s="122"/>
      <c r="G395" s="122"/>
      <c r="H395" s="124"/>
      <c r="I395" s="240"/>
      <c r="J395" s="121"/>
      <c r="K395" s="122"/>
      <c r="L395" s="124"/>
      <c r="M395" s="121"/>
      <c r="N395" s="122"/>
      <c r="O395" s="122"/>
      <c r="P395" s="122"/>
      <c r="Q395" s="122"/>
      <c r="R395" s="124"/>
      <c r="S395" s="121"/>
      <c r="T395" s="124"/>
      <c r="U395" s="121"/>
      <c r="V395" s="122"/>
      <c r="W395" s="122"/>
      <c r="X395" s="124"/>
      <c r="Y395" s="121"/>
      <c r="Z395" s="122"/>
      <c r="AA395" s="124"/>
      <c r="AB395" s="121"/>
      <c r="AC395" s="122"/>
      <c r="AD395" s="124"/>
      <c r="AE395" s="328" t="str">
        <f t="shared" si="54"/>
        <v/>
      </c>
      <c r="AF395" s="328" t="str">
        <f t="shared" si="55"/>
        <v/>
      </c>
      <c r="AG395" s="328" t="str">
        <f t="shared" si="56"/>
        <v/>
      </c>
      <c r="AH395" s="328" t="str">
        <f t="shared" si="57"/>
        <v/>
      </c>
      <c r="AI395" s="328" t="str">
        <f t="shared" si="58"/>
        <v/>
      </c>
      <c r="AJ395" s="328" t="str">
        <f t="shared" si="59"/>
        <v/>
      </c>
      <c r="AK395" s="328" t="str">
        <f t="shared" si="60"/>
        <v/>
      </c>
      <c r="AL395" s="328" t="str">
        <f t="shared" si="61"/>
        <v/>
      </c>
      <c r="AM395" s="328" t="str">
        <f t="shared" si="62"/>
        <v/>
      </c>
      <c r="AN395" s="221"/>
      <c r="AO395" s="221"/>
      <c r="AP395" s="221"/>
      <c r="AQ395" s="221"/>
      <c r="AR395" s="221"/>
      <c r="AS395" s="221"/>
      <c r="AT395" s="221"/>
      <c r="AU395" s="221"/>
      <c r="AV395" s="221"/>
      <c r="AW395" s="221"/>
      <c r="AX395" s="221"/>
      <c r="AY395" s="221"/>
      <c r="AZ395" s="221"/>
      <c r="BA395" s="221"/>
      <c r="BB395" s="221"/>
      <c r="BC395" s="221"/>
      <c r="BD395" s="221"/>
      <c r="BE395" s="221"/>
      <c r="BF395" s="221"/>
      <c r="BG395" s="221"/>
      <c r="BH395" s="221"/>
      <c r="BI395" s="221"/>
      <c r="BJ395" s="221"/>
      <c r="BK395" s="221"/>
      <c r="BL395" s="221"/>
      <c r="BM395" s="221"/>
      <c r="BN395" s="221"/>
      <c r="BO395" s="221"/>
      <c r="BP395" s="221"/>
      <c r="BQ395" s="221"/>
      <c r="BR395" s="221"/>
      <c r="BS395" s="221"/>
      <c r="BT395" s="221"/>
      <c r="BU395" s="221"/>
      <c r="BV395" s="221"/>
      <c r="BW395" s="221"/>
      <c r="BX395" s="221"/>
      <c r="BY395" s="221"/>
      <c r="BZ395" s="221"/>
      <c r="CA395" s="221"/>
      <c r="CB395" s="177"/>
      <c r="CC395" s="177"/>
      <c r="CD395" s="177"/>
    </row>
    <row r="396" spans="1:82" ht="20.100000000000001" customHeight="1">
      <c r="A396" s="291" t="str">
        <f>IF(resultats_francais!A396="","",resultats_francais!A396)</f>
        <v/>
      </c>
      <c r="B396" s="121"/>
      <c r="C396" s="122"/>
      <c r="D396" s="123"/>
      <c r="E396" s="121"/>
      <c r="F396" s="122"/>
      <c r="G396" s="122"/>
      <c r="H396" s="124"/>
      <c r="I396" s="240"/>
      <c r="J396" s="121"/>
      <c r="K396" s="122"/>
      <c r="L396" s="124"/>
      <c r="M396" s="121"/>
      <c r="N396" s="122"/>
      <c r="O396" s="122"/>
      <c r="P396" s="122"/>
      <c r="Q396" s="122"/>
      <c r="R396" s="124"/>
      <c r="S396" s="121"/>
      <c r="T396" s="124"/>
      <c r="U396" s="121"/>
      <c r="V396" s="122"/>
      <c r="W396" s="122"/>
      <c r="X396" s="124"/>
      <c r="Y396" s="121"/>
      <c r="Z396" s="122"/>
      <c r="AA396" s="124"/>
      <c r="AB396" s="121"/>
      <c r="AC396" s="122"/>
      <c r="AD396" s="124"/>
      <c r="AE396" s="328" t="str">
        <f t="shared" si="54"/>
        <v/>
      </c>
      <c r="AF396" s="328" t="str">
        <f t="shared" si="55"/>
        <v/>
      </c>
      <c r="AG396" s="328" t="str">
        <f t="shared" si="56"/>
        <v/>
      </c>
      <c r="AH396" s="328" t="str">
        <f t="shared" si="57"/>
        <v/>
      </c>
      <c r="AI396" s="328" t="str">
        <f t="shared" si="58"/>
        <v/>
      </c>
      <c r="AJ396" s="328" t="str">
        <f t="shared" si="59"/>
        <v/>
      </c>
      <c r="AK396" s="328" t="str">
        <f t="shared" si="60"/>
        <v/>
      </c>
      <c r="AL396" s="328" t="str">
        <f t="shared" si="61"/>
        <v/>
      </c>
      <c r="AM396" s="328" t="str">
        <f t="shared" si="62"/>
        <v/>
      </c>
      <c r="AN396" s="221"/>
      <c r="AO396" s="221"/>
      <c r="AP396" s="221"/>
      <c r="AQ396" s="221"/>
      <c r="AR396" s="221"/>
      <c r="AS396" s="221"/>
      <c r="AT396" s="221"/>
      <c r="AU396" s="221"/>
      <c r="AV396" s="221"/>
      <c r="AW396" s="221"/>
      <c r="AX396" s="221"/>
      <c r="AY396" s="221"/>
      <c r="AZ396" s="221"/>
      <c r="BA396" s="221"/>
      <c r="BB396" s="221"/>
      <c r="BC396" s="221"/>
      <c r="BD396" s="221"/>
      <c r="BE396" s="221"/>
      <c r="BF396" s="221"/>
      <c r="BG396" s="221"/>
      <c r="BH396" s="221"/>
      <c r="BI396" s="221"/>
      <c r="BJ396" s="221"/>
      <c r="BK396" s="221"/>
      <c r="BL396" s="221"/>
      <c r="BM396" s="221"/>
      <c r="BN396" s="221"/>
      <c r="BO396" s="221"/>
      <c r="BP396" s="221"/>
      <c r="BQ396" s="221"/>
      <c r="BR396" s="221"/>
      <c r="BS396" s="221"/>
      <c r="BT396" s="221"/>
      <c r="BU396" s="221"/>
      <c r="BV396" s="221"/>
      <c r="BW396" s="221"/>
      <c r="BX396" s="221"/>
      <c r="BY396" s="221"/>
      <c r="BZ396" s="221"/>
      <c r="CA396" s="221"/>
      <c r="CB396" s="177"/>
      <c r="CC396" s="177"/>
      <c r="CD396" s="177"/>
    </row>
    <row r="397" spans="1:82" ht="20.100000000000001" customHeight="1">
      <c r="A397" s="291" t="str">
        <f>IF(resultats_francais!A397="","",resultats_francais!A397)</f>
        <v/>
      </c>
      <c r="B397" s="121"/>
      <c r="C397" s="122"/>
      <c r="D397" s="123"/>
      <c r="E397" s="121"/>
      <c r="F397" s="122"/>
      <c r="G397" s="122"/>
      <c r="H397" s="124"/>
      <c r="I397" s="240"/>
      <c r="J397" s="121"/>
      <c r="K397" s="122"/>
      <c r="L397" s="124"/>
      <c r="M397" s="121"/>
      <c r="N397" s="122"/>
      <c r="O397" s="122"/>
      <c r="P397" s="122"/>
      <c r="Q397" s="122"/>
      <c r="R397" s="124"/>
      <c r="S397" s="121"/>
      <c r="T397" s="124"/>
      <c r="U397" s="121"/>
      <c r="V397" s="122"/>
      <c r="W397" s="122"/>
      <c r="X397" s="124"/>
      <c r="Y397" s="121"/>
      <c r="Z397" s="122"/>
      <c r="AA397" s="124"/>
      <c r="AB397" s="121"/>
      <c r="AC397" s="122"/>
      <c r="AD397" s="124"/>
      <c r="AE397" s="328" t="str">
        <f t="shared" si="54"/>
        <v/>
      </c>
      <c r="AF397" s="328" t="str">
        <f t="shared" si="55"/>
        <v/>
      </c>
      <c r="AG397" s="328" t="str">
        <f t="shared" si="56"/>
        <v/>
      </c>
      <c r="AH397" s="328" t="str">
        <f t="shared" si="57"/>
        <v/>
      </c>
      <c r="AI397" s="328" t="str">
        <f t="shared" si="58"/>
        <v/>
      </c>
      <c r="AJ397" s="328" t="str">
        <f t="shared" si="59"/>
        <v/>
      </c>
      <c r="AK397" s="328" t="str">
        <f t="shared" si="60"/>
        <v/>
      </c>
      <c r="AL397" s="328" t="str">
        <f t="shared" si="61"/>
        <v/>
      </c>
      <c r="AM397" s="328" t="str">
        <f t="shared" si="62"/>
        <v/>
      </c>
      <c r="AN397" s="221"/>
      <c r="AO397" s="221"/>
      <c r="AP397" s="221"/>
      <c r="AQ397" s="221"/>
      <c r="AR397" s="221"/>
      <c r="AS397" s="221"/>
      <c r="AT397" s="221"/>
      <c r="AU397" s="221"/>
      <c r="AV397" s="221"/>
      <c r="AW397" s="221"/>
      <c r="AX397" s="221"/>
      <c r="AY397" s="221"/>
      <c r="AZ397" s="221"/>
      <c r="BA397" s="221"/>
      <c r="BB397" s="221"/>
      <c r="BC397" s="221"/>
      <c r="BD397" s="221"/>
      <c r="BE397" s="221"/>
      <c r="BF397" s="221"/>
      <c r="BG397" s="221"/>
      <c r="BH397" s="221"/>
      <c r="BI397" s="221"/>
      <c r="BJ397" s="221"/>
      <c r="BK397" s="221"/>
      <c r="BL397" s="221"/>
      <c r="BM397" s="221"/>
      <c r="BN397" s="221"/>
      <c r="BO397" s="221"/>
      <c r="BP397" s="221"/>
      <c r="BQ397" s="221"/>
      <c r="BR397" s="221"/>
      <c r="BS397" s="221"/>
      <c r="BT397" s="221"/>
      <c r="BU397" s="221"/>
      <c r="BV397" s="221"/>
      <c r="BW397" s="221"/>
      <c r="BX397" s="221"/>
      <c r="BY397" s="221"/>
      <c r="BZ397" s="221"/>
      <c r="CA397" s="221"/>
      <c r="CB397" s="177"/>
      <c r="CC397" s="177"/>
      <c r="CD397" s="177"/>
    </row>
    <row r="398" spans="1:82" ht="20.100000000000001" customHeight="1">
      <c r="A398" s="291" t="str">
        <f>IF(resultats_francais!A398="","",resultats_francais!A398)</f>
        <v/>
      </c>
      <c r="B398" s="121"/>
      <c r="C398" s="122"/>
      <c r="D398" s="123"/>
      <c r="E398" s="121"/>
      <c r="F398" s="122"/>
      <c r="G398" s="122"/>
      <c r="H398" s="124"/>
      <c r="I398" s="240"/>
      <c r="J398" s="121"/>
      <c r="K398" s="122"/>
      <c r="L398" s="124"/>
      <c r="M398" s="121"/>
      <c r="N398" s="122"/>
      <c r="O398" s="122"/>
      <c r="P398" s="122"/>
      <c r="Q398" s="122"/>
      <c r="R398" s="124"/>
      <c r="S398" s="121"/>
      <c r="T398" s="124"/>
      <c r="U398" s="121"/>
      <c r="V398" s="122"/>
      <c r="W398" s="122"/>
      <c r="X398" s="124"/>
      <c r="Y398" s="121"/>
      <c r="Z398" s="122"/>
      <c r="AA398" s="124"/>
      <c r="AB398" s="121"/>
      <c r="AC398" s="122"/>
      <c r="AD398" s="124"/>
      <c r="AE398" s="328" t="str">
        <f t="shared" si="54"/>
        <v/>
      </c>
      <c r="AF398" s="328" t="str">
        <f t="shared" si="55"/>
        <v/>
      </c>
      <c r="AG398" s="328" t="str">
        <f t="shared" si="56"/>
        <v/>
      </c>
      <c r="AH398" s="328" t="str">
        <f t="shared" si="57"/>
        <v/>
      </c>
      <c r="AI398" s="328" t="str">
        <f t="shared" si="58"/>
        <v/>
      </c>
      <c r="AJ398" s="328" t="str">
        <f t="shared" si="59"/>
        <v/>
      </c>
      <c r="AK398" s="328" t="str">
        <f t="shared" si="60"/>
        <v/>
      </c>
      <c r="AL398" s="328" t="str">
        <f t="shared" si="61"/>
        <v/>
      </c>
      <c r="AM398" s="328" t="str">
        <f t="shared" si="62"/>
        <v/>
      </c>
      <c r="AN398" s="221"/>
      <c r="AO398" s="221"/>
      <c r="AP398" s="221"/>
      <c r="AQ398" s="221"/>
      <c r="AR398" s="221"/>
      <c r="AS398" s="221"/>
      <c r="AT398" s="221"/>
      <c r="AU398" s="221"/>
      <c r="AV398" s="221"/>
      <c r="AW398" s="221"/>
      <c r="AX398" s="221"/>
      <c r="AY398" s="221"/>
      <c r="AZ398" s="221"/>
      <c r="BA398" s="221"/>
      <c r="BB398" s="221"/>
      <c r="BC398" s="221"/>
      <c r="BD398" s="221"/>
      <c r="BE398" s="221"/>
      <c r="BF398" s="221"/>
      <c r="BG398" s="221"/>
      <c r="BH398" s="221"/>
      <c r="BI398" s="221"/>
      <c r="BJ398" s="221"/>
      <c r="BK398" s="221"/>
      <c r="BL398" s="221"/>
      <c r="BM398" s="221"/>
      <c r="BN398" s="221"/>
      <c r="BO398" s="221"/>
      <c r="BP398" s="221"/>
      <c r="BQ398" s="221"/>
      <c r="BR398" s="221"/>
      <c r="BS398" s="221"/>
      <c r="BT398" s="221"/>
      <c r="BU398" s="221"/>
      <c r="BV398" s="221"/>
      <c r="BW398" s="221"/>
      <c r="BX398" s="221"/>
      <c r="BY398" s="221"/>
      <c r="BZ398" s="221"/>
      <c r="CA398" s="221"/>
      <c r="CB398" s="177"/>
      <c r="CC398" s="177"/>
      <c r="CD398" s="177"/>
    </row>
    <row r="399" spans="1:82" ht="20.100000000000001" customHeight="1">
      <c r="A399" s="291" t="str">
        <f>IF(resultats_francais!A399="","",resultats_francais!A399)</f>
        <v/>
      </c>
      <c r="B399" s="121"/>
      <c r="C399" s="122"/>
      <c r="D399" s="123"/>
      <c r="E399" s="121"/>
      <c r="F399" s="122"/>
      <c r="G399" s="122"/>
      <c r="H399" s="124"/>
      <c r="I399" s="240"/>
      <c r="J399" s="121"/>
      <c r="K399" s="122"/>
      <c r="L399" s="124"/>
      <c r="M399" s="121"/>
      <c r="N399" s="122"/>
      <c r="O399" s="122"/>
      <c r="P399" s="122"/>
      <c r="Q399" s="122"/>
      <c r="R399" s="124"/>
      <c r="S399" s="121"/>
      <c r="T399" s="124"/>
      <c r="U399" s="121"/>
      <c r="V399" s="122"/>
      <c r="W399" s="122"/>
      <c r="X399" s="124"/>
      <c r="Y399" s="121"/>
      <c r="Z399" s="122"/>
      <c r="AA399" s="124"/>
      <c r="AB399" s="121"/>
      <c r="AC399" s="122"/>
      <c r="AD399" s="124"/>
      <c r="AE399" s="328" t="str">
        <f t="shared" si="54"/>
        <v/>
      </c>
      <c r="AF399" s="328" t="str">
        <f t="shared" si="55"/>
        <v/>
      </c>
      <c r="AG399" s="328" t="str">
        <f t="shared" si="56"/>
        <v/>
      </c>
      <c r="AH399" s="328" t="str">
        <f t="shared" si="57"/>
        <v/>
      </c>
      <c r="AI399" s="328" t="str">
        <f t="shared" si="58"/>
        <v/>
      </c>
      <c r="AJ399" s="328" t="str">
        <f t="shared" si="59"/>
        <v/>
      </c>
      <c r="AK399" s="328" t="str">
        <f t="shared" si="60"/>
        <v/>
      </c>
      <c r="AL399" s="328" t="str">
        <f t="shared" si="61"/>
        <v/>
      </c>
      <c r="AM399" s="328" t="str">
        <f t="shared" si="62"/>
        <v/>
      </c>
      <c r="AN399" s="221"/>
      <c r="AO399" s="221"/>
      <c r="AP399" s="221"/>
      <c r="AQ399" s="221"/>
      <c r="AR399" s="221"/>
      <c r="AS399" s="221"/>
      <c r="AT399" s="221"/>
      <c r="AU399" s="221"/>
      <c r="AV399" s="221"/>
      <c r="AW399" s="221"/>
      <c r="AX399" s="221"/>
      <c r="AY399" s="221"/>
      <c r="AZ399" s="221"/>
      <c r="BA399" s="221"/>
      <c r="BB399" s="221"/>
      <c r="BC399" s="221"/>
      <c r="BD399" s="221"/>
      <c r="BE399" s="221"/>
      <c r="BF399" s="221"/>
      <c r="BG399" s="221"/>
      <c r="BH399" s="221"/>
      <c r="BI399" s="221"/>
      <c r="BJ399" s="221"/>
      <c r="BK399" s="221"/>
      <c r="BL399" s="221"/>
      <c r="BM399" s="221"/>
      <c r="BN399" s="221"/>
      <c r="BO399" s="221"/>
      <c r="BP399" s="221"/>
      <c r="BQ399" s="221"/>
      <c r="BR399" s="221"/>
      <c r="BS399" s="221"/>
      <c r="BT399" s="221"/>
      <c r="BU399" s="221"/>
      <c r="BV399" s="221"/>
      <c r="BW399" s="221"/>
      <c r="BX399" s="221"/>
      <c r="BY399" s="221"/>
      <c r="BZ399" s="221"/>
      <c r="CA399" s="221"/>
      <c r="CB399" s="177"/>
      <c r="CC399" s="177"/>
      <c r="CD399" s="177"/>
    </row>
    <row r="400" spans="1:82" ht="20.100000000000001" customHeight="1">
      <c r="A400" s="291" t="str">
        <f>IF(resultats_francais!A400="","",resultats_francais!A400)</f>
        <v/>
      </c>
      <c r="B400" s="121"/>
      <c r="C400" s="122"/>
      <c r="D400" s="123"/>
      <c r="E400" s="121"/>
      <c r="F400" s="122"/>
      <c r="G400" s="122"/>
      <c r="H400" s="124"/>
      <c r="I400" s="240"/>
      <c r="J400" s="121"/>
      <c r="K400" s="122"/>
      <c r="L400" s="124"/>
      <c r="M400" s="121"/>
      <c r="N400" s="122"/>
      <c r="O400" s="122"/>
      <c r="P400" s="122"/>
      <c r="Q400" s="122"/>
      <c r="R400" s="124"/>
      <c r="S400" s="121"/>
      <c r="T400" s="124"/>
      <c r="U400" s="121"/>
      <c r="V400" s="122"/>
      <c r="W400" s="122"/>
      <c r="X400" s="124"/>
      <c r="Y400" s="121"/>
      <c r="Z400" s="122"/>
      <c r="AA400" s="124"/>
      <c r="AB400" s="121"/>
      <c r="AC400" s="122"/>
      <c r="AD400" s="124"/>
      <c r="AE400" s="328" t="str">
        <f t="shared" si="54"/>
        <v/>
      </c>
      <c r="AF400" s="328" t="str">
        <f t="shared" si="55"/>
        <v/>
      </c>
      <c r="AG400" s="328" t="str">
        <f t="shared" si="56"/>
        <v/>
      </c>
      <c r="AH400" s="328" t="str">
        <f t="shared" si="57"/>
        <v/>
      </c>
      <c r="AI400" s="328" t="str">
        <f t="shared" si="58"/>
        <v/>
      </c>
      <c r="AJ400" s="328" t="str">
        <f t="shared" si="59"/>
        <v/>
      </c>
      <c r="AK400" s="328" t="str">
        <f t="shared" si="60"/>
        <v/>
      </c>
      <c r="AL400" s="328" t="str">
        <f t="shared" si="61"/>
        <v/>
      </c>
      <c r="AM400" s="328" t="str">
        <f t="shared" si="62"/>
        <v/>
      </c>
      <c r="AN400" s="221"/>
      <c r="AO400" s="221"/>
      <c r="AP400" s="221"/>
      <c r="AQ400" s="221"/>
      <c r="AR400" s="221"/>
      <c r="AS400" s="221"/>
      <c r="AT400" s="221"/>
      <c r="AU400" s="221"/>
      <c r="AV400" s="221"/>
      <c r="AW400" s="221"/>
      <c r="AX400" s="221"/>
      <c r="AY400" s="221"/>
      <c r="AZ400" s="221"/>
      <c r="BA400" s="221"/>
      <c r="BB400" s="221"/>
      <c r="BC400" s="221"/>
      <c r="BD400" s="221"/>
      <c r="BE400" s="221"/>
      <c r="BF400" s="221"/>
      <c r="BG400" s="221"/>
      <c r="BH400" s="221"/>
      <c r="BI400" s="221"/>
      <c r="BJ400" s="221"/>
      <c r="BK400" s="221"/>
      <c r="BL400" s="221"/>
      <c r="BM400" s="221"/>
      <c r="BN400" s="221"/>
      <c r="BO400" s="221"/>
      <c r="BP400" s="221"/>
      <c r="BQ400" s="221"/>
      <c r="BR400" s="221"/>
      <c r="BS400" s="221"/>
      <c r="BT400" s="221"/>
      <c r="BU400" s="221"/>
      <c r="BV400" s="221"/>
      <c r="BW400" s="221"/>
      <c r="BX400" s="221"/>
      <c r="BY400" s="221"/>
      <c r="BZ400" s="221"/>
      <c r="CA400" s="221"/>
      <c r="CB400" s="177"/>
      <c r="CC400" s="177"/>
      <c r="CD400" s="177"/>
    </row>
    <row r="401" spans="1:82" ht="20.100000000000001" customHeight="1">
      <c r="A401" s="291" t="str">
        <f>IF(resultats_francais!A401="","",resultats_francais!A401)</f>
        <v/>
      </c>
      <c r="B401" s="121"/>
      <c r="C401" s="122"/>
      <c r="D401" s="123"/>
      <c r="E401" s="121"/>
      <c r="F401" s="122"/>
      <c r="G401" s="122"/>
      <c r="H401" s="124"/>
      <c r="I401" s="240"/>
      <c r="J401" s="121"/>
      <c r="K401" s="122"/>
      <c r="L401" s="124"/>
      <c r="M401" s="121"/>
      <c r="N401" s="122"/>
      <c r="O401" s="122"/>
      <c r="P401" s="122"/>
      <c r="Q401" s="122"/>
      <c r="R401" s="124"/>
      <c r="S401" s="121"/>
      <c r="T401" s="124"/>
      <c r="U401" s="121"/>
      <c r="V401" s="122"/>
      <c r="W401" s="122"/>
      <c r="X401" s="124"/>
      <c r="Y401" s="121"/>
      <c r="Z401" s="122"/>
      <c r="AA401" s="124"/>
      <c r="AB401" s="121"/>
      <c r="AC401" s="122"/>
      <c r="AD401" s="124"/>
      <c r="AE401" s="328" t="str">
        <f t="shared" si="54"/>
        <v/>
      </c>
      <c r="AF401" s="328" t="str">
        <f t="shared" si="55"/>
        <v/>
      </c>
      <c r="AG401" s="328" t="str">
        <f t="shared" si="56"/>
        <v/>
      </c>
      <c r="AH401" s="328" t="str">
        <f t="shared" si="57"/>
        <v/>
      </c>
      <c r="AI401" s="328" t="str">
        <f t="shared" si="58"/>
        <v/>
      </c>
      <c r="AJ401" s="328" t="str">
        <f t="shared" si="59"/>
        <v/>
      </c>
      <c r="AK401" s="328" t="str">
        <f t="shared" si="60"/>
        <v/>
      </c>
      <c r="AL401" s="328" t="str">
        <f t="shared" si="61"/>
        <v/>
      </c>
      <c r="AM401" s="328" t="str">
        <f t="shared" si="62"/>
        <v/>
      </c>
      <c r="AN401" s="221"/>
      <c r="AO401" s="221"/>
      <c r="AP401" s="221"/>
      <c r="AQ401" s="221"/>
      <c r="AR401" s="221"/>
      <c r="AS401" s="221"/>
      <c r="AT401" s="221"/>
      <c r="AU401" s="221"/>
      <c r="AV401" s="221"/>
      <c r="AW401" s="221"/>
      <c r="AX401" s="221"/>
      <c r="AY401" s="221"/>
      <c r="AZ401" s="221"/>
      <c r="BA401" s="221"/>
      <c r="BB401" s="221"/>
      <c r="BC401" s="221"/>
      <c r="BD401" s="221"/>
      <c r="BE401" s="221"/>
      <c r="BF401" s="221"/>
      <c r="BG401" s="221"/>
      <c r="BH401" s="221"/>
      <c r="BI401" s="221"/>
      <c r="BJ401" s="221"/>
      <c r="BK401" s="221"/>
      <c r="BL401" s="221"/>
      <c r="BM401" s="221"/>
      <c r="BN401" s="221"/>
      <c r="BO401" s="221"/>
      <c r="BP401" s="221"/>
      <c r="BQ401" s="221"/>
      <c r="BR401" s="221"/>
      <c r="BS401" s="221"/>
      <c r="BT401" s="221"/>
      <c r="BU401" s="221"/>
      <c r="BV401" s="221"/>
      <c r="BW401" s="221"/>
      <c r="BX401" s="221"/>
      <c r="BY401" s="221"/>
      <c r="BZ401" s="221"/>
      <c r="CA401" s="221"/>
      <c r="CB401" s="177"/>
      <c r="CC401" s="177"/>
      <c r="CD401" s="177"/>
    </row>
    <row r="402" spans="1:82" ht="20.100000000000001" customHeight="1">
      <c r="A402" s="291" t="str">
        <f>IF(resultats_francais!A402="","",resultats_francais!A402)</f>
        <v/>
      </c>
      <c r="B402" s="121"/>
      <c r="C402" s="122"/>
      <c r="D402" s="123"/>
      <c r="E402" s="121"/>
      <c r="F402" s="122"/>
      <c r="G402" s="122"/>
      <c r="H402" s="124"/>
      <c r="I402" s="240"/>
      <c r="J402" s="121"/>
      <c r="K402" s="122"/>
      <c r="L402" s="124"/>
      <c r="M402" s="121"/>
      <c r="N402" s="122"/>
      <c r="O402" s="122"/>
      <c r="P402" s="122"/>
      <c r="Q402" s="122"/>
      <c r="R402" s="124"/>
      <c r="S402" s="121"/>
      <c r="T402" s="124"/>
      <c r="U402" s="121"/>
      <c r="V402" s="122"/>
      <c r="W402" s="122"/>
      <c r="X402" s="124"/>
      <c r="Y402" s="121"/>
      <c r="Z402" s="122"/>
      <c r="AA402" s="124"/>
      <c r="AB402" s="121"/>
      <c r="AC402" s="122"/>
      <c r="AD402" s="124"/>
      <c r="AE402" s="328" t="str">
        <f t="shared" si="54"/>
        <v/>
      </c>
      <c r="AF402" s="328" t="str">
        <f t="shared" si="55"/>
        <v/>
      </c>
      <c r="AG402" s="328" t="str">
        <f t="shared" si="56"/>
        <v/>
      </c>
      <c r="AH402" s="328" t="str">
        <f t="shared" si="57"/>
        <v/>
      </c>
      <c r="AI402" s="328" t="str">
        <f t="shared" si="58"/>
        <v/>
      </c>
      <c r="AJ402" s="328" t="str">
        <f t="shared" si="59"/>
        <v/>
      </c>
      <c r="AK402" s="328" t="str">
        <f t="shared" si="60"/>
        <v/>
      </c>
      <c r="AL402" s="328" t="str">
        <f t="shared" si="61"/>
        <v/>
      </c>
      <c r="AM402" s="328" t="str">
        <f t="shared" si="62"/>
        <v/>
      </c>
      <c r="AN402" s="221"/>
      <c r="AO402" s="221"/>
      <c r="AP402" s="221"/>
      <c r="AQ402" s="221"/>
      <c r="AR402" s="221"/>
      <c r="AS402" s="221"/>
      <c r="AT402" s="221"/>
      <c r="AU402" s="221"/>
      <c r="AV402" s="221"/>
      <c r="AW402" s="221"/>
      <c r="AX402" s="221"/>
      <c r="AY402" s="221"/>
      <c r="AZ402" s="221"/>
      <c r="BA402" s="221"/>
      <c r="BB402" s="221"/>
      <c r="BC402" s="221"/>
      <c r="BD402" s="221"/>
      <c r="BE402" s="221"/>
      <c r="BF402" s="221"/>
      <c r="BG402" s="221"/>
      <c r="BH402" s="221"/>
      <c r="BI402" s="221"/>
      <c r="BJ402" s="221"/>
      <c r="BK402" s="221"/>
      <c r="BL402" s="221"/>
      <c r="BM402" s="221"/>
      <c r="BN402" s="221"/>
      <c r="BO402" s="221"/>
      <c r="BP402" s="221"/>
      <c r="BQ402" s="221"/>
      <c r="BR402" s="221"/>
      <c r="BS402" s="221"/>
      <c r="BT402" s="221"/>
      <c r="BU402" s="221"/>
      <c r="BV402" s="221"/>
      <c r="BW402" s="221"/>
      <c r="BX402" s="221"/>
      <c r="BY402" s="221"/>
      <c r="BZ402" s="221"/>
      <c r="CA402" s="221"/>
      <c r="CB402" s="177"/>
      <c r="CC402" s="177"/>
      <c r="CD402" s="177"/>
    </row>
    <row r="403" spans="1:82" ht="20.100000000000001" customHeight="1">
      <c r="A403" s="291" t="str">
        <f>IF(resultats_francais!A403="","",resultats_francais!A403)</f>
        <v/>
      </c>
      <c r="B403" s="121"/>
      <c r="C403" s="122"/>
      <c r="D403" s="123"/>
      <c r="E403" s="121"/>
      <c r="F403" s="122"/>
      <c r="G403" s="122"/>
      <c r="H403" s="124"/>
      <c r="I403" s="240"/>
      <c r="J403" s="121"/>
      <c r="K403" s="122"/>
      <c r="L403" s="124"/>
      <c r="M403" s="121"/>
      <c r="N403" s="122"/>
      <c r="O403" s="122"/>
      <c r="P403" s="122"/>
      <c r="Q403" s="122"/>
      <c r="R403" s="124"/>
      <c r="S403" s="121"/>
      <c r="T403" s="124"/>
      <c r="U403" s="121"/>
      <c r="V403" s="122"/>
      <c r="W403" s="122"/>
      <c r="X403" s="124"/>
      <c r="Y403" s="121"/>
      <c r="Z403" s="122"/>
      <c r="AA403" s="124"/>
      <c r="AB403" s="121"/>
      <c r="AC403" s="122"/>
      <c r="AD403" s="124"/>
      <c r="AE403" s="328" t="str">
        <f t="shared" si="54"/>
        <v/>
      </c>
      <c r="AF403" s="328" t="str">
        <f t="shared" si="55"/>
        <v/>
      </c>
      <c r="AG403" s="328" t="str">
        <f t="shared" si="56"/>
        <v/>
      </c>
      <c r="AH403" s="328" t="str">
        <f t="shared" si="57"/>
        <v/>
      </c>
      <c r="AI403" s="328" t="str">
        <f t="shared" si="58"/>
        <v/>
      </c>
      <c r="AJ403" s="328" t="str">
        <f t="shared" si="59"/>
        <v/>
      </c>
      <c r="AK403" s="328" t="str">
        <f t="shared" si="60"/>
        <v/>
      </c>
      <c r="AL403" s="328" t="str">
        <f t="shared" si="61"/>
        <v/>
      </c>
      <c r="AM403" s="328" t="str">
        <f t="shared" si="62"/>
        <v/>
      </c>
      <c r="AN403" s="221"/>
      <c r="AO403" s="221"/>
      <c r="AP403" s="221"/>
      <c r="AQ403" s="221"/>
      <c r="AR403" s="221"/>
      <c r="AS403" s="221"/>
      <c r="AT403" s="221"/>
      <c r="AU403" s="221"/>
      <c r="AV403" s="221"/>
      <c r="AW403" s="221"/>
      <c r="AX403" s="221"/>
      <c r="AY403" s="221"/>
      <c r="AZ403" s="221"/>
      <c r="BA403" s="221"/>
      <c r="BB403" s="221"/>
      <c r="BC403" s="221"/>
      <c r="BD403" s="221"/>
      <c r="BE403" s="221"/>
      <c r="BF403" s="221"/>
      <c r="BG403" s="221"/>
      <c r="BH403" s="221"/>
      <c r="BI403" s="221"/>
      <c r="BJ403" s="221"/>
      <c r="BK403" s="221"/>
      <c r="BL403" s="221"/>
      <c r="BM403" s="221"/>
      <c r="BN403" s="221"/>
      <c r="BO403" s="221"/>
      <c r="BP403" s="221"/>
      <c r="BQ403" s="221"/>
      <c r="BR403" s="221"/>
      <c r="BS403" s="221"/>
      <c r="BT403" s="221"/>
      <c r="BU403" s="221"/>
      <c r="BV403" s="221"/>
      <c r="BW403" s="221"/>
      <c r="BX403" s="221"/>
      <c r="BY403" s="221"/>
      <c r="BZ403" s="221"/>
      <c r="CA403" s="221"/>
      <c r="CB403" s="177"/>
      <c r="CC403" s="177"/>
      <c r="CD403" s="177"/>
    </row>
    <row r="404" spans="1:82" ht="20.100000000000001" customHeight="1">
      <c r="A404" s="291" t="str">
        <f>IF(resultats_francais!A404="","",resultats_francais!A404)</f>
        <v/>
      </c>
      <c r="B404" s="121"/>
      <c r="C404" s="122"/>
      <c r="D404" s="123"/>
      <c r="E404" s="121"/>
      <c r="F404" s="122"/>
      <c r="G404" s="122"/>
      <c r="H404" s="124"/>
      <c r="I404" s="240"/>
      <c r="J404" s="121"/>
      <c r="K404" s="122"/>
      <c r="L404" s="124"/>
      <c r="M404" s="121"/>
      <c r="N404" s="122"/>
      <c r="O404" s="122"/>
      <c r="P404" s="122"/>
      <c r="Q404" s="122"/>
      <c r="R404" s="124"/>
      <c r="S404" s="121"/>
      <c r="T404" s="124"/>
      <c r="U404" s="121"/>
      <c r="V404" s="122"/>
      <c r="W404" s="122"/>
      <c r="X404" s="124"/>
      <c r="Y404" s="121"/>
      <c r="Z404" s="122"/>
      <c r="AA404" s="124"/>
      <c r="AB404" s="121"/>
      <c r="AC404" s="122"/>
      <c r="AD404" s="124"/>
      <c r="AE404" s="328" t="str">
        <f t="shared" si="54"/>
        <v/>
      </c>
      <c r="AF404" s="328" t="str">
        <f t="shared" si="55"/>
        <v/>
      </c>
      <c r="AG404" s="328" t="str">
        <f t="shared" si="56"/>
        <v/>
      </c>
      <c r="AH404" s="328" t="str">
        <f t="shared" si="57"/>
        <v/>
      </c>
      <c r="AI404" s="328" t="str">
        <f t="shared" si="58"/>
        <v/>
      </c>
      <c r="AJ404" s="328" t="str">
        <f t="shared" si="59"/>
        <v/>
      </c>
      <c r="AK404" s="328" t="str">
        <f t="shared" si="60"/>
        <v/>
      </c>
      <c r="AL404" s="328" t="str">
        <f t="shared" si="61"/>
        <v/>
      </c>
      <c r="AM404" s="328" t="str">
        <f t="shared" si="62"/>
        <v/>
      </c>
      <c r="AN404" s="221"/>
      <c r="AO404" s="221"/>
      <c r="AP404" s="221"/>
      <c r="AQ404" s="221"/>
      <c r="AR404" s="221"/>
      <c r="AS404" s="221"/>
      <c r="AT404" s="221"/>
      <c r="AU404" s="221"/>
      <c r="AV404" s="221"/>
      <c r="AW404" s="221"/>
      <c r="AX404" s="221"/>
      <c r="AY404" s="221"/>
      <c r="AZ404" s="221"/>
      <c r="BA404" s="221"/>
      <c r="BB404" s="221"/>
      <c r="BC404" s="221"/>
      <c r="BD404" s="221"/>
      <c r="BE404" s="221"/>
      <c r="BF404" s="221"/>
      <c r="BG404" s="221"/>
      <c r="BH404" s="221"/>
      <c r="BI404" s="221"/>
      <c r="BJ404" s="221"/>
      <c r="BK404" s="221"/>
      <c r="BL404" s="221"/>
      <c r="BM404" s="221"/>
      <c r="BN404" s="221"/>
      <c r="BO404" s="221"/>
      <c r="BP404" s="221"/>
      <c r="BQ404" s="221"/>
      <c r="BR404" s="221"/>
      <c r="BS404" s="221"/>
      <c r="BT404" s="221"/>
      <c r="BU404" s="221"/>
      <c r="BV404" s="221"/>
      <c r="BW404" s="221"/>
      <c r="BX404" s="221"/>
      <c r="BY404" s="221"/>
      <c r="BZ404" s="221"/>
      <c r="CA404" s="221"/>
      <c r="CB404" s="177"/>
      <c r="CC404" s="177"/>
      <c r="CD404" s="177"/>
    </row>
    <row r="405" spans="1:82" ht="20.100000000000001" customHeight="1">
      <c r="A405" s="291" t="str">
        <f>IF(resultats_francais!A405="","",resultats_francais!A405)</f>
        <v/>
      </c>
      <c r="B405" s="121"/>
      <c r="C405" s="122"/>
      <c r="D405" s="123"/>
      <c r="E405" s="121"/>
      <c r="F405" s="122"/>
      <c r="G405" s="122"/>
      <c r="H405" s="124"/>
      <c r="I405" s="240"/>
      <c r="J405" s="121"/>
      <c r="K405" s="122"/>
      <c r="L405" s="124"/>
      <c r="M405" s="121"/>
      <c r="N405" s="122"/>
      <c r="O405" s="122"/>
      <c r="P405" s="122"/>
      <c r="Q405" s="122"/>
      <c r="R405" s="124"/>
      <c r="S405" s="121"/>
      <c r="T405" s="124"/>
      <c r="U405" s="121"/>
      <c r="V405" s="122"/>
      <c r="W405" s="122"/>
      <c r="X405" s="124"/>
      <c r="Y405" s="121"/>
      <c r="Z405" s="122"/>
      <c r="AA405" s="124"/>
      <c r="AB405" s="121"/>
      <c r="AC405" s="122"/>
      <c r="AD405" s="124"/>
      <c r="AE405" s="328" t="str">
        <f t="shared" si="54"/>
        <v/>
      </c>
      <c r="AF405" s="328" t="str">
        <f t="shared" si="55"/>
        <v/>
      </c>
      <c r="AG405" s="328" t="str">
        <f t="shared" si="56"/>
        <v/>
      </c>
      <c r="AH405" s="328" t="str">
        <f t="shared" si="57"/>
        <v/>
      </c>
      <c r="AI405" s="328" t="str">
        <f t="shared" si="58"/>
        <v/>
      </c>
      <c r="AJ405" s="328" t="str">
        <f t="shared" si="59"/>
        <v/>
      </c>
      <c r="AK405" s="328" t="str">
        <f t="shared" si="60"/>
        <v/>
      </c>
      <c r="AL405" s="328" t="str">
        <f t="shared" si="61"/>
        <v/>
      </c>
      <c r="AM405" s="328" t="str">
        <f t="shared" si="62"/>
        <v/>
      </c>
      <c r="AN405" s="221"/>
      <c r="AO405" s="221"/>
      <c r="AP405" s="221"/>
      <c r="AQ405" s="221"/>
      <c r="AR405" s="221"/>
      <c r="AS405" s="221"/>
      <c r="AT405" s="221"/>
      <c r="AU405" s="221"/>
      <c r="AV405" s="221"/>
      <c r="AW405" s="221"/>
      <c r="AX405" s="221"/>
      <c r="AY405" s="221"/>
      <c r="AZ405" s="221"/>
      <c r="BA405" s="221"/>
      <c r="BB405" s="221"/>
      <c r="BC405" s="221"/>
      <c r="BD405" s="221"/>
      <c r="BE405" s="221"/>
      <c r="BF405" s="221"/>
      <c r="BG405" s="221"/>
      <c r="BH405" s="221"/>
      <c r="BI405" s="221"/>
      <c r="BJ405" s="221"/>
      <c r="BK405" s="221"/>
      <c r="BL405" s="221"/>
      <c r="BM405" s="221"/>
      <c r="BN405" s="221"/>
      <c r="BO405" s="221"/>
      <c r="BP405" s="221"/>
      <c r="BQ405" s="221"/>
      <c r="BR405" s="221"/>
      <c r="BS405" s="221"/>
      <c r="BT405" s="221"/>
      <c r="BU405" s="221"/>
      <c r="BV405" s="221"/>
      <c r="BW405" s="221"/>
      <c r="BX405" s="221"/>
      <c r="BY405" s="221"/>
      <c r="BZ405" s="221"/>
      <c r="CA405" s="221"/>
      <c r="CB405" s="177"/>
      <c r="CC405" s="177"/>
      <c r="CD405" s="177"/>
    </row>
    <row r="406" spans="1:82" ht="20.100000000000001" customHeight="1">
      <c r="A406" s="291" t="str">
        <f>IF(resultats_francais!A406="","",resultats_francais!A406)</f>
        <v/>
      </c>
      <c r="B406" s="121"/>
      <c r="C406" s="122"/>
      <c r="D406" s="123"/>
      <c r="E406" s="121"/>
      <c r="F406" s="122"/>
      <c r="G406" s="122"/>
      <c r="H406" s="124"/>
      <c r="I406" s="240"/>
      <c r="J406" s="121"/>
      <c r="K406" s="122"/>
      <c r="L406" s="124"/>
      <c r="M406" s="121"/>
      <c r="N406" s="122"/>
      <c r="O406" s="122"/>
      <c r="P406" s="122"/>
      <c r="Q406" s="122"/>
      <c r="R406" s="124"/>
      <c r="S406" s="121"/>
      <c r="T406" s="124"/>
      <c r="U406" s="121"/>
      <c r="V406" s="122"/>
      <c r="W406" s="122"/>
      <c r="X406" s="124"/>
      <c r="Y406" s="121"/>
      <c r="Z406" s="122"/>
      <c r="AA406" s="124"/>
      <c r="AB406" s="121"/>
      <c r="AC406" s="122"/>
      <c r="AD406" s="124"/>
      <c r="AE406" s="328" t="str">
        <f t="shared" si="54"/>
        <v/>
      </c>
      <c r="AF406" s="328" t="str">
        <f t="shared" si="55"/>
        <v/>
      </c>
      <c r="AG406" s="328" t="str">
        <f t="shared" si="56"/>
        <v/>
      </c>
      <c r="AH406" s="328" t="str">
        <f t="shared" si="57"/>
        <v/>
      </c>
      <c r="AI406" s="328" t="str">
        <f t="shared" si="58"/>
        <v/>
      </c>
      <c r="AJ406" s="328" t="str">
        <f t="shared" si="59"/>
        <v/>
      </c>
      <c r="AK406" s="328" t="str">
        <f t="shared" si="60"/>
        <v/>
      </c>
      <c r="AL406" s="328" t="str">
        <f t="shared" si="61"/>
        <v/>
      </c>
      <c r="AM406" s="328" t="str">
        <f t="shared" si="62"/>
        <v/>
      </c>
      <c r="AN406" s="221"/>
      <c r="AO406" s="221"/>
      <c r="AP406" s="221"/>
      <c r="AQ406" s="221"/>
      <c r="AR406" s="221"/>
      <c r="AS406" s="221"/>
      <c r="AT406" s="221"/>
      <c r="AU406" s="221"/>
      <c r="AV406" s="221"/>
      <c r="AW406" s="221"/>
      <c r="AX406" s="221"/>
      <c r="AY406" s="221"/>
      <c r="AZ406" s="221"/>
      <c r="BA406" s="221"/>
      <c r="BB406" s="221"/>
      <c r="BC406" s="221"/>
      <c r="BD406" s="221"/>
      <c r="BE406" s="221"/>
      <c r="BF406" s="221"/>
      <c r="BG406" s="221"/>
      <c r="BH406" s="221"/>
      <c r="BI406" s="221"/>
      <c r="BJ406" s="221"/>
      <c r="BK406" s="221"/>
      <c r="BL406" s="221"/>
      <c r="BM406" s="221"/>
      <c r="BN406" s="221"/>
      <c r="BO406" s="221"/>
      <c r="BP406" s="221"/>
      <c r="BQ406" s="221"/>
      <c r="BR406" s="221"/>
      <c r="BS406" s="221"/>
      <c r="BT406" s="221"/>
      <c r="BU406" s="221"/>
      <c r="BV406" s="221"/>
      <c r="BW406" s="221"/>
      <c r="BX406" s="221"/>
      <c r="BY406" s="221"/>
      <c r="BZ406" s="221"/>
      <c r="CA406" s="221"/>
      <c r="CB406" s="177"/>
      <c r="CC406" s="177"/>
      <c r="CD406" s="177"/>
    </row>
    <row r="407" spans="1:82" ht="20.100000000000001" customHeight="1">
      <c r="A407" s="291" t="str">
        <f>IF(resultats_francais!A407="","",resultats_francais!A407)</f>
        <v/>
      </c>
      <c r="B407" s="121"/>
      <c r="C407" s="122"/>
      <c r="D407" s="123"/>
      <c r="E407" s="121"/>
      <c r="F407" s="122"/>
      <c r="G407" s="122"/>
      <c r="H407" s="124"/>
      <c r="I407" s="240"/>
      <c r="J407" s="121"/>
      <c r="K407" s="122"/>
      <c r="L407" s="124"/>
      <c r="M407" s="121"/>
      <c r="N407" s="122"/>
      <c r="O407" s="122"/>
      <c r="P407" s="122"/>
      <c r="Q407" s="122"/>
      <c r="R407" s="124"/>
      <c r="S407" s="121"/>
      <c r="T407" s="124"/>
      <c r="U407" s="121"/>
      <c r="V407" s="122"/>
      <c r="W407" s="122"/>
      <c r="X407" s="124"/>
      <c r="Y407" s="121"/>
      <c r="Z407" s="122"/>
      <c r="AA407" s="124"/>
      <c r="AB407" s="121"/>
      <c r="AC407" s="122"/>
      <c r="AD407" s="124"/>
      <c r="AE407" s="328" t="str">
        <f t="shared" si="54"/>
        <v/>
      </c>
      <c r="AF407" s="328" t="str">
        <f t="shared" si="55"/>
        <v/>
      </c>
      <c r="AG407" s="328" t="str">
        <f t="shared" si="56"/>
        <v/>
      </c>
      <c r="AH407" s="328" t="str">
        <f t="shared" si="57"/>
        <v/>
      </c>
      <c r="AI407" s="328" t="str">
        <f t="shared" si="58"/>
        <v/>
      </c>
      <c r="AJ407" s="328" t="str">
        <f t="shared" si="59"/>
        <v/>
      </c>
      <c r="AK407" s="328" t="str">
        <f t="shared" si="60"/>
        <v/>
      </c>
      <c r="AL407" s="328" t="str">
        <f t="shared" si="61"/>
        <v/>
      </c>
      <c r="AM407" s="328" t="str">
        <f t="shared" si="62"/>
        <v/>
      </c>
      <c r="AN407" s="221"/>
      <c r="AO407" s="221"/>
      <c r="AP407" s="221"/>
      <c r="AQ407" s="221"/>
      <c r="AR407" s="221"/>
      <c r="AS407" s="221"/>
      <c r="AT407" s="221"/>
      <c r="AU407" s="221"/>
      <c r="AV407" s="221"/>
      <c r="AW407" s="221"/>
      <c r="AX407" s="221"/>
      <c r="AY407" s="221"/>
      <c r="AZ407" s="221"/>
      <c r="BA407" s="221"/>
      <c r="BB407" s="221"/>
      <c r="BC407" s="221"/>
      <c r="BD407" s="221"/>
      <c r="BE407" s="221"/>
      <c r="BF407" s="221"/>
      <c r="BG407" s="221"/>
      <c r="BH407" s="221"/>
      <c r="BI407" s="221"/>
      <c r="BJ407" s="221"/>
      <c r="BK407" s="221"/>
      <c r="BL407" s="221"/>
      <c r="BM407" s="221"/>
      <c r="BN407" s="221"/>
      <c r="BO407" s="221"/>
      <c r="BP407" s="221"/>
      <c r="BQ407" s="221"/>
      <c r="BR407" s="221"/>
      <c r="BS407" s="221"/>
      <c r="BT407" s="221"/>
      <c r="BU407" s="221"/>
      <c r="BV407" s="221"/>
      <c r="BW407" s="221"/>
      <c r="BX407" s="221"/>
      <c r="BY407" s="221"/>
      <c r="BZ407" s="221"/>
      <c r="CA407" s="221"/>
      <c r="CB407" s="177"/>
      <c r="CC407" s="177"/>
      <c r="CD407" s="177"/>
    </row>
    <row r="408" spans="1:82" ht="20.100000000000001" customHeight="1">
      <c r="A408" s="291" t="str">
        <f>IF(resultats_francais!A408="","",resultats_francais!A408)</f>
        <v/>
      </c>
      <c r="B408" s="121"/>
      <c r="C408" s="122"/>
      <c r="D408" s="123"/>
      <c r="E408" s="121"/>
      <c r="F408" s="122"/>
      <c r="G408" s="122"/>
      <c r="H408" s="124"/>
      <c r="I408" s="240"/>
      <c r="J408" s="121"/>
      <c r="K408" s="122"/>
      <c r="L408" s="124"/>
      <c r="M408" s="121"/>
      <c r="N408" s="122"/>
      <c r="O408" s="122"/>
      <c r="P408" s="122"/>
      <c r="Q408" s="122"/>
      <c r="R408" s="124"/>
      <c r="S408" s="121"/>
      <c r="T408" s="124"/>
      <c r="U408" s="121"/>
      <c r="V408" s="122"/>
      <c r="W408" s="122"/>
      <c r="X408" s="124"/>
      <c r="Y408" s="121"/>
      <c r="Z408" s="122"/>
      <c r="AA408" s="124"/>
      <c r="AB408" s="121"/>
      <c r="AC408" s="122"/>
      <c r="AD408" s="124"/>
      <c r="AE408" s="328" t="str">
        <f t="shared" si="54"/>
        <v/>
      </c>
      <c r="AF408" s="328" t="str">
        <f t="shared" si="55"/>
        <v/>
      </c>
      <c r="AG408" s="328" t="str">
        <f t="shared" si="56"/>
        <v/>
      </c>
      <c r="AH408" s="328" t="str">
        <f t="shared" si="57"/>
        <v/>
      </c>
      <c r="AI408" s="328" t="str">
        <f t="shared" si="58"/>
        <v/>
      </c>
      <c r="AJ408" s="328" t="str">
        <f t="shared" si="59"/>
        <v/>
      </c>
      <c r="AK408" s="328" t="str">
        <f t="shared" si="60"/>
        <v/>
      </c>
      <c r="AL408" s="328" t="str">
        <f t="shared" si="61"/>
        <v/>
      </c>
      <c r="AM408" s="328" t="str">
        <f t="shared" si="62"/>
        <v/>
      </c>
      <c r="AN408" s="221"/>
      <c r="AO408" s="221"/>
      <c r="AP408" s="221"/>
      <c r="AQ408" s="221"/>
      <c r="AR408" s="221"/>
      <c r="AS408" s="221"/>
      <c r="AT408" s="221"/>
      <c r="AU408" s="221"/>
      <c r="AV408" s="221"/>
      <c r="AW408" s="221"/>
      <c r="AX408" s="221"/>
      <c r="AY408" s="221"/>
      <c r="AZ408" s="221"/>
      <c r="BA408" s="221"/>
      <c r="BB408" s="221"/>
      <c r="BC408" s="221"/>
      <c r="BD408" s="221"/>
      <c r="BE408" s="221"/>
      <c r="BF408" s="221"/>
      <c r="BG408" s="221"/>
      <c r="BH408" s="221"/>
      <c r="BI408" s="221"/>
      <c r="BJ408" s="221"/>
      <c r="BK408" s="221"/>
      <c r="BL408" s="221"/>
      <c r="BM408" s="221"/>
      <c r="BN408" s="221"/>
      <c r="BO408" s="221"/>
      <c r="BP408" s="221"/>
      <c r="BQ408" s="221"/>
      <c r="BR408" s="221"/>
      <c r="BS408" s="221"/>
      <c r="BT408" s="221"/>
      <c r="BU408" s="221"/>
      <c r="BV408" s="221"/>
      <c r="BW408" s="221"/>
      <c r="BX408" s="221"/>
      <c r="BY408" s="221"/>
      <c r="BZ408" s="221"/>
      <c r="CA408" s="221"/>
      <c r="CB408" s="177"/>
      <c r="CC408" s="177"/>
      <c r="CD408" s="177"/>
    </row>
    <row r="409" spans="1:82" ht="20.100000000000001" customHeight="1">
      <c r="A409" s="291" t="str">
        <f>IF(resultats_francais!A409="","",resultats_francais!A409)</f>
        <v/>
      </c>
      <c r="B409" s="121"/>
      <c r="C409" s="122"/>
      <c r="D409" s="123"/>
      <c r="E409" s="121"/>
      <c r="F409" s="122"/>
      <c r="G409" s="122"/>
      <c r="H409" s="124"/>
      <c r="I409" s="240"/>
      <c r="J409" s="121"/>
      <c r="K409" s="122"/>
      <c r="L409" s="124"/>
      <c r="M409" s="121"/>
      <c r="N409" s="122"/>
      <c r="O409" s="122"/>
      <c r="P409" s="122"/>
      <c r="Q409" s="122"/>
      <c r="R409" s="124"/>
      <c r="S409" s="121"/>
      <c r="T409" s="124"/>
      <c r="U409" s="121"/>
      <c r="V409" s="122"/>
      <c r="W409" s="122"/>
      <c r="X409" s="124"/>
      <c r="Y409" s="121"/>
      <c r="Z409" s="122"/>
      <c r="AA409" s="124"/>
      <c r="AB409" s="121"/>
      <c r="AC409" s="122"/>
      <c r="AD409" s="124"/>
      <c r="AE409" s="328" t="str">
        <f t="shared" si="54"/>
        <v/>
      </c>
      <c r="AF409" s="328" t="str">
        <f t="shared" si="55"/>
        <v/>
      </c>
      <c r="AG409" s="328" t="str">
        <f t="shared" si="56"/>
        <v/>
      </c>
      <c r="AH409" s="328" t="str">
        <f t="shared" si="57"/>
        <v/>
      </c>
      <c r="AI409" s="328" t="str">
        <f t="shared" si="58"/>
        <v/>
      </c>
      <c r="AJ409" s="328" t="str">
        <f t="shared" si="59"/>
        <v/>
      </c>
      <c r="AK409" s="328" t="str">
        <f t="shared" si="60"/>
        <v/>
      </c>
      <c r="AL409" s="328" t="str">
        <f t="shared" si="61"/>
        <v/>
      </c>
      <c r="AM409" s="328" t="str">
        <f t="shared" si="62"/>
        <v/>
      </c>
      <c r="AN409" s="221"/>
      <c r="AO409" s="221"/>
      <c r="AP409" s="221"/>
      <c r="AQ409" s="221"/>
      <c r="AR409" s="221"/>
      <c r="AS409" s="221"/>
      <c r="AT409" s="221"/>
      <c r="AU409" s="221"/>
      <c r="AV409" s="221"/>
      <c r="AW409" s="221"/>
      <c r="AX409" s="221"/>
      <c r="AY409" s="221"/>
      <c r="AZ409" s="221"/>
      <c r="BA409" s="221"/>
      <c r="BB409" s="221"/>
      <c r="BC409" s="221"/>
      <c r="BD409" s="221"/>
      <c r="BE409" s="221"/>
      <c r="BF409" s="221"/>
      <c r="BG409" s="221"/>
      <c r="BH409" s="221"/>
      <c r="BI409" s="221"/>
      <c r="BJ409" s="221"/>
      <c r="BK409" s="221"/>
      <c r="BL409" s="221"/>
      <c r="BM409" s="221"/>
      <c r="BN409" s="221"/>
      <c r="BO409" s="221"/>
      <c r="BP409" s="221"/>
      <c r="BQ409" s="221"/>
      <c r="BR409" s="221"/>
      <c r="BS409" s="221"/>
      <c r="BT409" s="221"/>
      <c r="BU409" s="221"/>
      <c r="BV409" s="221"/>
      <c r="BW409" s="221"/>
      <c r="BX409" s="221"/>
      <c r="BY409" s="221"/>
      <c r="BZ409" s="221"/>
      <c r="CA409" s="221"/>
      <c r="CB409" s="177"/>
      <c r="CC409" s="177"/>
      <c r="CD409" s="177"/>
    </row>
    <row r="410" spans="1:82" ht="20.100000000000001" customHeight="1">
      <c r="A410" s="291" t="str">
        <f>IF(resultats_francais!A410="","",resultats_francais!A410)</f>
        <v/>
      </c>
      <c r="B410" s="121"/>
      <c r="C410" s="122"/>
      <c r="D410" s="123"/>
      <c r="E410" s="121"/>
      <c r="F410" s="122"/>
      <c r="G410" s="122"/>
      <c r="H410" s="124"/>
      <c r="I410" s="240"/>
      <c r="J410" s="121"/>
      <c r="K410" s="122"/>
      <c r="L410" s="124"/>
      <c r="M410" s="121"/>
      <c r="N410" s="122"/>
      <c r="O410" s="122"/>
      <c r="P410" s="122"/>
      <c r="Q410" s="122"/>
      <c r="R410" s="124"/>
      <c r="S410" s="121"/>
      <c r="T410" s="124"/>
      <c r="U410" s="121"/>
      <c r="V410" s="122"/>
      <c r="W410" s="122"/>
      <c r="X410" s="124"/>
      <c r="Y410" s="121"/>
      <c r="Z410" s="122"/>
      <c r="AA410" s="124"/>
      <c r="AB410" s="121"/>
      <c r="AC410" s="122"/>
      <c r="AD410" s="124"/>
      <c r="AE410" s="328" t="str">
        <f t="shared" si="54"/>
        <v/>
      </c>
      <c r="AF410" s="328" t="str">
        <f t="shared" si="55"/>
        <v/>
      </c>
      <c r="AG410" s="328" t="str">
        <f t="shared" si="56"/>
        <v/>
      </c>
      <c r="AH410" s="328" t="str">
        <f t="shared" si="57"/>
        <v/>
      </c>
      <c r="AI410" s="328" t="str">
        <f t="shared" si="58"/>
        <v/>
      </c>
      <c r="AJ410" s="328" t="str">
        <f t="shared" si="59"/>
        <v/>
      </c>
      <c r="AK410" s="328" t="str">
        <f t="shared" si="60"/>
        <v/>
      </c>
      <c r="AL410" s="328" t="str">
        <f t="shared" si="61"/>
        <v/>
      </c>
      <c r="AM410" s="328" t="str">
        <f t="shared" si="62"/>
        <v/>
      </c>
      <c r="AN410" s="221"/>
      <c r="AO410" s="221"/>
      <c r="AP410" s="221"/>
      <c r="AQ410" s="221"/>
      <c r="AR410" s="221"/>
      <c r="AS410" s="221"/>
      <c r="AT410" s="221"/>
      <c r="AU410" s="221"/>
      <c r="AV410" s="221"/>
      <c r="AW410" s="221"/>
      <c r="AX410" s="221"/>
      <c r="AY410" s="221"/>
      <c r="AZ410" s="221"/>
      <c r="BA410" s="221"/>
      <c r="BB410" s="221"/>
      <c r="BC410" s="221"/>
      <c r="BD410" s="221"/>
      <c r="BE410" s="221"/>
      <c r="BF410" s="221"/>
      <c r="BG410" s="221"/>
      <c r="BH410" s="221"/>
      <c r="BI410" s="221"/>
      <c r="BJ410" s="221"/>
      <c r="BK410" s="221"/>
      <c r="BL410" s="221"/>
      <c r="BM410" s="221"/>
      <c r="BN410" s="221"/>
      <c r="BO410" s="221"/>
      <c r="BP410" s="221"/>
      <c r="BQ410" s="221"/>
      <c r="BR410" s="221"/>
      <c r="BS410" s="221"/>
      <c r="BT410" s="221"/>
      <c r="BU410" s="221"/>
      <c r="BV410" s="221"/>
      <c r="BW410" s="221"/>
      <c r="BX410" s="221"/>
      <c r="BY410" s="221"/>
      <c r="BZ410" s="221"/>
      <c r="CA410" s="221"/>
      <c r="CB410" s="177"/>
      <c r="CC410" s="177"/>
      <c r="CD410" s="177"/>
    </row>
    <row r="411" spans="1:82" ht="20.100000000000001" customHeight="1">
      <c r="A411" s="291" t="str">
        <f>IF(resultats_francais!A411="","",resultats_francais!A411)</f>
        <v/>
      </c>
      <c r="B411" s="121"/>
      <c r="C411" s="122"/>
      <c r="D411" s="123"/>
      <c r="E411" s="121"/>
      <c r="F411" s="122"/>
      <c r="G411" s="122"/>
      <c r="H411" s="124"/>
      <c r="I411" s="240"/>
      <c r="J411" s="121"/>
      <c r="K411" s="122"/>
      <c r="L411" s="124"/>
      <c r="M411" s="121"/>
      <c r="N411" s="122"/>
      <c r="O411" s="122"/>
      <c r="P411" s="122"/>
      <c r="Q411" s="122"/>
      <c r="R411" s="124"/>
      <c r="S411" s="121"/>
      <c r="T411" s="124"/>
      <c r="U411" s="121"/>
      <c r="V411" s="122"/>
      <c r="W411" s="122"/>
      <c r="X411" s="124"/>
      <c r="Y411" s="121"/>
      <c r="Z411" s="122"/>
      <c r="AA411" s="124"/>
      <c r="AB411" s="121"/>
      <c r="AC411" s="122"/>
      <c r="AD411" s="124"/>
      <c r="AE411" s="328" t="str">
        <f t="shared" si="54"/>
        <v/>
      </c>
      <c r="AF411" s="328" t="str">
        <f t="shared" si="55"/>
        <v/>
      </c>
      <c r="AG411" s="328" t="str">
        <f t="shared" si="56"/>
        <v/>
      </c>
      <c r="AH411" s="328" t="str">
        <f t="shared" si="57"/>
        <v/>
      </c>
      <c r="AI411" s="328" t="str">
        <f t="shared" si="58"/>
        <v/>
      </c>
      <c r="AJ411" s="328" t="str">
        <f t="shared" si="59"/>
        <v/>
      </c>
      <c r="AK411" s="328" t="str">
        <f t="shared" si="60"/>
        <v/>
      </c>
      <c r="AL411" s="328" t="str">
        <f t="shared" si="61"/>
        <v/>
      </c>
      <c r="AM411" s="328" t="str">
        <f t="shared" si="62"/>
        <v/>
      </c>
      <c r="AN411" s="221"/>
      <c r="AO411" s="221"/>
      <c r="AP411" s="221"/>
      <c r="AQ411" s="221"/>
      <c r="AR411" s="221"/>
      <c r="AS411" s="221"/>
      <c r="AT411" s="221"/>
      <c r="AU411" s="221"/>
      <c r="AV411" s="221"/>
      <c r="AW411" s="221"/>
      <c r="AX411" s="221"/>
      <c r="AY411" s="221"/>
      <c r="AZ411" s="221"/>
      <c r="BA411" s="221"/>
      <c r="BB411" s="221"/>
      <c r="BC411" s="221"/>
      <c r="BD411" s="221"/>
      <c r="BE411" s="221"/>
      <c r="BF411" s="221"/>
      <c r="BG411" s="221"/>
      <c r="BH411" s="221"/>
      <c r="BI411" s="221"/>
      <c r="BJ411" s="221"/>
      <c r="BK411" s="221"/>
      <c r="BL411" s="221"/>
      <c r="BM411" s="221"/>
      <c r="BN411" s="221"/>
      <c r="BO411" s="221"/>
      <c r="BP411" s="221"/>
      <c r="BQ411" s="221"/>
      <c r="BR411" s="221"/>
      <c r="BS411" s="221"/>
      <c r="BT411" s="221"/>
      <c r="BU411" s="221"/>
      <c r="BV411" s="221"/>
      <c r="BW411" s="221"/>
      <c r="BX411" s="221"/>
      <c r="BY411" s="221"/>
      <c r="BZ411" s="221"/>
      <c r="CA411" s="221"/>
      <c r="CB411" s="177"/>
      <c r="CC411" s="177"/>
      <c r="CD411" s="177"/>
    </row>
    <row r="412" spans="1:82" ht="20.100000000000001" customHeight="1">
      <c r="A412" s="291" t="str">
        <f>IF(resultats_francais!A412="","",resultats_francais!A412)</f>
        <v/>
      </c>
      <c r="B412" s="121"/>
      <c r="C412" s="122"/>
      <c r="D412" s="123"/>
      <c r="E412" s="121"/>
      <c r="F412" s="122"/>
      <c r="G412" s="122"/>
      <c r="H412" s="124"/>
      <c r="I412" s="240"/>
      <c r="J412" s="121"/>
      <c r="K412" s="122"/>
      <c r="L412" s="124"/>
      <c r="M412" s="121"/>
      <c r="N412" s="122"/>
      <c r="O412" s="122"/>
      <c r="P412" s="122"/>
      <c r="Q412" s="122"/>
      <c r="R412" s="124"/>
      <c r="S412" s="121"/>
      <c r="T412" s="124"/>
      <c r="U412" s="121"/>
      <c r="V412" s="122"/>
      <c r="W412" s="122"/>
      <c r="X412" s="124"/>
      <c r="Y412" s="121"/>
      <c r="Z412" s="122"/>
      <c r="AA412" s="124"/>
      <c r="AB412" s="121"/>
      <c r="AC412" s="122"/>
      <c r="AD412" s="124"/>
      <c r="AE412" s="328" t="str">
        <f t="shared" si="54"/>
        <v/>
      </c>
      <c r="AF412" s="328" t="str">
        <f t="shared" si="55"/>
        <v/>
      </c>
      <c r="AG412" s="328" t="str">
        <f t="shared" si="56"/>
        <v/>
      </c>
      <c r="AH412" s="328" t="str">
        <f t="shared" si="57"/>
        <v/>
      </c>
      <c r="AI412" s="328" t="str">
        <f t="shared" si="58"/>
        <v/>
      </c>
      <c r="AJ412" s="328" t="str">
        <f t="shared" si="59"/>
        <v/>
      </c>
      <c r="AK412" s="328" t="str">
        <f t="shared" si="60"/>
        <v/>
      </c>
      <c r="AL412" s="328" t="str">
        <f t="shared" si="61"/>
        <v/>
      </c>
      <c r="AM412" s="328" t="str">
        <f t="shared" si="62"/>
        <v/>
      </c>
      <c r="AN412" s="221"/>
      <c r="AO412" s="221"/>
      <c r="AP412" s="221"/>
      <c r="AQ412" s="221"/>
      <c r="AR412" s="221"/>
      <c r="AS412" s="221"/>
      <c r="AT412" s="221"/>
      <c r="AU412" s="221"/>
      <c r="AV412" s="221"/>
      <c r="AW412" s="221"/>
      <c r="AX412" s="221"/>
      <c r="AY412" s="221"/>
      <c r="AZ412" s="221"/>
      <c r="BA412" s="221"/>
      <c r="BB412" s="221"/>
      <c r="BC412" s="221"/>
      <c r="BD412" s="221"/>
      <c r="BE412" s="221"/>
      <c r="BF412" s="221"/>
      <c r="BG412" s="221"/>
      <c r="BH412" s="221"/>
      <c r="BI412" s="221"/>
      <c r="BJ412" s="221"/>
      <c r="BK412" s="221"/>
      <c r="BL412" s="221"/>
      <c r="BM412" s="221"/>
      <c r="BN412" s="221"/>
      <c r="BO412" s="221"/>
      <c r="BP412" s="221"/>
      <c r="BQ412" s="221"/>
      <c r="BR412" s="221"/>
      <c r="BS412" s="221"/>
      <c r="BT412" s="221"/>
      <c r="BU412" s="221"/>
      <c r="BV412" s="221"/>
      <c r="BW412" s="221"/>
      <c r="BX412" s="221"/>
      <c r="BY412" s="221"/>
      <c r="BZ412" s="221"/>
      <c r="CA412" s="221"/>
      <c r="CB412" s="177"/>
      <c r="CC412" s="177"/>
      <c r="CD412" s="177"/>
    </row>
    <row r="413" spans="1:82" ht="20.100000000000001" customHeight="1">
      <c r="A413" s="291" t="str">
        <f>IF(resultats_francais!A413="","",resultats_francais!A413)</f>
        <v/>
      </c>
      <c r="B413" s="121"/>
      <c r="C413" s="122"/>
      <c r="D413" s="123"/>
      <c r="E413" s="121"/>
      <c r="F413" s="122"/>
      <c r="G413" s="122"/>
      <c r="H413" s="124"/>
      <c r="I413" s="240"/>
      <c r="J413" s="121"/>
      <c r="K413" s="122"/>
      <c r="L413" s="124"/>
      <c r="M413" s="121"/>
      <c r="N413" s="122"/>
      <c r="O413" s="122"/>
      <c r="P413" s="122"/>
      <c r="Q413" s="122"/>
      <c r="R413" s="124"/>
      <c r="S413" s="121"/>
      <c r="T413" s="124"/>
      <c r="U413" s="121"/>
      <c r="V413" s="122"/>
      <c r="W413" s="122"/>
      <c r="X413" s="124"/>
      <c r="Y413" s="121"/>
      <c r="Z413" s="122"/>
      <c r="AA413" s="124"/>
      <c r="AB413" s="121"/>
      <c r="AC413" s="122"/>
      <c r="AD413" s="124"/>
      <c r="AE413" s="328" t="str">
        <f t="shared" si="54"/>
        <v/>
      </c>
      <c r="AF413" s="328" t="str">
        <f t="shared" si="55"/>
        <v/>
      </c>
      <c r="AG413" s="328" t="str">
        <f t="shared" si="56"/>
        <v/>
      </c>
      <c r="AH413" s="328" t="str">
        <f t="shared" si="57"/>
        <v/>
      </c>
      <c r="AI413" s="328" t="str">
        <f t="shared" si="58"/>
        <v/>
      </c>
      <c r="AJ413" s="328" t="str">
        <f t="shared" si="59"/>
        <v/>
      </c>
      <c r="AK413" s="328" t="str">
        <f t="shared" si="60"/>
        <v/>
      </c>
      <c r="AL413" s="328" t="str">
        <f t="shared" si="61"/>
        <v/>
      </c>
      <c r="AM413" s="328" t="str">
        <f t="shared" si="62"/>
        <v/>
      </c>
      <c r="AN413" s="221"/>
      <c r="AO413" s="221"/>
      <c r="AP413" s="221"/>
      <c r="AQ413" s="221"/>
      <c r="AR413" s="221"/>
      <c r="AS413" s="221"/>
      <c r="AT413" s="221"/>
      <c r="AU413" s="221"/>
      <c r="AV413" s="221"/>
      <c r="AW413" s="221"/>
      <c r="AX413" s="221"/>
      <c r="AY413" s="221"/>
      <c r="AZ413" s="221"/>
      <c r="BA413" s="221"/>
      <c r="BB413" s="221"/>
      <c r="BC413" s="221"/>
      <c r="BD413" s="221"/>
      <c r="BE413" s="221"/>
      <c r="BF413" s="221"/>
      <c r="BG413" s="221"/>
      <c r="BH413" s="221"/>
      <c r="BI413" s="221"/>
      <c r="BJ413" s="221"/>
      <c r="BK413" s="221"/>
      <c r="BL413" s="221"/>
      <c r="BM413" s="221"/>
      <c r="BN413" s="221"/>
      <c r="BO413" s="221"/>
      <c r="BP413" s="221"/>
      <c r="BQ413" s="221"/>
      <c r="BR413" s="221"/>
      <c r="BS413" s="221"/>
      <c r="BT413" s="221"/>
      <c r="BU413" s="221"/>
      <c r="BV413" s="221"/>
      <c r="BW413" s="221"/>
      <c r="BX413" s="221"/>
      <c r="BY413" s="221"/>
      <c r="BZ413" s="221"/>
      <c r="CA413" s="221"/>
      <c r="CB413" s="177"/>
      <c r="CC413" s="177"/>
      <c r="CD413" s="177"/>
    </row>
    <row r="414" spans="1:82" ht="20.100000000000001" customHeight="1">
      <c r="A414" s="291" t="str">
        <f>IF(resultats_francais!A414="","",resultats_francais!A414)</f>
        <v/>
      </c>
      <c r="B414" s="121"/>
      <c r="C414" s="122"/>
      <c r="D414" s="123"/>
      <c r="E414" s="121"/>
      <c r="F414" s="122"/>
      <c r="G414" s="122"/>
      <c r="H414" s="124"/>
      <c r="I414" s="240"/>
      <c r="J414" s="121"/>
      <c r="K414" s="122"/>
      <c r="L414" s="124"/>
      <c r="M414" s="121"/>
      <c r="N414" s="122"/>
      <c r="O414" s="122"/>
      <c r="P414" s="122"/>
      <c r="Q414" s="122"/>
      <c r="R414" s="124"/>
      <c r="S414" s="121"/>
      <c r="T414" s="124"/>
      <c r="U414" s="121"/>
      <c r="V414" s="122"/>
      <c r="W414" s="122"/>
      <c r="X414" s="124"/>
      <c r="Y414" s="121"/>
      <c r="Z414" s="122"/>
      <c r="AA414" s="124"/>
      <c r="AB414" s="121"/>
      <c r="AC414" s="122"/>
      <c r="AD414" s="124"/>
      <c r="AE414" s="328" t="str">
        <f t="shared" si="54"/>
        <v/>
      </c>
      <c r="AF414" s="328" t="str">
        <f t="shared" si="55"/>
        <v/>
      </c>
      <c r="AG414" s="328" t="str">
        <f t="shared" si="56"/>
        <v/>
      </c>
      <c r="AH414" s="328" t="str">
        <f t="shared" si="57"/>
        <v/>
      </c>
      <c r="AI414" s="328" t="str">
        <f t="shared" si="58"/>
        <v/>
      </c>
      <c r="AJ414" s="328" t="str">
        <f t="shared" si="59"/>
        <v/>
      </c>
      <c r="AK414" s="328" t="str">
        <f t="shared" si="60"/>
        <v/>
      </c>
      <c r="AL414" s="328" t="str">
        <f t="shared" si="61"/>
        <v/>
      </c>
      <c r="AM414" s="328" t="str">
        <f t="shared" si="62"/>
        <v/>
      </c>
      <c r="AN414" s="221"/>
      <c r="AO414" s="221"/>
      <c r="AP414" s="221"/>
      <c r="AQ414" s="221"/>
      <c r="AR414" s="221"/>
      <c r="AS414" s="221"/>
      <c r="AT414" s="221"/>
      <c r="AU414" s="221"/>
      <c r="AV414" s="221"/>
      <c r="AW414" s="221"/>
      <c r="AX414" s="221"/>
      <c r="AY414" s="221"/>
      <c r="AZ414" s="221"/>
      <c r="BA414" s="221"/>
      <c r="BB414" s="221"/>
      <c r="BC414" s="221"/>
      <c r="BD414" s="221"/>
      <c r="BE414" s="221"/>
      <c r="BF414" s="221"/>
      <c r="BG414" s="221"/>
      <c r="BH414" s="221"/>
      <c r="BI414" s="221"/>
      <c r="BJ414" s="221"/>
      <c r="BK414" s="221"/>
      <c r="BL414" s="221"/>
      <c r="BM414" s="221"/>
      <c r="BN414" s="221"/>
      <c r="BO414" s="221"/>
      <c r="BP414" s="221"/>
      <c r="BQ414" s="221"/>
      <c r="BR414" s="221"/>
      <c r="BS414" s="221"/>
      <c r="BT414" s="221"/>
      <c r="BU414" s="221"/>
      <c r="BV414" s="221"/>
      <c r="BW414" s="221"/>
      <c r="BX414" s="221"/>
      <c r="BY414" s="221"/>
      <c r="BZ414" s="221"/>
      <c r="CA414" s="221"/>
      <c r="CB414" s="177"/>
      <c r="CC414" s="177"/>
      <c r="CD414" s="177"/>
    </row>
    <row r="415" spans="1:82" ht="20.100000000000001" customHeight="1">
      <c r="A415" s="291" t="str">
        <f>IF(resultats_francais!A415="","",resultats_francais!A415)</f>
        <v/>
      </c>
      <c r="B415" s="121"/>
      <c r="C415" s="122"/>
      <c r="D415" s="123"/>
      <c r="E415" s="121"/>
      <c r="F415" s="122"/>
      <c r="G415" s="122"/>
      <c r="H415" s="124"/>
      <c r="I415" s="240"/>
      <c r="J415" s="121"/>
      <c r="K415" s="122"/>
      <c r="L415" s="124"/>
      <c r="M415" s="121"/>
      <c r="N415" s="122"/>
      <c r="O415" s="122"/>
      <c r="P415" s="122"/>
      <c r="Q415" s="122"/>
      <c r="R415" s="124"/>
      <c r="S415" s="121"/>
      <c r="T415" s="124"/>
      <c r="U415" s="121"/>
      <c r="V415" s="122"/>
      <c r="W415" s="122"/>
      <c r="X415" s="124"/>
      <c r="Y415" s="121"/>
      <c r="Z415" s="122"/>
      <c r="AA415" s="124"/>
      <c r="AB415" s="121"/>
      <c r="AC415" s="122"/>
      <c r="AD415" s="124"/>
      <c r="AE415" s="328" t="str">
        <f t="shared" si="54"/>
        <v/>
      </c>
      <c r="AF415" s="328" t="str">
        <f t="shared" si="55"/>
        <v/>
      </c>
      <c r="AG415" s="328" t="str">
        <f t="shared" si="56"/>
        <v/>
      </c>
      <c r="AH415" s="328" t="str">
        <f t="shared" si="57"/>
        <v/>
      </c>
      <c r="AI415" s="328" t="str">
        <f t="shared" si="58"/>
        <v/>
      </c>
      <c r="AJ415" s="328" t="str">
        <f t="shared" si="59"/>
        <v/>
      </c>
      <c r="AK415" s="328" t="str">
        <f t="shared" si="60"/>
        <v/>
      </c>
      <c r="AL415" s="328" t="str">
        <f t="shared" si="61"/>
        <v/>
      </c>
      <c r="AM415" s="328" t="str">
        <f t="shared" si="62"/>
        <v/>
      </c>
      <c r="AN415" s="221"/>
      <c r="AO415" s="221"/>
      <c r="AP415" s="221"/>
      <c r="AQ415" s="221"/>
      <c r="AR415" s="221"/>
      <c r="AS415" s="221"/>
      <c r="AT415" s="221"/>
      <c r="AU415" s="221"/>
      <c r="AV415" s="221"/>
      <c r="AW415" s="221"/>
      <c r="AX415" s="221"/>
      <c r="AY415" s="221"/>
      <c r="AZ415" s="221"/>
      <c r="BA415" s="221"/>
      <c r="BB415" s="221"/>
      <c r="BC415" s="221"/>
      <c r="BD415" s="221"/>
      <c r="BE415" s="221"/>
      <c r="BF415" s="221"/>
      <c r="BG415" s="221"/>
      <c r="BH415" s="221"/>
      <c r="BI415" s="221"/>
      <c r="BJ415" s="221"/>
      <c r="BK415" s="221"/>
      <c r="BL415" s="221"/>
      <c r="BM415" s="221"/>
      <c r="BN415" s="221"/>
      <c r="BO415" s="221"/>
      <c r="BP415" s="221"/>
      <c r="BQ415" s="221"/>
      <c r="BR415" s="221"/>
      <c r="BS415" s="221"/>
      <c r="BT415" s="221"/>
      <c r="BU415" s="221"/>
      <c r="BV415" s="221"/>
      <c r="BW415" s="221"/>
      <c r="BX415" s="221"/>
      <c r="BY415" s="221"/>
      <c r="BZ415" s="221"/>
      <c r="CA415" s="221"/>
      <c r="CB415" s="177"/>
      <c r="CC415" s="177"/>
      <c r="CD415" s="177"/>
    </row>
    <row r="416" spans="1:82" ht="20.100000000000001" customHeight="1">
      <c r="A416" s="291" t="str">
        <f>IF(resultats_francais!A416="","",resultats_francais!A416)</f>
        <v/>
      </c>
      <c r="B416" s="121"/>
      <c r="C416" s="122"/>
      <c r="D416" s="123"/>
      <c r="E416" s="121"/>
      <c r="F416" s="122"/>
      <c r="G416" s="122"/>
      <c r="H416" s="124"/>
      <c r="I416" s="240"/>
      <c r="J416" s="121"/>
      <c r="K416" s="122"/>
      <c r="L416" s="124"/>
      <c r="M416" s="121"/>
      <c r="N416" s="122"/>
      <c r="O416" s="122"/>
      <c r="P416" s="122"/>
      <c r="Q416" s="122"/>
      <c r="R416" s="124"/>
      <c r="S416" s="121"/>
      <c r="T416" s="124"/>
      <c r="U416" s="121"/>
      <c r="V416" s="122"/>
      <c r="W416" s="122"/>
      <c r="X416" s="124"/>
      <c r="Y416" s="121"/>
      <c r="Z416" s="122"/>
      <c r="AA416" s="124"/>
      <c r="AB416" s="121"/>
      <c r="AC416" s="122"/>
      <c r="AD416" s="124"/>
      <c r="AE416" s="328" t="str">
        <f t="shared" si="54"/>
        <v/>
      </c>
      <c r="AF416" s="328" t="str">
        <f t="shared" si="55"/>
        <v/>
      </c>
      <c r="AG416" s="328" t="str">
        <f t="shared" si="56"/>
        <v/>
      </c>
      <c r="AH416" s="328" t="str">
        <f t="shared" si="57"/>
        <v/>
      </c>
      <c r="AI416" s="328" t="str">
        <f t="shared" si="58"/>
        <v/>
      </c>
      <c r="AJ416" s="328" t="str">
        <f t="shared" si="59"/>
        <v/>
      </c>
      <c r="AK416" s="328" t="str">
        <f t="shared" si="60"/>
        <v/>
      </c>
      <c r="AL416" s="328" t="str">
        <f t="shared" si="61"/>
        <v/>
      </c>
      <c r="AM416" s="328" t="str">
        <f t="shared" si="62"/>
        <v/>
      </c>
      <c r="AN416" s="221"/>
      <c r="AO416" s="221"/>
      <c r="AP416" s="221"/>
      <c r="AQ416" s="221"/>
      <c r="AR416" s="221"/>
      <c r="AS416" s="221"/>
      <c r="AT416" s="221"/>
      <c r="AU416" s="221"/>
      <c r="AV416" s="221"/>
      <c r="AW416" s="221"/>
      <c r="AX416" s="221"/>
      <c r="AY416" s="221"/>
      <c r="AZ416" s="221"/>
      <c r="BA416" s="221"/>
      <c r="BB416" s="221"/>
      <c r="BC416" s="221"/>
      <c r="BD416" s="221"/>
      <c r="BE416" s="221"/>
      <c r="BF416" s="221"/>
      <c r="BG416" s="221"/>
      <c r="BH416" s="221"/>
      <c r="BI416" s="221"/>
      <c r="BJ416" s="221"/>
      <c r="BK416" s="221"/>
      <c r="BL416" s="221"/>
      <c r="BM416" s="221"/>
      <c r="BN416" s="221"/>
      <c r="BO416" s="221"/>
      <c r="BP416" s="221"/>
      <c r="BQ416" s="221"/>
      <c r="BR416" s="221"/>
      <c r="BS416" s="221"/>
      <c r="BT416" s="221"/>
      <c r="BU416" s="221"/>
      <c r="BV416" s="221"/>
      <c r="BW416" s="221"/>
      <c r="BX416" s="221"/>
      <c r="BY416" s="221"/>
      <c r="BZ416" s="221"/>
      <c r="CA416" s="221"/>
      <c r="CB416" s="177"/>
      <c r="CC416" s="177"/>
      <c r="CD416" s="177"/>
    </row>
    <row r="417" spans="1:82" ht="20.100000000000001" customHeight="1">
      <c r="A417" s="291" t="str">
        <f>IF(resultats_francais!A417="","",resultats_francais!A417)</f>
        <v/>
      </c>
      <c r="B417" s="121"/>
      <c r="C417" s="122"/>
      <c r="D417" s="123"/>
      <c r="E417" s="121"/>
      <c r="F417" s="122"/>
      <c r="G417" s="122"/>
      <c r="H417" s="124"/>
      <c r="I417" s="240"/>
      <c r="J417" s="121"/>
      <c r="K417" s="122"/>
      <c r="L417" s="124"/>
      <c r="M417" s="121"/>
      <c r="N417" s="122"/>
      <c r="O417" s="122"/>
      <c r="P417" s="122"/>
      <c r="Q417" s="122"/>
      <c r="R417" s="124"/>
      <c r="S417" s="121"/>
      <c r="T417" s="124"/>
      <c r="U417" s="121"/>
      <c r="V417" s="122"/>
      <c r="W417" s="122"/>
      <c r="X417" s="124"/>
      <c r="Y417" s="121"/>
      <c r="Z417" s="122"/>
      <c r="AA417" s="124"/>
      <c r="AB417" s="121"/>
      <c r="AC417" s="122"/>
      <c r="AD417" s="124"/>
      <c r="AE417" s="328" t="str">
        <f t="shared" si="54"/>
        <v/>
      </c>
      <c r="AF417" s="328" t="str">
        <f t="shared" si="55"/>
        <v/>
      </c>
      <c r="AG417" s="328" t="str">
        <f t="shared" si="56"/>
        <v/>
      </c>
      <c r="AH417" s="328" t="str">
        <f t="shared" si="57"/>
        <v/>
      </c>
      <c r="AI417" s="328" t="str">
        <f t="shared" si="58"/>
        <v/>
      </c>
      <c r="AJ417" s="328" t="str">
        <f t="shared" si="59"/>
        <v/>
      </c>
      <c r="AK417" s="328" t="str">
        <f t="shared" si="60"/>
        <v/>
      </c>
      <c r="AL417" s="328" t="str">
        <f t="shared" si="61"/>
        <v/>
      </c>
      <c r="AM417" s="328" t="str">
        <f t="shared" si="62"/>
        <v/>
      </c>
      <c r="AN417" s="221"/>
      <c r="AO417" s="221"/>
      <c r="AP417" s="221"/>
      <c r="AQ417" s="221"/>
      <c r="AR417" s="221"/>
      <c r="AS417" s="221"/>
      <c r="AT417" s="221"/>
      <c r="AU417" s="221"/>
      <c r="AV417" s="221"/>
      <c r="AW417" s="221"/>
      <c r="AX417" s="221"/>
      <c r="AY417" s="221"/>
      <c r="AZ417" s="221"/>
      <c r="BA417" s="221"/>
      <c r="BB417" s="221"/>
      <c r="BC417" s="221"/>
      <c r="BD417" s="221"/>
      <c r="BE417" s="221"/>
      <c r="BF417" s="221"/>
      <c r="BG417" s="221"/>
      <c r="BH417" s="221"/>
      <c r="BI417" s="221"/>
      <c r="BJ417" s="221"/>
      <c r="BK417" s="221"/>
      <c r="BL417" s="221"/>
      <c r="BM417" s="221"/>
      <c r="BN417" s="221"/>
      <c r="BO417" s="221"/>
      <c r="BP417" s="221"/>
      <c r="BQ417" s="221"/>
      <c r="BR417" s="221"/>
      <c r="BS417" s="221"/>
      <c r="BT417" s="221"/>
      <c r="BU417" s="221"/>
      <c r="BV417" s="221"/>
      <c r="BW417" s="221"/>
      <c r="BX417" s="221"/>
      <c r="BY417" s="221"/>
      <c r="BZ417" s="221"/>
      <c r="CA417" s="221"/>
      <c r="CB417" s="177"/>
      <c r="CC417" s="177"/>
      <c r="CD417" s="177"/>
    </row>
    <row r="418" spans="1:82" ht="20.100000000000001" customHeight="1">
      <c r="A418" s="291" t="str">
        <f>IF(resultats_francais!A418="","",resultats_francais!A418)</f>
        <v/>
      </c>
      <c r="B418" s="121"/>
      <c r="C418" s="122"/>
      <c r="D418" s="123"/>
      <c r="E418" s="121"/>
      <c r="F418" s="122"/>
      <c r="G418" s="122"/>
      <c r="H418" s="124"/>
      <c r="I418" s="240"/>
      <c r="J418" s="121"/>
      <c r="K418" s="122"/>
      <c r="L418" s="124"/>
      <c r="M418" s="121"/>
      <c r="N418" s="122"/>
      <c r="O418" s="122"/>
      <c r="P418" s="122"/>
      <c r="Q418" s="122"/>
      <c r="R418" s="124"/>
      <c r="S418" s="121"/>
      <c r="T418" s="124"/>
      <c r="U418" s="121"/>
      <c r="V418" s="122"/>
      <c r="W418" s="122"/>
      <c r="X418" s="124"/>
      <c r="Y418" s="121"/>
      <c r="Z418" s="122"/>
      <c r="AA418" s="124"/>
      <c r="AB418" s="121"/>
      <c r="AC418" s="122"/>
      <c r="AD418" s="124"/>
      <c r="AE418" s="328" t="str">
        <f t="shared" si="54"/>
        <v/>
      </c>
      <c r="AF418" s="328" t="str">
        <f t="shared" si="55"/>
        <v/>
      </c>
      <c r="AG418" s="328" t="str">
        <f t="shared" si="56"/>
        <v/>
      </c>
      <c r="AH418" s="328" t="str">
        <f t="shared" si="57"/>
        <v/>
      </c>
      <c r="AI418" s="328" t="str">
        <f t="shared" si="58"/>
        <v/>
      </c>
      <c r="AJ418" s="328" t="str">
        <f t="shared" si="59"/>
        <v/>
      </c>
      <c r="AK418" s="328" t="str">
        <f t="shared" si="60"/>
        <v/>
      </c>
      <c r="AL418" s="328" t="str">
        <f t="shared" si="61"/>
        <v/>
      </c>
      <c r="AM418" s="328" t="str">
        <f t="shared" si="62"/>
        <v/>
      </c>
      <c r="AN418" s="221"/>
      <c r="AO418" s="221"/>
      <c r="AP418" s="221"/>
      <c r="AQ418" s="221"/>
      <c r="AR418" s="221"/>
      <c r="AS418" s="221"/>
      <c r="AT418" s="221"/>
      <c r="AU418" s="221"/>
      <c r="AV418" s="221"/>
      <c r="AW418" s="221"/>
      <c r="AX418" s="221"/>
      <c r="AY418" s="221"/>
      <c r="AZ418" s="221"/>
      <c r="BA418" s="221"/>
      <c r="BB418" s="221"/>
      <c r="BC418" s="221"/>
      <c r="BD418" s="221"/>
      <c r="BE418" s="221"/>
      <c r="BF418" s="221"/>
      <c r="BG418" s="221"/>
      <c r="BH418" s="221"/>
      <c r="BI418" s="221"/>
      <c r="BJ418" s="221"/>
      <c r="BK418" s="221"/>
      <c r="BL418" s="221"/>
      <c r="BM418" s="221"/>
      <c r="BN418" s="221"/>
      <c r="BO418" s="221"/>
      <c r="BP418" s="221"/>
      <c r="BQ418" s="221"/>
      <c r="BR418" s="221"/>
      <c r="BS418" s="221"/>
      <c r="BT418" s="221"/>
      <c r="BU418" s="221"/>
      <c r="BV418" s="221"/>
      <c r="BW418" s="221"/>
      <c r="BX418" s="221"/>
      <c r="BY418" s="221"/>
      <c r="BZ418" s="221"/>
      <c r="CA418" s="221"/>
      <c r="CB418" s="177"/>
      <c r="CC418" s="177"/>
      <c r="CD418" s="177"/>
    </row>
    <row r="419" spans="1:82" ht="20.100000000000001" customHeight="1">
      <c r="A419" s="291" t="str">
        <f>IF(resultats_francais!A419="","",resultats_francais!A419)</f>
        <v/>
      </c>
      <c r="B419" s="121"/>
      <c r="C419" s="122"/>
      <c r="D419" s="123"/>
      <c r="E419" s="121"/>
      <c r="F419" s="122"/>
      <c r="G419" s="122"/>
      <c r="H419" s="124"/>
      <c r="I419" s="240"/>
      <c r="J419" s="121"/>
      <c r="K419" s="122"/>
      <c r="L419" s="124"/>
      <c r="M419" s="121"/>
      <c r="N419" s="122"/>
      <c r="O419" s="122"/>
      <c r="P419" s="122"/>
      <c r="Q419" s="122"/>
      <c r="R419" s="124"/>
      <c r="S419" s="121"/>
      <c r="T419" s="124"/>
      <c r="U419" s="121"/>
      <c r="V419" s="122"/>
      <c r="W419" s="122"/>
      <c r="X419" s="124"/>
      <c r="Y419" s="121"/>
      <c r="Z419" s="122"/>
      <c r="AA419" s="124"/>
      <c r="AB419" s="121"/>
      <c r="AC419" s="122"/>
      <c r="AD419" s="124"/>
      <c r="AE419" s="328" t="str">
        <f t="shared" si="54"/>
        <v/>
      </c>
      <c r="AF419" s="328" t="str">
        <f t="shared" si="55"/>
        <v/>
      </c>
      <c r="AG419" s="328" t="str">
        <f t="shared" si="56"/>
        <v/>
      </c>
      <c r="AH419" s="328" t="str">
        <f t="shared" si="57"/>
        <v/>
      </c>
      <c r="AI419" s="328" t="str">
        <f t="shared" si="58"/>
        <v/>
      </c>
      <c r="AJ419" s="328" t="str">
        <f t="shared" si="59"/>
        <v/>
      </c>
      <c r="AK419" s="328" t="str">
        <f t="shared" si="60"/>
        <v/>
      </c>
      <c r="AL419" s="328" t="str">
        <f t="shared" si="61"/>
        <v/>
      </c>
      <c r="AM419" s="328" t="str">
        <f t="shared" si="62"/>
        <v/>
      </c>
      <c r="AN419" s="221"/>
      <c r="AO419" s="221"/>
      <c r="AP419" s="221"/>
      <c r="AQ419" s="221"/>
      <c r="AR419" s="221"/>
      <c r="AS419" s="221"/>
      <c r="AT419" s="221"/>
      <c r="AU419" s="221"/>
      <c r="AV419" s="221"/>
      <c r="AW419" s="221"/>
      <c r="AX419" s="221"/>
      <c r="AY419" s="221"/>
      <c r="AZ419" s="221"/>
      <c r="BA419" s="221"/>
      <c r="BB419" s="221"/>
      <c r="BC419" s="221"/>
      <c r="BD419" s="221"/>
      <c r="BE419" s="221"/>
      <c r="BF419" s="221"/>
      <c r="BG419" s="221"/>
      <c r="BH419" s="221"/>
      <c r="BI419" s="221"/>
      <c r="BJ419" s="221"/>
      <c r="BK419" s="221"/>
      <c r="BL419" s="221"/>
      <c r="BM419" s="221"/>
      <c r="BN419" s="221"/>
      <c r="BO419" s="221"/>
      <c r="BP419" s="221"/>
      <c r="BQ419" s="221"/>
      <c r="BR419" s="221"/>
      <c r="BS419" s="221"/>
      <c r="BT419" s="221"/>
      <c r="BU419" s="221"/>
      <c r="BV419" s="221"/>
      <c r="BW419" s="221"/>
      <c r="BX419" s="221"/>
      <c r="BY419" s="221"/>
      <c r="BZ419" s="221"/>
      <c r="CA419" s="221"/>
      <c r="CB419" s="177"/>
      <c r="CC419" s="177"/>
      <c r="CD419" s="177"/>
    </row>
    <row r="420" spans="1:82" ht="20.100000000000001" customHeight="1">
      <c r="A420" s="291" t="str">
        <f>IF(resultats_francais!A420="","",resultats_francais!A420)</f>
        <v/>
      </c>
      <c r="B420" s="121"/>
      <c r="C420" s="122"/>
      <c r="D420" s="123"/>
      <c r="E420" s="121"/>
      <c r="F420" s="122"/>
      <c r="G420" s="122"/>
      <c r="H420" s="124"/>
      <c r="I420" s="240"/>
      <c r="J420" s="121"/>
      <c r="K420" s="122"/>
      <c r="L420" s="124"/>
      <c r="M420" s="121"/>
      <c r="N420" s="122"/>
      <c r="O420" s="122"/>
      <c r="P420" s="122"/>
      <c r="Q420" s="122"/>
      <c r="R420" s="124"/>
      <c r="S420" s="121"/>
      <c r="T420" s="124"/>
      <c r="U420" s="121"/>
      <c r="V420" s="122"/>
      <c r="W420" s="122"/>
      <c r="X420" s="124"/>
      <c r="Y420" s="121"/>
      <c r="Z420" s="122"/>
      <c r="AA420" s="124"/>
      <c r="AB420" s="121"/>
      <c r="AC420" s="122"/>
      <c r="AD420" s="124"/>
      <c r="AE420" s="328" t="str">
        <f t="shared" si="54"/>
        <v/>
      </c>
      <c r="AF420" s="328" t="str">
        <f t="shared" si="55"/>
        <v/>
      </c>
      <c r="AG420" s="328" t="str">
        <f t="shared" si="56"/>
        <v/>
      </c>
      <c r="AH420" s="328" t="str">
        <f t="shared" si="57"/>
        <v/>
      </c>
      <c r="AI420" s="328" t="str">
        <f t="shared" si="58"/>
        <v/>
      </c>
      <c r="AJ420" s="328" t="str">
        <f t="shared" si="59"/>
        <v/>
      </c>
      <c r="AK420" s="328" t="str">
        <f t="shared" si="60"/>
        <v/>
      </c>
      <c r="AL420" s="328" t="str">
        <f t="shared" si="61"/>
        <v/>
      </c>
      <c r="AM420" s="328" t="str">
        <f t="shared" si="62"/>
        <v/>
      </c>
      <c r="AN420" s="221"/>
      <c r="AO420" s="221"/>
      <c r="AP420" s="221"/>
      <c r="AQ420" s="221"/>
      <c r="AR420" s="221"/>
      <c r="AS420" s="221"/>
      <c r="AT420" s="221"/>
      <c r="AU420" s="221"/>
      <c r="AV420" s="221"/>
      <c r="AW420" s="221"/>
      <c r="AX420" s="221"/>
      <c r="AY420" s="221"/>
      <c r="AZ420" s="221"/>
      <c r="BA420" s="221"/>
      <c r="BB420" s="221"/>
      <c r="BC420" s="221"/>
      <c r="BD420" s="221"/>
      <c r="BE420" s="221"/>
      <c r="BF420" s="221"/>
      <c r="BG420" s="221"/>
      <c r="BH420" s="221"/>
      <c r="BI420" s="221"/>
      <c r="BJ420" s="221"/>
      <c r="BK420" s="221"/>
      <c r="BL420" s="221"/>
      <c r="BM420" s="221"/>
      <c r="BN420" s="221"/>
      <c r="BO420" s="221"/>
      <c r="BP420" s="221"/>
      <c r="BQ420" s="221"/>
      <c r="BR420" s="221"/>
      <c r="BS420" s="221"/>
      <c r="BT420" s="221"/>
      <c r="BU420" s="221"/>
      <c r="BV420" s="221"/>
      <c r="BW420" s="221"/>
      <c r="BX420" s="221"/>
      <c r="BY420" s="221"/>
      <c r="BZ420" s="221"/>
      <c r="CA420" s="221"/>
      <c r="CB420" s="177"/>
      <c r="CC420" s="177"/>
      <c r="CD420" s="177"/>
    </row>
    <row r="421" spans="1:82" ht="20.100000000000001" customHeight="1">
      <c r="A421" s="291" t="str">
        <f>IF(resultats_francais!A421="","",resultats_francais!A421)</f>
        <v/>
      </c>
      <c r="B421" s="121"/>
      <c r="C421" s="122"/>
      <c r="D421" s="123"/>
      <c r="E421" s="121"/>
      <c r="F421" s="122"/>
      <c r="G421" s="122"/>
      <c r="H421" s="124"/>
      <c r="I421" s="240"/>
      <c r="J421" s="121"/>
      <c r="K421" s="122"/>
      <c r="L421" s="124"/>
      <c r="M421" s="121"/>
      <c r="N421" s="122"/>
      <c r="O421" s="122"/>
      <c r="P421" s="122"/>
      <c r="Q421" s="122"/>
      <c r="R421" s="124"/>
      <c r="S421" s="121"/>
      <c r="T421" s="124"/>
      <c r="U421" s="121"/>
      <c r="V421" s="122"/>
      <c r="W421" s="122"/>
      <c r="X421" s="124"/>
      <c r="Y421" s="121"/>
      <c r="Z421" s="122"/>
      <c r="AA421" s="124"/>
      <c r="AB421" s="121"/>
      <c r="AC421" s="122"/>
      <c r="AD421" s="124"/>
      <c r="AE421" s="328" t="str">
        <f t="shared" si="54"/>
        <v/>
      </c>
      <c r="AF421" s="328" t="str">
        <f t="shared" si="55"/>
        <v/>
      </c>
      <c r="AG421" s="328" t="str">
        <f t="shared" si="56"/>
        <v/>
      </c>
      <c r="AH421" s="328" t="str">
        <f t="shared" si="57"/>
        <v/>
      </c>
      <c r="AI421" s="328" t="str">
        <f t="shared" si="58"/>
        <v/>
      </c>
      <c r="AJ421" s="328" t="str">
        <f t="shared" si="59"/>
        <v/>
      </c>
      <c r="AK421" s="328" t="str">
        <f t="shared" si="60"/>
        <v/>
      </c>
      <c r="AL421" s="328" t="str">
        <f t="shared" si="61"/>
        <v/>
      </c>
      <c r="AM421" s="328" t="str">
        <f t="shared" si="62"/>
        <v/>
      </c>
      <c r="AN421" s="221"/>
      <c r="AO421" s="221"/>
      <c r="AP421" s="221"/>
      <c r="AQ421" s="221"/>
      <c r="AR421" s="221"/>
      <c r="AS421" s="221"/>
      <c r="AT421" s="221"/>
      <c r="AU421" s="221"/>
      <c r="AV421" s="221"/>
      <c r="AW421" s="221"/>
      <c r="AX421" s="221"/>
      <c r="AY421" s="221"/>
      <c r="AZ421" s="221"/>
      <c r="BA421" s="221"/>
      <c r="BB421" s="221"/>
      <c r="BC421" s="221"/>
      <c r="BD421" s="221"/>
      <c r="BE421" s="221"/>
      <c r="BF421" s="221"/>
      <c r="BG421" s="221"/>
      <c r="BH421" s="221"/>
      <c r="BI421" s="221"/>
      <c r="BJ421" s="221"/>
      <c r="BK421" s="221"/>
      <c r="BL421" s="221"/>
      <c r="BM421" s="221"/>
      <c r="BN421" s="221"/>
      <c r="BO421" s="221"/>
      <c r="BP421" s="221"/>
      <c r="BQ421" s="221"/>
      <c r="BR421" s="221"/>
      <c r="BS421" s="221"/>
      <c r="BT421" s="221"/>
      <c r="BU421" s="221"/>
      <c r="BV421" s="221"/>
      <c r="BW421" s="221"/>
      <c r="BX421" s="221"/>
      <c r="BY421" s="221"/>
      <c r="BZ421" s="221"/>
      <c r="CA421" s="221"/>
      <c r="CB421" s="177"/>
      <c r="CC421" s="177"/>
      <c r="CD421" s="177"/>
    </row>
    <row r="422" spans="1:82" ht="20.100000000000001" customHeight="1">
      <c r="A422" s="291" t="str">
        <f>IF(resultats_francais!A422="","",resultats_francais!A422)</f>
        <v/>
      </c>
      <c r="B422" s="121"/>
      <c r="C422" s="122"/>
      <c r="D422" s="123"/>
      <c r="E422" s="121"/>
      <c r="F422" s="122"/>
      <c r="G422" s="122"/>
      <c r="H422" s="124"/>
      <c r="I422" s="240"/>
      <c r="J422" s="121"/>
      <c r="K422" s="122"/>
      <c r="L422" s="124"/>
      <c r="M422" s="121"/>
      <c r="N422" s="122"/>
      <c r="O422" s="122"/>
      <c r="P422" s="122"/>
      <c r="Q422" s="122"/>
      <c r="R422" s="124"/>
      <c r="S422" s="121"/>
      <c r="T422" s="124"/>
      <c r="U422" s="121"/>
      <c r="V422" s="122"/>
      <c r="W422" s="122"/>
      <c r="X422" s="124"/>
      <c r="Y422" s="121"/>
      <c r="Z422" s="122"/>
      <c r="AA422" s="124"/>
      <c r="AB422" s="121"/>
      <c r="AC422" s="122"/>
      <c r="AD422" s="124"/>
      <c r="AE422" s="328" t="str">
        <f t="shared" si="54"/>
        <v/>
      </c>
      <c r="AF422" s="328" t="str">
        <f t="shared" si="55"/>
        <v/>
      </c>
      <c r="AG422" s="328" t="str">
        <f t="shared" si="56"/>
        <v/>
      </c>
      <c r="AH422" s="328" t="str">
        <f t="shared" si="57"/>
        <v/>
      </c>
      <c r="AI422" s="328" t="str">
        <f t="shared" si="58"/>
        <v/>
      </c>
      <c r="AJ422" s="328" t="str">
        <f t="shared" si="59"/>
        <v/>
      </c>
      <c r="AK422" s="328" t="str">
        <f t="shared" si="60"/>
        <v/>
      </c>
      <c r="AL422" s="328" t="str">
        <f t="shared" si="61"/>
        <v/>
      </c>
      <c r="AM422" s="328" t="str">
        <f t="shared" si="62"/>
        <v/>
      </c>
      <c r="AN422" s="221"/>
      <c r="AO422" s="221"/>
      <c r="AP422" s="221"/>
      <c r="AQ422" s="221"/>
      <c r="AR422" s="221"/>
      <c r="AS422" s="221"/>
      <c r="AT422" s="221"/>
      <c r="AU422" s="221"/>
      <c r="AV422" s="221"/>
      <c r="AW422" s="221"/>
      <c r="AX422" s="221"/>
      <c r="AY422" s="221"/>
      <c r="AZ422" s="221"/>
      <c r="BA422" s="221"/>
      <c r="BB422" s="221"/>
      <c r="BC422" s="221"/>
      <c r="BD422" s="221"/>
      <c r="BE422" s="221"/>
      <c r="BF422" s="221"/>
      <c r="BG422" s="221"/>
      <c r="BH422" s="221"/>
      <c r="BI422" s="221"/>
      <c r="BJ422" s="221"/>
      <c r="BK422" s="221"/>
      <c r="BL422" s="221"/>
      <c r="BM422" s="221"/>
      <c r="BN422" s="221"/>
      <c r="BO422" s="221"/>
      <c r="BP422" s="221"/>
      <c r="BQ422" s="221"/>
      <c r="BR422" s="221"/>
      <c r="BS422" s="221"/>
      <c r="BT422" s="221"/>
      <c r="BU422" s="221"/>
      <c r="BV422" s="221"/>
      <c r="BW422" s="221"/>
      <c r="BX422" s="221"/>
      <c r="BY422" s="221"/>
      <c r="BZ422" s="221"/>
      <c r="CA422" s="221"/>
      <c r="CB422" s="177"/>
      <c r="CC422" s="177"/>
      <c r="CD422" s="177"/>
    </row>
    <row r="423" spans="1:82" ht="20.100000000000001" customHeight="1">
      <c r="A423" s="291" t="str">
        <f>IF(resultats_francais!A423="","",resultats_francais!A423)</f>
        <v/>
      </c>
      <c r="B423" s="121"/>
      <c r="C423" s="122"/>
      <c r="D423" s="123"/>
      <c r="E423" s="121"/>
      <c r="F423" s="122"/>
      <c r="G423" s="122"/>
      <c r="H423" s="124"/>
      <c r="I423" s="240"/>
      <c r="J423" s="121"/>
      <c r="K423" s="122"/>
      <c r="L423" s="124"/>
      <c r="M423" s="121"/>
      <c r="N423" s="122"/>
      <c r="O423" s="122"/>
      <c r="P423" s="122"/>
      <c r="Q423" s="122"/>
      <c r="R423" s="124"/>
      <c r="S423" s="121"/>
      <c r="T423" s="124"/>
      <c r="U423" s="121"/>
      <c r="V423" s="122"/>
      <c r="W423" s="122"/>
      <c r="X423" s="124"/>
      <c r="Y423" s="121"/>
      <c r="Z423" s="122"/>
      <c r="AA423" s="124"/>
      <c r="AB423" s="121"/>
      <c r="AC423" s="122"/>
      <c r="AD423" s="124"/>
      <c r="AE423" s="328" t="str">
        <f t="shared" si="54"/>
        <v/>
      </c>
      <c r="AF423" s="328" t="str">
        <f t="shared" si="55"/>
        <v/>
      </c>
      <c r="AG423" s="328" t="str">
        <f t="shared" si="56"/>
        <v/>
      </c>
      <c r="AH423" s="328" t="str">
        <f t="shared" si="57"/>
        <v/>
      </c>
      <c r="AI423" s="328" t="str">
        <f t="shared" si="58"/>
        <v/>
      </c>
      <c r="AJ423" s="328" t="str">
        <f t="shared" si="59"/>
        <v/>
      </c>
      <c r="AK423" s="328" t="str">
        <f t="shared" si="60"/>
        <v/>
      </c>
      <c r="AL423" s="328" t="str">
        <f t="shared" si="61"/>
        <v/>
      </c>
      <c r="AM423" s="328" t="str">
        <f t="shared" si="62"/>
        <v/>
      </c>
      <c r="AN423" s="221"/>
      <c r="AO423" s="221"/>
      <c r="AP423" s="221"/>
      <c r="AQ423" s="221"/>
      <c r="AR423" s="221"/>
      <c r="AS423" s="221"/>
      <c r="AT423" s="221"/>
      <c r="AU423" s="221"/>
      <c r="AV423" s="221"/>
      <c r="AW423" s="221"/>
      <c r="AX423" s="221"/>
      <c r="AY423" s="221"/>
      <c r="AZ423" s="221"/>
      <c r="BA423" s="221"/>
      <c r="BB423" s="221"/>
      <c r="BC423" s="221"/>
      <c r="BD423" s="221"/>
      <c r="BE423" s="221"/>
      <c r="BF423" s="221"/>
      <c r="BG423" s="221"/>
      <c r="BH423" s="221"/>
      <c r="BI423" s="221"/>
      <c r="BJ423" s="221"/>
      <c r="BK423" s="221"/>
      <c r="BL423" s="221"/>
      <c r="BM423" s="221"/>
      <c r="BN423" s="221"/>
      <c r="BO423" s="221"/>
      <c r="BP423" s="221"/>
      <c r="BQ423" s="221"/>
      <c r="BR423" s="221"/>
      <c r="BS423" s="221"/>
      <c r="BT423" s="221"/>
      <c r="BU423" s="221"/>
      <c r="BV423" s="221"/>
      <c r="BW423" s="221"/>
      <c r="BX423" s="221"/>
      <c r="BY423" s="221"/>
      <c r="BZ423" s="221"/>
      <c r="CA423" s="221"/>
      <c r="CB423" s="177"/>
      <c r="CC423" s="177"/>
      <c r="CD423" s="177"/>
    </row>
    <row r="424" spans="1:82" ht="20.100000000000001" customHeight="1">
      <c r="A424" s="291" t="str">
        <f>IF(resultats_francais!A424="","",resultats_francais!A424)</f>
        <v/>
      </c>
      <c r="B424" s="121"/>
      <c r="C424" s="122"/>
      <c r="D424" s="123"/>
      <c r="E424" s="121"/>
      <c r="F424" s="122"/>
      <c r="G424" s="122"/>
      <c r="H424" s="124"/>
      <c r="I424" s="240"/>
      <c r="J424" s="121"/>
      <c r="K424" s="122"/>
      <c r="L424" s="124"/>
      <c r="M424" s="121"/>
      <c r="N424" s="122"/>
      <c r="O424" s="122"/>
      <c r="P424" s="122"/>
      <c r="Q424" s="122"/>
      <c r="R424" s="124"/>
      <c r="S424" s="121"/>
      <c r="T424" s="124"/>
      <c r="U424" s="121"/>
      <c r="V424" s="122"/>
      <c r="W424" s="122"/>
      <c r="X424" s="124"/>
      <c r="Y424" s="121"/>
      <c r="Z424" s="122"/>
      <c r="AA424" s="124"/>
      <c r="AB424" s="121"/>
      <c r="AC424" s="122"/>
      <c r="AD424" s="124"/>
      <c r="AE424" s="328" t="str">
        <f t="shared" si="54"/>
        <v/>
      </c>
      <c r="AF424" s="328" t="str">
        <f t="shared" si="55"/>
        <v/>
      </c>
      <c r="AG424" s="328" t="str">
        <f t="shared" si="56"/>
        <v/>
      </c>
      <c r="AH424" s="328" t="str">
        <f t="shared" si="57"/>
        <v/>
      </c>
      <c r="AI424" s="328" t="str">
        <f t="shared" si="58"/>
        <v/>
      </c>
      <c r="AJ424" s="328" t="str">
        <f t="shared" si="59"/>
        <v/>
      </c>
      <c r="AK424" s="328" t="str">
        <f t="shared" si="60"/>
        <v/>
      </c>
      <c r="AL424" s="328" t="str">
        <f t="shared" si="61"/>
        <v/>
      </c>
      <c r="AM424" s="328" t="str">
        <f t="shared" si="62"/>
        <v/>
      </c>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221"/>
      <c r="BK424" s="221"/>
      <c r="BL424" s="221"/>
      <c r="BM424" s="221"/>
      <c r="BN424" s="221"/>
      <c r="BO424" s="221"/>
      <c r="BP424" s="221"/>
      <c r="BQ424" s="221"/>
      <c r="BR424" s="221"/>
      <c r="BS424" s="221"/>
      <c r="BT424" s="221"/>
      <c r="BU424" s="221"/>
      <c r="BV424" s="221"/>
      <c r="BW424" s="221"/>
      <c r="BX424" s="221"/>
      <c r="BY424" s="221"/>
      <c r="BZ424" s="221"/>
      <c r="CA424" s="221"/>
      <c r="CB424" s="177"/>
      <c r="CC424" s="177"/>
      <c r="CD424" s="177"/>
    </row>
    <row r="425" spans="1:82" ht="20.100000000000001" customHeight="1">
      <c r="A425" s="291" t="str">
        <f>IF(resultats_francais!A425="","",resultats_francais!A425)</f>
        <v/>
      </c>
      <c r="B425" s="121"/>
      <c r="C425" s="122"/>
      <c r="D425" s="123"/>
      <c r="E425" s="121"/>
      <c r="F425" s="122"/>
      <c r="G425" s="122"/>
      <c r="H425" s="124"/>
      <c r="I425" s="240"/>
      <c r="J425" s="121"/>
      <c r="K425" s="122"/>
      <c r="L425" s="124"/>
      <c r="M425" s="121"/>
      <c r="N425" s="122"/>
      <c r="O425" s="122"/>
      <c r="P425" s="122"/>
      <c r="Q425" s="122"/>
      <c r="R425" s="124"/>
      <c r="S425" s="121"/>
      <c r="T425" s="124"/>
      <c r="U425" s="121"/>
      <c r="V425" s="122"/>
      <c r="W425" s="122"/>
      <c r="X425" s="124"/>
      <c r="Y425" s="121"/>
      <c r="Z425" s="122"/>
      <c r="AA425" s="124"/>
      <c r="AB425" s="121"/>
      <c r="AC425" s="122"/>
      <c r="AD425" s="124"/>
      <c r="AE425" s="328" t="str">
        <f t="shared" si="54"/>
        <v/>
      </c>
      <c r="AF425" s="328" t="str">
        <f t="shared" si="55"/>
        <v/>
      </c>
      <c r="AG425" s="328" t="str">
        <f t="shared" si="56"/>
        <v/>
      </c>
      <c r="AH425" s="328" t="str">
        <f t="shared" si="57"/>
        <v/>
      </c>
      <c r="AI425" s="328" t="str">
        <f t="shared" si="58"/>
        <v/>
      </c>
      <c r="AJ425" s="328" t="str">
        <f t="shared" si="59"/>
        <v/>
      </c>
      <c r="AK425" s="328" t="str">
        <f t="shared" si="60"/>
        <v/>
      </c>
      <c r="AL425" s="328" t="str">
        <f t="shared" si="61"/>
        <v/>
      </c>
      <c r="AM425" s="328" t="str">
        <f t="shared" si="62"/>
        <v/>
      </c>
      <c r="AN425" s="221"/>
      <c r="AO425" s="221"/>
      <c r="AP425" s="221"/>
      <c r="AQ425" s="221"/>
      <c r="AR425" s="221"/>
      <c r="AS425" s="221"/>
      <c r="AT425" s="221"/>
      <c r="AU425" s="221"/>
      <c r="AV425" s="221"/>
      <c r="AW425" s="221"/>
      <c r="AX425" s="221"/>
      <c r="AY425" s="221"/>
      <c r="AZ425" s="221"/>
      <c r="BA425" s="221"/>
      <c r="BB425" s="221"/>
      <c r="BC425" s="221"/>
      <c r="BD425" s="221"/>
      <c r="BE425" s="221"/>
      <c r="BF425" s="221"/>
      <c r="BG425" s="221"/>
      <c r="BH425" s="221"/>
      <c r="BI425" s="221"/>
      <c r="BJ425" s="221"/>
      <c r="BK425" s="221"/>
      <c r="BL425" s="221"/>
      <c r="BM425" s="221"/>
      <c r="BN425" s="221"/>
      <c r="BO425" s="221"/>
      <c r="BP425" s="221"/>
      <c r="BQ425" s="221"/>
      <c r="BR425" s="221"/>
      <c r="BS425" s="221"/>
      <c r="BT425" s="221"/>
      <c r="BU425" s="221"/>
      <c r="BV425" s="221"/>
      <c r="BW425" s="221"/>
      <c r="BX425" s="221"/>
      <c r="BY425" s="221"/>
      <c r="BZ425" s="221"/>
      <c r="CA425" s="221"/>
      <c r="CB425" s="177"/>
      <c r="CC425" s="177"/>
      <c r="CD425" s="177"/>
    </row>
    <row r="426" spans="1:82" ht="20.100000000000001" customHeight="1">
      <c r="A426" s="291" t="str">
        <f>IF(resultats_francais!A426="","",resultats_francais!A426)</f>
        <v/>
      </c>
      <c r="B426" s="121"/>
      <c r="C426" s="122"/>
      <c r="D426" s="123"/>
      <c r="E426" s="121"/>
      <c r="F426" s="122"/>
      <c r="G426" s="122"/>
      <c r="H426" s="124"/>
      <c r="I426" s="240"/>
      <c r="J426" s="121"/>
      <c r="K426" s="122"/>
      <c r="L426" s="124"/>
      <c r="M426" s="121"/>
      <c r="N426" s="122"/>
      <c r="O426" s="122"/>
      <c r="P426" s="122"/>
      <c r="Q426" s="122"/>
      <c r="R426" s="124"/>
      <c r="S426" s="121"/>
      <c r="T426" s="124"/>
      <c r="U426" s="121"/>
      <c r="V426" s="122"/>
      <c r="W426" s="122"/>
      <c r="X426" s="124"/>
      <c r="Y426" s="121"/>
      <c r="Z426" s="122"/>
      <c r="AA426" s="124"/>
      <c r="AB426" s="121"/>
      <c r="AC426" s="122"/>
      <c r="AD426" s="124"/>
      <c r="AE426" s="328" t="str">
        <f t="shared" si="54"/>
        <v/>
      </c>
      <c r="AF426" s="328" t="str">
        <f t="shared" si="55"/>
        <v/>
      </c>
      <c r="AG426" s="328" t="str">
        <f t="shared" si="56"/>
        <v/>
      </c>
      <c r="AH426" s="328" t="str">
        <f t="shared" si="57"/>
        <v/>
      </c>
      <c r="AI426" s="328" t="str">
        <f t="shared" si="58"/>
        <v/>
      </c>
      <c r="AJ426" s="328" t="str">
        <f t="shared" si="59"/>
        <v/>
      </c>
      <c r="AK426" s="328" t="str">
        <f t="shared" si="60"/>
        <v/>
      </c>
      <c r="AL426" s="328" t="str">
        <f t="shared" si="61"/>
        <v/>
      </c>
      <c r="AM426" s="328" t="str">
        <f t="shared" si="62"/>
        <v/>
      </c>
      <c r="AN426" s="221"/>
      <c r="AO426" s="221"/>
      <c r="AP426" s="221"/>
      <c r="AQ426" s="221"/>
      <c r="AR426" s="221"/>
      <c r="AS426" s="221"/>
      <c r="AT426" s="221"/>
      <c r="AU426" s="221"/>
      <c r="AV426" s="221"/>
      <c r="AW426" s="221"/>
      <c r="AX426" s="221"/>
      <c r="AY426" s="221"/>
      <c r="AZ426" s="221"/>
      <c r="BA426" s="221"/>
      <c r="BB426" s="221"/>
      <c r="BC426" s="221"/>
      <c r="BD426" s="221"/>
      <c r="BE426" s="221"/>
      <c r="BF426" s="221"/>
      <c r="BG426" s="221"/>
      <c r="BH426" s="221"/>
      <c r="BI426" s="221"/>
      <c r="BJ426" s="221"/>
      <c r="BK426" s="221"/>
      <c r="BL426" s="221"/>
      <c r="BM426" s="221"/>
      <c r="BN426" s="221"/>
      <c r="BO426" s="221"/>
      <c r="BP426" s="221"/>
      <c r="BQ426" s="221"/>
      <c r="BR426" s="221"/>
      <c r="BS426" s="221"/>
      <c r="BT426" s="221"/>
      <c r="BU426" s="221"/>
      <c r="BV426" s="221"/>
      <c r="BW426" s="221"/>
      <c r="BX426" s="221"/>
      <c r="BY426" s="221"/>
      <c r="BZ426" s="221"/>
      <c r="CA426" s="221"/>
      <c r="CB426" s="177"/>
      <c r="CC426" s="177"/>
      <c r="CD426" s="177"/>
    </row>
    <row r="427" spans="1:82" ht="20.100000000000001" customHeight="1">
      <c r="A427" s="291" t="str">
        <f>IF(resultats_francais!A427="","",resultats_francais!A427)</f>
        <v/>
      </c>
      <c r="B427" s="121"/>
      <c r="C427" s="122"/>
      <c r="D427" s="123"/>
      <c r="E427" s="121"/>
      <c r="F427" s="122"/>
      <c r="G427" s="122"/>
      <c r="H427" s="124"/>
      <c r="I427" s="240"/>
      <c r="J427" s="121"/>
      <c r="K427" s="122"/>
      <c r="L427" s="124"/>
      <c r="M427" s="121"/>
      <c r="N427" s="122"/>
      <c r="O427" s="122"/>
      <c r="P427" s="122"/>
      <c r="Q427" s="122"/>
      <c r="R427" s="124"/>
      <c r="S427" s="121"/>
      <c r="T427" s="124"/>
      <c r="U427" s="121"/>
      <c r="V427" s="122"/>
      <c r="W427" s="122"/>
      <c r="X427" s="124"/>
      <c r="Y427" s="121"/>
      <c r="Z427" s="122"/>
      <c r="AA427" s="124"/>
      <c r="AB427" s="121"/>
      <c r="AC427" s="122"/>
      <c r="AD427" s="124"/>
      <c r="AE427" s="328" t="str">
        <f t="shared" si="54"/>
        <v/>
      </c>
      <c r="AF427" s="328" t="str">
        <f t="shared" si="55"/>
        <v/>
      </c>
      <c r="AG427" s="328" t="str">
        <f t="shared" si="56"/>
        <v/>
      </c>
      <c r="AH427" s="328" t="str">
        <f t="shared" si="57"/>
        <v/>
      </c>
      <c r="AI427" s="328" t="str">
        <f t="shared" si="58"/>
        <v/>
      </c>
      <c r="AJ427" s="328" t="str">
        <f t="shared" si="59"/>
        <v/>
      </c>
      <c r="AK427" s="328" t="str">
        <f t="shared" si="60"/>
        <v/>
      </c>
      <c r="AL427" s="328" t="str">
        <f t="shared" si="61"/>
        <v/>
      </c>
      <c r="AM427" s="328" t="str">
        <f t="shared" si="62"/>
        <v/>
      </c>
      <c r="AN427" s="221"/>
      <c r="AO427" s="221"/>
      <c r="AP427" s="221"/>
      <c r="AQ427" s="221"/>
      <c r="AR427" s="221"/>
      <c r="AS427" s="221"/>
      <c r="AT427" s="221"/>
      <c r="AU427" s="221"/>
      <c r="AV427" s="221"/>
      <c r="AW427" s="221"/>
      <c r="AX427" s="221"/>
      <c r="AY427" s="221"/>
      <c r="AZ427" s="221"/>
      <c r="BA427" s="221"/>
      <c r="BB427" s="221"/>
      <c r="BC427" s="221"/>
      <c r="BD427" s="221"/>
      <c r="BE427" s="221"/>
      <c r="BF427" s="221"/>
      <c r="BG427" s="221"/>
      <c r="BH427" s="221"/>
      <c r="BI427" s="221"/>
      <c r="BJ427" s="221"/>
      <c r="BK427" s="221"/>
      <c r="BL427" s="221"/>
      <c r="BM427" s="221"/>
      <c r="BN427" s="221"/>
      <c r="BO427" s="221"/>
      <c r="BP427" s="221"/>
      <c r="BQ427" s="221"/>
      <c r="BR427" s="221"/>
      <c r="BS427" s="221"/>
      <c r="BT427" s="221"/>
      <c r="BU427" s="221"/>
      <c r="BV427" s="221"/>
      <c r="BW427" s="221"/>
      <c r="BX427" s="221"/>
      <c r="BY427" s="221"/>
      <c r="BZ427" s="221"/>
      <c r="CA427" s="221"/>
      <c r="CB427" s="177"/>
      <c r="CC427" s="177"/>
      <c r="CD427" s="177"/>
    </row>
    <row r="428" spans="1:82" ht="20.100000000000001" customHeight="1">
      <c r="A428" s="291" t="str">
        <f>IF(resultats_francais!A428="","",resultats_francais!A428)</f>
        <v/>
      </c>
      <c r="B428" s="121"/>
      <c r="C428" s="122"/>
      <c r="D428" s="123"/>
      <c r="E428" s="121"/>
      <c r="F428" s="122"/>
      <c r="G428" s="122"/>
      <c r="H428" s="124"/>
      <c r="I428" s="240"/>
      <c r="J428" s="121"/>
      <c r="K428" s="122"/>
      <c r="L428" s="124"/>
      <c r="M428" s="121"/>
      <c r="N428" s="122"/>
      <c r="O428" s="122"/>
      <c r="P428" s="122"/>
      <c r="Q428" s="122"/>
      <c r="R428" s="124"/>
      <c r="S428" s="121"/>
      <c r="T428" s="124"/>
      <c r="U428" s="121"/>
      <c r="V428" s="122"/>
      <c r="W428" s="122"/>
      <c r="X428" s="124"/>
      <c r="Y428" s="121"/>
      <c r="Z428" s="122"/>
      <c r="AA428" s="124"/>
      <c r="AB428" s="121"/>
      <c r="AC428" s="122"/>
      <c r="AD428" s="124"/>
      <c r="AE428" s="328" t="str">
        <f t="shared" si="54"/>
        <v/>
      </c>
      <c r="AF428" s="328" t="str">
        <f t="shared" si="55"/>
        <v/>
      </c>
      <c r="AG428" s="328" t="str">
        <f t="shared" si="56"/>
        <v/>
      </c>
      <c r="AH428" s="328" t="str">
        <f t="shared" si="57"/>
        <v/>
      </c>
      <c r="AI428" s="328" t="str">
        <f t="shared" si="58"/>
        <v/>
      </c>
      <c r="AJ428" s="328" t="str">
        <f t="shared" si="59"/>
        <v/>
      </c>
      <c r="AK428" s="328" t="str">
        <f t="shared" si="60"/>
        <v/>
      </c>
      <c r="AL428" s="328" t="str">
        <f t="shared" si="61"/>
        <v/>
      </c>
      <c r="AM428" s="328" t="str">
        <f t="shared" si="62"/>
        <v/>
      </c>
      <c r="AN428" s="221"/>
      <c r="AO428" s="221"/>
      <c r="AP428" s="221"/>
      <c r="AQ428" s="221"/>
      <c r="AR428" s="221"/>
      <c r="AS428" s="221"/>
      <c r="AT428" s="221"/>
      <c r="AU428" s="221"/>
      <c r="AV428" s="221"/>
      <c r="AW428" s="221"/>
      <c r="AX428" s="221"/>
      <c r="AY428" s="221"/>
      <c r="AZ428" s="221"/>
      <c r="BA428" s="221"/>
      <c r="BB428" s="221"/>
      <c r="BC428" s="221"/>
      <c r="BD428" s="221"/>
      <c r="BE428" s="221"/>
      <c r="BF428" s="221"/>
      <c r="BG428" s="221"/>
      <c r="BH428" s="221"/>
      <c r="BI428" s="221"/>
      <c r="BJ428" s="221"/>
      <c r="BK428" s="221"/>
      <c r="BL428" s="221"/>
      <c r="BM428" s="221"/>
      <c r="BN428" s="221"/>
      <c r="BO428" s="221"/>
      <c r="BP428" s="221"/>
      <c r="BQ428" s="221"/>
      <c r="BR428" s="221"/>
      <c r="BS428" s="221"/>
      <c r="BT428" s="221"/>
      <c r="BU428" s="221"/>
      <c r="BV428" s="221"/>
      <c r="BW428" s="221"/>
      <c r="BX428" s="221"/>
      <c r="BY428" s="221"/>
      <c r="BZ428" s="221"/>
      <c r="CA428" s="221"/>
      <c r="CB428" s="177"/>
      <c r="CC428" s="177"/>
      <c r="CD428" s="177"/>
    </row>
    <row r="429" spans="1:82" ht="20.100000000000001" customHeight="1">
      <c r="A429" s="291" t="str">
        <f>IF(resultats_francais!A429="","",resultats_francais!A429)</f>
        <v/>
      </c>
      <c r="B429" s="121"/>
      <c r="C429" s="122"/>
      <c r="D429" s="123"/>
      <c r="E429" s="121"/>
      <c r="F429" s="122"/>
      <c r="G429" s="122"/>
      <c r="H429" s="124"/>
      <c r="I429" s="240"/>
      <c r="J429" s="121"/>
      <c r="K429" s="122"/>
      <c r="L429" s="124"/>
      <c r="M429" s="121"/>
      <c r="N429" s="122"/>
      <c r="O429" s="122"/>
      <c r="P429" s="122"/>
      <c r="Q429" s="122"/>
      <c r="R429" s="124"/>
      <c r="S429" s="121"/>
      <c r="T429" s="124"/>
      <c r="U429" s="121"/>
      <c r="V429" s="122"/>
      <c r="W429" s="122"/>
      <c r="X429" s="124"/>
      <c r="Y429" s="121"/>
      <c r="Z429" s="122"/>
      <c r="AA429" s="124"/>
      <c r="AB429" s="121"/>
      <c r="AC429" s="122"/>
      <c r="AD429" s="124"/>
      <c r="AE429" s="328" t="str">
        <f t="shared" si="54"/>
        <v/>
      </c>
      <c r="AF429" s="328" t="str">
        <f t="shared" si="55"/>
        <v/>
      </c>
      <c r="AG429" s="328" t="str">
        <f t="shared" si="56"/>
        <v/>
      </c>
      <c r="AH429" s="328" t="str">
        <f t="shared" si="57"/>
        <v/>
      </c>
      <c r="AI429" s="328" t="str">
        <f t="shared" si="58"/>
        <v/>
      </c>
      <c r="AJ429" s="328" t="str">
        <f t="shared" si="59"/>
        <v/>
      </c>
      <c r="AK429" s="328" t="str">
        <f t="shared" si="60"/>
        <v/>
      </c>
      <c r="AL429" s="328" t="str">
        <f t="shared" si="61"/>
        <v/>
      </c>
      <c r="AM429" s="328" t="str">
        <f t="shared" si="62"/>
        <v/>
      </c>
      <c r="AN429" s="221"/>
      <c r="AO429" s="221"/>
      <c r="AP429" s="221"/>
      <c r="AQ429" s="221"/>
      <c r="AR429" s="221"/>
      <c r="AS429" s="221"/>
      <c r="AT429" s="221"/>
      <c r="AU429" s="221"/>
      <c r="AV429" s="221"/>
      <c r="AW429" s="221"/>
      <c r="AX429" s="221"/>
      <c r="AY429" s="221"/>
      <c r="AZ429" s="221"/>
      <c r="BA429" s="221"/>
      <c r="BB429" s="221"/>
      <c r="BC429" s="221"/>
      <c r="BD429" s="221"/>
      <c r="BE429" s="221"/>
      <c r="BF429" s="221"/>
      <c r="BG429" s="221"/>
      <c r="BH429" s="221"/>
      <c r="BI429" s="221"/>
      <c r="BJ429" s="221"/>
      <c r="BK429" s="221"/>
      <c r="BL429" s="221"/>
      <c r="BM429" s="221"/>
      <c r="BN429" s="221"/>
      <c r="BO429" s="221"/>
      <c r="BP429" s="221"/>
      <c r="BQ429" s="221"/>
      <c r="BR429" s="221"/>
      <c r="BS429" s="221"/>
      <c r="BT429" s="221"/>
      <c r="BU429" s="221"/>
      <c r="BV429" s="221"/>
      <c r="BW429" s="221"/>
      <c r="BX429" s="221"/>
      <c r="BY429" s="221"/>
      <c r="BZ429" s="221"/>
      <c r="CA429" s="221"/>
      <c r="CB429" s="177"/>
      <c r="CC429" s="177"/>
      <c r="CD429" s="177"/>
    </row>
    <row r="430" spans="1:82" ht="20.100000000000001" customHeight="1">
      <c r="A430" s="291" t="str">
        <f>IF(resultats_francais!A430="","",resultats_francais!A430)</f>
        <v/>
      </c>
      <c r="B430" s="121"/>
      <c r="C430" s="122"/>
      <c r="D430" s="123"/>
      <c r="E430" s="121"/>
      <c r="F430" s="122"/>
      <c r="G430" s="122"/>
      <c r="H430" s="124"/>
      <c r="I430" s="240"/>
      <c r="J430" s="121"/>
      <c r="K430" s="122"/>
      <c r="L430" s="124"/>
      <c r="M430" s="121"/>
      <c r="N430" s="122"/>
      <c r="O430" s="122"/>
      <c r="P430" s="122"/>
      <c r="Q430" s="122"/>
      <c r="R430" s="124"/>
      <c r="S430" s="121"/>
      <c r="T430" s="124"/>
      <c r="U430" s="121"/>
      <c r="V430" s="122"/>
      <c r="W430" s="122"/>
      <c r="X430" s="124"/>
      <c r="Y430" s="121"/>
      <c r="Z430" s="122"/>
      <c r="AA430" s="124"/>
      <c r="AB430" s="121"/>
      <c r="AC430" s="122"/>
      <c r="AD430" s="124"/>
      <c r="AE430" s="328" t="str">
        <f t="shared" si="54"/>
        <v/>
      </c>
      <c r="AF430" s="328" t="str">
        <f t="shared" si="55"/>
        <v/>
      </c>
      <c r="AG430" s="328" t="str">
        <f t="shared" si="56"/>
        <v/>
      </c>
      <c r="AH430" s="328" t="str">
        <f t="shared" si="57"/>
        <v/>
      </c>
      <c r="AI430" s="328" t="str">
        <f t="shared" si="58"/>
        <v/>
      </c>
      <c r="AJ430" s="328" t="str">
        <f t="shared" si="59"/>
        <v/>
      </c>
      <c r="AK430" s="328" t="str">
        <f t="shared" si="60"/>
        <v/>
      </c>
      <c r="AL430" s="328" t="str">
        <f t="shared" si="61"/>
        <v/>
      </c>
      <c r="AM430" s="328" t="str">
        <f t="shared" si="62"/>
        <v/>
      </c>
      <c r="AN430" s="221"/>
      <c r="AO430" s="221"/>
      <c r="AP430" s="221"/>
      <c r="AQ430" s="221"/>
      <c r="AR430" s="221"/>
      <c r="AS430" s="221"/>
      <c r="AT430" s="221"/>
      <c r="AU430" s="221"/>
      <c r="AV430" s="221"/>
      <c r="AW430" s="221"/>
      <c r="AX430" s="221"/>
      <c r="AY430" s="221"/>
      <c r="AZ430" s="221"/>
      <c r="BA430" s="221"/>
      <c r="BB430" s="221"/>
      <c r="BC430" s="221"/>
      <c r="BD430" s="221"/>
      <c r="BE430" s="221"/>
      <c r="BF430" s="221"/>
      <c r="BG430" s="221"/>
      <c r="BH430" s="221"/>
      <c r="BI430" s="221"/>
      <c r="BJ430" s="221"/>
      <c r="BK430" s="221"/>
      <c r="BL430" s="221"/>
      <c r="BM430" s="221"/>
      <c r="BN430" s="221"/>
      <c r="BO430" s="221"/>
      <c r="BP430" s="221"/>
      <c r="BQ430" s="221"/>
      <c r="BR430" s="221"/>
      <c r="BS430" s="221"/>
      <c r="BT430" s="221"/>
      <c r="BU430" s="221"/>
      <c r="BV430" s="221"/>
      <c r="BW430" s="221"/>
      <c r="BX430" s="221"/>
      <c r="BY430" s="221"/>
      <c r="BZ430" s="221"/>
      <c r="CA430" s="221"/>
      <c r="CB430" s="177"/>
      <c r="CC430" s="177"/>
      <c r="CD430" s="177"/>
    </row>
    <row r="431" spans="1:82" ht="20.100000000000001" customHeight="1">
      <c r="A431" s="291" t="str">
        <f>IF(resultats_francais!A431="","",resultats_francais!A431)</f>
        <v/>
      </c>
      <c r="B431" s="121"/>
      <c r="C431" s="122"/>
      <c r="D431" s="123"/>
      <c r="E431" s="121"/>
      <c r="F431" s="122"/>
      <c r="G431" s="122"/>
      <c r="H431" s="124"/>
      <c r="I431" s="240"/>
      <c r="J431" s="121"/>
      <c r="K431" s="122"/>
      <c r="L431" s="124"/>
      <c r="M431" s="121"/>
      <c r="N431" s="122"/>
      <c r="O431" s="122"/>
      <c r="P431" s="122"/>
      <c r="Q431" s="122"/>
      <c r="R431" s="124"/>
      <c r="S431" s="121"/>
      <c r="T431" s="124"/>
      <c r="U431" s="121"/>
      <c r="V431" s="122"/>
      <c r="W431" s="122"/>
      <c r="X431" s="124"/>
      <c r="Y431" s="121"/>
      <c r="Z431" s="122"/>
      <c r="AA431" s="124"/>
      <c r="AB431" s="121"/>
      <c r="AC431" s="122"/>
      <c r="AD431" s="124"/>
      <c r="AE431" s="328" t="str">
        <f t="shared" si="54"/>
        <v/>
      </c>
      <c r="AF431" s="328" t="str">
        <f t="shared" si="55"/>
        <v/>
      </c>
      <c r="AG431" s="328" t="str">
        <f t="shared" si="56"/>
        <v/>
      </c>
      <c r="AH431" s="328" t="str">
        <f t="shared" si="57"/>
        <v/>
      </c>
      <c r="AI431" s="328" t="str">
        <f t="shared" si="58"/>
        <v/>
      </c>
      <c r="AJ431" s="328" t="str">
        <f t="shared" si="59"/>
        <v/>
      </c>
      <c r="AK431" s="328" t="str">
        <f t="shared" si="60"/>
        <v/>
      </c>
      <c r="AL431" s="328" t="str">
        <f t="shared" si="61"/>
        <v/>
      </c>
      <c r="AM431" s="328" t="str">
        <f t="shared" si="62"/>
        <v/>
      </c>
      <c r="AN431" s="221"/>
      <c r="AO431" s="221"/>
      <c r="AP431" s="221"/>
      <c r="AQ431" s="221"/>
      <c r="AR431" s="221"/>
      <c r="AS431" s="221"/>
      <c r="AT431" s="221"/>
      <c r="AU431" s="221"/>
      <c r="AV431" s="221"/>
      <c r="AW431" s="221"/>
      <c r="AX431" s="221"/>
      <c r="AY431" s="221"/>
      <c r="AZ431" s="221"/>
      <c r="BA431" s="221"/>
      <c r="BB431" s="221"/>
      <c r="BC431" s="221"/>
      <c r="BD431" s="221"/>
      <c r="BE431" s="221"/>
      <c r="BF431" s="221"/>
      <c r="BG431" s="221"/>
      <c r="BH431" s="221"/>
      <c r="BI431" s="221"/>
      <c r="BJ431" s="221"/>
      <c r="BK431" s="221"/>
      <c r="BL431" s="221"/>
      <c r="BM431" s="221"/>
      <c r="BN431" s="221"/>
      <c r="BO431" s="221"/>
      <c r="BP431" s="221"/>
      <c r="BQ431" s="221"/>
      <c r="BR431" s="221"/>
      <c r="BS431" s="221"/>
      <c r="BT431" s="221"/>
      <c r="BU431" s="221"/>
      <c r="BV431" s="221"/>
      <c r="BW431" s="221"/>
      <c r="BX431" s="221"/>
      <c r="BY431" s="221"/>
      <c r="BZ431" s="221"/>
      <c r="CA431" s="221"/>
      <c r="CB431" s="177"/>
      <c r="CC431" s="177"/>
      <c r="CD431" s="177"/>
    </row>
    <row r="432" spans="1:82" ht="20.100000000000001" customHeight="1">
      <c r="A432" s="291" t="str">
        <f>IF(resultats_francais!A432="","",resultats_francais!A432)</f>
        <v/>
      </c>
      <c r="B432" s="121"/>
      <c r="C432" s="122"/>
      <c r="D432" s="123"/>
      <c r="E432" s="121"/>
      <c r="F432" s="122"/>
      <c r="G432" s="122"/>
      <c r="H432" s="124"/>
      <c r="I432" s="240"/>
      <c r="J432" s="121"/>
      <c r="K432" s="122"/>
      <c r="L432" s="124"/>
      <c r="M432" s="121"/>
      <c r="N432" s="122"/>
      <c r="O432" s="122"/>
      <c r="P432" s="122"/>
      <c r="Q432" s="122"/>
      <c r="R432" s="124"/>
      <c r="S432" s="121"/>
      <c r="T432" s="124"/>
      <c r="U432" s="121"/>
      <c r="V432" s="122"/>
      <c r="W432" s="122"/>
      <c r="X432" s="124"/>
      <c r="Y432" s="121"/>
      <c r="Z432" s="122"/>
      <c r="AA432" s="124"/>
      <c r="AB432" s="121"/>
      <c r="AC432" s="122"/>
      <c r="AD432" s="124"/>
      <c r="AE432" s="328" t="str">
        <f t="shared" si="54"/>
        <v/>
      </c>
      <c r="AF432" s="328" t="str">
        <f t="shared" si="55"/>
        <v/>
      </c>
      <c r="AG432" s="328" t="str">
        <f t="shared" si="56"/>
        <v/>
      </c>
      <c r="AH432" s="328" t="str">
        <f t="shared" si="57"/>
        <v/>
      </c>
      <c r="AI432" s="328" t="str">
        <f t="shared" si="58"/>
        <v/>
      </c>
      <c r="AJ432" s="328" t="str">
        <f t="shared" si="59"/>
        <v/>
      </c>
      <c r="AK432" s="328" t="str">
        <f t="shared" si="60"/>
        <v/>
      </c>
      <c r="AL432" s="328" t="str">
        <f t="shared" si="61"/>
        <v/>
      </c>
      <c r="AM432" s="328" t="str">
        <f t="shared" si="62"/>
        <v/>
      </c>
      <c r="AN432" s="221"/>
      <c r="AO432" s="221"/>
      <c r="AP432" s="221"/>
      <c r="AQ432" s="221"/>
      <c r="AR432" s="221"/>
      <c r="AS432" s="221"/>
      <c r="AT432" s="221"/>
      <c r="AU432" s="221"/>
      <c r="AV432" s="221"/>
      <c r="AW432" s="221"/>
      <c r="AX432" s="221"/>
      <c r="AY432" s="221"/>
      <c r="AZ432" s="221"/>
      <c r="BA432" s="221"/>
      <c r="BB432" s="221"/>
      <c r="BC432" s="221"/>
      <c r="BD432" s="221"/>
      <c r="BE432" s="221"/>
      <c r="BF432" s="221"/>
      <c r="BG432" s="221"/>
      <c r="BH432" s="221"/>
      <c r="BI432" s="221"/>
      <c r="BJ432" s="221"/>
      <c r="BK432" s="221"/>
      <c r="BL432" s="221"/>
      <c r="BM432" s="221"/>
      <c r="BN432" s="221"/>
      <c r="BO432" s="221"/>
      <c r="BP432" s="221"/>
      <c r="BQ432" s="221"/>
      <c r="BR432" s="221"/>
      <c r="BS432" s="221"/>
      <c r="BT432" s="221"/>
      <c r="BU432" s="221"/>
      <c r="BV432" s="221"/>
      <c r="BW432" s="221"/>
      <c r="BX432" s="221"/>
      <c r="BY432" s="221"/>
      <c r="BZ432" s="221"/>
      <c r="CA432" s="221"/>
      <c r="CB432" s="177"/>
      <c r="CC432" s="177"/>
      <c r="CD432" s="177"/>
    </row>
    <row r="433" spans="1:82" ht="20.100000000000001" customHeight="1">
      <c r="A433" s="291" t="str">
        <f>IF(resultats_francais!A433="","",resultats_francais!A433)</f>
        <v/>
      </c>
      <c r="B433" s="121"/>
      <c r="C433" s="122"/>
      <c r="D433" s="123"/>
      <c r="E433" s="121"/>
      <c r="F433" s="122"/>
      <c r="G433" s="122"/>
      <c r="H433" s="124"/>
      <c r="I433" s="240"/>
      <c r="J433" s="121"/>
      <c r="K433" s="122"/>
      <c r="L433" s="124"/>
      <c r="M433" s="121"/>
      <c r="N433" s="122"/>
      <c r="O433" s="122"/>
      <c r="P433" s="122"/>
      <c r="Q433" s="122"/>
      <c r="R433" s="124"/>
      <c r="S433" s="121"/>
      <c r="T433" s="124"/>
      <c r="U433" s="121"/>
      <c r="V433" s="122"/>
      <c r="W433" s="122"/>
      <c r="X433" s="124"/>
      <c r="Y433" s="121"/>
      <c r="Z433" s="122"/>
      <c r="AA433" s="124"/>
      <c r="AB433" s="121"/>
      <c r="AC433" s="122"/>
      <c r="AD433" s="124"/>
      <c r="AE433" s="328" t="str">
        <f t="shared" si="54"/>
        <v/>
      </c>
      <c r="AF433" s="328" t="str">
        <f t="shared" si="55"/>
        <v/>
      </c>
      <c r="AG433" s="328" t="str">
        <f t="shared" si="56"/>
        <v/>
      </c>
      <c r="AH433" s="328" t="str">
        <f t="shared" si="57"/>
        <v/>
      </c>
      <c r="AI433" s="328" t="str">
        <f t="shared" si="58"/>
        <v/>
      </c>
      <c r="AJ433" s="328" t="str">
        <f t="shared" si="59"/>
        <v/>
      </c>
      <c r="AK433" s="328" t="str">
        <f t="shared" si="60"/>
        <v/>
      </c>
      <c r="AL433" s="328" t="str">
        <f t="shared" si="61"/>
        <v/>
      </c>
      <c r="AM433" s="328" t="str">
        <f t="shared" si="62"/>
        <v/>
      </c>
      <c r="AN433" s="221"/>
      <c r="AO433" s="221"/>
      <c r="AP433" s="221"/>
      <c r="AQ433" s="221"/>
      <c r="AR433" s="221"/>
      <c r="AS433" s="221"/>
      <c r="AT433" s="221"/>
      <c r="AU433" s="221"/>
      <c r="AV433" s="221"/>
      <c r="AW433" s="221"/>
      <c r="AX433" s="221"/>
      <c r="AY433" s="221"/>
      <c r="AZ433" s="221"/>
      <c r="BA433" s="221"/>
      <c r="BB433" s="221"/>
      <c r="BC433" s="221"/>
      <c r="BD433" s="221"/>
      <c r="BE433" s="221"/>
      <c r="BF433" s="221"/>
      <c r="BG433" s="221"/>
      <c r="BH433" s="221"/>
      <c r="BI433" s="221"/>
      <c r="BJ433" s="221"/>
      <c r="BK433" s="221"/>
      <c r="BL433" s="221"/>
      <c r="BM433" s="221"/>
      <c r="BN433" s="221"/>
      <c r="BO433" s="221"/>
      <c r="BP433" s="221"/>
      <c r="BQ433" s="221"/>
      <c r="BR433" s="221"/>
      <c r="BS433" s="221"/>
      <c r="BT433" s="221"/>
      <c r="BU433" s="221"/>
      <c r="BV433" s="221"/>
      <c r="BW433" s="221"/>
      <c r="BX433" s="221"/>
      <c r="BY433" s="221"/>
      <c r="BZ433" s="221"/>
      <c r="CA433" s="221"/>
      <c r="CB433" s="177"/>
      <c r="CC433" s="177"/>
      <c r="CD433" s="177"/>
    </row>
    <row r="434" spans="1:82" ht="20.100000000000001" customHeight="1">
      <c r="A434" s="291" t="str">
        <f>IF(resultats_francais!A434="","",resultats_francais!A434)</f>
        <v/>
      </c>
      <c r="B434" s="121"/>
      <c r="C434" s="122"/>
      <c r="D434" s="123"/>
      <c r="E434" s="121"/>
      <c r="F434" s="122"/>
      <c r="G434" s="122"/>
      <c r="H434" s="124"/>
      <c r="I434" s="240"/>
      <c r="J434" s="121"/>
      <c r="K434" s="122"/>
      <c r="L434" s="124"/>
      <c r="M434" s="121"/>
      <c r="N434" s="122"/>
      <c r="O434" s="122"/>
      <c r="P434" s="122"/>
      <c r="Q434" s="122"/>
      <c r="R434" s="124"/>
      <c r="S434" s="121"/>
      <c r="T434" s="124"/>
      <c r="U434" s="121"/>
      <c r="V434" s="122"/>
      <c r="W434" s="122"/>
      <c r="X434" s="124"/>
      <c r="Y434" s="121"/>
      <c r="Z434" s="122"/>
      <c r="AA434" s="124"/>
      <c r="AB434" s="121"/>
      <c r="AC434" s="122"/>
      <c r="AD434" s="124"/>
      <c r="AE434" s="328" t="str">
        <f t="shared" si="54"/>
        <v/>
      </c>
      <c r="AF434" s="328" t="str">
        <f t="shared" si="55"/>
        <v/>
      </c>
      <c r="AG434" s="328" t="str">
        <f t="shared" si="56"/>
        <v/>
      </c>
      <c r="AH434" s="328" t="str">
        <f t="shared" si="57"/>
        <v/>
      </c>
      <c r="AI434" s="328" t="str">
        <f t="shared" si="58"/>
        <v/>
      </c>
      <c r="AJ434" s="328" t="str">
        <f t="shared" si="59"/>
        <v/>
      </c>
      <c r="AK434" s="328" t="str">
        <f t="shared" si="60"/>
        <v/>
      </c>
      <c r="AL434" s="328" t="str">
        <f t="shared" si="61"/>
        <v/>
      </c>
      <c r="AM434" s="328" t="str">
        <f t="shared" si="62"/>
        <v/>
      </c>
      <c r="AN434" s="221"/>
      <c r="AO434" s="221"/>
      <c r="AP434" s="221"/>
      <c r="AQ434" s="221"/>
      <c r="AR434" s="221"/>
      <c r="AS434" s="221"/>
      <c r="AT434" s="221"/>
      <c r="AU434" s="221"/>
      <c r="AV434" s="221"/>
      <c r="AW434" s="221"/>
      <c r="AX434" s="221"/>
      <c r="AY434" s="221"/>
      <c r="AZ434" s="221"/>
      <c r="BA434" s="221"/>
      <c r="BB434" s="221"/>
      <c r="BC434" s="221"/>
      <c r="BD434" s="221"/>
      <c r="BE434" s="221"/>
      <c r="BF434" s="221"/>
      <c r="BG434" s="221"/>
      <c r="BH434" s="221"/>
      <c r="BI434" s="221"/>
      <c r="BJ434" s="221"/>
      <c r="BK434" s="221"/>
      <c r="BL434" s="221"/>
      <c r="BM434" s="221"/>
      <c r="BN434" s="221"/>
      <c r="BO434" s="221"/>
      <c r="BP434" s="221"/>
      <c r="BQ434" s="221"/>
      <c r="BR434" s="221"/>
      <c r="BS434" s="221"/>
      <c r="BT434" s="221"/>
      <c r="BU434" s="221"/>
      <c r="BV434" s="221"/>
      <c r="BW434" s="221"/>
      <c r="BX434" s="221"/>
      <c r="BY434" s="221"/>
      <c r="BZ434" s="221"/>
      <c r="CA434" s="221"/>
      <c r="CB434" s="177"/>
      <c r="CC434" s="177"/>
      <c r="CD434" s="177"/>
    </row>
    <row r="435" spans="1:82" ht="20.100000000000001" customHeight="1">
      <c r="A435" s="291" t="str">
        <f>IF(resultats_francais!A435="","",resultats_francais!A435)</f>
        <v/>
      </c>
      <c r="B435" s="121"/>
      <c r="C435" s="122"/>
      <c r="D435" s="123"/>
      <c r="E435" s="121"/>
      <c r="F435" s="122"/>
      <c r="G435" s="122"/>
      <c r="H435" s="124"/>
      <c r="I435" s="240"/>
      <c r="J435" s="121"/>
      <c r="K435" s="122"/>
      <c r="L435" s="124"/>
      <c r="M435" s="121"/>
      <c r="N435" s="122"/>
      <c r="O435" s="122"/>
      <c r="P435" s="122"/>
      <c r="Q435" s="122"/>
      <c r="R435" s="124"/>
      <c r="S435" s="121"/>
      <c r="T435" s="124"/>
      <c r="U435" s="121"/>
      <c r="V435" s="122"/>
      <c r="W435" s="122"/>
      <c r="X435" s="124"/>
      <c r="Y435" s="121"/>
      <c r="Z435" s="122"/>
      <c r="AA435" s="124"/>
      <c r="AB435" s="121"/>
      <c r="AC435" s="122"/>
      <c r="AD435" s="124"/>
      <c r="AE435" s="328" t="str">
        <f t="shared" si="54"/>
        <v/>
      </c>
      <c r="AF435" s="328" t="str">
        <f t="shared" si="55"/>
        <v/>
      </c>
      <c r="AG435" s="328" t="str">
        <f t="shared" si="56"/>
        <v/>
      </c>
      <c r="AH435" s="328" t="str">
        <f t="shared" si="57"/>
        <v/>
      </c>
      <c r="AI435" s="328" t="str">
        <f t="shared" si="58"/>
        <v/>
      </c>
      <c r="AJ435" s="328" t="str">
        <f t="shared" si="59"/>
        <v/>
      </c>
      <c r="AK435" s="328" t="str">
        <f t="shared" si="60"/>
        <v/>
      </c>
      <c r="AL435" s="328" t="str">
        <f t="shared" si="61"/>
        <v/>
      </c>
      <c r="AM435" s="328" t="str">
        <f t="shared" si="62"/>
        <v/>
      </c>
      <c r="AN435" s="221"/>
      <c r="AO435" s="221"/>
      <c r="AP435" s="221"/>
      <c r="AQ435" s="221"/>
      <c r="AR435" s="221"/>
      <c r="AS435" s="221"/>
      <c r="AT435" s="221"/>
      <c r="AU435" s="221"/>
      <c r="AV435" s="221"/>
      <c r="AW435" s="221"/>
      <c r="AX435" s="221"/>
      <c r="AY435" s="221"/>
      <c r="AZ435" s="221"/>
      <c r="BA435" s="221"/>
      <c r="BB435" s="221"/>
      <c r="BC435" s="221"/>
      <c r="BD435" s="221"/>
      <c r="BE435" s="221"/>
      <c r="BF435" s="221"/>
      <c r="BG435" s="221"/>
      <c r="BH435" s="221"/>
      <c r="BI435" s="221"/>
      <c r="BJ435" s="221"/>
      <c r="BK435" s="221"/>
      <c r="BL435" s="221"/>
      <c r="BM435" s="221"/>
      <c r="BN435" s="221"/>
      <c r="BO435" s="221"/>
      <c r="BP435" s="221"/>
      <c r="BQ435" s="221"/>
      <c r="BR435" s="221"/>
      <c r="BS435" s="221"/>
      <c r="BT435" s="221"/>
      <c r="BU435" s="221"/>
      <c r="BV435" s="221"/>
      <c r="BW435" s="221"/>
      <c r="BX435" s="221"/>
      <c r="BY435" s="221"/>
      <c r="BZ435" s="221"/>
      <c r="CA435" s="221"/>
      <c r="CB435" s="177"/>
      <c r="CC435" s="177"/>
      <c r="CD435" s="177"/>
    </row>
    <row r="436" spans="1:82" ht="20.100000000000001" customHeight="1">
      <c r="A436" s="291" t="str">
        <f>IF(resultats_francais!A436="","",resultats_francais!A436)</f>
        <v/>
      </c>
      <c r="B436" s="121"/>
      <c r="C436" s="122"/>
      <c r="D436" s="123"/>
      <c r="E436" s="121"/>
      <c r="F436" s="122"/>
      <c r="G436" s="122"/>
      <c r="H436" s="124"/>
      <c r="I436" s="240"/>
      <c r="J436" s="121"/>
      <c r="K436" s="122"/>
      <c r="L436" s="124"/>
      <c r="M436" s="121"/>
      <c r="N436" s="122"/>
      <c r="O436" s="122"/>
      <c r="P436" s="122"/>
      <c r="Q436" s="122"/>
      <c r="R436" s="124"/>
      <c r="S436" s="121"/>
      <c r="T436" s="124"/>
      <c r="U436" s="121"/>
      <c r="V436" s="122"/>
      <c r="W436" s="122"/>
      <c r="X436" s="124"/>
      <c r="Y436" s="121"/>
      <c r="Z436" s="122"/>
      <c r="AA436" s="124"/>
      <c r="AB436" s="121"/>
      <c r="AC436" s="122"/>
      <c r="AD436" s="124"/>
      <c r="AE436" s="328" t="str">
        <f t="shared" si="54"/>
        <v/>
      </c>
      <c r="AF436" s="328" t="str">
        <f t="shared" si="55"/>
        <v/>
      </c>
      <c r="AG436" s="328" t="str">
        <f t="shared" si="56"/>
        <v/>
      </c>
      <c r="AH436" s="328" t="str">
        <f t="shared" si="57"/>
        <v/>
      </c>
      <c r="AI436" s="328" t="str">
        <f t="shared" si="58"/>
        <v/>
      </c>
      <c r="AJ436" s="328" t="str">
        <f t="shared" si="59"/>
        <v/>
      </c>
      <c r="AK436" s="328" t="str">
        <f t="shared" si="60"/>
        <v/>
      </c>
      <c r="AL436" s="328" t="str">
        <f t="shared" si="61"/>
        <v/>
      </c>
      <c r="AM436" s="328" t="str">
        <f t="shared" si="62"/>
        <v/>
      </c>
      <c r="AN436" s="221"/>
      <c r="AO436" s="221"/>
      <c r="AP436" s="221"/>
      <c r="AQ436" s="221"/>
      <c r="AR436" s="221"/>
      <c r="AS436" s="221"/>
      <c r="AT436" s="221"/>
      <c r="AU436" s="221"/>
      <c r="AV436" s="221"/>
      <c r="AW436" s="221"/>
      <c r="AX436" s="221"/>
      <c r="AY436" s="221"/>
      <c r="AZ436" s="221"/>
      <c r="BA436" s="221"/>
      <c r="BB436" s="221"/>
      <c r="BC436" s="221"/>
      <c r="BD436" s="221"/>
      <c r="BE436" s="221"/>
      <c r="BF436" s="221"/>
      <c r="BG436" s="221"/>
      <c r="BH436" s="221"/>
      <c r="BI436" s="221"/>
      <c r="BJ436" s="221"/>
      <c r="BK436" s="221"/>
      <c r="BL436" s="221"/>
      <c r="BM436" s="221"/>
      <c r="BN436" s="221"/>
      <c r="BO436" s="221"/>
      <c r="BP436" s="221"/>
      <c r="BQ436" s="221"/>
      <c r="BR436" s="221"/>
      <c r="BS436" s="221"/>
      <c r="BT436" s="221"/>
      <c r="BU436" s="221"/>
      <c r="BV436" s="221"/>
      <c r="BW436" s="221"/>
      <c r="BX436" s="221"/>
      <c r="BY436" s="221"/>
      <c r="BZ436" s="221"/>
      <c r="CA436" s="221"/>
      <c r="CB436" s="177"/>
      <c r="CC436" s="177"/>
      <c r="CD436" s="177"/>
    </row>
    <row r="437" spans="1:82" ht="20.100000000000001" customHeight="1">
      <c r="A437" s="291" t="str">
        <f>IF(resultats_francais!A437="","",resultats_francais!A437)</f>
        <v/>
      </c>
      <c r="B437" s="121"/>
      <c r="C437" s="122"/>
      <c r="D437" s="123"/>
      <c r="E437" s="121"/>
      <c r="F437" s="122"/>
      <c r="G437" s="122"/>
      <c r="H437" s="124"/>
      <c r="I437" s="240"/>
      <c r="J437" s="121"/>
      <c r="K437" s="122"/>
      <c r="L437" s="124"/>
      <c r="M437" s="121"/>
      <c r="N437" s="122"/>
      <c r="O437" s="122"/>
      <c r="P437" s="122"/>
      <c r="Q437" s="122"/>
      <c r="R437" s="124"/>
      <c r="S437" s="121"/>
      <c r="T437" s="124"/>
      <c r="U437" s="121"/>
      <c r="V437" s="122"/>
      <c r="W437" s="122"/>
      <c r="X437" s="124"/>
      <c r="Y437" s="121"/>
      <c r="Z437" s="122"/>
      <c r="AA437" s="124"/>
      <c r="AB437" s="121"/>
      <c r="AC437" s="122"/>
      <c r="AD437" s="124"/>
      <c r="AE437" s="328" t="str">
        <f t="shared" si="54"/>
        <v/>
      </c>
      <c r="AF437" s="328" t="str">
        <f t="shared" si="55"/>
        <v/>
      </c>
      <c r="AG437" s="328" t="str">
        <f t="shared" si="56"/>
        <v/>
      </c>
      <c r="AH437" s="328" t="str">
        <f t="shared" si="57"/>
        <v/>
      </c>
      <c r="AI437" s="328" t="str">
        <f t="shared" si="58"/>
        <v/>
      </c>
      <c r="AJ437" s="328" t="str">
        <f t="shared" si="59"/>
        <v/>
      </c>
      <c r="AK437" s="328" t="str">
        <f t="shared" si="60"/>
        <v/>
      </c>
      <c r="AL437" s="328" t="str">
        <f t="shared" si="61"/>
        <v/>
      </c>
      <c r="AM437" s="328" t="str">
        <f t="shared" si="62"/>
        <v/>
      </c>
      <c r="AN437" s="221"/>
      <c r="AO437" s="221"/>
      <c r="AP437" s="221"/>
      <c r="AQ437" s="221"/>
      <c r="AR437" s="221"/>
      <c r="AS437" s="221"/>
      <c r="AT437" s="221"/>
      <c r="AU437" s="221"/>
      <c r="AV437" s="221"/>
      <c r="AW437" s="221"/>
      <c r="AX437" s="221"/>
      <c r="AY437" s="221"/>
      <c r="AZ437" s="221"/>
      <c r="BA437" s="221"/>
      <c r="BB437" s="221"/>
      <c r="BC437" s="221"/>
      <c r="BD437" s="221"/>
      <c r="BE437" s="221"/>
      <c r="BF437" s="221"/>
      <c r="BG437" s="221"/>
      <c r="BH437" s="221"/>
      <c r="BI437" s="221"/>
      <c r="BJ437" s="221"/>
      <c r="BK437" s="221"/>
      <c r="BL437" s="221"/>
      <c r="BM437" s="221"/>
      <c r="BN437" s="221"/>
      <c r="BO437" s="221"/>
      <c r="BP437" s="221"/>
      <c r="BQ437" s="221"/>
      <c r="BR437" s="221"/>
      <c r="BS437" s="221"/>
      <c r="BT437" s="221"/>
      <c r="BU437" s="221"/>
      <c r="BV437" s="221"/>
      <c r="BW437" s="221"/>
      <c r="BX437" s="221"/>
      <c r="BY437" s="221"/>
      <c r="BZ437" s="221"/>
      <c r="CA437" s="221"/>
      <c r="CB437" s="177"/>
      <c r="CC437" s="177"/>
      <c r="CD437" s="177"/>
    </row>
    <row r="438" spans="1:82" ht="20.100000000000001" customHeight="1">
      <c r="A438" s="291" t="str">
        <f>IF(resultats_francais!A438="","",resultats_francais!A438)</f>
        <v/>
      </c>
      <c r="B438" s="121"/>
      <c r="C438" s="122"/>
      <c r="D438" s="123"/>
      <c r="E438" s="121"/>
      <c r="F438" s="122"/>
      <c r="G438" s="122"/>
      <c r="H438" s="124"/>
      <c r="I438" s="240"/>
      <c r="J438" s="121"/>
      <c r="K438" s="122"/>
      <c r="L438" s="124"/>
      <c r="M438" s="121"/>
      <c r="N438" s="122"/>
      <c r="O438" s="122"/>
      <c r="P438" s="122"/>
      <c r="Q438" s="122"/>
      <c r="R438" s="124"/>
      <c r="S438" s="121"/>
      <c r="T438" s="124"/>
      <c r="U438" s="121"/>
      <c r="V438" s="122"/>
      <c r="W438" s="122"/>
      <c r="X438" s="124"/>
      <c r="Y438" s="121"/>
      <c r="Z438" s="122"/>
      <c r="AA438" s="124"/>
      <c r="AB438" s="121"/>
      <c r="AC438" s="122"/>
      <c r="AD438" s="124"/>
      <c r="AE438" s="328" t="str">
        <f t="shared" si="54"/>
        <v/>
      </c>
      <c r="AF438" s="328" t="str">
        <f t="shared" si="55"/>
        <v/>
      </c>
      <c r="AG438" s="328" t="str">
        <f t="shared" si="56"/>
        <v/>
      </c>
      <c r="AH438" s="328" t="str">
        <f t="shared" si="57"/>
        <v/>
      </c>
      <c r="AI438" s="328" t="str">
        <f t="shared" si="58"/>
        <v/>
      </c>
      <c r="AJ438" s="328" t="str">
        <f t="shared" si="59"/>
        <v/>
      </c>
      <c r="AK438" s="328" t="str">
        <f t="shared" si="60"/>
        <v/>
      </c>
      <c r="AL438" s="328" t="str">
        <f t="shared" si="61"/>
        <v/>
      </c>
      <c r="AM438" s="328" t="str">
        <f t="shared" si="62"/>
        <v/>
      </c>
      <c r="AN438" s="221"/>
      <c r="AO438" s="221"/>
      <c r="AP438" s="221"/>
      <c r="AQ438" s="221"/>
      <c r="AR438" s="221"/>
      <c r="AS438" s="221"/>
      <c r="AT438" s="221"/>
      <c r="AU438" s="221"/>
      <c r="AV438" s="221"/>
      <c r="AW438" s="221"/>
      <c r="AX438" s="221"/>
      <c r="AY438" s="221"/>
      <c r="AZ438" s="221"/>
      <c r="BA438" s="221"/>
      <c r="BB438" s="221"/>
      <c r="BC438" s="221"/>
      <c r="BD438" s="221"/>
      <c r="BE438" s="221"/>
      <c r="BF438" s="221"/>
      <c r="BG438" s="221"/>
      <c r="BH438" s="221"/>
      <c r="BI438" s="221"/>
      <c r="BJ438" s="221"/>
      <c r="BK438" s="221"/>
      <c r="BL438" s="221"/>
      <c r="BM438" s="221"/>
      <c r="BN438" s="221"/>
      <c r="BO438" s="221"/>
      <c r="BP438" s="221"/>
      <c r="BQ438" s="221"/>
      <c r="BR438" s="221"/>
      <c r="BS438" s="221"/>
      <c r="BT438" s="221"/>
      <c r="BU438" s="221"/>
      <c r="BV438" s="221"/>
      <c r="BW438" s="221"/>
      <c r="BX438" s="221"/>
      <c r="BY438" s="221"/>
      <c r="BZ438" s="221"/>
      <c r="CA438" s="221"/>
      <c r="CB438" s="177"/>
      <c r="CC438" s="177"/>
      <c r="CD438" s="177"/>
    </row>
    <row r="439" spans="1:82" ht="20.100000000000001" customHeight="1">
      <c r="A439" s="291" t="str">
        <f>IF(resultats_francais!A439="","",resultats_francais!A439)</f>
        <v/>
      </c>
      <c r="B439" s="121"/>
      <c r="C439" s="122"/>
      <c r="D439" s="123"/>
      <c r="E439" s="121"/>
      <c r="F439" s="122"/>
      <c r="G439" s="122"/>
      <c r="H439" s="124"/>
      <c r="I439" s="240"/>
      <c r="J439" s="121"/>
      <c r="K439" s="122"/>
      <c r="L439" s="124"/>
      <c r="M439" s="121"/>
      <c r="N439" s="122"/>
      <c r="O439" s="122"/>
      <c r="P439" s="122"/>
      <c r="Q439" s="122"/>
      <c r="R439" s="124"/>
      <c r="S439" s="121"/>
      <c r="T439" s="124"/>
      <c r="U439" s="121"/>
      <c r="V439" s="122"/>
      <c r="W439" s="122"/>
      <c r="X439" s="124"/>
      <c r="Y439" s="121"/>
      <c r="Z439" s="122"/>
      <c r="AA439" s="124"/>
      <c r="AB439" s="121"/>
      <c r="AC439" s="122"/>
      <c r="AD439" s="124"/>
      <c r="AE439" s="328" t="str">
        <f t="shared" si="54"/>
        <v/>
      </c>
      <c r="AF439" s="328" t="str">
        <f t="shared" si="55"/>
        <v/>
      </c>
      <c r="AG439" s="328" t="str">
        <f t="shared" si="56"/>
        <v/>
      </c>
      <c r="AH439" s="328" t="str">
        <f t="shared" si="57"/>
        <v/>
      </c>
      <c r="AI439" s="328" t="str">
        <f t="shared" si="58"/>
        <v/>
      </c>
      <c r="AJ439" s="328" t="str">
        <f t="shared" si="59"/>
        <v/>
      </c>
      <c r="AK439" s="328" t="str">
        <f t="shared" si="60"/>
        <v/>
      </c>
      <c r="AL439" s="328" t="str">
        <f t="shared" si="61"/>
        <v/>
      </c>
      <c r="AM439" s="328" t="str">
        <f t="shared" si="62"/>
        <v/>
      </c>
      <c r="AN439" s="221"/>
      <c r="AO439" s="221"/>
      <c r="AP439" s="221"/>
      <c r="AQ439" s="221"/>
      <c r="AR439" s="221"/>
      <c r="AS439" s="221"/>
      <c r="AT439" s="221"/>
      <c r="AU439" s="221"/>
      <c r="AV439" s="221"/>
      <c r="AW439" s="221"/>
      <c r="AX439" s="221"/>
      <c r="AY439" s="221"/>
      <c r="AZ439" s="221"/>
      <c r="BA439" s="221"/>
      <c r="BB439" s="221"/>
      <c r="BC439" s="221"/>
      <c r="BD439" s="221"/>
      <c r="BE439" s="221"/>
      <c r="BF439" s="221"/>
      <c r="BG439" s="221"/>
      <c r="BH439" s="221"/>
      <c r="BI439" s="221"/>
      <c r="BJ439" s="221"/>
      <c r="BK439" s="221"/>
      <c r="BL439" s="221"/>
      <c r="BM439" s="221"/>
      <c r="BN439" s="221"/>
      <c r="BO439" s="221"/>
      <c r="BP439" s="221"/>
      <c r="BQ439" s="221"/>
      <c r="BR439" s="221"/>
      <c r="BS439" s="221"/>
      <c r="BT439" s="221"/>
      <c r="BU439" s="221"/>
      <c r="BV439" s="221"/>
      <c r="BW439" s="221"/>
      <c r="BX439" s="221"/>
      <c r="BY439" s="221"/>
      <c r="BZ439" s="221"/>
      <c r="CA439" s="221"/>
      <c r="CB439" s="177"/>
      <c r="CC439" s="177"/>
      <c r="CD439" s="177"/>
    </row>
    <row r="440" spans="1:82" ht="20.100000000000001" customHeight="1">
      <c r="A440" s="291" t="str">
        <f>IF(resultats_francais!A440="","",resultats_francais!A440)</f>
        <v/>
      </c>
      <c r="B440" s="121"/>
      <c r="C440" s="122"/>
      <c r="D440" s="123"/>
      <c r="E440" s="121"/>
      <c r="F440" s="122"/>
      <c r="G440" s="122"/>
      <c r="H440" s="124"/>
      <c r="I440" s="240"/>
      <c r="J440" s="121"/>
      <c r="K440" s="122"/>
      <c r="L440" s="124"/>
      <c r="M440" s="121"/>
      <c r="N440" s="122"/>
      <c r="O440" s="122"/>
      <c r="P440" s="122"/>
      <c r="Q440" s="122"/>
      <c r="R440" s="124"/>
      <c r="S440" s="121"/>
      <c r="T440" s="124"/>
      <c r="U440" s="121"/>
      <c r="V440" s="122"/>
      <c r="W440" s="122"/>
      <c r="X440" s="124"/>
      <c r="Y440" s="121"/>
      <c r="Z440" s="122"/>
      <c r="AA440" s="124"/>
      <c r="AB440" s="121"/>
      <c r="AC440" s="122"/>
      <c r="AD440" s="124"/>
      <c r="AE440" s="328" t="str">
        <f t="shared" si="54"/>
        <v/>
      </c>
      <c r="AF440" s="328" t="str">
        <f t="shared" si="55"/>
        <v/>
      </c>
      <c r="AG440" s="328" t="str">
        <f t="shared" si="56"/>
        <v/>
      </c>
      <c r="AH440" s="328" t="str">
        <f t="shared" si="57"/>
        <v/>
      </c>
      <c r="AI440" s="328" t="str">
        <f t="shared" si="58"/>
        <v/>
      </c>
      <c r="AJ440" s="328" t="str">
        <f t="shared" si="59"/>
        <v/>
      </c>
      <c r="AK440" s="328" t="str">
        <f t="shared" si="60"/>
        <v/>
      </c>
      <c r="AL440" s="328" t="str">
        <f t="shared" si="61"/>
        <v/>
      </c>
      <c r="AM440" s="328" t="str">
        <f t="shared" si="62"/>
        <v/>
      </c>
      <c r="AN440" s="221"/>
      <c r="AO440" s="221"/>
      <c r="AP440" s="221"/>
      <c r="AQ440" s="221"/>
      <c r="AR440" s="221"/>
      <c r="AS440" s="221"/>
      <c r="AT440" s="221"/>
      <c r="AU440" s="221"/>
      <c r="AV440" s="221"/>
      <c r="AW440" s="221"/>
      <c r="AX440" s="221"/>
      <c r="AY440" s="221"/>
      <c r="AZ440" s="221"/>
      <c r="BA440" s="221"/>
      <c r="BB440" s="221"/>
      <c r="BC440" s="221"/>
      <c r="BD440" s="221"/>
      <c r="BE440" s="221"/>
      <c r="BF440" s="221"/>
      <c r="BG440" s="221"/>
      <c r="BH440" s="221"/>
      <c r="BI440" s="221"/>
      <c r="BJ440" s="221"/>
      <c r="BK440" s="221"/>
      <c r="BL440" s="221"/>
      <c r="BM440" s="221"/>
      <c r="BN440" s="221"/>
      <c r="BO440" s="221"/>
      <c r="BP440" s="221"/>
      <c r="BQ440" s="221"/>
      <c r="BR440" s="221"/>
      <c r="BS440" s="221"/>
      <c r="BT440" s="221"/>
      <c r="BU440" s="221"/>
      <c r="BV440" s="221"/>
      <c r="BW440" s="221"/>
      <c r="BX440" s="221"/>
      <c r="BY440" s="221"/>
      <c r="BZ440" s="221"/>
      <c r="CA440" s="221"/>
      <c r="CB440" s="177"/>
      <c r="CC440" s="177"/>
      <c r="CD440" s="177"/>
    </row>
    <row r="441" spans="1:82" ht="20.100000000000001" customHeight="1">
      <c r="A441" s="291" t="str">
        <f>IF(resultats_francais!A441="","",resultats_francais!A441)</f>
        <v/>
      </c>
      <c r="B441" s="121"/>
      <c r="C441" s="122"/>
      <c r="D441" s="123"/>
      <c r="E441" s="121"/>
      <c r="F441" s="122"/>
      <c r="G441" s="122"/>
      <c r="H441" s="124"/>
      <c r="I441" s="240"/>
      <c r="J441" s="121"/>
      <c r="K441" s="122"/>
      <c r="L441" s="124"/>
      <c r="M441" s="121"/>
      <c r="N441" s="122"/>
      <c r="O441" s="122"/>
      <c r="P441" s="122"/>
      <c r="Q441" s="122"/>
      <c r="R441" s="124"/>
      <c r="S441" s="121"/>
      <c r="T441" s="124"/>
      <c r="U441" s="121"/>
      <c r="V441" s="122"/>
      <c r="W441" s="122"/>
      <c r="X441" s="124"/>
      <c r="Y441" s="121"/>
      <c r="Z441" s="122"/>
      <c r="AA441" s="124"/>
      <c r="AB441" s="121"/>
      <c r="AC441" s="122"/>
      <c r="AD441" s="124"/>
      <c r="AE441" s="328" t="str">
        <f t="shared" si="54"/>
        <v/>
      </c>
      <c r="AF441" s="328" t="str">
        <f t="shared" si="55"/>
        <v/>
      </c>
      <c r="AG441" s="328" t="str">
        <f t="shared" si="56"/>
        <v/>
      </c>
      <c r="AH441" s="328" t="str">
        <f t="shared" si="57"/>
        <v/>
      </c>
      <c r="AI441" s="328" t="str">
        <f t="shared" si="58"/>
        <v/>
      </c>
      <c r="AJ441" s="328" t="str">
        <f t="shared" si="59"/>
        <v/>
      </c>
      <c r="AK441" s="328" t="str">
        <f t="shared" si="60"/>
        <v/>
      </c>
      <c r="AL441" s="328" t="str">
        <f t="shared" si="61"/>
        <v/>
      </c>
      <c r="AM441" s="328" t="str">
        <f t="shared" si="62"/>
        <v/>
      </c>
      <c r="AN441" s="221"/>
      <c r="AO441" s="221"/>
      <c r="AP441" s="221"/>
      <c r="AQ441" s="221"/>
      <c r="AR441" s="221"/>
      <c r="AS441" s="221"/>
      <c r="AT441" s="221"/>
      <c r="AU441" s="221"/>
      <c r="AV441" s="221"/>
      <c r="AW441" s="221"/>
      <c r="AX441" s="221"/>
      <c r="AY441" s="221"/>
      <c r="AZ441" s="221"/>
      <c r="BA441" s="221"/>
      <c r="BB441" s="221"/>
      <c r="BC441" s="221"/>
      <c r="BD441" s="221"/>
      <c r="BE441" s="221"/>
      <c r="BF441" s="221"/>
      <c r="BG441" s="221"/>
      <c r="BH441" s="221"/>
      <c r="BI441" s="221"/>
      <c r="BJ441" s="221"/>
      <c r="BK441" s="221"/>
      <c r="BL441" s="221"/>
      <c r="BM441" s="221"/>
      <c r="BN441" s="221"/>
      <c r="BO441" s="221"/>
      <c r="BP441" s="221"/>
      <c r="BQ441" s="221"/>
      <c r="BR441" s="221"/>
      <c r="BS441" s="221"/>
      <c r="BT441" s="221"/>
      <c r="BU441" s="221"/>
      <c r="BV441" s="221"/>
      <c r="BW441" s="221"/>
      <c r="BX441" s="221"/>
      <c r="BY441" s="221"/>
      <c r="BZ441" s="221"/>
      <c r="CA441" s="221"/>
      <c r="CB441" s="177"/>
      <c r="CC441" s="177"/>
      <c r="CD441" s="177"/>
    </row>
    <row r="442" spans="1:82" ht="20.100000000000001" customHeight="1">
      <c r="A442" s="291" t="str">
        <f>IF(resultats_francais!A442="","",resultats_francais!A442)</f>
        <v/>
      </c>
      <c r="B442" s="121"/>
      <c r="C442" s="122"/>
      <c r="D442" s="123"/>
      <c r="E442" s="121"/>
      <c r="F442" s="122"/>
      <c r="G442" s="122"/>
      <c r="H442" s="124"/>
      <c r="I442" s="240"/>
      <c r="J442" s="121"/>
      <c r="K442" s="122"/>
      <c r="L442" s="124"/>
      <c r="M442" s="121"/>
      <c r="N442" s="122"/>
      <c r="O442" s="122"/>
      <c r="P442" s="122"/>
      <c r="Q442" s="122"/>
      <c r="R442" s="124"/>
      <c r="S442" s="121"/>
      <c r="T442" s="124"/>
      <c r="U442" s="121"/>
      <c r="V442" s="122"/>
      <c r="W442" s="122"/>
      <c r="X442" s="124"/>
      <c r="Y442" s="121"/>
      <c r="Z442" s="122"/>
      <c r="AA442" s="124"/>
      <c r="AB442" s="121"/>
      <c r="AC442" s="122"/>
      <c r="AD442" s="124"/>
      <c r="AE442" s="328" t="str">
        <f t="shared" si="54"/>
        <v/>
      </c>
      <c r="AF442" s="328" t="str">
        <f t="shared" si="55"/>
        <v/>
      </c>
      <c r="AG442" s="328" t="str">
        <f t="shared" si="56"/>
        <v/>
      </c>
      <c r="AH442" s="328" t="str">
        <f t="shared" si="57"/>
        <v/>
      </c>
      <c r="AI442" s="328" t="str">
        <f t="shared" si="58"/>
        <v/>
      </c>
      <c r="AJ442" s="328" t="str">
        <f t="shared" si="59"/>
        <v/>
      </c>
      <c r="AK442" s="328" t="str">
        <f t="shared" si="60"/>
        <v/>
      </c>
      <c r="AL442" s="328" t="str">
        <f t="shared" si="61"/>
        <v/>
      </c>
      <c r="AM442" s="328" t="str">
        <f t="shared" si="62"/>
        <v/>
      </c>
      <c r="AN442" s="221"/>
      <c r="AO442" s="221"/>
      <c r="AP442" s="221"/>
      <c r="AQ442" s="221"/>
      <c r="AR442" s="221"/>
      <c r="AS442" s="221"/>
      <c r="AT442" s="221"/>
      <c r="AU442" s="221"/>
      <c r="AV442" s="221"/>
      <c r="AW442" s="221"/>
      <c r="AX442" s="221"/>
      <c r="AY442" s="221"/>
      <c r="AZ442" s="221"/>
      <c r="BA442" s="221"/>
      <c r="BB442" s="221"/>
      <c r="BC442" s="221"/>
      <c r="BD442" s="221"/>
      <c r="BE442" s="221"/>
      <c r="BF442" s="221"/>
      <c r="BG442" s="221"/>
      <c r="BH442" s="221"/>
      <c r="BI442" s="221"/>
      <c r="BJ442" s="221"/>
      <c r="BK442" s="221"/>
      <c r="BL442" s="221"/>
      <c r="BM442" s="221"/>
      <c r="BN442" s="221"/>
      <c r="BO442" s="221"/>
      <c r="BP442" s="221"/>
      <c r="BQ442" s="221"/>
      <c r="BR442" s="221"/>
      <c r="BS442" s="221"/>
      <c r="BT442" s="221"/>
      <c r="BU442" s="221"/>
      <c r="BV442" s="221"/>
      <c r="BW442" s="221"/>
      <c r="BX442" s="221"/>
      <c r="BY442" s="221"/>
      <c r="BZ442" s="221"/>
      <c r="CA442" s="221"/>
      <c r="CB442" s="177"/>
      <c r="CC442" s="177"/>
      <c r="CD442" s="177"/>
    </row>
    <row r="443" spans="1:82" ht="20.100000000000001" customHeight="1">
      <c r="A443" s="291" t="str">
        <f>IF(resultats_francais!A443="","",resultats_francais!A443)</f>
        <v/>
      </c>
      <c r="B443" s="121"/>
      <c r="C443" s="122"/>
      <c r="D443" s="123"/>
      <c r="E443" s="121"/>
      <c r="F443" s="122"/>
      <c r="G443" s="122"/>
      <c r="H443" s="124"/>
      <c r="I443" s="240"/>
      <c r="J443" s="121"/>
      <c r="K443" s="122"/>
      <c r="L443" s="124"/>
      <c r="M443" s="121"/>
      <c r="N443" s="122"/>
      <c r="O443" s="122"/>
      <c r="P443" s="122"/>
      <c r="Q443" s="122"/>
      <c r="R443" s="124"/>
      <c r="S443" s="121"/>
      <c r="T443" s="124"/>
      <c r="U443" s="121"/>
      <c r="V443" s="122"/>
      <c r="W443" s="122"/>
      <c r="X443" s="124"/>
      <c r="Y443" s="121"/>
      <c r="Z443" s="122"/>
      <c r="AA443" s="124"/>
      <c r="AB443" s="121"/>
      <c r="AC443" s="122"/>
      <c r="AD443" s="124"/>
      <c r="AE443" s="328" t="str">
        <f t="shared" si="54"/>
        <v/>
      </c>
      <c r="AF443" s="328" t="str">
        <f t="shared" si="55"/>
        <v/>
      </c>
      <c r="AG443" s="328" t="str">
        <f t="shared" si="56"/>
        <v/>
      </c>
      <c r="AH443" s="328" t="str">
        <f t="shared" si="57"/>
        <v/>
      </c>
      <c r="AI443" s="328" t="str">
        <f t="shared" si="58"/>
        <v/>
      </c>
      <c r="AJ443" s="328" t="str">
        <f t="shared" si="59"/>
        <v/>
      </c>
      <c r="AK443" s="328" t="str">
        <f t="shared" si="60"/>
        <v/>
      </c>
      <c r="AL443" s="328" t="str">
        <f t="shared" si="61"/>
        <v/>
      </c>
      <c r="AM443" s="328" t="str">
        <f t="shared" si="62"/>
        <v/>
      </c>
      <c r="AN443" s="221"/>
      <c r="AO443" s="221"/>
      <c r="AP443" s="221"/>
      <c r="AQ443" s="221"/>
      <c r="AR443" s="221"/>
      <c r="AS443" s="221"/>
      <c r="AT443" s="221"/>
      <c r="AU443" s="221"/>
      <c r="AV443" s="221"/>
      <c r="AW443" s="221"/>
      <c r="AX443" s="221"/>
      <c r="AY443" s="221"/>
      <c r="AZ443" s="221"/>
      <c r="BA443" s="221"/>
      <c r="BB443" s="221"/>
      <c r="BC443" s="221"/>
      <c r="BD443" s="221"/>
      <c r="BE443" s="221"/>
      <c r="BF443" s="221"/>
      <c r="BG443" s="221"/>
      <c r="BH443" s="221"/>
      <c r="BI443" s="221"/>
      <c r="BJ443" s="221"/>
      <c r="BK443" s="221"/>
      <c r="BL443" s="221"/>
      <c r="BM443" s="221"/>
      <c r="BN443" s="221"/>
      <c r="BO443" s="221"/>
      <c r="BP443" s="221"/>
      <c r="BQ443" s="221"/>
      <c r="BR443" s="221"/>
      <c r="BS443" s="221"/>
      <c r="BT443" s="221"/>
      <c r="BU443" s="221"/>
      <c r="BV443" s="221"/>
      <c r="BW443" s="221"/>
      <c r="BX443" s="221"/>
      <c r="BY443" s="221"/>
      <c r="BZ443" s="221"/>
      <c r="CA443" s="221"/>
      <c r="CB443" s="177"/>
      <c r="CC443" s="177"/>
      <c r="CD443" s="177"/>
    </row>
    <row r="444" spans="1:82" ht="20.100000000000001" customHeight="1">
      <c r="A444" s="291" t="str">
        <f>IF(resultats_francais!A444="","",resultats_francais!A444)</f>
        <v/>
      </c>
      <c r="B444" s="121"/>
      <c r="C444" s="122"/>
      <c r="D444" s="123"/>
      <c r="E444" s="121"/>
      <c r="F444" s="122"/>
      <c r="G444" s="122"/>
      <c r="H444" s="124"/>
      <c r="I444" s="240"/>
      <c r="J444" s="121"/>
      <c r="K444" s="122"/>
      <c r="L444" s="124"/>
      <c r="M444" s="121"/>
      <c r="N444" s="122"/>
      <c r="O444" s="122"/>
      <c r="P444" s="122"/>
      <c r="Q444" s="122"/>
      <c r="R444" s="124"/>
      <c r="S444" s="121"/>
      <c r="T444" s="124"/>
      <c r="U444" s="121"/>
      <c r="V444" s="122"/>
      <c r="W444" s="122"/>
      <c r="X444" s="124"/>
      <c r="Y444" s="121"/>
      <c r="Z444" s="122"/>
      <c r="AA444" s="124"/>
      <c r="AB444" s="121"/>
      <c r="AC444" s="122"/>
      <c r="AD444" s="124"/>
      <c r="AE444" s="328" t="str">
        <f t="shared" si="54"/>
        <v/>
      </c>
      <c r="AF444" s="328" t="str">
        <f t="shared" si="55"/>
        <v/>
      </c>
      <c r="AG444" s="328" t="str">
        <f t="shared" si="56"/>
        <v/>
      </c>
      <c r="AH444" s="328" t="str">
        <f t="shared" si="57"/>
        <v/>
      </c>
      <c r="AI444" s="328" t="str">
        <f t="shared" si="58"/>
        <v/>
      </c>
      <c r="AJ444" s="328" t="str">
        <f t="shared" si="59"/>
        <v/>
      </c>
      <c r="AK444" s="328" t="str">
        <f t="shared" si="60"/>
        <v/>
      </c>
      <c r="AL444" s="328" t="str">
        <f t="shared" si="61"/>
        <v/>
      </c>
      <c r="AM444" s="328" t="str">
        <f t="shared" si="62"/>
        <v/>
      </c>
      <c r="AN444" s="221"/>
      <c r="AO444" s="221"/>
      <c r="AP444" s="221"/>
      <c r="AQ444" s="221"/>
      <c r="AR444" s="221"/>
      <c r="AS444" s="221"/>
      <c r="AT444" s="221"/>
      <c r="AU444" s="221"/>
      <c r="AV444" s="221"/>
      <c r="AW444" s="221"/>
      <c r="AX444" s="221"/>
      <c r="AY444" s="221"/>
      <c r="AZ444" s="221"/>
      <c r="BA444" s="221"/>
      <c r="BB444" s="221"/>
      <c r="BC444" s="221"/>
      <c r="BD444" s="221"/>
      <c r="BE444" s="221"/>
      <c r="BF444" s="221"/>
      <c r="BG444" s="221"/>
      <c r="BH444" s="221"/>
      <c r="BI444" s="221"/>
      <c r="BJ444" s="221"/>
      <c r="BK444" s="221"/>
      <c r="BL444" s="221"/>
      <c r="BM444" s="221"/>
      <c r="BN444" s="221"/>
      <c r="BO444" s="221"/>
      <c r="BP444" s="221"/>
      <c r="BQ444" s="221"/>
      <c r="BR444" s="221"/>
      <c r="BS444" s="221"/>
      <c r="BT444" s="221"/>
      <c r="BU444" s="221"/>
      <c r="BV444" s="221"/>
      <c r="BW444" s="221"/>
      <c r="BX444" s="221"/>
      <c r="BY444" s="221"/>
      <c r="BZ444" s="221"/>
      <c r="CA444" s="221"/>
      <c r="CB444" s="177"/>
      <c r="CC444" s="177"/>
      <c r="CD444" s="177"/>
    </row>
    <row r="445" spans="1:82" ht="20.100000000000001" customHeight="1">
      <c r="A445" s="291" t="str">
        <f>IF(resultats_francais!A445="","",resultats_francais!A445)</f>
        <v/>
      </c>
      <c r="B445" s="121"/>
      <c r="C445" s="122"/>
      <c r="D445" s="123"/>
      <c r="E445" s="121"/>
      <c r="F445" s="122"/>
      <c r="G445" s="122"/>
      <c r="H445" s="124"/>
      <c r="I445" s="240"/>
      <c r="J445" s="121"/>
      <c r="K445" s="122"/>
      <c r="L445" s="124"/>
      <c r="M445" s="121"/>
      <c r="N445" s="122"/>
      <c r="O445" s="122"/>
      <c r="P445" s="122"/>
      <c r="Q445" s="122"/>
      <c r="R445" s="124"/>
      <c r="S445" s="121"/>
      <c r="T445" s="124"/>
      <c r="U445" s="121"/>
      <c r="V445" s="122"/>
      <c r="W445" s="122"/>
      <c r="X445" s="124"/>
      <c r="Y445" s="121"/>
      <c r="Z445" s="122"/>
      <c r="AA445" s="124"/>
      <c r="AB445" s="121"/>
      <c r="AC445" s="122"/>
      <c r="AD445" s="124"/>
      <c r="AE445" s="328" t="str">
        <f t="shared" si="54"/>
        <v/>
      </c>
      <c r="AF445" s="328" t="str">
        <f t="shared" si="55"/>
        <v/>
      </c>
      <c r="AG445" s="328" t="str">
        <f t="shared" si="56"/>
        <v/>
      </c>
      <c r="AH445" s="328" t="str">
        <f t="shared" si="57"/>
        <v/>
      </c>
      <c r="AI445" s="328" t="str">
        <f t="shared" si="58"/>
        <v/>
      </c>
      <c r="AJ445" s="328" t="str">
        <f t="shared" si="59"/>
        <v/>
      </c>
      <c r="AK445" s="328" t="str">
        <f t="shared" si="60"/>
        <v/>
      </c>
      <c r="AL445" s="328" t="str">
        <f t="shared" si="61"/>
        <v/>
      </c>
      <c r="AM445" s="328" t="str">
        <f t="shared" si="62"/>
        <v/>
      </c>
      <c r="AN445" s="221"/>
      <c r="AO445" s="221"/>
      <c r="AP445" s="221"/>
      <c r="AQ445" s="221"/>
      <c r="AR445" s="221"/>
      <c r="AS445" s="221"/>
      <c r="AT445" s="221"/>
      <c r="AU445" s="221"/>
      <c r="AV445" s="221"/>
      <c r="AW445" s="221"/>
      <c r="AX445" s="221"/>
      <c r="AY445" s="221"/>
      <c r="AZ445" s="221"/>
      <c r="BA445" s="221"/>
      <c r="BB445" s="221"/>
      <c r="BC445" s="221"/>
      <c r="BD445" s="221"/>
      <c r="BE445" s="221"/>
      <c r="BF445" s="221"/>
      <c r="BG445" s="221"/>
      <c r="BH445" s="221"/>
      <c r="BI445" s="221"/>
      <c r="BJ445" s="221"/>
      <c r="BK445" s="221"/>
      <c r="BL445" s="221"/>
      <c r="BM445" s="221"/>
      <c r="BN445" s="221"/>
      <c r="BO445" s="221"/>
      <c r="BP445" s="221"/>
      <c r="BQ445" s="221"/>
      <c r="BR445" s="221"/>
      <c r="BS445" s="221"/>
      <c r="BT445" s="221"/>
      <c r="BU445" s="221"/>
      <c r="BV445" s="221"/>
      <c r="BW445" s="221"/>
      <c r="BX445" s="221"/>
      <c r="BY445" s="221"/>
      <c r="BZ445" s="221"/>
      <c r="CA445" s="221"/>
      <c r="CB445" s="177"/>
      <c r="CC445" s="177"/>
      <c r="CD445" s="177"/>
    </row>
    <row r="446" spans="1:82" ht="20.100000000000001" customHeight="1">
      <c r="A446" s="291" t="str">
        <f>IF(resultats_francais!A446="","",resultats_francais!A446)</f>
        <v/>
      </c>
      <c r="B446" s="121"/>
      <c r="C446" s="122"/>
      <c r="D446" s="123"/>
      <c r="E446" s="121"/>
      <c r="F446" s="122"/>
      <c r="G446" s="122"/>
      <c r="H446" s="124"/>
      <c r="I446" s="240"/>
      <c r="J446" s="121"/>
      <c r="K446" s="122"/>
      <c r="L446" s="124"/>
      <c r="M446" s="121"/>
      <c r="N446" s="122"/>
      <c r="O446" s="122"/>
      <c r="P446" s="122"/>
      <c r="Q446" s="122"/>
      <c r="R446" s="124"/>
      <c r="S446" s="121"/>
      <c r="T446" s="124"/>
      <c r="U446" s="121"/>
      <c r="V446" s="122"/>
      <c r="W446" s="122"/>
      <c r="X446" s="124"/>
      <c r="Y446" s="121"/>
      <c r="Z446" s="122"/>
      <c r="AA446" s="124"/>
      <c r="AB446" s="121"/>
      <c r="AC446" s="122"/>
      <c r="AD446" s="124"/>
      <c r="AE446" s="328" t="str">
        <f t="shared" si="54"/>
        <v/>
      </c>
      <c r="AF446" s="328" t="str">
        <f t="shared" si="55"/>
        <v/>
      </c>
      <c r="AG446" s="328" t="str">
        <f t="shared" si="56"/>
        <v/>
      </c>
      <c r="AH446" s="328" t="str">
        <f t="shared" si="57"/>
        <v/>
      </c>
      <c r="AI446" s="328" t="str">
        <f t="shared" si="58"/>
        <v/>
      </c>
      <c r="AJ446" s="328" t="str">
        <f t="shared" si="59"/>
        <v/>
      </c>
      <c r="AK446" s="328" t="str">
        <f t="shared" si="60"/>
        <v/>
      </c>
      <c r="AL446" s="328" t="str">
        <f t="shared" si="61"/>
        <v/>
      </c>
      <c r="AM446" s="328" t="str">
        <f t="shared" si="62"/>
        <v/>
      </c>
      <c r="AN446" s="221"/>
      <c r="AO446" s="221"/>
      <c r="AP446" s="221"/>
      <c r="AQ446" s="221"/>
      <c r="AR446" s="221"/>
      <c r="AS446" s="221"/>
      <c r="AT446" s="221"/>
      <c r="AU446" s="221"/>
      <c r="AV446" s="221"/>
      <c r="AW446" s="221"/>
      <c r="AX446" s="221"/>
      <c r="AY446" s="221"/>
      <c r="AZ446" s="221"/>
      <c r="BA446" s="221"/>
      <c r="BB446" s="221"/>
      <c r="BC446" s="221"/>
      <c r="BD446" s="221"/>
      <c r="BE446" s="221"/>
      <c r="BF446" s="221"/>
      <c r="BG446" s="221"/>
      <c r="BH446" s="221"/>
      <c r="BI446" s="221"/>
      <c r="BJ446" s="221"/>
      <c r="BK446" s="221"/>
      <c r="BL446" s="221"/>
      <c r="BM446" s="221"/>
      <c r="BN446" s="221"/>
      <c r="BO446" s="221"/>
      <c r="BP446" s="221"/>
      <c r="BQ446" s="221"/>
      <c r="BR446" s="221"/>
      <c r="BS446" s="221"/>
      <c r="BT446" s="221"/>
      <c r="BU446" s="221"/>
      <c r="BV446" s="221"/>
      <c r="BW446" s="221"/>
      <c r="BX446" s="221"/>
      <c r="BY446" s="221"/>
      <c r="BZ446" s="221"/>
      <c r="CA446" s="221"/>
      <c r="CB446" s="177"/>
      <c r="CC446" s="177"/>
      <c r="CD446" s="177"/>
    </row>
    <row r="447" spans="1:82" ht="20.100000000000001" customHeight="1">
      <c r="A447" s="291" t="str">
        <f>IF(resultats_francais!A447="","",resultats_francais!A447)</f>
        <v/>
      </c>
      <c r="B447" s="121"/>
      <c r="C447" s="122"/>
      <c r="D447" s="123"/>
      <c r="E447" s="121"/>
      <c r="F447" s="122"/>
      <c r="G447" s="122"/>
      <c r="H447" s="124"/>
      <c r="I447" s="240"/>
      <c r="J447" s="121"/>
      <c r="K447" s="122"/>
      <c r="L447" s="124"/>
      <c r="M447" s="121"/>
      <c r="N447" s="122"/>
      <c r="O447" s="122"/>
      <c r="P447" s="122"/>
      <c r="Q447" s="122"/>
      <c r="R447" s="124"/>
      <c r="S447" s="121"/>
      <c r="T447" s="124"/>
      <c r="U447" s="121"/>
      <c r="V447" s="122"/>
      <c r="W447" s="122"/>
      <c r="X447" s="124"/>
      <c r="Y447" s="121"/>
      <c r="Z447" s="122"/>
      <c r="AA447" s="124"/>
      <c r="AB447" s="121"/>
      <c r="AC447" s="122"/>
      <c r="AD447" s="124"/>
      <c r="AE447" s="328" t="str">
        <f t="shared" si="54"/>
        <v/>
      </c>
      <c r="AF447" s="328" t="str">
        <f t="shared" si="55"/>
        <v/>
      </c>
      <c r="AG447" s="328" t="str">
        <f t="shared" si="56"/>
        <v/>
      </c>
      <c r="AH447" s="328" t="str">
        <f t="shared" si="57"/>
        <v/>
      </c>
      <c r="AI447" s="328" t="str">
        <f t="shared" si="58"/>
        <v/>
      </c>
      <c r="AJ447" s="328" t="str">
        <f t="shared" si="59"/>
        <v/>
      </c>
      <c r="AK447" s="328" t="str">
        <f t="shared" si="60"/>
        <v/>
      </c>
      <c r="AL447" s="328" t="str">
        <f t="shared" si="61"/>
        <v/>
      </c>
      <c r="AM447" s="328" t="str">
        <f t="shared" si="62"/>
        <v/>
      </c>
      <c r="AN447" s="221"/>
      <c r="AO447" s="221"/>
      <c r="AP447" s="221"/>
      <c r="AQ447" s="221"/>
      <c r="AR447" s="221"/>
      <c r="AS447" s="221"/>
      <c r="AT447" s="221"/>
      <c r="AU447" s="221"/>
      <c r="AV447" s="221"/>
      <c r="AW447" s="221"/>
      <c r="AX447" s="221"/>
      <c r="AY447" s="221"/>
      <c r="AZ447" s="221"/>
      <c r="BA447" s="221"/>
      <c r="BB447" s="221"/>
      <c r="BC447" s="221"/>
      <c r="BD447" s="221"/>
      <c r="BE447" s="221"/>
      <c r="BF447" s="221"/>
      <c r="BG447" s="221"/>
      <c r="BH447" s="221"/>
      <c r="BI447" s="221"/>
      <c r="BJ447" s="221"/>
      <c r="BK447" s="221"/>
      <c r="BL447" s="221"/>
      <c r="BM447" s="221"/>
      <c r="BN447" s="221"/>
      <c r="BO447" s="221"/>
      <c r="BP447" s="221"/>
      <c r="BQ447" s="221"/>
      <c r="BR447" s="221"/>
      <c r="BS447" s="221"/>
      <c r="BT447" s="221"/>
      <c r="BU447" s="221"/>
      <c r="BV447" s="221"/>
      <c r="BW447" s="221"/>
      <c r="BX447" s="221"/>
      <c r="BY447" s="221"/>
      <c r="BZ447" s="221"/>
      <c r="CA447" s="221"/>
      <c r="CB447" s="177"/>
      <c r="CC447" s="177"/>
      <c r="CD447" s="177"/>
    </row>
    <row r="448" spans="1:82" ht="20.100000000000001" customHeight="1">
      <c r="A448" s="291" t="str">
        <f>IF(resultats_francais!A448="","",resultats_francais!A448)</f>
        <v/>
      </c>
      <c r="B448" s="121"/>
      <c r="C448" s="122"/>
      <c r="D448" s="123"/>
      <c r="E448" s="121"/>
      <c r="F448" s="122"/>
      <c r="G448" s="122"/>
      <c r="H448" s="124"/>
      <c r="I448" s="240"/>
      <c r="J448" s="121"/>
      <c r="K448" s="122"/>
      <c r="L448" s="124"/>
      <c r="M448" s="121"/>
      <c r="N448" s="122"/>
      <c r="O448" s="122"/>
      <c r="P448" s="122"/>
      <c r="Q448" s="122"/>
      <c r="R448" s="124"/>
      <c r="S448" s="121"/>
      <c r="T448" s="124"/>
      <c r="U448" s="121"/>
      <c r="V448" s="122"/>
      <c r="W448" s="122"/>
      <c r="X448" s="124"/>
      <c r="Y448" s="121"/>
      <c r="Z448" s="122"/>
      <c r="AA448" s="124"/>
      <c r="AB448" s="121"/>
      <c r="AC448" s="122"/>
      <c r="AD448" s="124"/>
      <c r="AE448" s="328" t="str">
        <f t="shared" si="54"/>
        <v/>
      </c>
      <c r="AF448" s="328" t="str">
        <f t="shared" si="55"/>
        <v/>
      </c>
      <c r="AG448" s="328" t="str">
        <f t="shared" si="56"/>
        <v/>
      </c>
      <c r="AH448" s="328" t="str">
        <f t="shared" si="57"/>
        <v/>
      </c>
      <c r="AI448" s="328" t="str">
        <f t="shared" si="58"/>
        <v/>
      </c>
      <c r="AJ448" s="328" t="str">
        <f t="shared" si="59"/>
        <v/>
      </c>
      <c r="AK448" s="328" t="str">
        <f t="shared" si="60"/>
        <v/>
      </c>
      <c r="AL448" s="328" t="str">
        <f t="shared" si="61"/>
        <v/>
      </c>
      <c r="AM448" s="328" t="str">
        <f t="shared" si="62"/>
        <v/>
      </c>
      <c r="AN448" s="221"/>
      <c r="AO448" s="221"/>
      <c r="AP448" s="221"/>
      <c r="AQ448" s="221"/>
      <c r="AR448" s="221"/>
      <c r="AS448" s="221"/>
      <c r="AT448" s="221"/>
      <c r="AU448" s="221"/>
      <c r="AV448" s="221"/>
      <c r="AW448" s="221"/>
      <c r="AX448" s="221"/>
      <c r="AY448" s="221"/>
      <c r="AZ448" s="221"/>
      <c r="BA448" s="221"/>
      <c r="BB448" s="221"/>
      <c r="BC448" s="221"/>
      <c r="BD448" s="221"/>
      <c r="BE448" s="221"/>
      <c r="BF448" s="221"/>
      <c r="BG448" s="221"/>
      <c r="BH448" s="221"/>
      <c r="BI448" s="221"/>
      <c r="BJ448" s="221"/>
      <c r="BK448" s="221"/>
      <c r="BL448" s="221"/>
      <c r="BM448" s="221"/>
      <c r="BN448" s="221"/>
      <c r="BO448" s="221"/>
      <c r="BP448" s="221"/>
      <c r="BQ448" s="221"/>
      <c r="BR448" s="221"/>
      <c r="BS448" s="221"/>
      <c r="BT448" s="221"/>
      <c r="BU448" s="221"/>
      <c r="BV448" s="221"/>
      <c r="BW448" s="221"/>
      <c r="BX448" s="221"/>
      <c r="BY448" s="221"/>
      <c r="BZ448" s="221"/>
      <c r="CA448" s="221"/>
      <c r="CB448" s="177"/>
      <c r="CC448" s="177"/>
      <c r="CD448" s="177"/>
    </row>
    <row r="449" spans="1:82" ht="20.100000000000001" customHeight="1">
      <c r="A449" s="291" t="str">
        <f>IF(resultats_francais!A449="","",resultats_francais!A449)</f>
        <v/>
      </c>
      <c r="B449" s="121"/>
      <c r="C449" s="122"/>
      <c r="D449" s="123"/>
      <c r="E449" s="121"/>
      <c r="F449" s="122"/>
      <c r="G449" s="122"/>
      <c r="H449" s="124"/>
      <c r="I449" s="240"/>
      <c r="J449" s="121"/>
      <c r="K449" s="122"/>
      <c r="L449" s="124"/>
      <c r="M449" s="121"/>
      <c r="N449" s="122"/>
      <c r="O449" s="122"/>
      <c r="P449" s="122"/>
      <c r="Q449" s="122"/>
      <c r="R449" s="124"/>
      <c r="S449" s="121"/>
      <c r="T449" s="124"/>
      <c r="U449" s="121"/>
      <c r="V449" s="122"/>
      <c r="W449" s="122"/>
      <c r="X449" s="124"/>
      <c r="Y449" s="121"/>
      <c r="Z449" s="122"/>
      <c r="AA449" s="124"/>
      <c r="AB449" s="121"/>
      <c r="AC449" s="122"/>
      <c r="AD449" s="124"/>
      <c r="AE449" s="328" t="str">
        <f t="shared" si="54"/>
        <v/>
      </c>
      <c r="AF449" s="328" t="str">
        <f t="shared" si="55"/>
        <v/>
      </c>
      <c r="AG449" s="328" t="str">
        <f t="shared" si="56"/>
        <v/>
      </c>
      <c r="AH449" s="328" t="str">
        <f t="shared" si="57"/>
        <v/>
      </c>
      <c r="AI449" s="328" t="str">
        <f t="shared" si="58"/>
        <v/>
      </c>
      <c r="AJ449" s="328" t="str">
        <f t="shared" si="59"/>
        <v/>
      </c>
      <c r="AK449" s="328" t="str">
        <f t="shared" si="60"/>
        <v/>
      </c>
      <c r="AL449" s="328" t="str">
        <f t="shared" si="61"/>
        <v/>
      </c>
      <c r="AM449" s="328" t="str">
        <f t="shared" si="62"/>
        <v/>
      </c>
      <c r="AN449" s="221"/>
      <c r="AO449" s="221"/>
      <c r="AP449" s="221"/>
      <c r="AQ449" s="221"/>
      <c r="AR449" s="221"/>
      <c r="AS449" s="221"/>
      <c r="AT449" s="221"/>
      <c r="AU449" s="221"/>
      <c r="AV449" s="221"/>
      <c r="AW449" s="221"/>
      <c r="AX449" s="221"/>
      <c r="AY449" s="221"/>
      <c r="AZ449" s="221"/>
      <c r="BA449" s="221"/>
      <c r="BB449" s="221"/>
      <c r="BC449" s="221"/>
      <c r="BD449" s="221"/>
      <c r="BE449" s="221"/>
      <c r="BF449" s="221"/>
      <c r="BG449" s="221"/>
      <c r="BH449" s="221"/>
      <c r="BI449" s="221"/>
      <c r="BJ449" s="221"/>
      <c r="BK449" s="221"/>
      <c r="BL449" s="221"/>
      <c r="BM449" s="221"/>
      <c r="BN449" s="221"/>
      <c r="BO449" s="221"/>
      <c r="BP449" s="221"/>
      <c r="BQ449" s="221"/>
      <c r="BR449" s="221"/>
      <c r="BS449" s="221"/>
      <c r="BT449" s="221"/>
      <c r="BU449" s="221"/>
      <c r="BV449" s="221"/>
      <c r="BW449" s="221"/>
      <c r="BX449" s="221"/>
      <c r="BY449" s="221"/>
      <c r="BZ449" s="221"/>
      <c r="CA449" s="221"/>
      <c r="CB449" s="177"/>
      <c r="CC449" s="177"/>
      <c r="CD449" s="177"/>
    </row>
    <row r="450" spans="1:82" ht="20.100000000000001" customHeight="1">
      <c r="A450" s="291" t="str">
        <f>IF(resultats_francais!A450="","",resultats_francais!A450)</f>
        <v/>
      </c>
      <c r="B450" s="121"/>
      <c r="C450" s="122"/>
      <c r="D450" s="123"/>
      <c r="E450" s="121"/>
      <c r="F450" s="122"/>
      <c r="G450" s="122"/>
      <c r="H450" s="124"/>
      <c r="I450" s="240"/>
      <c r="J450" s="121"/>
      <c r="K450" s="122"/>
      <c r="L450" s="124"/>
      <c r="M450" s="121"/>
      <c r="N450" s="122"/>
      <c r="O450" s="122"/>
      <c r="P450" s="122"/>
      <c r="Q450" s="122"/>
      <c r="R450" s="124"/>
      <c r="S450" s="121"/>
      <c r="T450" s="124"/>
      <c r="U450" s="121"/>
      <c r="V450" s="122"/>
      <c r="W450" s="122"/>
      <c r="X450" s="124"/>
      <c r="Y450" s="121"/>
      <c r="Z450" s="122"/>
      <c r="AA450" s="124"/>
      <c r="AB450" s="121"/>
      <c r="AC450" s="122"/>
      <c r="AD450" s="124"/>
      <c r="AE450" s="328" t="str">
        <f t="shared" si="54"/>
        <v/>
      </c>
      <c r="AF450" s="328" t="str">
        <f t="shared" si="55"/>
        <v/>
      </c>
      <c r="AG450" s="328" t="str">
        <f t="shared" si="56"/>
        <v/>
      </c>
      <c r="AH450" s="328" t="str">
        <f t="shared" si="57"/>
        <v/>
      </c>
      <c r="AI450" s="328" t="str">
        <f t="shared" si="58"/>
        <v/>
      </c>
      <c r="AJ450" s="328" t="str">
        <f t="shared" si="59"/>
        <v/>
      </c>
      <c r="AK450" s="328" t="str">
        <f t="shared" si="60"/>
        <v/>
      </c>
      <c r="AL450" s="328" t="str">
        <f t="shared" si="61"/>
        <v/>
      </c>
      <c r="AM450" s="328" t="str">
        <f t="shared" si="62"/>
        <v/>
      </c>
      <c r="AN450" s="221"/>
      <c r="AO450" s="221"/>
      <c r="AP450" s="221"/>
      <c r="AQ450" s="221"/>
      <c r="AR450" s="221"/>
      <c r="AS450" s="221"/>
      <c r="AT450" s="221"/>
      <c r="AU450" s="221"/>
      <c r="AV450" s="221"/>
      <c r="AW450" s="221"/>
      <c r="AX450" s="221"/>
      <c r="AY450" s="221"/>
      <c r="AZ450" s="221"/>
      <c r="BA450" s="221"/>
      <c r="BB450" s="221"/>
      <c r="BC450" s="221"/>
      <c r="BD450" s="221"/>
      <c r="BE450" s="221"/>
      <c r="BF450" s="221"/>
      <c r="BG450" s="221"/>
      <c r="BH450" s="221"/>
      <c r="BI450" s="221"/>
      <c r="BJ450" s="221"/>
      <c r="BK450" s="221"/>
      <c r="BL450" s="221"/>
      <c r="BM450" s="221"/>
      <c r="BN450" s="221"/>
      <c r="BO450" s="221"/>
      <c r="BP450" s="221"/>
      <c r="BQ450" s="221"/>
      <c r="BR450" s="221"/>
      <c r="BS450" s="221"/>
      <c r="BT450" s="221"/>
      <c r="BU450" s="221"/>
      <c r="BV450" s="221"/>
      <c r="BW450" s="221"/>
      <c r="BX450" s="221"/>
      <c r="BY450" s="221"/>
      <c r="BZ450" s="221"/>
      <c r="CA450" s="221"/>
      <c r="CB450" s="177"/>
      <c r="CC450" s="177"/>
      <c r="CD450" s="177"/>
    </row>
    <row r="451" spans="1:82" ht="20.100000000000001" customHeight="1">
      <c r="A451" s="291" t="str">
        <f>IF(resultats_francais!A451="","",resultats_francais!A451)</f>
        <v/>
      </c>
      <c r="B451" s="121"/>
      <c r="C451" s="122"/>
      <c r="D451" s="123"/>
      <c r="E451" s="121"/>
      <c r="F451" s="122"/>
      <c r="G451" s="122"/>
      <c r="H451" s="124"/>
      <c r="I451" s="240"/>
      <c r="J451" s="121"/>
      <c r="K451" s="122"/>
      <c r="L451" s="124"/>
      <c r="M451" s="121"/>
      <c r="N451" s="122"/>
      <c r="O451" s="122"/>
      <c r="P451" s="122"/>
      <c r="Q451" s="122"/>
      <c r="R451" s="124"/>
      <c r="S451" s="121"/>
      <c r="T451" s="124"/>
      <c r="U451" s="121"/>
      <c r="V451" s="122"/>
      <c r="W451" s="122"/>
      <c r="X451" s="124"/>
      <c r="Y451" s="121"/>
      <c r="Z451" s="122"/>
      <c r="AA451" s="124"/>
      <c r="AB451" s="121"/>
      <c r="AC451" s="122"/>
      <c r="AD451" s="124"/>
      <c r="AE451" s="328" t="str">
        <f t="shared" si="54"/>
        <v/>
      </c>
      <c r="AF451" s="328" t="str">
        <f t="shared" si="55"/>
        <v/>
      </c>
      <c r="AG451" s="328" t="str">
        <f t="shared" si="56"/>
        <v/>
      </c>
      <c r="AH451" s="328" t="str">
        <f t="shared" si="57"/>
        <v/>
      </c>
      <c r="AI451" s="328" t="str">
        <f t="shared" si="58"/>
        <v/>
      </c>
      <c r="AJ451" s="328" t="str">
        <f t="shared" si="59"/>
        <v/>
      </c>
      <c r="AK451" s="328" t="str">
        <f t="shared" si="60"/>
        <v/>
      </c>
      <c r="AL451" s="328" t="str">
        <f t="shared" si="61"/>
        <v/>
      </c>
      <c r="AM451" s="328" t="str">
        <f t="shared" si="62"/>
        <v/>
      </c>
      <c r="AN451" s="221"/>
      <c r="AO451" s="221"/>
      <c r="AP451" s="221"/>
      <c r="AQ451" s="221"/>
      <c r="AR451" s="221"/>
      <c r="AS451" s="221"/>
      <c r="AT451" s="221"/>
      <c r="AU451" s="221"/>
      <c r="AV451" s="221"/>
      <c r="AW451" s="221"/>
      <c r="AX451" s="221"/>
      <c r="AY451" s="221"/>
      <c r="AZ451" s="221"/>
      <c r="BA451" s="221"/>
      <c r="BB451" s="221"/>
      <c r="BC451" s="221"/>
      <c r="BD451" s="221"/>
      <c r="BE451" s="221"/>
      <c r="BF451" s="221"/>
      <c r="BG451" s="221"/>
      <c r="BH451" s="221"/>
      <c r="BI451" s="221"/>
      <c r="BJ451" s="221"/>
      <c r="BK451" s="221"/>
      <c r="BL451" s="221"/>
      <c r="BM451" s="221"/>
      <c r="BN451" s="221"/>
      <c r="BO451" s="221"/>
      <c r="BP451" s="221"/>
      <c r="BQ451" s="221"/>
      <c r="BR451" s="221"/>
      <c r="BS451" s="221"/>
      <c r="BT451" s="221"/>
      <c r="BU451" s="221"/>
      <c r="BV451" s="221"/>
      <c r="BW451" s="221"/>
      <c r="BX451" s="221"/>
      <c r="BY451" s="221"/>
      <c r="BZ451" s="221"/>
      <c r="CA451" s="221"/>
      <c r="CB451" s="177"/>
      <c r="CC451" s="177"/>
      <c r="CD451" s="177"/>
    </row>
    <row r="452" spans="1:82" ht="20.100000000000001" customHeight="1">
      <c r="A452" s="291" t="str">
        <f>IF(resultats_francais!A452="","",resultats_francais!A452)</f>
        <v/>
      </c>
      <c r="B452" s="121"/>
      <c r="C452" s="122"/>
      <c r="D452" s="123"/>
      <c r="E452" s="121"/>
      <c r="F452" s="122"/>
      <c r="G452" s="122"/>
      <c r="H452" s="124"/>
      <c r="I452" s="240"/>
      <c r="J452" s="121"/>
      <c r="K452" s="122"/>
      <c r="L452" s="124"/>
      <c r="M452" s="121"/>
      <c r="N452" s="122"/>
      <c r="O452" s="122"/>
      <c r="P452" s="122"/>
      <c r="Q452" s="122"/>
      <c r="R452" s="124"/>
      <c r="S452" s="121"/>
      <c r="T452" s="124"/>
      <c r="U452" s="121"/>
      <c r="V452" s="122"/>
      <c r="W452" s="122"/>
      <c r="X452" s="124"/>
      <c r="Y452" s="121"/>
      <c r="Z452" s="122"/>
      <c r="AA452" s="124"/>
      <c r="AB452" s="121"/>
      <c r="AC452" s="122"/>
      <c r="AD452" s="124"/>
      <c r="AE452" s="328" t="str">
        <f t="shared" si="54"/>
        <v/>
      </c>
      <c r="AF452" s="328" t="str">
        <f t="shared" si="55"/>
        <v/>
      </c>
      <c r="AG452" s="328" t="str">
        <f t="shared" si="56"/>
        <v/>
      </c>
      <c r="AH452" s="328" t="str">
        <f t="shared" si="57"/>
        <v/>
      </c>
      <c r="AI452" s="328" t="str">
        <f t="shared" si="58"/>
        <v/>
      </c>
      <c r="AJ452" s="328" t="str">
        <f t="shared" si="59"/>
        <v/>
      </c>
      <c r="AK452" s="328" t="str">
        <f t="shared" si="60"/>
        <v/>
      </c>
      <c r="AL452" s="328" t="str">
        <f t="shared" si="61"/>
        <v/>
      </c>
      <c r="AM452" s="328" t="str">
        <f t="shared" si="62"/>
        <v/>
      </c>
      <c r="AN452" s="221"/>
      <c r="AO452" s="221"/>
      <c r="AP452" s="221"/>
      <c r="AQ452" s="221"/>
      <c r="AR452" s="221"/>
      <c r="AS452" s="221"/>
      <c r="AT452" s="221"/>
      <c r="AU452" s="221"/>
      <c r="AV452" s="221"/>
      <c r="AW452" s="221"/>
      <c r="AX452" s="221"/>
      <c r="AY452" s="221"/>
      <c r="AZ452" s="221"/>
      <c r="BA452" s="221"/>
      <c r="BB452" s="221"/>
      <c r="BC452" s="221"/>
      <c r="BD452" s="221"/>
      <c r="BE452" s="221"/>
      <c r="BF452" s="221"/>
      <c r="BG452" s="221"/>
      <c r="BH452" s="221"/>
      <c r="BI452" s="221"/>
      <c r="BJ452" s="221"/>
      <c r="BK452" s="221"/>
      <c r="BL452" s="221"/>
      <c r="BM452" s="221"/>
      <c r="BN452" s="221"/>
      <c r="BO452" s="221"/>
      <c r="BP452" s="221"/>
      <c r="BQ452" s="221"/>
      <c r="BR452" s="221"/>
      <c r="BS452" s="221"/>
      <c r="BT452" s="221"/>
      <c r="BU452" s="221"/>
      <c r="BV452" s="221"/>
      <c r="BW452" s="221"/>
      <c r="BX452" s="221"/>
      <c r="BY452" s="221"/>
      <c r="BZ452" s="221"/>
      <c r="CA452" s="221"/>
      <c r="CB452" s="177"/>
      <c r="CC452" s="177"/>
      <c r="CD452" s="177"/>
    </row>
    <row r="453" spans="1:82" ht="20.100000000000001" customHeight="1">
      <c r="A453" s="291" t="str">
        <f>IF(resultats_francais!A453="","",resultats_francais!A453)</f>
        <v/>
      </c>
      <c r="B453" s="121"/>
      <c r="C453" s="122"/>
      <c r="D453" s="123"/>
      <c r="E453" s="121"/>
      <c r="F453" s="122"/>
      <c r="G453" s="122"/>
      <c r="H453" s="124"/>
      <c r="I453" s="240"/>
      <c r="J453" s="121"/>
      <c r="K453" s="122"/>
      <c r="L453" s="124"/>
      <c r="M453" s="121"/>
      <c r="N453" s="122"/>
      <c r="O453" s="122"/>
      <c r="P453" s="122"/>
      <c r="Q453" s="122"/>
      <c r="R453" s="124"/>
      <c r="S453" s="121"/>
      <c r="T453" s="124"/>
      <c r="U453" s="121"/>
      <c r="V453" s="122"/>
      <c r="W453" s="122"/>
      <c r="X453" s="124"/>
      <c r="Y453" s="121"/>
      <c r="Z453" s="122"/>
      <c r="AA453" s="124"/>
      <c r="AB453" s="121"/>
      <c r="AC453" s="122"/>
      <c r="AD453" s="124"/>
      <c r="AE453" s="328" t="str">
        <f t="shared" si="54"/>
        <v/>
      </c>
      <c r="AF453" s="328" t="str">
        <f t="shared" si="55"/>
        <v/>
      </c>
      <c r="AG453" s="328" t="str">
        <f t="shared" si="56"/>
        <v/>
      </c>
      <c r="AH453" s="328" t="str">
        <f t="shared" si="57"/>
        <v/>
      </c>
      <c r="AI453" s="328" t="str">
        <f t="shared" si="58"/>
        <v/>
      </c>
      <c r="AJ453" s="328" t="str">
        <f t="shared" si="59"/>
        <v/>
      </c>
      <c r="AK453" s="328" t="str">
        <f t="shared" si="60"/>
        <v/>
      </c>
      <c r="AL453" s="328" t="str">
        <f t="shared" si="61"/>
        <v/>
      </c>
      <c r="AM453" s="328" t="str">
        <f t="shared" si="62"/>
        <v/>
      </c>
      <c r="AN453" s="221"/>
      <c r="AO453" s="221"/>
      <c r="AP453" s="221"/>
      <c r="AQ453" s="221"/>
      <c r="AR453" s="221"/>
      <c r="AS453" s="221"/>
      <c r="AT453" s="221"/>
      <c r="AU453" s="221"/>
      <c r="AV453" s="221"/>
      <c r="AW453" s="221"/>
      <c r="AX453" s="221"/>
      <c r="AY453" s="221"/>
      <c r="AZ453" s="221"/>
      <c r="BA453" s="221"/>
      <c r="BB453" s="221"/>
      <c r="BC453" s="221"/>
      <c r="BD453" s="221"/>
      <c r="BE453" s="221"/>
      <c r="BF453" s="221"/>
      <c r="BG453" s="221"/>
      <c r="BH453" s="221"/>
      <c r="BI453" s="221"/>
      <c r="BJ453" s="221"/>
      <c r="BK453" s="221"/>
      <c r="BL453" s="221"/>
      <c r="BM453" s="221"/>
      <c r="BN453" s="221"/>
      <c r="BO453" s="221"/>
      <c r="BP453" s="221"/>
      <c r="BQ453" s="221"/>
      <c r="BR453" s="221"/>
      <c r="BS453" s="221"/>
      <c r="BT453" s="221"/>
      <c r="BU453" s="221"/>
      <c r="BV453" s="221"/>
      <c r="BW453" s="221"/>
      <c r="BX453" s="221"/>
      <c r="BY453" s="221"/>
      <c r="BZ453" s="221"/>
      <c r="CA453" s="221"/>
      <c r="CB453" s="177"/>
      <c r="CC453" s="177"/>
      <c r="CD453" s="177"/>
    </row>
    <row r="454" spans="1:82" ht="20.100000000000001" customHeight="1">
      <c r="A454" s="291" t="str">
        <f>IF(resultats_francais!A454="","",resultats_francais!A454)</f>
        <v/>
      </c>
      <c r="B454" s="121"/>
      <c r="C454" s="122"/>
      <c r="D454" s="123"/>
      <c r="E454" s="121"/>
      <c r="F454" s="122"/>
      <c r="G454" s="122"/>
      <c r="H454" s="124"/>
      <c r="I454" s="240"/>
      <c r="J454" s="121"/>
      <c r="K454" s="122"/>
      <c r="L454" s="124"/>
      <c r="M454" s="121"/>
      <c r="N454" s="122"/>
      <c r="O454" s="122"/>
      <c r="P454" s="122"/>
      <c r="Q454" s="122"/>
      <c r="R454" s="124"/>
      <c r="S454" s="121"/>
      <c r="T454" s="124"/>
      <c r="U454" s="121"/>
      <c r="V454" s="122"/>
      <c r="W454" s="122"/>
      <c r="X454" s="124"/>
      <c r="Y454" s="121"/>
      <c r="Z454" s="122"/>
      <c r="AA454" s="124"/>
      <c r="AB454" s="121"/>
      <c r="AC454" s="122"/>
      <c r="AD454" s="124"/>
      <c r="AE454" s="328" t="str">
        <f t="shared" ref="AE454:AE517" si="63">IF(AND(B454&gt;0,B454&lt;3,C454&gt;0,C454&lt;3,D454&gt;0,D454&lt;3),"V","")</f>
        <v/>
      </c>
      <c r="AF454" s="328" t="str">
        <f t="shared" ref="AF454:AF517" si="64">IF(AND(E454&gt;0,E454&lt;3,F454&gt;0,F454&lt;3,G454&gt;0,G454&lt;3,H454&gt;0,H454&lt;3,I454&gt;0,I454&lt;3),"V","")</f>
        <v/>
      </c>
      <c r="AG454" s="328" t="str">
        <f t="shared" ref="AG454:AG517" si="65">IF(AND(J454&gt;0,J454&lt;3,K454&gt;0,K454&lt;3,L454&gt;0,L454&lt;3,M454&gt;0,M454&lt;3,N454&gt;0,N454&lt;3,O454&gt;0,O454&lt;3,P454&gt;0,P454&lt;3,Q454&gt;0,Q454&lt;3,R454&gt;0,R454&lt;3),"V","")</f>
        <v/>
      </c>
      <c r="AH454" s="328" t="str">
        <f t="shared" ref="AH454:AH517" si="66">IF(AND(S454&gt;0,S454&lt;3,T454&gt;0,T454&lt;3),"V","")</f>
        <v/>
      </c>
      <c r="AI454" s="328" t="str">
        <f t="shared" ref="AI454:AI517" si="67">IF(AND(V454&gt;0,V454&lt;3,W454&gt;0,W454&lt;3),"V","")</f>
        <v/>
      </c>
      <c r="AJ454" s="328" t="str">
        <f t="shared" ref="AJ454:AJ517" si="68">IF(AND(U454&gt;0,U454&lt;3,X454&gt;0,X454&lt;3),"V","")</f>
        <v/>
      </c>
      <c r="AK454" s="328" t="str">
        <f t="shared" ref="AK454:AK517" si="69">IF(AND(Y454&gt;0,Y454&lt;3,Z454&gt;0,Z454&lt;3,AA454&gt;0,AA454&lt;3),"V","")</f>
        <v/>
      </c>
      <c r="AL454" s="328" t="str">
        <f t="shared" ref="AL454:AL517" si="70">IF(AND(AB454&gt;0,AB454&lt;3),"V","")</f>
        <v/>
      </c>
      <c r="AM454" s="328" t="str">
        <f t="shared" ref="AM454:AM517" si="71">IF(AND(AC454&gt;0,AC454&lt;3,AD454&gt;0,AD454&lt;3),"V","")</f>
        <v/>
      </c>
      <c r="AN454" s="221"/>
      <c r="AO454" s="221"/>
      <c r="AP454" s="221"/>
      <c r="AQ454" s="221"/>
      <c r="AR454" s="221"/>
      <c r="AS454" s="221"/>
      <c r="AT454" s="221"/>
      <c r="AU454" s="221"/>
      <c r="AV454" s="221"/>
      <c r="AW454" s="221"/>
      <c r="AX454" s="221"/>
      <c r="AY454" s="221"/>
      <c r="AZ454" s="221"/>
      <c r="BA454" s="221"/>
      <c r="BB454" s="221"/>
      <c r="BC454" s="221"/>
      <c r="BD454" s="221"/>
      <c r="BE454" s="221"/>
      <c r="BF454" s="221"/>
      <c r="BG454" s="221"/>
      <c r="BH454" s="221"/>
      <c r="BI454" s="221"/>
      <c r="BJ454" s="221"/>
      <c r="BK454" s="221"/>
      <c r="BL454" s="221"/>
      <c r="BM454" s="221"/>
      <c r="BN454" s="221"/>
      <c r="BO454" s="221"/>
      <c r="BP454" s="221"/>
      <c r="BQ454" s="221"/>
      <c r="BR454" s="221"/>
      <c r="BS454" s="221"/>
      <c r="BT454" s="221"/>
      <c r="BU454" s="221"/>
      <c r="BV454" s="221"/>
      <c r="BW454" s="221"/>
      <c r="BX454" s="221"/>
      <c r="BY454" s="221"/>
      <c r="BZ454" s="221"/>
      <c r="CA454" s="221"/>
      <c r="CB454" s="177"/>
      <c r="CC454" s="177"/>
      <c r="CD454" s="177"/>
    </row>
    <row r="455" spans="1:82" ht="20.100000000000001" customHeight="1">
      <c r="A455" s="291" t="str">
        <f>IF(resultats_francais!A455="","",resultats_francais!A455)</f>
        <v/>
      </c>
      <c r="B455" s="121"/>
      <c r="C455" s="122"/>
      <c r="D455" s="123"/>
      <c r="E455" s="121"/>
      <c r="F455" s="122"/>
      <c r="G455" s="122"/>
      <c r="H455" s="124"/>
      <c r="I455" s="240"/>
      <c r="J455" s="121"/>
      <c r="K455" s="122"/>
      <c r="L455" s="124"/>
      <c r="M455" s="121"/>
      <c r="N455" s="122"/>
      <c r="O455" s="122"/>
      <c r="P455" s="122"/>
      <c r="Q455" s="122"/>
      <c r="R455" s="124"/>
      <c r="S455" s="121"/>
      <c r="T455" s="124"/>
      <c r="U455" s="121"/>
      <c r="V455" s="122"/>
      <c r="W455" s="122"/>
      <c r="X455" s="124"/>
      <c r="Y455" s="121"/>
      <c r="Z455" s="122"/>
      <c r="AA455" s="124"/>
      <c r="AB455" s="121"/>
      <c r="AC455" s="122"/>
      <c r="AD455" s="124"/>
      <c r="AE455" s="328" t="str">
        <f t="shared" si="63"/>
        <v/>
      </c>
      <c r="AF455" s="328" t="str">
        <f t="shared" si="64"/>
        <v/>
      </c>
      <c r="AG455" s="328" t="str">
        <f t="shared" si="65"/>
        <v/>
      </c>
      <c r="AH455" s="328" t="str">
        <f t="shared" si="66"/>
        <v/>
      </c>
      <c r="AI455" s="328" t="str">
        <f t="shared" si="67"/>
        <v/>
      </c>
      <c r="AJ455" s="328" t="str">
        <f t="shared" si="68"/>
        <v/>
      </c>
      <c r="AK455" s="328" t="str">
        <f t="shared" si="69"/>
        <v/>
      </c>
      <c r="AL455" s="328" t="str">
        <f t="shared" si="70"/>
        <v/>
      </c>
      <c r="AM455" s="328" t="str">
        <f t="shared" si="71"/>
        <v/>
      </c>
      <c r="AN455" s="221"/>
      <c r="AO455" s="221"/>
      <c r="AP455" s="221"/>
      <c r="AQ455" s="221"/>
      <c r="AR455" s="221"/>
      <c r="AS455" s="221"/>
      <c r="AT455" s="221"/>
      <c r="AU455" s="221"/>
      <c r="AV455" s="221"/>
      <c r="AW455" s="221"/>
      <c r="AX455" s="221"/>
      <c r="AY455" s="221"/>
      <c r="AZ455" s="221"/>
      <c r="BA455" s="221"/>
      <c r="BB455" s="221"/>
      <c r="BC455" s="221"/>
      <c r="BD455" s="221"/>
      <c r="BE455" s="221"/>
      <c r="BF455" s="221"/>
      <c r="BG455" s="221"/>
      <c r="BH455" s="221"/>
      <c r="BI455" s="221"/>
      <c r="BJ455" s="221"/>
      <c r="BK455" s="221"/>
      <c r="BL455" s="221"/>
      <c r="BM455" s="221"/>
      <c r="BN455" s="221"/>
      <c r="BO455" s="221"/>
      <c r="BP455" s="221"/>
      <c r="BQ455" s="221"/>
      <c r="BR455" s="221"/>
      <c r="BS455" s="221"/>
      <c r="BT455" s="221"/>
      <c r="BU455" s="221"/>
      <c r="BV455" s="221"/>
      <c r="BW455" s="221"/>
      <c r="BX455" s="221"/>
      <c r="BY455" s="221"/>
      <c r="BZ455" s="221"/>
      <c r="CA455" s="221"/>
      <c r="CB455" s="177"/>
      <c r="CC455" s="177"/>
      <c r="CD455" s="177"/>
    </row>
    <row r="456" spans="1:82" ht="20.100000000000001" customHeight="1">
      <c r="A456" s="291" t="str">
        <f>IF(resultats_francais!A456="","",resultats_francais!A456)</f>
        <v/>
      </c>
      <c r="B456" s="121"/>
      <c r="C456" s="122"/>
      <c r="D456" s="123"/>
      <c r="E456" s="121"/>
      <c r="F456" s="122"/>
      <c r="G456" s="122"/>
      <c r="H456" s="124"/>
      <c r="I456" s="240"/>
      <c r="J456" s="121"/>
      <c r="K456" s="122"/>
      <c r="L456" s="124"/>
      <c r="M456" s="121"/>
      <c r="N456" s="122"/>
      <c r="O456" s="122"/>
      <c r="P456" s="122"/>
      <c r="Q456" s="122"/>
      <c r="R456" s="124"/>
      <c r="S456" s="121"/>
      <c r="T456" s="124"/>
      <c r="U456" s="121"/>
      <c r="V456" s="122"/>
      <c r="W456" s="122"/>
      <c r="X456" s="124"/>
      <c r="Y456" s="121"/>
      <c r="Z456" s="122"/>
      <c r="AA456" s="124"/>
      <c r="AB456" s="121"/>
      <c r="AC456" s="122"/>
      <c r="AD456" s="124"/>
      <c r="AE456" s="328" t="str">
        <f t="shared" si="63"/>
        <v/>
      </c>
      <c r="AF456" s="328" t="str">
        <f t="shared" si="64"/>
        <v/>
      </c>
      <c r="AG456" s="328" t="str">
        <f t="shared" si="65"/>
        <v/>
      </c>
      <c r="AH456" s="328" t="str">
        <f t="shared" si="66"/>
        <v/>
      </c>
      <c r="AI456" s="328" t="str">
        <f t="shared" si="67"/>
        <v/>
      </c>
      <c r="AJ456" s="328" t="str">
        <f t="shared" si="68"/>
        <v/>
      </c>
      <c r="AK456" s="328" t="str">
        <f t="shared" si="69"/>
        <v/>
      </c>
      <c r="AL456" s="328" t="str">
        <f t="shared" si="70"/>
        <v/>
      </c>
      <c r="AM456" s="328" t="str">
        <f t="shared" si="71"/>
        <v/>
      </c>
      <c r="AN456" s="221"/>
      <c r="AO456" s="221"/>
      <c r="AP456" s="221"/>
      <c r="AQ456" s="221"/>
      <c r="AR456" s="221"/>
      <c r="AS456" s="221"/>
      <c r="AT456" s="221"/>
      <c r="AU456" s="221"/>
      <c r="AV456" s="221"/>
      <c r="AW456" s="221"/>
      <c r="AX456" s="221"/>
      <c r="AY456" s="221"/>
      <c r="AZ456" s="221"/>
      <c r="BA456" s="221"/>
      <c r="BB456" s="221"/>
      <c r="BC456" s="221"/>
      <c r="BD456" s="221"/>
      <c r="BE456" s="221"/>
      <c r="BF456" s="221"/>
      <c r="BG456" s="221"/>
      <c r="BH456" s="221"/>
      <c r="BI456" s="221"/>
      <c r="BJ456" s="221"/>
      <c r="BK456" s="221"/>
      <c r="BL456" s="221"/>
      <c r="BM456" s="221"/>
      <c r="BN456" s="221"/>
      <c r="BO456" s="221"/>
      <c r="BP456" s="221"/>
      <c r="BQ456" s="221"/>
      <c r="BR456" s="221"/>
      <c r="BS456" s="221"/>
      <c r="BT456" s="221"/>
      <c r="BU456" s="221"/>
      <c r="BV456" s="221"/>
      <c r="BW456" s="221"/>
      <c r="BX456" s="221"/>
      <c r="BY456" s="221"/>
      <c r="BZ456" s="221"/>
      <c r="CA456" s="221"/>
      <c r="CB456" s="177"/>
      <c r="CC456" s="177"/>
      <c r="CD456" s="177"/>
    </row>
    <row r="457" spans="1:82" ht="20.100000000000001" customHeight="1">
      <c r="A457" s="291" t="str">
        <f>IF(resultats_francais!A457="","",resultats_francais!A457)</f>
        <v/>
      </c>
      <c r="B457" s="121"/>
      <c r="C457" s="122"/>
      <c r="D457" s="123"/>
      <c r="E457" s="121"/>
      <c r="F457" s="122"/>
      <c r="G457" s="122"/>
      <c r="H457" s="124"/>
      <c r="I457" s="240"/>
      <c r="J457" s="121"/>
      <c r="K457" s="122"/>
      <c r="L457" s="124"/>
      <c r="M457" s="121"/>
      <c r="N457" s="122"/>
      <c r="O457" s="122"/>
      <c r="P457" s="122"/>
      <c r="Q457" s="122"/>
      <c r="R457" s="124"/>
      <c r="S457" s="121"/>
      <c r="T457" s="124"/>
      <c r="U457" s="121"/>
      <c r="V457" s="122"/>
      <c r="W457" s="122"/>
      <c r="X457" s="124"/>
      <c r="Y457" s="121"/>
      <c r="Z457" s="122"/>
      <c r="AA457" s="124"/>
      <c r="AB457" s="121"/>
      <c r="AC457" s="122"/>
      <c r="AD457" s="124"/>
      <c r="AE457" s="328" t="str">
        <f t="shared" si="63"/>
        <v/>
      </c>
      <c r="AF457" s="328" t="str">
        <f t="shared" si="64"/>
        <v/>
      </c>
      <c r="AG457" s="328" t="str">
        <f t="shared" si="65"/>
        <v/>
      </c>
      <c r="AH457" s="328" t="str">
        <f t="shared" si="66"/>
        <v/>
      </c>
      <c r="AI457" s="328" t="str">
        <f t="shared" si="67"/>
        <v/>
      </c>
      <c r="AJ457" s="328" t="str">
        <f t="shared" si="68"/>
        <v/>
      </c>
      <c r="AK457" s="328" t="str">
        <f t="shared" si="69"/>
        <v/>
      </c>
      <c r="AL457" s="328" t="str">
        <f t="shared" si="70"/>
        <v/>
      </c>
      <c r="AM457" s="328" t="str">
        <f t="shared" si="71"/>
        <v/>
      </c>
      <c r="AN457" s="221"/>
      <c r="AO457" s="221"/>
      <c r="AP457" s="221"/>
      <c r="AQ457" s="221"/>
      <c r="AR457" s="221"/>
      <c r="AS457" s="221"/>
      <c r="AT457" s="221"/>
      <c r="AU457" s="221"/>
      <c r="AV457" s="221"/>
      <c r="AW457" s="221"/>
      <c r="AX457" s="221"/>
      <c r="AY457" s="221"/>
      <c r="AZ457" s="221"/>
      <c r="BA457" s="221"/>
      <c r="BB457" s="221"/>
      <c r="BC457" s="221"/>
      <c r="BD457" s="221"/>
      <c r="BE457" s="221"/>
      <c r="BF457" s="221"/>
      <c r="BG457" s="221"/>
      <c r="BH457" s="221"/>
      <c r="BI457" s="221"/>
      <c r="BJ457" s="221"/>
      <c r="BK457" s="221"/>
      <c r="BL457" s="221"/>
      <c r="BM457" s="221"/>
      <c r="BN457" s="221"/>
      <c r="BO457" s="221"/>
      <c r="BP457" s="221"/>
      <c r="BQ457" s="221"/>
      <c r="BR457" s="221"/>
      <c r="BS457" s="221"/>
      <c r="BT457" s="221"/>
      <c r="BU457" s="221"/>
      <c r="BV457" s="221"/>
      <c r="BW457" s="221"/>
      <c r="BX457" s="221"/>
      <c r="BY457" s="221"/>
      <c r="BZ457" s="221"/>
      <c r="CA457" s="221"/>
      <c r="CB457" s="177"/>
      <c r="CC457" s="177"/>
      <c r="CD457" s="177"/>
    </row>
    <row r="458" spans="1:82" ht="20.100000000000001" customHeight="1">
      <c r="A458" s="291" t="str">
        <f>IF(resultats_francais!A458="","",resultats_francais!A458)</f>
        <v/>
      </c>
      <c r="B458" s="121"/>
      <c r="C458" s="122"/>
      <c r="D458" s="123"/>
      <c r="E458" s="121"/>
      <c r="F458" s="122"/>
      <c r="G458" s="122"/>
      <c r="H458" s="124"/>
      <c r="I458" s="240"/>
      <c r="J458" s="121"/>
      <c r="K458" s="122"/>
      <c r="L458" s="124"/>
      <c r="M458" s="121"/>
      <c r="N458" s="122"/>
      <c r="O458" s="122"/>
      <c r="P458" s="122"/>
      <c r="Q458" s="122"/>
      <c r="R458" s="124"/>
      <c r="S458" s="121"/>
      <c r="T458" s="124"/>
      <c r="U458" s="121"/>
      <c r="V458" s="122"/>
      <c r="W458" s="122"/>
      <c r="X458" s="124"/>
      <c r="Y458" s="121"/>
      <c r="Z458" s="122"/>
      <c r="AA458" s="124"/>
      <c r="AB458" s="121"/>
      <c r="AC458" s="122"/>
      <c r="AD458" s="124"/>
      <c r="AE458" s="328" t="str">
        <f t="shared" si="63"/>
        <v/>
      </c>
      <c r="AF458" s="328" t="str">
        <f t="shared" si="64"/>
        <v/>
      </c>
      <c r="AG458" s="328" t="str">
        <f t="shared" si="65"/>
        <v/>
      </c>
      <c r="AH458" s="328" t="str">
        <f t="shared" si="66"/>
        <v/>
      </c>
      <c r="AI458" s="328" t="str">
        <f t="shared" si="67"/>
        <v/>
      </c>
      <c r="AJ458" s="328" t="str">
        <f t="shared" si="68"/>
        <v/>
      </c>
      <c r="AK458" s="328" t="str">
        <f t="shared" si="69"/>
        <v/>
      </c>
      <c r="AL458" s="328" t="str">
        <f t="shared" si="70"/>
        <v/>
      </c>
      <c r="AM458" s="328" t="str">
        <f t="shared" si="71"/>
        <v/>
      </c>
      <c r="AN458" s="221"/>
      <c r="AO458" s="221"/>
      <c r="AP458" s="221"/>
      <c r="AQ458" s="221"/>
      <c r="AR458" s="221"/>
      <c r="AS458" s="221"/>
      <c r="AT458" s="221"/>
      <c r="AU458" s="221"/>
      <c r="AV458" s="221"/>
      <c r="AW458" s="221"/>
      <c r="AX458" s="221"/>
      <c r="AY458" s="221"/>
      <c r="AZ458" s="221"/>
      <c r="BA458" s="221"/>
      <c r="BB458" s="221"/>
      <c r="BC458" s="221"/>
      <c r="BD458" s="221"/>
      <c r="BE458" s="221"/>
      <c r="BF458" s="221"/>
      <c r="BG458" s="221"/>
      <c r="BH458" s="221"/>
      <c r="BI458" s="221"/>
      <c r="BJ458" s="221"/>
      <c r="BK458" s="221"/>
      <c r="BL458" s="221"/>
      <c r="BM458" s="221"/>
      <c r="BN458" s="221"/>
      <c r="BO458" s="221"/>
      <c r="BP458" s="221"/>
      <c r="BQ458" s="221"/>
      <c r="BR458" s="221"/>
      <c r="BS458" s="221"/>
      <c r="BT458" s="221"/>
      <c r="BU458" s="221"/>
      <c r="BV458" s="221"/>
      <c r="BW458" s="221"/>
      <c r="BX458" s="221"/>
      <c r="BY458" s="221"/>
      <c r="BZ458" s="221"/>
      <c r="CA458" s="221"/>
      <c r="CB458" s="177"/>
      <c r="CC458" s="177"/>
      <c r="CD458" s="177"/>
    </row>
    <row r="459" spans="1:82" ht="20.100000000000001" customHeight="1">
      <c r="A459" s="291" t="str">
        <f>IF(resultats_francais!A459="","",resultats_francais!A459)</f>
        <v/>
      </c>
      <c r="B459" s="121"/>
      <c r="C459" s="122"/>
      <c r="D459" s="123"/>
      <c r="E459" s="121"/>
      <c r="F459" s="122"/>
      <c r="G459" s="122"/>
      <c r="H459" s="124"/>
      <c r="I459" s="240"/>
      <c r="J459" s="121"/>
      <c r="K459" s="122"/>
      <c r="L459" s="124"/>
      <c r="M459" s="121"/>
      <c r="N459" s="122"/>
      <c r="O459" s="122"/>
      <c r="P459" s="122"/>
      <c r="Q459" s="122"/>
      <c r="R459" s="124"/>
      <c r="S459" s="121"/>
      <c r="T459" s="124"/>
      <c r="U459" s="121"/>
      <c r="V459" s="122"/>
      <c r="W459" s="122"/>
      <c r="X459" s="124"/>
      <c r="Y459" s="121"/>
      <c r="Z459" s="122"/>
      <c r="AA459" s="124"/>
      <c r="AB459" s="121"/>
      <c r="AC459" s="122"/>
      <c r="AD459" s="124"/>
      <c r="AE459" s="328" t="str">
        <f t="shared" si="63"/>
        <v/>
      </c>
      <c r="AF459" s="328" t="str">
        <f t="shared" si="64"/>
        <v/>
      </c>
      <c r="AG459" s="328" t="str">
        <f t="shared" si="65"/>
        <v/>
      </c>
      <c r="AH459" s="328" t="str">
        <f t="shared" si="66"/>
        <v/>
      </c>
      <c r="AI459" s="328" t="str">
        <f t="shared" si="67"/>
        <v/>
      </c>
      <c r="AJ459" s="328" t="str">
        <f t="shared" si="68"/>
        <v/>
      </c>
      <c r="AK459" s="328" t="str">
        <f t="shared" si="69"/>
        <v/>
      </c>
      <c r="AL459" s="328" t="str">
        <f t="shared" si="70"/>
        <v/>
      </c>
      <c r="AM459" s="328" t="str">
        <f t="shared" si="71"/>
        <v/>
      </c>
      <c r="AN459" s="221"/>
      <c r="AO459" s="221"/>
      <c r="AP459" s="221"/>
      <c r="AQ459" s="221"/>
      <c r="AR459" s="221"/>
      <c r="AS459" s="221"/>
      <c r="AT459" s="221"/>
      <c r="AU459" s="221"/>
      <c r="AV459" s="221"/>
      <c r="AW459" s="221"/>
      <c r="AX459" s="221"/>
      <c r="AY459" s="221"/>
      <c r="AZ459" s="221"/>
      <c r="BA459" s="221"/>
      <c r="BB459" s="221"/>
      <c r="BC459" s="221"/>
      <c r="BD459" s="221"/>
      <c r="BE459" s="221"/>
      <c r="BF459" s="221"/>
      <c r="BG459" s="221"/>
      <c r="BH459" s="221"/>
      <c r="BI459" s="221"/>
      <c r="BJ459" s="221"/>
      <c r="BK459" s="221"/>
      <c r="BL459" s="221"/>
      <c r="BM459" s="221"/>
      <c r="BN459" s="221"/>
      <c r="BO459" s="221"/>
      <c r="BP459" s="221"/>
      <c r="BQ459" s="221"/>
      <c r="BR459" s="221"/>
      <c r="BS459" s="221"/>
      <c r="BT459" s="221"/>
      <c r="BU459" s="221"/>
      <c r="BV459" s="221"/>
      <c r="BW459" s="221"/>
      <c r="BX459" s="221"/>
      <c r="BY459" s="221"/>
      <c r="BZ459" s="221"/>
      <c r="CA459" s="221"/>
      <c r="CB459" s="177"/>
      <c r="CC459" s="177"/>
      <c r="CD459" s="177"/>
    </row>
    <row r="460" spans="1:82" ht="20.100000000000001" customHeight="1">
      <c r="A460" s="291" t="str">
        <f>IF(resultats_francais!A460="","",resultats_francais!A460)</f>
        <v/>
      </c>
      <c r="B460" s="121"/>
      <c r="C460" s="122"/>
      <c r="D460" s="123"/>
      <c r="E460" s="121"/>
      <c r="F460" s="122"/>
      <c r="G460" s="122"/>
      <c r="H460" s="124"/>
      <c r="I460" s="240"/>
      <c r="J460" s="121"/>
      <c r="K460" s="122"/>
      <c r="L460" s="124"/>
      <c r="M460" s="121"/>
      <c r="N460" s="122"/>
      <c r="O460" s="122"/>
      <c r="P460" s="122"/>
      <c r="Q460" s="122"/>
      <c r="R460" s="124"/>
      <c r="S460" s="121"/>
      <c r="T460" s="124"/>
      <c r="U460" s="121"/>
      <c r="V460" s="122"/>
      <c r="W460" s="122"/>
      <c r="X460" s="124"/>
      <c r="Y460" s="121"/>
      <c r="Z460" s="122"/>
      <c r="AA460" s="124"/>
      <c r="AB460" s="121"/>
      <c r="AC460" s="122"/>
      <c r="AD460" s="124"/>
      <c r="AE460" s="328" t="str">
        <f t="shared" si="63"/>
        <v/>
      </c>
      <c r="AF460" s="328" t="str">
        <f t="shared" si="64"/>
        <v/>
      </c>
      <c r="AG460" s="328" t="str">
        <f t="shared" si="65"/>
        <v/>
      </c>
      <c r="AH460" s="328" t="str">
        <f t="shared" si="66"/>
        <v/>
      </c>
      <c r="AI460" s="328" t="str">
        <f t="shared" si="67"/>
        <v/>
      </c>
      <c r="AJ460" s="328" t="str">
        <f t="shared" si="68"/>
        <v/>
      </c>
      <c r="AK460" s="328" t="str">
        <f t="shared" si="69"/>
        <v/>
      </c>
      <c r="AL460" s="328" t="str">
        <f t="shared" si="70"/>
        <v/>
      </c>
      <c r="AM460" s="328" t="str">
        <f t="shared" si="71"/>
        <v/>
      </c>
      <c r="AN460" s="221"/>
      <c r="AO460" s="221"/>
      <c r="AP460" s="221"/>
      <c r="AQ460" s="221"/>
      <c r="AR460" s="221"/>
      <c r="AS460" s="221"/>
      <c r="AT460" s="221"/>
      <c r="AU460" s="221"/>
      <c r="AV460" s="221"/>
      <c r="AW460" s="221"/>
      <c r="AX460" s="221"/>
      <c r="AY460" s="221"/>
      <c r="AZ460" s="221"/>
      <c r="BA460" s="221"/>
      <c r="BB460" s="221"/>
      <c r="BC460" s="221"/>
      <c r="BD460" s="221"/>
      <c r="BE460" s="221"/>
      <c r="BF460" s="221"/>
      <c r="BG460" s="221"/>
      <c r="BH460" s="221"/>
      <c r="BI460" s="221"/>
      <c r="BJ460" s="221"/>
      <c r="BK460" s="221"/>
      <c r="BL460" s="221"/>
      <c r="BM460" s="221"/>
      <c r="BN460" s="221"/>
      <c r="BO460" s="221"/>
      <c r="BP460" s="221"/>
      <c r="BQ460" s="221"/>
      <c r="BR460" s="221"/>
      <c r="BS460" s="221"/>
      <c r="BT460" s="221"/>
      <c r="BU460" s="221"/>
      <c r="BV460" s="221"/>
      <c r="BW460" s="221"/>
      <c r="BX460" s="221"/>
      <c r="BY460" s="221"/>
      <c r="BZ460" s="221"/>
      <c r="CA460" s="221"/>
      <c r="CB460" s="177"/>
      <c r="CC460" s="177"/>
      <c r="CD460" s="177"/>
    </row>
    <row r="461" spans="1:82" ht="20.100000000000001" customHeight="1">
      <c r="A461" s="291" t="str">
        <f>IF(resultats_francais!A461="","",resultats_francais!A461)</f>
        <v/>
      </c>
      <c r="B461" s="121"/>
      <c r="C461" s="122"/>
      <c r="D461" s="123"/>
      <c r="E461" s="121"/>
      <c r="F461" s="122"/>
      <c r="G461" s="122"/>
      <c r="H461" s="124"/>
      <c r="I461" s="240"/>
      <c r="J461" s="121"/>
      <c r="K461" s="122"/>
      <c r="L461" s="124"/>
      <c r="M461" s="121"/>
      <c r="N461" s="122"/>
      <c r="O461" s="122"/>
      <c r="P461" s="122"/>
      <c r="Q461" s="122"/>
      <c r="R461" s="124"/>
      <c r="S461" s="121"/>
      <c r="T461" s="124"/>
      <c r="U461" s="121"/>
      <c r="V461" s="122"/>
      <c r="W461" s="122"/>
      <c r="X461" s="124"/>
      <c r="Y461" s="121"/>
      <c r="Z461" s="122"/>
      <c r="AA461" s="124"/>
      <c r="AB461" s="121"/>
      <c r="AC461" s="122"/>
      <c r="AD461" s="124"/>
      <c r="AE461" s="328" t="str">
        <f t="shared" si="63"/>
        <v/>
      </c>
      <c r="AF461" s="328" t="str">
        <f t="shared" si="64"/>
        <v/>
      </c>
      <c r="AG461" s="328" t="str">
        <f t="shared" si="65"/>
        <v/>
      </c>
      <c r="AH461" s="328" t="str">
        <f t="shared" si="66"/>
        <v/>
      </c>
      <c r="AI461" s="328" t="str">
        <f t="shared" si="67"/>
        <v/>
      </c>
      <c r="AJ461" s="328" t="str">
        <f t="shared" si="68"/>
        <v/>
      </c>
      <c r="AK461" s="328" t="str">
        <f t="shared" si="69"/>
        <v/>
      </c>
      <c r="AL461" s="328" t="str">
        <f t="shared" si="70"/>
        <v/>
      </c>
      <c r="AM461" s="328" t="str">
        <f t="shared" si="71"/>
        <v/>
      </c>
      <c r="AN461" s="221"/>
      <c r="AO461" s="221"/>
      <c r="AP461" s="221"/>
      <c r="AQ461" s="221"/>
      <c r="AR461" s="221"/>
      <c r="AS461" s="221"/>
      <c r="AT461" s="221"/>
      <c r="AU461" s="221"/>
      <c r="AV461" s="221"/>
      <c r="AW461" s="221"/>
      <c r="AX461" s="221"/>
      <c r="AY461" s="221"/>
      <c r="AZ461" s="221"/>
      <c r="BA461" s="221"/>
      <c r="BB461" s="221"/>
      <c r="BC461" s="221"/>
      <c r="BD461" s="221"/>
      <c r="BE461" s="221"/>
      <c r="BF461" s="221"/>
      <c r="BG461" s="221"/>
      <c r="BH461" s="221"/>
      <c r="BI461" s="221"/>
      <c r="BJ461" s="221"/>
      <c r="BK461" s="221"/>
      <c r="BL461" s="221"/>
      <c r="BM461" s="221"/>
      <c r="BN461" s="221"/>
      <c r="BO461" s="221"/>
      <c r="BP461" s="221"/>
      <c r="BQ461" s="221"/>
      <c r="BR461" s="221"/>
      <c r="BS461" s="221"/>
      <c r="BT461" s="221"/>
      <c r="BU461" s="221"/>
      <c r="BV461" s="221"/>
      <c r="BW461" s="221"/>
      <c r="BX461" s="221"/>
      <c r="BY461" s="221"/>
      <c r="BZ461" s="221"/>
      <c r="CA461" s="221"/>
      <c r="CB461" s="177"/>
      <c r="CC461" s="177"/>
      <c r="CD461" s="177"/>
    </row>
    <row r="462" spans="1:82" ht="20.100000000000001" customHeight="1">
      <c r="A462" s="291" t="str">
        <f>IF(resultats_francais!A462="","",resultats_francais!A462)</f>
        <v/>
      </c>
      <c r="B462" s="121"/>
      <c r="C462" s="122"/>
      <c r="D462" s="123"/>
      <c r="E462" s="121"/>
      <c r="F462" s="122"/>
      <c r="G462" s="122"/>
      <c r="H462" s="124"/>
      <c r="I462" s="240"/>
      <c r="J462" s="121"/>
      <c r="K462" s="122"/>
      <c r="L462" s="124"/>
      <c r="M462" s="121"/>
      <c r="N462" s="122"/>
      <c r="O462" s="122"/>
      <c r="P462" s="122"/>
      <c r="Q462" s="122"/>
      <c r="R462" s="124"/>
      <c r="S462" s="121"/>
      <c r="T462" s="124"/>
      <c r="U462" s="121"/>
      <c r="V462" s="122"/>
      <c r="W462" s="122"/>
      <c r="X462" s="124"/>
      <c r="Y462" s="121"/>
      <c r="Z462" s="122"/>
      <c r="AA462" s="124"/>
      <c r="AB462" s="121"/>
      <c r="AC462" s="122"/>
      <c r="AD462" s="124"/>
      <c r="AE462" s="328" t="str">
        <f t="shared" si="63"/>
        <v/>
      </c>
      <c r="AF462" s="328" t="str">
        <f t="shared" si="64"/>
        <v/>
      </c>
      <c r="AG462" s="328" t="str">
        <f t="shared" si="65"/>
        <v/>
      </c>
      <c r="AH462" s="328" t="str">
        <f t="shared" si="66"/>
        <v/>
      </c>
      <c r="AI462" s="328" t="str">
        <f t="shared" si="67"/>
        <v/>
      </c>
      <c r="AJ462" s="328" t="str">
        <f t="shared" si="68"/>
        <v/>
      </c>
      <c r="AK462" s="328" t="str">
        <f t="shared" si="69"/>
        <v/>
      </c>
      <c r="AL462" s="328" t="str">
        <f t="shared" si="70"/>
        <v/>
      </c>
      <c r="AM462" s="328" t="str">
        <f t="shared" si="71"/>
        <v/>
      </c>
      <c r="AN462" s="221"/>
      <c r="AO462" s="221"/>
      <c r="AP462" s="221"/>
      <c r="AQ462" s="221"/>
      <c r="AR462" s="221"/>
      <c r="AS462" s="221"/>
      <c r="AT462" s="221"/>
      <c r="AU462" s="221"/>
      <c r="AV462" s="221"/>
      <c r="AW462" s="221"/>
      <c r="AX462" s="221"/>
      <c r="AY462" s="221"/>
      <c r="AZ462" s="221"/>
      <c r="BA462" s="221"/>
      <c r="BB462" s="221"/>
      <c r="BC462" s="221"/>
      <c r="BD462" s="221"/>
      <c r="BE462" s="221"/>
      <c r="BF462" s="221"/>
      <c r="BG462" s="221"/>
      <c r="BH462" s="221"/>
      <c r="BI462" s="221"/>
      <c r="BJ462" s="221"/>
      <c r="BK462" s="221"/>
      <c r="BL462" s="221"/>
      <c r="BM462" s="221"/>
      <c r="BN462" s="221"/>
      <c r="BO462" s="221"/>
      <c r="BP462" s="221"/>
      <c r="BQ462" s="221"/>
      <c r="BR462" s="221"/>
      <c r="BS462" s="221"/>
      <c r="BT462" s="221"/>
      <c r="BU462" s="221"/>
      <c r="BV462" s="221"/>
      <c r="BW462" s="221"/>
      <c r="BX462" s="221"/>
      <c r="BY462" s="221"/>
      <c r="BZ462" s="221"/>
      <c r="CA462" s="221"/>
      <c r="CB462" s="177"/>
      <c r="CC462" s="177"/>
      <c r="CD462" s="177"/>
    </row>
    <row r="463" spans="1:82" ht="20.100000000000001" customHeight="1">
      <c r="A463" s="291" t="str">
        <f>IF(resultats_francais!A463="","",resultats_francais!A463)</f>
        <v/>
      </c>
      <c r="B463" s="121"/>
      <c r="C463" s="122"/>
      <c r="D463" s="123"/>
      <c r="E463" s="121"/>
      <c r="F463" s="122"/>
      <c r="G463" s="122"/>
      <c r="H463" s="124"/>
      <c r="I463" s="240"/>
      <c r="J463" s="121"/>
      <c r="K463" s="122"/>
      <c r="L463" s="124"/>
      <c r="M463" s="121"/>
      <c r="N463" s="122"/>
      <c r="O463" s="122"/>
      <c r="P463" s="122"/>
      <c r="Q463" s="122"/>
      <c r="R463" s="124"/>
      <c r="S463" s="121"/>
      <c r="T463" s="124"/>
      <c r="U463" s="121"/>
      <c r="V463" s="122"/>
      <c r="W463" s="122"/>
      <c r="X463" s="124"/>
      <c r="Y463" s="121"/>
      <c r="Z463" s="122"/>
      <c r="AA463" s="124"/>
      <c r="AB463" s="121"/>
      <c r="AC463" s="122"/>
      <c r="AD463" s="124"/>
      <c r="AE463" s="328" t="str">
        <f t="shared" si="63"/>
        <v/>
      </c>
      <c r="AF463" s="328" t="str">
        <f t="shared" si="64"/>
        <v/>
      </c>
      <c r="AG463" s="328" t="str">
        <f t="shared" si="65"/>
        <v/>
      </c>
      <c r="AH463" s="328" t="str">
        <f t="shared" si="66"/>
        <v/>
      </c>
      <c r="AI463" s="328" t="str">
        <f t="shared" si="67"/>
        <v/>
      </c>
      <c r="AJ463" s="328" t="str">
        <f t="shared" si="68"/>
        <v/>
      </c>
      <c r="AK463" s="328" t="str">
        <f t="shared" si="69"/>
        <v/>
      </c>
      <c r="AL463" s="328" t="str">
        <f t="shared" si="70"/>
        <v/>
      </c>
      <c r="AM463" s="328" t="str">
        <f t="shared" si="71"/>
        <v/>
      </c>
      <c r="AN463" s="221"/>
      <c r="AO463" s="221"/>
      <c r="AP463" s="221"/>
      <c r="AQ463" s="221"/>
      <c r="AR463" s="221"/>
      <c r="AS463" s="221"/>
      <c r="AT463" s="221"/>
      <c r="AU463" s="221"/>
      <c r="AV463" s="221"/>
      <c r="AW463" s="221"/>
      <c r="AX463" s="221"/>
      <c r="AY463" s="221"/>
      <c r="AZ463" s="221"/>
      <c r="BA463" s="221"/>
      <c r="BB463" s="221"/>
      <c r="BC463" s="221"/>
      <c r="BD463" s="221"/>
      <c r="BE463" s="221"/>
      <c r="BF463" s="221"/>
      <c r="BG463" s="221"/>
      <c r="BH463" s="221"/>
      <c r="BI463" s="221"/>
      <c r="BJ463" s="221"/>
      <c r="BK463" s="221"/>
      <c r="BL463" s="221"/>
      <c r="BM463" s="221"/>
      <c r="BN463" s="221"/>
      <c r="BO463" s="221"/>
      <c r="BP463" s="221"/>
      <c r="BQ463" s="221"/>
      <c r="BR463" s="221"/>
      <c r="BS463" s="221"/>
      <c r="BT463" s="221"/>
      <c r="BU463" s="221"/>
      <c r="BV463" s="221"/>
      <c r="BW463" s="221"/>
      <c r="BX463" s="221"/>
      <c r="BY463" s="221"/>
      <c r="BZ463" s="221"/>
      <c r="CA463" s="221"/>
      <c r="CB463" s="177"/>
      <c r="CC463" s="177"/>
      <c r="CD463" s="177"/>
    </row>
    <row r="464" spans="1:82" ht="20.100000000000001" customHeight="1">
      <c r="A464" s="291" t="str">
        <f>IF(resultats_francais!A464="","",resultats_francais!A464)</f>
        <v/>
      </c>
      <c r="B464" s="121"/>
      <c r="C464" s="122"/>
      <c r="D464" s="123"/>
      <c r="E464" s="121"/>
      <c r="F464" s="122"/>
      <c r="G464" s="122"/>
      <c r="H464" s="124"/>
      <c r="I464" s="240"/>
      <c r="J464" s="121"/>
      <c r="K464" s="122"/>
      <c r="L464" s="124"/>
      <c r="M464" s="121"/>
      <c r="N464" s="122"/>
      <c r="O464" s="122"/>
      <c r="P464" s="122"/>
      <c r="Q464" s="122"/>
      <c r="R464" s="124"/>
      <c r="S464" s="121"/>
      <c r="T464" s="124"/>
      <c r="U464" s="121"/>
      <c r="V464" s="122"/>
      <c r="W464" s="122"/>
      <c r="X464" s="124"/>
      <c r="Y464" s="121"/>
      <c r="Z464" s="122"/>
      <c r="AA464" s="124"/>
      <c r="AB464" s="121"/>
      <c r="AC464" s="122"/>
      <c r="AD464" s="124"/>
      <c r="AE464" s="328" t="str">
        <f t="shared" si="63"/>
        <v/>
      </c>
      <c r="AF464" s="328" t="str">
        <f t="shared" si="64"/>
        <v/>
      </c>
      <c r="AG464" s="328" t="str">
        <f t="shared" si="65"/>
        <v/>
      </c>
      <c r="AH464" s="328" t="str">
        <f t="shared" si="66"/>
        <v/>
      </c>
      <c r="AI464" s="328" t="str">
        <f t="shared" si="67"/>
        <v/>
      </c>
      <c r="AJ464" s="328" t="str">
        <f t="shared" si="68"/>
        <v/>
      </c>
      <c r="AK464" s="328" t="str">
        <f t="shared" si="69"/>
        <v/>
      </c>
      <c r="AL464" s="328" t="str">
        <f t="shared" si="70"/>
        <v/>
      </c>
      <c r="AM464" s="328" t="str">
        <f t="shared" si="71"/>
        <v/>
      </c>
      <c r="AN464" s="221"/>
      <c r="AO464" s="221"/>
      <c r="AP464" s="221"/>
      <c r="AQ464" s="221"/>
      <c r="AR464" s="221"/>
      <c r="AS464" s="221"/>
      <c r="AT464" s="221"/>
      <c r="AU464" s="221"/>
      <c r="AV464" s="221"/>
      <c r="AW464" s="221"/>
      <c r="AX464" s="221"/>
      <c r="AY464" s="221"/>
      <c r="AZ464" s="221"/>
      <c r="BA464" s="221"/>
      <c r="BB464" s="221"/>
      <c r="BC464" s="221"/>
      <c r="BD464" s="221"/>
      <c r="BE464" s="221"/>
      <c r="BF464" s="221"/>
      <c r="BG464" s="221"/>
      <c r="BH464" s="221"/>
      <c r="BI464" s="221"/>
      <c r="BJ464" s="221"/>
      <c r="BK464" s="221"/>
      <c r="BL464" s="221"/>
      <c r="BM464" s="221"/>
      <c r="BN464" s="221"/>
      <c r="BO464" s="221"/>
      <c r="BP464" s="221"/>
      <c r="BQ464" s="221"/>
      <c r="BR464" s="221"/>
      <c r="BS464" s="221"/>
      <c r="BT464" s="221"/>
      <c r="BU464" s="221"/>
      <c r="BV464" s="221"/>
      <c r="BW464" s="221"/>
      <c r="BX464" s="221"/>
      <c r="BY464" s="221"/>
      <c r="BZ464" s="221"/>
      <c r="CA464" s="221"/>
      <c r="CB464" s="177"/>
      <c r="CC464" s="177"/>
      <c r="CD464" s="177"/>
    </row>
    <row r="465" spans="1:82" ht="20.100000000000001" customHeight="1">
      <c r="A465" s="291" t="str">
        <f>IF(resultats_francais!A465="","",resultats_francais!A465)</f>
        <v/>
      </c>
      <c r="B465" s="121"/>
      <c r="C465" s="122"/>
      <c r="D465" s="123"/>
      <c r="E465" s="121"/>
      <c r="F465" s="122"/>
      <c r="G465" s="122"/>
      <c r="H465" s="124"/>
      <c r="I465" s="240"/>
      <c r="J465" s="121"/>
      <c r="K465" s="122"/>
      <c r="L465" s="124"/>
      <c r="M465" s="121"/>
      <c r="N465" s="122"/>
      <c r="O465" s="122"/>
      <c r="P465" s="122"/>
      <c r="Q465" s="122"/>
      <c r="R465" s="124"/>
      <c r="S465" s="121"/>
      <c r="T465" s="124"/>
      <c r="U465" s="121"/>
      <c r="V465" s="122"/>
      <c r="W465" s="122"/>
      <c r="X465" s="124"/>
      <c r="Y465" s="121"/>
      <c r="Z465" s="122"/>
      <c r="AA465" s="124"/>
      <c r="AB465" s="121"/>
      <c r="AC465" s="122"/>
      <c r="AD465" s="124"/>
      <c r="AE465" s="328" t="str">
        <f t="shared" si="63"/>
        <v/>
      </c>
      <c r="AF465" s="328" t="str">
        <f t="shared" si="64"/>
        <v/>
      </c>
      <c r="AG465" s="328" t="str">
        <f t="shared" si="65"/>
        <v/>
      </c>
      <c r="AH465" s="328" t="str">
        <f t="shared" si="66"/>
        <v/>
      </c>
      <c r="AI465" s="328" t="str">
        <f t="shared" si="67"/>
        <v/>
      </c>
      <c r="AJ465" s="328" t="str">
        <f t="shared" si="68"/>
        <v/>
      </c>
      <c r="AK465" s="328" t="str">
        <f t="shared" si="69"/>
        <v/>
      </c>
      <c r="AL465" s="328" t="str">
        <f t="shared" si="70"/>
        <v/>
      </c>
      <c r="AM465" s="328" t="str">
        <f t="shared" si="71"/>
        <v/>
      </c>
      <c r="AN465" s="221"/>
      <c r="AO465" s="221"/>
      <c r="AP465" s="221"/>
      <c r="AQ465" s="221"/>
      <c r="AR465" s="221"/>
      <c r="AS465" s="221"/>
      <c r="AT465" s="221"/>
      <c r="AU465" s="221"/>
      <c r="AV465" s="221"/>
      <c r="AW465" s="221"/>
      <c r="AX465" s="221"/>
      <c r="AY465" s="221"/>
      <c r="AZ465" s="221"/>
      <c r="BA465" s="221"/>
      <c r="BB465" s="221"/>
      <c r="BC465" s="221"/>
      <c r="BD465" s="221"/>
      <c r="BE465" s="221"/>
      <c r="BF465" s="221"/>
      <c r="BG465" s="221"/>
      <c r="BH465" s="221"/>
      <c r="BI465" s="221"/>
      <c r="BJ465" s="221"/>
      <c r="BK465" s="221"/>
      <c r="BL465" s="221"/>
      <c r="BM465" s="221"/>
      <c r="BN465" s="221"/>
      <c r="BO465" s="221"/>
      <c r="BP465" s="221"/>
      <c r="BQ465" s="221"/>
      <c r="BR465" s="221"/>
      <c r="BS465" s="221"/>
      <c r="BT465" s="221"/>
      <c r="BU465" s="221"/>
      <c r="BV465" s="221"/>
      <c r="BW465" s="221"/>
      <c r="BX465" s="221"/>
      <c r="BY465" s="221"/>
      <c r="BZ465" s="221"/>
      <c r="CA465" s="221"/>
      <c r="CB465" s="177"/>
      <c r="CC465" s="177"/>
      <c r="CD465" s="177"/>
    </row>
    <row r="466" spans="1:82" ht="20.100000000000001" customHeight="1">
      <c r="A466" s="291" t="str">
        <f>IF(resultats_francais!A466="","",resultats_francais!A466)</f>
        <v/>
      </c>
      <c r="B466" s="121"/>
      <c r="C466" s="122"/>
      <c r="D466" s="123"/>
      <c r="E466" s="121"/>
      <c r="F466" s="122"/>
      <c r="G466" s="122"/>
      <c r="H466" s="124"/>
      <c r="I466" s="240"/>
      <c r="J466" s="121"/>
      <c r="K466" s="122"/>
      <c r="L466" s="124"/>
      <c r="M466" s="121"/>
      <c r="N466" s="122"/>
      <c r="O466" s="122"/>
      <c r="P466" s="122"/>
      <c r="Q466" s="122"/>
      <c r="R466" s="124"/>
      <c r="S466" s="121"/>
      <c r="T466" s="124"/>
      <c r="U466" s="121"/>
      <c r="V466" s="122"/>
      <c r="W466" s="122"/>
      <c r="X466" s="124"/>
      <c r="Y466" s="121"/>
      <c r="Z466" s="122"/>
      <c r="AA466" s="124"/>
      <c r="AB466" s="121"/>
      <c r="AC466" s="122"/>
      <c r="AD466" s="124"/>
      <c r="AE466" s="328" t="str">
        <f t="shared" si="63"/>
        <v/>
      </c>
      <c r="AF466" s="328" t="str">
        <f t="shared" si="64"/>
        <v/>
      </c>
      <c r="AG466" s="328" t="str">
        <f t="shared" si="65"/>
        <v/>
      </c>
      <c r="AH466" s="328" t="str">
        <f t="shared" si="66"/>
        <v/>
      </c>
      <c r="AI466" s="328" t="str">
        <f t="shared" si="67"/>
        <v/>
      </c>
      <c r="AJ466" s="328" t="str">
        <f t="shared" si="68"/>
        <v/>
      </c>
      <c r="AK466" s="328" t="str">
        <f t="shared" si="69"/>
        <v/>
      </c>
      <c r="AL466" s="328" t="str">
        <f t="shared" si="70"/>
        <v/>
      </c>
      <c r="AM466" s="328" t="str">
        <f t="shared" si="71"/>
        <v/>
      </c>
      <c r="AN466" s="221"/>
      <c r="AO466" s="221"/>
      <c r="AP466" s="221"/>
      <c r="AQ466" s="221"/>
      <c r="AR466" s="221"/>
      <c r="AS466" s="221"/>
      <c r="AT466" s="221"/>
      <c r="AU466" s="221"/>
      <c r="AV466" s="221"/>
      <c r="AW466" s="221"/>
      <c r="AX466" s="221"/>
      <c r="AY466" s="221"/>
      <c r="AZ466" s="221"/>
      <c r="BA466" s="221"/>
      <c r="BB466" s="221"/>
      <c r="BC466" s="221"/>
      <c r="BD466" s="221"/>
      <c r="BE466" s="221"/>
      <c r="BF466" s="221"/>
      <c r="BG466" s="221"/>
      <c r="BH466" s="221"/>
      <c r="BI466" s="221"/>
      <c r="BJ466" s="221"/>
      <c r="BK466" s="221"/>
      <c r="BL466" s="221"/>
      <c r="BM466" s="221"/>
      <c r="BN466" s="221"/>
      <c r="BO466" s="221"/>
      <c r="BP466" s="221"/>
      <c r="BQ466" s="221"/>
      <c r="BR466" s="221"/>
      <c r="BS466" s="221"/>
      <c r="BT466" s="221"/>
      <c r="BU466" s="221"/>
      <c r="BV466" s="221"/>
      <c r="BW466" s="221"/>
      <c r="BX466" s="221"/>
      <c r="BY466" s="221"/>
      <c r="BZ466" s="221"/>
      <c r="CA466" s="221"/>
      <c r="CB466" s="177"/>
      <c r="CC466" s="177"/>
      <c r="CD466" s="177"/>
    </row>
    <row r="467" spans="1:82" ht="20.100000000000001" customHeight="1">
      <c r="A467" s="291" t="str">
        <f>IF(resultats_francais!A467="","",resultats_francais!A467)</f>
        <v/>
      </c>
      <c r="B467" s="121"/>
      <c r="C467" s="122"/>
      <c r="D467" s="123"/>
      <c r="E467" s="121"/>
      <c r="F467" s="122"/>
      <c r="G467" s="122"/>
      <c r="H467" s="124"/>
      <c r="I467" s="240"/>
      <c r="J467" s="121"/>
      <c r="K467" s="122"/>
      <c r="L467" s="124"/>
      <c r="M467" s="121"/>
      <c r="N467" s="122"/>
      <c r="O467" s="122"/>
      <c r="P467" s="122"/>
      <c r="Q467" s="122"/>
      <c r="R467" s="124"/>
      <c r="S467" s="121"/>
      <c r="T467" s="124"/>
      <c r="U467" s="121"/>
      <c r="V467" s="122"/>
      <c r="W467" s="122"/>
      <c r="X467" s="124"/>
      <c r="Y467" s="121"/>
      <c r="Z467" s="122"/>
      <c r="AA467" s="124"/>
      <c r="AB467" s="121"/>
      <c r="AC467" s="122"/>
      <c r="AD467" s="124"/>
      <c r="AE467" s="328" t="str">
        <f t="shared" si="63"/>
        <v/>
      </c>
      <c r="AF467" s="328" t="str">
        <f t="shared" si="64"/>
        <v/>
      </c>
      <c r="AG467" s="328" t="str">
        <f t="shared" si="65"/>
        <v/>
      </c>
      <c r="AH467" s="328" t="str">
        <f t="shared" si="66"/>
        <v/>
      </c>
      <c r="AI467" s="328" t="str">
        <f t="shared" si="67"/>
        <v/>
      </c>
      <c r="AJ467" s="328" t="str">
        <f t="shared" si="68"/>
        <v/>
      </c>
      <c r="AK467" s="328" t="str">
        <f t="shared" si="69"/>
        <v/>
      </c>
      <c r="AL467" s="328" t="str">
        <f t="shared" si="70"/>
        <v/>
      </c>
      <c r="AM467" s="328" t="str">
        <f t="shared" si="71"/>
        <v/>
      </c>
      <c r="AN467" s="221"/>
      <c r="AO467" s="221"/>
      <c r="AP467" s="221"/>
      <c r="AQ467" s="221"/>
      <c r="AR467" s="221"/>
      <c r="AS467" s="221"/>
      <c r="AT467" s="221"/>
      <c r="AU467" s="221"/>
      <c r="AV467" s="221"/>
      <c r="AW467" s="221"/>
      <c r="AX467" s="221"/>
      <c r="AY467" s="221"/>
      <c r="AZ467" s="221"/>
      <c r="BA467" s="221"/>
      <c r="BB467" s="221"/>
      <c r="BC467" s="221"/>
      <c r="BD467" s="221"/>
      <c r="BE467" s="221"/>
      <c r="BF467" s="221"/>
      <c r="BG467" s="221"/>
      <c r="BH467" s="221"/>
      <c r="BI467" s="221"/>
      <c r="BJ467" s="221"/>
      <c r="BK467" s="221"/>
      <c r="BL467" s="221"/>
      <c r="BM467" s="221"/>
      <c r="BN467" s="221"/>
      <c r="BO467" s="221"/>
      <c r="BP467" s="221"/>
      <c r="BQ467" s="221"/>
      <c r="BR467" s="221"/>
      <c r="BS467" s="221"/>
      <c r="BT467" s="221"/>
      <c r="BU467" s="221"/>
      <c r="BV467" s="221"/>
      <c r="BW467" s="221"/>
      <c r="BX467" s="221"/>
      <c r="BY467" s="221"/>
      <c r="BZ467" s="221"/>
      <c r="CA467" s="221"/>
      <c r="CB467" s="177"/>
      <c r="CC467" s="177"/>
      <c r="CD467" s="177"/>
    </row>
    <row r="468" spans="1:82" ht="20.100000000000001" customHeight="1">
      <c r="A468" s="291" t="str">
        <f>IF(resultats_francais!A468="","",resultats_francais!A468)</f>
        <v/>
      </c>
      <c r="B468" s="121"/>
      <c r="C468" s="122"/>
      <c r="D468" s="123"/>
      <c r="E468" s="121"/>
      <c r="F468" s="122"/>
      <c r="G468" s="122"/>
      <c r="H468" s="124"/>
      <c r="I468" s="240"/>
      <c r="J468" s="121"/>
      <c r="K468" s="122"/>
      <c r="L468" s="124"/>
      <c r="M468" s="121"/>
      <c r="N468" s="122"/>
      <c r="O468" s="122"/>
      <c r="P468" s="122"/>
      <c r="Q468" s="122"/>
      <c r="R468" s="124"/>
      <c r="S468" s="121"/>
      <c r="T468" s="124"/>
      <c r="U468" s="121"/>
      <c r="V468" s="122"/>
      <c r="W468" s="122"/>
      <c r="X468" s="124"/>
      <c r="Y468" s="121"/>
      <c r="Z468" s="122"/>
      <c r="AA468" s="124"/>
      <c r="AB468" s="121"/>
      <c r="AC468" s="122"/>
      <c r="AD468" s="124"/>
      <c r="AE468" s="328" t="str">
        <f t="shared" si="63"/>
        <v/>
      </c>
      <c r="AF468" s="328" t="str">
        <f t="shared" si="64"/>
        <v/>
      </c>
      <c r="AG468" s="328" t="str">
        <f t="shared" si="65"/>
        <v/>
      </c>
      <c r="AH468" s="328" t="str">
        <f t="shared" si="66"/>
        <v/>
      </c>
      <c r="AI468" s="328" t="str">
        <f t="shared" si="67"/>
        <v/>
      </c>
      <c r="AJ468" s="328" t="str">
        <f t="shared" si="68"/>
        <v/>
      </c>
      <c r="AK468" s="328" t="str">
        <f t="shared" si="69"/>
        <v/>
      </c>
      <c r="AL468" s="328" t="str">
        <f t="shared" si="70"/>
        <v/>
      </c>
      <c r="AM468" s="328" t="str">
        <f t="shared" si="71"/>
        <v/>
      </c>
      <c r="AN468" s="221"/>
      <c r="AO468" s="221"/>
      <c r="AP468" s="221"/>
      <c r="AQ468" s="221"/>
      <c r="AR468" s="221"/>
      <c r="AS468" s="221"/>
      <c r="AT468" s="221"/>
      <c r="AU468" s="221"/>
      <c r="AV468" s="221"/>
      <c r="AW468" s="221"/>
      <c r="AX468" s="221"/>
      <c r="AY468" s="221"/>
      <c r="AZ468" s="221"/>
      <c r="BA468" s="221"/>
      <c r="BB468" s="221"/>
      <c r="BC468" s="221"/>
      <c r="BD468" s="221"/>
      <c r="BE468" s="221"/>
      <c r="BF468" s="221"/>
      <c r="BG468" s="221"/>
      <c r="BH468" s="221"/>
      <c r="BI468" s="221"/>
      <c r="BJ468" s="221"/>
      <c r="BK468" s="221"/>
      <c r="BL468" s="221"/>
      <c r="BM468" s="221"/>
      <c r="BN468" s="221"/>
      <c r="BO468" s="221"/>
      <c r="BP468" s="221"/>
      <c r="BQ468" s="221"/>
      <c r="BR468" s="221"/>
      <c r="BS468" s="221"/>
      <c r="BT468" s="221"/>
      <c r="BU468" s="221"/>
      <c r="BV468" s="221"/>
      <c r="BW468" s="221"/>
      <c r="BX468" s="221"/>
      <c r="BY468" s="221"/>
      <c r="BZ468" s="221"/>
      <c r="CA468" s="221"/>
      <c r="CB468" s="177"/>
      <c r="CC468" s="177"/>
      <c r="CD468" s="177"/>
    </row>
    <row r="469" spans="1:82" ht="20.100000000000001" customHeight="1">
      <c r="A469" s="291" t="str">
        <f>IF(resultats_francais!A469="","",resultats_francais!A469)</f>
        <v/>
      </c>
      <c r="B469" s="121"/>
      <c r="C469" s="122"/>
      <c r="D469" s="123"/>
      <c r="E469" s="121"/>
      <c r="F469" s="122"/>
      <c r="G469" s="122"/>
      <c r="H469" s="124"/>
      <c r="I469" s="240"/>
      <c r="J469" s="121"/>
      <c r="K469" s="122"/>
      <c r="L469" s="124"/>
      <c r="M469" s="121"/>
      <c r="N469" s="122"/>
      <c r="O469" s="122"/>
      <c r="P469" s="122"/>
      <c r="Q469" s="122"/>
      <c r="R469" s="124"/>
      <c r="S469" s="121"/>
      <c r="T469" s="124"/>
      <c r="U469" s="121"/>
      <c r="V469" s="122"/>
      <c r="W469" s="122"/>
      <c r="X469" s="124"/>
      <c r="Y469" s="121"/>
      <c r="Z469" s="122"/>
      <c r="AA469" s="124"/>
      <c r="AB469" s="121"/>
      <c r="AC469" s="122"/>
      <c r="AD469" s="124"/>
      <c r="AE469" s="328" t="str">
        <f t="shared" si="63"/>
        <v/>
      </c>
      <c r="AF469" s="328" t="str">
        <f t="shared" si="64"/>
        <v/>
      </c>
      <c r="AG469" s="328" t="str">
        <f t="shared" si="65"/>
        <v/>
      </c>
      <c r="AH469" s="328" t="str">
        <f t="shared" si="66"/>
        <v/>
      </c>
      <c r="AI469" s="328" t="str">
        <f t="shared" si="67"/>
        <v/>
      </c>
      <c r="AJ469" s="328" t="str">
        <f t="shared" si="68"/>
        <v/>
      </c>
      <c r="AK469" s="328" t="str">
        <f t="shared" si="69"/>
        <v/>
      </c>
      <c r="AL469" s="328" t="str">
        <f t="shared" si="70"/>
        <v/>
      </c>
      <c r="AM469" s="328" t="str">
        <f t="shared" si="71"/>
        <v/>
      </c>
      <c r="AN469" s="221"/>
      <c r="AO469" s="221"/>
      <c r="AP469" s="221"/>
      <c r="AQ469" s="221"/>
      <c r="AR469" s="221"/>
      <c r="AS469" s="221"/>
      <c r="AT469" s="221"/>
      <c r="AU469" s="221"/>
      <c r="AV469" s="221"/>
      <c r="AW469" s="221"/>
      <c r="AX469" s="221"/>
      <c r="AY469" s="221"/>
      <c r="AZ469" s="221"/>
      <c r="BA469" s="221"/>
      <c r="BB469" s="221"/>
      <c r="BC469" s="221"/>
      <c r="BD469" s="221"/>
      <c r="BE469" s="221"/>
      <c r="BF469" s="221"/>
      <c r="BG469" s="221"/>
      <c r="BH469" s="221"/>
      <c r="BI469" s="221"/>
      <c r="BJ469" s="221"/>
      <c r="BK469" s="221"/>
      <c r="BL469" s="221"/>
      <c r="BM469" s="221"/>
      <c r="BN469" s="221"/>
      <c r="BO469" s="221"/>
      <c r="BP469" s="221"/>
      <c r="BQ469" s="221"/>
      <c r="BR469" s="221"/>
      <c r="BS469" s="221"/>
      <c r="BT469" s="221"/>
      <c r="BU469" s="221"/>
      <c r="BV469" s="221"/>
      <c r="BW469" s="221"/>
      <c r="BX469" s="221"/>
      <c r="BY469" s="221"/>
      <c r="BZ469" s="221"/>
      <c r="CA469" s="221"/>
      <c r="CB469" s="177"/>
      <c r="CC469" s="177"/>
      <c r="CD469" s="177"/>
    </row>
    <row r="470" spans="1:82" ht="20.100000000000001" customHeight="1">
      <c r="A470" s="291" t="str">
        <f>IF(resultats_francais!A470="","",resultats_francais!A470)</f>
        <v/>
      </c>
      <c r="B470" s="121"/>
      <c r="C470" s="122"/>
      <c r="D470" s="123"/>
      <c r="E470" s="121"/>
      <c r="F470" s="122"/>
      <c r="G470" s="122"/>
      <c r="H470" s="124"/>
      <c r="I470" s="240"/>
      <c r="J470" s="121"/>
      <c r="K470" s="122"/>
      <c r="L470" s="124"/>
      <c r="M470" s="121"/>
      <c r="N470" s="122"/>
      <c r="O470" s="122"/>
      <c r="P470" s="122"/>
      <c r="Q470" s="122"/>
      <c r="R470" s="124"/>
      <c r="S470" s="121"/>
      <c r="T470" s="124"/>
      <c r="U470" s="121"/>
      <c r="V470" s="122"/>
      <c r="W470" s="122"/>
      <c r="X470" s="124"/>
      <c r="Y470" s="121"/>
      <c r="Z470" s="122"/>
      <c r="AA470" s="124"/>
      <c r="AB470" s="121"/>
      <c r="AC470" s="122"/>
      <c r="AD470" s="124"/>
      <c r="AE470" s="328" t="str">
        <f t="shared" si="63"/>
        <v/>
      </c>
      <c r="AF470" s="328" t="str">
        <f t="shared" si="64"/>
        <v/>
      </c>
      <c r="AG470" s="328" t="str">
        <f t="shared" si="65"/>
        <v/>
      </c>
      <c r="AH470" s="328" t="str">
        <f t="shared" si="66"/>
        <v/>
      </c>
      <c r="AI470" s="328" t="str">
        <f t="shared" si="67"/>
        <v/>
      </c>
      <c r="AJ470" s="328" t="str">
        <f t="shared" si="68"/>
        <v/>
      </c>
      <c r="AK470" s="328" t="str">
        <f t="shared" si="69"/>
        <v/>
      </c>
      <c r="AL470" s="328" t="str">
        <f t="shared" si="70"/>
        <v/>
      </c>
      <c r="AM470" s="328" t="str">
        <f t="shared" si="71"/>
        <v/>
      </c>
      <c r="AN470" s="221"/>
      <c r="AO470" s="221"/>
      <c r="AP470" s="221"/>
      <c r="AQ470" s="221"/>
      <c r="AR470" s="221"/>
      <c r="AS470" s="221"/>
      <c r="AT470" s="221"/>
      <c r="AU470" s="221"/>
      <c r="AV470" s="221"/>
      <c r="AW470" s="221"/>
      <c r="AX470" s="221"/>
      <c r="AY470" s="221"/>
      <c r="AZ470" s="221"/>
      <c r="BA470" s="221"/>
      <c r="BB470" s="221"/>
      <c r="BC470" s="221"/>
      <c r="BD470" s="221"/>
      <c r="BE470" s="221"/>
      <c r="BF470" s="221"/>
      <c r="BG470" s="221"/>
      <c r="BH470" s="221"/>
      <c r="BI470" s="221"/>
      <c r="BJ470" s="221"/>
      <c r="BK470" s="221"/>
      <c r="BL470" s="221"/>
      <c r="BM470" s="221"/>
      <c r="BN470" s="221"/>
      <c r="BO470" s="221"/>
      <c r="BP470" s="221"/>
      <c r="BQ470" s="221"/>
      <c r="BR470" s="221"/>
      <c r="BS470" s="221"/>
      <c r="BT470" s="221"/>
      <c r="BU470" s="221"/>
      <c r="BV470" s="221"/>
      <c r="BW470" s="221"/>
      <c r="BX470" s="221"/>
      <c r="BY470" s="221"/>
      <c r="BZ470" s="221"/>
      <c r="CA470" s="221"/>
      <c r="CB470" s="177"/>
      <c r="CC470" s="177"/>
      <c r="CD470" s="177"/>
    </row>
    <row r="471" spans="1:82" ht="20.100000000000001" customHeight="1">
      <c r="A471" s="291" t="str">
        <f>IF(resultats_francais!A471="","",resultats_francais!A471)</f>
        <v/>
      </c>
      <c r="B471" s="121"/>
      <c r="C471" s="122"/>
      <c r="D471" s="123"/>
      <c r="E471" s="121"/>
      <c r="F471" s="122"/>
      <c r="G471" s="122"/>
      <c r="H471" s="124"/>
      <c r="I471" s="240"/>
      <c r="J471" s="121"/>
      <c r="K471" s="122"/>
      <c r="L471" s="124"/>
      <c r="M471" s="121"/>
      <c r="N471" s="122"/>
      <c r="O471" s="122"/>
      <c r="P471" s="122"/>
      <c r="Q471" s="122"/>
      <c r="R471" s="124"/>
      <c r="S471" s="121"/>
      <c r="T471" s="124"/>
      <c r="U471" s="121"/>
      <c r="V471" s="122"/>
      <c r="W471" s="122"/>
      <c r="X471" s="124"/>
      <c r="Y471" s="121"/>
      <c r="Z471" s="122"/>
      <c r="AA471" s="124"/>
      <c r="AB471" s="121"/>
      <c r="AC471" s="122"/>
      <c r="AD471" s="124"/>
      <c r="AE471" s="328" t="str">
        <f t="shared" si="63"/>
        <v/>
      </c>
      <c r="AF471" s="328" t="str">
        <f t="shared" si="64"/>
        <v/>
      </c>
      <c r="AG471" s="328" t="str">
        <f t="shared" si="65"/>
        <v/>
      </c>
      <c r="AH471" s="328" t="str">
        <f t="shared" si="66"/>
        <v/>
      </c>
      <c r="AI471" s="328" t="str">
        <f t="shared" si="67"/>
        <v/>
      </c>
      <c r="AJ471" s="328" t="str">
        <f t="shared" si="68"/>
        <v/>
      </c>
      <c r="AK471" s="328" t="str">
        <f t="shared" si="69"/>
        <v/>
      </c>
      <c r="AL471" s="328" t="str">
        <f t="shared" si="70"/>
        <v/>
      </c>
      <c r="AM471" s="328" t="str">
        <f t="shared" si="71"/>
        <v/>
      </c>
      <c r="AN471" s="221"/>
      <c r="AO471" s="221"/>
      <c r="AP471" s="221"/>
      <c r="AQ471" s="221"/>
      <c r="AR471" s="221"/>
      <c r="AS471" s="221"/>
      <c r="AT471" s="221"/>
      <c r="AU471" s="221"/>
      <c r="AV471" s="221"/>
      <c r="AW471" s="221"/>
      <c r="AX471" s="221"/>
      <c r="AY471" s="221"/>
      <c r="AZ471" s="221"/>
      <c r="BA471" s="221"/>
      <c r="BB471" s="221"/>
      <c r="BC471" s="221"/>
      <c r="BD471" s="221"/>
      <c r="BE471" s="221"/>
      <c r="BF471" s="221"/>
      <c r="BG471" s="221"/>
      <c r="BH471" s="221"/>
      <c r="BI471" s="221"/>
      <c r="BJ471" s="221"/>
      <c r="BK471" s="221"/>
      <c r="BL471" s="221"/>
      <c r="BM471" s="221"/>
      <c r="BN471" s="221"/>
      <c r="BO471" s="221"/>
      <c r="BP471" s="221"/>
      <c r="BQ471" s="221"/>
      <c r="BR471" s="221"/>
      <c r="BS471" s="221"/>
      <c r="BT471" s="221"/>
      <c r="BU471" s="221"/>
      <c r="BV471" s="221"/>
      <c r="BW471" s="221"/>
      <c r="BX471" s="221"/>
      <c r="BY471" s="221"/>
      <c r="BZ471" s="221"/>
      <c r="CA471" s="221"/>
      <c r="CB471" s="177"/>
      <c r="CC471" s="177"/>
      <c r="CD471" s="177"/>
    </row>
    <row r="472" spans="1:82" ht="20.100000000000001" customHeight="1">
      <c r="A472" s="291" t="str">
        <f>IF(resultats_francais!A472="","",resultats_francais!A472)</f>
        <v/>
      </c>
      <c r="B472" s="121"/>
      <c r="C472" s="122"/>
      <c r="D472" s="123"/>
      <c r="E472" s="121"/>
      <c r="F472" s="122"/>
      <c r="G472" s="122"/>
      <c r="H472" s="124"/>
      <c r="I472" s="240"/>
      <c r="J472" s="121"/>
      <c r="K472" s="122"/>
      <c r="L472" s="124"/>
      <c r="M472" s="121"/>
      <c r="N472" s="122"/>
      <c r="O472" s="122"/>
      <c r="P472" s="122"/>
      <c r="Q472" s="122"/>
      <c r="R472" s="124"/>
      <c r="S472" s="121"/>
      <c r="T472" s="124"/>
      <c r="U472" s="121"/>
      <c r="V472" s="122"/>
      <c r="W472" s="122"/>
      <c r="X472" s="124"/>
      <c r="Y472" s="121"/>
      <c r="Z472" s="122"/>
      <c r="AA472" s="124"/>
      <c r="AB472" s="121"/>
      <c r="AC472" s="122"/>
      <c r="AD472" s="124"/>
      <c r="AE472" s="328" t="str">
        <f t="shared" si="63"/>
        <v/>
      </c>
      <c r="AF472" s="328" t="str">
        <f t="shared" si="64"/>
        <v/>
      </c>
      <c r="AG472" s="328" t="str">
        <f t="shared" si="65"/>
        <v/>
      </c>
      <c r="AH472" s="328" t="str">
        <f t="shared" si="66"/>
        <v/>
      </c>
      <c r="AI472" s="328" t="str">
        <f t="shared" si="67"/>
        <v/>
      </c>
      <c r="AJ472" s="328" t="str">
        <f t="shared" si="68"/>
        <v/>
      </c>
      <c r="AK472" s="328" t="str">
        <f t="shared" si="69"/>
        <v/>
      </c>
      <c r="AL472" s="328" t="str">
        <f t="shared" si="70"/>
        <v/>
      </c>
      <c r="AM472" s="328" t="str">
        <f t="shared" si="71"/>
        <v/>
      </c>
      <c r="AN472" s="221"/>
      <c r="AO472" s="221"/>
      <c r="AP472" s="221"/>
      <c r="AQ472" s="221"/>
      <c r="AR472" s="221"/>
      <c r="AS472" s="221"/>
      <c r="AT472" s="221"/>
      <c r="AU472" s="221"/>
      <c r="AV472" s="221"/>
      <c r="AW472" s="221"/>
      <c r="AX472" s="221"/>
      <c r="AY472" s="221"/>
      <c r="AZ472" s="221"/>
      <c r="BA472" s="221"/>
      <c r="BB472" s="221"/>
      <c r="BC472" s="221"/>
      <c r="BD472" s="221"/>
      <c r="BE472" s="221"/>
      <c r="BF472" s="221"/>
      <c r="BG472" s="221"/>
      <c r="BH472" s="221"/>
      <c r="BI472" s="221"/>
      <c r="BJ472" s="221"/>
      <c r="BK472" s="221"/>
      <c r="BL472" s="221"/>
      <c r="BM472" s="221"/>
      <c r="BN472" s="221"/>
      <c r="BO472" s="221"/>
      <c r="BP472" s="221"/>
      <c r="BQ472" s="221"/>
      <c r="BR472" s="221"/>
      <c r="BS472" s="221"/>
      <c r="BT472" s="221"/>
      <c r="BU472" s="221"/>
      <c r="BV472" s="221"/>
      <c r="BW472" s="221"/>
      <c r="BX472" s="221"/>
      <c r="BY472" s="221"/>
      <c r="BZ472" s="221"/>
      <c r="CA472" s="221"/>
      <c r="CB472" s="177"/>
      <c r="CC472" s="177"/>
      <c r="CD472" s="177"/>
    </row>
    <row r="473" spans="1:82" ht="20.100000000000001" customHeight="1">
      <c r="A473" s="291" t="str">
        <f>IF(resultats_francais!A473="","",resultats_francais!A473)</f>
        <v/>
      </c>
      <c r="B473" s="121"/>
      <c r="C473" s="122"/>
      <c r="D473" s="123"/>
      <c r="E473" s="121"/>
      <c r="F473" s="122"/>
      <c r="G473" s="122"/>
      <c r="H473" s="124"/>
      <c r="I473" s="240"/>
      <c r="J473" s="121"/>
      <c r="K473" s="122"/>
      <c r="L473" s="124"/>
      <c r="M473" s="121"/>
      <c r="N473" s="122"/>
      <c r="O473" s="122"/>
      <c r="P473" s="122"/>
      <c r="Q473" s="122"/>
      <c r="R473" s="124"/>
      <c r="S473" s="121"/>
      <c r="T473" s="124"/>
      <c r="U473" s="121"/>
      <c r="V473" s="122"/>
      <c r="W473" s="122"/>
      <c r="X473" s="124"/>
      <c r="Y473" s="121"/>
      <c r="Z473" s="122"/>
      <c r="AA473" s="124"/>
      <c r="AB473" s="121"/>
      <c r="AC473" s="122"/>
      <c r="AD473" s="124"/>
      <c r="AE473" s="328" t="str">
        <f t="shared" si="63"/>
        <v/>
      </c>
      <c r="AF473" s="328" t="str">
        <f t="shared" si="64"/>
        <v/>
      </c>
      <c r="AG473" s="328" t="str">
        <f t="shared" si="65"/>
        <v/>
      </c>
      <c r="AH473" s="328" t="str">
        <f t="shared" si="66"/>
        <v/>
      </c>
      <c r="AI473" s="328" t="str">
        <f t="shared" si="67"/>
        <v/>
      </c>
      <c r="AJ473" s="328" t="str">
        <f t="shared" si="68"/>
        <v/>
      </c>
      <c r="AK473" s="328" t="str">
        <f t="shared" si="69"/>
        <v/>
      </c>
      <c r="AL473" s="328" t="str">
        <f t="shared" si="70"/>
        <v/>
      </c>
      <c r="AM473" s="328" t="str">
        <f t="shared" si="71"/>
        <v/>
      </c>
      <c r="AN473" s="221"/>
      <c r="AO473" s="221"/>
      <c r="AP473" s="221"/>
      <c r="AQ473" s="221"/>
      <c r="AR473" s="221"/>
      <c r="AS473" s="221"/>
      <c r="AT473" s="221"/>
      <c r="AU473" s="221"/>
      <c r="AV473" s="221"/>
      <c r="AW473" s="221"/>
      <c r="AX473" s="221"/>
      <c r="AY473" s="221"/>
      <c r="AZ473" s="221"/>
      <c r="BA473" s="221"/>
      <c r="BB473" s="221"/>
      <c r="BC473" s="221"/>
      <c r="BD473" s="221"/>
      <c r="BE473" s="221"/>
      <c r="BF473" s="221"/>
      <c r="BG473" s="221"/>
      <c r="BH473" s="221"/>
      <c r="BI473" s="221"/>
      <c r="BJ473" s="221"/>
      <c r="BK473" s="221"/>
      <c r="BL473" s="221"/>
      <c r="BM473" s="221"/>
      <c r="BN473" s="221"/>
      <c r="BO473" s="221"/>
      <c r="BP473" s="221"/>
      <c r="BQ473" s="221"/>
      <c r="BR473" s="221"/>
      <c r="BS473" s="221"/>
      <c r="BT473" s="221"/>
      <c r="BU473" s="221"/>
      <c r="BV473" s="221"/>
      <c r="BW473" s="221"/>
      <c r="BX473" s="221"/>
      <c r="BY473" s="221"/>
      <c r="BZ473" s="221"/>
      <c r="CA473" s="221"/>
      <c r="CB473" s="177"/>
      <c r="CC473" s="177"/>
      <c r="CD473" s="177"/>
    </row>
    <row r="474" spans="1:82" ht="20.100000000000001" customHeight="1">
      <c r="A474" s="291" t="str">
        <f>IF(resultats_francais!A474="","",resultats_francais!A474)</f>
        <v/>
      </c>
      <c r="B474" s="121"/>
      <c r="C474" s="122"/>
      <c r="D474" s="123"/>
      <c r="E474" s="121"/>
      <c r="F474" s="122"/>
      <c r="G474" s="122"/>
      <c r="H474" s="124"/>
      <c r="I474" s="240"/>
      <c r="J474" s="121"/>
      <c r="K474" s="122"/>
      <c r="L474" s="124"/>
      <c r="M474" s="121"/>
      <c r="N474" s="122"/>
      <c r="O474" s="122"/>
      <c r="P474" s="122"/>
      <c r="Q474" s="122"/>
      <c r="R474" s="124"/>
      <c r="S474" s="121"/>
      <c r="T474" s="124"/>
      <c r="U474" s="121"/>
      <c r="V474" s="122"/>
      <c r="W474" s="122"/>
      <c r="X474" s="124"/>
      <c r="Y474" s="121"/>
      <c r="Z474" s="122"/>
      <c r="AA474" s="124"/>
      <c r="AB474" s="121"/>
      <c r="AC474" s="122"/>
      <c r="AD474" s="124"/>
      <c r="AE474" s="328" t="str">
        <f t="shared" si="63"/>
        <v/>
      </c>
      <c r="AF474" s="328" t="str">
        <f t="shared" si="64"/>
        <v/>
      </c>
      <c r="AG474" s="328" t="str">
        <f t="shared" si="65"/>
        <v/>
      </c>
      <c r="AH474" s="328" t="str">
        <f t="shared" si="66"/>
        <v/>
      </c>
      <c r="AI474" s="328" t="str">
        <f t="shared" si="67"/>
        <v/>
      </c>
      <c r="AJ474" s="328" t="str">
        <f t="shared" si="68"/>
        <v/>
      </c>
      <c r="AK474" s="328" t="str">
        <f t="shared" si="69"/>
        <v/>
      </c>
      <c r="AL474" s="328" t="str">
        <f t="shared" si="70"/>
        <v/>
      </c>
      <c r="AM474" s="328" t="str">
        <f t="shared" si="71"/>
        <v/>
      </c>
      <c r="AN474" s="221"/>
      <c r="AO474" s="221"/>
      <c r="AP474" s="221"/>
      <c r="AQ474" s="221"/>
      <c r="AR474" s="221"/>
      <c r="AS474" s="221"/>
      <c r="AT474" s="221"/>
      <c r="AU474" s="221"/>
      <c r="AV474" s="221"/>
      <c r="AW474" s="221"/>
      <c r="AX474" s="221"/>
      <c r="AY474" s="221"/>
      <c r="AZ474" s="221"/>
      <c r="BA474" s="221"/>
      <c r="BB474" s="221"/>
      <c r="BC474" s="221"/>
      <c r="BD474" s="221"/>
      <c r="BE474" s="221"/>
      <c r="BF474" s="221"/>
      <c r="BG474" s="221"/>
      <c r="BH474" s="221"/>
      <c r="BI474" s="221"/>
      <c r="BJ474" s="221"/>
      <c r="BK474" s="221"/>
      <c r="BL474" s="221"/>
      <c r="BM474" s="221"/>
      <c r="BN474" s="221"/>
      <c r="BO474" s="221"/>
      <c r="BP474" s="221"/>
      <c r="BQ474" s="221"/>
      <c r="BR474" s="221"/>
      <c r="BS474" s="221"/>
      <c r="BT474" s="221"/>
      <c r="BU474" s="221"/>
      <c r="BV474" s="221"/>
      <c r="BW474" s="221"/>
      <c r="BX474" s="221"/>
      <c r="BY474" s="221"/>
      <c r="BZ474" s="221"/>
      <c r="CA474" s="221"/>
      <c r="CB474" s="177"/>
      <c r="CC474" s="177"/>
      <c r="CD474" s="177"/>
    </row>
    <row r="475" spans="1:82" ht="20.100000000000001" customHeight="1">
      <c r="A475" s="291" t="str">
        <f>IF(resultats_francais!A475="","",resultats_francais!A475)</f>
        <v/>
      </c>
      <c r="B475" s="121"/>
      <c r="C475" s="122"/>
      <c r="D475" s="123"/>
      <c r="E475" s="121"/>
      <c r="F475" s="122"/>
      <c r="G475" s="122"/>
      <c r="H475" s="124"/>
      <c r="I475" s="240"/>
      <c r="J475" s="121"/>
      <c r="K475" s="122"/>
      <c r="L475" s="124"/>
      <c r="M475" s="121"/>
      <c r="N475" s="122"/>
      <c r="O475" s="122"/>
      <c r="P475" s="122"/>
      <c r="Q475" s="122"/>
      <c r="R475" s="124"/>
      <c r="S475" s="121"/>
      <c r="T475" s="124"/>
      <c r="U475" s="121"/>
      <c r="V475" s="122"/>
      <c r="W475" s="122"/>
      <c r="X475" s="124"/>
      <c r="Y475" s="121"/>
      <c r="Z475" s="122"/>
      <c r="AA475" s="124"/>
      <c r="AB475" s="121"/>
      <c r="AC475" s="122"/>
      <c r="AD475" s="124"/>
      <c r="AE475" s="328" t="str">
        <f t="shared" si="63"/>
        <v/>
      </c>
      <c r="AF475" s="328" t="str">
        <f t="shared" si="64"/>
        <v/>
      </c>
      <c r="AG475" s="328" t="str">
        <f t="shared" si="65"/>
        <v/>
      </c>
      <c r="AH475" s="328" t="str">
        <f t="shared" si="66"/>
        <v/>
      </c>
      <c r="AI475" s="328" t="str">
        <f t="shared" si="67"/>
        <v/>
      </c>
      <c r="AJ475" s="328" t="str">
        <f t="shared" si="68"/>
        <v/>
      </c>
      <c r="AK475" s="328" t="str">
        <f t="shared" si="69"/>
        <v/>
      </c>
      <c r="AL475" s="328" t="str">
        <f t="shared" si="70"/>
        <v/>
      </c>
      <c r="AM475" s="328" t="str">
        <f t="shared" si="71"/>
        <v/>
      </c>
      <c r="AN475" s="221"/>
      <c r="AO475" s="221"/>
      <c r="AP475" s="221"/>
      <c r="AQ475" s="221"/>
      <c r="AR475" s="221"/>
      <c r="AS475" s="221"/>
      <c r="AT475" s="221"/>
      <c r="AU475" s="221"/>
      <c r="AV475" s="221"/>
      <c r="AW475" s="221"/>
      <c r="AX475" s="221"/>
      <c r="AY475" s="221"/>
      <c r="AZ475" s="221"/>
      <c r="BA475" s="221"/>
      <c r="BB475" s="221"/>
      <c r="BC475" s="221"/>
      <c r="BD475" s="221"/>
      <c r="BE475" s="221"/>
      <c r="BF475" s="221"/>
      <c r="BG475" s="221"/>
      <c r="BH475" s="221"/>
      <c r="BI475" s="221"/>
      <c r="BJ475" s="221"/>
      <c r="BK475" s="221"/>
      <c r="BL475" s="221"/>
      <c r="BM475" s="221"/>
      <c r="BN475" s="221"/>
      <c r="BO475" s="221"/>
      <c r="BP475" s="221"/>
      <c r="BQ475" s="221"/>
      <c r="BR475" s="221"/>
      <c r="BS475" s="221"/>
      <c r="BT475" s="221"/>
      <c r="BU475" s="221"/>
      <c r="BV475" s="221"/>
      <c r="BW475" s="221"/>
      <c r="BX475" s="221"/>
      <c r="BY475" s="221"/>
      <c r="BZ475" s="221"/>
      <c r="CA475" s="221"/>
      <c r="CB475" s="177"/>
      <c r="CC475" s="177"/>
      <c r="CD475" s="177"/>
    </row>
    <row r="476" spans="1:82" ht="20.100000000000001" customHeight="1">
      <c r="A476" s="291" t="str">
        <f>IF(resultats_francais!A476="","",resultats_francais!A476)</f>
        <v/>
      </c>
      <c r="B476" s="121"/>
      <c r="C476" s="122"/>
      <c r="D476" s="123"/>
      <c r="E476" s="121"/>
      <c r="F476" s="122"/>
      <c r="G476" s="122"/>
      <c r="H476" s="124"/>
      <c r="I476" s="240"/>
      <c r="J476" s="121"/>
      <c r="K476" s="122"/>
      <c r="L476" s="124"/>
      <c r="M476" s="121"/>
      <c r="N476" s="122"/>
      <c r="O476" s="122"/>
      <c r="P476" s="122"/>
      <c r="Q476" s="122"/>
      <c r="R476" s="124"/>
      <c r="S476" s="121"/>
      <c r="T476" s="124"/>
      <c r="U476" s="121"/>
      <c r="V476" s="122"/>
      <c r="W476" s="122"/>
      <c r="X476" s="124"/>
      <c r="Y476" s="121"/>
      <c r="Z476" s="122"/>
      <c r="AA476" s="124"/>
      <c r="AB476" s="121"/>
      <c r="AC476" s="122"/>
      <c r="AD476" s="124"/>
      <c r="AE476" s="328" t="str">
        <f t="shared" si="63"/>
        <v/>
      </c>
      <c r="AF476" s="328" t="str">
        <f t="shared" si="64"/>
        <v/>
      </c>
      <c r="AG476" s="328" t="str">
        <f t="shared" si="65"/>
        <v/>
      </c>
      <c r="AH476" s="328" t="str">
        <f t="shared" si="66"/>
        <v/>
      </c>
      <c r="AI476" s="328" t="str">
        <f t="shared" si="67"/>
        <v/>
      </c>
      <c r="AJ476" s="328" t="str">
        <f t="shared" si="68"/>
        <v/>
      </c>
      <c r="AK476" s="328" t="str">
        <f t="shared" si="69"/>
        <v/>
      </c>
      <c r="AL476" s="328" t="str">
        <f t="shared" si="70"/>
        <v/>
      </c>
      <c r="AM476" s="328" t="str">
        <f t="shared" si="71"/>
        <v/>
      </c>
      <c r="AN476" s="221"/>
      <c r="AO476" s="221"/>
      <c r="AP476" s="221"/>
      <c r="AQ476" s="221"/>
      <c r="AR476" s="221"/>
      <c r="AS476" s="221"/>
      <c r="AT476" s="221"/>
      <c r="AU476" s="221"/>
      <c r="AV476" s="221"/>
      <c r="AW476" s="221"/>
      <c r="AX476" s="221"/>
      <c r="AY476" s="221"/>
      <c r="AZ476" s="221"/>
      <c r="BA476" s="221"/>
      <c r="BB476" s="221"/>
      <c r="BC476" s="221"/>
      <c r="BD476" s="221"/>
      <c r="BE476" s="221"/>
      <c r="BF476" s="221"/>
      <c r="BG476" s="221"/>
      <c r="BH476" s="221"/>
      <c r="BI476" s="221"/>
      <c r="BJ476" s="221"/>
      <c r="BK476" s="221"/>
      <c r="BL476" s="221"/>
      <c r="BM476" s="221"/>
      <c r="BN476" s="221"/>
      <c r="BO476" s="221"/>
      <c r="BP476" s="221"/>
      <c r="BQ476" s="221"/>
      <c r="BR476" s="221"/>
      <c r="BS476" s="221"/>
      <c r="BT476" s="221"/>
      <c r="BU476" s="221"/>
      <c r="BV476" s="221"/>
      <c r="BW476" s="221"/>
      <c r="BX476" s="221"/>
      <c r="BY476" s="221"/>
      <c r="BZ476" s="221"/>
      <c r="CA476" s="221"/>
      <c r="CB476" s="177"/>
      <c r="CC476" s="177"/>
      <c r="CD476" s="177"/>
    </row>
    <row r="477" spans="1:82" ht="20.100000000000001" customHeight="1">
      <c r="A477" s="291" t="str">
        <f>IF(resultats_francais!A477="","",resultats_francais!A477)</f>
        <v/>
      </c>
      <c r="B477" s="121"/>
      <c r="C477" s="122"/>
      <c r="D477" s="123"/>
      <c r="E477" s="121"/>
      <c r="F477" s="122"/>
      <c r="G477" s="122"/>
      <c r="H477" s="124"/>
      <c r="I477" s="240"/>
      <c r="J477" s="121"/>
      <c r="K477" s="122"/>
      <c r="L477" s="124"/>
      <c r="M477" s="121"/>
      <c r="N477" s="122"/>
      <c r="O477" s="122"/>
      <c r="P477" s="122"/>
      <c r="Q477" s="122"/>
      <c r="R477" s="124"/>
      <c r="S477" s="121"/>
      <c r="T477" s="124"/>
      <c r="U477" s="121"/>
      <c r="V477" s="122"/>
      <c r="W477" s="122"/>
      <c r="X477" s="124"/>
      <c r="Y477" s="121"/>
      <c r="Z477" s="122"/>
      <c r="AA477" s="124"/>
      <c r="AB477" s="121"/>
      <c r="AC477" s="122"/>
      <c r="AD477" s="124"/>
      <c r="AE477" s="328" t="str">
        <f t="shared" si="63"/>
        <v/>
      </c>
      <c r="AF477" s="328" t="str">
        <f t="shared" si="64"/>
        <v/>
      </c>
      <c r="AG477" s="328" t="str">
        <f t="shared" si="65"/>
        <v/>
      </c>
      <c r="AH477" s="328" t="str">
        <f t="shared" si="66"/>
        <v/>
      </c>
      <c r="AI477" s="328" t="str">
        <f t="shared" si="67"/>
        <v/>
      </c>
      <c r="AJ477" s="328" t="str">
        <f t="shared" si="68"/>
        <v/>
      </c>
      <c r="AK477" s="328" t="str">
        <f t="shared" si="69"/>
        <v/>
      </c>
      <c r="AL477" s="328" t="str">
        <f t="shared" si="70"/>
        <v/>
      </c>
      <c r="AM477" s="328" t="str">
        <f t="shared" si="71"/>
        <v/>
      </c>
      <c r="AN477" s="221"/>
      <c r="AO477" s="221"/>
      <c r="AP477" s="221"/>
      <c r="AQ477" s="221"/>
      <c r="AR477" s="221"/>
      <c r="AS477" s="221"/>
      <c r="AT477" s="221"/>
      <c r="AU477" s="221"/>
      <c r="AV477" s="221"/>
      <c r="AW477" s="221"/>
      <c r="AX477" s="221"/>
      <c r="AY477" s="221"/>
      <c r="AZ477" s="221"/>
      <c r="BA477" s="221"/>
      <c r="BB477" s="221"/>
      <c r="BC477" s="221"/>
      <c r="BD477" s="221"/>
      <c r="BE477" s="221"/>
      <c r="BF477" s="221"/>
      <c r="BG477" s="221"/>
      <c r="BH477" s="221"/>
      <c r="BI477" s="221"/>
      <c r="BJ477" s="221"/>
      <c r="BK477" s="221"/>
      <c r="BL477" s="221"/>
      <c r="BM477" s="221"/>
      <c r="BN477" s="221"/>
      <c r="BO477" s="221"/>
      <c r="BP477" s="221"/>
      <c r="BQ477" s="221"/>
      <c r="BR477" s="221"/>
      <c r="BS477" s="221"/>
      <c r="BT477" s="221"/>
      <c r="BU477" s="221"/>
      <c r="BV477" s="221"/>
      <c r="BW477" s="221"/>
      <c r="BX477" s="221"/>
      <c r="BY477" s="221"/>
      <c r="BZ477" s="221"/>
      <c r="CA477" s="221"/>
      <c r="CB477" s="177"/>
      <c r="CC477" s="177"/>
      <c r="CD477" s="177"/>
    </row>
    <row r="478" spans="1:82" ht="20.100000000000001" customHeight="1">
      <c r="A478" s="291" t="str">
        <f>IF(resultats_francais!A478="","",resultats_francais!A478)</f>
        <v/>
      </c>
      <c r="B478" s="121"/>
      <c r="C478" s="122"/>
      <c r="D478" s="123"/>
      <c r="E478" s="121"/>
      <c r="F478" s="122"/>
      <c r="G478" s="122"/>
      <c r="H478" s="124"/>
      <c r="I478" s="240"/>
      <c r="J478" s="121"/>
      <c r="K478" s="122"/>
      <c r="L478" s="124"/>
      <c r="M478" s="121"/>
      <c r="N478" s="122"/>
      <c r="O478" s="122"/>
      <c r="P478" s="122"/>
      <c r="Q478" s="122"/>
      <c r="R478" s="124"/>
      <c r="S478" s="121"/>
      <c r="T478" s="124"/>
      <c r="U478" s="121"/>
      <c r="V478" s="122"/>
      <c r="W478" s="122"/>
      <c r="X478" s="124"/>
      <c r="Y478" s="121"/>
      <c r="Z478" s="122"/>
      <c r="AA478" s="124"/>
      <c r="AB478" s="121"/>
      <c r="AC478" s="122"/>
      <c r="AD478" s="124"/>
      <c r="AE478" s="328" t="str">
        <f t="shared" si="63"/>
        <v/>
      </c>
      <c r="AF478" s="328" t="str">
        <f t="shared" si="64"/>
        <v/>
      </c>
      <c r="AG478" s="328" t="str">
        <f t="shared" si="65"/>
        <v/>
      </c>
      <c r="AH478" s="328" t="str">
        <f t="shared" si="66"/>
        <v/>
      </c>
      <c r="AI478" s="328" t="str">
        <f t="shared" si="67"/>
        <v/>
      </c>
      <c r="AJ478" s="328" t="str">
        <f t="shared" si="68"/>
        <v/>
      </c>
      <c r="AK478" s="328" t="str">
        <f t="shared" si="69"/>
        <v/>
      </c>
      <c r="AL478" s="328" t="str">
        <f t="shared" si="70"/>
        <v/>
      </c>
      <c r="AM478" s="328" t="str">
        <f t="shared" si="71"/>
        <v/>
      </c>
      <c r="AN478" s="221"/>
      <c r="AO478" s="221"/>
      <c r="AP478" s="221"/>
      <c r="AQ478" s="221"/>
      <c r="AR478" s="221"/>
      <c r="AS478" s="221"/>
      <c r="AT478" s="221"/>
      <c r="AU478" s="221"/>
      <c r="AV478" s="221"/>
      <c r="AW478" s="221"/>
      <c r="AX478" s="221"/>
      <c r="AY478" s="221"/>
      <c r="AZ478" s="221"/>
      <c r="BA478" s="221"/>
      <c r="BB478" s="221"/>
      <c r="BC478" s="221"/>
      <c r="BD478" s="221"/>
      <c r="BE478" s="221"/>
      <c r="BF478" s="221"/>
      <c r="BG478" s="221"/>
      <c r="BH478" s="221"/>
      <c r="BI478" s="221"/>
      <c r="BJ478" s="221"/>
      <c r="BK478" s="221"/>
      <c r="BL478" s="221"/>
      <c r="BM478" s="221"/>
      <c r="BN478" s="221"/>
      <c r="BO478" s="221"/>
      <c r="BP478" s="221"/>
      <c r="BQ478" s="221"/>
      <c r="BR478" s="221"/>
      <c r="BS478" s="221"/>
      <c r="BT478" s="221"/>
      <c r="BU478" s="221"/>
      <c r="BV478" s="221"/>
      <c r="BW478" s="221"/>
      <c r="BX478" s="221"/>
      <c r="BY478" s="221"/>
      <c r="BZ478" s="221"/>
      <c r="CA478" s="221"/>
      <c r="CB478" s="177"/>
      <c r="CC478" s="177"/>
      <c r="CD478" s="177"/>
    </row>
    <row r="479" spans="1:82" ht="20.100000000000001" customHeight="1">
      <c r="A479" s="291" t="str">
        <f>IF(resultats_francais!A479="","",resultats_francais!A479)</f>
        <v/>
      </c>
      <c r="B479" s="121"/>
      <c r="C479" s="122"/>
      <c r="D479" s="123"/>
      <c r="E479" s="121"/>
      <c r="F479" s="122"/>
      <c r="G479" s="122"/>
      <c r="H479" s="124"/>
      <c r="I479" s="240"/>
      <c r="J479" s="121"/>
      <c r="K479" s="122"/>
      <c r="L479" s="124"/>
      <c r="M479" s="121"/>
      <c r="N479" s="122"/>
      <c r="O479" s="122"/>
      <c r="P479" s="122"/>
      <c r="Q479" s="122"/>
      <c r="R479" s="124"/>
      <c r="S479" s="121"/>
      <c r="T479" s="124"/>
      <c r="U479" s="121"/>
      <c r="V479" s="122"/>
      <c r="W479" s="122"/>
      <c r="X479" s="124"/>
      <c r="Y479" s="121"/>
      <c r="Z479" s="122"/>
      <c r="AA479" s="124"/>
      <c r="AB479" s="121"/>
      <c r="AC479" s="122"/>
      <c r="AD479" s="124"/>
      <c r="AE479" s="328" t="str">
        <f t="shared" si="63"/>
        <v/>
      </c>
      <c r="AF479" s="328" t="str">
        <f t="shared" si="64"/>
        <v/>
      </c>
      <c r="AG479" s="328" t="str">
        <f t="shared" si="65"/>
        <v/>
      </c>
      <c r="AH479" s="328" t="str">
        <f t="shared" si="66"/>
        <v/>
      </c>
      <c r="AI479" s="328" t="str">
        <f t="shared" si="67"/>
        <v/>
      </c>
      <c r="AJ479" s="328" t="str">
        <f t="shared" si="68"/>
        <v/>
      </c>
      <c r="AK479" s="328" t="str">
        <f t="shared" si="69"/>
        <v/>
      </c>
      <c r="AL479" s="328" t="str">
        <f t="shared" si="70"/>
        <v/>
      </c>
      <c r="AM479" s="328" t="str">
        <f t="shared" si="71"/>
        <v/>
      </c>
      <c r="AN479" s="221"/>
      <c r="AO479" s="221"/>
      <c r="AP479" s="221"/>
      <c r="AQ479" s="221"/>
      <c r="AR479" s="221"/>
      <c r="AS479" s="221"/>
      <c r="AT479" s="221"/>
      <c r="AU479" s="221"/>
      <c r="AV479" s="221"/>
      <c r="AW479" s="221"/>
      <c r="AX479" s="221"/>
      <c r="AY479" s="221"/>
      <c r="AZ479" s="221"/>
      <c r="BA479" s="221"/>
      <c r="BB479" s="221"/>
      <c r="BC479" s="221"/>
      <c r="BD479" s="221"/>
      <c r="BE479" s="221"/>
      <c r="BF479" s="221"/>
      <c r="BG479" s="221"/>
      <c r="BH479" s="221"/>
      <c r="BI479" s="221"/>
      <c r="BJ479" s="221"/>
      <c r="BK479" s="221"/>
      <c r="BL479" s="221"/>
      <c r="BM479" s="221"/>
      <c r="BN479" s="221"/>
      <c r="BO479" s="221"/>
      <c r="BP479" s="221"/>
      <c r="BQ479" s="221"/>
      <c r="BR479" s="221"/>
      <c r="BS479" s="221"/>
      <c r="BT479" s="221"/>
      <c r="BU479" s="221"/>
      <c r="BV479" s="221"/>
      <c r="BW479" s="221"/>
      <c r="BX479" s="221"/>
      <c r="BY479" s="221"/>
      <c r="BZ479" s="221"/>
      <c r="CA479" s="221"/>
      <c r="CB479" s="177"/>
      <c r="CC479" s="177"/>
      <c r="CD479" s="177"/>
    </row>
    <row r="480" spans="1:82" ht="20.100000000000001" customHeight="1">
      <c r="A480" s="291" t="str">
        <f>IF(resultats_francais!A480="","",resultats_francais!A480)</f>
        <v/>
      </c>
      <c r="B480" s="121"/>
      <c r="C480" s="122"/>
      <c r="D480" s="123"/>
      <c r="E480" s="121"/>
      <c r="F480" s="122"/>
      <c r="G480" s="122"/>
      <c r="H480" s="124"/>
      <c r="I480" s="240"/>
      <c r="J480" s="121"/>
      <c r="K480" s="122"/>
      <c r="L480" s="124"/>
      <c r="M480" s="121"/>
      <c r="N480" s="122"/>
      <c r="O480" s="122"/>
      <c r="P480" s="122"/>
      <c r="Q480" s="122"/>
      <c r="R480" s="124"/>
      <c r="S480" s="121"/>
      <c r="T480" s="124"/>
      <c r="U480" s="121"/>
      <c r="V480" s="122"/>
      <c r="W480" s="122"/>
      <c r="X480" s="124"/>
      <c r="Y480" s="121"/>
      <c r="Z480" s="122"/>
      <c r="AA480" s="124"/>
      <c r="AB480" s="121"/>
      <c r="AC480" s="122"/>
      <c r="AD480" s="124"/>
      <c r="AE480" s="328" t="str">
        <f t="shared" si="63"/>
        <v/>
      </c>
      <c r="AF480" s="328" t="str">
        <f t="shared" si="64"/>
        <v/>
      </c>
      <c r="AG480" s="328" t="str">
        <f t="shared" si="65"/>
        <v/>
      </c>
      <c r="AH480" s="328" t="str">
        <f t="shared" si="66"/>
        <v/>
      </c>
      <c r="AI480" s="328" t="str">
        <f t="shared" si="67"/>
        <v/>
      </c>
      <c r="AJ480" s="328" t="str">
        <f t="shared" si="68"/>
        <v/>
      </c>
      <c r="AK480" s="328" t="str">
        <f t="shared" si="69"/>
        <v/>
      </c>
      <c r="AL480" s="328" t="str">
        <f t="shared" si="70"/>
        <v/>
      </c>
      <c r="AM480" s="328" t="str">
        <f t="shared" si="71"/>
        <v/>
      </c>
      <c r="AN480" s="221"/>
      <c r="AO480" s="221"/>
      <c r="AP480" s="221"/>
      <c r="AQ480" s="221"/>
      <c r="AR480" s="221"/>
      <c r="AS480" s="221"/>
      <c r="AT480" s="221"/>
      <c r="AU480" s="221"/>
      <c r="AV480" s="221"/>
      <c r="AW480" s="221"/>
      <c r="AX480" s="221"/>
      <c r="AY480" s="221"/>
      <c r="AZ480" s="221"/>
      <c r="BA480" s="221"/>
      <c r="BB480" s="221"/>
      <c r="BC480" s="221"/>
      <c r="BD480" s="221"/>
      <c r="BE480" s="221"/>
      <c r="BF480" s="221"/>
      <c r="BG480" s="221"/>
      <c r="BH480" s="221"/>
      <c r="BI480" s="221"/>
      <c r="BJ480" s="221"/>
      <c r="BK480" s="221"/>
      <c r="BL480" s="221"/>
      <c r="BM480" s="221"/>
      <c r="BN480" s="221"/>
      <c r="BO480" s="221"/>
      <c r="BP480" s="221"/>
      <c r="BQ480" s="221"/>
      <c r="BR480" s="221"/>
      <c r="BS480" s="221"/>
      <c r="BT480" s="221"/>
      <c r="BU480" s="221"/>
      <c r="BV480" s="221"/>
      <c r="BW480" s="221"/>
      <c r="BX480" s="221"/>
      <c r="BY480" s="221"/>
      <c r="BZ480" s="221"/>
      <c r="CA480" s="221"/>
      <c r="CB480" s="177"/>
      <c r="CC480" s="177"/>
      <c r="CD480" s="177"/>
    </row>
    <row r="481" spans="1:82" ht="20.100000000000001" customHeight="1">
      <c r="A481" s="291" t="str">
        <f>IF(resultats_francais!A481="","",resultats_francais!A481)</f>
        <v/>
      </c>
      <c r="B481" s="121"/>
      <c r="C481" s="122"/>
      <c r="D481" s="123"/>
      <c r="E481" s="121"/>
      <c r="F481" s="122"/>
      <c r="G481" s="122"/>
      <c r="H481" s="124"/>
      <c r="I481" s="240"/>
      <c r="J481" s="121"/>
      <c r="K481" s="122"/>
      <c r="L481" s="124"/>
      <c r="M481" s="121"/>
      <c r="N481" s="122"/>
      <c r="O481" s="122"/>
      <c r="P481" s="122"/>
      <c r="Q481" s="122"/>
      <c r="R481" s="124"/>
      <c r="S481" s="121"/>
      <c r="T481" s="124"/>
      <c r="U481" s="121"/>
      <c r="V481" s="122"/>
      <c r="W481" s="122"/>
      <c r="X481" s="124"/>
      <c r="Y481" s="121"/>
      <c r="Z481" s="122"/>
      <c r="AA481" s="124"/>
      <c r="AB481" s="121"/>
      <c r="AC481" s="122"/>
      <c r="AD481" s="124"/>
      <c r="AE481" s="328" t="str">
        <f t="shared" si="63"/>
        <v/>
      </c>
      <c r="AF481" s="328" t="str">
        <f t="shared" si="64"/>
        <v/>
      </c>
      <c r="AG481" s="328" t="str">
        <f t="shared" si="65"/>
        <v/>
      </c>
      <c r="AH481" s="328" t="str">
        <f t="shared" si="66"/>
        <v/>
      </c>
      <c r="AI481" s="328" t="str">
        <f t="shared" si="67"/>
        <v/>
      </c>
      <c r="AJ481" s="328" t="str">
        <f t="shared" si="68"/>
        <v/>
      </c>
      <c r="AK481" s="328" t="str">
        <f t="shared" si="69"/>
        <v/>
      </c>
      <c r="AL481" s="328" t="str">
        <f t="shared" si="70"/>
        <v/>
      </c>
      <c r="AM481" s="328" t="str">
        <f t="shared" si="71"/>
        <v/>
      </c>
      <c r="AN481" s="221"/>
      <c r="AO481" s="221"/>
      <c r="AP481" s="221"/>
      <c r="AQ481" s="221"/>
      <c r="AR481" s="221"/>
      <c r="AS481" s="221"/>
      <c r="AT481" s="221"/>
      <c r="AU481" s="221"/>
      <c r="AV481" s="221"/>
      <c r="AW481" s="221"/>
      <c r="AX481" s="221"/>
      <c r="AY481" s="221"/>
      <c r="AZ481" s="221"/>
      <c r="BA481" s="221"/>
      <c r="BB481" s="221"/>
      <c r="BC481" s="221"/>
      <c r="BD481" s="221"/>
      <c r="BE481" s="221"/>
      <c r="BF481" s="221"/>
      <c r="BG481" s="221"/>
      <c r="BH481" s="221"/>
      <c r="BI481" s="221"/>
      <c r="BJ481" s="221"/>
      <c r="BK481" s="221"/>
      <c r="BL481" s="221"/>
      <c r="BM481" s="221"/>
      <c r="BN481" s="221"/>
      <c r="BO481" s="221"/>
      <c r="BP481" s="221"/>
      <c r="BQ481" s="221"/>
      <c r="BR481" s="221"/>
      <c r="BS481" s="221"/>
      <c r="BT481" s="221"/>
      <c r="BU481" s="221"/>
      <c r="BV481" s="221"/>
      <c r="BW481" s="221"/>
      <c r="BX481" s="221"/>
      <c r="BY481" s="221"/>
      <c r="BZ481" s="221"/>
      <c r="CA481" s="221"/>
      <c r="CB481" s="177"/>
      <c r="CC481" s="177"/>
      <c r="CD481" s="177"/>
    </row>
    <row r="482" spans="1:82" ht="20.100000000000001" customHeight="1">
      <c r="A482" s="291" t="str">
        <f>IF(resultats_francais!A482="","",resultats_francais!A482)</f>
        <v/>
      </c>
      <c r="B482" s="121"/>
      <c r="C482" s="122"/>
      <c r="D482" s="123"/>
      <c r="E482" s="121"/>
      <c r="F482" s="122"/>
      <c r="G482" s="122"/>
      <c r="H482" s="124"/>
      <c r="I482" s="240"/>
      <c r="J482" s="121"/>
      <c r="K482" s="122"/>
      <c r="L482" s="124"/>
      <c r="M482" s="121"/>
      <c r="N482" s="122"/>
      <c r="O482" s="122"/>
      <c r="P482" s="122"/>
      <c r="Q482" s="122"/>
      <c r="R482" s="124"/>
      <c r="S482" s="121"/>
      <c r="T482" s="124"/>
      <c r="U482" s="121"/>
      <c r="V482" s="122"/>
      <c r="W482" s="122"/>
      <c r="X482" s="124"/>
      <c r="Y482" s="121"/>
      <c r="Z482" s="122"/>
      <c r="AA482" s="124"/>
      <c r="AB482" s="121"/>
      <c r="AC482" s="122"/>
      <c r="AD482" s="124"/>
      <c r="AE482" s="328" t="str">
        <f t="shared" si="63"/>
        <v/>
      </c>
      <c r="AF482" s="328" t="str">
        <f t="shared" si="64"/>
        <v/>
      </c>
      <c r="AG482" s="328" t="str">
        <f t="shared" si="65"/>
        <v/>
      </c>
      <c r="AH482" s="328" t="str">
        <f t="shared" si="66"/>
        <v/>
      </c>
      <c r="AI482" s="328" t="str">
        <f t="shared" si="67"/>
        <v/>
      </c>
      <c r="AJ482" s="328" t="str">
        <f t="shared" si="68"/>
        <v/>
      </c>
      <c r="AK482" s="328" t="str">
        <f t="shared" si="69"/>
        <v/>
      </c>
      <c r="AL482" s="328" t="str">
        <f t="shared" si="70"/>
        <v/>
      </c>
      <c r="AM482" s="328" t="str">
        <f t="shared" si="71"/>
        <v/>
      </c>
      <c r="AN482" s="221"/>
      <c r="AO482" s="221"/>
      <c r="AP482" s="221"/>
      <c r="AQ482" s="221"/>
      <c r="AR482" s="221"/>
      <c r="AS482" s="221"/>
      <c r="AT482" s="221"/>
      <c r="AU482" s="221"/>
      <c r="AV482" s="221"/>
      <c r="AW482" s="221"/>
      <c r="AX482" s="221"/>
      <c r="AY482" s="221"/>
      <c r="AZ482" s="221"/>
      <c r="BA482" s="221"/>
      <c r="BB482" s="221"/>
      <c r="BC482" s="221"/>
      <c r="BD482" s="221"/>
      <c r="BE482" s="221"/>
      <c r="BF482" s="221"/>
      <c r="BG482" s="221"/>
      <c r="BH482" s="221"/>
      <c r="BI482" s="221"/>
      <c r="BJ482" s="221"/>
      <c r="BK482" s="221"/>
      <c r="BL482" s="221"/>
      <c r="BM482" s="221"/>
      <c r="BN482" s="221"/>
      <c r="BO482" s="221"/>
      <c r="BP482" s="221"/>
      <c r="BQ482" s="221"/>
      <c r="BR482" s="221"/>
      <c r="BS482" s="221"/>
      <c r="BT482" s="221"/>
      <c r="BU482" s="221"/>
      <c r="BV482" s="221"/>
      <c r="BW482" s="221"/>
      <c r="BX482" s="221"/>
      <c r="BY482" s="221"/>
      <c r="BZ482" s="221"/>
      <c r="CA482" s="221"/>
      <c r="CB482" s="177"/>
      <c r="CC482" s="177"/>
      <c r="CD482" s="177"/>
    </row>
    <row r="483" spans="1:82" ht="20.100000000000001" customHeight="1">
      <c r="A483" s="291" t="str">
        <f>IF(resultats_francais!A483="","",resultats_francais!A483)</f>
        <v/>
      </c>
      <c r="B483" s="121"/>
      <c r="C483" s="122"/>
      <c r="D483" s="123"/>
      <c r="E483" s="121"/>
      <c r="F483" s="122"/>
      <c r="G483" s="122"/>
      <c r="H483" s="124"/>
      <c r="I483" s="240"/>
      <c r="J483" s="121"/>
      <c r="K483" s="122"/>
      <c r="L483" s="124"/>
      <c r="M483" s="121"/>
      <c r="N483" s="122"/>
      <c r="O483" s="122"/>
      <c r="P483" s="122"/>
      <c r="Q483" s="122"/>
      <c r="R483" s="124"/>
      <c r="S483" s="121"/>
      <c r="T483" s="124"/>
      <c r="U483" s="121"/>
      <c r="V483" s="122"/>
      <c r="W483" s="122"/>
      <c r="X483" s="124"/>
      <c r="Y483" s="121"/>
      <c r="Z483" s="122"/>
      <c r="AA483" s="124"/>
      <c r="AB483" s="121"/>
      <c r="AC483" s="122"/>
      <c r="AD483" s="124"/>
      <c r="AE483" s="328" t="str">
        <f t="shared" si="63"/>
        <v/>
      </c>
      <c r="AF483" s="328" t="str">
        <f t="shared" si="64"/>
        <v/>
      </c>
      <c r="AG483" s="328" t="str">
        <f t="shared" si="65"/>
        <v/>
      </c>
      <c r="AH483" s="328" t="str">
        <f t="shared" si="66"/>
        <v/>
      </c>
      <c r="AI483" s="328" t="str">
        <f t="shared" si="67"/>
        <v/>
      </c>
      <c r="AJ483" s="328" t="str">
        <f t="shared" si="68"/>
        <v/>
      </c>
      <c r="AK483" s="328" t="str">
        <f t="shared" si="69"/>
        <v/>
      </c>
      <c r="AL483" s="328" t="str">
        <f t="shared" si="70"/>
        <v/>
      </c>
      <c r="AM483" s="328" t="str">
        <f t="shared" si="71"/>
        <v/>
      </c>
      <c r="AN483" s="221"/>
      <c r="AO483" s="221"/>
      <c r="AP483" s="221"/>
      <c r="AQ483" s="221"/>
      <c r="AR483" s="221"/>
      <c r="AS483" s="221"/>
      <c r="AT483" s="221"/>
      <c r="AU483" s="221"/>
      <c r="AV483" s="221"/>
      <c r="AW483" s="221"/>
      <c r="AX483" s="221"/>
      <c r="AY483" s="221"/>
      <c r="AZ483" s="221"/>
      <c r="BA483" s="221"/>
      <c r="BB483" s="221"/>
      <c r="BC483" s="221"/>
      <c r="BD483" s="221"/>
      <c r="BE483" s="221"/>
      <c r="BF483" s="221"/>
      <c r="BG483" s="221"/>
      <c r="BH483" s="221"/>
      <c r="BI483" s="221"/>
      <c r="BJ483" s="221"/>
      <c r="BK483" s="221"/>
      <c r="BL483" s="221"/>
      <c r="BM483" s="221"/>
      <c r="BN483" s="221"/>
      <c r="BO483" s="221"/>
      <c r="BP483" s="221"/>
      <c r="BQ483" s="221"/>
      <c r="BR483" s="221"/>
      <c r="BS483" s="221"/>
      <c r="BT483" s="221"/>
      <c r="BU483" s="221"/>
      <c r="BV483" s="221"/>
      <c r="BW483" s="221"/>
      <c r="BX483" s="221"/>
      <c r="BY483" s="221"/>
      <c r="BZ483" s="221"/>
      <c r="CA483" s="221"/>
      <c r="CB483" s="177"/>
      <c r="CC483" s="177"/>
      <c r="CD483" s="177"/>
    </row>
    <row r="484" spans="1:82" ht="20.100000000000001" customHeight="1">
      <c r="A484" s="291" t="str">
        <f>IF(resultats_francais!A484="","",resultats_francais!A484)</f>
        <v/>
      </c>
      <c r="B484" s="121"/>
      <c r="C484" s="122"/>
      <c r="D484" s="123"/>
      <c r="E484" s="121"/>
      <c r="F484" s="122"/>
      <c r="G484" s="122"/>
      <c r="H484" s="124"/>
      <c r="I484" s="240"/>
      <c r="J484" s="121"/>
      <c r="K484" s="122"/>
      <c r="L484" s="124"/>
      <c r="M484" s="121"/>
      <c r="N484" s="122"/>
      <c r="O484" s="122"/>
      <c r="P484" s="122"/>
      <c r="Q484" s="122"/>
      <c r="R484" s="124"/>
      <c r="S484" s="121"/>
      <c r="T484" s="124"/>
      <c r="U484" s="121"/>
      <c r="V484" s="122"/>
      <c r="W484" s="122"/>
      <c r="X484" s="124"/>
      <c r="Y484" s="121"/>
      <c r="Z484" s="122"/>
      <c r="AA484" s="124"/>
      <c r="AB484" s="121"/>
      <c r="AC484" s="122"/>
      <c r="AD484" s="124"/>
      <c r="AE484" s="328" t="str">
        <f t="shared" si="63"/>
        <v/>
      </c>
      <c r="AF484" s="328" t="str">
        <f t="shared" si="64"/>
        <v/>
      </c>
      <c r="AG484" s="328" t="str">
        <f t="shared" si="65"/>
        <v/>
      </c>
      <c r="AH484" s="328" t="str">
        <f t="shared" si="66"/>
        <v/>
      </c>
      <c r="AI484" s="328" t="str">
        <f t="shared" si="67"/>
        <v/>
      </c>
      <c r="AJ484" s="328" t="str">
        <f t="shared" si="68"/>
        <v/>
      </c>
      <c r="AK484" s="328" t="str">
        <f t="shared" si="69"/>
        <v/>
      </c>
      <c r="AL484" s="328" t="str">
        <f t="shared" si="70"/>
        <v/>
      </c>
      <c r="AM484" s="328" t="str">
        <f t="shared" si="71"/>
        <v/>
      </c>
      <c r="AN484" s="221"/>
      <c r="AO484" s="221"/>
      <c r="AP484" s="221"/>
      <c r="AQ484" s="221"/>
      <c r="AR484" s="221"/>
      <c r="AS484" s="221"/>
      <c r="AT484" s="221"/>
      <c r="AU484" s="221"/>
      <c r="AV484" s="221"/>
      <c r="AW484" s="221"/>
      <c r="AX484" s="221"/>
      <c r="AY484" s="221"/>
      <c r="AZ484" s="221"/>
      <c r="BA484" s="221"/>
      <c r="BB484" s="221"/>
      <c r="BC484" s="221"/>
      <c r="BD484" s="221"/>
      <c r="BE484" s="221"/>
      <c r="BF484" s="221"/>
      <c r="BG484" s="221"/>
      <c r="BH484" s="221"/>
      <c r="BI484" s="221"/>
      <c r="BJ484" s="221"/>
      <c r="BK484" s="221"/>
      <c r="BL484" s="221"/>
      <c r="BM484" s="221"/>
      <c r="BN484" s="221"/>
      <c r="BO484" s="221"/>
      <c r="BP484" s="221"/>
      <c r="BQ484" s="221"/>
      <c r="BR484" s="221"/>
      <c r="BS484" s="221"/>
      <c r="BT484" s="221"/>
      <c r="BU484" s="221"/>
      <c r="BV484" s="221"/>
      <c r="BW484" s="221"/>
      <c r="BX484" s="221"/>
      <c r="BY484" s="221"/>
      <c r="BZ484" s="221"/>
      <c r="CA484" s="221"/>
      <c r="CB484" s="177"/>
      <c r="CC484" s="177"/>
      <c r="CD484" s="177"/>
    </row>
    <row r="485" spans="1:82" ht="20.100000000000001" customHeight="1">
      <c r="A485" s="291" t="str">
        <f>IF(resultats_francais!A485="","",resultats_francais!A485)</f>
        <v/>
      </c>
      <c r="B485" s="121"/>
      <c r="C485" s="122"/>
      <c r="D485" s="123"/>
      <c r="E485" s="121"/>
      <c r="F485" s="122"/>
      <c r="G485" s="122"/>
      <c r="H485" s="124"/>
      <c r="I485" s="240"/>
      <c r="J485" s="121"/>
      <c r="K485" s="122"/>
      <c r="L485" s="124"/>
      <c r="M485" s="121"/>
      <c r="N485" s="122"/>
      <c r="O485" s="122"/>
      <c r="P485" s="122"/>
      <c r="Q485" s="122"/>
      <c r="R485" s="124"/>
      <c r="S485" s="121"/>
      <c r="T485" s="124"/>
      <c r="U485" s="121"/>
      <c r="V485" s="122"/>
      <c r="W485" s="122"/>
      <c r="X485" s="124"/>
      <c r="Y485" s="121"/>
      <c r="Z485" s="122"/>
      <c r="AA485" s="124"/>
      <c r="AB485" s="121"/>
      <c r="AC485" s="122"/>
      <c r="AD485" s="124"/>
      <c r="AE485" s="328" t="str">
        <f t="shared" si="63"/>
        <v/>
      </c>
      <c r="AF485" s="328" t="str">
        <f t="shared" si="64"/>
        <v/>
      </c>
      <c r="AG485" s="328" t="str">
        <f t="shared" si="65"/>
        <v/>
      </c>
      <c r="AH485" s="328" t="str">
        <f t="shared" si="66"/>
        <v/>
      </c>
      <c r="AI485" s="328" t="str">
        <f t="shared" si="67"/>
        <v/>
      </c>
      <c r="AJ485" s="328" t="str">
        <f t="shared" si="68"/>
        <v/>
      </c>
      <c r="AK485" s="328" t="str">
        <f t="shared" si="69"/>
        <v/>
      </c>
      <c r="AL485" s="328" t="str">
        <f t="shared" si="70"/>
        <v/>
      </c>
      <c r="AM485" s="328" t="str">
        <f t="shared" si="71"/>
        <v/>
      </c>
      <c r="AN485" s="221"/>
      <c r="AO485" s="221"/>
      <c r="AP485" s="221"/>
      <c r="AQ485" s="221"/>
      <c r="AR485" s="221"/>
      <c r="AS485" s="221"/>
      <c r="AT485" s="221"/>
      <c r="AU485" s="221"/>
      <c r="AV485" s="221"/>
      <c r="AW485" s="221"/>
      <c r="AX485" s="221"/>
      <c r="AY485" s="221"/>
      <c r="AZ485" s="221"/>
      <c r="BA485" s="221"/>
      <c r="BB485" s="221"/>
      <c r="BC485" s="221"/>
      <c r="BD485" s="221"/>
      <c r="BE485" s="221"/>
      <c r="BF485" s="221"/>
      <c r="BG485" s="221"/>
      <c r="BH485" s="221"/>
      <c r="BI485" s="221"/>
      <c r="BJ485" s="221"/>
      <c r="BK485" s="221"/>
      <c r="BL485" s="221"/>
      <c r="BM485" s="221"/>
      <c r="BN485" s="221"/>
      <c r="BO485" s="221"/>
      <c r="BP485" s="221"/>
      <c r="BQ485" s="221"/>
      <c r="BR485" s="221"/>
      <c r="BS485" s="221"/>
      <c r="BT485" s="221"/>
      <c r="BU485" s="221"/>
      <c r="BV485" s="221"/>
      <c r="BW485" s="221"/>
      <c r="BX485" s="221"/>
      <c r="BY485" s="221"/>
      <c r="BZ485" s="221"/>
      <c r="CA485" s="221"/>
      <c r="CB485" s="177"/>
      <c r="CC485" s="177"/>
      <c r="CD485" s="177"/>
    </row>
    <row r="486" spans="1:82" ht="20.100000000000001" customHeight="1">
      <c r="A486" s="291" t="str">
        <f>IF(resultats_francais!A486="","",resultats_francais!A486)</f>
        <v/>
      </c>
      <c r="B486" s="121"/>
      <c r="C486" s="122"/>
      <c r="D486" s="123"/>
      <c r="E486" s="121"/>
      <c r="F486" s="122"/>
      <c r="G486" s="122"/>
      <c r="H486" s="124"/>
      <c r="I486" s="240"/>
      <c r="J486" s="121"/>
      <c r="K486" s="122"/>
      <c r="L486" s="124"/>
      <c r="M486" s="121"/>
      <c r="N486" s="122"/>
      <c r="O486" s="122"/>
      <c r="P486" s="122"/>
      <c r="Q486" s="122"/>
      <c r="R486" s="124"/>
      <c r="S486" s="121"/>
      <c r="T486" s="124"/>
      <c r="U486" s="121"/>
      <c r="V486" s="122"/>
      <c r="W486" s="122"/>
      <c r="X486" s="124"/>
      <c r="Y486" s="121"/>
      <c r="Z486" s="122"/>
      <c r="AA486" s="124"/>
      <c r="AB486" s="121"/>
      <c r="AC486" s="122"/>
      <c r="AD486" s="124"/>
      <c r="AE486" s="328" t="str">
        <f t="shared" si="63"/>
        <v/>
      </c>
      <c r="AF486" s="328" t="str">
        <f t="shared" si="64"/>
        <v/>
      </c>
      <c r="AG486" s="328" t="str">
        <f t="shared" si="65"/>
        <v/>
      </c>
      <c r="AH486" s="328" t="str">
        <f t="shared" si="66"/>
        <v/>
      </c>
      <c r="AI486" s="328" t="str">
        <f t="shared" si="67"/>
        <v/>
      </c>
      <c r="AJ486" s="328" t="str">
        <f t="shared" si="68"/>
        <v/>
      </c>
      <c r="AK486" s="328" t="str">
        <f t="shared" si="69"/>
        <v/>
      </c>
      <c r="AL486" s="328" t="str">
        <f t="shared" si="70"/>
        <v/>
      </c>
      <c r="AM486" s="328" t="str">
        <f t="shared" si="71"/>
        <v/>
      </c>
      <c r="AN486" s="221"/>
      <c r="AO486" s="221"/>
      <c r="AP486" s="221"/>
      <c r="AQ486" s="221"/>
      <c r="AR486" s="221"/>
      <c r="AS486" s="221"/>
      <c r="AT486" s="221"/>
      <c r="AU486" s="221"/>
      <c r="AV486" s="221"/>
      <c r="AW486" s="221"/>
      <c r="AX486" s="221"/>
      <c r="AY486" s="221"/>
      <c r="AZ486" s="221"/>
      <c r="BA486" s="221"/>
      <c r="BB486" s="221"/>
      <c r="BC486" s="221"/>
      <c r="BD486" s="221"/>
      <c r="BE486" s="221"/>
      <c r="BF486" s="221"/>
      <c r="BG486" s="221"/>
      <c r="BH486" s="221"/>
      <c r="BI486" s="221"/>
      <c r="BJ486" s="221"/>
      <c r="BK486" s="221"/>
      <c r="BL486" s="221"/>
      <c r="BM486" s="221"/>
      <c r="BN486" s="221"/>
      <c r="BO486" s="221"/>
      <c r="BP486" s="221"/>
      <c r="BQ486" s="221"/>
      <c r="BR486" s="221"/>
      <c r="BS486" s="221"/>
      <c r="BT486" s="221"/>
      <c r="BU486" s="221"/>
      <c r="BV486" s="221"/>
      <c r="BW486" s="221"/>
      <c r="BX486" s="221"/>
      <c r="BY486" s="221"/>
      <c r="BZ486" s="221"/>
      <c r="CA486" s="221"/>
      <c r="CB486" s="177"/>
      <c r="CC486" s="177"/>
      <c r="CD486" s="177"/>
    </row>
    <row r="487" spans="1:82" ht="20.100000000000001" customHeight="1">
      <c r="A487" s="291" t="str">
        <f>IF(resultats_francais!A487="","",resultats_francais!A487)</f>
        <v/>
      </c>
      <c r="B487" s="121"/>
      <c r="C487" s="122"/>
      <c r="D487" s="123"/>
      <c r="E487" s="121"/>
      <c r="F487" s="122"/>
      <c r="G487" s="122"/>
      <c r="H487" s="124"/>
      <c r="I487" s="240"/>
      <c r="J487" s="121"/>
      <c r="K487" s="122"/>
      <c r="L487" s="124"/>
      <c r="M487" s="121"/>
      <c r="N487" s="122"/>
      <c r="O487" s="122"/>
      <c r="P487" s="122"/>
      <c r="Q487" s="122"/>
      <c r="R487" s="124"/>
      <c r="S487" s="121"/>
      <c r="T487" s="124"/>
      <c r="U487" s="121"/>
      <c r="V487" s="122"/>
      <c r="W487" s="122"/>
      <c r="X487" s="124"/>
      <c r="Y487" s="121"/>
      <c r="Z487" s="122"/>
      <c r="AA487" s="124"/>
      <c r="AB487" s="121"/>
      <c r="AC487" s="122"/>
      <c r="AD487" s="124"/>
      <c r="AE487" s="328" t="str">
        <f t="shared" si="63"/>
        <v/>
      </c>
      <c r="AF487" s="328" t="str">
        <f t="shared" si="64"/>
        <v/>
      </c>
      <c r="AG487" s="328" t="str">
        <f t="shared" si="65"/>
        <v/>
      </c>
      <c r="AH487" s="328" t="str">
        <f t="shared" si="66"/>
        <v/>
      </c>
      <c r="AI487" s="328" t="str">
        <f t="shared" si="67"/>
        <v/>
      </c>
      <c r="AJ487" s="328" t="str">
        <f t="shared" si="68"/>
        <v/>
      </c>
      <c r="AK487" s="328" t="str">
        <f t="shared" si="69"/>
        <v/>
      </c>
      <c r="AL487" s="328" t="str">
        <f t="shared" si="70"/>
        <v/>
      </c>
      <c r="AM487" s="328" t="str">
        <f t="shared" si="71"/>
        <v/>
      </c>
      <c r="AN487" s="221"/>
      <c r="AO487" s="221"/>
      <c r="AP487" s="221"/>
      <c r="AQ487" s="221"/>
      <c r="AR487" s="221"/>
      <c r="AS487" s="221"/>
      <c r="AT487" s="221"/>
      <c r="AU487" s="221"/>
      <c r="AV487" s="221"/>
      <c r="AW487" s="221"/>
      <c r="AX487" s="221"/>
      <c r="AY487" s="221"/>
      <c r="AZ487" s="221"/>
      <c r="BA487" s="221"/>
      <c r="BB487" s="221"/>
      <c r="BC487" s="221"/>
      <c r="BD487" s="221"/>
      <c r="BE487" s="221"/>
      <c r="BF487" s="221"/>
      <c r="BG487" s="221"/>
      <c r="BH487" s="221"/>
      <c r="BI487" s="221"/>
      <c r="BJ487" s="221"/>
      <c r="BK487" s="221"/>
      <c r="BL487" s="221"/>
      <c r="BM487" s="221"/>
      <c r="BN487" s="221"/>
      <c r="BO487" s="221"/>
      <c r="BP487" s="221"/>
      <c r="BQ487" s="221"/>
      <c r="BR487" s="221"/>
      <c r="BS487" s="221"/>
      <c r="BT487" s="221"/>
      <c r="BU487" s="221"/>
      <c r="BV487" s="221"/>
      <c r="BW487" s="221"/>
      <c r="BX487" s="221"/>
      <c r="BY487" s="221"/>
      <c r="BZ487" s="221"/>
      <c r="CA487" s="221"/>
      <c r="CB487" s="177"/>
      <c r="CC487" s="177"/>
      <c r="CD487" s="177"/>
    </row>
    <row r="488" spans="1:82" ht="20.100000000000001" customHeight="1">
      <c r="A488" s="291" t="str">
        <f>IF(resultats_francais!A488="","",resultats_francais!A488)</f>
        <v/>
      </c>
      <c r="B488" s="121"/>
      <c r="C488" s="122"/>
      <c r="D488" s="123"/>
      <c r="E488" s="121"/>
      <c r="F488" s="122"/>
      <c r="G488" s="122"/>
      <c r="H488" s="124"/>
      <c r="I488" s="240"/>
      <c r="J488" s="121"/>
      <c r="K488" s="122"/>
      <c r="L488" s="124"/>
      <c r="M488" s="121"/>
      <c r="N488" s="122"/>
      <c r="O488" s="122"/>
      <c r="P488" s="122"/>
      <c r="Q488" s="122"/>
      <c r="R488" s="124"/>
      <c r="S488" s="121"/>
      <c r="T488" s="124"/>
      <c r="U488" s="121"/>
      <c r="V488" s="122"/>
      <c r="W488" s="122"/>
      <c r="X488" s="124"/>
      <c r="Y488" s="121"/>
      <c r="Z488" s="122"/>
      <c r="AA488" s="124"/>
      <c r="AB488" s="121"/>
      <c r="AC488" s="122"/>
      <c r="AD488" s="124"/>
      <c r="AE488" s="328" t="str">
        <f t="shared" si="63"/>
        <v/>
      </c>
      <c r="AF488" s="328" t="str">
        <f t="shared" si="64"/>
        <v/>
      </c>
      <c r="AG488" s="328" t="str">
        <f t="shared" si="65"/>
        <v/>
      </c>
      <c r="AH488" s="328" t="str">
        <f t="shared" si="66"/>
        <v/>
      </c>
      <c r="AI488" s="328" t="str">
        <f t="shared" si="67"/>
        <v/>
      </c>
      <c r="AJ488" s="328" t="str">
        <f t="shared" si="68"/>
        <v/>
      </c>
      <c r="AK488" s="328" t="str">
        <f t="shared" si="69"/>
        <v/>
      </c>
      <c r="AL488" s="328" t="str">
        <f t="shared" si="70"/>
        <v/>
      </c>
      <c r="AM488" s="328" t="str">
        <f t="shared" si="71"/>
        <v/>
      </c>
      <c r="AN488" s="221"/>
      <c r="AO488" s="221"/>
      <c r="AP488" s="221"/>
      <c r="AQ488" s="221"/>
      <c r="AR488" s="221"/>
      <c r="AS488" s="221"/>
      <c r="AT488" s="221"/>
      <c r="AU488" s="221"/>
      <c r="AV488" s="221"/>
      <c r="AW488" s="221"/>
      <c r="AX488" s="221"/>
      <c r="AY488" s="221"/>
      <c r="AZ488" s="221"/>
      <c r="BA488" s="221"/>
      <c r="BB488" s="221"/>
      <c r="BC488" s="221"/>
      <c r="BD488" s="221"/>
      <c r="BE488" s="221"/>
      <c r="BF488" s="221"/>
      <c r="BG488" s="221"/>
      <c r="BH488" s="221"/>
      <c r="BI488" s="221"/>
      <c r="BJ488" s="221"/>
      <c r="BK488" s="221"/>
      <c r="BL488" s="221"/>
      <c r="BM488" s="221"/>
      <c r="BN488" s="221"/>
      <c r="BO488" s="221"/>
      <c r="BP488" s="221"/>
      <c r="BQ488" s="221"/>
      <c r="BR488" s="221"/>
      <c r="BS488" s="221"/>
      <c r="BT488" s="221"/>
      <c r="BU488" s="221"/>
      <c r="BV488" s="221"/>
      <c r="BW488" s="221"/>
      <c r="BX488" s="221"/>
      <c r="BY488" s="221"/>
      <c r="BZ488" s="221"/>
      <c r="CA488" s="221"/>
      <c r="CB488" s="177"/>
      <c r="CC488" s="177"/>
      <c r="CD488" s="177"/>
    </row>
    <row r="489" spans="1:82" ht="20.100000000000001" customHeight="1">
      <c r="A489" s="291" t="str">
        <f>IF(resultats_francais!A489="","",resultats_francais!A489)</f>
        <v/>
      </c>
      <c r="B489" s="121"/>
      <c r="C489" s="122"/>
      <c r="D489" s="123"/>
      <c r="E489" s="121"/>
      <c r="F489" s="122"/>
      <c r="G489" s="122"/>
      <c r="H489" s="124"/>
      <c r="I489" s="240"/>
      <c r="J489" s="121"/>
      <c r="K489" s="122"/>
      <c r="L489" s="124"/>
      <c r="M489" s="121"/>
      <c r="N489" s="122"/>
      <c r="O489" s="122"/>
      <c r="P489" s="122"/>
      <c r="Q489" s="122"/>
      <c r="R489" s="124"/>
      <c r="S489" s="121"/>
      <c r="T489" s="124"/>
      <c r="U489" s="121"/>
      <c r="V489" s="122"/>
      <c r="W489" s="122"/>
      <c r="X489" s="124"/>
      <c r="Y489" s="121"/>
      <c r="Z489" s="122"/>
      <c r="AA489" s="124"/>
      <c r="AB489" s="121"/>
      <c r="AC489" s="122"/>
      <c r="AD489" s="124"/>
      <c r="AE489" s="328" t="str">
        <f t="shared" si="63"/>
        <v/>
      </c>
      <c r="AF489" s="328" t="str">
        <f t="shared" si="64"/>
        <v/>
      </c>
      <c r="AG489" s="328" t="str">
        <f t="shared" si="65"/>
        <v/>
      </c>
      <c r="AH489" s="328" t="str">
        <f t="shared" si="66"/>
        <v/>
      </c>
      <c r="AI489" s="328" t="str">
        <f t="shared" si="67"/>
        <v/>
      </c>
      <c r="AJ489" s="328" t="str">
        <f t="shared" si="68"/>
        <v/>
      </c>
      <c r="AK489" s="328" t="str">
        <f t="shared" si="69"/>
        <v/>
      </c>
      <c r="AL489" s="328" t="str">
        <f t="shared" si="70"/>
        <v/>
      </c>
      <c r="AM489" s="328" t="str">
        <f t="shared" si="71"/>
        <v/>
      </c>
      <c r="AN489" s="221"/>
      <c r="AO489" s="221"/>
      <c r="AP489" s="221"/>
      <c r="AQ489" s="221"/>
      <c r="AR489" s="221"/>
      <c r="AS489" s="221"/>
      <c r="AT489" s="221"/>
      <c r="AU489" s="221"/>
      <c r="AV489" s="221"/>
      <c r="AW489" s="221"/>
      <c r="AX489" s="221"/>
      <c r="AY489" s="221"/>
      <c r="AZ489" s="221"/>
      <c r="BA489" s="221"/>
      <c r="BB489" s="221"/>
      <c r="BC489" s="221"/>
      <c r="BD489" s="221"/>
      <c r="BE489" s="221"/>
      <c r="BF489" s="221"/>
      <c r="BG489" s="221"/>
      <c r="BH489" s="221"/>
      <c r="BI489" s="221"/>
      <c r="BJ489" s="221"/>
      <c r="BK489" s="221"/>
      <c r="BL489" s="221"/>
      <c r="BM489" s="221"/>
      <c r="BN489" s="221"/>
      <c r="BO489" s="221"/>
      <c r="BP489" s="221"/>
      <c r="BQ489" s="221"/>
      <c r="BR489" s="221"/>
      <c r="BS489" s="221"/>
      <c r="BT489" s="221"/>
      <c r="BU489" s="221"/>
      <c r="BV489" s="221"/>
      <c r="BW489" s="221"/>
      <c r="BX489" s="221"/>
      <c r="BY489" s="221"/>
      <c r="BZ489" s="221"/>
      <c r="CA489" s="221"/>
      <c r="CB489" s="177"/>
      <c r="CC489" s="177"/>
      <c r="CD489" s="177"/>
    </row>
    <row r="490" spans="1:82" ht="20.100000000000001" customHeight="1">
      <c r="A490" s="291" t="str">
        <f>IF(resultats_francais!A490="","",resultats_francais!A490)</f>
        <v/>
      </c>
      <c r="B490" s="121"/>
      <c r="C490" s="122"/>
      <c r="D490" s="123"/>
      <c r="E490" s="121"/>
      <c r="F490" s="122"/>
      <c r="G490" s="122"/>
      <c r="H490" s="124"/>
      <c r="I490" s="240"/>
      <c r="J490" s="121"/>
      <c r="K490" s="122"/>
      <c r="L490" s="124"/>
      <c r="M490" s="121"/>
      <c r="N490" s="122"/>
      <c r="O490" s="122"/>
      <c r="P490" s="122"/>
      <c r="Q490" s="122"/>
      <c r="R490" s="124"/>
      <c r="S490" s="121"/>
      <c r="T490" s="124"/>
      <c r="U490" s="121"/>
      <c r="V490" s="122"/>
      <c r="W490" s="122"/>
      <c r="X490" s="124"/>
      <c r="Y490" s="121"/>
      <c r="Z490" s="122"/>
      <c r="AA490" s="124"/>
      <c r="AB490" s="121"/>
      <c r="AC490" s="122"/>
      <c r="AD490" s="124"/>
      <c r="AE490" s="328" t="str">
        <f t="shared" si="63"/>
        <v/>
      </c>
      <c r="AF490" s="328" t="str">
        <f t="shared" si="64"/>
        <v/>
      </c>
      <c r="AG490" s="328" t="str">
        <f t="shared" si="65"/>
        <v/>
      </c>
      <c r="AH490" s="328" t="str">
        <f t="shared" si="66"/>
        <v/>
      </c>
      <c r="AI490" s="328" t="str">
        <f t="shared" si="67"/>
        <v/>
      </c>
      <c r="AJ490" s="328" t="str">
        <f t="shared" si="68"/>
        <v/>
      </c>
      <c r="AK490" s="328" t="str">
        <f t="shared" si="69"/>
        <v/>
      </c>
      <c r="AL490" s="328" t="str">
        <f t="shared" si="70"/>
        <v/>
      </c>
      <c r="AM490" s="328" t="str">
        <f t="shared" si="71"/>
        <v/>
      </c>
      <c r="AN490" s="221"/>
      <c r="AO490" s="221"/>
      <c r="AP490" s="221"/>
      <c r="AQ490" s="221"/>
      <c r="AR490" s="221"/>
      <c r="AS490" s="221"/>
      <c r="AT490" s="221"/>
      <c r="AU490" s="221"/>
      <c r="AV490" s="221"/>
      <c r="AW490" s="221"/>
      <c r="AX490" s="221"/>
      <c r="AY490" s="221"/>
      <c r="AZ490" s="221"/>
      <c r="BA490" s="221"/>
      <c r="BB490" s="221"/>
      <c r="BC490" s="221"/>
      <c r="BD490" s="221"/>
      <c r="BE490" s="221"/>
      <c r="BF490" s="221"/>
      <c r="BG490" s="221"/>
      <c r="BH490" s="221"/>
      <c r="BI490" s="221"/>
      <c r="BJ490" s="221"/>
      <c r="BK490" s="221"/>
      <c r="BL490" s="221"/>
      <c r="BM490" s="221"/>
      <c r="BN490" s="221"/>
      <c r="BO490" s="221"/>
      <c r="BP490" s="221"/>
      <c r="BQ490" s="221"/>
      <c r="BR490" s="221"/>
      <c r="BS490" s="221"/>
      <c r="BT490" s="221"/>
      <c r="BU490" s="221"/>
      <c r="BV490" s="221"/>
      <c r="BW490" s="221"/>
      <c r="BX490" s="221"/>
      <c r="BY490" s="221"/>
      <c r="BZ490" s="221"/>
      <c r="CA490" s="221"/>
      <c r="CB490" s="177"/>
      <c r="CC490" s="177"/>
      <c r="CD490" s="177"/>
    </row>
    <row r="491" spans="1:82" ht="20.100000000000001" customHeight="1">
      <c r="A491" s="291" t="str">
        <f>IF(resultats_francais!A491="","",resultats_francais!A491)</f>
        <v/>
      </c>
      <c r="B491" s="121"/>
      <c r="C491" s="122"/>
      <c r="D491" s="123"/>
      <c r="E491" s="121"/>
      <c r="F491" s="122"/>
      <c r="G491" s="122"/>
      <c r="H491" s="124"/>
      <c r="I491" s="240"/>
      <c r="J491" s="121"/>
      <c r="K491" s="122"/>
      <c r="L491" s="124"/>
      <c r="M491" s="121"/>
      <c r="N491" s="122"/>
      <c r="O491" s="122"/>
      <c r="P491" s="122"/>
      <c r="Q491" s="122"/>
      <c r="R491" s="124"/>
      <c r="S491" s="121"/>
      <c r="T491" s="124"/>
      <c r="U491" s="121"/>
      <c r="V491" s="122"/>
      <c r="W491" s="122"/>
      <c r="X491" s="124"/>
      <c r="Y491" s="121"/>
      <c r="Z491" s="122"/>
      <c r="AA491" s="124"/>
      <c r="AB491" s="121"/>
      <c r="AC491" s="122"/>
      <c r="AD491" s="124"/>
      <c r="AE491" s="328" t="str">
        <f t="shared" si="63"/>
        <v/>
      </c>
      <c r="AF491" s="328" t="str">
        <f t="shared" si="64"/>
        <v/>
      </c>
      <c r="AG491" s="328" t="str">
        <f t="shared" si="65"/>
        <v/>
      </c>
      <c r="AH491" s="328" t="str">
        <f t="shared" si="66"/>
        <v/>
      </c>
      <c r="AI491" s="328" t="str">
        <f t="shared" si="67"/>
        <v/>
      </c>
      <c r="AJ491" s="328" t="str">
        <f t="shared" si="68"/>
        <v/>
      </c>
      <c r="AK491" s="328" t="str">
        <f t="shared" si="69"/>
        <v/>
      </c>
      <c r="AL491" s="328" t="str">
        <f t="shared" si="70"/>
        <v/>
      </c>
      <c r="AM491" s="328" t="str">
        <f t="shared" si="71"/>
        <v/>
      </c>
      <c r="AN491" s="221"/>
      <c r="AO491" s="221"/>
      <c r="AP491" s="221"/>
      <c r="AQ491" s="221"/>
      <c r="AR491" s="221"/>
      <c r="AS491" s="221"/>
      <c r="AT491" s="221"/>
      <c r="AU491" s="221"/>
      <c r="AV491" s="221"/>
      <c r="AW491" s="221"/>
      <c r="AX491" s="221"/>
      <c r="AY491" s="221"/>
      <c r="AZ491" s="221"/>
      <c r="BA491" s="221"/>
      <c r="BB491" s="221"/>
      <c r="BC491" s="221"/>
      <c r="BD491" s="221"/>
      <c r="BE491" s="221"/>
      <c r="BF491" s="221"/>
      <c r="BG491" s="221"/>
      <c r="BH491" s="221"/>
      <c r="BI491" s="221"/>
      <c r="BJ491" s="221"/>
      <c r="BK491" s="221"/>
      <c r="BL491" s="221"/>
      <c r="BM491" s="221"/>
      <c r="BN491" s="221"/>
      <c r="BO491" s="221"/>
      <c r="BP491" s="221"/>
      <c r="BQ491" s="221"/>
      <c r="BR491" s="221"/>
      <c r="BS491" s="221"/>
      <c r="BT491" s="221"/>
      <c r="BU491" s="221"/>
      <c r="BV491" s="221"/>
      <c r="BW491" s="221"/>
      <c r="BX491" s="221"/>
      <c r="BY491" s="221"/>
      <c r="BZ491" s="221"/>
      <c r="CA491" s="221"/>
      <c r="CB491" s="177"/>
      <c r="CC491" s="177"/>
      <c r="CD491" s="177"/>
    </row>
    <row r="492" spans="1:82" ht="20.100000000000001" customHeight="1">
      <c r="A492" s="291" t="str">
        <f>IF(resultats_francais!A492="","",resultats_francais!A492)</f>
        <v/>
      </c>
      <c r="B492" s="121"/>
      <c r="C492" s="122"/>
      <c r="D492" s="123"/>
      <c r="E492" s="121"/>
      <c r="F492" s="122"/>
      <c r="G492" s="122"/>
      <c r="H492" s="124"/>
      <c r="I492" s="240"/>
      <c r="J492" s="121"/>
      <c r="K492" s="122"/>
      <c r="L492" s="124"/>
      <c r="M492" s="121"/>
      <c r="N492" s="122"/>
      <c r="O492" s="122"/>
      <c r="P492" s="122"/>
      <c r="Q492" s="122"/>
      <c r="R492" s="124"/>
      <c r="S492" s="121"/>
      <c r="T492" s="124"/>
      <c r="U492" s="121"/>
      <c r="V492" s="122"/>
      <c r="W492" s="122"/>
      <c r="X492" s="124"/>
      <c r="Y492" s="121"/>
      <c r="Z492" s="122"/>
      <c r="AA492" s="124"/>
      <c r="AB492" s="121"/>
      <c r="AC492" s="122"/>
      <c r="AD492" s="124"/>
      <c r="AE492" s="328" t="str">
        <f t="shared" si="63"/>
        <v/>
      </c>
      <c r="AF492" s="328" t="str">
        <f t="shared" si="64"/>
        <v/>
      </c>
      <c r="AG492" s="328" t="str">
        <f t="shared" si="65"/>
        <v/>
      </c>
      <c r="AH492" s="328" t="str">
        <f t="shared" si="66"/>
        <v/>
      </c>
      <c r="AI492" s="328" t="str">
        <f t="shared" si="67"/>
        <v/>
      </c>
      <c r="AJ492" s="328" t="str">
        <f t="shared" si="68"/>
        <v/>
      </c>
      <c r="AK492" s="328" t="str">
        <f t="shared" si="69"/>
        <v/>
      </c>
      <c r="AL492" s="328" t="str">
        <f t="shared" si="70"/>
        <v/>
      </c>
      <c r="AM492" s="328" t="str">
        <f t="shared" si="71"/>
        <v/>
      </c>
      <c r="AN492" s="221"/>
      <c r="AO492" s="221"/>
      <c r="AP492" s="221"/>
      <c r="AQ492" s="221"/>
      <c r="AR492" s="221"/>
      <c r="AS492" s="221"/>
      <c r="AT492" s="221"/>
      <c r="AU492" s="221"/>
      <c r="AV492" s="221"/>
      <c r="AW492" s="221"/>
      <c r="AX492" s="221"/>
      <c r="AY492" s="221"/>
      <c r="AZ492" s="221"/>
      <c r="BA492" s="221"/>
      <c r="BB492" s="221"/>
      <c r="BC492" s="221"/>
      <c r="BD492" s="221"/>
      <c r="BE492" s="221"/>
      <c r="BF492" s="221"/>
      <c r="BG492" s="221"/>
      <c r="BH492" s="221"/>
      <c r="BI492" s="221"/>
      <c r="BJ492" s="221"/>
      <c r="BK492" s="221"/>
      <c r="BL492" s="221"/>
      <c r="BM492" s="221"/>
      <c r="BN492" s="221"/>
      <c r="BO492" s="221"/>
      <c r="BP492" s="221"/>
      <c r="BQ492" s="221"/>
      <c r="BR492" s="221"/>
      <c r="BS492" s="221"/>
      <c r="BT492" s="221"/>
      <c r="BU492" s="221"/>
      <c r="BV492" s="221"/>
      <c r="BW492" s="221"/>
      <c r="BX492" s="221"/>
      <c r="BY492" s="221"/>
      <c r="BZ492" s="221"/>
      <c r="CA492" s="221"/>
      <c r="CB492" s="177"/>
      <c r="CC492" s="177"/>
      <c r="CD492" s="177"/>
    </row>
    <row r="493" spans="1:82" ht="20.100000000000001" customHeight="1">
      <c r="A493" s="291" t="str">
        <f>IF(resultats_francais!A493="","",resultats_francais!A493)</f>
        <v/>
      </c>
      <c r="B493" s="121"/>
      <c r="C493" s="122"/>
      <c r="D493" s="123"/>
      <c r="E493" s="121"/>
      <c r="F493" s="122"/>
      <c r="G493" s="122"/>
      <c r="H493" s="124"/>
      <c r="I493" s="240"/>
      <c r="J493" s="121"/>
      <c r="K493" s="122"/>
      <c r="L493" s="124"/>
      <c r="M493" s="121"/>
      <c r="N493" s="122"/>
      <c r="O493" s="122"/>
      <c r="P493" s="122"/>
      <c r="Q493" s="122"/>
      <c r="R493" s="124"/>
      <c r="S493" s="121"/>
      <c r="T493" s="124"/>
      <c r="U493" s="121"/>
      <c r="V493" s="122"/>
      <c r="W493" s="122"/>
      <c r="X493" s="124"/>
      <c r="Y493" s="121"/>
      <c r="Z493" s="122"/>
      <c r="AA493" s="124"/>
      <c r="AB493" s="121"/>
      <c r="AC493" s="122"/>
      <c r="AD493" s="124"/>
      <c r="AE493" s="328" t="str">
        <f t="shared" si="63"/>
        <v/>
      </c>
      <c r="AF493" s="328" t="str">
        <f t="shared" si="64"/>
        <v/>
      </c>
      <c r="AG493" s="328" t="str">
        <f t="shared" si="65"/>
        <v/>
      </c>
      <c r="AH493" s="328" t="str">
        <f t="shared" si="66"/>
        <v/>
      </c>
      <c r="AI493" s="328" t="str">
        <f t="shared" si="67"/>
        <v/>
      </c>
      <c r="AJ493" s="328" t="str">
        <f t="shared" si="68"/>
        <v/>
      </c>
      <c r="AK493" s="328" t="str">
        <f t="shared" si="69"/>
        <v/>
      </c>
      <c r="AL493" s="328" t="str">
        <f t="shared" si="70"/>
        <v/>
      </c>
      <c r="AM493" s="328" t="str">
        <f t="shared" si="71"/>
        <v/>
      </c>
      <c r="AN493" s="221"/>
      <c r="AO493" s="221"/>
      <c r="AP493" s="221"/>
      <c r="AQ493" s="221"/>
      <c r="AR493" s="221"/>
      <c r="AS493" s="221"/>
      <c r="AT493" s="221"/>
      <c r="AU493" s="221"/>
      <c r="AV493" s="221"/>
      <c r="AW493" s="221"/>
      <c r="AX493" s="221"/>
      <c r="AY493" s="221"/>
      <c r="AZ493" s="221"/>
      <c r="BA493" s="221"/>
      <c r="BB493" s="221"/>
      <c r="BC493" s="221"/>
      <c r="BD493" s="221"/>
      <c r="BE493" s="221"/>
      <c r="BF493" s="221"/>
      <c r="BG493" s="221"/>
      <c r="BH493" s="221"/>
      <c r="BI493" s="221"/>
      <c r="BJ493" s="221"/>
      <c r="BK493" s="221"/>
      <c r="BL493" s="221"/>
      <c r="BM493" s="221"/>
      <c r="BN493" s="221"/>
      <c r="BO493" s="221"/>
      <c r="BP493" s="221"/>
      <c r="BQ493" s="221"/>
      <c r="BR493" s="221"/>
      <c r="BS493" s="221"/>
      <c r="BT493" s="221"/>
      <c r="BU493" s="221"/>
      <c r="BV493" s="221"/>
      <c r="BW493" s="221"/>
      <c r="BX493" s="221"/>
      <c r="BY493" s="221"/>
      <c r="BZ493" s="221"/>
      <c r="CA493" s="221"/>
      <c r="CB493" s="177"/>
      <c r="CC493" s="177"/>
      <c r="CD493" s="177"/>
    </row>
    <row r="494" spans="1:82" ht="20.100000000000001" customHeight="1">
      <c r="A494" s="291" t="str">
        <f>IF(resultats_francais!A494="","",resultats_francais!A494)</f>
        <v/>
      </c>
      <c r="B494" s="121"/>
      <c r="C494" s="122"/>
      <c r="D494" s="123"/>
      <c r="E494" s="121"/>
      <c r="F494" s="122"/>
      <c r="G494" s="122"/>
      <c r="H494" s="124"/>
      <c r="I494" s="240"/>
      <c r="J494" s="121"/>
      <c r="K494" s="122"/>
      <c r="L494" s="124"/>
      <c r="M494" s="121"/>
      <c r="N494" s="122"/>
      <c r="O494" s="122"/>
      <c r="P494" s="122"/>
      <c r="Q494" s="122"/>
      <c r="R494" s="124"/>
      <c r="S494" s="121"/>
      <c r="T494" s="124"/>
      <c r="U494" s="121"/>
      <c r="V494" s="122"/>
      <c r="W494" s="122"/>
      <c r="X494" s="124"/>
      <c r="Y494" s="121"/>
      <c r="Z494" s="122"/>
      <c r="AA494" s="124"/>
      <c r="AB494" s="121"/>
      <c r="AC494" s="122"/>
      <c r="AD494" s="124"/>
      <c r="AE494" s="328" t="str">
        <f t="shared" si="63"/>
        <v/>
      </c>
      <c r="AF494" s="328" t="str">
        <f t="shared" si="64"/>
        <v/>
      </c>
      <c r="AG494" s="328" t="str">
        <f t="shared" si="65"/>
        <v/>
      </c>
      <c r="AH494" s="328" t="str">
        <f t="shared" si="66"/>
        <v/>
      </c>
      <c r="AI494" s="328" t="str">
        <f t="shared" si="67"/>
        <v/>
      </c>
      <c r="AJ494" s="328" t="str">
        <f t="shared" si="68"/>
        <v/>
      </c>
      <c r="AK494" s="328" t="str">
        <f t="shared" si="69"/>
        <v/>
      </c>
      <c r="AL494" s="328" t="str">
        <f t="shared" si="70"/>
        <v/>
      </c>
      <c r="AM494" s="328" t="str">
        <f t="shared" si="71"/>
        <v/>
      </c>
      <c r="AN494" s="221"/>
      <c r="AO494" s="221"/>
      <c r="AP494" s="221"/>
      <c r="AQ494" s="221"/>
      <c r="AR494" s="221"/>
      <c r="AS494" s="221"/>
      <c r="AT494" s="221"/>
      <c r="AU494" s="221"/>
      <c r="AV494" s="221"/>
      <c r="AW494" s="221"/>
      <c r="AX494" s="221"/>
      <c r="AY494" s="221"/>
      <c r="AZ494" s="221"/>
      <c r="BA494" s="221"/>
      <c r="BB494" s="221"/>
      <c r="BC494" s="221"/>
      <c r="BD494" s="221"/>
      <c r="BE494" s="221"/>
      <c r="BF494" s="221"/>
      <c r="BG494" s="221"/>
      <c r="BH494" s="221"/>
      <c r="BI494" s="221"/>
      <c r="BJ494" s="221"/>
      <c r="BK494" s="221"/>
      <c r="BL494" s="221"/>
      <c r="BM494" s="221"/>
      <c r="BN494" s="221"/>
      <c r="BO494" s="221"/>
      <c r="BP494" s="221"/>
      <c r="BQ494" s="221"/>
      <c r="BR494" s="221"/>
      <c r="BS494" s="221"/>
      <c r="BT494" s="221"/>
      <c r="BU494" s="221"/>
      <c r="BV494" s="221"/>
      <c r="BW494" s="221"/>
      <c r="BX494" s="221"/>
      <c r="BY494" s="221"/>
      <c r="BZ494" s="221"/>
      <c r="CA494" s="221"/>
      <c r="CB494" s="177"/>
      <c r="CC494" s="177"/>
      <c r="CD494" s="177"/>
    </row>
    <row r="495" spans="1:82" ht="20.100000000000001" customHeight="1">
      <c r="A495" s="291" t="str">
        <f>IF(resultats_francais!A495="","",resultats_francais!A495)</f>
        <v/>
      </c>
      <c r="B495" s="121"/>
      <c r="C495" s="122"/>
      <c r="D495" s="123"/>
      <c r="E495" s="121"/>
      <c r="F495" s="122"/>
      <c r="G495" s="122"/>
      <c r="H495" s="124"/>
      <c r="I495" s="240"/>
      <c r="J495" s="121"/>
      <c r="K495" s="122"/>
      <c r="L495" s="124"/>
      <c r="M495" s="121"/>
      <c r="N495" s="122"/>
      <c r="O495" s="122"/>
      <c r="P495" s="122"/>
      <c r="Q495" s="122"/>
      <c r="R495" s="124"/>
      <c r="S495" s="121"/>
      <c r="T495" s="124"/>
      <c r="U495" s="121"/>
      <c r="V495" s="122"/>
      <c r="W495" s="122"/>
      <c r="X495" s="124"/>
      <c r="Y495" s="121"/>
      <c r="Z495" s="122"/>
      <c r="AA495" s="124"/>
      <c r="AB495" s="121"/>
      <c r="AC495" s="122"/>
      <c r="AD495" s="124"/>
      <c r="AE495" s="328" t="str">
        <f t="shared" si="63"/>
        <v/>
      </c>
      <c r="AF495" s="328" t="str">
        <f t="shared" si="64"/>
        <v/>
      </c>
      <c r="AG495" s="328" t="str">
        <f t="shared" si="65"/>
        <v/>
      </c>
      <c r="AH495" s="328" t="str">
        <f t="shared" si="66"/>
        <v/>
      </c>
      <c r="AI495" s="328" t="str">
        <f t="shared" si="67"/>
        <v/>
      </c>
      <c r="AJ495" s="328" t="str">
        <f t="shared" si="68"/>
        <v/>
      </c>
      <c r="AK495" s="328" t="str">
        <f t="shared" si="69"/>
        <v/>
      </c>
      <c r="AL495" s="328" t="str">
        <f t="shared" si="70"/>
        <v/>
      </c>
      <c r="AM495" s="328" t="str">
        <f t="shared" si="71"/>
        <v/>
      </c>
      <c r="AN495" s="221"/>
      <c r="AO495" s="221"/>
      <c r="AP495" s="221"/>
      <c r="AQ495" s="221"/>
      <c r="AR495" s="221"/>
      <c r="AS495" s="221"/>
      <c r="AT495" s="221"/>
      <c r="AU495" s="221"/>
      <c r="AV495" s="221"/>
      <c r="AW495" s="221"/>
      <c r="AX495" s="221"/>
      <c r="AY495" s="221"/>
      <c r="AZ495" s="221"/>
      <c r="BA495" s="221"/>
      <c r="BB495" s="221"/>
      <c r="BC495" s="221"/>
      <c r="BD495" s="221"/>
      <c r="BE495" s="221"/>
      <c r="BF495" s="221"/>
      <c r="BG495" s="221"/>
      <c r="BH495" s="221"/>
      <c r="BI495" s="221"/>
      <c r="BJ495" s="221"/>
      <c r="BK495" s="221"/>
      <c r="BL495" s="221"/>
      <c r="BM495" s="221"/>
      <c r="BN495" s="221"/>
      <c r="BO495" s="221"/>
      <c r="BP495" s="221"/>
      <c r="BQ495" s="221"/>
      <c r="BR495" s="221"/>
      <c r="BS495" s="221"/>
      <c r="BT495" s="221"/>
      <c r="BU495" s="221"/>
      <c r="BV495" s="221"/>
      <c r="BW495" s="221"/>
      <c r="BX495" s="221"/>
      <c r="BY495" s="221"/>
      <c r="BZ495" s="221"/>
      <c r="CA495" s="221"/>
      <c r="CB495" s="177"/>
      <c r="CC495" s="177"/>
      <c r="CD495" s="177"/>
    </row>
    <row r="496" spans="1:82" ht="20.100000000000001" customHeight="1">
      <c r="A496" s="291" t="str">
        <f>IF(resultats_francais!A496="","",resultats_francais!A496)</f>
        <v/>
      </c>
      <c r="B496" s="121"/>
      <c r="C496" s="122"/>
      <c r="D496" s="123"/>
      <c r="E496" s="121"/>
      <c r="F496" s="122"/>
      <c r="G496" s="122"/>
      <c r="H496" s="124"/>
      <c r="I496" s="240"/>
      <c r="J496" s="121"/>
      <c r="K496" s="122"/>
      <c r="L496" s="124"/>
      <c r="M496" s="121"/>
      <c r="N496" s="122"/>
      <c r="O496" s="122"/>
      <c r="P496" s="122"/>
      <c r="Q496" s="122"/>
      <c r="R496" s="124"/>
      <c r="S496" s="121"/>
      <c r="T496" s="124"/>
      <c r="U496" s="121"/>
      <c r="V496" s="122"/>
      <c r="W496" s="122"/>
      <c r="X496" s="124"/>
      <c r="Y496" s="121"/>
      <c r="Z496" s="122"/>
      <c r="AA496" s="124"/>
      <c r="AB496" s="121"/>
      <c r="AC496" s="122"/>
      <c r="AD496" s="124"/>
      <c r="AE496" s="328" t="str">
        <f t="shared" si="63"/>
        <v/>
      </c>
      <c r="AF496" s="328" t="str">
        <f t="shared" si="64"/>
        <v/>
      </c>
      <c r="AG496" s="328" t="str">
        <f t="shared" si="65"/>
        <v/>
      </c>
      <c r="AH496" s="328" t="str">
        <f t="shared" si="66"/>
        <v/>
      </c>
      <c r="AI496" s="328" t="str">
        <f t="shared" si="67"/>
        <v/>
      </c>
      <c r="AJ496" s="328" t="str">
        <f t="shared" si="68"/>
        <v/>
      </c>
      <c r="AK496" s="328" t="str">
        <f t="shared" si="69"/>
        <v/>
      </c>
      <c r="AL496" s="328" t="str">
        <f t="shared" si="70"/>
        <v/>
      </c>
      <c r="AM496" s="328" t="str">
        <f t="shared" si="71"/>
        <v/>
      </c>
      <c r="AN496" s="221"/>
      <c r="AO496" s="221"/>
      <c r="AP496" s="221"/>
      <c r="AQ496" s="221"/>
      <c r="AR496" s="221"/>
      <c r="AS496" s="221"/>
      <c r="AT496" s="221"/>
      <c r="AU496" s="221"/>
      <c r="AV496" s="221"/>
      <c r="AW496" s="221"/>
      <c r="AX496" s="221"/>
      <c r="AY496" s="221"/>
      <c r="AZ496" s="221"/>
      <c r="BA496" s="221"/>
      <c r="BB496" s="221"/>
      <c r="BC496" s="221"/>
      <c r="BD496" s="221"/>
      <c r="BE496" s="221"/>
      <c r="BF496" s="221"/>
      <c r="BG496" s="221"/>
      <c r="BH496" s="221"/>
      <c r="BI496" s="221"/>
      <c r="BJ496" s="221"/>
      <c r="BK496" s="221"/>
      <c r="BL496" s="221"/>
      <c r="BM496" s="221"/>
      <c r="BN496" s="221"/>
      <c r="BO496" s="221"/>
      <c r="BP496" s="221"/>
      <c r="BQ496" s="221"/>
      <c r="BR496" s="221"/>
      <c r="BS496" s="221"/>
      <c r="BT496" s="221"/>
      <c r="BU496" s="221"/>
      <c r="BV496" s="221"/>
      <c r="BW496" s="221"/>
      <c r="BX496" s="221"/>
      <c r="BY496" s="221"/>
      <c r="BZ496" s="221"/>
      <c r="CA496" s="221"/>
      <c r="CB496" s="177"/>
      <c r="CC496" s="177"/>
      <c r="CD496" s="177"/>
    </row>
    <row r="497" spans="1:82" ht="20.100000000000001" customHeight="1">
      <c r="A497" s="291" t="str">
        <f>IF(resultats_francais!A497="","",resultats_francais!A497)</f>
        <v/>
      </c>
      <c r="B497" s="121"/>
      <c r="C497" s="122"/>
      <c r="D497" s="123"/>
      <c r="E497" s="121"/>
      <c r="F497" s="122"/>
      <c r="G497" s="122"/>
      <c r="H497" s="124"/>
      <c r="I497" s="240"/>
      <c r="J497" s="121"/>
      <c r="K497" s="122"/>
      <c r="L497" s="124"/>
      <c r="M497" s="121"/>
      <c r="N497" s="122"/>
      <c r="O497" s="122"/>
      <c r="P497" s="122"/>
      <c r="Q497" s="122"/>
      <c r="R497" s="124"/>
      <c r="S497" s="121"/>
      <c r="T497" s="124"/>
      <c r="U497" s="121"/>
      <c r="V497" s="122"/>
      <c r="W497" s="122"/>
      <c r="X497" s="124"/>
      <c r="Y497" s="121"/>
      <c r="Z497" s="122"/>
      <c r="AA497" s="124"/>
      <c r="AB497" s="121"/>
      <c r="AC497" s="122"/>
      <c r="AD497" s="124"/>
      <c r="AE497" s="328" t="str">
        <f t="shared" si="63"/>
        <v/>
      </c>
      <c r="AF497" s="328" t="str">
        <f t="shared" si="64"/>
        <v/>
      </c>
      <c r="AG497" s="328" t="str">
        <f t="shared" si="65"/>
        <v/>
      </c>
      <c r="AH497" s="328" t="str">
        <f t="shared" si="66"/>
        <v/>
      </c>
      <c r="AI497" s="328" t="str">
        <f t="shared" si="67"/>
        <v/>
      </c>
      <c r="AJ497" s="328" t="str">
        <f t="shared" si="68"/>
        <v/>
      </c>
      <c r="AK497" s="328" t="str">
        <f t="shared" si="69"/>
        <v/>
      </c>
      <c r="AL497" s="328" t="str">
        <f t="shared" si="70"/>
        <v/>
      </c>
      <c r="AM497" s="328" t="str">
        <f t="shared" si="71"/>
        <v/>
      </c>
      <c r="AN497" s="221"/>
      <c r="AO497" s="221"/>
      <c r="AP497" s="221"/>
      <c r="AQ497" s="221"/>
      <c r="AR497" s="221"/>
      <c r="AS497" s="221"/>
      <c r="AT497" s="221"/>
      <c r="AU497" s="221"/>
      <c r="AV497" s="221"/>
      <c r="AW497" s="221"/>
      <c r="AX497" s="221"/>
      <c r="AY497" s="221"/>
      <c r="AZ497" s="221"/>
      <c r="BA497" s="221"/>
      <c r="BB497" s="221"/>
      <c r="BC497" s="221"/>
      <c r="BD497" s="221"/>
      <c r="BE497" s="221"/>
      <c r="BF497" s="221"/>
      <c r="BG497" s="221"/>
      <c r="BH497" s="221"/>
      <c r="BI497" s="221"/>
      <c r="BJ497" s="221"/>
      <c r="BK497" s="221"/>
      <c r="BL497" s="221"/>
      <c r="BM497" s="221"/>
      <c r="BN497" s="221"/>
      <c r="BO497" s="221"/>
      <c r="BP497" s="221"/>
      <c r="BQ497" s="221"/>
      <c r="BR497" s="221"/>
      <c r="BS497" s="221"/>
      <c r="BT497" s="221"/>
      <c r="BU497" s="221"/>
      <c r="BV497" s="221"/>
      <c r="BW497" s="221"/>
      <c r="BX497" s="221"/>
      <c r="BY497" s="221"/>
      <c r="BZ497" s="221"/>
      <c r="CA497" s="221"/>
      <c r="CB497" s="177"/>
      <c r="CC497" s="177"/>
      <c r="CD497" s="177"/>
    </row>
    <row r="498" spans="1:82" ht="20.100000000000001" customHeight="1">
      <c r="A498" s="291" t="str">
        <f>IF(resultats_francais!A498="","",resultats_francais!A498)</f>
        <v/>
      </c>
      <c r="B498" s="121"/>
      <c r="C498" s="122"/>
      <c r="D498" s="123"/>
      <c r="E498" s="121"/>
      <c r="F498" s="122"/>
      <c r="G498" s="122"/>
      <c r="H498" s="124"/>
      <c r="I498" s="240"/>
      <c r="J498" s="121"/>
      <c r="K498" s="122"/>
      <c r="L498" s="124"/>
      <c r="M498" s="121"/>
      <c r="N498" s="122"/>
      <c r="O498" s="122"/>
      <c r="P498" s="122"/>
      <c r="Q498" s="122"/>
      <c r="R498" s="124"/>
      <c r="S498" s="121"/>
      <c r="T498" s="124"/>
      <c r="U498" s="121"/>
      <c r="V498" s="122"/>
      <c r="W498" s="122"/>
      <c r="X498" s="124"/>
      <c r="Y498" s="121"/>
      <c r="Z498" s="122"/>
      <c r="AA498" s="124"/>
      <c r="AB498" s="121"/>
      <c r="AC498" s="122"/>
      <c r="AD498" s="124"/>
      <c r="AE498" s="328" t="str">
        <f t="shared" si="63"/>
        <v/>
      </c>
      <c r="AF498" s="328" t="str">
        <f t="shared" si="64"/>
        <v/>
      </c>
      <c r="AG498" s="328" t="str">
        <f t="shared" si="65"/>
        <v/>
      </c>
      <c r="AH498" s="328" t="str">
        <f t="shared" si="66"/>
        <v/>
      </c>
      <c r="AI498" s="328" t="str">
        <f t="shared" si="67"/>
        <v/>
      </c>
      <c r="AJ498" s="328" t="str">
        <f t="shared" si="68"/>
        <v/>
      </c>
      <c r="AK498" s="328" t="str">
        <f t="shared" si="69"/>
        <v/>
      </c>
      <c r="AL498" s="328" t="str">
        <f t="shared" si="70"/>
        <v/>
      </c>
      <c r="AM498" s="328" t="str">
        <f t="shared" si="71"/>
        <v/>
      </c>
      <c r="AN498" s="221"/>
      <c r="AO498" s="221"/>
      <c r="AP498" s="221"/>
      <c r="AQ498" s="221"/>
      <c r="AR498" s="221"/>
      <c r="AS498" s="221"/>
      <c r="AT498" s="221"/>
      <c r="AU498" s="221"/>
      <c r="AV498" s="221"/>
      <c r="AW498" s="221"/>
      <c r="AX498" s="221"/>
      <c r="AY498" s="221"/>
      <c r="AZ498" s="221"/>
      <c r="BA498" s="221"/>
      <c r="BB498" s="221"/>
      <c r="BC498" s="221"/>
      <c r="BD498" s="221"/>
      <c r="BE498" s="221"/>
      <c r="BF498" s="221"/>
      <c r="BG498" s="221"/>
      <c r="BH498" s="221"/>
      <c r="BI498" s="221"/>
      <c r="BJ498" s="221"/>
      <c r="BK498" s="221"/>
      <c r="BL498" s="221"/>
      <c r="BM498" s="221"/>
      <c r="BN498" s="221"/>
      <c r="BO498" s="221"/>
      <c r="BP498" s="221"/>
      <c r="BQ498" s="221"/>
      <c r="BR498" s="221"/>
      <c r="BS498" s="221"/>
      <c r="BT498" s="221"/>
      <c r="BU498" s="221"/>
      <c r="BV498" s="221"/>
      <c r="BW498" s="221"/>
      <c r="BX498" s="221"/>
      <c r="BY498" s="221"/>
      <c r="BZ498" s="221"/>
      <c r="CA498" s="221"/>
      <c r="CB498" s="177"/>
      <c r="CC498" s="177"/>
      <c r="CD498" s="177"/>
    </row>
    <row r="499" spans="1:82" ht="20.100000000000001" customHeight="1">
      <c r="A499" s="291" t="str">
        <f>IF(resultats_francais!A499="","",resultats_francais!A499)</f>
        <v/>
      </c>
      <c r="B499" s="121"/>
      <c r="C499" s="122"/>
      <c r="D499" s="123"/>
      <c r="E499" s="121"/>
      <c r="F499" s="122"/>
      <c r="G499" s="122"/>
      <c r="H499" s="124"/>
      <c r="I499" s="240"/>
      <c r="J499" s="121"/>
      <c r="K499" s="122"/>
      <c r="L499" s="124"/>
      <c r="M499" s="121"/>
      <c r="N499" s="122"/>
      <c r="O499" s="122"/>
      <c r="P499" s="122"/>
      <c r="Q499" s="122"/>
      <c r="R499" s="124"/>
      <c r="S499" s="121"/>
      <c r="T499" s="124"/>
      <c r="U499" s="121"/>
      <c r="V499" s="122"/>
      <c r="W499" s="122"/>
      <c r="X499" s="124"/>
      <c r="Y499" s="121"/>
      <c r="Z499" s="122"/>
      <c r="AA499" s="124"/>
      <c r="AB499" s="121"/>
      <c r="AC499" s="122"/>
      <c r="AD499" s="124"/>
      <c r="AE499" s="328" t="str">
        <f t="shared" si="63"/>
        <v/>
      </c>
      <c r="AF499" s="328" t="str">
        <f t="shared" si="64"/>
        <v/>
      </c>
      <c r="AG499" s="328" t="str">
        <f t="shared" si="65"/>
        <v/>
      </c>
      <c r="AH499" s="328" t="str">
        <f t="shared" si="66"/>
        <v/>
      </c>
      <c r="AI499" s="328" t="str">
        <f t="shared" si="67"/>
        <v/>
      </c>
      <c r="AJ499" s="328" t="str">
        <f t="shared" si="68"/>
        <v/>
      </c>
      <c r="AK499" s="328" t="str">
        <f t="shared" si="69"/>
        <v/>
      </c>
      <c r="AL499" s="328" t="str">
        <f t="shared" si="70"/>
        <v/>
      </c>
      <c r="AM499" s="328" t="str">
        <f t="shared" si="71"/>
        <v/>
      </c>
      <c r="AN499" s="221"/>
      <c r="AO499" s="221"/>
      <c r="AP499" s="221"/>
      <c r="AQ499" s="221"/>
      <c r="AR499" s="221"/>
      <c r="AS499" s="221"/>
      <c r="AT499" s="221"/>
      <c r="AU499" s="221"/>
      <c r="AV499" s="221"/>
      <c r="AW499" s="221"/>
      <c r="AX499" s="221"/>
      <c r="AY499" s="221"/>
      <c r="AZ499" s="221"/>
      <c r="BA499" s="221"/>
      <c r="BB499" s="221"/>
      <c r="BC499" s="221"/>
      <c r="BD499" s="221"/>
      <c r="BE499" s="221"/>
      <c r="BF499" s="221"/>
      <c r="BG499" s="221"/>
      <c r="BH499" s="221"/>
      <c r="BI499" s="221"/>
      <c r="BJ499" s="221"/>
      <c r="BK499" s="221"/>
      <c r="BL499" s="221"/>
      <c r="BM499" s="221"/>
      <c r="BN499" s="221"/>
      <c r="BO499" s="221"/>
      <c r="BP499" s="221"/>
      <c r="BQ499" s="221"/>
      <c r="BR499" s="221"/>
      <c r="BS499" s="221"/>
      <c r="BT499" s="221"/>
      <c r="BU499" s="221"/>
      <c r="BV499" s="221"/>
      <c r="BW499" s="221"/>
      <c r="BX499" s="221"/>
      <c r="BY499" s="221"/>
      <c r="BZ499" s="221"/>
      <c r="CA499" s="221"/>
      <c r="CB499" s="177"/>
      <c r="CC499" s="177"/>
      <c r="CD499" s="177"/>
    </row>
    <row r="500" spans="1:82" ht="20.100000000000001" customHeight="1">
      <c r="A500" s="291" t="str">
        <f>IF(resultats_francais!A500="","",resultats_francais!A500)</f>
        <v/>
      </c>
      <c r="B500" s="121"/>
      <c r="C500" s="122"/>
      <c r="D500" s="123"/>
      <c r="E500" s="121"/>
      <c r="F500" s="122"/>
      <c r="G500" s="122"/>
      <c r="H500" s="124"/>
      <c r="I500" s="240"/>
      <c r="J500" s="121"/>
      <c r="K500" s="122"/>
      <c r="L500" s="124"/>
      <c r="M500" s="121"/>
      <c r="N500" s="122"/>
      <c r="O500" s="122"/>
      <c r="P500" s="122"/>
      <c r="Q500" s="122"/>
      <c r="R500" s="124"/>
      <c r="S500" s="121"/>
      <c r="T500" s="124"/>
      <c r="U500" s="121"/>
      <c r="V500" s="122"/>
      <c r="W500" s="122"/>
      <c r="X500" s="124"/>
      <c r="Y500" s="121"/>
      <c r="Z500" s="122"/>
      <c r="AA500" s="124"/>
      <c r="AB500" s="121"/>
      <c r="AC500" s="122"/>
      <c r="AD500" s="124"/>
      <c r="AE500" s="328" t="str">
        <f t="shared" si="63"/>
        <v/>
      </c>
      <c r="AF500" s="328" t="str">
        <f t="shared" si="64"/>
        <v/>
      </c>
      <c r="AG500" s="328" t="str">
        <f t="shared" si="65"/>
        <v/>
      </c>
      <c r="AH500" s="328" t="str">
        <f t="shared" si="66"/>
        <v/>
      </c>
      <c r="AI500" s="328" t="str">
        <f t="shared" si="67"/>
        <v/>
      </c>
      <c r="AJ500" s="328" t="str">
        <f t="shared" si="68"/>
        <v/>
      </c>
      <c r="AK500" s="328" t="str">
        <f t="shared" si="69"/>
        <v/>
      </c>
      <c r="AL500" s="328" t="str">
        <f t="shared" si="70"/>
        <v/>
      </c>
      <c r="AM500" s="328" t="str">
        <f t="shared" si="71"/>
        <v/>
      </c>
      <c r="AN500" s="221"/>
      <c r="AO500" s="221"/>
      <c r="AP500" s="221"/>
      <c r="AQ500" s="221"/>
      <c r="AR500" s="221"/>
      <c r="AS500" s="221"/>
      <c r="AT500" s="221"/>
      <c r="AU500" s="221"/>
      <c r="AV500" s="221"/>
      <c r="AW500" s="221"/>
      <c r="AX500" s="221"/>
      <c r="AY500" s="221"/>
      <c r="AZ500" s="221"/>
      <c r="BA500" s="221"/>
      <c r="BB500" s="221"/>
      <c r="BC500" s="221"/>
      <c r="BD500" s="221"/>
      <c r="BE500" s="221"/>
      <c r="BF500" s="221"/>
      <c r="BG500" s="221"/>
      <c r="BH500" s="221"/>
      <c r="BI500" s="221"/>
      <c r="BJ500" s="221"/>
      <c r="BK500" s="221"/>
      <c r="BL500" s="221"/>
      <c r="BM500" s="221"/>
      <c r="BN500" s="221"/>
      <c r="BO500" s="221"/>
      <c r="BP500" s="221"/>
      <c r="BQ500" s="221"/>
      <c r="BR500" s="221"/>
      <c r="BS500" s="221"/>
      <c r="BT500" s="221"/>
      <c r="BU500" s="221"/>
      <c r="BV500" s="221"/>
      <c r="BW500" s="221"/>
      <c r="BX500" s="221"/>
      <c r="BY500" s="221"/>
      <c r="BZ500" s="221"/>
      <c r="CA500" s="221"/>
      <c r="CB500" s="177"/>
      <c r="CC500" s="177"/>
      <c r="CD500" s="177"/>
    </row>
    <row r="501" spans="1:82" ht="20.100000000000001" customHeight="1">
      <c r="A501" s="291" t="str">
        <f>IF(resultats_francais!A501="","",resultats_francais!A501)</f>
        <v/>
      </c>
      <c r="B501" s="121"/>
      <c r="C501" s="122"/>
      <c r="D501" s="123"/>
      <c r="E501" s="121"/>
      <c r="F501" s="122"/>
      <c r="G501" s="122"/>
      <c r="H501" s="124"/>
      <c r="I501" s="240"/>
      <c r="J501" s="121"/>
      <c r="K501" s="122"/>
      <c r="L501" s="124"/>
      <c r="M501" s="121"/>
      <c r="N501" s="122"/>
      <c r="O501" s="122"/>
      <c r="P501" s="122"/>
      <c r="Q501" s="122"/>
      <c r="R501" s="124"/>
      <c r="S501" s="121"/>
      <c r="T501" s="124"/>
      <c r="U501" s="121"/>
      <c r="V501" s="122"/>
      <c r="W501" s="122"/>
      <c r="X501" s="124"/>
      <c r="Y501" s="121"/>
      <c r="Z501" s="122"/>
      <c r="AA501" s="124"/>
      <c r="AB501" s="121"/>
      <c r="AC501" s="122"/>
      <c r="AD501" s="124"/>
      <c r="AE501" s="328" t="str">
        <f t="shared" si="63"/>
        <v/>
      </c>
      <c r="AF501" s="328" t="str">
        <f t="shared" si="64"/>
        <v/>
      </c>
      <c r="AG501" s="328" t="str">
        <f t="shared" si="65"/>
        <v/>
      </c>
      <c r="AH501" s="328" t="str">
        <f t="shared" si="66"/>
        <v/>
      </c>
      <c r="AI501" s="328" t="str">
        <f t="shared" si="67"/>
        <v/>
      </c>
      <c r="AJ501" s="328" t="str">
        <f t="shared" si="68"/>
        <v/>
      </c>
      <c r="AK501" s="328" t="str">
        <f t="shared" si="69"/>
        <v/>
      </c>
      <c r="AL501" s="328" t="str">
        <f t="shared" si="70"/>
        <v/>
      </c>
      <c r="AM501" s="328" t="str">
        <f t="shared" si="71"/>
        <v/>
      </c>
      <c r="AN501" s="221"/>
      <c r="AO501" s="221"/>
      <c r="AP501" s="221"/>
      <c r="AQ501" s="221"/>
      <c r="AR501" s="221"/>
      <c r="AS501" s="221"/>
      <c r="AT501" s="221"/>
      <c r="AU501" s="221"/>
      <c r="AV501" s="221"/>
      <c r="AW501" s="221"/>
      <c r="AX501" s="221"/>
      <c r="AY501" s="221"/>
      <c r="AZ501" s="221"/>
      <c r="BA501" s="221"/>
      <c r="BB501" s="221"/>
      <c r="BC501" s="221"/>
      <c r="BD501" s="221"/>
      <c r="BE501" s="221"/>
      <c r="BF501" s="221"/>
      <c r="BG501" s="221"/>
      <c r="BH501" s="221"/>
      <c r="BI501" s="221"/>
      <c r="BJ501" s="221"/>
      <c r="BK501" s="221"/>
      <c r="BL501" s="221"/>
      <c r="BM501" s="221"/>
      <c r="BN501" s="221"/>
      <c r="BO501" s="221"/>
      <c r="BP501" s="221"/>
      <c r="BQ501" s="221"/>
      <c r="BR501" s="221"/>
      <c r="BS501" s="221"/>
      <c r="BT501" s="221"/>
      <c r="BU501" s="221"/>
      <c r="BV501" s="221"/>
      <c r="BW501" s="221"/>
      <c r="BX501" s="221"/>
      <c r="BY501" s="221"/>
      <c r="BZ501" s="221"/>
      <c r="CA501" s="221"/>
      <c r="CB501" s="177"/>
      <c r="CC501" s="177"/>
      <c r="CD501" s="177"/>
    </row>
    <row r="502" spans="1:82" ht="20.100000000000001" customHeight="1">
      <c r="A502" s="291" t="str">
        <f>IF(resultats_francais!A502="","",resultats_francais!A502)</f>
        <v/>
      </c>
      <c r="B502" s="121"/>
      <c r="C502" s="122"/>
      <c r="D502" s="123"/>
      <c r="E502" s="121"/>
      <c r="F502" s="122"/>
      <c r="G502" s="122"/>
      <c r="H502" s="124"/>
      <c r="I502" s="240"/>
      <c r="J502" s="121"/>
      <c r="K502" s="122"/>
      <c r="L502" s="124"/>
      <c r="M502" s="121"/>
      <c r="N502" s="122"/>
      <c r="O502" s="122"/>
      <c r="P502" s="122"/>
      <c r="Q502" s="122"/>
      <c r="R502" s="124"/>
      <c r="S502" s="121"/>
      <c r="T502" s="124"/>
      <c r="U502" s="121"/>
      <c r="V502" s="122"/>
      <c r="W502" s="122"/>
      <c r="X502" s="124"/>
      <c r="Y502" s="121"/>
      <c r="Z502" s="122"/>
      <c r="AA502" s="124"/>
      <c r="AB502" s="121"/>
      <c r="AC502" s="122"/>
      <c r="AD502" s="124"/>
      <c r="AE502" s="328" t="str">
        <f t="shared" si="63"/>
        <v/>
      </c>
      <c r="AF502" s="328" t="str">
        <f t="shared" si="64"/>
        <v/>
      </c>
      <c r="AG502" s="328" t="str">
        <f t="shared" si="65"/>
        <v/>
      </c>
      <c r="AH502" s="328" t="str">
        <f t="shared" si="66"/>
        <v/>
      </c>
      <c r="AI502" s="328" t="str">
        <f t="shared" si="67"/>
        <v/>
      </c>
      <c r="AJ502" s="328" t="str">
        <f t="shared" si="68"/>
        <v/>
      </c>
      <c r="AK502" s="328" t="str">
        <f t="shared" si="69"/>
        <v/>
      </c>
      <c r="AL502" s="328" t="str">
        <f t="shared" si="70"/>
        <v/>
      </c>
      <c r="AM502" s="328" t="str">
        <f t="shared" si="71"/>
        <v/>
      </c>
      <c r="AN502" s="221"/>
      <c r="AO502" s="221"/>
      <c r="AP502" s="221"/>
      <c r="AQ502" s="221"/>
      <c r="AR502" s="221"/>
      <c r="AS502" s="221"/>
      <c r="AT502" s="221"/>
      <c r="AU502" s="221"/>
      <c r="AV502" s="221"/>
      <c r="AW502" s="221"/>
      <c r="AX502" s="221"/>
      <c r="AY502" s="221"/>
      <c r="AZ502" s="221"/>
      <c r="BA502" s="221"/>
      <c r="BB502" s="221"/>
      <c r="BC502" s="221"/>
      <c r="BD502" s="221"/>
      <c r="BE502" s="221"/>
      <c r="BF502" s="221"/>
      <c r="BG502" s="221"/>
      <c r="BH502" s="221"/>
      <c r="BI502" s="221"/>
      <c r="BJ502" s="221"/>
      <c r="BK502" s="221"/>
      <c r="BL502" s="221"/>
      <c r="BM502" s="221"/>
      <c r="BN502" s="221"/>
      <c r="BO502" s="221"/>
      <c r="BP502" s="221"/>
      <c r="BQ502" s="221"/>
      <c r="BR502" s="221"/>
      <c r="BS502" s="221"/>
      <c r="BT502" s="221"/>
      <c r="BU502" s="221"/>
      <c r="BV502" s="221"/>
      <c r="BW502" s="221"/>
      <c r="BX502" s="221"/>
      <c r="BY502" s="221"/>
      <c r="BZ502" s="221"/>
      <c r="CA502" s="221"/>
      <c r="CB502" s="177"/>
      <c r="CC502" s="177"/>
      <c r="CD502" s="177"/>
    </row>
    <row r="503" spans="1:82" ht="20.100000000000001" customHeight="1">
      <c r="A503" s="291" t="str">
        <f>IF(resultats_francais!A503="","",resultats_francais!A503)</f>
        <v/>
      </c>
      <c r="B503" s="121"/>
      <c r="C503" s="122"/>
      <c r="D503" s="123"/>
      <c r="E503" s="121"/>
      <c r="F503" s="122"/>
      <c r="G503" s="122"/>
      <c r="H503" s="124"/>
      <c r="I503" s="240"/>
      <c r="J503" s="121"/>
      <c r="K503" s="122"/>
      <c r="L503" s="124"/>
      <c r="M503" s="121"/>
      <c r="N503" s="122"/>
      <c r="O503" s="122"/>
      <c r="P503" s="122"/>
      <c r="Q503" s="122"/>
      <c r="R503" s="124"/>
      <c r="S503" s="121"/>
      <c r="T503" s="124"/>
      <c r="U503" s="121"/>
      <c r="V503" s="122"/>
      <c r="W503" s="122"/>
      <c r="X503" s="124"/>
      <c r="Y503" s="121"/>
      <c r="Z503" s="122"/>
      <c r="AA503" s="124"/>
      <c r="AB503" s="121"/>
      <c r="AC503" s="122"/>
      <c r="AD503" s="124"/>
      <c r="AE503" s="328" t="str">
        <f t="shared" si="63"/>
        <v/>
      </c>
      <c r="AF503" s="328" t="str">
        <f t="shared" si="64"/>
        <v/>
      </c>
      <c r="AG503" s="328" t="str">
        <f t="shared" si="65"/>
        <v/>
      </c>
      <c r="AH503" s="328" t="str">
        <f t="shared" si="66"/>
        <v/>
      </c>
      <c r="AI503" s="328" t="str">
        <f t="shared" si="67"/>
        <v/>
      </c>
      <c r="AJ503" s="328" t="str">
        <f t="shared" si="68"/>
        <v/>
      </c>
      <c r="AK503" s="328" t="str">
        <f t="shared" si="69"/>
        <v/>
      </c>
      <c r="AL503" s="328" t="str">
        <f t="shared" si="70"/>
        <v/>
      </c>
      <c r="AM503" s="328" t="str">
        <f t="shared" si="71"/>
        <v/>
      </c>
      <c r="AN503" s="221"/>
      <c r="AO503" s="221"/>
      <c r="AP503" s="221"/>
      <c r="AQ503" s="221"/>
      <c r="AR503" s="221"/>
      <c r="AS503" s="221"/>
      <c r="AT503" s="221"/>
      <c r="AU503" s="221"/>
      <c r="AV503" s="221"/>
      <c r="AW503" s="221"/>
      <c r="AX503" s="221"/>
      <c r="AY503" s="221"/>
      <c r="AZ503" s="221"/>
      <c r="BA503" s="221"/>
      <c r="BB503" s="221"/>
      <c r="BC503" s="221"/>
      <c r="BD503" s="221"/>
      <c r="BE503" s="221"/>
      <c r="BF503" s="221"/>
      <c r="BG503" s="221"/>
      <c r="BH503" s="221"/>
      <c r="BI503" s="221"/>
      <c r="BJ503" s="221"/>
      <c r="BK503" s="221"/>
      <c r="BL503" s="221"/>
      <c r="BM503" s="221"/>
      <c r="BN503" s="221"/>
      <c r="BO503" s="221"/>
      <c r="BP503" s="221"/>
      <c r="BQ503" s="221"/>
      <c r="BR503" s="221"/>
      <c r="BS503" s="221"/>
      <c r="BT503" s="221"/>
      <c r="BU503" s="221"/>
      <c r="BV503" s="221"/>
      <c r="BW503" s="221"/>
      <c r="BX503" s="221"/>
      <c r="BY503" s="221"/>
      <c r="BZ503" s="221"/>
      <c r="CA503" s="221"/>
      <c r="CB503" s="177"/>
      <c r="CC503" s="177"/>
      <c r="CD503" s="177"/>
    </row>
    <row r="504" spans="1:82" ht="20.100000000000001" customHeight="1">
      <c r="A504" s="291" t="str">
        <f>IF(resultats_francais!A504="","",resultats_francais!A504)</f>
        <v/>
      </c>
      <c r="B504" s="121"/>
      <c r="C504" s="122"/>
      <c r="D504" s="123"/>
      <c r="E504" s="121"/>
      <c r="F504" s="122"/>
      <c r="G504" s="122"/>
      <c r="H504" s="124"/>
      <c r="I504" s="240"/>
      <c r="J504" s="121"/>
      <c r="K504" s="122"/>
      <c r="L504" s="124"/>
      <c r="M504" s="121"/>
      <c r="N504" s="122"/>
      <c r="O504" s="122"/>
      <c r="P504" s="122"/>
      <c r="Q504" s="122"/>
      <c r="R504" s="124"/>
      <c r="S504" s="121"/>
      <c r="T504" s="124"/>
      <c r="U504" s="121"/>
      <c r="V504" s="122"/>
      <c r="W504" s="122"/>
      <c r="X504" s="124"/>
      <c r="Y504" s="121"/>
      <c r="Z504" s="122"/>
      <c r="AA504" s="124"/>
      <c r="AB504" s="121"/>
      <c r="AC504" s="122"/>
      <c r="AD504" s="124"/>
      <c r="AE504" s="328" t="str">
        <f t="shared" si="63"/>
        <v/>
      </c>
      <c r="AF504" s="328" t="str">
        <f t="shared" si="64"/>
        <v/>
      </c>
      <c r="AG504" s="328" t="str">
        <f t="shared" si="65"/>
        <v/>
      </c>
      <c r="AH504" s="328" t="str">
        <f t="shared" si="66"/>
        <v/>
      </c>
      <c r="AI504" s="328" t="str">
        <f t="shared" si="67"/>
        <v/>
      </c>
      <c r="AJ504" s="328" t="str">
        <f t="shared" si="68"/>
        <v/>
      </c>
      <c r="AK504" s="328" t="str">
        <f t="shared" si="69"/>
        <v/>
      </c>
      <c r="AL504" s="328" t="str">
        <f t="shared" si="70"/>
        <v/>
      </c>
      <c r="AM504" s="328" t="str">
        <f t="shared" si="71"/>
        <v/>
      </c>
      <c r="AN504" s="221"/>
      <c r="AO504" s="221"/>
      <c r="AP504" s="221"/>
      <c r="AQ504" s="221"/>
      <c r="AR504" s="221"/>
      <c r="AS504" s="221"/>
      <c r="AT504" s="221"/>
      <c r="AU504" s="221"/>
      <c r="AV504" s="221"/>
      <c r="AW504" s="221"/>
      <c r="AX504" s="221"/>
      <c r="AY504" s="221"/>
      <c r="AZ504" s="221"/>
      <c r="BA504" s="221"/>
      <c r="BB504" s="221"/>
      <c r="BC504" s="221"/>
      <c r="BD504" s="221"/>
      <c r="BE504" s="221"/>
      <c r="BF504" s="221"/>
      <c r="BG504" s="221"/>
      <c r="BH504" s="221"/>
      <c r="BI504" s="221"/>
      <c r="BJ504" s="221"/>
      <c r="BK504" s="221"/>
      <c r="BL504" s="221"/>
      <c r="BM504" s="221"/>
      <c r="BN504" s="221"/>
      <c r="BO504" s="221"/>
      <c r="BP504" s="221"/>
      <c r="BQ504" s="221"/>
      <c r="BR504" s="221"/>
      <c r="BS504" s="221"/>
      <c r="BT504" s="221"/>
      <c r="BU504" s="221"/>
      <c r="BV504" s="221"/>
      <c r="BW504" s="221"/>
      <c r="BX504" s="221"/>
      <c r="BY504" s="221"/>
      <c r="BZ504" s="221"/>
      <c r="CA504" s="221"/>
      <c r="CB504" s="177"/>
      <c r="CC504" s="177"/>
      <c r="CD504" s="177"/>
    </row>
    <row r="505" spans="1:82" ht="20.100000000000001" customHeight="1">
      <c r="A505" s="291" t="str">
        <f>IF(resultats_francais!A505="","",resultats_francais!A505)</f>
        <v/>
      </c>
      <c r="B505" s="121"/>
      <c r="C505" s="122"/>
      <c r="D505" s="123"/>
      <c r="E505" s="121"/>
      <c r="F505" s="122"/>
      <c r="G505" s="122"/>
      <c r="H505" s="124"/>
      <c r="I505" s="240"/>
      <c r="J505" s="121"/>
      <c r="K505" s="122"/>
      <c r="L505" s="124"/>
      <c r="M505" s="121"/>
      <c r="N505" s="122"/>
      <c r="O505" s="122"/>
      <c r="P505" s="122"/>
      <c r="Q505" s="122"/>
      <c r="R505" s="124"/>
      <c r="S505" s="121"/>
      <c r="T505" s="124"/>
      <c r="U505" s="121"/>
      <c r="V505" s="122"/>
      <c r="W505" s="122"/>
      <c r="X505" s="124"/>
      <c r="Y505" s="121"/>
      <c r="Z505" s="122"/>
      <c r="AA505" s="124"/>
      <c r="AB505" s="121"/>
      <c r="AC505" s="122"/>
      <c r="AD505" s="124"/>
      <c r="AE505" s="328" t="str">
        <f t="shared" si="63"/>
        <v/>
      </c>
      <c r="AF505" s="328" t="str">
        <f t="shared" si="64"/>
        <v/>
      </c>
      <c r="AG505" s="328" t="str">
        <f t="shared" si="65"/>
        <v/>
      </c>
      <c r="AH505" s="328" t="str">
        <f t="shared" si="66"/>
        <v/>
      </c>
      <c r="AI505" s="328" t="str">
        <f t="shared" si="67"/>
        <v/>
      </c>
      <c r="AJ505" s="328" t="str">
        <f t="shared" si="68"/>
        <v/>
      </c>
      <c r="AK505" s="328" t="str">
        <f t="shared" si="69"/>
        <v/>
      </c>
      <c r="AL505" s="328" t="str">
        <f t="shared" si="70"/>
        <v/>
      </c>
      <c r="AM505" s="328" t="str">
        <f t="shared" si="71"/>
        <v/>
      </c>
      <c r="AN505" s="221"/>
      <c r="AO505" s="221"/>
      <c r="AP505" s="221"/>
      <c r="AQ505" s="221"/>
      <c r="AR505" s="221"/>
      <c r="AS505" s="221"/>
      <c r="AT505" s="221"/>
      <c r="AU505" s="221"/>
      <c r="AV505" s="221"/>
      <c r="AW505" s="221"/>
      <c r="AX505" s="221"/>
      <c r="AY505" s="221"/>
      <c r="AZ505" s="221"/>
      <c r="BA505" s="221"/>
      <c r="BB505" s="221"/>
      <c r="BC505" s="221"/>
      <c r="BD505" s="221"/>
      <c r="BE505" s="221"/>
      <c r="BF505" s="221"/>
      <c r="BG505" s="221"/>
      <c r="BH505" s="221"/>
      <c r="BI505" s="221"/>
      <c r="BJ505" s="221"/>
      <c r="BK505" s="221"/>
      <c r="BL505" s="221"/>
      <c r="BM505" s="221"/>
      <c r="BN505" s="221"/>
      <c r="BO505" s="221"/>
      <c r="BP505" s="221"/>
      <c r="BQ505" s="221"/>
      <c r="BR505" s="221"/>
      <c r="BS505" s="221"/>
      <c r="BT505" s="221"/>
      <c r="BU505" s="221"/>
      <c r="BV505" s="221"/>
      <c r="BW505" s="221"/>
      <c r="BX505" s="221"/>
      <c r="BY505" s="221"/>
      <c r="BZ505" s="221"/>
      <c r="CA505" s="221"/>
      <c r="CB505" s="177"/>
      <c r="CC505" s="177"/>
      <c r="CD505" s="177"/>
    </row>
    <row r="506" spans="1:82" ht="20.100000000000001" customHeight="1">
      <c r="A506" s="291" t="str">
        <f>IF(resultats_francais!A506="","",resultats_francais!A506)</f>
        <v/>
      </c>
      <c r="B506" s="121"/>
      <c r="C506" s="122"/>
      <c r="D506" s="123"/>
      <c r="E506" s="121"/>
      <c r="F506" s="122"/>
      <c r="G506" s="122"/>
      <c r="H506" s="124"/>
      <c r="I506" s="240"/>
      <c r="J506" s="121"/>
      <c r="K506" s="122"/>
      <c r="L506" s="124"/>
      <c r="M506" s="121"/>
      <c r="N506" s="122"/>
      <c r="O506" s="122"/>
      <c r="P506" s="122"/>
      <c r="Q506" s="122"/>
      <c r="R506" s="124"/>
      <c r="S506" s="121"/>
      <c r="T506" s="124"/>
      <c r="U506" s="121"/>
      <c r="V506" s="122"/>
      <c r="W506" s="122"/>
      <c r="X506" s="124"/>
      <c r="Y506" s="121"/>
      <c r="Z506" s="122"/>
      <c r="AA506" s="124"/>
      <c r="AB506" s="121"/>
      <c r="AC506" s="122"/>
      <c r="AD506" s="124"/>
      <c r="AE506" s="328" t="str">
        <f t="shared" si="63"/>
        <v/>
      </c>
      <c r="AF506" s="328" t="str">
        <f t="shared" si="64"/>
        <v/>
      </c>
      <c r="AG506" s="328" t="str">
        <f t="shared" si="65"/>
        <v/>
      </c>
      <c r="AH506" s="328" t="str">
        <f t="shared" si="66"/>
        <v/>
      </c>
      <c r="AI506" s="328" t="str">
        <f t="shared" si="67"/>
        <v/>
      </c>
      <c r="AJ506" s="328" t="str">
        <f t="shared" si="68"/>
        <v/>
      </c>
      <c r="AK506" s="328" t="str">
        <f t="shared" si="69"/>
        <v/>
      </c>
      <c r="AL506" s="328" t="str">
        <f t="shared" si="70"/>
        <v/>
      </c>
      <c r="AM506" s="328" t="str">
        <f t="shared" si="71"/>
        <v/>
      </c>
      <c r="AN506" s="221"/>
      <c r="AO506" s="221"/>
      <c r="AP506" s="221"/>
      <c r="AQ506" s="221"/>
      <c r="AR506" s="221"/>
      <c r="AS506" s="221"/>
      <c r="AT506" s="221"/>
      <c r="AU506" s="221"/>
      <c r="AV506" s="221"/>
      <c r="AW506" s="221"/>
      <c r="AX506" s="221"/>
      <c r="AY506" s="221"/>
      <c r="AZ506" s="221"/>
      <c r="BA506" s="221"/>
      <c r="BB506" s="221"/>
      <c r="BC506" s="221"/>
      <c r="BD506" s="221"/>
      <c r="BE506" s="221"/>
      <c r="BF506" s="221"/>
      <c r="BG506" s="221"/>
      <c r="BH506" s="221"/>
      <c r="BI506" s="221"/>
      <c r="BJ506" s="221"/>
      <c r="BK506" s="221"/>
      <c r="BL506" s="221"/>
      <c r="BM506" s="221"/>
      <c r="BN506" s="221"/>
      <c r="BO506" s="221"/>
      <c r="BP506" s="221"/>
      <c r="BQ506" s="221"/>
      <c r="BR506" s="221"/>
      <c r="BS506" s="221"/>
      <c r="BT506" s="221"/>
      <c r="BU506" s="221"/>
      <c r="BV506" s="221"/>
      <c r="BW506" s="221"/>
      <c r="BX506" s="221"/>
      <c r="BY506" s="221"/>
      <c r="BZ506" s="221"/>
      <c r="CA506" s="221"/>
      <c r="CB506" s="177"/>
      <c r="CC506" s="177"/>
      <c r="CD506" s="177"/>
    </row>
    <row r="507" spans="1:82" s="198" customFormat="1" ht="20.100000000000001" customHeight="1">
      <c r="A507" s="291" t="str">
        <f>IF(resultats_francais!A507="","",resultats_francais!A507)</f>
        <v/>
      </c>
      <c r="B507" s="121"/>
      <c r="C507" s="122"/>
      <c r="D507" s="123"/>
      <c r="E507" s="121"/>
      <c r="F507" s="122"/>
      <c r="G507" s="122"/>
      <c r="H507" s="124"/>
      <c r="I507" s="240"/>
      <c r="J507" s="121"/>
      <c r="K507" s="122"/>
      <c r="L507" s="124"/>
      <c r="M507" s="121"/>
      <c r="N507" s="122"/>
      <c r="O507" s="122"/>
      <c r="P507" s="122"/>
      <c r="Q507" s="122"/>
      <c r="R507" s="124"/>
      <c r="S507" s="121"/>
      <c r="T507" s="124"/>
      <c r="U507" s="121"/>
      <c r="V507" s="122"/>
      <c r="W507" s="122"/>
      <c r="X507" s="124"/>
      <c r="Y507" s="121"/>
      <c r="Z507" s="122"/>
      <c r="AA507" s="124"/>
      <c r="AB507" s="121"/>
      <c r="AC507" s="122"/>
      <c r="AD507" s="124"/>
      <c r="AE507" s="328" t="str">
        <f t="shared" si="63"/>
        <v/>
      </c>
      <c r="AF507" s="328" t="str">
        <f t="shared" si="64"/>
        <v/>
      </c>
      <c r="AG507" s="328" t="str">
        <f t="shared" si="65"/>
        <v/>
      </c>
      <c r="AH507" s="328" t="str">
        <f t="shared" si="66"/>
        <v/>
      </c>
      <c r="AI507" s="328" t="str">
        <f t="shared" si="67"/>
        <v/>
      </c>
      <c r="AJ507" s="328" t="str">
        <f t="shared" si="68"/>
        <v/>
      </c>
      <c r="AK507" s="328" t="str">
        <f t="shared" si="69"/>
        <v/>
      </c>
      <c r="AL507" s="328" t="str">
        <f t="shared" si="70"/>
        <v/>
      </c>
      <c r="AM507" s="328" t="str">
        <f t="shared" si="71"/>
        <v/>
      </c>
      <c r="AN507" s="221"/>
      <c r="AO507" s="221"/>
      <c r="AP507" s="221"/>
      <c r="AQ507" s="221"/>
      <c r="AR507" s="221"/>
      <c r="AS507" s="221"/>
      <c r="AT507" s="221"/>
      <c r="AU507" s="221"/>
      <c r="AV507" s="221"/>
      <c r="AW507" s="221"/>
      <c r="AX507" s="221"/>
      <c r="AY507" s="221"/>
      <c r="AZ507" s="221"/>
      <c r="BA507" s="221"/>
      <c r="BB507" s="221"/>
      <c r="BC507" s="221"/>
      <c r="BD507" s="221"/>
      <c r="BE507" s="221"/>
      <c r="BF507" s="221"/>
      <c r="BG507" s="221"/>
      <c r="BH507" s="221"/>
      <c r="BI507" s="221"/>
      <c r="BJ507" s="221"/>
      <c r="BK507" s="221"/>
      <c r="BL507" s="221"/>
      <c r="BM507" s="221"/>
      <c r="BN507" s="221"/>
      <c r="BO507" s="221"/>
      <c r="BP507" s="221"/>
      <c r="BQ507" s="221"/>
      <c r="BR507" s="221"/>
      <c r="BS507" s="221"/>
      <c r="BT507" s="221"/>
      <c r="BU507" s="221"/>
      <c r="BV507" s="221"/>
      <c r="BW507" s="221"/>
      <c r="BX507" s="221"/>
      <c r="BY507" s="221"/>
      <c r="BZ507" s="221"/>
      <c r="CA507" s="221"/>
      <c r="CB507" s="177"/>
      <c r="CC507" s="177"/>
      <c r="CD507" s="177"/>
    </row>
    <row r="508" spans="1:82" ht="20.100000000000001" customHeight="1">
      <c r="A508" s="291" t="str">
        <f>IF(resultats_francais!A508="","",resultats_francais!A508)</f>
        <v/>
      </c>
      <c r="B508" s="121"/>
      <c r="C508" s="122"/>
      <c r="D508" s="123"/>
      <c r="E508" s="121"/>
      <c r="F508" s="122"/>
      <c r="G508" s="122"/>
      <c r="H508" s="124"/>
      <c r="I508" s="240"/>
      <c r="J508" s="121"/>
      <c r="K508" s="122"/>
      <c r="L508" s="124"/>
      <c r="M508" s="121"/>
      <c r="N508" s="122"/>
      <c r="O508" s="122"/>
      <c r="P508" s="122"/>
      <c r="Q508" s="122"/>
      <c r="R508" s="124"/>
      <c r="S508" s="121"/>
      <c r="T508" s="124"/>
      <c r="U508" s="121"/>
      <c r="V508" s="122"/>
      <c r="W508" s="122"/>
      <c r="X508" s="124"/>
      <c r="Y508" s="121"/>
      <c r="Z508" s="122"/>
      <c r="AA508" s="124"/>
      <c r="AB508" s="121"/>
      <c r="AC508" s="122"/>
      <c r="AD508" s="124"/>
      <c r="AE508" s="328" t="str">
        <f t="shared" si="63"/>
        <v/>
      </c>
      <c r="AF508" s="328" t="str">
        <f t="shared" si="64"/>
        <v/>
      </c>
      <c r="AG508" s="328" t="str">
        <f t="shared" si="65"/>
        <v/>
      </c>
      <c r="AH508" s="328" t="str">
        <f t="shared" si="66"/>
        <v/>
      </c>
      <c r="AI508" s="328" t="str">
        <f t="shared" si="67"/>
        <v/>
      </c>
      <c r="AJ508" s="328" t="str">
        <f t="shared" si="68"/>
        <v/>
      </c>
      <c r="AK508" s="328" t="str">
        <f t="shared" si="69"/>
        <v/>
      </c>
      <c r="AL508" s="328" t="str">
        <f t="shared" si="70"/>
        <v/>
      </c>
      <c r="AM508" s="328" t="str">
        <f t="shared" si="71"/>
        <v/>
      </c>
      <c r="AN508" s="221"/>
      <c r="AO508" s="221"/>
      <c r="AP508" s="221"/>
      <c r="AQ508" s="221"/>
      <c r="AR508" s="221"/>
      <c r="AS508" s="221"/>
      <c r="AT508" s="221"/>
      <c r="AU508" s="221"/>
      <c r="AV508" s="221"/>
      <c r="AW508" s="221"/>
      <c r="AX508" s="221"/>
      <c r="AY508" s="221"/>
      <c r="AZ508" s="221"/>
      <c r="BA508" s="221"/>
      <c r="BB508" s="221"/>
      <c r="BC508" s="221"/>
      <c r="BD508" s="221"/>
      <c r="BE508" s="221"/>
      <c r="BF508" s="221"/>
      <c r="BG508" s="221"/>
      <c r="BH508" s="221"/>
      <c r="BI508" s="221"/>
      <c r="BJ508" s="221"/>
      <c r="BK508" s="221"/>
      <c r="BL508" s="221"/>
      <c r="BM508" s="221"/>
      <c r="BN508" s="221"/>
      <c r="BO508" s="221"/>
      <c r="BP508" s="221"/>
      <c r="BQ508" s="221"/>
      <c r="BR508" s="221"/>
      <c r="BS508" s="221"/>
      <c r="BT508" s="221"/>
      <c r="BU508" s="221"/>
      <c r="BV508" s="221"/>
      <c r="BW508" s="221"/>
      <c r="BX508" s="221"/>
      <c r="BY508" s="221"/>
      <c r="BZ508" s="221"/>
      <c r="CA508" s="221"/>
      <c r="CB508" s="177"/>
      <c r="CC508" s="177"/>
      <c r="CD508" s="177"/>
    </row>
    <row r="509" spans="1:82" ht="20.100000000000001" customHeight="1">
      <c r="A509" s="291" t="str">
        <f>IF(resultats_francais!A509="","",resultats_francais!A509)</f>
        <v/>
      </c>
      <c r="B509" s="121"/>
      <c r="C509" s="122"/>
      <c r="D509" s="171"/>
      <c r="E509" s="172"/>
      <c r="F509" s="173"/>
      <c r="G509" s="173"/>
      <c r="H509" s="174"/>
      <c r="I509" s="241"/>
      <c r="J509" s="121"/>
      <c r="K509" s="122"/>
      <c r="L509" s="124"/>
      <c r="M509" s="121"/>
      <c r="N509" s="122"/>
      <c r="O509" s="122"/>
      <c r="P509" s="122"/>
      <c r="Q509" s="122"/>
      <c r="R509" s="124"/>
      <c r="S509" s="121"/>
      <c r="T509" s="124"/>
      <c r="U509" s="121"/>
      <c r="V509" s="122"/>
      <c r="W509" s="122"/>
      <c r="X509" s="124"/>
      <c r="Y509" s="121"/>
      <c r="Z509" s="122"/>
      <c r="AA509" s="124"/>
      <c r="AB509" s="121"/>
      <c r="AC509" s="122"/>
      <c r="AD509" s="124"/>
      <c r="AE509" s="328" t="str">
        <f t="shared" si="63"/>
        <v/>
      </c>
      <c r="AF509" s="328" t="str">
        <f t="shared" si="64"/>
        <v/>
      </c>
      <c r="AG509" s="328" t="str">
        <f t="shared" si="65"/>
        <v/>
      </c>
      <c r="AH509" s="328" t="str">
        <f t="shared" si="66"/>
        <v/>
      </c>
      <c r="AI509" s="328" t="str">
        <f t="shared" si="67"/>
        <v/>
      </c>
      <c r="AJ509" s="328" t="str">
        <f t="shared" si="68"/>
        <v/>
      </c>
      <c r="AK509" s="328" t="str">
        <f t="shared" si="69"/>
        <v/>
      </c>
      <c r="AL509" s="328" t="str">
        <f t="shared" si="70"/>
        <v/>
      </c>
      <c r="AM509" s="328" t="str">
        <f t="shared" si="71"/>
        <v/>
      </c>
      <c r="AN509" s="221"/>
      <c r="AO509" s="221"/>
      <c r="AP509" s="221"/>
      <c r="AQ509" s="221"/>
      <c r="AR509" s="221"/>
      <c r="AS509" s="221"/>
      <c r="AT509" s="221"/>
      <c r="AU509" s="221"/>
      <c r="AV509" s="221"/>
      <c r="AW509" s="221"/>
      <c r="AX509" s="221"/>
      <c r="AY509" s="221"/>
      <c r="AZ509" s="221"/>
      <c r="BA509" s="221"/>
      <c r="BB509" s="221"/>
      <c r="BC509" s="221"/>
      <c r="BD509" s="221"/>
      <c r="BE509" s="221"/>
      <c r="BF509" s="221"/>
      <c r="BG509" s="221"/>
      <c r="BH509" s="221"/>
      <c r="BI509" s="221"/>
      <c r="BJ509" s="221"/>
      <c r="BK509" s="221"/>
      <c r="BL509" s="221"/>
      <c r="BM509" s="221"/>
      <c r="BN509" s="221"/>
      <c r="BO509" s="221"/>
      <c r="BP509" s="221"/>
      <c r="BQ509" s="221"/>
      <c r="BR509" s="221"/>
      <c r="BS509" s="221"/>
      <c r="BT509" s="221"/>
      <c r="BU509" s="221"/>
      <c r="BV509" s="221"/>
      <c r="BW509" s="221"/>
      <c r="BX509" s="221"/>
      <c r="BY509" s="221"/>
      <c r="BZ509" s="221"/>
      <c r="CA509" s="221"/>
      <c r="CB509" s="177"/>
      <c r="CC509" s="177"/>
      <c r="CD509" s="177"/>
    </row>
    <row r="510" spans="1:82" ht="20.100000000000001" customHeight="1">
      <c r="A510" s="291" t="str">
        <f>IF(resultats_francais!A510="","",resultats_francais!A510)</f>
        <v/>
      </c>
      <c r="B510" s="121"/>
      <c r="C510" s="122"/>
      <c r="D510" s="123"/>
      <c r="E510" s="121"/>
      <c r="F510" s="122"/>
      <c r="G510" s="122"/>
      <c r="H510" s="124"/>
      <c r="I510" s="240"/>
      <c r="J510" s="121"/>
      <c r="K510" s="122"/>
      <c r="L510" s="124"/>
      <c r="M510" s="121"/>
      <c r="N510" s="122"/>
      <c r="O510" s="122"/>
      <c r="P510" s="122"/>
      <c r="Q510" s="122"/>
      <c r="R510" s="124"/>
      <c r="S510" s="121"/>
      <c r="T510" s="124"/>
      <c r="U510" s="121"/>
      <c r="V510" s="122"/>
      <c r="W510" s="122"/>
      <c r="X510" s="124"/>
      <c r="Y510" s="121"/>
      <c r="Z510" s="122"/>
      <c r="AA510" s="124"/>
      <c r="AB510" s="121"/>
      <c r="AC510" s="122"/>
      <c r="AD510" s="124"/>
      <c r="AE510" s="328" t="str">
        <f t="shared" si="63"/>
        <v/>
      </c>
      <c r="AF510" s="328" t="str">
        <f t="shared" si="64"/>
        <v/>
      </c>
      <c r="AG510" s="328" t="str">
        <f t="shared" si="65"/>
        <v/>
      </c>
      <c r="AH510" s="328" t="str">
        <f t="shared" si="66"/>
        <v/>
      </c>
      <c r="AI510" s="328" t="str">
        <f t="shared" si="67"/>
        <v/>
      </c>
      <c r="AJ510" s="328" t="str">
        <f t="shared" si="68"/>
        <v/>
      </c>
      <c r="AK510" s="328" t="str">
        <f t="shared" si="69"/>
        <v/>
      </c>
      <c r="AL510" s="328" t="str">
        <f t="shared" si="70"/>
        <v/>
      </c>
      <c r="AM510" s="328" t="str">
        <f t="shared" si="71"/>
        <v/>
      </c>
      <c r="AN510" s="221"/>
      <c r="AO510" s="221"/>
      <c r="AP510" s="221"/>
      <c r="AQ510" s="221"/>
      <c r="AR510" s="221"/>
      <c r="AS510" s="221"/>
      <c r="AT510" s="221"/>
      <c r="AU510" s="221"/>
      <c r="AV510" s="221"/>
      <c r="AW510" s="221"/>
      <c r="AX510" s="221"/>
      <c r="AY510" s="221"/>
      <c r="AZ510" s="221"/>
      <c r="BA510" s="221"/>
      <c r="BB510" s="221"/>
      <c r="BC510" s="221"/>
      <c r="BD510" s="221"/>
      <c r="BE510" s="221"/>
      <c r="BF510" s="221"/>
      <c r="BG510" s="221"/>
      <c r="BH510" s="221"/>
      <c r="BI510" s="221"/>
      <c r="BJ510" s="221"/>
      <c r="BK510" s="221"/>
      <c r="BL510" s="221"/>
      <c r="BM510" s="221"/>
      <c r="BN510" s="221"/>
      <c r="BO510" s="221"/>
      <c r="BP510" s="221"/>
      <c r="BQ510" s="221"/>
      <c r="BR510" s="221"/>
      <c r="BS510" s="221"/>
      <c r="BT510" s="221"/>
      <c r="BU510" s="221"/>
      <c r="BV510" s="221"/>
      <c r="BW510" s="221"/>
      <c r="BX510" s="221"/>
      <c r="BY510" s="221"/>
      <c r="BZ510" s="221"/>
      <c r="CA510" s="221"/>
      <c r="CB510" s="177"/>
      <c r="CC510" s="177"/>
      <c r="CD510" s="177"/>
    </row>
    <row r="511" spans="1:82" ht="20.100000000000001" customHeight="1">
      <c r="A511" s="291" t="str">
        <f>IF(resultats_francais!A511="","",resultats_francais!A511)</f>
        <v/>
      </c>
      <c r="B511" s="121"/>
      <c r="C511" s="122"/>
      <c r="D511" s="123"/>
      <c r="E511" s="121"/>
      <c r="F511" s="122"/>
      <c r="G511" s="122"/>
      <c r="H511" s="124"/>
      <c r="I511" s="240"/>
      <c r="J511" s="121"/>
      <c r="K511" s="122"/>
      <c r="L511" s="124"/>
      <c r="M511" s="121"/>
      <c r="N511" s="122"/>
      <c r="O511" s="122"/>
      <c r="P511" s="122"/>
      <c r="Q511" s="122"/>
      <c r="R511" s="124"/>
      <c r="S511" s="121"/>
      <c r="T511" s="124"/>
      <c r="U511" s="121"/>
      <c r="V511" s="122"/>
      <c r="W511" s="122"/>
      <c r="X511" s="124"/>
      <c r="Y511" s="121"/>
      <c r="Z511" s="122"/>
      <c r="AA511" s="124"/>
      <c r="AB511" s="121"/>
      <c r="AC511" s="122"/>
      <c r="AD511" s="124"/>
      <c r="AE511" s="328" t="str">
        <f t="shared" si="63"/>
        <v/>
      </c>
      <c r="AF511" s="328" t="str">
        <f t="shared" si="64"/>
        <v/>
      </c>
      <c r="AG511" s="328" t="str">
        <f t="shared" si="65"/>
        <v/>
      </c>
      <c r="AH511" s="328" t="str">
        <f t="shared" si="66"/>
        <v/>
      </c>
      <c r="AI511" s="328" t="str">
        <f t="shared" si="67"/>
        <v/>
      </c>
      <c r="AJ511" s="328" t="str">
        <f t="shared" si="68"/>
        <v/>
      </c>
      <c r="AK511" s="328" t="str">
        <f t="shared" si="69"/>
        <v/>
      </c>
      <c r="AL511" s="328" t="str">
        <f t="shared" si="70"/>
        <v/>
      </c>
      <c r="AM511" s="328" t="str">
        <f t="shared" si="71"/>
        <v/>
      </c>
      <c r="AN511" s="221"/>
      <c r="AO511" s="221"/>
      <c r="AP511" s="221"/>
      <c r="AQ511" s="221"/>
      <c r="AR511" s="221"/>
      <c r="AS511" s="221"/>
      <c r="AT511" s="221"/>
      <c r="AU511" s="221"/>
      <c r="AV511" s="221"/>
      <c r="AW511" s="221"/>
      <c r="AX511" s="221"/>
      <c r="AY511" s="221"/>
      <c r="AZ511" s="221"/>
      <c r="BA511" s="221"/>
      <c r="BB511" s="221"/>
      <c r="BC511" s="221"/>
      <c r="BD511" s="221"/>
      <c r="BE511" s="221"/>
      <c r="BF511" s="221"/>
      <c r="BG511" s="221"/>
      <c r="BH511" s="221"/>
      <c r="BI511" s="221"/>
      <c r="BJ511" s="221"/>
      <c r="BK511" s="221"/>
      <c r="BL511" s="221"/>
      <c r="BM511" s="221"/>
      <c r="BN511" s="221"/>
      <c r="BO511" s="221"/>
      <c r="BP511" s="221"/>
      <c r="BQ511" s="221"/>
      <c r="BR511" s="221"/>
      <c r="BS511" s="221"/>
      <c r="BT511" s="221"/>
      <c r="BU511" s="221"/>
      <c r="BV511" s="221"/>
      <c r="BW511" s="221"/>
      <c r="BX511" s="221"/>
      <c r="BY511" s="221"/>
      <c r="BZ511" s="221"/>
      <c r="CA511" s="221"/>
      <c r="CB511" s="177"/>
      <c r="CC511" s="177"/>
      <c r="CD511" s="177"/>
    </row>
    <row r="512" spans="1:82" ht="20.100000000000001" customHeight="1">
      <c r="A512" s="291" t="str">
        <f>IF(resultats_francais!A512="","",resultats_francais!A512)</f>
        <v/>
      </c>
      <c r="B512" s="121"/>
      <c r="C512" s="122"/>
      <c r="D512" s="123"/>
      <c r="E512" s="121"/>
      <c r="F512" s="122"/>
      <c r="G512" s="122"/>
      <c r="H512" s="124"/>
      <c r="I512" s="240"/>
      <c r="J512" s="121"/>
      <c r="K512" s="122"/>
      <c r="L512" s="124"/>
      <c r="M512" s="121"/>
      <c r="N512" s="122"/>
      <c r="O512" s="122"/>
      <c r="P512" s="122"/>
      <c r="Q512" s="122"/>
      <c r="R512" s="124"/>
      <c r="S512" s="121"/>
      <c r="T512" s="124"/>
      <c r="U512" s="121"/>
      <c r="V512" s="122"/>
      <c r="W512" s="122"/>
      <c r="X512" s="124"/>
      <c r="Y512" s="121"/>
      <c r="Z512" s="122"/>
      <c r="AA512" s="124"/>
      <c r="AB512" s="121"/>
      <c r="AC512" s="122"/>
      <c r="AD512" s="124"/>
      <c r="AE512" s="328" t="str">
        <f t="shared" si="63"/>
        <v/>
      </c>
      <c r="AF512" s="328" t="str">
        <f t="shared" si="64"/>
        <v/>
      </c>
      <c r="AG512" s="328" t="str">
        <f t="shared" si="65"/>
        <v/>
      </c>
      <c r="AH512" s="328" t="str">
        <f t="shared" si="66"/>
        <v/>
      </c>
      <c r="AI512" s="328" t="str">
        <f t="shared" si="67"/>
        <v/>
      </c>
      <c r="AJ512" s="328" t="str">
        <f t="shared" si="68"/>
        <v/>
      </c>
      <c r="AK512" s="328" t="str">
        <f t="shared" si="69"/>
        <v/>
      </c>
      <c r="AL512" s="328" t="str">
        <f t="shared" si="70"/>
        <v/>
      </c>
      <c r="AM512" s="328" t="str">
        <f t="shared" si="71"/>
        <v/>
      </c>
      <c r="AN512" s="221"/>
      <c r="AO512" s="221"/>
      <c r="AP512" s="221"/>
      <c r="AQ512" s="221"/>
      <c r="AR512" s="221"/>
      <c r="AS512" s="221"/>
      <c r="AT512" s="221"/>
      <c r="AU512" s="221"/>
      <c r="AV512" s="221"/>
      <c r="AW512" s="221"/>
      <c r="AX512" s="221"/>
      <c r="AY512" s="221"/>
      <c r="AZ512" s="221"/>
      <c r="BA512" s="221"/>
      <c r="BB512" s="221"/>
      <c r="BC512" s="221"/>
      <c r="BD512" s="221"/>
      <c r="BE512" s="221"/>
      <c r="BF512" s="221"/>
      <c r="BG512" s="221"/>
      <c r="BH512" s="221"/>
      <c r="BI512" s="221"/>
      <c r="BJ512" s="221"/>
      <c r="BK512" s="221"/>
      <c r="BL512" s="221"/>
      <c r="BM512" s="221"/>
      <c r="BN512" s="221"/>
      <c r="BO512" s="221"/>
      <c r="BP512" s="221"/>
      <c r="BQ512" s="221"/>
      <c r="BR512" s="221"/>
      <c r="BS512" s="221"/>
      <c r="BT512" s="221"/>
      <c r="BU512" s="221"/>
      <c r="BV512" s="221"/>
      <c r="BW512" s="221"/>
      <c r="BX512" s="221"/>
      <c r="BY512" s="221"/>
      <c r="BZ512" s="221"/>
      <c r="CA512" s="221"/>
      <c r="CB512" s="177"/>
      <c r="CC512" s="177"/>
      <c r="CD512" s="177"/>
    </row>
    <row r="513" spans="1:82" ht="20.100000000000001" customHeight="1">
      <c r="A513" s="291" t="str">
        <f>IF(resultats_francais!A513="","",resultats_francais!A513)</f>
        <v/>
      </c>
      <c r="B513" s="121"/>
      <c r="C513" s="122"/>
      <c r="D513" s="123"/>
      <c r="E513" s="121"/>
      <c r="F513" s="122"/>
      <c r="G513" s="122"/>
      <c r="H513" s="124"/>
      <c r="I513" s="240"/>
      <c r="J513" s="121"/>
      <c r="K513" s="122"/>
      <c r="L513" s="124"/>
      <c r="M513" s="121"/>
      <c r="N513" s="122"/>
      <c r="O513" s="122"/>
      <c r="P513" s="122"/>
      <c r="Q513" s="122"/>
      <c r="R513" s="124"/>
      <c r="S513" s="121"/>
      <c r="T513" s="124"/>
      <c r="U513" s="121"/>
      <c r="V513" s="122"/>
      <c r="W513" s="122"/>
      <c r="X513" s="124"/>
      <c r="Y513" s="121"/>
      <c r="Z513" s="122"/>
      <c r="AA513" s="124"/>
      <c r="AB513" s="121"/>
      <c r="AC513" s="122"/>
      <c r="AD513" s="124"/>
      <c r="AE513" s="328" t="str">
        <f t="shared" si="63"/>
        <v/>
      </c>
      <c r="AF513" s="328" t="str">
        <f t="shared" si="64"/>
        <v/>
      </c>
      <c r="AG513" s="328" t="str">
        <f t="shared" si="65"/>
        <v/>
      </c>
      <c r="AH513" s="328" t="str">
        <f t="shared" si="66"/>
        <v/>
      </c>
      <c r="AI513" s="328" t="str">
        <f t="shared" si="67"/>
        <v/>
      </c>
      <c r="AJ513" s="328" t="str">
        <f t="shared" si="68"/>
        <v/>
      </c>
      <c r="AK513" s="328" t="str">
        <f t="shared" si="69"/>
        <v/>
      </c>
      <c r="AL513" s="328" t="str">
        <f t="shared" si="70"/>
        <v/>
      </c>
      <c r="AM513" s="328" t="str">
        <f t="shared" si="71"/>
        <v/>
      </c>
      <c r="AN513" s="221"/>
      <c r="AO513" s="221"/>
      <c r="AP513" s="221"/>
      <c r="AQ513" s="221"/>
      <c r="AR513" s="221"/>
      <c r="AS513" s="221"/>
      <c r="AT513" s="221"/>
      <c r="AU513" s="221"/>
      <c r="AV513" s="221"/>
      <c r="AW513" s="221"/>
      <c r="AX513" s="221"/>
      <c r="AY513" s="221"/>
      <c r="AZ513" s="221"/>
      <c r="BA513" s="221"/>
      <c r="BB513" s="221"/>
      <c r="BC513" s="221"/>
      <c r="BD513" s="221"/>
      <c r="BE513" s="221"/>
      <c r="BF513" s="221"/>
      <c r="BG513" s="221"/>
      <c r="BH513" s="221"/>
      <c r="BI513" s="221"/>
      <c r="BJ513" s="221"/>
      <c r="BK513" s="221"/>
      <c r="BL513" s="221"/>
      <c r="BM513" s="221"/>
      <c r="BN513" s="221"/>
      <c r="BO513" s="221"/>
      <c r="BP513" s="221"/>
      <c r="BQ513" s="221"/>
      <c r="BR513" s="221"/>
      <c r="BS513" s="221"/>
      <c r="BT513" s="221"/>
      <c r="BU513" s="221"/>
      <c r="BV513" s="221"/>
      <c r="BW513" s="221"/>
      <c r="BX513" s="221"/>
      <c r="BY513" s="221"/>
      <c r="BZ513" s="221"/>
      <c r="CA513" s="221"/>
      <c r="CB513" s="177"/>
      <c r="CC513" s="177"/>
      <c r="CD513" s="177"/>
    </row>
    <row r="514" spans="1:82" ht="20.100000000000001" customHeight="1">
      <c r="A514" s="291" t="str">
        <f>IF(resultats_francais!A514="","",resultats_francais!A514)</f>
        <v/>
      </c>
      <c r="B514" s="121"/>
      <c r="C514" s="122"/>
      <c r="D514" s="123"/>
      <c r="E514" s="121"/>
      <c r="F514" s="122"/>
      <c r="G514" s="122"/>
      <c r="H514" s="124"/>
      <c r="I514" s="240"/>
      <c r="J514" s="121"/>
      <c r="K514" s="122"/>
      <c r="L514" s="124"/>
      <c r="M514" s="121"/>
      <c r="N514" s="122"/>
      <c r="O514" s="122"/>
      <c r="P514" s="122"/>
      <c r="Q514" s="122"/>
      <c r="R514" s="124"/>
      <c r="S514" s="121"/>
      <c r="T514" s="124"/>
      <c r="U514" s="121"/>
      <c r="V514" s="122"/>
      <c r="W514" s="122"/>
      <c r="X514" s="124"/>
      <c r="Y514" s="121"/>
      <c r="Z514" s="122"/>
      <c r="AA514" s="124"/>
      <c r="AB514" s="121"/>
      <c r="AC514" s="122"/>
      <c r="AD514" s="124"/>
      <c r="AE514" s="328" t="str">
        <f t="shared" si="63"/>
        <v/>
      </c>
      <c r="AF514" s="328" t="str">
        <f t="shared" si="64"/>
        <v/>
      </c>
      <c r="AG514" s="328" t="str">
        <f t="shared" si="65"/>
        <v/>
      </c>
      <c r="AH514" s="328" t="str">
        <f t="shared" si="66"/>
        <v/>
      </c>
      <c r="AI514" s="328" t="str">
        <f t="shared" si="67"/>
        <v/>
      </c>
      <c r="AJ514" s="328" t="str">
        <f t="shared" si="68"/>
        <v/>
      </c>
      <c r="AK514" s="328" t="str">
        <f t="shared" si="69"/>
        <v/>
      </c>
      <c r="AL514" s="328" t="str">
        <f t="shared" si="70"/>
        <v/>
      </c>
      <c r="AM514" s="328" t="str">
        <f t="shared" si="71"/>
        <v/>
      </c>
      <c r="AN514" s="221"/>
      <c r="AO514" s="221"/>
      <c r="AP514" s="221"/>
      <c r="AQ514" s="221"/>
      <c r="AR514" s="221"/>
      <c r="AS514" s="221"/>
      <c r="AT514" s="221"/>
      <c r="AU514" s="221"/>
      <c r="AV514" s="221"/>
      <c r="AW514" s="221"/>
      <c r="AX514" s="221"/>
      <c r="AY514" s="221"/>
      <c r="AZ514" s="221"/>
      <c r="BA514" s="221"/>
      <c r="BB514" s="221"/>
      <c r="BC514" s="221"/>
      <c r="BD514" s="221"/>
      <c r="BE514" s="221"/>
      <c r="BF514" s="221"/>
      <c r="BG514" s="221"/>
      <c r="BH514" s="221"/>
      <c r="BI514" s="221"/>
      <c r="BJ514" s="221"/>
      <c r="BK514" s="221"/>
      <c r="BL514" s="221"/>
      <c r="BM514" s="221"/>
      <c r="BN514" s="221"/>
      <c r="BO514" s="221"/>
      <c r="BP514" s="221"/>
      <c r="BQ514" s="221"/>
      <c r="BR514" s="221"/>
      <c r="BS514" s="221"/>
      <c r="BT514" s="221"/>
      <c r="BU514" s="221"/>
      <c r="BV514" s="221"/>
      <c r="BW514" s="221"/>
      <c r="BX514" s="221"/>
      <c r="BY514" s="221"/>
      <c r="BZ514" s="221"/>
      <c r="CA514" s="221"/>
      <c r="CB514" s="177"/>
      <c r="CC514" s="177"/>
      <c r="CD514" s="177"/>
    </row>
    <row r="515" spans="1:82" ht="20.100000000000001" customHeight="1">
      <c r="A515" s="291" t="str">
        <f>IF(resultats_francais!A515="","",resultats_francais!A515)</f>
        <v/>
      </c>
      <c r="B515" s="121"/>
      <c r="C515" s="122"/>
      <c r="D515" s="171"/>
      <c r="E515" s="172"/>
      <c r="F515" s="173"/>
      <c r="G515" s="173"/>
      <c r="H515" s="174"/>
      <c r="I515" s="241"/>
      <c r="J515" s="121"/>
      <c r="K515" s="122"/>
      <c r="L515" s="124"/>
      <c r="M515" s="121"/>
      <c r="N515" s="122"/>
      <c r="O515" s="122"/>
      <c r="P515" s="122"/>
      <c r="Q515" s="122"/>
      <c r="R515" s="124"/>
      <c r="S515" s="121"/>
      <c r="T515" s="124"/>
      <c r="U515" s="121"/>
      <c r="V515" s="122"/>
      <c r="W515" s="122"/>
      <c r="X515" s="124"/>
      <c r="Y515" s="121"/>
      <c r="Z515" s="122"/>
      <c r="AA515" s="124"/>
      <c r="AB515" s="121"/>
      <c r="AC515" s="122"/>
      <c r="AD515" s="124"/>
      <c r="AE515" s="328" t="str">
        <f t="shared" si="63"/>
        <v/>
      </c>
      <c r="AF515" s="328" t="str">
        <f t="shared" si="64"/>
        <v/>
      </c>
      <c r="AG515" s="328" t="str">
        <f t="shared" si="65"/>
        <v/>
      </c>
      <c r="AH515" s="328" t="str">
        <f t="shared" si="66"/>
        <v/>
      </c>
      <c r="AI515" s="328" t="str">
        <f t="shared" si="67"/>
        <v/>
      </c>
      <c r="AJ515" s="328" t="str">
        <f t="shared" si="68"/>
        <v/>
      </c>
      <c r="AK515" s="328" t="str">
        <f t="shared" si="69"/>
        <v/>
      </c>
      <c r="AL515" s="328" t="str">
        <f t="shared" si="70"/>
        <v/>
      </c>
      <c r="AM515" s="328" t="str">
        <f t="shared" si="71"/>
        <v/>
      </c>
      <c r="AN515" s="221"/>
      <c r="AO515" s="221"/>
      <c r="AP515" s="221"/>
      <c r="AQ515" s="221"/>
      <c r="AR515" s="221"/>
      <c r="AS515" s="221"/>
      <c r="AT515" s="221"/>
      <c r="AU515" s="221"/>
      <c r="AV515" s="221"/>
      <c r="AW515" s="221"/>
      <c r="AX515" s="221"/>
      <c r="AY515" s="221"/>
      <c r="AZ515" s="221"/>
      <c r="BA515" s="221"/>
      <c r="BB515" s="221"/>
      <c r="BC515" s="221"/>
      <c r="BD515" s="221"/>
      <c r="BE515" s="221"/>
      <c r="BF515" s="221"/>
      <c r="BG515" s="221"/>
      <c r="BH515" s="221"/>
      <c r="BI515" s="221"/>
      <c r="BJ515" s="221"/>
      <c r="BK515" s="221"/>
      <c r="BL515" s="221"/>
      <c r="BM515" s="221"/>
      <c r="BN515" s="221"/>
      <c r="BO515" s="221"/>
      <c r="BP515" s="221"/>
      <c r="BQ515" s="221"/>
      <c r="BR515" s="221"/>
      <c r="BS515" s="221"/>
      <c r="BT515" s="221"/>
      <c r="BU515" s="221"/>
      <c r="BV515" s="221"/>
      <c r="BW515" s="221"/>
      <c r="BX515" s="221"/>
      <c r="BY515" s="221"/>
      <c r="BZ515" s="221"/>
      <c r="CA515" s="221"/>
      <c r="CB515" s="177"/>
      <c r="CC515" s="177"/>
      <c r="CD515" s="177"/>
    </row>
    <row r="516" spans="1:82" ht="20.100000000000001" customHeight="1">
      <c r="A516" s="291" t="str">
        <f>IF(resultats_francais!A516="","",resultats_francais!A516)</f>
        <v/>
      </c>
      <c r="B516" s="121"/>
      <c r="C516" s="122"/>
      <c r="D516" s="123"/>
      <c r="E516" s="121"/>
      <c r="F516" s="122"/>
      <c r="G516" s="122"/>
      <c r="H516" s="124"/>
      <c r="I516" s="240"/>
      <c r="J516" s="121"/>
      <c r="K516" s="122"/>
      <c r="L516" s="124"/>
      <c r="M516" s="121"/>
      <c r="N516" s="122"/>
      <c r="O516" s="122"/>
      <c r="P516" s="122"/>
      <c r="Q516" s="122"/>
      <c r="R516" s="124"/>
      <c r="S516" s="121"/>
      <c r="T516" s="124"/>
      <c r="U516" s="121"/>
      <c r="V516" s="122"/>
      <c r="W516" s="122"/>
      <c r="X516" s="124"/>
      <c r="Y516" s="121"/>
      <c r="Z516" s="122"/>
      <c r="AA516" s="124"/>
      <c r="AB516" s="121"/>
      <c r="AC516" s="122"/>
      <c r="AD516" s="124"/>
      <c r="AE516" s="328" t="str">
        <f t="shared" si="63"/>
        <v/>
      </c>
      <c r="AF516" s="328" t="str">
        <f t="shared" si="64"/>
        <v/>
      </c>
      <c r="AG516" s="328" t="str">
        <f t="shared" si="65"/>
        <v/>
      </c>
      <c r="AH516" s="328" t="str">
        <f t="shared" si="66"/>
        <v/>
      </c>
      <c r="AI516" s="328" t="str">
        <f t="shared" si="67"/>
        <v/>
      </c>
      <c r="AJ516" s="328" t="str">
        <f t="shared" si="68"/>
        <v/>
      </c>
      <c r="AK516" s="328" t="str">
        <f t="shared" si="69"/>
        <v/>
      </c>
      <c r="AL516" s="328" t="str">
        <f t="shared" si="70"/>
        <v/>
      </c>
      <c r="AM516" s="328" t="str">
        <f t="shared" si="71"/>
        <v/>
      </c>
      <c r="AN516" s="221"/>
      <c r="AO516" s="221"/>
      <c r="AP516" s="221"/>
      <c r="AQ516" s="221"/>
      <c r="AR516" s="221"/>
      <c r="AS516" s="221"/>
      <c r="AT516" s="221"/>
      <c r="AU516" s="221"/>
      <c r="AV516" s="221"/>
      <c r="AW516" s="221"/>
      <c r="AX516" s="221"/>
      <c r="AY516" s="221"/>
      <c r="AZ516" s="221"/>
      <c r="BA516" s="221"/>
      <c r="BB516" s="221"/>
      <c r="BC516" s="221"/>
      <c r="BD516" s="221"/>
      <c r="BE516" s="221"/>
      <c r="BF516" s="221"/>
      <c r="BG516" s="221"/>
      <c r="BH516" s="221"/>
      <c r="BI516" s="221"/>
      <c r="BJ516" s="221"/>
      <c r="BK516" s="221"/>
      <c r="BL516" s="221"/>
      <c r="BM516" s="221"/>
      <c r="BN516" s="221"/>
      <c r="BO516" s="221"/>
      <c r="BP516" s="221"/>
      <c r="BQ516" s="221"/>
      <c r="BR516" s="221"/>
      <c r="BS516" s="221"/>
      <c r="BT516" s="221"/>
      <c r="BU516" s="221"/>
      <c r="BV516" s="221"/>
      <c r="BW516" s="221"/>
      <c r="BX516" s="221"/>
      <c r="BY516" s="221"/>
      <c r="BZ516" s="221"/>
      <c r="CA516" s="221"/>
      <c r="CB516" s="177"/>
      <c r="CC516" s="177"/>
      <c r="CD516" s="177"/>
    </row>
    <row r="517" spans="1:82" ht="20.100000000000001" customHeight="1">
      <c r="A517" s="291" t="str">
        <f>IF(resultats_francais!A517="","",resultats_francais!A517)</f>
        <v/>
      </c>
      <c r="B517" s="121"/>
      <c r="C517" s="122"/>
      <c r="D517" s="123"/>
      <c r="E517" s="121"/>
      <c r="F517" s="122"/>
      <c r="G517" s="122"/>
      <c r="H517" s="124"/>
      <c r="I517" s="240"/>
      <c r="J517" s="121"/>
      <c r="K517" s="122"/>
      <c r="L517" s="124"/>
      <c r="M517" s="121"/>
      <c r="N517" s="122"/>
      <c r="O517" s="122"/>
      <c r="P517" s="122"/>
      <c r="Q517" s="122"/>
      <c r="R517" s="124"/>
      <c r="S517" s="121"/>
      <c r="T517" s="124"/>
      <c r="U517" s="121"/>
      <c r="V517" s="122"/>
      <c r="W517" s="122"/>
      <c r="X517" s="124"/>
      <c r="Y517" s="121"/>
      <c r="Z517" s="122"/>
      <c r="AA517" s="124"/>
      <c r="AB517" s="121"/>
      <c r="AC517" s="122"/>
      <c r="AD517" s="124"/>
      <c r="AE517" s="328" t="str">
        <f t="shared" si="63"/>
        <v/>
      </c>
      <c r="AF517" s="328" t="str">
        <f t="shared" si="64"/>
        <v/>
      </c>
      <c r="AG517" s="328" t="str">
        <f t="shared" si="65"/>
        <v/>
      </c>
      <c r="AH517" s="328" t="str">
        <f t="shared" si="66"/>
        <v/>
      </c>
      <c r="AI517" s="328" t="str">
        <f t="shared" si="67"/>
        <v/>
      </c>
      <c r="AJ517" s="328" t="str">
        <f t="shared" si="68"/>
        <v/>
      </c>
      <c r="AK517" s="328" t="str">
        <f t="shared" si="69"/>
        <v/>
      </c>
      <c r="AL517" s="328" t="str">
        <f t="shared" si="70"/>
        <v/>
      </c>
      <c r="AM517" s="328" t="str">
        <f t="shared" si="71"/>
        <v/>
      </c>
      <c r="AN517" s="221"/>
      <c r="AO517" s="221"/>
      <c r="AP517" s="221"/>
      <c r="AQ517" s="221"/>
      <c r="AR517" s="221"/>
      <c r="AS517" s="221"/>
      <c r="AT517" s="221"/>
      <c r="AU517" s="221"/>
      <c r="AV517" s="221"/>
      <c r="AW517" s="221"/>
      <c r="AX517" s="221"/>
      <c r="AY517" s="221"/>
      <c r="AZ517" s="221"/>
      <c r="BA517" s="221"/>
      <c r="BB517" s="221"/>
      <c r="BC517" s="221"/>
      <c r="BD517" s="221"/>
      <c r="BE517" s="221"/>
      <c r="BF517" s="221"/>
      <c r="BG517" s="221"/>
      <c r="BH517" s="221"/>
      <c r="BI517" s="221"/>
      <c r="BJ517" s="221"/>
      <c r="BK517" s="221"/>
      <c r="BL517" s="221"/>
      <c r="BM517" s="221"/>
      <c r="BN517" s="221"/>
      <c r="BO517" s="221"/>
      <c r="BP517" s="221"/>
      <c r="BQ517" s="221"/>
      <c r="BR517" s="221"/>
      <c r="BS517" s="221"/>
      <c r="BT517" s="221"/>
      <c r="BU517" s="221"/>
      <c r="BV517" s="221"/>
      <c r="BW517" s="221"/>
      <c r="BX517" s="221"/>
      <c r="BY517" s="221"/>
      <c r="BZ517" s="221"/>
      <c r="CA517" s="221"/>
      <c r="CB517" s="177"/>
      <c r="CC517" s="177"/>
      <c r="CD517" s="177"/>
    </row>
    <row r="518" spans="1:82" ht="20.100000000000001" customHeight="1">
      <c r="A518" s="291" t="str">
        <f>IF(resultats_francais!A518="","",resultats_francais!A518)</f>
        <v/>
      </c>
      <c r="B518" s="121"/>
      <c r="C518" s="122"/>
      <c r="D518" s="123"/>
      <c r="E518" s="121"/>
      <c r="F518" s="122"/>
      <c r="G518" s="122"/>
      <c r="H518" s="124"/>
      <c r="I518" s="240"/>
      <c r="J518" s="121"/>
      <c r="K518" s="122"/>
      <c r="L518" s="124"/>
      <c r="M518" s="121"/>
      <c r="N518" s="122"/>
      <c r="O518" s="122"/>
      <c r="P518" s="122"/>
      <c r="Q518" s="122"/>
      <c r="R518" s="124"/>
      <c r="S518" s="121"/>
      <c r="T518" s="124"/>
      <c r="U518" s="121"/>
      <c r="V518" s="122"/>
      <c r="W518" s="122"/>
      <c r="X518" s="124"/>
      <c r="Y518" s="121"/>
      <c r="Z518" s="122"/>
      <c r="AA518" s="124"/>
      <c r="AB518" s="121"/>
      <c r="AC518" s="122"/>
      <c r="AD518" s="124"/>
      <c r="AE518" s="328" t="str">
        <f t="shared" ref="AE518:AE581" si="72">IF(AND(B518&gt;0,B518&lt;3,C518&gt;0,C518&lt;3,D518&gt;0,D518&lt;3),"V","")</f>
        <v/>
      </c>
      <c r="AF518" s="328" t="str">
        <f t="shared" ref="AF518:AF581" si="73">IF(AND(E518&gt;0,E518&lt;3,F518&gt;0,F518&lt;3,G518&gt;0,G518&lt;3,H518&gt;0,H518&lt;3,I518&gt;0,I518&lt;3),"V","")</f>
        <v/>
      </c>
      <c r="AG518" s="328" t="str">
        <f t="shared" ref="AG518:AG581" si="74">IF(AND(J518&gt;0,J518&lt;3,K518&gt;0,K518&lt;3,L518&gt;0,L518&lt;3,M518&gt;0,M518&lt;3,N518&gt;0,N518&lt;3,O518&gt;0,O518&lt;3,P518&gt;0,P518&lt;3,Q518&gt;0,Q518&lt;3,R518&gt;0,R518&lt;3),"V","")</f>
        <v/>
      </c>
      <c r="AH518" s="328" t="str">
        <f t="shared" ref="AH518:AH581" si="75">IF(AND(S518&gt;0,S518&lt;3,T518&gt;0,T518&lt;3),"V","")</f>
        <v/>
      </c>
      <c r="AI518" s="328" t="str">
        <f t="shared" ref="AI518:AI581" si="76">IF(AND(V518&gt;0,V518&lt;3,W518&gt;0,W518&lt;3),"V","")</f>
        <v/>
      </c>
      <c r="AJ518" s="328" t="str">
        <f t="shared" ref="AJ518:AJ581" si="77">IF(AND(U518&gt;0,U518&lt;3,X518&gt;0,X518&lt;3),"V","")</f>
        <v/>
      </c>
      <c r="AK518" s="328" t="str">
        <f t="shared" ref="AK518:AK581" si="78">IF(AND(Y518&gt;0,Y518&lt;3,Z518&gt;0,Z518&lt;3,AA518&gt;0,AA518&lt;3),"V","")</f>
        <v/>
      </c>
      <c r="AL518" s="328" t="str">
        <f t="shared" ref="AL518:AL581" si="79">IF(AND(AB518&gt;0,AB518&lt;3),"V","")</f>
        <v/>
      </c>
      <c r="AM518" s="328" t="str">
        <f t="shared" ref="AM518:AM581" si="80">IF(AND(AC518&gt;0,AC518&lt;3,AD518&gt;0,AD518&lt;3),"V","")</f>
        <v/>
      </c>
      <c r="AN518" s="221"/>
      <c r="AO518" s="221"/>
      <c r="AP518" s="221"/>
      <c r="AQ518" s="221"/>
      <c r="AR518" s="221"/>
      <c r="AS518" s="221"/>
      <c r="AT518" s="221"/>
      <c r="AU518" s="221"/>
      <c r="AV518" s="221"/>
      <c r="AW518" s="221"/>
      <c r="AX518" s="221"/>
      <c r="AY518" s="221"/>
      <c r="AZ518" s="221"/>
      <c r="BA518" s="221"/>
      <c r="BB518" s="221"/>
      <c r="BC518" s="221"/>
      <c r="BD518" s="221"/>
      <c r="BE518" s="221"/>
      <c r="BF518" s="221"/>
      <c r="BG518" s="221"/>
      <c r="BH518" s="221"/>
      <c r="BI518" s="221"/>
      <c r="BJ518" s="221"/>
      <c r="BK518" s="221"/>
      <c r="BL518" s="221"/>
      <c r="BM518" s="221"/>
      <c r="BN518" s="221"/>
      <c r="BO518" s="221"/>
      <c r="BP518" s="221"/>
      <c r="BQ518" s="221"/>
      <c r="BR518" s="221"/>
      <c r="BS518" s="221"/>
      <c r="BT518" s="221"/>
      <c r="BU518" s="221"/>
      <c r="BV518" s="221"/>
      <c r="BW518" s="221"/>
      <c r="BX518" s="221"/>
      <c r="BY518" s="221"/>
      <c r="BZ518" s="221"/>
      <c r="CA518" s="221"/>
      <c r="CB518" s="177"/>
      <c r="CC518" s="177"/>
      <c r="CD518" s="177"/>
    </row>
    <row r="519" spans="1:82" ht="20.100000000000001" customHeight="1">
      <c r="A519" s="291" t="str">
        <f>IF(resultats_francais!A519="","",resultats_francais!A519)</f>
        <v/>
      </c>
      <c r="B519" s="121"/>
      <c r="C519" s="122"/>
      <c r="D519" s="123"/>
      <c r="E519" s="121"/>
      <c r="F519" s="122"/>
      <c r="G519" s="122"/>
      <c r="H519" s="124"/>
      <c r="I519" s="240"/>
      <c r="J519" s="121"/>
      <c r="K519" s="122"/>
      <c r="L519" s="124"/>
      <c r="M519" s="121"/>
      <c r="N519" s="122"/>
      <c r="O519" s="122"/>
      <c r="P519" s="122"/>
      <c r="Q519" s="122"/>
      <c r="R519" s="124"/>
      <c r="S519" s="121"/>
      <c r="T519" s="124"/>
      <c r="U519" s="121"/>
      <c r="V519" s="122"/>
      <c r="W519" s="122"/>
      <c r="X519" s="124"/>
      <c r="Y519" s="121"/>
      <c r="Z519" s="122"/>
      <c r="AA519" s="124"/>
      <c r="AB519" s="121"/>
      <c r="AC519" s="122"/>
      <c r="AD519" s="124"/>
      <c r="AE519" s="328" t="str">
        <f t="shared" si="72"/>
        <v/>
      </c>
      <c r="AF519" s="328" t="str">
        <f t="shared" si="73"/>
        <v/>
      </c>
      <c r="AG519" s="328" t="str">
        <f t="shared" si="74"/>
        <v/>
      </c>
      <c r="AH519" s="328" t="str">
        <f t="shared" si="75"/>
        <v/>
      </c>
      <c r="AI519" s="328" t="str">
        <f t="shared" si="76"/>
        <v/>
      </c>
      <c r="AJ519" s="328" t="str">
        <f t="shared" si="77"/>
        <v/>
      </c>
      <c r="AK519" s="328" t="str">
        <f t="shared" si="78"/>
        <v/>
      </c>
      <c r="AL519" s="328" t="str">
        <f t="shared" si="79"/>
        <v/>
      </c>
      <c r="AM519" s="328" t="str">
        <f t="shared" si="80"/>
        <v/>
      </c>
      <c r="AN519" s="221"/>
      <c r="AO519" s="221"/>
      <c r="AP519" s="221"/>
      <c r="AQ519" s="221"/>
      <c r="AR519" s="221"/>
      <c r="AS519" s="221"/>
      <c r="AT519" s="221"/>
      <c r="AU519" s="221"/>
      <c r="AV519" s="221"/>
      <c r="AW519" s="221"/>
      <c r="AX519" s="221"/>
      <c r="AY519" s="221"/>
      <c r="AZ519" s="221"/>
      <c r="BA519" s="221"/>
      <c r="BB519" s="221"/>
      <c r="BC519" s="221"/>
      <c r="BD519" s="221"/>
      <c r="BE519" s="221"/>
      <c r="BF519" s="221"/>
      <c r="BG519" s="221"/>
      <c r="BH519" s="221"/>
      <c r="BI519" s="221"/>
      <c r="BJ519" s="221"/>
      <c r="BK519" s="221"/>
      <c r="BL519" s="221"/>
      <c r="BM519" s="221"/>
      <c r="BN519" s="221"/>
      <c r="BO519" s="221"/>
      <c r="BP519" s="221"/>
      <c r="BQ519" s="221"/>
      <c r="BR519" s="221"/>
      <c r="BS519" s="221"/>
      <c r="BT519" s="221"/>
      <c r="BU519" s="221"/>
      <c r="BV519" s="221"/>
      <c r="BW519" s="221"/>
      <c r="BX519" s="221"/>
      <c r="BY519" s="221"/>
      <c r="BZ519" s="221"/>
      <c r="CA519" s="221"/>
      <c r="CB519" s="177"/>
      <c r="CC519" s="177"/>
      <c r="CD519" s="177"/>
    </row>
    <row r="520" spans="1:82" ht="20.100000000000001" customHeight="1">
      <c r="A520" s="291" t="str">
        <f>IF(resultats_francais!A520="","",resultats_francais!A520)</f>
        <v/>
      </c>
      <c r="B520" s="121"/>
      <c r="C520" s="122"/>
      <c r="D520" s="123"/>
      <c r="E520" s="121"/>
      <c r="F520" s="122"/>
      <c r="G520" s="122"/>
      <c r="H520" s="124"/>
      <c r="I520" s="240"/>
      <c r="J520" s="121"/>
      <c r="K520" s="122"/>
      <c r="L520" s="124"/>
      <c r="M520" s="121"/>
      <c r="N520" s="122"/>
      <c r="O520" s="122"/>
      <c r="P520" s="122"/>
      <c r="Q520" s="122"/>
      <c r="R520" s="124"/>
      <c r="S520" s="121"/>
      <c r="T520" s="124"/>
      <c r="U520" s="121"/>
      <c r="V520" s="122"/>
      <c r="W520" s="122"/>
      <c r="X520" s="124"/>
      <c r="Y520" s="121"/>
      <c r="Z520" s="122"/>
      <c r="AA520" s="124"/>
      <c r="AB520" s="121"/>
      <c r="AC520" s="122"/>
      <c r="AD520" s="124"/>
      <c r="AE520" s="328" t="str">
        <f t="shared" si="72"/>
        <v/>
      </c>
      <c r="AF520" s="328" t="str">
        <f t="shared" si="73"/>
        <v/>
      </c>
      <c r="AG520" s="328" t="str">
        <f t="shared" si="74"/>
        <v/>
      </c>
      <c r="AH520" s="328" t="str">
        <f t="shared" si="75"/>
        <v/>
      </c>
      <c r="AI520" s="328" t="str">
        <f t="shared" si="76"/>
        <v/>
      </c>
      <c r="AJ520" s="328" t="str">
        <f t="shared" si="77"/>
        <v/>
      </c>
      <c r="AK520" s="328" t="str">
        <f t="shared" si="78"/>
        <v/>
      </c>
      <c r="AL520" s="328" t="str">
        <f t="shared" si="79"/>
        <v/>
      </c>
      <c r="AM520" s="328" t="str">
        <f t="shared" si="80"/>
        <v/>
      </c>
      <c r="AN520" s="221"/>
      <c r="AO520" s="221"/>
      <c r="AP520" s="221"/>
      <c r="AQ520" s="221"/>
      <c r="AR520" s="221"/>
      <c r="AS520" s="221"/>
      <c r="AT520" s="221"/>
      <c r="AU520" s="221"/>
      <c r="AV520" s="221"/>
      <c r="AW520" s="221"/>
      <c r="AX520" s="221"/>
      <c r="AY520" s="221"/>
      <c r="AZ520" s="221"/>
      <c r="BA520" s="221"/>
      <c r="BB520" s="221"/>
      <c r="BC520" s="221"/>
      <c r="BD520" s="221"/>
      <c r="BE520" s="221"/>
      <c r="BF520" s="221"/>
      <c r="BG520" s="221"/>
      <c r="BH520" s="221"/>
      <c r="BI520" s="221"/>
      <c r="BJ520" s="221"/>
      <c r="BK520" s="221"/>
      <c r="BL520" s="221"/>
      <c r="BM520" s="221"/>
      <c r="BN520" s="221"/>
      <c r="BO520" s="221"/>
      <c r="BP520" s="221"/>
      <c r="BQ520" s="221"/>
      <c r="BR520" s="221"/>
      <c r="BS520" s="221"/>
      <c r="BT520" s="221"/>
      <c r="BU520" s="221"/>
      <c r="BV520" s="221"/>
      <c r="BW520" s="221"/>
      <c r="BX520" s="221"/>
      <c r="BY520" s="221"/>
      <c r="BZ520" s="221"/>
      <c r="CA520" s="221"/>
      <c r="CB520" s="177"/>
      <c r="CC520" s="177"/>
      <c r="CD520" s="177"/>
    </row>
    <row r="521" spans="1:82" ht="20.100000000000001" customHeight="1">
      <c r="A521" s="291" t="str">
        <f>IF(resultats_francais!A521="","",resultats_francais!A521)</f>
        <v/>
      </c>
      <c r="B521" s="121"/>
      <c r="C521" s="122"/>
      <c r="D521" s="123"/>
      <c r="E521" s="121"/>
      <c r="F521" s="122"/>
      <c r="G521" s="122"/>
      <c r="H521" s="124"/>
      <c r="I521" s="240"/>
      <c r="J521" s="121"/>
      <c r="K521" s="122"/>
      <c r="L521" s="124"/>
      <c r="M521" s="121"/>
      <c r="N521" s="122"/>
      <c r="O521" s="122"/>
      <c r="P521" s="122"/>
      <c r="Q521" s="122"/>
      <c r="R521" s="124"/>
      <c r="S521" s="121"/>
      <c r="T521" s="124"/>
      <c r="U521" s="121"/>
      <c r="V521" s="122"/>
      <c r="W521" s="122"/>
      <c r="X521" s="124"/>
      <c r="Y521" s="121"/>
      <c r="Z521" s="122"/>
      <c r="AA521" s="124"/>
      <c r="AB521" s="121"/>
      <c r="AC521" s="122"/>
      <c r="AD521" s="124"/>
      <c r="AE521" s="328" t="str">
        <f t="shared" si="72"/>
        <v/>
      </c>
      <c r="AF521" s="328" t="str">
        <f t="shared" si="73"/>
        <v/>
      </c>
      <c r="AG521" s="328" t="str">
        <f t="shared" si="74"/>
        <v/>
      </c>
      <c r="AH521" s="328" t="str">
        <f t="shared" si="75"/>
        <v/>
      </c>
      <c r="AI521" s="328" t="str">
        <f t="shared" si="76"/>
        <v/>
      </c>
      <c r="AJ521" s="328" t="str">
        <f t="shared" si="77"/>
        <v/>
      </c>
      <c r="AK521" s="328" t="str">
        <f t="shared" si="78"/>
        <v/>
      </c>
      <c r="AL521" s="328" t="str">
        <f t="shared" si="79"/>
        <v/>
      </c>
      <c r="AM521" s="328" t="str">
        <f t="shared" si="80"/>
        <v/>
      </c>
      <c r="AN521" s="221"/>
      <c r="AO521" s="221"/>
      <c r="AP521" s="221"/>
      <c r="AQ521" s="221"/>
      <c r="AR521" s="221"/>
      <c r="AS521" s="221"/>
      <c r="AT521" s="221"/>
      <c r="AU521" s="221"/>
      <c r="AV521" s="221"/>
      <c r="AW521" s="221"/>
      <c r="AX521" s="221"/>
      <c r="AY521" s="221"/>
      <c r="AZ521" s="221"/>
      <c r="BA521" s="221"/>
      <c r="BB521" s="221"/>
      <c r="BC521" s="221"/>
      <c r="BD521" s="221"/>
      <c r="BE521" s="221"/>
      <c r="BF521" s="221"/>
      <c r="BG521" s="221"/>
      <c r="BH521" s="221"/>
      <c r="BI521" s="221"/>
      <c r="BJ521" s="221"/>
      <c r="BK521" s="221"/>
      <c r="BL521" s="221"/>
      <c r="BM521" s="221"/>
      <c r="BN521" s="221"/>
      <c r="BO521" s="221"/>
      <c r="BP521" s="221"/>
      <c r="BQ521" s="221"/>
      <c r="BR521" s="221"/>
      <c r="BS521" s="221"/>
      <c r="BT521" s="221"/>
      <c r="BU521" s="221"/>
      <c r="BV521" s="221"/>
      <c r="BW521" s="221"/>
      <c r="BX521" s="221"/>
      <c r="BY521" s="221"/>
      <c r="BZ521" s="221"/>
      <c r="CA521" s="221"/>
      <c r="CB521" s="177"/>
      <c r="CC521" s="177"/>
      <c r="CD521" s="177"/>
    </row>
    <row r="522" spans="1:82" ht="20.100000000000001" customHeight="1">
      <c r="A522" s="291" t="str">
        <f>IF(resultats_francais!A522="","",resultats_francais!A522)</f>
        <v/>
      </c>
      <c r="B522" s="121"/>
      <c r="C522" s="122"/>
      <c r="D522" s="171"/>
      <c r="E522" s="172"/>
      <c r="F522" s="173"/>
      <c r="G522" s="173"/>
      <c r="H522" s="174"/>
      <c r="I522" s="241"/>
      <c r="J522" s="121"/>
      <c r="K522" s="122"/>
      <c r="L522" s="124"/>
      <c r="M522" s="121"/>
      <c r="N522" s="122"/>
      <c r="O522" s="122"/>
      <c r="P522" s="122"/>
      <c r="Q522" s="122"/>
      <c r="R522" s="124"/>
      <c r="S522" s="121"/>
      <c r="T522" s="124"/>
      <c r="U522" s="121"/>
      <c r="V522" s="122"/>
      <c r="W522" s="122"/>
      <c r="X522" s="124"/>
      <c r="Y522" s="121"/>
      <c r="Z522" s="122"/>
      <c r="AA522" s="124"/>
      <c r="AB522" s="121"/>
      <c r="AC522" s="122"/>
      <c r="AD522" s="124"/>
      <c r="AE522" s="328" t="str">
        <f t="shared" si="72"/>
        <v/>
      </c>
      <c r="AF522" s="328" t="str">
        <f t="shared" si="73"/>
        <v/>
      </c>
      <c r="AG522" s="328" t="str">
        <f t="shared" si="74"/>
        <v/>
      </c>
      <c r="AH522" s="328" t="str">
        <f t="shared" si="75"/>
        <v/>
      </c>
      <c r="AI522" s="328" t="str">
        <f t="shared" si="76"/>
        <v/>
      </c>
      <c r="AJ522" s="328" t="str">
        <f t="shared" si="77"/>
        <v/>
      </c>
      <c r="AK522" s="328" t="str">
        <f t="shared" si="78"/>
        <v/>
      </c>
      <c r="AL522" s="328" t="str">
        <f t="shared" si="79"/>
        <v/>
      </c>
      <c r="AM522" s="328" t="str">
        <f t="shared" si="80"/>
        <v/>
      </c>
      <c r="AN522" s="221"/>
      <c r="AO522" s="221"/>
      <c r="AP522" s="221"/>
      <c r="AQ522" s="221"/>
      <c r="AR522" s="221"/>
      <c r="AS522" s="221"/>
      <c r="AT522" s="221"/>
      <c r="AU522" s="221"/>
      <c r="AV522" s="221"/>
      <c r="AW522" s="221"/>
      <c r="AX522" s="221"/>
      <c r="AY522" s="221"/>
      <c r="AZ522" s="221"/>
      <c r="BA522" s="221"/>
      <c r="BB522" s="221"/>
      <c r="BC522" s="221"/>
      <c r="BD522" s="221"/>
      <c r="BE522" s="221"/>
      <c r="BF522" s="221"/>
      <c r="BG522" s="221"/>
      <c r="BH522" s="221"/>
      <c r="BI522" s="221"/>
      <c r="BJ522" s="221"/>
      <c r="BK522" s="221"/>
      <c r="BL522" s="221"/>
      <c r="BM522" s="221"/>
      <c r="BN522" s="221"/>
      <c r="BO522" s="221"/>
      <c r="BP522" s="221"/>
      <c r="BQ522" s="221"/>
      <c r="BR522" s="221"/>
      <c r="BS522" s="221"/>
      <c r="BT522" s="221"/>
      <c r="BU522" s="221"/>
      <c r="BV522" s="221"/>
      <c r="BW522" s="221"/>
      <c r="BX522" s="221"/>
      <c r="BY522" s="221"/>
      <c r="BZ522" s="221"/>
      <c r="CA522" s="221"/>
      <c r="CB522" s="177"/>
      <c r="CC522" s="177"/>
      <c r="CD522" s="177"/>
    </row>
    <row r="523" spans="1:82" ht="20.100000000000001" customHeight="1">
      <c r="A523" s="291" t="str">
        <f>IF(resultats_francais!A523="","",resultats_francais!A523)</f>
        <v/>
      </c>
      <c r="B523" s="121"/>
      <c r="C523" s="122"/>
      <c r="D523" s="123"/>
      <c r="E523" s="121"/>
      <c r="F523" s="122"/>
      <c r="G523" s="122"/>
      <c r="H523" s="124"/>
      <c r="I523" s="240"/>
      <c r="J523" s="121"/>
      <c r="K523" s="122"/>
      <c r="L523" s="124"/>
      <c r="M523" s="121"/>
      <c r="N523" s="122"/>
      <c r="O523" s="122"/>
      <c r="P523" s="122"/>
      <c r="Q523" s="122"/>
      <c r="R523" s="124"/>
      <c r="S523" s="121"/>
      <c r="T523" s="124"/>
      <c r="U523" s="121"/>
      <c r="V523" s="122"/>
      <c r="W523" s="122"/>
      <c r="X523" s="124"/>
      <c r="Y523" s="121"/>
      <c r="Z523" s="122"/>
      <c r="AA523" s="124"/>
      <c r="AB523" s="121"/>
      <c r="AC523" s="122"/>
      <c r="AD523" s="124"/>
      <c r="AE523" s="328" t="str">
        <f t="shared" si="72"/>
        <v/>
      </c>
      <c r="AF523" s="328" t="str">
        <f t="shared" si="73"/>
        <v/>
      </c>
      <c r="AG523" s="328" t="str">
        <f t="shared" si="74"/>
        <v/>
      </c>
      <c r="AH523" s="328" t="str">
        <f t="shared" si="75"/>
        <v/>
      </c>
      <c r="AI523" s="328" t="str">
        <f t="shared" si="76"/>
        <v/>
      </c>
      <c r="AJ523" s="328" t="str">
        <f t="shared" si="77"/>
        <v/>
      </c>
      <c r="AK523" s="328" t="str">
        <f t="shared" si="78"/>
        <v/>
      </c>
      <c r="AL523" s="328" t="str">
        <f t="shared" si="79"/>
        <v/>
      </c>
      <c r="AM523" s="328" t="str">
        <f t="shared" si="80"/>
        <v/>
      </c>
      <c r="AN523" s="221"/>
      <c r="AO523" s="221"/>
      <c r="AP523" s="221"/>
      <c r="AQ523" s="221"/>
      <c r="AR523" s="221"/>
      <c r="AS523" s="221"/>
      <c r="AT523" s="221"/>
      <c r="AU523" s="221"/>
      <c r="AV523" s="221"/>
      <c r="AW523" s="221"/>
      <c r="AX523" s="221"/>
      <c r="AY523" s="221"/>
      <c r="AZ523" s="221"/>
      <c r="BA523" s="221"/>
      <c r="BB523" s="221"/>
      <c r="BC523" s="221"/>
      <c r="BD523" s="221"/>
      <c r="BE523" s="221"/>
      <c r="BF523" s="221"/>
      <c r="BG523" s="221"/>
      <c r="BH523" s="221"/>
      <c r="BI523" s="221"/>
      <c r="BJ523" s="221"/>
      <c r="BK523" s="221"/>
      <c r="BL523" s="221"/>
      <c r="BM523" s="221"/>
      <c r="BN523" s="221"/>
      <c r="BO523" s="221"/>
      <c r="BP523" s="221"/>
      <c r="BQ523" s="221"/>
      <c r="BR523" s="221"/>
      <c r="BS523" s="221"/>
      <c r="BT523" s="221"/>
      <c r="BU523" s="221"/>
      <c r="BV523" s="221"/>
      <c r="BW523" s="221"/>
      <c r="BX523" s="221"/>
      <c r="BY523" s="221"/>
      <c r="BZ523" s="221"/>
      <c r="CA523" s="221"/>
      <c r="CB523" s="177"/>
      <c r="CC523" s="177"/>
      <c r="CD523" s="177"/>
    </row>
    <row r="524" spans="1:82" ht="20.100000000000001" customHeight="1">
      <c r="A524" s="291" t="str">
        <f>IF(resultats_francais!A524="","",resultats_francais!A524)</f>
        <v/>
      </c>
      <c r="B524" s="121"/>
      <c r="C524" s="122"/>
      <c r="D524" s="123"/>
      <c r="E524" s="121"/>
      <c r="F524" s="122"/>
      <c r="G524" s="122"/>
      <c r="H524" s="124"/>
      <c r="I524" s="240"/>
      <c r="J524" s="121"/>
      <c r="K524" s="122"/>
      <c r="L524" s="124"/>
      <c r="M524" s="121"/>
      <c r="N524" s="122"/>
      <c r="O524" s="122"/>
      <c r="P524" s="122"/>
      <c r="Q524" s="122"/>
      <c r="R524" s="124"/>
      <c r="S524" s="121"/>
      <c r="T524" s="124"/>
      <c r="U524" s="121"/>
      <c r="V524" s="122"/>
      <c r="W524" s="122"/>
      <c r="X524" s="124"/>
      <c r="Y524" s="121"/>
      <c r="Z524" s="122"/>
      <c r="AA524" s="124"/>
      <c r="AB524" s="121"/>
      <c r="AC524" s="122"/>
      <c r="AD524" s="124"/>
      <c r="AE524" s="328" t="str">
        <f t="shared" si="72"/>
        <v/>
      </c>
      <c r="AF524" s="328" t="str">
        <f t="shared" si="73"/>
        <v/>
      </c>
      <c r="AG524" s="328" t="str">
        <f t="shared" si="74"/>
        <v/>
      </c>
      <c r="AH524" s="328" t="str">
        <f t="shared" si="75"/>
        <v/>
      </c>
      <c r="AI524" s="328" t="str">
        <f t="shared" si="76"/>
        <v/>
      </c>
      <c r="AJ524" s="328" t="str">
        <f t="shared" si="77"/>
        <v/>
      </c>
      <c r="AK524" s="328" t="str">
        <f t="shared" si="78"/>
        <v/>
      </c>
      <c r="AL524" s="328" t="str">
        <f t="shared" si="79"/>
        <v/>
      </c>
      <c r="AM524" s="328" t="str">
        <f t="shared" si="80"/>
        <v/>
      </c>
      <c r="AN524" s="221"/>
      <c r="AO524" s="221"/>
      <c r="AP524" s="221"/>
      <c r="AQ524" s="221"/>
      <c r="AR524" s="221"/>
      <c r="AS524" s="221"/>
      <c r="AT524" s="221"/>
      <c r="AU524" s="221"/>
      <c r="AV524" s="221"/>
      <c r="AW524" s="221"/>
      <c r="AX524" s="221"/>
      <c r="AY524" s="221"/>
      <c r="AZ524" s="221"/>
      <c r="BA524" s="221"/>
      <c r="BB524" s="221"/>
      <c r="BC524" s="221"/>
      <c r="BD524" s="221"/>
      <c r="BE524" s="221"/>
      <c r="BF524" s="221"/>
      <c r="BG524" s="221"/>
      <c r="BH524" s="221"/>
      <c r="BI524" s="221"/>
      <c r="BJ524" s="221"/>
      <c r="BK524" s="221"/>
      <c r="BL524" s="221"/>
      <c r="BM524" s="221"/>
      <c r="BN524" s="221"/>
      <c r="BO524" s="221"/>
      <c r="BP524" s="221"/>
      <c r="BQ524" s="221"/>
      <c r="BR524" s="221"/>
      <c r="BS524" s="221"/>
      <c r="BT524" s="221"/>
      <c r="BU524" s="221"/>
      <c r="BV524" s="221"/>
      <c r="BW524" s="221"/>
      <c r="BX524" s="221"/>
      <c r="BY524" s="221"/>
      <c r="BZ524" s="221"/>
      <c r="CA524" s="221"/>
    </row>
    <row r="525" spans="1:82" ht="20.100000000000001" customHeight="1">
      <c r="A525" s="291" t="str">
        <f>IF(resultats_francais!A525="","",resultats_francais!A525)</f>
        <v/>
      </c>
      <c r="B525" s="121"/>
      <c r="C525" s="122"/>
      <c r="D525" s="123"/>
      <c r="E525" s="121"/>
      <c r="F525" s="122"/>
      <c r="G525" s="122"/>
      <c r="H525" s="124"/>
      <c r="I525" s="240"/>
      <c r="J525" s="121"/>
      <c r="K525" s="122"/>
      <c r="L525" s="124"/>
      <c r="M525" s="121"/>
      <c r="N525" s="122"/>
      <c r="O525" s="122"/>
      <c r="P525" s="122"/>
      <c r="Q525" s="122"/>
      <c r="R525" s="124"/>
      <c r="S525" s="121"/>
      <c r="T525" s="124"/>
      <c r="U525" s="121"/>
      <c r="V525" s="122"/>
      <c r="W525" s="122"/>
      <c r="X525" s="124"/>
      <c r="Y525" s="121"/>
      <c r="Z525" s="122"/>
      <c r="AA525" s="124"/>
      <c r="AB525" s="121"/>
      <c r="AC525" s="122"/>
      <c r="AD525" s="124"/>
      <c r="AE525" s="328" t="str">
        <f t="shared" si="72"/>
        <v/>
      </c>
      <c r="AF525" s="328" t="str">
        <f t="shared" si="73"/>
        <v/>
      </c>
      <c r="AG525" s="328" t="str">
        <f t="shared" si="74"/>
        <v/>
      </c>
      <c r="AH525" s="328" t="str">
        <f t="shared" si="75"/>
        <v/>
      </c>
      <c r="AI525" s="328" t="str">
        <f t="shared" si="76"/>
        <v/>
      </c>
      <c r="AJ525" s="328" t="str">
        <f t="shared" si="77"/>
        <v/>
      </c>
      <c r="AK525" s="328" t="str">
        <f t="shared" si="78"/>
        <v/>
      </c>
      <c r="AL525" s="328" t="str">
        <f t="shared" si="79"/>
        <v/>
      </c>
      <c r="AM525" s="328" t="str">
        <f t="shared" si="80"/>
        <v/>
      </c>
      <c r="AN525" s="221"/>
      <c r="AO525" s="221"/>
      <c r="AP525" s="221"/>
      <c r="AQ525" s="221"/>
      <c r="AR525" s="221"/>
      <c r="AS525" s="221"/>
      <c r="AT525" s="221"/>
      <c r="AU525" s="221"/>
      <c r="AV525" s="221"/>
      <c r="AW525" s="221"/>
      <c r="AX525" s="221"/>
      <c r="AY525" s="221"/>
      <c r="AZ525" s="221"/>
      <c r="BA525" s="221"/>
      <c r="BB525" s="221"/>
      <c r="BC525" s="221"/>
      <c r="BD525" s="221"/>
      <c r="BE525" s="221"/>
      <c r="BF525" s="221"/>
      <c r="BG525" s="221"/>
      <c r="BH525" s="221"/>
      <c r="BI525" s="221"/>
      <c r="BJ525" s="221"/>
      <c r="BK525" s="221"/>
      <c r="BL525" s="221"/>
      <c r="BM525" s="221"/>
      <c r="BN525" s="221"/>
      <c r="BO525" s="221"/>
      <c r="BP525" s="221"/>
      <c r="BQ525" s="221"/>
      <c r="BR525" s="221"/>
      <c r="BS525" s="221"/>
      <c r="BT525" s="221"/>
      <c r="BU525" s="221"/>
      <c r="BV525" s="221"/>
      <c r="BW525" s="221"/>
      <c r="BX525" s="221"/>
      <c r="BY525" s="221"/>
      <c r="BZ525" s="221"/>
      <c r="CA525" s="221"/>
    </row>
    <row r="526" spans="1:82" ht="20.100000000000001" customHeight="1">
      <c r="A526" s="291" t="str">
        <f>IF(resultats_francais!A526="","",resultats_francais!A526)</f>
        <v/>
      </c>
      <c r="B526" s="121"/>
      <c r="C526" s="122"/>
      <c r="D526" s="123"/>
      <c r="E526" s="121"/>
      <c r="F526" s="122"/>
      <c r="G526" s="122"/>
      <c r="H526" s="124"/>
      <c r="I526" s="240"/>
      <c r="J526" s="121"/>
      <c r="K526" s="122"/>
      <c r="L526" s="124"/>
      <c r="M526" s="121"/>
      <c r="N526" s="122"/>
      <c r="O526" s="122"/>
      <c r="P526" s="122"/>
      <c r="Q526" s="122"/>
      <c r="R526" s="124"/>
      <c r="S526" s="121"/>
      <c r="T526" s="124"/>
      <c r="U526" s="121"/>
      <c r="V526" s="122"/>
      <c r="W526" s="122"/>
      <c r="X526" s="124"/>
      <c r="Y526" s="121"/>
      <c r="Z526" s="122"/>
      <c r="AA526" s="124"/>
      <c r="AB526" s="121"/>
      <c r="AC526" s="122"/>
      <c r="AD526" s="124"/>
      <c r="AE526" s="328" t="str">
        <f t="shared" si="72"/>
        <v/>
      </c>
      <c r="AF526" s="328" t="str">
        <f t="shared" si="73"/>
        <v/>
      </c>
      <c r="AG526" s="328" t="str">
        <f t="shared" si="74"/>
        <v/>
      </c>
      <c r="AH526" s="328" t="str">
        <f t="shared" si="75"/>
        <v/>
      </c>
      <c r="AI526" s="328" t="str">
        <f t="shared" si="76"/>
        <v/>
      </c>
      <c r="AJ526" s="328" t="str">
        <f t="shared" si="77"/>
        <v/>
      </c>
      <c r="AK526" s="328" t="str">
        <f t="shared" si="78"/>
        <v/>
      </c>
      <c r="AL526" s="328" t="str">
        <f t="shared" si="79"/>
        <v/>
      </c>
      <c r="AM526" s="328" t="str">
        <f t="shared" si="80"/>
        <v/>
      </c>
      <c r="AN526" s="221"/>
      <c r="AO526" s="221"/>
      <c r="AP526" s="221"/>
      <c r="AQ526" s="221"/>
      <c r="AR526" s="221"/>
      <c r="AS526" s="221"/>
      <c r="AT526" s="221"/>
      <c r="AU526" s="221"/>
      <c r="AV526" s="221"/>
      <c r="AW526" s="221"/>
      <c r="AX526" s="221"/>
      <c r="AY526" s="221"/>
      <c r="AZ526" s="221"/>
      <c r="BA526" s="221"/>
      <c r="BB526" s="221"/>
      <c r="BC526" s="221"/>
      <c r="BD526" s="221"/>
      <c r="BE526" s="221"/>
      <c r="BF526" s="221"/>
      <c r="BG526" s="221"/>
      <c r="BH526" s="221"/>
      <c r="BI526" s="221"/>
      <c r="BJ526" s="221"/>
      <c r="BK526" s="221"/>
      <c r="BL526" s="221"/>
      <c r="BM526" s="221"/>
      <c r="BN526" s="221"/>
      <c r="BO526" s="221"/>
      <c r="BP526" s="221"/>
      <c r="BQ526" s="221"/>
      <c r="BR526" s="221"/>
      <c r="BS526" s="221"/>
      <c r="BT526" s="221"/>
      <c r="BU526" s="221"/>
      <c r="BV526" s="221"/>
      <c r="BW526" s="221"/>
      <c r="BX526" s="221"/>
      <c r="BY526" s="221"/>
      <c r="BZ526" s="221"/>
      <c r="CA526" s="221"/>
    </row>
    <row r="527" spans="1:82" ht="20.100000000000001" customHeight="1">
      <c r="A527" s="291" t="str">
        <f>IF(resultats_francais!A527="","",resultats_francais!A527)</f>
        <v/>
      </c>
      <c r="B527" s="121"/>
      <c r="C527" s="122"/>
      <c r="D527" s="123"/>
      <c r="E527" s="121"/>
      <c r="F527" s="122"/>
      <c r="G527" s="122"/>
      <c r="H527" s="124"/>
      <c r="I527" s="240"/>
      <c r="J527" s="121"/>
      <c r="K527" s="122"/>
      <c r="L527" s="124"/>
      <c r="M527" s="121"/>
      <c r="N527" s="122"/>
      <c r="O527" s="122"/>
      <c r="P527" s="122"/>
      <c r="Q527" s="122"/>
      <c r="R527" s="124"/>
      <c r="S527" s="121"/>
      <c r="T527" s="124"/>
      <c r="U527" s="121"/>
      <c r="V527" s="122"/>
      <c r="W527" s="122"/>
      <c r="X527" s="124"/>
      <c r="Y527" s="121"/>
      <c r="Z527" s="122"/>
      <c r="AA527" s="124"/>
      <c r="AB527" s="121"/>
      <c r="AC527" s="122"/>
      <c r="AD527" s="124"/>
      <c r="AE527" s="328" t="str">
        <f t="shared" si="72"/>
        <v/>
      </c>
      <c r="AF527" s="328" t="str">
        <f t="shared" si="73"/>
        <v/>
      </c>
      <c r="AG527" s="328" t="str">
        <f t="shared" si="74"/>
        <v/>
      </c>
      <c r="AH527" s="328" t="str">
        <f t="shared" si="75"/>
        <v/>
      </c>
      <c r="AI527" s="328" t="str">
        <f t="shared" si="76"/>
        <v/>
      </c>
      <c r="AJ527" s="328" t="str">
        <f t="shared" si="77"/>
        <v/>
      </c>
      <c r="AK527" s="328" t="str">
        <f t="shared" si="78"/>
        <v/>
      </c>
      <c r="AL527" s="328" t="str">
        <f t="shared" si="79"/>
        <v/>
      </c>
      <c r="AM527" s="328" t="str">
        <f t="shared" si="80"/>
        <v/>
      </c>
      <c r="AN527" s="221"/>
      <c r="AO527" s="221"/>
      <c r="AP527" s="221"/>
      <c r="AQ527" s="221"/>
      <c r="AR527" s="221"/>
      <c r="AS527" s="221"/>
      <c r="AT527" s="221"/>
      <c r="AU527" s="221"/>
      <c r="AV527" s="221"/>
      <c r="AW527" s="221"/>
      <c r="AX527" s="221"/>
      <c r="AY527" s="221"/>
      <c r="AZ527" s="221"/>
      <c r="BA527" s="221"/>
      <c r="BB527" s="221"/>
      <c r="BC527" s="221"/>
      <c r="BD527" s="221"/>
      <c r="BE527" s="221"/>
      <c r="BF527" s="221"/>
      <c r="BG527" s="221"/>
      <c r="BH527" s="221"/>
      <c r="BI527" s="221"/>
      <c r="BJ527" s="221"/>
      <c r="BK527" s="221"/>
      <c r="BL527" s="221"/>
      <c r="BM527" s="221"/>
      <c r="BN527" s="221"/>
      <c r="BO527" s="221"/>
      <c r="BP527" s="221"/>
      <c r="BQ527" s="221"/>
      <c r="BR527" s="221"/>
      <c r="BS527" s="221"/>
      <c r="BT527" s="221"/>
      <c r="BU527" s="221"/>
      <c r="BV527" s="221"/>
      <c r="BW527" s="221"/>
      <c r="BX527" s="221"/>
      <c r="BY527" s="221"/>
      <c r="BZ527" s="221"/>
      <c r="CA527" s="221"/>
    </row>
    <row r="528" spans="1:82" ht="20.100000000000001" customHeight="1">
      <c r="A528" s="291" t="str">
        <f>IF(resultats_francais!A528="","",resultats_francais!A528)</f>
        <v/>
      </c>
      <c r="B528" s="121"/>
      <c r="C528" s="122"/>
      <c r="D528" s="171"/>
      <c r="E528" s="172"/>
      <c r="F528" s="173"/>
      <c r="G528" s="173"/>
      <c r="H528" s="174"/>
      <c r="I528" s="241"/>
      <c r="J528" s="121"/>
      <c r="K528" s="122"/>
      <c r="L528" s="124"/>
      <c r="M528" s="121"/>
      <c r="N528" s="122"/>
      <c r="O528" s="122"/>
      <c r="P528" s="122"/>
      <c r="Q528" s="122"/>
      <c r="R528" s="124"/>
      <c r="S528" s="121"/>
      <c r="T528" s="124"/>
      <c r="U528" s="121"/>
      <c r="V528" s="122"/>
      <c r="W528" s="122"/>
      <c r="X528" s="124"/>
      <c r="Y528" s="121"/>
      <c r="Z528" s="122"/>
      <c r="AA528" s="124"/>
      <c r="AB528" s="121"/>
      <c r="AC528" s="122"/>
      <c r="AD528" s="124"/>
      <c r="AE528" s="328" t="str">
        <f t="shared" si="72"/>
        <v/>
      </c>
      <c r="AF528" s="328" t="str">
        <f t="shared" si="73"/>
        <v/>
      </c>
      <c r="AG528" s="328" t="str">
        <f t="shared" si="74"/>
        <v/>
      </c>
      <c r="AH528" s="328" t="str">
        <f t="shared" si="75"/>
        <v/>
      </c>
      <c r="AI528" s="328" t="str">
        <f t="shared" si="76"/>
        <v/>
      </c>
      <c r="AJ528" s="328" t="str">
        <f t="shared" si="77"/>
        <v/>
      </c>
      <c r="AK528" s="328" t="str">
        <f t="shared" si="78"/>
        <v/>
      </c>
      <c r="AL528" s="328" t="str">
        <f t="shared" si="79"/>
        <v/>
      </c>
      <c r="AM528" s="328" t="str">
        <f t="shared" si="80"/>
        <v/>
      </c>
      <c r="AN528" s="221"/>
      <c r="AO528" s="221"/>
      <c r="AP528" s="221"/>
      <c r="AQ528" s="221"/>
      <c r="AR528" s="221"/>
      <c r="AS528" s="221"/>
      <c r="AT528" s="221"/>
      <c r="AU528" s="221"/>
      <c r="AV528" s="221"/>
      <c r="AW528" s="221"/>
      <c r="AX528" s="221"/>
      <c r="AY528" s="221"/>
      <c r="AZ528" s="221"/>
      <c r="BA528" s="221"/>
      <c r="BB528" s="221"/>
      <c r="BC528" s="221"/>
      <c r="BD528" s="221"/>
      <c r="BE528" s="221"/>
      <c r="BF528" s="221"/>
      <c r="BG528" s="221"/>
      <c r="BH528" s="221"/>
      <c r="BI528" s="221"/>
      <c r="BJ528" s="221"/>
      <c r="BK528" s="221"/>
      <c r="BL528" s="221"/>
      <c r="BM528" s="221"/>
      <c r="BN528" s="221"/>
      <c r="BO528" s="221"/>
      <c r="BP528" s="221"/>
      <c r="BQ528" s="221"/>
      <c r="BR528" s="221"/>
      <c r="BS528" s="221"/>
      <c r="BT528" s="221"/>
      <c r="BU528" s="221"/>
      <c r="BV528" s="221"/>
      <c r="BW528" s="221"/>
      <c r="BX528" s="221"/>
      <c r="BY528" s="221"/>
      <c r="BZ528" s="221"/>
      <c r="CA528" s="221"/>
    </row>
    <row r="529" spans="1:79" ht="20.100000000000001" customHeight="1">
      <c r="A529" s="291" t="str">
        <f>IF(resultats_francais!A529="","",resultats_francais!A529)</f>
        <v/>
      </c>
      <c r="B529" s="121"/>
      <c r="C529" s="122"/>
      <c r="D529" s="123"/>
      <c r="E529" s="121"/>
      <c r="F529" s="122"/>
      <c r="G529" s="122"/>
      <c r="H529" s="124"/>
      <c r="I529" s="240"/>
      <c r="J529" s="121"/>
      <c r="K529" s="122"/>
      <c r="L529" s="124"/>
      <c r="M529" s="121"/>
      <c r="N529" s="122"/>
      <c r="O529" s="122"/>
      <c r="P529" s="122"/>
      <c r="Q529" s="122"/>
      <c r="R529" s="124"/>
      <c r="S529" s="121"/>
      <c r="T529" s="124"/>
      <c r="U529" s="121"/>
      <c r="V529" s="122"/>
      <c r="W529" s="122"/>
      <c r="X529" s="124"/>
      <c r="Y529" s="121"/>
      <c r="Z529" s="122"/>
      <c r="AA529" s="124"/>
      <c r="AB529" s="121"/>
      <c r="AC529" s="122"/>
      <c r="AD529" s="124"/>
      <c r="AE529" s="328" t="str">
        <f t="shared" si="72"/>
        <v/>
      </c>
      <c r="AF529" s="328" t="str">
        <f t="shared" si="73"/>
        <v/>
      </c>
      <c r="AG529" s="328" t="str">
        <f t="shared" si="74"/>
        <v/>
      </c>
      <c r="AH529" s="328" t="str">
        <f t="shared" si="75"/>
        <v/>
      </c>
      <c r="AI529" s="328" t="str">
        <f t="shared" si="76"/>
        <v/>
      </c>
      <c r="AJ529" s="328" t="str">
        <f t="shared" si="77"/>
        <v/>
      </c>
      <c r="AK529" s="328" t="str">
        <f t="shared" si="78"/>
        <v/>
      </c>
      <c r="AL529" s="328" t="str">
        <f t="shared" si="79"/>
        <v/>
      </c>
      <c r="AM529" s="328" t="str">
        <f t="shared" si="80"/>
        <v/>
      </c>
      <c r="AN529" s="221"/>
      <c r="AO529" s="221"/>
      <c r="AP529" s="221"/>
      <c r="AQ529" s="221"/>
      <c r="AR529" s="221"/>
      <c r="AS529" s="221"/>
      <c r="AT529" s="221"/>
      <c r="AU529" s="221"/>
      <c r="AV529" s="221"/>
      <c r="AW529" s="221"/>
      <c r="AX529" s="221"/>
      <c r="AY529" s="221"/>
      <c r="AZ529" s="221"/>
      <c r="BA529" s="221"/>
      <c r="BB529" s="221"/>
      <c r="BC529" s="221"/>
      <c r="BD529" s="221"/>
      <c r="BE529" s="221"/>
      <c r="BF529" s="221"/>
      <c r="BG529" s="221"/>
      <c r="BH529" s="221"/>
      <c r="BI529" s="221"/>
      <c r="BJ529" s="221"/>
      <c r="BK529" s="221"/>
      <c r="BL529" s="221"/>
      <c r="BM529" s="221"/>
      <c r="BN529" s="221"/>
      <c r="BO529" s="221"/>
      <c r="BP529" s="221"/>
      <c r="BQ529" s="221"/>
      <c r="BR529" s="221"/>
      <c r="BS529" s="221"/>
      <c r="BT529" s="221"/>
      <c r="BU529" s="221"/>
      <c r="BV529" s="221"/>
      <c r="BW529" s="221"/>
      <c r="BX529" s="221"/>
      <c r="BY529" s="221"/>
      <c r="BZ529" s="221"/>
      <c r="CA529" s="221"/>
    </row>
    <row r="530" spans="1:79" ht="20.100000000000001" customHeight="1">
      <c r="A530" s="291" t="str">
        <f>IF(resultats_francais!A530="","",resultats_francais!A530)</f>
        <v/>
      </c>
      <c r="B530" s="121"/>
      <c r="C530" s="122"/>
      <c r="D530" s="123"/>
      <c r="E530" s="121"/>
      <c r="F530" s="122"/>
      <c r="G530" s="122"/>
      <c r="H530" s="124"/>
      <c r="I530" s="240"/>
      <c r="J530" s="121"/>
      <c r="K530" s="122"/>
      <c r="L530" s="124"/>
      <c r="M530" s="121"/>
      <c r="N530" s="122"/>
      <c r="O530" s="122"/>
      <c r="P530" s="122"/>
      <c r="Q530" s="122"/>
      <c r="R530" s="124"/>
      <c r="S530" s="121"/>
      <c r="T530" s="124"/>
      <c r="U530" s="121"/>
      <c r="V530" s="122"/>
      <c r="W530" s="122"/>
      <c r="X530" s="124"/>
      <c r="Y530" s="121"/>
      <c r="Z530" s="122"/>
      <c r="AA530" s="124"/>
      <c r="AB530" s="121"/>
      <c r="AC530" s="122"/>
      <c r="AD530" s="124"/>
      <c r="AE530" s="328" t="str">
        <f t="shared" si="72"/>
        <v/>
      </c>
      <c r="AF530" s="328" t="str">
        <f t="shared" si="73"/>
        <v/>
      </c>
      <c r="AG530" s="328" t="str">
        <f t="shared" si="74"/>
        <v/>
      </c>
      <c r="AH530" s="328" t="str">
        <f t="shared" si="75"/>
        <v/>
      </c>
      <c r="AI530" s="328" t="str">
        <f t="shared" si="76"/>
        <v/>
      </c>
      <c r="AJ530" s="328" t="str">
        <f t="shared" si="77"/>
        <v/>
      </c>
      <c r="AK530" s="328" t="str">
        <f t="shared" si="78"/>
        <v/>
      </c>
      <c r="AL530" s="328" t="str">
        <f t="shared" si="79"/>
        <v/>
      </c>
      <c r="AM530" s="328" t="str">
        <f t="shared" si="80"/>
        <v/>
      </c>
      <c r="AN530" s="221"/>
      <c r="AO530" s="221"/>
      <c r="AP530" s="221"/>
      <c r="AQ530" s="221"/>
      <c r="AR530" s="221"/>
      <c r="AS530" s="221"/>
      <c r="AT530" s="221"/>
      <c r="AU530" s="221"/>
      <c r="AV530" s="221"/>
      <c r="AW530" s="221"/>
      <c r="AX530" s="221"/>
      <c r="AY530" s="221"/>
      <c r="AZ530" s="221"/>
      <c r="BA530" s="221"/>
      <c r="BB530" s="221"/>
      <c r="BC530" s="221"/>
      <c r="BD530" s="221"/>
      <c r="BE530" s="221"/>
      <c r="BF530" s="221"/>
      <c r="BG530" s="221"/>
      <c r="BH530" s="221"/>
      <c r="BI530" s="221"/>
      <c r="BJ530" s="221"/>
      <c r="BK530" s="221"/>
      <c r="BL530" s="221"/>
      <c r="BM530" s="221"/>
      <c r="BN530" s="221"/>
      <c r="BO530" s="221"/>
      <c r="BP530" s="221"/>
      <c r="BQ530" s="221"/>
      <c r="BR530" s="221"/>
      <c r="BS530" s="221"/>
      <c r="BT530" s="221"/>
      <c r="BU530" s="221"/>
      <c r="BV530" s="221"/>
      <c r="BW530" s="221"/>
      <c r="BX530" s="221"/>
      <c r="BY530" s="221"/>
      <c r="BZ530" s="221"/>
      <c r="CA530" s="221"/>
    </row>
    <row r="531" spans="1:79" ht="20.100000000000001" customHeight="1">
      <c r="A531" s="291" t="str">
        <f>IF(resultats_francais!A531="","",resultats_francais!A531)</f>
        <v/>
      </c>
      <c r="B531" s="121"/>
      <c r="C531" s="122"/>
      <c r="D531" s="123"/>
      <c r="E531" s="121"/>
      <c r="F531" s="122"/>
      <c r="G531" s="122"/>
      <c r="H531" s="124"/>
      <c r="I531" s="240"/>
      <c r="J531" s="121"/>
      <c r="K531" s="122"/>
      <c r="L531" s="124"/>
      <c r="M531" s="121"/>
      <c r="N531" s="122"/>
      <c r="O531" s="122"/>
      <c r="P531" s="122"/>
      <c r="Q531" s="122"/>
      <c r="R531" s="124"/>
      <c r="S531" s="121"/>
      <c r="T531" s="124"/>
      <c r="U531" s="121"/>
      <c r="V531" s="122"/>
      <c r="W531" s="122"/>
      <c r="X531" s="124"/>
      <c r="Y531" s="121"/>
      <c r="Z531" s="122"/>
      <c r="AA531" s="124"/>
      <c r="AB531" s="121"/>
      <c r="AC531" s="122"/>
      <c r="AD531" s="124"/>
      <c r="AE531" s="328" t="str">
        <f t="shared" si="72"/>
        <v/>
      </c>
      <c r="AF531" s="328" t="str">
        <f t="shared" si="73"/>
        <v/>
      </c>
      <c r="AG531" s="328" t="str">
        <f t="shared" si="74"/>
        <v/>
      </c>
      <c r="AH531" s="328" t="str">
        <f t="shared" si="75"/>
        <v/>
      </c>
      <c r="AI531" s="328" t="str">
        <f t="shared" si="76"/>
        <v/>
      </c>
      <c r="AJ531" s="328" t="str">
        <f t="shared" si="77"/>
        <v/>
      </c>
      <c r="AK531" s="328" t="str">
        <f t="shared" si="78"/>
        <v/>
      </c>
      <c r="AL531" s="328" t="str">
        <f t="shared" si="79"/>
        <v/>
      </c>
      <c r="AM531" s="328" t="str">
        <f t="shared" si="80"/>
        <v/>
      </c>
      <c r="AN531" s="221"/>
      <c r="AO531" s="221"/>
      <c r="AP531" s="221"/>
      <c r="AQ531" s="221"/>
      <c r="AR531" s="221"/>
      <c r="AS531" s="221"/>
      <c r="AT531" s="221"/>
      <c r="AU531" s="221"/>
      <c r="AV531" s="221"/>
      <c r="AW531" s="221"/>
      <c r="AX531" s="221"/>
      <c r="AY531" s="221"/>
      <c r="AZ531" s="221"/>
      <c r="BA531" s="221"/>
      <c r="BB531" s="221"/>
      <c r="BC531" s="221"/>
      <c r="BD531" s="221"/>
      <c r="BE531" s="221"/>
      <c r="BF531" s="221"/>
      <c r="BG531" s="221"/>
      <c r="BH531" s="221"/>
      <c r="BI531" s="221"/>
      <c r="BJ531" s="221"/>
      <c r="BK531" s="221"/>
      <c r="BL531" s="221"/>
      <c r="BM531" s="221"/>
      <c r="BN531" s="221"/>
      <c r="BO531" s="221"/>
      <c r="BP531" s="221"/>
      <c r="BQ531" s="221"/>
      <c r="BR531" s="221"/>
      <c r="BS531" s="221"/>
      <c r="BT531" s="221"/>
      <c r="BU531" s="221"/>
      <c r="BV531" s="221"/>
      <c r="BW531" s="221"/>
      <c r="BX531" s="221"/>
      <c r="BY531" s="221"/>
      <c r="BZ531" s="221"/>
      <c r="CA531" s="221"/>
    </row>
    <row r="532" spans="1:79" ht="20.100000000000001" customHeight="1">
      <c r="A532" s="291" t="str">
        <f>IF(resultats_francais!A532="","",resultats_francais!A532)</f>
        <v/>
      </c>
      <c r="B532" s="121"/>
      <c r="C532" s="122"/>
      <c r="D532" s="123"/>
      <c r="E532" s="121"/>
      <c r="F532" s="122"/>
      <c r="G532" s="122"/>
      <c r="H532" s="124"/>
      <c r="I532" s="240"/>
      <c r="J532" s="121"/>
      <c r="K532" s="122"/>
      <c r="L532" s="124"/>
      <c r="M532" s="121"/>
      <c r="N532" s="122"/>
      <c r="O532" s="122"/>
      <c r="P532" s="122"/>
      <c r="Q532" s="122"/>
      <c r="R532" s="124"/>
      <c r="S532" s="121"/>
      <c r="T532" s="124"/>
      <c r="U532" s="121"/>
      <c r="V532" s="122"/>
      <c r="W532" s="122"/>
      <c r="X532" s="124"/>
      <c r="Y532" s="121"/>
      <c r="Z532" s="122"/>
      <c r="AA532" s="124"/>
      <c r="AB532" s="121"/>
      <c r="AC532" s="122"/>
      <c r="AD532" s="124"/>
      <c r="AE532" s="328" t="str">
        <f t="shared" si="72"/>
        <v/>
      </c>
      <c r="AF532" s="328" t="str">
        <f t="shared" si="73"/>
        <v/>
      </c>
      <c r="AG532" s="328" t="str">
        <f t="shared" si="74"/>
        <v/>
      </c>
      <c r="AH532" s="328" t="str">
        <f t="shared" si="75"/>
        <v/>
      </c>
      <c r="AI532" s="328" t="str">
        <f t="shared" si="76"/>
        <v/>
      </c>
      <c r="AJ532" s="328" t="str">
        <f t="shared" si="77"/>
        <v/>
      </c>
      <c r="AK532" s="328" t="str">
        <f t="shared" si="78"/>
        <v/>
      </c>
      <c r="AL532" s="328" t="str">
        <f t="shared" si="79"/>
        <v/>
      </c>
      <c r="AM532" s="328" t="str">
        <f t="shared" si="80"/>
        <v/>
      </c>
      <c r="AN532" s="221"/>
      <c r="AO532" s="221"/>
      <c r="AP532" s="221"/>
      <c r="AQ532" s="221"/>
      <c r="AR532" s="221"/>
      <c r="AS532" s="221"/>
      <c r="AT532" s="221"/>
      <c r="AU532" s="221"/>
      <c r="AV532" s="221"/>
      <c r="AW532" s="221"/>
      <c r="AX532" s="221"/>
      <c r="AY532" s="221"/>
      <c r="AZ532" s="221"/>
      <c r="BA532" s="221"/>
      <c r="BB532" s="221"/>
      <c r="BC532" s="221"/>
      <c r="BD532" s="221"/>
      <c r="BE532" s="221"/>
      <c r="BF532" s="221"/>
      <c r="BG532" s="221"/>
      <c r="BH532" s="221"/>
      <c r="BI532" s="221"/>
      <c r="BJ532" s="221"/>
      <c r="BK532" s="221"/>
      <c r="BL532" s="221"/>
      <c r="BM532" s="221"/>
      <c r="BN532" s="221"/>
      <c r="BO532" s="221"/>
      <c r="BP532" s="221"/>
      <c r="BQ532" s="221"/>
      <c r="BR532" s="221"/>
      <c r="BS532" s="221"/>
      <c r="BT532" s="221"/>
      <c r="BU532" s="221"/>
      <c r="BV532" s="221"/>
      <c r="BW532" s="221"/>
      <c r="BX532" s="221"/>
      <c r="BY532" s="221"/>
      <c r="BZ532" s="221"/>
      <c r="CA532" s="221"/>
    </row>
    <row r="533" spans="1:79" ht="20.100000000000001" customHeight="1">
      <c r="A533" s="291" t="str">
        <f>IF(resultats_francais!A533="","",resultats_francais!A533)</f>
        <v/>
      </c>
      <c r="B533" s="121"/>
      <c r="C533" s="122"/>
      <c r="D533" s="123"/>
      <c r="E533" s="121"/>
      <c r="F533" s="122"/>
      <c r="G533" s="122"/>
      <c r="H533" s="124"/>
      <c r="I533" s="240"/>
      <c r="J533" s="121"/>
      <c r="K533" s="122"/>
      <c r="L533" s="124"/>
      <c r="M533" s="121"/>
      <c r="N533" s="122"/>
      <c r="O533" s="122"/>
      <c r="P533" s="122"/>
      <c r="Q533" s="122"/>
      <c r="R533" s="124"/>
      <c r="S533" s="121"/>
      <c r="T533" s="124"/>
      <c r="U533" s="121"/>
      <c r="V533" s="122"/>
      <c r="W533" s="122"/>
      <c r="X533" s="124"/>
      <c r="Y533" s="121"/>
      <c r="Z533" s="122"/>
      <c r="AA533" s="124"/>
      <c r="AB533" s="121"/>
      <c r="AC533" s="122"/>
      <c r="AD533" s="124"/>
      <c r="AE533" s="328" t="str">
        <f t="shared" si="72"/>
        <v/>
      </c>
      <c r="AF533" s="328" t="str">
        <f t="shared" si="73"/>
        <v/>
      </c>
      <c r="AG533" s="328" t="str">
        <f t="shared" si="74"/>
        <v/>
      </c>
      <c r="AH533" s="328" t="str">
        <f t="shared" si="75"/>
        <v/>
      </c>
      <c r="AI533" s="328" t="str">
        <f t="shared" si="76"/>
        <v/>
      </c>
      <c r="AJ533" s="328" t="str">
        <f t="shared" si="77"/>
        <v/>
      </c>
      <c r="AK533" s="328" t="str">
        <f t="shared" si="78"/>
        <v/>
      </c>
      <c r="AL533" s="328" t="str">
        <f t="shared" si="79"/>
        <v/>
      </c>
      <c r="AM533" s="328" t="str">
        <f t="shared" si="80"/>
        <v/>
      </c>
      <c r="AN533" s="221"/>
      <c r="AO533" s="221"/>
      <c r="AP533" s="221"/>
      <c r="AQ533" s="221"/>
      <c r="AR533" s="221"/>
      <c r="AS533" s="221"/>
      <c r="AT533" s="221"/>
      <c r="AU533" s="221"/>
      <c r="AV533" s="221"/>
      <c r="AW533" s="221"/>
      <c r="AX533" s="221"/>
      <c r="AY533" s="221"/>
      <c r="AZ533" s="221"/>
      <c r="BA533" s="221"/>
      <c r="BB533" s="221"/>
      <c r="BC533" s="221"/>
      <c r="BD533" s="221"/>
      <c r="BE533" s="221"/>
      <c r="BF533" s="221"/>
      <c r="BG533" s="221"/>
      <c r="BH533" s="221"/>
      <c r="BI533" s="221"/>
      <c r="BJ533" s="221"/>
      <c r="BK533" s="221"/>
      <c r="BL533" s="221"/>
      <c r="BM533" s="221"/>
      <c r="BN533" s="221"/>
      <c r="BO533" s="221"/>
      <c r="BP533" s="221"/>
      <c r="BQ533" s="221"/>
      <c r="BR533" s="221"/>
      <c r="BS533" s="221"/>
      <c r="BT533" s="221"/>
      <c r="BU533" s="221"/>
      <c r="BV533" s="221"/>
      <c r="BW533" s="221"/>
      <c r="BX533" s="221"/>
      <c r="BY533" s="221"/>
      <c r="BZ533" s="221"/>
      <c r="CA533" s="221"/>
    </row>
    <row r="534" spans="1:79" ht="20.100000000000001" customHeight="1">
      <c r="A534" s="291" t="str">
        <f>IF(resultats_francais!A534="","",resultats_francais!A534)</f>
        <v/>
      </c>
      <c r="B534" s="121"/>
      <c r="C534" s="122"/>
      <c r="D534" s="123"/>
      <c r="E534" s="121"/>
      <c r="F534" s="122"/>
      <c r="G534" s="122"/>
      <c r="H534" s="124"/>
      <c r="I534" s="240"/>
      <c r="J534" s="121"/>
      <c r="K534" s="122"/>
      <c r="L534" s="124"/>
      <c r="M534" s="121"/>
      <c r="N534" s="122"/>
      <c r="O534" s="122"/>
      <c r="P534" s="122"/>
      <c r="Q534" s="122"/>
      <c r="R534" s="124"/>
      <c r="S534" s="121"/>
      <c r="T534" s="124"/>
      <c r="U534" s="121"/>
      <c r="V534" s="122"/>
      <c r="W534" s="122"/>
      <c r="X534" s="124"/>
      <c r="Y534" s="121"/>
      <c r="Z534" s="122"/>
      <c r="AA534" s="124"/>
      <c r="AB534" s="121"/>
      <c r="AC534" s="122"/>
      <c r="AD534" s="124"/>
      <c r="AE534" s="328" t="str">
        <f t="shared" si="72"/>
        <v/>
      </c>
      <c r="AF534" s="328" t="str">
        <f t="shared" si="73"/>
        <v/>
      </c>
      <c r="AG534" s="328" t="str">
        <f t="shared" si="74"/>
        <v/>
      </c>
      <c r="AH534" s="328" t="str">
        <f t="shared" si="75"/>
        <v/>
      </c>
      <c r="AI534" s="328" t="str">
        <f t="shared" si="76"/>
        <v/>
      </c>
      <c r="AJ534" s="328" t="str">
        <f t="shared" si="77"/>
        <v/>
      </c>
      <c r="AK534" s="328" t="str">
        <f t="shared" si="78"/>
        <v/>
      </c>
      <c r="AL534" s="328" t="str">
        <f t="shared" si="79"/>
        <v/>
      </c>
      <c r="AM534" s="328" t="str">
        <f t="shared" si="80"/>
        <v/>
      </c>
      <c r="AN534" s="221"/>
      <c r="AO534" s="221"/>
      <c r="AP534" s="221"/>
      <c r="AQ534" s="221"/>
      <c r="AR534" s="221"/>
      <c r="AS534" s="221"/>
      <c r="AT534" s="221"/>
      <c r="AU534" s="221"/>
      <c r="AV534" s="221"/>
      <c r="AW534" s="221"/>
      <c r="AX534" s="221"/>
      <c r="AY534" s="221"/>
      <c r="AZ534" s="221"/>
      <c r="BA534" s="221"/>
      <c r="BB534" s="221"/>
      <c r="BC534" s="221"/>
      <c r="BD534" s="221"/>
      <c r="BE534" s="221"/>
      <c r="BF534" s="221"/>
      <c r="BG534" s="221"/>
      <c r="BH534" s="221"/>
      <c r="BI534" s="221"/>
      <c r="BJ534" s="221"/>
      <c r="BK534" s="221"/>
      <c r="BL534" s="221"/>
      <c r="BM534" s="221"/>
      <c r="BN534" s="221"/>
      <c r="BO534" s="221"/>
      <c r="BP534" s="221"/>
      <c r="BQ534" s="221"/>
      <c r="BR534" s="221"/>
      <c r="BS534" s="221"/>
      <c r="BT534" s="221"/>
      <c r="BU534" s="221"/>
      <c r="BV534" s="221"/>
      <c r="BW534" s="221"/>
      <c r="BX534" s="221"/>
      <c r="BY534" s="221"/>
      <c r="BZ534" s="221"/>
      <c r="CA534" s="221"/>
    </row>
    <row r="535" spans="1:79" ht="20.100000000000001" customHeight="1">
      <c r="A535" s="291" t="str">
        <f>IF(resultats_francais!A535="","",resultats_francais!A535)</f>
        <v/>
      </c>
      <c r="B535" s="121"/>
      <c r="C535" s="122"/>
      <c r="D535" s="123"/>
      <c r="E535" s="121"/>
      <c r="F535" s="122"/>
      <c r="G535" s="122"/>
      <c r="H535" s="124"/>
      <c r="I535" s="240"/>
      <c r="J535" s="121"/>
      <c r="K535" s="122"/>
      <c r="L535" s="124"/>
      <c r="M535" s="121"/>
      <c r="N535" s="122"/>
      <c r="O535" s="122"/>
      <c r="P535" s="122"/>
      <c r="Q535" s="122"/>
      <c r="R535" s="124"/>
      <c r="S535" s="121"/>
      <c r="T535" s="124"/>
      <c r="U535" s="121"/>
      <c r="V535" s="122"/>
      <c r="W535" s="122"/>
      <c r="X535" s="124"/>
      <c r="Y535" s="121"/>
      <c r="Z535" s="122"/>
      <c r="AA535" s="124"/>
      <c r="AB535" s="121"/>
      <c r="AC535" s="122"/>
      <c r="AD535" s="124"/>
      <c r="AE535" s="328" t="str">
        <f t="shared" si="72"/>
        <v/>
      </c>
      <c r="AF535" s="328" t="str">
        <f t="shared" si="73"/>
        <v/>
      </c>
      <c r="AG535" s="328" t="str">
        <f t="shared" si="74"/>
        <v/>
      </c>
      <c r="AH535" s="328" t="str">
        <f t="shared" si="75"/>
        <v/>
      </c>
      <c r="AI535" s="328" t="str">
        <f t="shared" si="76"/>
        <v/>
      </c>
      <c r="AJ535" s="328" t="str">
        <f t="shared" si="77"/>
        <v/>
      </c>
      <c r="AK535" s="328" t="str">
        <f t="shared" si="78"/>
        <v/>
      </c>
      <c r="AL535" s="328" t="str">
        <f t="shared" si="79"/>
        <v/>
      </c>
      <c r="AM535" s="328" t="str">
        <f t="shared" si="80"/>
        <v/>
      </c>
      <c r="AN535" s="221"/>
      <c r="AO535" s="221"/>
      <c r="AP535" s="221"/>
      <c r="AQ535" s="221"/>
      <c r="AR535" s="221"/>
      <c r="AS535" s="221"/>
      <c r="AT535" s="221"/>
      <c r="AU535" s="221"/>
      <c r="AV535" s="221"/>
      <c r="AW535" s="221"/>
      <c r="AX535" s="221"/>
      <c r="AY535" s="221"/>
      <c r="AZ535" s="221"/>
      <c r="BA535" s="221"/>
      <c r="BB535" s="221"/>
      <c r="BC535" s="221"/>
      <c r="BD535" s="221"/>
      <c r="BE535" s="221"/>
      <c r="BF535" s="221"/>
      <c r="BG535" s="221"/>
      <c r="BH535" s="221"/>
      <c r="BI535" s="221"/>
      <c r="BJ535" s="221"/>
      <c r="BK535" s="221"/>
      <c r="BL535" s="221"/>
      <c r="BM535" s="221"/>
      <c r="BN535" s="221"/>
      <c r="BO535" s="221"/>
      <c r="BP535" s="221"/>
      <c r="BQ535" s="221"/>
      <c r="BR535" s="221"/>
      <c r="BS535" s="221"/>
      <c r="BT535" s="221"/>
      <c r="BU535" s="221"/>
      <c r="BV535" s="221"/>
      <c r="BW535" s="221"/>
      <c r="BX535" s="221"/>
      <c r="BY535" s="221"/>
      <c r="BZ535" s="221"/>
      <c r="CA535" s="221"/>
    </row>
    <row r="536" spans="1:79" ht="20.100000000000001" customHeight="1">
      <c r="A536" s="291" t="str">
        <f>IF(resultats_francais!A536="","",resultats_francais!A536)</f>
        <v/>
      </c>
      <c r="B536" s="121"/>
      <c r="C536" s="122"/>
      <c r="D536" s="123"/>
      <c r="E536" s="121"/>
      <c r="F536" s="122"/>
      <c r="G536" s="122"/>
      <c r="H536" s="124"/>
      <c r="I536" s="240"/>
      <c r="J536" s="121"/>
      <c r="K536" s="122"/>
      <c r="L536" s="124"/>
      <c r="M536" s="121"/>
      <c r="N536" s="122"/>
      <c r="O536" s="122"/>
      <c r="P536" s="122"/>
      <c r="Q536" s="122"/>
      <c r="R536" s="124"/>
      <c r="S536" s="121"/>
      <c r="T536" s="124"/>
      <c r="U536" s="121"/>
      <c r="V536" s="122"/>
      <c r="W536" s="122"/>
      <c r="X536" s="124"/>
      <c r="Y536" s="121"/>
      <c r="Z536" s="122"/>
      <c r="AA536" s="124"/>
      <c r="AB536" s="121"/>
      <c r="AC536" s="122"/>
      <c r="AD536" s="124"/>
      <c r="AE536" s="328" t="str">
        <f t="shared" si="72"/>
        <v/>
      </c>
      <c r="AF536" s="328" t="str">
        <f t="shared" si="73"/>
        <v/>
      </c>
      <c r="AG536" s="328" t="str">
        <f t="shared" si="74"/>
        <v/>
      </c>
      <c r="AH536" s="328" t="str">
        <f t="shared" si="75"/>
        <v/>
      </c>
      <c r="AI536" s="328" t="str">
        <f t="shared" si="76"/>
        <v/>
      </c>
      <c r="AJ536" s="328" t="str">
        <f t="shared" si="77"/>
        <v/>
      </c>
      <c r="AK536" s="328" t="str">
        <f t="shared" si="78"/>
        <v/>
      </c>
      <c r="AL536" s="328" t="str">
        <f t="shared" si="79"/>
        <v/>
      </c>
      <c r="AM536" s="328" t="str">
        <f t="shared" si="80"/>
        <v/>
      </c>
      <c r="AN536" s="221"/>
      <c r="AO536" s="221"/>
      <c r="AP536" s="221"/>
      <c r="AQ536" s="221"/>
      <c r="AR536" s="221"/>
      <c r="AS536" s="221"/>
      <c r="AT536" s="221"/>
      <c r="AU536" s="221"/>
      <c r="AV536" s="221"/>
      <c r="AW536" s="221"/>
      <c r="AX536" s="221"/>
      <c r="AY536" s="221"/>
      <c r="AZ536" s="221"/>
      <c r="BA536" s="221"/>
      <c r="BB536" s="221"/>
      <c r="BC536" s="221"/>
      <c r="BD536" s="221"/>
      <c r="BE536" s="221"/>
      <c r="BF536" s="221"/>
      <c r="BG536" s="221"/>
      <c r="BH536" s="221"/>
      <c r="BI536" s="221"/>
      <c r="BJ536" s="221"/>
      <c r="BK536" s="221"/>
      <c r="BL536" s="221"/>
      <c r="BM536" s="221"/>
      <c r="BN536" s="221"/>
      <c r="BO536" s="221"/>
      <c r="BP536" s="221"/>
      <c r="BQ536" s="221"/>
      <c r="BR536" s="221"/>
      <c r="BS536" s="221"/>
      <c r="BT536" s="221"/>
      <c r="BU536" s="221"/>
      <c r="BV536" s="221"/>
      <c r="BW536" s="221"/>
      <c r="BX536" s="221"/>
      <c r="BY536" s="221"/>
      <c r="BZ536" s="221"/>
      <c r="CA536" s="221"/>
    </row>
    <row r="537" spans="1:79" ht="20.100000000000001" customHeight="1">
      <c r="A537" s="291" t="str">
        <f>IF(resultats_francais!A537="","",resultats_francais!A537)</f>
        <v/>
      </c>
      <c r="B537" s="121"/>
      <c r="C537" s="122"/>
      <c r="D537" s="123"/>
      <c r="E537" s="121"/>
      <c r="F537" s="122"/>
      <c r="G537" s="122"/>
      <c r="H537" s="124"/>
      <c r="I537" s="240"/>
      <c r="J537" s="121"/>
      <c r="K537" s="122"/>
      <c r="L537" s="124"/>
      <c r="M537" s="121"/>
      <c r="N537" s="122"/>
      <c r="O537" s="122"/>
      <c r="P537" s="122"/>
      <c r="Q537" s="122"/>
      <c r="R537" s="124"/>
      <c r="S537" s="121"/>
      <c r="T537" s="124"/>
      <c r="U537" s="121"/>
      <c r="V537" s="122"/>
      <c r="W537" s="122"/>
      <c r="X537" s="124"/>
      <c r="Y537" s="121"/>
      <c r="Z537" s="122"/>
      <c r="AA537" s="124"/>
      <c r="AB537" s="121"/>
      <c r="AC537" s="122"/>
      <c r="AD537" s="124"/>
      <c r="AE537" s="328" t="str">
        <f t="shared" si="72"/>
        <v/>
      </c>
      <c r="AF537" s="328" t="str">
        <f t="shared" si="73"/>
        <v/>
      </c>
      <c r="AG537" s="328" t="str">
        <f t="shared" si="74"/>
        <v/>
      </c>
      <c r="AH537" s="328" t="str">
        <f t="shared" si="75"/>
        <v/>
      </c>
      <c r="AI537" s="328" t="str">
        <f t="shared" si="76"/>
        <v/>
      </c>
      <c r="AJ537" s="328" t="str">
        <f t="shared" si="77"/>
        <v/>
      </c>
      <c r="AK537" s="328" t="str">
        <f t="shared" si="78"/>
        <v/>
      </c>
      <c r="AL537" s="328" t="str">
        <f t="shared" si="79"/>
        <v/>
      </c>
      <c r="AM537" s="328" t="str">
        <f t="shared" si="80"/>
        <v/>
      </c>
      <c r="AN537" s="221"/>
      <c r="AO537" s="221"/>
      <c r="AP537" s="221"/>
      <c r="AQ537" s="221"/>
      <c r="AR537" s="221"/>
      <c r="AS537" s="221"/>
      <c r="AT537" s="221"/>
      <c r="AU537" s="221"/>
      <c r="AV537" s="221"/>
      <c r="AW537" s="221"/>
      <c r="AX537" s="221"/>
      <c r="AY537" s="221"/>
      <c r="AZ537" s="221"/>
      <c r="BA537" s="221"/>
      <c r="BB537" s="221"/>
      <c r="BC537" s="221"/>
      <c r="BD537" s="221"/>
      <c r="BE537" s="221"/>
      <c r="BF537" s="221"/>
      <c r="BG537" s="221"/>
      <c r="BH537" s="221"/>
      <c r="BI537" s="221"/>
      <c r="BJ537" s="221"/>
      <c r="BK537" s="221"/>
      <c r="BL537" s="221"/>
      <c r="BM537" s="221"/>
      <c r="BN537" s="221"/>
      <c r="BO537" s="221"/>
      <c r="BP537" s="221"/>
      <c r="BQ537" s="221"/>
      <c r="BR537" s="221"/>
      <c r="BS537" s="221"/>
      <c r="BT537" s="221"/>
      <c r="BU537" s="221"/>
      <c r="BV537" s="221"/>
      <c r="BW537" s="221"/>
      <c r="BX537" s="221"/>
      <c r="BY537" s="221"/>
      <c r="BZ537" s="221"/>
      <c r="CA537" s="221"/>
    </row>
    <row r="538" spans="1:79" ht="20.100000000000001" customHeight="1">
      <c r="A538" s="291" t="str">
        <f>IF(resultats_francais!A538="","",resultats_francais!A538)</f>
        <v/>
      </c>
      <c r="B538" s="121"/>
      <c r="C538" s="122"/>
      <c r="D538" s="123"/>
      <c r="E538" s="121"/>
      <c r="F538" s="122"/>
      <c r="G538" s="122"/>
      <c r="H538" s="124"/>
      <c r="I538" s="240"/>
      <c r="J538" s="121"/>
      <c r="K538" s="122"/>
      <c r="L538" s="124"/>
      <c r="M538" s="121"/>
      <c r="N538" s="122"/>
      <c r="O538" s="122"/>
      <c r="P538" s="122"/>
      <c r="Q538" s="122"/>
      <c r="R538" s="124"/>
      <c r="S538" s="121"/>
      <c r="T538" s="124"/>
      <c r="U538" s="121"/>
      <c r="V538" s="122"/>
      <c r="W538" s="122"/>
      <c r="X538" s="124"/>
      <c r="Y538" s="121"/>
      <c r="Z538" s="122"/>
      <c r="AA538" s="124"/>
      <c r="AB538" s="121"/>
      <c r="AC538" s="122"/>
      <c r="AD538" s="124"/>
      <c r="AE538" s="328" t="str">
        <f t="shared" si="72"/>
        <v/>
      </c>
      <c r="AF538" s="328" t="str">
        <f t="shared" si="73"/>
        <v/>
      </c>
      <c r="AG538" s="328" t="str">
        <f t="shared" si="74"/>
        <v/>
      </c>
      <c r="AH538" s="328" t="str">
        <f t="shared" si="75"/>
        <v/>
      </c>
      <c r="AI538" s="328" t="str">
        <f t="shared" si="76"/>
        <v/>
      </c>
      <c r="AJ538" s="328" t="str">
        <f t="shared" si="77"/>
        <v/>
      </c>
      <c r="AK538" s="328" t="str">
        <f t="shared" si="78"/>
        <v/>
      </c>
      <c r="AL538" s="328" t="str">
        <f t="shared" si="79"/>
        <v/>
      </c>
      <c r="AM538" s="328" t="str">
        <f t="shared" si="80"/>
        <v/>
      </c>
      <c r="AN538" s="221"/>
      <c r="AO538" s="221"/>
      <c r="AP538" s="221"/>
      <c r="AQ538" s="221"/>
      <c r="AR538" s="221"/>
      <c r="AS538" s="221"/>
      <c r="AT538" s="221"/>
      <c r="AU538" s="221"/>
      <c r="AV538" s="221"/>
      <c r="AW538" s="221"/>
      <c r="AX538" s="221"/>
      <c r="AY538" s="221"/>
      <c r="AZ538" s="221"/>
      <c r="BA538" s="221"/>
      <c r="BB538" s="221"/>
      <c r="BC538" s="221"/>
      <c r="BD538" s="221"/>
      <c r="BE538" s="221"/>
      <c r="BF538" s="221"/>
      <c r="BG538" s="221"/>
      <c r="BH538" s="221"/>
      <c r="BI538" s="221"/>
      <c r="BJ538" s="221"/>
      <c r="BK538" s="221"/>
      <c r="BL538" s="221"/>
      <c r="BM538" s="221"/>
      <c r="BN538" s="221"/>
      <c r="BO538" s="221"/>
      <c r="BP538" s="221"/>
      <c r="BQ538" s="221"/>
      <c r="BR538" s="221"/>
      <c r="BS538" s="221"/>
      <c r="BT538" s="221"/>
      <c r="BU538" s="221"/>
      <c r="BV538" s="221"/>
      <c r="BW538" s="221"/>
      <c r="BX538" s="221"/>
      <c r="BY538" s="221"/>
      <c r="BZ538" s="221"/>
      <c r="CA538" s="221"/>
    </row>
    <row r="539" spans="1:79" ht="20.100000000000001" customHeight="1">
      <c r="A539" s="291" t="str">
        <f>IF(resultats_francais!A539="","",resultats_francais!A539)</f>
        <v/>
      </c>
      <c r="B539" s="121"/>
      <c r="C539" s="122"/>
      <c r="D539" s="171"/>
      <c r="E539" s="172"/>
      <c r="F539" s="173"/>
      <c r="G539" s="173"/>
      <c r="H539" s="174"/>
      <c r="I539" s="241"/>
      <c r="J539" s="121"/>
      <c r="K539" s="122"/>
      <c r="L539" s="124"/>
      <c r="M539" s="121"/>
      <c r="N539" s="122"/>
      <c r="O539" s="122"/>
      <c r="P539" s="122"/>
      <c r="Q539" s="122"/>
      <c r="R539" s="124"/>
      <c r="S539" s="121"/>
      <c r="T539" s="124"/>
      <c r="U539" s="121"/>
      <c r="V539" s="122"/>
      <c r="W539" s="122"/>
      <c r="X539" s="124"/>
      <c r="Y539" s="121"/>
      <c r="Z539" s="122"/>
      <c r="AA539" s="124"/>
      <c r="AB539" s="121"/>
      <c r="AC539" s="122"/>
      <c r="AD539" s="124"/>
      <c r="AE539" s="328" t="str">
        <f t="shared" si="72"/>
        <v/>
      </c>
      <c r="AF539" s="328" t="str">
        <f t="shared" si="73"/>
        <v/>
      </c>
      <c r="AG539" s="328" t="str">
        <f t="shared" si="74"/>
        <v/>
      </c>
      <c r="AH539" s="328" t="str">
        <f t="shared" si="75"/>
        <v/>
      </c>
      <c r="AI539" s="328" t="str">
        <f t="shared" si="76"/>
        <v/>
      </c>
      <c r="AJ539" s="328" t="str">
        <f t="shared" si="77"/>
        <v/>
      </c>
      <c r="AK539" s="328" t="str">
        <f t="shared" si="78"/>
        <v/>
      </c>
      <c r="AL539" s="328" t="str">
        <f t="shared" si="79"/>
        <v/>
      </c>
      <c r="AM539" s="328" t="str">
        <f t="shared" si="80"/>
        <v/>
      </c>
      <c r="AN539" s="221"/>
      <c r="AO539" s="221"/>
      <c r="AP539" s="221"/>
      <c r="AQ539" s="221"/>
      <c r="AR539" s="221"/>
      <c r="AS539" s="221"/>
      <c r="AT539" s="221"/>
      <c r="AU539" s="221"/>
      <c r="AV539" s="221"/>
      <c r="AW539" s="221"/>
      <c r="AX539" s="221"/>
      <c r="AY539" s="221"/>
      <c r="AZ539" s="221"/>
      <c r="BA539" s="221"/>
      <c r="BB539" s="221"/>
      <c r="BC539" s="221"/>
      <c r="BD539" s="221"/>
      <c r="BE539" s="221"/>
      <c r="BF539" s="221"/>
      <c r="BG539" s="221"/>
      <c r="BH539" s="221"/>
      <c r="BI539" s="221"/>
      <c r="BJ539" s="221"/>
      <c r="BK539" s="221"/>
      <c r="BL539" s="221"/>
      <c r="BM539" s="221"/>
      <c r="BN539" s="221"/>
      <c r="BO539" s="221"/>
      <c r="BP539" s="221"/>
      <c r="BQ539" s="221"/>
      <c r="BR539" s="221"/>
      <c r="BS539" s="221"/>
      <c r="BT539" s="221"/>
      <c r="BU539" s="221"/>
      <c r="BV539" s="221"/>
      <c r="BW539" s="221"/>
      <c r="BX539" s="221"/>
      <c r="BY539" s="221"/>
      <c r="BZ539" s="221"/>
      <c r="CA539" s="221"/>
    </row>
    <row r="540" spans="1:79" ht="20.100000000000001" customHeight="1">
      <c r="A540" s="291" t="str">
        <f>IF(resultats_francais!A540="","",resultats_francais!A540)</f>
        <v/>
      </c>
      <c r="B540" s="121"/>
      <c r="C540" s="122"/>
      <c r="D540" s="123"/>
      <c r="E540" s="121"/>
      <c r="F540" s="122"/>
      <c r="G540" s="122"/>
      <c r="H540" s="124"/>
      <c r="I540" s="240"/>
      <c r="J540" s="121"/>
      <c r="K540" s="122"/>
      <c r="L540" s="124"/>
      <c r="M540" s="121"/>
      <c r="N540" s="122"/>
      <c r="O540" s="122"/>
      <c r="P540" s="122"/>
      <c r="Q540" s="122"/>
      <c r="R540" s="124"/>
      <c r="S540" s="121"/>
      <c r="T540" s="124"/>
      <c r="U540" s="121"/>
      <c r="V540" s="122"/>
      <c r="W540" s="122"/>
      <c r="X540" s="124"/>
      <c r="Y540" s="121"/>
      <c r="Z540" s="122"/>
      <c r="AA540" s="124"/>
      <c r="AB540" s="121"/>
      <c r="AC540" s="122"/>
      <c r="AD540" s="124"/>
      <c r="AE540" s="328" t="str">
        <f t="shared" si="72"/>
        <v/>
      </c>
      <c r="AF540" s="328" t="str">
        <f t="shared" si="73"/>
        <v/>
      </c>
      <c r="AG540" s="328" t="str">
        <f t="shared" si="74"/>
        <v/>
      </c>
      <c r="AH540" s="328" t="str">
        <f t="shared" si="75"/>
        <v/>
      </c>
      <c r="AI540" s="328" t="str">
        <f t="shared" si="76"/>
        <v/>
      </c>
      <c r="AJ540" s="328" t="str">
        <f t="shared" si="77"/>
        <v/>
      </c>
      <c r="AK540" s="328" t="str">
        <f t="shared" si="78"/>
        <v/>
      </c>
      <c r="AL540" s="328" t="str">
        <f t="shared" si="79"/>
        <v/>
      </c>
      <c r="AM540" s="328" t="str">
        <f t="shared" si="80"/>
        <v/>
      </c>
      <c r="AN540" s="221"/>
      <c r="AO540" s="221"/>
      <c r="AP540" s="221"/>
      <c r="AQ540" s="221"/>
      <c r="AR540" s="221"/>
      <c r="AS540" s="221"/>
      <c r="AT540" s="221"/>
      <c r="AU540" s="221"/>
      <c r="AV540" s="221"/>
      <c r="AW540" s="221"/>
      <c r="AX540" s="221"/>
      <c r="AY540" s="221"/>
      <c r="AZ540" s="221"/>
      <c r="BA540" s="221"/>
      <c r="BB540" s="221"/>
      <c r="BC540" s="221"/>
      <c r="BD540" s="221"/>
      <c r="BE540" s="221"/>
      <c r="BF540" s="221"/>
      <c r="BG540" s="221"/>
      <c r="BH540" s="221"/>
      <c r="BI540" s="221"/>
      <c r="BJ540" s="221"/>
      <c r="BK540" s="221"/>
      <c r="BL540" s="221"/>
      <c r="BM540" s="221"/>
      <c r="BN540" s="221"/>
      <c r="BO540" s="221"/>
      <c r="BP540" s="221"/>
      <c r="BQ540" s="221"/>
      <c r="BR540" s="221"/>
      <c r="BS540" s="221"/>
      <c r="BT540" s="221"/>
      <c r="BU540" s="221"/>
      <c r="BV540" s="221"/>
      <c r="BW540" s="221"/>
      <c r="BX540" s="221"/>
      <c r="BY540" s="221"/>
      <c r="BZ540" s="221"/>
      <c r="CA540" s="221"/>
    </row>
    <row r="541" spans="1:79" ht="20.100000000000001" customHeight="1">
      <c r="A541" s="291" t="str">
        <f>IF(resultats_francais!A541="","",resultats_francais!A541)</f>
        <v/>
      </c>
      <c r="B541" s="121"/>
      <c r="C541" s="122"/>
      <c r="D541" s="123"/>
      <c r="E541" s="121"/>
      <c r="F541" s="122"/>
      <c r="G541" s="122"/>
      <c r="H541" s="124"/>
      <c r="I541" s="240"/>
      <c r="J541" s="121"/>
      <c r="K541" s="122"/>
      <c r="L541" s="124"/>
      <c r="M541" s="121"/>
      <c r="N541" s="122"/>
      <c r="O541" s="122"/>
      <c r="P541" s="122"/>
      <c r="Q541" s="122"/>
      <c r="R541" s="124"/>
      <c r="S541" s="121"/>
      <c r="T541" s="124"/>
      <c r="U541" s="121"/>
      <c r="V541" s="122"/>
      <c r="W541" s="122"/>
      <c r="X541" s="124"/>
      <c r="Y541" s="121"/>
      <c r="Z541" s="122"/>
      <c r="AA541" s="124"/>
      <c r="AB541" s="121"/>
      <c r="AC541" s="122"/>
      <c r="AD541" s="124"/>
      <c r="AE541" s="328" t="str">
        <f t="shared" si="72"/>
        <v/>
      </c>
      <c r="AF541" s="328" t="str">
        <f t="shared" si="73"/>
        <v/>
      </c>
      <c r="AG541" s="328" t="str">
        <f t="shared" si="74"/>
        <v/>
      </c>
      <c r="AH541" s="328" t="str">
        <f t="shared" si="75"/>
        <v/>
      </c>
      <c r="AI541" s="328" t="str">
        <f t="shared" si="76"/>
        <v/>
      </c>
      <c r="AJ541" s="328" t="str">
        <f t="shared" si="77"/>
        <v/>
      </c>
      <c r="AK541" s="328" t="str">
        <f t="shared" si="78"/>
        <v/>
      </c>
      <c r="AL541" s="328" t="str">
        <f t="shared" si="79"/>
        <v/>
      </c>
      <c r="AM541" s="328" t="str">
        <f t="shared" si="80"/>
        <v/>
      </c>
      <c r="AN541" s="221"/>
      <c r="AO541" s="221"/>
      <c r="AP541" s="221"/>
      <c r="AQ541" s="221"/>
      <c r="AR541" s="221"/>
      <c r="AS541" s="221"/>
      <c r="AT541" s="221"/>
      <c r="AU541" s="221"/>
      <c r="AV541" s="221"/>
      <c r="AW541" s="221"/>
      <c r="AX541" s="221"/>
      <c r="AY541" s="221"/>
      <c r="AZ541" s="221"/>
      <c r="BA541" s="221"/>
      <c r="BB541" s="221"/>
      <c r="BC541" s="221"/>
      <c r="BD541" s="221"/>
      <c r="BE541" s="221"/>
      <c r="BF541" s="221"/>
      <c r="BG541" s="221"/>
      <c r="BH541" s="221"/>
      <c r="BI541" s="221"/>
      <c r="BJ541" s="221"/>
      <c r="BK541" s="221"/>
      <c r="BL541" s="221"/>
      <c r="BM541" s="221"/>
      <c r="BN541" s="221"/>
      <c r="BO541" s="221"/>
      <c r="BP541" s="221"/>
      <c r="BQ541" s="221"/>
      <c r="BR541" s="221"/>
      <c r="BS541" s="221"/>
      <c r="BT541" s="221"/>
      <c r="BU541" s="221"/>
      <c r="BV541" s="221"/>
      <c r="BW541" s="221"/>
      <c r="BX541" s="221"/>
      <c r="BY541" s="221"/>
      <c r="BZ541" s="221"/>
      <c r="CA541" s="221"/>
    </row>
    <row r="542" spans="1:79" ht="20.100000000000001" customHeight="1">
      <c r="A542" s="291" t="str">
        <f>IF(resultats_francais!A542="","",resultats_francais!A542)</f>
        <v/>
      </c>
      <c r="B542" s="121"/>
      <c r="C542" s="122"/>
      <c r="D542" s="123"/>
      <c r="E542" s="121"/>
      <c r="F542" s="122"/>
      <c r="G542" s="122"/>
      <c r="H542" s="124"/>
      <c r="I542" s="240"/>
      <c r="J542" s="121"/>
      <c r="K542" s="122"/>
      <c r="L542" s="124"/>
      <c r="M542" s="121"/>
      <c r="N542" s="122"/>
      <c r="O542" s="122"/>
      <c r="P542" s="122"/>
      <c r="Q542" s="122"/>
      <c r="R542" s="124"/>
      <c r="S542" s="121"/>
      <c r="T542" s="124"/>
      <c r="U542" s="121"/>
      <c r="V542" s="122"/>
      <c r="W542" s="122"/>
      <c r="X542" s="124"/>
      <c r="Y542" s="121"/>
      <c r="Z542" s="122"/>
      <c r="AA542" s="124"/>
      <c r="AB542" s="121"/>
      <c r="AC542" s="122"/>
      <c r="AD542" s="124"/>
      <c r="AE542" s="328" t="str">
        <f t="shared" si="72"/>
        <v/>
      </c>
      <c r="AF542" s="328" t="str">
        <f t="shared" si="73"/>
        <v/>
      </c>
      <c r="AG542" s="328" t="str">
        <f t="shared" si="74"/>
        <v/>
      </c>
      <c r="AH542" s="328" t="str">
        <f t="shared" si="75"/>
        <v/>
      </c>
      <c r="AI542" s="328" t="str">
        <f t="shared" si="76"/>
        <v/>
      </c>
      <c r="AJ542" s="328" t="str">
        <f t="shared" si="77"/>
        <v/>
      </c>
      <c r="AK542" s="328" t="str">
        <f t="shared" si="78"/>
        <v/>
      </c>
      <c r="AL542" s="328" t="str">
        <f t="shared" si="79"/>
        <v/>
      </c>
      <c r="AM542" s="328" t="str">
        <f t="shared" si="80"/>
        <v/>
      </c>
      <c r="AN542" s="221"/>
      <c r="AO542" s="221"/>
      <c r="AP542" s="221"/>
      <c r="AQ542" s="221"/>
      <c r="AR542" s="221"/>
      <c r="AS542" s="221"/>
      <c r="AT542" s="221"/>
      <c r="AU542" s="221"/>
      <c r="AV542" s="221"/>
      <c r="AW542" s="221"/>
      <c r="AX542" s="221"/>
      <c r="AY542" s="221"/>
      <c r="AZ542" s="221"/>
      <c r="BA542" s="221"/>
      <c r="BB542" s="221"/>
      <c r="BC542" s="221"/>
      <c r="BD542" s="221"/>
      <c r="BE542" s="221"/>
      <c r="BF542" s="221"/>
      <c r="BG542" s="221"/>
      <c r="BH542" s="221"/>
      <c r="BI542" s="221"/>
      <c r="BJ542" s="221"/>
      <c r="BK542" s="221"/>
      <c r="BL542" s="221"/>
      <c r="BM542" s="221"/>
      <c r="BN542" s="221"/>
      <c r="BO542" s="221"/>
      <c r="BP542" s="221"/>
      <c r="BQ542" s="221"/>
      <c r="BR542" s="221"/>
      <c r="BS542" s="221"/>
      <c r="BT542" s="221"/>
      <c r="BU542" s="221"/>
      <c r="BV542" s="221"/>
      <c r="BW542" s="221"/>
      <c r="BX542" s="221"/>
      <c r="BY542" s="221"/>
      <c r="BZ542" s="221"/>
      <c r="CA542" s="221"/>
    </row>
    <row r="543" spans="1:79" ht="20.100000000000001" customHeight="1">
      <c r="A543" s="291" t="str">
        <f>IF(resultats_francais!A543="","",resultats_francais!A543)</f>
        <v/>
      </c>
      <c r="B543" s="121"/>
      <c r="C543" s="122"/>
      <c r="D543" s="123"/>
      <c r="E543" s="121"/>
      <c r="F543" s="122"/>
      <c r="G543" s="122"/>
      <c r="H543" s="124"/>
      <c r="I543" s="240"/>
      <c r="J543" s="121"/>
      <c r="K543" s="122"/>
      <c r="L543" s="124"/>
      <c r="M543" s="121"/>
      <c r="N543" s="122"/>
      <c r="O543" s="122"/>
      <c r="P543" s="122"/>
      <c r="Q543" s="122"/>
      <c r="R543" s="124"/>
      <c r="S543" s="121"/>
      <c r="T543" s="124"/>
      <c r="U543" s="121"/>
      <c r="V543" s="122"/>
      <c r="W543" s="122"/>
      <c r="X543" s="124"/>
      <c r="Y543" s="121"/>
      <c r="Z543" s="122"/>
      <c r="AA543" s="124"/>
      <c r="AB543" s="121"/>
      <c r="AC543" s="122"/>
      <c r="AD543" s="124"/>
      <c r="AE543" s="328" t="str">
        <f t="shared" si="72"/>
        <v/>
      </c>
      <c r="AF543" s="328" t="str">
        <f t="shared" si="73"/>
        <v/>
      </c>
      <c r="AG543" s="328" t="str">
        <f t="shared" si="74"/>
        <v/>
      </c>
      <c r="AH543" s="328" t="str">
        <f t="shared" si="75"/>
        <v/>
      </c>
      <c r="AI543" s="328" t="str">
        <f t="shared" si="76"/>
        <v/>
      </c>
      <c r="AJ543" s="328" t="str">
        <f t="shared" si="77"/>
        <v/>
      </c>
      <c r="AK543" s="328" t="str">
        <f t="shared" si="78"/>
        <v/>
      </c>
      <c r="AL543" s="328" t="str">
        <f t="shared" si="79"/>
        <v/>
      </c>
      <c r="AM543" s="328" t="str">
        <f t="shared" si="80"/>
        <v/>
      </c>
      <c r="AN543" s="221"/>
      <c r="AO543" s="221"/>
      <c r="AP543" s="221"/>
      <c r="AQ543" s="221"/>
      <c r="AR543" s="221"/>
      <c r="AS543" s="221"/>
      <c r="AT543" s="221"/>
      <c r="AU543" s="221"/>
      <c r="AV543" s="221"/>
      <c r="AW543" s="221"/>
      <c r="AX543" s="221"/>
      <c r="AY543" s="221"/>
      <c r="AZ543" s="221"/>
      <c r="BA543" s="221"/>
      <c r="BB543" s="221"/>
      <c r="BC543" s="221"/>
      <c r="BD543" s="221"/>
      <c r="BE543" s="221"/>
      <c r="BF543" s="221"/>
      <c r="BG543" s="221"/>
      <c r="BH543" s="221"/>
      <c r="BI543" s="221"/>
      <c r="BJ543" s="221"/>
      <c r="BK543" s="221"/>
      <c r="BL543" s="221"/>
      <c r="BM543" s="221"/>
      <c r="BN543" s="221"/>
      <c r="BO543" s="221"/>
      <c r="BP543" s="221"/>
      <c r="BQ543" s="221"/>
      <c r="BR543" s="221"/>
      <c r="BS543" s="221"/>
      <c r="BT543" s="221"/>
      <c r="BU543" s="221"/>
      <c r="BV543" s="221"/>
      <c r="BW543" s="221"/>
      <c r="BX543" s="221"/>
      <c r="BY543" s="221"/>
      <c r="BZ543" s="221"/>
      <c r="CA543" s="221"/>
    </row>
    <row r="544" spans="1:79" ht="20.100000000000001" customHeight="1">
      <c r="A544" s="291" t="str">
        <f>IF(resultats_francais!A544="","",resultats_francais!A544)</f>
        <v/>
      </c>
      <c r="B544" s="121"/>
      <c r="C544" s="122"/>
      <c r="D544" s="123"/>
      <c r="E544" s="121"/>
      <c r="F544" s="122"/>
      <c r="G544" s="122"/>
      <c r="H544" s="124"/>
      <c r="I544" s="240"/>
      <c r="J544" s="121"/>
      <c r="K544" s="122"/>
      <c r="L544" s="124"/>
      <c r="M544" s="121"/>
      <c r="N544" s="122"/>
      <c r="O544" s="122"/>
      <c r="P544" s="122"/>
      <c r="Q544" s="122"/>
      <c r="R544" s="124"/>
      <c r="S544" s="121"/>
      <c r="T544" s="124"/>
      <c r="U544" s="121"/>
      <c r="V544" s="122"/>
      <c r="W544" s="122"/>
      <c r="X544" s="124"/>
      <c r="Y544" s="121"/>
      <c r="Z544" s="122"/>
      <c r="AA544" s="124"/>
      <c r="AB544" s="121"/>
      <c r="AC544" s="122"/>
      <c r="AD544" s="124"/>
      <c r="AE544" s="328" t="str">
        <f t="shared" si="72"/>
        <v/>
      </c>
      <c r="AF544" s="328" t="str">
        <f t="shared" si="73"/>
        <v/>
      </c>
      <c r="AG544" s="328" t="str">
        <f t="shared" si="74"/>
        <v/>
      </c>
      <c r="AH544" s="328" t="str">
        <f t="shared" si="75"/>
        <v/>
      </c>
      <c r="AI544" s="328" t="str">
        <f t="shared" si="76"/>
        <v/>
      </c>
      <c r="AJ544" s="328" t="str">
        <f t="shared" si="77"/>
        <v/>
      </c>
      <c r="AK544" s="328" t="str">
        <f t="shared" si="78"/>
        <v/>
      </c>
      <c r="AL544" s="328" t="str">
        <f t="shared" si="79"/>
        <v/>
      </c>
      <c r="AM544" s="328" t="str">
        <f t="shared" si="80"/>
        <v/>
      </c>
      <c r="AN544" s="221"/>
      <c r="AO544" s="221"/>
      <c r="AP544" s="221"/>
      <c r="AQ544" s="221"/>
      <c r="AR544" s="221"/>
      <c r="AS544" s="221"/>
      <c r="AT544" s="221"/>
      <c r="AU544" s="221"/>
      <c r="AV544" s="221"/>
      <c r="AW544" s="221"/>
      <c r="AX544" s="221"/>
      <c r="AY544" s="221"/>
      <c r="AZ544" s="221"/>
      <c r="BA544" s="221"/>
      <c r="BB544" s="221"/>
      <c r="BC544" s="221"/>
      <c r="BD544" s="221"/>
      <c r="BE544" s="221"/>
      <c r="BF544" s="221"/>
      <c r="BG544" s="221"/>
      <c r="BH544" s="221"/>
      <c r="BI544" s="221"/>
      <c r="BJ544" s="221"/>
      <c r="BK544" s="221"/>
      <c r="BL544" s="221"/>
      <c r="BM544" s="221"/>
      <c r="BN544" s="221"/>
      <c r="BO544" s="221"/>
      <c r="BP544" s="221"/>
      <c r="BQ544" s="221"/>
      <c r="BR544" s="221"/>
      <c r="BS544" s="221"/>
      <c r="BT544" s="221"/>
      <c r="BU544" s="221"/>
      <c r="BV544" s="221"/>
      <c r="BW544" s="221"/>
      <c r="BX544" s="221"/>
      <c r="BY544" s="221"/>
      <c r="BZ544" s="221"/>
      <c r="CA544" s="221"/>
    </row>
    <row r="545" spans="1:82" ht="20.100000000000001" customHeight="1">
      <c r="A545" s="291" t="str">
        <f>IF(resultats_francais!A545="","",resultats_francais!A545)</f>
        <v/>
      </c>
      <c r="B545" s="121"/>
      <c r="C545" s="122"/>
      <c r="D545" s="123"/>
      <c r="E545" s="121"/>
      <c r="F545" s="122"/>
      <c r="G545" s="122"/>
      <c r="H545" s="124"/>
      <c r="I545" s="240"/>
      <c r="J545" s="121"/>
      <c r="K545" s="122"/>
      <c r="L545" s="124"/>
      <c r="M545" s="121"/>
      <c r="N545" s="122"/>
      <c r="O545" s="122"/>
      <c r="P545" s="122"/>
      <c r="Q545" s="122"/>
      <c r="R545" s="124"/>
      <c r="S545" s="121"/>
      <c r="T545" s="124"/>
      <c r="U545" s="121"/>
      <c r="V545" s="122"/>
      <c r="W545" s="122"/>
      <c r="X545" s="124"/>
      <c r="Y545" s="121"/>
      <c r="Z545" s="122"/>
      <c r="AA545" s="124"/>
      <c r="AB545" s="121"/>
      <c r="AC545" s="122"/>
      <c r="AD545" s="124"/>
      <c r="AE545" s="328" t="str">
        <f t="shared" si="72"/>
        <v/>
      </c>
      <c r="AF545" s="328" t="str">
        <f t="shared" si="73"/>
        <v/>
      </c>
      <c r="AG545" s="328" t="str">
        <f t="shared" si="74"/>
        <v/>
      </c>
      <c r="AH545" s="328" t="str">
        <f t="shared" si="75"/>
        <v/>
      </c>
      <c r="AI545" s="328" t="str">
        <f t="shared" si="76"/>
        <v/>
      </c>
      <c r="AJ545" s="328" t="str">
        <f t="shared" si="77"/>
        <v/>
      </c>
      <c r="AK545" s="328" t="str">
        <f t="shared" si="78"/>
        <v/>
      </c>
      <c r="AL545" s="328" t="str">
        <f t="shared" si="79"/>
        <v/>
      </c>
      <c r="AM545" s="328" t="str">
        <f t="shared" si="80"/>
        <v/>
      </c>
      <c r="AN545" s="221"/>
      <c r="AO545" s="221"/>
      <c r="AP545" s="221"/>
      <c r="AQ545" s="221"/>
      <c r="AR545" s="221"/>
      <c r="AS545" s="221"/>
      <c r="AT545" s="221"/>
      <c r="AU545" s="221"/>
      <c r="AV545" s="221"/>
      <c r="AW545" s="221"/>
      <c r="AX545" s="221"/>
      <c r="AY545" s="221"/>
      <c r="AZ545" s="221"/>
      <c r="BA545" s="221"/>
      <c r="BB545" s="221"/>
      <c r="BC545" s="221"/>
      <c r="BD545" s="221"/>
      <c r="BE545" s="221"/>
      <c r="BF545" s="221"/>
      <c r="BG545" s="221"/>
      <c r="BH545" s="221"/>
      <c r="BI545" s="221"/>
      <c r="BJ545" s="221"/>
      <c r="BK545" s="221"/>
      <c r="BL545" s="221"/>
      <c r="BM545" s="221"/>
      <c r="BN545" s="221"/>
      <c r="BO545" s="221"/>
      <c r="BP545" s="221"/>
      <c r="BQ545" s="221"/>
      <c r="BR545" s="221"/>
      <c r="BS545" s="221"/>
      <c r="BT545" s="221"/>
      <c r="BU545" s="221"/>
      <c r="BV545" s="221"/>
      <c r="BW545" s="221"/>
      <c r="BX545" s="221"/>
      <c r="BY545" s="221"/>
      <c r="BZ545" s="221"/>
      <c r="CA545" s="221"/>
    </row>
    <row r="546" spans="1:82" ht="20.100000000000001" customHeight="1">
      <c r="A546" s="291" t="str">
        <f>IF(resultats_francais!A546="","",resultats_francais!A546)</f>
        <v/>
      </c>
      <c r="B546" s="121"/>
      <c r="C546" s="122"/>
      <c r="D546" s="123"/>
      <c r="E546" s="121"/>
      <c r="F546" s="122"/>
      <c r="G546" s="122"/>
      <c r="H546" s="124"/>
      <c r="I546" s="240"/>
      <c r="J546" s="121"/>
      <c r="K546" s="122"/>
      <c r="L546" s="124"/>
      <c r="M546" s="121"/>
      <c r="N546" s="122"/>
      <c r="O546" s="122"/>
      <c r="P546" s="122"/>
      <c r="Q546" s="122"/>
      <c r="R546" s="124"/>
      <c r="S546" s="121"/>
      <c r="T546" s="124"/>
      <c r="U546" s="121"/>
      <c r="V546" s="122"/>
      <c r="W546" s="122"/>
      <c r="X546" s="124"/>
      <c r="Y546" s="121"/>
      <c r="Z546" s="122"/>
      <c r="AA546" s="124"/>
      <c r="AB546" s="121"/>
      <c r="AC546" s="122"/>
      <c r="AD546" s="124"/>
      <c r="AE546" s="328" t="str">
        <f t="shared" si="72"/>
        <v/>
      </c>
      <c r="AF546" s="328" t="str">
        <f t="shared" si="73"/>
        <v/>
      </c>
      <c r="AG546" s="328" t="str">
        <f t="shared" si="74"/>
        <v/>
      </c>
      <c r="AH546" s="328" t="str">
        <f t="shared" si="75"/>
        <v/>
      </c>
      <c r="AI546" s="328" t="str">
        <f t="shared" si="76"/>
        <v/>
      </c>
      <c r="AJ546" s="328" t="str">
        <f t="shared" si="77"/>
        <v/>
      </c>
      <c r="AK546" s="328" t="str">
        <f t="shared" si="78"/>
        <v/>
      </c>
      <c r="AL546" s="328" t="str">
        <f t="shared" si="79"/>
        <v/>
      </c>
      <c r="AM546" s="328" t="str">
        <f t="shared" si="80"/>
        <v/>
      </c>
      <c r="AN546" s="221"/>
      <c r="AO546" s="221"/>
      <c r="AP546" s="221"/>
      <c r="AQ546" s="221"/>
      <c r="AR546" s="221"/>
      <c r="AS546" s="221"/>
      <c r="AT546" s="221"/>
      <c r="AU546" s="221"/>
      <c r="AV546" s="221"/>
      <c r="AW546" s="221"/>
      <c r="AX546" s="221"/>
      <c r="AY546" s="221"/>
      <c r="AZ546" s="221"/>
      <c r="BA546" s="221"/>
      <c r="BB546" s="221"/>
      <c r="BC546" s="221"/>
      <c r="BD546" s="221"/>
      <c r="BE546" s="221"/>
      <c r="BF546" s="221"/>
      <c r="BG546" s="221"/>
      <c r="BH546" s="221"/>
      <c r="BI546" s="221"/>
      <c r="BJ546" s="221"/>
      <c r="BK546" s="221"/>
      <c r="BL546" s="221"/>
      <c r="BM546" s="221"/>
      <c r="BN546" s="221"/>
      <c r="BO546" s="221"/>
      <c r="BP546" s="221"/>
      <c r="BQ546" s="221"/>
      <c r="BR546" s="221"/>
      <c r="BS546" s="221"/>
      <c r="BT546" s="221"/>
      <c r="BU546" s="221"/>
      <c r="BV546" s="221"/>
      <c r="BW546" s="221"/>
      <c r="BX546" s="221"/>
      <c r="BY546" s="221"/>
      <c r="BZ546" s="221"/>
      <c r="CA546" s="221"/>
    </row>
    <row r="547" spans="1:82" ht="20.100000000000001" customHeight="1">
      <c r="A547" s="291" t="str">
        <f>IF(resultats_francais!A547="","",resultats_francais!A547)</f>
        <v/>
      </c>
      <c r="B547" s="121"/>
      <c r="C547" s="122"/>
      <c r="D547" s="123"/>
      <c r="E547" s="121"/>
      <c r="F547" s="122"/>
      <c r="G547" s="122"/>
      <c r="H547" s="124"/>
      <c r="I547" s="240"/>
      <c r="J547" s="121"/>
      <c r="K547" s="122"/>
      <c r="L547" s="124"/>
      <c r="M547" s="121"/>
      <c r="N547" s="122"/>
      <c r="O547" s="122"/>
      <c r="P547" s="122"/>
      <c r="Q547" s="122"/>
      <c r="R547" s="124"/>
      <c r="S547" s="121"/>
      <c r="T547" s="124"/>
      <c r="U547" s="121"/>
      <c r="V547" s="122"/>
      <c r="W547" s="122"/>
      <c r="X547" s="124"/>
      <c r="Y547" s="121"/>
      <c r="Z547" s="122"/>
      <c r="AA547" s="124"/>
      <c r="AB547" s="121"/>
      <c r="AC547" s="122"/>
      <c r="AD547" s="124"/>
      <c r="AE547" s="328" t="str">
        <f t="shared" si="72"/>
        <v/>
      </c>
      <c r="AF547" s="328" t="str">
        <f t="shared" si="73"/>
        <v/>
      </c>
      <c r="AG547" s="328" t="str">
        <f t="shared" si="74"/>
        <v/>
      </c>
      <c r="AH547" s="328" t="str">
        <f t="shared" si="75"/>
        <v/>
      </c>
      <c r="AI547" s="328" t="str">
        <f t="shared" si="76"/>
        <v/>
      </c>
      <c r="AJ547" s="328" t="str">
        <f t="shared" si="77"/>
        <v/>
      </c>
      <c r="AK547" s="328" t="str">
        <f t="shared" si="78"/>
        <v/>
      </c>
      <c r="AL547" s="328" t="str">
        <f t="shared" si="79"/>
        <v/>
      </c>
      <c r="AM547" s="328" t="str">
        <f t="shared" si="80"/>
        <v/>
      </c>
      <c r="AN547" s="221"/>
      <c r="AO547" s="221"/>
      <c r="AP547" s="221"/>
      <c r="AQ547" s="221"/>
      <c r="AR547" s="221"/>
      <c r="AS547" s="221"/>
      <c r="AT547" s="221"/>
      <c r="AU547" s="221"/>
      <c r="AV547" s="221"/>
      <c r="AW547" s="221"/>
      <c r="AX547" s="221"/>
      <c r="AY547" s="221"/>
      <c r="AZ547" s="221"/>
      <c r="BA547" s="221"/>
      <c r="BB547" s="221"/>
      <c r="BC547" s="221"/>
      <c r="BD547" s="221"/>
      <c r="BE547" s="221"/>
      <c r="BF547" s="221"/>
      <c r="BG547" s="221"/>
      <c r="BH547" s="221"/>
      <c r="BI547" s="221"/>
      <c r="BJ547" s="221"/>
      <c r="BK547" s="221"/>
      <c r="BL547" s="221"/>
      <c r="BM547" s="221"/>
      <c r="BN547" s="221"/>
      <c r="BO547" s="221"/>
      <c r="BP547" s="221"/>
      <c r="BQ547" s="221"/>
      <c r="BR547" s="221"/>
      <c r="BS547" s="221"/>
      <c r="BT547" s="221"/>
      <c r="BU547" s="221"/>
      <c r="BV547" s="221"/>
      <c r="BW547" s="221"/>
      <c r="BX547" s="221"/>
      <c r="BY547" s="221"/>
      <c r="BZ547" s="221"/>
      <c r="CA547" s="221"/>
    </row>
    <row r="548" spans="1:82" ht="20.100000000000001" customHeight="1">
      <c r="A548" s="291" t="str">
        <f>IF(resultats_francais!A548="","",resultats_francais!A548)</f>
        <v/>
      </c>
      <c r="B548" s="121"/>
      <c r="C548" s="122"/>
      <c r="D548" s="123"/>
      <c r="E548" s="121"/>
      <c r="F548" s="122"/>
      <c r="G548" s="122"/>
      <c r="H548" s="124"/>
      <c r="I548" s="240"/>
      <c r="J548" s="121"/>
      <c r="K548" s="122"/>
      <c r="L548" s="124"/>
      <c r="M548" s="121"/>
      <c r="N548" s="122"/>
      <c r="O548" s="122"/>
      <c r="P548" s="122"/>
      <c r="Q548" s="122"/>
      <c r="R548" s="124"/>
      <c r="S548" s="121"/>
      <c r="T548" s="124"/>
      <c r="U548" s="121"/>
      <c r="V548" s="122"/>
      <c r="W548" s="122"/>
      <c r="X548" s="124"/>
      <c r="Y548" s="121"/>
      <c r="Z548" s="122"/>
      <c r="AA548" s="124"/>
      <c r="AB548" s="121"/>
      <c r="AC548" s="122"/>
      <c r="AD548" s="124"/>
      <c r="AE548" s="328" t="str">
        <f t="shared" si="72"/>
        <v/>
      </c>
      <c r="AF548" s="328" t="str">
        <f t="shared" si="73"/>
        <v/>
      </c>
      <c r="AG548" s="328" t="str">
        <f t="shared" si="74"/>
        <v/>
      </c>
      <c r="AH548" s="328" t="str">
        <f t="shared" si="75"/>
        <v/>
      </c>
      <c r="AI548" s="328" t="str">
        <f t="shared" si="76"/>
        <v/>
      </c>
      <c r="AJ548" s="328" t="str">
        <f t="shared" si="77"/>
        <v/>
      </c>
      <c r="AK548" s="328" t="str">
        <f t="shared" si="78"/>
        <v/>
      </c>
      <c r="AL548" s="328" t="str">
        <f t="shared" si="79"/>
        <v/>
      </c>
      <c r="AM548" s="328" t="str">
        <f t="shared" si="80"/>
        <v/>
      </c>
      <c r="AN548" s="221"/>
      <c r="AO548" s="221"/>
      <c r="AP548" s="221"/>
      <c r="AQ548" s="221"/>
      <c r="AR548" s="221"/>
      <c r="AS548" s="221"/>
      <c r="AT548" s="221"/>
      <c r="AU548" s="221"/>
      <c r="AV548" s="221"/>
      <c r="AW548" s="221"/>
      <c r="AX548" s="221"/>
      <c r="AY548" s="221"/>
      <c r="AZ548" s="221"/>
      <c r="BA548" s="221"/>
      <c r="BB548" s="221"/>
      <c r="BC548" s="221"/>
      <c r="BD548" s="221"/>
      <c r="BE548" s="221"/>
      <c r="BF548" s="221"/>
      <c r="BG548" s="221"/>
      <c r="BH548" s="221"/>
      <c r="BI548" s="221"/>
      <c r="BJ548" s="221"/>
      <c r="BK548" s="221"/>
      <c r="BL548" s="221"/>
      <c r="BM548" s="221"/>
      <c r="BN548" s="221"/>
      <c r="BO548" s="221"/>
      <c r="BP548" s="221"/>
      <c r="BQ548" s="221"/>
      <c r="BR548" s="221"/>
      <c r="BS548" s="221"/>
      <c r="BT548" s="221"/>
      <c r="BU548" s="221"/>
      <c r="BV548" s="221"/>
      <c r="BW548" s="221"/>
      <c r="BX548" s="221"/>
      <c r="BY548" s="221"/>
      <c r="BZ548" s="221"/>
      <c r="CA548" s="221"/>
      <c r="CB548" s="200"/>
      <c r="CC548" s="200"/>
      <c r="CD548" s="200"/>
    </row>
    <row r="549" spans="1:82" ht="20.100000000000001" customHeight="1">
      <c r="A549" s="291" t="str">
        <f>IF(resultats_francais!A549="","",resultats_francais!A549)</f>
        <v/>
      </c>
      <c r="B549" s="121"/>
      <c r="C549" s="122"/>
      <c r="D549" s="123"/>
      <c r="E549" s="121"/>
      <c r="F549" s="122"/>
      <c r="G549" s="122"/>
      <c r="H549" s="124"/>
      <c r="I549" s="240"/>
      <c r="J549" s="121"/>
      <c r="K549" s="122"/>
      <c r="L549" s="124"/>
      <c r="M549" s="121"/>
      <c r="N549" s="122"/>
      <c r="O549" s="122"/>
      <c r="P549" s="122"/>
      <c r="Q549" s="122"/>
      <c r="R549" s="124"/>
      <c r="S549" s="121"/>
      <c r="T549" s="124"/>
      <c r="U549" s="121"/>
      <c r="V549" s="122"/>
      <c r="W549" s="122"/>
      <c r="X549" s="124"/>
      <c r="Y549" s="121"/>
      <c r="Z549" s="122"/>
      <c r="AA549" s="124"/>
      <c r="AB549" s="121"/>
      <c r="AC549" s="122"/>
      <c r="AD549" s="124"/>
      <c r="AE549" s="328" t="str">
        <f t="shared" si="72"/>
        <v/>
      </c>
      <c r="AF549" s="328" t="str">
        <f t="shared" si="73"/>
        <v/>
      </c>
      <c r="AG549" s="328" t="str">
        <f t="shared" si="74"/>
        <v/>
      </c>
      <c r="AH549" s="328" t="str">
        <f t="shared" si="75"/>
        <v/>
      </c>
      <c r="AI549" s="328" t="str">
        <f t="shared" si="76"/>
        <v/>
      </c>
      <c r="AJ549" s="328" t="str">
        <f t="shared" si="77"/>
        <v/>
      </c>
      <c r="AK549" s="328" t="str">
        <f t="shared" si="78"/>
        <v/>
      </c>
      <c r="AL549" s="328" t="str">
        <f t="shared" si="79"/>
        <v/>
      </c>
      <c r="AM549" s="328" t="str">
        <f t="shared" si="80"/>
        <v/>
      </c>
      <c r="AN549" s="221"/>
      <c r="AO549" s="221"/>
      <c r="AP549" s="221"/>
      <c r="AQ549" s="221"/>
      <c r="AR549" s="221"/>
      <c r="AS549" s="221"/>
      <c r="AT549" s="221"/>
      <c r="AU549" s="221"/>
      <c r="AV549" s="221"/>
      <c r="AW549" s="221"/>
      <c r="AX549" s="221"/>
      <c r="AY549" s="221"/>
      <c r="AZ549" s="221"/>
      <c r="BA549" s="221"/>
      <c r="BB549" s="221"/>
      <c r="BC549" s="221"/>
      <c r="BD549" s="221"/>
      <c r="BE549" s="221"/>
      <c r="BF549" s="221"/>
      <c r="BG549" s="221"/>
      <c r="BH549" s="221"/>
      <c r="BI549" s="221"/>
      <c r="BJ549" s="221"/>
      <c r="BK549" s="221"/>
      <c r="BL549" s="221"/>
      <c r="BM549" s="221"/>
      <c r="BN549" s="221"/>
      <c r="BO549" s="221"/>
      <c r="BP549" s="221"/>
      <c r="BQ549" s="221"/>
      <c r="BR549" s="221"/>
      <c r="BS549" s="221"/>
      <c r="BT549" s="221"/>
      <c r="BU549" s="221"/>
      <c r="BV549" s="221"/>
      <c r="BW549" s="221"/>
      <c r="BX549" s="221"/>
      <c r="BY549" s="221"/>
      <c r="BZ549" s="221"/>
      <c r="CA549" s="221"/>
      <c r="CB549" s="200"/>
      <c r="CC549" s="200"/>
      <c r="CD549" s="200"/>
    </row>
    <row r="550" spans="1:82" ht="20.100000000000001" customHeight="1">
      <c r="A550" s="291" t="str">
        <f>IF(resultats_francais!A550="","",resultats_francais!A550)</f>
        <v/>
      </c>
      <c r="B550" s="121"/>
      <c r="C550" s="122"/>
      <c r="D550" s="123"/>
      <c r="E550" s="121"/>
      <c r="F550" s="122"/>
      <c r="G550" s="122"/>
      <c r="H550" s="124"/>
      <c r="I550" s="240"/>
      <c r="J550" s="121"/>
      <c r="K550" s="122"/>
      <c r="L550" s="124"/>
      <c r="M550" s="121"/>
      <c r="N550" s="122"/>
      <c r="O550" s="122"/>
      <c r="P550" s="122"/>
      <c r="Q550" s="122"/>
      <c r="R550" s="124"/>
      <c r="S550" s="121"/>
      <c r="T550" s="124"/>
      <c r="U550" s="121"/>
      <c r="V550" s="122"/>
      <c r="W550" s="122"/>
      <c r="X550" s="124"/>
      <c r="Y550" s="121"/>
      <c r="Z550" s="122"/>
      <c r="AA550" s="124"/>
      <c r="AB550" s="121"/>
      <c r="AC550" s="122"/>
      <c r="AD550" s="124"/>
      <c r="AE550" s="328" t="str">
        <f t="shared" si="72"/>
        <v/>
      </c>
      <c r="AF550" s="328" t="str">
        <f t="shared" si="73"/>
        <v/>
      </c>
      <c r="AG550" s="328" t="str">
        <f t="shared" si="74"/>
        <v/>
      </c>
      <c r="AH550" s="328" t="str">
        <f t="shared" si="75"/>
        <v/>
      </c>
      <c r="AI550" s="328" t="str">
        <f t="shared" si="76"/>
        <v/>
      </c>
      <c r="AJ550" s="328" t="str">
        <f t="shared" si="77"/>
        <v/>
      </c>
      <c r="AK550" s="328" t="str">
        <f t="shared" si="78"/>
        <v/>
      </c>
      <c r="AL550" s="328" t="str">
        <f t="shared" si="79"/>
        <v/>
      </c>
      <c r="AM550" s="328" t="str">
        <f t="shared" si="80"/>
        <v/>
      </c>
      <c r="AN550" s="221"/>
      <c r="AO550" s="221"/>
      <c r="AP550" s="221"/>
      <c r="AQ550" s="221"/>
      <c r="AR550" s="221"/>
      <c r="AS550" s="221"/>
      <c r="AT550" s="221"/>
      <c r="AU550" s="221"/>
      <c r="AV550" s="221"/>
      <c r="AW550" s="221"/>
      <c r="AX550" s="221"/>
      <c r="AY550" s="221"/>
      <c r="AZ550" s="221"/>
      <c r="BA550" s="221"/>
      <c r="BB550" s="221"/>
      <c r="BC550" s="221"/>
      <c r="BD550" s="221"/>
      <c r="BE550" s="221"/>
      <c r="BF550" s="221"/>
      <c r="BG550" s="221"/>
      <c r="BH550" s="221"/>
      <c r="BI550" s="221"/>
      <c r="BJ550" s="221"/>
      <c r="BK550" s="221"/>
      <c r="BL550" s="221"/>
      <c r="BM550" s="221"/>
      <c r="BN550" s="221"/>
      <c r="BO550" s="221"/>
      <c r="BP550" s="221"/>
      <c r="BQ550" s="221"/>
      <c r="BR550" s="221"/>
      <c r="BS550" s="221"/>
      <c r="BT550" s="221"/>
      <c r="BU550" s="221"/>
      <c r="BV550" s="221"/>
      <c r="BW550" s="221"/>
      <c r="BX550" s="221"/>
      <c r="BY550" s="221"/>
      <c r="BZ550" s="221"/>
      <c r="CA550" s="221"/>
    </row>
    <row r="551" spans="1:82" ht="20.100000000000001" customHeight="1">
      <c r="A551" s="291" t="str">
        <f>IF(resultats_francais!A551="","",resultats_francais!A551)</f>
        <v/>
      </c>
      <c r="B551" s="121"/>
      <c r="C551" s="122"/>
      <c r="D551" s="123"/>
      <c r="E551" s="121"/>
      <c r="F551" s="122"/>
      <c r="G551" s="122"/>
      <c r="H551" s="124"/>
      <c r="I551" s="240"/>
      <c r="J551" s="121"/>
      <c r="K551" s="122"/>
      <c r="L551" s="124"/>
      <c r="M551" s="121"/>
      <c r="N551" s="122"/>
      <c r="O551" s="122"/>
      <c r="P551" s="122"/>
      <c r="Q551" s="122"/>
      <c r="R551" s="124"/>
      <c r="S551" s="121"/>
      <c r="T551" s="124"/>
      <c r="U551" s="121"/>
      <c r="V551" s="122"/>
      <c r="W551" s="122"/>
      <c r="X551" s="124"/>
      <c r="Y551" s="121"/>
      <c r="Z551" s="122"/>
      <c r="AA551" s="124"/>
      <c r="AB551" s="121"/>
      <c r="AC551" s="122"/>
      <c r="AD551" s="124"/>
      <c r="AE551" s="328" t="str">
        <f t="shared" si="72"/>
        <v/>
      </c>
      <c r="AF551" s="328" t="str">
        <f t="shared" si="73"/>
        <v/>
      </c>
      <c r="AG551" s="328" t="str">
        <f t="shared" si="74"/>
        <v/>
      </c>
      <c r="AH551" s="328" t="str">
        <f t="shared" si="75"/>
        <v/>
      </c>
      <c r="AI551" s="328" t="str">
        <f t="shared" si="76"/>
        <v/>
      </c>
      <c r="AJ551" s="328" t="str">
        <f t="shared" si="77"/>
        <v/>
      </c>
      <c r="AK551" s="328" t="str">
        <f t="shared" si="78"/>
        <v/>
      </c>
      <c r="AL551" s="328" t="str">
        <f t="shared" si="79"/>
        <v/>
      </c>
      <c r="AM551" s="328" t="str">
        <f t="shared" si="80"/>
        <v/>
      </c>
      <c r="AN551" s="221"/>
      <c r="AO551" s="221"/>
      <c r="AP551" s="221"/>
      <c r="AQ551" s="221"/>
      <c r="AR551" s="221"/>
      <c r="AS551" s="221"/>
      <c r="AT551" s="221"/>
      <c r="AU551" s="221"/>
      <c r="AV551" s="221"/>
      <c r="AW551" s="221"/>
      <c r="AX551" s="221"/>
      <c r="AY551" s="221"/>
      <c r="AZ551" s="221"/>
      <c r="BA551" s="221"/>
      <c r="BB551" s="221"/>
      <c r="BC551" s="221"/>
      <c r="BD551" s="221"/>
      <c r="BE551" s="221"/>
      <c r="BF551" s="221"/>
      <c r="BG551" s="221"/>
      <c r="BH551" s="221"/>
      <c r="BI551" s="221"/>
      <c r="BJ551" s="221"/>
      <c r="BK551" s="221"/>
      <c r="BL551" s="221"/>
      <c r="BM551" s="221"/>
      <c r="BN551" s="221"/>
      <c r="BO551" s="221"/>
      <c r="BP551" s="221"/>
      <c r="BQ551" s="221"/>
      <c r="BR551" s="221"/>
      <c r="BS551" s="221"/>
      <c r="BT551" s="221"/>
      <c r="BU551" s="221"/>
      <c r="BV551" s="221"/>
      <c r="BW551" s="221"/>
      <c r="BX551" s="221"/>
      <c r="BY551" s="221"/>
      <c r="BZ551" s="221"/>
      <c r="CA551" s="221"/>
    </row>
    <row r="552" spans="1:82" ht="20.100000000000001" customHeight="1">
      <c r="A552" s="291" t="str">
        <f>IF(resultats_francais!A552="","",resultats_francais!A552)</f>
        <v/>
      </c>
      <c r="B552" s="121"/>
      <c r="C552" s="122"/>
      <c r="D552" s="123"/>
      <c r="E552" s="121"/>
      <c r="F552" s="122"/>
      <c r="G552" s="122"/>
      <c r="H552" s="124"/>
      <c r="I552" s="240"/>
      <c r="J552" s="121"/>
      <c r="K552" s="122"/>
      <c r="L552" s="124"/>
      <c r="M552" s="121"/>
      <c r="N552" s="122"/>
      <c r="O552" s="122"/>
      <c r="P552" s="122"/>
      <c r="Q552" s="122"/>
      <c r="R552" s="124"/>
      <c r="S552" s="121"/>
      <c r="T552" s="124"/>
      <c r="U552" s="121"/>
      <c r="V552" s="122"/>
      <c r="W552" s="122"/>
      <c r="X552" s="124"/>
      <c r="Y552" s="121"/>
      <c r="Z552" s="122"/>
      <c r="AA552" s="124"/>
      <c r="AB552" s="121"/>
      <c r="AC552" s="122"/>
      <c r="AD552" s="124"/>
      <c r="AE552" s="328" t="str">
        <f t="shared" si="72"/>
        <v/>
      </c>
      <c r="AF552" s="328" t="str">
        <f t="shared" si="73"/>
        <v/>
      </c>
      <c r="AG552" s="328" t="str">
        <f t="shared" si="74"/>
        <v/>
      </c>
      <c r="AH552" s="328" t="str">
        <f t="shared" si="75"/>
        <v/>
      </c>
      <c r="AI552" s="328" t="str">
        <f t="shared" si="76"/>
        <v/>
      </c>
      <c r="AJ552" s="328" t="str">
        <f t="shared" si="77"/>
        <v/>
      </c>
      <c r="AK552" s="328" t="str">
        <f t="shared" si="78"/>
        <v/>
      </c>
      <c r="AL552" s="328" t="str">
        <f t="shared" si="79"/>
        <v/>
      </c>
      <c r="AM552" s="328" t="str">
        <f t="shared" si="80"/>
        <v/>
      </c>
      <c r="AN552" s="221"/>
      <c r="AO552" s="221"/>
      <c r="AP552" s="221"/>
      <c r="AQ552" s="221"/>
      <c r="AR552" s="221"/>
      <c r="AS552" s="221"/>
      <c r="AT552" s="221"/>
      <c r="AU552" s="221"/>
      <c r="AV552" s="221"/>
      <c r="AW552" s="221"/>
      <c r="AX552" s="221"/>
      <c r="AY552" s="221"/>
      <c r="AZ552" s="221"/>
      <c r="BA552" s="221"/>
      <c r="BB552" s="221"/>
      <c r="BC552" s="221"/>
      <c r="BD552" s="221"/>
      <c r="BE552" s="221"/>
      <c r="BF552" s="221"/>
      <c r="BG552" s="221"/>
      <c r="BH552" s="221"/>
      <c r="BI552" s="221"/>
      <c r="BJ552" s="221"/>
      <c r="BK552" s="221"/>
      <c r="BL552" s="221"/>
      <c r="BM552" s="221"/>
      <c r="BN552" s="221"/>
      <c r="BO552" s="221"/>
      <c r="BP552" s="221"/>
      <c r="BQ552" s="221"/>
      <c r="BR552" s="221"/>
      <c r="BS552" s="221"/>
      <c r="BT552" s="221"/>
      <c r="BU552" s="221"/>
      <c r="BV552" s="221"/>
      <c r="BW552" s="221"/>
      <c r="BX552" s="221"/>
      <c r="BY552" s="221"/>
      <c r="BZ552" s="221"/>
      <c r="CA552" s="221"/>
    </row>
    <row r="553" spans="1:82" ht="20.100000000000001" customHeight="1">
      <c r="A553" s="291" t="str">
        <f>IF(resultats_francais!A553="","",resultats_francais!A553)</f>
        <v/>
      </c>
      <c r="B553" s="121"/>
      <c r="C553" s="122"/>
      <c r="D553" s="123"/>
      <c r="E553" s="121"/>
      <c r="F553" s="122"/>
      <c r="G553" s="122"/>
      <c r="H553" s="124"/>
      <c r="I553" s="240"/>
      <c r="J553" s="121"/>
      <c r="K553" s="122"/>
      <c r="L553" s="124"/>
      <c r="M553" s="121"/>
      <c r="N553" s="122"/>
      <c r="O553" s="122"/>
      <c r="P553" s="122"/>
      <c r="Q553" s="122"/>
      <c r="R553" s="124"/>
      <c r="S553" s="121"/>
      <c r="T553" s="124"/>
      <c r="U553" s="121"/>
      <c r="V553" s="122"/>
      <c r="W553" s="122"/>
      <c r="X553" s="124"/>
      <c r="Y553" s="121"/>
      <c r="Z553" s="122"/>
      <c r="AA553" s="124"/>
      <c r="AB553" s="121"/>
      <c r="AC553" s="122"/>
      <c r="AD553" s="124"/>
      <c r="AE553" s="328" t="str">
        <f t="shared" si="72"/>
        <v/>
      </c>
      <c r="AF553" s="328" t="str">
        <f t="shared" si="73"/>
        <v/>
      </c>
      <c r="AG553" s="328" t="str">
        <f t="shared" si="74"/>
        <v/>
      </c>
      <c r="AH553" s="328" t="str">
        <f t="shared" si="75"/>
        <v/>
      </c>
      <c r="AI553" s="328" t="str">
        <f t="shared" si="76"/>
        <v/>
      </c>
      <c r="AJ553" s="328" t="str">
        <f t="shared" si="77"/>
        <v/>
      </c>
      <c r="AK553" s="328" t="str">
        <f t="shared" si="78"/>
        <v/>
      </c>
      <c r="AL553" s="328" t="str">
        <f t="shared" si="79"/>
        <v/>
      </c>
      <c r="AM553" s="328" t="str">
        <f t="shared" si="80"/>
        <v/>
      </c>
      <c r="AN553" s="221"/>
      <c r="AO553" s="221"/>
      <c r="AP553" s="221"/>
      <c r="AQ553" s="221"/>
      <c r="AR553" s="221"/>
      <c r="AS553" s="221"/>
      <c r="AT553" s="221"/>
      <c r="AU553" s="221"/>
      <c r="AV553" s="221"/>
      <c r="AW553" s="221"/>
      <c r="AX553" s="221"/>
      <c r="AY553" s="221"/>
      <c r="AZ553" s="221"/>
      <c r="BA553" s="221"/>
      <c r="BB553" s="221"/>
      <c r="BC553" s="221"/>
      <c r="BD553" s="221"/>
      <c r="BE553" s="221"/>
      <c r="BF553" s="221"/>
      <c r="BG553" s="221"/>
      <c r="BH553" s="221"/>
      <c r="BI553" s="221"/>
      <c r="BJ553" s="221"/>
      <c r="BK553" s="221"/>
      <c r="BL553" s="221"/>
      <c r="BM553" s="221"/>
      <c r="BN553" s="221"/>
      <c r="BO553" s="221"/>
      <c r="BP553" s="221"/>
      <c r="BQ553" s="221"/>
      <c r="BR553" s="221"/>
      <c r="BS553" s="221"/>
      <c r="BT553" s="221"/>
      <c r="BU553" s="221"/>
      <c r="BV553" s="221"/>
      <c r="BW553" s="221"/>
      <c r="BX553" s="221"/>
      <c r="BY553" s="221"/>
      <c r="BZ553" s="221"/>
      <c r="CA553" s="221"/>
    </row>
    <row r="554" spans="1:82" ht="20.100000000000001" customHeight="1">
      <c r="A554" s="291" t="str">
        <f>IF(resultats_francais!A554="","",resultats_francais!A554)</f>
        <v/>
      </c>
      <c r="B554" s="121"/>
      <c r="C554" s="122"/>
      <c r="D554" s="123"/>
      <c r="E554" s="121"/>
      <c r="F554" s="122"/>
      <c r="G554" s="122"/>
      <c r="H554" s="124"/>
      <c r="I554" s="240"/>
      <c r="J554" s="121"/>
      <c r="K554" s="122"/>
      <c r="L554" s="124"/>
      <c r="M554" s="121"/>
      <c r="N554" s="122"/>
      <c r="O554" s="122"/>
      <c r="P554" s="122"/>
      <c r="Q554" s="122"/>
      <c r="R554" s="124"/>
      <c r="S554" s="121"/>
      <c r="T554" s="124"/>
      <c r="U554" s="121"/>
      <c r="V554" s="122"/>
      <c r="W554" s="122"/>
      <c r="X554" s="124"/>
      <c r="Y554" s="121"/>
      <c r="Z554" s="122"/>
      <c r="AA554" s="124"/>
      <c r="AB554" s="121"/>
      <c r="AC554" s="122"/>
      <c r="AD554" s="124"/>
      <c r="AE554" s="328" t="str">
        <f t="shared" si="72"/>
        <v/>
      </c>
      <c r="AF554" s="328" t="str">
        <f t="shared" si="73"/>
        <v/>
      </c>
      <c r="AG554" s="328" t="str">
        <f t="shared" si="74"/>
        <v/>
      </c>
      <c r="AH554" s="328" t="str">
        <f t="shared" si="75"/>
        <v/>
      </c>
      <c r="AI554" s="328" t="str">
        <f t="shared" si="76"/>
        <v/>
      </c>
      <c r="AJ554" s="328" t="str">
        <f t="shared" si="77"/>
        <v/>
      </c>
      <c r="AK554" s="328" t="str">
        <f t="shared" si="78"/>
        <v/>
      </c>
      <c r="AL554" s="328" t="str">
        <f t="shared" si="79"/>
        <v/>
      </c>
      <c r="AM554" s="328" t="str">
        <f t="shared" si="80"/>
        <v/>
      </c>
      <c r="AN554" s="221"/>
      <c r="AO554" s="221"/>
      <c r="AP554" s="221"/>
      <c r="AQ554" s="221"/>
      <c r="AR554" s="221"/>
      <c r="AS554" s="221"/>
      <c r="AT554" s="221"/>
      <c r="AU554" s="221"/>
      <c r="AV554" s="221"/>
      <c r="AW554" s="221"/>
      <c r="AX554" s="221"/>
      <c r="AY554" s="221"/>
      <c r="AZ554" s="221"/>
      <c r="BA554" s="221"/>
      <c r="BB554" s="221"/>
      <c r="BC554" s="221"/>
      <c r="BD554" s="221"/>
      <c r="BE554" s="221"/>
      <c r="BF554" s="221"/>
      <c r="BG554" s="221"/>
      <c r="BH554" s="221"/>
      <c r="BI554" s="221"/>
      <c r="BJ554" s="221"/>
      <c r="BK554" s="221"/>
      <c r="BL554" s="221"/>
      <c r="BM554" s="221"/>
      <c r="BN554" s="221"/>
      <c r="BO554" s="221"/>
      <c r="BP554" s="221"/>
      <c r="BQ554" s="221"/>
      <c r="BR554" s="221"/>
      <c r="BS554" s="221"/>
      <c r="BT554" s="221"/>
      <c r="BU554" s="221"/>
      <c r="BV554" s="221"/>
      <c r="BW554" s="221"/>
      <c r="BX554" s="221"/>
      <c r="BY554" s="221"/>
      <c r="BZ554" s="221"/>
      <c r="CA554" s="221"/>
    </row>
    <row r="555" spans="1:82" ht="20.100000000000001" customHeight="1">
      <c r="A555" s="291" t="str">
        <f>IF(resultats_francais!A555="","",resultats_francais!A555)</f>
        <v/>
      </c>
      <c r="B555" s="121"/>
      <c r="C555" s="122"/>
      <c r="D555" s="123"/>
      <c r="E555" s="121"/>
      <c r="F555" s="122"/>
      <c r="G555" s="122"/>
      <c r="H555" s="124"/>
      <c r="I555" s="240"/>
      <c r="J555" s="121"/>
      <c r="K555" s="122"/>
      <c r="L555" s="124"/>
      <c r="M555" s="121"/>
      <c r="N555" s="122"/>
      <c r="O555" s="122"/>
      <c r="P555" s="122"/>
      <c r="Q555" s="122"/>
      <c r="R555" s="124"/>
      <c r="S555" s="121"/>
      <c r="T555" s="124"/>
      <c r="U555" s="121"/>
      <c r="V555" s="122"/>
      <c r="W555" s="122"/>
      <c r="X555" s="124"/>
      <c r="Y555" s="121"/>
      <c r="Z555" s="122"/>
      <c r="AA555" s="124"/>
      <c r="AB555" s="121"/>
      <c r="AC555" s="122"/>
      <c r="AD555" s="124"/>
      <c r="AE555" s="328" t="str">
        <f t="shared" si="72"/>
        <v/>
      </c>
      <c r="AF555" s="328" t="str">
        <f t="shared" si="73"/>
        <v/>
      </c>
      <c r="AG555" s="328" t="str">
        <f t="shared" si="74"/>
        <v/>
      </c>
      <c r="AH555" s="328" t="str">
        <f t="shared" si="75"/>
        <v/>
      </c>
      <c r="AI555" s="328" t="str">
        <f t="shared" si="76"/>
        <v/>
      </c>
      <c r="AJ555" s="328" t="str">
        <f t="shared" si="77"/>
        <v/>
      </c>
      <c r="AK555" s="328" t="str">
        <f t="shared" si="78"/>
        <v/>
      </c>
      <c r="AL555" s="328" t="str">
        <f t="shared" si="79"/>
        <v/>
      </c>
      <c r="AM555" s="328" t="str">
        <f t="shared" si="80"/>
        <v/>
      </c>
      <c r="AN555" s="221"/>
      <c r="AO555" s="221"/>
      <c r="AP555" s="221"/>
      <c r="AQ555" s="221"/>
      <c r="AR555" s="221"/>
      <c r="AS555" s="221"/>
      <c r="AT555" s="221"/>
      <c r="AU555" s="221"/>
      <c r="AV555" s="221"/>
      <c r="AW555" s="221"/>
      <c r="AX555" s="221"/>
      <c r="AY555" s="221"/>
      <c r="AZ555" s="221"/>
      <c r="BA555" s="221"/>
      <c r="BB555" s="221"/>
      <c r="BC555" s="221"/>
      <c r="BD555" s="221"/>
      <c r="BE555" s="221"/>
      <c r="BF555" s="221"/>
      <c r="BG555" s="221"/>
      <c r="BH555" s="221"/>
      <c r="BI555" s="221"/>
      <c r="BJ555" s="221"/>
      <c r="BK555" s="221"/>
      <c r="BL555" s="221"/>
      <c r="BM555" s="221"/>
      <c r="BN555" s="221"/>
      <c r="BO555" s="221"/>
      <c r="BP555" s="221"/>
      <c r="BQ555" s="221"/>
      <c r="BR555" s="221"/>
      <c r="BS555" s="221"/>
      <c r="BT555" s="221"/>
      <c r="BU555" s="221"/>
      <c r="BV555" s="221"/>
      <c r="BW555" s="221"/>
      <c r="BX555" s="221"/>
      <c r="BY555" s="221"/>
      <c r="BZ555" s="221"/>
      <c r="CA555" s="221"/>
    </row>
    <row r="556" spans="1:82" ht="20.100000000000001" customHeight="1">
      <c r="A556" s="291" t="str">
        <f>IF(resultats_francais!A556="","",resultats_francais!A556)</f>
        <v/>
      </c>
      <c r="B556" s="121"/>
      <c r="C556" s="122"/>
      <c r="D556" s="123"/>
      <c r="E556" s="121"/>
      <c r="F556" s="122"/>
      <c r="G556" s="122"/>
      <c r="H556" s="124"/>
      <c r="I556" s="240"/>
      <c r="J556" s="121"/>
      <c r="K556" s="122"/>
      <c r="L556" s="124"/>
      <c r="M556" s="121"/>
      <c r="N556" s="122"/>
      <c r="O556" s="122"/>
      <c r="P556" s="122"/>
      <c r="Q556" s="122"/>
      <c r="R556" s="124"/>
      <c r="S556" s="121"/>
      <c r="T556" s="124"/>
      <c r="U556" s="121"/>
      <c r="V556" s="122"/>
      <c r="W556" s="122"/>
      <c r="X556" s="124"/>
      <c r="Y556" s="121"/>
      <c r="Z556" s="122"/>
      <c r="AA556" s="124"/>
      <c r="AB556" s="121"/>
      <c r="AC556" s="122"/>
      <c r="AD556" s="124"/>
      <c r="AE556" s="328" t="str">
        <f t="shared" si="72"/>
        <v/>
      </c>
      <c r="AF556" s="328" t="str">
        <f t="shared" si="73"/>
        <v/>
      </c>
      <c r="AG556" s="328" t="str">
        <f t="shared" si="74"/>
        <v/>
      </c>
      <c r="AH556" s="328" t="str">
        <f t="shared" si="75"/>
        <v/>
      </c>
      <c r="AI556" s="328" t="str">
        <f t="shared" si="76"/>
        <v/>
      </c>
      <c r="AJ556" s="328" t="str">
        <f t="shared" si="77"/>
        <v/>
      </c>
      <c r="AK556" s="328" t="str">
        <f t="shared" si="78"/>
        <v/>
      </c>
      <c r="AL556" s="328" t="str">
        <f t="shared" si="79"/>
        <v/>
      </c>
      <c r="AM556" s="328" t="str">
        <f t="shared" si="80"/>
        <v/>
      </c>
      <c r="AN556" s="221"/>
      <c r="AO556" s="221"/>
      <c r="AP556" s="221"/>
      <c r="AQ556" s="221"/>
      <c r="AR556" s="221"/>
      <c r="AS556" s="221"/>
      <c r="AT556" s="221"/>
      <c r="AU556" s="221"/>
      <c r="AV556" s="221"/>
      <c r="AW556" s="221"/>
      <c r="AX556" s="221"/>
      <c r="AY556" s="221"/>
      <c r="AZ556" s="221"/>
      <c r="BA556" s="221"/>
      <c r="BB556" s="221"/>
      <c r="BC556" s="221"/>
      <c r="BD556" s="221"/>
      <c r="BE556" s="221"/>
      <c r="BF556" s="221"/>
      <c r="BG556" s="221"/>
      <c r="BH556" s="221"/>
      <c r="BI556" s="221"/>
      <c r="BJ556" s="221"/>
      <c r="BK556" s="221"/>
      <c r="BL556" s="221"/>
      <c r="BM556" s="221"/>
      <c r="BN556" s="221"/>
      <c r="BO556" s="221"/>
      <c r="BP556" s="221"/>
      <c r="BQ556" s="221"/>
      <c r="BR556" s="221"/>
      <c r="BS556" s="221"/>
      <c r="BT556" s="221"/>
      <c r="BU556" s="221"/>
      <c r="BV556" s="221"/>
      <c r="BW556" s="221"/>
      <c r="BX556" s="221"/>
      <c r="BY556" s="221"/>
      <c r="BZ556" s="221"/>
      <c r="CA556" s="221"/>
    </row>
    <row r="557" spans="1:82" ht="20.100000000000001" customHeight="1">
      <c r="A557" s="291" t="str">
        <f>IF(resultats_francais!A557="","",resultats_francais!A557)</f>
        <v/>
      </c>
      <c r="B557" s="121"/>
      <c r="C557" s="122"/>
      <c r="D557" s="123"/>
      <c r="E557" s="121"/>
      <c r="F557" s="122"/>
      <c r="G557" s="122"/>
      <c r="H557" s="124"/>
      <c r="I557" s="240"/>
      <c r="J557" s="121"/>
      <c r="K557" s="122"/>
      <c r="L557" s="124"/>
      <c r="M557" s="121"/>
      <c r="N557" s="122"/>
      <c r="O557" s="122"/>
      <c r="P557" s="122"/>
      <c r="Q557" s="122"/>
      <c r="R557" s="124"/>
      <c r="S557" s="121"/>
      <c r="T557" s="124"/>
      <c r="U557" s="121"/>
      <c r="V557" s="122"/>
      <c r="W557" s="122"/>
      <c r="X557" s="124"/>
      <c r="Y557" s="121"/>
      <c r="Z557" s="122"/>
      <c r="AA557" s="124"/>
      <c r="AB557" s="121"/>
      <c r="AC557" s="122"/>
      <c r="AD557" s="124"/>
      <c r="AE557" s="328" t="str">
        <f t="shared" si="72"/>
        <v/>
      </c>
      <c r="AF557" s="328" t="str">
        <f t="shared" si="73"/>
        <v/>
      </c>
      <c r="AG557" s="328" t="str">
        <f t="shared" si="74"/>
        <v/>
      </c>
      <c r="AH557" s="328" t="str">
        <f t="shared" si="75"/>
        <v/>
      </c>
      <c r="AI557" s="328" t="str">
        <f t="shared" si="76"/>
        <v/>
      </c>
      <c r="AJ557" s="328" t="str">
        <f t="shared" si="77"/>
        <v/>
      </c>
      <c r="AK557" s="328" t="str">
        <f t="shared" si="78"/>
        <v/>
      </c>
      <c r="AL557" s="328" t="str">
        <f t="shared" si="79"/>
        <v/>
      </c>
      <c r="AM557" s="328" t="str">
        <f t="shared" si="80"/>
        <v/>
      </c>
      <c r="AN557" s="221"/>
      <c r="AO557" s="221"/>
      <c r="AP557" s="221"/>
      <c r="AQ557" s="221"/>
      <c r="AR557" s="221"/>
      <c r="AS557" s="221"/>
      <c r="AT557" s="221"/>
      <c r="AU557" s="221"/>
      <c r="AV557" s="221"/>
      <c r="AW557" s="221"/>
      <c r="AX557" s="221"/>
      <c r="AY557" s="221"/>
      <c r="AZ557" s="221"/>
      <c r="BA557" s="221"/>
      <c r="BB557" s="221"/>
      <c r="BC557" s="221"/>
      <c r="BD557" s="221"/>
      <c r="BE557" s="221"/>
      <c r="BF557" s="221"/>
      <c r="BG557" s="221"/>
      <c r="BH557" s="221"/>
      <c r="BI557" s="221"/>
      <c r="BJ557" s="221"/>
      <c r="BK557" s="221"/>
      <c r="BL557" s="221"/>
      <c r="BM557" s="221"/>
      <c r="BN557" s="221"/>
      <c r="BO557" s="221"/>
      <c r="BP557" s="221"/>
      <c r="BQ557" s="221"/>
      <c r="BR557" s="221"/>
      <c r="BS557" s="221"/>
      <c r="BT557" s="221"/>
      <c r="BU557" s="221"/>
      <c r="BV557" s="221"/>
      <c r="BW557" s="221"/>
      <c r="BX557" s="221"/>
      <c r="BY557" s="221"/>
      <c r="BZ557" s="221"/>
      <c r="CA557" s="221"/>
    </row>
    <row r="558" spans="1:82" ht="20.100000000000001" customHeight="1">
      <c r="A558" s="291" t="str">
        <f>IF(resultats_francais!A558="","",resultats_francais!A558)</f>
        <v/>
      </c>
      <c r="B558" s="121"/>
      <c r="C558" s="122"/>
      <c r="D558" s="123"/>
      <c r="E558" s="121"/>
      <c r="F558" s="122"/>
      <c r="G558" s="122"/>
      <c r="H558" s="124"/>
      <c r="I558" s="240"/>
      <c r="J558" s="121"/>
      <c r="K558" s="122"/>
      <c r="L558" s="124"/>
      <c r="M558" s="121"/>
      <c r="N558" s="122"/>
      <c r="O558" s="122"/>
      <c r="P558" s="122"/>
      <c r="Q558" s="122"/>
      <c r="R558" s="124"/>
      <c r="S558" s="121"/>
      <c r="T558" s="124"/>
      <c r="U558" s="121"/>
      <c r="V558" s="122"/>
      <c r="W558" s="122"/>
      <c r="X558" s="124"/>
      <c r="Y558" s="121"/>
      <c r="Z558" s="122"/>
      <c r="AA558" s="124"/>
      <c r="AB558" s="121"/>
      <c r="AC558" s="122"/>
      <c r="AD558" s="124"/>
      <c r="AE558" s="328" t="str">
        <f t="shared" si="72"/>
        <v/>
      </c>
      <c r="AF558" s="328" t="str">
        <f t="shared" si="73"/>
        <v/>
      </c>
      <c r="AG558" s="328" t="str">
        <f t="shared" si="74"/>
        <v/>
      </c>
      <c r="AH558" s="328" t="str">
        <f t="shared" si="75"/>
        <v/>
      </c>
      <c r="AI558" s="328" t="str">
        <f t="shared" si="76"/>
        <v/>
      </c>
      <c r="AJ558" s="328" t="str">
        <f t="shared" si="77"/>
        <v/>
      </c>
      <c r="AK558" s="328" t="str">
        <f t="shared" si="78"/>
        <v/>
      </c>
      <c r="AL558" s="328" t="str">
        <f t="shared" si="79"/>
        <v/>
      </c>
      <c r="AM558" s="328" t="str">
        <f t="shared" si="80"/>
        <v/>
      </c>
      <c r="AN558" s="221"/>
      <c r="AO558" s="221"/>
      <c r="AP558" s="221"/>
      <c r="AQ558" s="221"/>
      <c r="AR558" s="221"/>
      <c r="AS558" s="221"/>
      <c r="AT558" s="221"/>
      <c r="AU558" s="221"/>
      <c r="AV558" s="221"/>
      <c r="AW558" s="221"/>
      <c r="AX558" s="221"/>
      <c r="AY558" s="221"/>
      <c r="AZ558" s="221"/>
      <c r="BA558" s="221"/>
      <c r="BB558" s="221"/>
      <c r="BC558" s="221"/>
      <c r="BD558" s="221"/>
      <c r="BE558" s="221"/>
      <c r="BF558" s="221"/>
      <c r="BG558" s="221"/>
      <c r="BH558" s="221"/>
      <c r="BI558" s="221"/>
      <c r="BJ558" s="221"/>
      <c r="BK558" s="221"/>
      <c r="BL558" s="221"/>
      <c r="BM558" s="221"/>
      <c r="BN558" s="221"/>
      <c r="BO558" s="221"/>
      <c r="BP558" s="221"/>
      <c r="BQ558" s="221"/>
      <c r="BR558" s="221"/>
      <c r="BS558" s="221"/>
      <c r="BT558" s="221"/>
      <c r="BU558" s="221"/>
      <c r="BV558" s="221"/>
      <c r="BW558" s="221"/>
      <c r="BX558" s="221"/>
      <c r="BY558" s="221"/>
      <c r="BZ558" s="221"/>
      <c r="CA558" s="221"/>
    </row>
    <row r="559" spans="1:82" ht="20.100000000000001" customHeight="1">
      <c r="A559" s="291" t="str">
        <f>IF(resultats_francais!A559="","",resultats_francais!A559)</f>
        <v/>
      </c>
      <c r="B559" s="121"/>
      <c r="C559" s="122"/>
      <c r="D559" s="123"/>
      <c r="E559" s="121"/>
      <c r="F559" s="122"/>
      <c r="G559" s="122"/>
      <c r="H559" s="124"/>
      <c r="I559" s="240"/>
      <c r="J559" s="121"/>
      <c r="K559" s="122"/>
      <c r="L559" s="124"/>
      <c r="M559" s="121"/>
      <c r="N559" s="122"/>
      <c r="O559" s="122"/>
      <c r="P559" s="122"/>
      <c r="Q559" s="122"/>
      <c r="R559" s="124"/>
      <c r="S559" s="121"/>
      <c r="T559" s="124"/>
      <c r="U559" s="121"/>
      <c r="V559" s="122"/>
      <c r="W559" s="122"/>
      <c r="X559" s="124"/>
      <c r="Y559" s="121"/>
      <c r="Z559" s="122"/>
      <c r="AA559" s="124"/>
      <c r="AB559" s="121"/>
      <c r="AC559" s="122"/>
      <c r="AD559" s="124"/>
      <c r="AE559" s="328" t="str">
        <f t="shared" si="72"/>
        <v/>
      </c>
      <c r="AF559" s="328" t="str">
        <f t="shared" si="73"/>
        <v/>
      </c>
      <c r="AG559" s="328" t="str">
        <f t="shared" si="74"/>
        <v/>
      </c>
      <c r="AH559" s="328" t="str">
        <f t="shared" si="75"/>
        <v/>
      </c>
      <c r="AI559" s="328" t="str">
        <f t="shared" si="76"/>
        <v/>
      </c>
      <c r="AJ559" s="328" t="str">
        <f t="shared" si="77"/>
        <v/>
      </c>
      <c r="AK559" s="328" t="str">
        <f t="shared" si="78"/>
        <v/>
      </c>
      <c r="AL559" s="328" t="str">
        <f t="shared" si="79"/>
        <v/>
      </c>
      <c r="AM559" s="328" t="str">
        <f t="shared" si="80"/>
        <v/>
      </c>
      <c r="AN559" s="221"/>
      <c r="AO559" s="221"/>
      <c r="AP559" s="221"/>
      <c r="AQ559" s="221"/>
      <c r="AR559" s="221"/>
      <c r="AS559" s="221"/>
      <c r="AT559" s="221"/>
      <c r="AU559" s="221"/>
      <c r="AV559" s="221"/>
      <c r="AW559" s="221"/>
      <c r="AX559" s="221"/>
      <c r="AY559" s="221"/>
      <c r="AZ559" s="221"/>
      <c r="BA559" s="221"/>
      <c r="BB559" s="221"/>
      <c r="BC559" s="221"/>
      <c r="BD559" s="221"/>
      <c r="BE559" s="221"/>
      <c r="BF559" s="221"/>
      <c r="BG559" s="221"/>
      <c r="BH559" s="221"/>
      <c r="BI559" s="221"/>
      <c r="BJ559" s="221"/>
      <c r="BK559" s="221"/>
      <c r="BL559" s="221"/>
      <c r="BM559" s="221"/>
      <c r="BN559" s="221"/>
      <c r="BO559" s="221"/>
      <c r="BP559" s="221"/>
      <c r="BQ559" s="221"/>
      <c r="BR559" s="221"/>
      <c r="BS559" s="221"/>
      <c r="BT559" s="221"/>
      <c r="BU559" s="221"/>
      <c r="BV559" s="221"/>
      <c r="BW559" s="221"/>
      <c r="BX559" s="221"/>
      <c r="BY559" s="221"/>
      <c r="BZ559" s="221"/>
      <c r="CA559" s="221"/>
    </row>
    <row r="560" spans="1:82" ht="20.100000000000001" customHeight="1">
      <c r="A560" s="291" t="str">
        <f>IF(resultats_francais!A560="","",resultats_francais!A560)</f>
        <v/>
      </c>
      <c r="B560" s="121"/>
      <c r="C560" s="122"/>
      <c r="D560" s="123"/>
      <c r="E560" s="121"/>
      <c r="F560" s="122"/>
      <c r="G560" s="122"/>
      <c r="H560" s="124"/>
      <c r="I560" s="240"/>
      <c r="J560" s="121"/>
      <c r="K560" s="122"/>
      <c r="L560" s="124"/>
      <c r="M560" s="121"/>
      <c r="N560" s="122"/>
      <c r="O560" s="122"/>
      <c r="P560" s="122"/>
      <c r="Q560" s="122"/>
      <c r="R560" s="124"/>
      <c r="S560" s="121"/>
      <c r="T560" s="124"/>
      <c r="U560" s="121"/>
      <c r="V560" s="122"/>
      <c r="W560" s="122"/>
      <c r="X560" s="124"/>
      <c r="Y560" s="121"/>
      <c r="Z560" s="122"/>
      <c r="AA560" s="124"/>
      <c r="AB560" s="121"/>
      <c r="AC560" s="122"/>
      <c r="AD560" s="124"/>
      <c r="AE560" s="328" t="str">
        <f t="shared" si="72"/>
        <v/>
      </c>
      <c r="AF560" s="328" t="str">
        <f t="shared" si="73"/>
        <v/>
      </c>
      <c r="AG560" s="328" t="str">
        <f t="shared" si="74"/>
        <v/>
      </c>
      <c r="AH560" s="328" t="str">
        <f t="shared" si="75"/>
        <v/>
      </c>
      <c r="AI560" s="328" t="str">
        <f t="shared" si="76"/>
        <v/>
      </c>
      <c r="AJ560" s="328" t="str">
        <f t="shared" si="77"/>
        <v/>
      </c>
      <c r="AK560" s="328" t="str">
        <f t="shared" si="78"/>
        <v/>
      </c>
      <c r="AL560" s="328" t="str">
        <f t="shared" si="79"/>
        <v/>
      </c>
      <c r="AM560" s="328" t="str">
        <f t="shared" si="80"/>
        <v/>
      </c>
      <c r="AN560" s="221"/>
      <c r="AO560" s="221"/>
      <c r="AP560" s="221"/>
      <c r="AQ560" s="221"/>
      <c r="AR560" s="221"/>
      <c r="AS560" s="221"/>
      <c r="AT560" s="221"/>
      <c r="AU560" s="221"/>
      <c r="AV560" s="221"/>
      <c r="AW560" s="221"/>
      <c r="AX560" s="221"/>
      <c r="AY560" s="221"/>
      <c r="AZ560" s="221"/>
      <c r="BA560" s="221"/>
      <c r="BB560" s="221"/>
      <c r="BC560" s="221"/>
      <c r="BD560" s="221"/>
      <c r="BE560" s="221"/>
      <c r="BF560" s="221"/>
      <c r="BG560" s="221"/>
      <c r="BH560" s="221"/>
      <c r="BI560" s="221"/>
      <c r="BJ560" s="221"/>
      <c r="BK560" s="221"/>
      <c r="BL560" s="221"/>
      <c r="BM560" s="221"/>
      <c r="BN560" s="221"/>
      <c r="BO560" s="221"/>
      <c r="BP560" s="221"/>
      <c r="BQ560" s="221"/>
      <c r="BR560" s="221"/>
      <c r="BS560" s="221"/>
      <c r="BT560" s="221"/>
      <c r="BU560" s="221"/>
      <c r="BV560" s="221"/>
      <c r="BW560" s="221"/>
      <c r="BX560" s="221"/>
      <c r="BY560" s="221"/>
      <c r="BZ560" s="221"/>
      <c r="CA560" s="221"/>
    </row>
    <row r="561" spans="1:79" ht="20.100000000000001" customHeight="1">
      <c r="A561" s="291" t="str">
        <f>IF(resultats_francais!A561="","",resultats_francais!A561)</f>
        <v/>
      </c>
      <c r="B561" s="121"/>
      <c r="C561" s="122"/>
      <c r="D561" s="123"/>
      <c r="E561" s="121"/>
      <c r="F561" s="122"/>
      <c r="G561" s="122"/>
      <c r="H561" s="124"/>
      <c r="I561" s="240"/>
      <c r="J561" s="121"/>
      <c r="K561" s="122"/>
      <c r="L561" s="124"/>
      <c r="M561" s="121"/>
      <c r="N561" s="122"/>
      <c r="O561" s="122"/>
      <c r="P561" s="122"/>
      <c r="Q561" s="122"/>
      <c r="R561" s="124"/>
      <c r="S561" s="121"/>
      <c r="T561" s="124"/>
      <c r="U561" s="121"/>
      <c r="V561" s="122"/>
      <c r="W561" s="122"/>
      <c r="X561" s="124"/>
      <c r="Y561" s="121"/>
      <c r="Z561" s="122"/>
      <c r="AA561" s="124"/>
      <c r="AB561" s="121"/>
      <c r="AC561" s="122"/>
      <c r="AD561" s="124"/>
      <c r="AE561" s="328" t="str">
        <f t="shared" si="72"/>
        <v/>
      </c>
      <c r="AF561" s="328" t="str">
        <f t="shared" si="73"/>
        <v/>
      </c>
      <c r="AG561" s="328" t="str">
        <f t="shared" si="74"/>
        <v/>
      </c>
      <c r="AH561" s="328" t="str">
        <f t="shared" si="75"/>
        <v/>
      </c>
      <c r="AI561" s="328" t="str">
        <f t="shared" si="76"/>
        <v/>
      </c>
      <c r="AJ561" s="328" t="str">
        <f t="shared" si="77"/>
        <v/>
      </c>
      <c r="AK561" s="328" t="str">
        <f t="shared" si="78"/>
        <v/>
      </c>
      <c r="AL561" s="328" t="str">
        <f t="shared" si="79"/>
        <v/>
      </c>
      <c r="AM561" s="328" t="str">
        <f t="shared" si="80"/>
        <v/>
      </c>
      <c r="AN561" s="221"/>
      <c r="AO561" s="221"/>
      <c r="AP561" s="221"/>
      <c r="AQ561" s="221"/>
      <c r="AR561" s="221"/>
      <c r="AS561" s="221"/>
      <c r="AT561" s="221"/>
      <c r="AU561" s="221"/>
      <c r="AV561" s="221"/>
      <c r="AW561" s="221"/>
      <c r="AX561" s="221"/>
      <c r="AY561" s="221"/>
      <c r="AZ561" s="221"/>
      <c r="BA561" s="221"/>
      <c r="BB561" s="221"/>
      <c r="BC561" s="221"/>
      <c r="BD561" s="221"/>
      <c r="BE561" s="221"/>
      <c r="BF561" s="221"/>
      <c r="BG561" s="221"/>
      <c r="BH561" s="221"/>
      <c r="BI561" s="221"/>
      <c r="BJ561" s="221"/>
      <c r="BK561" s="221"/>
      <c r="BL561" s="221"/>
      <c r="BM561" s="221"/>
      <c r="BN561" s="221"/>
      <c r="BO561" s="221"/>
      <c r="BP561" s="221"/>
      <c r="BQ561" s="221"/>
      <c r="BR561" s="221"/>
      <c r="BS561" s="221"/>
      <c r="BT561" s="221"/>
      <c r="BU561" s="221"/>
      <c r="BV561" s="221"/>
      <c r="BW561" s="221"/>
      <c r="BX561" s="221"/>
      <c r="BY561" s="221"/>
      <c r="BZ561" s="221"/>
      <c r="CA561" s="221"/>
    </row>
    <row r="562" spans="1:79" ht="20.100000000000001" customHeight="1">
      <c r="A562" s="291" t="str">
        <f>IF(resultats_francais!A562="","",resultats_francais!A562)</f>
        <v/>
      </c>
      <c r="B562" s="121"/>
      <c r="C562" s="122"/>
      <c r="D562" s="123"/>
      <c r="E562" s="121"/>
      <c r="F562" s="122"/>
      <c r="G562" s="122"/>
      <c r="H562" s="124"/>
      <c r="I562" s="240"/>
      <c r="J562" s="121"/>
      <c r="K562" s="122"/>
      <c r="L562" s="124"/>
      <c r="M562" s="121"/>
      <c r="N562" s="122"/>
      <c r="O562" s="122"/>
      <c r="P562" s="122"/>
      <c r="Q562" s="122"/>
      <c r="R562" s="124"/>
      <c r="S562" s="121"/>
      <c r="T562" s="124"/>
      <c r="U562" s="121"/>
      <c r="V562" s="122"/>
      <c r="W562" s="122"/>
      <c r="X562" s="124"/>
      <c r="Y562" s="121"/>
      <c r="Z562" s="122"/>
      <c r="AA562" s="124"/>
      <c r="AB562" s="121"/>
      <c r="AC562" s="122"/>
      <c r="AD562" s="124"/>
      <c r="AE562" s="328" t="str">
        <f t="shared" si="72"/>
        <v/>
      </c>
      <c r="AF562" s="328" t="str">
        <f t="shared" si="73"/>
        <v/>
      </c>
      <c r="AG562" s="328" t="str">
        <f t="shared" si="74"/>
        <v/>
      </c>
      <c r="AH562" s="328" t="str">
        <f t="shared" si="75"/>
        <v/>
      </c>
      <c r="AI562" s="328" t="str">
        <f t="shared" si="76"/>
        <v/>
      </c>
      <c r="AJ562" s="328" t="str">
        <f t="shared" si="77"/>
        <v/>
      </c>
      <c r="AK562" s="328" t="str">
        <f t="shared" si="78"/>
        <v/>
      </c>
      <c r="AL562" s="328" t="str">
        <f t="shared" si="79"/>
        <v/>
      </c>
      <c r="AM562" s="328" t="str">
        <f t="shared" si="80"/>
        <v/>
      </c>
      <c r="AN562" s="221"/>
      <c r="AO562" s="221"/>
      <c r="AP562" s="221"/>
      <c r="AQ562" s="221"/>
      <c r="AR562" s="221"/>
      <c r="AS562" s="221"/>
      <c r="AT562" s="221"/>
      <c r="AU562" s="221"/>
      <c r="AV562" s="221"/>
      <c r="AW562" s="221"/>
      <c r="AX562" s="221"/>
      <c r="AY562" s="221"/>
      <c r="AZ562" s="221"/>
      <c r="BA562" s="221"/>
      <c r="BB562" s="221"/>
      <c r="BC562" s="221"/>
      <c r="BD562" s="221"/>
      <c r="BE562" s="221"/>
      <c r="BF562" s="221"/>
      <c r="BG562" s="221"/>
      <c r="BH562" s="221"/>
      <c r="BI562" s="221"/>
      <c r="BJ562" s="221"/>
      <c r="BK562" s="221"/>
      <c r="BL562" s="221"/>
      <c r="BM562" s="221"/>
      <c r="BN562" s="221"/>
      <c r="BO562" s="221"/>
      <c r="BP562" s="221"/>
      <c r="BQ562" s="221"/>
      <c r="BR562" s="221"/>
      <c r="BS562" s="221"/>
      <c r="BT562" s="221"/>
      <c r="BU562" s="221"/>
      <c r="BV562" s="221"/>
      <c r="BW562" s="221"/>
      <c r="BX562" s="221"/>
      <c r="BY562" s="221"/>
      <c r="BZ562" s="221"/>
      <c r="CA562" s="221"/>
    </row>
    <row r="563" spans="1:79" ht="20.100000000000001" customHeight="1">
      <c r="A563" s="291" t="str">
        <f>IF(resultats_francais!A563="","",resultats_francais!A563)</f>
        <v/>
      </c>
      <c r="B563" s="121"/>
      <c r="C563" s="122"/>
      <c r="D563" s="123"/>
      <c r="E563" s="121"/>
      <c r="F563" s="122"/>
      <c r="G563" s="122"/>
      <c r="H563" s="124"/>
      <c r="I563" s="240"/>
      <c r="J563" s="121"/>
      <c r="K563" s="122"/>
      <c r="L563" s="124"/>
      <c r="M563" s="121"/>
      <c r="N563" s="122"/>
      <c r="O563" s="122"/>
      <c r="P563" s="122"/>
      <c r="Q563" s="122"/>
      <c r="R563" s="124"/>
      <c r="S563" s="121"/>
      <c r="T563" s="124"/>
      <c r="U563" s="121"/>
      <c r="V563" s="122"/>
      <c r="W563" s="122"/>
      <c r="X563" s="124"/>
      <c r="Y563" s="121"/>
      <c r="Z563" s="122"/>
      <c r="AA563" s="124"/>
      <c r="AB563" s="121"/>
      <c r="AC563" s="122"/>
      <c r="AD563" s="124"/>
      <c r="AE563" s="328" t="str">
        <f t="shared" si="72"/>
        <v/>
      </c>
      <c r="AF563" s="328" t="str">
        <f t="shared" si="73"/>
        <v/>
      </c>
      <c r="AG563" s="328" t="str">
        <f t="shared" si="74"/>
        <v/>
      </c>
      <c r="AH563" s="328" t="str">
        <f t="shared" si="75"/>
        <v/>
      </c>
      <c r="AI563" s="328" t="str">
        <f t="shared" si="76"/>
        <v/>
      </c>
      <c r="AJ563" s="328" t="str">
        <f t="shared" si="77"/>
        <v/>
      </c>
      <c r="AK563" s="328" t="str">
        <f t="shared" si="78"/>
        <v/>
      </c>
      <c r="AL563" s="328" t="str">
        <f t="shared" si="79"/>
        <v/>
      </c>
      <c r="AM563" s="328" t="str">
        <f t="shared" si="80"/>
        <v/>
      </c>
      <c r="AN563" s="221"/>
      <c r="AO563" s="221"/>
      <c r="AP563" s="221"/>
      <c r="AQ563" s="221"/>
      <c r="AR563" s="221"/>
      <c r="AS563" s="221"/>
      <c r="AT563" s="221"/>
      <c r="AU563" s="221"/>
      <c r="AV563" s="221"/>
      <c r="AW563" s="221"/>
      <c r="AX563" s="221"/>
      <c r="AY563" s="221"/>
      <c r="AZ563" s="221"/>
      <c r="BA563" s="221"/>
      <c r="BB563" s="221"/>
      <c r="BC563" s="221"/>
      <c r="BD563" s="221"/>
      <c r="BE563" s="221"/>
      <c r="BF563" s="221"/>
      <c r="BG563" s="221"/>
      <c r="BH563" s="221"/>
      <c r="BI563" s="221"/>
      <c r="BJ563" s="221"/>
      <c r="BK563" s="221"/>
      <c r="BL563" s="221"/>
      <c r="BM563" s="221"/>
      <c r="BN563" s="221"/>
      <c r="BO563" s="221"/>
      <c r="BP563" s="221"/>
      <c r="BQ563" s="221"/>
      <c r="BR563" s="221"/>
      <c r="BS563" s="221"/>
      <c r="BT563" s="221"/>
      <c r="BU563" s="221"/>
      <c r="BV563" s="221"/>
      <c r="BW563" s="221"/>
      <c r="BX563" s="221"/>
      <c r="BY563" s="221"/>
      <c r="BZ563" s="221"/>
      <c r="CA563" s="221"/>
    </row>
    <row r="564" spans="1:79" ht="20.100000000000001" customHeight="1">
      <c r="A564" s="291" t="str">
        <f>IF(resultats_francais!A564="","",resultats_francais!A564)</f>
        <v/>
      </c>
      <c r="B564" s="121"/>
      <c r="C564" s="122"/>
      <c r="D564" s="123"/>
      <c r="E564" s="121"/>
      <c r="F564" s="122"/>
      <c r="G564" s="122"/>
      <c r="H564" s="124"/>
      <c r="I564" s="240"/>
      <c r="J564" s="121"/>
      <c r="K564" s="122"/>
      <c r="L564" s="124"/>
      <c r="M564" s="121"/>
      <c r="N564" s="122"/>
      <c r="O564" s="122"/>
      <c r="P564" s="122"/>
      <c r="Q564" s="122"/>
      <c r="R564" s="124"/>
      <c r="S564" s="121"/>
      <c r="T564" s="124"/>
      <c r="U564" s="121"/>
      <c r="V564" s="122"/>
      <c r="W564" s="122"/>
      <c r="X564" s="124"/>
      <c r="Y564" s="121"/>
      <c r="Z564" s="122"/>
      <c r="AA564" s="124"/>
      <c r="AB564" s="121"/>
      <c r="AC564" s="122"/>
      <c r="AD564" s="124"/>
      <c r="AE564" s="328" t="str">
        <f t="shared" si="72"/>
        <v/>
      </c>
      <c r="AF564" s="328" t="str">
        <f t="shared" si="73"/>
        <v/>
      </c>
      <c r="AG564" s="328" t="str">
        <f t="shared" si="74"/>
        <v/>
      </c>
      <c r="AH564" s="328" t="str">
        <f t="shared" si="75"/>
        <v/>
      </c>
      <c r="AI564" s="328" t="str">
        <f t="shared" si="76"/>
        <v/>
      </c>
      <c r="AJ564" s="328" t="str">
        <f t="shared" si="77"/>
        <v/>
      </c>
      <c r="AK564" s="328" t="str">
        <f t="shared" si="78"/>
        <v/>
      </c>
      <c r="AL564" s="328" t="str">
        <f t="shared" si="79"/>
        <v/>
      </c>
      <c r="AM564" s="328" t="str">
        <f t="shared" si="80"/>
        <v/>
      </c>
      <c r="AN564" s="177"/>
      <c r="AO564" s="177"/>
      <c r="AP564" s="177"/>
      <c r="AQ564" s="177"/>
      <c r="AR564" s="177"/>
      <c r="AS564" s="177"/>
      <c r="AT564" s="177"/>
      <c r="AU564" s="177"/>
      <c r="AV564" s="177"/>
      <c r="AW564" s="221"/>
      <c r="AX564" s="221"/>
      <c r="AY564" s="221"/>
      <c r="AZ564" s="221"/>
      <c r="BA564" s="221"/>
      <c r="BB564" s="221"/>
      <c r="BC564" s="221"/>
      <c r="BD564" s="221"/>
      <c r="BE564" s="221"/>
      <c r="BF564" s="221"/>
      <c r="BG564" s="221"/>
      <c r="BH564" s="221"/>
      <c r="BI564" s="221"/>
      <c r="BJ564" s="221"/>
      <c r="BK564" s="221"/>
      <c r="BL564" s="221"/>
      <c r="BM564" s="221"/>
      <c r="BN564" s="221"/>
      <c r="BO564" s="221"/>
      <c r="BP564" s="221"/>
      <c r="BQ564" s="221"/>
      <c r="BR564" s="221"/>
      <c r="BS564" s="221"/>
      <c r="BT564" s="221"/>
      <c r="BU564" s="221"/>
      <c r="BV564" s="221"/>
      <c r="BW564" s="221"/>
      <c r="BX564" s="221"/>
      <c r="BY564" s="221"/>
      <c r="BZ564" s="221"/>
      <c r="CA564" s="221"/>
    </row>
    <row r="565" spans="1:79" ht="20.100000000000001" customHeight="1">
      <c r="A565" s="291" t="str">
        <f>IF(resultats_francais!A565="","",resultats_francais!A565)</f>
        <v/>
      </c>
      <c r="B565" s="121"/>
      <c r="C565" s="122"/>
      <c r="D565" s="123"/>
      <c r="E565" s="121"/>
      <c r="F565" s="122"/>
      <c r="G565" s="122"/>
      <c r="H565" s="124"/>
      <c r="I565" s="240"/>
      <c r="J565" s="121"/>
      <c r="K565" s="122"/>
      <c r="L565" s="124"/>
      <c r="M565" s="121"/>
      <c r="N565" s="122"/>
      <c r="O565" s="122"/>
      <c r="P565" s="122"/>
      <c r="Q565" s="122"/>
      <c r="R565" s="124"/>
      <c r="S565" s="121"/>
      <c r="T565" s="124"/>
      <c r="U565" s="121"/>
      <c r="V565" s="122"/>
      <c r="W565" s="122"/>
      <c r="X565" s="124"/>
      <c r="Y565" s="121"/>
      <c r="Z565" s="122"/>
      <c r="AA565" s="124"/>
      <c r="AB565" s="121"/>
      <c r="AC565" s="122"/>
      <c r="AD565" s="124"/>
      <c r="AE565" s="328" t="str">
        <f t="shared" si="72"/>
        <v/>
      </c>
      <c r="AF565" s="328" t="str">
        <f t="shared" si="73"/>
        <v/>
      </c>
      <c r="AG565" s="328" t="str">
        <f t="shared" si="74"/>
        <v/>
      </c>
      <c r="AH565" s="328" t="str">
        <f t="shared" si="75"/>
        <v/>
      </c>
      <c r="AI565" s="328" t="str">
        <f t="shared" si="76"/>
        <v/>
      </c>
      <c r="AJ565" s="328" t="str">
        <f t="shared" si="77"/>
        <v/>
      </c>
      <c r="AK565" s="328" t="str">
        <f t="shared" si="78"/>
        <v/>
      </c>
      <c r="AL565" s="328" t="str">
        <f t="shared" si="79"/>
        <v/>
      </c>
      <c r="AM565" s="328" t="str">
        <f t="shared" si="80"/>
        <v/>
      </c>
      <c r="AN565" s="177"/>
      <c r="AO565" s="177"/>
      <c r="AP565" s="177"/>
      <c r="AQ565" s="177"/>
      <c r="AR565" s="177"/>
      <c r="AS565" s="177"/>
      <c r="AT565" s="177"/>
      <c r="AU565" s="177"/>
      <c r="AV565" s="177"/>
      <c r="AW565" s="221"/>
      <c r="AX565" s="221"/>
      <c r="AY565" s="221"/>
      <c r="AZ565" s="221"/>
      <c r="BA565" s="221"/>
      <c r="BB565" s="221"/>
      <c r="BC565" s="221"/>
      <c r="BD565" s="221"/>
      <c r="BE565" s="221"/>
      <c r="BF565" s="221"/>
      <c r="BG565" s="221"/>
      <c r="BH565" s="221"/>
      <c r="BI565" s="221"/>
      <c r="BJ565" s="221"/>
      <c r="BK565" s="221"/>
      <c r="BL565" s="221"/>
      <c r="BM565" s="221"/>
      <c r="BN565" s="221"/>
      <c r="BO565" s="221"/>
      <c r="BP565" s="221"/>
      <c r="BQ565" s="221"/>
      <c r="BR565" s="221"/>
      <c r="BS565" s="221"/>
      <c r="BT565" s="221"/>
      <c r="BU565" s="221"/>
      <c r="BV565" s="221"/>
      <c r="BW565" s="221"/>
      <c r="BX565" s="221"/>
      <c r="BY565" s="221"/>
      <c r="BZ565" s="221"/>
      <c r="CA565" s="221"/>
    </row>
    <row r="566" spans="1:79" ht="20.100000000000001" customHeight="1">
      <c r="A566" s="291" t="str">
        <f>IF(resultats_francais!A566="","",resultats_francais!A566)</f>
        <v/>
      </c>
      <c r="B566" s="121"/>
      <c r="C566" s="122"/>
      <c r="D566" s="123"/>
      <c r="E566" s="121"/>
      <c r="F566" s="122"/>
      <c r="G566" s="122"/>
      <c r="H566" s="124"/>
      <c r="I566" s="240"/>
      <c r="J566" s="121"/>
      <c r="K566" s="122"/>
      <c r="L566" s="124"/>
      <c r="M566" s="121"/>
      <c r="N566" s="122"/>
      <c r="O566" s="122"/>
      <c r="P566" s="122"/>
      <c r="Q566" s="122"/>
      <c r="R566" s="124"/>
      <c r="S566" s="121"/>
      <c r="T566" s="124"/>
      <c r="U566" s="121"/>
      <c r="V566" s="122"/>
      <c r="W566" s="122"/>
      <c r="X566" s="124"/>
      <c r="Y566" s="121"/>
      <c r="Z566" s="122"/>
      <c r="AA566" s="124"/>
      <c r="AB566" s="121"/>
      <c r="AC566" s="122"/>
      <c r="AD566" s="124"/>
      <c r="AE566" s="328" t="str">
        <f t="shared" si="72"/>
        <v/>
      </c>
      <c r="AF566" s="328" t="str">
        <f t="shared" si="73"/>
        <v/>
      </c>
      <c r="AG566" s="328" t="str">
        <f t="shared" si="74"/>
        <v/>
      </c>
      <c r="AH566" s="328" t="str">
        <f t="shared" si="75"/>
        <v/>
      </c>
      <c r="AI566" s="328" t="str">
        <f t="shared" si="76"/>
        <v/>
      </c>
      <c r="AJ566" s="328" t="str">
        <f t="shared" si="77"/>
        <v/>
      </c>
      <c r="AK566" s="328" t="str">
        <f t="shared" si="78"/>
        <v/>
      </c>
      <c r="AL566" s="328" t="str">
        <f t="shared" si="79"/>
        <v/>
      </c>
      <c r="AM566" s="328" t="str">
        <f t="shared" si="80"/>
        <v/>
      </c>
      <c r="AN566" s="177"/>
      <c r="AO566" s="177"/>
      <c r="AP566" s="177"/>
      <c r="AQ566" s="177"/>
      <c r="AR566" s="177"/>
      <c r="AS566" s="177"/>
      <c r="AT566" s="177"/>
      <c r="AU566" s="177"/>
      <c r="AV566" s="177"/>
      <c r="AW566" s="221"/>
      <c r="AX566" s="221"/>
      <c r="AY566" s="221"/>
      <c r="AZ566" s="221"/>
      <c r="BA566" s="221"/>
      <c r="BB566" s="221"/>
      <c r="BC566" s="221"/>
      <c r="BD566" s="221"/>
      <c r="BE566" s="221"/>
      <c r="BF566" s="221"/>
      <c r="BG566" s="221"/>
      <c r="BH566" s="221"/>
      <c r="BI566" s="221"/>
      <c r="BJ566" s="221"/>
      <c r="BK566" s="221"/>
      <c r="BL566" s="221"/>
      <c r="BM566" s="221"/>
      <c r="BN566" s="221"/>
      <c r="BO566" s="221"/>
      <c r="BP566" s="221"/>
      <c r="BQ566" s="221"/>
      <c r="BR566" s="221"/>
      <c r="BS566" s="221"/>
      <c r="BT566" s="221"/>
      <c r="BU566" s="221"/>
      <c r="BV566" s="221"/>
      <c r="BW566" s="221"/>
      <c r="BX566" s="221"/>
      <c r="BY566" s="221"/>
      <c r="BZ566" s="221"/>
      <c r="CA566" s="221"/>
    </row>
    <row r="567" spans="1:79" ht="20.100000000000001" customHeight="1">
      <c r="A567" s="291" t="str">
        <f>IF(resultats_francais!A567="","",resultats_francais!A567)</f>
        <v/>
      </c>
      <c r="B567" s="121"/>
      <c r="C567" s="122"/>
      <c r="D567" s="123"/>
      <c r="E567" s="121"/>
      <c r="F567" s="122"/>
      <c r="G567" s="122"/>
      <c r="H567" s="124"/>
      <c r="I567" s="240"/>
      <c r="J567" s="121"/>
      <c r="K567" s="122"/>
      <c r="L567" s="124"/>
      <c r="M567" s="121"/>
      <c r="N567" s="122"/>
      <c r="O567" s="122"/>
      <c r="P567" s="122"/>
      <c r="Q567" s="122"/>
      <c r="R567" s="124"/>
      <c r="S567" s="121"/>
      <c r="T567" s="124"/>
      <c r="U567" s="121"/>
      <c r="V567" s="122"/>
      <c r="W567" s="122"/>
      <c r="X567" s="124"/>
      <c r="Y567" s="121"/>
      <c r="Z567" s="122"/>
      <c r="AA567" s="124"/>
      <c r="AB567" s="121"/>
      <c r="AC567" s="122"/>
      <c r="AD567" s="124"/>
      <c r="AE567" s="328" t="str">
        <f t="shared" si="72"/>
        <v/>
      </c>
      <c r="AF567" s="328" t="str">
        <f t="shared" si="73"/>
        <v/>
      </c>
      <c r="AG567" s="328" t="str">
        <f t="shared" si="74"/>
        <v/>
      </c>
      <c r="AH567" s="328" t="str">
        <f t="shared" si="75"/>
        <v/>
      </c>
      <c r="AI567" s="328" t="str">
        <f t="shared" si="76"/>
        <v/>
      </c>
      <c r="AJ567" s="328" t="str">
        <f t="shared" si="77"/>
        <v/>
      </c>
      <c r="AK567" s="328" t="str">
        <f t="shared" si="78"/>
        <v/>
      </c>
      <c r="AL567" s="328" t="str">
        <f t="shared" si="79"/>
        <v/>
      </c>
      <c r="AM567" s="328" t="str">
        <f t="shared" si="80"/>
        <v/>
      </c>
      <c r="AN567" s="177"/>
      <c r="AO567" s="177"/>
      <c r="AP567" s="177"/>
      <c r="AQ567" s="177"/>
      <c r="AR567" s="177"/>
      <c r="AS567" s="177"/>
      <c r="AT567" s="177"/>
      <c r="AU567" s="177"/>
      <c r="AV567" s="177"/>
      <c r="AW567" s="221"/>
      <c r="AX567" s="221"/>
      <c r="AY567" s="221"/>
      <c r="AZ567" s="221"/>
      <c r="BA567" s="221"/>
      <c r="BB567" s="221"/>
      <c r="BC567" s="221"/>
      <c r="BD567" s="221"/>
      <c r="BE567" s="221"/>
      <c r="BF567" s="221"/>
      <c r="BG567" s="221"/>
      <c r="BH567" s="221"/>
      <c r="BI567" s="221"/>
      <c r="BJ567" s="221"/>
      <c r="BK567" s="221"/>
      <c r="BL567" s="221"/>
      <c r="BM567" s="221"/>
      <c r="BN567" s="221"/>
      <c r="BO567" s="221"/>
      <c r="BP567" s="221"/>
      <c r="BQ567" s="221"/>
      <c r="BR567" s="221"/>
      <c r="BS567" s="221"/>
      <c r="BT567" s="221"/>
      <c r="BU567" s="221"/>
      <c r="BV567" s="221"/>
      <c r="BW567" s="221"/>
      <c r="BX567" s="221"/>
      <c r="BY567" s="221"/>
      <c r="BZ567" s="221"/>
      <c r="CA567" s="221"/>
    </row>
    <row r="568" spans="1:79" ht="20.100000000000001" customHeight="1">
      <c r="A568" s="291" t="str">
        <f>IF(resultats_francais!A568="","",resultats_francais!A568)</f>
        <v/>
      </c>
      <c r="B568" s="121"/>
      <c r="C568" s="122"/>
      <c r="D568" s="123"/>
      <c r="E568" s="121"/>
      <c r="F568" s="122"/>
      <c r="G568" s="122"/>
      <c r="H568" s="124"/>
      <c r="I568" s="240"/>
      <c r="J568" s="121"/>
      <c r="K568" s="122"/>
      <c r="L568" s="124"/>
      <c r="M568" s="121"/>
      <c r="N568" s="122"/>
      <c r="O568" s="122"/>
      <c r="P568" s="122"/>
      <c r="Q568" s="122"/>
      <c r="R568" s="124"/>
      <c r="S568" s="121"/>
      <c r="T568" s="124"/>
      <c r="U568" s="121"/>
      <c r="V568" s="122"/>
      <c r="W568" s="122"/>
      <c r="X568" s="124"/>
      <c r="Y568" s="121"/>
      <c r="Z568" s="122"/>
      <c r="AA568" s="124"/>
      <c r="AB568" s="121"/>
      <c r="AC568" s="122"/>
      <c r="AD568" s="124"/>
      <c r="AE568" s="328" t="str">
        <f t="shared" si="72"/>
        <v/>
      </c>
      <c r="AF568" s="328" t="str">
        <f t="shared" si="73"/>
        <v/>
      </c>
      <c r="AG568" s="328" t="str">
        <f t="shared" si="74"/>
        <v/>
      </c>
      <c r="AH568" s="328" t="str">
        <f t="shared" si="75"/>
        <v/>
      </c>
      <c r="AI568" s="328" t="str">
        <f t="shared" si="76"/>
        <v/>
      </c>
      <c r="AJ568" s="328" t="str">
        <f t="shared" si="77"/>
        <v/>
      </c>
      <c r="AK568" s="328" t="str">
        <f t="shared" si="78"/>
        <v/>
      </c>
      <c r="AL568" s="328" t="str">
        <f t="shared" si="79"/>
        <v/>
      </c>
      <c r="AM568" s="328" t="str">
        <f t="shared" si="80"/>
        <v/>
      </c>
      <c r="AN568" s="177"/>
      <c r="AO568" s="177"/>
      <c r="AP568" s="177"/>
      <c r="AQ568" s="177"/>
      <c r="AR568" s="177"/>
      <c r="AS568" s="177"/>
      <c r="AT568" s="177"/>
      <c r="AU568" s="177"/>
      <c r="AV568" s="177"/>
      <c r="AW568" s="221"/>
      <c r="AX568" s="221"/>
      <c r="AY568" s="221"/>
      <c r="AZ568" s="221"/>
      <c r="BA568" s="221"/>
      <c r="BB568" s="221"/>
      <c r="BC568" s="221"/>
      <c r="BD568" s="221"/>
      <c r="BE568" s="221"/>
      <c r="BF568" s="221"/>
      <c r="BG568" s="221"/>
      <c r="BH568" s="221"/>
      <c r="BI568" s="221"/>
      <c r="BJ568" s="221"/>
      <c r="BK568" s="221"/>
      <c r="BL568" s="221"/>
      <c r="BM568" s="221"/>
      <c r="BN568" s="221"/>
      <c r="BO568" s="221"/>
      <c r="BP568" s="221"/>
      <c r="BQ568" s="221"/>
      <c r="BR568" s="221"/>
      <c r="BS568" s="221"/>
      <c r="BT568" s="221"/>
      <c r="BU568" s="221"/>
      <c r="BV568" s="221"/>
      <c r="BW568" s="221"/>
      <c r="BX568" s="221"/>
      <c r="BY568" s="221"/>
      <c r="BZ568" s="221"/>
      <c r="CA568" s="221"/>
    </row>
    <row r="569" spans="1:79" ht="20.100000000000001" customHeight="1">
      <c r="A569" s="291" t="str">
        <f>IF(resultats_francais!A569="","",resultats_francais!A569)</f>
        <v/>
      </c>
      <c r="B569" s="121"/>
      <c r="C569" s="122"/>
      <c r="D569" s="123"/>
      <c r="E569" s="121"/>
      <c r="F569" s="122"/>
      <c r="G569" s="122"/>
      <c r="H569" s="124"/>
      <c r="I569" s="240"/>
      <c r="J569" s="121"/>
      <c r="K569" s="122"/>
      <c r="L569" s="124"/>
      <c r="M569" s="121"/>
      <c r="N569" s="122"/>
      <c r="O569" s="122"/>
      <c r="P569" s="122"/>
      <c r="Q569" s="122"/>
      <c r="R569" s="124"/>
      <c r="S569" s="121"/>
      <c r="T569" s="124"/>
      <c r="U569" s="121"/>
      <c r="V569" s="122"/>
      <c r="W569" s="122"/>
      <c r="X569" s="124"/>
      <c r="Y569" s="121"/>
      <c r="Z569" s="122"/>
      <c r="AA569" s="124"/>
      <c r="AB569" s="121"/>
      <c r="AC569" s="122"/>
      <c r="AD569" s="124"/>
      <c r="AE569" s="328" t="str">
        <f t="shared" si="72"/>
        <v/>
      </c>
      <c r="AF569" s="328" t="str">
        <f t="shared" si="73"/>
        <v/>
      </c>
      <c r="AG569" s="328" t="str">
        <f t="shared" si="74"/>
        <v/>
      </c>
      <c r="AH569" s="328" t="str">
        <f t="shared" si="75"/>
        <v/>
      </c>
      <c r="AI569" s="328" t="str">
        <f t="shared" si="76"/>
        <v/>
      </c>
      <c r="AJ569" s="328" t="str">
        <f t="shared" si="77"/>
        <v/>
      </c>
      <c r="AK569" s="328" t="str">
        <f t="shared" si="78"/>
        <v/>
      </c>
      <c r="AL569" s="328" t="str">
        <f t="shared" si="79"/>
        <v/>
      </c>
      <c r="AM569" s="328" t="str">
        <f t="shared" si="80"/>
        <v/>
      </c>
      <c r="AN569" s="177"/>
      <c r="AO569" s="177"/>
      <c r="AP569" s="177"/>
      <c r="AQ569" s="177"/>
      <c r="AR569" s="177"/>
      <c r="AS569" s="177"/>
      <c r="AT569" s="177"/>
      <c r="AU569" s="177"/>
      <c r="AV569" s="177"/>
      <c r="AW569" s="221"/>
      <c r="AX569" s="221"/>
      <c r="AY569" s="221"/>
      <c r="AZ569" s="221"/>
      <c r="BA569" s="221"/>
      <c r="BB569" s="221"/>
      <c r="BC569" s="221"/>
      <c r="BD569" s="221"/>
      <c r="BE569" s="221"/>
      <c r="BF569" s="221"/>
      <c r="BG569" s="221"/>
      <c r="BH569" s="221"/>
      <c r="BI569" s="221"/>
      <c r="BJ569" s="221"/>
      <c r="BK569" s="221"/>
      <c r="BL569" s="221"/>
      <c r="BM569" s="221"/>
      <c r="BN569" s="221"/>
      <c r="BO569" s="221"/>
      <c r="BP569" s="221"/>
      <c r="BQ569" s="221"/>
      <c r="BR569" s="221"/>
      <c r="BS569" s="221"/>
      <c r="BT569" s="221"/>
      <c r="BU569" s="221"/>
      <c r="BV569" s="221"/>
      <c r="BW569" s="221"/>
      <c r="BX569" s="221"/>
      <c r="BY569" s="221"/>
      <c r="BZ569" s="221"/>
      <c r="CA569" s="221"/>
    </row>
    <row r="570" spans="1:79" ht="20.100000000000001" customHeight="1">
      <c r="A570" s="291" t="str">
        <f>IF(resultats_francais!A570="","",resultats_francais!A570)</f>
        <v/>
      </c>
      <c r="B570" s="121"/>
      <c r="C570" s="122"/>
      <c r="D570" s="123"/>
      <c r="E570" s="121"/>
      <c r="F570" s="122"/>
      <c r="G570" s="122"/>
      <c r="H570" s="124"/>
      <c r="I570" s="240"/>
      <c r="J570" s="121"/>
      <c r="K570" s="122"/>
      <c r="L570" s="124"/>
      <c r="M570" s="121"/>
      <c r="N570" s="122"/>
      <c r="O570" s="122"/>
      <c r="P570" s="122"/>
      <c r="Q570" s="122"/>
      <c r="R570" s="124"/>
      <c r="S570" s="121"/>
      <c r="T570" s="124"/>
      <c r="U570" s="121"/>
      <c r="V570" s="122"/>
      <c r="W570" s="122"/>
      <c r="X570" s="124"/>
      <c r="Y570" s="121"/>
      <c r="Z570" s="122"/>
      <c r="AA570" s="124"/>
      <c r="AB570" s="121"/>
      <c r="AC570" s="122"/>
      <c r="AD570" s="124"/>
      <c r="AE570" s="328" t="str">
        <f t="shared" si="72"/>
        <v/>
      </c>
      <c r="AF570" s="328" t="str">
        <f t="shared" si="73"/>
        <v/>
      </c>
      <c r="AG570" s="328" t="str">
        <f t="shared" si="74"/>
        <v/>
      </c>
      <c r="AH570" s="328" t="str">
        <f t="shared" si="75"/>
        <v/>
      </c>
      <c r="AI570" s="328" t="str">
        <f t="shared" si="76"/>
        <v/>
      </c>
      <c r="AJ570" s="328" t="str">
        <f t="shared" si="77"/>
        <v/>
      </c>
      <c r="AK570" s="328" t="str">
        <f t="shared" si="78"/>
        <v/>
      </c>
      <c r="AL570" s="328" t="str">
        <f t="shared" si="79"/>
        <v/>
      </c>
      <c r="AM570" s="328" t="str">
        <f t="shared" si="80"/>
        <v/>
      </c>
      <c r="AN570" s="177"/>
      <c r="AO570" s="177"/>
      <c r="AP570" s="177"/>
      <c r="AQ570" s="177"/>
      <c r="AR570" s="177"/>
      <c r="AS570" s="177"/>
      <c r="AT570" s="177"/>
      <c r="AU570" s="177"/>
      <c r="AV570" s="177"/>
      <c r="AW570" s="221"/>
      <c r="AX570" s="221"/>
      <c r="AY570" s="221"/>
      <c r="AZ570" s="221"/>
      <c r="BA570" s="221"/>
      <c r="BB570" s="221"/>
      <c r="BC570" s="221"/>
      <c r="BD570" s="221"/>
      <c r="BE570" s="221"/>
      <c r="BF570" s="221"/>
      <c r="BG570" s="221"/>
      <c r="BH570" s="221"/>
      <c r="BI570" s="221"/>
      <c r="BJ570" s="221"/>
      <c r="BK570" s="221"/>
      <c r="BL570" s="221"/>
      <c r="BM570" s="221"/>
      <c r="BN570" s="221"/>
      <c r="BO570" s="221"/>
      <c r="BP570" s="221"/>
      <c r="BQ570" s="221"/>
      <c r="BR570" s="221"/>
      <c r="BS570" s="221"/>
      <c r="BT570" s="221"/>
      <c r="BU570" s="221"/>
      <c r="BV570" s="221"/>
      <c r="BW570" s="221"/>
      <c r="BX570" s="221"/>
      <c r="BY570" s="221"/>
      <c r="BZ570" s="221"/>
      <c r="CA570" s="221"/>
    </row>
    <row r="571" spans="1:79" ht="20.100000000000001" customHeight="1">
      <c r="A571" s="291" t="str">
        <f>IF(resultats_francais!A571="","",resultats_francais!A571)</f>
        <v/>
      </c>
      <c r="B571" s="121"/>
      <c r="C571" s="122"/>
      <c r="D571" s="123"/>
      <c r="E571" s="121"/>
      <c r="F571" s="122"/>
      <c r="G571" s="122"/>
      <c r="H571" s="124"/>
      <c r="I571" s="240"/>
      <c r="J571" s="121"/>
      <c r="K571" s="122"/>
      <c r="L571" s="124"/>
      <c r="M571" s="121"/>
      <c r="N571" s="122"/>
      <c r="O571" s="122"/>
      <c r="P571" s="122"/>
      <c r="Q571" s="122"/>
      <c r="R571" s="124"/>
      <c r="S571" s="121"/>
      <c r="T571" s="124"/>
      <c r="U571" s="121"/>
      <c r="V571" s="122"/>
      <c r="W571" s="122"/>
      <c r="X571" s="124"/>
      <c r="Y571" s="121"/>
      <c r="Z571" s="122"/>
      <c r="AA571" s="124"/>
      <c r="AB571" s="121"/>
      <c r="AC571" s="122"/>
      <c r="AD571" s="124"/>
      <c r="AE571" s="328" t="str">
        <f t="shared" si="72"/>
        <v/>
      </c>
      <c r="AF571" s="328" t="str">
        <f t="shared" si="73"/>
        <v/>
      </c>
      <c r="AG571" s="328" t="str">
        <f t="shared" si="74"/>
        <v/>
      </c>
      <c r="AH571" s="328" t="str">
        <f t="shared" si="75"/>
        <v/>
      </c>
      <c r="AI571" s="328" t="str">
        <f t="shared" si="76"/>
        <v/>
      </c>
      <c r="AJ571" s="328" t="str">
        <f t="shared" si="77"/>
        <v/>
      </c>
      <c r="AK571" s="328" t="str">
        <f t="shared" si="78"/>
        <v/>
      </c>
      <c r="AL571" s="328" t="str">
        <f t="shared" si="79"/>
        <v/>
      </c>
      <c r="AM571" s="328" t="str">
        <f t="shared" si="80"/>
        <v/>
      </c>
      <c r="AN571" s="177"/>
      <c r="AO571" s="177"/>
      <c r="AP571" s="177"/>
      <c r="AQ571" s="177"/>
      <c r="AR571" s="177"/>
      <c r="AS571" s="177"/>
      <c r="AT571" s="177"/>
      <c r="AU571" s="177"/>
      <c r="AV571" s="177"/>
      <c r="AW571" s="221"/>
      <c r="AX571" s="221"/>
      <c r="AY571" s="221"/>
      <c r="AZ571" s="221"/>
      <c r="BA571" s="221"/>
      <c r="BB571" s="221"/>
      <c r="BC571" s="221"/>
      <c r="BD571" s="221"/>
      <c r="BE571" s="221"/>
      <c r="BF571" s="221"/>
      <c r="BG571" s="221"/>
      <c r="BH571" s="221"/>
      <c r="BI571" s="221"/>
      <c r="BJ571" s="221"/>
      <c r="BK571" s="221"/>
      <c r="BL571" s="221"/>
      <c r="BM571" s="221"/>
      <c r="BN571" s="221"/>
      <c r="BO571" s="221"/>
      <c r="BP571" s="221"/>
      <c r="BQ571" s="221"/>
      <c r="BR571" s="221"/>
      <c r="BS571" s="221"/>
      <c r="BT571" s="221"/>
      <c r="BU571" s="221"/>
      <c r="BV571" s="221"/>
      <c r="BW571" s="221"/>
      <c r="BX571" s="221"/>
      <c r="BY571" s="221"/>
      <c r="BZ571" s="221"/>
      <c r="CA571" s="221"/>
    </row>
    <row r="572" spans="1:79" ht="20.100000000000001" customHeight="1">
      <c r="A572" s="291" t="str">
        <f>IF(resultats_francais!A572="","",resultats_francais!A572)</f>
        <v/>
      </c>
      <c r="B572" s="121"/>
      <c r="C572" s="122"/>
      <c r="D572" s="123"/>
      <c r="E572" s="121"/>
      <c r="F572" s="122"/>
      <c r="G572" s="122"/>
      <c r="H572" s="124"/>
      <c r="I572" s="240"/>
      <c r="J572" s="121"/>
      <c r="K572" s="122"/>
      <c r="L572" s="124"/>
      <c r="M572" s="121"/>
      <c r="N572" s="122"/>
      <c r="O572" s="122"/>
      <c r="P572" s="122"/>
      <c r="Q572" s="122"/>
      <c r="R572" s="124"/>
      <c r="S572" s="121"/>
      <c r="T572" s="124"/>
      <c r="U572" s="121"/>
      <c r="V572" s="122"/>
      <c r="W572" s="122"/>
      <c r="X572" s="124"/>
      <c r="Y572" s="121"/>
      <c r="Z572" s="122"/>
      <c r="AA572" s="124"/>
      <c r="AB572" s="121"/>
      <c r="AC572" s="122"/>
      <c r="AD572" s="124"/>
      <c r="AE572" s="328" t="str">
        <f t="shared" si="72"/>
        <v/>
      </c>
      <c r="AF572" s="328" t="str">
        <f t="shared" si="73"/>
        <v/>
      </c>
      <c r="AG572" s="328" t="str">
        <f t="shared" si="74"/>
        <v/>
      </c>
      <c r="AH572" s="328" t="str">
        <f t="shared" si="75"/>
        <v/>
      </c>
      <c r="AI572" s="328" t="str">
        <f t="shared" si="76"/>
        <v/>
      </c>
      <c r="AJ572" s="328" t="str">
        <f t="shared" si="77"/>
        <v/>
      </c>
      <c r="AK572" s="328" t="str">
        <f t="shared" si="78"/>
        <v/>
      </c>
      <c r="AL572" s="328" t="str">
        <f t="shared" si="79"/>
        <v/>
      </c>
      <c r="AM572" s="328" t="str">
        <f t="shared" si="80"/>
        <v/>
      </c>
      <c r="AN572" s="177"/>
      <c r="AO572" s="177"/>
      <c r="AP572" s="177"/>
      <c r="AQ572" s="177"/>
      <c r="AR572" s="177"/>
      <c r="AS572" s="177"/>
      <c r="AT572" s="177"/>
      <c r="AU572" s="177"/>
      <c r="AV572" s="177"/>
      <c r="AW572" s="221"/>
      <c r="AX572" s="221"/>
      <c r="AY572" s="221"/>
      <c r="AZ572" s="221"/>
      <c r="BA572" s="221"/>
      <c r="BB572" s="221"/>
      <c r="BC572" s="221"/>
      <c r="BD572" s="221"/>
      <c r="BE572" s="221"/>
      <c r="BF572" s="221"/>
      <c r="BG572" s="221"/>
      <c r="BH572" s="221"/>
      <c r="BI572" s="221"/>
      <c r="BJ572" s="221"/>
      <c r="BK572" s="221"/>
      <c r="BL572" s="221"/>
      <c r="BM572" s="221"/>
      <c r="BN572" s="221"/>
      <c r="BO572" s="221"/>
      <c r="BP572" s="221"/>
      <c r="BQ572" s="221"/>
      <c r="BR572" s="221"/>
      <c r="BS572" s="221"/>
      <c r="BT572" s="221"/>
      <c r="BU572" s="221"/>
      <c r="BV572" s="221"/>
      <c r="BW572" s="221"/>
      <c r="BX572" s="221"/>
      <c r="BY572" s="221"/>
      <c r="BZ572" s="221"/>
      <c r="CA572" s="221"/>
    </row>
    <row r="573" spans="1:79" ht="20.100000000000001" customHeight="1">
      <c r="A573" s="291" t="str">
        <f>IF(resultats_francais!A573="","",resultats_francais!A573)</f>
        <v/>
      </c>
      <c r="B573" s="121"/>
      <c r="C573" s="122"/>
      <c r="D573" s="123"/>
      <c r="E573" s="121"/>
      <c r="F573" s="122"/>
      <c r="G573" s="122"/>
      <c r="H573" s="124"/>
      <c r="I573" s="240"/>
      <c r="J573" s="121"/>
      <c r="K573" s="122"/>
      <c r="L573" s="124"/>
      <c r="M573" s="121"/>
      <c r="N573" s="122"/>
      <c r="O573" s="122"/>
      <c r="P573" s="122"/>
      <c r="Q573" s="122"/>
      <c r="R573" s="124"/>
      <c r="S573" s="121"/>
      <c r="T573" s="124"/>
      <c r="U573" s="121"/>
      <c r="V573" s="122"/>
      <c r="W573" s="122"/>
      <c r="X573" s="124"/>
      <c r="Y573" s="121"/>
      <c r="Z573" s="122"/>
      <c r="AA573" s="124"/>
      <c r="AB573" s="121"/>
      <c r="AC573" s="122"/>
      <c r="AD573" s="124"/>
      <c r="AE573" s="328" t="str">
        <f t="shared" si="72"/>
        <v/>
      </c>
      <c r="AF573" s="328" t="str">
        <f t="shared" si="73"/>
        <v/>
      </c>
      <c r="AG573" s="328" t="str">
        <f t="shared" si="74"/>
        <v/>
      </c>
      <c r="AH573" s="328" t="str">
        <f t="shared" si="75"/>
        <v/>
      </c>
      <c r="AI573" s="328" t="str">
        <f t="shared" si="76"/>
        <v/>
      </c>
      <c r="AJ573" s="328" t="str">
        <f t="shared" si="77"/>
        <v/>
      </c>
      <c r="AK573" s="328" t="str">
        <f t="shared" si="78"/>
        <v/>
      </c>
      <c r="AL573" s="328" t="str">
        <f t="shared" si="79"/>
        <v/>
      </c>
      <c r="AM573" s="328" t="str">
        <f t="shared" si="80"/>
        <v/>
      </c>
      <c r="AN573" s="177"/>
      <c r="AO573" s="177"/>
      <c r="AP573" s="177"/>
      <c r="AQ573" s="177"/>
      <c r="AR573" s="177"/>
      <c r="AS573" s="177"/>
      <c r="AT573" s="177"/>
      <c r="AU573" s="177"/>
      <c r="AV573" s="177"/>
      <c r="AW573" s="221"/>
      <c r="AX573" s="221"/>
      <c r="AY573" s="221"/>
      <c r="AZ573" s="221"/>
      <c r="BA573" s="221"/>
      <c r="BB573" s="221"/>
      <c r="BC573" s="221"/>
      <c r="BD573" s="221"/>
      <c r="BE573" s="221"/>
      <c r="BF573" s="221"/>
      <c r="BG573" s="221"/>
      <c r="BH573" s="221"/>
      <c r="BI573" s="221"/>
      <c r="BJ573" s="221"/>
      <c r="BK573" s="221"/>
      <c r="BL573" s="221"/>
      <c r="BM573" s="221"/>
      <c r="BN573" s="221"/>
      <c r="BO573" s="221"/>
      <c r="BP573" s="221"/>
      <c r="BQ573" s="221"/>
      <c r="BR573" s="221"/>
      <c r="BS573" s="221"/>
      <c r="BT573" s="221"/>
      <c r="BU573" s="221"/>
      <c r="BV573" s="221"/>
      <c r="BW573" s="221"/>
      <c r="BX573" s="221"/>
      <c r="BY573" s="221"/>
      <c r="BZ573" s="221"/>
      <c r="CA573" s="221"/>
    </row>
    <row r="574" spans="1:79" ht="20.100000000000001" customHeight="1">
      <c r="A574" s="291" t="str">
        <f>IF(resultats_francais!A574="","",resultats_francais!A574)</f>
        <v/>
      </c>
      <c r="B574" s="121"/>
      <c r="C574" s="122"/>
      <c r="D574" s="123"/>
      <c r="E574" s="121"/>
      <c r="F574" s="122"/>
      <c r="G574" s="122"/>
      <c r="H574" s="124"/>
      <c r="I574" s="240"/>
      <c r="J574" s="121"/>
      <c r="K574" s="122"/>
      <c r="L574" s="124"/>
      <c r="M574" s="121"/>
      <c r="N574" s="122"/>
      <c r="O574" s="122"/>
      <c r="P574" s="122"/>
      <c r="Q574" s="122"/>
      <c r="R574" s="124"/>
      <c r="S574" s="121"/>
      <c r="T574" s="124"/>
      <c r="U574" s="121"/>
      <c r="V574" s="122"/>
      <c r="W574" s="122"/>
      <c r="X574" s="124"/>
      <c r="Y574" s="121"/>
      <c r="Z574" s="122"/>
      <c r="AA574" s="124"/>
      <c r="AB574" s="121"/>
      <c r="AC574" s="122"/>
      <c r="AD574" s="124"/>
      <c r="AE574" s="328" t="str">
        <f t="shared" si="72"/>
        <v/>
      </c>
      <c r="AF574" s="328" t="str">
        <f t="shared" si="73"/>
        <v/>
      </c>
      <c r="AG574" s="328" t="str">
        <f t="shared" si="74"/>
        <v/>
      </c>
      <c r="AH574" s="328" t="str">
        <f t="shared" si="75"/>
        <v/>
      </c>
      <c r="AI574" s="328" t="str">
        <f t="shared" si="76"/>
        <v/>
      </c>
      <c r="AJ574" s="328" t="str">
        <f t="shared" si="77"/>
        <v/>
      </c>
      <c r="AK574" s="328" t="str">
        <f t="shared" si="78"/>
        <v/>
      </c>
      <c r="AL574" s="328" t="str">
        <f t="shared" si="79"/>
        <v/>
      </c>
      <c r="AM574" s="328" t="str">
        <f t="shared" si="80"/>
        <v/>
      </c>
      <c r="AN574" s="177"/>
      <c r="AO574" s="177"/>
      <c r="AP574" s="177"/>
      <c r="AQ574" s="177"/>
      <c r="AR574" s="177"/>
      <c r="AS574" s="177"/>
      <c r="AT574" s="177"/>
      <c r="AU574" s="177"/>
      <c r="AV574" s="177"/>
      <c r="AW574" s="221"/>
      <c r="AX574" s="221"/>
      <c r="AY574" s="221"/>
      <c r="AZ574" s="221"/>
      <c r="BA574" s="221"/>
      <c r="BB574" s="221"/>
      <c r="BC574" s="221"/>
      <c r="BD574" s="221"/>
      <c r="BE574" s="221"/>
      <c r="BF574" s="221"/>
      <c r="BG574" s="221"/>
      <c r="BH574" s="221"/>
      <c r="BI574" s="221"/>
      <c r="BJ574" s="221"/>
      <c r="BK574" s="221"/>
      <c r="BL574" s="221"/>
      <c r="BM574" s="221"/>
      <c r="BN574" s="221"/>
      <c r="BO574" s="221"/>
      <c r="BP574" s="221"/>
      <c r="BQ574" s="221"/>
      <c r="BR574" s="221"/>
      <c r="BS574" s="221"/>
      <c r="BT574" s="221"/>
      <c r="BU574" s="221"/>
      <c r="BV574" s="221"/>
      <c r="BW574" s="221"/>
      <c r="BX574" s="221"/>
      <c r="BY574" s="221"/>
      <c r="BZ574" s="221"/>
      <c r="CA574" s="221"/>
    </row>
    <row r="575" spans="1:79" ht="20.100000000000001" customHeight="1">
      <c r="A575" s="291" t="str">
        <f>IF(resultats_francais!A575="","",resultats_francais!A575)</f>
        <v/>
      </c>
      <c r="B575" s="121"/>
      <c r="C575" s="122"/>
      <c r="D575" s="123"/>
      <c r="E575" s="121"/>
      <c r="F575" s="122"/>
      <c r="G575" s="122"/>
      <c r="H575" s="124"/>
      <c r="I575" s="240"/>
      <c r="J575" s="121"/>
      <c r="K575" s="122"/>
      <c r="L575" s="124"/>
      <c r="M575" s="121"/>
      <c r="N575" s="122"/>
      <c r="O575" s="122"/>
      <c r="P575" s="122"/>
      <c r="Q575" s="122"/>
      <c r="R575" s="124"/>
      <c r="S575" s="121"/>
      <c r="T575" s="124"/>
      <c r="U575" s="121"/>
      <c r="V575" s="122"/>
      <c r="W575" s="122"/>
      <c r="X575" s="124"/>
      <c r="Y575" s="121"/>
      <c r="Z575" s="122"/>
      <c r="AA575" s="124"/>
      <c r="AB575" s="121"/>
      <c r="AC575" s="122"/>
      <c r="AD575" s="124"/>
      <c r="AE575" s="328" t="str">
        <f t="shared" si="72"/>
        <v/>
      </c>
      <c r="AF575" s="328" t="str">
        <f t="shared" si="73"/>
        <v/>
      </c>
      <c r="AG575" s="328" t="str">
        <f t="shared" si="74"/>
        <v/>
      </c>
      <c r="AH575" s="328" t="str">
        <f t="shared" si="75"/>
        <v/>
      </c>
      <c r="AI575" s="328" t="str">
        <f t="shared" si="76"/>
        <v/>
      </c>
      <c r="AJ575" s="328" t="str">
        <f t="shared" si="77"/>
        <v/>
      </c>
      <c r="AK575" s="328" t="str">
        <f t="shared" si="78"/>
        <v/>
      </c>
      <c r="AL575" s="328" t="str">
        <f t="shared" si="79"/>
        <v/>
      </c>
      <c r="AM575" s="328" t="str">
        <f t="shared" si="80"/>
        <v/>
      </c>
      <c r="AN575" s="177"/>
      <c r="AO575" s="177"/>
      <c r="AP575" s="177"/>
      <c r="AQ575" s="177"/>
      <c r="AR575" s="177"/>
      <c r="AS575" s="177"/>
      <c r="AT575" s="177"/>
      <c r="AU575" s="177"/>
      <c r="AV575" s="177"/>
      <c r="AW575" s="177"/>
      <c r="AX575" s="177"/>
      <c r="AY575" s="177"/>
      <c r="AZ575" s="177"/>
      <c r="BA575" s="177"/>
      <c r="BB575" s="177"/>
      <c r="BC575" s="177"/>
      <c r="BD575" s="177"/>
      <c r="BE575" s="177"/>
      <c r="BF575" s="177"/>
      <c r="BG575" s="177"/>
      <c r="BH575" s="177"/>
      <c r="BI575" s="177"/>
      <c r="BJ575" s="177"/>
      <c r="BK575" s="177"/>
      <c r="BL575" s="177"/>
      <c r="BM575" s="177"/>
      <c r="BN575" s="177"/>
      <c r="BO575" s="177"/>
      <c r="BP575" s="177"/>
      <c r="BQ575" s="177"/>
      <c r="BR575" s="177"/>
      <c r="BS575" s="177"/>
      <c r="BT575" s="177"/>
      <c r="BU575" s="177"/>
      <c r="BV575" s="177"/>
      <c r="BW575" s="177"/>
      <c r="BX575" s="177"/>
      <c r="BY575" s="177"/>
      <c r="BZ575" s="177"/>
      <c r="CA575" s="177"/>
    </row>
    <row r="576" spans="1:79" ht="20.100000000000001" customHeight="1">
      <c r="A576" s="291" t="str">
        <f>IF(resultats_francais!A576="","",resultats_francais!A576)</f>
        <v/>
      </c>
      <c r="B576" s="121"/>
      <c r="C576" s="122"/>
      <c r="D576" s="123"/>
      <c r="E576" s="121"/>
      <c r="F576" s="122"/>
      <c r="G576" s="122"/>
      <c r="H576" s="124"/>
      <c r="I576" s="240"/>
      <c r="J576" s="121"/>
      <c r="K576" s="122"/>
      <c r="L576" s="124"/>
      <c r="M576" s="121"/>
      <c r="N576" s="122"/>
      <c r="O576" s="122"/>
      <c r="P576" s="122"/>
      <c r="Q576" s="122"/>
      <c r="R576" s="124"/>
      <c r="S576" s="121"/>
      <c r="T576" s="124"/>
      <c r="U576" s="121"/>
      <c r="V576" s="122"/>
      <c r="W576" s="122"/>
      <c r="X576" s="124"/>
      <c r="Y576" s="121"/>
      <c r="Z576" s="122"/>
      <c r="AA576" s="124"/>
      <c r="AB576" s="121"/>
      <c r="AC576" s="122"/>
      <c r="AD576" s="124"/>
      <c r="AE576" s="328" t="str">
        <f t="shared" si="72"/>
        <v/>
      </c>
      <c r="AF576" s="328" t="str">
        <f t="shared" si="73"/>
        <v/>
      </c>
      <c r="AG576" s="328" t="str">
        <f t="shared" si="74"/>
        <v/>
      </c>
      <c r="AH576" s="328" t="str">
        <f t="shared" si="75"/>
        <v/>
      </c>
      <c r="AI576" s="328" t="str">
        <f t="shared" si="76"/>
        <v/>
      </c>
      <c r="AJ576" s="328" t="str">
        <f t="shared" si="77"/>
        <v/>
      </c>
      <c r="AK576" s="328" t="str">
        <f t="shared" si="78"/>
        <v/>
      </c>
      <c r="AL576" s="328" t="str">
        <f t="shared" si="79"/>
        <v/>
      </c>
      <c r="AM576" s="328" t="str">
        <f t="shared" si="80"/>
        <v/>
      </c>
      <c r="AN576" s="177"/>
      <c r="AO576" s="177"/>
      <c r="AP576" s="177"/>
      <c r="AQ576" s="177"/>
      <c r="AR576" s="177"/>
      <c r="AS576" s="177"/>
      <c r="AT576" s="177"/>
      <c r="AU576" s="177"/>
      <c r="AV576" s="177"/>
      <c r="AW576" s="177"/>
      <c r="AX576" s="177"/>
      <c r="AY576" s="177"/>
      <c r="AZ576" s="177"/>
      <c r="BA576" s="177"/>
      <c r="BB576" s="177"/>
      <c r="BC576" s="177"/>
      <c r="BD576" s="177"/>
      <c r="BE576" s="177"/>
      <c r="BF576" s="177"/>
      <c r="BG576" s="177"/>
      <c r="BH576" s="177"/>
      <c r="BI576" s="177"/>
      <c r="BJ576" s="177"/>
      <c r="BK576" s="177"/>
      <c r="BL576" s="177"/>
      <c r="BM576" s="177"/>
      <c r="BN576" s="177"/>
      <c r="BO576" s="177"/>
      <c r="BP576" s="177"/>
      <c r="BQ576" s="177"/>
      <c r="BR576" s="177"/>
      <c r="BS576" s="177"/>
      <c r="BT576" s="177"/>
      <c r="BU576" s="177"/>
      <c r="BV576" s="177"/>
      <c r="BW576" s="177"/>
      <c r="BX576" s="177"/>
      <c r="BY576" s="177"/>
      <c r="BZ576" s="177"/>
      <c r="CA576" s="177"/>
    </row>
    <row r="577" spans="1:79" ht="20.100000000000001" customHeight="1">
      <c r="A577" s="291" t="str">
        <f>IF(resultats_francais!A577="","",resultats_francais!A577)</f>
        <v/>
      </c>
      <c r="B577" s="121"/>
      <c r="C577" s="122"/>
      <c r="D577" s="123"/>
      <c r="E577" s="121"/>
      <c r="F577" s="122"/>
      <c r="G577" s="122"/>
      <c r="H577" s="124"/>
      <c r="I577" s="240"/>
      <c r="J577" s="121"/>
      <c r="K577" s="122"/>
      <c r="L577" s="124"/>
      <c r="M577" s="121"/>
      <c r="N577" s="122"/>
      <c r="O577" s="122"/>
      <c r="P577" s="122"/>
      <c r="Q577" s="122"/>
      <c r="R577" s="124"/>
      <c r="S577" s="121"/>
      <c r="T577" s="124"/>
      <c r="U577" s="121"/>
      <c r="V577" s="122"/>
      <c r="W577" s="122"/>
      <c r="X577" s="124"/>
      <c r="Y577" s="121"/>
      <c r="Z577" s="122"/>
      <c r="AA577" s="124"/>
      <c r="AB577" s="121"/>
      <c r="AC577" s="122"/>
      <c r="AD577" s="124"/>
      <c r="AE577" s="328" t="str">
        <f t="shared" si="72"/>
        <v/>
      </c>
      <c r="AF577" s="328" t="str">
        <f t="shared" si="73"/>
        <v/>
      </c>
      <c r="AG577" s="328" t="str">
        <f t="shared" si="74"/>
        <v/>
      </c>
      <c r="AH577" s="328" t="str">
        <f t="shared" si="75"/>
        <v/>
      </c>
      <c r="AI577" s="328" t="str">
        <f t="shared" si="76"/>
        <v/>
      </c>
      <c r="AJ577" s="328" t="str">
        <f t="shared" si="77"/>
        <v/>
      </c>
      <c r="AK577" s="328" t="str">
        <f t="shared" si="78"/>
        <v/>
      </c>
      <c r="AL577" s="328" t="str">
        <f t="shared" si="79"/>
        <v/>
      </c>
      <c r="AM577" s="328" t="str">
        <f t="shared" si="80"/>
        <v/>
      </c>
      <c r="AN577" s="177"/>
      <c r="AO577" s="177"/>
      <c r="AP577" s="177"/>
      <c r="AQ577" s="177"/>
      <c r="AR577" s="177"/>
      <c r="AS577" s="177"/>
      <c r="AT577" s="177"/>
      <c r="AU577" s="177"/>
      <c r="AV577" s="177"/>
      <c r="AW577" s="177"/>
      <c r="AX577" s="177"/>
      <c r="AY577" s="177"/>
      <c r="AZ577" s="177"/>
      <c r="BA577" s="177"/>
      <c r="BB577" s="177"/>
      <c r="BC577" s="177"/>
      <c r="BD577" s="177"/>
      <c r="BE577" s="177"/>
      <c r="BF577" s="177"/>
      <c r="BG577" s="177"/>
      <c r="BH577" s="177"/>
      <c r="BI577" s="177"/>
      <c r="BJ577" s="177"/>
      <c r="BK577" s="177"/>
      <c r="BL577" s="177"/>
      <c r="BM577" s="177"/>
      <c r="BN577" s="177"/>
      <c r="BO577" s="177"/>
      <c r="BP577" s="177"/>
      <c r="BQ577" s="177"/>
      <c r="BR577" s="177"/>
      <c r="BS577" s="177"/>
      <c r="BT577" s="177"/>
      <c r="BU577" s="177"/>
      <c r="BV577" s="177"/>
      <c r="BW577" s="177"/>
      <c r="BX577" s="177"/>
      <c r="BY577" s="177"/>
      <c r="BZ577" s="177"/>
      <c r="CA577" s="177"/>
    </row>
    <row r="578" spans="1:79" ht="20.100000000000001" customHeight="1">
      <c r="A578" s="291" t="str">
        <f>IF(resultats_francais!A578="","",resultats_francais!A578)</f>
        <v/>
      </c>
      <c r="B578" s="121"/>
      <c r="C578" s="122"/>
      <c r="D578" s="123"/>
      <c r="E578" s="121"/>
      <c r="F578" s="122"/>
      <c r="G578" s="122"/>
      <c r="H578" s="124"/>
      <c r="I578" s="240"/>
      <c r="J578" s="121"/>
      <c r="K578" s="122"/>
      <c r="L578" s="124"/>
      <c r="M578" s="121"/>
      <c r="N578" s="122"/>
      <c r="O578" s="122"/>
      <c r="P578" s="122"/>
      <c r="Q578" s="122"/>
      <c r="R578" s="124"/>
      <c r="S578" s="121"/>
      <c r="T578" s="124"/>
      <c r="U578" s="121"/>
      <c r="V578" s="122"/>
      <c r="W578" s="122"/>
      <c r="X578" s="124"/>
      <c r="Y578" s="121"/>
      <c r="Z578" s="122"/>
      <c r="AA578" s="124"/>
      <c r="AB578" s="121"/>
      <c r="AC578" s="122"/>
      <c r="AD578" s="124"/>
      <c r="AE578" s="328" t="str">
        <f t="shared" si="72"/>
        <v/>
      </c>
      <c r="AF578" s="328" t="str">
        <f t="shared" si="73"/>
        <v/>
      </c>
      <c r="AG578" s="328" t="str">
        <f t="shared" si="74"/>
        <v/>
      </c>
      <c r="AH578" s="328" t="str">
        <f t="shared" si="75"/>
        <v/>
      </c>
      <c r="AI578" s="328" t="str">
        <f t="shared" si="76"/>
        <v/>
      </c>
      <c r="AJ578" s="328" t="str">
        <f t="shared" si="77"/>
        <v/>
      </c>
      <c r="AK578" s="328" t="str">
        <f t="shared" si="78"/>
        <v/>
      </c>
      <c r="AL578" s="328" t="str">
        <f t="shared" si="79"/>
        <v/>
      </c>
      <c r="AM578" s="328" t="str">
        <f t="shared" si="80"/>
        <v/>
      </c>
      <c r="AN578" s="177"/>
      <c r="AO578" s="177"/>
      <c r="AP578" s="177"/>
      <c r="AQ578" s="177"/>
      <c r="AR578" s="177"/>
      <c r="AS578" s="177"/>
      <c r="AT578" s="177"/>
      <c r="AU578" s="177"/>
      <c r="AV578" s="177"/>
      <c r="AW578" s="177"/>
      <c r="AX578" s="177"/>
      <c r="AY578" s="177"/>
      <c r="AZ578" s="177"/>
      <c r="BA578" s="177"/>
      <c r="BB578" s="177"/>
      <c r="BC578" s="177"/>
      <c r="BD578" s="177"/>
      <c r="BE578" s="177"/>
      <c r="BF578" s="177"/>
      <c r="BG578" s="177"/>
      <c r="BH578" s="177"/>
      <c r="BI578" s="177"/>
      <c r="BJ578" s="177"/>
      <c r="BK578" s="177"/>
      <c r="BL578" s="177"/>
      <c r="BM578" s="177"/>
      <c r="BN578" s="177"/>
      <c r="BO578" s="177"/>
      <c r="BP578" s="177"/>
      <c r="BQ578" s="177"/>
      <c r="BR578" s="177"/>
      <c r="BS578" s="177"/>
      <c r="BT578" s="177"/>
      <c r="BU578" s="177"/>
      <c r="BV578" s="177"/>
      <c r="BW578" s="177"/>
      <c r="BX578" s="177"/>
      <c r="BY578" s="177"/>
      <c r="BZ578" s="177"/>
      <c r="CA578" s="177"/>
    </row>
    <row r="579" spans="1:79" ht="20.100000000000001" customHeight="1">
      <c r="A579" s="291" t="str">
        <f>IF(resultats_francais!A579="","",resultats_francais!A579)</f>
        <v/>
      </c>
      <c r="B579" s="121"/>
      <c r="C579" s="122"/>
      <c r="D579" s="123"/>
      <c r="E579" s="121"/>
      <c r="F579" s="122"/>
      <c r="G579" s="122"/>
      <c r="H579" s="124"/>
      <c r="I579" s="240"/>
      <c r="J579" s="121"/>
      <c r="K579" s="122"/>
      <c r="L579" s="124"/>
      <c r="M579" s="121"/>
      <c r="N579" s="122"/>
      <c r="O579" s="122"/>
      <c r="P579" s="122"/>
      <c r="Q579" s="122"/>
      <c r="R579" s="124"/>
      <c r="S579" s="121"/>
      <c r="T579" s="124"/>
      <c r="U579" s="121"/>
      <c r="V579" s="122"/>
      <c r="W579" s="122"/>
      <c r="X579" s="124"/>
      <c r="Y579" s="121"/>
      <c r="Z579" s="122"/>
      <c r="AA579" s="124"/>
      <c r="AB579" s="121"/>
      <c r="AC579" s="122"/>
      <c r="AD579" s="124"/>
      <c r="AE579" s="328" t="str">
        <f t="shared" si="72"/>
        <v/>
      </c>
      <c r="AF579" s="328" t="str">
        <f t="shared" si="73"/>
        <v/>
      </c>
      <c r="AG579" s="328" t="str">
        <f t="shared" si="74"/>
        <v/>
      </c>
      <c r="AH579" s="328" t="str">
        <f t="shared" si="75"/>
        <v/>
      </c>
      <c r="AI579" s="328" t="str">
        <f t="shared" si="76"/>
        <v/>
      </c>
      <c r="AJ579" s="328" t="str">
        <f t="shared" si="77"/>
        <v/>
      </c>
      <c r="AK579" s="328" t="str">
        <f t="shared" si="78"/>
        <v/>
      </c>
      <c r="AL579" s="328" t="str">
        <f t="shared" si="79"/>
        <v/>
      </c>
      <c r="AM579" s="328" t="str">
        <f t="shared" si="80"/>
        <v/>
      </c>
      <c r="AN579" s="177"/>
      <c r="AO579" s="177"/>
      <c r="AP579" s="177"/>
      <c r="AQ579" s="177"/>
      <c r="AR579" s="177"/>
      <c r="AS579" s="177"/>
      <c r="AT579" s="177"/>
      <c r="AU579" s="177"/>
      <c r="AV579" s="177"/>
      <c r="AW579" s="177"/>
      <c r="AX579" s="177"/>
      <c r="AY579" s="177"/>
      <c r="AZ579" s="177"/>
      <c r="BA579" s="177"/>
      <c r="BB579" s="177"/>
      <c r="BC579" s="177"/>
      <c r="BD579" s="177"/>
      <c r="BE579" s="177"/>
      <c r="BF579" s="177"/>
      <c r="BG579" s="177"/>
      <c r="BH579" s="177"/>
      <c r="BI579" s="177"/>
      <c r="BJ579" s="177"/>
      <c r="BK579" s="177"/>
      <c r="BL579" s="177"/>
      <c r="BM579" s="177"/>
      <c r="BN579" s="177"/>
      <c r="BO579" s="177"/>
      <c r="BP579" s="177"/>
      <c r="BQ579" s="177"/>
      <c r="BR579" s="177"/>
      <c r="BS579" s="177"/>
      <c r="BT579" s="177"/>
      <c r="BU579" s="177"/>
      <c r="BV579" s="177"/>
      <c r="BW579" s="177"/>
      <c r="BX579" s="177"/>
      <c r="BY579" s="177"/>
      <c r="BZ579" s="177"/>
      <c r="CA579" s="177"/>
    </row>
    <row r="580" spans="1:79" ht="20.100000000000001" customHeight="1">
      <c r="A580" s="291" t="str">
        <f>IF(resultats_francais!A580="","",resultats_francais!A580)</f>
        <v/>
      </c>
      <c r="B580" s="121"/>
      <c r="C580" s="122"/>
      <c r="D580" s="123"/>
      <c r="E580" s="121"/>
      <c r="F580" s="122"/>
      <c r="G580" s="122"/>
      <c r="H580" s="124"/>
      <c r="I580" s="240"/>
      <c r="J580" s="121"/>
      <c r="K580" s="122"/>
      <c r="L580" s="124"/>
      <c r="M580" s="121"/>
      <c r="N580" s="122"/>
      <c r="O580" s="122"/>
      <c r="P580" s="122"/>
      <c r="Q580" s="122"/>
      <c r="R580" s="124"/>
      <c r="S580" s="121"/>
      <c r="T580" s="124"/>
      <c r="U580" s="121"/>
      <c r="V580" s="122"/>
      <c r="W580" s="122"/>
      <c r="X580" s="124"/>
      <c r="Y580" s="121"/>
      <c r="Z580" s="122"/>
      <c r="AA580" s="124"/>
      <c r="AB580" s="121"/>
      <c r="AC580" s="122"/>
      <c r="AD580" s="124"/>
      <c r="AE580" s="328" t="str">
        <f t="shared" si="72"/>
        <v/>
      </c>
      <c r="AF580" s="328" t="str">
        <f t="shared" si="73"/>
        <v/>
      </c>
      <c r="AG580" s="328" t="str">
        <f t="shared" si="74"/>
        <v/>
      </c>
      <c r="AH580" s="328" t="str">
        <f t="shared" si="75"/>
        <v/>
      </c>
      <c r="AI580" s="328" t="str">
        <f t="shared" si="76"/>
        <v/>
      </c>
      <c r="AJ580" s="328" t="str">
        <f t="shared" si="77"/>
        <v/>
      </c>
      <c r="AK580" s="328" t="str">
        <f t="shared" si="78"/>
        <v/>
      </c>
      <c r="AL580" s="328" t="str">
        <f t="shared" si="79"/>
        <v/>
      </c>
      <c r="AM580" s="328" t="str">
        <f t="shared" si="80"/>
        <v/>
      </c>
      <c r="AN580" s="177"/>
      <c r="AO580" s="177"/>
      <c r="AP580" s="177"/>
      <c r="AQ580" s="177"/>
      <c r="AR580" s="177"/>
      <c r="AS580" s="177"/>
      <c r="AT580" s="177"/>
      <c r="AU580" s="177"/>
      <c r="AV580" s="177"/>
      <c r="AW580" s="177"/>
      <c r="AX580" s="177"/>
      <c r="AY580" s="177"/>
      <c r="AZ580" s="177"/>
      <c r="BA580" s="177"/>
      <c r="BB580" s="177"/>
      <c r="BC580" s="177"/>
      <c r="BD580" s="177"/>
      <c r="BE580" s="177"/>
      <c r="BF580" s="177"/>
      <c r="BG580" s="177"/>
      <c r="BH580" s="177"/>
      <c r="BI580" s="177"/>
      <c r="BJ580" s="177"/>
      <c r="BK580" s="177"/>
      <c r="BL580" s="177"/>
      <c r="BM580" s="177"/>
      <c r="BN580" s="177"/>
      <c r="BO580" s="177"/>
      <c r="BP580" s="177"/>
      <c r="BQ580" s="177"/>
      <c r="BR580" s="177"/>
      <c r="BS580" s="177"/>
      <c r="BT580" s="177"/>
      <c r="BU580" s="177"/>
      <c r="BV580" s="177"/>
      <c r="BW580" s="177"/>
      <c r="BX580" s="177"/>
      <c r="BY580" s="177"/>
      <c r="BZ580" s="177"/>
      <c r="CA580" s="177"/>
    </row>
    <row r="581" spans="1:79" ht="20.100000000000001" customHeight="1">
      <c r="A581" s="291" t="str">
        <f>IF(resultats_francais!A581="","",resultats_francais!A581)</f>
        <v/>
      </c>
      <c r="B581" s="121"/>
      <c r="C581" s="122"/>
      <c r="D581" s="123"/>
      <c r="E581" s="121"/>
      <c r="F581" s="122"/>
      <c r="G581" s="122"/>
      <c r="H581" s="124"/>
      <c r="I581" s="240"/>
      <c r="J581" s="121"/>
      <c r="K581" s="122"/>
      <c r="L581" s="124"/>
      <c r="M581" s="121"/>
      <c r="N581" s="122"/>
      <c r="O581" s="122"/>
      <c r="P581" s="122"/>
      <c r="Q581" s="122"/>
      <c r="R581" s="124"/>
      <c r="S581" s="121"/>
      <c r="T581" s="124"/>
      <c r="U581" s="121"/>
      <c r="V581" s="122"/>
      <c r="W581" s="122"/>
      <c r="X581" s="124"/>
      <c r="Y581" s="121"/>
      <c r="Z581" s="122"/>
      <c r="AA581" s="124"/>
      <c r="AB581" s="121"/>
      <c r="AC581" s="122"/>
      <c r="AD581" s="124"/>
      <c r="AE581" s="328" t="str">
        <f t="shared" si="72"/>
        <v/>
      </c>
      <c r="AF581" s="328" t="str">
        <f t="shared" si="73"/>
        <v/>
      </c>
      <c r="AG581" s="328" t="str">
        <f t="shared" si="74"/>
        <v/>
      </c>
      <c r="AH581" s="328" t="str">
        <f t="shared" si="75"/>
        <v/>
      </c>
      <c r="AI581" s="328" t="str">
        <f t="shared" si="76"/>
        <v/>
      </c>
      <c r="AJ581" s="328" t="str">
        <f t="shared" si="77"/>
        <v/>
      </c>
      <c r="AK581" s="328" t="str">
        <f t="shared" si="78"/>
        <v/>
      </c>
      <c r="AL581" s="328" t="str">
        <f t="shared" si="79"/>
        <v/>
      </c>
      <c r="AM581" s="328" t="str">
        <f t="shared" si="80"/>
        <v/>
      </c>
      <c r="AN581" s="177"/>
      <c r="AO581" s="177"/>
      <c r="AP581" s="177"/>
      <c r="AQ581" s="177"/>
      <c r="AR581" s="177"/>
      <c r="AS581" s="177"/>
      <c r="AT581" s="177"/>
      <c r="AU581" s="177"/>
      <c r="AV581" s="177"/>
      <c r="AW581" s="177"/>
      <c r="AX581" s="177"/>
      <c r="AY581" s="177"/>
      <c r="AZ581" s="177"/>
      <c r="BA581" s="177"/>
      <c r="BB581" s="177"/>
      <c r="BC581" s="177"/>
      <c r="BD581" s="177"/>
      <c r="BE581" s="177"/>
      <c r="BF581" s="177"/>
      <c r="BG581" s="177"/>
      <c r="BH581" s="177"/>
      <c r="BI581" s="177"/>
      <c r="BJ581" s="177"/>
      <c r="BK581" s="177"/>
      <c r="BL581" s="177"/>
      <c r="BM581" s="177"/>
      <c r="BN581" s="177"/>
      <c r="BO581" s="177"/>
      <c r="BP581" s="177"/>
      <c r="BQ581" s="177"/>
      <c r="BR581" s="177"/>
      <c r="BS581" s="177"/>
      <c r="BT581" s="177"/>
      <c r="BU581" s="177"/>
      <c r="BV581" s="177"/>
      <c r="BW581" s="177"/>
      <c r="BX581" s="177"/>
      <c r="BY581" s="177"/>
      <c r="BZ581" s="177"/>
      <c r="CA581" s="177"/>
    </row>
    <row r="582" spans="1:79" ht="20.100000000000001" customHeight="1">
      <c r="A582" s="291" t="str">
        <f>IF(resultats_francais!A582="","",resultats_francais!A582)</f>
        <v/>
      </c>
      <c r="B582" s="121"/>
      <c r="C582" s="122"/>
      <c r="D582" s="123"/>
      <c r="E582" s="121"/>
      <c r="F582" s="122"/>
      <c r="G582" s="122"/>
      <c r="H582" s="124"/>
      <c r="I582" s="240"/>
      <c r="J582" s="121"/>
      <c r="K582" s="122"/>
      <c r="L582" s="124"/>
      <c r="M582" s="121"/>
      <c r="N582" s="122"/>
      <c r="O582" s="122"/>
      <c r="P582" s="122"/>
      <c r="Q582" s="122"/>
      <c r="R582" s="124"/>
      <c r="S582" s="121"/>
      <c r="T582" s="124"/>
      <c r="U582" s="121"/>
      <c r="V582" s="122"/>
      <c r="W582" s="122"/>
      <c r="X582" s="124"/>
      <c r="Y582" s="121"/>
      <c r="Z582" s="122"/>
      <c r="AA582" s="124"/>
      <c r="AB582" s="121"/>
      <c r="AC582" s="122"/>
      <c r="AD582" s="124"/>
      <c r="AE582" s="328" t="str">
        <f t="shared" ref="AE582:AE645" si="81">IF(AND(B582&gt;0,B582&lt;3,C582&gt;0,C582&lt;3,D582&gt;0,D582&lt;3),"V","")</f>
        <v/>
      </c>
      <c r="AF582" s="328" t="str">
        <f t="shared" ref="AF582:AF645" si="82">IF(AND(E582&gt;0,E582&lt;3,F582&gt;0,F582&lt;3,G582&gt;0,G582&lt;3,H582&gt;0,H582&lt;3,I582&gt;0,I582&lt;3),"V","")</f>
        <v/>
      </c>
      <c r="AG582" s="328" t="str">
        <f t="shared" ref="AG582:AG645" si="83">IF(AND(J582&gt;0,J582&lt;3,K582&gt;0,K582&lt;3,L582&gt;0,L582&lt;3,M582&gt;0,M582&lt;3,N582&gt;0,N582&lt;3,O582&gt;0,O582&lt;3,P582&gt;0,P582&lt;3,Q582&gt;0,Q582&lt;3,R582&gt;0,R582&lt;3),"V","")</f>
        <v/>
      </c>
      <c r="AH582" s="328" t="str">
        <f t="shared" ref="AH582:AH645" si="84">IF(AND(S582&gt;0,S582&lt;3,T582&gt;0,T582&lt;3),"V","")</f>
        <v/>
      </c>
      <c r="AI582" s="328" t="str">
        <f t="shared" ref="AI582:AI645" si="85">IF(AND(V582&gt;0,V582&lt;3,W582&gt;0,W582&lt;3),"V","")</f>
        <v/>
      </c>
      <c r="AJ582" s="328" t="str">
        <f t="shared" ref="AJ582:AJ645" si="86">IF(AND(U582&gt;0,U582&lt;3,X582&gt;0,X582&lt;3),"V","")</f>
        <v/>
      </c>
      <c r="AK582" s="328" t="str">
        <f t="shared" ref="AK582:AK645" si="87">IF(AND(Y582&gt;0,Y582&lt;3,Z582&gt;0,Z582&lt;3,AA582&gt;0,AA582&lt;3),"V","")</f>
        <v/>
      </c>
      <c r="AL582" s="328" t="str">
        <f t="shared" ref="AL582:AL645" si="88">IF(AND(AB582&gt;0,AB582&lt;3),"V","")</f>
        <v/>
      </c>
      <c r="AM582" s="328" t="str">
        <f t="shared" ref="AM582:AM645" si="89">IF(AND(AC582&gt;0,AC582&lt;3,AD582&gt;0,AD582&lt;3),"V","")</f>
        <v/>
      </c>
      <c r="AN582" s="177"/>
      <c r="AO582" s="177"/>
      <c r="AP582" s="177"/>
      <c r="AQ582" s="177"/>
      <c r="AR582" s="177"/>
      <c r="AS582" s="177"/>
      <c r="AT582" s="177"/>
      <c r="AU582" s="177"/>
      <c r="AV582" s="177"/>
      <c r="AW582" s="177"/>
      <c r="AX582" s="177"/>
      <c r="AY582" s="177"/>
      <c r="AZ582" s="177"/>
      <c r="BA582" s="177"/>
      <c r="BB582" s="177"/>
      <c r="BC582" s="177"/>
      <c r="BD582" s="177"/>
      <c r="BE582" s="177"/>
      <c r="BF582" s="177"/>
      <c r="BG582" s="177"/>
      <c r="BH582" s="177"/>
      <c r="BI582" s="177"/>
      <c r="BJ582" s="177"/>
      <c r="BK582" s="177"/>
      <c r="BL582" s="177"/>
      <c r="BM582" s="177"/>
      <c r="BN582" s="177"/>
      <c r="BO582" s="177"/>
      <c r="BP582" s="177"/>
      <c r="BQ582" s="177"/>
      <c r="BR582" s="177"/>
      <c r="BS582" s="177"/>
      <c r="BT582" s="177"/>
      <c r="BU582" s="177"/>
      <c r="BV582" s="177"/>
      <c r="BW582" s="177"/>
      <c r="BX582" s="177"/>
      <c r="BY582" s="177"/>
      <c r="BZ582" s="177"/>
      <c r="CA582" s="177"/>
    </row>
    <row r="583" spans="1:79" ht="20.100000000000001" customHeight="1">
      <c r="A583" s="291" t="str">
        <f>IF(resultats_francais!A583="","",resultats_francais!A583)</f>
        <v/>
      </c>
      <c r="B583" s="121"/>
      <c r="C583" s="122"/>
      <c r="D583" s="123"/>
      <c r="E583" s="121"/>
      <c r="F583" s="122"/>
      <c r="G583" s="122"/>
      <c r="H583" s="124"/>
      <c r="I583" s="240"/>
      <c r="J583" s="121"/>
      <c r="K583" s="122"/>
      <c r="L583" s="124"/>
      <c r="M583" s="121"/>
      <c r="N583" s="122"/>
      <c r="O583" s="122"/>
      <c r="P583" s="122"/>
      <c r="Q583" s="122"/>
      <c r="R583" s="124"/>
      <c r="S583" s="121"/>
      <c r="T583" s="124"/>
      <c r="U583" s="121"/>
      <c r="V583" s="122"/>
      <c r="W583" s="122"/>
      <c r="X583" s="124"/>
      <c r="Y583" s="121"/>
      <c r="Z583" s="122"/>
      <c r="AA583" s="124"/>
      <c r="AB583" s="121"/>
      <c r="AC583" s="122"/>
      <c r="AD583" s="124"/>
      <c r="AE583" s="328" t="str">
        <f t="shared" si="81"/>
        <v/>
      </c>
      <c r="AF583" s="328" t="str">
        <f t="shared" si="82"/>
        <v/>
      </c>
      <c r="AG583" s="328" t="str">
        <f t="shared" si="83"/>
        <v/>
      </c>
      <c r="AH583" s="328" t="str">
        <f t="shared" si="84"/>
        <v/>
      </c>
      <c r="AI583" s="328" t="str">
        <f t="shared" si="85"/>
        <v/>
      </c>
      <c r="AJ583" s="328" t="str">
        <f t="shared" si="86"/>
        <v/>
      </c>
      <c r="AK583" s="328" t="str">
        <f t="shared" si="87"/>
        <v/>
      </c>
      <c r="AL583" s="328" t="str">
        <f t="shared" si="88"/>
        <v/>
      </c>
      <c r="AM583" s="328" t="str">
        <f t="shared" si="89"/>
        <v/>
      </c>
      <c r="AN583" s="177"/>
      <c r="AO583" s="177"/>
      <c r="AP583" s="177"/>
      <c r="AQ583" s="177"/>
      <c r="AR583" s="177"/>
      <c r="AS583" s="177"/>
      <c r="AT583" s="177"/>
      <c r="AU583" s="177"/>
      <c r="AV583" s="177"/>
      <c r="AW583" s="177"/>
      <c r="AX583" s="177"/>
      <c r="AY583" s="177"/>
      <c r="AZ583" s="177"/>
      <c r="BA583" s="177"/>
      <c r="BB583" s="177"/>
      <c r="BC583" s="177"/>
      <c r="BD583" s="177"/>
      <c r="BE583" s="177"/>
      <c r="BF583" s="177"/>
      <c r="BG583" s="177"/>
      <c r="BH583" s="177"/>
      <c r="BI583" s="177"/>
      <c r="BJ583" s="177"/>
      <c r="BK583" s="177"/>
      <c r="BL583" s="177"/>
      <c r="BM583" s="177"/>
      <c r="BN583" s="177"/>
      <c r="BO583" s="177"/>
      <c r="BP583" s="177"/>
      <c r="BQ583" s="177"/>
      <c r="BR583" s="177"/>
      <c r="BS583" s="177"/>
      <c r="BT583" s="177"/>
      <c r="BU583" s="177"/>
      <c r="BV583" s="177"/>
      <c r="BW583" s="177"/>
      <c r="BX583" s="177"/>
      <c r="BY583" s="177"/>
      <c r="BZ583" s="177"/>
      <c r="CA583" s="177"/>
    </row>
    <row r="584" spans="1:79" ht="20.100000000000001" customHeight="1">
      <c r="A584" s="291" t="str">
        <f>IF(resultats_francais!A584="","",resultats_francais!A584)</f>
        <v/>
      </c>
      <c r="B584" s="121"/>
      <c r="C584" s="122"/>
      <c r="D584" s="123"/>
      <c r="E584" s="121"/>
      <c r="F584" s="122"/>
      <c r="G584" s="122"/>
      <c r="H584" s="124"/>
      <c r="I584" s="240"/>
      <c r="J584" s="121"/>
      <c r="K584" s="122"/>
      <c r="L584" s="124"/>
      <c r="M584" s="121"/>
      <c r="N584" s="122"/>
      <c r="O584" s="122"/>
      <c r="P584" s="122"/>
      <c r="Q584" s="122"/>
      <c r="R584" s="124"/>
      <c r="S584" s="121"/>
      <c r="T584" s="124"/>
      <c r="U584" s="121"/>
      <c r="V584" s="122"/>
      <c r="W584" s="122"/>
      <c r="X584" s="124"/>
      <c r="Y584" s="121"/>
      <c r="Z584" s="122"/>
      <c r="AA584" s="124"/>
      <c r="AB584" s="121"/>
      <c r="AC584" s="122"/>
      <c r="AD584" s="124"/>
      <c r="AE584" s="328" t="str">
        <f t="shared" si="81"/>
        <v/>
      </c>
      <c r="AF584" s="328" t="str">
        <f t="shared" si="82"/>
        <v/>
      </c>
      <c r="AG584" s="328" t="str">
        <f t="shared" si="83"/>
        <v/>
      </c>
      <c r="AH584" s="328" t="str">
        <f t="shared" si="84"/>
        <v/>
      </c>
      <c r="AI584" s="328" t="str">
        <f t="shared" si="85"/>
        <v/>
      </c>
      <c r="AJ584" s="328" t="str">
        <f t="shared" si="86"/>
        <v/>
      </c>
      <c r="AK584" s="328" t="str">
        <f t="shared" si="87"/>
        <v/>
      </c>
      <c r="AL584" s="328" t="str">
        <f t="shared" si="88"/>
        <v/>
      </c>
      <c r="AM584" s="328" t="str">
        <f t="shared" si="89"/>
        <v/>
      </c>
      <c r="AN584" s="177"/>
      <c r="AO584" s="177"/>
      <c r="AP584" s="177"/>
      <c r="AQ584" s="177"/>
      <c r="AR584" s="177"/>
      <c r="AS584" s="177"/>
      <c r="AT584" s="177"/>
      <c r="AU584" s="177"/>
      <c r="AV584" s="177"/>
      <c r="AW584" s="177"/>
      <c r="AX584" s="177"/>
      <c r="AY584" s="177"/>
      <c r="AZ584" s="177"/>
      <c r="BA584" s="177"/>
      <c r="BB584" s="177"/>
      <c r="BC584" s="177"/>
      <c r="BD584" s="177"/>
      <c r="BE584" s="177"/>
      <c r="BF584" s="177"/>
      <c r="BG584" s="177"/>
      <c r="BH584" s="177"/>
      <c r="BI584" s="177"/>
      <c r="BJ584" s="177"/>
      <c r="BK584" s="177"/>
      <c r="BL584" s="177"/>
      <c r="BM584" s="177"/>
      <c r="BN584" s="177"/>
      <c r="BO584" s="177"/>
      <c r="BP584" s="177"/>
      <c r="BQ584" s="177"/>
      <c r="BR584" s="177"/>
      <c r="BS584" s="177"/>
      <c r="BT584" s="177"/>
      <c r="BU584" s="177"/>
      <c r="BV584" s="177"/>
      <c r="BW584" s="177"/>
      <c r="BX584" s="177"/>
      <c r="BY584" s="177"/>
      <c r="BZ584" s="177"/>
      <c r="CA584" s="177"/>
    </row>
    <row r="585" spans="1:79" ht="20.100000000000001" customHeight="1">
      <c r="A585" s="291" t="str">
        <f>IF(resultats_francais!A585="","",resultats_francais!A585)</f>
        <v/>
      </c>
      <c r="B585" s="121"/>
      <c r="C585" s="122"/>
      <c r="D585" s="123"/>
      <c r="E585" s="121"/>
      <c r="F585" s="122"/>
      <c r="G585" s="122"/>
      <c r="H585" s="124"/>
      <c r="I585" s="240"/>
      <c r="J585" s="121"/>
      <c r="K585" s="122"/>
      <c r="L585" s="124"/>
      <c r="M585" s="121"/>
      <c r="N585" s="122"/>
      <c r="O585" s="122"/>
      <c r="P585" s="122"/>
      <c r="Q585" s="122"/>
      <c r="R585" s="124"/>
      <c r="S585" s="121"/>
      <c r="T585" s="124"/>
      <c r="U585" s="121"/>
      <c r="V585" s="122"/>
      <c r="W585" s="122"/>
      <c r="X585" s="124"/>
      <c r="Y585" s="121"/>
      <c r="Z585" s="122"/>
      <c r="AA585" s="124"/>
      <c r="AB585" s="121"/>
      <c r="AC585" s="122"/>
      <c r="AD585" s="124"/>
      <c r="AE585" s="328" t="str">
        <f t="shared" si="81"/>
        <v/>
      </c>
      <c r="AF585" s="328" t="str">
        <f t="shared" si="82"/>
        <v/>
      </c>
      <c r="AG585" s="328" t="str">
        <f t="shared" si="83"/>
        <v/>
      </c>
      <c r="AH585" s="328" t="str">
        <f t="shared" si="84"/>
        <v/>
      </c>
      <c r="AI585" s="328" t="str">
        <f t="shared" si="85"/>
        <v/>
      </c>
      <c r="AJ585" s="328" t="str">
        <f t="shared" si="86"/>
        <v/>
      </c>
      <c r="AK585" s="328" t="str">
        <f t="shared" si="87"/>
        <v/>
      </c>
      <c r="AL585" s="328" t="str">
        <f t="shared" si="88"/>
        <v/>
      </c>
      <c r="AM585" s="328" t="str">
        <f t="shared" si="89"/>
        <v/>
      </c>
      <c r="AN585" s="177"/>
      <c r="AO585" s="177"/>
      <c r="AP585" s="177"/>
      <c r="AQ585" s="177"/>
      <c r="AR585" s="177"/>
      <c r="AS585" s="177"/>
      <c r="AT585" s="177"/>
      <c r="AU585" s="177"/>
      <c r="AV585" s="177"/>
      <c r="AW585" s="177"/>
      <c r="AX585" s="177"/>
      <c r="AY585" s="177"/>
      <c r="AZ585" s="177"/>
      <c r="BA585" s="177"/>
      <c r="BB585" s="177"/>
      <c r="BC585" s="177"/>
      <c r="BD585" s="177"/>
      <c r="BE585" s="177"/>
      <c r="BF585" s="177"/>
      <c r="BG585" s="177"/>
      <c r="BH585" s="177"/>
      <c r="BI585" s="177"/>
      <c r="BJ585" s="177"/>
      <c r="BK585" s="177"/>
      <c r="BL585" s="177"/>
      <c r="BM585" s="177"/>
      <c r="BN585" s="177"/>
      <c r="BO585" s="177"/>
      <c r="BP585" s="177"/>
      <c r="BQ585" s="177"/>
      <c r="BR585" s="177"/>
      <c r="BS585" s="177"/>
      <c r="BT585" s="177"/>
      <c r="BU585" s="177"/>
      <c r="BV585" s="177"/>
      <c r="BW585" s="177"/>
      <c r="BX585" s="177"/>
      <c r="BY585" s="177"/>
      <c r="BZ585" s="177"/>
      <c r="CA585" s="177"/>
    </row>
    <row r="586" spans="1:79" ht="20.100000000000001" customHeight="1">
      <c r="A586" s="291" t="str">
        <f>IF(resultats_francais!A586="","",resultats_francais!A586)</f>
        <v/>
      </c>
      <c r="B586" s="121"/>
      <c r="C586" s="122"/>
      <c r="D586" s="123"/>
      <c r="E586" s="121"/>
      <c r="F586" s="122"/>
      <c r="G586" s="122"/>
      <c r="H586" s="124"/>
      <c r="I586" s="240"/>
      <c r="J586" s="121"/>
      <c r="K586" s="122"/>
      <c r="L586" s="124"/>
      <c r="M586" s="121"/>
      <c r="N586" s="122"/>
      <c r="O586" s="122"/>
      <c r="P586" s="122"/>
      <c r="Q586" s="122"/>
      <c r="R586" s="124"/>
      <c r="S586" s="121"/>
      <c r="T586" s="124"/>
      <c r="U586" s="121"/>
      <c r="V586" s="122"/>
      <c r="W586" s="122"/>
      <c r="X586" s="124"/>
      <c r="Y586" s="121"/>
      <c r="Z586" s="122"/>
      <c r="AA586" s="124"/>
      <c r="AB586" s="121"/>
      <c r="AC586" s="122"/>
      <c r="AD586" s="124"/>
      <c r="AE586" s="328" t="str">
        <f t="shared" si="81"/>
        <v/>
      </c>
      <c r="AF586" s="328" t="str">
        <f t="shared" si="82"/>
        <v/>
      </c>
      <c r="AG586" s="328" t="str">
        <f t="shared" si="83"/>
        <v/>
      </c>
      <c r="AH586" s="328" t="str">
        <f t="shared" si="84"/>
        <v/>
      </c>
      <c r="AI586" s="328" t="str">
        <f t="shared" si="85"/>
        <v/>
      </c>
      <c r="AJ586" s="328" t="str">
        <f t="shared" si="86"/>
        <v/>
      </c>
      <c r="AK586" s="328" t="str">
        <f t="shared" si="87"/>
        <v/>
      </c>
      <c r="AL586" s="328" t="str">
        <f t="shared" si="88"/>
        <v/>
      </c>
      <c r="AM586" s="328" t="str">
        <f t="shared" si="89"/>
        <v/>
      </c>
      <c r="AN586" s="177"/>
      <c r="AO586" s="177"/>
      <c r="AP586" s="177"/>
      <c r="AQ586" s="177"/>
      <c r="AR586" s="177"/>
      <c r="AS586" s="177"/>
      <c r="AT586" s="177"/>
      <c r="AU586" s="177"/>
      <c r="AV586" s="177"/>
      <c r="AW586" s="177"/>
      <c r="AX586" s="177"/>
      <c r="AY586" s="177"/>
      <c r="AZ586" s="177"/>
      <c r="BA586" s="177"/>
      <c r="BB586" s="177"/>
      <c r="BC586" s="177"/>
      <c r="BD586" s="177"/>
      <c r="BE586" s="177"/>
      <c r="BF586" s="177"/>
      <c r="BG586" s="177"/>
      <c r="BH586" s="177"/>
      <c r="BI586" s="177"/>
      <c r="BJ586" s="177"/>
      <c r="BK586" s="177"/>
      <c r="BL586" s="177"/>
      <c r="BM586" s="177"/>
      <c r="BN586" s="177"/>
      <c r="BO586" s="177"/>
      <c r="BP586" s="177"/>
      <c r="BQ586" s="177"/>
      <c r="BR586" s="177"/>
      <c r="BS586" s="177"/>
      <c r="BT586" s="177"/>
      <c r="BU586" s="177"/>
      <c r="BV586" s="177"/>
      <c r="BW586" s="177"/>
      <c r="BX586" s="177"/>
      <c r="BY586" s="177"/>
      <c r="BZ586" s="177"/>
      <c r="CA586" s="177"/>
    </row>
    <row r="587" spans="1:79" ht="20.100000000000001" customHeight="1">
      <c r="A587" s="291" t="str">
        <f>IF(resultats_francais!A587="","",resultats_francais!A587)</f>
        <v/>
      </c>
      <c r="B587" s="121"/>
      <c r="C587" s="122"/>
      <c r="D587" s="123"/>
      <c r="E587" s="121"/>
      <c r="F587" s="122"/>
      <c r="G587" s="122"/>
      <c r="H587" s="124"/>
      <c r="I587" s="240"/>
      <c r="J587" s="121"/>
      <c r="K587" s="122"/>
      <c r="L587" s="124"/>
      <c r="M587" s="121"/>
      <c r="N587" s="122"/>
      <c r="O587" s="122"/>
      <c r="P587" s="122"/>
      <c r="Q587" s="122"/>
      <c r="R587" s="124"/>
      <c r="S587" s="121"/>
      <c r="T587" s="124"/>
      <c r="U587" s="121"/>
      <c r="V587" s="122"/>
      <c r="W587" s="122"/>
      <c r="X587" s="124"/>
      <c r="Y587" s="121"/>
      <c r="Z587" s="122"/>
      <c r="AA587" s="124"/>
      <c r="AB587" s="121"/>
      <c r="AC587" s="122"/>
      <c r="AD587" s="124"/>
      <c r="AE587" s="328" t="str">
        <f t="shared" si="81"/>
        <v/>
      </c>
      <c r="AF587" s="328" t="str">
        <f t="shared" si="82"/>
        <v/>
      </c>
      <c r="AG587" s="328" t="str">
        <f t="shared" si="83"/>
        <v/>
      </c>
      <c r="AH587" s="328" t="str">
        <f t="shared" si="84"/>
        <v/>
      </c>
      <c r="AI587" s="328" t="str">
        <f t="shared" si="85"/>
        <v/>
      </c>
      <c r="AJ587" s="328" t="str">
        <f t="shared" si="86"/>
        <v/>
      </c>
      <c r="AK587" s="328" t="str">
        <f t="shared" si="87"/>
        <v/>
      </c>
      <c r="AL587" s="328" t="str">
        <f t="shared" si="88"/>
        <v/>
      </c>
      <c r="AM587" s="328" t="str">
        <f t="shared" si="89"/>
        <v/>
      </c>
      <c r="AN587" s="177"/>
      <c r="AO587" s="177"/>
      <c r="AP587" s="177"/>
      <c r="AQ587" s="177"/>
      <c r="AR587" s="177"/>
      <c r="AS587" s="177"/>
      <c r="AT587" s="177"/>
      <c r="AU587" s="177"/>
      <c r="AV587" s="177"/>
      <c r="AW587" s="177"/>
      <c r="AX587" s="177"/>
      <c r="AY587" s="177"/>
      <c r="AZ587" s="177"/>
      <c r="BA587" s="177"/>
      <c r="BB587" s="177"/>
      <c r="BC587" s="177"/>
      <c r="BD587" s="177"/>
      <c r="BE587" s="177"/>
      <c r="BF587" s="177"/>
      <c r="BG587" s="177"/>
      <c r="BH587" s="177"/>
      <c r="BI587" s="177"/>
      <c r="BJ587" s="177"/>
      <c r="BK587" s="177"/>
      <c r="BL587" s="177"/>
      <c r="BM587" s="177"/>
      <c r="BN587" s="177"/>
      <c r="BO587" s="177"/>
      <c r="BP587" s="177"/>
      <c r="BQ587" s="177"/>
      <c r="BR587" s="177"/>
      <c r="BS587" s="177"/>
      <c r="BT587" s="177"/>
      <c r="BU587" s="177"/>
      <c r="BV587" s="177"/>
      <c r="BW587" s="177"/>
      <c r="BX587" s="177"/>
      <c r="BY587" s="177"/>
      <c r="BZ587" s="177"/>
      <c r="CA587" s="177"/>
    </row>
    <row r="588" spans="1:79" ht="20.100000000000001" customHeight="1">
      <c r="A588" s="291" t="str">
        <f>IF(resultats_francais!A588="","",resultats_francais!A588)</f>
        <v/>
      </c>
      <c r="B588" s="121"/>
      <c r="C588" s="122"/>
      <c r="D588" s="123"/>
      <c r="E588" s="121"/>
      <c r="F588" s="122"/>
      <c r="G588" s="122"/>
      <c r="H588" s="124"/>
      <c r="I588" s="240"/>
      <c r="J588" s="121"/>
      <c r="K588" s="122"/>
      <c r="L588" s="124"/>
      <c r="M588" s="121"/>
      <c r="N588" s="122"/>
      <c r="O588" s="122"/>
      <c r="P588" s="122"/>
      <c r="Q588" s="122"/>
      <c r="R588" s="124"/>
      <c r="S588" s="121"/>
      <c r="T588" s="124"/>
      <c r="U588" s="121"/>
      <c r="V588" s="122"/>
      <c r="W588" s="122"/>
      <c r="X588" s="124"/>
      <c r="Y588" s="121"/>
      <c r="Z588" s="122"/>
      <c r="AA588" s="124"/>
      <c r="AB588" s="121"/>
      <c r="AC588" s="122"/>
      <c r="AD588" s="124"/>
      <c r="AE588" s="328" t="str">
        <f t="shared" si="81"/>
        <v/>
      </c>
      <c r="AF588" s="328" t="str">
        <f t="shared" si="82"/>
        <v/>
      </c>
      <c r="AG588" s="328" t="str">
        <f t="shared" si="83"/>
        <v/>
      </c>
      <c r="AH588" s="328" t="str">
        <f t="shared" si="84"/>
        <v/>
      </c>
      <c r="AI588" s="328" t="str">
        <f t="shared" si="85"/>
        <v/>
      </c>
      <c r="AJ588" s="328" t="str">
        <f t="shared" si="86"/>
        <v/>
      </c>
      <c r="AK588" s="328" t="str">
        <f t="shared" si="87"/>
        <v/>
      </c>
      <c r="AL588" s="328" t="str">
        <f t="shared" si="88"/>
        <v/>
      </c>
      <c r="AM588" s="328" t="str">
        <f t="shared" si="89"/>
        <v/>
      </c>
      <c r="AN588" s="177"/>
      <c r="AO588" s="177"/>
      <c r="AP588" s="177"/>
      <c r="AQ588" s="177"/>
      <c r="AR588" s="177"/>
      <c r="AS588" s="177"/>
      <c r="AT588" s="177"/>
      <c r="AU588" s="177"/>
      <c r="AV588" s="177"/>
      <c r="AW588" s="177"/>
      <c r="AX588" s="177"/>
      <c r="AY588" s="177"/>
      <c r="AZ588" s="177"/>
      <c r="BA588" s="177"/>
      <c r="BB588" s="177"/>
      <c r="BC588" s="177"/>
      <c r="BD588" s="177"/>
      <c r="BE588" s="177"/>
      <c r="BF588" s="177"/>
      <c r="BG588" s="177"/>
      <c r="BH588" s="177"/>
      <c r="BI588" s="177"/>
      <c r="BJ588" s="177"/>
      <c r="BK588" s="177"/>
      <c r="BL588" s="177"/>
      <c r="BM588" s="177"/>
      <c r="BN588" s="177"/>
      <c r="BO588" s="177"/>
      <c r="BP588" s="177"/>
      <c r="BQ588" s="177"/>
      <c r="BR588" s="177"/>
      <c r="BS588" s="177"/>
      <c r="BT588" s="177"/>
      <c r="BU588" s="177"/>
      <c r="BV588" s="177"/>
      <c r="BW588" s="177"/>
      <c r="BX588" s="177"/>
      <c r="BY588" s="177"/>
      <c r="BZ588" s="177"/>
      <c r="CA588" s="177"/>
    </row>
    <row r="589" spans="1:79" ht="20.100000000000001" customHeight="1">
      <c r="A589" s="291" t="str">
        <f>IF(resultats_francais!A589="","",resultats_francais!A589)</f>
        <v/>
      </c>
      <c r="B589" s="121"/>
      <c r="C589" s="122"/>
      <c r="D589" s="123"/>
      <c r="E589" s="121"/>
      <c r="F589" s="122"/>
      <c r="G589" s="122"/>
      <c r="H589" s="124"/>
      <c r="I589" s="240"/>
      <c r="J589" s="121"/>
      <c r="K589" s="122"/>
      <c r="L589" s="124"/>
      <c r="M589" s="121"/>
      <c r="N589" s="122"/>
      <c r="O589" s="122"/>
      <c r="P589" s="122"/>
      <c r="Q589" s="122"/>
      <c r="R589" s="124"/>
      <c r="S589" s="121"/>
      <c r="T589" s="124"/>
      <c r="U589" s="121"/>
      <c r="V589" s="122"/>
      <c r="W589" s="122"/>
      <c r="X589" s="124"/>
      <c r="Y589" s="121"/>
      <c r="Z589" s="122"/>
      <c r="AA589" s="124"/>
      <c r="AB589" s="121"/>
      <c r="AC589" s="122"/>
      <c r="AD589" s="124"/>
      <c r="AE589" s="328" t="str">
        <f t="shared" si="81"/>
        <v/>
      </c>
      <c r="AF589" s="328" t="str">
        <f t="shared" si="82"/>
        <v/>
      </c>
      <c r="AG589" s="328" t="str">
        <f t="shared" si="83"/>
        <v/>
      </c>
      <c r="AH589" s="328" t="str">
        <f t="shared" si="84"/>
        <v/>
      </c>
      <c r="AI589" s="328" t="str">
        <f t="shared" si="85"/>
        <v/>
      </c>
      <c r="AJ589" s="328" t="str">
        <f t="shared" si="86"/>
        <v/>
      </c>
      <c r="AK589" s="328" t="str">
        <f t="shared" si="87"/>
        <v/>
      </c>
      <c r="AL589" s="328" t="str">
        <f t="shared" si="88"/>
        <v/>
      </c>
      <c r="AM589" s="328" t="str">
        <f t="shared" si="89"/>
        <v/>
      </c>
      <c r="AN589" s="177"/>
      <c r="AO589" s="177"/>
      <c r="AP589" s="177"/>
      <c r="AQ589" s="177"/>
      <c r="AR589" s="177"/>
      <c r="AS589" s="177"/>
      <c r="AT589" s="177"/>
      <c r="AU589" s="177"/>
      <c r="AV589" s="177"/>
      <c r="AW589" s="177"/>
      <c r="AX589" s="177"/>
      <c r="AY589" s="177"/>
      <c r="AZ589" s="177"/>
      <c r="BA589" s="177"/>
      <c r="BB589" s="177"/>
      <c r="BC589" s="177"/>
      <c r="BD589" s="177"/>
      <c r="BE589" s="177"/>
      <c r="BF589" s="177"/>
      <c r="BG589" s="177"/>
      <c r="BH589" s="177"/>
      <c r="BI589" s="177"/>
      <c r="BJ589" s="177"/>
      <c r="BK589" s="177"/>
      <c r="BL589" s="177"/>
      <c r="BM589" s="177"/>
      <c r="BN589" s="177"/>
      <c r="BO589" s="177"/>
      <c r="BP589" s="177"/>
      <c r="BQ589" s="177"/>
      <c r="BR589" s="177"/>
      <c r="BS589" s="177"/>
      <c r="BT589" s="177"/>
      <c r="BU589" s="177"/>
      <c r="BV589" s="177"/>
      <c r="BW589" s="177"/>
      <c r="BX589" s="177"/>
      <c r="BY589" s="177"/>
      <c r="BZ589" s="177"/>
      <c r="CA589" s="177"/>
    </row>
    <row r="590" spans="1:79" ht="20.100000000000001" customHeight="1">
      <c r="A590" s="291" t="str">
        <f>IF(resultats_francais!A590="","",resultats_francais!A590)</f>
        <v/>
      </c>
      <c r="B590" s="121"/>
      <c r="C590" s="122"/>
      <c r="D590" s="123"/>
      <c r="E590" s="121"/>
      <c r="F590" s="122"/>
      <c r="G590" s="122"/>
      <c r="H590" s="124"/>
      <c r="I590" s="240"/>
      <c r="J590" s="121"/>
      <c r="K590" s="122"/>
      <c r="L590" s="124"/>
      <c r="M590" s="121"/>
      <c r="N590" s="122"/>
      <c r="O590" s="122"/>
      <c r="P590" s="122"/>
      <c r="Q590" s="122"/>
      <c r="R590" s="124"/>
      <c r="S590" s="121"/>
      <c r="T590" s="124"/>
      <c r="U590" s="121"/>
      <c r="V590" s="122"/>
      <c r="W590" s="122"/>
      <c r="X590" s="124"/>
      <c r="Y590" s="121"/>
      <c r="Z590" s="122"/>
      <c r="AA590" s="124"/>
      <c r="AB590" s="121"/>
      <c r="AC590" s="122"/>
      <c r="AD590" s="124"/>
      <c r="AE590" s="328" t="str">
        <f t="shared" si="81"/>
        <v/>
      </c>
      <c r="AF590" s="328" t="str">
        <f t="shared" si="82"/>
        <v/>
      </c>
      <c r="AG590" s="328" t="str">
        <f t="shared" si="83"/>
        <v/>
      </c>
      <c r="AH590" s="328" t="str">
        <f t="shared" si="84"/>
        <v/>
      </c>
      <c r="AI590" s="328" t="str">
        <f t="shared" si="85"/>
        <v/>
      </c>
      <c r="AJ590" s="328" t="str">
        <f t="shared" si="86"/>
        <v/>
      </c>
      <c r="AK590" s="328" t="str">
        <f t="shared" si="87"/>
        <v/>
      </c>
      <c r="AL590" s="328" t="str">
        <f t="shared" si="88"/>
        <v/>
      </c>
      <c r="AM590" s="328" t="str">
        <f t="shared" si="89"/>
        <v/>
      </c>
      <c r="AN590" s="177"/>
      <c r="AO590" s="177"/>
      <c r="AP590" s="177"/>
      <c r="AQ590" s="177"/>
      <c r="AR590" s="177"/>
      <c r="AS590" s="177"/>
      <c r="AT590" s="177"/>
      <c r="AU590" s="177"/>
      <c r="AV590" s="177"/>
      <c r="AW590" s="177"/>
      <c r="AX590" s="177"/>
      <c r="AY590" s="177"/>
      <c r="AZ590" s="177"/>
      <c r="BA590" s="177"/>
      <c r="BB590" s="177"/>
      <c r="BC590" s="177"/>
      <c r="BD590" s="177"/>
      <c r="BE590" s="177"/>
      <c r="BF590" s="177"/>
      <c r="BG590" s="177"/>
      <c r="BH590" s="177"/>
      <c r="BI590" s="177"/>
      <c r="BJ590" s="177"/>
      <c r="BK590" s="177"/>
      <c r="BL590" s="177"/>
      <c r="BM590" s="177"/>
      <c r="BN590" s="177"/>
      <c r="BO590" s="177"/>
      <c r="BP590" s="177"/>
      <c r="BQ590" s="177"/>
      <c r="BR590" s="177"/>
      <c r="BS590" s="177"/>
      <c r="BT590" s="177"/>
      <c r="BU590" s="177"/>
      <c r="BV590" s="177"/>
      <c r="BW590" s="177"/>
      <c r="BX590" s="177"/>
      <c r="BY590" s="177"/>
      <c r="BZ590" s="177"/>
      <c r="CA590" s="177"/>
    </row>
    <row r="591" spans="1:79" ht="20.100000000000001" customHeight="1">
      <c r="A591" s="291" t="str">
        <f>IF(resultats_francais!A591="","",resultats_francais!A591)</f>
        <v/>
      </c>
      <c r="B591" s="121"/>
      <c r="C591" s="122"/>
      <c r="D591" s="123"/>
      <c r="E591" s="121"/>
      <c r="F591" s="122"/>
      <c r="G591" s="122"/>
      <c r="H591" s="124"/>
      <c r="I591" s="240"/>
      <c r="J591" s="121"/>
      <c r="K591" s="122"/>
      <c r="L591" s="124"/>
      <c r="M591" s="121"/>
      <c r="N591" s="122"/>
      <c r="O591" s="122"/>
      <c r="P591" s="122"/>
      <c r="Q591" s="122"/>
      <c r="R591" s="124"/>
      <c r="S591" s="121"/>
      <c r="T591" s="124"/>
      <c r="U591" s="121"/>
      <c r="V591" s="122"/>
      <c r="W591" s="122"/>
      <c r="X591" s="124"/>
      <c r="Y591" s="121"/>
      <c r="Z591" s="122"/>
      <c r="AA591" s="124"/>
      <c r="AB591" s="121"/>
      <c r="AC591" s="122"/>
      <c r="AD591" s="124"/>
      <c r="AE591" s="328" t="str">
        <f t="shared" si="81"/>
        <v/>
      </c>
      <c r="AF591" s="328" t="str">
        <f t="shared" si="82"/>
        <v/>
      </c>
      <c r="AG591" s="328" t="str">
        <f t="shared" si="83"/>
        <v/>
      </c>
      <c r="AH591" s="328" t="str">
        <f t="shared" si="84"/>
        <v/>
      </c>
      <c r="AI591" s="328" t="str">
        <f t="shared" si="85"/>
        <v/>
      </c>
      <c r="AJ591" s="328" t="str">
        <f t="shared" si="86"/>
        <v/>
      </c>
      <c r="AK591" s="328" t="str">
        <f t="shared" si="87"/>
        <v/>
      </c>
      <c r="AL591" s="328" t="str">
        <f t="shared" si="88"/>
        <v/>
      </c>
      <c r="AM591" s="328" t="str">
        <f t="shared" si="89"/>
        <v/>
      </c>
      <c r="AN591" s="177"/>
      <c r="AO591" s="177"/>
      <c r="AP591" s="177"/>
      <c r="AQ591" s="177"/>
      <c r="AR591" s="177"/>
      <c r="AS591" s="177"/>
      <c r="AT591" s="177"/>
      <c r="AU591" s="177"/>
      <c r="AV591" s="177"/>
      <c r="AW591" s="177"/>
      <c r="AX591" s="177"/>
      <c r="AY591" s="177"/>
      <c r="AZ591" s="177"/>
      <c r="BA591" s="177"/>
      <c r="BB591" s="177"/>
      <c r="BC591" s="177"/>
      <c r="BD591" s="177"/>
      <c r="BE591" s="177"/>
      <c r="BF591" s="177"/>
      <c r="BG591" s="177"/>
      <c r="BH591" s="177"/>
      <c r="BI591" s="177"/>
      <c r="BJ591" s="177"/>
      <c r="BK591" s="177"/>
      <c r="BL591" s="177"/>
      <c r="BM591" s="177"/>
      <c r="BN591" s="177"/>
      <c r="BO591" s="177"/>
      <c r="BP591" s="177"/>
      <c r="BQ591" s="177"/>
      <c r="BR591" s="177"/>
      <c r="BS591" s="177"/>
      <c r="BT591" s="177"/>
      <c r="BU591" s="177"/>
      <c r="BV591" s="177"/>
      <c r="BW591" s="177"/>
      <c r="BX591" s="177"/>
      <c r="BY591" s="177"/>
      <c r="BZ591" s="177"/>
      <c r="CA591" s="177"/>
    </row>
    <row r="592" spans="1:79" ht="20.100000000000001" customHeight="1">
      <c r="A592" s="291" t="str">
        <f>IF(resultats_francais!A592="","",resultats_francais!A592)</f>
        <v/>
      </c>
      <c r="B592" s="121"/>
      <c r="C592" s="122"/>
      <c r="D592" s="123"/>
      <c r="E592" s="121"/>
      <c r="F592" s="122"/>
      <c r="G592" s="122"/>
      <c r="H592" s="124"/>
      <c r="I592" s="240"/>
      <c r="J592" s="121"/>
      <c r="K592" s="122"/>
      <c r="L592" s="124"/>
      <c r="M592" s="121"/>
      <c r="N592" s="122"/>
      <c r="O592" s="122"/>
      <c r="P592" s="122"/>
      <c r="Q592" s="122"/>
      <c r="R592" s="124"/>
      <c r="S592" s="121"/>
      <c r="T592" s="124"/>
      <c r="U592" s="121"/>
      <c r="V592" s="122"/>
      <c r="W592" s="122"/>
      <c r="X592" s="124"/>
      <c r="Y592" s="121"/>
      <c r="Z592" s="122"/>
      <c r="AA592" s="124"/>
      <c r="AB592" s="121"/>
      <c r="AC592" s="122"/>
      <c r="AD592" s="124"/>
      <c r="AE592" s="328" t="str">
        <f t="shared" si="81"/>
        <v/>
      </c>
      <c r="AF592" s="328" t="str">
        <f t="shared" si="82"/>
        <v/>
      </c>
      <c r="AG592" s="328" t="str">
        <f t="shared" si="83"/>
        <v/>
      </c>
      <c r="AH592" s="328" t="str">
        <f t="shared" si="84"/>
        <v/>
      </c>
      <c r="AI592" s="328" t="str">
        <f t="shared" si="85"/>
        <v/>
      </c>
      <c r="AJ592" s="328" t="str">
        <f t="shared" si="86"/>
        <v/>
      </c>
      <c r="AK592" s="328" t="str">
        <f t="shared" si="87"/>
        <v/>
      </c>
      <c r="AL592" s="328" t="str">
        <f t="shared" si="88"/>
        <v/>
      </c>
      <c r="AM592" s="328" t="str">
        <f t="shared" si="89"/>
        <v/>
      </c>
      <c r="AN592" s="177"/>
      <c r="AO592" s="177"/>
      <c r="AP592" s="177"/>
      <c r="AQ592" s="177"/>
      <c r="AR592" s="177"/>
      <c r="AS592" s="177"/>
      <c r="AT592" s="177"/>
      <c r="AU592" s="177"/>
      <c r="AV592" s="177"/>
      <c r="AW592" s="177"/>
      <c r="AX592" s="177"/>
      <c r="AY592" s="177"/>
      <c r="AZ592" s="177"/>
      <c r="BA592" s="177"/>
      <c r="BB592" s="177"/>
      <c r="BC592" s="177"/>
      <c r="BD592" s="177"/>
      <c r="BE592" s="177"/>
      <c r="BF592" s="177"/>
      <c r="BG592" s="177"/>
      <c r="BH592" s="177"/>
      <c r="BI592" s="177"/>
      <c r="BJ592" s="177"/>
      <c r="BK592" s="177"/>
      <c r="BL592" s="177"/>
      <c r="BM592" s="177"/>
      <c r="BN592" s="177"/>
      <c r="BO592" s="177"/>
      <c r="BP592" s="177"/>
      <c r="BQ592" s="177"/>
      <c r="BR592" s="177"/>
      <c r="BS592" s="177"/>
      <c r="BT592" s="177"/>
      <c r="BU592" s="177"/>
      <c r="BV592" s="177"/>
      <c r="BW592" s="177"/>
      <c r="BX592" s="177"/>
      <c r="BY592" s="177"/>
      <c r="BZ592" s="177"/>
      <c r="CA592" s="177"/>
    </row>
    <row r="593" spans="1:79" ht="20.100000000000001" customHeight="1">
      <c r="A593" s="291" t="str">
        <f>IF(resultats_francais!A593="","",resultats_francais!A593)</f>
        <v/>
      </c>
      <c r="B593" s="121"/>
      <c r="C593" s="122"/>
      <c r="D593" s="123"/>
      <c r="E593" s="121"/>
      <c r="F593" s="122"/>
      <c r="G593" s="122"/>
      <c r="H593" s="124"/>
      <c r="I593" s="240"/>
      <c r="J593" s="121"/>
      <c r="K593" s="122"/>
      <c r="L593" s="124"/>
      <c r="M593" s="121"/>
      <c r="N593" s="122"/>
      <c r="O593" s="122"/>
      <c r="P593" s="122"/>
      <c r="Q593" s="122"/>
      <c r="R593" s="124"/>
      <c r="S593" s="121"/>
      <c r="T593" s="124"/>
      <c r="U593" s="121"/>
      <c r="V593" s="122"/>
      <c r="W593" s="122"/>
      <c r="X593" s="124"/>
      <c r="Y593" s="121"/>
      <c r="Z593" s="122"/>
      <c r="AA593" s="124"/>
      <c r="AB593" s="121"/>
      <c r="AC593" s="122"/>
      <c r="AD593" s="124"/>
      <c r="AE593" s="328" t="str">
        <f t="shared" si="81"/>
        <v/>
      </c>
      <c r="AF593" s="328" t="str">
        <f t="shared" si="82"/>
        <v/>
      </c>
      <c r="AG593" s="328" t="str">
        <f t="shared" si="83"/>
        <v/>
      </c>
      <c r="AH593" s="328" t="str">
        <f t="shared" si="84"/>
        <v/>
      </c>
      <c r="AI593" s="328" t="str">
        <f t="shared" si="85"/>
        <v/>
      </c>
      <c r="AJ593" s="328" t="str">
        <f t="shared" si="86"/>
        <v/>
      </c>
      <c r="AK593" s="328" t="str">
        <f t="shared" si="87"/>
        <v/>
      </c>
      <c r="AL593" s="328" t="str">
        <f t="shared" si="88"/>
        <v/>
      </c>
      <c r="AM593" s="328" t="str">
        <f t="shared" si="89"/>
        <v/>
      </c>
      <c r="AN593" s="177"/>
      <c r="AO593" s="177"/>
      <c r="AP593" s="177"/>
      <c r="AQ593" s="177"/>
      <c r="AR593" s="177"/>
      <c r="AS593" s="177"/>
      <c r="AT593" s="177"/>
      <c r="AU593" s="177"/>
      <c r="AV593" s="177"/>
      <c r="AW593" s="177"/>
      <c r="AX593" s="177"/>
      <c r="AY593" s="177"/>
      <c r="AZ593" s="177"/>
      <c r="BA593" s="177"/>
      <c r="BB593" s="177"/>
      <c r="BC593" s="177"/>
      <c r="BD593" s="177"/>
      <c r="BE593" s="177"/>
      <c r="BF593" s="177"/>
      <c r="BG593" s="177"/>
      <c r="BH593" s="177"/>
      <c r="BI593" s="177"/>
      <c r="BJ593" s="177"/>
      <c r="BK593" s="177"/>
      <c r="BL593" s="177"/>
      <c r="BM593" s="177"/>
      <c r="BN593" s="177"/>
      <c r="BO593" s="177"/>
      <c r="BP593" s="177"/>
      <c r="BQ593" s="177"/>
      <c r="BR593" s="177"/>
      <c r="BS593" s="177"/>
      <c r="BT593" s="177"/>
      <c r="BU593" s="177"/>
      <c r="BV593" s="177"/>
      <c r="BW593" s="177"/>
      <c r="BX593" s="177"/>
      <c r="BY593" s="177"/>
      <c r="BZ593" s="177"/>
      <c r="CA593" s="177"/>
    </row>
    <row r="594" spans="1:79" ht="20.100000000000001" customHeight="1">
      <c r="A594" s="291" t="str">
        <f>IF(resultats_francais!A594="","",resultats_francais!A594)</f>
        <v/>
      </c>
      <c r="B594" s="121"/>
      <c r="C594" s="122"/>
      <c r="D594" s="123"/>
      <c r="E594" s="121"/>
      <c r="F594" s="122"/>
      <c r="G594" s="122"/>
      <c r="H594" s="124"/>
      <c r="I594" s="240"/>
      <c r="J594" s="121"/>
      <c r="K594" s="122"/>
      <c r="L594" s="124"/>
      <c r="M594" s="121"/>
      <c r="N594" s="122"/>
      <c r="O594" s="122"/>
      <c r="P594" s="122"/>
      <c r="Q594" s="122"/>
      <c r="R594" s="124"/>
      <c r="S594" s="121"/>
      <c r="T594" s="124"/>
      <c r="U594" s="121"/>
      <c r="V594" s="122"/>
      <c r="W594" s="122"/>
      <c r="X594" s="124"/>
      <c r="Y594" s="121"/>
      <c r="Z594" s="122"/>
      <c r="AA594" s="124"/>
      <c r="AB594" s="121"/>
      <c r="AC594" s="122"/>
      <c r="AD594" s="124"/>
      <c r="AE594" s="328" t="str">
        <f t="shared" si="81"/>
        <v/>
      </c>
      <c r="AF594" s="328" t="str">
        <f t="shared" si="82"/>
        <v/>
      </c>
      <c r="AG594" s="328" t="str">
        <f t="shared" si="83"/>
        <v/>
      </c>
      <c r="AH594" s="328" t="str">
        <f t="shared" si="84"/>
        <v/>
      </c>
      <c r="AI594" s="328" t="str">
        <f t="shared" si="85"/>
        <v/>
      </c>
      <c r="AJ594" s="328" t="str">
        <f t="shared" si="86"/>
        <v/>
      </c>
      <c r="AK594" s="328" t="str">
        <f t="shared" si="87"/>
        <v/>
      </c>
      <c r="AL594" s="328" t="str">
        <f t="shared" si="88"/>
        <v/>
      </c>
      <c r="AM594" s="328" t="str">
        <f t="shared" si="89"/>
        <v/>
      </c>
      <c r="AN594" s="177"/>
      <c r="AO594" s="177"/>
      <c r="AP594" s="177"/>
      <c r="AQ594" s="177"/>
      <c r="AR594" s="177"/>
      <c r="AS594" s="177"/>
      <c r="AT594" s="177"/>
      <c r="AU594" s="177"/>
      <c r="AV594" s="177"/>
      <c r="AW594" s="177"/>
      <c r="AX594" s="177"/>
      <c r="AY594" s="177"/>
      <c r="AZ594" s="177"/>
      <c r="BA594" s="177"/>
      <c r="BB594" s="177"/>
      <c r="BC594" s="177"/>
      <c r="BD594" s="177"/>
      <c r="BE594" s="177"/>
      <c r="BF594" s="177"/>
      <c r="BG594" s="177"/>
      <c r="BH594" s="177"/>
      <c r="BI594" s="177"/>
      <c r="BJ594" s="177"/>
      <c r="BK594" s="177"/>
      <c r="BL594" s="177"/>
      <c r="BM594" s="177"/>
      <c r="BN594" s="177"/>
      <c r="BO594" s="177"/>
      <c r="BP594" s="177"/>
      <c r="BQ594" s="177"/>
      <c r="BR594" s="177"/>
      <c r="BS594" s="177"/>
      <c r="BT594" s="177"/>
      <c r="BU594" s="177"/>
      <c r="BV594" s="177"/>
      <c r="BW594" s="177"/>
      <c r="BX594" s="177"/>
      <c r="BY594" s="177"/>
      <c r="BZ594" s="177"/>
      <c r="CA594" s="177"/>
    </row>
    <row r="595" spans="1:79" ht="20.100000000000001" customHeight="1">
      <c r="A595" s="291" t="str">
        <f>IF(resultats_francais!A595="","",resultats_francais!A595)</f>
        <v/>
      </c>
      <c r="B595" s="121"/>
      <c r="C595" s="122"/>
      <c r="D595" s="123"/>
      <c r="E595" s="121"/>
      <c r="F595" s="122"/>
      <c r="G595" s="122"/>
      <c r="H595" s="124"/>
      <c r="I595" s="240"/>
      <c r="J595" s="121"/>
      <c r="K595" s="122"/>
      <c r="L595" s="124"/>
      <c r="M595" s="121"/>
      <c r="N595" s="122"/>
      <c r="O595" s="122"/>
      <c r="P595" s="122"/>
      <c r="Q595" s="122"/>
      <c r="R595" s="124"/>
      <c r="S595" s="121"/>
      <c r="T595" s="124"/>
      <c r="U595" s="121"/>
      <c r="V595" s="122"/>
      <c r="W595" s="122"/>
      <c r="X595" s="124"/>
      <c r="Y595" s="121"/>
      <c r="Z595" s="122"/>
      <c r="AA595" s="124"/>
      <c r="AB595" s="121"/>
      <c r="AC595" s="122"/>
      <c r="AD595" s="124"/>
      <c r="AE595" s="328" t="str">
        <f t="shared" si="81"/>
        <v/>
      </c>
      <c r="AF595" s="328" t="str">
        <f t="shared" si="82"/>
        <v/>
      </c>
      <c r="AG595" s="328" t="str">
        <f t="shared" si="83"/>
        <v/>
      </c>
      <c r="AH595" s="328" t="str">
        <f t="shared" si="84"/>
        <v/>
      </c>
      <c r="AI595" s="328" t="str">
        <f t="shared" si="85"/>
        <v/>
      </c>
      <c r="AJ595" s="328" t="str">
        <f t="shared" si="86"/>
        <v/>
      </c>
      <c r="AK595" s="328" t="str">
        <f t="shared" si="87"/>
        <v/>
      </c>
      <c r="AL595" s="328" t="str">
        <f t="shared" si="88"/>
        <v/>
      </c>
      <c r="AM595" s="328" t="str">
        <f t="shared" si="89"/>
        <v/>
      </c>
      <c r="AN595" s="177"/>
      <c r="AO595" s="177"/>
      <c r="AP595" s="177"/>
      <c r="AQ595" s="177"/>
      <c r="AR595" s="177"/>
      <c r="AS595" s="177"/>
      <c r="AT595" s="177"/>
      <c r="AU595" s="177"/>
      <c r="AV595" s="177"/>
      <c r="AW595" s="177"/>
      <c r="AX595" s="177"/>
      <c r="AY595" s="177"/>
      <c r="AZ595" s="177"/>
      <c r="BA595" s="177"/>
      <c r="BB595" s="177"/>
      <c r="BC595" s="177"/>
      <c r="BD595" s="177"/>
      <c r="BE595" s="177"/>
      <c r="BF595" s="177"/>
      <c r="BG595" s="177"/>
      <c r="BH595" s="177"/>
      <c r="BI595" s="177"/>
      <c r="BJ595" s="177"/>
      <c r="BK595" s="177"/>
      <c r="BL595" s="177"/>
      <c r="BM595" s="177"/>
      <c r="BN595" s="177"/>
      <c r="BO595" s="177"/>
      <c r="BP595" s="177"/>
      <c r="BQ595" s="177"/>
      <c r="BR595" s="177"/>
      <c r="BS595" s="177"/>
      <c r="BT595" s="177"/>
      <c r="BU595" s="177"/>
      <c r="BV595" s="177"/>
      <c r="BW595" s="177"/>
      <c r="BX595" s="177"/>
      <c r="BY595" s="177"/>
      <c r="BZ595" s="177"/>
      <c r="CA595" s="177"/>
    </row>
    <row r="596" spans="1:79" ht="20.100000000000001" customHeight="1">
      <c r="A596" s="291" t="str">
        <f>IF(resultats_francais!A596="","",resultats_francais!A596)</f>
        <v/>
      </c>
      <c r="B596" s="121"/>
      <c r="C596" s="122"/>
      <c r="D596" s="123"/>
      <c r="E596" s="121"/>
      <c r="F596" s="122"/>
      <c r="G596" s="122"/>
      <c r="H596" s="124"/>
      <c r="I596" s="240"/>
      <c r="J596" s="121"/>
      <c r="K596" s="122"/>
      <c r="L596" s="124"/>
      <c r="M596" s="121"/>
      <c r="N596" s="122"/>
      <c r="O596" s="122"/>
      <c r="P596" s="122"/>
      <c r="Q596" s="122"/>
      <c r="R596" s="124"/>
      <c r="S596" s="121"/>
      <c r="T596" s="124"/>
      <c r="U596" s="121"/>
      <c r="V596" s="122"/>
      <c r="W596" s="122"/>
      <c r="X596" s="124"/>
      <c r="Y596" s="121"/>
      <c r="Z596" s="122"/>
      <c r="AA596" s="124"/>
      <c r="AB596" s="121"/>
      <c r="AC596" s="122"/>
      <c r="AD596" s="124"/>
      <c r="AE596" s="328" t="str">
        <f t="shared" si="81"/>
        <v/>
      </c>
      <c r="AF596" s="328" t="str">
        <f t="shared" si="82"/>
        <v/>
      </c>
      <c r="AG596" s="328" t="str">
        <f t="shared" si="83"/>
        <v/>
      </c>
      <c r="AH596" s="328" t="str">
        <f t="shared" si="84"/>
        <v/>
      </c>
      <c r="AI596" s="328" t="str">
        <f t="shared" si="85"/>
        <v/>
      </c>
      <c r="AJ596" s="328" t="str">
        <f t="shared" si="86"/>
        <v/>
      </c>
      <c r="AK596" s="328" t="str">
        <f t="shared" si="87"/>
        <v/>
      </c>
      <c r="AL596" s="328" t="str">
        <f t="shared" si="88"/>
        <v/>
      </c>
      <c r="AM596" s="328" t="str">
        <f t="shared" si="89"/>
        <v/>
      </c>
      <c r="AN596" s="177"/>
      <c r="AO596" s="177"/>
      <c r="AP596" s="177"/>
      <c r="AQ596" s="177"/>
      <c r="AR596" s="177"/>
      <c r="AS596" s="177"/>
      <c r="AT596" s="177"/>
      <c r="AU596" s="177"/>
      <c r="AV596" s="177"/>
      <c r="AW596" s="177"/>
      <c r="AX596" s="177"/>
      <c r="AY596" s="177"/>
      <c r="AZ596" s="177"/>
      <c r="BA596" s="177"/>
      <c r="BB596" s="177"/>
      <c r="BC596" s="177"/>
      <c r="BD596" s="177"/>
      <c r="BE596" s="177"/>
      <c r="BF596" s="177"/>
      <c r="BG596" s="177"/>
      <c r="BH596" s="177"/>
      <c r="BI596" s="177"/>
      <c r="BJ596" s="177"/>
      <c r="BK596" s="177"/>
      <c r="BL596" s="177"/>
      <c r="BM596" s="177"/>
      <c r="BN596" s="177"/>
      <c r="BO596" s="177"/>
      <c r="BP596" s="177"/>
      <c r="BQ596" s="177"/>
      <c r="BR596" s="177"/>
      <c r="BS596" s="177"/>
      <c r="BT596" s="177"/>
      <c r="BU596" s="177"/>
      <c r="BV596" s="177"/>
      <c r="BW596" s="177"/>
      <c r="BX596" s="177"/>
      <c r="BY596" s="177"/>
      <c r="BZ596" s="177"/>
      <c r="CA596" s="177"/>
    </row>
    <row r="597" spans="1:79" ht="20.100000000000001" customHeight="1">
      <c r="A597" s="291" t="str">
        <f>IF(resultats_francais!A597="","",resultats_francais!A597)</f>
        <v/>
      </c>
      <c r="B597" s="121"/>
      <c r="C597" s="122"/>
      <c r="D597" s="123"/>
      <c r="E597" s="121"/>
      <c r="F597" s="122"/>
      <c r="G597" s="122"/>
      <c r="H597" s="124"/>
      <c r="I597" s="240"/>
      <c r="J597" s="121"/>
      <c r="K597" s="122"/>
      <c r="L597" s="124"/>
      <c r="M597" s="121"/>
      <c r="N597" s="122"/>
      <c r="O597" s="122"/>
      <c r="P597" s="122"/>
      <c r="Q597" s="122"/>
      <c r="R597" s="124"/>
      <c r="S597" s="121"/>
      <c r="T597" s="124"/>
      <c r="U597" s="121"/>
      <c r="V597" s="122"/>
      <c r="W597" s="122"/>
      <c r="X597" s="124"/>
      <c r="Y597" s="121"/>
      <c r="Z597" s="122"/>
      <c r="AA597" s="124"/>
      <c r="AB597" s="121"/>
      <c r="AC597" s="122"/>
      <c r="AD597" s="124"/>
      <c r="AE597" s="328" t="str">
        <f t="shared" si="81"/>
        <v/>
      </c>
      <c r="AF597" s="328" t="str">
        <f t="shared" si="82"/>
        <v/>
      </c>
      <c r="AG597" s="328" t="str">
        <f t="shared" si="83"/>
        <v/>
      </c>
      <c r="AH597" s="328" t="str">
        <f t="shared" si="84"/>
        <v/>
      </c>
      <c r="AI597" s="328" t="str">
        <f t="shared" si="85"/>
        <v/>
      </c>
      <c r="AJ597" s="328" t="str">
        <f t="shared" si="86"/>
        <v/>
      </c>
      <c r="AK597" s="328" t="str">
        <f t="shared" si="87"/>
        <v/>
      </c>
      <c r="AL597" s="328" t="str">
        <f t="shared" si="88"/>
        <v/>
      </c>
      <c r="AM597" s="328" t="str">
        <f t="shared" si="89"/>
        <v/>
      </c>
      <c r="AN597" s="177"/>
      <c r="AO597" s="177"/>
      <c r="AP597" s="177"/>
      <c r="AQ597" s="177"/>
      <c r="AR597" s="177"/>
      <c r="AS597" s="177"/>
      <c r="AT597" s="177"/>
      <c r="AU597" s="177"/>
      <c r="AV597" s="177"/>
      <c r="AW597" s="177"/>
      <c r="AX597" s="177"/>
      <c r="AY597" s="177"/>
      <c r="AZ597" s="177"/>
      <c r="BA597" s="177"/>
      <c r="BB597" s="177"/>
      <c r="BC597" s="177"/>
      <c r="BD597" s="177"/>
      <c r="BE597" s="177"/>
      <c r="BF597" s="177"/>
      <c r="BG597" s="177"/>
      <c r="BH597" s="177"/>
      <c r="BI597" s="177"/>
      <c r="BJ597" s="177"/>
      <c r="BK597" s="177"/>
      <c r="BL597" s="177"/>
      <c r="BM597" s="177"/>
      <c r="BN597" s="177"/>
      <c r="BO597" s="177"/>
      <c r="BP597" s="177"/>
      <c r="BQ597" s="177"/>
      <c r="BR597" s="177"/>
      <c r="BS597" s="177"/>
      <c r="BT597" s="177"/>
      <c r="BU597" s="177"/>
      <c r="BV597" s="177"/>
      <c r="BW597" s="177"/>
      <c r="BX597" s="177"/>
      <c r="BY597" s="177"/>
      <c r="BZ597" s="177"/>
      <c r="CA597" s="177"/>
    </row>
    <row r="598" spans="1:79" ht="20.100000000000001" customHeight="1">
      <c r="A598" s="291" t="str">
        <f>IF(resultats_francais!A598="","",resultats_francais!A598)</f>
        <v/>
      </c>
      <c r="B598" s="121"/>
      <c r="C598" s="122"/>
      <c r="D598" s="123"/>
      <c r="E598" s="121"/>
      <c r="F598" s="122"/>
      <c r="G598" s="122"/>
      <c r="H598" s="124"/>
      <c r="I598" s="240"/>
      <c r="J598" s="121"/>
      <c r="K598" s="122"/>
      <c r="L598" s="124"/>
      <c r="M598" s="121"/>
      <c r="N598" s="122"/>
      <c r="O598" s="122"/>
      <c r="P598" s="122"/>
      <c r="Q598" s="122"/>
      <c r="R598" s="124"/>
      <c r="S598" s="121"/>
      <c r="T598" s="124"/>
      <c r="U598" s="121"/>
      <c r="V598" s="122"/>
      <c r="W598" s="122"/>
      <c r="X598" s="124"/>
      <c r="Y598" s="121"/>
      <c r="Z598" s="122"/>
      <c r="AA598" s="124"/>
      <c r="AB598" s="121"/>
      <c r="AC598" s="122"/>
      <c r="AD598" s="124"/>
      <c r="AE598" s="328" t="str">
        <f t="shared" si="81"/>
        <v/>
      </c>
      <c r="AF598" s="328" t="str">
        <f t="shared" si="82"/>
        <v/>
      </c>
      <c r="AG598" s="328" t="str">
        <f t="shared" si="83"/>
        <v/>
      </c>
      <c r="AH598" s="328" t="str">
        <f t="shared" si="84"/>
        <v/>
      </c>
      <c r="AI598" s="328" t="str">
        <f t="shared" si="85"/>
        <v/>
      </c>
      <c r="AJ598" s="328" t="str">
        <f t="shared" si="86"/>
        <v/>
      </c>
      <c r="AK598" s="328" t="str">
        <f t="shared" si="87"/>
        <v/>
      </c>
      <c r="AL598" s="328" t="str">
        <f t="shared" si="88"/>
        <v/>
      </c>
      <c r="AM598" s="328" t="str">
        <f t="shared" si="89"/>
        <v/>
      </c>
      <c r="AN598" s="177"/>
      <c r="AO598" s="177"/>
      <c r="AP598" s="177"/>
      <c r="AQ598" s="177"/>
      <c r="AR598" s="177"/>
      <c r="AS598" s="177"/>
      <c r="AT598" s="177"/>
      <c r="AU598" s="177"/>
      <c r="AV598" s="177"/>
      <c r="AW598" s="177"/>
      <c r="AX598" s="177"/>
      <c r="AY598" s="177"/>
      <c r="AZ598" s="177"/>
      <c r="BA598" s="177"/>
      <c r="BB598" s="177"/>
      <c r="BC598" s="177"/>
      <c r="BD598" s="177"/>
      <c r="BE598" s="177"/>
      <c r="BF598" s="177"/>
      <c r="BG598" s="177"/>
      <c r="BH598" s="177"/>
      <c r="BI598" s="177"/>
      <c r="BJ598" s="177"/>
      <c r="BK598" s="177"/>
      <c r="BL598" s="177"/>
      <c r="BM598" s="177"/>
      <c r="BN598" s="177"/>
      <c r="BO598" s="177"/>
      <c r="BP598" s="177"/>
      <c r="BQ598" s="177"/>
      <c r="BR598" s="177"/>
      <c r="BS598" s="177"/>
      <c r="BT598" s="177"/>
      <c r="BU598" s="177"/>
      <c r="BV598" s="177"/>
      <c r="BW598" s="177"/>
      <c r="BX598" s="177"/>
      <c r="BY598" s="177"/>
      <c r="BZ598" s="177"/>
      <c r="CA598" s="177"/>
    </row>
    <row r="599" spans="1:79" ht="20.100000000000001" customHeight="1">
      <c r="A599" s="291" t="str">
        <f>IF(resultats_francais!A599="","",resultats_francais!A599)</f>
        <v/>
      </c>
      <c r="B599" s="121"/>
      <c r="C599" s="122"/>
      <c r="D599" s="123"/>
      <c r="E599" s="121"/>
      <c r="F599" s="122"/>
      <c r="G599" s="122"/>
      <c r="H599" s="124"/>
      <c r="I599" s="240"/>
      <c r="J599" s="121"/>
      <c r="K599" s="122"/>
      <c r="L599" s="124"/>
      <c r="M599" s="121"/>
      <c r="N599" s="122"/>
      <c r="O599" s="122"/>
      <c r="P599" s="122"/>
      <c r="Q599" s="122"/>
      <c r="R599" s="124"/>
      <c r="S599" s="121"/>
      <c r="T599" s="124"/>
      <c r="U599" s="121"/>
      <c r="V599" s="122"/>
      <c r="W599" s="122"/>
      <c r="X599" s="124"/>
      <c r="Y599" s="121"/>
      <c r="Z599" s="122"/>
      <c r="AA599" s="124"/>
      <c r="AB599" s="121"/>
      <c r="AC599" s="122"/>
      <c r="AD599" s="124"/>
      <c r="AE599" s="328" t="str">
        <f t="shared" si="81"/>
        <v/>
      </c>
      <c r="AF599" s="328" t="str">
        <f t="shared" si="82"/>
        <v/>
      </c>
      <c r="AG599" s="328" t="str">
        <f t="shared" si="83"/>
        <v/>
      </c>
      <c r="AH599" s="328" t="str">
        <f t="shared" si="84"/>
        <v/>
      </c>
      <c r="AI599" s="328" t="str">
        <f t="shared" si="85"/>
        <v/>
      </c>
      <c r="AJ599" s="328" t="str">
        <f t="shared" si="86"/>
        <v/>
      </c>
      <c r="AK599" s="328" t="str">
        <f t="shared" si="87"/>
        <v/>
      </c>
      <c r="AL599" s="328" t="str">
        <f t="shared" si="88"/>
        <v/>
      </c>
      <c r="AM599" s="328" t="str">
        <f t="shared" si="89"/>
        <v/>
      </c>
      <c r="AN599" s="177"/>
      <c r="AO599" s="177"/>
      <c r="AP599" s="177"/>
      <c r="AQ599" s="177"/>
      <c r="AR599" s="177"/>
      <c r="AS599" s="177"/>
      <c r="AT599" s="177"/>
      <c r="AU599" s="177"/>
      <c r="AV599" s="177"/>
      <c r="AW599" s="177"/>
      <c r="AX599" s="177"/>
      <c r="AY599" s="177"/>
      <c r="AZ599" s="177"/>
      <c r="BA599" s="177"/>
      <c r="BB599" s="177"/>
      <c r="BC599" s="177"/>
      <c r="BD599" s="177"/>
      <c r="BE599" s="177"/>
      <c r="BF599" s="177"/>
      <c r="BG599" s="177"/>
      <c r="BH599" s="177"/>
      <c r="BI599" s="177"/>
      <c r="BJ599" s="177"/>
      <c r="BK599" s="177"/>
      <c r="BL599" s="177"/>
      <c r="BM599" s="177"/>
      <c r="BN599" s="177"/>
      <c r="BO599" s="177"/>
      <c r="BP599" s="177"/>
      <c r="BQ599" s="177"/>
      <c r="BR599" s="177"/>
      <c r="BS599" s="177"/>
      <c r="BT599" s="177"/>
      <c r="BU599" s="177"/>
      <c r="BV599" s="177"/>
      <c r="BW599" s="177"/>
      <c r="BX599" s="177"/>
      <c r="BY599" s="177"/>
      <c r="BZ599" s="177"/>
      <c r="CA599" s="177"/>
    </row>
    <row r="600" spans="1:79" ht="20.100000000000001" customHeight="1">
      <c r="A600" s="291" t="str">
        <f>IF(resultats_francais!A600="","",resultats_francais!A600)</f>
        <v/>
      </c>
      <c r="B600" s="121"/>
      <c r="C600" s="122"/>
      <c r="D600" s="123"/>
      <c r="E600" s="121"/>
      <c r="F600" s="122"/>
      <c r="G600" s="122"/>
      <c r="H600" s="124"/>
      <c r="I600" s="240"/>
      <c r="J600" s="121"/>
      <c r="K600" s="122"/>
      <c r="L600" s="124"/>
      <c r="M600" s="121"/>
      <c r="N600" s="122"/>
      <c r="O600" s="122"/>
      <c r="P600" s="122"/>
      <c r="Q600" s="122"/>
      <c r="R600" s="124"/>
      <c r="S600" s="121"/>
      <c r="T600" s="124"/>
      <c r="U600" s="121"/>
      <c r="V600" s="122"/>
      <c r="W600" s="122"/>
      <c r="X600" s="124"/>
      <c r="Y600" s="121"/>
      <c r="Z600" s="122"/>
      <c r="AA600" s="124"/>
      <c r="AB600" s="121"/>
      <c r="AC600" s="122"/>
      <c r="AD600" s="124"/>
      <c r="AE600" s="328" t="str">
        <f t="shared" si="81"/>
        <v/>
      </c>
      <c r="AF600" s="328" t="str">
        <f t="shared" si="82"/>
        <v/>
      </c>
      <c r="AG600" s="328" t="str">
        <f t="shared" si="83"/>
        <v/>
      </c>
      <c r="AH600" s="328" t="str">
        <f t="shared" si="84"/>
        <v/>
      </c>
      <c r="AI600" s="328" t="str">
        <f t="shared" si="85"/>
        <v/>
      </c>
      <c r="AJ600" s="328" t="str">
        <f t="shared" si="86"/>
        <v/>
      </c>
      <c r="AK600" s="328" t="str">
        <f t="shared" si="87"/>
        <v/>
      </c>
      <c r="AL600" s="328" t="str">
        <f t="shared" si="88"/>
        <v/>
      </c>
      <c r="AM600" s="328" t="str">
        <f t="shared" si="89"/>
        <v/>
      </c>
      <c r="AN600" s="177"/>
      <c r="AO600" s="177"/>
      <c r="AP600" s="177"/>
      <c r="AQ600" s="177"/>
      <c r="AR600" s="177"/>
      <c r="AS600" s="177"/>
      <c r="AT600" s="177"/>
      <c r="AU600" s="177"/>
      <c r="AV600" s="177"/>
      <c r="AW600" s="177"/>
      <c r="AX600" s="177"/>
      <c r="AY600" s="177"/>
      <c r="AZ600" s="177"/>
      <c r="BA600" s="177"/>
      <c r="BB600" s="177"/>
      <c r="BC600" s="177"/>
      <c r="BD600" s="177"/>
      <c r="BE600" s="177"/>
      <c r="BF600" s="177"/>
      <c r="BG600" s="177"/>
      <c r="BH600" s="177"/>
      <c r="BI600" s="177"/>
      <c r="BJ600" s="177"/>
      <c r="BK600" s="177"/>
      <c r="BL600" s="177"/>
      <c r="BM600" s="177"/>
      <c r="BN600" s="177"/>
      <c r="BO600" s="177"/>
      <c r="BP600" s="177"/>
      <c r="BQ600" s="177"/>
      <c r="BR600" s="177"/>
      <c r="BS600" s="177"/>
      <c r="BT600" s="177"/>
      <c r="BU600" s="177"/>
      <c r="BV600" s="177"/>
      <c r="BW600" s="177"/>
      <c r="BX600" s="177"/>
      <c r="BY600" s="177"/>
      <c r="BZ600" s="177"/>
      <c r="CA600" s="177"/>
    </row>
    <row r="601" spans="1:79" ht="20.100000000000001" customHeight="1">
      <c r="A601" s="291" t="str">
        <f>IF(resultats_francais!A601="","",resultats_francais!A601)</f>
        <v/>
      </c>
      <c r="B601" s="121"/>
      <c r="C601" s="122"/>
      <c r="D601" s="123"/>
      <c r="E601" s="121"/>
      <c r="F601" s="122"/>
      <c r="G601" s="122"/>
      <c r="H601" s="124"/>
      <c r="I601" s="240"/>
      <c r="J601" s="121"/>
      <c r="K601" s="122"/>
      <c r="L601" s="124"/>
      <c r="M601" s="121"/>
      <c r="N601" s="122"/>
      <c r="O601" s="122"/>
      <c r="P601" s="122"/>
      <c r="Q601" s="122"/>
      <c r="R601" s="124"/>
      <c r="S601" s="121"/>
      <c r="T601" s="124"/>
      <c r="U601" s="121"/>
      <c r="V601" s="122"/>
      <c r="W601" s="122"/>
      <c r="X601" s="124"/>
      <c r="Y601" s="121"/>
      <c r="Z601" s="122"/>
      <c r="AA601" s="124"/>
      <c r="AB601" s="121"/>
      <c r="AC601" s="122"/>
      <c r="AD601" s="124"/>
      <c r="AE601" s="328" t="str">
        <f t="shared" si="81"/>
        <v/>
      </c>
      <c r="AF601" s="328" t="str">
        <f t="shared" si="82"/>
        <v/>
      </c>
      <c r="AG601" s="328" t="str">
        <f t="shared" si="83"/>
        <v/>
      </c>
      <c r="AH601" s="328" t="str">
        <f t="shared" si="84"/>
        <v/>
      </c>
      <c r="AI601" s="328" t="str">
        <f t="shared" si="85"/>
        <v/>
      </c>
      <c r="AJ601" s="328" t="str">
        <f t="shared" si="86"/>
        <v/>
      </c>
      <c r="AK601" s="328" t="str">
        <f t="shared" si="87"/>
        <v/>
      </c>
      <c r="AL601" s="328" t="str">
        <f t="shared" si="88"/>
        <v/>
      </c>
      <c r="AM601" s="328" t="str">
        <f t="shared" si="89"/>
        <v/>
      </c>
      <c r="AN601" s="177"/>
      <c r="AO601" s="177"/>
      <c r="AP601" s="177"/>
      <c r="AQ601" s="177"/>
      <c r="AR601" s="177"/>
      <c r="AS601" s="177"/>
      <c r="AT601" s="177"/>
      <c r="AU601" s="177"/>
      <c r="AV601" s="177"/>
      <c r="AW601" s="177"/>
      <c r="AX601" s="177"/>
      <c r="AY601" s="177"/>
      <c r="AZ601" s="177"/>
      <c r="BA601" s="177"/>
      <c r="BB601" s="177"/>
      <c r="BC601" s="177"/>
      <c r="BD601" s="177"/>
      <c r="BE601" s="177"/>
      <c r="BF601" s="177"/>
      <c r="BG601" s="177"/>
      <c r="BH601" s="177"/>
      <c r="BI601" s="177"/>
      <c r="BJ601" s="177"/>
      <c r="BK601" s="177"/>
      <c r="BL601" s="177"/>
      <c r="BM601" s="177"/>
      <c r="BN601" s="177"/>
      <c r="BO601" s="177"/>
      <c r="BP601" s="177"/>
      <c r="BQ601" s="177"/>
      <c r="BR601" s="177"/>
      <c r="BS601" s="177"/>
      <c r="BT601" s="177"/>
      <c r="BU601" s="177"/>
      <c r="BV601" s="177"/>
      <c r="BW601" s="177"/>
      <c r="BX601" s="177"/>
      <c r="BY601" s="177"/>
      <c r="BZ601" s="177"/>
      <c r="CA601" s="177"/>
    </row>
    <row r="602" spans="1:79" ht="20.100000000000001" customHeight="1">
      <c r="A602" s="291" t="str">
        <f>IF(resultats_francais!A602="","",resultats_francais!A602)</f>
        <v/>
      </c>
      <c r="B602" s="121"/>
      <c r="C602" s="122"/>
      <c r="D602" s="123"/>
      <c r="E602" s="121"/>
      <c r="F602" s="122"/>
      <c r="G602" s="122"/>
      <c r="H602" s="124"/>
      <c r="I602" s="240"/>
      <c r="J602" s="121"/>
      <c r="K602" s="122"/>
      <c r="L602" s="124"/>
      <c r="M602" s="121"/>
      <c r="N602" s="122"/>
      <c r="O602" s="122"/>
      <c r="P602" s="122"/>
      <c r="Q602" s="122"/>
      <c r="R602" s="124"/>
      <c r="S602" s="121"/>
      <c r="T602" s="124"/>
      <c r="U602" s="121"/>
      <c r="V602" s="122"/>
      <c r="W602" s="122"/>
      <c r="X602" s="124"/>
      <c r="Y602" s="121"/>
      <c r="Z602" s="122"/>
      <c r="AA602" s="124"/>
      <c r="AB602" s="121"/>
      <c r="AC602" s="122"/>
      <c r="AD602" s="124"/>
      <c r="AE602" s="328" t="str">
        <f t="shared" si="81"/>
        <v/>
      </c>
      <c r="AF602" s="328" t="str">
        <f t="shared" si="82"/>
        <v/>
      </c>
      <c r="AG602" s="328" t="str">
        <f t="shared" si="83"/>
        <v/>
      </c>
      <c r="AH602" s="328" t="str">
        <f t="shared" si="84"/>
        <v/>
      </c>
      <c r="AI602" s="328" t="str">
        <f t="shared" si="85"/>
        <v/>
      </c>
      <c r="AJ602" s="328" t="str">
        <f t="shared" si="86"/>
        <v/>
      </c>
      <c r="AK602" s="328" t="str">
        <f t="shared" si="87"/>
        <v/>
      </c>
      <c r="AL602" s="328" t="str">
        <f t="shared" si="88"/>
        <v/>
      </c>
      <c r="AM602" s="328" t="str">
        <f t="shared" si="89"/>
        <v/>
      </c>
      <c r="AN602" s="177"/>
      <c r="AO602" s="177"/>
      <c r="AP602" s="177"/>
      <c r="AQ602" s="177"/>
      <c r="AR602" s="177"/>
      <c r="AS602" s="177"/>
      <c r="AT602" s="177"/>
      <c r="AU602" s="177"/>
      <c r="AV602" s="177"/>
      <c r="AW602" s="177"/>
      <c r="AX602" s="177"/>
      <c r="AY602" s="177"/>
      <c r="AZ602" s="177"/>
      <c r="BA602" s="177"/>
      <c r="BB602" s="177"/>
      <c r="BC602" s="177"/>
      <c r="BD602" s="177"/>
      <c r="BE602" s="177"/>
      <c r="BF602" s="177"/>
      <c r="BG602" s="177"/>
      <c r="BH602" s="177"/>
      <c r="BI602" s="177"/>
      <c r="BJ602" s="177"/>
      <c r="BK602" s="177"/>
      <c r="BL602" s="177"/>
      <c r="BM602" s="177"/>
      <c r="BN602" s="177"/>
      <c r="BO602" s="177"/>
      <c r="BP602" s="177"/>
      <c r="BQ602" s="177"/>
      <c r="BR602" s="177"/>
      <c r="BS602" s="177"/>
      <c r="BT602" s="177"/>
      <c r="BU602" s="177"/>
      <c r="BV602" s="177"/>
      <c r="BW602" s="177"/>
      <c r="BX602" s="177"/>
      <c r="BY602" s="177"/>
      <c r="BZ602" s="177"/>
      <c r="CA602" s="177"/>
    </row>
    <row r="603" spans="1:79" ht="20.100000000000001" customHeight="1">
      <c r="A603" s="291" t="str">
        <f>IF(resultats_francais!A603="","",resultats_francais!A603)</f>
        <v/>
      </c>
      <c r="B603" s="121"/>
      <c r="C603" s="122"/>
      <c r="D603" s="123"/>
      <c r="E603" s="121"/>
      <c r="F603" s="122"/>
      <c r="G603" s="122"/>
      <c r="H603" s="124"/>
      <c r="I603" s="240"/>
      <c r="J603" s="121"/>
      <c r="K603" s="122"/>
      <c r="L603" s="124"/>
      <c r="M603" s="121"/>
      <c r="N603" s="122"/>
      <c r="O603" s="122"/>
      <c r="P603" s="122"/>
      <c r="Q603" s="122"/>
      <c r="R603" s="124"/>
      <c r="S603" s="121"/>
      <c r="T603" s="124"/>
      <c r="U603" s="121"/>
      <c r="V603" s="122"/>
      <c r="W603" s="122"/>
      <c r="X603" s="124"/>
      <c r="Y603" s="121"/>
      <c r="Z603" s="122"/>
      <c r="AA603" s="124"/>
      <c r="AB603" s="121"/>
      <c r="AC603" s="122"/>
      <c r="AD603" s="124"/>
      <c r="AE603" s="328" t="str">
        <f t="shared" si="81"/>
        <v/>
      </c>
      <c r="AF603" s="328" t="str">
        <f t="shared" si="82"/>
        <v/>
      </c>
      <c r="AG603" s="328" t="str">
        <f t="shared" si="83"/>
        <v/>
      </c>
      <c r="AH603" s="328" t="str">
        <f t="shared" si="84"/>
        <v/>
      </c>
      <c r="AI603" s="328" t="str">
        <f t="shared" si="85"/>
        <v/>
      </c>
      <c r="AJ603" s="328" t="str">
        <f t="shared" si="86"/>
        <v/>
      </c>
      <c r="AK603" s="328" t="str">
        <f t="shared" si="87"/>
        <v/>
      </c>
      <c r="AL603" s="328" t="str">
        <f t="shared" si="88"/>
        <v/>
      </c>
      <c r="AM603" s="328" t="str">
        <f t="shared" si="89"/>
        <v/>
      </c>
      <c r="AN603" s="177"/>
      <c r="AO603" s="177"/>
      <c r="AP603" s="177"/>
      <c r="AQ603" s="177"/>
      <c r="AR603" s="177"/>
      <c r="AS603" s="177"/>
      <c r="AT603" s="177"/>
      <c r="AU603" s="177"/>
      <c r="AV603" s="177"/>
      <c r="AW603" s="177"/>
      <c r="AX603" s="177"/>
      <c r="AY603" s="177"/>
      <c r="AZ603" s="177"/>
      <c r="BA603" s="177"/>
      <c r="BB603" s="177"/>
      <c r="BC603" s="177"/>
      <c r="BD603" s="177"/>
      <c r="BE603" s="177"/>
      <c r="BF603" s="177"/>
      <c r="BG603" s="177"/>
      <c r="BH603" s="177"/>
      <c r="BI603" s="177"/>
      <c r="BJ603" s="177"/>
      <c r="BK603" s="177"/>
      <c r="BL603" s="177"/>
      <c r="BM603" s="177"/>
      <c r="BN603" s="177"/>
      <c r="BO603" s="177"/>
      <c r="BP603" s="177"/>
      <c r="BQ603" s="177"/>
      <c r="BR603" s="177"/>
      <c r="BS603" s="177"/>
      <c r="BT603" s="177"/>
      <c r="BU603" s="177"/>
      <c r="BV603" s="177"/>
      <c r="BW603" s="177"/>
      <c r="BX603" s="177"/>
      <c r="BY603" s="177"/>
      <c r="BZ603" s="177"/>
      <c r="CA603" s="177"/>
    </row>
    <row r="604" spans="1:79" ht="20.100000000000001" customHeight="1">
      <c r="A604" s="291" t="str">
        <f>IF(resultats_francais!A604="","",resultats_francais!A604)</f>
        <v/>
      </c>
      <c r="B604" s="121"/>
      <c r="C604" s="122"/>
      <c r="D604" s="123"/>
      <c r="E604" s="121"/>
      <c r="F604" s="122"/>
      <c r="G604" s="122"/>
      <c r="H604" s="124"/>
      <c r="I604" s="240"/>
      <c r="J604" s="121"/>
      <c r="K604" s="122"/>
      <c r="L604" s="124"/>
      <c r="M604" s="121"/>
      <c r="N604" s="122"/>
      <c r="O604" s="122"/>
      <c r="P604" s="122"/>
      <c r="Q604" s="122"/>
      <c r="R604" s="124"/>
      <c r="S604" s="121"/>
      <c r="T604" s="124"/>
      <c r="U604" s="121"/>
      <c r="V604" s="122"/>
      <c r="W604" s="122"/>
      <c r="X604" s="124"/>
      <c r="Y604" s="121"/>
      <c r="Z604" s="122"/>
      <c r="AA604" s="124"/>
      <c r="AB604" s="121"/>
      <c r="AC604" s="122"/>
      <c r="AD604" s="124"/>
      <c r="AE604" s="328" t="str">
        <f t="shared" si="81"/>
        <v/>
      </c>
      <c r="AF604" s="328" t="str">
        <f t="shared" si="82"/>
        <v/>
      </c>
      <c r="AG604" s="328" t="str">
        <f t="shared" si="83"/>
        <v/>
      </c>
      <c r="AH604" s="328" t="str">
        <f t="shared" si="84"/>
        <v/>
      </c>
      <c r="AI604" s="328" t="str">
        <f t="shared" si="85"/>
        <v/>
      </c>
      <c r="AJ604" s="328" t="str">
        <f t="shared" si="86"/>
        <v/>
      </c>
      <c r="AK604" s="328" t="str">
        <f t="shared" si="87"/>
        <v/>
      </c>
      <c r="AL604" s="328" t="str">
        <f t="shared" si="88"/>
        <v/>
      </c>
      <c r="AM604" s="328" t="str">
        <f t="shared" si="89"/>
        <v/>
      </c>
      <c r="AN604" s="177"/>
      <c r="AO604" s="177"/>
      <c r="AP604" s="177"/>
      <c r="AQ604" s="177"/>
      <c r="AR604" s="177"/>
      <c r="AS604" s="177"/>
      <c r="AT604" s="177"/>
      <c r="AU604" s="177"/>
      <c r="AV604" s="177"/>
      <c r="AW604" s="177"/>
      <c r="AX604" s="177"/>
      <c r="AY604" s="177"/>
      <c r="AZ604" s="177"/>
      <c r="BA604" s="177"/>
      <c r="BB604" s="177"/>
      <c r="BC604" s="177"/>
      <c r="BD604" s="177"/>
      <c r="BE604" s="177"/>
      <c r="BF604" s="177"/>
      <c r="BG604" s="177"/>
      <c r="BH604" s="177"/>
      <c r="BI604" s="177"/>
      <c r="BJ604" s="177"/>
      <c r="BK604" s="177"/>
      <c r="BL604" s="177"/>
      <c r="BM604" s="177"/>
      <c r="BN604" s="177"/>
      <c r="BO604" s="177"/>
      <c r="BP604" s="177"/>
      <c r="BQ604" s="177"/>
      <c r="BR604" s="177"/>
      <c r="BS604" s="177"/>
      <c r="BT604" s="177"/>
      <c r="BU604" s="177"/>
      <c r="BV604" s="177"/>
      <c r="BW604" s="177"/>
      <c r="BX604" s="177"/>
      <c r="BY604" s="177"/>
      <c r="BZ604" s="177"/>
      <c r="CA604" s="177"/>
    </row>
    <row r="605" spans="1:79" ht="20.100000000000001" customHeight="1">
      <c r="A605" s="291" t="str">
        <f>IF(resultats_francais!A605="","",resultats_francais!A605)</f>
        <v/>
      </c>
      <c r="B605" s="121"/>
      <c r="C605" s="122"/>
      <c r="D605" s="123"/>
      <c r="E605" s="121"/>
      <c r="F605" s="122"/>
      <c r="G605" s="122"/>
      <c r="H605" s="124"/>
      <c r="I605" s="240"/>
      <c r="J605" s="121"/>
      <c r="K605" s="122"/>
      <c r="L605" s="124"/>
      <c r="M605" s="121"/>
      <c r="N605" s="122"/>
      <c r="O605" s="122"/>
      <c r="P605" s="122"/>
      <c r="Q605" s="122"/>
      <c r="R605" s="124"/>
      <c r="S605" s="121"/>
      <c r="T605" s="124"/>
      <c r="U605" s="121"/>
      <c r="V605" s="122"/>
      <c r="W605" s="122"/>
      <c r="X605" s="124"/>
      <c r="Y605" s="121"/>
      <c r="Z605" s="122"/>
      <c r="AA605" s="124"/>
      <c r="AB605" s="121"/>
      <c r="AC605" s="122"/>
      <c r="AD605" s="124"/>
      <c r="AE605" s="328" t="str">
        <f t="shared" si="81"/>
        <v/>
      </c>
      <c r="AF605" s="328" t="str">
        <f t="shared" si="82"/>
        <v/>
      </c>
      <c r="AG605" s="328" t="str">
        <f t="shared" si="83"/>
        <v/>
      </c>
      <c r="AH605" s="328" t="str">
        <f t="shared" si="84"/>
        <v/>
      </c>
      <c r="AI605" s="328" t="str">
        <f t="shared" si="85"/>
        <v/>
      </c>
      <c r="AJ605" s="328" t="str">
        <f t="shared" si="86"/>
        <v/>
      </c>
      <c r="AK605" s="328" t="str">
        <f t="shared" si="87"/>
        <v/>
      </c>
      <c r="AL605" s="328" t="str">
        <f t="shared" si="88"/>
        <v/>
      </c>
      <c r="AM605" s="328" t="str">
        <f t="shared" si="89"/>
        <v/>
      </c>
      <c r="AN605" s="177"/>
      <c r="AO605" s="177"/>
      <c r="AP605" s="177"/>
      <c r="AQ605" s="177"/>
      <c r="AR605" s="177"/>
      <c r="AS605" s="177"/>
      <c r="AT605" s="177"/>
      <c r="AU605" s="177"/>
      <c r="AV605" s="177"/>
      <c r="AW605" s="177"/>
      <c r="AX605" s="177"/>
      <c r="AY605" s="177"/>
      <c r="AZ605" s="177"/>
      <c r="BA605" s="177"/>
      <c r="BB605" s="177"/>
      <c r="BC605" s="177"/>
      <c r="BD605" s="177"/>
      <c r="BE605" s="177"/>
      <c r="BF605" s="177"/>
      <c r="BG605" s="177"/>
      <c r="BH605" s="177"/>
      <c r="BI605" s="177"/>
      <c r="BJ605" s="177"/>
      <c r="BK605" s="177"/>
      <c r="BL605" s="177"/>
      <c r="BM605" s="177"/>
      <c r="BN605" s="177"/>
      <c r="BO605" s="177"/>
      <c r="BP605" s="177"/>
      <c r="BQ605" s="177"/>
      <c r="BR605" s="177"/>
      <c r="BS605" s="177"/>
      <c r="BT605" s="177"/>
      <c r="BU605" s="177"/>
      <c r="BV605" s="177"/>
      <c r="BW605" s="177"/>
      <c r="BX605" s="177"/>
      <c r="BY605" s="177"/>
      <c r="BZ605" s="177"/>
      <c r="CA605" s="177"/>
    </row>
    <row r="606" spans="1:79" ht="20.100000000000001" customHeight="1">
      <c r="A606" s="291" t="str">
        <f>IF(resultats_francais!A606="","",resultats_francais!A606)</f>
        <v/>
      </c>
      <c r="B606" s="121"/>
      <c r="C606" s="122"/>
      <c r="D606" s="123"/>
      <c r="E606" s="121"/>
      <c r="F606" s="122"/>
      <c r="G606" s="122"/>
      <c r="H606" s="124"/>
      <c r="I606" s="240"/>
      <c r="J606" s="121"/>
      <c r="K606" s="122"/>
      <c r="L606" s="124"/>
      <c r="M606" s="121"/>
      <c r="N606" s="122"/>
      <c r="O606" s="122"/>
      <c r="P606" s="122"/>
      <c r="Q606" s="122"/>
      <c r="R606" s="124"/>
      <c r="S606" s="121"/>
      <c r="T606" s="124"/>
      <c r="U606" s="121"/>
      <c r="V606" s="122"/>
      <c r="W606" s="122"/>
      <c r="X606" s="124"/>
      <c r="Y606" s="121"/>
      <c r="Z606" s="122"/>
      <c r="AA606" s="124"/>
      <c r="AB606" s="121"/>
      <c r="AC606" s="122"/>
      <c r="AD606" s="124"/>
      <c r="AE606" s="328" t="str">
        <f t="shared" si="81"/>
        <v/>
      </c>
      <c r="AF606" s="328" t="str">
        <f t="shared" si="82"/>
        <v/>
      </c>
      <c r="AG606" s="328" t="str">
        <f t="shared" si="83"/>
        <v/>
      </c>
      <c r="AH606" s="328" t="str">
        <f t="shared" si="84"/>
        <v/>
      </c>
      <c r="AI606" s="328" t="str">
        <f t="shared" si="85"/>
        <v/>
      </c>
      <c r="AJ606" s="328" t="str">
        <f t="shared" si="86"/>
        <v/>
      </c>
      <c r="AK606" s="328" t="str">
        <f t="shared" si="87"/>
        <v/>
      </c>
      <c r="AL606" s="328" t="str">
        <f t="shared" si="88"/>
        <v/>
      </c>
      <c r="AM606" s="328" t="str">
        <f t="shared" si="89"/>
        <v/>
      </c>
      <c r="AN606" s="177"/>
      <c r="AO606" s="177"/>
      <c r="AP606" s="177"/>
      <c r="AQ606" s="177"/>
      <c r="AR606" s="177"/>
      <c r="AS606" s="177"/>
      <c r="AT606" s="177"/>
      <c r="AU606" s="177"/>
      <c r="AV606" s="177"/>
      <c r="AW606" s="177"/>
      <c r="AX606" s="177"/>
      <c r="AY606" s="177"/>
      <c r="AZ606" s="177"/>
      <c r="BA606" s="177"/>
      <c r="BB606" s="177"/>
      <c r="BC606" s="177"/>
      <c r="BD606" s="177"/>
      <c r="BE606" s="177"/>
      <c r="BF606" s="177"/>
      <c r="BG606" s="177"/>
      <c r="BH606" s="177"/>
      <c r="BI606" s="177"/>
      <c r="BJ606" s="177"/>
      <c r="BK606" s="177"/>
      <c r="BL606" s="177"/>
      <c r="BM606" s="177"/>
      <c r="BN606" s="177"/>
      <c r="BO606" s="177"/>
      <c r="BP606" s="177"/>
      <c r="BQ606" s="177"/>
      <c r="BR606" s="177"/>
      <c r="BS606" s="177"/>
      <c r="BT606" s="177"/>
      <c r="BU606" s="177"/>
      <c r="BV606" s="177"/>
      <c r="BW606" s="177"/>
      <c r="BX606" s="177"/>
      <c r="BY606" s="177"/>
      <c r="BZ606" s="177"/>
      <c r="CA606" s="177"/>
    </row>
    <row r="607" spans="1:79" ht="20.100000000000001" customHeight="1">
      <c r="A607" s="291" t="str">
        <f>IF(resultats_francais!A607="","",resultats_francais!A607)</f>
        <v/>
      </c>
      <c r="B607" s="121"/>
      <c r="C607" s="122"/>
      <c r="D607" s="123"/>
      <c r="E607" s="121"/>
      <c r="F607" s="122"/>
      <c r="G607" s="122"/>
      <c r="H607" s="124"/>
      <c r="I607" s="240"/>
      <c r="J607" s="121"/>
      <c r="K607" s="122"/>
      <c r="L607" s="124"/>
      <c r="M607" s="121"/>
      <c r="N607" s="122"/>
      <c r="O607" s="122"/>
      <c r="P607" s="122"/>
      <c r="Q607" s="122"/>
      <c r="R607" s="124"/>
      <c r="S607" s="121"/>
      <c r="T607" s="124"/>
      <c r="U607" s="121"/>
      <c r="V607" s="122"/>
      <c r="W607" s="122"/>
      <c r="X607" s="124"/>
      <c r="Y607" s="121"/>
      <c r="Z607" s="122"/>
      <c r="AA607" s="124"/>
      <c r="AB607" s="121"/>
      <c r="AC607" s="122"/>
      <c r="AD607" s="124"/>
      <c r="AE607" s="328" t="str">
        <f t="shared" si="81"/>
        <v/>
      </c>
      <c r="AF607" s="328" t="str">
        <f t="shared" si="82"/>
        <v/>
      </c>
      <c r="AG607" s="328" t="str">
        <f t="shared" si="83"/>
        <v/>
      </c>
      <c r="AH607" s="328" t="str">
        <f t="shared" si="84"/>
        <v/>
      </c>
      <c r="AI607" s="328" t="str">
        <f t="shared" si="85"/>
        <v/>
      </c>
      <c r="AJ607" s="328" t="str">
        <f t="shared" si="86"/>
        <v/>
      </c>
      <c r="AK607" s="328" t="str">
        <f t="shared" si="87"/>
        <v/>
      </c>
      <c r="AL607" s="328" t="str">
        <f t="shared" si="88"/>
        <v/>
      </c>
      <c r="AM607" s="328" t="str">
        <f t="shared" si="89"/>
        <v/>
      </c>
      <c r="AN607" s="177"/>
      <c r="AO607" s="177"/>
      <c r="AP607" s="177"/>
      <c r="AQ607" s="177"/>
      <c r="AR607" s="177"/>
      <c r="AS607" s="177"/>
      <c r="AT607" s="177"/>
      <c r="AU607" s="177"/>
      <c r="AV607" s="177"/>
      <c r="AW607" s="177"/>
      <c r="AX607" s="177"/>
      <c r="AY607" s="177"/>
      <c r="AZ607" s="177"/>
      <c r="BA607" s="177"/>
      <c r="BB607" s="177"/>
      <c r="BC607" s="177"/>
      <c r="BD607" s="177"/>
      <c r="BE607" s="177"/>
      <c r="BF607" s="177"/>
      <c r="BG607" s="177"/>
      <c r="BH607" s="177"/>
      <c r="BI607" s="177"/>
      <c r="BJ607" s="177"/>
      <c r="BK607" s="177"/>
      <c r="BL607" s="177"/>
      <c r="BM607" s="177"/>
      <c r="BN607" s="177"/>
      <c r="BO607" s="177"/>
      <c r="BP607" s="177"/>
      <c r="BQ607" s="177"/>
      <c r="BR607" s="177"/>
      <c r="BS607" s="177"/>
      <c r="BT607" s="177"/>
      <c r="BU607" s="177"/>
      <c r="BV607" s="177"/>
      <c r="BW607" s="177"/>
      <c r="BX607" s="177"/>
      <c r="BY607" s="177"/>
      <c r="BZ607" s="177"/>
      <c r="CA607" s="177"/>
    </row>
    <row r="608" spans="1:79" ht="20.100000000000001" customHeight="1">
      <c r="A608" s="291" t="str">
        <f>IF(resultats_francais!A608="","",resultats_francais!A608)</f>
        <v/>
      </c>
      <c r="B608" s="121"/>
      <c r="C608" s="122"/>
      <c r="D608" s="123"/>
      <c r="E608" s="121"/>
      <c r="F608" s="122"/>
      <c r="G608" s="122"/>
      <c r="H608" s="124"/>
      <c r="I608" s="240"/>
      <c r="J608" s="121"/>
      <c r="K608" s="122"/>
      <c r="L608" s="124"/>
      <c r="M608" s="121"/>
      <c r="N608" s="122"/>
      <c r="O608" s="122"/>
      <c r="P608" s="122"/>
      <c r="Q608" s="122"/>
      <c r="R608" s="124"/>
      <c r="S608" s="121"/>
      <c r="T608" s="124"/>
      <c r="U608" s="121"/>
      <c r="V608" s="122"/>
      <c r="W608" s="122"/>
      <c r="X608" s="124"/>
      <c r="Y608" s="121"/>
      <c r="Z608" s="122"/>
      <c r="AA608" s="124"/>
      <c r="AB608" s="121"/>
      <c r="AC608" s="122"/>
      <c r="AD608" s="124"/>
      <c r="AE608" s="328" t="str">
        <f t="shared" si="81"/>
        <v/>
      </c>
      <c r="AF608" s="328" t="str">
        <f t="shared" si="82"/>
        <v/>
      </c>
      <c r="AG608" s="328" t="str">
        <f t="shared" si="83"/>
        <v/>
      </c>
      <c r="AH608" s="328" t="str">
        <f t="shared" si="84"/>
        <v/>
      </c>
      <c r="AI608" s="328" t="str">
        <f t="shared" si="85"/>
        <v/>
      </c>
      <c r="AJ608" s="328" t="str">
        <f t="shared" si="86"/>
        <v/>
      </c>
      <c r="AK608" s="328" t="str">
        <f t="shared" si="87"/>
        <v/>
      </c>
      <c r="AL608" s="328" t="str">
        <f t="shared" si="88"/>
        <v/>
      </c>
      <c r="AM608" s="328" t="str">
        <f t="shared" si="89"/>
        <v/>
      </c>
      <c r="AN608" s="177"/>
      <c r="AO608" s="177"/>
      <c r="AP608" s="177"/>
      <c r="AQ608" s="177"/>
      <c r="AR608" s="177"/>
      <c r="AS608" s="177"/>
      <c r="AT608" s="177"/>
      <c r="AU608" s="177"/>
      <c r="AV608" s="177"/>
      <c r="AW608" s="177"/>
      <c r="AX608" s="177"/>
      <c r="AY608" s="177"/>
      <c r="AZ608" s="177"/>
      <c r="BA608" s="177"/>
      <c r="BB608" s="177"/>
      <c r="BC608" s="177"/>
      <c r="BD608" s="177"/>
      <c r="BE608" s="177"/>
      <c r="BF608" s="177"/>
      <c r="BG608" s="177"/>
      <c r="BH608" s="177"/>
      <c r="BI608" s="177"/>
      <c r="BJ608" s="177"/>
      <c r="BK608" s="177"/>
      <c r="BL608" s="177"/>
      <c r="BM608" s="177"/>
      <c r="BN608" s="177"/>
      <c r="BO608" s="177"/>
      <c r="BP608" s="177"/>
      <c r="BQ608" s="177"/>
      <c r="BR608" s="177"/>
      <c r="BS608" s="177"/>
      <c r="BT608" s="177"/>
      <c r="BU608" s="177"/>
      <c r="BV608" s="177"/>
      <c r="BW608" s="177"/>
      <c r="BX608" s="177"/>
      <c r="BY608" s="177"/>
      <c r="BZ608" s="177"/>
      <c r="CA608" s="177"/>
    </row>
    <row r="609" spans="1:79" ht="20.100000000000001" customHeight="1">
      <c r="A609" s="291" t="str">
        <f>IF(resultats_francais!A609="","",resultats_francais!A609)</f>
        <v/>
      </c>
      <c r="B609" s="121"/>
      <c r="C609" s="122"/>
      <c r="D609" s="123"/>
      <c r="E609" s="121"/>
      <c r="F609" s="122"/>
      <c r="G609" s="122"/>
      <c r="H609" s="124"/>
      <c r="I609" s="240"/>
      <c r="J609" s="121"/>
      <c r="K609" s="122"/>
      <c r="L609" s="124"/>
      <c r="M609" s="121"/>
      <c r="N609" s="122"/>
      <c r="O609" s="122"/>
      <c r="P609" s="122"/>
      <c r="Q609" s="122"/>
      <c r="R609" s="124"/>
      <c r="S609" s="121"/>
      <c r="T609" s="124"/>
      <c r="U609" s="121"/>
      <c r="V609" s="122"/>
      <c r="W609" s="122"/>
      <c r="X609" s="124"/>
      <c r="Y609" s="121"/>
      <c r="Z609" s="122"/>
      <c r="AA609" s="124"/>
      <c r="AB609" s="121"/>
      <c r="AC609" s="122"/>
      <c r="AD609" s="124"/>
      <c r="AE609" s="328" t="str">
        <f t="shared" si="81"/>
        <v/>
      </c>
      <c r="AF609" s="328" t="str">
        <f t="shared" si="82"/>
        <v/>
      </c>
      <c r="AG609" s="328" t="str">
        <f t="shared" si="83"/>
        <v/>
      </c>
      <c r="AH609" s="328" t="str">
        <f t="shared" si="84"/>
        <v/>
      </c>
      <c r="AI609" s="328" t="str">
        <f t="shared" si="85"/>
        <v/>
      </c>
      <c r="AJ609" s="328" t="str">
        <f t="shared" si="86"/>
        <v/>
      </c>
      <c r="AK609" s="328" t="str">
        <f t="shared" si="87"/>
        <v/>
      </c>
      <c r="AL609" s="328" t="str">
        <f t="shared" si="88"/>
        <v/>
      </c>
      <c r="AM609" s="328" t="str">
        <f t="shared" si="89"/>
        <v/>
      </c>
      <c r="AN609" s="177"/>
      <c r="AO609" s="177"/>
      <c r="AP609" s="177"/>
      <c r="AQ609" s="177"/>
      <c r="AR609" s="177"/>
      <c r="AS609" s="177"/>
      <c r="AT609" s="177"/>
      <c r="AU609" s="177"/>
      <c r="AV609" s="177"/>
      <c r="AW609" s="177"/>
      <c r="AX609" s="177"/>
      <c r="AY609" s="177"/>
      <c r="AZ609" s="177"/>
      <c r="BA609" s="177"/>
      <c r="BB609" s="177"/>
      <c r="BC609" s="177"/>
      <c r="BD609" s="177"/>
      <c r="BE609" s="177"/>
      <c r="BF609" s="177"/>
      <c r="BG609" s="177"/>
      <c r="BH609" s="177"/>
      <c r="BI609" s="177"/>
      <c r="BJ609" s="177"/>
      <c r="BK609" s="177"/>
      <c r="BL609" s="177"/>
      <c r="BM609" s="177"/>
      <c r="BN609" s="177"/>
      <c r="BO609" s="177"/>
      <c r="BP609" s="177"/>
      <c r="BQ609" s="177"/>
      <c r="BR609" s="177"/>
      <c r="BS609" s="177"/>
      <c r="BT609" s="177"/>
      <c r="BU609" s="177"/>
      <c r="BV609" s="177"/>
      <c r="BW609" s="177"/>
      <c r="BX609" s="177"/>
      <c r="BY609" s="177"/>
      <c r="BZ609" s="177"/>
      <c r="CA609" s="177"/>
    </row>
    <row r="610" spans="1:79" ht="20.100000000000001" customHeight="1">
      <c r="A610" s="291" t="str">
        <f>IF(resultats_francais!A610="","",resultats_francais!A610)</f>
        <v/>
      </c>
      <c r="B610" s="121"/>
      <c r="C610" s="122"/>
      <c r="D610" s="123"/>
      <c r="E610" s="121"/>
      <c r="F610" s="122"/>
      <c r="G610" s="122"/>
      <c r="H610" s="124"/>
      <c r="I610" s="240"/>
      <c r="J610" s="121"/>
      <c r="K610" s="122"/>
      <c r="L610" s="124"/>
      <c r="M610" s="121"/>
      <c r="N610" s="122"/>
      <c r="O610" s="122"/>
      <c r="P610" s="122"/>
      <c r="Q610" s="122"/>
      <c r="R610" s="124"/>
      <c r="S610" s="121"/>
      <c r="T610" s="124"/>
      <c r="U610" s="121"/>
      <c r="V610" s="122"/>
      <c r="W610" s="122"/>
      <c r="X610" s="124"/>
      <c r="Y610" s="121"/>
      <c r="Z610" s="122"/>
      <c r="AA610" s="124"/>
      <c r="AB610" s="121"/>
      <c r="AC610" s="122"/>
      <c r="AD610" s="124"/>
      <c r="AE610" s="328" t="str">
        <f t="shared" si="81"/>
        <v/>
      </c>
      <c r="AF610" s="328" t="str">
        <f t="shared" si="82"/>
        <v/>
      </c>
      <c r="AG610" s="328" t="str">
        <f t="shared" si="83"/>
        <v/>
      </c>
      <c r="AH610" s="328" t="str">
        <f t="shared" si="84"/>
        <v/>
      </c>
      <c r="AI610" s="328" t="str">
        <f t="shared" si="85"/>
        <v/>
      </c>
      <c r="AJ610" s="328" t="str">
        <f t="shared" si="86"/>
        <v/>
      </c>
      <c r="AK610" s="328" t="str">
        <f t="shared" si="87"/>
        <v/>
      </c>
      <c r="AL610" s="328" t="str">
        <f t="shared" si="88"/>
        <v/>
      </c>
      <c r="AM610" s="328" t="str">
        <f t="shared" si="89"/>
        <v/>
      </c>
      <c r="AN610" s="177"/>
      <c r="AO610" s="177"/>
      <c r="AP610" s="177"/>
      <c r="AQ610" s="177"/>
      <c r="AR610" s="177"/>
      <c r="AS610" s="177"/>
      <c r="AT610" s="177"/>
      <c r="AU610" s="177"/>
      <c r="AV610" s="177"/>
      <c r="AW610" s="177"/>
      <c r="AX610" s="177"/>
      <c r="AY610" s="177"/>
      <c r="AZ610" s="177"/>
      <c r="BA610" s="177"/>
      <c r="BB610" s="177"/>
      <c r="BC610" s="177"/>
      <c r="BD610" s="177"/>
      <c r="BE610" s="177"/>
      <c r="BF610" s="177"/>
      <c r="BG610" s="177"/>
      <c r="BH610" s="177"/>
      <c r="BI610" s="177"/>
      <c r="BJ610" s="177"/>
      <c r="BK610" s="177"/>
      <c r="BL610" s="177"/>
      <c r="BM610" s="177"/>
      <c r="BN610" s="177"/>
      <c r="BO610" s="177"/>
      <c r="BP610" s="177"/>
      <c r="BQ610" s="177"/>
      <c r="BR610" s="177"/>
      <c r="BS610" s="177"/>
      <c r="BT610" s="177"/>
      <c r="BU610" s="177"/>
      <c r="BV610" s="177"/>
      <c r="BW610" s="177"/>
      <c r="BX610" s="177"/>
      <c r="BY610" s="177"/>
      <c r="BZ610" s="177"/>
      <c r="CA610" s="177"/>
    </row>
    <row r="611" spans="1:79" ht="20.100000000000001" customHeight="1">
      <c r="A611" s="291" t="str">
        <f>IF(resultats_francais!A611="","",resultats_francais!A611)</f>
        <v/>
      </c>
      <c r="B611" s="121"/>
      <c r="C611" s="122"/>
      <c r="D611" s="123"/>
      <c r="E611" s="121"/>
      <c r="F611" s="122"/>
      <c r="G611" s="122"/>
      <c r="H611" s="124"/>
      <c r="I611" s="240"/>
      <c r="J611" s="121"/>
      <c r="K611" s="122"/>
      <c r="L611" s="124"/>
      <c r="M611" s="121"/>
      <c r="N611" s="122"/>
      <c r="O611" s="122"/>
      <c r="P611" s="122"/>
      <c r="Q611" s="122"/>
      <c r="R611" s="124"/>
      <c r="S611" s="121"/>
      <c r="T611" s="124"/>
      <c r="U611" s="121"/>
      <c r="V611" s="122"/>
      <c r="W611" s="122"/>
      <c r="X611" s="124"/>
      <c r="Y611" s="121"/>
      <c r="Z611" s="122"/>
      <c r="AA611" s="124"/>
      <c r="AB611" s="121"/>
      <c r="AC611" s="122"/>
      <c r="AD611" s="124"/>
      <c r="AE611" s="328" t="str">
        <f t="shared" si="81"/>
        <v/>
      </c>
      <c r="AF611" s="328" t="str">
        <f t="shared" si="82"/>
        <v/>
      </c>
      <c r="AG611" s="328" t="str">
        <f t="shared" si="83"/>
        <v/>
      </c>
      <c r="AH611" s="328" t="str">
        <f t="shared" si="84"/>
        <v/>
      </c>
      <c r="AI611" s="328" t="str">
        <f t="shared" si="85"/>
        <v/>
      </c>
      <c r="AJ611" s="328" t="str">
        <f t="shared" si="86"/>
        <v/>
      </c>
      <c r="AK611" s="328" t="str">
        <f t="shared" si="87"/>
        <v/>
      </c>
      <c r="AL611" s="328" t="str">
        <f t="shared" si="88"/>
        <v/>
      </c>
      <c r="AM611" s="328" t="str">
        <f t="shared" si="89"/>
        <v/>
      </c>
      <c r="AN611" s="177"/>
      <c r="AO611" s="177"/>
      <c r="AP611" s="177"/>
      <c r="AQ611" s="177"/>
      <c r="AR611" s="177"/>
      <c r="AS611" s="177"/>
      <c r="AT611" s="177"/>
      <c r="AU611" s="177"/>
      <c r="AV611" s="177"/>
      <c r="AW611" s="177"/>
      <c r="AX611" s="177"/>
      <c r="AY611" s="177"/>
      <c r="AZ611" s="177"/>
      <c r="BA611" s="177"/>
      <c r="BB611" s="177"/>
      <c r="BC611" s="177"/>
      <c r="BD611" s="177"/>
      <c r="BE611" s="177"/>
      <c r="BF611" s="177"/>
      <c r="BG611" s="177"/>
      <c r="BH611" s="177"/>
      <c r="BI611" s="177"/>
      <c r="BJ611" s="177"/>
      <c r="BK611" s="177"/>
      <c r="BL611" s="177"/>
      <c r="BM611" s="177"/>
      <c r="BN611" s="177"/>
      <c r="BO611" s="177"/>
      <c r="BP611" s="177"/>
      <c r="BQ611" s="177"/>
      <c r="BR611" s="177"/>
      <c r="BS611" s="177"/>
      <c r="BT611" s="177"/>
      <c r="BU611" s="177"/>
      <c r="BV611" s="177"/>
      <c r="BW611" s="177"/>
      <c r="BX611" s="177"/>
      <c r="BY611" s="177"/>
      <c r="BZ611" s="177"/>
      <c r="CA611" s="177"/>
    </row>
    <row r="612" spans="1:79" ht="20.100000000000001" customHeight="1">
      <c r="A612" s="291" t="str">
        <f>IF(resultats_francais!A612="","",resultats_francais!A612)</f>
        <v/>
      </c>
      <c r="B612" s="121"/>
      <c r="C612" s="122"/>
      <c r="D612" s="123"/>
      <c r="E612" s="121"/>
      <c r="F612" s="122"/>
      <c r="G612" s="122"/>
      <c r="H612" s="124"/>
      <c r="I612" s="240"/>
      <c r="J612" s="121"/>
      <c r="K612" s="122"/>
      <c r="L612" s="124"/>
      <c r="M612" s="121"/>
      <c r="N612" s="122"/>
      <c r="O612" s="122"/>
      <c r="P612" s="122"/>
      <c r="Q612" s="122"/>
      <c r="R612" s="124"/>
      <c r="S612" s="121"/>
      <c r="T612" s="124"/>
      <c r="U612" s="121"/>
      <c r="V612" s="122"/>
      <c r="W612" s="122"/>
      <c r="X612" s="124"/>
      <c r="Y612" s="121"/>
      <c r="Z612" s="122"/>
      <c r="AA612" s="124"/>
      <c r="AB612" s="121"/>
      <c r="AC612" s="122"/>
      <c r="AD612" s="124"/>
      <c r="AE612" s="328" t="str">
        <f t="shared" si="81"/>
        <v/>
      </c>
      <c r="AF612" s="328" t="str">
        <f t="shared" si="82"/>
        <v/>
      </c>
      <c r="AG612" s="328" t="str">
        <f t="shared" si="83"/>
        <v/>
      </c>
      <c r="AH612" s="328" t="str">
        <f t="shared" si="84"/>
        <v/>
      </c>
      <c r="AI612" s="328" t="str">
        <f t="shared" si="85"/>
        <v/>
      </c>
      <c r="AJ612" s="328" t="str">
        <f t="shared" si="86"/>
        <v/>
      </c>
      <c r="AK612" s="328" t="str">
        <f t="shared" si="87"/>
        <v/>
      </c>
      <c r="AL612" s="328" t="str">
        <f t="shared" si="88"/>
        <v/>
      </c>
      <c r="AM612" s="328" t="str">
        <f t="shared" si="89"/>
        <v/>
      </c>
      <c r="AN612" s="177"/>
      <c r="AO612" s="177"/>
      <c r="AP612" s="177"/>
      <c r="AQ612" s="177"/>
      <c r="AR612" s="177"/>
      <c r="AS612" s="177"/>
      <c r="AT612" s="177"/>
      <c r="AU612" s="177"/>
      <c r="AV612" s="177"/>
      <c r="AW612" s="177"/>
      <c r="AX612" s="177"/>
      <c r="AY612" s="177"/>
      <c r="AZ612" s="177"/>
      <c r="BA612" s="177"/>
      <c r="BB612" s="177"/>
      <c r="BC612" s="177"/>
      <c r="BD612" s="177"/>
      <c r="BE612" s="177"/>
      <c r="BF612" s="177"/>
      <c r="BG612" s="177"/>
      <c r="BH612" s="177"/>
      <c r="BI612" s="177"/>
      <c r="BJ612" s="177"/>
      <c r="BK612" s="177"/>
      <c r="BL612" s="177"/>
      <c r="BM612" s="177"/>
      <c r="BN612" s="177"/>
      <c r="BO612" s="177"/>
      <c r="BP612" s="177"/>
      <c r="BQ612" s="177"/>
      <c r="BR612" s="177"/>
      <c r="BS612" s="177"/>
      <c r="BT612" s="177"/>
      <c r="BU612" s="177"/>
      <c r="BV612" s="177"/>
      <c r="BW612" s="177"/>
      <c r="BX612" s="177"/>
      <c r="BY612" s="177"/>
      <c r="BZ612" s="177"/>
      <c r="CA612" s="177"/>
    </row>
    <row r="613" spans="1:79" ht="20.100000000000001" customHeight="1">
      <c r="A613" s="291" t="str">
        <f>IF(resultats_francais!A613="","",resultats_francais!A613)</f>
        <v/>
      </c>
      <c r="B613" s="121"/>
      <c r="C613" s="122"/>
      <c r="D613" s="123"/>
      <c r="E613" s="121"/>
      <c r="F613" s="122"/>
      <c r="G613" s="122"/>
      <c r="H613" s="124"/>
      <c r="I613" s="240"/>
      <c r="J613" s="121"/>
      <c r="K613" s="122"/>
      <c r="L613" s="124"/>
      <c r="M613" s="121"/>
      <c r="N613" s="122"/>
      <c r="O613" s="122"/>
      <c r="P613" s="122"/>
      <c r="Q613" s="122"/>
      <c r="R613" s="124"/>
      <c r="S613" s="121"/>
      <c r="T613" s="124"/>
      <c r="U613" s="121"/>
      <c r="V613" s="122"/>
      <c r="W613" s="122"/>
      <c r="X613" s="124"/>
      <c r="Y613" s="121"/>
      <c r="Z613" s="122"/>
      <c r="AA613" s="124"/>
      <c r="AB613" s="121"/>
      <c r="AC613" s="122"/>
      <c r="AD613" s="124"/>
      <c r="AE613" s="328" t="str">
        <f t="shared" si="81"/>
        <v/>
      </c>
      <c r="AF613" s="328" t="str">
        <f t="shared" si="82"/>
        <v/>
      </c>
      <c r="AG613" s="328" t="str">
        <f t="shared" si="83"/>
        <v/>
      </c>
      <c r="AH613" s="328" t="str">
        <f t="shared" si="84"/>
        <v/>
      </c>
      <c r="AI613" s="328" t="str">
        <f t="shared" si="85"/>
        <v/>
      </c>
      <c r="AJ613" s="328" t="str">
        <f t="shared" si="86"/>
        <v/>
      </c>
      <c r="AK613" s="328" t="str">
        <f t="shared" si="87"/>
        <v/>
      </c>
      <c r="AL613" s="328" t="str">
        <f t="shared" si="88"/>
        <v/>
      </c>
      <c r="AM613" s="328" t="str">
        <f t="shared" si="89"/>
        <v/>
      </c>
      <c r="AN613" s="177"/>
      <c r="AO613" s="177"/>
      <c r="AP613" s="177"/>
      <c r="AQ613" s="177"/>
      <c r="AR613" s="177"/>
      <c r="AS613" s="177"/>
      <c r="AT613" s="177"/>
      <c r="AU613" s="177"/>
      <c r="AV613" s="177"/>
      <c r="AW613" s="177"/>
      <c r="AX613" s="177"/>
      <c r="AY613" s="177"/>
      <c r="AZ613" s="177"/>
      <c r="BA613" s="177"/>
      <c r="BB613" s="177"/>
      <c r="BC613" s="177"/>
      <c r="BD613" s="177"/>
      <c r="BE613" s="177"/>
      <c r="BF613" s="177"/>
      <c r="BG613" s="177"/>
      <c r="BH613" s="177"/>
      <c r="BI613" s="177"/>
      <c r="BJ613" s="177"/>
      <c r="BK613" s="177"/>
      <c r="BL613" s="177"/>
      <c r="BM613" s="177"/>
      <c r="BN613" s="177"/>
      <c r="BO613" s="177"/>
      <c r="BP613" s="177"/>
      <c r="BQ613" s="177"/>
      <c r="BR613" s="177"/>
      <c r="BS613" s="177"/>
      <c r="BT613" s="177"/>
      <c r="BU613" s="177"/>
      <c r="BV613" s="177"/>
      <c r="BW613" s="177"/>
      <c r="BX613" s="177"/>
      <c r="BY613" s="177"/>
      <c r="BZ613" s="177"/>
      <c r="CA613" s="177"/>
    </row>
    <row r="614" spans="1:79" ht="20.100000000000001" customHeight="1">
      <c r="A614" s="291" t="str">
        <f>IF(resultats_francais!A614="","",resultats_francais!A614)</f>
        <v/>
      </c>
      <c r="B614" s="205"/>
      <c r="C614" s="206"/>
      <c r="D614" s="207"/>
      <c r="E614" s="205"/>
      <c r="F614" s="206"/>
      <c r="G614" s="206"/>
      <c r="H614" s="208"/>
      <c r="I614" s="242"/>
      <c r="J614" s="205"/>
      <c r="K614" s="206"/>
      <c r="L614" s="208"/>
      <c r="M614" s="205"/>
      <c r="N614" s="206"/>
      <c r="O614" s="206"/>
      <c r="P614" s="206"/>
      <c r="Q614" s="206"/>
      <c r="R614" s="208"/>
      <c r="S614" s="205"/>
      <c r="T614" s="208"/>
      <c r="U614" s="205"/>
      <c r="V614" s="122"/>
      <c r="W614" s="122"/>
      <c r="X614" s="124"/>
      <c r="Y614" s="121"/>
      <c r="Z614" s="122"/>
      <c r="AA614" s="124"/>
      <c r="AB614" s="121"/>
      <c r="AC614" s="122"/>
      <c r="AD614" s="124"/>
      <c r="AE614" s="328" t="str">
        <f t="shared" si="81"/>
        <v/>
      </c>
      <c r="AF614" s="328" t="str">
        <f t="shared" si="82"/>
        <v/>
      </c>
      <c r="AG614" s="328" t="str">
        <f t="shared" si="83"/>
        <v/>
      </c>
      <c r="AH614" s="328" t="str">
        <f t="shared" si="84"/>
        <v/>
      </c>
      <c r="AI614" s="328" t="str">
        <f t="shared" si="85"/>
        <v/>
      </c>
      <c r="AJ614" s="328" t="str">
        <f t="shared" si="86"/>
        <v/>
      </c>
      <c r="AK614" s="328" t="str">
        <f t="shared" si="87"/>
        <v/>
      </c>
      <c r="AL614" s="328" t="str">
        <f t="shared" si="88"/>
        <v/>
      </c>
      <c r="AM614" s="328" t="str">
        <f t="shared" si="89"/>
        <v/>
      </c>
      <c r="AN614" s="222"/>
      <c r="AO614" s="222"/>
      <c r="AP614" s="222"/>
      <c r="AQ614" s="222"/>
      <c r="AR614" s="222"/>
      <c r="AS614" s="222"/>
      <c r="AT614" s="222"/>
      <c r="AU614" s="222"/>
      <c r="AV614" s="222"/>
      <c r="AW614" s="222"/>
      <c r="AX614" s="222"/>
      <c r="AY614" s="222"/>
      <c r="AZ614" s="222"/>
      <c r="BA614" s="222"/>
      <c r="BB614" s="222"/>
      <c r="BC614" s="222"/>
      <c r="BD614" s="222"/>
      <c r="BE614" s="222"/>
      <c r="BF614" s="222"/>
      <c r="BG614" s="222"/>
      <c r="BH614" s="222"/>
      <c r="BI614" s="222"/>
      <c r="BJ614" s="222"/>
      <c r="BK614" s="222"/>
      <c r="BL614" s="222"/>
      <c r="BM614" s="222"/>
      <c r="BN614" s="222"/>
      <c r="BO614" s="222"/>
      <c r="BP614" s="222"/>
      <c r="BQ614" s="222"/>
      <c r="BR614" s="222"/>
      <c r="BS614" s="222"/>
      <c r="BT614" s="222"/>
      <c r="BU614" s="222"/>
      <c r="BV614" s="222"/>
      <c r="BW614" s="222"/>
      <c r="BX614" s="222"/>
      <c r="BY614" s="222"/>
      <c r="BZ614" s="222"/>
      <c r="CA614" s="222"/>
    </row>
    <row r="615" spans="1:79" ht="20.100000000000001" customHeight="1">
      <c r="A615" s="291" t="str">
        <f>IF(resultats_francais!A615="","",resultats_francais!A615)</f>
        <v/>
      </c>
      <c r="B615" s="205"/>
      <c r="C615" s="206"/>
      <c r="D615" s="207"/>
      <c r="E615" s="205"/>
      <c r="F615" s="206"/>
      <c r="G615" s="206"/>
      <c r="H615" s="208"/>
      <c r="I615" s="242"/>
      <c r="J615" s="205"/>
      <c r="K615" s="206"/>
      <c r="L615" s="208"/>
      <c r="M615" s="205"/>
      <c r="N615" s="206"/>
      <c r="O615" s="206"/>
      <c r="P615" s="206"/>
      <c r="Q615" s="206"/>
      <c r="R615" s="208"/>
      <c r="S615" s="205"/>
      <c r="T615" s="208"/>
      <c r="U615" s="205"/>
      <c r="V615" s="122"/>
      <c r="W615" s="122"/>
      <c r="X615" s="124"/>
      <c r="Y615" s="121"/>
      <c r="Z615" s="122"/>
      <c r="AA615" s="124"/>
      <c r="AB615" s="121"/>
      <c r="AC615" s="122"/>
      <c r="AD615" s="124"/>
      <c r="AE615" s="328" t="str">
        <f t="shared" si="81"/>
        <v/>
      </c>
      <c r="AF615" s="328" t="str">
        <f t="shared" si="82"/>
        <v/>
      </c>
      <c r="AG615" s="328" t="str">
        <f t="shared" si="83"/>
        <v/>
      </c>
      <c r="AH615" s="328" t="str">
        <f t="shared" si="84"/>
        <v/>
      </c>
      <c r="AI615" s="328" t="str">
        <f t="shared" si="85"/>
        <v/>
      </c>
      <c r="AJ615" s="328" t="str">
        <f t="shared" si="86"/>
        <v/>
      </c>
      <c r="AK615" s="328" t="str">
        <f t="shared" si="87"/>
        <v/>
      </c>
      <c r="AL615" s="328" t="str">
        <f t="shared" si="88"/>
        <v/>
      </c>
      <c r="AM615" s="328" t="str">
        <f t="shared" si="89"/>
        <v/>
      </c>
      <c r="AN615" s="222"/>
      <c r="AO615" s="222"/>
      <c r="AP615" s="222"/>
      <c r="AQ615" s="222"/>
      <c r="AR615" s="222"/>
      <c r="AS615" s="222"/>
      <c r="AT615" s="222"/>
      <c r="AU615" s="222"/>
      <c r="AV615" s="222"/>
      <c r="AW615" s="222"/>
      <c r="AX615" s="222"/>
      <c r="AY615" s="222"/>
      <c r="AZ615" s="222"/>
      <c r="BA615" s="222"/>
      <c r="BB615" s="222"/>
      <c r="BC615" s="222"/>
      <c r="BD615" s="222"/>
      <c r="BE615" s="222"/>
      <c r="BF615" s="222"/>
      <c r="BG615" s="222"/>
      <c r="BH615" s="222"/>
      <c r="BI615" s="222"/>
      <c r="BJ615" s="222"/>
      <c r="BK615" s="222"/>
      <c r="BL615" s="222"/>
      <c r="BM615" s="222"/>
      <c r="BN615" s="222"/>
      <c r="BO615" s="222"/>
      <c r="BP615" s="222"/>
      <c r="BQ615" s="222"/>
      <c r="BR615" s="222"/>
      <c r="BS615" s="222"/>
      <c r="BT615" s="222"/>
      <c r="BU615" s="222"/>
      <c r="BV615" s="222"/>
      <c r="BW615" s="222"/>
      <c r="BX615" s="222"/>
      <c r="BY615" s="222"/>
      <c r="BZ615" s="222"/>
      <c r="CA615" s="222"/>
    </row>
    <row r="616" spans="1:79" ht="20.100000000000001" customHeight="1">
      <c r="A616" s="291" t="str">
        <f>IF(resultats_francais!A616="","",resultats_francais!A616)</f>
        <v/>
      </c>
      <c r="B616" s="121"/>
      <c r="C616" s="122"/>
      <c r="D616" s="123"/>
      <c r="E616" s="121"/>
      <c r="F616" s="122"/>
      <c r="G616" s="122"/>
      <c r="H616" s="124"/>
      <c r="I616" s="240"/>
      <c r="J616" s="121"/>
      <c r="K616" s="122"/>
      <c r="L616" s="124"/>
      <c r="M616" s="121"/>
      <c r="N616" s="122"/>
      <c r="O616" s="122"/>
      <c r="P616" s="122"/>
      <c r="Q616" s="122"/>
      <c r="R616" s="124"/>
      <c r="S616" s="121"/>
      <c r="T616" s="124"/>
      <c r="U616" s="121"/>
      <c r="V616" s="122"/>
      <c r="W616" s="122"/>
      <c r="X616" s="124"/>
      <c r="Y616" s="121"/>
      <c r="Z616" s="122"/>
      <c r="AA616" s="124"/>
      <c r="AB616" s="121"/>
      <c r="AC616" s="122"/>
      <c r="AD616" s="124"/>
      <c r="AE616" s="328" t="str">
        <f t="shared" si="81"/>
        <v/>
      </c>
      <c r="AF616" s="328" t="str">
        <f t="shared" si="82"/>
        <v/>
      </c>
      <c r="AG616" s="328" t="str">
        <f t="shared" si="83"/>
        <v/>
      </c>
      <c r="AH616" s="328" t="str">
        <f t="shared" si="84"/>
        <v/>
      </c>
      <c r="AI616" s="328" t="str">
        <f t="shared" si="85"/>
        <v/>
      </c>
      <c r="AJ616" s="328" t="str">
        <f t="shared" si="86"/>
        <v/>
      </c>
      <c r="AK616" s="328" t="str">
        <f t="shared" si="87"/>
        <v/>
      </c>
      <c r="AL616" s="328" t="str">
        <f t="shared" si="88"/>
        <v/>
      </c>
      <c r="AM616" s="328" t="str">
        <f t="shared" si="89"/>
        <v/>
      </c>
      <c r="AN616" s="177"/>
      <c r="AO616" s="177"/>
      <c r="AP616" s="177"/>
      <c r="AQ616" s="177"/>
      <c r="AR616" s="177"/>
      <c r="AS616" s="177"/>
      <c r="AT616" s="177"/>
      <c r="AU616" s="177"/>
      <c r="AV616" s="177"/>
      <c r="AW616" s="177"/>
      <c r="AX616" s="177"/>
      <c r="AY616" s="177"/>
      <c r="AZ616" s="177"/>
      <c r="BA616" s="177"/>
      <c r="BB616" s="177"/>
      <c r="BC616" s="177"/>
      <c r="BD616" s="177"/>
      <c r="BE616" s="177"/>
      <c r="BF616" s="177"/>
      <c r="BG616" s="177"/>
      <c r="BH616" s="177"/>
      <c r="BI616" s="177"/>
      <c r="BJ616" s="177"/>
      <c r="BK616" s="177"/>
      <c r="BL616" s="177"/>
      <c r="BM616" s="177"/>
      <c r="BN616" s="177"/>
      <c r="BO616" s="177"/>
      <c r="BP616" s="177"/>
      <c r="BQ616" s="177"/>
      <c r="BR616" s="177"/>
      <c r="BS616" s="177"/>
      <c r="BT616" s="177"/>
      <c r="BU616" s="177"/>
      <c r="BV616" s="177"/>
      <c r="BW616" s="177"/>
      <c r="BX616" s="177"/>
      <c r="BY616" s="177"/>
      <c r="BZ616" s="177"/>
      <c r="CA616" s="177"/>
    </row>
    <row r="617" spans="1:79" ht="20.100000000000001" customHeight="1">
      <c r="A617" s="291" t="str">
        <f>IF(resultats_francais!A617="","",resultats_francais!A617)</f>
        <v/>
      </c>
      <c r="B617" s="121"/>
      <c r="C617" s="122"/>
      <c r="D617" s="123"/>
      <c r="E617" s="121"/>
      <c r="F617" s="122"/>
      <c r="G617" s="122"/>
      <c r="H617" s="124"/>
      <c r="I617" s="240"/>
      <c r="J617" s="121"/>
      <c r="K617" s="122"/>
      <c r="L617" s="124"/>
      <c r="M617" s="121"/>
      <c r="N617" s="122"/>
      <c r="O617" s="122"/>
      <c r="P617" s="122"/>
      <c r="Q617" s="122"/>
      <c r="R617" s="124"/>
      <c r="S617" s="121"/>
      <c r="T617" s="124"/>
      <c r="U617" s="121"/>
      <c r="V617" s="122"/>
      <c r="W617" s="122"/>
      <c r="X617" s="124"/>
      <c r="Y617" s="121"/>
      <c r="Z617" s="122"/>
      <c r="AA617" s="124"/>
      <c r="AB617" s="121"/>
      <c r="AC617" s="122"/>
      <c r="AD617" s="124"/>
      <c r="AE617" s="328" t="str">
        <f t="shared" si="81"/>
        <v/>
      </c>
      <c r="AF617" s="328" t="str">
        <f t="shared" si="82"/>
        <v/>
      </c>
      <c r="AG617" s="328" t="str">
        <f t="shared" si="83"/>
        <v/>
      </c>
      <c r="AH617" s="328" t="str">
        <f t="shared" si="84"/>
        <v/>
      </c>
      <c r="AI617" s="328" t="str">
        <f t="shared" si="85"/>
        <v/>
      </c>
      <c r="AJ617" s="328" t="str">
        <f t="shared" si="86"/>
        <v/>
      </c>
      <c r="AK617" s="328" t="str">
        <f t="shared" si="87"/>
        <v/>
      </c>
      <c r="AL617" s="328" t="str">
        <f t="shared" si="88"/>
        <v/>
      </c>
      <c r="AM617" s="328" t="str">
        <f t="shared" si="89"/>
        <v/>
      </c>
      <c r="AN617" s="177"/>
      <c r="AO617" s="177"/>
      <c r="AP617" s="177"/>
      <c r="AQ617" s="177"/>
      <c r="AR617" s="177"/>
      <c r="AS617" s="177"/>
      <c r="AT617" s="177"/>
      <c r="AU617" s="177"/>
      <c r="AV617" s="177"/>
      <c r="AW617" s="177"/>
      <c r="AX617" s="177"/>
      <c r="AY617" s="177"/>
      <c r="AZ617" s="177"/>
      <c r="BA617" s="177"/>
      <c r="BB617" s="177"/>
      <c r="BC617" s="177"/>
      <c r="BD617" s="177"/>
      <c r="BE617" s="177"/>
      <c r="BF617" s="177"/>
      <c r="BG617" s="177"/>
      <c r="BH617" s="177"/>
      <c r="BI617" s="177"/>
      <c r="BJ617" s="177"/>
      <c r="BK617" s="177"/>
      <c r="BL617" s="177"/>
      <c r="BM617" s="177"/>
      <c r="BN617" s="177"/>
      <c r="BO617" s="177"/>
      <c r="BP617" s="177"/>
      <c r="BQ617" s="177"/>
      <c r="BR617" s="177"/>
      <c r="BS617" s="177"/>
      <c r="BT617" s="177"/>
      <c r="BU617" s="177"/>
      <c r="BV617" s="177"/>
      <c r="BW617" s="177"/>
      <c r="BX617" s="177"/>
      <c r="BY617" s="177"/>
      <c r="BZ617" s="177"/>
      <c r="CA617" s="177"/>
    </row>
    <row r="618" spans="1:79" ht="20.100000000000001" customHeight="1">
      <c r="A618" s="291" t="str">
        <f>IF(resultats_francais!A618="","",resultats_francais!A618)</f>
        <v/>
      </c>
      <c r="B618" s="121"/>
      <c r="C618" s="122"/>
      <c r="D618" s="123"/>
      <c r="E618" s="121"/>
      <c r="F618" s="122"/>
      <c r="G618" s="122"/>
      <c r="H618" s="124"/>
      <c r="I618" s="240"/>
      <c r="J618" s="121"/>
      <c r="K618" s="122"/>
      <c r="L618" s="124"/>
      <c r="M618" s="121"/>
      <c r="N618" s="122"/>
      <c r="O618" s="122"/>
      <c r="P618" s="122"/>
      <c r="Q618" s="122"/>
      <c r="R618" s="124"/>
      <c r="S618" s="121"/>
      <c r="T618" s="124"/>
      <c r="U618" s="121"/>
      <c r="V618" s="122"/>
      <c r="W618" s="122"/>
      <c r="X618" s="124"/>
      <c r="Y618" s="121"/>
      <c r="Z618" s="122"/>
      <c r="AA618" s="124"/>
      <c r="AB618" s="121"/>
      <c r="AC618" s="122"/>
      <c r="AD618" s="124"/>
      <c r="AE618" s="328" t="str">
        <f t="shared" si="81"/>
        <v/>
      </c>
      <c r="AF618" s="328" t="str">
        <f t="shared" si="82"/>
        <v/>
      </c>
      <c r="AG618" s="328" t="str">
        <f t="shared" si="83"/>
        <v/>
      </c>
      <c r="AH618" s="328" t="str">
        <f t="shared" si="84"/>
        <v/>
      </c>
      <c r="AI618" s="328" t="str">
        <f t="shared" si="85"/>
        <v/>
      </c>
      <c r="AJ618" s="328" t="str">
        <f t="shared" si="86"/>
        <v/>
      </c>
      <c r="AK618" s="328" t="str">
        <f t="shared" si="87"/>
        <v/>
      </c>
      <c r="AL618" s="328" t="str">
        <f t="shared" si="88"/>
        <v/>
      </c>
      <c r="AM618" s="328" t="str">
        <f t="shared" si="89"/>
        <v/>
      </c>
      <c r="AN618" s="177"/>
      <c r="AO618" s="177"/>
      <c r="AP618" s="177"/>
      <c r="AQ618" s="177"/>
      <c r="AR618" s="177"/>
      <c r="AS618" s="177"/>
      <c r="AT618" s="177"/>
      <c r="AU618" s="177"/>
      <c r="AV618" s="177"/>
      <c r="AW618" s="177"/>
      <c r="AX618" s="177"/>
      <c r="AY618" s="177"/>
      <c r="AZ618" s="177"/>
      <c r="BA618" s="177"/>
      <c r="BB618" s="177"/>
      <c r="BC618" s="177"/>
      <c r="BD618" s="177"/>
      <c r="BE618" s="177"/>
      <c r="BF618" s="177"/>
      <c r="BG618" s="177"/>
      <c r="BH618" s="177"/>
      <c r="BI618" s="177"/>
      <c r="BJ618" s="177"/>
      <c r="BK618" s="177"/>
      <c r="BL618" s="177"/>
      <c r="BM618" s="177"/>
      <c r="BN618" s="177"/>
      <c r="BO618" s="177"/>
      <c r="BP618" s="177"/>
      <c r="BQ618" s="177"/>
      <c r="BR618" s="177"/>
      <c r="BS618" s="177"/>
      <c r="BT618" s="177"/>
      <c r="BU618" s="177"/>
      <c r="BV618" s="177"/>
      <c r="BW618" s="177"/>
      <c r="BX618" s="177"/>
      <c r="BY618" s="177"/>
      <c r="BZ618" s="177"/>
      <c r="CA618" s="177"/>
    </row>
    <row r="619" spans="1:79" ht="20.100000000000001" customHeight="1">
      <c r="A619" s="291" t="str">
        <f>IF(resultats_francais!A619="","",resultats_francais!A619)</f>
        <v/>
      </c>
      <c r="B619" s="121"/>
      <c r="C619" s="122"/>
      <c r="D619" s="123"/>
      <c r="E619" s="121"/>
      <c r="F619" s="122"/>
      <c r="G619" s="122"/>
      <c r="H619" s="124"/>
      <c r="I619" s="240"/>
      <c r="J619" s="121"/>
      <c r="K619" s="122"/>
      <c r="L619" s="124"/>
      <c r="M619" s="121"/>
      <c r="N619" s="122"/>
      <c r="O619" s="122"/>
      <c r="P619" s="122"/>
      <c r="Q619" s="122"/>
      <c r="R619" s="124"/>
      <c r="S619" s="121"/>
      <c r="T619" s="124"/>
      <c r="U619" s="121"/>
      <c r="V619" s="122"/>
      <c r="W619" s="122"/>
      <c r="X619" s="124"/>
      <c r="Y619" s="121"/>
      <c r="Z619" s="122"/>
      <c r="AA619" s="124"/>
      <c r="AB619" s="121"/>
      <c r="AC619" s="122"/>
      <c r="AD619" s="124"/>
      <c r="AE619" s="328" t="str">
        <f t="shared" si="81"/>
        <v/>
      </c>
      <c r="AF619" s="328" t="str">
        <f t="shared" si="82"/>
        <v/>
      </c>
      <c r="AG619" s="328" t="str">
        <f t="shared" si="83"/>
        <v/>
      </c>
      <c r="AH619" s="328" t="str">
        <f t="shared" si="84"/>
        <v/>
      </c>
      <c r="AI619" s="328" t="str">
        <f t="shared" si="85"/>
        <v/>
      </c>
      <c r="AJ619" s="328" t="str">
        <f t="shared" si="86"/>
        <v/>
      </c>
      <c r="AK619" s="328" t="str">
        <f t="shared" si="87"/>
        <v/>
      </c>
      <c r="AL619" s="328" t="str">
        <f t="shared" si="88"/>
        <v/>
      </c>
      <c r="AM619" s="328" t="str">
        <f t="shared" si="89"/>
        <v/>
      </c>
      <c r="AN619" s="177"/>
      <c r="AO619" s="177"/>
      <c r="AP619" s="177"/>
      <c r="AQ619" s="177"/>
      <c r="AR619" s="177"/>
      <c r="AS619" s="177"/>
      <c r="AT619" s="177"/>
      <c r="AU619" s="177"/>
      <c r="AV619" s="177"/>
      <c r="AW619" s="177"/>
      <c r="AX619" s="177"/>
      <c r="AY619" s="177"/>
      <c r="AZ619" s="177"/>
      <c r="BA619" s="177"/>
      <c r="BB619" s="177"/>
      <c r="BC619" s="177"/>
      <c r="BD619" s="177"/>
      <c r="BE619" s="177"/>
      <c r="BF619" s="177"/>
      <c r="BG619" s="177"/>
      <c r="BH619" s="177"/>
      <c r="BI619" s="177"/>
      <c r="BJ619" s="177"/>
      <c r="BK619" s="177"/>
      <c r="BL619" s="177"/>
      <c r="BM619" s="177"/>
      <c r="BN619" s="177"/>
      <c r="BO619" s="177"/>
      <c r="BP619" s="177"/>
      <c r="BQ619" s="177"/>
      <c r="BR619" s="177"/>
      <c r="BS619" s="177"/>
      <c r="BT619" s="177"/>
      <c r="BU619" s="177"/>
      <c r="BV619" s="177"/>
      <c r="BW619" s="177"/>
      <c r="BX619" s="177"/>
      <c r="BY619" s="177"/>
      <c r="BZ619" s="177"/>
      <c r="CA619" s="177"/>
    </row>
    <row r="620" spans="1:79" ht="20.100000000000001" customHeight="1">
      <c r="A620" s="291" t="str">
        <f>IF(resultats_francais!A620="","",resultats_francais!A620)</f>
        <v/>
      </c>
      <c r="B620" s="121"/>
      <c r="C620" s="122"/>
      <c r="D620" s="123"/>
      <c r="E620" s="121"/>
      <c r="F620" s="122"/>
      <c r="G620" s="122"/>
      <c r="H620" s="124"/>
      <c r="I620" s="240"/>
      <c r="J620" s="121"/>
      <c r="K620" s="122"/>
      <c r="L620" s="124"/>
      <c r="M620" s="121"/>
      <c r="N620" s="122"/>
      <c r="O620" s="122"/>
      <c r="P620" s="122"/>
      <c r="Q620" s="122"/>
      <c r="R620" s="124"/>
      <c r="S620" s="121"/>
      <c r="T620" s="124"/>
      <c r="U620" s="121"/>
      <c r="V620" s="122"/>
      <c r="W620" s="122"/>
      <c r="X620" s="124"/>
      <c r="Y620" s="121"/>
      <c r="Z620" s="122"/>
      <c r="AA620" s="124"/>
      <c r="AB620" s="121"/>
      <c r="AC620" s="122"/>
      <c r="AD620" s="124"/>
      <c r="AE620" s="328" t="str">
        <f t="shared" si="81"/>
        <v/>
      </c>
      <c r="AF620" s="328" t="str">
        <f t="shared" si="82"/>
        <v/>
      </c>
      <c r="AG620" s="328" t="str">
        <f t="shared" si="83"/>
        <v/>
      </c>
      <c r="AH620" s="328" t="str">
        <f t="shared" si="84"/>
        <v/>
      </c>
      <c r="AI620" s="328" t="str">
        <f t="shared" si="85"/>
        <v/>
      </c>
      <c r="AJ620" s="328" t="str">
        <f t="shared" si="86"/>
        <v/>
      </c>
      <c r="AK620" s="328" t="str">
        <f t="shared" si="87"/>
        <v/>
      </c>
      <c r="AL620" s="328" t="str">
        <f t="shared" si="88"/>
        <v/>
      </c>
      <c r="AM620" s="328" t="str">
        <f t="shared" si="89"/>
        <v/>
      </c>
      <c r="AN620" s="221"/>
      <c r="AO620" s="221"/>
      <c r="AP620" s="221"/>
      <c r="AQ620" s="221"/>
      <c r="AR620" s="221"/>
      <c r="AS620" s="221"/>
      <c r="AT620" s="221"/>
      <c r="AU620" s="221"/>
      <c r="AV620" s="221"/>
      <c r="AW620" s="221"/>
      <c r="AX620" s="221"/>
      <c r="AY620" s="221"/>
      <c r="AZ620" s="221"/>
      <c r="BA620" s="221"/>
      <c r="BB620" s="221"/>
      <c r="BC620" s="221"/>
      <c r="BD620" s="221"/>
      <c r="BE620" s="221"/>
      <c r="BF620" s="221"/>
      <c r="BG620" s="221"/>
      <c r="BH620" s="221"/>
      <c r="BI620" s="221"/>
      <c r="BJ620" s="221"/>
      <c r="BK620" s="221"/>
      <c r="BL620" s="221"/>
      <c r="BM620" s="221"/>
      <c r="BN620" s="221"/>
      <c r="BO620" s="221"/>
      <c r="BP620" s="221"/>
      <c r="BQ620" s="221"/>
      <c r="BR620" s="221"/>
      <c r="BS620" s="221"/>
      <c r="BT620" s="221"/>
      <c r="BU620" s="221"/>
      <c r="BV620" s="221"/>
      <c r="BW620" s="221"/>
      <c r="BX620" s="221"/>
      <c r="BY620" s="221"/>
      <c r="BZ620" s="221"/>
      <c r="CA620" s="221"/>
    </row>
    <row r="621" spans="1:79" ht="20.100000000000001" customHeight="1">
      <c r="A621" s="291" t="str">
        <f>IF(resultats_francais!A621="","",resultats_francais!A621)</f>
        <v/>
      </c>
      <c r="B621" s="121"/>
      <c r="C621" s="122"/>
      <c r="D621" s="123"/>
      <c r="E621" s="121"/>
      <c r="F621" s="122"/>
      <c r="G621" s="122"/>
      <c r="H621" s="124"/>
      <c r="I621" s="240"/>
      <c r="J621" s="121"/>
      <c r="K621" s="122"/>
      <c r="L621" s="124"/>
      <c r="M621" s="121"/>
      <c r="N621" s="122"/>
      <c r="O621" s="122"/>
      <c r="P621" s="122"/>
      <c r="Q621" s="122"/>
      <c r="R621" s="124"/>
      <c r="S621" s="121"/>
      <c r="T621" s="124"/>
      <c r="U621" s="121"/>
      <c r="V621" s="122"/>
      <c r="W621" s="122"/>
      <c r="X621" s="124"/>
      <c r="Y621" s="121"/>
      <c r="Z621" s="122"/>
      <c r="AA621" s="124"/>
      <c r="AB621" s="121"/>
      <c r="AC621" s="122"/>
      <c r="AD621" s="124"/>
      <c r="AE621" s="328" t="str">
        <f t="shared" si="81"/>
        <v/>
      </c>
      <c r="AF621" s="328" t="str">
        <f t="shared" si="82"/>
        <v/>
      </c>
      <c r="AG621" s="328" t="str">
        <f t="shared" si="83"/>
        <v/>
      </c>
      <c r="AH621" s="328" t="str">
        <f t="shared" si="84"/>
        <v/>
      </c>
      <c r="AI621" s="328" t="str">
        <f t="shared" si="85"/>
        <v/>
      </c>
      <c r="AJ621" s="328" t="str">
        <f t="shared" si="86"/>
        <v/>
      </c>
      <c r="AK621" s="328" t="str">
        <f t="shared" si="87"/>
        <v/>
      </c>
      <c r="AL621" s="328" t="str">
        <f t="shared" si="88"/>
        <v/>
      </c>
      <c r="AM621" s="328" t="str">
        <f t="shared" si="89"/>
        <v/>
      </c>
      <c r="AN621" s="221"/>
      <c r="AO621" s="221"/>
      <c r="AP621" s="221"/>
      <c r="AQ621" s="221"/>
      <c r="AR621" s="221"/>
      <c r="AS621" s="221"/>
      <c r="AT621" s="221"/>
      <c r="AU621" s="221"/>
      <c r="AV621" s="221"/>
      <c r="AW621" s="221"/>
      <c r="AX621" s="221"/>
      <c r="AY621" s="221"/>
      <c r="AZ621" s="221"/>
      <c r="BA621" s="221"/>
      <c r="BB621" s="221"/>
      <c r="BC621" s="221"/>
      <c r="BD621" s="221"/>
      <c r="BE621" s="221"/>
      <c r="BF621" s="221"/>
      <c r="BG621" s="221"/>
      <c r="BH621" s="221"/>
      <c r="BI621" s="221"/>
      <c r="BJ621" s="221"/>
      <c r="BK621" s="221"/>
      <c r="BL621" s="221"/>
      <c r="BM621" s="221"/>
      <c r="BN621" s="221"/>
      <c r="BO621" s="221"/>
      <c r="BP621" s="221"/>
      <c r="BQ621" s="221"/>
      <c r="BR621" s="221"/>
      <c r="BS621" s="221"/>
      <c r="BT621" s="221"/>
      <c r="BU621" s="221"/>
      <c r="BV621" s="221"/>
      <c r="BW621" s="221"/>
      <c r="BX621" s="221"/>
      <c r="BY621" s="221"/>
      <c r="BZ621" s="221"/>
      <c r="CA621" s="221"/>
    </row>
    <row r="622" spans="1:79" ht="20.100000000000001" customHeight="1">
      <c r="A622" s="291" t="str">
        <f>IF(resultats_francais!A622="","",resultats_francais!A622)</f>
        <v/>
      </c>
      <c r="B622" s="121"/>
      <c r="C622" s="122"/>
      <c r="D622" s="123"/>
      <c r="E622" s="121"/>
      <c r="F622" s="122"/>
      <c r="G622" s="122"/>
      <c r="H622" s="124"/>
      <c r="I622" s="240"/>
      <c r="J622" s="121"/>
      <c r="K622" s="122"/>
      <c r="L622" s="124"/>
      <c r="M622" s="121"/>
      <c r="N622" s="122"/>
      <c r="O622" s="122"/>
      <c r="P622" s="122"/>
      <c r="Q622" s="122"/>
      <c r="R622" s="124"/>
      <c r="S622" s="121"/>
      <c r="T622" s="124"/>
      <c r="U622" s="121"/>
      <c r="V622" s="122"/>
      <c r="W622" s="122"/>
      <c r="X622" s="124"/>
      <c r="Y622" s="121"/>
      <c r="Z622" s="122"/>
      <c r="AA622" s="124"/>
      <c r="AB622" s="121"/>
      <c r="AC622" s="122"/>
      <c r="AD622" s="124"/>
      <c r="AE622" s="328" t="str">
        <f t="shared" si="81"/>
        <v/>
      </c>
      <c r="AF622" s="328" t="str">
        <f t="shared" si="82"/>
        <v/>
      </c>
      <c r="AG622" s="328" t="str">
        <f t="shared" si="83"/>
        <v/>
      </c>
      <c r="AH622" s="328" t="str">
        <f t="shared" si="84"/>
        <v/>
      </c>
      <c r="AI622" s="328" t="str">
        <f t="shared" si="85"/>
        <v/>
      </c>
      <c r="AJ622" s="328" t="str">
        <f t="shared" si="86"/>
        <v/>
      </c>
      <c r="AK622" s="328" t="str">
        <f t="shared" si="87"/>
        <v/>
      </c>
      <c r="AL622" s="328" t="str">
        <f t="shared" si="88"/>
        <v/>
      </c>
      <c r="AM622" s="328" t="str">
        <f t="shared" si="89"/>
        <v/>
      </c>
      <c r="AN622" s="221"/>
      <c r="AO622" s="221"/>
      <c r="AP622" s="221"/>
      <c r="AQ622" s="221"/>
      <c r="AR622" s="221"/>
      <c r="AS622" s="221"/>
      <c r="AT622" s="221"/>
      <c r="AU622" s="221"/>
      <c r="AV622" s="221"/>
      <c r="AW622" s="221"/>
      <c r="AX622" s="221"/>
      <c r="AY622" s="221"/>
      <c r="AZ622" s="221"/>
      <c r="BA622" s="221"/>
      <c r="BB622" s="221"/>
      <c r="BC622" s="221"/>
      <c r="BD622" s="221"/>
      <c r="BE622" s="221"/>
      <c r="BF622" s="221"/>
      <c r="BG622" s="221"/>
      <c r="BH622" s="221"/>
      <c r="BI622" s="221"/>
      <c r="BJ622" s="221"/>
      <c r="BK622" s="221"/>
      <c r="BL622" s="221"/>
      <c r="BM622" s="221"/>
      <c r="BN622" s="221"/>
      <c r="BO622" s="221"/>
      <c r="BP622" s="221"/>
      <c r="BQ622" s="221"/>
      <c r="BR622" s="221"/>
      <c r="BS622" s="221"/>
      <c r="BT622" s="221"/>
      <c r="BU622" s="221"/>
      <c r="BV622" s="221"/>
      <c r="BW622" s="221"/>
      <c r="BX622" s="221"/>
      <c r="BY622" s="221"/>
      <c r="BZ622" s="221"/>
      <c r="CA622" s="221"/>
    </row>
    <row r="623" spans="1:79" ht="20.100000000000001" customHeight="1">
      <c r="A623" s="291" t="str">
        <f>IF(resultats_francais!A623="","",resultats_francais!A623)</f>
        <v/>
      </c>
      <c r="B623" s="121"/>
      <c r="C623" s="122"/>
      <c r="D623" s="123"/>
      <c r="E623" s="121"/>
      <c r="F623" s="122"/>
      <c r="G623" s="122"/>
      <c r="H623" s="124"/>
      <c r="I623" s="240"/>
      <c r="J623" s="121"/>
      <c r="K623" s="122"/>
      <c r="L623" s="124"/>
      <c r="M623" s="121"/>
      <c r="N623" s="122"/>
      <c r="O623" s="122"/>
      <c r="P623" s="122"/>
      <c r="Q623" s="122"/>
      <c r="R623" s="124"/>
      <c r="S623" s="121"/>
      <c r="T623" s="124"/>
      <c r="U623" s="121"/>
      <c r="V623" s="122"/>
      <c r="W623" s="122"/>
      <c r="X623" s="124"/>
      <c r="Y623" s="121"/>
      <c r="Z623" s="122"/>
      <c r="AA623" s="124"/>
      <c r="AB623" s="121"/>
      <c r="AC623" s="122"/>
      <c r="AD623" s="124"/>
      <c r="AE623" s="328" t="str">
        <f t="shared" si="81"/>
        <v/>
      </c>
      <c r="AF623" s="328" t="str">
        <f t="shared" si="82"/>
        <v/>
      </c>
      <c r="AG623" s="328" t="str">
        <f t="shared" si="83"/>
        <v/>
      </c>
      <c r="AH623" s="328" t="str">
        <f t="shared" si="84"/>
        <v/>
      </c>
      <c r="AI623" s="328" t="str">
        <f t="shared" si="85"/>
        <v/>
      </c>
      <c r="AJ623" s="328" t="str">
        <f t="shared" si="86"/>
        <v/>
      </c>
      <c r="AK623" s="328" t="str">
        <f t="shared" si="87"/>
        <v/>
      </c>
      <c r="AL623" s="328" t="str">
        <f t="shared" si="88"/>
        <v/>
      </c>
      <c r="AM623" s="328" t="str">
        <f t="shared" si="89"/>
        <v/>
      </c>
      <c r="AN623" s="221"/>
      <c r="AO623" s="221"/>
      <c r="AP623" s="221"/>
      <c r="AQ623" s="221"/>
      <c r="AR623" s="221"/>
      <c r="AS623" s="221"/>
      <c r="AT623" s="221"/>
      <c r="AU623" s="221"/>
      <c r="AV623" s="221"/>
      <c r="AW623" s="221"/>
      <c r="AX623" s="221"/>
      <c r="AY623" s="221"/>
      <c r="AZ623" s="221"/>
      <c r="BA623" s="221"/>
      <c r="BB623" s="221"/>
      <c r="BC623" s="221"/>
      <c r="BD623" s="221"/>
      <c r="BE623" s="221"/>
      <c r="BF623" s="221"/>
      <c r="BG623" s="221"/>
      <c r="BH623" s="221"/>
      <c r="BI623" s="221"/>
      <c r="BJ623" s="221"/>
      <c r="BK623" s="221"/>
      <c r="BL623" s="221"/>
      <c r="BM623" s="221"/>
      <c r="BN623" s="221"/>
      <c r="BO623" s="221"/>
      <c r="BP623" s="221"/>
      <c r="BQ623" s="221"/>
      <c r="BR623" s="221"/>
      <c r="BS623" s="221"/>
      <c r="BT623" s="221"/>
      <c r="BU623" s="221"/>
      <c r="BV623" s="221"/>
      <c r="BW623" s="221"/>
      <c r="BX623" s="221"/>
      <c r="BY623" s="221"/>
      <c r="BZ623" s="221"/>
      <c r="CA623" s="221"/>
    </row>
    <row r="624" spans="1:79" ht="20.100000000000001" customHeight="1">
      <c r="A624" s="291" t="str">
        <f>IF(resultats_francais!A624="","",resultats_francais!A624)</f>
        <v/>
      </c>
      <c r="B624" s="121"/>
      <c r="C624" s="122"/>
      <c r="D624" s="123"/>
      <c r="E624" s="121"/>
      <c r="F624" s="122"/>
      <c r="G624" s="122"/>
      <c r="H624" s="124"/>
      <c r="I624" s="240"/>
      <c r="J624" s="121"/>
      <c r="K624" s="122"/>
      <c r="L624" s="124"/>
      <c r="M624" s="121"/>
      <c r="N624" s="122"/>
      <c r="O624" s="122"/>
      <c r="P624" s="122"/>
      <c r="Q624" s="122"/>
      <c r="R624" s="124"/>
      <c r="S624" s="121"/>
      <c r="T624" s="124"/>
      <c r="U624" s="121"/>
      <c r="V624" s="122"/>
      <c r="W624" s="122"/>
      <c r="X624" s="124"/>
      <c r="Y624" s="121"/>
      <c r="Z624" s="122"/>
      <c r="AA624" s="124"/>
      <c r="AB624" s="121"/>
      <c r="AC624" s="122"/>
      <c r="AD624" s="124"/>
      <c r="AE624" s="328" t="str">
        <f t="shared" si="81"/>
        <v/>
      </c>
      <c r="AF624" s="328" t="str">
        <f t="shared" si="82"/>
        <v/>
      </c>
      <c r="AG624" s="328" t="str">
        <f t="shared" si="83"/>
        <v/>
      </c>
      <c r="AH624" s="328" t="str">
        <f t="shared" si="84"/>
        <v/>
      </c>
      <c r="AI624" s="328" t="str">
        <f t="shared" si="85"/>
        <v/>
      </c>
      <c r="AJ624" s="328" t="str">
        <f t="shared" si="86"/>
        <v/>
      </c>
      <c r="AK624" s="328" t="str">
        <f t="shared" si="87"/>
        <v/>
      </c>
      <c r="AL624" s="328" t="str">
        <f t="shared" si="88"/>
        <v/>
      </c>
      <c r="AM624" s="328" t="str">
        <f t="shared" si="89"/>
        <v/>
      </c>
      <c r="AN624" s="221"/>
      <c r="AO624" s="221"/>
      <c r="AP624" s="221"/>
      <c r="AQ624" s="221"/>
      <c r="AR624" s="221"/>
      <c r="AS624" s="221"/>
      <c r="AT624" s="221"/>
      <c r="AU624" s="221"/>
      <c r="AV624" s="221"/>
      <c r="AW624" s="221"/>
      <c r="AX624" s="221"/>
      <c r="AY624" s="221"/>
      <c r="AZ624" s="221"/>
      <c r="BA624" s="221"/>
      <c r="BB624" s="221"/>
      <c r="BC624" s="221"/>
      <c r="BD624" s="221"/>
      <c r="BE624" s="221"/>
      <c r="BF624" s="221"/>
      <c r="BG624" s="221"/>
      <c r="BH624" s="221"/>
      <c r="BI624" s="221"/>
      <c r="BJ624" s="221"/>
      <c r="BK624" s="221"/>
      <c r="BL624" s="221"/>
      <c r="BM624" s="221"/>
      <c r="BN624" s="221"/>
      <c r="BO624" s="221"/>
      <c r="BP624" s="221"/>
      <c r="BQ624" s="221"/>
      <c r="BR624" s="221"/>
      <c r="BS624" s="221"/>
      <c r="BT624" s="221"/>
      <c r="BU624" s="221"/>
      <c r="BV624" s="221"/>
      <c r="BW624" s="221"/>
      <c r="BX624" s="221"/>
      <c r="BY624" s="221"/>
      <c r="BZ624" s="221"/>
      <c r="CA624" s="221"/>
    </row>
    <row r="625" spans="1:79" ht="20.100000000000001" customHeight="1">
      <c r="A625" s="291" t="str">
        <f>IF(resultats_francais!A625="","",resultats_francais!A625)</f>
        <v/>
      </c>
      <c r="B625" s="121"/>
      <c r="C625" s="122"/>
      <c r="D625" s="123"/>
      <c r="E625" s="121"/>
      <c r="F625" s="122"/>
      <c r="G625" s="122"/>
      <c r="H625" s="124"/>
      <c r="I625" s="240"/>
      <c r="J625" s="121"/>
      <c r="K625" s="122"/>
      <c r="L625" s="124"/>
      <c r="M625" s="121"/>
      <c r="N625" s="122"/>
      <c r="O625" s="122"/>
      <c r="P625" s="122"/>
      <c r="Q625" s="122"/>
      <c r="R625" s="124"/>
      <c r="S625" s="121"/>
      <c r="T625" s="124"/>
      <c r="U625" s="121"/>
      <c r="V625" s="122"/>
      <c r="W625" s="122"/>
      <c r="X625" s="124"/>
      <c r="Y625" s="121"/>
      <c r="Z625" s="122"/>
      <c r="AA625" s="124"/>
      <c r="AB625" s="121"/>
      <c r="AC625" s="122"/>
      <c r="AD625" s="124"/>
      <c r="AE625" s="328" t="str">
        <f t="shared" si="81"/>
        <v/>
      </c>
      <c r="AF625" s="328" t="str">
        <f t="shared" si="82"/>
        <v/>
      </c>
      <c r="AG625" s="328" t="str">
        <f t="shared" si="83"/>
        <v/>
      </c>
      <c r="AH625" s="328" t="str">
        <f t="shared" si="84"/>
        <v/>
      </c>
      <c r="AI625" s="328" t="str">
        <f t="shared" si="85"/>
        <v/>
      </c>
      <c r="AJ625" s="328" t="str">
        <f t="shared" si="86"/>
        <v/>
      </c>
      <c r="AK625" s="328" t="str">
        <f t="shared" si="87"/>
        <v/>
      </c>
      <c r="AL625" s="328" t="str">
        <f t="shared" si="88"/>
        <v/>
      </c>
      <c r="AM625" s="328" t="str">
        <f t="shared" si="89"/>
        <v/>
      </c>
      <c r="AN625" s="221"/>
      <c r="AO625" s="221"/>
      <c r="AP625" s="221"/>
      <c r="AQ625" s="221"/>
      <c r="AR625" s="221"/>
      <c r="AS625" s="221"/>
      <c r="AT625" s="221"/>
      <c r="AU625" s="221"/>
      <c r="AV625" s="221"/>
      <c r="AW625" s="221"/>
      <c r="AX625" s="221"/>
      <c r="AY625" s="221"/>
      <c r="AZ625" s="221"/>
      <c r="BA625" s="221"/>
      <c r="BB625" s="221"/>
      <c r="BC625" s="221"/>
      <c r="BD625" s="221"/>
      <c r="BE625" s="221"/>
      <c r="BF625" s="221"/>
      <c r="BG625" s="221"/>
      <c r="BH625" s="221"/>
      <c r="BI625" s="221"/>
      <c r="BJ625" s="221"/>
      <c r="BK625" s="221"/>
      <c r="BL625" s="221"/>
      <c r="BM625" s="221"/>
      <c r="BN625" s="221"/>
      <c r="BO625" s="221"/>
      <c r="BP625" s="221"/>
      <c r="BQ625" s="221"/>
      <c r="BR625" s="221"/>
      <c r="BS625" s="221"/>
      <c r="BT625" s="221"/>
      <c r="BU625" s="221"/>
      <c r="BV625" s="221"/>
      <c r="BW625" s="221"/>
      <c r="BX625" s="221"/>
      <c r="BY625" s="221"/>
      <c r="BZ625" s="221"/>
      <c r="CA625" s="221"/>
    </row>
    <row r="626" spans="1:79" ht="20.100000000000001" customHeight="1">
      <c r="A626" s="291" t="str">
        <f>IF(resultats_francais!A626="","",resultats_francais!A626)</f>
        <v/>
      </c>
      <c r="B626" s="121"/>
      <c r="C626" s="122"/>
      <c r="D626" s="123"/>
      <c r="E626" s="121"/>
      <c r="F626" s="122"/>
      <c r="G626" s="122"/>
      <c r="H626" s="124"/>
      <c r="I626" s="240"/>
      <c r="J626" s="121"/>
      <c r="K626" s="122"/>
      <c r="L626" s="124"/>
      <c r="M626" s="121"/>
      <c r="N626" s="122"/>
      <c r="O626" s="122"/>
      <c r="P626" s="122"/>
      <c r="Q626" s="122"/>
      <c r="R626" s="124"/>
      <c r="S626" s="121"/>
      <c r="T626" s="124"/>
      <c r="U626" s="121"/>
      <c r="V626" s="122"/>
      <c r="W626" s="122"/>
      <c r="X626" s="124"/>
      <c r="Y626" s="121"/>
      <c r="Z626" s="122"/>
      <c r="AA626" s="124"/>
      <c r="AB626" s="121"/>
      <c r="AC626" s="122"/>
      <c r="AD626" s="124"/>
      <c r="AE626" s="328" t="str">
        <f t="shared" si="81"/>
        <v/>
      </c>
      <c r="AF626" s="328" t="str">
        <f t="shared" si="82"/>
        <v/>
      </c>
      <c r="AG626" s="328" t="str">
        <f t="shared" si="83"/>
        <v/>
      </c>
      <c r="AH626" s="328" t="str">
        <f t="shared" si="84"/>
        <v/>
      </c>
      <c r="AI626" s="328" t="str">
        <f t="shared" si="85"/>
        <v/>
      </c>
      <c r="AJ626" s="328" t="str">
        <f t="shared" si="86"/>
        <v/>
      </c>
      <c r="AK626" s="328" t="str">
        <f t="shared" si="87"/>
        <v/>
      </c>
      <c r="AL626" s="328" t="str">
        <f t="shared" si="88"/>
        <v/>
      </c>
      <c r="AM626" s="328" t="str">
        <f t="shared" si="89"/>
        <v/>
      </c>
      <c r="AN626" s="221"/>
      <c r="AO626" s="221"/>
      <c r="AP626" s="221"/>
      <c r="AQ626" s="221"/>
      <c r="AR626" s="221"/>
      <c r="AS626" s="221"/>
      <c r="AT626" s="221"/>
      <c r="AU626" s="221"/>
      <c r="AV626" s="221"/>
      <c r="AW626" s="221"/>
      <c r="AX626" s="221"/>
      <c r="AY626" s="221"/>
      <c r="AZ626" s="221"/>
      <c r="BA626" s="221"/>
      <c r="BB626" s="221"/>
      <c r="BC626" s="221"/>
      <c r="BD626" s="221"/>
      <c r="BE626" s="221"/>
      <c r="BF626" s="221"/>
      <c r="BG626" s="221"/>
      <c r="BH626" s="221"/>
      <c r="BI626" s="221"/>
      <c r="BJ626" s="221"/>
      <c r="BK626" s="221"/>
      <c r="BL626" s="221"/>
      <c r="BM626" s="221"/>
      <c r="BN626" s="221"/>
      <c r="BO626" s="221"/>
      <c r="BP626" s="221"/>
      <c r="BQ626" s="221"/>
      <c r="BR626" s="221"/>
      <c r="BS626" s="221"/>
      <c r="BT626" s="221"/>
      <c r="BU626" s="221"/>
      <c r="BV626" s="221"/>
      <c r="BW626" s="221"/>
      <c r="BX626" s="221"/>
      <c r="BY626" s="221"/>
      <c r="BZ626" s="221"/>
      <c r="CA626" s="221"/>
    </row>
    <row r="627" spans="1:79" ht="20.100000000000001" customHeight="1">
      <c r="A627" s="291" t="str">
        <f>IF(resultats_francais!A627="","",resultats_francais!A627)</f>
        <v/>
      </c>
      <c r="B627" s="121"/>
      <c r="C627" s="122"/>
      <c r="D627" s="123"/>
      <c r="E627" s="121"/>
      <c r="F627" s="122"/>
      <c r="G627" s="122"/>
      <c r="H627" s="124"/>
      <c r="I627" s="240"/>
      <c r="J627" s="121"/>
      <c r="K627" s="122"/>
      <c r="L627" s="124"/>
      <c r="M627" s="121"/>
      <c r="N627" s="122"/>
      <c r="O627" s="122"/>
      <c r="P627" s="122"/>
      <c r="Q627" s="122"/>
      <c r="R627" s="124"/>
      <c r="S627" s="121"/>
      <c r="T627" s="124"/>
      <c r="U627" s="121"/>
      <c r="V627" s="122"/>
      <c r="W627" s="122"/>
      <c r="X627" s="124"/>
      <c r="Y627" s="121"/>
      <c r="Z627" s="122"/>
      <c r="AA627" s="124"/>
      <c r="AB627" s="121"/>
      <c r="AC627" s="122"/>
      <c r="AD627" s="124"/>
      <c r="AE627" s="328" t="str">
        <f t="shared" si="81"/>
        <v/>
      </c>
      <c r="AF627" s="328" t="str">
        <f t="shared" si="82"/>
        <v/>
      </c>
      <c r="AG627" s="328" t="str">
        <f t="shared" si="83"/>
        <v/>
      </c>
      <c r="AH627" s="328" t="str">
        <f t="shared" si="84"/>
        <v/>
      </c>
      <c r="AI627" s="328" t="str">
        <f t="shared" si="85"/>
        <v/>
      </c>
      <c r="AJ627" s="328" t="str">
        <f t="shared" si="86"/>
        <v/>
      </c>
      <c r="AK627" s="328" t="str">
        <f t="shared" si="87"/>
        <v/>
      </c>
      <c r="AL627" s="328" t="str">
        <f t="shared" si="88"/>
        <v/>
      </c>
      <c r="AM627" s="328" t="str">
        <f t="shared" si="89"/>
        <v/>
      </c>
      <c r="AN627" s="221"/>
      <c r="AO627" s="221"/>
      <c r="AP627" s="221"/>
      <c r="AQ627" s="221"/>
      <c r="AR627" s="221"/>
      <c r="AS627" s="221"/>
      <c r="AT627" s="221"/>
      <c r="AU627" s="221"/>
      <c r="AV627" s="221"/>
      <c r="AW627" s="221"/>
      <c r="AX627" s="221"/>
      <c r="AY627" s="221"/>
      <c r="AZ627" s="221"/>
      <c r="BA627" s="221"/>
      <c r="BB627" s="221"/>
      <c r="BC627" s="221"/>
      <c r="BD627" s="221"/>
      <c r="BE627" s="221"/>
      <c r="BF627" s="221"/>
      <c r="BG627" s="221"/>
      <c r="BH627" s="221"/>
      <c r="BI627" s="221"/>
      <c r="BJ627" s="221"/>
      <c r="BK627" s="221"/>
      <c r="BL627" s="221"/>
      <c r="BM627" s="221"/>
      <c r="BN627" s="221"/>
      <c r="BO627" s="221"/>
      <c r="BP627" s="221"/>
      <c r="BQ627" s="221"/>
      <c r="BR627" s="221"/>
      <c r="BS627" s="221"/>
      <c r="BT627" s="221"/>
      <c r="BU627" s="221"/>
      <c r="BV627" s="221"/>
      <c r="BW627" s="221"/>
      <c r="BX627" s="221"/>
      <c r="BY627" s="221"/>
      <c r="BZ627" s="221"/>
      <c r="CA627" s="221"/>
    </row>
    <row r="628" spans="1:79" ht="20.100000000000001" customHeight="1">
      <c r="A628" s="291" t="str">
        <f>IF(resultats_francais!A628="","",resultats_francais!A628)</f>
        <v/>
      </c>
      <c r="B628" s="121"/>
      <c r="C628" s="122"/>
      <c r="D628" s="123"/>
      <c r="E628" s="121"/>
      <c r="F628" s="122"/>
      <c r="G628" s="122"/>
      <c r="H628" s="124"/>
      <c r="I628" s="240"/>
      <c r="J628" s="121"/>
      <c r="K628" s="122"/>
      <c r="L628" s="124"/>
      <c r="M628" s="121"/>
      <c r="N628" s="122"/>
      <c r="O628" s="122"/>
      <c r="P628" s="122"/>
      <c r="Q628" s="122"/>
      <c r="R628" s="124"/>
      <c r="S628" s="121"/>
      <c r="T628" s="124"/>
      <c r="U628" s="121"/>
      <c r="V628" s="122"/>
      <c r="W628" s="122"/>
      <c r="X628" s="124"/>
      <c r="Y628" s="121"/>
      <c r="Z628" s="122"/>
      <c r="AA628" s="124"/>
      <c r="AB628" s="121"/>
      <c r="AC628" s="122"/>
      <c r="AD628" s="124"/>
      <c r="AE628" s="328" t="str">
        <f t="shared" si="81"/>
        <v/>
      </c>
      <c r="AF628" s="328" t="str">
        <f t="shared" si="82"/>
        <v/>
      </c>
      <c r="AG628" s="328" t="str">
        <f t="shared" si="83"/>
        <v/>
      </c>
      <c r="AH628" s="328" t="str">
        <f t="shared" si="84"/>
        <v/>
      </c>
      <c r="AI628" s="328" t="str">
        <f t="shared" si="85"/>
        <v/>
      </c>
      <c r="AJ628" s="328" t="str">
        <f t="shared" si="86"/>
        <v/>
      </c>
      <c r="AK628" s="328" t="str">
        <f t="shared" si="87"/>
        <v/>
      </c>
      <c r="AL628" s="328" t="str">
        <f t="shared" si="88"/>
        <v/>
      </c>
      <c r="AM628" s="328" t="str">
        <f t="shared" si="89"/>
        <v/>
      </c>
      <c r="AN628" s="221"/>
      <c r="AO628" s="221"/>
      <c r="AP628" s="221"/>
      <c r="AQ628" s="221"/>
      <c r="AR628" s="221"/>
      <c r="AS628" s="221"/>
      <c r="AT628" s="221"/>
      <c r="AU628" s="221"/>
      <c r="AV628" s="221"/>
      <c r="AW628" s="221"/>
      <c r="AX628" s="221"/>
      <c r="AY628" s="221"/>
      <c r="AZ628" s="221"/>
      <c r="BA628" s="221"/>
      <c r="BB628" s="221"/>
      <c r="BC628" s="221"/>
      <c r="BD628" s="221"/>
      <c r="BE628" s="221"/>
      <c r="BF628" s="221"/>
      <c r="BG628" s="221"/>
      <c r="BH628" s="221"/>
      <c r="BI628" s="221"/>
      <c r="BJ628" s="221"/>
      <c r="BK628" s="221"/>
      <c r="BL628" s="221"/>
      <c r="BM628" s="221"/>
      <c r="BN628" s="221"/>
      <c r="BO628" s="221"/>
      <c r="BP628" s="221"/>
      <c r="BQ628" s="221"/>
      <c r="BR628" s="221"/>
      <c r="BS628" s="221"/>
      <c r="BT628" s="221"/>
      <c r="BU628" s="221"/>
      <c r="BV628" s="221"/>
      <c r="BW628" s="221"/>
      <c r="BX628" s="221"/>
      <c r="BY628" s="221"/>
      <c r="BZ628" s="221"/>
      <c r="CA628" s="221"/>
    </row>
    <row r="629" spans="1:79" ht="20.100000000000001" customHeight="1">
      <c r="A629" s="291" t="str">
        <f>IF(resultats_francais!A629="","",resultats_francais!A629)</f>
        <v/>
      </c>
      <c r="B629" s="121"/>
      <c r="C629" s="122"/>
      <c r="D629" s="123"/>
      <c r="E629" s="121"/>
      <c r="F629" s="122"/>
      <c r="G629" s="122"/>
      <c r="H629" s="124"/>
      <c r="I629" s="240"/>
      <c r="J629" s="121"/>
      <c r="K629" s="122"/>
      <c r="L629" s="124"/>
      <c r="M629" s="121"/>
      <c r="N629" s="122"/>
      <c r="O629" s="122"/>
      <c r="P629" s="122"/>
      <c r="Q629" s="122"/>
      <c r="R629" s="124"/>
      <c r="S629" s="121"/>
      <c r="T629" s="124"/>
      <c r="U629" s="121"/>
      <c r="V629" s="122"/>
      <c r="W629" s="122"/>
      <c r="X629" s="124"/>
      <c r="Y629" s="121"/>
      <c r="Z629" s="122"/>
      <c r="AA629" s="124"/>
      <c r="AB629" s="121"/>
      <c r="AC629" s="122"/>
      <c r="AD629" s="124"/>
      <c r="AE629" s="328" t="str">
        <f t="shared" si="81"/>
        <v/>
      </c>
      <c r="AF629" s="328" t="str">
        <f t="shared" si="82"/>
        <v/>
      </c>
      <c r="AG629" s="328" t="str">
        <f t="shared" si="83"/>
        <v/>
      </c>
      <c r="AH629" s="328" t="str">
        <f t="shared" si="84"/>
        <v/>
      </c>
      <c r="AI629" s="328" t="str">
        <f t="shared" si="85"/>
        <v/>
      </c>
      <c r="AJ629" s="328" t="str">
        <f t="shared" si="86"/>
        <v/>
      </c>
      <c r="AK629" s="328" t="str">
        <f t="shared" si="87"/>
        <v/>
      </c>
      <c r="AL629" s="328" t="str">
        <f t="shared" si="88"/>
        <v/>
      </c>
      <c r="AM629" s="328" t="str">
        <f t="shared" si="89"/>
        <v/>
      </c>
      <c r="AN629" s="221"/>
      <c r="AO629" s="221"/>
      <c r="AP629" s="221"/>
      <c r="AQ629" s="221"/>
      <c r="AR629" s="221"/>
      <c r="AS629" s="221"/>
      <c r="AT629" s="221"/>
      <c r="AU629" s="221"/>
      <c r="AV629" s="221"/>
      <c r="AW629" s="221"/>
      <c r="AX629" s="221"/>
      <c r="AY629" s="221"/>
      <c r="AZ629" s="221"/>
      <c r="BA629" s="221"/>
      <c r="BB629" s="221"/>
      <c r="BC629" s="221"/>
      <c r="BD629" s="221"/>
      <c r="BE629" s="221"/>
      <c r="BF629" s="221"/>
      <c r="BG629" s="221"/>
      <c r="BH629" s="221"/>
      <c r="BI629" s="221"/>
      <c r="BJ629" s="221"/>
      <c r="BK629" s="221"/>
      <c r="BL629" s="221"/>
      <c r="BM629" s="221"/>
      <c r="BN629" s="221"/>
      <c r="BO629" s="221"/>
      <c r="BP629" s="221"/>
      <c r="BQ629" s="221"/>
      <c r="BR629" s="221"/>
      <c r="BS629" s="221"/>
      <c r="BT629" s="221"/>
      <c r="BU629" s="221"/>
      <c r="BV629" s="221"/>
      <c r="BW629" s="221"/>
      <c r="BX629" s="221"/>
      <c r="BY629" s="221"/>
      <c r="BZ629" s="221"/>
      <c r="CA629" s="221"/>
    </row>
    <row r="630" spans="1:79" ht="20.100000000000001" customHeight="1">
      <c r="A630" s="291" t="str">
        <f>IF(resultats_francais!A630="","",resultats_francais!A630)</f>
        <v/>
      </c>
      <c r="B630" s="121"/>
      <c r="C630" s="122"/>
      <c r="D630" s="123"/>
      <c r="E630" s="121"/>
      <c r="F630" s="122"/>
      <c r="G630" s="122"/>
      <c r="H630" s="124"/>
      <c r="I630" s="240"/>
      <c r="J630" s="121"/>
      <c r="K630" s="122"/>
      <c r="L630" s="124"/>
      <c r="M630" s="121"/>
      <c r="N630" s="122"/>
      <c r="O630" s="122"/>
      <c r="P630" s="122"/>
      <c r="Q630" s="122"/>
      <c r="R630" s="124"/>
      <c r="S630" s="121"/>
      <c r="T630" s="124"/>
      <c r="U630" s="121"/>
      <c r="V630" s="122"/>
      <c r="W630" s="122"/>
      <c r="X630" s="124"/>
      <c r="Y630" s="121"/>
      <c r="Z630" s="122"/>
      <c r="AA630" s="124"/>
      <c r="AB630" s="121"/>
      <c r="AC630" s="122"/>
      <c r="AD630" s="124"/>
      <c r="AE630" s="328" t="str">
        <f t="shared" si="81"/>
        <v/>
      </c>
      <c r="AF630" s="328" t="str">
        <f t="shared" si="82"/>
        <v/>
      </c>
      <c r="AG630" s="328" t="str">
        <f t="shared" si="83"/>
        <v/>
      </c>
      <c r="AH630" s="328" t="str">
        <f t="shared" si="84"/>
        <v/>
      </c>
      <c r="AI630" s="328" t="str">
        <f t="shared" si="85"/>
        <v/>
      </c>
      <c r="AJ630" s="328" t="str">
        <f t="shared" si="86"/>
        <v/>
      </c>
      <c r="AK630" s="328" t="str">
        <f t="shared" si="87"/>
        <v/>
      </c>
      <c r="AL630" s="328" t="str">
        <f t="shared" si="88"/>
        <v/>
      </c>
      <c r="AM630" s="328" t="str">
        <f t="shared" si="89"/>
        <v/>
      </c>
      <c r="AN630" s="221"/>
      <c r="AO630" s="221"/>
      <c r="AP630" s="221"/>
      <c r="AQ630" s="221"/>
      <c r="AR630" s="221"/>
      <c r="AS630" s="221"/>
      <c r="AT630" s="221"/>
      <c r="AU630" s="221"/>
      <c r="AV630" s="221"/>
      <c r="AW630" s="221"/>
      <c r="AX630" s="221"/>
      <c r="AY630" s="221"/>
      <c r="AZ630" s="221"/>
      <c r="BA630" s="221"/>
      <c r="BB630" s="221"/>
      <c r="BC630" s="221"/>
      <c r="BD630" s="221"/>
      <c r="BE630" s="221"/>
      <c r="BF630" s="221"/>
      <c r="BG630" s="221"/>
      <c r="BH630" s="221"/>
      <c r="BI630" s="221"/>
      <c r="BJ630" s="221"/>
      <c r="BK630" s="221"/>
      <c r="BL630" s="221"/>
      <c r="BM630" s="221"/>
      <c r="BN630" s="221"/>
      <c r="BO630" s="221"/>
      <c r="BP630" s="221"/>
      <c r="BQ630" s="221"/>
      <c r="BR630" s="221"/>
      <c r="BS630" s="221"/>
      <c r="BT630" s="221"/>
      <c r="BU630" s="221"/>
      <c r="BV630" s="221"/>
      <c r="BW630" s="221"/>
      <c r="BX630" s="221"/>
      <c r="BY630" s="221"/>
      <c r="BZ630" s="221"/>
      <c r="CA630" s="221"/>
    </row>
    <row r="631" spans="1:79" ht="20.100000000000001" customHeight="1">
      <c r="A631" s="291" t="str">
        <f>IF(resultats_francais!A631="","",resultats_francais!A631)</f>
        <v/>
      </c>
      <c r="B631" s="121"/>
      <c r="C631" s="122"/>
      <c r="D631" s="123"/>
      <c r="E631" s="121"/>
      <c r="F631" s="122"/>
      <c r="G631" s="122"/>
      <c r="H631" s="124"/>
      <c r="I631" s="240"/>
      <c r="J631" s="121"/>
      <c r="K631" s="122"/>
      <c r="L631" s="124"/>
      <c r="M631" s="121"/>
      <c r="N631" s="122"/>
      <c r="O631" s="122"/>
      <c r="P631" s="122"/>
      <c r="Q631" s="122"/>
      <c r="R631" s="124"/>
      <c r="S631" s="121"/>
      <c r="T631" s="124"/>
      <c r="U631" s="121"/>
      <c r="V631" s="122"/>
      <c r="W631" s="122"/>
      <c r="X631" s="124"/>
      <c r="Y631" s="121"/>
      <c r="Z631" s="122"/>
      <c r="AA631" s="124"/>
      <c r="AB631" s="121"/>
      <c r="AC631" s="122"/>
      <c r="AD631" s="124"/>
      <c r="AE631" s="328" t="str">
        <f t="shared" si="81"/>
        <v/>
      </c>
      <c r="AF631" s="328" t="str">
        <f t="shared" si="82"/>
        <v/>
      </c>
      <c r="AG631" s="328" t="str">
        <f t="shared" si="83"/>
        <v/>
      </c>
      <c r="AH631" s="328" t="str">
        <f t="shared" si="84"/>
        <v/>
      </c>
      <c r="AI631" s="328" t="str">
        <f t="shared" si="85"/>
        <v/>
      </c>
      <c r="AJ631" s="328" t="str">
        <f t="shared" si="86"/>
        <v/>
      </c>
      <c r="AK631" s="328" t="str">
        <f t="shared" si="87"/>
        <v/>
      </c>
      <c r="AL631" s="328" t="str">
        <f t="shared" si="88"/>
        <v/>
      </c>
      <c r="AM631" s="328" t="str">
        <f t="shared" si="89"/>
        <v/>
      </c>
      <c r="AN631" s="221"/>
      <c r="AO631" s="221"/>
      <c r="AP631" s="221"/>
      <c r="AQ631" s="221"/>
      <c r="AR631" s="221"/>
      <c r="AS631" s="221"/>
      <c r="AT631" s="221"/>
      <c r="AU631" s="221"/>
      <c r="AV631" s="221"/>
      <c r="AW631" s="221"/>
      <c r="AX631" s="221"/>
      <c r="AY631" s="221"/>
      <c r="AZ631" s="221"/>
      <c r="BA631" s="221"/>
      <c r="BB631" s="221"/>
      <c r="BC631" s="221"/>
      <c r="BD631" s="221"/>
      <c r="BE631" s="221"/>
      <c r="BF631" s="221"/>
      <c r="BG631" s="221"/>
      <c r="BH631" s="221"/>
      <c r="BI631" s="221"/>
      <c r="BJ631" s="221"/>
      <c r="BK631" s="221"/>
      <c r="BL631" s="221"/>
      <c r="BM631" s="221"/>
      <c r="BN631" s="221"/>
      <c r="BO631" s="221"/>
      <c r="BP631" s="221"/>
      <c r="BQ631" s="221"/>
      <c r="BR631" s="221"/>
      <c r="BS631" s="221"/>
      <c r="BT631" s="221"/>
      <c r="BU631" s="221"/>
      <c r="BV631" s="221"/>
      <c r="BW631" s="221"/>
      <c r="BX631" s="221"/>
      <c r="BY631" s="221"/>
      <c r="BZ631" s="221"/>
      <c r="CA631" s="221"/>
    </row>
    <row r="632" spans="1:79" ht="20.100000000000001" customHeight="1">
      <c r="A632" s="291" t="str">
        <f>IF(resultats_francais!A632="","",resultats_francais!A632)</f>
        <v/>
      </c>
      <c r="B632" s="121"/>
      <c r="C632" s="122"/>
      <c r="D632" s="123"/>
      <c r="E632" s="121"/>
      <c r="F632" s="122"/>
      <c r="G632" s="122"/>
      <c r="H632" s="124"/>
      <c r="I632" s="240"/>
      <c r="J632" s="121"/>
      <c r="K632" s="122"/>
      <c r="L632" s="124"/>
      <c r="M632" s="121"/>
      <c r="N632" s="122"/>
      <c r="O632" s="122"/>
      <c r="P632" s="122"/>
      <c r="Q632" s="122"/>
      <c r="R632" s="124"/>
      <c r="S632" s="121"/>
      <c r="T632" s="124"/>
      <c r="U632" s="121"/>
      <c r="V632" s="122"/>
      <c r="W632" s="122"/>
      <c r="X632" s="124"/>
      <c r="Y632" s="121"/>
      <c r="Z632" s="122"/>
      <c r="AA632" s="124"/>
      <c r="AB632" s="121"/>
      <c r="AC632" s="122"/>
      <c r="AD632" s="124"/>
      <c r="AE632" s="328" t="str">
        <f t="shared" si="81"/>
        <v/>
      </c>
      <c r="AF632" s="328" t="str">
        <f t="shared" si="82"/>
        <v/>
      </c>
      <c r="AG632" s="328" t="str">
        <f t="shared" si="83"/>
        <v/>
      </c>
      <c r="AH632" s="328" t="str">
        <f t="shared" si="84"/>
        <v/>
      </c>
      <c r="AI632" s="328" t="str">
        <f t="shared" si="85"/>
        <v/>
      </c>
      <c r="AJ632" s="328" t="str">
        <f t="shared" si="86"/>
        <v/>
      </c>
      <c r="AK632" s="328" t="str">
        <f t="shared" si="87"/>
        <v/>
      </c>
      <c r="AL632" s="328" t="str">
        <f t="shared" si="88"/>
        <v/>
      </c>
      <c r="AM632" s="328" t="str">
        <f t="shared" si="89"/>
        <v/>
      </c>
      <c r="AN632" s="221"/>
      <c r="AO632" s="221"/>
      <c r="AP632" s="221"/>
      <c r="AQ632" s="221"/>
      <c r="AR632" s="221"/>
      <c r="AS632" s="221"/>
      <c r="AT632" s="221"/>
      <c r="AU632" s="221"/>
      <c r="AV632" s="221"/>
      <c r="AW632" s="221"/>
      <c r="AX632" s="221"/>
      <c r="AY632" s="221"/>
      <c r="AZ632" s="221"/>
      <c r="BA632" s="221"/>
      <c r="BB632" s="221"/>
      <c r="BC632" s="221"/>
      <c r="BD632" s="221"/>
      <c r="BE632" s="221"/>
      <c r="BF632" s="221"/>
      <c r="BG632" s="221"/>
      <c r="BH632" s="221"/>
      <c r="BI632" s="221"/>
      <c r="BJ632" s="221"/>
      <c r="BK632" s="221"/>
      <c r="BL632" s="221"/>
      <c r="BM632" s="221"/>
      <c r="BN632" s="221"/>
      <c r="BO632" s="221"/>
      <c r="BP632" s="221"/>
      <c r="BQ632" s="221"/>
      <c r="BR632" s="221"/>
      <c r="BS632" s="221"/>
      <c r="BT632" s="221"/>
      <c r="BU632" s="221"/>
      <c r="BV632" s="221"/>
      <c r="BW632" s="221"/>
      <c r="BX632" s="221"/>
      <c r="BY632" s="221"/>
      <c r="BZ632" s="221"/>
      <c r="CA632" s="221"/>
    </row>
    <row r="633" spans="1:79" ht="20.100000000000001" customHeight="1">
      <c r="A633" s="291" t="str">
        <f>IF(resultats_francais!A633="","",resultats_francais!A633)</f>
        <v/>
      </c>
      <c r="B633" s="121"/>
      <c r="C633" s="122"/>
      <c r="D633" s="123"/>
      <c r="E633" s="121"/>
      <c r="F633" s="122"/>
      <c r="G633" s="122"/>
      <c r="H633" s="124"/>
      <c r="I633" s="240"/>
      <c r="J633" s="121"/>
      <c r="K633" s="122"/>
      <c r="L633" s="124"/>
      <c r="M633" s="121"/>
      <c r="N633" s="122"/>
      <c r="O633" s="122"/>
      <c r="P633" s="122"/>
      <c r="Q633" s="122"/>
      <c r="R633" s="124"/>
      <c r="S633" s="121"/>
      <c r="T633" s="124"/>
      <c r="U633" s="121"/>
      <c r="V633" s="122"/>
      <c r="W633" s="122"/>
      <c r="X633" s="124"/>
      <c r="Y633" s="121"/>
      <c r="Z633" s="122"/>
      <c r="AA633" s="124"/>
      <c r="AB633" s="121"/>
      <c r="AC633" s="122"/>
      <c r="AD633" s="124"/>
      <c r="AE633" s="328" t="str">
        <f t="shared" si="81"/>
        <v/>
      </c>
      <c r="AF633" s="328" t="str">
        <f t="shared" si="82"/>
        <v/>
      </c>
      <c r="AG633" s="328" t="str">
        <f t="shared" si="83"/>
        <v/>
      </c>
      <c r="AH633" s="328" t="str">
        <f t="shared" si="84"/>
        <v/>
      </c>
      <c r="AI633" s="328" t="str">
        <f t="shared" si="85"/>
        <v/>
      </c>
      <c r="AJ633" s="328" t="str">
        <f t="shared" si="86"/>
        <v/>
      </c>
      <c r="AK633" s="328" t="str">
        <f t="shared" si="87"/>
        <v/>
      </c>
      <c r="AL633" s="328" t="str">
        <f t="shared" si="88"/>
        <v/>
      </c>
      <c r="AM633" s="328" t="str">
        <f t="shared" si="89"/>
        <v/>
      </c>
      <c r="AN633" s="221"/>
      <c r="AO633" s="221"/>
      <c r="AP633" s="221"/>
      <c r="AQ633" s="221"/>
      <c r="AR633" s="221"/>
      <c r="AS633" s="221"/>
      <c r="AT633" s="221"/>
      <c r="AU633" s="221"/>
      <c r="AV633" s="221"/>
      <c r="AW633" s="221"/>
      <c r="AX633" s="221"/>
      <c r="AY633" s="221"/>
      <c r="AZ633" s="221"/>
      <c r="BA633" s="221"/>
      <c r="BB633" s="221"/>
      <c r="BC633" s="221"/>
      <c r="BD633" s="221"/>
      <c r="BE633" s="221"/>
      <c r="BF633" s="221"/>
      <c r="BG633" s="221"/>
      <c r="BH633" s="221"/>
      <c r="BI633" s="221"/>
      <c r="BJ633" s="221"/>
      <c r="BK633" s="221"/>
      <c r="BL633" s="221"/>
      <c r="BM633" s="221"/>
      <c r="BN633" s="221"/>
      <c r="BO633" s="221"/>
      <c r="BP633" s="221"/>
      <c r="BQ633" s="221"/>
      <c r="BR633" s="221"/>
      <c r="BS633" s="221"/>
      <c r="BT633" s="221"/>
      <c r="BU633" s="221"/>
      <c r="BV633" s="221"/>
      <c r="BW633" s="221"/>
      <c r="BX633" s="221"/>
      <c r="BY633" s="221"/>
      <c r="BZ633" s="221"/>
      <c r="CA633" s="221"/>
    </row>
    <row r="634" spans="1:79" ht="20.100000000000001" customHeight="1">
      <c r="A634" s="291" t="str">
        <f>IF(resultats_francais!A634="","",resultats_francais!A634)</f>
        <v/>
      </c>
      <c r="B634" s="121"/>
      <c r="C634" s="122"/>
      <c r="D634" s="123"/>
      <c r="E634" s="121"/>
      <c r="F634" s="122"/>
      <c r="G634" s="122"/>
      <c r="H634" s="124"/>
      <c r="I634" s="240"/>
      <c r="J634" s="121"/>
      <c r="K634" s="122"/>
      <c r="L634" s="124"/>
      <c r="M634" s="121"/>
      <c r="N634" s="122"/>
      <c r="O634" s="122"/>
      <c r="P634" s="122"/>
      <c r="Q634" s="122"/>
      <c r="R634" s="124"/>
      <c r="S634" s="121"/>
      <c r="T634" s="124"/>
      <c r="U634" s="121"/>
      <c r="V634" s="122"/>
      <c r="W634" s="122"/>
      <c r="X634" s="124"/>
      <c r="Y634" s="121"/>
      <c r="Z634" s="122"/>
      <c r="AA634" s="124"/>
      <c r="AB634" s="121"/>
      <c r="AC634" s="122"/>
      <c r="AD634" s="124"/>
      <c r="AE634" s="328" t="str">
        <f t="shared" si="81"/>
        <v/>
      </c>
      <c r="AF634" s="328" t="str">
        <f t="shared" si="82"/>
        <v/>
      </c>
      <c r="AG634" s="328" t="str">
        <f t="shared" si="83"/>
        <v/>
      </c>
      <c r="AH634" s="328" t="str">
        <f t="shared" si="84"/>
        <v/>
      </c>
      <c r="AI634" s="328" t="str">
        <f t="shared" si="85"/>
        <v/>
      </c>
      <c r="AJ634" s="328" t="str">
        <f t="shared" si="86"/>
        <v/>
      </c>
      <c r="AK634" s="328" t="str">
        <f t="shared" si="87"/>
        <v/>
      </c>
      <c r="AL634" s="328" t="str">
        <f t="shared" si="88"/>
        <v/>
      </c>
      <c r="AM634" s="328" t="str">
        <f t="shared" si="89"/>
        <v/>
      </c>
      <c r="AN634" s="221"/>
      <c r="AO634" s="221"/>
      <c r="AP634" s="221"/>
      <c r="AQ634" s="221"/>
      <c r="AR634" s="221"/>
      <c r="AS634" s="221"/>
      <c r="AT634" s="221"/>
      <c r="AU634" s="221"/>
      <c r="AV634" s="221"/>
      <c r="AW634" s="221"/>
      <c r="AX634" s="221"/>
      <c r="AY634" s="221"/>
      <c r="AZ634" s="221"/>
      <c r="BA634" s="221"/>
      <c r="BB634" s="221"/>
      <c r="BC634" s="221"/>
      <c r="BD634" s="221"/>
      <c r="BE634" s="221"/>
      <c r="BF634" s="221"/>
      <c r="BG634" s="221"/>
      <c r="BH634" s="221"/>
      <c r="BI634" s="221"/>
      <c r="BJ634" s="221"/>
      <c r="BK634" s="221"/>
      <c r="BL634" s="221"/>
      <c r="BM634" s="221"/>
      <c r="BN634" s="221"/>
      <c r="BO634" s="221"/>
      <c r="BP634" s="221"/>
      <c r="BQ634" s="221"/>
      <c r="BR634" s="221"/>
      <c r="BS634" s="221"/>
      <c r="BT634" s="221"/>
      <c r="BU634" s="221"/>
      <c r="BV634" s="221"/>
      <c r="BW634" s="221"/>
      <c r="BX634" s="221"/>
      <c r="BY634" s="221"/>
      <c r="BZ634" s="221"/>
      <c r="CA634" s="221"/>
    </row>
    <row r="635" spans="1:79" ht="20.100000000000001" customHeight="1">
      <c r="A635" s="291" t="str">
        <f>IF(resultats_francais!A635="","",resultats_francais!A635)</f>
        <v/>
      </c>
      <c r="B635" s="121"/>
      <c r="C635" s="122"/>
      <c r="D635" s="123"/>
      <c r="E635" s="121"/>
      <c r="F635" s="122"/>
      <c r="G635" s="122"/>
      <c r="H635" s="124"/>
      <c r="I635" s="240"/>
      <c r="J635" s="121"/>
      <c r="K635" s="122"/>
      <c r="L635" s="124"/>
      <c r="M635" s="121"/>
      <c r="N635" s="122"/>
      <c r="O635" s="122"/>
      <c r="P635" s="122"/>
      <c r="Q635" s="122"/>
      <c r="R635" s="124"/>
      <c r="S635" s="121"/>
      <c r="T635" s="124"/>
      <c r="U635" s="121"/>
      <c r="V635" s="122"/>
      <c r="W635" s="122"/>
      <c r="X635" s="124"/>
      <c r="Y635" s="121"/>
      <c r="Z635" s="122"/>
      <c r="AA635" s="124"/>
      <c r="AB635" s="121"/>
      <c r="AC635" s="122"/>
      <c r="AD635" s="124"/>
      <c r="AE635" s="328" t="str">
        <f t="shared" si="81"/>
        <v/>
      </c>
      <c r="AF635" s="328" t="str">
        <f t="shared" si="82"/>
        <v/>
      </c>
      <c r="AG635" s="328" t="str">
        <f t="shared" si="83"/>
        <v/>
      </c>
      <c r="AH635" s="328" t="str">
        <f t="shared" si="84"/>
        <v/>
      </c>
      <c r="AI635" s="328" t="str">
        <f t="shared" si="85"/>
        <v/>
      </c>
      <c r="AJ635" s="328" t="str">
        <f t="shared" si="86"/>
        <v/>
      </c>
      <c r="AK635" s="328" t="str">
        <f t="shared" si="87"/>
        <v/>
      </c>
      <c r="AL635" s="328" t="str">
        <f t="shared" si="88"/>
        <v/>
      </c>
      <c r="AM635" s="328" t="str">
        <f t="shared" si="89"/>
        <v/>
      </c>
      <c r="AN635" s="221"/>
      <c r="AO635" s="221"/>
      <c r="AP635" s="221"/>
      <c r="AQ635" s="221"/>
      <c r="AR635" s="221"/>
      <c r="AS635" s="221"/>
      <c r="AT635" s="221"/>
      <c r="AU635" s="221"/>
      <c r="AV635" s="221"/>
      <c r="AW635" s="221"/>
      <c r="AX635" s="221"/>
      <c r="AY635" s="221"/>
      <c r="AZ635" s="221"/>
      <c r="BA635" s="221"/>
      <c r="BB635" s="221"/>
      <c r="BC635" s="221"/>
      <c r="BD635" s="221"/>
      <c r="BE635" s="221"/>
      <c r="BF635" s="221"/>
      <c r="BG635" s="221"/>
      <c r="BH635" s="221"/>
      <c r="BI635" s="221"/>
      <c r="BJ635" s="221"/>
      <c r="BK635" s="221"/>
      <c r="BL635" s="221"/>
      <c r="BM635" s="221"/>
      <c r="BN635" s="221"/>
      <c r="BO635" s="221"/>
      <c r="BP635" s="221"/>
      <c r="BQ635" s="221"/>
      <c r="BR635" s="221"/>
      <c r="BS635" s="221"/>
      <c r="BT635" s="221"/>
      <c r="BU635" s="221"/>
      <c r="BV635" s="221"/>
      <c r="BW635" s="221"/>
      <c r="BX635" s="221"/>
      <c r="BY635" s="221"/>
      <c r="BZ635" s="221"/>
      <c r="CA635" s="221"/>
    </row>
    <row r="636" spans="1:79" ht="20.100000000000001" customHeight="1">
      <c r="A636" s="291" t="str">
        <f>IF(resultats_francais!A636="","",resultats_francais!A636)</f>
        <v/>
      </c>
      <c r="B636" s="121"/>
      <c r="C636" s="122"/>
      <c r="D636" s="123"/>
      <c r="E636" s="121"/>
      <c r="F636" s="122"/>
      <c r="G636" s="122"/>
      <c r="H636" s="124"/>
      <c r="I636" s="240"/>
      <c r="J636" s="121"/>
      <c r="K636" s="122"/>
      <c r="L636" s="124"/>
      <c r="M636" s="121"/>
      <c r="N636" s="122"/>
      <c r="O636" s="122"/>
      <c r="P636" s="122"/>
      <c r="Q636" s="122"/>
      <c r="R636" s="124"/>
      <c r="S636" s="121"/>
      <c r="T636" s="124"/>
      <c r="U636" s="121"/>
      <c r="V636" s="122"/>
      <c r="W636" s="122"/>
      <c r="X636" s="124"/>
      <c r="Y636" s="121"/>
      <c r="Z636" s="122"/>
      <c r="AA636" s="124"/>
      <c r="AB636" s="121"/>
      <c r="AC636" s="122"/>
      <c r="AD636" s="124"/>
      <c r="AE636" s="328" t="str">
        <f t="shared" si="81"/>
        <v/>
      </c>
      <c r="AF636" s="328" t="str">
        <f t="shared" si="82"/>
        <v/>
      </c>
      <c r="AG636" s="328" t="str">
        <f t="shared" si="83"/>
        <v/>
      </c>
      <c r="AH636" s="328" t="str">
        <f t="shared" si="84"/>
        <v/>
      </c>
      <c r="AI636" s="328" t="str">
        <f t="shared" si="85"/>
        <v/>
      </c>
      <c r="AJ636" s="328" t="str">
        <f t="shared" si="86"/>
        <v/>
      </c>
      <c r="AK636" s="328" t="str">
        <f t="shared" si="87"/>
        <v/>
      </c>
      <c r="AL636" s="328" t="str">
        <f t="shared" si="88"/>
        <v/>
      </c>
      <c r="AM636" s="328" t="str">
        <f t="shared" si="89"/>
        <v/>
      </c>
      <c r="AN636" s="221"/>
      <c r="AO636" s="221"/>
      <c r="AP636" s="221"/>
      <c r="AQ636" s="221"/>
      <c r="AR636" s="221"/>
      <c r="AS636" s="221"/>
      <c r="AT636" s="221"/>
      <c r="AU636" s="221"/>
      <c r="AV636" s="221"/>
      <c r="AW636" s="221"/>
      <c r="AX636" s="221"/>
      <c r="AY636" s="221"/>
      <c r="AZ636" s="221"/>
      <c r="BA636" s="221"/>
      <c r="BB636" s="221"/>
      <c r="BC636" s="221"/>
      <c r="BD636" s="221"/>
      <c r="BE636" s="221"/>
      <c r="BF636" s="221"/>
      <c r="BG636" s="221"/>
      <c r="BH636" s="221"/>
      <c r="BI636" s="221"/>
      <c r="BJ636" s="221"/>
      <c r="BK636" s="221"/>
      <c r="BL636" s="221"/>
      <c r="BM636" s="221"/>
      <c r="BN636" s="221"/>
      <c r="BO636" s="221"/>
      <c r="BP636" s="221"/>
      <c r="BQ636" s="221"/>
      <c r="BR636" s="221"/>
      <c r="BS636" s="221"/>
      <c r="BT636" s="221"/>
      <c r="BU636" s="221"/>
      <c r="BV636" s="221"/>
      <c r="BW636" s="221"/>
      <c r="BX636" s="221"/>
      <c r="BY636" s="221"/>
      <c r="BZ636" s="221"/>
      <c r="CA636" s="221"/>
    </row>
    <row r="637" spans="1:79" ht="20.100000000000001" customHeight="1">
      <c r="A637" s="291" t="str">
        <f>IF(resultats_francais!A637="","",resultats_francais!A637)</f>
        <v/>
      </c>
      <c r="B637" s="121"/>
      <c r="C637" s="122"/>
      <c r="D637" s="123"/>
      <c r="E637" s="121"/>
      <c r="F637" s="122"/>
      <c r="G637" s="122"/>
      <c r="H637" s="124"/>
      <c r="I637" s="240"/>
      <c r="J637" s="121"/>
      <c r="K637" s="122"/>
      <c r="L637" s="124"/>
      <c r="M637" s="121"/>
      <c r="N637" s="122"/>
      <c r="O637" s="122"/>
      <c r="P637" s="122"/>
      <c r="Q637" s="122"/>
      <c r="R637" s="124"/>
      <c r="S637" s="121"/>
      <c r="T637" s="124"/>
      <c r="U637" s="121"/>
      <c r="V637" s="122"/>
      <c r="W637" s="122"/>
      <c r="X637" s="124"/>
      <c r="Y637" s="121"/>
      <c r="Z637" s="122"/>
      <c r="AA637" s="124"/>
      <c r="AB637" s="121"/>
      <c r="AC637" s="122"/>
      <c r="AD637" s="124"/>
      <c r="AE637" s="328" t="str">
        <f t="shared" si="81"/>
        <v/>
      </c>
      <c r="AF637" s="328" t="str">
        <f t="shared" si="82"/>
        <v/>
      </c>
      <c r="AG637" s="328" t="str">
        <f t="shared" si="83"/>
        <v/>
      </c>
      <c r="AH637" s="328" t="str">
        <f t="shared" si="84"/>
        <v/>
      </c>
      <c r="AI637" s="328" t="str">
        <f t="shared" si="85"/>
        <v/>
      </c>
      <c r="AJ637" s="328" t="str">
        <f t="shared" si="86"/>
        <v/>
      </c>
      <c r="AK637" s="328" t="str">
        <f t="shared" si="87"/>
        <v/>
      </c>
      <c r="AL637" s="328" t="str">
        <f t="shared" si="88"/>
        <v/>
      </c>
      <c r="AM637" s="328" t="str">
        <f t="shared" si="89"/>
        <v/>
      </c>
      <c r="AN637" s="221"/>
      <c r="AO637" s="221"/>
      <c r="AP637" s="221"/>
      <c r="AQ637" s="221"/>
      <c r="AR637" s="221"/>
      <c r="AS637" s="221"/>
      <c r="AT637" s="221"/>
      <c r="AU637" s="221"/>
      <c r="AV637" s="221"/>
      <c r="AW637" s="221"/>
      <c r="AX637" s="221"/>
      <c r="AY637" s="221"/>
      <c r="AZ637" s="221"/>
      <c r="BA637" s="221"/>
      <c r="BB637" s="221"/>
      <c r="BC637" s="221"/>
      <c r="BD637" s="221"/>
      <c r="BE637" s="221"/>
      <c r="BF637" s="221"/>
      <c r="BG637" s="221"/>
      <c r="BH637" s="221"/>
      <c r="BI637" s="221"/>
      <c r="BJ637" s="221"/>
      <c r="BK637" s="221"/>
      <c r="BL637" s="221"/>
      <c r="BM637" s="221"/>
      <c r="BN637" s="221"/>
      <c r="BO637" s="221"/>
      <c r="BP637" s="221"/>
      <c r="BQ637" s="221"/>
      <c r="BR637" s="221"/>
      <c r="BS637" s="221"/>
      <c r="BT637" s="221"/>
      <c r="BU637" s="221"/>
      <c r="BV637" s="221"/>
      <c r="BW637" s="221"/>
      <c r="BX637" s="221"/>
      <c r="BY637" s="221"/>
      <c r="BZ637" s="221"/>
      <c r="CA637" s="221"/>
    </row>
    <row r="638" spans="1:79" ht="20.100000000000001" customHeight="1">
      <c r="A638" s="291" t="str">
        <f>IF(resultats_francais!A638="","",resultats_francais!A638)</f>
        <v/>
      </c>
      <c r="B638" s="121"/>
      <c r="C638" s="122"/>
      <c r="D638" s="123"/>
      <c r="E638" s="121"/>
      <c r="F638" s="122"/>
      <c r="G638" s="122"/>
      <c r="H638" s="124"/>
      <c r="I638" s="240"/>
      <c r="J638" s="121"/>
      <c r="K638" s="122"/>
      <c r="L638" s="124"/>
      <c r="M638" s="121"/>
      <c r="N638" s="122"/>
      <c r="O638" s="122"/>
      <c r="P638" s="122"/>
      <c r="Q638" s="122"/>
      <c r="R638" s="124"/>
      <c r="S638" s="121"/>
      <c r="T638" s="124"/>
      <c r="U638" s="121"/>
      <c r="V638" s="122"/>
      <c r="W638" s="122"/>
      <c r="X638" s="124"/>
      <c r="Y638" s="121"/>
      <c r="Z638" s="122"/>
      <c r="AA638" s="124"/>
      <c r="AB638" s="121"/>
      <c r="AC638" s="122"/>
      <c r="AD638" s="124"/>
      <c r="AE638" s="328" t="str">
        <f t="shared" si="81"/>
        <v/>
      </c>
      <c r="AF638" s="328" t="str">
        <f t="shared" si="82"/>
        <v/>
      </c>
      <c r="AG638" s="328" t="str">
        <f t="shared" si="83"/>
        <v/>
      </c>
      <c r="AH638" s="328" t="str">
        <f t="shared" si="84"/>
        <v/>
      </c>
      <c r="AI638" s="328" t="str">
        <f t="shared" si="85"/>
        <v/>
      </c>
      <c r="AJ638" s="328" t="str">
        <f t="shared" si="86"/>
        <v/>
      </c>
      <c r="AK638" s="328" t="str">
        <f t="shared" si="87"/>
        <v/>
      </c>
      <c r="AL638" s="328" t="str">
        <f t="shared" si="88"/>
        <v/>
      </c>
      <c r="AM638" s="328" t="str">
        <f t="shared" si="89"/>
        <v/>
      </c>
      <c r="AN638" s="221"/>
      <c r="AO638" s="221"/>
      <c r="AP638" s="221"/>
      <c r="AQ638" s="221"/>
      <c r="AR638" s="221"/>
      <c r="AS638" s="221"/>
      <c r="AT638" s="221"/>
      <c r="AU638" s="221"/>
      <c r="AV638" s="221"/>
      <c r="AW638" s="221"/>
      <c r="AX638" s="221"/>
      <c r="AY638" s="221"/>
      <c r="AZ638" s="221"/>
      <c r="BA638" s="221"/>
      <c r="BB638" s="221"/>
      <c r="BC638" s="221"/>
      <c r="BD638" s="221"/>
      <c r="BE638" s="221"/>
      <c r="BF638" s="221"/>
      <c r="BG638" s="221"/>
      <c r="BH638" s="221"/>
      <c r="BI638" s="221"/>
      <c r="BJ638" s="221"/>
      <c r="BK638" s="221"/>
      <c r="BL638" s="221"/>
      <c r="BM638" s="221"/>
      <c r="BN638" s="221"/>
      <c r="BO638" s="221"/>
      <c r="BP638" s="221"/>
      <c r="BQ638" s="221"/>
      <c r="BR638" s="221"/>
      <c r="BS638" s="221"/>
      <c r="BT638" s="221"/>
      <c r="BU638" s="221"/>
      <c r="BV638" s="221"/>
      <c r="BW638" s="221"/>
      <c r="BX638" s="221"/>
      <c r="BY638" s="221"/>
      <c r="BZ638" s="221"/>
      <c r="CA638" s="221"/>
    </row>
    <row r="639" spans="1:79" ht="20.100000000000001" customHeight="1">
      <c r="A639" s="291" t="str">
        <f>IF(resultats_francais!A639="","",resultats_francais!A639)</f>
        <v/>
      </c>
      <c r="B639" s="121"/>
      <c r="C639" s="122"/>
      <c r="D639" s="123"/>
      <c r="E639" s="121"/>
      <c r="F639" s="122"/>
      <c r="G639" s="122"/>
      <c r="H639" s="124"/>
      <c r="I639" s="240"/>
      <c r="J639" s="121"/>
      <c r="K639" s="122"/>
      <c r="L639" s="124"/>
      <c r="M639" s="121"/>
      <c r="N639" s="122"/>
      <c r="O639" s="122"/>
      <c r="P639" s="122"/>
      <c r="Q639" s="122"/>
      <c r="R639" s="124"/>
      <c r="S639" s="121"/>
      <c r="T639" s="124"/>
      <c r="U639" s="121"/>
      <c r="V639" s="122"/>
      <c r="W639" s="122"/>
      <c r="X639" s="124"/>
      <c r="Y639" s="121"/>
      <c r="Z639" s="122"/>
      <c r="AA639" s="124"/>
      <c r="AB639" s="121"/>
      <c r="AC639" s="122"/>
      <c r="AD639" s="124"/>
      <c r="AE639" s="328" t="str">
        <f t="shared" si="81"/>
        <v/>
      </c>
      <c r="AF639" s="328" t="str">
        <f t="shared" si="82"/>
        <v/>
      </c>
      <c r="AG639" s="328" t="str">
        <f t="shared" si="83"/>
        <v/>
      </c>
      <c r="AH639" s="328" t="str">
        <f t="shared" si="84"/>
        <v/>
      </c>
      <c r="AI639" s="328" t="str">
        <f t="shared" si="85"/>
        <v/>
      </c>
      <c r="AJ639" s="328" t="str">
        <f t="shared" si="86"/>
        <v/>
      </c>
      <c r="AK639" s="328" t="str">
        <f t="shared" si="87"/>
        <v/>
      </c>
      <c r="AL639" s="328" t="str">
        <f t="shared" si="88"/>
        <v/>
      </c>
      <c r="AM639" s="328" t="str">
        <f t="shared" si="89"/>
        <v/>
      </c>
      <c r="AN639" s="221"/>
      <c r="AO639" s="221"/>
      <c r="AP639" s="221"/>
      <c r="AQ639" s="221"/>
      <c r="AR639" s="221"/>
      <c r="AS639" s="221"/>
      <c r="AT639" s="221"/>
      <c r="AU639" s="221"/>
      <c r="AV639" s="221"/>
      <c r="AW639" s="221"/>
      <c r="AX639" s="221"/>
      <c r="AY639" s="221"/>
      <c r="AZ639" s="221"/>
      <c r="BA639" s="221"/>
      <c r="BB639" s="221"/>
      <c r="BC639" s="221"/>
      <c r="BD639" s="221"/>
      <c r="BE639" s="221"/>
      <c r="BF639" s="221"/>
      <c r="BG639" s="221"/>
      <c r="BH639" s="221"/>
      <c r="BI639" s="221"/>
      <c r="BJ639" s="221"/>
      <c r="BK639" s="221"/>
      <c r="BL639" s="221"/>
      <c r="BM639" s="221"/>
      <c r="BN639" s="221"/>
      <c r="BO639" s="221"/>
      <c r="BP639" s="221"/>
      <c r="BQ639" s="221"/>
      <c r="BR639" s="221"/>
      <c r="BS639" s="221"/>
      <c r="BT639" s="221"/>
      <c r="BU639" s="221"/>
      <c r="BV639" s="221"/>
      <c r="BW639" s="221"/>
      <c r="BX639" s="221"/>
      <c r="BY639" s="221"/>
      <c r="BZ639" s="221"/>
      <c r="CA639" s="221"/>
    </row>
    <row r="640" spans="1:79" ht="20.100000000000001" customHeight="1">
      <c r="A640" s="291" t="str">
        <f>IF(resultats_francais!A640="","",resultats_francais!A640)</f>
        <v/>
      </c>
      <c r="B640" s="121"/>
      <c r="C640" s="122"/>
      <c r="D640" s="123"/>
      <c r="E640" s="121"/>
      <c r="F640" s="122"/>
      <c r="G640" s="122"/>
      <c r="H640" s="124"/>
      <c r="I640" s="240"/>
      <c r="J640" s="121"/>
      <c r="K640" s="122"/>
      <c r="L640" s="124"/>
      <c r="M640" s="121"/>
      <c r="N640" s="122"/>
      <c r="O640" s="122"/>
      <c r="P640" s="122"/>
      <c r="Q640" s="122"/>
      <c r="R640" s="124"/>
      <c r="S640" s="121"/>
      <c r="T640" s="124"/>
      <c r="U640" s="121"/>
      <c r="V640" s="122"/>
      <c r="W640" s="122"/>
      <c r="X640" s="124"/>
      <c r="Y640" s="121"/>
      <c r="Z640" s="122"/>
      <c r="AA640" s="124"/>
      <c r="AB640" s="121"/>
      <c r="AC640" s="122"/>
      <c r="AD640" s="124"/>
      <c r="AE640" s="328" t="str">
        <f t="shared" si="81"/>
        <v/>
      </c>
      <c r="AF640" s="328" t="str">
        <f t="shared" si="82"/>
        <v/>
      </c>
      <c r="AG640" s="328" t="str">
        <f t="shared" si="83"/>
        <v/>
      </c>
      <c r="AH640" s="328" t="str">
        <f t="shared" si="84"/>
        <v/>
      </c>
      <c r="AI640" s="328" t="str">
        <f t="shared" si="85"/>
        <v/>
      </c>
      <c r="AJ640" s="328" t="str">
        <f t="shared" si="86"/>
        <v/>
      </c>
      <c r="AK640" s="328" t="str">
        <f t="shared" si="87"/>
        <v/>
      </c>
      <c r="AL640" s="328" t="str">
        <f t="shared" si="88"/>
        <v/>
      </c>
      <c r="AM640" s="328" t="str">
        <f t="shared" si="89"/>
        <v/>
      </c>
      <c r="AN640" s="221"/>
      <c r="AO640" s="221"/>
      <c r="AP640" s="221"/>
      <c r="AQ640" s="221"/>
      <c r="AR640" s="221"/>
      <c r="AS640" s="221"/>
      <c r="AT640" s="221"/>
      <c r="AU640" s="221"/>
      <c r="AV640" s="221"/>
      <c r="AW640" s="221"/>
      <c r="AX640" s="221"/>
      <c r="AY640" s="221"/>
      <c r="AZ640" s="221"/>
      <c r="BA640" s="221"/>
      <c r="BB640" s="221"/>
      <c r="BC640" s="221"/>
      <c r="BD640" s="221"/>
      <c r="BE640" s="221"/>
      <c r="BF640" s="221"/>
      <c r="BG640" s="221"/>
      <c r="BH640" s="221"/>
      <c r="BI640" s="221"/>
      <c r="BJ640" s="221"/>
      <c r="BK640" s="221"/>
      <c r="BL640" s="221"/>
      <c r="BM640" s="221"/>
      <c r="BN640" s="221"/>
      <c r="BO640" s="221"/>
      <c r="BP640" s="221"/>
      <c r="BQ640" s="221"/>
      <c r="BR640" s="221"/>
      <c r="BS640" s="221"/>
      <c r="BT640" s="221"/>
      <c r="BU640" s="221"/>
      <c r="BV640" s="221"/>
      <c r="BW640" s="221"/>
      <c r="BX640" s="221"/>
      <c r="BY640" s="221"/>
      <c r="BZ640" s="221"/>
      <c r="CA640" s="221"/>
    </row>
    <row r="641" spans="1:79" ht="20.100000000000001" customHeight="1">
      <c r="A641" s="291" t="str">
        <f>IF(resultats_francais!A641="","",resultats_francais!A641)</f>
        <v/>
      </c>
      <c r="B641" s="121"/>
      <c r="C641" s="122"/>
      <c r="D641" s="123"/>
      <c r="E641" s="121"/>
      <c r="F641" s="122"/>
      <c r="G641" s="122"/>
      <c r="H641" s="124"/>
      <c r="I641" s="240"/>
      <c r="J641" s="121"/>
      <c r="K641" s="122"/>
      <c r="L641" s="124"/>
      <c r="M641" s="121"/>
      <c r="N641" s="122"/>
      <c r="O641" s="122"/>
      <c r="P641" s="122"/>
      <c r="Q641" s="122"/>
      <c r="R641" s="124"/>
      <c r="S641" s="121"/>
      <c r="T641" s="124"/>
      <c r="U641" s="121"/>
      <c r="V641" s="122"/>
      <c r="W641" s="122"/>
      <c r="X641" s="124"/>
      <c r="Y641" s="121"/>
      <c r="Z641" s="122"/>
      <c r="AA641" s="124"/>
      <c r="AB641" s="121"/>
      <c r="AC641" s="122"/>
      <c r="AD641" s="124"/>
      <c r="AE641" s="328" t="str">
        <f t="shared" si="81"/>
        <v/>
      </c>
      <c r="AF641" s="328" t="str">
        <f t="shared" si="82"/>
        <v/>
      </c>
      <c r="AG641" s="328" t="str">
        <f t="shared" si="83"/>
        <v/>
      </c>
      <c r="AH641" s="328" t="str">
        <f t="shared" si="84"/>
        <v/>
      </c>
      <c r="AI641" s="328" t="str">
        <f t="shared" si="85"/>
        <v/>
      </c>
      <c r="AJ641" s="328" t="str">
        <f t="shared" si="86"/>
        <v/>
      </c>
      <c r="AK641" s="328" t="str">
        <f t="shared" si="87"/>
        <v/>
      </c>
      <c r="AL641" s="328" t="str">
        <f t="shared" si="88"/>
        <v/>
      </c>
      <c r="AM641" s="328" t="str">
        <f t="shared" si="89"/>
        <v/>
      </c>
      <c r="AN641" s="221"/>
      <c r="AO641" s="221"/>
      <c r="AP641" s="221"/>
      <c r="AQ641" s="221"/>
      <c r="AR641" s="221"/>
      <c r="AS641" s="221"/>
      <c r="AT641" s="221"/>
      <c r="AU641" s="221"/>
      <c r="AV641" s="221"/>
      <c r="AW641" s="221"/>
      <c r="AX641" s="221"/>
      <c r="AY641" s="221"/>
      <c r="AZ641" s="221"/>
      <c r="BA641" s="221"/>
      <c r="BB641" s="221"/>
      <c r="BC641" s="221"/>
      <c r="BD641" s="221"/>
      <c r="BE641" s="221"/>
      <c r="BF641" s="221"/>
      <c r="BG641" s="221"/>
      <c r="BH641" s="221"/>
      <c r="BI641" s="221"/>
      <c r="BJ641" s="221"/>
      <c r="BK641" s="221"/>
      <c r="BL641" s="221"/>
      <c r="BM641" s="221"/>
      <c r="BN641" s="221"/>
      <c r="BO641" s="221"/>
      <c r="BP641" s="221"/>
      <c r="BQ641" s="221"/>
      <c r="BR641" s="221"/>
      <c r="BS641" s="221"/>
      <c r="BT641" s="221"/>
      <c r="BU641" s="221"/>
      <c r="BV641" s="221"/>
      <c r="BW641" s="221"/>
      <c r="BX641" s="221"/>
      <c r="BY641" s="221"/>
      <c r="BZ641" s="221"/>
      <c r="CA641" s="221"/>
    </row>
    <row r="642" spans="1:79" ht="20.100000000000001" customHeight="1">
      <c r="A642" s="291" t="str">
        <f>IF(resultats_francais!A642="","",resultats_francais!A642)</f>
        <v/>
      </c>
      <c r="B642" s="121"/>
      <c r="C642" s="122"/>
      <c r="D642" s="123"/>
      <c r="E642" s="121"/>
      <c r="F642" s="122"/>
      <c r="G642" s="122"/>
      <c r="H642" s="124"/>
      <c r="I642" s="240"/>
      <c r="J642" s="121"/>
      <c r="K642" s="122"/>
      <c r="L642" s="124"/>
      <c r="M642" s="121"/>
      <c r="N642" s="122"/>
      <c r="O642" s="122"/>
      <c r="P642" s="122"/>
      <c r="Q642" s="122"/>
      <c r="R642" s="124"/>
      <c r="S642" s="121"/>
      <c r="T642" s="124"/>
      <c r="U642" s="121"/>
      <c r="V642" s="122"/>
      <c r="W642" s="122"/>
      <c r="X642" s="124"/>
      <c r="Y642" s="121"/>
      <c r="Z642" s="122"/>
      <c r="AA642" s="124"/>
      <c r="AB642" s="121"/>
      <c r="AC642" s="122"/>
      <c r="AD642" s="124"/>
      <c r="AE642" s="328" t="str">
        <f t="shared" si="81"/>
        <v/>
      </c>
      <c r="AF642" s="328" t="str">
        <f t="shared" si="82"/>
        <v/>
      </c>
      <c r="AG642" s="328" t="str">
        <f t="shared" si="83"/>
        <v/>
      </c>
      <c r="AH642" s="328" t="str">
        <f t="shared" si="84"/>
        <v/>
      </c>
      <c r="AI642" s="328" t="str">
        <f t="shared" si="85"/>
        <v/>
      </c>
      <c r="AJ642" s="328" t="str">
        <f t="shared" si="86"/>
        <v/>
      </c>
      <c r="AK642" s="328" t="str">
        <f t="shared" si="87"/>
        <v/>
      </c>
      <c r="AL642" s="328" t="str">
        <f t="shared" si="88"/>
        <v/>
      </c>
      <c r="AM642" s="328" t="str">
        <f t="shared" si="89"/>
        <v/>
      </c>
      <c r="AN642" s="221"/>
      <c r="AO642" s="221"/>
      <c r="AP642" s="221"/>
      <c r="AQ642" s="221"/>
      <c r="AR642" s="221"/>
      <c r="AS642" s="221"/>
      <c r="AT642" s="221"/>
      <c r="AU642" s="221"/>
      <c r="AV642" s="221"/>
      <c r="AW642" s="221"/>
      <c r="AX642" s="221"/>
      <c r="AY642" s="221"/>
      <c r="AZ642" s="221"/>
      <c r="BA642" s="221"/>
      <c r="BB642" s="221"/>
      <c r="BC642" s="221"/>
      <c r="BD642" s="221"/>
      <c r="BE642" s="221"/>
      <c r="BF642" s="221"/>
      <c r="BG642" s="221"/>
      <c r="BH642" s="221"/>
      <c r="BI642" s="221"/>
      <c r="BJ642" s="221"/>
      <c r="BK642" s="221"/>
      <c r="BL642" s="221"/>
      <c r="BM642" s="221"/>
      <c r="BN642" s="221"/>
      <c r="BO642" s="221"/>
      <c r="BP642" s="221"/>
      <c r="BQ642" s="221"/>
      <c r="BR642" s="221"/>
      <c r="BS642" s="221"/>
      <c r="BT642" s="221"/>
      <c r="BU642" s="221"/>
      <c r="BV642" s="221"/>
      <c r="BW642" s="221"/>
      <c r="BX642" s="221"/>
      <c r="BY642" s="221"/>
      <c r="BZ642" s="221"/>
      <c r="CA642" s="221"/>
    </row>
    <row r="643" spans="1:79" ht="20.100000000000001" customHeight="1">
      <c r="A643" s="291" t="str">
        <f>IF(resultats_francais!A643="","",resultats_francais!A643)</f>
        <v/>
      </c>
      <c r="B643" s="121"/>
      <c r="C643" s="122"/>
      <c r="D643" s="123"/>
      <c r="E643" s="121"/>
      <c r="F643" s="122"/>
      <c r="G643" s="122"/>
      <c r="H643" s="124"/>
      <c r="I643" s="240"/>
      <c r="J643" s="121"/>
      <c r="K643" s="122"/>
      <c r="L643" s="124"/>
      <c r="M643" s="121"/>
      <c r="N643" s="122"/>
      <c r="O643" s="122"/>
      <c r="P643" s="122"/>
      <c r="Q643" s="122"/>
      <c r="R643" s="124"/>
      <c r="S643" s="121"/>
      <c r="T643" s="124"/>
      <c r="U643" s="121"/>
      <c r="V643" s="122"/>
      <c r="W643" s="122"/>
      <c r="X643" s="124"/>
      <c r="Y643" s="121"/>
      <c r="Z643" s="122"/>
      <c r="AA643" s="124"/>
      <c r="AB643" s="121"/>
      <c r="AC643" s="122"/>
      <c r="AD643" s="124"/>
      <c r="AE643" s="328" t="str">
        <f t="shared" si="81"/>
        <v/>
      </c>
      <c r="AF643" s="328" t="str">
        <f t="shared" si="82"/>
        <v/>
      </c>
      <c r="AG643" s="328" t="str">
        <f t="shared" si="83"/>
        <v/>
      </c>
      <c r="AH643" s="328" t="str">
        <f t="shared" si="84"/>
        <v/>
      </c>
      <c r="AI643" s="328" t="str">
        <f t="shared" si="85"/>
        <v/>
      </c>
      <c r="AJ643" s="328" t="str">
        <f t="shared" si="86"/>
        <v/>
      </c>
      <c r="AK643" s="328" t="str">
        <f t="shared" si="87"/>
        <v/>
      </c>
      <c r="AL643" s="328" t="str">
        <f t="shared" si="88"/>
        <v/>
      </c>
      <c r="AM643" s="328" t="str">
        <f t="shared" si="89"/>
        <v/>
      </c>
      <c r="AN643" s="221"/>
      <c r="AO643" s="221"/>
      <c r="AP643" s="221"/>
      <c r="AQ643" s="221"/>
      <c r="AR643" s="221"/>
      <c r="AS643" s="221"/>
      <c r="AT643" s="221"/>
      <c r="AU643" s="221"/>
      <c r="AV643" s="221"/>
      <c r="AW643" s="221"/>
      <c r="AX643" s="221"/>
      <c r="AY643" s="221"/>
      <c r="AZ643" s="221"/>
      <c r="BA643" s="221"/>
      <c r="BB643" s="221"/>
      <c r="BC643" s="221"/>
      <c r="BD643" s="221"/>
      <c r="BE643" s="221"/>
      <c r="BF643" s="221"/>
      <c r="BG643" s="221"/>
      <c r="BH643" s="221"/>
      <c r="BI643" s="221"/>
      <c r="BJ643" s="221"/>
      <c r="BK643" s="221"/>
      <c r="BL643" s="221"/>
      <c r="BM643" s="221"/>
      <c r="BN643" s="221"/>
      <c r="BO643" s="221"/>
      <c r="BP643" s="221"/>
      <c r="BQ643" s="221"/>
      <c r="BR643" s="221"/>
      <c r="BS643" s="221"/>
      <c r="BT643" s="221"/>
      <c r="BU643" s="221"/>
      <c r="BV643" s="221"/>
      <c r="BW643" s="221"/>
      <c r="BX643" s="221"/>
      <c r="BY643" s="221"/>
      <c r="BZ643" s="221"/>
      <c r="CA643" s="221"/>
    </row>
    <row r="644" spans="1:79" ht="20.100000000000001" customHeight="1">
      <c r="A644" s="291" t="str">
        <f>IF(resultats_francais!A644="","",resultats_francais!A644)</f>
        <v/>
      </c>
      <c r="B644" s="121"/>
      <c r="C644" s="122"/>
      <c r="D644" s="123"/>
      <c r="E644" s="121"/>
      <c r="F644" s="122"/>
      <c r="G644" s="122"/>
      <c r="H644" s="124"/>
      <c r="I644" s="240"/>
      <c r="J644" s="121"/>
      <c r="K644" s="122"/>
      <c r="L644" s="124"/>
      <c r="M644" s="121"/>
      <c r="N644" s="122"/>
      <c r="O644" s="122"/>
      <c r="P644" s="122"/>
      <c r="Q644" s="122"/>
      <c r="R644" s="124"/>
      <c r="S644" s="121"/>
      <c r="T644" s="124"/>
      <c r="U644" s="121"/>
      <c r="V644" s="122"/>
      <c r="W644" s="122"/>
      <c r="X644" s="124"/>
      <c r="Y644" s="121"/>
      <c r="Z644" s="122"/>
      <c r="AA644" s="124"/>
      <c r="AB644" s="121"/>
      <c r="AC644" s="122"/>
      <c r="AD644" s="124"/>
      <c r="AE644" s="328" t="str">
        <f t="shared" si="81"/>
        <v/>
      </c>
      <c r="AF644" s="328" t="str">
        <f t="shared" si="82"/>
        <v/>
      </c>
      <c r="AG644" s="328" t="str">
        <f t="shared" si="83"/>
        <v/>
      </c>
      <c r="AH644" s="328" t="str">
        <f t="shared" si="84"/>
        <v/>
      </c>
      <c r="AI644" s="328" t="str">
        <f t="shared" si="85"/>
        <v/>
      </c>
      <c r="AJ644" s="328" t="str">
        <f t="shared" si="86"/>
        <v/>
      </c>
      <c r="AK644" s="328" t="str">
        <f t="shared" si="87"/>
        <v/>
      </c>
      <c r="AL644" s="328" t="str">
        <f t="shared" si="88"/>
        <v/>
      </c>
      <c r="AM644" s="328" t="str">
        <f t="shared" si="89"/>
        <v/>
      </c>
      <c r="AN644" s="221"/>
      <c r="AO644" s="221"/>
      <c r="AP644" s="221"/>
      <c r="AQ644" s="221"/>
      <c r="AR644" s="221"/>
      <c r="AS644" s="221"/>
      <c r="AT644" s="221"/>
      <c r="AU644" s="221"/>
      <c r="AV644" s="221"/>
      <c r="AW644" s="221"/>
      <c r="AX644" s="221"/>
      <c r="AY644" s="221"/>
      <c r="AZ644" s="221"/>
      <c r="BA644" s="221"/>
      <c r="BB644" s="221"/>
      <c r="BC644" s="221"/>
      <c r="BD644" s="221"/>
      <c r="BE644" s="221"/>
      <c r="BF644" s="221"/>
      <c r="BG644" s="221"/>
      <c r="BH644" s="221"/>
      <c r="BI644" s="221"/>
      <c r="BJ644" s="221"/>
      <c r="BK644" s="221"/>
      <c r="BL644" s="221"/>
      <c r="BM644" s="221"/>
      <c r="BN644" s="221"/>
      <c r="BO644" s="221"/>
      <c r="BP644" s="221"/>
      <c r="BQ644" s="221"/>
      <c r="BR644" s="221"/>
      <c r="BS644" s="221"/>
      <c r="BT644" s="221"/>
      <c r="BU644" s="221"/>
      <c r="BV644" s="221"/>
      <c r="BW644" s="221"/>
      <c r="BX644" s="221"/>
      <c r="BY644" s="221"/>
      <c r="BZ644" s="221"/>
      <c r="CA644" s="221"/>
    </row>
    <row r="645" spans="1:79" ht="20.100000000000001" customHeight="1">
      <c r="A645" s="291" t="str">
        <f>IF(resultats_francais!A645="","",resultats_francais!A645)</f>
        <v/>
      </c>
      <c r="B645" s="121"/>
      <c r="C645" s="122"/>
      <c r="D645" s="123"/>
      <c r="E645" s="121"/>
      <c r="F645" s="122"/>
      <c r="G645" s="122"/>
      <c r="H645" s="124"/>
      <c r="I645" s="240"/>
      <c r="J645" s="121"/>
      <c r="K645" s="122"/>
      <c r="L645" s="124"/>
      <c r="M645" s="121"/>
      <c r="N645" s="122"/>
      <c r="O645" s="122"/>
      <c r="P645" s="122"/>
      <c r="Q645" s="122"/>
      <c r="R645" s="124"/>
      <c r="S645" s="121"/>
      <c r="T645" s="124"/>
      <c r="U645" s="121"/>
      <c r="V645" s="122"/>
      <c r="W645" s="122"/>
      <c r="X645" s="124"/>
      <c r="Y645" s="121"/>
      <c r="Z645" s="122"/>
      <c r="AA645" s="124"/>
      <c r="AB645" s="121"/>
      <c r="AC645" s="122"/>
      <c r="AD645" s="124"/>
      <c r="AE645" s="328" t="str">
        <f t="shared" si="81"/>
        <v/>
      </c>
      <c r="AF645" s="328" t="str">
        <f t="shared" si="82"/>
        <v/>
      </c>
      <c r="AG645" s="328" t="str">
        <f t="shared" si="83"/>
        <v/>
      </c>
      <c r="AH645" s="328" t="str">
        <f t="shared" si="84"/>
        <v/>
      </c>
      <c r="AI645" s="328" t="str">
        <f t="shared" si="85"/>
        <v/>
      </c>
      <c r="AJ645" s="328" t="str">
        <f t="shared" si="86"/>
        <v/>
      </c>
      <c r="AK645" s="328" t="str">
        <f t="shared" si="87"/>
        <v/>
      </c>
      <c r="AL645" s="328" t="str">
        <f t="shared" si="88"/>
        <v/>
      </c>
      <c r="AM645" s="328" t="str">
        <f t="shared" si="89"/>
        <v/>
      </c>
      <c r="AN645" s="221"/>
      <c r="AO645" s="221"/>
      <c r="AP645" s="221"/>
      <c r="AQ645" s="221"/>
      <c r="AR645" s="221"/>
      <c r="AS645" s="221"/>
      <c r="AT645" s="221"/>
      <c r="AU645" s="221"/>
      <c r="AV645" s="221"/>
      <c r="AW645" s="221"/>
      <c r="AX645" s="221"/>
      <c r="AY645" s="221"/>
      <c r="AZ645" s="221"/>
      <c r="BA645" s="221"/>
      <c r="BB645" s="221"/>
      <c r="BC645" s="221"/>
      <c r="BD645" s="221"/>
      <c r="BE645" s="221"/>
      <c r="BF645" s="221"/>
      <c r="BG645" s="221"/>
      <c r="BH645" s="221"/>
      <c r="BI645" s="221"/>
      <c r="BJ645" s="221"/>
      <c r="BK645" s="221"/>
      <c r="BL645" s="221"/>
      <c r="BM645" s="221"/>
      <c r="BN645" s="221"/>
      <c r="BO645" s="221"/>
      <c r="BP645" s="221"/>
      <c r="BQ645" s="221"/>
      <c r="BR645" s="221"/>
      <c r="BS645" s="221"/>
      <c r="BT645" s="221"/>
      <c r="BU645" s="221"/>
      <c r="BV645" s="221"/>
      <c r="BW645" s="221"/>
      <c r="BX645" s="221"/>
      <c r="BY645" s="221"/>
      <c r="BZ645" s="221"/>
      <c r="CA645" s="221"/>
    </row>
    <row r="646" spans="1:79" ht="20.100000000000001" customHeight="1">
      <c r="A646" s="291" t="str">
        <f>IF(resultats_francais!A646="","",resultats_francais!A646)</f>
        <v/>
      </c>
      <c r="B646" s="121"/>
      <c r="C646" s="122"/>
      <c r="D646" s="123"/>
      <c r="E646" s="121"/>
      <c r="F646" s="122"/>
      <c r="G646" s="122"/>
      <c r="H646" s="124"/>
      <c r="I646" s="240"/>
      <c r="J646" s="121"/>
      <c r="K646" s="122"/>
      <c r="L646" s="124"/>
      <c r="M646" s="121"/>
      <c r="N646" s="122"/>
      <c r="O646" s="122"/>
      <c r="P646" s="122"/>
      <c r="Q646" s="122"/>
      <c r="R646" s="124"/>
      <c r="S646" s="121"/>
      <c r="T646" s="124"/>
      <c r="U646" s="121"/>
      <c r="V646" s="122"/>
      <c r="W646" s="122"/>
      <c r="X646" s="124"/>
      <c r="Y646" s="121"/>
      <c r="Z646" s="122"/>
      <c r="AA646" s="124"/>
      <c r="AB646" s="121"/>
      <c r="AC646" s="122"/>
      <c r="AD646" s="124"/>
      <c r="AE646" s="328" t="str">
        <f t="shared" ref="AE646:AE709" si="90">IF(AND(B646&gt;0,B646&lt;3,C646&gt;0,C646&lt;3,D646&gt;0,D646&lt;3),"V","")</f>
        <v/>
      </c>
      <c r="AF646" s="328" t="str">
        <f t="shared" ref="AF646:AF709" si="91">IF(AND(E646&gt;0,E646&lt;3,F646&gt;0,F646&lt;3,G646&gt;0,G646&lt;3,H646&gt;0,H646&lt;3,I646&gt;0,I646&lt;3),"V","")</f>
        <v/>
      </c>
      <c r="AG646" s="328" t="str">
        <f t="shared" ref="AG646:AG709" si="92">IF(AND(J646&gt;0,J646&lt;3,K646&gt;0,K646&lt;3,L646&gt;0,L646&lt;3,M646&gt;0,M646&lt;3,N646&gt;0,N646&lt;3,O646&gt;0,O646&lt;3,P646&gt;0,P646&lt;3,Q646&gt;0,Q646&lt;3,R646&gt;0,R646&lt;3),"V","")</f>
        <v/>
      </c>
      <c r="AH646" s="328" t="str">
        <f t="shared" ref="AH646:AH709" si="93">IF(AND(S646&gt;0,S646&lt;3,T646&gt;0,T646&lt;3),"V","")</f>
        <v/>
      </c>
      <c r="AI646" s="328" t="str">
        <f t="shared" ref="AI646:AI709" si="94">IF(AND(V646&gt;0,V646&lt;3,W646&gt;0,W646&lt;3),"V","")</f>
        <v/>
      </c>
      <c r="AJ646" s="328" t="str">
        <f t="shared" ref="AJ646:AJ709" si="95">IF(AND(U646&gt;0,U646&lt;3,X646&gt;0,X646&lt;3),"V","")</f>
        <v/>
      </c>
      <c r="AK646" s="328" t="str">
        <f t="shared" ref="AK646:AK709" si="96">IF(AND(Y646&gt;0,Y646&lt;3,Z646&gt;0,Z646&lt;3,AA646&gt;0,AA646&lt;3),"V","")</f>
        <v/>
      </c>
      <c r="AL646" s="328" t="str">
        <f t="shared" ref="AL646:AL709" si="97">IF(AND(AB646&gt;0,AB646&lt;3),"V","")</f>
        <v/>
      </c>
      <c r="AM646" s="328" t="str">
        <f t="shared" ref="AM646:AM709" si="98">IF(AND(AC646&gt;0,AC646&lt;3,AD646&gt;0,AD646&lt;3),"V","")</f>
        <v/>
      </c>
      <c r="AN646" s="221"/>
      <c r="AO646" s="221"/>
      <c r="AP646" s="221"/>
      <c r="AQ646" s="221"/>
      <c r="AR646" s="221"/>
      <c r="AS646" s="221"/>
      <c r="AT646" s="221"/>
      <c r="AU646" s="221"/>
      <c r="AV646" s="221"/>
      <c r="AW646" s="221"/>
      <c r="AX646" s="221"/>
      <c r="AY646" s="221"/>
      <c r="AZ646" s="221"/>
      <c r="BA646" s="221"/>
      <c r="BB646" s="221"/>
      <c r="BC646" s="221"/>
      <c r="BD646" s="221"/>
      <c r="BE646" s="221"/>
      <c r="BF646" s="221"/>
      <c r="BG646" s="221"/>
      <c r="BH646" s="221"/>
      <c r="BI646" s="221"/>
      <c r="BJ646" s="221"/>
      <c r="BK646" s="221"/>
      <c r="BL646" s="221"/>
      <c r="BM646" s="221"/>
      <c r="BN646" s="221"/>
      <c r="BO646" s="221"/>
      <c r="BP646" s="221"/>
      <c r="BQ646" s="221"/>
      <c r="BR646" s="221"/>
      <c r="BS646" s="221"/>
      <c r="BT646" s="221"/>
      <c r="BU646" s="221"/>
      <c r="BV646" s="221"/>
      <c r="BW646" s="221"/>
      <c r="BX646" s="221"/>
      <c r="BY646" s="221"/>
      <c r="BZ646" s="221"/>
      <c r="CA646" s="221"/>
    </row>
    <row r="647" spans="1:79" ht="20.100000000000001" customHeight="1">
      <c r="A647" s="291" t="str">
        <f>IF(resultats_francais!A647="","",resultats_francais!A647)</f>
        <v/>
      </c>
      <c r="B647" s="121"/>
      <c r="C647" s="122"/>
      <c r="D647" s="123"/>
      <c r="E647" s="121"/>
      <c r="F647" s="122"/>
      <c r="G647" s="122"/>
      <c r="H647" s="124"/>
      <c r="I647" s="240"/>
      <c r="J647" s="121"/>
      <c r="K647" s="122"/>
      <c r="L647" s="124"/>
      <c r="M647" s="121"/>
      <c r="N647" s="122"/>
      <c r="O647" s="122"/>
      <c r="P647" s="122"/>
      <c r="Q647" s="122"/>
      <c r="R647" s="124"/>
      <c r="S647" s="121"/>
      <c r="T647" s="124"/>
      <c r="U647" s="121"/>
      <c r="V647" s="122"/>
      <c r="W647" s="122"/>
      <c r="X647" s="124"/>
      <c r="Y647" s="121"/>
      <c r="Z647" s="122"/>
      <c r="AA647" s="124"/>
      <c r="AB647" s="121"/>
      <c r="AC647" s="122"/>
      <c r="AD647" s="124"/>
      <c r="AE647" s="328" t="str">
        <f t="shared" si="90"/>
        <v/>
      </c>
      <c r="AF647" s="328" t="str">
        <f t="shared" si="91"/>
        <v/>
      </c>
      <c r="AG647" s="328" t="str">
        <f t="shared" si="92"/>
        <v/>
      </c>
      <c r="AH647" s="328" t="str">
        <f t="shared" si="93"/>
        <v/>
      </c>
      <c r="AI647" s="328" t="str">
        <f t="shared" si="94"/>
        <v/>
      </c>
      <c r="AJ647" s="328" t="str">
        <f t="shared" si="95"/>
        <v/>
      </c>
      <c r="AK647" s="328" t="str">
        <f t="shared" si="96"/>
        <v/>
      </c>
      <c r="AL647" s="328" t="str">
        <f t="shared" si="97"/>
        <v/>
      </c>
      <c r="AM647" s="328" t="str">
        <f t="shared" si="98"/>
        <v/>
      </c>
      <c r="AN647" s="221"/>
      <c r="AO647" s="221"/>
      <c r="AP647" s="221"/>
      <c r="AQ647" s="221"/>
      <c r="AR647" s="221"/>
      <c r="AS647" s="221"/>
      <c r="AT647" s="221"/>
      <c r="AU647" s="221"/>
      <c r="AV647" s="221"/>
      <c r="AW647" s="221"/>
      <c r="AX647" s="221"/>
      <c r="AY647" s="221"/>
      <c r="AZ647" s="221"/>
      <c r="BA647" s="221"/>
      <c r="BB647" s="221"/>
      <c r="BC647" s="221"/>
      <c r="BD647" s="221"/>
      <c r="BE647" s="221"/>
      <c r="BF647" s="221"/>
      <c r="BG647" s="221"/>
      <c r="BH647" s="221"/>
      <c r="BI647" s="221"/>
      <c r="BJ647" s="221"/>
      <c r="BK647" s="221"/>
      <c r="BL647" s="221"/>
      <c r="BM647" s="221"/>
      <c r="BN647" s="221"/>
      <c r="BO647" s="221"/>
      <c r="BP647" s="221"/>
      <c r="BQ647" s="221"/>
      <c r="BR647" s="221"/>
      <c r="BS647" s="221"/>
      <c r="BT647" s="221"/>
      <c r="BU647" s="221"/>
      <c r="BV647" s="221"/>
      <c r="BW647" s="221"/>
      <c r="BX647" s="221"/>
      <c r="BY647" s="221"/>
      <c r="BZ647" s="221"/>
      <c r="CA647" s="221"/>
    </row>
    <row r="648" spans="1:79" ht="20.100000000000001" customHeight="1">
      <c r="A648" s="291" t="str">
        <f>IF(resultats_francais!A648="","",resultats_francais!A648)</f>
        <v/>
      </c>
      <c r="B648" s="121"/>
      <c r="C648" s="122"/>
      <c r="D648" s="123"/>
      <c r="E648" s="121"/>
      <c r="F648" s="122"/>
      <c r="G648" s="122"/>
      <c r="H648" s="124"/>
      <c r="I648" s="240"/>
      <c r="J648" s="121"/>
      <c r="K648" s="122"/>
      <c r="L648" s="124"/>
      <c r="M648" s="121"/>
      <c r="N648" s="122"/>
      <c r="O648" s="122"/>
      <c r="P648" s="122"/>
      <c r="Q648" s="122"/>
      <c r="R648" s="124"/>
      <c r="S648" s="121"/>
      <c r="T648" s="124"/>
      <c r="U648" s="121"/>
      <c r="V648" s="122"/>
      <c r="W648" s="122"/>
      <c r="X648" s="124"/>
      <c r="Y648" s="121"/>
      <c r="Z648" s="122"/>
      <c r="AA648" s="124"/>
      <c r="AB648" s="121"/>
      <c r="AC648" s="122"/>
      <c r="AD648" s="124"/>
      <c r="AE648" s="328" t="str">
        <f t="shared" si="90"/>
        <v/>
      </c>
      <c r="AF648" s="328" t="str">
        <f t="shared" si="91"/>
        <v/>
      </c>
      <c r="AG648" s="328" t="str">
        <f t="shared" si="92"/>
        <v/>
      </c>
      <c r="AH648" s="328" t="str">
        <f t="shared" si="93"/>
        <v/>
      </c>
      <c r="AI648" s="328" t="str">
        <f t="shared" si="94"/>
        <v/>
      </c>
      <c r="AJ648" s="328" t="str">
        <f t="shared" si="95"/>
        <v/>
      </c>
      <c r="AK648" s="328" t="str">
        <f t="shared" si="96"/>
        <v/>
      </c>
      <c r="AL648" s="328" t="str">
        <f t="shared" si="97"/>
        <v/>
      </c>
      <c r="AM648" s="328" t="str">
        <f t="shared" si="98"/>
        <v/>
      </c>
      <c r="AN648" s="221"/>
      <c r="AO648" s="221"/>
      <c r="AP648" s="221"/>
      <c r="AQ648" s="221"/>
      <c r="AR648" s="221"/>
      <c r="AS648" s="221"/>
      <c r="AT648" s="221"/>
      <c r="AU648" s="221"/>
      <c r="AV648" s="221"/>
      <c r="AW648" s="221"/>
      <c r="AX648" s="221"/>
      <c r="AY648" s="221"/>
      <c r="AZ648" s="221"/>
      <c r="BA648" s="221"/>
      <c r="BB648" s="221"/>
      <c r="BC648" s="221"/>
      <c r="BD648" s="221"/>
      <c r="BE648" s="221"/>
      <c r="BF648" s="221"/>
      <c r="BG648" s="221"/>
      <c r="BH648" s="221"/>
      <c r="BI648" s="221"/>
      <c r="BJ648" s="221"/>
      <c r="BK648" s="221"/>
      <c r="BL648" s="221"/>
      <c r="BM648" s="221"/>
      <c r="BN648" s="221"/>
      <c r="BO648" s="221"/>
      <c r="BP648" s="221"/>
      <c r="BQ648" s="221"/>
      <c r="BR648" s="221"/>
      <c r="BS648" s="221"/>
      <c r="BT648" s="221"/>
      <c r="BU648" s="221"/>
      <c r="BV648" s="221"/>
      <c r="BW648" s="221"/>
      <c r="BX648" s="221"/>
      <c r="BY648" s="221"/>
      <c r="BZ648" s="221"/>
      <c r="CA648" s="221"/>
    </row>
    <row r="649" spans="1:79" ht="20.100000000000001" customHeight="1">
      <c r="A649" s="291" t="str">
        <f>IF(resultats_francais!A649="","",resultats_francais!A649)</f>
        <v/>
      </c>
      <c r="B649" s="121"/>
      <c r="C649" s="122"/>
      <c r="D649" s="123"/>
      <c r="E649" s="121"/>
      <c r="F649" s="122"/>
      <c r="G649" s="122"/>
      <c r="H649" s="124"/>
      <c r="I649" s="240"/>
      <c r="J649" s="121"/>
      <c r="K649" s="122"/>
      <c r="L649" s="124"/>
      <c r="M649" s="121"/>
      <c r="N649" s="122"/>
      <c r="O649" s="122"/>
      <c r="P649" s="122"/>
      <c r="Q649" s="122"/>
      <c r="R649" s="124"/>
      <c r="S649" s="121"/>
      <c r="T649" s="124"/>
      <c r="U649" s="121"/>
      <c r="V649" s="122"/>
      <c r="W649" s="122"/>
      <c r="X649" s="124"/>
      <c r="Y649" s="121"/>
      <c r="Z649" s="122"/>
      <c r="AA649" s="124"/>
      <c r="AB649" s="121"/>
      <c r="AC649" s="122"/>
      <c r="AD649" s="124"/>
      <c r="AE649" s="328" t="str">
        <f t="shared" si="90"/>
        <v/>
      </c>
      <c r="AF649" s="328" t="str">
        <f t="shared" si="91"/>
        <v/>
      </c>
      <c r="AG649" s="328" t="str">
        <f t="shared" si="92"/>
        <v/>
      </c>
      <c r="AH649" s="328" t="str">
        <f t="shared" si="93"/>
        <v/>
      </c>
      <c r="AI649" s="328" t="str">
        <f t="shared" si="94"/>
        <v/>
      </c>
      <c r="AJ649" s="328" t="str">
        <f t="shared" si="95"/>
        <v/>
      </c>
      <c r="AK649" s="328" t="str">
        <f t="shared" si="96"/>
        <v/>
      </c>
      <c r="AL649" s="328" t="str">
        <f t="shared" si="97"/>
        <v/>
      </c>
      <c r="AM649" s="328" t="str">
        <f t="shared" si="98"/>
        <v/>
      </c>
      <c r="AN649" s="221"/>
      <c r="AO649" s="221"/>
      <c r="AP649" s="221"/>
      <c r="AQ649" s="221"/>
      <c r="AR649" s="221"/>
      <c r="AS649" s="221"/>
      <c r="AT649" s="221"/>
      <c r="AU649" s="221"/>
      <c r="AV649" s="221"/>
      <c r="AW649" s="221"/>
      <c r="AX649" s="221"/>
      <c r="AY649" s="221"/>
      <c r="AZ649" s="221"/>
      <c r="BA649" s="221"/>
      <c r="BB649" s="221"/>
      <c r="BC649" s="221"/>
      <c r="BD649" s="221"/>
      <c r="BE649" s="221"/>
      <c r="BF649" s="221"/>
      <c r="BG649" s="221"/>
      <c r="BH649" s="221"/>
      <c r="BI649" s="221"/>
      <c r="BJ649" s="221"/>
      <c r="BK649" s="221"/>
      <c r="BL649" s="221"/>
      <c r="BM649" s="221"/>
      <c r="BN649" s="221"/>
      <c r="BO649" s="221"/>
      <c r="BP649" s="221"/>
      <c r="BQ649" s="221"/>
      <c r="BR649" s="221"/>
      <c r="BS649" s="221"/>
      <c r="BT649" s="221"/>
      <c r="BU649" s="221"/>
      <c r="BV649" s="221"/>
      <c r="BW649" s="221"/>
      <c r="BX649" s="221"/>
      <c r="BY649" s="221"/>
      <c r="BZ649" s="221"/>
      <c r="CA649" s="221"/>
    </row>
    <row r="650" spans="1:79" ht="20.100000000000001" customHeight="1">
      <c r="A650" s="291" t="str">
        <f>IF(resultats_francais!A650="","",resultats_francais!A650)</f>
        <v/>
      </c>
      <c r="B650" s="121"/>
      <c r="C650" s="122"/>
      <c r="D650" s="123"/>
      <c r="E650" s="121"/>
      <c r="F650" s="122"/>
      <c r="G650" s="122"/>
      <c r="H650" s="124"/>
      <c r="I650" s="240"/>
      <c r="J650" s="121"/>
      <c r="K650" s="122"/>
      <c r="L650" s="124"/>
      <c r="M650" s="121"/>
      <c r="N650" s="122"/>
      <c r="O650" s="122"/>
      <c r="P650" s="122"/>
      <c r="Q650" s="122"/>
      <c r="R650" s="124"/>
      <c r="S650" s="121"/>
      <c r="T650" s="124"/>
      <c r="U650" s="121"/>
      <c r="V650" s="122"/>
      <c r="W650" s="122"/>
      <c r="X650" s="124"/>
      <c r="Y650" s="121"/>
      <c r="Z650" s="122"/>
      <c r="AA650" s="124"/>
      <c r="AB650" s="121"/>
      <c r="AC650" s="122"/>
      <c r="AD650" s="124"/>
      <c r="AE650" s="328" t="str">
        <f t="shared" si="90"/>
        <v/>
      </c>
      <c r="AF650" s="328" t="str">
        <f t="shared" si="91"/>
        <v/>
      </c>
      <c r="AG650" s="328" t="str">
        <f t="shared" si="92"/>
        <v/>
      </c>
      <c r="AH650" s="328" t="str">
        <f t="shared" si="93"/>
        <v/>
      </c>
      <c r="AI650" s="328" t="str">
        <f t="shared" si="94"/>
        <v/>
      </c>
      <c r="AJ650" s="328" t="str">
        <f t="shared" si="95"/>
        <v/>
      </c>
      <c r="AK650" s="328" t="str">
        <f t="shared" si="96"/>
        <v/>
      </c>
      <c r="AL650" s="328" t="str">
        <f t="shared" si="97"/>
        <v/>
      </c>
      <c r="AM650" s="328" t="str">
        <f t="shared" si="98"/>
        <v/>
      </c>
      <c r="AN650" s="221"/>
      <c r="AO650" s="221"/>
      <c r="AP650" s="221"/>
      <c r="AQ650" s="221"/>
      <c r="AR650" s="221"/>
      <c r="AS650" s="221"/>
      <c r="AT650" s="221"/>
      <c r="AU650" s="221"/>
      <c r="AV650" s="221"/>
      <c r="AW650" s="221"/>
      <c r="AX650" s="221"/>
      <c r="AY650" s="221"/>
      <c r="AZ650" s="221"/>
      <c r="BA650" s="221"/>
      <c r="BB650" s="221"/>
      <c r="BC650" s="221"/>
      <c r="BD650" s="221"/>
      <c r="BE650" s="221"/>
      <c r="BF650" s="221"/>
      <c r="BG650" s="221"/>
      <c r="BH650" s="221"/>
      <c r="BI650" s="221"/>
      <c r="BJ650" s="221"/>
      <c r="BK650" s="221"/>
      <c r="BL650" s="221"/>
      <c r="BM650" s="221"/>
      <c r="BN650" s="221"/>
      <c r="BO650" s="221"/>
      <c r="BP650" s="221"/>
      <c r="BQ650" s="221"/>
      <c r="BR650" s="221"/>
      <c r="BS650" s="221"/>
      <c r="BT650" s="221"/>
      <c r="BU650" s="221"/>
      <c r="BV650" s="221"/>
      <c r="BW650" s="221"/>
      <c r="BX650" s="221"/>
      <c r="BY650" s="221"/>
      <c r="BZ650" s="221"/>
      <c r="CA650" s="221"/>
    </row>
    <row r="651" spans="1:79" ht="20.100000000000001" customHeight="1">
      <c r="A651" s="291" t="str">
        <f>IF(resultats_francais!A651="","",resultats_francais!A651)</f>
        <v/>
      </c>
      <c r="B651" s="121"/>
      <c r="C651" s="122"/>
      <c r="D651" s="123"/>
      <c r="E651" s="121"/>
      <c r="F651" s="122"/>
      <c r="G651" s="122"/>
      <c r="H651" s="124"/>
      <c r="I651" s="240"/>
      <c r="J651" s="121"/>
      <c r="K651" s="122"/>
      <c r="L651" s="124"/>
      <c r="M651" s="121"/>
      <c r="N651" s="122"/>
      <c r="O651" s="122"/>
      <c r="P651" s="122"/>
      <c r="Q651" s="122"/>
      <c r="R651" s="124"/>
      <c r="S651" s="121"/>
      <c r="T651" s="124"/>
      <c r="U651" s="121"/>
      <c r="V651" s="122"/>
      <c r="W651" s="122"/>
      <c r="X651" s="124"/>
      <c r="Y651" s="121"/>
      <c r="Z651" s="122"/>
      <c r="AA651" s="124"/>
      <c r="AB651" s="121"/>
      <c r="AC651" s="122"/>
      <c r="AD651" s="124"/>
      <c r="AE651" s="328" t="str">
        <f t="shared" si="90"/>
        <v/>
      </c>
      <c r="AF651" s="328" t="str">
        <f t="shared" si="91"/>
        <v/>
      </c>
      <c r="AG651" s="328" t="str">
        <f t="shared" si="92"/>
        <v/>
      </c>
      <c r="AH651" s="328" t="str">
        <f t="shared" si="93"/>
        <v/>
      </c>
      <c r="AI651" s="328" t="str">
        <f t="shared" si="94"/>
        <v/>
      </c>
      <c r="AJ651" s="328" t="str">
        <f t="shared" si="95"/>
        <v/>
      </c>
      <c r="AK651" s="328" t="str">
        <f t="shared" si="96"/>
        <v/>
      </c>
      <c r="AL651" s="328" t="str">
        <f t="shared" si="97"/>
        <v/>
      </c>
      <c r="AM651" s="328" t="str">
        <f t="shared" si="98"/>
        <v/>
      </c>
      <c r="AN651" s="221"/>
      <c r="AO651" s="221"/>
      <c r="AP651" s="221"/>
      <c r="AQ651" s="221"/>
      <c r="AR651" s="221"/>
      <c r="AS651" s="221"/>
      <c r="AT651" s="221"/>
      <c r="AU651" s="221"/>
      <c r="AV651" s="221"/>
      <c r="AW651" s="221"/>
      <c r="AX651" s="221"/>
      <c r="AY651" s="221"/>
      <c r="AZ651" s="221"/>
      <c r="BA651" s="221"/>
      <c r="BB651" s="221"/>
      <c r="BC651" s="221"/>
      <c r="BD651" s="221"/>
      <c r="BE651" s="221"/>
      <c r="BF651" s="221"/>
      <c r="BG651" s="221"/>
      <c r="BH651" s="221"/>
      <c r="BI651" s="221"/>
      <c r="BJ651" s="221"/>
      <c r="BK651" s="221"/>
      <c r="BL651" s="221"/>
      <c r="BM651" s="221"/>
      <c r="BN651" s="221"/>
      <c r="BO651" s="221"/>
      <c r="BP651" s="221"/>
      <c r="BQ651" s="221"/>
      <c r="BR651" s="221"/>
      <c r="BS651" s="221"/>
      <c r="BT651" s="221"/>
      <c r="BU651" s="221"/>
      <c r="BV651" s="221"/>
      <c r="BW651" s="221"/>
      <c r="BX651" s="221"/>
      <c r="BY651" s="221"/>
      <c r="BZ651" s="221"/>
      <c r="CA651" s="221"/>
    </row>
    <row r="652" spans="1:79" ht="20.100000000000001" customHeight="1">
      <c r="A652" s="291" t="str">
        <f>IF(resultats_francais!A652="","",resultats_francais!A652)</f>
        <v/>
      </c>
      <c r="B652" s="121"/>
      <c r="C652" s="122"/>
      <c r="D652" s="123"/>
      <c r="E652" s="121"/>
      <c r="F652" s="122"/>
      <c r="G652" s="122"/>
      <c r="H652" s="124"/>
      <c r="I652" s="240"/>
      <c r="J652" s="121"/>
      <c r="K652" s="122"/>
      <c r="L652" s="124"/>
      <c r="M652" s="121"/>
      <c r="N652" s="122"/>
      <c r="O652" s="122"/>
      <c r="P652" s="122"/>
      <c r="Q652" s="122"/>
      <c r="R652" s="124"/>
      <c r="S652" s="121"/>
      <c r="T652" s="124"/>
      <c r="U652" s="121"/>
      <c r="V652" s="122"/>
      <c r="W652" s="122"/>
      <c r="X652" s="124"/>
      <c r="Y652" s="121"/>
      <c r="Z652" s="122"/>
      <c r="AA652" s="124"/>
      <c r="AB652" s="121"/>
      <c r="AC652" s="122"/>
      <c r="AD652" s="124"/>
      <c r="AE652" s="328" t="str">
        <f t="shared" si="90"/>
        <v/>
      </c>
      <c r="AF652" s="328" t="str">
        <f t="shared" si="91"/>
        <v/>
      </c>
      <c r="AG652" s="328" t="str">
        <f t="shared" si="92"/>
        <v/>
      </c>
      <c r="AH652" s="328" t="str">
        <f t="shared" si="93"/>
        <v/>
      </c>
      <c r="AI652" s="328" t="str">
        <f t="shared" si="94"/>
        <v/>
      </c>
      <c r="AJ652" s="328" t="str">
        <f t="shared" si="95"/>
        <v/>
      </c>
      <c r="AK652" s="328" t="str">
        <f t="shared" si="96"/>
        <v/>
      </c>
      <c r="AL652" s="328" t="str">
        <f t="shared" si="97"/>
        <v/>
      </c>
      <c r="AM652" s="328" t="str">
        <f t="shared" si="98"/>
        <v/>
      </c>
      <c r="AN652" s="221"/>
      <c r="AO652" s="221"/>
      <c r="AP652" s="221"/>
      <c r="AQ652" s="221"/>
      <c r="AR652" s="221"/>
      <c r="AS652" s="221"/>
      <c r="AT652" s="221"/>
      <c r="AU652" s="221"/>
      <c r="AV652" s="221"/>
      <c r="AW652" s="221"/>
      <c r="AX652" s="221"/>
      <c r="AY652" s="221"/>
      <c r="AZ652" s="221"/>
      <c r="BA652" s="221"/>
      <c r="BB652" s="221"/>
      <c r="BC652" s="221"/>
      <c r="BD652" s="221"/>
      <c r="BE652" s="221"/>
      <c r="BF652" s="221"/>
      <c r="BG652" s="221"/>
      <c r="BH652" s="221"/>
      <c r="BI652" s="221"/>
      <c r="BJ652" s="221"/>
      <c r="BK652" s="221"/>
      <c r="BL652" s="221"/>
      <c r="BM652" s="221"/>
      <c r="BN652" s="221"/>
      <c r="BO652" s="221"/>
      <c r="BP652" s="221"/>
      <c r="BQ652" s="221"/>
      <c r="BR652" s="221"/>
      <c r="BS652" s="221"/>
      <c r="BT652" s="221"/>
      <c r="BU652" s="221"/>
      <c r="BV652" s="221"/>
      <c r="BW652" s="221"/>
      <c r="BX652" s="221"/>
      <c r="BY652" s="221"/>
      <c r="BZ652" s="221"/>
      <c r="CA652" s="221"/>
    </row>
    <row r="653" spans="1:79" ht="20.100000000000001" customHeight="1">
      <c r="A653" s="291" t="str">
        <f>IF(resultats_francais!A653="","",resultats_francais!A653)</f>
        <v/>
      </c>
      <c r="B653" s="121"/>
      <c r="C653" s="122"/>
      <c r="D653" s="123"/>
      <c r="E653" s="121"/>
      <c r="F653" s="122"/>
      <c r="G653" s="122"/>
      <c r="H653" s="124"/>
      <c r="I653" s="240"/>
      <c r="J653" s="121"/>
      <c r="K653" s="122"/>
      <c r="L653" s="124"/>
      <c r="M653" s="121"/>
      <c r="N653" s="122"/>
      <c r="O653" s="122"/>
      <c r="P653" s="122"/>
      <c r="Q653" s="122"/>
      <c r="R653" s="124"/>
      <c r="S653" s="121"/>
      <c r="T653" s="124"/>
      <c r="U653" s="121"/>
      <c r="V653" s="122"/>
      <c r="W653" s="122"/>
      <c r="X653" s="124"/>
      <c r="Y653" s="121"/>
      <c r="Z653" s="122"/>
      <c r="AA653" s="124"/>
      <c r="AB653" s="121"/>
      <c r="AC653" s="122"/>
      <c r="AD653" s="124"/>
      <c r="AE653" s="328" t="str">
        <f t="shared" si="90"/>
        <v/>
      </c>
      <c r="AF653" s="328" t="str">
        <f t="shared" si="91"/>
        <v/>
      </c>
      <c r="AG653" s="328" t="str">
        <f t="shared" si="92"/>
        <v/>
      </c>
      <c r="AH653" s="328" t="str">
        <f t="shared" si="93"/>
        <v/>
      </c>
      <c r="AI653" s="328" t="str">
        <f t="shared" si="94"/>
        <v/>
      </c>
      <c r="AJ653" s="328" t="str">
        <f t="shared" si="95"/>
        <v/>
      </c>
      <c r="AK653" s="328" t="str">
        <f t="shared" si="96"/>
        <v/>
      </c>
      <c r="AL653" s="328" t="str">
        <f t="shared" si="97"/>
        <v/>
      </c>
      <c r="AM653" s="328" t="str">
        <f t="shared" si="98"/>
        <v/>
      </c>
      <c r="AN653" s="221"/>
      <c r="AO653" s="221"/>
      <c r="AP653" s="221"/>
      <c r="AQ653" s="221"/>
      <c r="AR653" s="221"/>
      <c r="AS653" s="221"/>
      <c r="AT653" s="221"/>
      <c r="AU653" s="221"/>
      <c r="AV653" s="221"/>
      <c r="AW653" s="221"/>
      <c r="AX653" s="221"/>
      <c r="AY653" s="221"/>
      <c r="AZ653" s="221"/>
      <c r="BA653" s="221"/>
      <c r="BB653" s="221"/>
      <c r="BC653" s="221"/>
      <c r="BD653" s="221"/>
      <c r="BE653" s="221"/>
      <c r="BF653" s="221"/>
      <c r="BG653" s="221"/>
      <c r="BH653" s="221"/>
      <c r="BI653" s="221"/>
      <c r="BJ653" s="221"/>
      <c r="BK653" s="221"/>
      <c r="BL653" s="221"/>
      <c r="BM653" s="221"/>
      <c r="BN653" s="221"/>
      <c r="BO653" s="221"/>
      <c r="BP653" s="221"/>
      <c r="BQ653" s="221"/>
      <c r="BR653" s="221"/>
      <c r="BS653" s="221"/>
      <c r="BT653" s="221"/>
      <c r="BU653" s="221"/>
      <c r="BV653" s="221"/>
      <c r="BW653" s="221"/>
      <c r="BX653" s="221"/>
      <c r="BY653" s="221"/>
      <c r="BZ653" s="221"/>
      <c r="CA653" s="221"/>
    </row>
    <row r="654" spans="1:79" ht="20.100000000000001" customHeight="1">
      <c r="A654" s="291" t="str">
        <f>IF(resultats_francais!A654="","",resultats_francais!A654)</f>
        <v/>
      </c>
      <c r="B654" s="121"/>
      <c r="C654" s="122"/>
      <c r="D654" s="123"/>
      <c r="E654" s="121"/>
      <c r="F654" s="122"/>
      <c r="G654" s="122"/>
      <c r="H654" s="124"/>
      <c r="I654" s="240"/>
      <c r="J654" s="121"/>
      <c r="K654" s="122"/>
      <c r="L654" s="124"/>
      <c r="M654" s="121"/>
      <c r="N654" s="122"/>
      <c r="O654" s="122"/>
      <c r="P654" s="122"/>
      <c r="Q654" s="122"/>
      <c r="R654" s="124"/>
      <c r="S654" s="121"/>
      <c r="T654" s="124"/>
      <c r="U654" s="121"/>
      <c r="V654" s="122"/>
      <c r="W654" s="122"/>
      <c r="X654" s="124"/>
      <c r="Y654" s="121"/>
      <c r="Z654" s="122"/>
      <c r="AA654" s="124"/>
      <c r="AB654" s="121"/>
      <c r="AC654" s="122"/>
      <c r="AD654" s="124"/>
      <c r="AE654" s="328" t="str">
        <f t="shared" si="90"/>
        <v/>
      </c>
      <c r="AF654" s="328" t="str">
        <f t="shared" si="91"/>
        <v/>
      </c>
      <c r="AG654" s="328" t="str">
        <f t="shared" si="92"/>
        <v/>
      </c>
      <c r="AH654" s="328" t="str">
        <f t="shared" si="93"/>
        <v/>
      </c>
      <c r="AI654" s="328" t="str">
        <f t="shared" si="94"/>
        <v/>
      </c>
      <c r="AJ654" s="328" t="str">
        <f t="shared" si="95"/>
        <v/>
      </c>
      <c r="AK654" s="328" t="str">
        <f t="shared" si="96"/>
        <v/>
      </c>
      <c r="AL654" s="328" t="str">
        <f t="shared" si="97"/>
        <v/>
      </c>
      <c r="AM654" s="328" t="str">
        <f t="shared" si="98"/>
        <v/>
      </c>
      <c r="AN654" s="221"/>
      <c r="AO654" s="221"/>
      <c r="AP654" s="221"/>
      <c r="AQ654" s="221"/>
      <c r="AR654" s="221"/>
      <c r="AS654" s="221"/>
      <c r="AT654" s="221"/>
      <c r="AU654" s="221"/>
      <c r="AV654" s="221"/>
      <c r="AW654" s="221"/>
      <c r="AX654" s="221"/>
      <c r="AY654" s="221"/>
      <c r="AZ654" s="221"/>
      <c r="BA654" s="221"/>
      <c r="BB654" s="221"/>
      <c r="BC654" s="221"/>
      <c r="BD654" s="221"/>
      <c r="BE654" s="221"/>
      <c r="BF654" s="221"/>
      <c r="BG654" s="221"/>
      <c r="BH654" s="221"/>
      <c r="BI654" s="221"/>
      <c r="BJ654" s="221"/>
      <c r="BK654" s="221"/>
      <c r="BL654" s="221"/>
      <c r="BM654" s="221"/>
      <c r="BN654" s="221"/>
      <c r="BO654" s="221"/>
      <c r="BP654" s="221"/>
      <c r="BQ654" s="221"/>
      <c r="BR654" s="221"/>
      <c r="BS654" s="221"/>
      <c r="BT654" s="221"/>
      <c r="BU654" s="221"/>
      <c r="BV654" s="221"/>
      <c r="BW654" s="221"/>
      <c r="BX654" s="221"/>
      <c r="BY654" s="221"/>
      <c r="BZ654" s="221"/>
      <c r="CA654" s="221"/>
    </row>
    <row r="655" spans="1:79" ht="20.100000000000001" customHeight="1">
      <c r="A655" s="291" t="str">
        <f>IF(resultats_francais!A655="","",resultats_francais!A655)</f>
        <v/>
      </c>
      <c r="B655" s="121"/>
      <c r="C655" s="122"/>
      <c r="D655" s="123"/>
      <c r="E655" s="121"/>
      <c r="F655" s="122"/>
      <c r="G655" s="122"/>
      <c r="H655" s="124"/>
      <c r="I655" s="240"/>
      <c r="J655" s="121"/>
      <c r="K655" s="122"/>
      <c r="L655" s="124"/>
      <c r="M655" s="121"/>
      <c r="N655" s="122"/>
      <c r="O655" s="122"/>
      <c r="P655" s="122"/>
      <c r="Q655" s="122"/>
      <c r="R655" s="124"/>
      <c r="S655" s="121"/>
      <c r="T655" s="124"/>
      <c r="U655" s="121"/>
      <c r="V655" s="122"/>
      <c r="W655" s="122"/>
      <c r="X655" s="124"/>
      <c r="Y655" s="121"/>
      <c r="Z655" s="122"/>
      <c r="AA655" s="124"/>
      <c r="AB655" s="121"/>
      <c r="AC655" s="122"/>
      <c r="AD655" s="124"/>
      <c r="AE655" s="328" t="str">
        <f t="shared" si="90"/>
        <v/>
      </c>
      <c r="AF655" s="328" t="str">
        <f t="shared" si="91"/>
        <v/>
      </c>
      <c r="AG655" s="328" t="str">
        <f t="shared" si="92"/>
        <v/>
      </c>
      <c r="AH655" s="328" t="str">
        <f t="shared" si="93"/>
        <v/>
      </c>
      <c r="AI655" s="328" t="str">
        <f t="shared" si="94"/>
        <v/>
      </c>
      <c r="AJ655" s="328" t="str">
        <f t="shared" si="95"/>
        <v/>
      </c>
      <c r="AK655" s="328" t="str">
        <f t="shared" si="96"/>
        <v/>
      </c>
      <c r="AL655" s="328" t="str">
        <f t="shared" si="97"/>
        <v/>
      </c>
      <c r="AM655" s="328" t="str">
        <f t="shared" si="98"/>
        <v/>
      </c>
      <c r="AN655" s="221"/>
      <c r="AO655" s="221"/>
      <c r="AP655" s="221"/>
      <c r="AQ655" s="221"/>
      <c r="AR655" s="221"/>
      <c r="AS655" s="221"/>
      <c r="AT655" s="221"/>
      <c r="AU655" s="221"/>
      <c r="AV655" s="221"/>
      <c r="AW655" s="221"/>
      <c r="AX655" s="221"/>
      <c r="AY655" s="221"/>
      <c r="AZ655" s="221"/>
      <c r="BA655" s="221"/>
      <c r="BB655" s="221"/>
      <c r="BC655" s="221"/>
      <c r="BD655" s="221"/>
      <c r="BE655" s="221"/>
      <c r="BF655" s="221"/>
      <c r="BG655" s="221"/>
      <c r="BH655" s="221"/>
      <c r="BI655" s="221"/>
      <c r="BJ655" s="221"/>
      <c r="BK655" s="221"/>
      <c r="BL655" s="221"/>
      <c r="BM655" s="221"/>
      <c r="BN655" s="221"/>
      <c r="BO655" s="221"/>
      <c r="BP655" s="221"/>
      <c r="BQ655" s="221"/>
      <c r="BR655" s="221"/>
      <c r="BS655" s="221"/>
      <c r="BT655" s="221"/>
      <c r="BU655" s="221"/>
      <c r="BV655" s="221"/>
      <c r="BW655" s="221"/>
      <c r="BX655" s="221"/>
      <c r="BY655" s="221"/>
      <c r="BZ655" s="221"/>
      <c r="CA655" s="221"/>
    </row>
    <row r="656" spans="1:79" ht="20.100000000000001" customHeight="1">
      <c r="A656" s="291" t="str">
        <f>IF(resultats_francais!A656="","",resultats_francais!A656)</f>
        <v/>
      </c>
      <c r="B656" s="121"/>
      <c r="C656" s="122"/>
      <c r="D656" s="123"/>
      <c r="E656" s="121"/>
      <c r="F656" s="122"/>
      <c r="G656" s="122"/>
      <c r="H656" s="124"/>
      <c r="I656" s="240"/>
      <c r="J656" s="121"/>
      <c r="K656" s="122"/>
      <c r="L656" s="124"/>
      <c r="M656" s="121"/>
      <c r="N656" s="122"/>
      <c r="O656" s="122"/>
      <c r="P656" s="122"/>
      <c r="Q656" s="122"/>
      <c r="R656" s="124"/>
      <c r="S656" s="121"/>
      <c r="T656" s="124"/>
      <c r="U656" s="121"/>
      <c r="V656" s="122"/>
      <c r="W656" s="122"/>
      <c r="X656" s="124"/>
      <c r="Y656" s="121"/>
      <c r="Z656" s="122"/>
      <c r="AA656" s="124"/>
      <c r="AB656" s="121"/>
      <c r="AC656" s="122"/>
      <c r="AD656" s="124"/>
      <c r="AE656" s="328" t="str">
        <f t="shared" si="90"/>
        <v/>
      </c>
      <c r="AF656" s="328" t="str">
        <f t="shared" si="91"/>
        <v/>
      </c>
      <c r="AG656" s="328" t="str">
        <f t="shared" si="92"/>
        <v/>
      </c>
      <c r="AH656" s="328" t="str">
        <f t="shared" si="93"/>
        <v/>
      </c>
      <c r="AI656" s="328" t="str">
        <f t="shared" si="94"/>
        <v/>
      </c>
      <c r="AJ656" s="328" t="str">
        <f t="shared" si="95"/>
        <v/>
      </c>
      <c r="AK656" s="328" t="str">
        <f t="shared" si="96"/>
        <v/>
      </c>
      <c r="AL656" s="328" t="str">
        <f t="shared" si="97"/>
        <v/>
      </c>
      <c r="AM656" s="328" t="str">
        <f t="shared" si="98"/>
        <v/>
      </c>
      <c r="AN656" s="221"/>
      <c r="AO656" s="221"/>
      <c r="AP656" s="221"/>
      <c r="AQ656" s="221"/>
      <c r="AR656" s="221"/>
      <c r="AS656" s="221"/>
      <c r="AT656" s="221"/>
      <c r="AU656" s="221"/>
      <c r="AV656" s="221"/>
      <c r="AW656" s="221"/>
      <c r="AX656" s="221"/>
      <c r="AY656" s="221"/>
      <c r="AZ656" s="221"/>
      <c r="BA656" s="221"/>
      <c r="BB656" s="221"/>
      <c r="BC656" s="221"/>
      <c r="BD656" s="221"/>
      <c r="BE656" s="221"/>
      <c r="BF656" s="221"/>
      <c r="BG656" s="221"/>
      <c r="BH656" s="221"/>
      <c r="BI656" s="221"/>
      <c r="BJ656" s="221"/>
      <c r="BK656" s="221"/>
      <c r="BL656" s="221"/>
      <c r="BM656" s="221"/>
      <c r="BN656" s="221"/>
      <c r="BO656" s="221"/>
      <c r="BP656" s="221"/>
      <c r="BQ656" s="221"/>
      <c r="BR656" s="221"/>
      <c r="BS656" s="221"/>
      <c r="BT656" s="221"/>
      <c r="BU656" s="221"/>
      <c r="BV656" s="221"/>
      <c r="BW656" s="221"/>
      <c r="BX656" s="221"/>
      <c r="BY656" s="221"/>
      <c r="BZ656" s="221"/>
      <c r="CA656" s="221"/>
    </row>
    <row r="657" spans="1:79" ht="20.100000000000001" customHeight="1">
      <c r="A657" s="291" t="str">
        <f>IF(resultats_francais!A657="","",resultats_francais!A657)</f>
        <v/>
      </c>
      <c r="B657" s="121"/>
      <c r="C657" s="122"/>
      <c r="D657" s="123"/>
      <c r="E657" s="121"/>
      <c r="F657" s="122"/>
      <c r="G657" s="122"/>
      <c r="H657" s="124"/>
      <c r="I657" s="240"/>
      <c r="J657" s="121"/>
      <c r="K657" s="122"/>
      <c r="L657" s="124"/>
      <c r="M657" s="121"/>
      <c r="N657" s="122"/>
      <c r="O657" s="122"/>
      <c r="P657" s="122"/>
      <c r="Q657" s="122"/>
      <c r="R657" s="124"/>
      <c r="S657" s="121"/>
      <c r="T657" s="124"/>
      <c r="U657" s="121"/>
      <c r="V657" s="122"/>
      <c r="W657" s="122"/>
      <c r="X657" s="124"/>
      <c r="Y657" s="121"/>
      <c r="Z657" s="122"/>
      <c r="AA657" s="124"/>
      <c r="AB657" s="121"/>
      <c r="AC657" s="122"/>
      <c r="AD657" s="124"/>
      <c r="AE657" s="328" t="str">
        <f t="shared" si="90"/>
        <v/>
      </c>
      <c r="AF657" s="328" t="str">
        <f t="shared" si="91"/>
        <v/>
      </c>
      <c r="AG657" s="328" t="str">
        <f t="shared" si="92"/>
        <v/>
      </c>
      <c r="AH657" s="328" t="str">
        <f t="shared" si="93"/>
        <v/>
      </c>
      <c r="AI657" s="328" t="str">
        <f t="shared" si="94"/>
        <v/>
      </c>
      <c r="AJ657" s="328" t="str">
        <f t="shared" si="95"/>
        <v/>
      </c>
      <c r="AK657" s="328" t="str">
        <f t="shared" si="96"/>
        <v/>
      </c>
      <c r="AL657" s="328" t="str">
        <f t="shared" si="97"/>
        <v/>
      </c>
      <c r="AM657" s="328" t="str">
        <f t="shared" si="98"/>
        <v/>
      </c>
      <c r="AN657" s="221"/>
      <c r="AO657" s="221"/>
      <c r="AP657" s="221"/>
      <c r="AQ657" s="221"/>
      <c r="AR657" s="221"/>
      <c r="AS657" s="221"/>
      <c r="AT657" s="221"/>
      <c r="AU657" s="221"/>
      <c r="AV657" s="221"/>
      <c r="AW657" s="221"/>
      <c r="AX657" s="221"/>
      <c r="AY657" s="221"/>
      <c r="AZ657" s="221"/>
      <c r="BA657" s="221"/>
      <c r="BB657" s="221"/>
      <c r="BC657" s="221"/>
      <c r="BD657" s="221"/>
      <c r="BE657" s="221"/>
      <c r="BF657" s="221"/>
      <c r="BG657" s="221"/>
      <c r="BH657" s="221"/>
      <c r="BI657" s="221"/>
      <c r="BJ657" s="221"/>
      <c r="BK657" s="221"/>
      <c r="BL657" s="221"/>
      <c r="BM657" s="221"/>
      <c r="BN657" s="221"/>
      <c r="BO657" s="221"/>
      <c r="BP657" s="221"/>
      <c r="BQ657" s="221"/>
      <c r="BR657" s="221"/>
      <c r="BS657" s="221"/>
      <c r="BT657" s="221"/>
      <c r="BU657" s="221"/>
      <c r="BV657" s="221"/>
      <c r="BW657" s="221"/>
      <c r="BX657" s="221"/>
      <c r="BY657" s="221"/>
      <c r="BZ657" s="221"/>
      <c r="CA657" s="221"/>
    </row>
    <row r="658" spans="1:79" ht="20.100000000000001" customHeight="1">
      <c r="A658" s="291" t="str">
        <f>IF(resultats_francais!A658="","",resultats_francais!A658)</f>
        <v/>
      </c>
      <c r="B658" s="121"/>
      <c r="C658" s="122"/>
      <c r="D658" s="123"/>
      <c r="E658" s="121"/>
      <c r="F658" s="122"/>
      <c r="G658" s="122"/>
      <c r="H658" s="124"/>
      <c r="I658" s="240"/>
      <c r="J658" s="121"/>
      <c r="K658" s="122"/>
      <c r="L658" s="124"/>
      <c r="M658" s="121"/>
      <c r="N658" s="122"/>
      <c r="O658" s="122"/>
      <c r="P658" s="122"/>
      <c r="Q658" s="122"/>
      <c r="R658" s="124"/>
      <c r="S658" s="121"/>
      <c r="T658" s="124"/>
      <c r="U658" s="121"/>
      <c r="V658" s="122"/>
      <c r="W658" s="122"/>
      <c r="X658" s="124"/>
      <c r="Y658" s="121"/>
      <c r="Z658" s="122"/>
      <c r="AA658" s="124"/>
      <c r="AB658" s="121"/>
      <c r="AC658" s="122"/>
      <c r="AD658" s="124"/>
      <c r="AE658" s="328" t="str">
        <f t="shared" si="90"/>
        <v/>
      </c>
      <c r="AF658" s="328" t="str">
        <f t="shared" si="91"/>
        <v/>
      </c>
      <c r="AG658" s="328" t="str">
        <f t="shared" si="92"/>
        <v/>
      </c>
      <c r="AH658" s="328" t="str">
        <f t="shared" si="93"/>
        <v/>
      </c>
      <c r="AI658" s="328" t="str">
        <f t="shared" si="94"/>
        <v/>
      </c>
      <c r="AJ658" s="328" t="str">
        <f t="shared" si="95"/>
        <v/>
      </c>
      <c r="AK658" s="328" t="str">
        <f t="shared" si="96"/>
        <v/>
      </c>
      <c r="AL658" s="328" t="str">
        <f t="shared" si="97"/>
        <v/>
      </c>
      <c r="AM658" s="328" t="str">
        <f t="shared" si="98"/>
        <v/>
      </c>
      <c r="AN658" s="221"/>
      <c r="AO658" s="221"/>
      <c r="AP658" s="221"/>
      <c r="AQ658" s="221"/>
      <c r="AR658" s="221"/>
      <c r="AS658" s="221"/>
      <c r="AT658" s="221"/>
      <c r="AU658" s="221"/>
      <c r="AV658" s="221"/>
      <c r="AW658" s="221"/>
      <c r="AX658" s="221"/>
      <c r="AY658" s="221"/>
      <c r="AZ658" s="221"/>
      <c r="BA658" s="221"/>
      <c r="BB658" s="221"/>
      <c r="BC658" s="221"/>
      <c r="BD658" s="221"/>
      <c r="BE658" s="221"/>
      <c r="BF658" s="221"/>
      <c r="BG658" s="221"/>
      <c r="BH658" s="221"/>
      <c r="BI658" s="221"/>
      <c r="BJ658" s="221"/>
      <c r="BK658" s="221"/>
      <c r="BL658" s="221"/>
      <c r="BM658" s="221"/>
      <c r="BN658" s="221"/>
      <c r="BO658" s="221"/>
      <c r="BP658" s="221"/>
      <c r="BQ658" s="221"/>
      <c r="BR658" s="221"/>
      <c r="BS658" s="221"/>
      <c r="BT658" s="221"/>
      <c r="BU658" s="221"/>
      <c r="BV658" s="221"/>
      <c r="BW658" s="221"/>
      <c r="BX658" s="221"/>
      <c r="BY658" s="221"/>
      <c r="BZ658" s="221"/>
      <c r="CA658" s="221"/>
    </row>
    <row r="659" spans="1:79" ht="20.100000000000001" customHeight="1">
      <c r="A659" s="291" t="str">
        <f>IF(resultats_francais!A659="","",resultats_francais!A659)</f>
        <v/>
      </c>
      <c r="B659" s="121"/>
      <c r="C659" s="122"/>
      <c r="D659" s="123"/>
      <c r="E659" s="121"/>
      <c r="F659" s="122"/>
      <c r="G659" s="122"/>
      <c r="H659" s="124"/>
      <c r="I659" s="240"/>
      <c r="J659" s="121"/>
      <c r="K659" s="122"/>
      <c r="L659" s="124"/>
      <c r="M659" s="121"/>
      <c r="N659" s="122"/>
      <c r="O659" s="122"/>
      <c r="P659" s="122"/>
      <c r="Q659" s="122"/>
      <c r="R659" s="124"/>
      <c r="S659" s="121"/>
      <c r="T659" s="124"/>
      <c r="U659" s="121"/>
      <c r="V659" s="122"/>
      <c r="W659" s="122"/>
      <c r="X659" s="124"/>
      <c r="Y659" s="121"/>
      <c r="Z659" s="122"/>
      <c r="AA659" s="124"/>
      <c r="AB659" s="121"/>
      <c r="AC659" s="122"/>
      <c r="AD659" s="124"/>
      <c r="AE659" s="328" t="str">
        <f t="shared" si="90"/>
        <v/>
      </c>
      <c r="AF659" s="328" t="str">
        <f t="shared" si="91"/>
        <v/>
      </c>
      <c r="AG659" s="328" t="str">
        <f t="shared" si="92"/>
        <v/>
      </c>
      <c r="AH659" s="328" t="str">
        <f t="shared" si="93"/>
        <v/>
      </c>
      <c r="AI659" s="328" t="str">
        <f t="shared" si="94"/>
        <v/>
      </c>
      <c r="AJ659" s="328" t="str">
        <f t="shared" si="95"/>
        <v/>
      </c>
      <c r="AK659" s="328" t="str">
        <f t="shared" si="96"/>
        <v/>
      </c>
      <c r="AL659" s="328" t="str">
        <f t="shared" si="97"/>
        <v/>
      </c>
      <c r="AM659" s="328" t="str">
        <f t="shared" si="98"/>
        <v/>
      </c>
      <c r="AN659" s="221"/>
      <c r="AO659" s="221"/>
      <c r="AP659" s="221"/>
      <c r="AQ659" s="221"/>
      <c r="AR659" s="221"/>
      <c r="AS659" s="221"/>
      <c r="AT659" s="221"/>
      <c r="AU659" s="221"/>
      <c r="AV659" s="221"/>
      <c r="AW659" s="221"/>
      <c r="AX659" s="221"/>
      <c r="AY659" s="221"/>
      <c r="AZ659" s="221"/>
      <c r="BA659" s="221"/>
      <c r="BB659" s="221"/>
      <c r="BC659" s="221"/>
      <c r="BD659" s="221"/>
      <c r="BE659" s="221"/>
      <c r="BF659" s="221"/>
      <c r="BG659" s="221"/>
      <c r="BH659" s="221"/>
      <c r="BI659" s="221"/>
      <c r="BJ659" s="221"/>
      <c r="BK659" s="221"/>
      <c r="BL659" s="221"/>
      <c r="BM659" s="221"/>
      <c r="BN659" s="221"/>
      <c r="BO659" s="221"/>
      <c r="BP659" s="221"/>
      <c r="BQ659" s="221"/>
      <c r="BR659" s="221"/>
      <c r="BS659" s="221"/>
      <c r="BT659" s="221"/>
      <c r="BU659" s="221"/>
      <c r="BV659" s="221"/>
      <c r="BW659" s="221"/>
      <c r="BX659" s="221"/>
      <c r="BY659" s="221"/>
      <c r="BZ659" s="221"/>
      <c r="CA659" s="221"/>
    </row>
    <row r="660" spans="1:79" ht="20.100000000000001" customHeight="1">
      <c r="A660" s="291" t="str">
        <f>IF(resultats_francais!A660="","",resultats_francais!A660)</f>
        <v/>
      </c>
      <c r="B660" s="121"/>
      <c r="C660" s="122"/>
      <c r="D660" s="123"/>
      <c r="E660" s="121"/>
      <c r="F660" s="122"/>
      <c r="G660" s="122"/>
      <c r="H660" s="124"/>
      <c r="I660" s="240"/>
      <c r="J660" s="121"/>
      <c r="K660" s="122"/>
      <c r="L660" s="124"/>
      <c r="M660" s="121"/>
      <c r="N660" s="122"/>
      <c r="O660" s="122"/>
      <c r="P660" s="122"/>
      <c r="Q660" s="122"/>
      <c r="R660" s="124"/>
      <c r="S660" s="121"/>
      <c r="T660" s="124"/>
      <c r="U660" s="121"/>
      <c r="V660" s="122"/>
      <c r="W660" s="122"/>
      <c r="X660" s="124"/>
      <c r="Y660" s="121"/>
      <c r="Z660" s="122"/>
      <c r="AA660" s="124"/>
      <c r="AB660" s="121"/>
      <c r="AC660" s="122"/>
      <c r="AD660" s="124"/>
      <c r="AE660" s="328" t="str">
        <f t="shared" si="90"/>
        <v/>
      </c>
      <c r="AF660" s="328" t="str">
        <f t="shared" si="91"/>
        <v/>
      </c>
      <c r="AG660" s="328" t="str">
        <f t="shared" si="92"/>
        <v/>
      </c>
      <c r="AH660" s="328" t="str">
        <f t="shared" si="93"/>
        <v/>
      </c>
      <c r="AI660" s="328" t="str">
        <f t="shared" si="94"/>
        <v/>
      </c>
      <c r="AJ660" s="328" t="str">
        <f t="shared" si="95"/>
        <v/>
      </c>
      <c r="AK660" s="328" t="str">
        <f t="shared" si="96"/>
        <v/>
      </c>
      <c r="AL660" s="328" t="str">
        <f t="shared" si="97"/>
        <v/>
      </c>
      <c r="AM660" s="328" t="str">
        <f t="shared" si="98"/>
        <v/>
      </c>
      <c r="AN660" s="221"/>
      <c r="AO660" s="221"/>
      <c r="AP660" s="221"/>
      <c r="AQ660" s="221"/>
      <c r="AR660" s="221"/>
      <c r="AS660" s="221"/>
      <c r="AT660" s="221"/>
      <c r="AU660" s="221"/>
      <c r="AV660" s="221"/>
      <c r="AW660" s="221"/>
      <c r="AX660" s="221"/>
      <c r="AY660" s="221"/>
      <c r="AZ660" s="221"/>
      <c r="BA660" s="221"/>
      <c r="BB660" s="221"/>
      <c r="BC660" s="221"/>
      <c r="BD660" s="221"/>
      <c r="BE660" s="221"/>
      <c r="BF660" s="221"/>
      <c r="BG660" s="221"/>
      <c r="BH660" s="221"/>
      <c r="BI660" s="221"/>
      <c r="BJ660" s="221"/>
      <c r="BK660" s="221"/>
      <c r="BL660" s="221"/>
      <c r="BM660" s="221"/>
      <c r="BN660" s="221"/>
      <c r="BO660" s="221"/>
      <c r="BP660" s="221"/>
      <c r="BQ660" s="221"/>
      <c r="BR660" s="221"/>
      <c r="BS660" s="221"/>
      <c r="BT660" s="221"/>
      <c r="BU660" s="221"/>
      <c r="BV660" s="221"/>
      <c r="BW660" s="221"/>
      <c r="BX660" s="221"/>
      <c r="BY660" s="221"/>
      <c r="BZ660" s="221"/>
      <c r="CA660" s="221"/>
    </row>
    <row r="661" spans="1:79" ht="20.100000000000001" customHeight="1">
      <c r="A661" s="291" t="str">
        <f>IF(resultats_francais!A661="","",resultats_francais!A661)</f>
        <v/>
      </c>
      <c r="B661" s="121"/>
      <c r="C661" s="122"/>
      <c r="D661" s="123"/>
      <c r="E661" s="121"/>
      <c r="F661" s="122"/>
      <c r="G661" s="122"/>
      <c r="H661" s="124"/>
      <c r="I661" s="240"/>
      <c r="J661" s="121"/>
      <c r="K661" s="122"/>
      <c r="L661" s="124"/>
      <c r="M661" s="121"/>
      <c r="N661" s="122"/>
      <c r="O661" s="122"/>
      <c r="P661" s="122"/>
      <c r="Q661" s="122"/>
      <c r="R661" s="124"/>
      <c r="S661" s="121"/>
      <c r="T661" s="124"/>
      <c r="U661" s="121"/>
      <c r="V661" s="122"/>
      <c r="W661" s="122"/>
      <c r="X661" s="124"/>
      <c r="Y661" s="121"/>
      <c r="Z661" s="122"/>
      <c r="AA661" s="124"/>
      <c r="AB661" s="121"/>
      <c r="AC661" s="122"/>
      <c r="AD661" s="124"/>
      <c r="AE661" s="328" t="str">
        <f t="shared" si="90"/>
        <v/>
      </c>
      <c r="AF661" s="328" t="str">
        <f t="shared" si="91"/>
        <v/>
      </c>
      <c r="AG661" s="328" t="str">
        <f t="shared" si="92"/>
        <v/>
      </c>
      <c r="AH661" s="328" t="str">
        <f t="shared" si="93"/>
        <v/>
      </c>
      <c r="AI661" s="328" t="str">
        <f t="shared" si="94"/>
        <v/>
      </c>
      <c r="AJ661" s="328" t="str">
        <f t="shared" si="95"/>
        <v/>
      </c>
      <c r="AK661" s="328" t="str">
        <f t="shared" si="96"/>
        <v/>
      </c>
      <c r="AL661" s="328" t="str">
        <f t="shared" si="97"/>
        <v/>
      </c>
      <c r="AM661" s="328" t="str">
        <f t="shared" si="98"/>
        <v/>
      </c>
      <c r="AN661" s="221"/>
      <c r="AO661" s="221"/>
      <c r="AP661" s="221"/>
      <c r="AQ661" s="221"/>
      <c r="AR661" s="221"/>
      <c r="AS661" s="221"/>
      <c r="AT661" s="221"/>
      <c r="AU661" s="221"/>
      <c r="AV661" s="221"/>
      <c r="AW661" s="221"/>
      <c r="AX661" s="221"/>
      <c r="AY661" s="221"/>
      <c r="AZ661" s="221"/>
      <c r="BA661" s="221"/>
      <c r="BB661" s="221"/>
      <c r="BC661" s="221"/>
      <c r="BD661" s="221"/>
      <c r="BE661" s="221"/>
      <c r="BF661" s="221"/>
      <c r="BG661" s="221"/>
      <c r="BH661" s="221"/>
      <c r="BI661" s="221"/>
      <c r="BJ661" s="221"/>
      <c r="BK661" s="221"/>
      <c r="BL661" s="221"/>
      <c r="BM661" s="221"/>
      <c r="BN661" s="221"/>
      <c r="BO661" s="221"/>
      <c r="BP661" s="221"/>
      <c r="BQ661" s="221"/>
      <c r="BR661" s="221"/>
      <c r="BS661" s="221"/>
      <c r="BT661" s="221"/>
      <c r="BU661" s="221"/>
      <c r="BV661" s="221"/>
      <c r="BW661" s="221"/>
      <c r="BX661" s="221"/>
      <c r="BY661" s="221"/>
      <c r="BZ661" s="221"/>
      <c r="CA661" s="221"/>
    </row>
    <row r="662" spans="1:79" ht="20.100000000000001" customHeight="1">
      <c r="A662" s="291" t="str">
        <f>IF(resultats_francais!A662="","",resultats_francais!A662)</f>
        <v/>
      </c>
      <c r="B662" s="121"/>
      <c r="C662" s="122"/>
      <c r="D662" s="123"/>
      <c r="E662" s="121"/>
      <c r="F662" s="122"/>
      <c r="G662" s="122"/>
      <c r="H662" s="124"/>
      <c r="I662" s="240"/>
      <c r="J662" s="121"/>
      <c r="K662" s="122"/>
      <c r="L662" s="124"/>
      <c r="M662" s="121"/>
      <c r="N662" s="122"/>
      <c r="O662" s="122"/>
      <c r="P662" s="122"/>
      <c r="Q662" s="122"/>
      <c r="R662" s="124"/>
      <c r="S662" s="121"/>
      <c r="T662" s="124"/>
      <c r="U662" s="121"/>
      <c r="V662" s="122"/>
      <c r="W662" s="122"/>
      <c r="X662" s="124"/>
      <c r="Y662" s="121"/>
      <c r="Z662" s="122"/>
      <c r="AA662" s="124"/>
      <c r="AB662" s="121"/>
      <c r="AC662" s="122"/>
      <c r="AD662" s="124"/>
      <c r="AE662" s="328" t="str">
        <f t="shared" si="90"/>
        <v/>
      </c>
      <c r="AF662" s="328" t="str">
        <f t="shared" si="91"/>
        <v/>
      </c>
      <c r="AG662" s="328" t="str">
        <f t="shared" si="92"/>
        <v/>
      </c>
      <c r="AH662" s="328" t="str">
        <f t="shared" si="93"/>
        <v/>
      </c>
      <c r="AI662" s="328" t="str">
        <f t="shared" si="94"/>
        <v/>
      </c>
      <c r="AJ662" s="328" t="str">
        <f t="shared" si="95"/>
        <v/>
      </c>
      <c r="AK662" s="328" t="str">
        <f t="shared" si="96"/>
        <v/>
      </c>
      <c r="AL662" s="328" t="str">
        <f t="shared" si="97"/>
        <v/>
      </c>
      <c r="AM662" s="328" t="str">
        <f t="shared" si="98"/>
        <v/>
      </c>
      <c r="AN662" s="221"/>
      <c r="AO662" s="221"/>
      <c r="AP662" s="221"/>
      <c r="AQ662" s="221"/>
      <c r="AR662" s="221"/>
      <c r="AS662" s="221"/>
      <c r="AT662" s="221"/>
      <c r="AU662" s="221"/>
      <c r="AV662" s="221"/>
      <c r="AW662" s="221"/>
      <c r="AX662" s="221"/>
      <c r="AY662" s="221"/>
      <c r="AZ662" s="221"/>
      <c r="BA662" s="221"/>
      <c r="BB662" s="221"/>
      <c r="BC662" s="221"/>
      <c r="BD662" s="221"/>
      <c r="BE662" s="221"/>
      <c r="BF662" s="221"/>
      <c r="BG662" s="221"/>
      <c r="BH662" s="221"/>
      <c r="BI662" s="221"/>
      <c r="BJ662" s="221"/>
      <c r="BK662" s="221"/>
      <c r="BL662" s="221"/>
      <c r="BM662" s="221"/>
      <c r="BN662" s="221"/>
      <c r="BO662" s="221"/>
      <c r="BP662" s="221"/>
      <c r="BQ662" s="221"/>
      <c r="BR662" s="221"/>
      <c r="BS662" s="221"/>
      <c r="BT662" s="221"/>
      <c r="BU662" s="221"/>
      <c r="BV662" s="221"/>
      <c r="BW662" s="221"/>
      <c r="BX662" s="221"/>
      <c r="BY662" s="221"/>
      <c r="BZ662" s="221"/>
      <c r="CA662" s="221"/>
    </row>
    <row r="663" spans="1:79" ht="20.100000000000001" customHeight="1">
      <c r="A663" s="291" t="str">
        <f>IF(resultats_francais!A663="","",resultats_francais!A663)</f>
        <v/>
      </c>
      <c r="B663" s="121"/>
      <c r="C663" s="122"/>
      <c r="D663" s="123"/>
      <c r="E663" s="121"/>
      <c r="F663" s="122"/>
      <c r="G663" s="122"/>
      <c r="H663" s="124"/>
      <c r="I663" s="240"/>
      <c r="J663" s="121"/>
      <c r="K663" s="122"/>
      <c r="L663" s="124"/>
      <c r="M663" s="121"/>
      <c r="N663" s="122"/>
      <c r="O663" s="122"/>
      <c r="P663" s="122"/>
      <c r="Q663" s="122"/>
      <c r="R663" s="124"/>
      <c r="S663" s="121"/>
      <c r="T663" s="124"/>
      <c r="U663" s="121"/>
      <c r="V663" s="122"/>
      <c r="W663" s="122"/>
      <c r="X663" s="124"/>
      <c r="Y663" s="121"/>
      <c r="Z663" s="122"/>
      <c r="AA663" s="124"/>
      <c r="AB663" s="121"/>
      <c r="AC663" s="122"/>
      <c r="AD663" s="124"/>
      <c r="AE663" s="328" t="str">
        <f t="shared" si="90"/>
        <v/>
      </c>
      <c r="AF663" s="328" t="str">
        <f t="shared" si="91"/>
        <v/>
      </c>
      <c r="AG663" s="328" t="str">
        <f t="shared" si="92"/>
        <v/>
      </c>
      <c r="AH663" s="328" t="str">
        <f t="shared" si="93"/>
        <v/>
      </c>
      <c r="AI663" s="328" t="str">
        <f t="shared" si="94"/>
        <v/>
      </c>
      <c r="AJ663" s="328" t="str">
        <f t="shared" si="95"/>
        <v/>
      </c>
      <c r="AK663" s="328" t="str">
        <f t="shared" si="96"/>
        <v/>
      </c>
      <c r="AL663" s="328" t="str">
        <f t="shared" si="97"/>
        <v/>
      </c>
      <c r="AM663" s="328" t="str">
        <f t="shared" si="98"/>
        <v/>
      </c>
      <c r="AN663" s="221"/>
      <c r="AO663" s="221"/>
      <c r="AP663" s="221"/>
      <c r="AQ663" s="221"/>
      <c r="AR663" s="221"/>
      <c r="AS663" s="221"/>
      <c r="AT663" s="221"/>
      <c r="AU663" s="221"/>
      <c r="AV663" s="221"/>
      <c r="AW663" s="221"/>
      <c r="AX663" s="221"/>
      <c r="AY663" s="221"/>
      <c r="AZ663" s="221"/>
      <c r="BA663" s="221"/>
      <c r="BB663" s="221"/>
      <c r="BC663" s="221"/>
      <c r="BD663" s="221"/>
      <c r="BE663" s="221"/>
      <c r="BF663" s="221"/>
      <c r="BG663" s="221"/>
      <c r="BH663" s="221"/>
      <c r="BI663" s="221"/>
      <c r="BJ663" s="221"/>
      <c r="BK663" s="221"/>
      <c r="BL663" s="221"/>
      <c r="BM663" s="221"/>
      <c r="BN663" s="221"/>
      <c r="BO663" s="221"/>
      <c r="BP663" s="221"/>
      <c r="BQ663" s="221"/>
      <c r="BR663" s="221"/>
      <c r="BS663" s="221"/>
      <c r="BT663" s="221"/>
      <c r="BU663" s="221"/>
      <c r="BV663" s="221"/>
      <c r="BW663" s="221"/>
      <c r="BX663" s="221"/>
      <c r="BY663" s="221"/>
      <c r="BZ663" s="221"/>
      <c r="CA663" s="221"/>
    </row>
    <row r="664" spans="1:79" ht="20.100000000000001" customHeight="1">
      <c r="A664" s="291" t="str">
        <f>IF(resultats_francais!A664="","",resultats_francais!A664)</f>
        <v/>
      </c>
      <c r="B664" s="121"/>
      <c r="C664" s="122"/>
      <c r="D664" s="123"/>
      <c r="E664" s="121"/>
      <c r="F664" s="122"/>
      <c r="G664" s="122"/>
      <c r="H664" s="124"/>
      <c r="I664" s="240"/>
      <c r="J664" s="121"/>
      <c r="K664" s="122"/>
      <c r="L664" s="124"/>
      <c r="M664" s="121"/>
      <c r="N664" s="122"/>
      <c r="O664" s="122"/>
      <c r="P664" s="122"/>
      <c r="Q664" s="122"/>
      <c r="R664" s="124"/>
      <c r="S664" s="121"/>
      <c r="T664" s="124"/>
      <c r="U664" s="121"/>
      <c r="V664" s="122"/>
      <c r="W664" s="122"/>
      <c r="X664" s="124"/>
      <c r="Y664" s="121"/>
      <c r="Z664" s="122"/>
      <c r="AA664" s="124"/>
      <c r="AB664" s="121"/>
      <c r="AC664" s="122"/>
      <c r="AD664" s="124"/>
      <c r="AE664" s="328" t="str">
        <f t="shared" si="90"/>
        <v/>
      </c>
      <c r="AF664" s="328" t="str">
        <f t="shared" si="91"/>
        <v/>
      </c>
      <c r="AG664" s="328" t="str">
        <f t="shared" si="92"/>
        <v/>
      </c>
      <c r="AH664" s="328" t="str">
        <f t="shared" si="93"/>
        <v/>
      </c>
      <c r="AI664" s="328" t="str">
        <f t="shared" si="94"/>
        <v/>
      </c>
      <c r="AJ664" s="328" t="str">
        <f t="shared" si="95"/>
        <v/>
      </c>
      <c r="AK664" s="328" t="str">
        <f t="shared" si="96"/>
        <v/>
      </c>
      <c r="AL664" s="328" t="str">
        <f t="shared" si="97"/>
        <v/>
      </c>
      <c r="AM664" s="328" t="str">
        <f t="shared" si="98"/>
        <v/>
      </c>
      <c r="AN664" s="221"/>
      <c r="AO664" s="221"/>
      <c r="AP664" s="221"/>
      <c r="AQ664" s="221"/>
      <c r="AR664" s="221"/>
      <c r="AS664" s="221"/>
      <c r="AT664" s="221"/>
      <c r="AU664" s="221"/>
      <c r="AV664" s="221"/>
      <c r="AW664" s="221"/>
      <c r="AX664" s="221"/>
      <c r="AY664" s="221"/>
      <c r="AZ664" s="221"/>
      <c r="BA664" s="221"/>
      <c r="BB664" s="221"/>
      <c r="BC664" s="221"/>
      <c r="BD664" s="221"/>
      <c r="BE664" s="221"/>
      <c r="BF664" s="221"/>
      <c r="BG664" s="221"/>
      <c r="BH664" s="221"/>
      <c r="BI664" s="221"/>
      <c r="BJ664" s="221"/>
      <c r="BK664" s="221"/>
      <c r="BL664" s="221"/>
      <c r="BM664" s="221"/>
      <c r="BN664" s="221"/>
      <c r="BO664" s="221"/>
      <c r="BP664" s="221"/>
      <c r="BQ664" s="221"/>
      <c r="BR664" s="221"/>
      <c r="BS664" s="221"/>
      <c r="BT664" s="221"/>
      <c r="BU664" s="221"/>
      <c r="BV664" s="221"/>
      <c r="BW664" s="221"/>
      <c r="BX664" s="221"/>
      <c r="BY664" s="221"/>
      <c r="BZ664" s="221"/>
      <c r="CA664" s="221"/>
    </row>
    <row r="665" spans="1:79" ht="20.100000000000001" customHeight="1">
      <c r="A665" s="291" t="str">
        <f>IF(resultats_francais!A665="","",resultats_francais!A665)</f>
        <v/>
      </c>
      <c r="B665" s="121"/>
      <c r="C665" s="122"/>
      <c r="D665" s="123"/>
      <c r="E665" s="121"/>
      <c r="F665" s="122"/>
      <c r="G665" s="122"/>
      <c r="H665" s="124"/>
      <c r="I665" s="240"/>
      <c r="J665" s="121"/>
      <c r="K665" s="122"/>
      <c r="L665" s="124"/>
      <c r="M665" s="121"/>
      <c r="N665" s="122"/>
      <c r="O665" s="122"/>
      <c r="P665" s="122"/>
      <c r="Q665" s="122"/>
      <c r="R665" s="124"/>
      <c r="S665" s="121"/>
      <c r="T665" s="124"/>
      <c r="U665" s="121"/>
      <c r="V665" s="122"/>
      <c r="W665" s="122"/>
      <c r="X665" s="124"/>
      <c r="Y665" s="121"/>
      <c r="Z665" s="122"/>
      <c r="AA665" s="124"/>
      <c r="AB665" s="121"/>
      <c r="AC665" s="122"/>
      <c r="AD665" s="124"/>
      <c r="AE665" s="328" t="str">
        <f t="shared" si="90"/>
        <v/>
      </c>
      <c r="AF665" s="328" t="str">
        <f t="shared" si="91"/>
        <v/>
      </c>
      <c r="AG665" s="328" t="str">
        <f t="shared" si="92"/>
        <v/>
      </c>
      <c r="AH665" s="328" t="str">
        <f t="shared" si="93"/>
        <v/>
      </c>
      <c r="AI665" s="328" t="str">
        <f t="shared" si="94"/>
        <v/>
      </c>
      <c r="AJ665" s="328" t="str">
        <f t="shared" si="95"/>
        <v/>
      </c>
      <c r="AK665" s="328" t="str">
        <f t="shared" si="96"/>
        <v/>
      </c>
      <c r="AL665" s="328" t="str">
        <f t="shared" si="97"/>
        <v/>
      </c>
      <c r="AM665" s="328" t="str">
        <f t="shared" si="98"/>
        <v/>
      </c>
      <c r="AN665" s="221"/>
      <c r="AO665" s="221"/>
      <c r="AP665" s="221"/>
      <c r="AQ665" s="221"/>
      <c r="AR665" s="221"/>
      <c r="AS665" s="221"/>
      <c r="AT665" s="221"/>
      <c r="AU665" s="221"/>
      <c r="AV665" s="221"/>
      <c r="AW665" s="221"/>
      <c r="AX665" s="221"/>
      <c r="AY665" s="221"/>
      <c r="AZ665" s="221"/>
      <c r="BA665" s="221"/>
      <c r="BB665" s="221"/>
      <c r="BC665" s="221"/>
      <c r="BD665" s="221"/>
      <c r="BE665" s="221"/>
      <c r="BF665" s="221"/>
      <c r="BG665" s="221"/>
      <c r="BH665" s="221"/>
      <c r="BI665" s="221"/>
      <c r="BJ665" s="221"/>
      <c r="BK665" s="221"/>
      <c r="BL665" s="221"/>
      <c r="BM665" s="221"/>
      <c r="BN665" s="221"/>
      <c r="BO665" s="221"/>
      <c r="BP665" s="221"/>
      <c r="BQ665" s="221"/>
      <c r="BR665" s="221"/>
      <c r="BS665" s="221"/>
      <c r="BT665" s="221"/>
      <c r="BU665" s="221"/>
      <c r="BV665" s="221"/>
      <c r="BW665" s="221"/>
      <c r="BX665" s="221"/>
      <c r="BY665" s="221"/>
      <c r="BZ665" s="221"/>
      <c r="CA665" s="221"/>
    </row>
    <row r="666" spans="1:79" ht="20.100000000000001" customHeight="1">
      <c r="A666" s="291" t="str">
        <f>IF(resultats_francais!A666="","",resultats_francais!A666)</f>
        <v/>
      </c>
      <c r="B666" s="121"/>
      <c r="C666" s="122"/>
      <c r="D666" s="123"/>
      <c r="E666" s="121"/>
      <c r="F666" s="122"/>
      <c r="G666" s="122"/>
      <c r="H666" s="124"/>
      <c r="I666" s="240"/>
      <c r="J666" s="121"/>
      <c r="K666" s="122"/>
      <c r="L666" s="124"/>
      <c r="M666" s="121"/>
      <c r="N666" s="122"/>
      <c r="O666" s="122"/>
      <c r="P666" s="122"/>
      <c r="Q666" s="122"/>
      <c r="R666" s="124"/>
      <c r="S666" s="121"/>
      <c r="T666" s="124"/>
      <c r="U666" s="121"/>
      <c r="V666" s="122"/>
      <c r="W666" s="122"/>
      <c r="X666" s="124"/>
      <c r="Y666" s="121"/>
      <c r="Z666" s="122"/>
      <c r="AA666" s="124"/>
      <c r="AB666" s="121"/>
      <c r="AC666" s="122"/>
      <c r="AD666" s="124"/>
      <c r="AE666" s="328" t="str">
        <f t="shared" si="90"/>
        <v/>
      </c>
      <c r="AF666" s="328" t="str">
        <f t="shared" si="91"/>
        <v/>
      </c>
      <c r="AG666" s="328" t="str">
        <f t="shared" si="92"/>
        <v/>
      </c>
      <c r="AH666" s="328" t="str">
        <f t="shared" si="93"/>
        <v/>
      </c>
      <c r="AI666" s="328" t="str">
        <f t="shared" si="94"/>
        <v/>
      </c>
      <c r="AJ666" s="328" t="str">
        <f t="shared" si="95"/>
        <v/>
      </c>
      <c r="AK666" s="328" t="str">
        <f t="shared" si="96"/>
        <v/>
      </c>
      <c r="AL666" s="328" t="str">
        <f t="shared" si="97"/>
        <v/>
      </c>
      <c r="AM666" s="328" t="str">
        <f t="shared" si="98"/>
        <v/>
      </c>
      <c r="AN666" s="221"/>
      <c r="AO666" s="221"/>
      <c r="AP666" s="221"/>
      <c r="AQ666" s="221"/>
      <c r="AR666" s="221"/>
      <c r="AS666" s="221"/>
      <c r="AT666" s="221"/>
      <c r="AU666" s="221"/>
      <c r="AV666" s="221"/>
      <c r="AW666" s="221"/>
      <c r="AX666" s="221"/>
      <c r="AY666" s="221"/>
      <c r="AZ666" s="221"/>
      <c r="BA666" s="221"/>
      <c r="BB666" s="221"/>
      <c r="BC666" s="221"/>
      <c r="BD666" s="221"/>
      <c r="BE666" s="221"/>
      <c r="BF666" s="221"/>
      <c r="BG666" s="221"/>
      <c r="BH666" s="221"/>
      <c r="BI666" s="221"/>
      <c r="BJ666" s="221"/>
      <c r="BK666" s="221"/>
      <c r="BL666" s="221"/>
      <c r="BM666" s="221"/>
      <c r="BN666" s="221"/>
      <c r="BO666" s="221"/>
      <c r="BP666" s="221"/>
      <c r="BQ666" s="221"/>
      <c r="BR666" s="221"/>
      <c r="BS666" s="221"/>
      <c r="BT666" s="221"/>
      <c r="BU666" s="221"/>
      <c r="BV666" s="221"/>
      <c r="BW666" s="221"/>
      <c r="BX666" s="221"/>
      <c r="BY666" s="221"/>
      <c r="BZ666" s="221"/>
      <c r="CA666" s="221"/>
    </row>
    <row r="667" spans="1:79" ht="20.100000000000001" customHeight="1">
      <c r="A667" s="291" t="str">
        <f>IF(resultats_francais!A667="","",resultats_francais!A667)</f>
        <v/>
      </c>
      <c r="B667" s="121"/>
      <c r="C667" s="122"/>
      <c r="D667" s="123"/>
      <c r="E667" s="121"/>
      <c r="F667" s="122"/>
      <c r="G667" s="122"/>
      <c r="H667" s="124"/>
      <c r="I667" s="240"/>
      <c r="J667" s="121"/>
      <c r="K667" s="122"/>
      <c r="L667" s="124"/>
      <c r="M667" s="121"/>
      <c r="N667" s="122"/>
      <c r="O667" s="122"/>
      <c r="P667" s="122"/>
      <c r="Q667" s="122"/>
      <c r="R667" s="124"/>
      <c r="S667" s="121"/>
      <c r="T667" s="124"/>
      <c r="U667" s="121"/>
      <c r="V667" s="122"/>
      <c r="W667" s="122"/>
      <c r="X667" s="124"/>
      <c r="Y667" s="121"/>
      <c r="Z667" s="122"/>
      <c r="AA667" s="124"/>
      <c r="AB667" s="121"/>
      <c r="AC667" s="122"/>
      <c r="AD667" s="124"/>
      <c r="AE667" s="328" t="str">
        <f t="shared" si="90"/>
        <v/>
      </c>
      <c r="AF667" s="328" t="str">
        <f t="shared" si="91"/>
        <v/>
      </c>
      <c r="AG667" s="328" t="str">
        <f t="shared" si="92"/>
        <v/>
      </c>
      <c r="AH667" s="328" t="str">
        <f t="shared" si="93"/>
        <v/>
      </c>
      <c r="AI667" s="328" t="str">
        <f t="shared" si="94"/>
        <v/>
      </c>
      <c r="AJ667" s="328" t="str">
        <f t="shared" si="95"/>
        <v/>
      </c>
      <c r="AK667" s="328" t="str">
        <f t="shared" si="96"/>
        <v/>
      </c>
      <c r="AL667" s="328" t="str">
        <f t="shared" si="97"/>
        <v/>
      </c>
      <c r="AM667" s="328" t="str">
        <f t="shared" si="98"/>
        <v/>
      </c>
      <c r="AN667" s="221"/>
      <c r="AO667" s="221"/>
      <c r="AP667" s="221"/>
      <c r="AQ667" s="221"/>
      <c r="AR667" s="221"/>
      <c r="AS667" s="221"/>
      <c r="AT667" s="221"/>
      <c r="AU667" s="221"/>
      <c r="AV667" s="221"/>
      <c r="AW667" s="221"/>
      <c r="AX667" s="221"/>
      <c r="AY667" s="221"/>
      <c r="AZ667" s="221"/>
      <c r="BA667" s="221"/>
      <c r="BB667" s="221"/>
      <c r="BC667" s="221"/>
      <c r="BD667" s="221"/>
      <c r="BE667" s="221"/>
      <c r="BF667" s="221"/>
      <c r="BG667" s="221"/>
      <c r="BH667" s="221"/>
      <c r="BI667" s="221"/>
      <c r="BJ667" s="221"/>
      <c r="BK667" s="221"/>
      <c r="BL667" s="221"/>
      <c r="BM667" s="221"/>
      <c r="BN667" s="221"/>
      <c r="BO667" s="221"/>
      <c r="BP667" s="221"/>
      <c r="BQ667" s="221"/>
      <c r="BR667" s="221"/>
      <c r="BS667" s="221"/>
      <c r="BT667" s="221"/>
      <c r="BU667" s="221"/>
      <c r="BV667" s="221"/>
      <c r="BW667" s="221"/>
      <c r="BX667" s="221"/>
      <c r="BY667" s="221"/>
      <c r="BZ667" s="221"/>
      <c r="CA667" s="221"/>
    </row>
    <row r="668" spans="1:79" ht="20.100000000000001" customHeight="1">
      <c r="A668" s="291" t="str">
        <f>IF(resultats_francais!A668="","",resultats_francais!A668)</f>
        <v/>
      </c>
      <c r="B668" s="121"/>
      <c r="C668" s="122"/>
      <c r="D668" s="123"/>
      <c r="E668" s="121"/>
      <c r="F668" s="122"/>
      <c r="G668" s="122"/>
      <c r="H668" s="124"/>
      <c r="I668" s="240"/>
      <c r="J668" s="121"/>
      <c r="K668" s="122"/>
      <c r="L668" s="124"/>
      <c r="M668" s="121"/>
      <c r="N668" s="122"/>
      <c r="O668" s="122"/>
      <c r="P668" s="122"/>
      <c r="Q668" s="122"/>
      <c r="R668" s="124"/>
      <c r="S668" s="121"/>
      <c r="T668" s="124"/>
      <c r="U668" s="121"/>
      <c r="V668" s="122"/>
      <c r="W668" s="122"/>
      <c r="X668" s="124"/>
      <c r="Y668" s="121"/>
      <c r="Z668" s="122"/>
      <c r="AA668" s="124"/>
      <c r="AB668" s="121"/>
      <c r="AC668" s="122"/>
      <c r="AD668" s="124"/>
      <c r="AE668" s="328" t="str">
        <f t="shared" si="90"/>
        <v/>
      </c>
      <c r="AF668" s="328" t="str">
        <f t="shared" si="91"/>
        <v/>
      </c>
      <c r="AG668" s="328" t="str">
        <f t="shared" si="92"/>
        <v/>
      </c>
      <c r="AH668" s="328" t="str">
        <f t="shared" si="93"/>
        <v/>
      </c>
      <c r="AI668" s="328" t="str">
        <f t="shared" si="94"/>
        <v/>
      </c>
      <c r="AJ668" s="328" t="str">
        <f t="shared" si="95"/>
        <v/>
      </c>
      <c r="AK668" s="328" t="str">
        <f t="shared" si="96"/>
        <v/>
      </c>
      <c r="AL668" s="328" t="str">
        <f t="shared" si="97"/>
        <v/>
      </c>
      <c r="AM668" s="328" t="str">
        <f t="shared" si="98"/>
        <v/>
      </c>
      <c r="AN668" s="221"/>
      <c r="AO668" s="221"/>
      <c r="AP668" s="221"/>
      <c r="AQ668" s="221"/>
      <c r="AR668" s="221"/>
      <c r="AS668" s="221"/>
      <c r="AT668" s="221"/>
      <c r="AU668" s="221"/>
      <c r="AV668" s="221"/>
      <c r="AW668" s="221"/>
      <c r="AX668" s="221"/>
      <c r="AY668" s="221"/>
      <c r="AZ668" s="221"/>
      <c r="BA668" s="221"/>
      <c r="BB668" s="221"/>
      <c r="BC668" s="221"/>
      <c r="BD668" s="221"/>
      <c r="BE668" s="221"/>
      <c r="BF668" s="221"/>
      <c r="BG668" s="221"/>
      <c r="BH668" s="221"/>
      <c r="BI668" s="221"/>
      <c r="BJ668" s="221"/>
      <c r="BK668" s="221"/>
      <c r="BL668" s="221"/>
      <c r="BM668" s="221"/>
      <c r="BN668" s="221"/>
      <c r="BO668" s="221"/>
      <c r="BP668" s="221"/>
      <c r="BQ668" s="221"/>
      <c r="BR668" s="221"/>
      <c r="BS668" s="221"/>
      <c r="BT668" s="221"/>
      <c r="BU668" s="221"/>
      <c r="BV668" s="221"/>
      <c r="BW668" s="221"/>
      <c r="BX668" s="221"/>
      <c r="BY668" s="221"/>
      <c r="BZ668" s="221"/>
      <c r="CA668" s="221"/>
    </row>
    <row r="669" spans="1:79" ht="20.100000000000001" customHeight="1">
      <c r="A669" s="291" t="str">
        <f>IF(resultats_francais!A669="","",resultats_francais!A669)</f>
        <v/>
      </c>
      <c r="B669" s="121"/>
      <c r="C669" s="122"/>
      <c r="D669" s="123"/>
      <c r="E669" s="121"/>
      <c r="F669" s="122"/>
      <c r="G669" s="122"/>
      <c r="H669" s="124"/>
      <c r="I669" s="240"/>
      <c r="J669" s="121"/>
      <c r="K669" s="122"/>
      <c r="L669" s="124"/>
      <c r="M669" s="121"/>
      <c r="N669" s="122"/>
      <c r="O669" s="122"/>
      <c r="P669" s="122"/>
      <c r="Q669" s="122"/>
      <c r="R669" s="124"/>
      <c r="S669" s="121"/>
      <c r="T669" s="124"/>
      <c r="U669" s="121"/>
      <c r="V669" s="122"/>
      <c r="W669" s="122"/>
      <c r="X669" s="124"/>
      <c r="Y669" s="121"/>
      <c r="Z669" s="122"/>
      <c r="AA669" s="124"/>
      <c r="AB669" s="121"/>
      <c r="AC669" s="122"/>
      <c r="AD669" s="124"/>
      <c r="AE669" s="328" t="str">
        <f t="shared" si="90"/>
        <v/>
      </c>
      <c r="AF669" s="328" t="str">
        <f t="shared" si="91"/>
        <v/>
      </c>
      <c r="AG669" s="328" t="str">
        <f t="shared" si="92"/>
        <v/>
      </c>
      <c r="AH669" s="328" t="str">
        <f t="shared" si="93"/>
        <v/>
      </c>
      <c r="AI669" s="328" t="str">
        <f t="shared" si="94"/>
        <v/>
      </c>
      <c r="AJ669" s="328" t="str">
        <f t="shared" si="95"/>
        <v/>
      </c>
      <c r="AK669" s="328" t="str">
        <f t="shared" si="96"/>
        <v/>
      </c>
      <c r="AL669" s="328" t="str">
        <f t="shared" si="97"/>
        <v/>
      </c>
      <c r="AM669" s="328" t="str">
        <f t="shared" si="98"/>
        <v/>
      </c>
      <c r="AN669" s="221"/>
      <c r="AO669" s="221"/>
      <c r="AP669" s="221"/>
      <c r="AQ669" s="221"/>
      <c r="AR669" s="221"/>
      <c r="AS669" s="221"/>
      <c r="AT669" s="221"/>
      <c r="AU669" s="221"/>
      <c r="AV669" s="221"/>
      <c r="AW669" s="221"/>
      <c r="AX669" s="221"/>
      <c r="AY669" s="221"/>
      <c r="AZ669" s="221"/>
      <c r="BA669" s="221"/>
      <c r="BB669" s="221"/>
      <c r="BC669" s="221"/>
      <c r="BD669" s="221"/>
      <c r="BE669" s="221"/>
      <c r="BF669" s="221"/>
      <c r="BG669" s="221"/>
      <c r="BH669" s="221"/>
      <c r="BI669" s="221"/>
      <c r="BJ669" s="221"/>
      <c r="BK669" s="221"/>
      <c r="BL669" s="221"/>
      <c r="BM669" s="221"/>
      <c r="BN669" s="221"/>
      <c r="BO669" s="221"/>
      <c r="BP669" s="221"/>
      <c r="BQ669" s="221"/>
      <c r="BR669" s="221"/>
      <c r="BS669" s="221"/>
      <c r="BT669" s="221"/>
      <c r="BU669" s="221"/>
      <c r="BV669" s="221"/>
      <c r="BW669" s="221"/>
      <c r="BX669" s="221"/>
      <c r="BY669" s="221"/>
      <c r="BZ669" s="221"/>
      <c r="CA669" s="221"/>
    </row>
    <row r="670" spans="1:79" ht="20.100000000000001" customHeight="1">
      <c r="A670" s="291" t="str">
        <f>IF(resultats_francais!A670="","",resultats_francais!A670)</f>
        <v/>
      </c>
      <c r="B670" s="121"/>
      <c r="C670" s="122"/>
      <c r="D670" s="123"/>
      <c r="E670" s="121"/>
      <c r="F670" s="122"/>
      <c r="G670" s="122"/>
      <c r="H670" s="124"/>
      <c r="I670" s="240"/>
      <c r="J670" s="121"/>
      <c r="K670" s="122"/>
      <c r="L670" s="124"/>
      <c r="M670" s="121"/>
      <c r="N670" s="122"/>
      <c r="O670" s="122"/>
      <c r="P670" s="122"/>
      <c r="Q670" s="122"/>
      <c r="R670" s="124"/>
      <c r="S670" s="121"/>
      <c r="T670" s="124"/>
      <c r="U670" s="121"/>
      <c r="V670" s="122"/>
      <c r="W670" s="122"/>
      <c r="X670" s="124"/>
      <c r="Y670" s="121"/>
      <c r="Z670" s="122"/>
      <c r="AA670" s="124"/>
      <c r="AB670" s="121"/>
      <c r="AC670" s="122"/>
      <c r="AD670" s="124"/>
      <c r="AE670" s="328" t="str">
        <f t="shared" si="90"/>
        <v/>
      </c>
      <c r="AF670" s="328" t="str">
        <f t="shared" si="91"/>
        <v/>
      </c>
      <c r="AG670" s="328" t="str">
        <f t="shared" si="92"/>
        <v/>
      </c>
      <c r="AH670" s="328" t="str">
        <f t="shared" si="93"/>
        <v/>
      </c>
      <c r="AI670" s="328" t="str">
        <f t="shared" si="94"/>
        <v/>
      </c>
      <c r="AJ670" s="328" t="str">
        <f t="shared" si="95"/>
        <v/>
      </c>
      <c r="AK670" s="328" t="str">
        <f t="shared" si="96"/>
        <v/>
      </c>
      <c r="AL670" s="328" t="str">
        <f t="shared" si="97"/>
        <v/>
      </c>
      <c r="AM670" s="328" t="str">
        <f t="shared" si="98"/>
        <v/>
      </c>
      <c r="AN670" s="221"/>
      <c r="AO670" s="221"/>
      <c r="AP670" s="221"/>
      <c r="AQ670" s="221"/>
      <c r="AR670" s="221"/>
      <c r="AS670" s="221"/>
      <c r="AT670" s="221"/>
      <c r="AU670" s="221"/>
      <c r="AV670" s="221"/>
      <c r="AW670" s="221"/>
      <c r="AX670" s="221"/>
      <c r="AY670" s="221"/>
      <c r="AZ670" s="221"/>
      <c r="BA670" s="221"/>
      <c r="BB670" s="221"/>
      <c r="BC670" s="221"/>
      <c r="BD670" s="221"/>
      <c r="BE670" s="221"/>
      <c r="BF670" s="221"/>
      <c r="BG670" s="221"/>
      <c r="BH670" s="221"/>
      <c r="BI670" s="221"/>
      <c r="BJ670" s="221"/>
      <c r="BK670" s="221"/>
      <c r="BL670" s="221"/>
      <c r="BM670" s="221"/>
      <c r="BN670" s="221"/>
      <c r="BO670" s="221"/>
      <c r="BP670" s="221"/>
      <c r="BQ670" s="221"/>
      <c r="BR670" s="221"/>
      <c r="BS670" s="221"/>
      <c r="BT670" s="221"/>
      <c r="BU670" s="221"/>
      <c r="BV670" s="221"/>
      <c r="BW670" s="221"/>
      <c r="BX670" s="221"/>
      <c r="BY670" s="221"/>
      <c r="BZ670" s="221"/>
      <c r="CA670" s="221"/>
    </row>
    <row r="671" spans="1:79" ht="20.100000000000001" customHeight="1">
      <c r="A671" s="291" t="str">
        <f>IF(resultats_francais!A671="","",resultats_francais!A671)</f>
        <v/>
      </c>
      <c r="B671" s="121"/>
      <c r="C671" s="122"/>
      <c r="D671" s="123"/>
      <c r="E671" s="121"/>
      <c r="F671" s="122"/>
      <c r="G671" s="122"/>
      <c r="H671" s="124"/>
      <c r="I671" s="240"/>
      <c r="J671" s="121"/>
      <c r="K671" s="122"/>
      <c r="L671" s="124"/>
      <c r="M671" s="121"/>
      <c r="N671" s="122"/>
      <c r="O671" s="122"/>
      <c r="P671" s="122"/>
      <c r="Q671" s="122"/>
      <c r="R671" s="124"/>
      <c r="S671" s="121"/>
      <c r="T671" s="124"/>
      <c r="U671" s="121"/>
      <c r="V671" s="122"/>
      <c r="W671" s="122"/>
      <c r="X671" s="124"/>
      <c r="Y671" s="121"/>
      <c r="Z671" s="122"/>
      <c r="AA671" s="124"/>
      <c r="AB671" s="121"/>
      <c r="AC671" s="122"/>
      <c r="AD671" s="124"/>
      <c r="AE671" s="328" t="str">
        <f t="shared" si="90"/>
        <v/>
      </c>
      <c r="AF671" s="328" t="str">
        <f t="shared" si="91"/>
        <v/>
      </c>
      <c r="AG671" s="328" t="str">
        <f t="shared" si="92"/>
        <v/>
      </c>
      <c r="AH671" s="328" t="str">
        <f t="shared" si="93"/>
        <v/>
      </c>
      <c r="AI671" s="328" t="str">
        <f t="shared" si="94"/>
        <v/>
      </c>
      <c r="AJ671" s="328" t="str">
        <f t="shared" si="95"/>
        <v/>
      </c>
      <c r="AK671" s="328" t="str">
        <f t="shared" si="96"/>
        <v/>
      </c>
      <c r="AL671" s="328" t="str">
        <f t="shared" si="97"/>
        <v/>
      </c>
      <c r="AM671" s="328" t="str">
        <f t="shared" si="98"/>
        <v/>
      </c>
      <c r="AN671" s="221"/>
      <c r="AO671" s="221"/>
      <c r="AP671" s="221"/>
      <c r="AQ671" s="221"/>
      <c r="AR671" s="221"/>
      <c r="AS671" s="221"/>
      <c r="AT671" s="221"/>
      <c r="AU671" s="221"/>
      <c r="AV671" s="221"/>
      <c r="AW671" s="221"/>
      <c r="AX671" s="221"/>
      <c r="AY671" s="221"/>
      <c r="AZ671" s="221"/>
      <c r="BA671" s="221"/>
      <c r="BB671" s="221"/>
      <c r="BC671" s="221"/>
      <c r="BD671" s="221"/>
      <c r="BE671" s="221"/>
      <c r="BF671" s="221"/>
      <c r="BG671" s="221"/>
      <c r="BH671" s="221"/>
      <c r="BI671" s="221"/>
      <c r="BJ671" s="221"/>
      <c r="BK671" s="221"/>
      <c r="BL671" s="221"/>
      <c r="BM671" s="221"/>
      <c r="BN671" s="221"/>
      <c r="BO671" s="221"/>
      <c r="BP671" s="221"/>
      <c r="BQ671" s="221"/>
      <c r="BR671" s="221"/>
      <c r="BS671" s="221"/>
      <c r="BT671" s="221"/>
      <c r="BU671" s="221"/>
      <c r="BV671" s="221"/>
      <c r="BW671" s="221"/>
      <c r="BX671" s="221"/>
      <c r="BY671" s="221"/>
      <c r="BZ671" s="221"/>
      <c r="CA671" s="221"/>
    </row>
    <row r="672" spans="1:79" ht="20.100000000000001" customHeight="1">
      <c r="A672" s="291" t="str">
        <f>IF(resultats_francais!A672="","",resultats_francais!A672)</f>
        <v/>
      </c>
      <c r="B672" s="121"/>
      <c r="C672" s="122"/>
      <c r="D672" s="123"/>
      <c r="E672" s="121"/>
      <c r="F672" s="122"/>
      <c r="G672" s="122"/>
      <c r="H672" s="124"/>
      <c r="I672" s="240"/>
      <c r="J672" s="121"/>
      <c r="K672" s="122"/>
      <c r="L672" s="124"/>
      <c r="M672" s="121"/>
      <c r="N672" s="122"/>
      <c r="O672" s="122"/>
      <c r="P672" s="122"/>
      <c r="Q672" s="122"/>
      <c r="R672" s="124"/>
      <c r="S672" s="121"/>
      <c r="T672" s="124"/>
      <c r="U672" s="121"/>
      <c r="V672" s="122"/>
      <c r="W672" s="122"/>
      <c r="X672" s="124"/>
      <c r="Y672" s="121"/>
      <c r="Z672" s="122"/>
      <c r="AA672" s="124"/>
      <c r="AB672" s="121"/>
      <c r="AC672" s="122"/>
      <c r="AD672" s="124"/>
      <c r="AE672" s="328" t="str">
        <f t="shared" si="90"/>
        <v/>
      </c>
      <c r="AF672" s="328" t="str">
        <f t="shared" si="91"/>
        <v/>
      </c>
      <c r="AG672" s="328" t="str">
        <f t="shared" si="92"/>
        <v/>
      </c>
      <c r="AH672" s="328" t="str">
        <f t="shared" si="93"/>
        <v/>
      </c>
      <c r="AI672" s="328" t="str">
        <f t="shared" si="94"/>
        <v/>
      </c>
      <c r="AJ672" s="328" t="str">
        <f t="shared" si="95"/>
        <v/>
      </c>
      <c r="AK672" s="328" t="str">
        <f t="shared" si="96"/>
        <v/>
      </c>
      <c r="AL672" s="328" t="str">
        <f t="shared" si="97"/>
        <v/>
      </c>
      <c r="AM672" s="328" t="str">
        <f t="shared" si="98"/>
        <v/>
      </c>
      <c r="AN672" s="221"/>
      <c r="AO672" s="221"/>
      <c r="AP672" s="221"/>
      <c r="AQ672" s="221"/>
      <c r="AR672" s="221"/>
      <c r="AS672" s="221"/>
      <c r="AT672" s="221"/>
      <c r="AU672" s="221"/>
      <c r="AV672" s="221"/>
      <c r="AW672" s="221"/>
      <c r="AX672" s="221"/>
      <c r="AY672" s="221"/>
      <c r="AZ672" s="221"/>
      <c r="BA672" s="221"/>
      <c r="BB672" s="221"/>
      <c r="BC672" s="221"/>
      <c r="BD672" s="221"/>
      <c r="BE672" s="221"/>
      <c r="BF672" s="221"/>
      <c r="BG672" s="221"/>
      <c r="BH672" s="221"/>
      <c r="BI672" s="221"/>
      <c r="BJ672" s="221"/>
      <c r="BK672" s="221"/>
      <c r="BL672" s="221"/>
      <c r="BM672" s="221"/>
      <c r="BN672" s="221"/>
      <c r="BO672" s="221"/>
      <c r="BP672" s="221"/>
      <c r="BQ672" s="221"/>
      <c r="BR672" s="221"/>
      <c r="BS672" s="221"/>
      <c r="BT672" s="221"/>
      <c r="BU672" s="221"/>
      <c r="BV672" s="221"/>
      <c r="BW672" s="221"/>
      <c r="BX672" s="221"/>
      <c r="BY672" s="221"/>
      <c r="BZ672" s="221"/>
      <c r="CA672" s="221"/>
    </row>
    <row r="673" spans="1:79" ht="20.100000000000001" customHeight="1">
      <c r="A673" s="291" t="str">
        <f>IF(resultats_francais!A673="","",resultats_francais!A673)</f>
        <v/>
      </c>
      <c r="B673" s="121"/>
      <c r="C673" s="122"/>
      <c r="D673" s="123"/>
      <c r="E673" s="121"/>
      <c r="F673" s="122"/>
      <c r="G673" s="122"/>
      <c r="H673" s="124"/>
      <c r="I673" s="240"/>
      <c r="J673" s="121"/>
      <c r="K673" s="122"/>
      <c r="L673" s="124"/>
      <c r="M673" s="121"/>
      <c r="N673" s="122"/>
      <c r="O673" s="122"/>
      <c r="P673" s="122"/>
      <c r="Q673" s="122"/>
      <c r="R673" s="124"/>
      <c r="S673" s="121"/>
      <c r="T673" s="124"/>
      <c r="U673" s="121"/>
      <c r="V673" s="122"/>
      <c r="W673" s="122"/>
      <c r="X673" s="124"/>
      <c r="Y673" s="121"/>
      <c r="Z673" s="122"/>
      <c r="AA673" s="124"/>
      <c r="AB673" s="121"/>
      <c r="AC673" s="122"/>
      <c r="AD673" s="124"/>
      <c r="AE673" s="328" t="str">
        <f t="shared" si="90"/>
        <v/>
      </c>
      <c r="AF673" s="328" t="str">
        <f t="shared" si="91"/>
        <v/>
      </c>
      <c r="AG673" s="328" t="str">
        <f t="shared" si="92"/>
        <v/>
      </c>
      <c r="AH673" s="328" t="str">
        <f t="shared" si="93"/>
        <v/>
      </c>
      <c r="AI673" s="328" t="str">
        <f t="shared" si="94"/>
        <v/>
      </c>
      <c r="AJ673" s="328" t="str">
        <f t="shared" si="95"/>
        <v/>
      </c>
      <c r="AK673" s="328" t="str">
        <f t="shared" si="96"/>
        <v/>
      </c>
      <c r="AL673" s="328" t="str">
        <f t="shared" si="97"/>
        <v/>
      </c>
      <c r="AM673" s="328" t="str">
        <f t="shared" si="98"/>
        <v/>
      </c>
      <c r="AN673" s="221"/>
      <c r="AO673" s="221"/>
      <c r="AP673" s="221"/>
      <c r="AQ673" s="221"/>
      <c r="AR673" s="221"/>
      <c r="AS673" s="221"/>
      <c r="AT673" s="221"/>
      <c r="AU673" s="221"/>
      <c r="AV673" s="221"/>
      <c r="AW673" s="221"/>
      <c r="AX673" s="221"/>
      <c r="AY673" s="221"/>
      <c r="AZ673" s="221"/>
      <c r="BA673" s="221"/>
      <c r="BB673" s="221"/>
      <c r="BC673" s="221"/>
      <c r="BD673" s="221"/>
      <c r="BE673" s="221"/>
      <c r="BF673" s="221"/>
      <c r="BG673" s="221"/>
      <c r="BH673" s="221"/>
      <c r="BI673" s="221"/>
      <c r="BJ673" s="221"/>
      <c r="BK673" s="221"/>
      <c r="BL673" s="221"/>
      <c r="BM673" s="221"/>
      <c r="BN673" s="221"/>
      <c r="BO673" s="221"/>
      <c r="BP673" s="221"/>
      <c r="BQ673" s="221"/>
      <c r="BR673" s="221"/>
      <c r="BS673" s="221"/>
      <c r="BT673" s="221"/>
      <c r="BU673" s="221"/>
      <c r="BV673" s="221"/>
      <c r="BW673" s="221"/>
      <c r="BX673" s="221"/>
      <c r="BY673" s="221"/>
      <c r="BZ673" s="221"/>
      <c r="CA673" s="221"/>
    </row>
    <row r="674" spans="1:79" ht="20.100000000000001" customHeight="1">
      <c r="A674" s="291" t="str">
        <f>IF(resultats_francais!A674="","",resultats_francais!A674)</f>
        <v/>
      </c>
      <c r="B674" s="121"/>
      <c r="C674" s="122"/>
      <c r="D674" s="123"/>
      <c r="E674" s="121"/>
      <c r="F674" s="122"/>
      <c r="G674" s="122"/>
      <c r="H674" s="124"/>
      <c r="I674" s="240"/>
      <c r="J674" s="121"/>
      <c r="K674" s="122"/>
      <c r="L674" s="124"/>
      <c r="M674" s="121"/>
      <c r="N674" s="122"/>
      <c r="O674" s="122"/>
      <c r="P674" s="122"/>
      <c r="Q674" s="122"/>
      <c r="R674" s="124"/>
      <c r="S674" s="121"/>
      <c r="T674" s="124"/>
      <c r="U674" s="121"/>
      <c r="V674" s="122"/>
      <c r="W674" s="122"/>
      <c r="X674" s="124"/>
      <c r="Y674" s="121"/>
      <c r="Z674" s="122"/>
      <c r="AA674" s="124"/>
      <c r="AB674" s="121"/>
      <c r="AC674" s="122"/>
      <c r="AD674" s="124"/>
      <c r="AE674" s="328" t="str">
        <f t="shared" si="90"/>
        <v/>
      </c>
      <c r="AF674" s="328" t="str">
        <f t="shared" si="91"/>
        <v/>
      </c>
      <c r="AG674" s="328" t="str">
        <f t="shared" si="92"/>
        <v/>
      </c>
      <c r="AH674" s="328" t="str">
        <f t="shared" si="93"/>
        <v/>
      </c>
      <c r="AI674" s="328" t="str">
        <f t="shared" si="94"/>
        <v/>
      </c>
      <c r="AJ674" s="328" t="str">
        <f t="shared" si="95"/>
        <v/>
      </c>
      <c r="AK674" s="328" t="str">
        <f t="shared" si="96"/>
        <v/>
      </c>
      <c r="AL674" s="328" t="str">
        <f t="shared" si="97"/>
        <v/>
      </c>
      <c r="AM674" s="328" t="str">
        <f t="shared" si="98"/>
        <v/>
      </c>
      <c r="AN674" s="221"/>
      <c r="AO674" s="221"/>
      <c r="AP674" s="221"/>
      <c r="AQ674" s="221"/>
      <c r="AR674" s="221"/>
      <c r="AS674" s="221"/>
      <c r="AT674" s="221"/>
      <c r="AU674" s="221"/>
      <c r="AV674" s="221"/>
      <c r="AW674" s="221"/>
      <c r="AX674" s="221"/>
      <c r="AY674" s="221"/>
      <c r="AZ674" s="221"/>
      <c r="BA674" s="221"/>
      <c r="BB674" s="221"/>
      <c r="BC674" s="221"/>
      <c r="BD674" s="221"/>
      <c r="BE674" s="221"/>
      <c r="BF674" s="221"/>
      <c r="BG674" s="221"/>
      <c r="BH674" s="221"/>
      <c r="BI674" s="221"/>
      <c r="BJ674" s="221"/>
      <c r="BK674" s="221"/>
      <c r="BL674" s="221"/>
      <c r="BM674" s="221"/>
      <c r="BN674" s="221"/>
      <c r="BO674" s="221"/>
      <c r="BP674" s="221"/>
      <c r="BQ674" s="221"/>
      <c r="BR674" s="221"/>
      <c r="BS674" s="221"/>
      <c r="BT674" s="221"/>
      <c r="BU674" s="221"/>
      <c r="BV674" s="221"/>
      <c r="BW674" s="221"/>
      <c r="BX674" s="221"/>
      <c r="BY674" s="221"/>
      <c r="BZ674" s="221"/>
      <c r="CA674" s="221"/>
    </row>
    <row r="675" spans="1:79" ht="20.100000000000001" customHeight="1">
      <c r="A675" s="291" t="str">
        <f>IF(resultats_francais!A675="","",resultats_francais!A675)</f>
        <v/>
      </c>
      <c r="B675" s="121"/>
      <c r="C675" s="122"/>
      <c r="D675" s="123"/>
      <c r="E675" s="121"/>
      <c r="F675" s="122"/>
      <c r="G675" s="122"/>
      <c r="H675" s="124"/>
      <c r="I675" s="240"/>
      <c r="J675" s="121"/>
      <c r="K675" s="122"/>
      <c r="L675" s="124"/>
      <c r="M675" s="121"/>
      <c r="N675" s="122"/>
      <c r="O675" s="122"/>
      <c r="P675" s="122"/>
      <c r="Q675" s="122"/>
      <c r="R675" s="124"/>
      <c r="S675" s="121"/>
      <c r="T675" s="124"/>
      <c r="U675" s="121"/>
      <c r="V675" s="122"/>
      <c r="W675" s="122"/>
      <c r="X675" s="124"/>
      <c r="Y675" s="121"/>
      <c r="Z675" s="122"/>
      <c r="AA675" s="124"/>
      <c r="AB675" s="121"/>
      <c r="AC675" s="122"/>
      <c r="AD675" s="124"/>
      <c r="AE675" s="328" t="str">
        <f t="shared" si="90"/>
        <v/>
      </c>
      <c r="AF675" s="328" t="str">
        <f t="shared" si="91"/>
        <v/>
      </c>
      <c r="AG675" s="328" t="str">
        <f t="shared" si="92"/>
        <v/>
      </c>
      <c r="AH675" s="328" t="str">
        <f t="shared" si="93"/>
        <v/>
      </c>
      <c r="AI675" s="328" t="str">
        <f t="shared" si="94"/>
        <v/>
      </c>
      <c r="AJ675" s="328" t="str">
        <f t="shared" si="95"/>
        <v/>
      </c>
      <c r="AK675" s="328" t="str">
        <f t="shared" si="96"/>
        <v/>
      </c>
      <c r="AL675" s="328" t="str">
        <f t="shared" si="97"/>
        <v/>
      </c>
      <c r="AM675" s="328" t="str">
        <f t="shared" si="98"/>
        <v/>
      </c>
      <c r="AN675" s="221"/>
      <c r="AO675" s="221"/>
      <c r="AP675" s="221"/>
      <c r="AQ675" s="221"/>
      <c r="AR675" s="221"/>
      <c r="AS675" s="221"/>
      <c r="AT675" s="221"/>
      <c r="AU675" s="221"/>
      <c r="AV675" s="221"/>
      <c r="AW675" s="221"/>
      <c r="AX675" s="221"/>
      <c r="AY675" s="221"/>
      <c r="AZ675" s="221"/>
      <c r="BA675" s="221"/>
      <c r="BB675" s="221"/>
      <c r="BC675" s="221"/>
      <c r="BD675" s="221"/>
      <c r="BE675" s="221"/>
      <c r="BF675" s="221"/>
      <c r="BG675" s="221"/>
      <c r="BH675" s="221"/>
      <c r="BI675" s="221"/>
      <c r="BJ675" s="221"/>
      <c r="BK675" s="221"/>
      <c r="BL675" s="221"/>
      <c r="BM675" s="221"/>
      <c r="BN675" s="221"/>
      <c r="BO675" s="221"/>
      <c r="BP675" s="221"/>
      <c r="BQ675" s="221"/>
      <c r="BR675" s="221"/>
      <c r="BS675" s="221"/>
      <c r="BT675" s="221"/>
      <c r="BU675" s="221"/>
      <c r="BV675" s="221"/>
      <c r="BW675" s="221"/>
      <c r="BX675" s="221"/>
      <c r="BY675" s="221"/>
      <c r="BZ675" s="221"/>
      <c r="CA675" s="221"/>
    </row>
    <row r="676" spans="1:79" ht="20.100000000000001" customHeight="1">
      <c r="A676" s="291" t="str">
        <f>IF(resultats_francais!A676="","",resultats_francais!A676)</f>
        <v/>
      </c>
      <c r="B676" s="121"/>
      <c r="C676" s="122"/>
      <c r="D676" s="123"/>
      <c r="E676" s="121"/>
      <c r="F676" s="122"/>
      <c r="G676" s="122"/>
      <c r="H676" s="124"/>
      <c r="I676" s="240"/>
      <c r="J676" s="121"/>
      <c r="K676" s="122"/>
      <c r="L676" s="124"/>
      <c r="M676" s="121"/>
      <c r="N676" s="122"/>
      <c r="O676" s="122"/>
      <c r="P676" s="122"/>
      <c r="Q676" s="122"/>
      <c r="R676" s="124"/>
      <c r="S676" s="121"/>
      <c r="T676" s="124"/>
      <c r="U676" s="121"/>
      <c r="V676" s="122"/>
      <c r="W676" s="122"/>
      <c r="X676" s="124"/>
      <c r="Y676" s="121"/>
      <c r="Z676" s="122"/>
      <c r="AA676" s="124"/>
      <c r="AB676" s="121"/>
      <c r="AC676" s="122"/>
      <c r="AD676" s="124"/>
      <c r="AE676" s="328" t="str">
        <f t="shared" si="90"/>
        <v/>
      </c>
      <c r="AF676" s="328" t="str">
        <f t="shared" si="91"/>
        <v/>
      </c>
      <c r="AG676" s="328" t="str">
        <f t="shared" si="92"/>
        <v/>
      </c>
      <c r="AH676" s="328" t="str">
        <f t="shared" si="93"/>
        <v/>
      </c>
      <c r="AI676" s="328" t="str">
        <f t="shared" si="94"/>
        <v/>
      </c>
      <c r="AJ676" s="328" t="str">
        <f t="shared" si="95"/>
        <v/>
      </c>
      <c r="AK676" s="328" t="str">
        <f t="shared" si="96"/>
        <v/>
      </c>
      <c r="AL676" s="328" t="str">
        <f t="shared" si="97"/>
        <v/>
      </c>
      <c r="AM676" s="328" t="str">
        <f t="shared" si="98"/>
        <v/>
      </c>
      <c r="AN676" s="221"/>
      <c r="AO676" s="221"/>
      <c r="AP676" s="221"/>
      <c r="AQ676" s="221"/>
      <c r="AR676" s="221"/>
      <c r="AS676" s="221"/>
      <c r="AT676" s="221"/>
      <c r="AU676" s="221"/>
      <c r="AV676" s="221"/>
      <c r="AW676" s="221"/>
      <c r="AX676" s="221"/>
      <c r="AY676" s="221"/>
      <c r="AZ676" s="221"/>
      <c r="BA676" s="221"/>
      <c r="BB676" s="221"/>
      <c r="BC676" s="221"/>
      <c r="BD676" s="221"/>
      <c r="BE676" s="221"/>
      <c r="BF676" s="221"/>
      <c r="BG676" s="221"/>
      <c r="BH676" s="221"/>
      <c r="BI676" s="221"/>
      <c r="BJ676" s="221"/>
      <c r="BK676" s="221"/>
      <c r="BL676" s="221"/>
      <c r="BM676" s="221"/>
      <c r="BN676" s="221"/>
      <c r="BO676" s="221"/>
      <c r="BP676" s="221"/>
      <c r="BQ676" s="221"/>
      <c r="BR676" s="221"/>
      <c r="BS676" s="221"/>
      <c r="BT676" s="221"/>
      <c r="BU676" s="221"/>
      <c r="BV676" s="221"/>
      <c r="BW676" s="221"/>
      <c r="BX676" s="221"/>
      <c r="BY676" s="221"/>
      <c r="BZ676" s="221"/>
      <c r="CA676" s="221"/>
    </row>
    <row r="677" spans="1:79" ht="20.100000000000001" customHeight="1">
      <c r="A677" s="291" t="str">
        <f>IF(resultats_francais!A677="","",resultats_francais!A677)</f>
        <v/>
      </c>
      <c r="B677" s="121"/>
      <c r="C677" s="122"/>
      <c r="D677" s="123"/>
      <c r="E677" s="121"/>
      <c r="F677" s="122"/>
      <c r="G677" s="122"/>
      <c r="H677" s="124"/>
      <c r="I677" s="240"/>
      <c r="J677" s="121"/>
      <c r="K677" s="122"/>
      <c r="L677" s="124"/>
      <c r="M677" s="121"/>
      <c r="N677" s="122"/>
      <c r="O677" s="122"/>
      <c r="P677" s="122"/>
      <c r="Q677" s="122"/>
      <c r="R677" s="124"/>
      <c r="S677" s="121"/>
      <c r="T677" s="124"/>
      <c r="U677" s="121"/>
      <c r="V677" s="122"/>
      <c r="W677" s="122"/>
      <c r="X677" s="124"/>
      <c r="Y677" s="121"/>
      <c r="Z677" s="122"/>
      <c r="AA677" s="124"/>
      <c r="AB677" s="121"/>
      <c r="AC677" s="122"/>
      <c r="AD677" s="124"/>
      <c r="AE677" s="328" t="str">
        <f t="shared" si="90"/>
        <v/>
      </c>
      <c r="AF677" s="328" t="str">
        <f t="shared" si="91"/>
        <v/>
      </c>
      <c r="AG677" s="328" t="str">
        <f t="shared" si="92"/>
        <v/>
      </c>
      <c r="AH677" s="328" t="str">
        <f t="shared" si="93"/>
        <v/>
      </c>
      <c r="AI677" s="328" t="str">
        <f t="shared" si="94"/>
        <v/>
      </c>
      <c r="AJ677" s="328" t="str">
        <f t="shared" si="95"/>
        <v/>
      </c>
      <c r="AK677" s="328" t="str">
        <f t="shared" si="96"/>
        <v/>
      </c>
      <c r="AL677" s="328" t="str">
        <f t="shared" si="97"/>
        <v/>
      </c>
      <c r="AM677" s="328" t="str">
        <f t="shared" si="98"/>
        <v/>
      </c>
      <c r="AN677" s="221"/>
      <c r="AO677" s="221"/>
      <c r="AP677" s="221"/>
      <c r="AQ677" s="221"/>
      <c r="AR677" s="221"/>
      <c r="AS677" s="221"/>
      <c r="AT677" s="221"/>
      <c r="AU677" s="221"/>
      <c r="AV677" s="221"/>
      <c r="AW677" s="221"/>
      <c r="AX677" s="221"/>
      <c r="AY677" s="221"/>
      <c r="AZ677" s="221"/>
      <c r="BA677" s="221"/>
      <c r="BB677" s="221"/>
      <c r="BC677" s="221"/>
      <c r="BD677" s="221"/>
      <c r="BE677" s="221"/>
      <c r="BF677" s="221"/>
      <c r="BG677" s="221"/>
      <c r="BH677" s="221"/>
      <c r="BI677" s="221"/>
      <c r="BJ677" s="221"/>
      <c r="BK677" s="221"/>
      <c r="BL677" s="221"/>
      <c r="BM677" s="221"/>
      <c r="BN677" s="221"/>
      <c r="BO677" s="221"/>
      <c r="BP677" s="221"/>
      <c r="BQ677" s="221"/>
      <c r="BR677" s="221"/>
      <c r="BS677" s="221"/>
      <c r="BT677" s="221"/>
      <c r="BU677" s="221"/>
      <c r="BV677" s="221"/>
      <c r="BW677" s="221"/>
      <c r="BX677" s="221"/>
      <c r="BY677" s="221"/>
      <c r="BZ677" s="221"/>
      <c r="CA677" s="221"/>
    </row>
    <row r="678" spans="1:79" ht="20.100000000000001" customHeight="1">
      <c r="A678" s="291" t="str">
        <f>IF(resultats_francais!A678="","",resultats_francais!A678)</f>
        <v/>
      </c>
      <c r="B678" s="121"/>
      <c r="C678" s="122"/>
      <c r="D678" s="123"/>
      <c r="E678" s="121"/>
      <c r="F678" s="122"/>
      <c r="G678" s="122"/>
      <c r="H678" s="124"/>
      <c r="I678" s="240"/>
      <c r="J678" s="121"/>
      <c r="K678" s="122"/>
      <c r="L678" s="124"/>
      <c r="M678" s="121"/>
      <c r="N678" s="122"/>
      <c r="O678" s="122"/>
      <c r="P678" s="122"/>
      <c r="Q678" s="122"/>
      <c r="R678" s="124"/>
      <c r="S678" s="121"/>
      <c r="T678" s="124"/>
      <c r="U678" s="121"/>
      <c r="V678" s="122"/>
      <c r="W678" s="122"/>
      <c r="X678" s="124"/>
      <c r="Y678" s="121"/>
      <c r="Z678" s="122"/>
      <c r="AA678" s="124"/>
      <c r="AB678" s="121"/>
      <c r="AC678" s="122"/>
      <c r="AD678" s="124"/>
      <c r="AE678" s="328" t="str">
        <f t="shared" si="90"/>
        <v/>
      </c>
      <c r="AF678" s="328" t="str">
        <f t="shared" si="91"/>
        <v/>
      </c>
      <c r="AG678" s="328" t="str">
        <f t="shared" si="92"/>
        <v/>
      </c>
      <c r="AH678" s="328" t="str">
        <f t="shared" si="93"/>
        <v/>
      </c>
      <c r="AI678" s="328" t="str">
        <f t="shared" si="94"/>
        <v/>
      </c>
      <c r="AJ678" s="328" t="str">
        <f t="shared" si="95"/>
        <v/>
      </c>
      <c r="AK678" s="328" t="str">
        <f t="shared" si="96"/>
        <v/>
      </c>
      <c r="AL678" s="328" t="str">
        <f t="shared" si="97"/>
        <v/>
      </c>
      <c r="AM678" s="328" t="str">
        <f t="shared" si="98"/>
        <v/>
      </c>
      <c r="AN678" s="221"/>
      <c r="AO678" s="221"/>
      <c r="AP678" s="221"/>
      <c r="AQ678" s="221"/>
      <c r="AR678" s="221"/>
      <c r="AS678" s="221"/>
      <c r="AT678" s="221"/>
      <c r="AU678" s="221"/>
      <c r="AV678" s="221"/>
      <c r="AW678" s="221"/>
      <c r="AX678" s="221"/>
      <c r="AY678" s="221"/>
      <c r="AZ678" s="221"/>
      <c r="BA678" s="221"/>
      <c r="BB678" s="221"/>
      <c r="BC678" s="221"/>
      <c r="BD678" s="221"/>
      <c r="BE678" s="221"/>
      <c r="BF678" s="221"/>
      <c r="BG678" s="221"/>
      <c r="BH678" s="221"/>
      <c r="BI678" s="221"/>
      <c r="BJ678" s="221"/>
      <c r="BK678" s="221"/>
      <c r="BL678" s="221"/>
      <c r="BM678" s="221"/>
      <c r="BN678" s="221"/>
      <c r="BO678" s="221"/>
      <c r="BP678" s="221"/>
      <c r="BQ678" s="221"/>
      <c r="BR678" s="221"/>
      <c r="BS678" s="221"/>
      <c r="BT678" s="221"/>
      <c r="BU678" s="221"/>
      <c r="BV678" s="221"/>
      <c r="BW678" s="221"/>
      <c r="BX678" s="221"/>
      <c r="BY678" s="221"/>
      <c r="BZ678" s="221"/>
      <c r="CA678" s="221"/>
    </row>
    <row r="679" spans="1:79" ht="20.100000000000001" customHeight="1">
      <c r="A679" s="291" t="str">
        <f>IF(resultats_francais!A679="","",resultats_francais!A679)</f>
        <v/>
      </c>
      <c r="B679" s="121"/>
      <c r="C679" s="122"/>
      <c r="D679" s="123"/>
      <c r="E679" s="121"/>
      <c r="F679" s="122"/>
      <c r="G679" s="122"/>
      <c r="H679" s="124"/>
      <c r="I679" s="240"/>
      <c r="J679" s="121"/>
      <c r="K679" s="122"/>
      <c r="L679" s="124"/>
      <c r="M679" s="121"/>
      <c r="N679" s="122"/>
      <c r="O679" s="122"/>
      <c r="P679" s="122"/>
      <c r="Q679" s="122"/>
      <c r="R679" s="124"/>
      <c r="S679" s="121"/>
      <c r="T679" s="124"/>
      <c r="U679" s="121"/>
      <c r="V679" s="122"/>
      <c r="W679" s="122"/>
      <c r="X679" s="124"/>
      <c r="Y679" s="121"/>
      <c r="Z679" s="122"/>
      <c r="AA679" s="124"/>
      <c r="AB679" s="121"/>
      <c r="AC679" s="122"/>
      <c r="AD679" s="124"/>
      <c r="AE679" s="328" t="str">
        <f t="shared" si="90"/>
        <v/>
      </c>
      <c r="AF679" s="328" t="str">
        <f t="shared" si="91"/>
        <v/>
      </c>
      <c r="AG679" s="328" t="str">
        <f t="shared" si="92"/>
        <v/>
      </c>
      <c r="AH679" s="328" t="str">
        <f t="shared" si="93"/>
        <v/>
      </c>
      <c r="AI679" s="328" t="str">
        <f t="shared" si="94"/>
        <v/>
      </c>
      <c r="AJ679" s="328" t="str">
        <f t="shared" si="95"/>
        <v/>
      </c>
      <c r="AK679" s="328" t="str">
        <f t="shared" si="96"/>
        <v/>
      </c>
      <c r="AL679" s="328" t="str">
        <f t="shared" si="97"/>
        <v/>
      </c>
      <c r="AM679" s="328" t="str">
        <f t="shared" si="98"/>
        <v/>
      </c>
      <c r="AN679" s="221"/>
      <c r="AO679" s="221"/>
      <c r="AP679" s="221"/>
      <c r="AQ679" s="221"/>
      <c r="AR679" s="221"/>
      <c r="AS679" s="221"/>
      <c r="AT679" s="221"/>
      <c r="AU679" s="221"/>
      <c r="AV679" s="221"/>
      <c r="AW679" s="221"/>
      <c r="AX679" s="221"/>
      <c r="AY679" s="221"/>
      <c r="AZ679" s="221"/>
      <c r="BA679" s="221"/>
      <c r="BB679" s="221"/>
      <c r="BC679" s="221"/>
      <c r="BD679" s="221"/>
      <c r="BE679" s="221"/>
      <c r="BF679" s="221"/>
      <c r="BG679" s="221"/>
      <c r="BH679" s="221"/>
      <c r="BI679" s="221"/>
      <c r="BJ679" s="221"/>
      <c r="BK679" s="221"/>
      <c r="BL679" s="221"/>
      <c r="BM679" s="221"/>
      <c r="BN679" s="221"/>
      <c r="BO679" s="221"/>
      <c r="BP679" s="221"/>
      <c r="BQ679" s="221"/>
      <c r="BR679" s="221"/>
      <c r="BS679" s="221"/>
      <c r="BT679" s="221"/>
      <c r="BU679" s="221"/>
      <c r="BV679" s="221"/>
      <c r="BW679" s="221"/>
      <c r="BX679" s="221"/>
      <c r="BY679" s="221"/>
      <c r="BZ679" s="221"/>
      <c r="CA679" s="221"/>
    </row>
    <row r="680" spans="1:79" ht="20.100000000000001" customHeight="1">
      <c r="A680" s="291" t="str">
        <f>IF(resultats_francais!A680="","",resultats_francais!A680)</f>
        <v/>
      </c>
      <c r="B680" s="121"/>
      <c r="C680" s="122"/>
      <c r="D680" s="123"/>
      <c r="E680" s="121"/>
      <c r="F680" s="122"/>
      <c r="G680" s="122"/>
      <c r="H680" s="124"/>
      <c r="I680" s="240"/>
      <c r="J680" s="121"/>
      <c r="K680" s="122"/>
      <c r="L680" s="124"/>
      <c r="M680" s="121"/>
      <c r="N680" s="122"/>
      <c r="O680" s="122"/>
      <c r="P680" s="122"/>
      <c r="Q680" s="122"/>
      <c r="R680" s="124"/>
      <c r="S680" s="121"/>
      <c r="T680" s="124"/>
      <c r="U680" s="121"/>
      <c r="V680" s="122"/>
      <c r="W680" s="122"/>
      <c r="X680" s="124"/>
      <c r="Y680" s="121"/>
      <c r="Z680" s="122"/>
      <c r="AA680" s="124"/>
      <c r="AB680" s="121"/>
      <c r="AC680" s="122"/>
      <c r="AD680" s="124"/>
      <c r="AE680" s="328" t="str">
        <f t="shared" si="90"/>
        <v/>
      </c>
      <c r="AF680" s="328" t="str">
        <f t="shared" si="91"/>
        <v/>
      </c>
      <c r="AG680" s="328" t="str">
        <f t="shared" si="92"/>
        <v/>
      </c>
      <c r="AH680" s="328" t="str">
        <f t="shared" si="93"/>
        <v/>
      </c>
      <c r="AI680" s="328" t="str">
        <f t="shared" si="94"/>
        <v/>
      </c>
      <c r="AJ680" s="328" t="str">
        <f t="shared" si="95"/>
        <v/>
      </c>
      <c r="AK680" s="328" t="str">
        <f t="shared" si="96"/>
        <v/>
      </c>
      <c r="AL680" s="328" t="str">
        <f t="shared" si="97"/>
        <v/>
      </c>
      <c r="AM680" s="328" t="str">
        <f t="shared" si="98"/>
        <v/>
      </c>
      <c r="AN680" s="221"/>
      <c r="AO680" s="221"/>
      <c r="AP680" s="221"/>
      <c r="AQ680" s="221"/>
      <c r="AR680" s="221"/>
      <c r="AS680" s="221"/>
      <c r="AT680" s="221"/>
      <c r="AU680" s="221"/>
      <c r="AV680" s="221"/>
      <c r="AW680" s="221"/>
      <c r="AX680" s="221"/>
      <c r="AY680" s="221"/>
      <c r="AZ680" s="221"/>
      <c r="BA680" s="221"/>
      <c r="BB680" s="221"/>
      <c r="BC680" s="221"/>
      <c r="BD680" s="221"/>
      <c r="BE680" s="221"/>
      <c r="BF680" s="221"/>
      <c r="BG680" s="221"/>
      <c r="BH680" s="221"/>
      <c r="BI680" s="221"/>
      <c r="BJ680" s="221"/>
      <c r="BK680" s="221"/>
      <c r="BL680" s="221"/>
      <c r="BM680" s="221"/>
      <c r="BN680" s="221"/>
      <c r="BO680" s="221"/>
      <c r="BP680" s="221"/>
      <c r="BQ680" s="221"/>
      <c r="BR680" s="221"/>
      <c r="BS680" s="221"/>
      <c r="BT680" s="221"/>
      <c r="BU680" s="221"/>
      <c r="BV680" s="221"/>
      <c r="BW680" s="221"/>
      <c r="BX680" s="221"/>
      <c r="BY680" s="221"/>
      <c r="BZ680" s="221"/>
      <c r="CA680" s="221"/>
    </row>
    <row r="681" spans="1:79" ht="20.100000000000001" customHeight="1">
      <c r="A681" s="291" t="str">
        <f>IF(resultats_francais!A681="","",resultats_francais!A681)</f>
        <v/>
      </c>
      <c r="B681" s="121"/>
      <c r="C681" s="122"/>
      <c r="D681" s="123"/>
      <c r="E681" s="121"/>
      <c r="F681" s="122"/>
      <c r="G681" s="122"/>
      <c r="H681" s="124"/>
      <c r="I681" s="240"/>
      <c r="J681" s="121"/>
      <c r="K681" s="122"/>
      <c r="L681" s="124"/>
      <c r="M681" s="121"/>
      <c r="N681" s="122"/>
      <c r="O681" s="122"/>
      <c r="P681" s="122"/>
      <c r="Q681" s="122"/>
      <c r="R681" s="124"/>
      <c r="S681" s="121"/>
      <c r="T681" s="124"/>
      <c r="U681" s="121"/>
      <c r="V681" s="122"/>
      <c r="W681" s="122"/>
      <c r="X681" s="124"/>
      <c r="Y681" s="121"/>
      <c r="Z681" s="122"/>
      <c r="AA681" s="124"/>
      <c r="AB681" s="121"/>
      <c r="AC681" s="122"/>
      <c r="AD681" s="124"/>
      <c r="AE681" s="328" t="str">
        <f t="shared" si="90"/>
        <v/>
      </c>
      <c r="AF681" s="328" t="str">
        <f t="shared" si="91"/>
        <v/>
      </c>
      <c r="AG681" s="328" t="str">
        <f t="shared" si="92"/>
        <v/>
      </c>
      <c r="AH681" s="328" t="str">
        <f t="shared" si="93"/>
        <v/>
      </c>
      <c r="AI681" s="328" t="str">
        <f t="shared" si="94"/>
        <v/>
      </c>
      <c r="AJ681" s="328" t="str">
        <f t="shared" si="95"/>
        <v/>
      </c>
      <c r="AK681" s="328" t="str">
        <f t="shared" si="96"/>
        <v/>
      </c>
      <c r="AL681" s="328" t="str">
        <f t="shared" si="97"/>
        <v/>
      </c>
      <c r="AM681" s="328" t="str">
        <f t="shared" si="98"/>
        <v/>
      </c>
      <c r="AN681" s="221"/>
      <c r="AO681" s="221"/>
      <c r="AP681" s="221"/>
      <c r="AQ681" s="221"/>
      <c r="AR681" s="221"/>
      <c r="AS681" s="221"/>
      <c r="AT681" s="221"/>
      <c r="AU681" s="221"/>
      <c r="AV681" s="221"/>
      <c r="AW681" s="221"/>
      <c r="AX681" s="221"/>
      <c r="AY681" s="221"/>
      <c r="AZ681" s="221"/>
      <c r="BA681" s="221"/>
      <c r="BB681" s="221"/>
      <c r="BC681" s="221"/>
      <c r="BD681" s="221"/>
      <c r="BE681" s="221"/>
      <c r="BF681" s="221"/>
      <c r="BG681" s="221"/>
      <c r="BH681" s="221"/>
      <c r="BI681" s="221"/>
      <c r="BJ681" s="221"/>
      <c r="BK681" s="221"/>
      <c r="BL681" s="221"/>
      <c r="BM681" s="221"/>
      <c r="BN681" s="221"/>
      <c r="BO681" s="221"/>
      <c r="BP681" s="221"/>
      <c r="BQ681" s="221"/>
      <c r="BR681" s="221"/>
      <c r="BS681" s="221"/>
      <c r="BT681" s="221"/>
      <c r="BU681" s="221"/>
      <c r="BV681" s="221"/>
      <c r="BW681" s="221"/>
      <c r="BX681" s="221"/>
      <c r="BY681" s="221"/>
      <c r="BZ681" s="221"/>
      <c r="CA681" s="221"/>
    </row>
    <row r="682" spans="1:79" ht="20.100000000000001" customHeight="1">
      <c r="A682" s="291" t="str">
        <f>IF(resultats_francais!A682="","",resultats_francais!A682)</f>
        <v/>
      </c>
      <c r="B682" s="121"/>
      <c r="C682" s="122"/>
      <c r="D682" s="123"/>
      <c r="E682" s="121"/>
      <c r="F682" s="122"/>
      <c r="G682" s="122"/>
      <c r="H682" s="124"/>
      <c r="I682" s="240"/>
      <c r="J682" s="121"/>
      <c r="K682" s="122"/>
      <c r="L682" s="124"/>
      <c r="M682" s="121"/>
      <c r="N682" s="122"/>
      <c r="O682" s="122"/>
      <c r="P682" s="122"/>
      <c r="Q682" s="122"/>
      <c r="R682" s="124"/>
      <c r="S682" s="121"/>
      <c r="T682" s="124"/>
      <c r="U682" s="121"/>
      <c r="V682" s="122"/>
      <c r="W682" s="122"/>
      <c r="X682" s="124"/>
      <c r="Y682" s="121"/>
      <c r="Z682" s="122"/>
      <c r="AA682" s="124"/>
      <c r="AB682" s="121"/>
      <c r="AC682" s="122"/>
      <c r="AD682" s="124"/>
      <c r="AE682" s="328" t="str">
        <f t="shared" si="90"/>
        <v/>
      </c>
      <c r="AF682" s="328" t="str">
        <f t="shared" si="91"/>
        <v/>
      </c>
      <c r="AG682" s="328" t="str">
        <f t="shared" si="92"/>
        <v/>
      </c>
      <c r="AH682" s="328" t="str">
        <f t="shared" si="93"/>
        <v/>
      </c>
      <c r="AI682" s="328" t="str">
        <f t="shared" si="94"/>
        <v/>
      </c>
      <c r="AJ682" s="328" t="str">
        <f t="shared" si="95"/>
        <v/>
      </c>
      <c r="AK682" s="328" t="str">
        <f t="shared" si="96"/>
        <v/>
      </c>
      <c r="AL682" s="328" t="str">
        <f t="shared" si="97"/>
        <v/>
      </c>
      <c r="AM682" s="328" t="str">
        <f t="shared" si="98"/>
        <v/>
      </c>
      <c r="AN682" s="221"/>
      <c r="AO682" s="221"/>
      <c r="AP682" s="221"/>
      <c r="AQ682" s="221"/>
      <c r="AR682" s="221"/>
      <c r="AS682" s="221"/>
      <c r="AT682" s="221"/>
      <c r="AU682" s="221"/>
      <c r="AV682" s="221"/>
      <c r="AW682" s="221"/>
      <c r="AX682" s="221"/>
      <c r="AY682" s="221"/>
      <c r="AZ682" s="221"/>
      <c r="BA682" s="221"/>
      <c r="BB682" s="221"/>
      <c r="BC682" s="221"/>
      <c r="BD682" s="221"/>
      <c r="BE682" s="221"/>
      <c r="BF682" s="221"/>
      <c r="BG682" s="221"/>
      <c r="BH682" s="221"/>
      <c r="BI682" s="221"/>
      <c r="BJ682" s="221"/>
      <c r="BK682" s="221"/>
      <c r="BL682" s="221"/>
      <c r="BM682" s="221"/>
      <c r="BN682" s="221"/>
      <c r="BO682" s="221"/>
      <c r="BP682" s="221"/>
      <c r="BQ682" s="221"/>
      <c r="BR682" s="221"/>
      <c r="BS682" s="221"/>
      <c r="BT682" s="221"/>
      <c r="BU682" s="221"/>
      <c r="BV682" s="221"/>
      <c r="BW682" s="221"/>
      <c r="BX682" s="221"/>
      <c r="BY682" s="221"/>
      <c r="BZ682" s="221"/>
      <c r="CA682" s="221"/>
    </row>
    <row r="683" spans="1:79" ht="20.100000000000001" customHeight="1">
      <c r="A683" s="291" t="str">
        <f>IF(resultats_francais!A683="","",resultats_francais!A683)</f>
        <v/>
      </c>
      <c r="B683" s="121"/>
      <c r="C683" s="122"/>
      <c r="D683" s="123"/>
      <c r="E683" s="121"/>
      <c r="F683" s="122"/>
      <c r="G683" s="122"/>
      <c r="H683" s="124"/>
      <c r="I683" s="240"/>
      <c r="J683" s="121"/>
      <c r="K683" s="122"/>
      <c r="L683" s="124"/>
      <c r="M683" s="121"/>
      <c r="N683" s="122"/>
      <c r="O683" s="122"/>
      <c r="P683" s="122"/>
      <c r="Q683" s="122"/>
      <c r="R683" s="124"/>
      <c r="S683" s="121"/>
      <c r="T683" s="124"/>
      <c r="U683" s="121"/>
      <c r="V683" s="122"/>
      <c r="W683" s="122"/>
      <c r="X683" s="124"/>
      <c r="Y683" s="121"/>
      <c r="Z683" s="122"/>
      <c r="AA683" s="124"/>
      <c r="AB683" s="121"/>
      <c r="AC683" s="122"/>
      <c r="AD683" s="124"/>
      <c r="AE683" s="328" t="str">
        <f t="shared" si="90"/>
        <v/>
      </c>
      <c r="AF683" s="328" t="str">
        <f t="shared" si="91"/>
        <v/>
      </c>
      <c r="AG683" s="328" t="str">
        <f t="shared" si="92"/>
        <v/>
      </c>
      <c r="AH683" s="328" t="str">
        <f t="shared" si="93"/>
        <v/>
      </c>
      <c r="AI683" s="328" t="str">
        <f t="shared" si="94"/>
        <v/>
      </c>
      <c r="AJ683" s="328" t="str">
        <f t="shared" si="95"/>
        <v/>
      </c>
      <c r="AK683" s="328" t="str">
        <f t="shared" si="96"/>
        <v/>
      </c>
      <c r="AL683" s="328" t="str">
        <f t="shared" si="97"/>
        <v/>
      </c>
      <c r="AM683" s="328" t="str">
        <f t="shared" si="98"/>
        <v/>
      </c>
      <c r="AN683" s="221"/>
      <c r="AO683" s="221"/>
      <c r="AP683" s="221"/>
      <c r="AQ683" s="221"/>
      <c r="AR683" s="221"/>
      <c r="AS683" s="221"/>
      <c r="AT683" s="221"/>
      <c r="AU683" s="221"/>
      <c r="AV683" s="221"/>
      <c r="AW683" s="221"/>
      <c r="AX683" s="221"/>
      <c r="AY683" s="221"/>
      <c r="AZ683" s="221"/>
      <c r="BA683" s="221"/>
      <c r="BB683" s="221"/>
      <c r="BC683" s="221"/>
      <c r="BD683" s="221"/>
      <c r="BE683" s="221"/>
      <c r="BF683" s="221"/>
      <c r="BG683" s="221"/>
      <c r="BH683" s="221"/>
      <c r="BI683" s="221"/>
      <c r="BJ683" s="221"/>
      <c r="BK683" s="221"/>
      <c r="BL683" s="221"/>
      <c r="BM683" s="221"/>
      <c r="BN683" s="221"/>
      <c r="BO683" s="221"/>
      <c r="BP683" s="221"/>
      <c r="BQ683" s="221"/>
      <c r="BR683" s="221"/>
      <c r="BS683" s="221"/>
      <c r="BT683" s="221"/>
      <c r="BU683" s="221"/>
      <c r="BV683" s="221"/>
      <c r="BW683" s="221"/>
      <c r="BX683" s="221"/>
      <c r="BY683" s="221"/>
      <c r="BZ683" s="221"/>
      <c r="CA683" s="221"/>
    </row>
    <row r="684" spans="1:79" ht="20.100000000000001" customHeight="1">
      <c r="A684" s="291" t="str">
        <f>IF(resultats_francais!A684="","",resultats_francais!A684)</f>
        <v/>
      </c>
      <c r="B684" s="121"/>
      <c r="C684" s="122"/>
      <c r="D684" s="123"/>
      <c r="E684" s="121"/>
      <c r="F684" s="122"/>
      <c r="G684" s="122"/>
      <c r="H684" s="124"/>
      <c r="I684" s="240"/>
      <c r="J684" s="121"/>
      <c r="K684" s="122"/>
      <c r="L684" s="124"/>
      <c r="M684" s="121"/>
      <c r="N684" s="122"/>
      <c r="O684" s="122"/>
      <c r="P684" s="122"/>
      <c r="Q684" s="122"/>
      <c r="R684" s="124"/>
      <c r="S684" s="121"/>
      <c r="T684" s="124"/>
      <c r="U684" s="121"/>
      <c r="V684" s="122"/>
      <c r="W684" s="122"/>
      <c r="X684" s="124"/>
      <c r="Y684" s="121"/>
      <c r="Z684" s="122"/>
      <c r="AA684" s="124"/>
      <c r="AB684" s="121"/>
      <c r="AC684" s="122"/>
      <c r="AD684" s="124"/>
      <c r="AE684" s="328" t="str">
        <f t="shared" si="90"/>
        <v/>
      </c>
      <c r="AF684" s="328" t="str">
        <f t="shared" si="91"/>
        <v/>
      </c>
      <c r="AG684" s="328" t="str">
        <f t="shared" si="92"/>
        <v/>
      </c>
      <c r="AH684" s="328" t="str">
        <f t="shared" si="93"/>
        <v/>
      </c>
      <c r="AI684" s="328" t="str">
        <f t="shared" si="94"/>
        <v/>
      </c>
      <c r="AJ684" s="328" t="str">
        <f t="shared" si="95"/>
        <v/>
      </c>
      <c r="AK684" s="328" t="str">
        <f t="shared" si="96"/>
        <v/>
      </c>
      <c r="AL684" s="328" t="str">
        <f t="shared" si="97"/>
        <v/>
      </c>
      <c r="AM684" s="328" t="str">
        <f t="shared" si="98"/>
        <v/>
      </c>
      <c r="AN684" s="221"/>
      <c r="AO684" s="221"/>
      <c r="AP684" s="221"/>
      <c r="AQ684" s="221"/>
      <c r="AR684" s="221"/>
      <c r="AS684" s="221"/>
      <c r="AT684" s="221"/>
      <c r="AU684" s="221"/>
      <c r="AV684" s="221"/>
      <c r="AW684" s="221"/>
      <c r="AX684" s="221"/>
      <c r="AY684" s="221"/>
      <c r="AZ684" s="221"/>
      <c r="BA684" s="221"/>
      <c r="BB684" s="221"/>
      <c r="BC684" s="221"/>
      <c r="BD684" s="221"/>
      <c r="BE684" s="221"/>
      <c r="BF684" s="221"/>
      <c r="BG684" s="221"/>
      <c r="BH684" s="221"/>
      <c r="BI684" s="221"/>
      <c r="BJ684" s="221"/>
      <c r="BK684" s="221"/>
      <c r="BL684" s="221"/>
      <c r="BM684" s="221"/>
      <c r="BN684" s="221"/>
      <c r="BO684" s="221"/>
      <c r="BP684" s="221"/>
      <c r="BQ684" s="221"/>
      <c r="BR684" s="221"/>
      <c r="BS684" s="221"/>
      <c r="BT684" s="221"/>
      <c r="BU684" s="221"/>
      <c r="BV684" s="221"/>
      <c r="BW684" s="221"/>
      <c r="BX684" s="221"/>
      <c r="BY684" s="221"/>
      <c r="BZ684" s="221"/>
      <c r="CA684" s="221"/>
    </row>
    <row r="685" spans="1:79" ht="20.100000000000001" customHeight="1">
      <c r="A685" s="291" t="str">
        <f>IF(resultats_francais!A685="","",resultats_francais!A685)</f>
        <v/>
      </c>
      <c r="B685" s="121"/>
      <c r="C685" s="122"/>
      <c r="D685" s="123"/>
      <c r="E685" s="121"/>
      <c r="F685" s="122"/>
      <c r="G685" s="122"/>
      <c r="H685" s="124"/>
      <c r="I685" s="240"/>
      <c r="J685" s="121"/>
      <c r="K685" s="122"/>
      <c r="L685" s="124"/>
      <c r="M685" s="121"/>
      <c r="N685" s="122"/>
      <c r="O685" s="122"/>
      <c r="P685" s="122"/>
      <c r="Q685" s="122"/>
      <c r="R685" s="124"/>
      <c r="S685" s="121"/>
      <c r="T685" s="124"/>
      <c r="U685" s="121"/>
      <c r="V685" s="122"/>
      <c r="W685" s="122"/>
      <c r="X685" s="124"/>
      <c r="Y685" s="121"/>
      <c r="Z685" s="122"/>
      <c r="AA685" s="124"/>
      <c r="AB685" s="121"/>
      <c r="AC685" s="122"/>
      <c r="AD685" s="124"/>
      <c r="AE685" s="328" t="str">
        <f t="shared" si="90"/>
        <v/>
      </c>
      <c r="AF685" s="328" t="str">
        <f t="shared" si="91"/>
        <v/>
      </c>
      <c r="AG685" s="328" t="str">
        <f t="shared" si="92"/>
        <v/>
      </c>
      <c r="AH685" s="328" t="str">
        <f t="shared" si="93"/>
        <v/>
      </c>
      <c r="AI685" s="328" t="str">
        <f t="shared" si="94"/>
        <v/>
      </c>
      <c r="AJ685" s="328" t="str">
        <f t="shared" si="95"/>
        <v/>
      </c>
      <c r="AK685" s="328" t="str">
        <f t="shared" si="96"/>
        <v/>
      </c>
      <c r="AL685" s="328" t="str">
        <f t="shared" si="97"/>
        <v/>
      </c>
      <c r="AM685" s="328" t="str">
        <f t="shared" si="98"/>
        <v/>
      </c>
      <c r="AN685" s="221"/>
      <c r="AO685" s="221"/>
      <c r="AP685" s="221"/>
      <c r="AQ685" s="221"/>
      <c r="AR685" s="221"/>
      <c r="AS685" s="221"/>
      <c r="AT685" s="221"/>
      <c r="AU685" s="221"/>
      <c r="AV685" s="221"/>
      <c r="AW685" s="221"/>
      <c r="AX685" s="221"/>
      <c r="AY685" s="221"/>
      <c r="AZ685" s="221"/>
      <c r="BA685" s="221"/>
      <c r="BB685" s="221"/>
      <c r="BC685" s="221"/>
      <c r="BD685" s="221"/>
      <c r="BE685" s="221"/>
      <c r="BF685" s="221"/>
      <c r="BG685" s="221"/>
      <c r="BH685" s="221"/>
      <c r="BI685" s="221"/>
      <c r="BJ685" s="221"/>
      <c r="BK685" s="221"/>
      <c r="BL685" s="221"/>
      <c r="BM685" s="221"/>
      <c r="BN685" s="221"/>
      <c r="BO685" s="221"/>
      <c r="BP685" s="221"/>
      <c r="BQ685" s="221"/>
      <c r="BR685" s="221"/>
      <c r="BS685" s="221"/>
      <c r="BT685" s="221"/>
      <c r="BU685" s="221"/>
      <c r="BV685" s="221"/>
      <c r="BW685" s="221"/>
      <c r="BX685" s="221"/>
      <c r="BY685" s="221"/>
      <c r="BZ685" s="221"/>
      <c r="CA685" s="221"/>
    </row>
    <row r="686" spans="1:79" ht="20.100000000000001" customHeight="1">
      <c r="A686" s="291" t="str">
        <f>IF(resultats_francais!A686="","",resultats_francais!A686)</f>
        <v/>
      </c>
      <c r="B686" s="121"/>
      <c r="C686" s="122"/>
      <c r="D686" s="123"/>
      <c r="E686" s="121"/>
      <c r="F686" s="122"/>
      <c r="G686" s="122"/>
      <c r="H686" s="124"/>
      <c r="I686" s="240"/>
      <c r="J686" s="121"/>
      <c r="K686" s="122"/>
      <c r="L686" s="124"/>
      <c r="M686" s="121"/>
      <c r="N686" s="122"/>
      <c r="O686" s="122"/>
      <c r="P686" s="122"/>
      <c r="Q686" s="122"/>
      <c r="R686" s="124"/>
      <c r="S686" s="121"/>
      <c r="T686" s="124"/>
      <c r="U686" s="121"/>
      <c r="V686" s="122"/>
      <c r="W686" s="122"/>
      <c r="X686" s="124"/>
      <c r="Y686" s="121"/>
      <c r="Z686" s="122"/>
      <c r="AA686" s="124"/>
      <c r="AB686" s="121"/>
      <c r="AC686" s="122"/>
      <c r="AD686" s="124"/>
      <c r="AE686" s="328" t="str">
        <f t="shared" si="90"/>
        <v/>
      </c>
      <c r="AF686" s="328" t="str">
        <f t="shared" si="91"/>
        <v/>
      </c>
      <c r="AG686" s="328" t="str">
        <f t="shared" si="92"/>
        <v/>
      </c>
      <c r="AH686" s="328" t="str">
        <f t="shared" si="93"/>
        <v/>
      </c>
      <c r="AI686" s="328" t="str">
        <f t="shared" si="94"/>
        <v/>
      </c>
      <c r="AJ686" s="328" t="str">
        <f t="shared" si="95"/>
        <v/>
      </c>
      <c r="AK686" s="328" t="str">
        <f t="shared" si="96"/>
        <v/>
      </c>
      <c r="AL686" s="328" t="str">
        <f t="shared" si="97"/>
        <v/>
      </c>
      <c r="AM686" s="328" t="str">
        <f t="shared" si="98"/>
        <v/>
      </c>
      <c r="AN686" s="221"/>
      <c r="AO686" s="221"/>
      <c r="AP686" s="221"/>
      <c r="AQ686" s="221"/>
      <c r="AR686" s="221"/>
      <c r="AS686" s="221"/>
      <c r="AT686" s="221"/>
      <c r="AU686" s="221"/>
      <c r="AV686" s="221"/>
      <c r="AW686" s="221"/>
      <c r="AX686" s="221"/>
      <c r="AY686" s="221"/>
      <c r="AZ686" s="221"/>
      <c r="BA686" s="221"/>
      <c r="BB686" s="221"/>
      <c r="BC686" s="221"/>
      <c r="BD686" s="221"/>
      <c r="BE686" s="221"/>
      <c r="BF686" s="221"/>
      <c r="BG686" s="221"/>
      <c r="BH686" s="221"/>
      <c r="BI686" s="221"/>
      <c r="BJ686" s="221"/>
      <c r="BK686" s="221"/>
      <c r="BL686" s="221"/>
      <c r="BM686" s="221"/>
      <c r="BN686" s="221"/>
      <c r="BO686" s="221"/>
      <c r="BP686" s="221"/>
      <c r="BQ686" s="221"/>
      <c r="BR686" s="221"/>
      <c r="BS686" s="221"/>
      <c r="BT686" s="221"/>
      <c r="BU686" s="221"/>
      <c r="BV686" s="221"/>
      <c r="BW686" s="221"/>
      <c r="BX686" s="221"/>
      <c r="BY686" s="221"/>
      <c r="BZ686" s="221"/>
      <c r="CA686" s="221"/>
    </row>
    <row r="687" spans="1:79" ht="20.100000000000001" customHeight="1">
      <c r="A687" s="291" t="str">
        <f>IF(resultats_francais!A687="","",resultats_francais!A687)</f>
        <v/>
      </c>
      <c r="B687" s="121"/>
      <c r="C687" s="122"/>
      <c r="D687" s="123"/>
      <c r="E687" s="121"/>
      <c r="F687" s="122"/>
      <c r="G687" s="122"/>
      <c r="H687" s="124"/>
      <c r="I687" s="240"/>
      <c r="J687" s="121"/>
      <c r="K687" s="122"/>
      <c r="L687" s="124"/>
      <c r="M687" s="121"/>
      <c r="N687" s="122"/>
      <c r="O687" s="122"/>
      <c r="P687" s="122"/>
      <c r="Q687" s="122"/>
      <c r="R687" s="124"/>
      <c r="S687" s="121"/>
      <c r="T687" s="124"/>
      <c r="U687" s="121"/>
      <c r="V687" s="122"/>
      <c r="W687" s="122"/>
      <c r="X687" s="124"/>
      <c r="Y687" s="121"/>
      <c r="Z687" s="122"/>
      <c r="AA687" s="124"/>
      <c r="AB687" s="121"/>
      <c r="AC687" s="122"/>
      <c r="AD687" s="124"/>
      <c r="AE687" s="328" t="str">
        <f t="shared" si="90"/>
        <v/>
      </c>
      <c r="AF687" s="328" t="str">
        <f t="shared" si="91"/>
        <v/>
      </c>
      <c r="AG687" s="328" t="str">
        <f t="shared" si="92"/>
        <v/>
      </c>
      <c r="AH687" s="328" t="str">
        <f t="shared" si="93"/>
        <v/>
      </c>
      <c r="AI687" s="328" t="str">
        <f t="shared" si="94"/>
        <v/>
      </c>
      <c r="AJ687" s="328" t="str">
        <f t="shared" si="95"/>
        <v/>
      </c>
      <c r="AK687" s="328" t="str">
        <f t="shared" si="96"/>
        <v/>
      </c>
      <c r="AL687" s="328" t="str">
        <f t="shared" si="97"/>
        <v/>
      </c>
      <c r="AM687" s="328" t="str">
        <f t="shared" si="98"/>
        <v/>
      </c>
      <c r="AN687" s="221"/>
      <c r="AO687" s="221"/>
      <c r="AP687" s="221"/>
      <c r="AQ687" s="221"/>
      <c r="AR687" s="221"/>
      <c r="AS687" s="221"/>
      <c r="AT687" s="221"/>
      <c r="AU687" s="221"/>
      <c r="AV687" s="221"/>
      <c r="AW687" s="221"/>
      <c r="AX687" s="221"/>
      <c r="AY687" s="221"/>
      <c r="AZ687" s="221"/>
      <c r="BA687" s="221"/>
      <c r="BB687" s="221"/>
      <c r="BC687" s="221"/>
      <c r="BD687" s="221"/>
      <c r="BE687" s="221"/>
      <c r="BF687" s="221"/>
      <c r="BG687" s="221"/>
      <c r="BH687" s="221"/>
      <c r="BI687" s="221"/>
      <c r="BJ687" s="221"/>
      <c r="BK687" s="221"/>
      <c r="BL687" s="221"/>
      <c r="BM687" s="221"/>
      <c r="BN687" s="221"/>
      <c r="BO687" s="221"/>
      <c r="BP687" s="221"/>
      <c r="BQ687" s="221"/>
      <c r="BR687" s="221"/>
      <c r="BS687" s="221"/>
      <c r="BT687" s="221"/>
      <c r="BU687" s="221"/>
      <c r="BV687" s="221"/>
      <c r="BW687" s="221"/>
      <c r="BX687" s="221"/>
      <c r="BY687" s="221"/>
      <c r="BZ687" s="221"/>
      <c r="CA687" s="221"/>
    </row>
    <row r="688" spans="1:79" ht="20.100000000000001" customHeight="1">
      <c r="A688" s="291" t="str">
        <f>IF(resultats_francais!A688="","",resultats_francais!A688)</f>
        <v/>
      </c>
      <c r="B688" s="121"/>
      <c r="C688" s="122"/>
      <c r="D688" s="123"/>
      <c r="E688" s="121"/>
      <c r="F688" s="122"/>
      <c r="G688" s="122"/>
      <c r="H688" s="124"/>
      <c r="I688" s="240"/>
      <c r="J688" s="121"/>
      <c r="K688" s="122"/>
      <c r="L688" s="124"/>
      <c r="M688" s="121"/>
      <c r="N688" s="122"/>
      <c r="O688" s="122"/>
      <c r="P688" s="122"/>
      <c r="Q688" s="122"/>
      <c r="R688" s="124"/>
      <c r="S688" s="121"/>
      <c r="T688" s="124"/>
      <c r="U688" s="121"/>
      <c r="V688" s="122"/>
      <c r="W688" s="122"/>
      <c r="X688" s="124"/>
      <c r="Y688" s="121"/>
      <c r="Z688" s="122"/>
      <c r="AA688" s="124"/>
      <c r="AB688" s="121"/>
      <c r="AC688" s="122"/>
      <c r="AD688" s="124"/>
      <c r="AE688" s="328" t="str">
        <f t="shared" si="90"/>
        <v/>
      </c>
      <c r="AF688" s="328" t="str">
        <f t="shared" si="91"/>
        <v/>
      </c>
      <c r="AG688" s="328" t="str">
        <f t="shared" si="92"/>
        <v/>
      </c>
      <c r="AH688" s="328" t="str">
        <f t="shared" si="93"/>
        <v/>
      </c>
      <c r="AI688" s="328" t="str">
        <f t="shared" si="94"/>
        <v/>
      </c>
      <c r="AJ688" s="328" t="str">
        <f t="shared" si="95"/>
        <v/>
      </c>
      <c r="AK688" s="328" t="str">
        <f t="shared" si="96"/>
        <v/>
      </c>
      <c r="AL688" s="328" t="str">
        <f t="shared" si="97"/>
        <v/>
      </c>
      <c r="AM688" s="328" t="str">
        <f t="shared" si="98"/>
        <v/>
      </c>
      <c r="AN688" s="177"/>
      <c r="AO688" s="177"/>
      <c r="AP688" s="177"/>
      <c r="AQ688" s="177"/>
      <c r="AR688" s="177"/>
      <c r="AS688" s="177"/>
      <c r="AT688" s="177"/>
      <c r="AU688" s="177"/>
      <c r="AV688" s="177"/>
      <c r="AW688" s="221"/>
      <c r="AX688" s="221"/>
      <c r="AY688" s="221"/>
      <c r="AZ688" s="221"/>
      <c r="BA688" s="221"/>
      <c r="BB688" s="221"/>
      <c r="BC688" s="221"/>
      <c r="BD688" s="221"/>
      <c r="BE688" s="221"/>
      <c r="BF688" s="221"/>
      <c r="BG688" s="221"/>
      <c r="BH688" s="221"/>
      <c r="BI688" s="221"/>
      <c r="BJ688" s="221"/>
      <c r="BK688" s="221"/>
      <c r="BL688" s="221"/>
      <c r="BM688" s="221"/>
      <c r="BN688" s="221"/>
      <c r="BO688" s="221"/>
      <c r="BP688" s="221"/>
      <c r="BQ688" s="221"/>
      <c r="BR688" s="221"/>
      <c r="BS688" s="221"/>
      <c r="BT688" s="221"/>
      <c r="BU688" s="221"/>
      <c r="BV688" s="221"/>
      <c r="BW688" s="221"/>
      <c r="BX688" s="221"/>
      <c r="BY688" s="221"/>
      <c r="BZ688" s="221"/>
      <c r="CA688" s="221"/>
    </row>
    <row r="689" spans="1:79" ht="20.100000000000001" customHeight="1">
      <c r="A689" s="291" t="str">
        <f>IF(resultats_francais!A689="","",resultats_francais!A689)</f>
        <v/>
      </c>
      <c r="B689" s="121"/>
      <c r="C689" s="122"/>
      <c r="D689" s="123"/>
      <c r="E689" s="121"/>
      <c r="F689" s="122"/>
      <c r="G689" s="122"/>
      <c r="H689" s="124"/>
      <c r="I689" s="240"/>
      <c r="J689" s="121"/>
      <c r="K689" s="122"/>
      <c r="L689" s="124"/>
      <c r="M689" s="121"/>
      <c r="N689" s="122"/>
      <c r="O689" s="122"/>
      <c r="P689" s="122"/>
      <c r="Q689" s="122"/>
      <c r="R689" s="124"/>
      <c r="S689" s="121"/>
      <c r="T689" s="124"/>
      <c r="U689" s="121"/>
      <c r="V689" s="122"/>
      <c r="W689" s="122"/>
      <c r="X689" s="124"/>
      <c r="Y689" s="121"/>
      <c r="Z689" s="122"/>
      <c r="AA689" s="124"/>
      <c r="AB689" s="121"/>
      <c r="AC689" s="122"/>
      <c r="AD689" s="124"/>
      <c r="AE689" s="328" t="str">
        <f t="shared" si="90"/>
        <v/>
      </c>
      <c r="AF689" s="328" t="str">
        <f t="shared" si="91"/>
        <v/>
      </c>
      <c r="AG689" s="328" t="str">
        <f t="shared" si="92"/>
        <v/>
      </c>
      <c r="AH689" s="328" t="str">
        <f t="shared" si="93"/>
        <v/>
      </c>
      <c r="AI689" s="328" t="str">
        <f t="shared" si="94"/>
        <v/>
      </c>
      <c r="AJ689" s="328" t="str">
        <f t="shared" si="95"/>
        <v/>
      </c>
      <c r="AK689" s="328" t="str">
        <f t="shared" si="96"/>
        <v/>
      </c>
      <c r="AL689" s="328" t="str">
        <f t="shared" si="97"/>
        <v/>
      </c>
      <c r="AM689" s="328" t="str">
        <f t="shared" si="98"/>
        <v/>
      </c>
      <c r="AN689" s="177"/>
      <c r="AO689" s="177"/>
      <c r="AP689" s="177"/>
      <c r="AQ689" s="177"/>
      <c r="AR689" s="177"/>
      <c r="AS689" s="177"/>
      <c r="AT689" s="177"/>
      <c r="AU689" s="177"/>
      <c r="AV689" s="177"/>
      <c r="AW689" s="221"/>
      <c r="AX689" s="221"/>
      <c r="AY689" s="221"/>
      <c r="AZ689" s="221"/>
      <c r="BA689" s="221"/>
      <c r="BB689" s="221"/>
      <c r="BC689" s="221"/>
      <c r="BD689" s="221"/>
      <c r="BE689" s="221"/>
      <c r="BF689" s="221"/>
      <c r="BG689" s="221"/>
      <c r="BH689" s="221"/>
      <c r="BI689" s="221"/>
      <c r="BJ689" s="221"/>
      <c r="BK689" s="221"/>
      <c r="BL689" s="221"/>
      <c r="BM689" s="221"/>
      <c r="BN689" s="221"/>
      <c r="BO689" s="221"/>
      <c r="BP689" s="221"/>
      <c r="BQ689" s="221"/>
      <c r="BR689" s="221"/>
      <c r="BS689" s="221"/>
      <c r="BT689" s="221"/>
      <c r="BU689" s="221"/>
      <c r="BV689" s="221"/>
      <c r="BW689" s="221"/>
      <c r="BX689" s="221"/>
      <c r="BY689" s="221"/>
      <c r="BZ689" s="221"/>
      <c r="CA689" s="221"/>
    </row>
    <row r="690" spans="1:79" ht="20.100000000000001" customHeight="1">
      <c r="A690" s="291" t="str">
        <f>IF(resultats_francais!A690="","",resultats_francais!A690)</f>
        <v/>
      </c>
      <c r="B690" s="121"/>
      <c r="C690" s="122"/>
      <c r="D690" s="123"/>
      <c r="E690" s="121"/>
      <c r="F690" s="122"/>
      <c r="G690" s="122"/>
      <c r="H690" s="124"/>
      <c r="I690" s="240"/>
      <c r="J690" s="121"/>
      <c r="K690" s="122"/>
      <c r="L690" s="124"/>
      <c r="M690" s="121"/>
      <c r="N690" s="122"/>
      <c r="O690" s="122"/>
      <c r="P690" s="122"/>
      <c r="Q690" s="122"/>
      <c r="R690" s="124"/>
      <c r="S690" s="121"/>
      <c r="T690" s="124"/>
      <c r="U690" s="121"/>
      <c r="V690" s="122"/>
      <c r="W690" s="122"/>
      <c r="X690" s="124"/>
      <c r="Y690" s="121"/>
      <c r="Z690" s="122"/>
      <c r="AA690" s="124"/>
      <c r="AB690" s="121"/>
      <c r="AC690" s="122"/>
      <c r="AD690" s="124"/>
      <c r="AE690" s="328" t="str">
        <f t="shared" si="90"/>
        <v/>
      </c>
      <c r="AF690" s="328" t="str">
        <f t="shared" si="91"/>
        <v/>
      </c>
      <c r="AG690" s="328" t="str">
        <f t="shared" si="92"/>
        <v/>
      </c>
      <c r="AH690" s="328" t="str">
        <f t="shared" si="93"/>
        <v/>
      </c>
      <c r="AI690" s="328" t="str">
        <f t="shared" si="94"/>
        <v/>
      </c>
      <c r="AJ690" s="328" t="str">
        <f t="shared" si="95"/>
        <v/>
      </c>
      <c r="AK690" s="328" t="str">
        <f t="shared" si="96"/>
        <v/>
      </c>
      <c r="AL690" s="328" t="str">
        <f t="shared" si="97"/>
        <v/>
      </c>
      <c r="AM690" s="328" t="str">
        <f t="shared" si="98"/>
        <v/>
      </c>
      <c r="AN690" s="177"/>
      <c r="AO690" s="177"/>
      <c r="AP690" s="177"/>
      <c r="AQ690" s="177"/>
      <c r="AR690" s="177"/>
      <c r="AS690" s="177"/>
      <c r="AT690" s="177"/>
      <c r="AU690" s="177"/>
      <c r="AV690" s="177"/>
      <c r="AW690" s="221"/>
      <c r="AX690" s="221"/>
      <c r="AY690" s="221"/>
      <c r="AZ690" s="221"/>
      <c r="BA690" s="221"/>
      <c r="BB690" s="221"/>
      <c r="BC690" s="221"/>
      <c r="BD690" s="221"/>
      <c r="BE690" s="221"/>
      <c r="BF690" s="221"/>
      <c r="BG690" s="221"/>
      <c r="BH690" s="221"/>
      <c r="BI690" s="221"/>
      <c r="BJ690" s="221"/>
      <c r="BK690" s="221"/>
      <c r="BL690" s="221"/>
      <c r="BM690" s="221"/>
      <c r="BN690" s="221"/>
      <c r="BO690" s="221"/>
      <c r="BP690" s="221"/>
      <c r="BQ690" s="221"/>
      <c r="BR690" s="221"/>
      <c r="BS690" s="221"/>
      <c r="BT690" s="221"/>
      <c r="BU690" s="221"/>
      <c r="BV690" s="221"/>
      <c r="BW690" s="221"/>
      <c r="BX690" s="221"/>
      <c r="BY690" s="221"/>
      <c r="BZ690" s="221"/>
      <c r="CA690" s="221"/>
    </row>
    <row r="691" spans="1:79" ht="20.100000000000001" customHeight="1">
      <c r="A691" s="291" t="str">
        <f>IF(resultats_francais!A691="","",resultats_francais!A691)</f>
        <v/>
      </c>
      <c r="B691" s="121"/>
      <c r="C691" s="122"/>
      <c r="D691" s="123"/>
      <c r="E691" s="121"/>
      <c r="F691" s="122"/>
      <c r="G691" s="122"/>
      <c r="H691" s="124"/>
      <c r="I691" s="240"/>
      <c r="J691" s="121"/>
      <c r="K691" s="122"/>
      <c r="L691" s="124"/>
      <c r="M691" s="121"/>
      <c r="N691" s="122"/>
      <c r="O691" s="122"/>
      <c r="P691" s="122"/>
      <c r="Q691" s="122"/>
      <c r="R691" s="124"/>
      <c r="S691" s="121"/>
      <c r="T691" s="124"/>
      <c r="U691" s="121"/>
      <c r="V691" s="122"/>
      <c r="W691" s="122"/>
      <c r="X691" s="124"/>
      <c r="Y691" s="121"/>
      <c r="Z691" s="122"/>
      <c r="AA691" s="124"/>
      <c r="AB691" s="121"/>
      <c r="AC691" s="122"/>
      <c r="AD691" s="124"/>
      <c r="AE691" s="328" t="str">
        <f t="shared" si="90"/>
        <v/>
      </c>
      <c r="AF691" s="328" t="str">
        <f t="shared" si="91"/>
        <v/>
      </c>
      <c r="AG691" s="328" t="str">
        <f t="shared" si="92"/>
        <v/>
      </c>
      <c r="AH691" s="328" t="str">
        <f t="shared" si="93"/>
        <v/>
      </c>
      <c r="AI691" s="328" t="str">
        <f t="shared" si="94"/>
        <v/>
      </c>
      <c r="AJ691" s="328" t="str">
        <f t="shared" si="95"/>
        <v/>
      </c>
      <c r="AK691" s="328" t="str">
        <f t="shared" si="96"/>
        <v/>
      </c>
      <c r="AL691" s="328" t="str">
        <f t="shared" si="97"/>
        <v/>
      </c>
      <c r="AM691" s="328" t="str">
        <f t="shared" si="98"/>
        <v/>
      </c>
      <c r="AN691" s="177"/>
      <c r="AO691" s="177"/>
      <c r="AP691" s="177"/>
      <c r="AQ691" s="177"/>
      <c r="AR691" s="177"/>
      <c r="AS691" s="177"/>
      <c r="AT691" s="177"/>
      <c r="AU691" s="177"/>
      <c r="AV691" s="177"/>
      <c r="AW691" s="221"/>
      <c r="AX691" s="221"/>
      <c r="AY691" s="221"/>
      <c r="AZ691" s="221"/>
      <c r="BA691" s="221"/>
      <c r="BB691" s="221"/>
      <c r="BC691" s="221"/>
      <c r="BD691" s="221"/>
      <c r="BE691" s="221"/>
      <c r="BF691" s="221"/>
      <c r="BG691" s="221"/>
      <c r="BH691" s="221"/>
      <c r="BI691" s="221"/>
      <c r="BJ691" s="221"/>
      <c r="BK691" s="221"/>
      <c r="BL691" s="221"/>
      <c r="BM691" s="221"/>
      <c r="BN691" s="221"/>
      <c r="BO691" s="221"/>
      <c r="BP691" s="221"/>
      <c r="BQ691" s="221"/>
      <c r="BR691" s="221"/>
      <c r="BS691" s="221"/>
      <c r="BT691" s="221"/>
      <c r="BU691" s="221"/>
      <c r="BV691" s="221"/>
      <c r="BW691" s="221"/>
      <c r="BX691" s="221"/>
      <c r="BY691" s="221"/>
      <c r="BZ691" s="221"/>
      <c r="CA691" s="221"/>
    </row>
    <row r="692" spans="1:79" ht="20.100000000000001" customHeight="1">
      <c r="A692" s="291" t="str">
        <f>IF(resultats_francais!A692="","",resultats_francais!A692)</f>
        <v/>
      </c>
      <c r="B692" s="121"/>
      <c r="C692" s="122"/>
      <c r="D692" s="123"/>
      <c r="E692" s="121"/>
      <c r="F692" s="122"/>
      <c r="G692" s="122"/>
      <c r="H692" s="124"/>
      <c r="I692" s="240"/>
      <c r="J692" s="121"/>
      <c r="K692" s="122"/>
      <c r="L692" s="124"/>
      <c r="M692" s="121"/>
      <c r="N692" s="122"/>
      <c r="O692" s="122"/>
      <c r="P692" s="122"/>
      <c r="Q692" s="122"/>
      <c r="R692" s="124"/>
      <c r="S692" s="121"/>
      <c r="T692" s="124"/>
      <c r="U692" s="121"/>
      <c r="V692" s="122"/>
      <c r="W692" s="122"/>
      <c r="X692" s="124"/>
      <c r="Y692" s="121"/>
      <c r="Z692" s="122"/>
      <c r="AA692" s="124"/>
      <c r="AB692" s="121"/>
      <c r="AC692" s="122"/>
      <c r="AD692" s="124"/>
      <c r="AE692" s="328" t="str">
        <f t="shared" si="90"/>
        <v/>
      </c>
      <c r="AF692" s="328" t="str">
        <f t="shared" si="91"/>
        <v/>
      </c>
      <c r="AG692" s="328" t="str">
        <f t="shared" si="92"/>
        <v/>
      </c>
      <c r="AH692" s="328" t="str">
        <f t="shared" si="93"/>
        <v/>
      </c>
      <c r="AI692" s="328" t="str">
        <f t="shared" si="94"/>
        <v/>
      </c>
      <c r="AJ692" s="328" t="str">
        <f t="shared" si="95"/>
        <v/>
      </c>
      <c r="AK692" s="328" t="str">
        <f t="shared" si="96"/>
        <v/>
      </c>
      <c r="AL692" s="328" t="str">
        <f t="shared" si="97"/>
        <v/>
      </c>
      <c r="AM692" s="328" t="str">
        <f t="shared" si="98"/>
        <v/>
      </c>
      <c r="AN692" s="177"/>
      <c r="AO692" s="177"/>
      <c r="AP692" s="177"/>
      <c r="AQ692" s="177"/>
      <c r="AR692" s="177"/>
      <c r="AS692" s="177"/>
      <c r="AT692" s="177"/>
      <c r="AU692" s="177"/>
      <c r="AV692" s="177"/>
      <c r="AW692" s="221"/>
      <c r="AX692" s="221"/>
      <c r="AY692" s="221"/>
      <c r="AZ692" s="221"/>
      <c r="BA692" s="221"/>
      <c r="BB692" s="221"/>
      <c r="BC692" s="221"/>
      <c r="BD692" s="221"/>
      <c r="BE692" s="221"/>
      <c r="BF692" s="221"/>
      <c r="BG692" s="221"/>
      <c r="BH692" s="221"/>
      <c r="BI692" s="221"/>
      <c r="BJ692" s="221"/>
      <c r="BK692" s="221"/>
      <c r="BL692" s="221"/>
      <c r="BM692" s="221"/>
      <c r="BN692" s="221"/>
      <c r="BO692" s="221"/>
      <c r="BP692" s="221"/>
      <c r="BQ692" s="221"/>
      <c r="BR692" s="221"/>
      <c r="BS692" s="221"/>
      <c r="BT692" s="221"/>
      <c r="BU692" s="221"/>
      <c r="BV692" s="221"/>
      <c r="BW692" s="221"/>
      <c r="BX692" s="221"/>
      <c r="BY692" s="221"/>
      <c r="BZ692" s="221"/>
      <c r="CA692" s="221"/>
    </row>
    <row r="693" spans="1:79" ht="20.100000000000001" customHeight="1">
      <c r="A693" s="291" t="str">
        <f>IF(resultats_francais!A693="","",resultats_francais!A693)</f>
        <v/>
      </c>
      <c r="B693" s="121"/>
      <c r="C693" s="122"/>
      <c r="D693" s="123"/>
      <c r="E693" s="121"/>
      <c r="F693" s="122"/>
      <c r="G693" s="122"/>
      <c r="H693" s="124"/>
      <c r="I693" s="240"/>
      <c r="J693" s="121"/>
      <c r="K693" s="122"/>
      <c r="L693" s="124"/>
      <c r="M693" s="121"/>
      <c r="N693" s="122"/>
      <c r="O693" s="122"/>
      <c r="P693" s="122"/>
      <c r="Q693" s="122"/>
      <c r="R693" s="124"/>
      <c r="S693" s="121"/>
      <c r="T693" s="124"/>
      <c r="U693" s="121"/>
      <c r="V693" s="122"/>
      <c r="W693" s="122"/>
      <c r="X693" s="124"/>
      <c r="Y693" s="121"/>
      <c r="Z693" s="122"/>
      <c r="AA693" s="124"/>
      <c r="AB693" s="121"/>
      <c r="AC693" s="122"/>
      <c r="AD693" s="124"/>
      <c r="AE693" s="328" t="str">
        <f t="shared" si="90"/>
        <v/>
      </c>
      <c r="AF693" s="328" t="str">
        <f t="shared" si="91"/>
        <v/>
      </c>
      <c r="AG693" s="328" t="str">
        <f t="shared" si="92"/>
        <v/>
      </c>
      <c r="AH693" s="328" t="str">
        <f t="shared" si="93"/>
        <v/>
      </c>
      <c r="AI693" s="328" t="str">
        <f t="shared" si="94"/>
        <v/>
      </c>
      <c r="AJ693" s="328" t="str">
        <f t="shared" si="95"/>
        <v/>
      </c>
      <c r="AK693" s="328" t="str">
        <f t="shared" si="96"/>
        <v/>
      </c>
      <c r="AL693" s="328" t="str">
        <f t="shared" si="97"/>
        <v/>
      </c>
      <c r="AM693" s="328" t="str">
        <f t="shared" si="98"/>
        <v/>
      </c>
      <c r="AN693" s="177"/>
      <c r="AO693" s="177"/>
      <c r="AP693" s="177"/>
      <c r="AQ693" s="177"/>
      <c r="AR693" s="177"/>
      <c r="AS693" s="177"/>
      <c r="AT693" s="177"/>
      <c r="AU693" s="177"/>
      <c r="AV693" s="177"/>
      <c r="AW693" s="221"/>
      <c r="AX693" s="221"/>
      <c r="AY693" s="221"/>
      <c r="AZ693" s="221"/>
      <c r="BA693" s="221"/>
      <c r="BB693" s="221"/>
      <c r="BC693" s="221"/>
      <c r="BD693" s="221"/>
      <c r="BE693" s="221"/>
      <c r="BF693" s="221"/>
      <c r="BG693" s="221"/>
      <c r="BH693" s="221"/>
      <c r="BI693" s="221"/>
      <c r="BJ693" s="221"/>
      <c r="BK693" s="221"/>
      <c r="BL693" s="221"/>
      <c r="BM693" s="221"/>
      <c r="BN693" s="221"/>
      <c r="BO693" s="221"/>
      <c r="BP693" s="221"/>
      <c r="BQ693" s="221"/>
      <c r="BR693" s="221"/>
      <c r="BS693" s="221"/>
      <c r="BT693" s="221"/>
      <c r="BU693" s="221"/>
      <c r="BV693" s="221"/>
      <c r="BW693" s="221"/>
      <c r="BX693" s="221"/>
      <c r="BY693" s="221"/>
      <c r="BZ693" s="221"/>
      <c r="CA693" s="221"/>
    </row>
    <row r="694" spans="1:79" ht="20.100000000000001" customHeight="1">
      <c r="A694" s="291" t="str">
        <f>IF(resultats_francais!A694="","",resultats_francais!A694)</f>
        <v/>
      </c>
      <c r="B694" s="121"/>
      <c r="C694" s="122"/>
      <c r="D694" s="123"/>
      <c r="E694" s="121"/>
      <c r="F694" s="122"/>
      <c r="G694" s="122"/>
      <c r="H694" s="124"/>
      <c r="I694" s="240"/>
      <c r="J694" s="121"/>
      <c r="K694" s="122"/>
      <c r="L694" s="124"/>
      <c r="M694" s="121"/>
      <c r="N694" s="122"/>
      <c r="O694" s="122"/>
      <c r="P694" s="122"/>
      <c r="Q694" s="122"/>
      <c r="R694" s="124"/>
      <c r="S694" s="121"/>
      <c r="T694" s="124"/>
      <c r="U694" s="121"/>
      <c r="V694" s="122"/>
      <c r="W694" s="122"/>
      <c r="X694" s="124"/>
      <c r="Y694" s="121"/>
      <c r="Z694" s="122"/>
      <c r="AA694" s="124"/>
      <c r="AB694" s="121"/>
      <c r="AC694" s="122"/>
      <c r="AD694" s="124"/>
      <c r="AE694" s="328" t="str">
        <f t="shared" si="90"/>
        <v/>
      </c>
      <c r="AF694" s="328" t="str">
        <f t="shared" si="91"/>
        <v/>
      </c>
      <c r="AG694" s="328" t="str">
        <f t="shared" si="92"/>
        <v/>
      </c>
      <c r="AH694" s="328" t="str">
        <f t="shared" si="93"/>
        <v/>
      </c>
      <c r="AI694" s="328" t="str">
        <f t="shared" si="94"/>
        <v/>
      </c>
      <c r="AJ694" s="328" t="str">
        <f t="shared" si="95"/>
        <v/>
      </c>
      <c r="AK694" s="328" t="str">
        <f t="shared" si="96"/>
        <v/>
      </c>
      <c r="AL694" s="328" t="str">
        <f t="shared" si="97"/>
        <v/>
      </c>
      <c r="AM694" s="328" t="str">
        <f t="shared" si="98"/>
        <v/>
      </c>
      <c r="AN694" s="177"/>
      <c r="AO694" s="177"/>
      <c r="AP694" s="177"/>
      <c r="AQ694" s="177"/>
      <c r="AR694" s="177"/>
      <c r="AS694" s="177"/>
      <c r="AT694" s="177"/>
      <c r="AU694" s="177"/>
      <c r="AV694" s="177"/>
      <c r="AW694" s="221"/>
      <c r="AX694" s="221"/>
      <c r="AY694" s="221"/>
      <c r="AZ694" s="221"/>
      <c r="BA694" s="221"/>
      <c r="BB694" s="221"/>
      <c r="BC694" s="221"/>
      <c r="BD694" s="221"/>
      <c r="BE694" s="221"/>
      <c r="BF694" s="221"/>
      <c r="BG694" s="221"/>
      <c r="BH694" s="221"/>
      <c r="BI694" s="221"/>
      <c r="BJ694" s="221"/>
      <c r="BK694" s="221"/>
      <c r="BL694" s="221"/>
      <c r="BM694" s="221"/>
      <c r="BN694" s="221"/>
      <c r="BO694" s="221"/>
      <c r="BP694" s="221"/>
      <c r="BQ694" s="221"/>
      <c r="BR694" s="221"/>
      <c r="BS694" s="221"/>
      <c r="BT694" s="221"/>
      <c r="BU694" s="221"/>
      <c r="BV694" s="221"/>
      <c r="BW694" s="221"/>
      <c r="BX694" s="221"/>
      <c r="BY694" s="221"/>
      <c r="BZ694" s="221"/>
      <c r="CA694" s="221"/>
    </row>
    <row r="695" spans="1:79" ht="20.100000000000001" customHeight="1">
      <c r="A695" s="291" t="str">
        <f>IF(resultats_francais!A695="","",resultats_francais!A695)</f>
        <v/>
      </c>
      <c r="B695" s="121"/>
      <c r="C695" s="122"/>
      <c r="D695" s="123"/>
      <c r="E695" s="121"/>
      <c r="F695" s="122"/>
      <c r="G695" s="122"/>
      <c r="H695" s="124"/>
      <c r="I695" s="240"/>
      <c r="J695" s="121"/>
      <c r="K695" s="122"/>
      <c r="L695" s="124"/>
      <c r="M695" s="121"/>
      <c r="N695" s="122"/>
      <c r="O695" s="122"/>
      <c r="P695" s="122"/>
      <c r="Q695" s="122"/>
      <c r="R695" s="124"/>
      <c r="S695" s="121"/>
      <c r="T695" s="124"/>
      <c r="U695" s="121"/>
      <c r="V695" s="122"/>
      <c r="W695" s="122"/>
      <c r="X695" s="124"/>
      <c r="Y695" s="121"/>
      <c r="Z695" s="122"/>
      <c r="AA695" s="124"/>
      <c r="AB695" s="121"/>
      <c r="AC695" s="122"/>
      <c r="AD695" s="124"/>
      <c r="AE695" s="328" t="str">
        <f t="shared" si="90"/>
        <v/>
      </c>
      <c r="AF695" s="328" t="str">
        <f t="shared" si="91"/>
        <v/>
      </c>
      <c r="AG695" s="328" t="str">
        <f t="shared" si="92"/>
        <v/>
      </c>
      <c r="AH695" s="328" t="str">
        <f t="shared" si="93"/>
        <v/>
      </c>
      <c r="AI695" s="328" t="str">
        <f t="shared" si="94"/>
        <v/>
      </c>
      <c r="AJ695" s="328" t="str">
        <f t="shared" si="95"/>
        <v/>
      </c>
      <c r="AK695" s="328" t="str">
        <f t="shared" si="96"/>
        <v/>
      </c>
      <c r="AL695" s="328" t="str">
        <f t="shared" si="97"/>
        <v/>
      </c>
      <c r="AM695" s="328" t="str">
        <f t="shared" si="98"/>
        <v/>
      </c>
      <c r="AN695" s="177"/>
      <c r="AO695" s="177"/>
      <c r="AP695" s="177"/>
      <c r="AQ695" s="177"/>
      <c r="AR695" s="177"/>
      <c r="AS695" s="177"/>
      <c r="AT695" s="177"/>
      <c r="AU695" s="177"/>
      <c r="AV695" s="177"/>
      <c r="AW695" s="221"/>
      <c r="AX695" s="221"/>
      <c r="AY695" s="221"/>
      <c r="AZ695" s="221"/>
      <c r="BA695" s="221"/>
      <c r="BB695" s="221"/>
      <c r="BC695" s="221"/>
      <c r="BD695" s="221"/>
      <c r="BE695" s="221"/>
      <c r="BF695" s="221"/>
      <c r="BG695" s="221"/>
      <c r="BH695" s="221"/>
      <c r="BI695" s="221"/>
      <c r="BJ695" s="221"/>
      <c r="BK695" s="221"/>
      <c r="BL695" s="221"/>
      <c r="BM695" s="221"/>
      <c r="BN695" s="221"/>
      <c r="BO695" s="221"/>
      <c r="BP695" s="221"/>
      <c r="BQ695" s="221"/>
      <c r="BR695" s="221"/>
      <c r="BS695" s="221"/>
      <c r="BT695" s="221"/>
      <c r="BU695" s="221"/>
      <c r="BV695" s="221"/>
      <c r="BW695" s="221"/>
      <c r="BX695" s="221"/>
      <c r="BY695" s="221"/>
      <c r="BZ695" s="221"/>
      <c r="CA695" s="221"/>
    </row>
    <row r="696" spans="1:79" ht="20.100000000000001" customHeight="1">
      <c r="A696" s="291" t="str">
        <f>IF(resultats_francais!A696="","",resultats_francais!A696)</f>
        <v/>
      </c>
      <c r="B696" s="121"/>
      <c r="C696" s="122"/>
      <c r="D696" s="123"/>
      <c r="E696" s="121"/>
      <c r="F696" s="122"/>
      <c r="G696" s="122"/>
      <c r="H696" s="124"/>
      <c r="I696" s="240"/>
      <c r="J696" s="121"/>
      <c r="K696" s="122"/>
      <c r="L696" s="124"/>
      <c r="M696" s="121"/>
      <c r="N696" s="122"/>
      <c r="O696" s="122"/>
      <c r="P696" s="122"/>
      <c r="Q696" s="122"/>
      <c r="R696" s="124"/>
      <c r="S696" s="121"/>
      <c r="T696" s="124"/>
      <c r="U696" s="121"/>
      <c r="V696" s="122"/>
      <c r="W696" s="122"/>
      <c r="X696" s="124"/>
      <c r="Y696" s="121"/>
      <c r="Z696" s="122"/>
      <c r="AA696" s="124"/>
      <c r="AB696" s="121"/>
      <c r="AC696" s="122"/>
      <c r="AD696" s="124"/>
      <c r="AE696" s="328" t="str">
        <f t="shared" si="90"/>
        <v/>
      </c>
      <c r="AF696" s="328" t="str">
        <f t="shared" si="91"/>
        <v/>
      </c>
      <c r="AG696" s="328" t="str">
        <f t="shared" si="92"/>
        <v/>
      </c>
      <c r="AH696" s="328" t="str">
        <f t="shared" si="93"/>
        <v/>
      </c>
      <c r="AI696" s="328" t="str">
        <f t="shared" si="94"/>
        <v/>
      </c>
      <c r="AJ696" s="328" t="str">
        <f t="shared" si="95"/>
        <v/>
      </c>
      <c r="AK696" s="328" t="str">
        <f t="shared" si="96"/>
        <v/>
      </c>
      <c r="AL696" s="328" t="str">
        <f t="shared" si="97"/>
        <v/>
      </c>
      <c r="AM696" s="328" t="str">
        <f t="shared" si="98"/>
        <v/>
      </c>
      <c r="AN696" s="177"/>
      <c r="AO696" s="177"/>
      <c r="AP696" s="177"/>
      <c r="AQ696" s="177"/>
      <c r="AR696" s="177"/>
      <c r="AS696" s="177"/>
      <c r="AT696" s="177"/>
      <c r="AU696" s="177"/>
      <c r="AV696" s="177"/>
      <c r="AW696" s="221"/>
      <c r="AX696" s="221"/>
      <c r="AY696" s="221"/>
      <c r="AZ696" s="221"/>
      <c r="BA696" s="221"/>
      <c r="BB696" s="221"/>
      <c r="BC696" s="221"/>
      <c r="BD696" s="221"/>
      <c r="BE696" s="221"/>
      <c r="BF696" s="221"/>
      <c r="BG696" s="221"/>
      <c r="BH696" s="221"/>
      <c r="BI696" s="221"/>
      <c r="BJ696" s="221"/>
      <c r="BK696" s="221"/>
      <c r="BL696" s="221"/>
      <c r="BM696" s="221"/>
      <c r="BN696" s="221"/>
      <c r="BO696" s="221"/>
      <c r="BP696" s="221"/>
      <c r="BQ696" s="221"/>
      <c r="BR696" s="221"/>
      <c r="BS696" s="221"/>
      <c r="BT696" s="221"/>
      <c r="BU696" s="221"/>
      <c r="BV696" s="221"/>
      <c r="BW696" s="221"/>
      <c r="BX696" s="221"/>
      <c r="BY696" s="221"/>
      <c r="BZ696" s="221"/>
      <c r="CA696" s="221"/>
    </row>
    <row r="697" spans="1:79" ht="20.100000000000001" customHeight="1">
      <c r="A697" s="291" t="str">
        <f>IF(resultats_francais!A697="","",resultats_francais!A697)</f>
        <v/>
      </c>
      <c r="B697" s="121"/>
      <c r="C697" s="122"/>
      <c r="D697" s="123"/>
      <c r="E697" s="121"/>
      <c r="F697" s="122"/>
      <c r="G697" s="122"/>
      <c r="H697" s="124"/>
      <c r="I697" s="240"/>
      <c r="J697" s="121"/>
      <c r="K697" s="122"/>
      <c r="L697" s="124"/>
      <c r="M697" s="121"/>
      <c r="N697" s="122"/>
      <c r="O697" s="122"/>
      <c r="P697" s="122"/>
      <c r="Q697" s="122"/>
      <c r="R697" s="124"/>
      <c r="S697" s="121"/>
      <c r="T697" s="124"/>
      <c r="U697" s="121"/>
      <c r="V697" s="122"/>
      <c r="W697" s="122"/>
      <c r="X697" s="124"/>
      <c r="Y697" s="121"/>
      <c r="Z697" s="122"/>
      <c r="AA697" s="124"/>
      <c r="AB697" s="121"/>
      <c r="AC697" s="122"/>
      <c r="AD697" s="124"/>
      <c r="AE697" s="328" t="str">
        <f t="shared" si="90"/>
        <v/>
      </c>
      <c r="AF697" s="328" t="str">
        <f t="shared" si="91"/>
        <v/>
      </c>
      <c r="AG697" s="328" t="str">
        <f t="shared" si="92"/>
        <v/>
      </c>
      <c r="AH697" s="328" t="str">
        <f t="shared" si="93"/>
        <v/>
      </c>
      <c r="AI697" s="328" t="str">
        <f t="shared" si="94"/>
        <v/>
      </c>
      <c r="AJ697" s="328" t="str">
        <f t="shared" si="95"/>
        <v/>
      </c>
      <c r="AK697" s="328" t="str">
        <f t="shared" si="96"/>
        <v/>
      </c>
      <c r="AL697" s="328" t="str">
        <f t="shared" si="97"/>
        <v/>
      </c>
      <c r="AM697" s="328" t="str">
        <f t="shared" si="98"/>
        <v/>
      </c>
      <c r="AN697" s="177"/>
      <c r="AO697" s="177"/>
      <c r="AP697" s="177"/>
      <c r="AQ697" s="177"/>
      <c r="AR697" s="177"/>
      <c r="AS697" s="177"/>
      <c r="AT697" s="177"/>
      <c r="AU697" s="177"/>
      <c r="AV697" s="177"/>
      <c r="AW697" s="221"/>
      <c r="AX697" s="221"/>
      <c r="AY697" s="221"/>
      <c r="AZ697" s="221"/>
      <c r="BA697" s="221"/>
      <c r="BB697" s="221"/>
      <c r="BC697" s="221"/>
      <c r="BD697" s="221"/>
      <c r="BE697" s="221"/>
      <c r="BF697" s="221"/>
      <c r="BG697" s="221"/>
      <c r="BH697" s="221"/>
      <c r="BI697" s="221"/>
      <c r="BJ697" s="221"/>
      <c r="BK697" s="221"/>
      <c r="BL697" s="221"/>
      <c r="BM697" s="221"/>
      <c r="BN697" s="221"/>
      <c r="BO697" s="221"/>
      <c r="BP697" s="221"/>
      <c r="BQ697" s="221"/>
      <c r="BR697" s="221"/>
      <c r="BS697" s="221"/>
      <c r="BT697" s="221"/>
      <c r="BU697" s="221"/>
      <c r="BV697" s="221"/>
      <c r="BW697" s="221"/>
      <c r="BX697" s="221"/>
      <c r="BY697" s="221"/>
      <c r="BZ697" s="221"/>
      <c r="CA697" s="221"/>
    </row>
    <row r="698" spans="1:79" ht="20.100000000000001" customHeight="1">
      <c r="A698" s="291" t="str">
        <f>IF(resultats_francais!A698="","",resultats_francais!A698)</f>
        <v/>
      </c>
      <c r="B698" s="121"/>
      <c r="C698" s="122"/>
      <c r="D698" s="123"/>
      <c r="E698" s="121"/>
      <c r="F698" s="122"/>
      <c r="G698" s="122"/>
      <c r="H698" s="124"/>
      <c r="I698" s="240"/>
      <c r="J698" s="121"/>
      <c r="K698" s="122"/>
      <c r="L698" s="124"/>
      <c r="M698" s="121"/>
      <c r="N698" s="122"/>
      <c r="O698" s="122"/>
      <c r="P698" s="122"/>
      <c r="Q698" s="122"/>
      <c r="R698" s="124"/>
      <c r="S698" s="121"/>
      <c r="T698" s="124"/>
      <c r="U698" s="121"/>
      <c r="V698" s="122"/>
      <c r="W698" s="122"/>
      <c r="X698" s="124"/>
      <c r="Y698" s="121"/>
      <c r="Z698" s="122"/>
      <c r="AA698" s="124"/>
      <c r="AB698" s="121"/>
      <c r="AC698" s="122"/>
      <c r="AD698" s="124"/>
      <c r="AE698" s="328" t="str">
        <f t="shared" si="90"/>
        <v/>
      </c>
      <c r="AF698" s="328" t="str">
        <f t="shared" si="91"/>
        <v/>
      </c>
      <c r="AG698" s="328" t="str">
        <f t="shared" si="92"/>
        <v/>
      </c>
      <c r="AH698" s="328" t="str">
        <f t="shared" si="93"/>
        <v/>
      </c>
      <c r="AI698" s="328" t="str">
        <f t="shared" si="94"/>
        <v/>
      </c>
      <c r="AJ698" s="328" t="str">
        <f t="shared" si="95"/>
        <v/>
      </c>
      <c r="AK698" s="328" t="str">
        <f t="shared" si="96"/>
        <v/>
      </c>
      <c r="AL698" s="328" t="str">
        <f t="shared" si="97"/>
        <v/>
      </c>
      <c r="AM698" s="328" t="str">
        <f t="shared" si="98"/>
        <v/>
      </c>
      <c r="AN698" s="177"/>
      <c r="AO698" s="177"/>
      <c r="AP698" s="177"/>
      <c r="AQ698" s="177"/>
      <c r="AR698" s="177"/>
      <c r="AS698" s="177"/>
      <c r="AT698" s="177"/>
      <c r="AU698" s="177"/>
      <c r="AV698" s="177"/>
      <c r="AW698" s="221"/>
      <c r="AX698" s="221"/>
      <c r="AY698" s="221"/>
      <c r="AZ698" s="221"/>
      <c r="BA698" s="221"/>
      <c r="BB698" s="221"/>
      <c r="BC698" s="221"/>
      <c r="BD698" s="221"/>
      <c r="BE698" s="221"/>
      <c r="BF698" s="221"/>
      <c r="BG698" s="221"/>
      <c r="BH698" s="221"/>
      <c r="BI698" s="221"/>
      <c r="BJ698" s="221"/>
      <c r="BK698" s="221"/>
      <c r="BL698" s="221"/>
      <c r="BM698" s="221"/>
      <c r="BN698" s="221"/>
      <c r="BO698" s="221"/>
      <c r="BP698" s="221"/>
      <c r="BQ698" s="221"/>
      <c r="BR698" s="221"/>
      <c r="BS698" s="221"/>
      <c r="BT698" s="221"/>
      <c r="BU698" s="221"/>
      <c r="BV698" s="221"/>
      <c r="BW698" s="221"/>
      <c r="BX698" s="221"/>
      <c r="BY698" s="221"/>
      <c r="BZ698" s="221"/>
      <c r="CA698" s="221"/>
    </row>
    <row r="699" spans="1:79" ht="20.100000000000001" customHeight="1">
      <c r="A699" s="291" t="str">
        <f>IF(resultats_francais!A699="","",resultats_francais!A699)</f>
        <v/>
      </c>
      <c r="B699" s="121"/>
      <c r="C699" s="122"/>
      <c r="D699" s="123"/>
      <c r="E699" s="121"/>
      <c r="F699" s="122"/>
      <c r="G699" s="122"/>
      <c r="H699" s="124"/>
      <c r="I699" s="240"/>
      <c r="J699" s="121"/>
      <c r="K699" s="122"/>
      <c r="L699" s="124"/>
      <c r="M699" s="121"/>
      <c r="N699" s="122"/>
      <c r="O699" s="122"/>
      <c r="P699" s="122"/>
      <c r="Q699" s="122"/>
      <c r="R699" s="124"/>
      <c r="S699" s="121"/>
      <c r="T699" s="124"/>
      <c r="U699" s="121"/>
      <c r="V699" s="122"/>
      <c r="W699" s="122"/>
      <c r="X699" s="124"/>
      <c r="Y699" s="121"/>
      <c r="Z699" s="122"/>
      <c r="AA699" s="124"/>
      <c r="AB699" s="121"/>
      <c r="AC699" s="122"/>
      <c r="AD699" s="124"/>
      <c r="AE699" s="328" t="str">
        <f t="shared" si="90"/>
        <v/>
      </c>
      <c r="AF699" s="328" t="str">
        <f t="shared" si="91"/>
        <v/>
      </c>
      <c r="AG699" s="328" t="str">
        <f t="shared" si="92"/>
        <v/>
      </c>
      <c r="AH699" s="328" t="str">
        <f t="shared" si="93"/>
        <v/>
      </c>
      <c r="AI699" s="328" t="str">
        <f t="shared" si="94"/>
        <v/>
      </c>
      <c r="AJ699" s="328" t="str">
        <f t="shared" si="95"/>
        <v/>
      </c>
      <c r="AK699" s="328" t="str">
        <f t="shared" si="96"/>
        <v/>
      </c>
      <c r="AL699" s="328" t="str">
        <f t="shared" si="97"/>
        <v/>
      </c>
      <c r="AM699" s="328" t="str">
        <f t="shared" si="98"/>
        <v/>
      </c>
      <c r="AN699" s="177"/>
      <c r="AO699" s="177"/>
      <c r="AP699" s="177"/>
      <c r="AQ699" s="177"/>
      <c r="AR699" s="177"/>
      <c r="AS699" s="177"/>
      <c r="AT699" s="177"/>
      <c r="AU699" s="177"/>
      <c r="AV699" s="177"/>
      <c r="AW699" s="177"/>
      <c r="AX699" s="177"/>
      <c r="AY699" s="177"/>
      <c r="AZ699" s="177"/>
      <c r="BA699" s="177"/>
      <c r="BB699" s="177"/>
      <c r="BC699" s="177"/>
      <c r="BD699" s="177"/>
      <c r="BE699" s="177"/>
      <c r="BF699" s="177"/>
      <c r="BG699" s="177"/>
      <c r="BH699" s="177"/>
      <c r="BI699" s="177"/>
      <c r="BJ699" s="177"/>
      <c r="BK699" s="177"/>
      <c r="BL699" s="177"/>
      <c r="BM699" s="177"/>
      <c r="BN699" s="177"/>
      <c r="BO699" s="177"/>
      <c r="BP699" s="177"/>
      <c r="BQ699" s="177"/>
      <c r="BR699" s="177"/>
      <c r="BS699" s="177"/>
      <c r="BT699" s="177"/>
      <c r="BU699" s="177"/>
      <c r="BV699" s="177"/>
      <c r="BW699" s="177"/>
      <c r="BX699" s="177"/>
      <c r="BY699" s="177"/>
      <c r="BZ699" s="177"/>
      <c r="CA699" s="177"/>
    </row>
    <row r="700" spans="1:79" ht="20.100000000000001" customHeight="1">
      <c r="A700" s="291" t="str">
        <f>IF(resultats_francais!A700="","",resultats_francais!A700)</f>
        <v/>
      </c>
      <c r="B700" s="121"/>
      <c r="C700" s="122"/>
      <c r="D700" s="123"/>
      <c r="E700" s="121"/>
      <c r="F700" s="122"/>
      <c r="G700" s="122"/>
      <c r="H700" s="124"/>
      <c r="I700" s="240"/>
      <c r="J700" s="121"/>
      <c r="K700" s="122"/>
      <c r="L700" s="124"/>
      <c r="M700" s="121"/>
      <c r="N700" s="122"/>
      <c r="O700" s="122"/>
      <c r="P700" s="122"/>
      <c r="Q700" s="122"/>
      <c r="R700" s="124"/>
      <c r="S700" s="121"/>
      <c r="T700" s="124"/>
      <c r="U700" s="121"/>
      <c r="V700" s="122"/>
      <c r="W700" s="122"/>
      <c r="X700" s="124"/>
      <c r="Y700" s="121"/>
      <c r="Z700" s="122"/>
      <c r="AA700" s="124"/>
      <c r="AB700" s="121"/>
      <c r="AC700" s="122"/>
      <c r="AD700" s="124"/>
      <c r="AE700" s="328" t="str">
        <f t="shared" si="90"/>
        <v/>
      </c>
      <c r="AF700" s="328" t="str">
        <f t="shared" si="91"/>
        <v/>
      </c>
      <c r="AG700" s="328" t="str">
        <f t="shared" si="92"/>
        <v/>
      </c>
      <c r="AH700" s="328" t="str">
        <f t="shared" si="93"/>
        <v/>
      </c>
      <c r="AI700" s="328" t="str">
        <f t="shared" si="94"/>
        <v/>
      </c>
      <c r="AJ700" s="328" t="str">
        <f t="shared" si="95"/>
        <v/>
      </c>
      <c r="AK700" s="328" t="str">
        <f t="shared" si="96"/>
        <v/>
      </c>
      <c r="AL700" s="328" t="str">
        <f t="shared" si="97"/>
        <v/>
      </c>
      <c r="AM700" s="328" t="str">
        <f t="shared" si="98"/>
        <v/>
      </c>
      <c r="AN700" s="177"/>
      <c r="AO700" s="177"/>
      <c r="AP700" s="177"/>
      <c r="AQ700" s="177"/>
      <c r="AR700" s="177"/>
      <c r="AS700" s="177"/>
      <c r="AT700" s="177"/>
      <c r="AU700" s="177"/>
      <c r="AV700" s="177"/>
      <c r="AW700" s="177"/>
      <c r="AX700" s="177"/>
      <c r="AY700" s="177"/>
      <c r="AZ700" s="177"/>
      <c r="BA700" s="177"/>
      <c r="BB700" s="177"/>
      <c r="BC700" s="177"/>
      <c r="BD700" s="177"/>
      <c r="BE700" s="177"/>
      <c r="BF700" s="177"/>
      <c r="BG700" s="177"/>
      <c r="BH700" s="177"/>
      <c r="BI700" s="177"/>
      <c r="BJ700" s="177"/>
      <c r="BK700" s="177"/>
      <c r="BL700" s="177"/>
      <c r="BM700" s="177"/>
      <c r="BN700" s="177"/>
      <c r="BO700" s="177"/>
      <c r="BP700" s="177"/>
      <c r="BQ700" s="177"/>
      <c r="BR700" s="177"/>
      <c r="BS700" s="177"/>
      <c r="BT700" s="177"/>
      <c r="BU700" s="177"/>
      <c r="BV700" s="177"/>
      <c r="BW700" s="177"/>
      <c r="BX700" s="177"/>
      <c r="BY700" s="177"/>
      <c r="BZ700" s="177"/>
      <c r="CA700" s="177"/>
    </row>
    <row r="701" spans="1:79" ht="20.100000000000001" customHeight="1">
      <c r="A701" s="291" t="str">
        <f>IF(resultats_francais!A701="","",resultats_francais!A701)</f>
        <v/>
      </c>
      <c r="B701" s="121"/>
      <c r="C701" s="122"/>
      <c r="D701" s="123"/>
      <c r="E701" s="121"/>
      <c r="F701" s="122"/>
      <c r="G701" s="122"/>
      <c r="H701" s="124"/>
      <c r="I701" s="240"/>
      <c r="J701" s="121"/>
      <c r="K701" s="122"/>
      <c r="L701" s="124"/>
      <c r="M701" s="121"/>
      <c r="N701" s="122"/>
      <c r="O701" s="122"/>
      <c r="P701" s="122"/>
      <c r="Q701" s="122"/>
      <c r="R701" s="124"/>
      <c r="S701" s="121"/>
      <c r="T701" s="124"/>
      <c r="U701" s="121"/>
      <c r="V701" s="122"/>
      <c r="W701" s="122"/>
      <c r="X701" s="124"/>
      <c r="Y701" s="121"/>
      <c r="Z701" s="122"/>
      <c r="AA701" s="124"/>
      <c r="AB701" s="121"/>
      <c r="AC701" s="122"/>
      <c r="AD701" s="124"/>
      <c r="AE701" s="328" t="str">
        <f t="shared" si="90"/>
        <v/>
      </c>
      <c r="AF701" s="328" t="str">
        <f t="shared" si="91"/>
        <v/>
      </c>
      <c r="AG701" s="328" t="str">
        <f t="shared" si="92"/>
        <v/>
      </c>
      <c r="AH701" s="328" t="str">
        <f t="shared" si="93"/>
        <v/>
      </c>
      <c r="AI701" s="328" t="str">
        <f t="shared" si="94"/>
        <v/>
      </c>
      <c r="AJ701" s="328" t="str">
        <f t="shared" si="95"/>
        <v/>
      </c>
      <c r="AK701" s="328" t="str">
        <f t="shared" si="96"/>
        <v/>
      </c>
      <c r="AL701" s="328" t="str">
        <f t="shared" si="97"/>
        <v/>
      </c>
      <c r="AM701" s="328" t="str">
        <f t="shared" si="98"/>
        <v/>
      </c>
      <c r="AN701" s="177"/>
      <c r="AO701" s="177"/>
      <c r="AP701" s="177"/>
      <c r="AQ701" s="177"/>
      <c r="AR701" s="177"/>
      <c r="AS701" s="177"/>
      <c r="AT701" s="177"/>
      <c r="AU701" s="177"/>
      <c r="AV701" s="177"/>
      <c r="AW701" s="177"/>
      <c r="AX701" s="177"/>
      <c r="AY701" s="177"/>
      <c r="AZ701" s="177"/>
      <c r="BA701" s="177"/>
      <c r="BB701" s="177"/>
      <c r="BC701" s="177"/>
      <c r="BD701" s="177"/>
      <c r="BE701" s="177"/>
      <c r="BF701" s="177"/>
      <c r="BG701" s="177"/>
      <c r="BH701" s="177"/>
      <c r="BI701" s="177"/>
      <c r="BJ701" s="177"/>
      <c r="BK701" s="177"/>
      <c r="BL701" s="177"/>
      <c r="BM701" s="177"/>
      <c r="BN701" s="177"/>
      <c r="BO701" s="177"/>
      <c r="BP701" s="177"/>
      <c r="BQ701" s="177"/>
      <c r="BR701" s="177"/>
      <c r="BS701" s="177"/>
      <c r="BT701" s="177"/>
      <c r="BU701" s="177"/>
      <c r="BV701" s="177"/>
      <c r="BW701" s="177"/>
      <c r="BX701" s="177"/>
      <c r="BY701" s="177"/>
      <c r="BZ701" s="177"/>
      <c r="CA701" s="177"/>
    </row>
    <row r="702" spans="1:79" ht="20.100000000000001" customHeight="1">
      <c r="A702" s="291" t="str">
        <f>IF(resultats_francais!A702="","",resultats_francais!A702)</f>
        <v/>
      </c>
      <c r="B702" s="121"/>
      <c r="C702" s="122"/>
      <c r="D702" s="123"/>
      <c r="E702" s="121"/>
      <c r="F702" s="122"/>
      <c r="G702" s="122"/>
      <c r="H702" s="124"/>
      <c r="I702" s="240"/>
      <c r="J702" s="121"/>
      <c r="K702" s="122"/>
      <c r="L702" s="124"/>
      <c r="M702" s="121"/>
      <c r="N702" s="122"/>
      <c r="O702" s="122"/>
      <c r="P702" s="122"/>
      <c r="Q702" s="122"/>
      <c r="R702" s="124"/>
      <c r="S702" s="121"/>
      <c r="T702" s="124"/>
      <c r="U702" s="121"/>
      <c r="V702" s="122"/>
      <c r="W702" s="122"/>
      <c r="X702" s="124"/>
      <c r="Y702" s="121"/>
      <c r="Z702" s="122"/>
      <c r="AA702" s="124"/>
      <c r="AB702" s="121"/>
      <c r="AC702" s="122"/>
      <c r="AD702" s="124"/>
      <c r="AE702" s="328" t="str">
        <f t="shared" si="90"/>
        <v/>
      </c>
      <c r="AF702" s="328" t="str">
        <f t="shared" si="91"/>
        <v/>
      </c>
      <c r="AG702" s="328" t="str">
        <f t="shared" si="92"/>
        <v/>
      </c>
      <c r="AH702" s="328" t="str">
        <f t="shared" si="93"/>
        <v/>
      </c>
      <c r="AI702" s="328" t="str">
        <f t="shared" si="94"/>
        <v/>
      </c>
      <c r="AJ702" s="328" t="str">
        <f t="shared" si="95"/>
        <v/>
      </c>
      <c r="AK702" s="328" t="str">
        <f t="shared" si="96"/>
        <v/>
      </c>
      <c r="AL702" s="328" t="str">
        <f t="shared" si="97"/>
        <v/>
      </c>
      <c r="AM702" s="328" t="str">
        <f t="shared" si="98"/>
        <v/>
      </c>
      <c r="AN702" s="177"/>
      <c r="AO702" s="177"/>
      <c r="AP702" s="177"/>
      <c r="AQ702" s="177"/>
      <c r="AR702" s="177"/>
      <c r="AS702" s="177"/>
      <c r="AT702" s="177"/>
      <c r="AU702" s="177"/>
      <c r="AV702" s="177"/>
      <c r="AW702" s="177"/>
      <c r="AX702" s="177"/>
      <c r="AY702" s="177"/>
      <c r="AZ702" s="177"/>
      <c r="BA702" s="177"/>
      <c r="BB702" s="177"/>
      <c r="BC702" s="177"/>
      <c r="BD702" s="177"/>
      <c r="BE702" s="177"/>
      <c r="BF702" s="177"/>
      <c r="BG702" s="177"/>
      <c r="BH702" s="177"/>
      <c r="BI702" s="177"/>
      <c r="BJ702" s="177"/>
      <c r="BK702" s="177"/>
      <c r="BL702" s="177"/>
      <c r="BM702" s="177"/>
      <c r="BN702" s="177"/>
      <c r="BO702" s="177"/>
      <c r="BP702" s="177"/>
      <c r="BQ702" s="177"/>
      <c r="BR702" s="177"/>
      <c r="BS702" s="177"/>
      <c r="BT702" s="177"/>
      <c r="BU702" s="177"/>
      <c r="BV702" s="177"/>
      <c r="BW702" s="177"/>
      <c r="BX702" s="177"/>
      <c r="BY702" s="177"/>
      <c r="BZ702" s="177"/>
      <c r="CA702" s="177"/>
    </row>
    <row r="703" spans="1:79" ht="20.100000000000001" customHeight="1">
      <c r="A703" s="291" t="str">
        <f>IF(resultats_francais!A703="","",resultats_francais!A703)</f>
        <v/>
      </c>
      <c r="B703" s="121"/>
      <c r="C703" s="122"/>
      <c r="D703" s="123"/>
      <c r="E703" s="121"/>
      <c r="F703" s="122"/>
      <c r="G703" s="122"/>
      <c r="H703" s="124"/>
      <c r="I703" s="240"/>
      <c r="J703" s="121"/>
      <c r="K703" s="122"/>
      <c r="L703" s="124"/>
      <c r="M703" s="121"/>
      <c r="N703" s="122"/>
      <c r="O703" s="122"/>
      <c r="P703" s="122"/>
      <c r="Q703" s="122"/>
      <c r="R703" s="124"/>
      <c r="S703" s="121"/>
      <c r="T703" s="124"/>
      <c r="U703" s="121"/>
      <c r="V703" s="122"/>
      <c r="W703" s="122"/>
      <c r="X703" s="124"/>
      <c r="Y703" s="121"/>
      <c r="Z703" s="122"/>
      <c r="AA703" s="124"/>
      <c r="AB703" s="121"/>
      <c r="AC703" s="122"/>
      <c r="AD703" s="124"/>
      <c r="AE703" s="328" t="str">
        <f t="shared" si="90"/>
        <v/>
      </c>
      <c r="AF703" s="328" t="str">
        <f t="shared" si="91"/>
        <v/>
      </c>
      <c r="AG703" s="328" t="str">
        <f t="shared" si="92"/>
        <v/>
      </c>
      <c r="AH703" s="328" t="str">
        <f t="shared" si="93"/>
        <v/>
      </c>
      <c r="AI703" s="328" t="str">
        <f t="shared" si="94"/>
        <v/>
      </c>
      <c r="AJ703" s="328" t="str">
        <f t="shared" si="95"/>
        <v/>
      </c>
      <c r="AK703" s="328" t="str">
        <f t="shared" si="96"/>
        <v/>
      </c>
      <c r="AL703" s="328" t="str">
        <f t="shared" si="97"/>
        <v/>
      </c>
      <c r="AM703" s="328" t="str">
        <f t="shared" si="98"/>
        <v/>
      </c>
      <c r="AN703" s="177"/>
      <c r="AO703" s="177"/>
      <c r="AP703" s="177"/>
      <c r="AQ703" s="177"/>
      <c r="AR703" s="177"/>
      <c r="AS703" s="177"/>
      <c r="AT703" s="177"/>
      <c r="AU703" s="177"/>
      <c r="AV703" s="177"/>
      <c r="AW703" s="177"/>
      <c r="AX703" s="177"/>
      <c r="AY703" s="177"/>
      <c r="AZ703" s="177"/>
      <c r="BA703" s="177"/>
      <c r="BB703" s="177"/>
      <c r="BC703" s="177"/>
      <c r="BD703" s="177"/>
      <c r="BE703" s="177"/>
      <c r="BF703" s="177"/>
      <c r="BG703" s="177"/>
      <c r="BH703" s="177"/>
      <c r="BI703" s="177"/>
      <c r="BJ703" s="177"/>
      <c r="BK703" s="177"/>
      <c r="BL703" s="177"/>
      <c r="BM703" s="177"/>
      <c r="BN703" s="177"/>
      <c r="BO703" s="177"/>
      <c r="BP703" s="177"/>
      <c r="BQ703" s="177"/>
      <c r="BR703" s="177"/>
      <c r="BS703" s="177"/>
      <c r="BT703" s="177"/>
      <c r="BU703" s="177"/>
      <c r="BV703" s="177"/>
      <c r="BW703" s="177"/>
      <c r="BX703" s="177"/>
      <c r="BY703" s="177"/>
      <c r="BZ703" s="177"/>
      <c r="CA703" s="177"/>
    </row>
    <row r="704" spans="1:79" ht="20.100000000000001" customHeight="1">
      <c r="A704" s="291" t="str">
        <f>IF(resultats_francais!A704="","",resultats_francais!A704)</f>
        <v/>
      </c>
      <c r="B704" s="121"/>
      <c r="C704" s="122"/>
      <c r="D704" s="123"/>
      <c r="E704" s="121"/>
      <c r="F704" s="122"/>
      <c r="G704" s="122"/>
      <c r="H704" s="124"/>
      <c r="I704" s="240"/>
      <c r="J704" s="121"/>
      <c r="K704" s="122"/>
      <c r="L704" s="124"/>
      <c r="M704" s="121"/>
      <c r="N704" s="122"/>
      <c r="O704" s="122"/>
      <c r="P704" s="122"/>
      <c r="Q704" s="122"/>
      <c r="R704" s="124"/>
      <c r="S704" s="121"/>
      <c r="T704" s="124"/>
      <c r="U704" s="121"/>
      <c r="V704" s="122"/>
      <c r="W704" s="122"/>
      <c r="X704" s="124"/>
      <c r="Y704" s="121"/>
      <c r="Z704" s="122"/>
      <c r="AA704" s="124"/>
      <c r="AB704" s="121"/>
      <c r="AC704" s="122"/>
      <c r="AD704" s="124"/>
      <c r="AE704" s="328" t="str">
        <f t="shared" si="90"/>
        <v/>
      </c>
      <c r="AF704" s="328" t="str">
        <f t="shared" si="91"/>
        <v/>
      </c>
      <c r="AG704" s="328" t="str">
        <f t="shared" si="92"/>
        <v/>
      </c>
      <c r="AH704" s="328" t="str">
        <f t="shared" si="93"/>
        <v/>
      </c>
      <c r="AI704" s="328" t="str">
        <f t="shared" si="94"/>
        <v/>
      </c>
      <c r="AJ704" s="328" t="str">
        <f t="shared" si="95"/>
        <v/>
      </c>
      <c r="AK704" s="328" t="str">
        <f t="shared" si="96"/>
        <v/>
      </c>
      <c r="AL704" s="328" t="str">
        <f t="shared" si="97"/>
        <v/>
      </c>
      <c r="AM704" s="328" t="str">
        <f t="shared" si="98"/>
        <v/>
      </c>
      <c r="AN704" s="177"/>
      <c r="AO704" s="177"/>
      <c r="AP704" s="177"/>
      <c r="AQ704" s="177"/>
      <c r="AR704" s="177"/>
      <c r="AS704" s="177"/>
      <c r="AT704" s="177"/>
      <c r="AU704" s="177"/>
      <c r="AV704" s="177"/>
      <c r="AW704" s="177"/>
      <c r="AX704" s="177"/>
      <c r="AY704" s="177"/>
      <c r="AZ704" s="177"/>
      <c r="BA704" s="177"/>
      <c r="BB704" s="177"/>
      <c r="BC704" s="177"/>
      <c r="BD704" s="177"/>
      <c r="BE704" s="177"/>
      <c r="BF704" s="177"/>
      <c r="BG704" s="177"/>
      <c r="BH704" s="177"/>
      <c r="BI704" s="177"/>
      <c r="BJ704" s="177"/>
      <c r="BK704" s="177"/>
      <c r="BL704" s="177"/>
      <c r="BM704" s="177"/>
      <c r="BN704" s="177"/>
      <c r="BO704" s="177"/>
      <c r="BP704" s="177"/>
      <c r="BQ704" s="177"/>
      <c r="BR704" s="177"/>
      <c r="BS704" s="177"/>
      <c r="BT704" s="177"/>
      <c r="BU704" s="177"/>
      <c r="BV704" s="177"/>
      <c r="BW704" s="177"/>
      <c r="BX704" s="177"/>
      <c r="BY704" s="177"/>
      <c r="BZ704" s="177"/>
      <c r="CA704" s="177"/>
    </row>
    <row r="705" spans="1:79" ht="20.100000000000001" customHeight="1">
      <c r="A705" s="291" t="str">
        <f>IF(resultats_francais!A705="","",resultats_francais!A705)</f>
        <v/>
      </c>
      <c r="B705" s="121"/>
      <c r="C705" s="122"/>
      <c r="D705" s="123"/>
      <c r="E705" s="121"/>
      <c r="F705" s="122"/>
      <c r="G705" s="122"/>
      <c r="H705" s="124"/>
      <c r="I705" s="240"/>
      <c r="J705" s="121"/>
      <c r="K705" s="122"/>
      <c r="L705" s="124"/>
      <c r="M705" s="121"/>
      <c r="N705" s="122"/>
      <c r="O705" s="122"/>
      <c r="P705" s="122"/>
      <c r="Q705" s="122"/>
      <c r="R705" s="124"/>
      <c r="S705" s="121"/>
      <c r="T705" s="124"/>
      <c r="U705" s="121"/>
      <c r="V705" s="122"/>
      <c r="W705" s="122"/>
      <c r="X705" s="124"/>
      <c r="Y705" s="121"/>
      <c r="Z705" s="122"/>
      <c r="AA705" s="124"/>
      <c r="AB705" s="121"/>
      <c r="AC705" s="122"/>
      <c r="AD705" s="124"/>
      <c r="AE705" s="328" t="str">
        <f t="shared" si="90"/>
        <v/>
      </c>
      <c r="AF705" s="328" t="str">
        <f t="shared" si="91"/>
        <v/>
      </c>
      <c r="AG705" s="328" t="str">
        <f t="shared" si="92"/>
        <v/>
      </c>
      <c r="AH705" s="328" t="str">
        <f t="shared" si="93"/>
        <v/>
      </c>
      <c r="AI705" s="328" t="str">
        <f t="shared" si="94"/>
        <v/>
      </c>
      <c r="AJ705" s="328" t="str">
        <f t="shared" si="95"/>
        <v/>
      </c>
      <c r="AK705" s="328" t="str">
        <f t="shared" si="96"/>
        <v/>
      </c>
      <c r="AL705" s="328" t="str">
        <f t="shared" si="97"/>
        <v/>
      </c>
      <c r="AM705" s="328" t="str">
        <f t="shared" si="98"/>
        <v/>
      </c>
      <c r="AN705" s="177"/>
      <c r="AO705" s="177"/>
      <c r="AP705" s="177"/>
      <c r="AQ705" s="177"/>
      <c r="AR705" s="177"/>
      <c r="AS705" s="177"/>
      <c r="AT705" s="177"/>
      <c r="AU705" s="177"/>
      <c r="AV705" s="177"/>
      <c r="AW705" s="177"/>
      <c r="AX705" s="177"/>
      <c r="AY705" s="177"/>
      <c r="AZ705" s="177"/>
      <c r="BA705" s="177"/>
      <c r="BB705" s="177"/>
      <c r="BC705" s="177"/>
      <c r="BD705" s="177"/>
      <c r="BE705" s="177"/>
      <c r="BF705" s="177"/>
      <c r="BG705" s="177"/>
      <c r="BH705" s="177"/>
      <c r="BI705" s="177"/>
      <c r="BJ705" s="177"/>
      <c r="BK705" s="177"/>
      <c r="BL705" s="177"/>
      <c r="BM705" s="177"/>
      <c r="BN705" s="177"/>
      <c r="BO705" s="177"/>
      <c r="BP705" s="177"/>
      <c r="BQ705" s="177"/>
      <c r="BR705" s="177"/>
      <c r="BS705" s="177"/>
      <c r="BT705" s="177"/>
      <c r="BU705" s="177"/>
      <c r="BV705" s="177"/>
      <c r="BW705" s="177"/>
      <c r="BX705" s="177"/>
      <c r="BY705" s="177"/>
      <c r="BZ705" s="177"/>
      <c r="CA705" s="177"/>
    </row>
    <row r="706" spans="1:79" ht="20.100000000000001" customHeight="1">
      <c r="A706" s="291" t="str">
        <f>IF(resultats_francais!A706="","",resultats_francais!A706)</f>
        <v/>
      </c>
      <c r="B706" s="121"/>
      <c r="C706" s="122"/>
      <c r="D706" s="123"/>
      <c r="E706" s="121"/>
      <c r="F706" s="122"/>
      <c r="G706" s="122"/>
      <c r="H706" s="124"/>
      <c r="I706" s="240"/>
      <c r="J706" s="121"/>
      <c r="K706" s="122"/>
      <c r="L706" s="124"/>
      <c r="M706" s="121"/>
      <c r="N706" s="122"/>
      <c r="O706" s="122"/>
      <c r="P706" s="122"/>
      <c r="Q706" s="122"/>
      <c r="R706" s="124"/>
      <c r="S706" s="121"/>
      <c r="T706" s="124"/>
      <c r="U706" s="121"/>
      <c r="V706" s="122"/>
      <c r="W706" s="122"/>
      <c r="X706" s="124"/>
      <c r="Y706" s="121"/>
      <c r="Z706" s="122"/>
      <c r="AA706" s="124"/>
      <c r="AB706" s="121"/>
      <c r="AC706" s="122"/>
      <c r="AD706" s="124"/>
      <c r="AE706" s="328" t="str">
        <f t="shared" si="90"/>
        <v/>
      </c>
      <c r="AF706" s="328" t="str">
        <f t="shared" si="91"/>
        <v/>
      </c>
      <c r="AG706" s="328" t="str">
        <f t="shared" si="92"/>
        <v/>
      </c>
      <c r="AH706" s="328" t="str">
        <f t="shared" si="93"/>
        <v/>
      </c>
      <c r="AI706" s="328" t="str">
        <f t="shared" si="94"/>
        <v/>
      </c>
      <c r="AJ706" s="328" t="str">
        <f t="shared" si="95"/>
        <v/>
      </c>
      <c r="AK706" s="328" t="str">
        <f t="shared" si="96"/>
        <v/>
      </c>
      <c r="AL706" s="328" t="str">
        <f t="shared" si="97"/>
        <v/>
      </c>
      <c r="AM706" s="328" t="str">
        <f t="shared" si="98"/>
        <v/>
      </c>
      <c r="AN706" s="177"/>
      <c r="AO706" s="177"/>
      <c r="AP706" s="177"/>
      <c r="AQ706" s="177"/>
      <c r="AR706" s="177"/>
      <c r="AS706" s="177"/>
      <c r="AT706" s="177"/>
      <c r="AU706" s="177"/>
      <c r="AV706" s="177"/>
      <c r="AW706" s="177"/>
      <c r="AX706" s="177"/>
      <c r="AY706" s="177"/>
      <c r="AZ706" s="177"/>
      <c r="BA706" s="177"/>
      <c r="BB706" s="177"/>
      <c r="BC706" s="177"/>
      <c r="BD706" s="177"/>
      <c r="BE706" s="177"/>
      <c r="BF706" s="177"/>
      <c r="BG706" s="177"/>
      <c r="BH706" s="177"/>
      <c r="BI706" s="177"/>
      <c r="BJ706" s="177"/>
      <c r="BK706" s="177"/>
      <c r="BL706" s="177"/>
      <c r="BM706" s="177"/>
      <c r="BN706" s="177"/>
      <c r="BO706" s="177"/>
      <c r="BP706" s="177"/>
      <c r="BQ706" s="177"/>
      <c r="BR706" s="177"/>
      <c r="BS706" s="177"/>
      <c r="BT706" s="177"/>
      <c r="BU706" s="177"/>
      <c r="BV706" s="177"/>
      <c r="BW706" s="177"/>
      <c r="BX706" s="177"/>
      <c r="BY706" s="177"/>
      <c r="BZ706" s="177"/>
      <c r="CA706" s="177"/>
    </row>
    <row r="707" spans="1:79" ht="20.100000000000001" customHeight="1">
      <c r="A707" s="291" t="str">
        <f>IF(resultats_francais!A707="","",resultats_francais!A707)</f>
        <v/>
      </c>
      <c r="B707" s="121"/>
      <c r="C707" s="122"/>
      <c r="D707" s="123"/>
      <c r="E707" s="121"/>
      <c r="F707" s="122"/>
      <c r="G707" s="122"/>
      <c r="H707" s="124"/>
      <c r="I707" s="240"/>
      <c r="J707" s="121"/>
      <c r="K707" s="122"/>
      <c r="L707" s="124"/>
      <c r="M707" s="121"/>
      <c r="N707" s="122"/>
      <c r="O707" s="122"/>
      <c r="P707" s="122"/>
      <c r="Q707" s="122"/>
      <c r="R707" s="124"/>
      <c r="S707" s="121"/>
      <c r="T707" s="124"/>
      <c r="U707" s="121"/>
      <c r="V707" s="122"/>
      <c r="W707" s="122"/>
      <c r="X707" s="124"/>
      <c r="Y707" s="121"/>
      <c r="Z707" s="122"/>
      <c r="AA707" s="124"/>
      <c r="AB707" s="121"/>
      <c r="AC707" s="122"/>
      <c r="AD707" s="124"/>
      <c r="AE707" s="328" t="str">
        <f t="shared" si="90"/>
        <v/>
      </c>
      <c r="AF707" s="328" t="str">
        <f t="shared" si="91"/>
        <v/>
      </c>
      <c r="AG707" s="328" t="str">
        <f t="shared" si="92"/>
        <v/>
      </c>
      <c r="AH707" s="328" t="str">
        <f t="shared" si="93"/>
        <v/>
      </c>
      <c r="AI707" s="328" t="str">
        <f t="shared" si="94"/>
        <v/>
      </c>
      <c r="AJ707" s="328" t="str">
        <f t="shared" si="95"/>
        <v/>
      </c>
      <c r="AK707" s="328" t="str">
        <f t="shared" si="96"/>
        <v/>
      </c>
      <c r="AL707" s="328" t="str">
        <f t="shared" si="97"/>
        <v/>
      </c>
      <c r="AM707" s="328" t="str">
        <f t="shared" si="98"/>
        <v/>
      </c>
      <c r="AN707" s="177"/>
      <c r="AO707" s="177"/>
      <c r="AP707" s="177"/>
      <c r="AQ707" s="177"/>
      <c r="AR707" s="177"/>
      <c r="AS707" s="177"/>
      <c r="AT707" s="177"/>
      <c r="AU707" s="177"/>
      <c r="AV707" s="177"/>
      <c r="AW707" s="177"/>
      <c r="AX707" s="177"/>
      <c r="AY707" s="177"/>
      <c r="AZ707" s="177"/>
      <c r="BA707" s="177"/>
      <c r="BB707" s="177"/>
      <c r="BC707" s="177"/>
      <c r="BD707" s="177"/>
      <c r="BE707" s="177"/>
      <c r="BF707" s="177"/>
      <c r="BG707" s="177"/>
      <c r="BH707" s="177"/>
      <c r="BI707" s="177"/>
      <c r="BJ707" s="177"/>
      <c r="BK707" s="177"/>
      <c r="BL707" s="177"/>
      <c r="BM707" s="177"/>
      <c r="BN707" s="177"/>
      <c r="BO707" s="177"/>
      <c r="BP707" s="177"/>
      <c r="BQ707" s="177"/>
      <c r="BR707" s="177"/>
      <c r="BS707" s="177"/>
      <c r="BT707" s="177"/>
      <c r="BU707" s="177"/>
      <c r="BV707" s="177"/>
      <c r="BW707" s="177"/>
      <c r="BX707" s="177"/>
      <c r="BY707" s="177"/>
      <c r="BZ707" s="177"/>
      <c r="CA707" s="177"/>
    </row>
    <row r="708" spans="1:79" ht="20.100000000000001" customHeight="1">
      <c r="A708" s="291" t="str">
        <f>IF(resultats_francais!A708="","",resultats_francais!A708)</f>
        <v/>
      </c>
      <c r="B708" s="121"/>
      <c r="C708" s="122"/>
      <c r="D708" s="123"/>
      <c r="E708" s="121"/>
      <c r="F708" s="122"/>
      <c r="G708" s="122"/>
      <c r="H708" s="124"/>
      <c r="I708" s="240"/>
      <c r="J708" s="121"/>
      <c r="K708" s="122"/>
      <c r="L708" s="124"/>
      <c r="M708" s="121"/>
      <c r="N708" s="122"/>
      <c r="O708" s="122"/>
      <c r="P708" s="122"/>
      <c r="Q708" s="122"/>
      <c r="R708" s="124"/>
      <c r="S708" s="121"/>
      <c r="T708" s="124"/>
      <c r="U708" s="121"/>
      <c r="V708" s="122"/>
      <c r="W708" s="122"/>
      <c r="X708" s="124"/>
      <c r="Y708" s="121"/>
      <c r="Z708" s="122"/>
      <c r="AA708" s="124"/>
      <c r="AB708" s="121"/>
      <c r="AC708" s="122"/>
      <c r="AD708" s="124"/>
      <c r="AE708" s="328" t="str">
        <f t="shared" si="90"/>
        <v/>
      </c>
      <c r="AF708" s="328" t="str">
        <f t="shared" si="91"/>
        <v/>
      </c>
      <c r="AG708" s="328" t="str">
        <f t="shared" si="92"/>
        <v/>
      </c>
      <c r="AH708" s="328" t="str">
        <f t="shared" si="93"/>
        <v/>
      </c>
      <c r="AI708" s="328" t="str">
        <f t="shared" si="94"/>
        <v/>
      </c>
      <c r="AJ708" s="328" t="str">
        <f t="shared" si="95"/>
        <v/>
      </c>
      <c r="AK708" s="328" t="str">
        <f t="shared" si="96"/>
        <v/>
      </c>
      <c r="AL708" s="328" t="str">
        <f t="shared" si="97"/>
        <v/>
      </c>
      <c r="AM708" s="328" t="str">
        <f t="shared" si="98"/>
        <v/>
      </c>
      <c r="AN708" s="177"/>
      <c r="AO708" s="177"/>
      <c r="AP708" s="177"/>
      <c r="AQ708" s="177"/>
      <c r="AR708" s="177"/>
      <c r="AS708" s="177"/>
      <c r="AT708" s="177"/>
      <c r="AU708" s="177"/>
      <c r="AV708" s="177"/>
      <c r="AW708" s="177"/>
      <c r="AX708" s="177"/>
      <c r="AY708" s="177"/>
      <c r="AZ708" s="177"/>
      <c r="BA708" s="177"/>
      <c r="BB708" s="177"/>
      <c r="BC708" s="177"/>
      <c r="BD708" s="177"/>
      <c r="BE708" s="177"/>
      <c r="BF708" s="177"/>
      <c r="BG708" s="177"/>
      <c r="BH708" s="177"/>
      <c r="BI708" s="177"/>
      <c r="BJ708" s="177"/>
      <c r="BK708" s="177"/>
      <c r="BL708" s="177"/>
      <c r="BM708" s="177"/>
      <c r="BN708" s="177"/>
      <c r="BO708" s="177"/>
      <c r="BP708" s="177"/>
      <c r="BQ708" s="177"/>
      <c r="BR708" s="177"/>
      <c r="BS708" s="177"/>
      <c r="BT708" s="177"/>
      <c r="BU708" s="177"/>
      <c r="BV708" s="177"/>
      <c r="BW708" s="177"/>
      <c r="BX708" s="177"/>
      <c r="BY708" s="177"/>
      <c r="BZ708" s="177"/>
      <c r="CA708" s="177"/>
    </row>
    <row r="709" spans="1:79" ht="20.100000000000001" customHeight="1">
      <c r="A709" s="291" t="str">
        <f>IF(resultats_francais!A709="","",resultats_francais!A709)</f>
        <v/>
      </c>
      <c r="B709" s="121"/>
      <c r="C709" s="122"/>
      <c r="D709" s="123"/>
      <c r="E709" s="121"/>
      <c r="F709" s="122"/>
      <c r="G709" s="122"/>
      <c r="H709" s="124"/>
      <c r="I709" s="240"/>
      <c r="J709" s="121"/>
      <c r="K709" s="122"/>
      <c r="L709" s="124"/>
      <c r="M709" s="121"/>
      <c r="N709" s="122"/>
      <c r="O709" s="122"/>
      <c r="P709" s="122"/>
      <c r="Q709" s="122"/>
      <c r="R709" s="124"/>
      <c r="S709" s="121"/>
      <c r="T709" s="124"/>
      <c r="U709" s="121"/>
      <c r="V709" s="122"/>
      <c r="W709" s="122"/>
      <c r="X709" s="124"/>
      <c r="Y709" s="121"/>
      <c r="Z709" s="122"/>
      <c r="AA709" s="124"/>
      <c r="AB709" s="121"/>
      <c r="AC709" s="122"/>
      <c r="AD709" s="124"/>
      <c r="AE709" s="328" t="str">
        <f t="shared" si="90"/>
        <v/>
      </c>
      <c r="AF709" s="328" t="str">
        <f t="shared" si="91"/>
        <v/>
      </c>
      <c r="AG709" s="328" t="str">
        <f t="shared" si="92"/>
        <v/>
      </c>
      <c r="AH709" s="328" t="str">
        <f t="shared" si="93"/>
        <v/>
      </c>
      <c r="AI709" s="328" t="str">
        <f t="shared" si="94"/>
        <v/>
      </c>
      <c r="AJ709" s="328" t="str">
        <f t="shared" si="95"/>
        <v/>
      </c>
      <c r="AK709" s="328" t="str">
        <f t="shared" si="96"/>
        <v/>
      </c>
      <c r="AL709" s="328" t="str">
        <f t="shared" si="97"/>
        <v/>
      </c>
      <c r="AM709" s="328" t="str">
        <f t="shared" si="98"/>
        <v/>
      </c>
      <c r="AN709" s="177"/>
      <c r="AO709" s="177"/>
      <c r="AP709" s="177"/>
      <c r="AQ709" s="177"/>
      <c r="AR709" s="177"/>
      <c r="AS709" s="177"/>
      <c r="AT709" s="177"/>
      <c r="AU709" s="177"/>
      <c r="AV709" s="177"/>
      <c r="AW709" s="177"/>
      <c r="AX709" s="177"/>
      <c r="AY709" s="177"/>
      <c r="AZ709" s="177"/>
      <c r="BA709" s="177"/>
      <c r="BB709" s="177"/>
      <c r="BC709" s="177"/>
      <c r="BD709" s="177"/>
      <c r="BE709" s="177"/>
      <c r="BF709" s="177"/>
      <c r="BG709" s="177"/>
      <c r="BH709" s="177"/>
      <c r="BI709" s="177"/>
      <c r="BJ709" s="177"/>
      <c r="BK709" s="177"/>
      <c r="BL709" s="177"/>
      <c r="BM709" s="177"/>
      <c r="BN709" s="177"/>
      <c r="BO709" s="177"/>
      <c r="BP709" s="177"/>
      <c r="BQ709" s="177"/>
      <c r="BR709" s="177"/>
      <c r="BS709" s="177"/>
      <c r="BT709" s="177"/>
      <c r="BU709" s="177"/>
      <c r="BV709" s="177"/>
      <c r="BW709" s="177"/>
      <c r="BX709" s="177"/>
      <c r="BY709" s="177"/>
      <c r="BZ709" s="177"/>
      <c r="CA709" s="177"/>
    </row>
    <row r="710" spans="1:79" ht="20.100000000000001" customHeight="1">
      <c r="A710" s="291" t="str">
        <f>IF(resultats_francais!A710="","",resultats_francais!A710)</f>
        <v/>
      </c>
      <c r="B710" s="121"/>
      <c r="C710" s="122"/>
      <c r="D710" s="123"/>
      <c r="E710" s="121"/>
      <c r="F710" s="122"/>
      <c r="G710" s="122"/>
      <c r="H710" s="124"/>
      <c r="I710" s="240"/>
      <c r="J710" s="121"/>
      <c r="K710" s="122"/>
      <c r="L710" s="124"/>
      <c r="M710" s="121"/>
      <c r="N710" s="122"/>
      <c r="O710" s="122"/>
      <c r="P710" s="122"/>
      <c r="Q710" s="122"/>
      <c r="R710" s="124"/>
      <c r="S710" s="121"/>
      <c r="T710" s="124"/>
      <c r="U710" s="121"/>
      <c r="V710" s="122"/>
      <c r="W710" s="122"/>
      <c r="X710" s="124"/>
      <c r="Y710" s="121"/>
      <c r="Z710" s="122"/>
      <c r="AA710" s="124"/>
      <c r="AB710" s="121"/>
      <c r="AC710" s="122"/>
      <c r="AD710" s="124"/>
      <c r="AE710" s="328" t="str">
        <f t="shared" ref="AE710:AE773" si="99">IF(AND(B710&gt;0,B710&lt;3,C710&gt;0,C710&lt;3,D710&gt;0,D710&lt;3),"V","")</f>
        <v/>
      </c>
      <c r="AF710" s="328" t="str">
        <f t="shared" ref="AF710:AF773" si="100">IF(AND(E710&gt;0,E710&lt;3,F710&gt;0,F710&lt;3,G710&gt;0,G710&lt;3,H710&gt;0,H710&lt;3,I710&gt;0,I710&lt;3),"V","")</f>
        <v/>
      </c>
      <c r="AG710" s="328" t="str">
        <f t="shared" ref="AG710:AG773" si="101">IF(AND(J710&gt;0,J710&lt;3,K710&gt;0,K710&lt;3,L710&gt;0,L710&lt;3,M710&gt;0,M710&lt;3,N710&gt;0,N710&lt;3,O710&gt;0,O710&lt;3,P710&gt;0,P710&lt;3,Q710&gt;0,Q710&lt;3,R710&gt;0,R710&lt;3),"V","")</f>
        <v/>
      </c>
      <c r="AH710" s="328" t="str">
        <f t="shared" ref="AH710:AH773" si="102">IF(AND(S710&gt;0,S710&lt;3,T710&gt;0,T710&lt;3),"V","")</f>
        <v/>
      </c>
      <c r="AI710" s="328" t="str">
        <f t="shared" ref="AI710:AI773" si="103">IF(AND(V710&gt;0,V710&lt;3,W710&gt;0,W710&lt;3),"V","")</f>
        <v/>
      </c>
      <c r="AJ710" s="328" t="str">
        <f t="shared" ref="AJ710:AJ773" si="104">IF(AND(U710&gt;0,U710&lt;3,X710&gt;0,X710&lt;3),"V","")</f>
        <v/>
      </c>
      <c r="AK710" s="328" t="str">
        <f t="shared" ref="AK710:AK773" si="105">IF(AND(Y710&gt;0,Y710&lt;3,Z710&gt;0,Z710&lt;3,AA710&gt;0,AA710&lt;3),"V","")</f>
        <v/>
      </c>
      <c r="AL710" s="328" t="str">
        <f t="shared" ref="AL710:AL773" si="106">IF(AND(AB710&gt;0,AB710&lt;3),"V","")</f>
        <v/>
      </c>
      <c r="AM710" s="328" t="str">
        <f t="shared" ref="AM710:AM773" si="107">IF(AND(AC710&gt;0,AC710&lt;3,AD710&gt;0,AD710&lt;3),"V","")</f>
        <v/>
      </c>
      <c r="AN710" s="177"/>
      <c r="AO710" s="177"/>
      <c r="AP710" s="177"/>
      <c r="AQ710" s="177"/>
      <c r="AR710" s="177"/>
      <c r="AS710" s="177"/>
      <c r="AT710" s="177"/>
      <c r="AU710" s="177"/>
      <c r="AV710" s="177"/>
      <c r="AW710" s="177"/>
      <c r="AX710" s="177"/>
      <c r="AY710" s="177"/>
      <c r="AZ710" s="177"/>
      <c r="BA710" s="177"/>
      <c r="BB710" s="177"/>
      <c r="BC710" s="177"/>
      <c r="BD710" s="177"/>
      <c r="BE710" s="177"/>
      <c r="BF710" s="177"/>
      <c r="BG710" s="177"/>
      <c r="BH710" s="177"/>
      <c r="BI710" s="177"/>
      <c r="BJ710" s="177"/>
      <c r="BK710" s="177"/>
      <c r="BL710" s="177"/>
      <c r="BM710" s="177"/>
      <c r="BN710" s="177"/>
      <c r="BO710" s="177"/>
      <c r="BP710" s="177"/>
      <c r="BQ710" s="177"/>
      <c r="BR710" s="177"/>
      <c r="BS710" s="177"/>
      <c r="BT710" s="177"/>
      <c r="BU710" s="177"/>
      <c r="BV710" s="177"/>
      <c r="BW710" s="177"/>
      <c r="BX710" s="177"/>
      <c r="BY710" s="177"/>
      <c r="BZ710" s="177"/>
      <c r="CA710" s="177"/>
    </row>
    <row r="711" spans="1:79" ht="20.100000000000001" customHeight="1">
      <c r="A711" s="291" t="str">
        <f>IF(resultats_francais!A711="","",resultats_francais!A711)</f>
        <v/>
      </c>
      <c r="B711" s="121"/>
      <c r="C711" s="122"/>
      <c r="D711" s="123"/>
      <c r="E711" s="121"/>
      <c r="F711" s="122"/>
      <c r="G711" s="122"/>
      <c r="H711" s="124"/>
      <c r="I711" s="240"/>
      <c r="J711" s="121"/>
      <c r="K711" s="122"/>
      <c r="L711" s="124"/>
      <c r="M711" s="121"/>
      <c r="N711" s="122"/>
      <c r="O711" s="122"/>
      <c r="P711" s="122"/>
      <c r="Q711" s="122"/>
      <c r="R711" s="124"/>
      <c r="S711" s="121"/>
      <c r="T711" s="124"/>
      <c r="U711" s="121"/>
      <c r="V711" s="122"/>
      <c r="W711" s="122"/>
      <c r="X711" s="124"/>
      <c r="Y711" s="121"/>
      <c r="Z711" s="122"/>
      <c r="AA711" s="124"/>
      <c r="AB711" s="121"/>
      <c r="AC711" s="122"/>
      <c r="AD711" s="124"/>
      <c r="AE711" s="328" t="str">
        <f t="shared" si="99"/>
        <v/>
      </c>
      <c r="AF711" s="328" t="str">
        <f t="shared" si="100"/>
        <v/>
      </c>
      <c r="AG711" s="328" t="str">
        <f t="shared" si="101"/>
        <v/>
      </c>
      <c r="AH711" s="328" t="str">
        <f t="shared" si="102"/>
        <v/>
      </c>
      <c r="AI711" s="328" t="str">
        <f t="shared" si="103"/>
        <v/>
      </c>
      <c r="AJ711" s="328" t="str">
        <f t="shared" si="104"/>
        <v/>
      </c>
      <c r="AK711" s="328" t="str">
        <f t="shared" si="105"/>
        <v/>
      </c>
      <c r="AL711" s="328" t="str">
        <f t="shared" si="106"/>
        <v/>
      </c>
      <c r="AM711" s="328" t="str">
        <f t="shared" si="107"/>
        <v/>
      </c>
      <c r="AN711" s="177"/>
      <c r="AO711" s="177"/>
      <c r="AP711" s="177"/>
      <c r="AQ711" s="177"/>
      <c r="AR711" s="177"/>
      <c r="AS711" s="177"/>
      <c r="AT711" s="177"/>
      <c r="AU711" s="177"/>
      <c r="AV711" s="177"/>
      <c r="AW711" s="177"/>
      <c r="AX711" s="177"/>
      <c r="AY711" s="177"/>
      <c r="AZ711" s="177"/>
      <c r="BA711" s="177"/>
      <c r="BB711" s="177"/>
      <c r="BC711" s="177"/>
      <c r="BD711" s="177"/>
      <c r="BE711" s="177"/>
      <c r="BF711" s="177"/>
      <c r="BG711" s="177"/>
      <c r="BH711" s="177"/>
      <c r="BI711" s="177"/>
      <c r="BJ711" s="177"/>
      <c r="BK711" s="177"/>
      <c r="BL711" s="177"/>
      <c r="BM711" s="177"/>
      <c r="BN711" s="177"/>
      <c r="BO711" s="177"/>
      <c r="BP711" s="177"/>
      <c r="BQ711" s="177"/>
      <c r="BR711" s="177"/>
      <c r="BS711" s="177"/>
      <c r="BT711" s="177"/>
      <c r="BU711" s="177"/>
      <c r="BV711" s="177"/>
      <c r="BW711" s="177"/>
      <c r="BX711" s="177"/>
      <c r="BY711" s="177"/>
      <c r="BZ711" s="177"/>
      <c r="CA711" s="177"/>
    </row>
    <row r="712" spans="1:79" ht="20.100000000000001" customHeight="1">
      <c r="A712" s="291" t="str">
        <f>IF(resultats_francais!A712="","",resultats_francais!A712)</f>
        <v/>
      </c>
      <c r="B712" s="121"/>
      <c r="C712" s="122"/>
      <c r="D712" s="123"/>
      <c r="E712" s="121"/>
      <c r="F712" s="122"/>
      <c r="G712" s="122"/>
      <c r="H712" s="124"/>
      <c r="I712" s="240"/>
      <c r="J712" s="121"/>
      <c r="K712" s="122"/>
      <c r="L712" s="124"/>
      <c r="M712" s="121"/>
      <c r="N712" s="122"/>
      <c r="O712" s="122"/>
      <c r="P712" s="122"/>
      <c r="Q712" s="122"/>
      <c r="R712" s="124"/>
      <c r="S712" s="121"/>
      <c r="T712" s="124"/>
      <c r="U712" s="121"/>
      <c r="V712" s="122"/>
      <c r="W712" s="122"/>
      <c r="X712" s="124"/>
      <c r="Y712" s="121"/>
      <c r="Z712" s="122"/>
      <c r="AA712" s="124"/>
      <c r="AB712" s="121"/>
      <c r="AC712" s="122"/>
      <c r="AD712" s="124"/>
      <c r="AE712" s="328" t="str">
        <f t="shared" si="99"/>
        <v/>
      </c>
      <c r="AF712" s="328" t="str">
        <f t="shared" si="100"/>
        <v/>
      </c>
      <c r="AG712" s="328" t="str">
        <f t="shared" si="101"/>
        <v/>
      </c>
      <c r="AH712" s="328" t="str">
        <f t="shared" si="102"/>
        <v/>
      </c>
      <c r="AI712" s="328" t="str">
        <f t="shared" si="103"/>
        <v/>
      </c>
      <c r="AJ712" s="328" t="str">
        <f t="shared" si="104"/>
        <v/>
      </c>
      <c r="AK712" s="328" t="str">
        <f t="shared" si="105"/>
        <v/>
      </c>
      <c r="AL712" s="328" t="str">
        <f t="shared" si="106"/>
        <v/>
      </c>
      <c r="AM712" s="328" t="str">
        <f t="shared" si="107"/>
        <v/>
      </c>
      <c r="AN712" s="177"/>
      <c r="AO712" s="177"/>
      <c r="AP712" s="177"/>
      <c r="AQ712" s="177"/>
      <c r="AR712" s="177"/>
      <c r="AS712" s="177"/>
      <c r="AT712" s="177"/>
      <c r="AU712" s="177"/>
      <c r="AV712" s="177"/>
      <c r="AW712" s="177"/>
      <c r="AX712" s="177"/>
      <c r="AY712" s="177"/>
      <c r="AZ712" s="177"/>
      <c r="BA712" s="177"/>
      <c r="BB712" s="177"/>
      <c r="BC712" s="177"/>
      <c r="BD712" s="177"/>
      <c r="BE712" s="177"/>
      <c r="BF712" s="177"/>
      <c r="BG712" s="177"/>
      <c r="BH712" s="177"/>
      <c r="BI712" s="177"/>
      <c r="BJ712" s="177"/>
      <c r="BK712" s="177"/>
      <c r="BL712" s="177"/>
      <c r="BM712" s="177"/>
      <c r="BN712" s="177"/>
      <c r="BO712" s="177"/>
      <c r="BP712" s="177"/>
      <c r="BQ712" s="177"/>
      <c r="BR712" s="177"/>
      <c r="BS712" s="177"/>
      <c r="BT712" s="177"/>
      <c r="BU712" s="177"/>
      <c r="BV712" s="177"/>
      <c r="BW712" s="177"/>
      <c r="BX712" s="177"/>
      <c r="BY712" s="177"/>
      <c r="BZ712" s="177"/>
      <c r="CA712" s="177"/>
    </row>
    <row r="713" spans="1:79" ht="20.100000000000001" customHeight="1">
      <c r="A713" s="291" t="str">
        <f>IF(resultats_francais!A713="","",resultats_francais!A713)</f>
        <v/>
      </c>
      <c r="B713" s="121"/>
      <c r="C713" s="122"/>
      <c r="D713" s="123"/>
      <c r="E713" s="121"/>
      <c r="F713" s="122"/>
      <c r="G713" s="122"/>
      <c r="H713" s="124"/>
      <c r="I713" s="240"/>
      <c r="J713" s="121"/>
      <c r="K713" s="122"/>
      <c r="L713" s="124"/>
      <c r="M713" s="121"/>
      <c r="N713" s="122"/>
      <c r="O713" s="122"/>
      <c r="P713" s="122"/>
      <c r="Q713" s="122"/>
      <c r="R713" s="124"/>
      <c r="S713" s="121"/>
      <c r="T713" s="124"/>
      <c r="U713" s="121"/>
      <c r="V713" s="122"/>
      <c r="W713" s="122"/>
      <c r="X713" s="124"/>
      <c r="Y713" s="121"/>
      <c r="Z713" s="122"/>
      <c r="AA713" s="124"/>
      <c r="AB713" s="121"/>
      <c r="AC713" s="122"/>
      <c r="AD713" s="124"/>
      <c r="AE713" s="328" t="str">
        <f t="shared" si="99"/>
        <v/>
      </c>
      <c r="AF713" s="328" t="str">
        <f t="shared" si="100"/>
        <v/>
      </c>
      <c r="AG713" s="328" t="str">
        <f t="shared" si="101"/>
        <v/>
      </c>
      <c r="AH713" s="328" t="str">
        <f t="shared" si="102"/>
        <v/>
      </c>
      <c r="AI713" s="328" t="str">
        <f t="shared" si="103"/>
        <v/>
      </c>
      <c r="AJ713" s="328" t="str">
        <f t="shared" si="104"/>
        <v/>
      </c>
      <c r="AK713" s="328" t="str">
        <f t="shared" si="105"/>
        <v/>
      </c>
      <c r="AL713" s="328" t="str">
        <f t="shared" si="106"/>
        <v/>
      </c>
      <c r="AM713" s="328" t="str">
        <f t="shared" si="107"/>
        <v/>
      </c>
      <c r="AN713" s="177"/>
      <c r="AO713" s="177"/>
      <c r="AP713" s="177"/>
      <c r="AQ713" s="177"/>
      <c r="AR713" s="177"/>
      <c r="AS713" s="177"/>
      <c r="AT713" s="177"/>
      <c r="AU713" s="177"/>
      <c r="AV713" s="177"/>
      <c r="AW713" s="177"/>
      <c r="AX713" s="177"/>
      <c r="AY713" s="177"/>
      <c r="AZ713" s="177"/>
      <c r="BA713" s="177"/>
      <c r="BB713" s="177"/>
      <c r="BC713" s="177"/>
      <c r="BD713" s="177"/>
      <c r="BE713" s="177"/>
      <c r="BF713" s="177"/>
      <c r="BG713" s="177"/>
      <c r="BH713" s="177"/>
      <c r="BI713" s="177"/>
      <c r="BJ713" s="177"/>
      <c r="BK713" s="177"/>
      <c r="BL713" s="177"/>
      <c r="BM713" s="177"/>
      <c r="BN713" s="177"/>
      <c r="BO713" s="177"/>
      <c r="BP713" s="177"/>
      <c r="BQ713" s="177"/>
      <c r="BR713" s="177"/>
      <c r="BS713" s="177"/>
      <c r="BT713" s="177"/>
      <c r="BU713" s="177"/>
      <c r="BV713" s="177"/>
      <c r="BW713" s="177"/>
      <c r="BX713" s="177"/>
      <c r="BY713" s="177"/>
      <c r="BZ713" s="177"/>
      <c r="CA713" s="177"/>
    </row>
    <row r="714" spans="1:79" ht="20.100000000000001" customHeight="1">
      <c r="A714" s="291" t="str">
        <f>IF(resultats_francais!A714="","",resultats_francais!A714)</f>
        <v/>
      </c>
      <c r="B714" s="121"/>
      <c r="C714" s="122"/>
      <c r="D714" s="123"/>
      <c r="E714" s="121"/>
      <c r="F714" s="122"/>
      <c r="G714" s="122"/>
      <c r="H714" s="124"/>
      <c r="I714" s="240"/>
      <c r="J714" s="121"/>
      <c r="K714" s="122"/>
      <c r="L714" s="124"/>
      <c r="M714" s="121"/>
      <c r="N714" s="122"/>
      <c r="O714" s="122"/>
      <c r="P714" s="122"/>
      <c r="Q714" s="122"/>
      <c r="R714" s="124"/>
      <c r="S714" s="121"/>
      <c r="T714" s="124"/>
      <c r="U714" s="121"/>
      <c r="V714" s="122"/>
      <c r="W714" s="122"/>
      <c r="X714" s="124"/>
      <c r="Y714" s="121"/>
      <c r="Z714" s="122"/>
      <c r="AA714" s="124"/>
      <c r="AB714" s="121"/>
      <c r="AC714" s="122"/>
      <c r="AD714" s="124"/>
      <c r="AE714" s="328" t="str">
        <f t="shared" si="99"/>
        <v/>
      </c>
      <c r="AF714" s="328" t="str">
        <f t="shared" si="100"/>
        <v/>
      </c>
      <c r="AG714" s="328" t="str">
        <f t="shared" si="101"/>
        <v/>
      </c>
      <c r="AH714" s="328" t="str">
        <f t="shared" si="102"/>
        <v/>
      </c>
      <c r="AI714" s="328" t="str">
        <f t="shared" si="103"/>
        <v/>
      </c>
      <c r="AJ714" s="328" t="str">
        <f t="shared" si="104"/>
        <v/>
      </c>
      <c r="AK714" s="328" t="str">
        <f t="shared" si="105"/>
        <v/>
      </c>
      <c r="AL714" s="328" t="str">
        <f t="shared" si="106"/>
        <v/>
      </c>
      <c r="AM714" s="328" t="str">
        <f t="shared" si="107"/>
        <v/>
      </c>
      <c r="AN714" s="177"/>
      <c r="AO714" s="177"/>
      <c r="AP714" s="177"/>
      <c r="AQ714" s="177"/>
      <c r="AR714" s="177"/>
      <c r="AS714" s="177"/>
      <c r="AT714" s="177"/>
      <c r="AU714" s="177"/>
      <c r="AV714" s="177"/>
      <c r="AW714" s="177"/>
      <c r="AX714" s="177"/>
      <c r="AY714" s="177"/>
      <c r="AZ714" s="177"/>
      <c r="BA714" s="177"/>
      <c r="BB714" s="177"/>
      <c r="BC714" s="177"/>
      <c r="BD714" s="177"/>
      <c r="BE714" s="177"/>
      <c r="BF714" s="177"/>
      <c r="BG714" s="177"/>
      <c r="BH714" s="177"/>
      <c r="BI714" s="177"/>
      <c r="BJ714" s="177"/>
      <c r="BK714" s="177"/>
      <c r="BL714" s="177"/>
      <c r="BM714" s="177"/>
      <c r="BN714" s="177"/>
      <c r="BO714" s="177"/>
      <c r="BP714" s="177"/>
      <c r="BQ714" s="177"/>
      <c r="BR714" s="177"/>
      <c r="BS714" s="177"/>
      <c r="BT714" s="177"/>
      <c r="BU714" s="177"/>
      <c r="BV714" s="177"/>
      <c r="BW714" s="177"/>
      <c r="BX714" s="177"/>
      <c r="BY714" s="177"/>
      <c r="BZ714" s="177"/>
      <c r="CA714" s="177"/>
    </row>
    <row r="715" spans="1:79" ht="20.100000000000001" customHeight="1">
      <c r="A715" s="291" t="str">
        <f>IF(resultats_francais!A715="","",resultats_francais!A715)</f>
        <v/>
      </c>
      <c r="B715" s="121"/>
      <c r="C715" s="122"/>
      <c r="D715" s="123"/>
      <c r="E715" s="121"/>
      <c r="F715" s="122"/>
      <c r="G715" s="122"/>
      <c r="H715" s="124"/>
      <c r="I715" s="240"/>
      <c r="J715" s="121"/>
      <c r="K715" s="122"/>
      <c r="L715" s="124"/>
      <c r="M715" s="121"/>
      <c r="N715" s="122"/>
      <c r="O715" s="122"/>
      <c r="P715" s="122"/>
      <c r="Q715" s="122"/>
      <c r="R715" s="124"/>
      <c r="S715" s="121"/>
      <c r="T715" s="124"/>
      <c r="U715" s="121"/>
      <c r="V715" s="122"/>
      <c r="W715" s="122"/>
      <c r="X715" s="124"/>
      <c r="Y715" s="121"/>
      <c r="Z715" s="122"/>
      <c r="AA715" s="124"/>
      <c r="AB715" s="121"/>
      <c r="AC715" s="122"/>
      <c r="AD715" s="124"/>
      <c r="AE715" s="328" t="str">
        <f t="shared" si="99"/>
        <v/>
      </c>
      <c r="AF715" s="328" t="str">
        <f t="shared" si="100"/>
        <v/>
      </c>
      <c r="AG715" s="328" t="str">
        <f t="shared" si="101"/>
        <v/>
      </c>
      <c r="AH715" s="328" t="str">
        <f t="shared" si="102"/>
        <v/>
      </c>
      <c r="AI715" s="328" t="str">
        <f t="shared" si="103"/>
        <v/>
      </c>
      <c r="AJ715" s="328" t="str">
        <f t="shared" si="104"/>
        <v/>
      </c>
      <c r="AK715" s="328" t="str">
        <f t="shared" si="105"/>
        <v/>
      </c>
      <c r="AL715" s="328" t="str">
        <f t="shared" si="106"/>
        <v/>
      </c>
      <c r="AM715" s="328" t="str">
        <f t="shared" si="107"/>
        <v/>
      </c>
      <c r="AN715" s="177"/>
      <c r="AO715" s="177"/>
      <c r="AP715" s="177"/>
      <c r="AQ715" s="177"/>
      <c r="AR715" s="177"/>
      <c r="AS715" s="177"/>
      <c r="AT715" s="177"/>
      <c r="AU715" s="177"/>
      <c r="AV715" s="177"/>
      <c r="AW715" s="177"/>
      <c r="AX715" s="177"/>
      <c r="AY715" s="177"/>
      <c r="AZ715" s="177"/>
      <c r="BA715" s="177"/>
      <c r="BB715" s="177"/>
      <c r="BC715" s="177"/>
      <c r="BD715" s="177"/>
      <c r="BE715" s="177"/>
      <c r="BF715" s="177"/>
      <c r="BG715" s="177"/>
      <c r="BH715" s="177"/>
      <c r="BI715" s="177"/>
      <c r="BJ715" s="177"/>
      <c r="BK715" s="177"/>
      <c r="BL715" s="177"/>
      <c r="BM715" s="177"/>
      <c r="BN715" s="177"/>
      <c r="BO715" s="177"/>
      <c r="BP715" s="177"/>
      <c r="BQ715" s="177"/>
      <c r="BR715" s="177"/>
      <c r="BS715" s="177"/>
      <c r="BT715" s="177"/>
      <c r="BU715" s="177"/>
      <c r="BV715" s="177"/>
      <c r="BW715" s="177"/>
      <c r="BX715" s="177"/>
      <c r="BY715" s="177"/>
      <c r="BZ715" s="177"/>
      <c r="CA715" s="177"/>
    </row>
    <row r="716" spans="1:79" ht="20.100000000000001" customHeight="1">
      <c r="A716" s="291" t="str">
        <f>IF(resultats_francais!A716="","",resultats_francais!A716)</f>
        <v/>
      </c>
      <c r="B716" s="121"/>
      <c r="C716" s="122"/>
      <c r="D716" s="123"/>
      <c r="E716" s="121"/>
      <c r="F716" s="122"/>
      <c r="G716" s="122"/>
      <c r="H716" s="124"/>
      <c r="I716" s="240"/>
      <c r="J716" s="121"/>
      <c r="K716" s="122"/>
      <c r="L716" s="124"/>
      <c r="M716" s="121"/>
      <c r="N716" s="122"/>
      <c r="O716" s="122"/>
      <c r="P716" s="122"/>
      <c r="Q716" s="122"/>
      <c r="R716" s="124"/>
      <c r="S716" s="121"/>
      <c r="T716" s="124"/>
      <c r="U716" s="121"/>
      <c r="V716" s="122"/>
      <c r="W716" s="122"/>
      <c r="X716" s="124"/>
      <c r="Y716" s="121"/>
      <c r="Z716" s="122"/>
      <c r="AA716" s="124"/>
      <c r="AB716" s="121"/>
      <c r="AC716" s="122"/>
      <c r="AD716" s="124"/>
      <c r="AE716" s="328" t="str">
        <f t="shared" si="99"/>
        <v/>
      </c>
      <c r="AF716" s="328" t="str">
        <f t="shared" si="100"/>
        <v/>
      </c>
      <c r="AG716" s="328" t="str">
        <f t="shared" si="101"/>
        <v/>
      </c>
      <c r="AH716" s="328" t="str">
        <f t="shared" si="102"/>
        <v/>
      </c>
      <c r="AI716" s="328" t="str">
        <f t="shared" si="103"/>
        <v/>
      </c>
      <c r="AJ716" s="328" t="str">
        <f t="shared" si="104"/>
        <v/>
      </c>
      <c r="AK716" s="328" t="str">
        <f t="shared" si="105"/>
        <v/>
      </c>
      <c r="AL716" s="328" t="str">
        <f t="shared" si="106"/>
        <v/>
      </c>
      <c r="AM716" s="328" t="str">
        <f t="shared" si="107"/>
        <v/>
      </c>
      <c r="AN716" s="177"/>
      <c r="AO716" s="177"/>
      <c r="AP716" s="177"/>
      <c r="AQ716" s="177"/>
      <c r="AR716" s="177"/>
      <c r="AS716" s="177"/>
      <c r="AT716" s="177"/>
      <c r="AU716" s="177"/>
      <c r="AV716" s="177"/>
      <c r="AW716" s="177"/>
      <c r="AX716" s="177"/>
      <c r="AY716" s="177"/>
      <c r="AZ716" s="177"/>
      <c r="BA716" s="177"/>
      <c r="BB716" s="177"/>
      <c r="BC716" s="177"/>
      <c r="BD716" s="177"/>
      <c r="BE716" s="177"/>
      <c r="BF716" s="177"/>
      <c r="BG716" s="177"/>
      <c r="BH716" s="177"/>
      <c r="BI716" s="177"/>
      <c r="BJ716" s="177"/>
      <c r="BK716" s="177"/>
      <c r="BL716" s="177"/>
      <c r="BM716" s="177"/>
      <c r="BN716" s="177"/>
      <c r="BO716" s="177"/>
      <c r="BP716" s="177"/>
      <c r="BQ716" s="177"/>
      <c r="BR716" s="177"/>
      <c r="BS716" s="177"/>
      <c r="BT716" s="177"/>
      <c r="BU716" s="177"/>
      <c r="BV716" s="177"/>
      <c r="BW716" s="177"/>
      <c r="BX716" s="177"/>
      <c r="BY716" s="177"/>
      <c r="BZ716" s="177"/>
      <c r="CA716" s="177"/>
    </row>
    <row r="717" spans="1:79" ht="20.100000000000001" customHeight="1">
      <c r="A717" s="291" t="str">
        <f>IF(resultats_francais!A717="","",resultats_francais!A717)</f>
        <v/>
      </c>
      <c r="B717" s="121"/>
      <c r="C717" s="122"/>
      <c r="D717" s="123"/>
      <c r="E717" s="121"/>
      <c r="F717" s="122"/>
      <c r="G717" s="122"/>
      <c r="H717" s="124"/>
      <c r="I717" s="240"/>
      <c r="J717" s="121"/>
      <c r="K717" s="122"/>
      <c r="L717" s="124"/>
      <c r="M717" s="121"/>
      <c r="N717" s="122"/>
      <c r="O717" s="122"/>
      <c r="P717" s="122"/>
      <c r="Q717" s="122"/>
      <c r="R717" s="124"/>
      <c r="S717" s="121"/>
      <c r="T717" s="124"/>
      <c r="U717" s="121"/>
      <c r="V717" s="122"/>
      <c r="W717" s="122"/>
      <c r="X717" s="124"/>
      <c r="Y717" s="121"/>
      <c r="Z717" s="122"/>
      <c r="AA717" s="124"/>
      <c r="AB717" s="121"/>
      <c r="AC717" s="122"/>
      <c r="AD717" s="124"/>
      <c r="AE717" s="328" t="str">
        <f t="shared" si="99"/>
        <v/>
      </c>
      <c r="AF717" s="328" t="str">
        <f t="shared" si="100"/>
        <v/>
      </c>
      <c r="AG717" s="328" t="str">
        <f t="shared" si="101"/>
        <v/>
      </c>
      <c r="AH717" s="328" t="str">
        <f t="shared" si="102"/>
        <v/>
      </c>
      <c r="AI717" s="328" t="str">
        <f t="shared" si="103"/>
        <v/>
      </c>
      <c r="AJ717" s="328" t="str">
        <f t="shared" si="104"/>
        <v/>
      </c>
      <c r="AK717" s="328" t="str">
        <f t="shared" si="105"/>
        <v/>
      </c>
      <c r="AL717" s="328" t="str">
        <f t="shared" si="106"/>
        <v/>
      </c>
      <c r="AM717" s="328" t="str">
        <f t="shared" si="107"/>
        <v/>
      </c>
      <c r="AN717" s="177"/>
      <c r="AO717" s="177"/>
      <c r="AP717" s="177"/>
      <c r="AQ717" s="177"/>
      <c r="AR717" s="177"/>
      <c r="AS717" s="177"/>
      <c r="AT717" s="177"/>
      <c r="AU717" s="177"/>
      <c r="AV717" s="177"/>
      <c r="AW717" s="177"/>
      <c r="AX717" s="177"/>
      <c r="AY717" s="177"/>
      <c r="AZ717" s="177"/>
      <c r="BA717" s="177"/>
      <c r="BB717" s="177"/>
      <c r="BC717" s="177"/>
      <c r="BD717" s="177"/>
      <c r="BE717" s="177"/>
      <c r="BF717" s="177"/>
      <c r="BG717" s="177"/>
      <c r="BH717" s="177"/>
      <c r="BI717" s="177"/>
      <c r="BJ717" s="177"/>
      <c r="BK717" s="177"/>
      <c r="BL717" s="177"/>
      <c r="BM717" s="177"/>
      <c r="BN717" s="177"/>
      <c r="BO717" s="177"/>
      <c r="BP717" s="177"/>
      <c r="BQ717" s="177"/>
      <c r="BR717" s="177"/>
      <c r="BS717" s="177"/>
      <c r="BT717" s="177"/>
      <c r="BU717" s="177"/>
      <c r="BV717" s="177"/>
      <c r="BW717" s="177"/>
      <c r="BX717" s="177"/>
      <c r="BY717" s="177"/>
      <c r="BZ717" s="177"/>
      <c r="CA717" s="177"/>
    </row>
    <row r="718" spans="1:79" ht="20.100000000000001" customHeight="1">
      <c r="A718" s="291" t="str">
        <f>IF(resultats_francais!A718="","",resultats_francais!A718)</f>
        <v/>
      </c>
      <c r="B718" s="121"/>
      <c r="C718" s="122"/>
      <c r="D718" s="123"/>
      <c r="E718" s="121"/>
      <c r="F718" s="122"/>
      <c r="G718" s="122"/>
      <c r="H718" s="124"/>
      <c r="I718" s="240"/>
      <c r="J718" s="121"/>
      <c r="K718" s="122"/>
      <c r="L718" s="124"/>
      <c r="M718" s="121"/>
      <c r="N718" s="122"/>
      <c r="O718" s="122"/>
      <c r="P718" s="122"/>
      <c r="Q718" s="122"/>
      <c r="R718" s="124"/>
      <c r="S718" s="121"/>
      <c r="T718" s="124"/>
      <c r="U718" s="121"/>
      <c r="V718" s="122"/>
      <c r="W718" s="122"/>
      <c r="X718" s="124"/>
      <c r="Y718" s="121"/>
      <c r="Z718" s="122"/>
      <c r="AA718" s="124"/>
      <c r="AB718" s="121"/>
      <c r="AC718" s="122"/>
      <c r="AD718" s="124"/>
      <c r="AE718" s="328" t="str">
        <f t="shared" si="99"/>
        <v/>
      </c>
      <c r="AF718" s="328" t="str">
        <f t="shared" si="100"/>
        <v/>
      </c>
      <c r="AG718" s="328" t="str">
        <f t="shared" si="101"/>
        <v/>
      </c>
      <c r="AH718" s="328" t="str">
        <f t="shared" si="102"/>
        <v/>
      </c>
      <c r="AI718" s="328" t="str">
        <f t="shared" si="103"/>
        <v/>
      </c>
      <c r="AJ718" s="328" t="str">
        <f t="shared" si="104"/>
        <v/>
      </c>
      <c r="AK718" s="328" t="str">
        <f t="shared" si="105"/>
        <v/>
      </c>
      <c r="AL718" s="328" t="str">
        <f t="shared" si="106"/>
        <v/>
      </c>
      <c r="AM718" s="328" t="str">
        <f t="shared" si="107"/>
        <v/>
      </c>
      <c r="AN718" s="177"/>
      <c r="AO718" s="177"/>
      <c r="AP718" s="177"/>
      <c r="AQ718" s="177"/>
      <c r="AR718" s="177"/>
      <c r="AS718" s="177"/>
      <c r="AT718" s="177"/>
      <c r="AU718" s="177"/>
      <c r="AV718" s="177"/>
      <c r="AW718" s="177"/>
      <c r="AX718" s="177"/>
      <c r="AY718" s="177"/>
      <c r="AZ718" s="177"/>
      <c r="BA718" s="177"/>
      <c r="BB718" s="177"/>
      <c r="BC718" s="177"/>
      <c r="BD718" s="177"/>
      <c r="BE718" s="177"/>
      <c r="BF718" s="177"/>
      <c r="BG718" s="177"/>
      <c r="BH718" s="177"/>
      <c r="BI718" s="177"/>
      <c r="BJ718" s="177"/>
      <c r="BK718" s="177"/>
      <c r="BL718" s="177"/>
      <c r="BM718" s="177"/>
      <c r="BN718" s="177"/>
      <c r="BO718" s="177"/>
      <c r="BP718" s="177"/>
      <c r="BQ718" s="177"/>
      <c r="BR718" s="177"/>
      <c r="BS718" s="177"/>
      <c r="BT718" s="177"/>
      <c r="BU718" s="177"/>
      <c r="BV718" s="177"/>
      <c r="BW718" s="177"/>
      <c r="BX718" s="177"/>
      <c r="BY718" s="177"/>
      <c r="BZ718" s="177"/>
      <c r="CA718" s="177"/>
    </row>
    <row r="719" spans="1:79" ht="20.100000000000001" customHeight="1">
      <c r="A719" s="291" t="str">
        <f>IF(resultats_francais!A719="","",resultats_francais!A719)</f>
        <v/>
      </c>
      <c r="B719" s="121"/>
      <c r="C719" s="122"/>
      <c r="D719" s="123"/>
      <c r="E719" s="121"/>
      <c r="F719" s="122"/>
      <c r="G719" s="122"/>
      <c r="H719" s="124"/>
      <c r="I719" s="240"/>
      <c r="J719" s="121"/>
      <c r="K719" s="122"/>
      <c r="L719" s="124"/>
      <c r="M719" s="121"/>
      <c r="N719" s="122"/>
      <c r="O719" s="122"/>
      <c r="P719" s="122"/>
      <c r="Q719" s="122"/>
      <c r="R719" s="124"/>
      <c r="S719" s="121"/>
      <c r="T719" s="124"/>
      <c r="U719" s="121"/>
      <c r="V719" s="122"/>
      <c r="W719" s="122"/>
      <c r="X719" s="124"/>
      <c r="Y719" s="121"/>
      <c r="Z719" s="122"/>
      <c r="AA719" s="124"/>
      <c r="AB719" s="121"/>
      <c r="AC719" s="122"/>
      <c r="AD719" s="124"/>
      <c r="AE719" s="328" t="str">
        <f t="shared" si="99"/>
        <v/>
      </c>
      <c r="AF719" s="328" t="str">
        <f t="shared" si="100"/>
        <v/>
      </c>
      <c r="AG719" s="328" t="str">
        <f t="shared" si="101"/>
        <v/>
      </c>
      <c r="AH719" s="328" t="str">
        <f t="shared" si="102"/>
        <v/>
      </c>
      <c r="AI719" s="328" t="str">
        <f t="shared" si="103"/>
        <v/>
      </c>
      <c r="AJ719" s="328" t="str">
        <f t="shared" si="104"/>
        <v/>
      </c>
      <c r="AK719" s="328" t="str">
        <f t="shared" si="105"/>
        <v/>
      </c>
      <c r="AL719" s="328" t="str">
        <f t="shared" si="106"/>
        <v/>
      </c>
      <c r="AM719" s="328" t="str">
        <f t="shared" si="107"/>
        <v/>
      </c>
      <c r="AN719" s="177"/>
      <c r="AO719" s="177"/>
      <c r="AP719" s="177"/>
      <c r="AQ719" s="177"/>
      <c r="AR719" s="177"/>
      <c r="AS719" s="177"/>
      <c r="AT719" s="177"/>
      <c r="AU719" s="177"/>
      <c r="AV719" s="177"/>
      <c r="AW719" s="177"/>
      <c r="AX719" s="177"/>
      <c r="AY719" s="177"/>
      <c r="AZ719" s="177"/>
      <c r="BA719" s="177"/>
      <c r="BB719" s="177"/>
      <c r="BC719" s="177"/>
      <c r="BD719" s="177"/>
      <c r="BE719" s="177"/>
      <c r="BF719" s="177"/>
      <c r="BG719" s="177"/>
      <c r="BH719" s="177"/>
      <c r="BI719" s="177"/>
      <c r="BJ719" s="177"/>
      <c r="BK719" s="177"/>
      <c r="BL719" s="177"/>
      <c r="BM719" s="177"/>
      <c r="BN719" s="177"/>
      <c r="BO719" s="177"/>
      <c r="BP719" s="177"/>
      <c r="BQ719" s="177"/>
      <c r="BR719" s="177"/>
      <c r="BS719" s="177"/>
      <c r="BT719" s="177"/>
      <c r="BU719" s="177"/>
      <c r="BV719" s="177"/>
      <c r="BW719" s="177"/>
      <c r="BX719" s="177"/>
      <c r="BY719" s="177"/>
      <c r="BZ719" s="177"/>
      <c r="CA719" s="177"/>
    </row>
    <row r="720" spans="1:79" ht="20.100000000000001" customHeight="1">
      <c r="A720" s="291" t="str">
        <f>IF(resultats_francais!A720="","",resultats_francais!A720)</f>
        <v/>
      </c>
      <c r="B720" s="121"/>
      <c r="C720" s="122"/>
      <c r="D720" s="123"/>
      <c r="E720" s="121"/>
      <c r="F720" s="122"/>
      <c r="G720" s="122"/>
      <c r="H720" s="124"/>
      <c r="I720" s="240"/>
      <c r="J720" s="121"/>
      <c r="K720" s="122"/>
      <c r="L720" s="124"/>
      <c r="M720" s="121"/>
      <c r="N720" s="122"/>
      <c r="O720" s="122"/>
      <c r="P720" s="122"/>
      <c r="Q720" s="122"/>
      <c r="R720" s="124"/>
      <c r="S720" s="121"/>
      <c r="T720" s="124"/>
      <c r="U720" s="121"/>
      <c r="V720" s="122"/>
      <c r="W720" s="122"/>
      <c r="X720" s="124"/>
      <c r="Y720" s="121"/>
      <c r="Z720" s="122"/>
      <c r="AA720" s="124"/>
      <c r="AB720" s="121"/>
      <c r="AC720" s="122"/>
      <c r="AD720" s="124"/>
      <c r="AE720" s="328" t="str">
        <f t="shared" si="99"/>
        <v/>
      </c>
      <c r="AF720" s="328" t="str">
        <f t="shared" si="100"/>
        <v/>
      </c>
      <c r="AG720" s="328" t="str">
        <f t="shared" si="101"/>
        <v/>
      </c>
      <c r="AH720" s="328" t="str">
        <f t="shared" si="102"/>
        <v/>
      </c>
      <c r="AI720" s="328" t="str">
        <f t="shared" si="103"/>
        <v/>
      </c>
      <c r="AJ720" s="328" t="str">
        <f t="shared" si="104"/>
        <v/>
      </c>
      <c r="AK720" s="328" t="str">
        <f t="shared" si="105"/>
        <v/>
      </c>
      <c r="AL720" s="328" t="str">
        <f t="shared" si="106"/>
        <v/>
      </c>
      <c r="AM720" s="328" t="str">
        <f t="shared" si="107"/>
        <v/>
      </c>
      <c r="AN720" s="177"/>
      <c r="AO720" s="177"/>
      <c r="AP720" s="177"/>
      <c r="AQ720" s="177"/>
      <c r="AR720" s="177"/>
      <c r="AS720" s="177"/>
      <c r="AT720" s="177"/>
      <c r="AU720" s="177"/>
      <c r="AV720" s="177"/>
      <c r="AW720" s="177"/>
      <c r="AX720" s="177"/>
      <c r="AY720" s="177"/>
      <c r="AZ720" s="177"/>
      <c r="BA720" s="177"/>
      <c r="BB720" s="177"/>
      <c r="BC720" s="177"/>
      <c r="BD720" s="177"/>
      <c r="BE720" s="177"/>
      <c r="BF720" s="177"/>
      <c r="BG720" s="177"/>
      <c r="BH720" s="177"/>
      <c r="BI720" s="177"/>
      <c r="BJ720" s="177"/>
      <c r="BK720" s="177"/>
      <c r="BL720" s="177"/>
      <c r="BM720" s="177"/>
      <c r="BN720" s="177"/>
      <c r="BO720" s="177"/>
      <c r="BP720" s="177"/>
      <c r="BQ720" s="177"/>
      <c r="BR720" s="177"/>
      <c r="BS720" s="177"/>
      <c r="BT720" s="177"/>
      <c r="BU720" s="177"/>
      <c r="BV720" s="177"/>
      <c r="BW720" s="177"/>
      <c r="BX720" s="177"/>
      <c r="BY720" s="177"/>
      <c r="BZ720" s="177"/>
      <c r="CA720" s="177"/>
    </row>
    <row r="721" spans="1:79" ht="20.100000000000001" customHeight="1">
      <c r="A721" s="291" t="str">
        <f>IF(resultats_francais!A721="","",resultats_francais!A721)</f>
        <v/>
      </c>
      <c r="B721" s="121"/>
      <c r="C721" s="122"/>
      <c r="D721" s="123"/>
      <c r="E721" s="121"/>
      <c r="F721" s="122"/>
      <c r="G721" s="122"/>
      <c r="H721" s="124"/>
      <c r="I721" s="240"/>
      <c r="J721" s="121"/>
      <c r="K721" s="122"/>
      <c r="L721" s="124"/>
      <c r="M721" s="121"/>
      <c r="N721" s="122"/>
      <c r="O721" s="122"/>
      <c r="P721" s="122"/>
      <c r="Q721" s="122"/>
      <c r="R721" s="124"/>
      <c r="S721" s="121"/>
      <c r="T721" s="124"/>
      <c r="U721" s="121"/>
      <c r="V721" s="122"/>
      <c r="W721" s="122"/>
      <c r="X721" s="124"/>
      <c r="Y721" s="121"/>
      <c r="Z721" s="122"/>
      <c r="AA721" s="124"/>
      <c r="AB721" s="121"/>
      <c r="AC721" s="122"/>
      <c r="AD721" s="124"/>
      <c r="AE721" s="328" t="str">
        <f t="shared" si="99"/>
        <v/>
      </c>
      <c r="AF721" s="328" t="str">
        <f t="shared" si="100"/>
        <v/>
      </c>
      <c r="AG721" s="328" t="str">
        <f t="shared" si="101"/>
        <v/>
      </c>
      <c r="AH721" s="328" t="str">
        <f t="shared" si="102"/>
        <v/>
      </c>
      <c r="AI721" s="328" t="str">
        <f t="shared" si="103"/>
        <v/>
      </c>
      <c r="AJ721" s="328" t="str">
        <f t="shared" si="104"/>
        <v/>
      </c>
      <c r="AK721" s="328" t="str">
        <f t="shared" si="105"/>
        <v/>
      </c>
      <c r="AL721" s="328" t="str">
        <f t="shared" si="106"/>
        <v/>
      </c>
      <c r="AM721" s="328" t="str">
        <f t="shared" si="107"/>
        <v/>
      </c>
      <c r="AN721" s="177"/>
      <c r="AO721" s="177"/>
      <c r="AP721" s="177"/>
      <c r="AQ721" s="177"/>
      <c r="AR721" s="177"/>
      <c r="AS721" s="177"/>
      <c r="AT721" s="177"/>
      <c r="AU721" s="177"/>
      <c r="AV721" s="177"/>
      <c r="AW721" s="177"/>
      <c r="AX721" s="177"/>
      <c r="AY721" s="177"/>
      <c r="AZ721" s="177"/>
      <c r="BA721" s="177"/>
      <c r="BB721" s="177"/>
      <c r="BC721" s="177"/>
      <c r="BD721" s="177"/>
      <c r="BE721" s="177"/>
      <c r="BF721" s="177"/>
      <c r="BG721" s="177"/>
      <c r="BH721" s="177"/>
      <c r="BI721" s="177"/>
      <c r="BJ721" s="177"/>
      <c r="BK721" s="177"/>
      <c r="BL721" s="177"/>
      <c r="BM721" s="177"/>
      <c r="BN721" s="177"/>
      <c r="BO721" s="177"/>
      <c r="BP721" s="177"/>
      <c r="BQ721" s="177"/>
      <c r="BR721" s="177"/>
      <c r="BS721" s="177"/>
      <c r="BT721" s="177"/>
      <c r="BU721" s="177"/>
      <c r="BV721" s="177"/>
      <c r="BW721" s="177"/>
      <c r="BX721" s="177"/>
      <c r="BY721" s="177"/>
      <c r="BZ721" s="177"/>
      <c r="CA721" s="177"/>
    </row>
    <row r="722" spans="1:79" ht="20.100000000000001" customHeight="1">
      <c r="A722" s="291" t="str">
        <f>IF(resultats_francais!A722="","",resultats_francais!A722)</f>
        <v/>
      </c>
      <c r="B722" s="121"/>
      <c r="C722" s="122"/>
      <c r="D722" s="123"/>
      <c r="E722" s="121"/>
      <c r="F722" s="122"/>
      <c r="G722" s="122"/>
      <c r="H722" s="124"/>
      <c r="I722" s="240"/>
      <c r="J722" s="121"/>
      <c r="K722" s="122"/>
      <c r="L722" s="124"/>
      <c r="M722" s="121"/>
      <c r="N722" s="122"/>
      <c r="O722" s="122"/>
      <c r="P722" s="122"/>
      <c r="Q722" s="122"/>
      <c r="R722" s="124"/>
      <c r="S722" s="121"/>
      <c r="T722" s="124"/>
      <c r="U722" s="121"/>
      <c r="V722" s="122"/>
      <c r="W722" s="122"/>
      <c r="X722" s="124"/>
      <c r="Y722" s="121"/>
      <c r="Z722" s="122"/>
      <c r="AA722" s="124"/>
      <c r="AB722" s="121"/>
      <c r="AC722" s="122"/>
      <c r="AD722" s="124"/>
      <c r="AE722" s="328" t="str">
        <f t="shared" si="99"/>
        <v/>
      </c>
      <c r="AF722" s="328" t="str">
        <f t="shared" si="100"/>
        <v/>
      </c>
      <c r="AG722" s="328" t="str">
        <f t="shared" si="101"/>
        <v/>
      </c>
      <c r="AH722" s="328" t="str">
        <f t="shared" si="102"/>
        <v/>
      </c>
      <c r="AI722" s="328" t="str">
        <f t="shared" si="103"/>
        <v/>
      </c>
      <c r="AJ722" s="328" t="str">
        <f t="shared" si="104"/>
        <v/>
      </c>
      <c r="AK722" s="328" t="str">
        <f t="shared" si="105"/>
        <v/>
      </c>
      <c r="AL722" s="328" t="str">
        <f t="shared" si="106"/>
        <v/>
      </c>
      <c r="AM722" s="328" t="str">
        <f t="shared" si="107"/>
        <v/>
      </c>
      <c r="AN722" s="177"/>
      <c r="AO722" s="177"/>
      <c r="AP722" s="177"/>
      <c r="AQ722" s="177"/>
      <c r="AR722" s="177"/>
      <c r="AS722" s="177"/>
      <c r="AT722" s="177"/>
      <c r="AU722" s="177"/>
      <c r="AV722" s="177"/>
      <c r="AW722" s="177"/>
      <c r="AX722" s="177"/>
      <c r="AY722" s="177"/>
      <c r="AZ722" s="177"/>
      <c r="BA722" s="177"/>
      <c r="BB722" s="177"/>
      <c r="BC722" s="177"/>
      <c r="BD722" s="177"/>
      <c r="BE722" s="177"/>
      <c r="BF722" s="177"/>
      <c r="BG722" s="177"/>
      <c r="BH722" s="177"/>
      <c r="BI722" s="177"/>
      <c r="BJ722" s="177"/>
      <c r="BK722" s="177"/>
      <c r="BL722" s="177"/>
      <c r="BM722" s="177"/>
      <c r="BN722" s="177"/>
      <c r="BO722" s="177"/>
      <c r="BP722" s="177"/>
      <c r="BQ722" s="177"/>
      <c r="BR722" s="177"/>
      <c r="BS722" s="177"/>
      <c r="BT722" s="177"/>
      <c r="BU722" s="177"/>
      <c r="BV722" s="177"/>
      <c r="BW722" s="177"/>
      <c r="BX722" s="177"/>
      <c r="BY722" s="177"/>
      <c r="BZ722" s="177"/>
      <c r="CA722" s="177"/>
    </row>
    <row r="723" spans="1:79" ht="20.100000000000001" customHeight="1">
      <c r="A723" s="291" t="str">
        <f>IF(resultats_francais!A723="","",resultats_francais!A723)</f>
        <v/>
      </c>
      <c r="B723" s="121"/>
      <c r="C723" s="122"/>
      <c r="D723" s="123"/>
      <c r="E723" s="121"/>
      <c r="F723" s="122"/>
      <c r="G723" s="122"/>
      <c r="H723" s="124"/>
      <c r="I723" s="240"/>
      <c r="J723" s="121"/>
      <c r="K723" s="122"/>
      <c r="L723" s="124"/>
      <c r="M723" s="121"/>
      <c r="N723" s="122"/>
      <c r="O723" s="122"/>
      <c r="P723" s="122"/>
      <c r="Q723" s="122"/>
      <c r="R723" s="124"/>
      <c r="S723" s="121"/>
      <c r="T723" s="124"/>
      <c r="U723" s="121"/>
      <c r="V723" s="122"/>
      <c r="W723" s="122"/>
      <c r="X723" s="124"/>
      <c r="Y723" s="121"/>
      <c r="Z723" s="122"/>
      <c r="AA723" s="124"/>
      <c r="AB723" s="121"/>
      <c r="AC723" s="122"/>
      <c r="AD723" s="124"/>
      <c r="AE723" s="328" t="str">
        <f t="shared" si="99"/>
        <v/>
      </c>
      <c r="AF723" s="328" t="str">
        <f t="shared" si="100"/>
        <v/>
      </c>
      <c r="AG723" s="328" t="str">
        <f t="shared" si="101"/>
        <v/>
      </c>
      <c r="AH723" s="328" t="str">
        <f t="shared" si="102"/>
        <v/>
      </c>
      <c r="AI723" s="328" t="str">
        <f t="shared" si="103"/>
        <v/>
      </c>
      <c r="AJ723" s="328" t="str">
        <f t="shared" si="104"/>
        <v/>
      </c>
      <c r="AK723" s="328" t="str">
        <f t="shared" si="105"/>
        <v/>
      </c>
      <c r="AL723" s="328" t="str">
        <f t="shared" si="106"/>
        <v/>
      </c>
      <c r="AM723" s="328" t="str">
        <f t="shared" si="107"/>
        <v/>
      </c>
      <c r="AN723" s="177"/>
      <c r="AO723" s="177"/>
      <c r="AP723" s="177"/>
      <c r="AQ723" s="177"/>
      <c r="AR723" s="177"/>
      <c r="AS723" s="177"/>
      <c r="AT723" s="177"/>
      <c r="AU723" s="177"/>
      <c r="AV723" s="177"/>
      <c r="AW723" s="177"/>
      <c r="AX723" s="177"/>
      <c r="AY723" s="177"/>
      <c r="AZ723" s="177"/>
      <c r="BA723" s="177"/>
      <c r="BB723" s="177"/>
      <c r="BC723" s="177"/>
      <c r="BD723" s="177"/>
      <c r="BE723" s="177"/>
      <c r="BF723" s="177"/>
      <c r="BG723" s="177"/>
      <c r="BH723" s="177"/>
      <c r="BI723" s="177"/>
      <c r="BJ723" s="177"/>
      <c r="BK723" s="177"/>
      <c r="BL723" s="177"/>
      <c r="BM723" s="177"/>
      <c r="BN723" s="177"/>
      <c r="BO723" s="177"/>
      <c r="BP723" s="177"/>
      <c r="BQ723" s="177"/>
      <c r="BR723" s="177"/>
      <c r="BS723" s="177"/>
      <c r="BT723" s="177"/>
      <c r="BU723" s="177"/>
      <c r="BV723" s="177"/>
      <c r="BW723" s="177"/>
      <c r="BX723" s="177"/>
      <c r="BY723" s="177"/>
      <c r="BZ723" s="177"/>
      <c r="CA723" s="177"/>
    </row>
    <row r="724" spans="1:79" ht="20.100000000000001" customHeight="1">
      <c r="A724" s="291" t="str">
        <f>IF(resultats_francais!A724="","",resultats_francais!A724)</f>
        <v/>
      </c>
      <c r="B724" s="121"/>
      <c r="C724" s="122"/>
      <c r="D724" s="123"/>
      <c r="E724" s="121"/>
      <c r="F724" s="122"/>
      <c r="G724" s="122"/>
      <c r="H724" s="124"/>
      <c r="I724" s="240"/>
      <c r="J724" s="121"/>
      <c r="K724" s="122"/>
      <c r="L724" s="124"/>
      <c r="M724" s="121"/>
      <c r="N724" s="122"/>
      <c r="O724" s="122"/>
      <c r="P724" s="122"/>
      <c r="Q724" s="122"/>
      <c r="R724" s="124"/>
      <c r="S724" s="121"/>
      <c r="T724" s="124"/>
      <c r="U724" s="121"/>
      <c r="V724" s="122"/>
      <c r="W724" s="122"/>
      <c r="X724" s="124"/>
      <c r="Y724" s="121"/>
      <c r="Z724" s="122"/>
      <c r="AA724" s="124"/>
      <c r="AB724" s="121"/>
      <c r="AC724" s="122"/>
      <c r="AD724" s="124"/>
      <c r="AE724" s="328" t="str">
        <f t="shared" si="99"/>
        <v/>
      </c>
      <c r="AF724" s="328" t="str">
        <f t="shared" si="100"/>
        <v/>
      </c>
      <c r="AG724" s="328" t="str">
        <f t="shared" si="101"/>
        <v/>
      </c>
      <c r="AH724" s="328" t="str">
        <f t="shared" si="102"/>
        <v/>
      </c>
      <c r="AI724" s="328" t="str">
        <f t="shared" si="103"/>
        <v/>
      </c>
      <c r="AJ724" s="328" t="str">
        <f t="shared" si="104"/>
        <v/>
      </c>
      <c r="AK724" s="328" t="str">
        <f t="shared" si="105"/>
        <v/>
      </c>
      <c r="AL724" s="328" t="str">
        <f t="shared" si="106"/>
        <v/>
      </c>
      <c r="AM724" s="328" t="str">
        <f t="shared" si="107"/>
        <v/>
      </c>
      <c r="AN724" s="177"/>
      <c r="AO724" s="177"/>
      <c r="AP724" s="177"/>
      <c r="AQ724" s="177"/>
      <c r="AR724" s="177"/>
      <c r="AS724" s="177"/>
      <c r="AT724" s="177"/>
      <c r="AU724" s="177"/>
      <c r="AV724" s="177"/>
      <c r="AW724" s="177"/>
      <c r="AX724" s="177"/>
      <c r="AY724" s="177"/>
      <c r="AZ724" s="177"/>
      <c r="BA724" s="177"/>
      <c r="BB724" s="177"/>
      <c r="BC724" s="177"/>
      <c r="BD724" s="177"/>
      <c r="BE724" s="177"/>
      <c r="BF724" s="177"/>
      <c r="BG724" s="177"/>
      <c r="BH724" s="177"/>
      <c r="BI724" s="177"/>
      <c r="BJ724" s="177"/>
      <c r="BK724" s="177"/>
      <c r="BL724" s="177"/>
      <c r="BM724" s="177"/>
      <c r="BN724" s="177"/>
      <c r="BO724" s="177"/>
      <c r="BP724" s="177"/>
      <c r="BQ724" s="177"/>
      <c r="BR724" s="177"/>
      <c r="BS724" s="177"/>
      <c r="BT724" s="177"/>
      <c r="BU724" s="177"/>
      <c r="BV724" s="177"/>
      <c r="BW724" s="177"/>
      <c r="BX724" s="177"/>
      <c r="BY724" s="177"/>
      <c r="BZ724" s="177"/>
      <c r="CA724" s="177"/>
    </row>
    <row r="725" spans="1:79" ht="20.100000000000001" customHeight="1">
      <c r="A725" s="291" t="str">
        <f>IF(resultats_francais!A725="","",resultats_francais!A725)</f>
        <v/>
      </c>
      <c r="B725" s="121"/>
      <c r="C725" s="122"/>
      <c r="D725" s="123"/>
      <c r="E725" s="121"/>
      <c r="F725" s="122"/>
      <c r="G725" s="122"/>
      <c r="H725" s="124"/>
      <c r="I725" s="240"/>
      <c r="J725" s="121"/>
      <c r="K725" s="122"/>
      <c r="L725" s="124"/>
      <c r="M725" s="121"/>
      <c r="N725" s="122"/>
      <c r="O725" s="122"/>
      <c r="P725" s="122"/>
      <c r="Q725" s="122"/>
      <c r="R725" s="124"/>
      <c r="S725" s="121"/>
      <c r="T725" s="124"/>
      <c r="U725" s="121"/>
      <c r="V725" s="122"/>
      <c r="W725" s="122"/>
      <c r="X725" s="124"/>
      <c r="Y725" s="121"/>
      <c r="Z725" s="122"/>
      <c r="AA725" s="124"/>
      <c r="AB725" s="121"/>
      <c r="AC725" s="122"/>
      <c r="AD725" s="124"/>
      <c r="AE725" s="328" t="str">
        <f t="shared" si="99"/>
        <v/>
      </c>
      <c r="AF725" s="328" t="str">
        <f t="shared" si="100"/>
        <v/>
      </c>
      <c r="AG725" s="328" t="str">
        <f t="shared" si="101"/>
        <v/>
      </c>
      <c r="AH725" s="328" t="str">
        <f t="shared" si="102"/>
        <v/>
      </c>
      <c r="AI725" s="328" t="str">
        <f t="shared" si="103"/>
        <v/>
      </c>
      <c r="AJ725" s="328" t="str">
        <f t="shared" si="104"/>
        <v/>
      </c>
      <c r="AK725" s="328" t="str">
        <f t="shared" si="105"/>
        <v/>
      </c>
      <c r="AL725" s="328" t="str">
        <f t="shared" si="106"/>
        <v/>
      </c>
      <c r="AM725" s="328" t="str">
        <f t="shared" si="107"/>
        <v/>
      </c>
      <c r="AN725" s="177"/>
      <c r="AO725" s="177"/>
      <c r="AP725" s="177"/>
      <c r="AQ725" s="177"/>
      <c r="AR725" s="177"/>
      <c r="AS725" s="177"/>
      <c r="AT725" s="177"/>
      <c r="AU725" s="177"/>
      <c r="AV725" s="177"/>
      <c r="AW725" s="177"/>
      <c r="AX725" s="177"/>
      <c r="AY725" s="177"/>
      <c r="AZ725" s="177"/>
      <c r="BA725" s="177"/>
      <c r="BB725" s="177"/>
      <c r="BC725" s="177"/>
      <c r="BD725" s="177"/>
      <c r="BE725" s="177"/>
      <c r="BF725" s="177"/>
      <c r="BG725" s="177"/>
      <c r="BH725" s="177"/>
      <c r="BI725" s="177"/>
      <c r="BJ725" s="177"/>
      <c r="BK725" s="177"/>
      <c r="BL725" s="177"/>
      <c r="BM725" s="177"/>
      <c r="BN725" s="177"/>
      <c r="BO725" s="177"/>
      <c r="BP725" s="177"/>
      <c r="BQ725" s="177"/>
      <c r="BR725" s="177"/>
      <c r="BS725" s="177"/>
      <c r="BT725" s="177"/>
      <c r="BU725" s="177"/>
      <c r="BV725" s="177"/>
      <c r="BW725" s="177"/>
      <c r="BX725" s="177"/>
      <c r="BY725" s="177"/>
      <c r="BZ725" s="177"/>
      <c r="CA725" s="177"/>
    </row>
    <row r="726" spans="1:79" ht="20.100000000000001" customHeight="1">
      <c r="A726" s="291" t="str">
        <f>IF(resultats_francais!A726="","",resultats_francais!A726)</f>
        <v/>
      </c>
      <c r="B726" s="121"/>
      <c r="C726" s="122"/>
      <c r="D726" s="123"/>
      <c r="E726" s="121"/>
      <c r="F726" s="122"/>
      <c r="G726" s="122"/>
      <c r="H726" s="124"/>
      <c r="I726" s="240"/>
      <c r="J726" s="121"/>
      <c r="K726" s="122"/>
      <c r="L726" s="124"/>
      <c r="M726" s="121"/>
      <c r="N726" s="122"/>
      <c r="O726" s="122"/>
      <c r="P726" s="122"/>
      <c r="Q726" s="122"/>
      <c r="R726" s="124"/>
      <c r="S726" s="121"/>
      <c r="T726" s="124"/>
      <c r="U726" s="121"/>
      <c r="V726" s="122"/>
      <c r="W726" s="122"/>
      <c r="X726" s="124"/>
      <c r="Y726" s="121"/>
      <c r="Z726" s="122"/>
      <c r="AA726" s="124"/>
      <c r="AB726" s="121"/>
      <c r="AC726" s="122"/>
      <c r="AD726" s="124"/>
      <c r="AE726" s="328" t="str">
        <f t="shared" si="99"/>
        <v/>
      </c>
      <c r="AF726" s="328" t="str">
        <f t="shared" si="100"/>
        <v/>
      </c>
      <c r="AG726" s="328" t="str">
        <f t="shared" si="101"/>
        <v/>
      </c>
      <c r="AH726" s="328" t="str">
        <f t="shared" si="102"/>
        <v/>
      </c>
      <c r="AI726" s="328" t="str">
        <f t="shared" si="103"/>
        <v/>
      </c>
      <c r="AJ726" s="328" t="str">
        <f t="shared" si="104"/>
        <v/>
      </c>
      <c r="AK726" s="328" t="str">
        <f t="shared" si="105"/>
        <v/>
      </c>
      <c r="AL726" s="328" t="str">
        <f t="shared" si="106"/>
        <v/>
      </c>
      <c r="AM726" s="328" t="str">
        <f t="shared" si="107"/>
        <v/>
      </c>
      <c r="AN726" s="177"/>
      <c r="AO726" s="177"/>
      <c r="AP726" s="177"/>
      <c r="AQ726" s="177"/>
      <c r="AR726" s="177"/>
      <c r="AS726" s="177"/>
      <c r="AT726" s="177"/>
      <c r="AU726" s="177"/>
      <c r="AV726" s="177"/>
      <c r="AW726" s="177"/>
      <c r="AX726" s="177"/>
      <c r="AY726" s="177"/>
      <c r="AZ726" s="177"/>
      <c r="BA726" s="177"/>
      <c r="BB726" s="177"/>
      <c r="BC726" s="177"/>
      <c r="BD726" s="177"/>
      <c r="BE726" s="177"/>
      <c r="BF726" s="177"/>
      <c r="BG726" s="177"/>
      <c r="BH726" s="177"/>
      <c r="BI726" s="177"/>
      <c r="BJ726" s="177"/>
      <c r="BK726" s="177"/>
      <c r="BL726" s="177"/>
      <c r="BM726" s="177"/>
      <c r="BN726" s="177"/>
      <c r="BO726" s="177"/>
      <c r="BP726" s="177"/>
      <c r="BQ726" s="177"/>
      <c r="BR726" s="177"/>
      <c r="BS726" s="177"/>
      <c r="BT726" s="177"/>
      <c r="BU726" s="177"/>
      <c r="BV726" s="177"/>
      <c r="BW726" s="177"/>
      <c r="BX726" s="177"/>
      <c r="BY726" s="177"/>
      <c r="BZ726" s="177"/>
      <c r="CA726" s="177"/>
    </row>
    <row r="727" spans="1:79" ht="20.100000000000001" customHeight="1">
      <c r="A727" s="291" t="str">
        <f>IF(resultats_francais!A727="","",resultats_francais!A727)</f>
        <v/>
      </c>
      <c r="B727" s="121"/>
      <c r="C727" s="122"/>
      <c r="D727" s="123"/>
      <c r="E727" s="121"/>
      <c r="F727" s="122"/>
      <c r="G727" s="122"/>
      <c r="H727" s="124"/>
      <c r="I727" s="240"/>
      <c r="J727" s="121"/>
      <c r="K727" s="122"/>
      <c r="L727" s="124"/>
      <c r="M727" s="121"/>
      <c r="N727" s="122"/>
      <c r="O727" s="122"/>
      <c r="P727" s="122"/>
      <c r="Q727" s="122"/>
      <c r="R727" s="124"/>
      <c r="S727" s="121"/>
      <c r="T727" s="124"/>
      <c r="U727" s="121"/>
      <c r="V727" s="122"/>
      <c r="W727" s="122"/>
      <c r="X727" s="124"/>
      <c r="Y727" s="121"/>
      <c r="Z727" s="122"/>
      <c r="AA727" s="124"/>
      <c r="AB727" s="121"/>
      <c r="AC727" s="122"/>
      <c r="AD727" s="124"/>
      <c r="AE727" s="328" t="str">
        <f t="shared" si="99"/>
        <v/>
      </c>
      <c r="AF727" s="328" t="str">
        <f t="shared" si="100"/>
        <v/>
      </c>
      <c r="AG727" s="328" t="str">
        <f t="shared" si="101"/>
        <v/>
      </c>
      <c r="AH727" s="328" t="str">
        <f t="shared" si="102"/>
        <v/>
      </c>
      <c r="AI727" s="328" t="str">
        <f t="shared" si="103"/>
        <v/>
      </c>
      <c r="AJ727" s="328" t="str">
        <f t="shared" si="104"/>
        <v/>
      </c>
      <c r="AK727" s="328" t="str">
        <f t="shared" si="105"/>
        <v/>
      </c>
      <c r="AL727" s="328" t="str">
        <f t="shared" si="106"/>
        <v/>
      </c>
      <c r="AM727" s="328" t="str">
        <f t="shared" si="107"/>
        <v/>
      </c>
      <c r="AN727" s="177"/>
      <c r="AO727" s="177"/>
      <c r="AP727" s="177"/>
      <c r="AQ727" s="177"/>
      <c r="AR727" s="177"/>
      <c r="AS727" s="177"/>
      <c r="AT727" s="177"/>
      <c r="AU727" s="177"/>
      <c r="AV727" s="177"/>
      <c r="AW727" s="177"/>
      <c r="AX727" s="177"/>
      <c r="AY727" s="177"/>
      <c r="AZ727" s="177"/>
      <c r="BA727" s="177"/>
      <c r="BB727" s="177"/>
      <c r="BC727" s="177"/>
      <c r="BD727" s="177"/>
      <c r="BE727" s="177"/>
      <c r="BF727" s="177"/>
      <c r="BG727" s="177"/>
      <c r="BH727" s="177"/>
      <c r="BI727" s="177"/>
      <c r="BJ727" s="177"/>
      <c r="BK727" s="177"/>
      <c r="BL727" s="177"/>
      <c r="BM727" s="177"/>
      <c r="BN727" s="177"/>
      <c r="BO727" s="177"/>
      <c r="BP727" s="177"/>
      <c r="BQ727" s="177"/>
      <c r="BR727" s="177"/>
      <c r="BS727" s="177"/>
      <c r="BT727" s="177"/>
      <c r="BU727" s="177"/>
      <c r="BV727" s="177"/>
      <c r="BW727" s="177"/>
      <c r="BX727" s="177"/>
      <c r="BY727" s="177"/>
      <c r="BZ727" s="177"/>
      <c r="CA727" s="177"/>
    </row>
    <row r="728" spans="1:79" ht="20.100000000000001" customHeight="1">
      <c r="A728" s="291" t="str">
        <f>IF(resultats_francais!A728="","",resultats_francais!A728)</f>
        <v/>
      </c>
      <c r="B728" s="121"/>
      <c r="C728" s="122"/>
      <c r="D728" s="123"/>
      <c r="E728" s="121"/>
      <c r="F728" s="122"/>
      <c r="G728" s="122"/>
      <c r="H728" s="124"/>
      <c r="I728" s="240"/>
      <c r="J728" s="121"/>
      <c r="K728" s="122"/>
      <c r="L728" s="124"/>
      <c r="M728" s="121"/>
      <c r="N728" s="122"/>
      <c r="O728" s="122"/>
      <c r="P728" s="122"/>
      <c r="Q728" s="122"/>
      <c r="R728" s="124"/>
      <c r="S728" s="121"/>
      <c r="T728" s="124"/>
      <c r="U728" s="121"/>
      <c r="V728" s="122"/>
      <c r="W728" s="122"/>
      <c r="X728" s="124"/>
      <c r="Y728" s="121"/>
      <c r="Z728" s="122"/>
      <c r="AA728" s="124"/>
      <c r="AB728" s="121"/>
      <c r="AC728" s="122"/>
      <c r="AD728" s="124"/>
      <c r="AE728" s="328" t="str">
        <f t="shared" si="99"/>
        <v/>
      </c>
      <c r="AF728" s="328" t="str">
        <f t="shared" si="100"/>
        <v/>
      </c>
      <c r="AG728" s="328" t="str">
        <f t="shared" si="101"/>
        <v/>
      </c>
      <c r="AH728" s="328" t="str">
        <f t="shared" si="102"/>
        <v/>
      </c>
      <c r="AI728" s="328" t="str">
        <f t="shared" si="103"/>
        <v/>
      </c>
      <c r="AJ728" s="328" t="str">
        <f t="shared" si="104"/>
        <v/>
      </c>
      <c r="AK728" s="328" t="str">
        <f t="shared" si="105"/>
        <v/>
      </c>
      <c r="AL728" s="328" t="str">
        <f t="shared" si="106"/>
        <v/>
      </c>
      <c r="AM728" s="328" t="str">
        <f t="shared" si="107"/>
        <v/>
      </c>
      <c r="AN728" s="177"/>
      <c r="AO728" s="177"/>
      <c r="AP728" s="177"/>
      <c r="AQ728" s="177"/>
      <c r="AR728" s="177"/>
      <c r="AS728" s="177"/>
      <c r="AT728" s="177"/>
      <c r="AU728" s="177"/>
      <c r="AV728" s="177"/>
      <c r="AW728" s="177"/>
      <c r="AX728" s="177"/>
      <c r="AY728" s="177"/>
      <c r="AZ728" s="177"/>
      <c r="BA728" s="177"/>
      <c r="BB728" s="177"/>
      <c r="BC728" s="177"/>
      <c r="BD728" s="177"/>
      <c r="BE728" s="177"/>
      <c r="BF728" s="177"/>
      <c r="BG728" s="177"/>
      <c r="BH728" s="177"/>
      <c r="BI728" s="177"/>
      <c r="BJ728" s="177"/>
      <c r="BK728" s="177"/>
      <c r="BL728" s="177"/>
      <c r="BM728" s="177"/>
      <c r="BN728" s="177"/>
      <c r="BO728" s="177"/>
      <c r="BP728" s="177"/>
      <c r="BQ728" s="177"/>
      <c r="BR728" s="177"/>
      <c r="BS728" s="177"/>
      <c r="BT728" s="177"/>
      <c r="BU728" s="177"/>
      <c r="BV728" s="177"/>
      <c r="BW728" s="177"/>
      <c r="BX728" s="177"/>
      <c r="BY728" s="177"/>
      <c r="BZ728" s="177"/>
      <c r="CA728" s="177"/>
    </row>
    <row r="729" spans="1:79" ht="20.100000000000001" customHeight="1">
      <c r="A729" s="291" t="str">
        <f>IF(resultats_francais!A729="","",resultats_francais!A729)</f>
        <v/>
      </c>
      <c r="B729" s="121"/>
      <c r="C729" s="122"/>
      <c r="D729" s="123"/>
      <c r="E729" s="121"/>
      <c r="F729" s="122"/>
      <c r="G729" s="122"/>
      <c r="H729" s="124"/>
      <c r="I729" s="240"/>
      <c r="J729" s="121"/>
      <c r="K729" s="122"/>
      <c r="L729" s="124"/>
      <c r="M729" s="121"/>
      <c r="N729" s="122"/>
      <c r="O729" s="122"/>
      <c r="P729" s="122"/>
      <c r="Q729" s="122"/>
      <c r="R729" s="124"/>
      <c r="S729" s="121"/>
      <c r="T729" s="124"/>
      <c r="U729" s="121"/>
      <c r="V729" s="122"/>
      <c r="W729" s="122"/>
      <c r="X729" s="124"/>
      <c r="Y729" s="121"/>
      <c r="Z729" s="122"/>
      <c r="AA729" s="124"/>
      <c r="AB729" s="121"/>
      <c r="AC729" s="122"/>
      <c r="AD729" s="124"/>
      <c r="AE729" s="328" t="str">
        <f t="shared" si="99"/>
        <v/>
      </c>
      <c r="AF729" s="328" t="str">
        <f t="shared" si="100"/>
        <v/>
      </c>
      <c r="AG729" s="328" t="str">
        <f t="shared" si="101"/>
        <v/>
      </c>
      <c r="AH729" s="328" t="str">
        <f t="shared" si="102"/>
        <v/>
      </c>
      <c r="AI729" s="328" t="str">
        <f t="shared" si="103"/>
        <v/>
      </c>
      <c r="AJ729" s="328" t="str">
        <f t="shared" si="104"/>
        <v/>
      </c>
      <c r="AK729" s="328" t="str">
        <f t="shared" si="105"/>
        <v/>
      </c>
      <c r="AL729" s="328" t="str">
        <f t="shared" si="106"/>
        <v/>
      </c>
      <c r="AM729" s="328" t="str">
        <f t="shared" si="107"/>
        <v/>
      </c>
      <c r="AN729" s="177"/>
      <c r="AO729" s="177"/>
      <c r="AP729" s="177"/>
      <c r="AQ729" s="177"/>
      <c r="AR729" s="177"/>
      <c r="AS729" s="177"/>
      <c r="AT729" s="177"/>
      <c r="AU729" s="177"/>
      <c r="AV729" s="177"/>
      <c r="AW729" s="177"/>
      <c r="AX729" s="177"/>
      <c r="AY729" s="177"/>
      <c r="AZ729" s="177"/>
      <c r="BA729" s="177"/>
      <c r="BB729" s="177"/>
      <c r="BC729" s="177"/>
      <c r="BD729" s="177"/>
      <c r="BE729" s="177"/>
      <c r="BF729" s="177"/>
      <c r="BG729" s="177"/>
      <c r="BH729" s="177"/>
      <c r="BI729" s="177"/>
      <c r="BJ729" s="177"/>
      <c r="BK729" s="177"/>
      <c r="BL729" s="177"/>
      <c r="BM729" s="177"/>
      <c r="BN729" s="177"/>
      <c r="BO729" s="177"/>
      <c r="BP729" s="177"/>
      <c r="BQ729" s="177"/>
      <c r="BR729" s="177"/>
      <c r="BS729" s="177"/>
      <c r="BT729" s="177"/>
      <c r="BU729" s="177"/>
      <c r="BV729" s="177"/>
      <c r="BW729" s="177"/>
      <c r="BX729" s="177"/>
      <c r="BY729" s="177"/>
      <c r="BZ729" s="177"/>
      <c r="CA729" s="177"/>
    </row>
    <row r="730" spans="1:79" ht="20.100000000000001" customHeight="1">
      <c r="A730" s="291" t="str">
        <f>IF(resultats_francais!A730="","",resultats_francais!A730)</f>
        <v/>
      </c>
      <c r="B730" s="121"/>
      <c r="C730" s="122"/>
      <c r="D730" s="123"/>
      <c r="E730" s="121"/>
      <c r="F730" s="122"/>
      <c r="G730" s="122"/>
      <c r="H730" s="124"/>
      <c r="I730" s="240"/>
      <c r="J730" s="121"/>
      <c r="K730" s="122"/>
      <c r="L730" s="124"/>
      <c r="M730" s="121"/>
      <c r="N730" s="122"/>
      <c r="O730" s="122"/>
      <c r="P730" s="122"/>
      <c r="Q730" s="122"/>
      <c r="R730" s="124"/>
      <c r="S730" s="121"/>
      <c r="T730" s="124"/>
      <c r="U730" s="121"/>
      <c r="V730" s="122"/>
      <c r="W730" s="122"/>
      <c r="X730" s="124"/>
      <c r="Y730" s="121"/>
      <c r="Z730" s="122"/>
      <c r="AA730" s="124"/>
      <c r="AB730" s="121"/>
      <c r="AC730" s="122"/>
      <c r="AD730" s="124"/>
      <c r="AE730" s="328" t="str">
        <f t="shared" si="99"/>
        <v/>
      </c>
      <c r="AF730" s="328" t="str">
        <f t="shared" si="100"/>
        <v/>
      </c>
      <c r="AG730" s="328" t="str">
        <f t="shared" si="101"/>
        <v/>
      </c>
      <c r="AH730" s="328" t="str">
        <f t="shared" si="102"/>
        <v/>
      </c>
      <c r="AI730" s="328" t="str">
        <f t="shared" si="103"/>
        <v/>
      </c>
      <c r="AJ730" s="328" t="str">
        <f t="shared" si="104"/>
        <v/>
      </c>
      <c r="AK730" s="328" t="str">
        <f t="shared" si="105"/>
        <v/>
      </c>
      <c r="AL730" s="328" t="str">
        <f t="shared" si="106"/>
        <v/>
      </c>
      <c r="AM730" s="328" t="str">
        <f t="shared" si="107"/>
        <v/>
      </c>
      <c r="AN730" s="177"/>
      <c r="AO730" s="177"/>
      <c r="AP730" s="177"/>
      <c r="AQ730" s="177"/>
      <c r="AR730" s="177"/>
      <c r="AS730" s="177"/>
      <c r="AT730" s="177"/>
      <c r="AU730" s="177"/>
      <c r="AV730" s="177"/>
      <c r="AW730" s="177"/>
      <c r="AX730" s="177"/>
      <c r="AY730" s="177"/>
      <c r="AZ730" s="177"/>
      <c r="BA730" s="177"/>
      <c r="BB730" s="177"/>
      <c r="BC730" s="177"/>
      <c r="BD730" s="177"/>
      <c r="BE730" s="177"/>
      <c r="BF730" s="177"/>
      <c r="BG730" s="177"/>
      <c r="BH730" s="177"/>
      <c r="BI730" s="177"/>
      <c r="BJ730" s="177"/>
      <c r="BK730" s="177"/>
      <c r="BL730" s="177"/>
      <c r="BM730" s="177"/>
      <c r="BN730" s="177"/>
      <c r="BO730" s="177"/>
      <c r="BP730" s="177"/>
      <c r="BQ730" s="177"/>
      <c r="BR730" s="177"/>
      <c r="BS730" s="177"/>
      <c r="BT730" s="177"/>
      <c r="BU730" s="177"/>
      <c r="BV730" s="177"/>
      <c r="BW730" s="177"/>
      <c r="BX730" s="177"/>
      <c r="BY730" s="177"/>
      <c r="BZ730" s="177"/>
      <c r="CA730" s="177"/>
    </row>
    <row r="731" spans="1:79" ht="20.100000000000001" customHeight="1">
      <c r="A731" s="291" t="str">
        <f>IF(resultats_francais!A731="","",resultats_francais!A731)</f>
        <v/>
      </c>
      <c r="B731" s="121"/>
      <c r="C731" s="122"/>
      <c r="D731" s="123"/>
      <c r="E731" s="121"/>
      <c r="F731" s="122"/>
      <c r="G731" s="122"/>
      <c r="H731" s="124"/>
      <c r="I731" s="240"/>
      <c r="J731" s="121"/>
      <c r="K731" s="122"/>
      <c r="L731" s="124"/>
      <c r="M731" s="121"/>
      <c r="N731" s="122"/>
      <c r="O731" s="122"/>
      <c r="P731" s="122"/>
      <c r="Q731" s="122"/>
      <c r="R731" s="124"/>
      <c r="S731" s="121"/>
      <c r="T731" s="124"/>
      <c r="U731" s="121"/>
      <c r="V731" s="122"/>
      <c r="W731" s="122"/>
      <c r="X731" s="124"/>
      <c r="Y731" s="121"/>
      <c r="Z731" s="122"/>
      <c r="AA731" s="124"/>
      <c r="AB731" s="121"/>
      <c r="AC731" s="122"/>
      <c r="AD731" s="124"/>
      <c r="AE731" s="328" t="str">
        <f t="shared" si="99"/>
        <v/>
      </c>
      <c r="AF731" s="328" t="str">
        <f t="shared" si="100"/>
        <v/>
      </c>
      <c r="AG731" s="328" t="str">
        <f t="shared" si="101"/>
        <v/>
      </c>
      <c r="AH731" s="328" t="str">
        <f t="shared" si="102"/>
        <v/>
      </c>
      <c r="AI731" s="328" t="str">
        <f t="shared" si="103"/>
        <v/>
      </c>
      <c r="AJ731" s="328" t="str">
        <f t="shared" si="104"/>
        <v/>
      </c>
      <c r="AK731" s="328" t="str">
        <f t="shared" si="105"/>
        <v/>
      </c>
      <c r="AL731" s="328" t="str">
        <f t="shared" si="106"/>
        <v/>
      </c>
      <c r="AM731" s="328" t="str">
        <f t="shared" si="107"/>
        <v/>
      </c>
      <c r="AN731" s="177"/>
      <c r="AO731" s="177"/>
      <c r="AP731" s="177"/>
      <c r="AQ731" s="177"/>
      <c r="AR731" s="177"/>
      <c r="AS731" s="177"/>
      <c r="AT731" s="177"/>
      <c r="AU731" s="177"/>
      <c r="AV731" s="177"/>
      <c r="AW731" s="177"/>
      <c r="AX731" s="177"/>
      <c r="AY731" s="177"/>
      <c r="AZ731" s="177"/>
      <c r="BA731" s="177"/>
      <c r="BB731" s="177"/>
      <c r="BC731" s="177"/>
      <c r="BD731" s="177"/>
      <c r="BE731" s="177"/>
      <c r="BF731" s="177"/>
      <c r="BG731" s="177"/>
      <c r="BH731" s="177"/>
      <c r="BI731" s="177"/>
      <c r="BJ731" s="177"/>
      <c r="BK731" s="177"/>
      <c r="BL731" s="177"/>
      <c r="BM731" s="177"/>
      <c r="BN731" s="177"/>
      <c r="BO731" s="177"/>
      <c r="BP731" s="177"/>
      <c r="BQ731" s="177"/>
      <c r="BR731" s="177"/>
      <c r="BS731" s="177"/>
      <c r="BT731" s="177"/>
      <c r="BU731" s="177"/>
      <c r="BV731" s="177"/>
      <c r="BW731" s="177"/>
      <c r="BX731" s="177"/>
      <c r="BY731" s="177"/>
      <c r="BZ731" s="177"/>
      <c r="CA731" s="177"/>
    </row>
    <row r="732" spans="1:79" ht="20.100000000000001" customHeight="1">
      <c r="A732" s="291" t="str">
        <f>IF(resultats_francais!A732="","",resultats_francais!A732)</f>
        <v/>
      </c>
      <c r="B732" s="121"/>
      <c r="C732" s="122"/>
      <c r="D732" s="123"/>
      <c r="E732" s="121"/>
      <c r="F732" s="122"/>
      <c r="G732" s="122"/>
      <c r="H732" s="124"/>
      <c r="I732" s="240"/>
      <c r="J732" s="121"/>
      <c r="K732" s="122"/>
      <c r="L732" s="124"/>
      <c r="M732" s="121"/>
      <c r="N732" s="122"/>
      <c r="O732" s="122"/>
      <c r="P732" s="122"/>
      <c r="Q732" s="122"/>
      <c r="R732" s="124"/>
      <c r="S732" s="121"/>
      <c r="T732" s="124"/>
      <c r="U732" s="121"/>
      <c r="V732" s="122"/>
      <c r="W732" s="122"/>
      <c r="X732" s="124"/>
      <c r="Y732" s="121"/>
      <c r="Z732" s="122"/>
      <c r="AA732" s="124"/>
      <c r="AB732" s="121"/>
      <c r="AC732" s="122"/>
      <c r="AD732" s="124"/>
      <c r="AE732" s="328" t="str">
        <f t="shared" si="99"/>
        <v/>
      </c>
      <c r="AF732" s="328" t="str">
        <f t="shared" si="100"/>
        <v/>
      </c>
      <c r="AG732" s="328" t="str">
        <f t="shared" si="101"/>
        <v/>
      </c>
      <c r="AH732" s="328" t="str">
        <f t="shared" si="102"/>
        <v/>
      </c>
      <c r="AI732" s="328" t="str">
        <f t="shared" si="103"/>
        <v/>
      </c>
      <c r="AJ732" s="328" t="str">
        <f t="shared" si="104"/>
        <v/>
      </c>
      <c r="AK732" s="328" t="str">
        <f t="shared" si="105"/>
        <v/>
      </c>
      <c r="AL732" s="328" t="str">
        <f t="shared" si="106"/>
        <v/>
      </c>
      <c r="AM732" s="328" t="str">
        <f t="shared" si="107"/>
        <v/>
      </c>
      <c r="AN732" s="177"/>
      <c r="AO732" s="177"/>
      <c r="AP732" s="177"/>
      <c r="AQ732" s="177"/>
      <c r="AR732" s="177"/>
      <c r="AS732" s="177"/>
      <c r="AT732" s="177"/>
      <c r="AU732" s="177"/>
      <c r="AV732" s="177"/>
      <c r="AW732" s="177"/>
      <c r="AX732" s="177"/>
      <c r="AY732" s="177"/>
      <c r="AZ732" s="177"/>
      <c r="BA732" s="177"/>
      <c r="BB732" s="177"/>
      <c r="BC732" s="177"/>
      <c r="BD732" s="177"/>
      <c r="BE732" s="177"/>
      <c r="BF732" s="177"/>
      <c r="BG732" s="177"/>
      <c r="BH732" s="177"/>
      <c r="BI732" s="177"/>
      <c r="BJ732" s="177"/>
      <c r="BK732" s="177"/>
      <c r="BL732" s="177"/>
      <c r="BM732" s="177"/>
      <c r="BN732" s="177"/>
      <c r="BO732" s="177"/>
      <c r="BP732" s="177"/>
      <c r="BQ732" s="177"/>
      <c r="BR732" s="177"/>
      <c r="BS732" s="177"/>
      <c r="BT732" s="177"/>
      <c r="BU732" s="177"/>
      <c r="BV732" s="177"/>
      <c r="BW732" s="177"/>
      <c r="BX732" s="177"/>
      <c r="BY732" s="177"/>
      <c r="BZ732" s="177"/>
      <c r="CA732" s="177"/>
    </row>
    <row r="733" spans="1:79" ht="20.100000000000001" customHeight="1">
      <c r="A733" s="291" t="str">
        <f>IF(resultats_francais!A733="","",resultats_francais!A733)</f>
        <v/>
      </c>
      <c r="B733" s="121"/>
      <c r="C733" s="122"/>
      <c r="D733" s="123"/>
      <c r="E733" s="121"/>
      <c r="F733" s="122"/>
      <c r="G733" s="122"/>
      <c r="H733" s="124"/>
      <c r="I733" s="240"/>
      <c r="J733" s="121"/>
      <c r="K733" s="122"/>
      <c r="L733" s="124"/>
      <c r="M733" s="121"/>
      <c r="N733" s="122"/>
      <c r="O733" s="122"/>
      <c r="P733" s="122"/>
      <c r="Q733" s="122"/>
      <c r="R733" s="124"/>
      <c r="S733" s="121"/>
      <c r="T733" s="124"/>
      <c r="U733" s="121"/>
      <c r="V733" s="122"/>
      <c r="W733" s="122"/>
      <c r="X733" s="124"/>
      <c r="Y733" s="121"/>
      <c r="Z733" s="122"/>
      <c r="AA733" s="124"/>
      <c r="AB733" s="121"/>
      <c r="AC733" s="122"/>
      <c r="AD733" s="124"/>
      <c r="AE733" s="328" t="str">
        <f t="shared" si="99"/>
        <v/>
      </c>
      <c r="AF733" s="328" t="str">
        <f t="shared" si="100"/>
        <v/>
      </c>
      <c r="AG733" s="328" t="str">
        <f t="shared" si="101"/>
        <v/>
      </c>
      <c r="AH733" s="328" t="str">
        <f t="shared" si="102"/>
        <v/>
      </c>
      <c r="AI733" s="328" t="str">
        <f t="shared" si="103"/>
        <v/>
      </c>
      <c r="AJ733" s="328" t="str">
        <f t="shared" si="104"/>
        <v/>
      </c>
      <c r="AK733" s="328" t="str">
        <f t="shared" si="105"/>
        <v/>
      </c>
      <c r="AL733" s="328" t="str">
        <f t="shared" si="106"/>
        <v/>
      </c>
      <c r="AM733" s="328" t="str">
        <f t="shared" si="107"/>
        <v/>
      </c>
      <c r="AN733" s="177"/>
      <c r="AO733" s="177"/>
      <c r="AP733" s="177"/>
      <c r="AQ733" s="177"/>
      <c r="AR733" s="177"/>
      <c r="AS733" s="177"/>
      <c r="AT733" s="177"/>
      <c r="AU733" s="177"/>
      <c r="AV733" s="177"/>
      <c r="AW733" s="177"/>
      <c r="AX733" s="177"/>
      <c r="AY733" s="177"/>
      <c r="AZ733" s="177"/>
      <c r="BA733" s="177"/>
      <c r="BB733" s="177"/>
      <c r="BC733" s="177"/>
      <c r="BD733" s="177"/>
      <c r="BE733" s="177"/>
      <c r="BF733" s="177"/>
      <c r="BG733" s="177"/>
      <c r="BH733" s="177"/>
      <c r="BI733" s="177"/>
      <c r="BJ733" s="177"/>
      <c r="BK733" s="177"/>
      <c r="BL733" s="177"/>
      <c r="BM733" s="177"/>
      <c r="BN733" s="177"/>
      <c r="BO733" s="177"/>
      <c r="BP733" s="177"/>
      <c r="BQ733" s="177"/>
      <c r="BR733" s="177"/>
      <c r="BS733" s="177"/>
      <c r="BT733" s="177"/>
      <c r="BU733" s="177"/>
      <c r="BV733" s="177"/>
      <c r="BW733" s="177"/>
      <c r="BX733" s="177"/>
      <c r="BY733" s="177"/>
      <c r="BZ733" s="177"/>
      <c r="CA733" s="177"/>
    </row>
    <row r="734" spans="1:79" ht="20.100000000000001" customHeight="1">
      <c r="A734" s="291" t="str">
        <f>IF(resultats_francais!A734="","",resultats_francais!A734)</f>
        <v/>
      </c>
      <c r="B734" s="121"/>
      <c r="C734" s="122"/>
      <c r="D734" s="123"/>
      <c r="E734" s="121"/>
      <c r="F734" s="122"/>
      <c r="G734" s="122"/>
      <c r="H734" s="124"/>
      <c r="I734" s="240"/>
      <c r="J734" s="121"/>
      <c r="K734" s="122"/>
      <c r="L734" s="124"/>
      <c r="M734" s="121"/>
      <c r="N734" s="122"/>
      <c r="O734" s="122"/>
      <c r="P734" s="122"/>
      <c r="Q734" s="122"/>
      <c r="R734" s="124"/>
      <c r="S734" s="121"/>
      <c r="T734" s="124"/>
      <c r="U734" s="121"/>
      <c r="V734" s="122"/>
      <c r="W734" s="122"/>
      <c r="X734" s="124"/>
      <c r="Y734" s="121"/>
      <c r="Z734" s="122"/>
      <c r="AA734" s="124"/>
      <c r="AB734" s="121"/>
      <c r="AC734" s="122"/>
      <c r="AD734" s="124"/>
      <c r="AE734" s="328" t="str">
        <f t="shared" si="99"/>
        <v/>
      </c>
      <c r="AF734" s="328" t="str">
        <f t="shared" si="100"/>
        <v/>
      </c>
      <c r="AG734" s="328" t="str">
        <f t="shared" si="101"/>
        <v/>
      </c>
      <c r="AH734" s="328" t="str">
        <f t="shared" si="102"/>
        <v/>
      </c>
      <c r="AI734" s="328" t="str">
        <f t="shared" si="103"/>
        <v/>
      </c>
      <c r="AJ734" s="328" t="str">
        <f t="shared" si="104"/>
        <v/>
      </c>
      <c r="AK734" s="328" t="str">
        <f t="shared" si="105"/>
        <v/>
      </c>
      <c r="AL734" s="328" t="str">
        <f t="shared" si="106"/>
        <v/>
      </c>
      <c r="AM734" s="328" t="str">
        <f t="shared" si="107"/>
        <v/>
      </c>
      <c r="AN734" s="177"/>
      <c r="AO734" s="177"/>
      <c r="AP734" s="177"/>
      <c r="AQ734" s="177"/>
      <c r="AR734" s="177"/>
      <c r="AS734" s="177"/>
      <c r="AT734" s="177"/>
      <c r="AU734" s="177"/>
      <c r="AV734" s="177"/>
      <c r="AW734" s="177"/>
      <c r="AX734" s="177"/>
      <c r="AY734" s="177"/>
      <c r="AZ734" s="177"/>
      <c r="BA734" s="177"/>
      <c r="BB734" s="177"/>
      <c r="BC734" s="177"/>
      <c r="BD734" s="177"/>
      <c r="BE734" s="177"/>
      <c r="BF734" s="177"/>
      <c r="BG734" s="177"/>
      <c r="BH734" s="177"/>
      <c r="BI734" s="177"/>
      <c r="BJ734" s="177"/>
      <c r="BK734" s="177"/>
      <c r="BL734" s="177"/>
      <c r="BM734" s="177"/>
      <c r="BN734" s="177"/>
      <c r="BO734" s="177"/>
      <c r="BP734" s="177"/>
      <c r="BQ734" s="177"/>
      <c r="BR734" s="177"/>
      <c r="BS734" s="177"/>
      <c r="BT734" s="177"/>
      <c r="BU734" s="177"/>
      <c r="BV734" s="177"/>
      <c r="BW734" s="177"/>
      <c r="BX734" s="177"/>
      <c r="BY734" s="177"/>
      <c r="BZ734" s="177"/>
      <c r="CA734" s="177"/>
    </row>
    <row r="735" spans="1:79" ht="20.100000000000001" customHeight="1">
      <c r="A735" s="291" t="str">
        <f>IF(resultats_francais!A735="","",resultats_francais!A735)</f>
        <v/>
      </c>
      <c r="B735" s="121"/>
      <c r="C735" s="122"/>
      <c r="D735" s="123"/>
      <c r="E735" s="121"/>
      <c r="F735" s="122"/>
      <c r="G735" s="122"/>
      <c r="H735" s="124"/>
      <c r="I735" s="240"/>
      <c r="J735" s="121"/>
      <c r="K735" s="122"/>
      <c r="L735" s="124"/>
      <c r="M735" s="121"/>
      <c r="N735" s="122"/>
      <c r="O735" s="122"/>
      <c r="P735" s="122"/>
      <c r="Q735" s="122"/>
      <c r="R735" s="124"/>
      <c r="S735" s="121"/>
      <c r="T735" s="124"/>
      <c r="U735" s="121"/>
      <c r="V735" s="122"/>
      <c r="W735" s="122"/>
      <c r="X735" s="124"/>
      <c r="Y735" s="121"/>
      <c r="Z735" s="122"/>
      <c r="AA735" s="124"/>
      <c r="AB735" s="121"/>
      <c r="AC735" s="122"/>
      <c r="AD735" s="124"/>
      <c r="AE735" s="328" t="str">
        <f t="shared" si="99"/>
        <v/>
      </c>
      <c r="AF735" s="328" t="str">
        <f t="shared" si="100"/>
        <v/>
      </c>
      <c r="AG735" s="328" t="str">
        <f t="shared" si="101"/>
        <v/>
      </c>
      <c r="AH735" s="328" t="str">
        <f t="shared" si="102"/>
        <v/>
      </c>
      <c r="AI735" s="328" t="str">
        <f t="shared" si="103"/>
        <v/>
      </c>
      <c r="AJ735" s="328" t="str">
        <f t="shared" si="104"/>
        <v/>
      </c>
      <c r="AK735" s="328" t="str">
        <f t="shared" si="105"/>
        <v/>
      </c>
      <c r="AL735" s="328" t="str">
        <f t="shared" si="106"/>
        <v/>
      </c>
      <c r="AM735" s="328" t="str">
        <f t="shared" si="107"/>
        <v/>
      </c>
      <c r="AN735" s="177"/>
      <c r="AO735" s="177"/>
      <c r="AP735" s="177"/>
      <c r="AQ735" s="177"/>
      <c r="AR735" s="177"/>
      <c r="AS735" s="177"/>
      <c r="AT735" s="177"/>
      <c r="AU735" s="177"/>
      <c r="AV735" s="177"/>
      <c r="AW735" s="177"/>
      <c r="AX735" s="177"/>
      <c r="AY735" s="177"/>
      <c r="AZ735" s="177"/>
      <c r="BA735" s="177"/>
      <c r="BB735" s="177"/>
      <c r="BC735" s="177"/>
      <c r="BD735" s="177"/>
      <c r="BE735" s="177"/>
      <c r="BF735" s="177"/>
      <c r="BG735" s="177"/>
      <c r="BH735" s="177"/>
      <c r="BI735" s="177"/>
      <c r="BJ735" s="177"/>
      <c r="BK735" s="177"/>
      <c r="BL735" s="177"/>
      <c r="BM735" s="177"/>
      <c r="BN735" s="177"/>
      <c r="BO735" s="177"/>
      <c r="BP735" s="177"/>
      <c r="BQ735" s="177"/>
      <c r="BR735" s="177"/>
      <c r="BS735" s="177"/>
      <c r="BT735" s="177"/>
      <c r="BU735" s="177"/>
      <c r="BV735" s="177"/>
      <c r="BW735" s="177"/>
      <c r="BX735" s="177"/>
      <c r="BY735" s="177"/>
      <c r="BZ735" s="177"/>
      <c r="CA735" s="177"/>
    </row>
    <row r="736" spans="1:79" ht="20.100000000000001" customHeight="1">
      <c r="A736" s="291" t="str">
        <f>IF(resultats_francais!A736="","",resultats_francais!A736)</f>
        <v/>
      </c>
      <c r="B736" s="121"/>
      <c r="C736" s="122"/>
      <c r="D736" s="123"/>
      <c r="E736" s="121"/>
      <c r="F736" s="122"/>
      <c r="G736" s="122"/>
      <c r="H736" s="124"/>
      <c r="I736" s="240"/>
      <c r="J736" s="121"/>
      <c r="K736" s="122"/>
      <c r="L736" s="124"/>
      <c r="M736" s="121"/>
      <c r="N736" s="122"/>
      <c r="O736" s="122"/>
      <c r="P736" s="122"/>
      <c r="Q736" s="122"/>
      <c r="R736" s="124"/>
      <c r="S736" s="121"/>
      <c r="T736" s="124"/>
      <c r="U736" s="121"/>
      <c r="V736" s="122"/>
      <c r="W736" s="122"/>
      <c r="X736" s="124"/>
      <c r="Y736" s="121"/>
      <c r="Z736" s="122"/>
      <c r="AA736" s="124"/>
      <c r="AB736" s="121"/>
      <c r="AC736" s="122"/>
      <c r="AD736" s="124"/>
      <c r="AE736" s="328" t="str">
        <f t="shared" si="99"/>
        <v/>
      </c>
      <c r="AF736" s="328" t="str">
        <f t="shared" si="100"/>
        <v/>
      </c>
      <c r="AG736" s="328" t="str">
        <f t="shared" si="101"/>
        <v/>
      </c>
      <c r="AH736" s="328" t="str">
        <f t="shared" si="102"/>
        <v/>
      </c>
      <c r="AI736" s="328" t="str">
        <f t="shared" si="103"/>
        <v/>
      </c>
      <c r="AJ736" s="328" t="str">
        <f t="shared" si="104"/>
        <v/>
      </c>
      <c r="AK736" s="328" t="str">
        <f t="shared" si="105"/>
        <v/>
      </c>
      <c r="AL736" s="328" t="str">
        <f t="shared" si="106"/>
        <v/>
      </c>
      <c r="AM736" s="328" t="str">
        <f t="shared" si="107"/>
        <v/>
      </c>
      <c r="AN736" s="177"/>
      <c r="AO736" s="177"/>
      <c r="AP736" s="177"/>
      <c r="AQ736" s="177"/>
      <c r="AR736" s="177"/>
      <c r="AS736" s="177"/>
      <c r="AT736" s="177"/>
      <c r="AU736" s="177"/>
      <c r="AV736" s="177"/>
      <c r="AW736" s="177"/>
      <c r="AX736" s="177"/>
      <c r="AY736" s="177"/>
      <c r="AZ736" s="177"/>
      <c r="BA736" s="177"/>
      <c r="BB736" s="177"/>
      <c r="BC736" s="177"/>
      <c r="BD736" s="177"/>
      <c r="BE736" s="177"/>
      <c r="BF736" s="177"/>
      <c r="BG736" s="177"/>
      <c r="BH736" s="177"/>
      <c r="BI736" s="177"/>
      <c r="BJ736" s="177"/>
      <c r="BK736" s="177"/>
      <c r="BL736" s="177"/>
      <c r="BM736" s="177"/>
      <c r="BN736" s="177"/>
      <c r="BO736" s="177"/>
      <c r="BP736" s="177"/>
      <c r="BQ736" s="177"/>
      <c r="BR736" s="177"/>
      <c r="BS736" s="177"/>
      <c r="BT736" s="177"/>
      <c r="BU736" s="177"/>
      <c r="BV736" s="177"/>
      <c r="BW736" s="177"/>
      <c r="BX736" s="177"/>
      <c r="BY736" s="177"/>
      <c r="BZ736" s="177"/>
      <c r="CA736" s="177"/>
    </row>
    <row r="737" spans="1:79" ht="20.100000000000001" customHeight="1">
      <c r="A737" s="291" t="str">
        <f>IF(resultats_francais!A737="","",resultats_francais!A737)</f>
        <v/>
      </c>
      <c r="B737" s="121"/>
      <c r="C737" s="122"/>
      <c r="D737" s="123"/>
      <c r="E737" s="121"/>
      <c r="F737" s="122"/>
      <c r="G737" s="122"/>
      <c r="H737" s="124"/>
      <c r="I737" s="240"/>
      <c r="J737" s="121"/>
      <c r="K737" s="122"/>
      <c r="L737" s="124"/>
      <c r="M737" s="121"/>
      <c r="N737" s="122"/>
      <c r="O737" s="122"/>
      <c r="P737" s="122"/>
      <c r="Q737" s="122"/>
      <c r="R737" s="124"/>
      <c r="S737" s="121"/>
      <c r="T737" s="124"/>
      <c r="U737" s="121"/>
      <c r="V737" s="122"/>
      <c r="W737" s="122"/>
      <c r="X737" s="124"/>
      <c r="Y737" s="121"/>
      <c r="Z737" s="122"/>
      <c r="AA737" s="124"/>
      <c r="AB737" s="121"/>
      <c r="AC737" s="122"/>
      <c r="AD737" s="124"/>
      <c r="AE737" s="328" t="str">
        <f t="shared" si="99"/>
        <v/>
      </c>
      <c r="AF737" s="328" t="str">
        <f t="shared" si="100"/>
        <v/>
      </c>
      <c r="AG737" s="328" t="str">
        <f t="shared" si="101"/>
        <v/>
      </c>
      <c r="AH737" s="328" t="str">
        <f t="shared" si="102"/>
        <v/>
      </c>
      <c r="AI737" s="328" t="str">
        <f t="shared" si="103"/>
        <v/>
      </c>
      <c r="AJ737" s="328" t="str">
        <f t="shared" si="104"/>
        <v/>
      </c>
      <c r="AK737" s="328" t="str">
        <f t="shared" si="105"/>
        <v/>
      </c>
      <c r="AL737" s="328" t="str">
        <f t="shared" si="106"/>
        <v/>
      </c>
      <c r="AM737" s="328" t="str">
        <f t="shared" si="107"/>
        <v/>
      </c>
      <c r="AN737" s="177"/>
      <c r="AO737" s="177"/>
      <c r="AP737" s="177"/>
      <c r="AQ737" s="177"/>
      <c r="AR737" s="177"/>
      <c r="AS737" s="177"/>
      <c r="AT737" s="177"/>
      <c r="AU737" s="177"/>
      <c r="AV737" s="177"/>
      <c r="AW737" s="177"/>
      <c r="AX737" s="177"/>
      <c r="AY737" s="177"/>
      <c r="AZ737" s="177"/>
      <c r="BA737" s="177"/>
      <c r="BB737" s="177"/>
      <c r="BC737" s="177"/>
      <c r="BD737" s="177"/>
      <c r="BE737" s="177"/>
      <c r="BF737" s="177"/>
      <c r="BG737" s="177"/>
      <c r="BH737" s="177"/>
      <c r="BI737" s="177"/>
      <c r="BJ737" s="177"/>
      <c r="BK737" s="177"/>
      <c r="BL737" s="177"/>
      <c r="BM737" s="177"/>
      <c r="BN737" s="177"/>
      <c r="BO737" s="177"/>
      <c r="BP737" s="177"/>
      <c r="BQ737" s="177"/>
      <c r="BR737" s="177"/>
      <c r="BS737" s="177"/>
      <c r="BT737" s="177"/>
      <c r="BU737" s="177"/>
      <c r="BV737" s="177"/>
      <c r="BW737" s="177"/>
      <c r="BX737" s="177"/>
      <c r="BY737" s="177"/>
      <c r="BZ737" s="177"/>
      <c r="CA737" s="177"/>
    </row>
    <row r="738" spans="1:79" ht="20.100000000000001" customHeight="1">
      <c r="A738" s="291" t="str">
        <f>IF(resultats_francais!A738="","",resultats_francais!A738)</f>
        <v/>
      </c>
      <c r="B738" s="205"/>
      <c r="C738" s="206"/>
      <c r="D738" s="207"/>
      <c r="E738" s="205"/>
      <c r="F738" s="206"/>
      <c r="G738" s="206"/>
      <c r="H738" s="208"/>
      <c r="I738" s="242"/>
      <c r="J738" s="205"/>
      <c r="K738" s="206"/>
      <c r="L738" s="208"/>
      <c r="M738" s="205"/>
      <c r="N738" s="206"/>
      <c r="O738" s="206"/>
      <c r="P738" s="206"/>
      <c r="Q738" s="206"/>
      <c r="R738" s="208"/>
      <c r="S738" s="205"/>
      <c r="T738" s="208"/>
      <c r="U738" s="205"/>
      <c r="V738" s="122"/>
      <c r="W738" s="122"/>
      <c r="X738" s="124"/>
      <c r="Y738" s="121"/>
      <c r="Z738" s="122"/>
      <c r="AA738" s="124"/>
      <c r="AB738" s="121"/>
      <c r="AC738" s="122"/>
      <c r="AD738" s="124"/>
      <c r="AE738" s="328" t="str">
        <f t="shared" si="99"/>
        <v/>
      </c>
      <c r="AF738" s="328" t="str">
        <f t="shared" si="100"/>
        <v/>
      </c>
      <c r="AG738" s="328" t="str">
        <f t="shared" si="101"/>
        <v/>
      </c>
      <c r="AH738" s="328" t="str">
        <f t="shared" si="102"/>
        <v/>
      </c>
      <c r="AI738" s="328" t="str">
        <f t="shared" si="103"/>
        <v/>
      </c>
      <c r="AJ738" s="328" t="str">
        <f t="shared" si="104"/>
        <v/>
      </c>
      <c r="AK738" s="328" t="str">
        <f t="shared" si="105"/>
        <v/>
      </c>
      <c r="AL738" s="328" t="str">
        <f t="shared" si="106"/>
        <v/>
      </c>
      <c r="AM738" s="328" t="str">
        <f t="shared" si="107"/>
        <v/>
      </c>
      <c r="AN738" s="222"/>
      <c r="AO738" s="222"/>
      <c r="AP738" s="222"/>
      <c r="AQ738" s="222"/>
      <c r="AR738" s="222"/>
      <c r="AS738" s="222"/>
      <c r="AT738" s="222"/>
      <c r="AU738" s="222"/>
      <c r="AV738" s="222"/>
      <c r="AW738" s="222"/>
      <c r="AX738" s="222"/>
      <c r="AY738" s="222"/>
      <c r="AZ738" s="222"/>
      <c r="BA738" s="222"/>
      <c r="BB738" s="222"/>
      <c r="BC738" s="222"/>
      <c r="BD738" s="222"/>
      <c r="BE738" s="222"/>
      <c r="BF738" s="222"/>
      <c r="BG738" s="222"/>
      <c r="BH738" s="222"/>
      <c r="BI738" s="222"/>
      <c r="BJ738" s="222"/>
      <c r="BK738" s="222"/>
      <c r="BL738" s="222"/>
      <c r="BM738" s="222"/>
      <c r="BN738" s="222"/>
      <c r="BO738" s="222"/>
      <c r="BP738" s="222"/>
      <c r="BQ738" s="222"/>
      <c r="BR738" s="222"/>
      <c r="BS738" s="222"/>
      <c r="BT738" s="222"/>
      <c r="BU738" s="222"/>
      <c r="BV738" s="222"/>
      <c r="BW738" s="222"/>
      <c r="BX738" s="222"/>
      <c r="BY738" s="222"/>
      <c r="BZ738" s="222"/>
      <c r="CA738" s="222"/>
    </row>
    <row r="739" spans="1:79" ht="20.100000000000001" customHeight="1">
      <c r="A739" s="291" t="str">
        <f>IF(resultats_francais!A739="","",resultats_francais!A739)</f>
        <v/>
      </c>
      <c r="B739" s="205"/>
      <c r="C739" s="206"/>
      <c r="D739" s="207"/>
      <c r="E739" s="205"/>
      <c r="F739" s="206"/>
      <c r="G739" s="206"/>
      <c r="H739" s="208"/>
      <c r="I739" s="242"/>
      <c r="J739" s="205"/>
      <c r="K739" s="206"/>
      <c r="L739" s="208"/>
      <c r="M739" s="205"/>
      <c r="N739" s="206"/>
      <c r="O739" s="206"/>
      <c r="P739" s="206"/>
      <c r="Q739" s="206"/>
      <c r="R739" s="208"/>
      <c r="S739" s="205"/>
      <c r="T739" s="208"/>
      <c r="U739" s="205"/>
      <c r="V739" s="122"/>
      <c r="W739" s="122"/>
      <c r="X739" s="124"/>
      <c r="Y739" s="121"/>
      <c r="Z739" s="122"/>
      <c r="AA739" s="124"/>
      <c r="AB739" s="121"/>
      <c r="AC739" s="122"/>
      <c r="AD739" s="124"/>
      <c r="AE739" s="328" t="str">
        <f t="shared" si="99"/>
        <v/>
      </c>
      <c r="AF739" s="328" t="str">
        <f t="shared" si="100"/>
        <v/>
      </c>
      <c r="AG739" s="328" t="str">
        <f t="shared" si="101"/>
        <v/>
      </c>
      <c r="AH739" s="328" t="str">
        <f t="shared" si="102"/>
        <v/>
      </c>
      <c r="AI739" s="328" t="str">
        <f t="shared" si="103"/>
        <v/>
      </c>
      <c r="AJ739" s="328" t="str">
        <f t="shared" si="104"/>
        <v/>
      </c>
      <c r="AK739" s="328" t="str">
        <f t="shared" si="105"/>
        <v/>
      </c>
      <c r="AL739" s="328" t="str">
        <f t="shared" si="106"/>
        <v/>
      </c>
      <c r="AM739" s="328" t="str">
        <f t="shared" si="107"/>
        <v/>
      </c>
      <c r="AN739" s="222"/>
      <c r="AO739" s="222"/>
      <c r="AP739" s="222"/>
      <c r="AQ739" s="222"/>
      <c r="AR739" s="222"/>
      <c r="AS739" s="222"/>
      <c r="AT739" s="222"/>
      <c r="AU739" s="222"/>
      <c r="AV739" s="222"/>
      <c r="AW739" s="222"/>
      <c r="AX739" s="222"/>
      <c r="AY739" s="222"/>
      <c r="AZ739" s="222"/>
      <c r="BA739" s="222"/>
      <c r="BB739" s="222"/>
      <c r="BC739" s="222"/>
      <c r="BD739" s="222"/>
      <c r="BE739" s="222"/>
      <c r="BF739" s="222"/>
      <c r="BG739" s="222"/>
      <c r="BH739" s="222"/>
      <c r="BI739" s="222"/>
      <c r="BJ739" s="222"/>
      <c r="BK739" s="222"/>
      <c r="BL739" s="222"/>
      <c r="BM739" s="222"/>
      <c r="BN739" s="222"/>
      <c r="BO739" s="222"/>
      <c r="BP739" s="222"/>
      <c r="BQ739" s="222"/>
      <c r="BR739" s="222"/>
      <c r="BS739" s="222"/>
      <c r="BT739" s="222"/>
      <c r="BU739" s="222"/>
      <c r="BV739" s="222"/>
      <c r="BW739" s="222"/>
      <c r="BX739" s="222"/>
      <c r="BY739" s="222"/>
      <c r="BZ739" s="222"/>
      <c r="CA739" s="222"/>
    </row>
    <row r="740" spans="1:79" ht="20.100000000000001" customHeight="1">
      <c r="A740" s="291" t="str">
        <f>IF(resultats_francais!A740="","",resultats_francais!A740)</f>
        <v/>
      </c>
      <c r="B740" s="121"/>
      <c r="C740" s="122"/>
      <c r="D740" s="123"/>
      <c r="E740" s="121"/>
      <c r="F740" s="122"/>
      <c r="G740" s="122"/>
      <c r="H740" s="124"/>
      <c r="I740" s="240"/>
      <c r="J740" s="121"/>
      <c r="K740" s="122"/>
      <c r="L740" s="124"/>
      <c r="M740" s="121"/>
      <c r="N740" s="122"/>
      <c r="O740" s="122"/>
      <c r="P740" s="122"/>
      <c r="Q740" s="122"/>
      <c r="R740" s="124"/>
      <c r="S740" s="121"/>
      <c r="T740" s="124"/>
      <c r="U740" s="121"/>
      <c r="V740" s="122"/>
      <c r="W740" s="122"/>
      <c r="X740" s="124"/>
      <c r="Y740" s="121"/>
      <c r="Z740" s="122"/>
      <c r="AA740" s="124"/>
      <c r="AB740" s="121"/>
      <c r="AC740" s="122"/>
      <c r="AD740" s="124"/>
      <c r="AE740" s="328" t="str">
        <f t="shared" si="99"/>
        <v/>
      </c>
      <c r="AF740" s="328" t="str">
        <f t="shared" si="100"/>
        <v/>
      </c>
      <c r="AG740" s="328" t="str">
        <f t="shared" si="101"/>
        <v/>
      </c>
      <c r="AH740" s="328" t="str">
        <f t="shared" si="102"/>
        <v/>
      </c>
      <c r="AI740" s="328" t="str">
        <f t="shared" si="103"/>
        <v/>
      </c>
      <c r="AJ740" s="328" t="str">
        <f t="shared" si="104"/>
        <v/>
      </c>
      <c r="AK740" s="328" t="str">
        <f t="shared" si="105"/>
        <v/>
      </c>
      <c r="AL740" s="328" t="str">
        <f t="shared" si="106"/>
        <v/>
      </c>
      <c r="AM740" s="328" t="str">
        <f t="shared" si="107"/>
        <v/>
      </c>
      <c r="AN740" s="177"/>
      <c r="AO740" s="177"/>
      <c r="AP740" s="177"/>
      <c r="AQ740" s="177"/>
      <c r="AR740" s="177"/>
      <c r="AS740" s="177"/>
      <c r="AT740" s="177"/>
      <c r="AU740" s="177"/>
      <c r="AV740" s="177"/>
      <c r="AW740" s="177"/>
      <c r="AX740" s="177"/>
      <c r="AY740" s="177"/>
      <c r="AZ740" s="177"/>
      <c r="BA740" s="177"/>
      <c r="BB740" s="177"/>
      <c r="BC740" s="177"/>
      <c r="BD740" s="177"/>
      <c r="BE740" s="177"/>
      <c r="BF740" s="177"/>
      <c r="BG740" s="177"/>
      <c r="BH740" s="177"/>
      <c r="BI740" s="177"/>
      <c r="BJ740" s="177"/>
      <c r="BK740" s="177"/>
      <c r="BL740" s="177"/>
      <c r="BM740" s="177"/>
      <c r="BN740" s="177"/>
      <c r="BO740" s="177"/>
      <c r="BP740" s="177"/>
      <c r="BQ740" s="177"/>
      <c r="BR740" s="177"/>
      <c r="BS740" s="177"/>
      <c r="BT740" s="177"/>
      <c r="BU740" s="177"/>
      <c r="BV740" s="177"/>
      <c r="BW740" s="177"/>
      <c r="BX740" s="177"/>
      <c r="BY740" s="177"/>
      <c r="BZ740" s="177"/>
      <c r="CA740" s="177"/>
    </row>
    <row r="741" spans="1:79" ht="20.100000000000001" customHeight="1">
      <c r="A741" s="291" t="str">
        <f>IF(resultats_francais!A741="","",resultats_francais!A741)</f>
        <v/>
      </c>
      <c r="B741" s="121"/>
      <c r="C741" s="122"/>
      <c r="D741" s="123"/>
      <c r="E741" s="121"/>
      <c r="F741" s="122"/>
      <c r="G741" s="122"/>
      <c r="H741" s="124"/>
      <c r="I741" s="240"/>
      <c r="J741" s="121"/>
      <c r="K741" s="122"/>
      <c r="L741" s="124"/>
      <c r="M741" s="121"/>
      <c r="N741" s="122"/>
      <c r="O741" s="122"/>
      <c r="P741" s="122"/>
      <c r="Q741" s="122"/>
      <c r="R741" s="124"/>
      <c r="S741" s="121"/>
      <c r="T741" s="124"/>
      <c r="U741" s="121"/>
      <c r="V741" s="122"/>
      <c r="W741" s="122"/>
      <c r="X741" s="124"/>
      <c r="Y741" s="121"/>
      <c r="Z741" s="122"/>
      <c r="AA741" s="124"/>
      <c r="AB741" s="121"/>
      <c r="AC741" s="122"/>
      <c r="AD741" s="124"/>
      <c r="AE741" s="328" t="str">
        <f t="shared" si="99"/>
        <v/>
      </c>
      <c r="AF741" s="328" t="str">
        <f t="shared" si="100"/>
        <v/>
      </c>
      <c r="AG741" s="328" t="str">
        <f t="shared" si="101"/>
        <v/>
      </c>
      <c r="AH741" s="328" t="str">
        <f t="shared" si="102"/>
        <v/>
      </c>
      <c r="AI741" s="328" t="str">
        <f t="shared" si="103"/>
        <v/>
      </c>
      <c r="AJ741" s="328" t="str">
        <f t="shared" si="104"/>
        <v/>
      </c>
      <c r="AK741" s="328" t="str">
        <f t="shared" si="105"/>
        <v/>
      </c>
      <c r="AL741" s="328" t="str">
        <f t="shared" si="106"/>
        <v/>
      </c>
      <c r="AM741" s="328" t="str">
        <f t="shared" si="107"/>
        <v/>
      </c>
      <c r="AN741" s="177"/>
      <c r="AO741" s="177"/>
      <c r="AP741" s="177"/>
      <c r="AQ741" s="177"/>
      <c r="AR741" s="177"/>
      <c r="AS741" s="177"/>
      <c r="AT741" s="177"/>
      <c r="AU741" s="177"/>
      <c r="AV741" s="177"/>
      <c r="AW741" s="177"/>
      <c r="AX741" s="177"/>
      <c r="AY741" s="177"/>
      <c r="AZ741" s="177"/>
      <c r="BA741" s="177"/>
      <c r="BB741" s="177"/>
      <c r="BC741" s="177"/>
      <c r="BD741" s="177"/>
      <c r="BE741" s="177"/>
      <c r="BF741" s="177"/>
      <c r="BG741" s="177"/>
      <c r="BH741" s="177"/>
      <c r="BI741" s="177"/>
      <c r="BJ741" s="177"/>
      <c r="BK741" s="177"/>
      <c r="BL741" s="177"/>
      <c r="BM741" s="177"/>
      <c r="BN741" s="177"/>
      <c r="BO741" s="177"/>
      <c r="BP741" s="177"/>
      <c r="BQ741" s="177"/>
      <c r="BR741" s="177"/>
      <c r="BS741" s="177"/>
      <c r="BT741" s="177"/>
      <c r="BU741" s="177"/>
      <c r="BV741" s="177"/>
      <c r="BW741" s="177"/>
      <c r="BX741" s="177"/>
      <c r="BY741" s="177"/>
      <c r="BZ741" s="177"/>
      <c r="CA741" s="177"/>
    </row>
    <row r="742" spans="1:79" ht="20.100000000000001" customHeight="1">
      <c r="A742" s="291" t="str">
        <f>IF(resultats_francais!A742="","",resultats_francais!A742)</f>
        <v/>
      </c>
      <c r="B742" s="121"/>
      <c r="C742" s="122"/>
      <c r="D742" s="123"/>
      <c r="E742" s="121"/>
      <c r="F742" s="122"/>
      <c r="G742" s="122"/>
      <c r="H742" s="124"/>
      <c r="I742" s="240"/>
      <c r="J742" s="121"/>
      <c r="K742" s="122"/>
      <c r="L742" s="124"/>
      <c r="M742" s="121"/>
      <c r="N742" s="122"/>
      <c r="O742" s="122"/>
      <c r="P742" s="122"/>
      <c r="Q742" s="122"/>
      <c r="R742" s="124"/>
      <c r="S742" s="121"/>
      <c r="T742" s="124"/>
      <c r="U742" s="121"/>
      <c r="V742" s="122"/>
      <c r="W742" s="122"/>
      <c r="X742" s="124"/>
      <c r="Y742" s="121"/>
      <c r="Z742" s="122"/>
      <c r="AA742" s="124"/>
      <c r="AB742" s="121"/>
      <c r="AC742" s="122"/>
      <c r="AD742" s="124"/>
      <c r="AE742" s="328" t="str">
        <f t="shared" si="99"/>
        <v/>
      </c>
      <c r="AF742" s="328" t="str">
        <f t="shared" si="100"/>
        <v/>
      </c>
      <c r="AG742" s="328" t="str">
        <f t="shared" si="101"/>
        <v/>
      </c>
      <c r="AH742" s="328" t="str">
        <f t="shared" si="102"/>
        <v/>
      </c>
      <c r="AI742" s="328" t="str">
        <f t="shared" si="103"/>
        <v/>
      </c>
      <c r="AJ742" s="328" t="str">
        <f t="shared" si="104"/>
        <v/>
      </c>
      <c r="AK742" s="328" t="str">
        <f t="shared" si="105"/>
        <v/>
      </c>
      <c r="AL742" s="328" t="str">
        <f t="shared" si="106"/>
        <v/>
      </c>
      <c r="AM742" s="328" t="str">
        <f t="shared" si="107"/>
        <v/>
      </c>
      <c r="AN742" s="177"/>
      <c r="AO742" s="177"/>
      <c r="AP742" s="177"/>
      <c r="AQ742" s="177"/>
      <c r="AR742" s="177"/>
      <c r="AS742" s="177"/>
      <c r="AT742" s="177"/>
      <c r="AU742" s="177"/>
      <c r="AV742" s="177"/>
      <c r="AW742" s="177"/>
      <c r="AX742" s="177"/>
      <c r="AY742" s="177"/>
      <c r="AZ742" s="177"/>
      <c r="BA742" s="177"/>
      <c r="BB742" s="177"/>
      <c r="BC742" s="177"/>
      <c r="BD742" s="177"/>
      <c r="BE742" s="177"/>
      <c r="BF742" s="177"/>
      <c r="BG742" s="177"/>
      <c r="BH742" s="177"/>
      <c r="BI742" s="177"/>
      <c r="BJ742" s="177"/>
      <c r="BK742" s="177"/>
      <c r="BL742" s="177"/>
      <c r="BM742" s="177"/>
      <c r="BN742" s="177"/>
      <c r="BO742" s="177"/>
      <c r="BP742" s="177"/>
      <c r="BQ742" s="177"/>
      <c r="BR742" s="177"/>
      <c r="BS742" s="177"/>
      <c r="BT742" s="177"/>
      <c r="BU742" s="177"/>
      <c r="BV742" s="177"/>
      <c r="BW742" s="177"/>
      <c r="BX742" s="177"/>
      <c r="BY742" s="177"/>
      <c r="BZ742" s="177"/>
      <c r="CA742" s="177"/>
    </row>
    <row r="743" spans="1:79" ht="20.100000000000001" customHeight="1">
      <c r="A743" s="291" t="str">
        <f>IF(resultats_francais!A743="","",resultats_francais!A743)</f>
        <v/>
      </c>
      <c r="B743" s="121"/>
      <c r="C743" s="122"/>
      <c r="D743" s="123"/>
      <c r="E743" s="121"/>
      <c r="F743" s="122"/>
      <c r="G743" s="122"/>
      <c r="H743" s="124"/>
      <c r="I743" s="240"/>
      <c r="J743" s="121"/>
      <c r="K743" s="122"/>
      <c r="L743" s="124"/>
      <c r="M743" s="121"/>
      <c r="N743" s="122"/>
      <c r="O743" s="122"/>
      <c r="P743" s="122"/>
      <c r="Q743" s="122"/>
      <c r="R743" s="124"/>
      <c r="S743" s="121"/>
      <c r="T743" s="124"/>
      <c r="U743" s="121"/>
      <c r="V743" s="122"/>
      <c r="W743" s="122"/>
      <c r="X743" s="124"/>
      <c r="Y743" s="121"/>
      <c r="Z743" s="122"/>
      <c r="AA743" s="124"/>
      <c r="AB743" s="121"/>
      <c r="AC743" s="122"/>
      <c r="AD743" s="124"/>
      <c r="AE743" s="328" t="str">
        <f t="shared" si="99"/>
        <v/>
      </c>
      <c r="AF743" s="328" t="str">
        <f t="shared" si="100"/>
        <v/>
      </c>
      <c r="AG743" s="328" t="str">
        <f t="shared" si="101"/>
        <v/>
      </c>
      <c r="AH743" s="328" t="str">
        <f t="shared" si="102"/>
        <v/>
      </c>
      <c r="AI743" s="328" t="str">
        <f t="shared" si="103"/>
        <v/>
      </c>
      <c r="AJ743" s="328" t="str">
        <f t="shared" si="104"/>
        <v/>
      </c>
      <c r="AK743" s="328" t="str">
        <f t="shared" si="105"/>
        <v/>
      </c>
      <c r="AL743" s="328" t="str">
        <f t="shared" si="106"/>
        <v/>
      </c>
      <c r="AM743" s="328" t="str">
        <f t="shared" si="107"/>
        <v/>
      </c>
      <c r="AN743" s="177"/>
      <c r="AO743" s="177"/>
      <c r="AP743" s="177"/>
      <c r="AQ743" s="177"/>
      <c r="AR743" s="177"/>
      <c r="AS743" s="177"/>
      <c r="AT743" s="177"/>
      <c r="AU743" s="177"/>
      <c r="AV743" s="177"/>
      <c r="AW743" s="177"/>
      <c r="AX743" s="177"/>
      <c r="AY743" s="177"/>
      <c r="AZ743" s="177"/>
      <c r="BA743" s="177"/>
      <c r="BB743" s="177"/>
      <c r="BC743" s="177"/>
      <c r="BD743" s="177"/>
      <c r="BE743" s="177"/>
      <c r="BF743" s="177"/>
      <c r="BG743" s="177"/>
      <c r="BH743" s="177"/>
      <c r="BI743" s="177"/>
      <c r="BJ743" s="177"/>
      <c r="BK743" s="177"/>
      <c r="BL743" s="177"/>
      <c r="BM743" s="177"/>
      <c r="BN743" s="177"/>
      <c r="BO743" s="177"/>
      <c r="BP743" s="177"/>
      <c r="BQ743" s="177"/>
      <c r="BR743" s="177"/>
      <c r="BS743" s="177"/>
      <c r="BT743" s="177"/>
      <c r="BU743" s="177"/>
      <c r="BV743" s="177"/>
      <c r="BW743" s="177"/>
      <c r="BX743" s="177"/>
      <c r="BY743" s="177"/>
      <c r="BZ743" s="177"/>
      <c r="CA743" s="177"/>
    </row>
    <row r="744" spans="1:79" ht="20.100000000000001" customHeight="1">
      <c r="A744" s="291" t="str">
        <f>IF(resultats_francais!A744="","",resultats_francais!A744)</f>
        <v/>
      </c>
      <c r="B744" s="121"/>
      <c r="C744" s="122"/>
      <c r="D744" s="123"/>
      <c r="E744" s="121"/>
      <c r="F744" s="122"/>
      <c r="G744" s="122"/>
      <c r="H744" s="124"/>
      <c r="I744" s="240"/>
      <c r="J744" s="121"/>
      <c r="K744" s="122"/>
      <c r="L744" s="124"/>
      <c r="M744" s="121"/>
      <c r="N744" s="122"/>
      <c r="O744" s="122"/>
      <c r="P744" s="122"/>
      <c r="Q744" s="122"/>
      <c r="R744" s="124"/>
      <c r="S744" s="121"/>
      <c r="T744" s="124"/>
      <c r="U744" s="121"/>
      <c r="V744" s="122"/>
      <c r="W744" s="122"/>
      <c r="X744" s="124"/>
      <c r="Y744" s="121"/>
      <c r="Z744" s="122"/>
      <c r="AA744" s="124"/>
      <c r="AB744" s="121"/>
      <c r="AC744" s="122"/>
      <c r="AD744" s="124"/>
      <c r="AE744" s="328" t="str">
        <f t="shared" si="99"/>
        <v/>
      </c>
      <c r="AF744" s="328" t="str">
        <f t="shared" si="100"/>
        <v/>
      </c>
      <c r="AG744" s="328" t="str">
        <f t="shared" si="101"/>
        <v/>
      </c>
      <c r="AH744" s="328" t="str">
        <f t="shared" si="102"/>
        <v/>
      </c>
      <c r="AI744" s="328" t="str">
        <f t="shared" si="103"/>
        <v/>
      </c>
      <c r="AJ744" s="328" t="str">
        <f t="shared" si="104"/>
        <v/>
      </c>
      <c r="AK744" s="328" t="str">
        <f t="shared" si="105"/>
        <v/>
      </c>
      <c r="AL744" s="328" t="str">
        <f t="shared" si="106"/>
        <v/>
      </c>
      <c r="AM744" s="328" t="str">
        <f t="shared" si="107"/>
        <v/>
      </c>
      <c r="AN744" s="221"/>
      <c r="AO744" s="221"/>
      <c r="AP744" s="221"/>
      <c r="AQ744" s="221"/>
      <c r="AR744" s="221"/>
      <c r="AS744" s="221"/>
      <c r="AT744" s="221"/>
      <c r="AU744" s="221"/>
      <c r="AV744" s="221"/>
      <c r="AW744" s="221"/>
      <c r="AX744" s="221"/>
      <c r="AY744" s="221"/>
      <c r="AZ744" s="221"/>
      <c r="BA744" s="221"/>
      <c r="BB744" s="221"/>
      <c r="BC744" s="221"/>
      <c r="BD744" s="221"/>
      <c r="BE744" s="221"/>
      <c r="BF744" s="221"/>
      <c r="BG744" s="221"/>
      <c r="BH744" s="221"/>
      <c r="BI744" s="221"/>
      <c r="BJ744" s="221"/>
      <c r="BK744" s="221"/>
      <c r="BL744" s="221"/>
      <c r="BM744" s="221"/>
      <c r="BN744" s="221"/>
      <c r="BO744" s="221"/>
      <c r="BP744" s="221"/>
      <c r="BQ744" s="221"/>
      <c r="BR744" s="221"/>
      <c r="BS744" s="221"/>
      <c r="BT744" s="221"/>
      <c r="BU744" s="221"/>
      <c r="BV744" s="221"/>
      <c r="BW744" s="221"/>
      <c r="BX744" s="221"/>
      <c r="BY744" s="221"/>
      <c r="BZ744" s="221"/>
      <c r="CA744" s="221"/>
    </row>
    <row r="745" spans="1:79" ht="20.100000000000001" customHeight="1">
      <c r="A745" s="291" t="str">
        <f>IF(resultats_francais!A745="","",resultats_francais!A745)</f>
        <v/>
      </c>
      <c r="B745" s="121"/>
      <c r="C745" s="122"/>
      <c r="D745" s="123"/>
      <c r="E745" s="121"/>
      <c r="F745" s="122"/>
      <c r="G745" s="122"/>
      <c r="H745" s="124"/>
      <c r="I745" s="240"/>
      <c r="J745" s="121"/>
      <c r="K745" s="122"/>
      <c r="L745" s="124"/>
      <c r="M745" s="121"/>
      <c r="N745" s="122"/>
      <c r="O745" s="122"/>
      <c r="P745" s="122"/>
      <c r="Q745" s="122"/>
      <c r="R745" s="124"/>
      <c r="S745" s="121"/>
      <c r="T745" s="124"/>
      <c r="U745" s="121"/>
      <c r="V745" s="122"/>
      <c r="W745" s="122"/>
      <c r="X745" s="124"/>
      <c r="Y745" s="121"/>
      <c r="Z745" s="122"/>
      <c r="AA745" s="124"/>
      <c r="AB745" s="121"/>
      <c r="AC745" s="122"/>
      <c r="AD745" s="124"/>
      <c r="AE745" s="328" t="str">
        <f t="shared" si="99"/>
        <v/>
      </c>
      <c r="AF745" s="328" t="str">
        <f t="shared" si="100"/>
        <v/>
      </c>
      <c r="AG745" s="328" t="str">
        <f t="shared" si="101"/>
        <v/>
      </c>
      <c r="AH745" s="328" t="str">
        <f t="shared" si="102"/>
        <v/>
      </c>
      <c r="AI745" s="328" t="str">
        <f t="shared" si="103"/>
        <v/>
      </c>
      <c r="AJ745" s="328" t="str">
        <f t="shared" si="104"/>
        <v/>
      </c>
      <c r="AK745" s="328" t="str">
        <f t="shared" si="105"/>
        <v/>
      </c>
      <c r="AL745" s="328" t="str">
        <f t="shared" si="106"/>
        <v/>
      </c>
      <c r="AM745" s="328" t="str">
        <f t="shared" si="107"/>
        <v/>
      </c>
      <c r="AN745" s="221"/>
      <c r="AO745" s="221"/>
      <c r="AP745" s="221"/>
      <c r="AQ745" s="221"/>
      <c r="AR745" s="221"/>
      <c r="AS745" s="221"/>
      <c r="AT745" s="221"/>
      <c r="AU745" s="221"/>
      <c r="AV745" s="221"/>
      <c r="AW745" s="221"/>
      <c r="AX745" s="221"/>
      <c r="AY745" s="221"/>
      <c r="AZ745" s="221"/>
      <c r="BA745" s="221"/>
      <c r="BB745" s="221"/>
      <c r="BC745" s="221"/>
      <c r="BD745" s="221"/>
      <c r="BE745" s="221"/>
      <c r="BF745" s="221"/>
      <c r="BG745" s="221"/>
      <c r="BH745" s="221"/>
      <c r="BI745" s="221"/>
      <c r="BJ745" s="221"/>
      <c r="BK745" s="221"/>
      <c r="BL745" s="221"/>
      <c r="BM745" s="221"/>
      <c r="BN745" s="221"/>
      <c r="BO745" s="221"/>
      <c r="BP745" s="221"/>
      <c r="BQ745" s="221"/>
      <c r="BR745" s="221"/>
      <c r="BS745" s="221"/>
      <c r="BT745" s="221"/>
      <c r="BU745" s="221"/>
      <c r="BV745" s="221"/>
      <c r="BW745" s="221"/>
      <c r="BX745" s="221"/>
      <c r="BY745" s="221"/>
      <c r="BZ745" s="221"/>
      <c r="CA745" s="221"/>
    </row>
    <row r="746" spans="1:79" ht="20.100000000000001" customHeight="1">
      <c r="A746" s="291" t="str">
        <f>IF(resultats_francais!A746="","",resultats_francais!A746)</f>
        <v/>
      </c>
      <c r="B746" s="121"/>
      <c r="C746" s="122"/>
      <c r="D746" s="123"/>
      <c r="E746" s="121"/>
      <c r="F746" s="122"/>
      <c r="G746" s="122"/>
      <c r="H746" s="124"/>
      <c r="I746" s="240"/>
      <c r="J746" s="121"/>
      <c r="K746" s="122"/>
      <c r="L746" s="124"/>
      <c r="M746" s="121"/>
      <c r="N746" s="122"/>
      <c r="O746" s="122"/>
      <c r="P746" s="122"/>
      <c r="Q746" s="122"/>
      <c r="R746" s="124"/>
      <c r="S746" s="121"/>
      <c r="T746" s="124"/>
      <c r="U746" s="121"/>
      <c r="V746" s="122"/>
      <c r="W746" s="122"/>
      <c r="X746" s="124"/>
      <c r="Y746" s="121"/>
      <c r="Z746" s="122"/>
      <c r="AA746" s="124"/>
      <c r="AB746" s="121"/>
      <c r="AC746" s="122"/>
      <c r="AD746" s="124"/>
      <c r="AE746" s="328" t="str">
        <f t="shared" si="99"/>
        <v/>
      </c>
      <c r="AF746" s="328" t="str">
        <f t="shared" si="100"/>
        <v/>
      </c>
      <c r="AG746" s="328" t="str">
        <f t="shared" si="101"/>
        <v/>
      </c>
      <c r="AH746" s="328" t="str">
        <f t="shared" si="102"/>
        <v/>
      </c>
      <c r="AI746" s="328" t="str">
        <f t="shared" si="103"/>
        <v/>
      </c>
      <c r="AJ746" s="328" t="str">
        <f t="shared" si="104"/>
        <v/>
      </c>
      <c r="AK746" s="328" t="str">
        <f t="shared" si="105"/>
        <v/>
      </c>
      <c r="AL746" s="328" t="str">
        <f t="shared" si="106"/>
        <v/>
      </c>
      <c r="AM746" s="328" t="str">
        <f t="shared" si="107"/>
        <v/>
      </c>
      <c r="AN746" s="221"/>
      <c r="AO746" s="221"/>
      <c r="AP746" s="221"/>
      <c r="AQ746" s="221"/>
      <c r="AR746" s="221"/>
      <c r="AS746" s="221"/>
      <c r="AT746" s="221"/>
      <c r="AU746" s="221"/>
      <c r="AV746" s="221"/>
      <c r="AW746" s="221"/>
      <c r="AX746" s="221"/>
      <c r="AY746" s="221"/>
      <c r="AZ746" s="221"/>
      <c r="BA746" s="221"/>
      <c r="BB746" s="221"/>
      <c r="BC746" s="221"/>
      <c r="BD746" s="221"/>
      <c r="BE746" s="221"/>
      <c r="BF746" s="221"/>
      <c r="BG746" s="221"/>
      <c r="BH746" s="221"/>
      <c r="BI746" s="221"/>
      <c r="BJ746" s="221"/>
      <c r="BK746" s="221"/>
      <c r="BL746" s="221"/>
      <c r="BM746" s="221"/>
      <c r="BN746" s="221"/>
      <c r="BO746" s="221"/>
      <c r="BP746" s="221"/>
      <c r="BQ746" s="221"/>
      <c r="BR746" s="221"/>
      <c r="BS746" s="221"/>
      <c r="BT746" s="221"/>
      <c r="BU746" s="221"/>
      <c r="BV746" s="221"/>
      <c r="BW746" s="221"/>
      <c r="BX746" s="221"/>
      <c r="BY746" s="221"/>
      <c r="BZ746" s="221"/>
      <c r="CA746" s="221"/>
    </row>
    <row r="747" spans="1:79" ht="20.100000000000001" customHeight="1">
      <c r="A747" s="291" t="str">
        <f>IF(resultats_francais!A747="","",resultats_francais!A747)</f>
        <v/>
      </c>
      <c r="B747" s="121"/>
      <c r="C747" s="122"/>
      <c r="D747" s="123"/>
      <c r="E747" s="121"/>
      <c r="F747" s="122"/>
      <c r="G747" s="122"/>
      <c r="H747" s="124"/>
      <c r="I747" s="240"/>
      <c r="J747" s="121"/>
      <c r="K747" s="122"/>
      <c r="L747" s="124"/>
      <c r="M747" s="121"/>
      <c r="N747" s="122"/>
      <c r="O747" s="122"/>
      <c r="P747" s="122"/>
      <c r="Q747" s="122"/>
      <c r="R747" s="124"/>
      <c r="S747" s="121"/>
      <c r="T747" s="124"/>
      <c r="U747" s="121"/>
      <c r="V747" s="122"/>
      <c r="W747" s="122"/>
      <c r="X747" s="124"/>
      <c r="Y747" s="121"/>
      <c r="Z747" s="122"/>
      <c r="AA747" s="124"/>
      <c r="AB747" s="121"/>
      <c r="AC747" s="122"/>
      <c r="AD747" s="124"/>
      <c r="AE747" s="328" t="str">
        <f t="shared" si="99"/>
        <v/>
      </c>
      <c r="AF747" s="328" t="str">
        <f t="shared" si="100"/>
        <v/>
      </c>
      <c r="AG747" s="328" t="str">
        <f t="shared" si="101"/>
        <v/>
      </c>
      <c r="AH747" s="328" t="str">
        <f t="shared" si="102"/>
        <v/>
      </c>
      <c r="AI747" s="328" t="str">
        <f t="shared" si="103"/>
        <v/>
      </c>
      <c r="AJ747" s="328" t="str">
        <f t="shared" si="104"/>
        <v/>
      </c>
      <c r="AK747" s="328" t="str">
        <f t="shared" si="105"/>
        <v/>
      </c>
      <c r="AL747" s="328" t="str">
        <f t="shared" si="106"/>
        <v/>
      </c>
      <c r="AM747" s="328" t="str">
        <f t="shared" si="107"/>
        <v/>
      </c>
      <c r="AN747" s="221"/>
      <c r="AO747" s="221"/>
      <c r="AP747" s="221"/>
      <c r="AQ747" s="221"/>
      <c r="AR747" s="221"/>
      <c r="AS747" s="221"/>
      <c r="AT747" s="221"/>
      <c r="AU747" s="221"/>
      <c r="AV747" s="221"/>
      <c r="AW747" s="221"/>
      <c r="AX747" s="221"/>
      <c r="AY747" s="221"/>
      <c r="AZ747" s="221"/>
      <c r="BA747" s="221"/>
      <c r="BB747" s="221"/>
      <c r="BC747" s="221"/>
      <c r="BD747" s="221"/>
      <c r="BE747" s="221"/>
      <c r="BF747" s="221"/>
      <c r="BG747" s="221"/>
      <c r="BH747" s="221"/>
      <c r="BI747" s="221"/>
      <c r="BJ747" s="221"/>
      <c r="BK747" s="221"/>
      <c r="BL747" s="221"/>
      <c r="BM747" s="221"/>
      <c r="BN747" s="221"/>
      <c r="BO747" s="221"/>
      <c r="BP747" s="221"/>
      <c r="BQ747" s="221"/>
      <c r="BR747" s="221"/>
      <c r="BS747" s="221"/>
      <c r="BT747" s="221"/>
      <c r="BU747" s="221"/>
      <c r="BV747" s="221"/>
      <c r="BW747" s="221"/>
      <c r="BX747" s="221"/>
      <c r="BY747" s="221"/>
      <c r="BZ747" s="221"/>
      <c r="CA747" s="221"/>
    </row>
    <row r="748" spans="1:79" ht="20.100000000000001" customHeight="1">
      <c r="A748" s="291" t="str">
        <f>IF(resultats_francais!A748="","",resultats_francais!A748)</f>
        <v/>
      </c>
      <c r="B748" s="121"/>
      <c r="C748" s="122"/>
      <c r="D748" s="123"/>
      <c r="E748" s="121"/>
      <c r="F748" s="122"/>
      <c r="G748" s="122"/>
      <c r="H748" s="124"/>
      <c r="I748" s="240"/>
      <c r="J748" s="121"/>
      <c r="K748" s="122"/>
      <c r="L748" s="124"/>
      <c r="M748" s="121"/>
      <c r="N748" s="122"/>
      <c r="O748" s="122"/>
      <c r="P748" s="122"/>
      <c r="Q748" s="122"/>
      <c r="R748" s="124"/>
      <c r="S748" s="121"/>
      <c r="T748" s="124"/>
      <c r="U748" s="121"/>
      <c r="V748" s="122"/>
      <c r="W748" s="122"/>
      <c r="X748" s="124"/>
      <c r="Y748" s="121"/>
      <c r="Z748" s="122"/>
      <c r="AA748" s="124"/>
      <c r="AB748" s="121"/>
      <c r="AC748" s="122"/>
      <c r="AD748" s="124"/>
      <c r="AE748" s="328" t="str">
        <f t="shared" si="99"/>
        <v/>
      </c>
      <c r="AF748" s="328" t="str">
        <f t="shared" si="100"/>
        <v/>
      </c>
      <c r="AG748" s="328" t="str">
        <f t="shared" si="101"/>
        <v/>
      </c>
      <c r="AH748" s="328" t="str">
        <f t="shared" si="102"/>
        <v/>
      </c>
      <c r="AI748" s="328" t="str">
        <f t="shared" si="103"/>
        <v/>
      </c>
      <c r="AJ748" s="328" t="str">
        <f t="shared" si="104"/>
        <v/>
      </c>
      <c r="AK748" s="328" t="str">
        <f t="shared" si="105"/>
        <v/>
      </c>
      <c r="AL748" s="328" t="str">
        <f t="shared" si="106"/>
        <v/>
      </c>
      <c r="AM748" s="328" t="str">
        <f t="shared" si="107"/>
        <v/>
      </c>
      <c r="AN748" s="221"/>
      <c r="AO748" s="221"/>
      <c r="AP748" s="221"/>
      <c r="AQ748" s="221"/>
      <c r="AR748" s="221"/>
      <c r="AS748" s="221"/>
      <c r="AT748" s="221"/>
      <c r="AU748" s="221"/>
      <c r="AV748" s="221"/>
      <c r="AW748" s="221"/>
      <c r="AX748" s="221"/>
      <c r="AY748" s="221"/>
      <c r="AZ748" s="221"/>
      <c r="BA748" s="221"/>
      <c r="BB748" s="221"/>
      <c r="BC748" s="221"/>
      <c r="BD748" s="221"/>
      <c r="BE748" s="221"/>
      <c r="BF748" s="221"/>
      <c r="BG748" s="221"/>
      <c r="BH748" s="221"/>
      <c r="BI748" s="221"/>
      <c r="BJ748" s="221"/>
      <c r="BK748" s="221"/>
      <c r="BL748" s="221"/>
      <c r="BM748" s="221"/>
      <c r="BN748" s="221"/>
      <c r="BO748" s="221"/>
      <c r="BP748" s="221"/>
      <c r="BQ748" s="221"/>
      <c r="BR748" s="221"/>
      <c r="BS748" s="221"/>
      <c r="BT748" s="221"/>
      <c r="BU748" s="221"/>
      <c r="BV748" s="221"/>
      <c r="BW748" s="221"/>
      <c r="BX748" s="221"/>
      <c r="BY748" s="221"/>
      <c r="BZ748" s="221"/>
      <c r="CA748" s="221"/>
    </row>
    <row r="749" spans="1:79" ht="20.100000000000001" customHeight="1">
      <c r="A749" s="291" t="str">
        <f>IF(resultats_francais!A749="","",resultats_francais!A749)</f>
        <v/>
      </c>
      <c r="B749" s="121"/>
      <c r="C749" s="122"/>
      <c r="D749" s="123"/>
      <c r="E749" s="121"/>
      <c r="F749" s="122"/>
      <c r="G749" s="122"/>
      <c r="H749" s="124"/>
      <c r="I749" s="240"/>
      <c r="J749" s="121"/>
      <c r="K749" s="122"/>
      <c r="L749" s="124"/>
      <c r="M749" s="121"/>
      <c r="N749" s="122"/>
      <c r="O749" s="122"/>
      <c r="P749" s="122"/>
      <c r="Q749" s="122"/>
      <c r="R749" s="124"/>
      <c r="S749" s="121"/>
      <c r="T749" s="124"/>
      <c r="U749" s="121"/>
      <c r="V749" s="122"/>
      <c r="W749" s="122"/>
      <c r="X749" s="124"/>
      <c r="Y749" s="121"/>
      <c r="Z749" s="122"/>
      <c r="AA749" s="124"/>
      <c r="AB749" s="121"/>
      <c r="AC749" s="122"/>
      <c r="AD749" s="124"/>
      <c r="AE749" s="328" t="str">
        <f t="shared" si="99"/>
        <v/>
      </c>
      <c r="AF749" s="328" t="str">
        <f t="shared" si="100"/>
        <v/>
      </c>
      <c r="AG749" s="328" t="str">
        <f t="shared" si="101"/>
        <v/>
      </c>
      <c r="AH749" s="328" t="str">
        <f t="shared" si="102"/>
        <v/>
      </c>
      <c r="AI749" s="328" t="str">
        <f t="shared" si="103"/>
        <v/>
      </c>
      <c r="AJ749" s="328" t="str">
        <f t="shared" si="104"/>
        <v/>
      </c>
      <c r="AK749" s="328" t="str">
        <f t="shared" si="105"/>
        <v/>
      </c>
      <c r="AL749" s="328" t="str">
        <f t="shared" si="106"/>
        <v/>
      </c>
      <c r="AM749" s="328" t="str">
        <f t="shared" si="107"/>
        <v/>
      </c>
      <c r="AN749" s="221"/>
      <c r="AO749" s="221"/>
      <c r="AP749" s="221"/>
      <c r="AQ749" s="221"/>
      <c r="AR749" s="221"/>
      <c r="AS749" s="221"/>
      <c r="AT749" s="221"/>
      <c r="AU749" s="221"/>
      <c r="AV749" s="221"/>
      <c r="AW749" s="221"/>
      <c r="AX749" s="221"/>
      <c r="AY749" s="221"/>
      <c r="AZ749" s="221"/>
      <c r="BA749" s="221"/>
      <c r="BB749" s="221"/>
      <c r="BC749" s="221"/>
      <c r="BD749" s="221"/>
      <c r="BE749" s="221"/>
      <c r="BF749" s="221"/>
      <c r="BG749" s="221"/>
      <c r="BH749" s="221"/>
      <c r="BI749" s="221"/>
      <c r="BJ749" s="221"/>
      <c r="BK749" s="221"/>
      <c r="BL749" s="221"/>
      <c r="BM749" s="221"/>
      <c r="BN749" s="221"/>
      <c r="BO749" s="221"/>
      <c r="BP749" s="221"/>
      <c r="BQ749" s="221"/>
      <c r="BR749" s="221"/>
      <c r="BS749" s="221"/>
      <c r="BT749" s="221"/>
      <c r="BU749" s="221"/>
      <c r="BV749" s="221"/>
      <c r="BW749" s="221"/>
      <c r="BX749" s="221"/>
      <c r="BY749" s="221"/>
      <c r="BZ749" s="221"/>
      <c r="CA749" s="221"/>
    </row>
    <row r="750" spans="1:79" ht="20.100000000000001" customHeight="1">
      <c r="A750" s="291" t="str">
        <f>IF(resultats_francais!A750="","",resultats_francais!A750)</f>
        <v/>
      </c>
      <c r="B750" s="121"/>
      <c r="C750" s="122"/>
      <c r="D750" s="123"/>
      <c r="E750" s="121"/>
      <c r="F750" s="122"/>
      <c r="G750" s="122"/>
      <c r="H750" s="124"/>
      <c r="I750" s="240"/>
      <c r="J750" s="121"/>
      <c r="K750" s="122"/>
      <c r="L750" s="124"/>
      <c r="M750" s="121"/>
      <c r="N750" s="122"/>
      <c r="O750" s="122"/>
      <c r="P750" s="122"/>
      <c r="Q750" s="122"/>
      <c r="R750" s="124"/>
      <c r="S750" s="121"/>
      <c r="T750" s="124"/>
      <c r="U750" s="121"/>
      <c r="V750" s="122"/>
      <c r="W750" s="122"/>
      <c r="X750" s="124"/>
      <c r="Y750" s="121"/>
      <c r="Z750" s="122"/>
      <c r="AA750" s="124"/>
      <c r="AB750" s="121"/>
      <c r="AC750" s="122"/>
      <c r="AD750" s="124"/>
      <c r="AE750" s="328" t="str">
        <f t="shared" si="99"/>
        <v/>
      </c>
      <c r="AF750" s="328" t="str">
        <f t="shared" si="100"/>
        <v/>
      </c>
      <c r="AG750" s="328" t="str">
        <f t="shared" si="101"/>
        <v/>
      </c>
      <c r="AH750" s="328" t="str">
        <f t="shared" si="102"/>
        <v/>
      </c>
      <c r="AI750" s="328" t="str">
        <f t="shared" si="103"/>
        <v/>
      </c>
      <c r="AJ750" s="328" t="str">
        <f t="shared" si="104"/>
        <v/>
      </c>
      <c r="AK750" s="328" t="str">
        <f t="shared" si="105"/>
        <v/>
      </c>
      <c r="AL750" s="328" t="str">
        <f t="shared" si="106"/>
        <v/>
      </c>
      <c r="AM750" s="328" t="str">
        <f t="shared" si="107"/>
        <v/>
      </c>
      <c r="AN750" s="221"/>
      <c r="AO750" s="221"/>
      <c r="AP750" s="221"/>
      <c r="AQ750" s="221"/>
      <c r="AR750" s="221"/>
      <c r="AS750" s="221"/>
      <c r="AT750" s="221"/>
      <c r="AU750" s="221"/>
      <c r="AV750" s="221"/>
      <c r="AW750" s="221"/>
      <c r="AX750" s="221"/>
      <c r="AY750" s="221"/>
      <c r="AZ750" s="221"/>
      <c r="BA750" s="221"/>
      <c r="BB750" s="221"/>
      <c r="BC750" s="221"/>
      <c r="BD750" s="221"/>
      <c r="BE750" s="221"/>
      <c r="BF750" s="221"/>
      <c r="BG750" s="221"/>
      <c r="BH750" s="221"/>
      <c r="BI750" s="221"/>
      <c r="BJ750" s="221"/>
      <c r="BK750" s="221"/>
      <c r="BL750" s="221"/>
      <c r="BM750" s="221"/>
      <c r="BN750" s="221"/>
      <c r="BO750" s="221"/>
      <c r="BP750" s="221"/>
      <c r="BQ750" s="221"/>
      <c r="BR750" s="221"/>
      <c r="BS750" s="221"/>
      <c r="BT750" s="221"/>
      <c r="BU750" s="221"/>
      <c r="BV750" s="221"/>
      <c r="BW750" s="221"/>
      <c r="BX750" s="221"/>
      <c r="BY750" s="221"/>
      <c r="BZ750" s="221"/>
      <c r="CA750" s="221"/>
    </row>
    <row r="751" spans="1:79" ht="20.100000000000001" customHeight="1">
      <c r="A751" s="291" t="str">
        <f>IF(resultats_francais!A751="","",resultats_francais!A751)</f>
        <v/>
      </c>
      <c r="B751" s="121"/>
      <c r="C751" s="122"/>
      <c r="D751" s="123"/>
      <c r="E751" s="121"/>
      <c r="F751" s="122"/>
      <c r="G751" s="122"/>
      <c r="H751" s="124"/>
      <c r="I751" s="240"/>
      <c r="J751" s="121"/>
      <c r="K751" s="122"/>
      <c r="L751" s="124"/>
      <c r="M751" s="121"/>
      <c r="N751" s="122"/>
      <c r="O751" s="122"/>
      <c r="P751" s="122"/>
      <c r="Q751" s="122"/>
      <c r="R751" s="124"/>
      <c r="S751" s="121"/>
      <c r="T751" s="124"/>
      <c r="U751" s="121"/>
      <c r="V751" s="122"/>
      <c r="W751" s="122"/>
      <c r="X751" s="124"/>
      <c r="Y751" s="121"/>
      <c r="Z751" s="122"/>
      <c r="AA751" s="124"/>
      <c r="AB751" s="121"/>
      <c r="AC751" s="122"/>
      <c r="AD751" s="124"/>
      <c r="AE751" s="328" t="str">
        <f t="shared" si="99"/>
        <v/>
      </c>
      <c r="AF751" s="328" t="str">
        <f t="shared" si="100"/>
        <v/>
      </c>
      <c r="AG751" s="328" t="str">
        <f t="shared" si="101"/>
        <v/>
      </c>
      <c r="AH751" s="328" t="str">
        <f t="shared" si="102"/>
        <v/>
      </c>
      <c r="AI751" s="328" t="str">
        <f t="shared" si="103"/>
        <v/>
      </c>
      <c r="AJ751" s="328" t="str">
        <f t="shared" si="104"/>
        <v/>
      </c>
      <c r="AK751" s="328" t="str">
        <f t="shared" si="105"/>
        <v/>
      </c>
      <c r="AL751" s="328" t="str">
        <f t="shared" si="106"/>
        <v/>
      </c>
      <c r="AM751" s="328" t="str">
        <f t="shared" si="107"/>
        <v/>
      </c>
      <c r="AN751" s="221"/>
      <c r="AO751" s="221"/>
      <c r="AP751" s="221"/>
      <c r="AQ751" s="221"/>
      <c r="AR751" s="221"/>
      <c r="AS751" s="221"/>
      <c r="AT751" s="221"/>
      <c r="AU751" s="221"/>
      <c r="AV751" s="221"/>
      <c r="AW751" s="221"/>
      <c r="AX751" s="221"/>
      <c r="AY751" s="221"/>
      <c r="AZ751" s="221"/>
      <c r="BA751" s="221"/>
      <c r="BB751" s="221"/>
      <c r="BC751" s="221"/>
      <c r="BD751" s="221"/>
      <c r="BE751" s="221"/>
      <c r="BF751" s="221"/>
      <c r="BG751" s="221"/>
      <c r="BH751" s="221"/>
      <c r="BI751" s="221"/>
      <c r="BJ751" s="221"/>
      <c r="BK751" s="221"/>
      <c r="BL751" s="221"/>
      <c r="BM751" s="221"/>
      <c r="BN751" s="221"/>
      <c r="BO751" s="221"/>
      <c r="BP751" s="221"/>
      <c r="BQ751" s="221"/>
      <c r="BR751" s="221"/>
      <c r="BS751" s="221"/>
      <c r="BT751" s="221"/>
      <c r="BU751" s="221"/>
      <c r="BV751" s="221"/>
      <c r="BW751" s="221"/>
      <c r="BX751" s="221"/>
      <c r="BY751" s="221"/>
      <c r="BZ751" s="221"/>
      <c r="CA751" s="221"/>
    </row>
    <row r="752" spans="1:79" ht="20.100000000000001" customHeight="1">
      <c r="A752" s="291" t="str">
        <f>IF(resultats_francais!A752="","",resultats_francais!A752)</f>
        <v/>
      </c>
      <c r="B752" s="121"/>
      <c r="C752" s="122"/>
      <c r="D752" s="123"/>
      <c r="E752" s="121"/>
      <c r="F752" s="122"/>
      <c r="G752" s="122"/>
      <c r="H752" s="124"/>
      <c r="I752" s="240"/>
      <c r="J752" s="121"/>
      <c r="K752" s="122"/>
      <c r="L752" s="124"/>
      <c r="M752" s="121"/>
      <c r="N752" s="122"/>
      <c r="O752" s="122"/>
      <c r="P752" s="122"/>
      <c r="Q752" s="122"/>
      <c r="R752" s="124"/>
      <c r="S752" s="121"/>
      <c r="T752" s="124"/>
      <c r="U752" s="121"/>
      <c r="V752" s="122"/>
      <c r="W752" s="122"/>
      <c r="X752" s="124"/>
      <c r="Y752" s="121"/>
      <c r="Z752" s="122"/>
      <c r="AA752" s="124"/>
      <c r="AB752" s="121"/>
      <c r="AC752" s="122"/>
      <c r="AD752" s="124"/>
      <c r="AE752" s="328" t="str">
        <f t="shared" si="99"/>
        <v/>
      </c>
      <c r="AF752" s="328" t="str">
        <f t="shared" si="100"/>
        <v/>
      </c>
      <c r="AG752" s="328" t="str">
        <f t="shared" si="101"/>
        <v/>
      </c>
      <c r="AH752" s="328" t="str">
        <f t="shared" si="102"/>
        <v/>
      </c>
      <c r="AI752" s="328" t="str">
        <f t="shared" si="103"/>
        <v/>
      </c>
      <c r="AJ752" s="328" t="str">
        <f t="shared" si="104"/>
        <v/>
      </c>
      <c r="AK752" s="328" t="str">
        <f t="shared" si="105"/>
        <v/>
      </c>
      <c r="AL752" s="328" t="str">
        <f t="shared" si="106"/>
        <v/>
      </c>
      <c r="AM752" s="328" t="str">
        <f t="shared" si="107"/>
        <v/>
      </c>
      <c r="AN752" s="221"/>
      <c r="AO752" s="221"/>
      <c r="AP752" s="221"/>
      <c r="AQ752" s="221"/>
      <c r="AR752" s="221"/>
      <c r="AS752" s="221"/>
      <c r="AT752" s="221"/>
      <c r="AU752" s="221"/>
      <c r="AV752" s="221"/>
      <c r="AW752" s="221"/>
      <c r="AX752" s="221"/>
      <c r="AY752" s="221"/>
      <c r="AZ752" s="221"/>
      <c r="BA752" s="221"/>
      <c r="BB752" s="221"/>
      <c r="BC752" s="221"/>
      <c r="BD752" s="221"/>
      <c r="BE752" s="221"/>
      <c r="BF752" s="221"/>
      <c r="BG752" s="221"/>
      <c r="BH752" s="221"/>
      <c r="BI752" s="221"/>
      <c r="BJ752" s="221"/>
      <c r="BK752" s="221"/>
      <c r="BL752" s="221"/>
      <c r="BM752" s="221"/>
      <c r="BN752" s="221"/>
      <c r="BO752" s="221"/>
      <c r="BP752" s="221"/>
      <c r="BQ752" s="221"/>
      <c r="BR752" s="221"/>
      <c r="BS752" s="221"/>
      <c r="BT752" s="221"/>
      <c r="BU752" s="221"/>
      <c r="BV752" s="221"/>
      <c r="BW752" s="221"/>
      <c r="BX752" s="221"/>
      <c r="BY752" s="221"/>
      <c r="BZ752" s="221"/>
      <c r="CA752" s="221"/>
    </row>
    <row r="753" spans="1:79" ht="20.100000000000001" customHeight="1">
      <c r="A753" s="291" t="str">
        <f>IF(resultats_francais!A753="","",resultats_francais!A753)</f>
        <v/>
      </c>
      <c r="B753" s="121"/>
      <c r="C753" s="122"/>
      <c r="D753" s="123"/>
      <c r="E753" s="121"/>
      <c r="F753" s="122"/>
      <c r="G753" s="122"/>
      <c r="H753" s="124"/>
      <c r="I753" s="240"/>
      <c r="J753" s="121"/>
      <c r="K753" s="122"/>
      <c r="L753" s="124"/>
      <c r="M753" s="121"/>
      <c r="N753" s="122"/>
      <c r="O753" s="122"/>
      <c r="P753" s="122"/>
      <c r="Q753" s="122"/>
      <c r="R753" s="124"/>
      <c r="S753" s="121"/>
      <c r="T753" s="124"/>
      <c r="U753" s="121"/>
      <c r="V753" s="122"/>
      <c r="W753" s="122"/>
      <c r="X753" s="124"/>
      <c r="Y753" s="121"/>
      <c r="Z753" s="122"/>
      <c r="AA753" s="124"/>
      <c r="AB753" s="121"/>
      <c r="AC753" s="122"/>
      <c r="AD753" s="124"/>
      <c r="AE753" s="328" t="str">
        <f t="shared" si="99"/>
        <v/>
      </c>
      <c r="AF753" s="328" t="str">
        <f t="shared" si="100"/>
        <v/>
      </c>
      <c r="AG753" s="328" t="str">
        <f t="shared" si="101"/>
        <v/>
      </c>
      <c r="AH753" s="328" t="str">
        <f t="shared" si="102"/>
        <v/>
      </c>
      <c r="AI753" s="328" t="str">
        <f t="shared" si="103"/>
        <v/>
      </c>
      <c r="AJ753" s="328" t="str">
        <f t="shared" si="104"/>
        <v/>
      </c>
      <c r="AK753" s="328" t="str">
        <f t="shared" si="105"/>
        <v/>
      </c>
      <c r="AL753" s="328" t="str">
        <f t="shared" si="106"/>
        <v/>
      </c>
      <c r="AM753" s="328" t="str">
        <f t="shared" si="107"/>
        <v/>
      </c>
      <c r="AN753" s="221"/>
      <c r="AO753" s="221"/>
      <c r="AP753" s="221"/>
      <c r="AQ753" s="221"/>
      <c r="AR753" s="221"/>
      <c r="AS753" s="221"/>
      <c r="AT753" s="221"/>
      <c r="AU753" s="221"/>
      <c r="AV753" s="221"/>
      <c r="AW753" s="221"/>
      <c r="AX753" s="221"/>
      <c r="AY753" s="221"/>
      <c r="AZ753" s="221"/>
      <c r="BA753" s="221"/>
      <c r="BB753" s="221"/>
      <c r="BC753" s="221"/>
      <c r="BD753" s="221"/>
      <c r="BE753" s="221"/>
      <c r="BF753" s="221"/>
      <c r="BG753" s="221"/>
      <c r="BH753" s="221"/>
      <c r="BI753" s="221"/>
      <c r="BJ753" s="221"/>
      <c r="BK753" s="221"/>
      <c r="BL753" s="221"/>
      <c r="BM753" s="221"/>
      <c r="BN753" s="221"/>
      <c r="BO753" s="221"/>
      <c r="BP753" s="221"/>
      <c r="BQ753" s="221"/>
      <c r="BR753" s="221"/>
      <c r="BS753" s="221"/>
      <c r="BT753" s="221"/>
      <c r="BU753" s="221"/>
      <c r="BV753" s="221"/>
      <c r="BW753" s="221"/>
      <c r="BX753" s="221"/>
      <c r="BY753" s="221"/>
      <c r="BZ753" s="221"/>
      <c r="CA753" s="221"/>
    </row>
    <row r="754" spans="1:79" ht="20.100000000000001" customHeight="1">
      <c r="A754" s="291" t="str">
        <f>IF(resultats_francais!A754="","",resultats_francais!A754)</f>
        <v/>
      </c>
      <c r="B754" s="121"/>
      <c r="C754" s="122"/>
      <c r="D754" s="123"/>
      <c r="E754" s="121"/>
      <c r="F754" s="122"/>
      <c r="G754" s="122"/>
      <c r="H754" s="124"/>
      <c r="I754" s="240"/>
      <c r="J754" s="121"/>
      <c r="K754" s="122"/>
      <c r="L754" s="124"/>
      <c r="M754" s="121"/>
      <c r="N754" s="122"/>
      <c r="O754" s="122"/>
      <c r="P754" s="122"/>
      <c r="Q754" s="122"/>
      <c r="R754" s="124"/>
      <c r="S754" s="121"/>
      <c r="T754" s="124"/>
      <c r="U754" s="121"/>
      <c r="V754" s="122"/>
      <c r="W754" s="122"/>
      <c r="X754" s="124"/>
      <c r="Y754" s="121"/>
      <c r="Z754" s="122"/>
      <c r="AA754" s="124"/>
      <c r="AB754" s="121"/>
      <c r="AC754" s="122"/>
      <c r="AD754" s="124"/>
      <c r="AE754" s="328" t="str">
        <f t="shared" si="99"/>
        <v/>
      </c>
      <c r="AF754" s="328" t="str">
        <f t="shared" si="100"/>
        <v/>
      </c>
      <c r="AG754" s="328" t="str">
        <f t="shared" si="101"/>
        <v/>
      </c>
      <c r="AH754" s="328" t="str">
        <f t="shared" si="102"/>
        <v/>
      </c>
      <c r="AI754" s="328" t="str">
        <f t="shared" si="103"/>
        <v/>
      </c>
      <c r="AJ754" s="328" t="str">
        <f t="shared" si="104"/>
        <v/>
      </c>
      <c r="AK754" s="328" t="str">
        <f t="shared" si="105"/>
        <v/>
      </c>
      <c r="AL754" s="328" t="str">
        <f t="shared" si="106"/>
        <v/>
      </c>
      <c r="AM754" s="328" t="str">
        <f t="shared" si="107"/>
        <v/>
      </c>
      <c r="AN754" s="221"/>
      <c r="AO754" s="221"/>
      <c r="AP754" s="221"/>
      <c r="AQ754" s="221"/>
      <c r="AR754" s="221"/>
      <c r="AS754" s="221"/>
      <c r="AT754" s="221"/>
      <c r="AU754" s="221"/>
      <c r="AV754" s="221"/>
      <c r="AW754" s="221"/>
      <c r="AX754" s="221"/>
      <c r="AY754" s="221"/>
      <c r="AZ754" s="221"/>
      <c r="BA754" s="221"/>
      <c r="BB754" s="221"/>
      <c r="BC754" s="221"/>
      <c r="BD754" s="221"/>
      <c r="BE754" s="221"/>
      <c r="BF754" s="221"/>
      <c r="BG754" s="221"/>
      <c r="BH754" s="221"/>
      <c r="BI754" s="221"/>
      <c r="BJ754" s="221"/>
      <c r="BK754" s="221"/>
      <c r="BL754" s="221"/>
      <c r="BM754" s="221"/>
      <c r="BN754" s="221"/>
      <c r="BO754" s="221"/>
      <c r="BP754" s="221"/>
      <c r="BQ754" s="221"/>
      <c r="BR754" s="221"/>
      <c r="BS754" s="221"/>
      <c r="BT754" s="221"/>
      <c r="BU754" s="221"/>
      <c r="BV754" s="221"/>
      <c r="BW754" s="221"/>
      <c r="BX754" s="221"/>
      <c r="BY754" s="221"/>
      <c r="BZ754" s="221"/>
      <c r="CA754" s="221"/>
    </row>
    <row r="755" spans="1:79" ht="20.100000000000001" customHeight="1">
      <c r="A755" s="291" t="str">
        <f>IF(resultats_francais!A755="","",resultats_francais!A755)</f>
        <v/>
      </c>
      <c r="B755" s="121"/>
      <c r="C755" s="122"/>
      <c r="D755" s="123"/>
      <c r="E755" s="121"/>
      <c r="F755" s="122"/>
      <c r="G755" s="122"/>
      <c r="H755" s="124"/>
      <c r="I755" s="240"/>
      <c r="J755" s="121"/>
      <c r="K755" s="122"/>
      <c r="L755" s="124"/>
      <c r="M755" s="121"/>
      <c r="N755" s="122"/>
      <c r="O755" s="122"/>
      <c r="P755" s="122"/>
      <c r="Q755" s="122"/>
      <c r="R755" s="124"/>
      <c r="S755" s="121"/>
      <c r="T755" s="124"/>
      <c r="U755" s="121"/>
      <c r="V755" s="122"/>
      <c r="W755" s="122"/>
      <c r="X755" s="124"/>
      <c r="Y755" s="121"/>
      <c r="Z755" s="122"/>
      <c r="AA755" s="124"/>
      <c r="AB755" s="121"/>
      <c r="AC755" s="122"/>
      <c r="AD755" s="124"/>
      <c r="AE755" s="328" t="str">
        <f t="shared" si="99"/>
        <v/>
      </c>
      <c r="AF755" s="328" t="str">
        <f t="shared" si="100"/>
        <v/>
      </c>
      <c r="AG755" s="328" t="str">
        <f t="shared" si="101"/>
        <v/>
      </c>
      <c r="AH755" s="328" t="str">
        <f t="shared" si="102"/>
        <v/>
      </c>
      <c r="AI755" s="328" t="str">
        <f t="shared" si="103"/>
        <v/>
      </c>
      <c r="AJ755" s="328" t="str">
        <f t="shared" si="104"/>
        <v/>
      </c>
      <c r="AK755" s="328" t="str">
        <f t="shared" si="105"/>
        <v/>
      </c>
      <c r="AL755" s="328" t="str">
        <f t="shared" si="106"/>
        <v/>
      </c>
      <c r="AM755" s="328" t="str">
        <f t="shared" si="107"/>
        <v/>
      </c>
      <c r="AN755" s="221"/>
      <c r="AO755" s="221"/>
      <c r="AP755" s="221"/>
      <c r="AQ755" s="221"/>
      <c r="AR755" s="221"/>
      <c r="AS755" s="221"/>
      <c r="AT755" s="221"/>
      <c r="AU755" s="221"/>
      <c r="AV755" s="221"/>
      <c r="AW755" s="221"/>
      <c r="AX755" s="221"/>
      <c r="AY755" s="221"/>
      <c r="AZ755" s="221"/>
      <c r="BA755" s="221"/>
      <c r="BB755" s="221"/>
      <c r="BC755" s="221"/>
      <c r="BD755" s="221"/>
      <c r="BE755" s="221"/>
      <c r="BF755" s="221"/>
      <c r="BG755" s="221"/>
      <c r="BH755" s="221"/>
      <c r="BI755" s="221"/>
      <c r="BJ755" s="221"/>
      <c r="BK755" s="221"/>
      <c r="BL755" s="221"/>
      <c r="BM755" s="221"/>
      <c r="BN755" s="221"/>
      <c r="BO755" s="221"/>
      <c r="BP755" s="221"/>
      <c r="BQ755" s="221"/>
      <c r="BR755" s="221"/>
      <c r="BS755" s="221"/>
      <c r="BT755" s="221"/>
      <c r="BU755" s="221"/>
      <c r="BV755" s="221"/>
      <c r="BW755" s="221"/>
      <c r="BX755" s="221"/>
      <c r="BY755" s="221"/>
      <c r="BZ755" s="221"/>
      <c r="CA755" s="221"/>
    </row>
    <row r="756" spans="1:79" ht="20.100000000000001" customHeight="1">
      <c r="A756" s="291" t="str">
        <f>IF(resultats_francais!A756="","",resultats_francais!A756)</f>
        <v/>
      </c>
      <c r="B756" s="121"/>
      <c r="C756" s="122"/>
      <c r="D756" s="123"/>
      <c r="E756" s="121"/>
      <c r="F756" s="122"/>
      <c r="G756" s="122"/>
      <c r="H756" s="124"/>
      <c r="I756" s="240"/>
      <c r="J756" s="121"/>
      <c r="K756" s="122"/>
      <c r="L756" s="124"/>
      <c r="M756" s="121"/>
      <c r="N756" s="122"/>
      <c r="O756" s="122"/>
      <c r="P756" s="122"/>
      <c r="Q756" s="122"/>
      <c r="R756" s="124"/>
      <c r="S756" s="121"/>
      <c r="T756" s="124"/>
      <c r="U756" s="121"/>
      <c r="V756" s="122"/>
      <c r="W756" s="122"/>
      <c r="X756" s="124"/>
      <c r="Y756" s="121"/>
      <c r="Z756" s="122"/>
      <c r="AA756" s="124"/>
      <c r="AB756" s="121"/>
      <c r="AC756" s="122"/>
      <c r="AD756" s="124"/>
      <c r="AE756" s="328" t="str">
        <f t="shared" si="99"/>
        <v/>
      </c>
      <c r="AF756" s="328" t="str">
        <f t="shared" si="100"/>
        <v/>
      </c>
      <c r="AG756" s="328" t="str">
        <f t="shared" si="101"/>
        <v/>
      </c>
      <c r="AH756" s="328" t="str">
        <f t="shared" si="102"/>
        <v/>
      </c>
      <c r="AI756" s="328" t="str">
        <f t="shared" si="103"/>
        <v/>
      </c>
      <c r="AJ756" s="328" t="str">
        <f t="shared" si="104"/>
        <v/>
      </c>
      <c r="AK756" s="328" t="str">
        <f t="shared" si="105"/>
        <v/>
      </c>
      <c r="AL756" s="328" t="str">
        <f t="shared" si="106"/>
        <v/>
      </c>
      <c r="AM756" s="328" t="str">
        <f t="shared" si="107"/>
        <v/>
      </c>
      <c r="AN756" s="221"/>
      <c r="AO756" s="221"/>
      <c r="AP756" s="221"/>
      <c r="AQ756" s="221"/>
      <c r="AR756" s="221"/>
      <c r="AS756" s="221"/>
      <c r="AT756" s="221"/>
      <c r="AU756" s="221"/>
      <c r="AV756" s="221"/>
      <c r="AW756" s="221"/>
      <c r="AX756" s="221"/>
      <c r="AY756" s="221"/>
      <c r="AZ756" s="221"/>
      <c r="BA756" s="221"/>
      <c r="BB756" s="221"/>
      <c r="BC756" s="221"/>
      <c r="BD756" s="221"/>
      <c r="BE756" s="221"/>
      <c r="BF756" s="221"/>
      <c r="BG756" s="221"/>
      <c r="BH756" s="221"/>
      <c r="BI756" s="221"/>
      <c r="BJ756" s="221"/>
      <c r="BK756" s="221"/>
      <c r="BL756" s="221"/>
      <c r="BM756" s="221"/>
      <c r="BN756" s="221"/>
      <c r="BO756" s="221"/>
      <c r="BP756" s="221"/>
      <c r="BQ756" s="221"/>
      <c r="BR756" s="221"/>
      <c r="BS756" s="221"/>
      <c r="BT756" s="221"/>
      <c r="BU756" s="221"/>
      <c r="BV756" s="221"/>
      <c r="BW756" s="221"/>
      <c r="BX756" s="221"/>
      <c r="BY756" s="221"/>
      <c r="BZ756" s="221"/>
      <c r="CA756" s="221"/>
    </row>
    <row r="757" spans="1:79" ht="20.100000000000001" customHeight="1">
      <c r="A757" s="291" t="str">
        <f>IF(resultats_francais!A757="","",resultats_francais!A757)</f>
        <v/>
      </c>
      <c r="B757" s="121"/>
      <c r="C757" s="122"/>
      <c r="D757" s="123"/>
      <c r="E757" s="121"/>
      <c r="F757" s="122"/>
      <c r="G757" s="122"/>
      <c r="H757" s="124"/>
      <c r="I757" s="240"/>
      <c r="J757" s="121"/>
      <c r="K757" s="122"/>
      <c r="L757" s="124"/>
      <c r="M757" s="121"/>
      <c r="N757" s="122"/>
      <c r="O757" s="122"/>
      <c r="P757" s="122"/>
      <c r="Q757" s="122"/>
      <c r="R757" s="124"/>
      <c r="S757" s="121"/>
      <c r="T757" s="124"/>
      <c r="U757" s="121"/>
      <c r="V757" s="122"/>
      <c r="W757" s="122"/>
      <c r="X757" s="124"/>
      <c r="Y757" s="121"/>
      <c r="Z757" s="122"/>
      <c r="AA757" s="124"/>
      <c r="AB757" s="121"/>
      <c r="AC757" s="122"/>
      <c r="AD757" s="124"/>
      <c r="AE757" s="328" t="str">
        <f t="shared" si="99"/>
        <v/>
      </c>
      <c r="AF757" s="328" t="str">
        <f t="shared" si="100"/>
        <v/>
      </c>
      <c r="AG757" s="328" t="str">
        <f t="shared" si="101"/>
        <v/>
      </c>
      <c r="AH757" s="328" t="str">
        <f t="shared" si="102"/>
        <v/>
      </c>
      <c r="AI757" s="328" t="str">
        <f t="shared" si="103"/>
        <v/>
      </c>
      <c r="AJ757" s="328" t="str">
        <f t="shared" si="104"/>
        <v/>
      </c>
      <c r="AK757" s="328" t="str">
        <f t="shared" si="105"/>
        <v/>
      </c>
      <c r="AL757" s="328" t="str">
        <f t="shared" si="106"/>
        <v/>
      </c>
      <c r="AM757" s="328" t="str">
        <f t="shared" si="107"/>
        <v/>
      </c>
      <c r="AN757" s="221"/>
      <c r="AO757" s="221"/>
      <c r="AP757" s="221"/>
      <c r="AQ757" s="221"/>
      <c r="AR757" s="221"/>
      <c r="AS757" s="221"/>
      <c r="AT757" s="221"/>
      <c r="AU757" s="221"/>
      <c r="AV757" s="221"/>
      <c r="AW757" s="221"/>
      <c r="AX757" s="221"/>
      <c r="AY757" s="221"/>
      <c r="AZ757" s="221"/>
      <c r="BA757" s="221"/>
      <c r="BB757" s="221"/>
      <c r="BC757" s="221"/>
      <c r="BD757" s="221"/>
      <c r="BE757" s="221"/>
      <c r="BF757" s="221"/>
      <c r="BG757" s="221"/>
      <c r="BH757" s="221"/>
      <c r="BI757" s="221"/>
      <c r="BJ757" s="221"/>
      <c r="BK757" s="221"/>
      <c r="BL757" s="221"/>
      <c r="BM757" s="221"/>
      <c r="BN757" s="221"/>
      <c r="BO757" s="221"/>
      <c r="BP757" s="221"/>
      <c r="BQ757" s="221"/>
      <c r="BR757" s="221"/>
      <c r="BS757" s="221"/>
      <c r="BT757" s="221"/>
      <c r="BU757" s="221"/>
      <c r="BV757" s="221"/>
      <c r="BW757" s="221"/>
      <c r="BX757" s="221"/>
      <c r="BY757" s="221"/>
      <c r="BZ757" s="221"/>
      <c r="CA757" s="221"/>
    </row>
    <row r="758" spans="1:79" ht="20.100000000000001" customHeight="1">
      <c r="A758" s="291" t="str">
        <f>IF(resultats_francais!A758="","",resultats_francais!A758)</f>
        <v/>
      </c>
      <c r="B758" s="121"/>
      <c r="C758" s="122"/>
      <c r="D758" s="123"/>
      <c r="E758" s="121"/>
      <c r="F758" s="122"/>
      <c r="G758" s="122"/>
      <c r="H758" s="124"/>
      <c r="I758" s="240"/>
      <c r="J758" s="121"/>
      <c r="K758" s="122"/>
      <c r="L758" s="124"/>
      <c r="M758" s="121"/>
      <c r="N758" s="122"/>
      <c r="O758" s="122"/>
      <c r="P758" s="122"/>
      <c r="Q758" s="122"/>
      <c r="R758" s="124"/>
      <c r="S758" s="121"/>
      <c r="T758" s="124"/>
      <c r="U758" s="121"/>
      <c r="V758" s="122"/>
      <c r="W758" s="122"/>
      <c r="X758" s="124"/>
      <c r="Y758" s="121"/>
      <c r="Z758" s="122"/>
      <c r="AA758" s="124"/>
      <c r="AB758" s="121"/>
      <c r="AC758" s="122"/>
      <c r="AD758" s="124"/>
      <c r="AE758" s="328" t="str">
        <f t="shared" si="99"/>
        <v/>
      </c>
      <c r="AF758" s="328" t="str">
        <f t="shared" si="100"/>
        <v/>
      </c>
      <c r="AG758" s="328" t="str">
        <f t="shared" si="101"/>
        <v/>
      </c>
      <c r="AH758" s="328" t="str">
        <f t="shared" si="102"/>
        <v/>
      </c>
      <c r="AI758" s="328" t="str">
        <f t="shared" si="103"/>
        <v/>
      </c>
      <c r="AJ758" s="328" t="str">
        <f t="shared" si="104"/>
        <v/>
      </c>
      <c r="AK758" s="328" t="str">
        <f t="shared" si="105"/>
        <v/>
      </c>
      <c r="AL758" s="328" t="str">
        <f t="shared" si="106"/>
        <v/>
      </c>
      <c r="AM758" s="328" t="str">
        <f t="shared" si="107"/>
        <v/>
      </c>
      <c r="AN758" s="221"/>
      <c r="AO758" s="221"/>
      <c r="AP758" s="221"/>
      <c r="AQ758" s="221"/>
      <c r="AR758" s="221"/>
      <c r="AS758" s="221"/>
      <c r="AT758" s="221"/>
      <c r="AU758" s="221"/>
      <c r="AV758" s="221"/>
      <c r="AW758" s="221"/>
      <c r="AX758" s="221"/>
      <c r="AY758" s="221"/>
      <c r="AZ758" s="221"/>
      <c r="BA758" s="221"/>
      <c r="BB758" s="221"/>
      <c r="BC758" s="221"/>
      <c r="BD758" s="221"/>
      <c r="BE758" s="221"/>
      <c r="BF758" s="221"/>
      <c r="BG758" s="221"/>
      <c r="BH758" s="221"/>
      <c r="BI758" s="221"/>
      <c r="BJ758" s="221"/>
      <c r="BK758" s="221"/>
      <c r="BL758" s="221"/>
      <c r="BM758" s="221"/>
      <c r="BN758" s="221"/>
      <c r="BO758" s="221"/>
      <c r="BP758" s="221"/>
      <c r="BQ758" s="221"/>
      <c r="BR758" s="221"/>
      <c r="BS758" s="221"/>
      <c r="BT758" s="221"/>
      <c r="BU758" s="221"/>
      <c r="BV758" s="221"/>
      <c r="BW758" s="221"/>
      <c r="BX758" s="221"/>
      <c r="BY758" s="221"/>
      <c r="BZ758" s="221"/>
      <c r="CA758" s="221"/>
    </row>
    <row r="759" spans="1:79" ht="20.100000000000001" customHeight="1">
      <c r="A759" s="291" t="str">
        <f>IF(resultats_francais!A759="","",resultats_francais!A759)</f>
        <v/>
      </c>
      <c r="B759" s="121"/>
      <c r="C759" s="122"/>
      <c r="D759" s="123"/>
      <c r="E759" s="121"/>
      <c r="F759" s="122"/>
      <c r="G759" s="122"/>
      <c r="H759" s="124"/>
      <c r="I759" s="240"/>
      <c r="J759" s="121"/>
      <c r="K759" s="122"/>
      <c r="L759" s="124"/>
      <c r="M759" s="121"/>
      <c r="N759" s="122"/>
      <c r="O759" s="122"/>
      <c r="P759" s="122"/>
      <c r="Q759" s="122"/>
      <c r="R759" s="124"/>
      <c r="S759" s="121"/>
      <c r="T759" s="124"/>
      <c r="U759" s="121"/>
      <c r="V759" s="122"/>
      <c r="W759" s="122"/>
      <c r="X759" s="124"/>
      <c r="Y759" s="121"/>
      <c r="Z759" s="122"/>
      <c r="AA759" s="124"/>
      <c r="AB759" s="121"/>
      <c r="AC759" s="122"/>
      <c r="AD759" s="124"/>
      <c r="AE759" s="328" t="str">
        <f t="shared" si="99"/>
        <v/>
      </c>
      <c r="AF759" s="328" t="str">
        <f t="shared" si="100"/>
        <v/>
      </c>
      <c r="AG759" s="328" t="str">
        <f t="shared" si="101"/>
        <v/>
      </c>
      <c r="AH759" s="328" t="str">
        <f t="shared" si="102"/>
        <v/>
      </c>
      <c r="AI759" s="328" t="str">
        <f t="shared" si="103"/>
        <v/>
      </c>
      <c r="AJ759" s="328" t="str">
        <f t="shared" si="104"/>
        <v/>
      </c>
      <c r="AK759" s="328" t="str">
        <f t="shared" si="105"/>
        <v/>
      </c>
      <c r="AL759" s="328" t="str">
        <f t="shared" si="106"/>
        <v/>
      </c>
      <c r="AM759" s="328" t="str">
        <f t="shared" si="107"/>
        <v/>
      </c>
      <c r="AN759" s="221"/>
      <c r="AO759" s="221"/>
      <c r="AP759" s="221"/>
      <c r="AQ759" s="221"/>
      <c r="AR759" s="221"/>
      <c r="AS759" s="221"/>
      <c r="AT759" s="221"/>
      <c r="AU759" s="221"/>
      <c r="AV759" s="221"/>
      <c r="AW759" s="221"/>
      <c r="AX759" s="221"/>
      <c r="AY759" s="221"/>
      <c r="AZ759" s="221"/>
      <c r="BA759" s="221"/>
      <c r="BB759" s="221"/>
      <c r="BC759" s="221"/>
      <c r="BD759" s="221"/>
      <c r="BE759" s="221"/>
      <c r="BF759" s="221"/>
      <c r="BG759" s="221"/>
      <c r="BH759" s="221"/>
      <c r="BI759" s="221"/>
      <c r="BJ759" s="221"/>
      <c r="BK759" s="221"/>
      <c r="BL759" s="221"/>
      <c r="BM759" s="221"/>
      <c r="BN759" s="221"/>
      <c r="BO759" s="221"/>
      <c r="BP759" s="221"/>
      <c r="BQ759" s="221"/>
      <c r="BR759" s="221"/>
      <c r="BS759" s="221"/>
      <c r="BT759" s="221"/>
      <c r="BU759" s="221"/>
      <c r="BV759" s="221"/>
      <c r="BW759" s="221"/>
      <c r="BX759" s="221"/>
      <c r="BY759" s="221"/>
      <c r="BZ759" s="221"/>
      <c r="CA759" s="221"/>
    </row>
    <row r="760" spans="1:79" ht="20.100000000000001" customHeight="1">
      <c r="A760" s="291" t="str">
        <f>IF(resultats_francais!A760="","",resultats_francais!A760)</f>
        <v/>
      </c>
      <c r="B760" s="121"/>
      <c r="C760" s="122"/>
      <c r="D760" s="123"/>
      <c r="E760" s="121"/>
      <c r="F760" s="122"/>
      <c r="G760" s="122"/>
      <c r="H760" s="124"/>
      <c r="I760" s="240"/>
      <c r="J760" s="121"/>
      <c r="K760" s="122"/>
      <c r="L760" s="124"/>
      <c r="M760" s="121"/>
      <c r="N760" s="122"/>
      <c r="O760" s="122"/>
      <c r="P760" s="122"/>
      <c r="Q760" s="122"/>
      <c r="R760" s="124"/>
      <c r="S760" s="121"/>
      <c r="T760" s="124"/>
      <c r="U760" s="121"/>
      <c r="V760" s="122"/>
      <c r="W760" s="122"/>
      <c r="X760" s="124"/>
      <c r="Y760" s="121"/>
      <c r="Z760" s="122"/>
      <c r="AA760" s="124"/>
      <c r="AB760" s="121"/>
      <c r="AC760" s="122"/>
      <c r="AD760" s="124"/>
      <c r="AE760" s="328" t="str">
        <f t="shared" si="99"/>
        <v/>
      </c>
      <c r="AF760" s="328" t="str">
        <f t="shared" si="100"/>
        <v/>
      </c>
      <c r="AG760" s="328" t="str">
        <f t="shared" si="101"/>
        <v/>
      </c>
      <c r="AH760" s="328" t="str">
        <f t="shared" si="102"/>
        <v/>
      </c>
      <c r="AI760" s="328" t="str">
        <f t="shared" si="103"/>
        <v/>
      </c>
      <c r="AJ760" s="328" t="str">
        <f t="shared" si="104"/>
        <v/>
      </c>
      <c r="AK760" s="328" t="str">
        <f t="shared" si="105"/>
        <v/>
      </c>
      <c r="AL760" s="328" t="str">
        <f t="shared" si="106"/>
        <v/>
      </c>
      <c r="AM760" s="328" t="str">
        <f t="shared" si="107"/>
        <v/>
      </c>
      <c r="AN760" s="221"/>
      <c r="AO760" s="221"/>
      <c r="AP760" s="221"/>
      <c r="AQ760" s="221"/>
      <c r="AR760" s="221"/>
      <c r="AS760" s="221"/>
      <c r="AT760" s="221"/>
      <c r="AU760" s="221"/>
      <c r="AV760" s="221"/>
      <c r="AW760" s="221"/>
      <c r="AX760" s="221"/>
      <c r="AY760" s="221"/>
      <c r="AZ760" s="221"/>
      <c r="BA760" s="221"/>
      <c r="BB760" s="221"/>
      <c r="BC760" s="221"/>
      <c r="BD760" s="221"/>
      <c r="BE760" s="221"/>
      <c r="BF760" s="221"/>
      <c r="BG760" s="221"/>
      <c r="BH760" s="221"/>
      <c r="BI760" s="221"/>
      <c r="BJ760" s="221"/>
      <c r="BK760" s="221"/>
      <c r="BL760" s="221"/>
      <c r="BM760" s="221"/>
      <c r="BN760" s="221"/>
      <c r="BO760" s="221"/>
      <c r="BP760" s="221"/>
      <c r="BQ760" s="221"/>
      <c r="BR760" s="221"/>
      <c r="BS760" s="221"/>
      <c r="BT760" s="221"/>
      <c r="BU760" s="221"/>
      <c r="BV760" s="221"/>
      <c r="BW760" s="221"/>
      <c r="BX760" s="221"/>
      <c r="BY760" s="221"/>
      <c r="BZ760" s="221"/>
      <c r="CA760" s="221"/>
    </row>
    <row r="761" spans="1:79" ht="20.100000000000001" customHeight="1">
      <c r="A761" s="291" t="str">
        <f>IF(resultats_francais!A761="","",resultats_francais!A761)</f>
        <v/>
      </c>
      <c r="B761" s="121"/>
      <c r="C761" s="122"/>
      <c r="D761" s="123"/>
      <c r="E761" s="121"/>
      <c r="F761" s="122"/>
      <c r="G761" s="122"/>
      <c r="H761" s="124"/>
      <c r="I761" s="240"/>
      <c r="J761" s="121"/>
      <c r="K761" s="122"/>
      <c r="L761" s="124"/>
      <c r="M761" s="121"/>
      <c r="N761" s="122"/>
      <c r="O761" s="122"/>
      <c r="P761" s="122"/>
      <c r="Q761" s="122"/>
      <c r="R761" s="124"/>
      <c r="S761" s="121"/>
      <c r="T761" s="124"/>
      <c r="U761" s="121"/>
      <c r="V761" s="122"/>
      <c r="W761" s="122"/>
      <c r="X761" s="124"/>
      <c r="Y761" s="121"/>
      <c r="Z761" s="122"/>
      <c r="AA761" s="124"/>
      <c r="AB761" s="121"/>
      <c r="AC761" s="122"/>
      <c r="AD761" s="124"/>
      <c r="AE761" s="328" t="str">
        <f t="shared" si="99"/>
        <v/>
      </c>
      <c r="AF761" s="328" t="str">
        <f t="shared" si="100"/>
        <v/>
      </c>
      <c r="AG761" s="328" t="str">
        <f t="shared" si="101"/>
        <v/>
      </c>
      <c r="AH761" s="328" t="str">
        <f t="shared" si="102"/>
        <v/>
      </c>
      <c r="AI761" s="328" t="str">
        <f t="shared" si="103"/>
        <v/>
      </c>
      <c r="AJ761" s="328" t="str">
        <f t="shared" si="104"/>
        <v/>
      </c>
      <c r="AK761" s="328" t="str">
        <f t="shared" si="105"/>
        <v/>
      </c>
      <c r="AL761" s="328" t="str">
        <f t="shared" si="106"/>
        <v/>
      </c>
      <c r="AM761" s="328" t="str">
        <f t="shared" si="107"/>
        <v/>
      </c>
      <c r="AN761" s="221"/>
      <c r="AO761" s="221"/>
      <c r="AP761" s="221"/>
      <c r="AQ761" s="221"/>
      <c r="AR761" s="221"/>
      <c r="AS761" s="221"/>
      <c r="AT761" s="221"/>
      <c r="AU761" s="221"/>
      <c r="AV761" s="221"/>
      <c r="AW761" s="221"/>
      <c r="AX761" s="221"/>
      <c r="AY761" s="221"/>
      <c r="AZ761" s="221"/>
      <c r="BA761" s="221"/>
      <c r="BB761" s="221"/>
      <c r="BC761" s="221"/>
      <c r="BD761" s="221"/>
      <c r="BE761" s="221"/>
      <c r="BF761" s="221"/>
      <c r="BG761" s="221"/>
      <c r="BH761" s="221"/>
      <c r="BI761" s="221"/>
      <c r="BJ761" s="221"/>
      <c r="BK761" s="221"/>
      <c r="BL761" s="221"/>
      <c r="BM761" s="221"/>
      <c r="BN761" s="221"/>
      <c r="BO761" s="221"/>
      <c r="BP761" s="221"/>
      <c r="BQ761" s="221"/>
      <c r="BR761" s="221"/>
      <c r="BS761" s="221"/>
      <c r="BT761" s="221"/>
      <c r="BU761" s="221"/>
      <c r="BV761" s="221"/>
      <c r="BW761" s="221"/>
      <c r="BX761" s="221"/>
      <c r="BY761" s="221"/>
      <c r="BZ761" s="221"/>
      <c r="CA761" s="221"/>
    </row>
    <row r="762" spans="1:79" ht="20.100000000000001" customHeight="1">
      <c r="A762" s="291" t="str">
        <f>IF(resultats_francais!A762="","",resultats_francais!A762)</f>
        <v/>
      </c>
      <c r="B762" s="121"/>
      <c r="C762" s="122"/>
      <c r="D762" s="123"/>
      <c r="E762" s="121"/>
      <c r="F762" s="122"/>
      <c r="G762" s="122"/>
      <c r="H762" s="124"/>
      <c r="I762" s="240"/>
      <c r="J762" s="121"/>
      <c r="K762" s="122"/>
      <c r="L762" s="124"/>
      <c r="M762" s="121"/>
      <c r="N762" s="122"/>
      <c r="O762" s="122"/>
      <c r="P762" s="122"/>
      <c r="Q762" s="122"/>
      <c r="R762" s="124"/>
      <c r="S762" s="121"/>
      <c r="T762" s="124"/>
      <c r="U762" s="121"/>
      <c r="V762" s="122"/>
      <c r="W762" s="122"/>
      <c r="X762" s="124"/>
      <c r="Y762" s="121"/>
      <c r="Z762" s="122"/>
      <c r="AA762" s="124"/>
      <c r="AB762" s="121"/>
      <c r="AC762" s="122"/>
      <c r="AD762" s="124"/>
      <c r="AE762" s="328" t="str">
        <f t="shared" si="99"/>
        <v/>
      </c>
      <c r="AF762" s="328" t="str">
        <f t="shared" si="100"/>
        <v/>
      </c>
      <c r="AG762" s="328" t="str">
        <f t="shared" si="101"/>
        <v/>
      </c>
      <c r="AH762" s="328" t="str">
        <f t="shared" si="102"/>
        <v/>
      </c>
      <c r="AI762" s="328" t="str">
        <f t="shared" si="103"/>
        <v/>
      </c>
      <c r="AJ762" s="328" t="str">
        <f t="shared" si="104"/>
        <v/>
      </c>
      <c r="AK762" s="328" t="str">
        <f t="shared" si="105"/>
        <v/>
      </c>
      <c r="AL762" s="328" t="str">
        <f t="shared" si="106"/>
        <v/>
      </c>
      <c r="AM762" s="328" t="str">
        <f t="shared" si="107"/>
        <v/>
      </c>
      <c r="AN762" s="221"/>
      <c r="AO762" s="221"/>
      <c r="AP762" s="221"/>
      <c r="AQ762" s="221"/>
      <c r="AR762" s="221"/>
      <c r="AS762" s="221"/>
      <c r="AT762" s="221"/>
      <c r="AU762" s="221"/>
      <c r="AV762" s="221"/>
      <c r="AW762" s="221"/>
      <c r="AX762" s="221"/>
      <c r="AY762" s="221"/>
      <c r="AZ762" s="221"/>
      <c r="BA762" s="221"/>
      <c r="BB762" s="221"/>
      <c r="BC762" s="221"/>
      <c r="BD762" s="221"/>
      <c r="BE762" s="221"/>
      <c r="BF762" s="221"/>
      <c r="BG762" s="221"/>
      <c r="BH762" s="221"/>
      <c r="BI762" s="221"/>
      <c r="BJ762" s="221"/>
      <c r="BK762" s="221"/>
      <c r="BL762" s="221"/>
      <c r="BM762" s="221"/>
      <c r="BN762" s="221"/>
      <c r="BO762" s="221"/>
      <c r="BP762" s="221"/>
      <c r="BQ762" s="221"/>
      <c r="BR762" s="221"/>
      <c r="BS762" s="221"/>
      <c r="BT762" s="221"/>
      <c r="BU762" s="221"/>
      <c r="BV762" s="221"/>
      <c r="BW762" s="221"/>
      <c r="BX762" s="221"/>
      <c r="BY762" s="221"/>
      <c r="BZ762" s="221"/>
      <c r="CA762" s="221"/>
    </row>
    <row r="763" spans="1:79" ht="20.100000000000001" customHeight="1">
      <c r="A763" s="291" t="str">
        <f>IF(resultats_francais!A763="","",resultats_francais!A763)</f>
        <v/>
      </c>
      <c r="B763" s="121"/>
      <c r="C763" s="122"/>
      <c r="D763" s="123"/>
      <c r="E763" s="121"/>
      <c r="F763" s="122"/>
      <c r="G763" s="122"/>
      <c r="H763" s="124"/>
      <c r="I763" s="240"/>
      <c r="J763" s="121"/>
      <c r="K763" s="122"/>
      <c r="L763" s="124"/>
      <c r="M763" s="121"/>
      <c r="N763" s="122"/>
      <c r="O763" s="122"/>
      <c r="P763" s="122"/>
      <c r="Q763" s="122"/>
      <c r="R763" s="124"/>
      <c r="S763" s="121"/>
      <c r="T763" s="124"/>
      <c r="U763" s="121"/>
      <c r="V763" s="122"/>
      <c r="W763" s="122"/>
      <c r="X763" s="124"/>
      <c r="Y763" s="121"/>
      <c r="Z763" s="122"/>
      <c r="AA763" s="124"/>
      <c r="AB763" s="121"/>
      <c r="AC763" s="122"/>
      <c r="AD763" s="124"/>
      <c r="AE763" s="328" t="str">
        <f t="shared" si="99"/>
        <v/>
      </c>
      <c r="AF763" s="328" t="str">
        <f t="shared" si="100"/>
        <v/>
      </c>
      <c r="AG763" s="328" t="str">
        <f t="shared" si="101"/>
        <v/>
      </c>
      <c r="AH763" s="328" t="str">
        <f t="shared" si="102"/>
        <v/>
      </c>
      <c r="AI763" s="328" t="str">
        <f t="shared" si="103"/>
        <v/>
      </c>
      <c r="AJ763" s="328" t="str">
        <f t="shared" si="104"/>
        <v/>
      </c>
      <c r="AK763" s="328" t="str">
        <f t="shared" si="105"/>
        <v/>
      </c>
      <c r="AL763" s="328" t="str">
        <f t="shared" si="106"/>
        <v/>
      </c>
      <c r="AM763" s="328" t="str">
        <f t="shared" si="107"/>
        <v/>
      </c>
      <c r="AN763" s="221"/>
      <c r="AO763" s="221"/>
      <c r="AP763" s="221"/>
      <c r="AQ763" s="221"/>
      <c r="AR763" s="221"/>
      <c r="AS763" s="221"/>
      <c r="AT763" s="221"/>
      <c r="AU763" s="221"/>
      <c r="AV763" s="221"/>
      <c r="AW763" s="221"/>
      <c r="AX763" s="221"/>
      <c r="AY763" s="221"/>
      <c r="AZ763" s="221"/>
      <c r="BA763" s="221"/>
      <c r="BB763" s="221"/>
      <c r="BC763" s="221"/>
      <c r="BD763" s="221"/>
      <c r="BE763" s="221"/>
      <c r="BF763" s="221"/>
      <c r="BG763" s="221"/>
      <c r="BH763" s="221"/>
      <c r="BI763" s="221"/>
      <c r="BJ763" s="221"/>
      <c r="BK763" s="221"/>
      <c r="BL763" s="221"/>
      <c r="BM763" s="221"/>
      <c r="BN763" s="221"/>
      <c r="BO763" s="221"/>
      <c r="BP763" s="221"/>
      <c r="BQ763" s="221"/>
      <c r="BR763" s="221"/>
      <c r="BS763" s="221"/>
      <c r="BT763" s="221"/>
      <c r="BU763" s="221"/>
      <c r="BV763" s="221"/>
      <c r="BW763" s="221"/>
      <c r="BX763" s="221"/>
      <c r="BY763" s="221"/>
      <c r="BZ763" s="221"/>
      <c r="CA763" s="221"/>
    </row>
    <row r="764" spans="1:79" ht="20.100000000000001" customHeight="1">
      <c r="A764" s="291" t="str">
        <f>IF(resultats_francais!A764="","",resultats_francais!A764)</f>
        <v/>
      </c>
      <c r="B764" s="121"/>
      <c r="C764" s="122"/>
      <c r="D764" s="123"/>
      <c r="E764" s="121"/>
      <c r="F764" s="122"/>
      <c r="G764" s="122"/>
      <c r="H764" s="124"/>
      <c r="I764" s="240"/>
      <c r="J764" s="121"/>
      <c r="K764" s="122"/>
      <c r="L764" s="124"/>
      <c r="M764" s="121"/>
      <c r="N764" s="122"/>
      <c r="O764" s="122"/>
      <c r="P764" s="122"/>
      <c r="Q764" s="122"/>
      <c r="R764" s="124"/>
      <c r="S764" s="121"/>
      <c r="T764" s="124"/>
      <c r="U764" s="121"/>
      <c r="V764" s="122"/>
      <c r="W764" s="122"/>
      <c r="X764" s="124"/>
      <c r="Y764" s="121"/>
      <c r="Z764" s="122"/>
      <c r="AA764" s="124"/>
      <c r="AB764" s="121"/>
      <c r="AC764" s="122"/>
      <c r="AD764" s="124"/>
      <c r="AE764" s="328" t="str">
        <f t="shared" si="99"/>
        <v/>
      </c>
      <c r="AF764" s="328" t="str">
        <f t="shared" si="100"/>
        <v/>
      </c>
      <c r="AG764" s="328" t="str">
        <f t="shared" si="101"/>
        <v/>
      </c>
      <c r="AH764" s="328" t="str">
        <f t="shared" si="102"/>
        <v/>
      </c>
      <c r="AI764" s="328" t="str">
        <f t="shared" si="103"/>
        <v/>
      </c>
      <c r="AJ764" s="328" t="str">
        <f t="shared" si="104"/>
        <v/>
      </c>
      <c r="AK764" s="328" t="str">
        <f t="shared" si="105"/>
        <v/>
      </c>
      <c r="AL764" s="328" t="str">
        <f t="shared" si="106"/>
        <v/>
      </c>
      <c r="AM764" s="328" t="str">
        <f t="shared" si="107"/>
        <v/>
      </c>
      <c r="AN764" s="221"/>
      <c r="AO764" s="221"/>
      <c r="AP764" s="221"/>
      <c r="AQ764" s="221"/>
      <c r="AR764" s="221"/>
      <c r="AS764" s="221"/>
      <c r="AT764" s="221"/>
      <c r="AU764" s="221"/>
      <c r="AV764" s="221"/>
      <c r="AW764" s="221"/>
      <c r="AX764" s="221"/>
      <c r="AY764" s="221"/>
      <c r="AZ764" s="221"/>
      <c r="BA764" s="221"/>
      <c r="BB764" s="221"/>
      <c r="BC764" s="221"/>
      <c r="BD764" s="221"/>
      <c r="BE764" s="221"/>
      <c r="BF764" s="221"/>
      <c r="BG764" s="221"/>
      <c r="BH764" s="221"/>
      <c r="BI764" s="221"/>
      <c r="BJ764" s="221"/>
      <c r="BK764" s="221"/>
      <c r="BL764" s="221"/>
      <c r="BM764" s="221"/>
      <c r="BN764" s="221"/>
      <c r="BO764" s="221"/>
      <c r="BP764" s="221"/>
      <c r="BQ764" s="221"/>
      <c r="BR764" s="221"/>
      <c r="BS764" s="221"/>
      <c r="BT764" s="221"/>
      <c r="BU764" s="221"/>
      <c r="BV764" s="221"/>
      <c r="BW764" s="221"/>
      <c r="BX764" s="221"/>
      <c r="BY764" s="221"/>
      <c r="BZ764" s="221"/>
      <c r="CA764" s="221"/>
    </row>
    <row r="765" spans="1:79" ht="20.100000000000001" customHeight="1">
      <c r="A765" s="291" t="str">
        <f>IF(resultats_francais!A765="","",resultats_francais!A765)</f>
        <v/>
      </c>
      <c r="B765" s="121"/>
      <c r="C765" s="122"/>
      <c r="D765" s="123"/>
      <c r="E765" s="121"/>
      <c r="F765" s="122"/>
      <c r="G765" s="122"/>
      <c r="H765" s="124"/>
      <c r="I765" s="240"/>
      <c r="J765" s="121"/>
      <c r="K765" s="122"/>
      <c r="L765" s="124"/>
      <c r="M765" s="121"/>
      <c r="N765" s="122"/>
      <c r="O765" s="122"/>
      <c r="P765" s="122"/>
      <c r="Q765" s="122"/>
      <c r="R765" s="124"/>
      <c r="S765" s="121"/>
      <c r="T765" s="124"/>
      <c r="U765" s="121"/>
      <c r="V765" s="122"/>
      <c r="W765" s="122"/>
      <c r="X765" s="124"/>
      <c r="Y765" s="121"/>
      <c r="Z765" s="122"/>
      <c r="AA765" s="124"/>
      <c r="AB765" s="121"/>
      <c r="AC765" s="122"/>
      <c r="AD765" s="124"/>
      <c r="AE765" s="328" t="str">
        <f t="shared" si="99"/>
        <v/>
      </c>
      <c r="AF765" s="328" t="str">
        <f t="shared" si="100"/>
        <v/>
      </c>
      <c r="AG765" s="328" t="str">
        <f t="shared" si="101"/>
        <v/>
      </c>
      <c r="AH765" s="328" t="str">
        <f t="shared" si="102"/>
        <v/>
      </c>
      <c r="AI765" s="328" t="str">
        <f t="shared" si="103"/>
        <v/>
      </c>
      <c r="AJ765" s="328" t="str">
        <f t="shared" si="104"/>
        <v/>
      </c>
      <c r="AK765" s="328" t="str">
        <f t="shared" si="105"/>
        <v/>
      </c>
      <c r="AL765" s="328" t="str">
        <f t="shared" si="106"/>
        <v/>
      </c>
      <c r="AM765" s="328" t="str">
        <f t="shared" si="107"/>
        <v/>
      </c>
      <c r="AN765" s="221"/>
      <c r="AO765" s="221"/>
      <c r="AP765" s="221"/>
      <c r="AQ765" s="221"/>
      <c r="AR765" s="221"/>
      <c r="AS765" s="221"/>
      <c r="AT765" s="221"/>
      <c r="AU765" s="221"/>
      <c r="AV765" s="221"/>
      <c r="AW765" s="221"/>
      <c r="AX765" s="221"/>
      <c r="AY765" s="221"/>
      <c r="AZ765" s="221"/>
      <c r="BA765" s="221"/>
      <c r="BB765" s="221"/>
      <c r="BC765" s="221"/>
      <c r="BD765" s="221"/>
      <c r="BE765" s="221"/>
      <c r="BF765" s="221"/>
      <c r="BG765" s="221"/>
      <c r="BH765" s="221"/>
      <c r="BI765" s="221"/>
      <c r="BJ765" s="221"/>
      <c r="BK765" s="221"/>
      <c r="BL765" s="221"/>
      <c r="BM765" s="221"/>
      <c r="BN765" s="221"/>
      <c r="BO765" s="221"/>
      <c r="BP765" s="221"/>
      <c r="BQ765" s="221"/>
      <c r="BR765" s="221"/>
      <c r="BS765" s="221"/>
      <c r="BT765" s="221"/>
      <c r="BU765" s="221"/>
      <c r="BV765" s="221"/>
      <c r="BW765" s="221"/>
      <c r="BX765" s="221"/>
      <c r="BY765" s="221"/>
      <c r="BZ765" s="221"/>
      <c r="CA765" s="221"/>
    </row>
    <row r="766" spans="1:79" ht="20.100000000000001" customHeight="1">
      <c r="A766" s="291" t="str">
        <f>IF(resultats_francais!A766="","",resultats_francais!A766)</f>
        <v/>
      </c>
      <c r="B766" s="121"/>
      <c r="C766" s="122"/>
      <c r="D766" s="123"/>
      <c r="E766" s="121"/>
      <c r="F766" s="122"/>
      <c r="G766" s="122"/>
      <c r="H766" s="124"/>
      <c r="I766" s="240"/>
      <c r="J766" s="121"/>
      <c r="K766" s="122"/>
      <c r="L766" s="124"/>
      <c r="M766" s="121"/>
      <c r="N766" s="122"/>
      <c r="O766" s="122"/>
      <c r="P766" s="122"/>
      <c r="Q766" s="122"/>
      <c r="R766" s="124"/>
      <c r="S766" s="121"/>
      <c r="T766" s="124"/>
      <c r="U766" s="121"/>
      <c r="V766" s="122"/>
      <c r="W766" s="122"/>
      <c r="X766" s="124"/>
      <c r="Y766" s="121"/>
      <c r="Z766" s="122"/>
      <c r="AA766" s="124"/>
      <c r="AB766" s="121"/>
      <c r="AC766" s="122"/>
      <c r="AD766" s="124"/>
      <c r="AE766" s="328" t="str">
        <f t="shared" si="99"/>
        <v/>
      </c>
      <c r="AF766" s="328" t="str">
        <f t="shared" si="100"/>
        <v/>
      </c>
      <c r="AG766" s="328" t="str">
        <f t="shared" si="101"/>
        <v/>
      </c>
      <c r="AH766" s="328" t="str">
        <f t="shared" si="102"/>
        <v/>
      </c>
      <c r="AI766" s="328" t="str">
        <f t="shared" si="103"/>
        <v/>
      </c>
      <c r="AJ766" s="328" t="str">
        <f t="shared" si="104"/>
        <v/>
      </c>
      <c r="AK766" s="328" t="str">
        <f t="shared" si="105"/>
        <v/>
      </c>
      <c r="AL766" s="328" t="str">
        <f t="shared" si="106"/>
        <v/>
      </c>
      <c r="AM766" s="328" t="str">
        <f t="shared" si="107"/>
        <v/>
      </c>
      <c r="AN766" s="221"/>
      <c r="AO766" s="221"/>
      <c r="AP766" s="221"/>
      <c r="AQ766" s="221"/>
      <c r="AR766" s="221"/>
      <c r="AS766" s="221"/>
      <c r="AT766" s="221"/>
      <c r="AU766" s="221"/>
      <c r="AV766" s="221"/>
      <c r="AW766" s="221"/>
      <c r="AX766" s="221"/>
      <c r="AY766" s="221"/>
      <c r="AZ766" s="221"/>
      <c r="BA766" s="221"/>
      <c r="BB766" s="221"/>
      <c r="BC766" s="221"/>
      <c r="BD766" s="221"/>
      <c r="BE766" s="221"/>
      <c r="BF766" s="221"/>
      <c r="BG766" s="221"/>
      <c r="BH766" s="221"/>
      <c r="BI766" s="221"/>
      <c r="BJ766" s="221"/>
      <c r="BK766" s="221"/>
      <c r="BL766" s="221"/>
      <c r="BM766" s="221"/>
      <c r="BN766" s="221"/>
      <c r="BO766" s="221"/>
      <c r="BP766" s="221"/>
      <c r="BQ766" s="221"/>
      <c r="BR766" s="221"/>
      <c r="BS766" s="221"/>
      <c r="BT766" s="221"/>
      <c r="BU766" s="221"/>
      <c r="BV766" s="221"/>
      <c r="BW766" s="221"/>
      <c r="BX766" s="221"/>
      <c r="BY766" s="221"/>
      <c r="BZ766" s="221"/>
      <c r="CA766" s="221"/>
    </row>
    <row r="767" spans="1:79" ht="20.100000000000001" customHeight="1">
      <c r="A767" s="291" t="str">
        <f>IF(resultats_francais!A767="","",resultats_francais!A767)</f>
        <v/>
      </c>
      <c r="B767" s="121"/>
      <c r="C767" s="122"/>
      <c r="D767" s="123"/>
      <c r="E767" s="121"/>
      <c r="F767" s="122"/>
      <c r="G767" s="122"/>
      <c r="H767" s="124"/>
      <c r="I767" s="240"/>
      <c r="J767" s="121"/>
      <c r="K767" s="122"/>
      <c r="L767" s="124"/>
      <c r="M767" s="121"/>
      <c r="N767" s="122"/>
      <c r="O767" s="122"/>
      <c r="P767" s="122"/>
      <c r="Q767" s="122"/>
      <c r="R767" s="124"/>
      <c r="S767" s="121"/>
      <c r="T767" s="124"/>
      <c r="U767" s="121"/>
      <c r="V767" s="122"/>
      <c r="W767" s="122"/>
      <c r="X767" s="124"/>
      <c r="Y767" s="121"/>
      <c r="Z767" s="122"/>
      <c r="AA767" s="124"/>
      <c r="AB767" s="121"/>
      <c r="AC767" s="122"/>
      <c r="AD767" s="124"/>
      <c r="AE767" s="328" t="str">
        <f t="shared" si="99"/>
        <v/>
      </c>
      <c r="AF767" s="328" t="str">
        <f t="shared" si="100"/>
        <v/>
      </c>
      <c r="AG767" s="328" t="str">
        <f t="shared" si="101"/>
        <v/>
      </c>
      <c r="AH767" s="328" t="str">
        <f t="shared" si="102"/>
        <v/>
      </c>
      <c r="AI767" s="328" t="str">
        <f t="shared" si="103"/>
        <v/>
      </c>
      <c r="AJ767" s="328" t="str">
        <f t="shared" si="104"/>
        <v/>
      </c>
      <c r="AK767" s="328" t="str">
        <f t="shared" si="105"/>
        <v/>
      </c>
      <c r="AL767" s="328" t="str">
        <f t="shared" si="106"/>
        <v/>
      </c>
      <c r="AM767" s="328" t="str">
        <f t="shared" si="107"/>
        <v/>
      </c>
      <c r="AN767" s="221"/>
      <c r="AO767" s="221"/>
      <c r="AP767" s="221"/>
      <c r="AQ767" s="221"/>
      <c r="AR767" s="221"/>
      <c r="AS767" s="221"/>
      <c r="AT767" s="221"/>
      <c r="AU767" s="221"/>
      <c r="AV767" s="221"/>
      <c r="AW767" s="221"/>
      <c r="AX767" s="221"/>
      <c r="AY767" s="221"/>
      <c r="AZ767" s="221"/>
      <c r="BA767" s="221"/>
      <c r="BB767" s="221"/>
      <c r="BC767" s="221"/>
      <c r="BD767" s="221"/>
      <c r="BE767" s="221"/>
      <c r="BF767" s="221"/>
      <c r="BG767" s="221"/>
      <c r="BH767" s="221"/>
      <c r="BI767" s="221"/>
      <c r="BJ767" s="221"/>
      <c r="BK767" s="221"/>
      <c r="BL767" s="221"/>
      <c r="BM767" s="221"/>
      <c r="BN767" s="221"/>
      <c r="BO767" s="221"/>
      <c r="BP767" s="221"/>
      <c r="BQ767" s="221"/>
      <c r="BR767" s="221"/>
      <c r="BS767" s="221"/>
      <c r="BT767" s="221"/>
      <c r="BU767" s="221"/>
      <c r="BV767" s="221"/>
      <c r="BW767" s="221"/>
      <c r="BX767" s="221"/>
      <c r="BY767" s="221"/>
      <c r="BZ767" s="221"/>
      <c r="CA767" s="221"/>
    </row>
    <row r="768" spans="1:79" ht="20.100000000000001" customHeight="1">
      <c r="A768" s="291" t="str">
        <f>IF(resultats_francais!A768="","",resultats_francais!A768)</f>
        <v/>
      </c>
      <c r="B768" s="121"/>
      <c r="C768" s="122"/>
      <c r="D768" s="123"/>
      <c r="E768" s="121"/>
      <c r="F768" s="122"/>
      <c r="G768" s="122"/>
      <c r="H768" s="124"/>
      <c r="I768" s="240"/>
      <c r="J768" s="121"/>
      <c r="K768" s="122"/>
      <c r="L768" s="124"/>
      <c r="M768" s="121"/>
      <c r="N768" s="122"/>
      <c r="O768" s="122"/>
      <c r="P768" s="122"/>
      <c r="Q768" s="122"/>
      <c r="R768" s="124"/>
      <c r="S768" s="121"/>
      <c r="T768" s="124"/>
      <c r="U768" s="121"/>
      <c r="V768" s="122"/>
      <c r="W768" s="122"/>
      <c r="X768" s="124"/>
      <c r="Y768" s="121"/>
      <c r="Z768" s="122"/>
      <c r="AA768" s="124"/>
      <c r="AB768" s="121"/>
      <c r="AC768" s="122"/>
      <c r="AD768" s="124"/>
      <c r="AE768" s="328" t="str">
        <f t="shared" si="99"/>
        <v/>
      </c>
      <c r="AF768" s="328" t="str">
        <f t="shared" si="100"/>
        <v/>
      </c>
      <c r="AG768" s="328" t="str">
        <f t="shared" si="101"/>
        <v/>
      </c>
      <c r="AH768" s="328" t="str">
        <f t="shared" si="102"/>
        <v/>
      </c>
      <c r="AI768" s="328" t="str">
        <f t="shared" si="103"/>
        <v/>
      </c>
      <c r="AJ768" s="328" t="str">
        <f t="shared" si="104"/>
        <v/>
      </c>
      <c r="AK768" s="328" t="str">
        <f t="shared" si="105"/>
        <v/>
      </c>
      <c r="AL768" s="328" t="str">
        <f t="shared" si="106"/>
        <v/>
      </c>
      <c r="AM768" s="328" t="str">
        <f t="shared" si="107"/>
        <v/>
      </c>
      <c r="AN768" s="221"/>
      <c r="AO768" s="221"/>
      <c r="AP768" s="221"/>
      <c r="AQ768" s="221"/>
      <c r="AR768" s="221"/>
      <c r="AS768" s="221"/>
      <c r="AT768" s="221"/>
      <c r="AU768" s="221"/>
      <c r="AV768" s="221"/>
      <c r="AW768" s="221"/>
      <c r="AX768" s="221"/>
      <c r="AY768" s="221"/>
      <c r="AZ768" s="221"/>
      <c r="BA768" s="221"/>
      <c r="BB768" s="221"/>
      <c r="BC768" s="221"/>
      <c r="BD768" s="221"/>
      <c r="BE768" s="221"/>
      <c r="BF768" s="221"/>
      <c r="BG768" s="221"/>
      <c r="BH768" s="221"/>
      <c r="BI768" s="221"/>
      <c r="BJ768" s="221"/>
      <c r="BK768" s="221"/>
      <c r="BL768" s="221"/>
      <c r="BM768" s="221"/>
      <c r="BN768" s="221"/>
      <c r="BO768" s="221"/>
      <c r="BP768" s="221"/>
      <c r="BQ768" s="221"/>
      <c r="BR768" s="221"/>
      <c r="BS768" s="221"/>
      <c r="BT768" s="221"/>
      <c r="BU768" s="221"/>
      <c r="BV768" s="221"/>
      <c r="BW768" s="221"/>
      <c r="BX768" s="221"/>
      <c r="BY768" s="221"/>
      <c r="BZ768" s="221"/>
      <c r="CA768" s="221"/>
    </row>
    <row r="769" spans="1:79" ht="20.100000000000001" customHeight="1">
      <c r="A769" s="291" t="str">
        <f>IF(resultats_francais!A769="","",resultats_francais!A769)</f>
        <v/>
      </c>
      <c r="B769" s="121"/>
      <c r="C769" s="122"/>
      <c r="D769" s="123"/>
      <c r="E769" s="121"/>
      <c r="F769" s="122"/>
      <c r="G769" s="122"/>
      <c r="H769" s="124"/>
      <c r="I769" s="240"/>
      <c r="J769" s="121"/>
      <c r="K769" s="122"/>
      <c r="L769" s="124"/>
      <c r="M769" s="121"/>
      <c r="N769" s="122"/>
      <c r="O769" s="122"/>
      <c r="P769" s="122"/>
      <c r="Q769" s="122"/>
      <c r="R769" s="124"/>
      <c r="S769" s="121"/>
      <c r="T769" s="124"/>
      <c r="U769" s="121"/>
      <c r="V769" s="122"/>
      <c r="W769" s="122"/>
      <c r="X769" s="124"/>
      <c r="Y769" s="121"/>
      <c r="Z769" s="122"/>
      <c r="AA769" s="124"/>
      <c r="AB769" s="121"/>
      <c r="AC769" s="122"/>
      <c r="AD769" s="124"/>
      <c r="AE769" s="328" t="str">
        <f t="shared" si="99"/>
        <v/>
      </c>
      <c r="AF769" s="328" t="str">
        <f t="shared" si="100"/>
        <v/>
      </c>
      <c r="AG769" s="328" t="str">
        <f t="shared" si="101"/>
        <v/>
      </c>
      <c r="AH769" s="328" t="str">
        <f t="shared" si="102"/>
        <v/>
      </c>
      <c r="AI769" s="328" t="str">
        <f t="shared" si="103"/>
        <v/>
      </c>
      <c r="AJ769" s="328" t="str">
        <f t="shared" si="104"/>
        <v/>
      </c>
      <c r="AK769" s="328" t="str">
        <f t="shared" si="105"/>
        <v/>
      </c>
      <c r="AL769" s="328" t="str">
        <f t="shared" si="106"/>
        <v/>
      </c>
      <c r="AM769" s="328" t="str">
        <f t="shared" si="107"/>
        <v/>
      </c>
      <c r="AN769" s="221"/>
      <c r="AO769" s="221"/>
      <c r="AP769" s="221"/>
      <c r="AQ769" s="221"/>
      <c r="AR769" s="221"/>
      <c r="AS769" s="221"/>
      <c r="AT769" s="221"/>
      <c r="AU769" s="221"/>
      <c r="AV769" s="221"/>
      <c r="AW769" s="221"/>
      <c r="AX769" s="221"/>
      <c r="AY769" s="221"/>
      <c r="AZ769" s="221"/>
      <c r="BA769" s="221"/>
      <c r="BB769" s="221"/>
      <c r="BC769" s="221"/>
      <c r="BD769" s="221"/>
      <c r="BE769" s="221"/>
      <c r="BF769" s="221"/>
      <c r="BG769" s="221"/>
      <c r="BH769" s="221"/>
      <c r="BI769" s="221"/>
      <c r="BJ769" s="221"/>
      <c r="BK769" s="221"/>
      <c r="BL769" s="221"/>
      <c r="BM769" s="221"/>
      <c r="BN769" s="221"/>
      <c r="BO769" s="221"/>
      <c r="BP769" s="221"/>
      <c r="BQ769" s="221"/>
      <c r="BR769" s="221"/>
      <c r="BS769" s="221"/>
      <c r="BT769" s="221"/>
      <c r="BU769" s="221"/>
      <c r="BV769" s="221"/>
      <c r="BW769" s="221"/>
      <c r="BX769" s="221"/>
      <c r="BY769" s="221"/>
      <c r="BZ769" s="221"/>
      <c r="CA769" s="221"/>
    </row>
    <row r="770" spans="1:79" ht="20.100000000000001" customHeight="1">
      <c r="A770" s="291" t="str">
        <f>IF(resultats_francais!A770="","",resultats_francais!A770)</f>
        <v/>
      </c>
      <c r="B770" s="121"/>
      <c r="C770" s="122"/>
      <c r="D770" s="123"/>
      <c r="E770" s="121"/>
      <c r="F770" s="122"/>
      <c r="G770" s="122"/>
      <c r="H770" s="124"/>
      <c r="I770" s="240"/>
      <c r="J770" s="121"/>
      <c r="K770" s="122"/>
      <c r="L770" s="124"/>
      <c r="M770" s="121"/>
      <c r="N770" s="122"/>
      <c r="O770" s="122"/>
      <c r="P770" s="122"/>
      <c r="Q770" s="122"/>
      <c r="R770" s="124"/>
      <c r="S770" s="121"/>
      <c r="T770" s="124"/>
      <c r="U770" s="121"/>
      <c r="V770" s="122"/>
      <c r="W770" s="122"/>
      <c r="X770" s="124"/>
      <c r="Y770" s="121"/>
      <c r="Z770" s="122"/>
      <c r="AA770" s="124"/>
      <c r="AB770" s="121"/>
      <c r="AC770" s="122"/>
      <c r="AD770" s="124"/>
      <c r="AE770" s="328" t="str">
        <f t="shared" si="99"/>
        <v/>
      </c>
      <c r="AF770" s="328" t="str">
        <f t="shared" si="100"/>
        <v/>
      </c>
      <c r="AG770" s="328" t="str">
        <f t="shared" si="101"/>
        <v/>
      </c>
      <c r="AH770" s="328" t="str">
        <f t="shared" si="102"/>
        <v/>
      </c>
      <c r="AI770" s="328" t="str">
        <f t="shared" si="103"/>
        <v/>
      </c>
      <c r="AJ770" s="328" t="str">
        <f t="shared" si="104"/>
        <v/>
      </c>
      <c r="AK770" s="328" t="str">
        <f t="shared" si="105"/>
        <v/>
      </c>
      <c r="AL770" s="328" t="str">
        <f t="shared" si="106"/>
        <v/>
      </c>
      <c r="AM770" s="328" t="str">
        <f t="shared" si="107"/>
        <v/>
      </c>
      <c r="AN770" s="221"/>
      <c r="AO770" s="221"/>
      <c r="AP770" s="221"/>
      <c r="AQ770" s="221"/>
      <c r="AR770" s="221"/>
      <c r="AS770" s="221"/>
      <c r="AT770" s="221"/>
      <c r="AU770" s="221"/>
      <c r="AV770" s="221"/>
      <c r="AW770" s="221"/>
      <c r="AX770" s="221"/>
      <c r="AY770" s="221"/>
      <c r="AZ770" s="221"/>
      <c r="BA770" s="221"/>
      <c r="BB770" s="221"/>
      <c r="BC770" s="221"/>
      <c r="BD770" s="221"/>
      <c r="BE770" s="221"/>
      <c r="BF770" s="221"/>
      <c r="BG770" s="221"/>
      <c r="BH770" s="221"/>
      <c r="BI770" s="221"/>
      <c r="BJ770" s="221"/>
      <c r="BK770" s="221"/>
      <c r="BL770" s="221"/>
      <c r="BM770" s="221"/>
      <c r="BN770" s="221"/>
      <c r="BO770" s="221"/>
      <c r="BP770" s="221"/>
      <c r="BQ770" s="221"/>
      <c r="BR770" s="221"/>
      <c r="BS770" s="221"/>
      <c r="BT770" s="221"/>
      <c r="BU770" s="221"/>
      <c r="BV770" s="221"/>
      <c r="BW770" s="221"/>
      <c r="BX770" s="221"/>
      <c r="BY770" s="221"/>
      <c r="BZ770" s="221"/>
      <c r="CA770" s="221"/>
    </row>
    <row r="771" spans="1:79" ht="20.100000000000001" customHeight="1">
      <c r="A771" s="291" t="str">
        <f>IF(resultats_francais!A771="","",resultats_francais!A771)</f>
        <v/>
      </c>
      <c r="B771" s="121"/>
      <c r="C771" s="122"/>
      <c r="D771" s="123"/>
      <c r="E771" s="121"/>
      <c r="F771" s="122"/>
      <c r="G771" s="122"/>
      <c r="H771" s="124"/>
      <c r="I771" s="240"/>
      <c r="J771" s="121"/>
      <c r="K771" s="122"/>
      <c r="L771" s="124"/>
      <c r="M771" s="121"/>
      <c r="N771" s="122"/>
      <c r="O771" s="122"/>
      <c r="P771" s="122"/>
      <c r="Q771" s="122"/>
      <c r="R771" s="124"/>
      <c r="S771" s="121"/>
      <c r="T771" s="124"/>
      <c r="U771" s="121"/>
      <c r="V771" s="122"/>
      <c r="W771" s="122"/>
      <c r="X771" s="124"/>
      <c r="Y771" s="121"/>
      <c r="Z771" s="122"/>
      <c r="AA771" s="124"/>
      <c r="AB771" s="121"/>
      <c r="AC771" s="122"/>
      <c r="AD771" s="124"/>
      <c r="AE771" s="328" t="str">
        <f t="shared" si="99"/>
        <v/>
      </c>
      <c r="AF771" s="328" t="str">
        <f t="shared" si="100"/>
        <v/>
      </c>
      <c r="AG771" s="328" t="str">
        <f t="shared" si="101"/>
        <v/>
      </c>
      <c r="AH771" s="328" t="str">
        <f t="shared" si="102"/>
        <v/>
      </c>
      <c r="AI771" s="328" t="str">
        <f t="shared" si="103"/>
        <v/>
      </c>
      <c r="AJ771" s="328" t="str">
        <f t="shared" si="104"/>
        <v/>
      </c>
      <c r="AK771" s="328" t="str">
        <f t="shared" si="105"/>
        <v/>
      </c>
      <c r="AL771" s="328" t="str">
        <f t="shared" si="106"/>
        <v/>
      </c>
      <c r="AM771" s="328" t="str">
        <f t="shared" si="107"/>
        <v/>
      </c>
      <c r="AN771" s="221"/>
      <c r="AO771" s="221"/>
      <c r="AP771" s="221"/>
      <c r="AQ771" s="221"/>
      <c r="AR771" s="221"/>
      <c r="AS771" s="221"/>
      <c r="AT771" s="221"/>
      <c r="AU771" s="221"/>
      <c r="AV771" s="221"/>
      <c r="AW771" s="221"/>
      <c r="AX771" s="221"/>
      <c r="AY771" s="221"/>
      <c r="AZ771" s="221"/>
      <c r="BA771" s="221"/>
      <c r="BB771" s="221"/>
      <c r="BC771" s="221"/>
      <c r="BD771" s="221"/>
      <c r="BE771" s="221"/>
      <c r="BF771" s="221"/>
      <c r="BG771" s="221"/>
      <c r="BH771" s="221"/>
      <c r="BI771" s="221"/>
      <c r="BJ771" s="221"/>
      <c r="BK771" s="221"/>
      <c r="BL771" s="221"/>
      <c r="BM771" s="221"/>
      <c r="BN771" s="221"/>
      <c r="BO771" s="221"/>
      <c r="BP771" s="221"/>
      <c r="BQ771" s="221"/>
      <c r="BR771" s="221"/>
      <c r="BS771" s="221"/>
      <c r="BT771" s="221"/>
      <c r="BU771" s="221"/>
      <c r="BV771" s="221"/>
      <c r="BW771" s="221"/>
      <c r="BX771" s="221"/>
      <c r="BY771" s="221"/>
      <c r="BZ771" s="221"/>
      <c r="CA771" s="221"/>
    </row>
    <row r="772" spans="1:79" ht="20.100000000000001" customHeight="1">
      <c r="A772" s="291" t="str">
        <f>IF(resultats_francais!A772="","",resultats_francais!A772)</f>
        <v/>
      </c>
      <c r="B772" s="121"/>
      <c r="C772" s="122"/>
      <c r="D772" s="123"/>
      <c r="E772" s="121"/>
      <c r="F772" s="122"/>
      <c r="G772" s="122"/>
      <c r="H772" s="124"/>
      <c r="I772" s="240"/>
      <c r="J772" s="121"/>
      <c r="K772" s="122"/>
      <c r="L772" s="124"/>
      <c r="M772" s="121"/>
      <c r="N772" s="122"/>
      <c r="O772" s="122"/>
      <c r="P772" s="122"/>
      <c r="Q772" s="122"/>
      <c r="R772" s="124"/>
      <c r="S772" s="121"/>
      <c r="T772" s="124"/>
      <c r="U772" s="121"/>
      <c r="V772" s="122"/>
      <c r="W772" s="122"/>
      <c r="X772" s="124"/>
      <c r="Y772" s="121"/>
      <c r="Z772" s="122"/>
      <c r="AA772" s="124"/>
      <c r="AB772" s="121"/>
      <c r="AC772" s="122"/>
      <c r="AD772" s="124"/>
      <c r="AE772" s="328" t="str">
        <f t="shared" si="99"/>
        <v/>
      </c>
      <c r="AF772" s="328" t="str">
        <f t="shared" si="100"/>
        <v/>
      </c>
      <c r="AG772" s="328" t="str">
        <f t="shared" si="101"/>
        <v/>
      </c>
      <c r="AH772" s="328" t="str">
        <f t="shared" si="102"/>
        <v/>
      </c>
      <c r="AI772" s="328" t="str">
        <f t="shared" si="103"/>
        <v/>
      </c>
      <c r="AJ772" s="328" t="str">
        <f t="shared" si="104"/>
        <v/>
      </c>
      <c r="AK772" s="328" t="str">
        <f t="shared" si="105"/>
        <v/>
      </c>
      <c r="AL772" s="328" t="str">
        <f t="shared" si="106"/>
        <v/>
      </c>
      <c r="AM772" s="328" t="str">
        <f t="shared" si="107"/>
        <v/>
      </c>
      <c r="AN772" s="221"/>
      <c r="AO772" s="221"/>
      <c r="AP772" s="221"/>
      <c r="AQ772" s="221"/>
      <c r="AR772" s="221"/>
      <c r="AS772" s="221"/>
      <c r="AT772" s="221"/>
      <c r="AU772" s="221"/>
      <c r="AV772" s="221"/>
      <c r="AW772" s="221"/>
      <c r="AX772" s="221"/>
      <c r="AY772" s="221"/>
      <c r="AZ772" s="221"/>
      <c r="BA772" s="221"/>
      <c r="BB772" s="221"/>
      <c r="BC772" s="221"/>
      <c r="BD772" s="221"/>
      <c r="BE772" s="221"/>
      <c r="BF772" s="221"/>
      <c r="BG772" s="221"/>
      <c r="BH772" s="221"/>
      <c r="BI772" s="221"/>
      <c r="BJ772" s="221"/>
      <c r="BK772" s="221"/>
      <c r="BL772" s="221"/>
      <c r="BM772" s="221"/>
      <c r="BN772" s="221"/>
      <c r="BO772" s="221"/>
      <c r="BP772" s="221"/>
      <c r="BQ772" s="221"/>
      <c r="BR772" s="221"/>
      <c r="BS772" s="221"/>
      <c r="BT772" s="221"/>
      <c r="BU772" s="221"/>
      <c r="BV772" s="221"/>
      <c r="BW772" s="221"/>
      <c r="BX772" s="221"/>
      <c r="BY772" s="221"/>
      <c r="BZ772" s="221"/>
      <c r="CA772" s="221"/>
    </row>
    <row r="773" spans="1:79" ht="20.100000000000001" customHeight="1">
      <c r="A773" s="291" t="str">
        <f>IF(resultats_francais!A773="","",resultats_francais!A773)</f>
        <v/>
      </c>
      <c r="B773" s="121"/>
      <c r="C773" s="122"/>
      <c r="D773" s="123"/>
      <c r="E773" s="121"/>
      <c r="F773" s="122"/>
      <c r="G773" s="122"/>
      <c r="H773" s="124"/>
      <c r="I773" s="240"/>
      <c r="J773" s="121"/>
      <c r="K773" s="122"/>
      <c r="L773" s="124"/>
      <c r="M773" s="121"/>
      <c r="N773" s="122"/>
      <c r="O773" s="122"/>
      <c r="P773" s="122"/>
      <c r="Q773" s="122"/>
      <c r="R773" s="124"/>
      <c r="S773" s="121"/>
      <c r="T773" s="124"/>
      <c r="U773" s="121"/>
      <c r="V773" s="122"/>
      <c r="W773" s="122"/>
      <c r="X773" s="124"/>
      <c r="Y773" s="121"/>
      <c r="Z773" s="122"/>
      <c r="AA773" s="124"/>
      <c r="AB773" s="121"/>
      <c r="AC773" s="122"/>
      <c r="AD773" s="124"/>
      <c r="AE773" s="328" t="str">
        <f t="shared" si="99"/>
        <v/>
      </c>
      <c r="AF773" s="328" t="str">
        <f t="shared" si="100"/>
        <v/>
      </c>
      <c r="AG773" s="328" t="str">
        <f t="shared" si="101"/>
        <v/>
      </c>
      <c r="AH773" s="328" t="str">
        <f t="shared" si="102"/>
        <v/>
      </c>
      <c r="AI773" s="328" t="str">
        <f t="shared" si="103"/>
        <v/>
      </c>
      <c r="AJ773" s="328" t="str">
        <f t="shared" si="104"/>
        <v/>
      </c>
      <c r="AK773" s="328" t="str">
        <f t="shared" si="105"/>
        <v/>
      </c>
      <c r="AL773" s="328" t="str">
        <f t="shared" si="106"/>
        <v/>
      </c>
      <c r="AM773" s="328" t="str">
        <f t="shared" si="107"/>
        <v/>
      </c>
      <c r="AN773" s="221"/>
      <c r="AO773" s="221"/>
      <c r="AP773" s="221"/>
      <c r="AQ773" s="221"/>
      <c r="AR773" s="221"/>
      <c r="AS773" s="221"/>
      <c r="AT773" s="221"/>
      <c r="AU773" s="221"/>
      <c r="AV773" s="221"/>
      <c r="AW773" s="221"/>
      <c r="AX773" s="221"/>
      <c r="AY773" s="221"/>
      <c r="AZ773" s="221"/>
      <c r="BA773" s="221"/>
      <c r="BB773" s="221"/>
      <c r="BC773" s="221"/>
      <c r="BD773" s="221"/>
      <c r="BE773" s="221"/>
      <c r="BF773" s="221"/>
      <c r="BG773" s="221"/>
      <c r="BH773" s="221"/>
      <c r="BI773" s="221"/>
      <c r="BJ773" s="221"/>
      <c r="BK773" s="221"/>
      <c r="BL773" s="221"/>
      <c r="BM773" s="221"/>
      <c r="BN773" s="221"/>
      <c r="BO773" s="221"/>
      <c r="BP773" s="221"/>
      <c r="BQ773" s="221"/>
      <c r="BR773" s="221"/>
      <c r="BS773" s="221"/>
      <c r="BT773" s="221"/>
      <c r="BU773" s="221"/>
      <c r="BV773" s="221"/>
      <c r="BW773" s="221"/>
      <c r="BX773" s="221"/>
      <c r="BY773" s="221"/>
      <c r="BZ773" s="221"/>
      <c r="CA773" s="221"/>
    </row>
    <row r="774" spans="1:79" ht="20.100000000000001" customHeight="1">
      <c r="A774" s="291" t="str">
        <f>IF(resultats_francais!A774="","",resultats_francais!A774)</f>
        <v/>
      </c>
      <c r="B774" s="121"/>
      <c r="C774" s="122"/>
      <c r="D774" s="123"/>
      <c r="E774" s="121"/>
      <c r="F774" s="122"/>
      <c r="G774" s="122"/>
      <c r="H774" s="124"/>
      <c r="I774" s="240"/>
      <c r="J774" s="121"/>
      <c r="K774" s="122"/>
      <c r="L774" s="124"/>
      <c r="M774" s="121"/>
      <c r="N774" s="122"/>
      <c r="O774" s="122"/>
      <c r="P774" s="122"/>
      <c r="Q774" s="122"/>
      <c r="R774" s="124"/>
      <c r="S774" s="121"/>
      <c r="T774" s="124"/>
      <c r="U774" s="121"/>
      <c r="V774" s="122"/>
      <c r="W774" s="122"/>
      <c r="X774" s="124"/>
      <c r="Y774" s="121"/>
      <c r="Z774" s="122"/>
      <c r="AA774" s="124"/>
      <c r="AB774" s="121"/>
      <c r="AC774" s="122"/>
      <c r="AD774" s="124"/>
      <c r="AE774" s="328" t="str">
        <f t="shared" ref="AE774:AE837" si="108">IF(AND(B774&gt;0,B774&lt;3,C774&gt;0,C774&lt;3,D774&gt;0,D774&lt;3),"V","")</f>
        <v/>
      </c>
      <c r="AF774" s="328" t="str">
        <f t="shared" ref="AF774:AF837" si="109">IF(AND(E774&gt;0,E774&lt;3,F774&gt;0,F774&lt;3,G774&gt;0,G774&lt;3,H774&gt;0,H774&lt;3,I774&gt;0,I774&lt;3),"V","")</f>
        <v/>
      </c>
      <c r="AG774" s="328" t="str">
        <f t="shared" ref="AG774:AG837" si="110">IF(AND(J774&gt;0,J774&lt;3,K774&gt;0,K774&lt;3,L774&gt;0,L774&lt;3,M774&gt;0,M774&lt;3,N774&gt;0,N774&lt;3,O774&gt;0,O774&lt;3,P774&gt;0,P774&lt;3,Q774&gt;0,Q774&lt;3,R774&gt;0,R774&lt;3),"V","")</f>
        <v/>
      </c>
      <c r="AH774" s="328" t="str">
        <f t="shared" ref="AH774:AH837" si="111">IF(AND(S774&gt;0,S774&lt;3,T774&gt;0,T774&lt;3),"V","")</f>
        <v/>
      </c>
      <c r="AI774" s="328" t="str">
        <f t="shared" ref="AI774:AI837" si="112">IF(AND(V774&gt;0,V774&lt;3,W774&gt;0,W774&lt;3),"V","")</f>
        <v/>
      </c>
      <c r="AJ774" s="328" t="str">
        <f t="shared" ref="AJ774:AJ837" si="113">IF(AND(U774&gt;0,U774&lt;3,X774&gt;0,X774&lt;3),"V","")</f>
        <v/>
      </c>
      <c r="AK774" s="328" t="str">
        <f t="shared" ref="AK774:AK837" si="114">IF(AND(Y774&gt;0,Y774&lt;3,Z774&gt;0,Z774&lt;3,AA774&gt;0,AA774&lt;3),"V","")</f>
        <v/>
      </c>
      <c r="AL774" s="328" t="str">
        <f t="shared" ref="AL774:AL837" si="115">IF(AND(AB774&gt;0,AB774&lt;3),"V","")</f>
        <v/>
      </c>
      <c r="AM774" s="328" t="str">
        <f t="shared" ref="AM774:AM837" si="116">IF(AND(AC774&gt;0,AC774&lt;3,AD774&gt;0,AD774&lt;3),"V","")</f>
        <v/>
      </c>
      <c r="AN774" s="221"/>
      <c r="AO774" s="221"/>
      <c r="AP774" s="221"/>
      <c r="AQ774" s="221"/>
      <c r="AR774" s="221"/>
      <c r="AS774" s="221"/>
      <c r="AT774" s="221"/>
      <c r="AU774" s="221"/>
      <c r="AV774" s="221"/>
      <c r="AW774" s="221"/>
      <c r="AX774" s="221"/>
      <c r="AY774" s="221"/>
      <c r="AZ774" s="221"/>
      <c r="BA774" s="221"/>
      <c r="BB774" s="221"/>
      <c r="BC774" s="221"/>
      <c r="BD774" s="221"/>
      <c r="BE774" s="221"/>
      <c r="BF774" s="221"/>
      <c r="BG774" s="221"/>
      <c r="BH774" s="221"/>
      <c r="BI774" s="221"/>
      <c r="BJ774" s="221"/>
      <c r="BK774" s="221"/>
      <c r="BL774" s="221"/>
      <c r="BM774" s="221"/>
      <c r="BN774" s="221"/>
      <c r="BO774" s="221"/>
      <c r="BP774" s="221"/>
      <c r="BQ774" s="221"/>
      <c r="BR774" s="221"/>
      <c r="BS774" s="221"/>
      <c r="BT774" s="221"/>
      <c r="BU774" s="221"/>
      <c r="BV774" s="221"/>
      <c r="BW774" s="221"/>
      <c r="BX774" s="221"/>
      <c r="BY774" s="221"/>
      <c r="BZ774" s="221"/>
      <c r="CA774" s="221"/>
    </row>
    <row r="775" spans="1:79" ht="20.100000000000001" customHeight="1">
      <c r="A775" s="291" t="str">
        <f>IF(resultats_francais!A775="","",resultats_francais!A775)</f>
        <v/>
      </c>
      <c r="B775" s="121"/>
      <c r="C775" s="122"/>
      <c r="D775" s="123"/>
      <c r="E775" s="121"/>
      <c r="F775" s="122"/>
      <c r="G775" s="122"/>
      <c r="H775" s="124"/>
      <c r="I775" s="240"/>
      <c r="J775" s="121"/>
      <c r="K775" s="122"/>
      <c r="L775" s="124"/>
      <c r="M775" s="121"/>
      <c r="N775" s="122"/>
      <c r="O775" s="122"/>
      <c r="P775" s="122"/>
      <c r="Q775" s="122"/>
      <c r="R775" s="124"/>
      <c r="S775" s="121"/>
      <c r="T775" s="124"/>
      <c r="U775" s="121"/>
      <c r="V775" s="122"/>
      <c r="W775" s="122"/>
      <c r="X775" s="124"/>
      <c r="Y775" s="121"/>
      <c r="Z775" s="122"/>
      <c r="AA775" s="124"/>
      <c r="AB775" s="121"/>
      <c r="AC775" s="122"/>
      <c r="AD775" s="124"/>
      <c r="AE775" s="328" t="str">
        <f t="shared" si="108"/>
        <v/>
      </c>
      <c r="AF775" s="328" t="str">
        <f t="shared" si="109"/>
        <v/>
      </c>
      <c r="AG775" s="328" t="str">
        <f t="shared" si="110"/>
        <v/>
      </c>
      <c r="AH775" s="328" t="str">
        <f t="shared" si="111"/>
        <v/>
      </c>
      <c r="AI775" s="328" t="str">
        <f t="shared" si="112"/>
        <v/>
      </c>
      <c r="AJ775" s="328" t="str">
        <f t="shared" si="113"/>
        <v/>
      </c>
      <c r="AK775" s="328" t="str">
        <f t="shared" si="114"/>
        <v/>
      </c>
      <c r="AL775" s="328" t="str">
        <f t="shared" si="115"/>
        <v/>
      </c>
      <c r="AM775" s="328" t="str">
        <f t="shared" si="116"/>
        <v/>
      </c>
      <c r="AN775" s="221"/>
      <c r="AO775" s="221"/>
      <c r="AP775" s="221"/>
      <c r="AQ775" s="221"/>
      <c r="AR775" s="221"/>
      <c r="AS775" s="221"/>
      <c r="AT775" s="221"/>
      <c r="AU775" s="221"/>
      <c r="AV775" s="221"/>
      <c r="AW775" s="221"/>
      <c r="AX775" s="221"/>
      <c r="AY775" s="221"/>
      <c r="AZ775" s="221"/>
      <c r="BA775" s="221"/>
      <c r="BB775" s="221"/>
      <c r="BC775" s="221"/>
      <c r="BD775" s="221"/>
      <c r="BE775" s="221"/>
      <c r="BF775" s="221"/>
      <c r="BG775" s="221"/>
      <c r="BH775" s="221"/>
      <c r="BI775" s="221"/>
      <c r="BJ775" s="221"/>
      <c r="BK775" s="221"/>
      <c r="BL775" s="221"/>
      <c r="BM775" s="221"/>
      <c r="BN775" s="221"/>
      <c r="BO775" s="221"/>
      <c r="BP775" s="221"/>
      <c r="BQ775" s="221"/>
      <c r="BR775" s="221"/>
      <c r="BS775" s="221"/>
      <c r="BT775" s="221"/>
      <c r="BU775" s="221"/>
      <c r="BV775" s="221"/>
      <c r="BW775" s="221"/>
      <c r="BX775" s="221"/>
      <c r="BY775" s="221"/>
      <c r="BZ775" s="221"/>
      <c r="CA775" s="221"/>
    </row>
    <row r="776" spans="1:79" ht="20.100000000000001" customHeight="1">
      <c r="A776" s="291" t="str">
        <f>IF(resultats_francais!A776="","",resultats_francais!A776)</f>
        <v/>
      </c>
      <c r="B776" s="121"/>
      <c r="C776" s="122"/>
      <c r="D776" s="123"/>
      <c r="E776" s="121"/>
      <c r="F776" s="122"/>
      <c r="G776" s="122"/>
      <c r="H776" s="124"/>
      <c r="I776" s="240"/>
      <c r="J776" s="121"/>
      <c r="K776" s="122"/>
      <c r="L776" s="124"/>
      <c r="M776" s="121"/>
      <c r="N776" s="122"/>
      <c r="O776" s="122"/>
      <c r="P776" s="122"/>
      <c r="Q776" s="122"/>
      <c r="R776" s="124"/>
      <c r="S776" s="121"/>
      <c r="T776" s="124"/>
      <c r="U776" s="121"/>
      <c r="V776" s="122"/>
      <c r="W776" s="122"/>
      <c r="X776" s="124"/>
      <c r="Y776" s="121"/>
      <c r="Z776" s="122"/>
      <c r="AA776" s="124"/>
      <c r="AB776" s="121"/>
      <c r="AC776" s="122"/>
      <c r="AD776" s="124"/>
      <c r="AE776" s="328" t="str">
        <f t="shared" si="108"/>
        <v/>
      </c>
      <c r="AF776" s="328" t="str">
        <f t="shared" si="109"/>
        <v/>
      </c>
      <c r="AG776" s="328" t="str">
        <f t="shared" si="110"/>
        <v/>
      </c>
      <c r="AH776" s="328" t="str">
        <f t="shared" si="111"/>
        <v/>
      </c>
      <c r="AI776" s="328" t="str">
        <f t="shared" si="112"/>
        <v/>
      </c>
      <c r="AJ776" s="328" t="str">
        <f t="shared" si="113"/>
        <v/>
      </c>
      <c r="AK776" s="328" t="str">
        <f t="shared" si="114"/>
        <v/>
      </c>
      <c r="AL776" s="328" t="str">
        <f t="shared" si="115"/>
        <v/>
      </c>
      <c r="AM776" s="328" t="str">
        <f t="shared" si="116"/>
        <v/>
      </c>
      <c r="AN776" s="221"/>
      <c r="AO776" s="221"/>
      <c r="AP776" s="221"/>
      <c r="AQ776" s="221"/>
      <c r="AR776" s="221"/>
      <c r="AS776" s="221"/>
      <c r="AT776" s="221"/>
      <c r="AU776" s="221"/>
      <c r="AV776" s="221"/>
      <c r="AW776" s="221"/>
      <c r="AX776" s="221"/>
      <c r="AY776" s="221"/>
      <c r="AZ776" s="221"/>
      <c r="BA776" s="221"/>
      <c r="BB776" s="221"/>
      <c r="BC776" s="221"/>
      <c r="BD776" s="221"/>
      <c r="BE776" s="221"/>
      <c r="BF776" s="221"/>
      <c r="BG776" s="221"/>
      <c r="BH776" s="221"/>
      <c r="BI776" s="221"/>
      <c r="BJ776" s="221"/>
      <c r="BK776" s="221"/>
      <c r="BL776" s="221"/>
      <c r="BM776" s="221"/>
      <c r="BN776" s="221"/>
      <c r="BO776" s="221"/>
      <c r="BP776" s="221"/>
      <c r="BQ776" s="221"/>
      <c r="BR776" s="221"/>
      <c r="BS776" s="221"/>
      <c r="BT776" s="221"/>
      <c r="BU776" s="221"/>
      <c r="BV776" s="221"/>
      <c r="BW776" s="221"/>
      <c r="BX776" s="221"/>
      <c r="BY776" s="221"/>
      <c r="BZ776" s="221"/>
      <c r="CA776" s="221"/>
    </row>
    <row r="777" spans="1:79" ht="20.100000000000001" customHeight="1">
      <c r="A777" s="291" t="str">
        <f>IF(resultats_francais!A777="","",resultats_francais!A777)</f>
        <v/>
      </c>
      <c r="B777" s="121"/>
      <c r="C777" s="122"/>
      <c r="D777" s="123"/>
      <c r="E777" s="121"/>
      <c r="F777" s="122"/>
      <c r="G777" s="122"/>
      <c r="H777" s="124"/>
      <c r="I777" s="240"/>
      <c r="J777" s="121"/>
      <c r="K777" s="122"/>
      <c r="L777" s="124"/>
      <c r="M777" s="121"/>
      <c r="N777" s="122"/>
      <c r="O777" s="122"/>
      <c r="P777" s="122"/>
      <c r="Q777" s="122"/>
      <c r="R777" s="124"/>
      <c r="S777" s="121"/>
      <c r="T777" s="124"/>
      <c r="U777" s="121"/>
      <c r="V777" s="122"/>
      <c r="W777" s="122"/>
      <c r="X777" s="124"/>
      <c r="Y777" s="121"/>
      <c r="Z777" s="122"/>
      <c r="AA777" s="124"/>
      <c r="AB777" s="121"/>
      <c r="AC777" s="122"/>
      <c r="AD777" s="124"/>
      <c r="AE777" s="328" t="str">
        <f t="shared" si="108"/>
        <v/>
      </c>
      <c r="AF777" s="328" t="str">
        <f t="shared" si="109"/>
        <v/>
      </c>
      <c r="AG777" s="328" t="str">
        <f t="shared" si="110"/>
        <v/>
      </c>
      <c r="AH777" s="328" t="str">
        <f t="shared" si="111"/>
        <v/>
      </c>
      <c r="AI777" s="328" t="str">
        <f t="shared" si="112"/>
        <v/>
      </c>
      <c r="AJ777" s="328" t="str">
        <f t="shared" si="113"/>
        <v/>
      </c>
      <c r="AK777" s="328" t="str">
        <f t="shared" si="114"/>
        <v/>
      </c>
      <c r="AL777" s="328" t="str">
        <f t="shared" si="115"/>
        <v/>
      </c>
      <c r="AM777" s="328" t="str">
        <f t="shared" si="116"/>
        <v/>
      </c>
      <c r="AN777" s="221"/>
      <c r="AO777" s="221"/>
      <c r="AP777" s="221"/>
      <c r="AQ777" s="221"/>
      <c r="AR777" s="221"/>
      <c r="AS777" s="221"/>
      <c r="AT777" s="221"/>
      <c r="AU777" s="221"/>
      <c r="AV777" s="221"/>
      <c r="AW777" s="221"/>
      <c r="AX777" s="221"/>
      <c r="AY777" s="221"/>
      <c r="AZ777" s="221"/>
      <c r="BA777" s="221"/>
      <c r="BB777" s="221"/>
      <c r="BC777" s="221"/>
      <c r="BD777" s="221"/>
      <c r="BE777" s="221"/>
      <c r="BF777" s="221"/>
      <c r="BG777" s="221"/>
      <c r="BH777" s="221"/>
      <c r="BI777" s="221"/>
      <c r="BJ777" s="221"/>
      <c r="BK777" s="221"/>
      <c r="BL777" s="221"/>
      <c r="BM777" s="221"/>
      <c r="BN777" s="221"/>
      <c r="BO777" s="221"/>
      <c r="BP777" s="221"/>
      <c r="BQ777" s="221"/>
      <c r="BR777" s="221"/>
      <c r="BS777" s="221"/>
      <c r="BT777" s="221"/>
      <c r="BU777" s="221"/>
      <c r="BV777" s="221"/>
      <c r="BW777" s="221"/>
      <c r="BX777" s="221"/>
      <c r="BY777" s="221"/>
      <c r="BZ777" s="221"/>
      <c r="CA777" s="221"/>
    </row>
    <row r="778" spans="1:79" ht="20.100000000000001" customHeight="1">
      <c r="A778" s="291" t="str">
        <f>IF(resultats_francais!A778="","",resultats_francais!A778)</f>
        <v/>
      </c>
      <c r="B778" s="121"/>
      <c r="C778" s="122"/>
      <c r="D778" s="123"/>
      <c r="E778" s="121"/>
      <c r="F778" s="122"/>
      <c r="G778" s="122"/>
      <c r="H778" s="124"/>
      <c r="I778" s="240"/>
      <c r="J778" s="121"/>
      <c r="K778" s="122"/>
      <c r="L778" s="124"/>
      <c r="M778" s="121"/>
      <c r="N778" s="122"/>
      <c r="O778" s="122"/>
      <c r="P778" s="122"/>
      <c r="Q778" s="122"/>
      <c r="R778" s="124"/>
      <c r="S778" s="121"/>
      <c r="T778" s="124"/>
      <c r="U778" s="121"/>
      <c r="V778" s="122"/>
      <c r="W778" s="122"/>
      <c r="X778" s="124"/>
      <c r="Y778" s="121"/>
      <c r="Z778" s="122"/>
      <c r="AA778" s="124"/>
      <c r="AB778" s="121"/>
      <c r="AC778" s="122"/>
      <c r="AD778" s="124"/>
      <c r="AE778" s="328" t="str">
        <f t="shared" si="108"/>
        <v/>
      </c>
      <c r="AF778" s="328" t="str">
        <f t="shared" si="109"/>
        <v/>
      </c>
      <c r="AG778" s="328" t="str">
        <f t="shared" si="110"/>
        <v/>
      </c>
      <c r="AH778" s="328" t="str">
        <f t="shared" si="111"/>
        <v/>
      </c>
      <c r="AI778" s="328" t="str">
        <f t="shared" si="112"/>
        <v/>
      </c>
      <c r="AJ778" s="328" t="str">
        <f t="shared" si="113"/>
        <v/>
      </c>
      <c r="AK778" s="328" t="str">
        <f t="shared" si="114"/>
        <v/>
      </c>
      <c r="AL778" s="328" t="str">
        <f t="shared" si="115"/>
        <v/>
      </c>
      <c r="AM778" s="328" t="str">
        <f t="shared" si="116"/>
        <v/>
      </c>
      <c r="AN778" s="221"/>
      <c r="AO778" s="221"/>
      <c r="AP778" s="221"/>
      <c r="AQ778" s="221"/>
      <c r="AR778" s="221"/>
      <c r="AS778" s="221"/>
      <c r="AT778" s="221"/>
      <c r="AU778" s="221"/>
      <c r="AV778" s="221"/>
      <c r="AW778" s="221"/>
      <c r="AX778" s="221"/>
      <c r="AY778" s="221"/>
      <c r="AZ778" s="221"/>
      <c r="BA778" s="221"/>
      <c r="BB778" s="221"/>
      <c r="BC778" s="221"/>
      <c r="BD778" s="221"/>
      <c r="BE778" s="221"/>
      <c r="BF778" s="221"/>
      <c r="BG778" s="221"/>
      <c r="BH778" s="221"/>
      <c r="BI778" s="221"/>
      <c r="BJ778" s="221"/>
      <c r="BK778" s="221"/>
      <c r="BL778" s="221"/>
      <c r="BM778" s="221"/>
      <c r="BN778" s="221"/>
      <c r="BO778" s="221"/>
      <c r="BP778" s="221"/>
      <c r="BQ778" s="221"/>
      <c r="BR778" s="221"/>
      <c r="BS778" s="221"/>
      <c r="BT778" s="221"/>
      <c r="BU778" s="221"/>
      <c r="BV778" s="221"/>
      <c r="BW778" s="221"/>
      <c r="BX778" s="221"/>
      <c r="BY778" s="221"/>
      <c r="BZ778" s="221"/>
      <c r="CA778" s="221"/>
    </row>
    <row r="779" spans="1:79" ht="20.100000000000001" customHeight="1">
      <c r="A779" s="291" t="str">
        <f>IF(resultats_francais!A779="","",resultats_francais!A779)</f>
        <v/>
      </c>
      <c r="B779" s="121"/>
      <c r="C779" s="122"/>
      <c r="D779" s="123"/>
      <c r="E779" s="121"/>
      <c r="F779" s="122"/>
      <c r="G779" s="122"/>
      <c r="H779" s="124"/>
      <c r="I779" s="240"/>
      <c r="J779" s="121"/>
      <c r="K779" s="122"/>
      <c r="L779" s="124"/>
      <c r="M779" s="121"/>
      <c r="N779" s="122"/>
      <c r="O779" s="122"/>
      <c r="P779" s="122"/>
      <c r="Q779" s="122"/>
      <c r="R779" s="124"/>
      <c r="S779" s="121"/>
      <c r="T779" s="124"/>
      <c r="U779" s="121"/>
      <c r="V779" s="122"/>
      <c r="W779" s="122"/>
      <c r="X779" s="124"/>
      <c r="Y779" s="121"/>
      <c r="Z779" s="122"/>
      <c r="AA779" s="124"/>
      <c r="AB779" s="121"/>
      <c r="AC779" s="122"/>
      <c r="AD779" s="124"/>
      <c r="AE779" s="328" t="str">
        <f t="shared" si="108"/>
        <v/>
      </c>
      <c r="AF779" s="328" t="str">
        <f t="shared" si="109"/>
        <v/>
      </c>
      <c r="AG779" s="328" t="str">
        <f t="shared" si="110"/>
        <v/>
      </c>
      <c r="AH779" s="328" t="str">
        <f t="shared" si="111"/>
        <v/>
      </c>
      <c r="AI779" s="328" t="str">
        <f t="shared" si="112"/>
        <v/>
      </c>
      <c r="AJ779" s="328" t="str">
        <f t="shared" si="113"/>
        <v/>
      </c>
      <c r="AK779" s="328" t="str">
        <f t="shared" si="114"/>
        <v/>
      </c>
      <c r="AL779" s="328" t="str">
        <f t="shared" si="115"/>
        <v/>
      </c>
      <c r="AM779" s="328" t="str">
        <f t="shared" si="116"/>
        <v/>
      </c>
      <c r="AN779" s="221"/>
      <c r="AO779" s="221"/>
      <c r="AP779" s="221"/>
      <c r="AQ779" s="221"/>
      <c r="AR779" s="221"/>
      <c r="AS779" s="221"/>
      <c r="AT779" s="221"/>
      <c r="AU779" s="221"/>
      <c r="AV779" s="221"/>
      <c r="AW779" s="221"/>
      <c r="AX779" s="221"/>
      <c r="AY779" s="221"/>
      <c r="AZ779" s="221"/>
      <c r="BA779" s="221"/>
      <c r="BB779" s="221"/>
      <c r="BC779" s="221"/>
      <c r="BD779" s="221"/>
      <c r="BE779" s="221"/>
      <c r="BF779" s="221"/>
      <c r="BG779" s="221"/>
      <c r="BH779" s="221"/>
      <c r="BI779" s="221"/>
      <c r="BJ779" s="221"/>
      <c r="BK779" s="221"/>
      <c r="BL779" s="221"/>
      <c r="BM779" s="221"/>
      <c r="BN779" s="221"/>
      <c r="BO779" s="221"/>
      <c r="BP779" s="221"/>
      <c r="BQ779" s="221"/>
      <c r="BR779" s="221"/>
      <c r="BS779" s="221"/>
      <c r="BT779" s="221"/>
      <c r="BU779" s="221"/>
      <c r="BV779" s="221"/>
      <c r="BW779" s="221"/>
      <c r="BX779" s="221"/>
      <c r="BY779" s="221"/>
      <c r="BZ779" s="221"/>
      <c r="CA779" s="221"/>
    </row>
    <row r="780" spans="1:79" ht="20.100000000000001" customHeight="1">
      <c r="A780" s="291" t="str">
        <f>IF(resultats_francais!A780="","",resultats_francais!A780)</f>
        <v/>
      </c>
      <c r="B780" s="121"/>
      <c r="C780" s="122"/>
      <c r="D780" s="123"/>
      <c r="E780" s="121"/>
      <c r="F780" s="122"/>
      <c r="G780" s="122"/>
      <c r="H780" s="124"/>
      <c r="I780" s="240"/>
      <c r="J780" s="121"/>
      <c r="K780" s="122"/>
      <c r="L780" s="124"/>
      <c r="M780" s="121"/>
      <c r="N780" s="122"/>
      <c r="O780" s="122"/>
      <c r="P780" s="122"/>
      <c r="Q780" s="122"/>
      <c r="R780" s="124"/>
      <c r="S780" s="121"/>
      <c r="T780" s="124"/>
      <c r="U780" s="121"/>
      <c r="V780" s="122"/>
      <c r="W780" s="122"/>
      <c r="X780" s="124"/>
      <c r="Y780" s="121"/>
      <c r="Z780" s="122"/>
      <c r="AA780" s="124"/>
      <c r="AB780" s="121"/>
      <c r="AC780" s="122"/>
      <c r="AD780" s="124"/>
      <c r="AE780" s="328" t="str">
        <f t="shared" si="108"/>
        <v/>
      </c>
      <c r="AF780" s="328" t="str">
        <f t="shared" si="109"/>
        <v/>
      </c>
      <c r="AG780" s="328" t="str">
        <f t="shared" si="110"/>
        <v/>
      </c>
      <c r="AH780" s="328" t="str">
        <f t="shared" si="111"/>
        <v/>
      </c>
      <c r="AI780" s="328" t="str">
        <f t="shared" si="112"/>
        <v/>
      </c>
      <c r="AJ780" s="328" t="str">
        <f t="shared" si="113"/>
        <v/>
      </c>
      <c r="AK780" s="328" t="str">
        <f t="shared" si="114"/>
        <v/>
      </c>
      <c r="AL780" s="328" t="str">
        <f t="shared" si="115"/>
        <v/>
      </c>
      <c r="AM780" s="328" t="str">
        <f t="shared" si="116"/>
        <v/>
      </c>
      <c r="AN780" s="221"/>
      <c r="AO780" s="221"/>
      <c r="AP780" s="221"/>
      <c r="AQ780" s="221"/>
      <c r="AR780" s="221"/>
      <c r="AS780" s="221"/>
      <c r="AT780" s="221"/>
      <c r="AU780" s="221"/>
      <c r="AV780" s="221"/>
      <c r="AW780" s="221"/>
      <c r="AX780" s="221"/>
      <c r="AY780" s="221"/>
      <c r="AZ780" s="221"/>
      <c r="BA780" s="221"/>
      <c r="BB780" s="221"/>
      <c r="BC780" s="221"/>
      <c r="BD780" s="221"/>
      <c r="BE780" s="221"/>
      <c r="BF780" s="221"/>
      <c r="BG780" s="221"/>
      <c r="BH780" s="221"/>
      <c r="BI780" s="221"/>
      <c r="BJ780" s="221"/>
      <c r="BK780" s="221"/>
      <c r="BL780" s="221"/>
      <c r="BM780" s="221"/>
      <c r="BN780" s="221"/>
      <c r="BO780" s="221"/>
      <c r="BP780" s="221"/>
      <c r="BQ780" s="221"/>
      <c r="BR780" s="221"/>
      <c r="BS780" s="221"/>
      <c r="BT780" s="221"/>
      <c r="BU780" s="221"/>
      <c r="BV780" s="221"/>
      <c r="BW780" s="221"/>
      <c r="BX780" s="221"/>
      <c r="BY780" s="221"/>
      <c r="BZ780" s="221"/>
      <c r="CA780" s="221"/>
    </row>
    <row r="781" spans="1:79" ht="20.100000000000001" customHeight="1">
      <c r="A781" s="291" t="str">
        <f>IF(resultats_francais!A781="","",resultats_francais!A781)</f>
        <v/>
      </c>
      <c r="B781" s="121"/>
      <c r="C781" s="122"/>
      <c r="D781" s="123"/>
      <c r="E781" s="121"/>
      <c r="F781" s="122"/>
      <c r="G781" s="122"/>
      <c r="H781" s="124"/>
      <c r="I781" s="240"/>
      <c r="J781" s="121"/>
      <c r="K781" s="122"/>
      <c r="L781" s="124"/>
      <c r="M781" s="121"/>
      <c r="N781" s="122"/>
      <c r="O781" s="122"/>
      <c r="P781" s="122"/>
      <c r="Q781" s="122"/>
      <c r="R781" s="124"/>
      <c r="S781" s="121"/>
      <c r="T781" s="124"/>
      <c r="U781" s="121"/>
      <c r="V781" s="122"/>
      <c r="W781" s="122"/>
      <c r="X781" s="124"/>
      <c r="Y781" s="121"/>
      <c r="Z781" s="122"/>
      <c r="AA781" s="124"/>
      <c r="AB781" s="121"/>
      <c r="AC781" s="122"/>
      <c r="AD781" s="124"/>
      <c r="AE781" s="328" t="str">
        <f t="shared" si="108"/>
        <v/>
      </c>
      <c r="AF781" s="328" t="str">
        <f t="shared" si="109"/>
        <v/>
      </c>
      <c r="AG781" s="328" t="str">
        <f t="shared" si="110"/>
        <v/>
      </c>
      <c r="AH781" s="328" t="str">
        <f t="shared" si="111"/>
        <v/>
      </c>
      <c r="AI781" s="328" t="str">
        <f t="shared" si="112"/>
        <v/>
      </c>
      <c r="AJ781" s="328" t="str">
        <f t="shared" si="113"/>
        <v/>
      </c>
      <c r="AK781" s="328" t="str">
        <f t="shared" si="114"/>
        <v/>
      </c>
      <c r="AL781" s="328" t="str">
        <f t="shared" si="115"/>
        <v/>
      </c>
      <c r="AM781" s="328" t="str">
        <f t="shared" si="116"/>
        <v/>
      </c>
      <c r="AN781" s="221"/>
      <c r="AO781" s="221"/>
      <c r="AP781" s="221"/>
      <c r="AQ781" s="221"/>
      <c r="AR781" s="221"/>
      <c r="AS781" s="221"/>
      <c r="AT781" s="221"/>
      <c r="AU781" s="221"/>
      <c r="AV781" s="221"/>
      <c r="AW781" s="221"/>
      <c r="AX781" s="221"/>
      <c r="AY781" s="221"/>
      <c r="AZ781" s="221"/>
      <c r="BA781" s="221"/>
      <c r="BB781" s="221"/>
      <c r="BC781" s="221"/>
      <c r="BD781" s="221"/>
      <c r="BE781" s="221"/>
      <c r="BF781" s="221"/>
      <c r="BG781" s="221"/>
      <c r="BH781" s="221"/>
      <c r="BI781" s="221"/>
      <c r="BJ781" s="221"/>
      <c r="BK781" s="221"/>
      <c r="BL781" s="221"/>
      <c r="BM781" s="221"/>
      <c r="BN781" s="221"/>
      <c r="BO781" s="221"/>
      <c r="BP781" s="221"/>
      <c r="BQ781" s="221"/>
      <c r="BR781" s="221"/>
      <c r="BS781" s="221"/>
      <c r="BT781" s="221"/>
      <c r="BU781" s="221"/>
      <c r="BV781" s="221"/>
      <c r="BW781" s="221"/>
      <c r="BX781" s="221"/>
      <c r="BY781" s="221"/>
      <c r="BZ781" s="221"/>
      <c r="CA781" s="221"/>
    </row>
    <row r="782" spans="1:79" ht="20.100000000000001" customHeight="1">
      <c r="A782" s="291" t="str">
        <f>IF(resultats_francais!A782="","",resultats_francais!A782)</f>
        <v/>
      </c>
      <c r="B782" s="121"/>
      <c r="C782" s="122"/>
      <c r="D782" s="123"/>
      <c r="E782" s="121"/>
      <c r="F782" s="122"/>
      <c r="G782" s="122"/>
      <c r="H782" s="124"/>
      <c r="I782" s="240"/>
      <c r="J782" s="121"/>
      <c r="K782" s="122"/>
      <c r="L782" s="124"/>
      <c r="M782" s="121"/>
      <c r="N782" s="122"/>
      <c r="O782" s="122"/>
      <c r="P782" s="122"/>
      <c r="Q782" s="122"/>
      <c r="R782" s="124"/>
      <c r="S782" s="121"/>
      <c r="T782" s="124"/>
      <c r="U782" s="121"/>
      <c r="V782" s="122"/>
      <c r="W782" s="122"/>
      <c r="X782" s="124"/>
      <c r="Y782" s="121"/>
      <c r="Z782" s="122"/>
      <c r="AA782" s="124"/>
      <c r="AB782" s="121"/>
      <c r="AC782" s="122"/>
      <c r="AD782" s="124"/>
      <c r="AE782" s="328" t="str">
        <f t="shared" si="108"/>
        <v/>
      </c>
      <c r="AF782" s="328" t="str">
        <f t="shared" si="109"/>
        <v/>
      </c>
      <c r="AG782" s="328" t="str">
        <f t="shared" si="110"/>
        <v/>
      </c>
      <c r="AH782" s="328" t="str">
        <f t="shared" si="111"/>
        <v/>
      </c>
      <c r="AI782" s="328" t="str">
        <f t="shared" si="112"/>
        <v/>
      </c>
      <c r="AJ782" s="328" t="str">
        <f t="shared" si="113"/>
        <v/>
      </c>
      <c r="AK782" s="328" t="str">
        <f t="shared" si="114"/>
        <v/>
      </c>
      <c r="AL782" s="328" t="str">
        <f t="shared" si="115"/>
        <v/>
      </c>
      <c r="AM782" s="328" t="str">
        <f t="shared" si="116"/>
        <v/>
      </c>
      <c r="AN782" s="221"/>
      <c r="AO782" s="221"/>
      <c r="AP782" s="221"/>
      <c r="AQ782" s="221"/>
      <c r="AR782" s="221"/>
      <c r="AS782" s="221"/>
      <c r="AT782" s="221"/>
      <c r="AU782" s="221"/>
      <c r="AV782" s="221"/>
      <c r="AW782" s="221"/>
      <c r="AX782" s="221"/>
      <c r="AY782" s="221"/>
      <c r="AZ782" s="221"/>
      <c r="BA782" s="221"/>
      <c r="BB782" s="221"/>
      <c r="BC782" s="221"/>
      <c r="BD782" s="221"/>
      <c r="BE782" s="221"/>
      <c r="BF782" s="221"/>
      <c r="BG782" s="221"/>
      <c r="BH782" s="221"/>
      <c r="BI782" s="221"/>
      <c r="BJ782" s="221"/>
      <c r="BK782" s="221"/>
      <c r="BL782" s="221"/>
      <c r="BM782" s="221"/>
      <c r="BN782" s="221"/>
      <c r="BO782" s="221"/>
      <c r="BP782" s="221"/>
      <c r="BQ782" s="221"/>
      <c r="BR782" s="221"/>
      <c r="BS782" s="221"/>
      <c r="BT782" s="221"/>
      <c r="BU782" s="221"/>
      <c r="BV782" s="221"/>
      <c r="BW782" s="221"/>
      <c r="BX782" s="221"/>
      <c r="BY782" s="221"/>
      <c r="BZ782" s="221"/>
      <c r="CA782" s="221"/>
    </row>
    <row r="783" spans="1:79" ht="20.100000000000001" customHeight="1">
      <c r="A783" s="291" t="str">
        <f>IF(resultats_francais!A783="","",resultats_francais!A783)</f>
        <v/>
      </c>
      <c r="B783" s="121"/>
      <c r="C783" s="122"/>
      <c r="D783" s="123"/>
      <c r="E783" s="121"/>
      <c r="F783" s="122"/>
      <c r="G783" s="122"/>
      <c r="H783" s="124"/>
      <c r="I783" s="240"/>
      <c r="J783" s="121"/>
      <c r="K783" s="122"/>
      <c r="L783" s="124"/>
      <c r="M783" s="121"/>
      <c r="N783" s="122"/>
      <c r="O783" s="122"/>
      <c r="P783" s="122"/>
      <c r="Q783" s="122"/>
      <c r="R783" s="124"/>
      <c r="S783" s="121"/>
      <c r="T783" s="124"/>
      <c r="U783" s="121"/>
      <c r="V783" s="122"/>
      <c r="W783" s="122"/>
      <c r="X783" s="124"/>
      <c r="Y783" s="121"/>
      <c r="Z783" s="122"/>
      <c r="AA783" s="124"/>
      <c r="AB783" s="121"/>
      <c r="AC783" s="122"/>
      <c r="AD783" s="124"/>
      <c r="AE783" s="328" t="str">
        <f t="shared" si="108"/>
        <v/>
      </c>
      <c r="AF783" s="328" t="str">
        <f t="shared" si="109"/>
        <v/>
      </c>
      <c r="AG783" s="328" t="str">
        <f t="shared" si="110"/>
        <v/>
      </c>
      <c r="AH783" s="328" t="str">
        <f t="shared" si="111"/>
        <v/>
      </c>
      <c r="AI783" s="328" t="str">
        <f t="shared" si="112"/>
        <v/>
      </c>
      <c r="AJ783" s="328" t="str">
        <f t="shared" si="113"/>
        <v/>
      </c>
      <c r="AK783" s="328" t="str">
        <f t="shared" si="114"/>
        <v/>
      </c>
      <c r="AL783" s="328" t="str">
        <f t="shared" si="115"/>
        <v/>
      </c>
      <c r="AM783" s="328" t="str">
        <f t="shared" si="116"/>
        <v/>
      </c>
      <c r="AN783" s="221"/>
      <c r="AO783" s="221"/>
      <c r="AP783" s="221"/>
      <c r="AQ783" s="221"/>
      <c r="AR783" s="221"/>
      <c r="AS783" s="221"/>
      <c r="AT783" s="221"/>
      <c r="AU783" s="221"/>
      <c r="AV783" s="221"/>
      <c r="AW783" s="221"/>
      <c r="AX783" s="221"/>
      <c r="AY783" s="221"/>
      <c r="AZ783" s="221"/>
      <c r="BA783" s="221"/>
      <c r="BB783" s="221"/>
      <c r="BC783" s="221"/>
      <c r="BD783" s="221"/>
      <c r="BE783" s="221"/>
      <c r="BF783" s="221"/>
      <c r="BG783" s="221"/>
      <c r="BH783" s="221"/>
      <c r="BI783" s="221"/>
      <c r="BJ783" s="221"/>
      <c r="BK783" s="221"/>
      <c r="BL783" s="221"/>
      <c r="BM783" s="221"/>
      <c r="BN783" s="221"/>
      <c r="BO783" s="221"/>
      <c r="BP783" s="221"/>
      <c r="BQ783" s="221"/>
      <c r="BR783" s="221"/>
      <c r="BS783" s="221"/>
      <c r="BT783" s="221"/>
      <c r="BU783" s="221"/>
      <c r="BV783" s="221"/>
      <c r="BW783" s="221"/>
      <c r="BX783" s="221"/>
      <c r="BY783" s="221"/>
      <c r="BZ783" s="221"/>
      <c r="CA783" s="221"/>
    </row>
    <row r="784" spans="1:79" ht="20.100000000000001" customHeight="1">
      <c r="A784" s="291" t="str">
        <f>IF(resultats_francais!A784="","",resultats_francais!A784)</f>
        <v/>
      </c>
      <c r="B784" s="121"/>
      <c r="C784" s="122"/>
      <c r="D784" s="123"/>
      <c r="E784" s="121"/>
      <c r="F784" s="122"/>
      <c r="G784" s="122"/>
      <c r="H784" s="124"/>
      <c r="I784" s="240"/>
      <c r="J784" s="121"/>
      <c r="K784" s="122"/>
      <c r="L784" s="124"/>
      <c r="M784" s="121"/>
      <c r="N784" s="122"/>
      <c r="O784" s="122"/>
      <c r="P784" s="122"/>
      <c r="Q784" s="122"/>
      <c r="R784" s="124"/>
      <c r="S784" s="121"/>
      <c r="T784" s="124"/>
      <c r="U784" s="121"/>
      <c r="V784" s="122"/>
      <c r="W784" s="122"/>
      <c r="X784" s="124"/>
      <c r="Y784" s="121"/>
      <c r="Z784" s="122"/>
      <c r="AA784" s="124"/>
      <c r="AB784" s="121"/>
      <c r="AC784" s="122"/>
      <c r="AD784" s="124"/>
      <c r="AE784" s="328" t="str">
        <f t="shared" si="108"/>
        <v/>
      </c>
      <c r="AF784" s="328" t="str">
        <f t="shared" si="109"/>
        <v/>
      </c>
      <c r="AG784" s="328" t="str">
        <f t="shared" si="110"/>
        <v/>
      </c>
      <c r="AH784" s="328" t="str">
        <f t="shared" si="111"/>
        <v/>
      </c>
      <c r="AI784" s="328" t="str">
        <f t="shared" si="112"/>
        <v/>
      </c>
      <c r="AJ784" s="328" t="str">
        <f t="shared" si="113"/>
        <v/>
      </c>
      <c r="AK784" s="328" t="str">
        <f t="shared" si="114"/>
        <v/>
      </c>
      <c r="AL784" s="328" t="str">
        <f t="shared" si="115"/>
        <v/>
      </c>
      <c r="AM784" s="328" t="str">
        <f t="shared" si="116"/>
        <v/>
      </c>
      <c r="AN784" s="221"/>
      <c r="AO784" s="221"/>
      <c r="AP784" s="221"/>
      <c r="AQ784" s="221"/>
      <c r="AR784" s="221"/>
      <c r="AS784" s="221"/>
      <c r="AT784" s="221"/>
      <c r="AU784" s="221"/>
      <c r="AV784" s="221"/>
      <c r="AW784" s="221"/>
      <c r="AX784" s="221"/>
      <c r="AY784" s="221"/>
      <c r="AZ784" s="221"/>
      <c r="BA784" s="221"/>
      <c r="BB784" s="221"/>
      <c r="BC784" s="221"/>
      <c r="BD784" s="221"/>
      <c r="BE784" s="221"/>
      <c r="BF784" s="221"/>
      <c r="BG784" s="221"/>
      <c r="BH784" s="221"/>
      <c r="BI784" s="221"/>
      <c r="BJ784" s="221"/>
      <c r="BK784" s="221"/>
      <c r="BL784" s="221"/>
      <c r="BM784" s="221"/>
      <c r="BN784" s="221"/>
      <c r="BO784" s="221"/>
      <c r="BP784" s="221"/>
      <c r="BQ784" s="221"/>
      <c r="BR784" s="221"/>
      <c r="BS784" s="221"/>
      <c r="BT784" s="221"/>
      <c r="BU784" s="221"/>
      <c r="BV784" s="221"/>
      <c r="BW784" s="221"/>
      <c r="BX784" s="221"/>
      <c r="BY784" s="221"/>
      <c r="BZ784" s="221"/>
      <c r="CA784" s="221"/>
    </row>
    <row r="785" spans="1:79" ht="20.100000000000001" customHeight="1">
      <c r="A785" s="291" t="str">
        <f>IF(resultats_francais!A785="","",resultats_francais!A785)</f>
        <v/>
      </c>
      <c r="B785" s="121"/>
      <c r="C785" s="122"/>
      <c r="D785" s="123"/>
      <c r="E785" s="121"/>
      <c r="F785" s="122"/>
      <c r="G785" s="122"/>
      <c r="H785" s="124"/>
      <c r="I785" s="240"/>
      <c r="J785" s="121"/>
      <c r="K785" s="122"/>
      <c r="L785" s="124"/>
      <c r="M785" s="121"/>
      <c r="N785" s="122"/>
      <c r="O785" s="122"/>
      <c r="P785" s="122"/>
      <c r="Q785" s="122"/>
      <c r="R785" s="124"/>
      <c r="S785" s="121"/>
      <c r="T785" s="124"/>
      <c r="U785" s="121"/>
      <c r="V785" s="122"/>
      <c r="W785" s="122"/>
      <c r="X785" s="124"/>
      <c r="Y785" s="121"/>
      <c r="Z785" s="122"/>
      <c r="AA785" s="124"/>
      <c r="AB785" s="121"/>
      <c r="AC785" s="122"/>
      <c r="AD785" s="124"/>
      <c r="AE785" s="328" t="str">
        <f t="shared" si="108"/>
        <v/>
      </c>
      <c r="AF785" s="328" t="str">
        <f t="shared" si="109"/>
        <v/>
      </c>
      <c r="AG785" s="328" t="str">
        <f t="shared" si="110"/>
        <v/>
      </c>
      <c r="AH785" s="328" t="str">
        <f t="shared" si="111"/>
        <v/>
      </c>
      <c r="AI785" s="328" t="str">
        <f t="shared" si="112"/>
        <v/>
      </c>
      <c r="AJ785" s="328" t="str">
        <f t="shared" si="113"/>
        <v/>
      </c>
      <c r="AK785" s="328" t="str">
        <f t="shared" si="114"/>
        <v/>
      </c>
      <c r="AL785" s="328" t="str">
        <f t="shared" si="115"/>
        <v/>
      </c>
      <c r="AM785" s="328" t="str">
        <f t="shared" si="116"/>
        <v/>
      </c>
      <c r="AN785" s="221"/>
      <c r="AO785" s="221"/>
      <c r="AP785" s="221"/>
      <c r="AQ785" s="221"/>
      <c r="AR785" s="221"/>
      <c r="AS785" s="221"/>
      <c r="AT785" s="221"/>
      <c r="AU785" s="221"/>
      <c r="AV785" s="221"/>
      <c r="AW785" s="221"/>
      <c r="AX785" s="221"/>
      <c r="AY785" s="221"/>
      <c r="AZ785" s="221"/>
      <c r="BA785" s="221"/>
      <c r="BB785" s="221"/>
      <c r="BC785" s="221"/>
      <c r="BD785" s="221"/>
      <c r="BE785" s="221"/>
      <c r="BF785" s="221"/>
      <c r="BG785" s="221"/>
      <c r="BH785" s="221"/>
      <c r="BI785" s="221"/>
      <c r="BJ785" s="221"/>
      <c r="BK785" s="221"/>
      <c r="BL785" s="221"/>
      <c r="BM785" s="221"/>
      <c r="BN785" s="221"/>
      <c r="BO785" s="221"/>
      <c r="BP785" s="221"/>
      <c r="BQ785" s="221"/>
      <c r="BR785" s="221"/>
      <c r="BS785" s="221"/>
      <c r="BT785" s="221"/>
      <c r="BU785" s="221"/>
      <c r="BV785" s="221"/>
      <c r="BW785" s="221"/>
      <c r="BX785" s="221"/>
      <c r="BY785" s="221"/>
      <c r="BZ785" s="221"/>
      <c r="CA785" s="221"/>
    </row>
    <row r="786" spans="1:79" ht="20.100000000000001" customHeight="1">
      <c r="A786" s="291" t="str">
        <f>IF(resultats_francais!A786="","",resultats_francais!A786)</f>
        <v/>
      </c>
      <c r="B786" s="121"/>
      <c r="C786" s="122"/>
      <c r="D786" s="123"/>
      <c r="E786" s="121"/>
      <c r="F786" s="122"/>
      <c r="G786" s="122"/>
      <c r="H786" s="124"/>
      <c r="I786" s="240"/>
      <c r="J786" s="121"/>
      <c r="K786" s="122"/>
      <c r="L786" s="124"/>
      <c r="M786" s="121"/>
      <c r="N786" s="122"/>
      <c r="O786" s="122"/>
      <c r="P786" s="122"/>
      <c r="Q786" s="122"/>
      <c r="R786" s="124"/>
      <c r="S786" s="121"/>
      <c r="T786" s="124"/>
      <c r="U786" s="121"/>
      <c r="V786" s="122"/>
      <c r="W786" s="122"/>
      <c r="X786" s="124"/>
      <c r="Y786" s="121"/>
      <c r="Z786" s="122"/>
      <c r="AA786" s="124"/>
      <c r="AB786" s="121"/>
      <c r="AC786" s="122"/>
      <c r="AD786" s="124"/>
      <c r="AE786" s="328" t="str">
        <f t="shared" si="108"/>
        <v/>
      </c>
      <c r="AF786" s="328" t="str">
        <f t="shared" si="109"/>
        <v/>
      </c>
      <c r="AG786" s="328" t="str">
        <f t="shared" si="110"/>
        <v/>
      </c>
      <c r="AH786" s="328" t="str">
        <f t="shared" si="111"/>
        <v/>
      </c>
      <c r="AI786" s="328" t="str">
        <f t="shared" si="112"/>
        <v/>
      </c>
      <c r="AJ786" s="328" t="str">
        <f t="shared" si="113"/>
        <v/>
      </c>
      <c r="AK786" s="328" t="str">
        <f t="shared" si="114"/>
        <v/>
      </c>
      <c r="AL786" s="328" t="str">
        <f t="shared" si="115"/>
        <v/>
      </c>
      <c r="AM786" s="328" t="str">
        <f t="shared" si="116"/>
        <v/>
      </c>
      <c r="AN786" s="221"/>
      <c r="AO786" s="221"/>
      <c r="AP786" s="221"/>
      <c r="AQ786" s="221"/>
      <c r="AR786" s="221"/>
      <c r="AS786" s="221"/>
      <c r="AT786" s="221"/>
      <c r="AU786" s="221"/>
      <c r="AV786" s="221"/>
      <c r="AW786" s="221"/>
      <c r="AX786" s="221"/>
      <c r="AY786" s="221"/>
      <c r="AZ786" s="221"/>
      <c r="BA786" s="221"/>
      <c r="BB786" s="221"/>
      <c r="BC786" s="221"/>
      <c r="BD786" s="221"/>
      <c r="BE786" s="221"/>
      <c r="BF786" s="221"/>
      <c r="BG786" s="221"/>
      <c r="BH786" s="221"/>
      <c r="BI786" s="221"/>
      <c r="BJ786" s="221"/>
      <c r="BK786" s="221"/>
      <c r="BL786" s="221"/>
      <c r="BM786" s="221"/>
      <c r="BN786" s="221"/>
      <c r="BO786" s="221"/>
      <c r="BP786" s="221"/>
      <c r="BQ786" s="221"/>
      <c r="BR786" s="221"/>
      <c r="BS786" s="221"/>
      <c r="BT786" s="221"/>
      <c r="BU786" s="221"/>
      <c r="BV786" s="221"/>
      <c r="BW786" s="221"/>
      <c r="BX786" s="221"/>
      <c r="BY786" s="221"/>
      <c r="BZ786" s="221"/>
      <c r="CA786" s="221"/>
    </row>
    <row r="787" spans="1:79" ht="20.100000000000001" customHeight="1">
      <c r="A787" s="291" t="str">
        <f>IF(resultats_francais!A787="","",resultats_francais!A787)</f>
        <v/>
      </c>
      <c r="B787" s="121"/>
      <c r="C787" s="122"/>
      <c r="D787" s="123"/>
      <c r="E787" s="121"/>
      <c r="F787" s="122"/>
      <c r="G787" s="122"/>
      <c r="H787" s="124"/>
      <c r="I787" s="240"/>
      <c r="J787" s="121"/>
      <c r="K787" s="122"/>
      <c r="L787" s="124"/>
      <c r="M787" s="121"/>
      <c r="N787" s="122"/>
      <c r="O787" s="122"/>
      <c r="P787" s="122"/>
      <c r="Q787" s="122"/>
      <c r="R787" s="124"/>
      <c r="S787" s="121"/>
      <c r="T787" s="124"/>
      <c r="U787" s="121"/>
      <c r="V787" s="122"/>
      <c r="W787" s="122"/>
      <c r="X787" s="124"/>
      <c r="Y787" s="121"/>
      <c r="Z787" s="122"/>
      <c r="AA787" s="124"/>
      <c r="AB787" s="121"/>
      <c r="AC787" s="122"/>
      <c r="AD787" s="124"/>
      <c r="AE787" s="328" t="str">
        <f t="shared" si="108"/>
        <v/>
      </c>
      <c r="AF787" s="328" t="str">
        <f t="shared" si="109"/>
        <v/>
      </c>
      <c r="AG787" s="328" t="str">
        <f t="shared" si="110"/>
        <v/>
      </c>
      <c r="AH787" s="328" t="str">
        <f t="shared" si="111"/>
        <v/>
      </c>
      <c r="AI787" s="328" t="str">
        <f t="shared" si="112"/>
        <v/>
      </c>
      <c r="AJ787" s="328" t="str">
        <f t="shared" si="113"/>
        <v/>
      </c>
      <c r="AK787" s="328" t="str">
        <f t="shared" si="114"/>
        <v/>
      </c>
      <c r="AL787" s="328" t="str">
        <f t="shared" si="115"/>
        <v/>
      </c>
      <c r="AM787" s="328" t="str">
        <f t="shared" si="116"/>
        <v/>
      </c>
      <c r="AN787" s="221"/>
      <c r="AO787" s="221"/>
      <c r="AP787" s="221"/>
      <c r="AQ787" s="221"/>
      <c r="AR787" s="221"/>
      <c r="AS787" s="221"/>
      <c r="AT787" s="221"/>
      <c r="AU787" s="221"/>
      <c r="AV787" s="221"/>
      <c r="AW787" s="221"/>
      <c r="AX787" s="221"/>
      <c r="AY787" s="221"/>
      <c r="AZ787" s="221"/>
      <c r="BA787" s="221"/>
      <c r="BB787" s="221"/>
      <c r="BC787" s="221"/>
      <c r="BD787" s="221"/>
      <c r="BE787" s="221"/>
      <c r="BF787" s="221"/>
      <c r="BG787" s="221"/>
      <c r="BH787" s="221"/>
      <c r="BI787" s="221"/>
      <c r="BJ787" s="221"/>
      <c r="BK787" s="221"/>
      <c r="BL787" s="221"/>
      <c r="BM787" s="221"/>
      <c r="BN787" s="221"/>
      <c r="BO787" s="221"/>
      <c r="BP787" s="221"/>
      <c r="BQ787" s="221"/>
      <c r="BR787" s="221"/>
      <c r="BS787" s="221"/>
      <c r="BT787" s="221"/>
      <c r="BU787" s="221"/>
      <c r="BV787" s="221"/>
      <c r="BW787" s="221"/>
      <c r="BX787" s="221"/>
      <c r="BY787" s="221"/>
      <c r="BZ787" s="221"/>
      <c r="CA787" s="221"/>
    </row>
    <row r="788" spans="1:79" ht="20.100000000000001" customHeight="1">
      <c r="A788" s="291" t="str">
        <f>IF(resultats_francais!A788="","",resultats_francais!A788)</f>
        <v/>
      </c>
      <c r="B788" s="121"/>
      <c r="C788" s="122"/>
      <c r="D788" s="123"/>
      <c r="E788" s="121"/>
      <c r="F788" s="122"/>
      <c r="G788" s="122"/>
      <c r="H788" s="124"/>
      <c r="I788" s="240"/>
      <c r="J788" s="121"/>
      <c r="K788" s="122"/>
      <c r="L788" s="124"/>
      <c r="M788" s="121"/>
      <c r="N788" s="122"/>
      <c r="O788" s="122"/>
      <c r="P788" s="122"/>
      <c r="Q788" s="122"/>
      <c r="R788" s="124"/>
      <c r="S788" s="121"/>
      <c r="T788" s="124"/>
      <c r="U788" s="121"/>
      <c r="V788" s="122"/>
      <c r="W788" s="122"/>
      <c r="X788" s="124"/>
      <c r="Y788" s="121"/>
      <c r="Z788" s="122"/>
      <c r="AA788" s="124"/>
      <c r="AB788" s="121"/>
      <c r="AC788" s="122"/>
      <c r="AD788" s="124"/>
      <c r="AE788" s="328" t="str">
        <f t="shared" si="108"/>
        <v/>
      </c>
      <c r="AF788" s="328" t="str">
        <f t="shared" si="109"/>
        <v/>
      </c>
      <c r="AG788" s="328" t="str">
        <f t="shared" si="110"/>
        <v/>
      </c>
      <c r="AH788" s="328" t="str">
        <f t="shared" si="111"/>
        <v/>
      </c>
      <c r="AI788" s="328" t="str">
        <f t="shared" si="112"/>
        <v/>
      </c>
      <c r="AJ788" s="328" t="str">
        <f t="shared" si="113"/>
        <v/>
      </c>
      <c r="AK788" s="328" t="str">
        <f t="shared" si="114"/>
        <v/>
      </c>
      <c r="AL788" s="328" t="str">
        <f t="shared" si="115"/>
        <v/>
      </c>
      <c r="AM788" s="328" t="str">
        <f t="shared" si="116"/>
        <v/>
      </c>
      <c r="AN788" s="221"/>
      <c r="AO788" s="221"/>
      <c r="AP788" s="221"/>
      <c r="AQ788" s="221"/>
      <c r="AR788" s="221"/>
      <c r="AS788" s="221"/>
      <c r="AT788" s="221"/>
      <c r="AU788" s="221"/>
      <c r="AV788" s="221"/>
      <c r="AW788" s="221"/>
      <c r="AX788" s="221"/>
      <c r="AY788" s="221"/>
      <c r="AZ788" s="221"/>
      <c r="BA788" s="221"/>
      <c r="BB788" s="221"/>
      <c r="BC788" s="221"/>
      <c r="BD788" s="221"/>
      <c r="BE788" s="221"/>
      <c r="BF788" s="221"/>
      <c r="BG788" s="221"/>
      <c r="BH788" s="221"/>
      <c r="BI788" s="221"/>
      <c r="BJ788" s="221"/>
      <c r="BK788" s="221"/>
      <c r="BL788" s="221"/>
      <c r="BM788" s="221"/>
      <c r="BN788" s="221"/>
      <c r="BO788" s="221"/>
      <c r="BP788" s="221"/>
      <c r="BQ788" s="221"/>
      <c r="BR788" s="221"/>
      <c r="BS788" s="221"/>
      <c r="BT788" s="221"/>
      <c r="BU788" s="221"/>
      <c r="BV788" s="221"/>
      <c r="BW788" s="221"/>
      <c r="BX788" s="221"/>
      <c r="BY788" s="221"/>
      <c r="BZ788" s="221"/>
      <c r="CA788" s="221"/>
    </row>
    <row r="789" spans="1:79" ht="20.100000000000001" customHeight="1">
      <c r="A789" s="291" t="str">
        <f>IF(resultats_francais!A789="","",resultats_francais!A789)</f>
        <v/>
      </c>
      <c r="B789" s="121"/>
      <c r="C789" s="122"/>
      <c r="D789" s="123"/>
      <c r="E789" s="121"/>
      <c r="F789" s="122"/>
      <c r="G789" s="122"/>
      <c r="H789" s="124"/>
      <c r="I789" s="240"/>
      <c r="J789" s="121"/>
      <c r="K789" s="122"/>
      <c r="L789" s="124"/>
      <c r="M789" s="121"/>
      <c r="N789" s="122"/>
      <c r="O789" s="122"/>
      <c r="P789" s="122"/>
      <c r="Q789" s="122"/>
      <c r="R789" s="124"/>
      <c r="S789" s="121"/>
      <c r="T789" s="124"/>
      <c r="U789" s="121"/>
      <c r="V789" s="122"/>
      <c r="W789" s="122"/>
      <c r="X789" s="124"/>
      <c r="Y789" s="121"/>
      <c r="Z789" s="122"/>
      <c r="AA789" s="124"/>
      <c r="AB789" s="121"/>
      <c r="AC789" s="122"/>
      <c r="AD789" s="124"/>
      <c r="AE789" s="328" t="str">
        <f t="shared" si="108"/>
        <v/>
      </c>
      <c r="AF789" s="328" t="str">
        <f t="shared" si="109"/>
        <v/>
      </c>
      <c r="AG789" s="328" t="str">
        <f t="shared" si="110"/>
        <v/>
      </c>
      <c r="AH789" s="328" t="str">
        <f t="shared" si="111"/>
        <v/>
      </c>
      <c r="AI789" s="328" t="str">
        <f t="shared" si="112"/>
        <v/>
      </c>
      <c r="AJ789" s="328" t="str">
        <f t="shared" si="113"/>
        <v/>
      </c>
      <c r="AK789" s="328" t="str">
        <f t="shared" si="114"/>
        <v/>
      </c>
      <c r="AL789" s="328" t="str">
        <f t="shared" si="115"/>
        <v/>
      </c>
      <c r="AM789" s="328" t="str">
        <f t="shared" si="116"/>
        <v/>
      </c>
      <c r="AN789" s="221"/>
      <c r="AO789" s="221"/>
      <c r="AP789" s="221"/>
      <c r="AQ789" s="221"/>
      <c r="AR789" s="221"/>
      <c r="AS789" s="221"/>
      <c r="AT789" s="221"/>
      <c r="AU789" s="221"/>
      <c r="AV789" s="221"/>
      <c r="AW789" s="221"/>
      <c r="AX789" s="221"/>
      <c r="AY789" s="221"/>
      <c r="AZ789" s="221"/>
      <c r="BA789" s="221"/>
      <c r="BB789" s="221"/>
      <c r="BC789" s="221"/>
      <c r="BD789" s="221"/>
      <c r="BE789" s="221"/>
      <c r="BF789" s="221"/>
      <c r="BG789" s="221"/>
      <c r="BH789" s="221"/>
      <c r="BI789" s="221"/>
      <c r="BJ789" s="221"/>
      <c r="BK789" s="221"/>
      <c r="BL789" s="221"/>
      <c r="BM789" s="221"/>
      <c r="BN789" s="221"/>
      <c r="BO789" s="221"/>
      <c r="BP789" s="221"/>
      <c r="BQ789" s="221"/>
      <c r="BR789" s="221"/>
      <c r="BS789" s="221"/>
      <c r="BT789" s="221"/>
      <c r="BU789" s="221"/>
      <c r="BV789" s="221"/>
      <c r="BW789" s="221"/>
      <c r="BX789" s="221"/>
      <c r="BY789" s="221"/>
      <c r="BZ789" s="221"/>
      <c r="CA789" s="221"/>
    </row>
    <row r="790" spans="1:79" ht="20.100000000000001" customHeight="1">
      <c r="A790" s="291" t="str">
        <f>IF(resultats_francais!A790="","",resultats_francais!A790)</f>
        <v/>
      </c>
      <c r="B790" s="121"/>
      <c r="C790" s="122"/>
      <c r="D790" s="123"/>
      <c r="E790" s="121"/>
      <c r="F790" s="122"/>
      <c r="G790" s="122"/>
      <c r="H790" s="124"/>
      <c r="I790" s="240"/>
      <c r="J790" s="121"/>
      <c r="K790" s="122"/>
      <c r="L790" s="124"/>
      <c r="M790" s="121"/>
      <c r="N790" s="122"/>
      <c r="O790" s="122"/>
      <c r="P790" s="122"/>
      <c r="Q790" s="122"/>
      <c r="R790" s="124"/>
      <c r="S790" s="121"/>
      <c r="T790" s="124"/>
      <c r="U790" s="121"/>
      <c r="V790" s="122"/>
      <c r="W790" s="122"/>
      <c r="X790" s="124"/>
      <c r="Y790" s="121"/>
      <c r="Z790" s="122"/>
      <c r="AA790" s="124"/>
      <c r="AB790" s="121"/>
      <c r="AC790" s="122"/>
      <c r="AD790" s="124"/>
      <c r="AE790" s="328" t="str">
        <f t="shared" si="108"/>
        <v/>
      </c>
      <c r="AF790" s="328" t="str">
        <f t="shared" si="109"/>
        <v/>
      </c>
      <c r="AG790" s="328" t="str">
        <f t="shared" si="110"/>
        <v/>
      </c>
      <c r="AH790" s="328" t="str">
        <f t="shared" si="111"/>
        <v/>
      </c>
      <c r="AI790" s="328" t="str">
        <f t="shared" si="112"/>
        <v/>
      </c>
      <c r="AJ790" s="328" t="str">
        <f t="shared" si="113"/>
        <v/>
      </c>
      <c r="AK790" s="328" t="str">
        <f t="shared" si="114"/>
        <v/>
      </c>
      <c r="AL790" s="328" t="str">
        <f t="shared" si="115"/>
        <v/>
      </c>
      <c r="AM790" s="328" t="str">
        <f t="shared" si="116"/>
        <v/>
      </c>
      <c r="AN790" s="221"/>
      <c r="AO790" s="221"/>
      <c r="AP790" s="221"/>
      <c r="AQ790" s="221"/>
      <c r="AR790" s="221"/>
      <c r="AS790" s="221"/>
      <c r="AT790" s="221"/>
      <c r="AU790" s="221"/>
      <c r="AV790" s="221"/>
      <c r="AW790" s="221"/>
      <c r="AX790" s="221"/>
      <c r="AY790" s="221"/>
      <c r="AZ790" s="221"/>
      <c r="BA790" s="221"/>
      <c r="BB790" s="221"/>
      <c r="BC790" s="221"/>
      <c r="BD790" s="221"/>
      <c r="BE790" s="221"/>
      <c r="BF790" s="221"/>
      <c r="BG790" s="221"/>
      <c r="BH790" s="221"/>
      <c r="BI790" s="221"/>
      <c r="BJ790" s="221"/>
      <c r="BK790" s="221"/>
      <c r="BL790" s="221"/>
      <c r="BM790" s="221"/>
      <c r="BN790" s="221"/>
      <c r="BO790" s="221"/>
      <c r="BP790" s="221"/>
      <c r="BQ790" s="221"/>
      <c r="BR790" s="221"/>
      <c r="BS790" s="221"/>
      <c r="BT790" s="221"/>
      <c r="BU790" s="221"/>
      <c r="BV790" s="221"/>
      <c r="BW790" s="221"/>
      <c r="BX790" s="221"/>
      <c r="BY790" s="221"/>
      <c r="BZ790" s="221"/>
      <c r="CA790" s="221"/>
    </row>
    <row r="791" spans="1:79" ht="20.100000000000001" customHeight="1">
      <c r="A791" s="291" t="str">
        <f>IF(resultats_francais!A791="","",resultats_francais!A791)</f>
        <v/>
      </c>
      <c r="B791" s="121"/>
      <c r="C791" s="122"/>
      <c r="D791" s="123"/>
      <c r="E791" s="121"/>
      <c r="F791" s="122"/>
      <c r="G791" s="122"/>
      <c r="H791" s="124"/>
      <c r="I791" s="240"/>
      <c r="J791" s="121"/>
      <c r="K791" s="122"/>
      <c r="L791" s="124"/>
      <c r="M791" s="121"/>
      <c r="N791" s="122"/>
      <c r="O791" s="122"/>
      <c r="P791" s="122"/>
      <c r="Q791" s="122"/>
      <c r="R791" s="124"/>
      <c r="S791" s="121"/>
      <c r="T791" s="124"/>
      <c r="U791" s="121"/>
      <c r="V791" s="122"/>
      <c r="W791" s="122"/>
      <c r="X791" s="124"/>
      <c r="Y791" s="121"/>
      <c r="Z791" s="122"/>
      <c r="AA791" s="124"/>
      <c r="AB791" s="121"/>
      <c r="AC791" s="122"/>
      <c r="AD791" s="124"/>
      <c r="AE791" s="328" t="str">
        <f t="shared" si="108"/>
        <v/>
      </c>
      <c r="AF791" s="328" t="str">
        <f t="shared" si="109"/>
        <v/>
      </c>
      <c r="AG791" s="328" t="str">
        <f t="shared" si="110"/>
        <v/>
      </c>
      <c r="AH791" s="328" t="str">
        <f t="shared" si="111"/>
        <v/>
      </c>
      <c r="AI791" s="328" t="str">
        <f t="shared" si="112"/>
        <v/>
      </c>
      <c r="AJ791" s="328" t="str">
        <f t="shared" si="113"/>
        <v/>
      </c>
      <c r="AK791" s="328" t="str">
        <f t="shared" si="114"/>
        <v/>
      </c>
      <c r="AL791" s="328" t="str">
        <f t="shared" si="115"/>
        <v/>
      </c>
      <c r="AM791" s="328" t="str">
        <f t="shared" si="116"/>
        <v/>
      </c>
      <c r="AN791" s="221"/>
      <c r="AO791" s="221"/>
      <c r="AP791" s="221"/>
      <c r="AQ791" s="221"/>
      <c r="AR791" s="221"/>
      <c r="AS791" s="221"/>
      <c r="AT791" s="221"/>
      <c r="AU791" s="221"/>
      <c r="AV791" s="221"/>
      <c r="AW791" s="221"/>
      <c r="AX791" s="221"/>
      <c r="AY791" s="221"/>
      <c r="AZ791" s="221"/>
      <c r="BA791" s="221"/>
      <c r="BB791" s="221"/>
      <c r="BC791" s="221"/>
      <c r="BD791" s="221"/>
      <c r="BE791" s="221"/>
      <c r="BF791" s="221"/>
      <c r="BG791" s="221"/>
      <c r="BH791" s="221"/>
      <c r="BI791" s="221"/>
      <c r="BJ791" s="221"/>
      <c r="BK791" s="221"/>
      <c r="BL791" s="221"/>
      <c r="BM791" s="221"/>
      <c r="BN791" s="221"/>
      <c r="BO791" s="221"/>
      <c r="BP791" s="221"/>
      <c r="BQ791" s="221"/>
      <c r="BR791" s="221"/>
      <c r="BS791" s="221"/>
      <c r="BT791" s="221"/>
      <c r="BU791" s="221"/>
      <c r="BV791" s="221"/>
      <c r="BW791" s="221"/>
      <c r="BX791" s="221"/>
      <c r="BY791" s="221"/>
      <c r="BZ791" s="221"/>
      <c r="CA791" s="221"/>
    </row>
    <row r="792" spans="1:79" ht="20.100000000000001" customHeight="1">
      <c r="A792" s="291" t="str">
        <f>IF(resultats_francais!A792="","",resultats_francais!A792)</f>
        <v/>
      </c>
      <c r="B792" s="121"/>
      <c r="C792" s="122"/>
      <c r="D792" s="123"/>
      <c r="E792" s="121"/>
      <c r="F792" s="122"/>
      <c r="G792" s="122"/>
      <c r="H792" s="124"/>
      <c r="I792" s="240"/>
      <c r="J792" s="121"/>
      <c r="K792" s="122"/>
      <c r="L792" s="124"/>
      <c r="M792" s="121"/>
      <c r="N792" s="122"/>
      <c r="O792" s="122"/>
      <c r="P792" s="122"/>
      <c r="Q792" s="122"/>
      <c r="R792" s="124"/>
      <c r="S792" s="121"/>
      <c r="T792" s="124"/>
      <c r="U792" s="121"/>
      <c r="V792" s="122"/>
      <c r="W792" s="122"/>
      <c r="X792" s="124"/>
      <c r="Y792" s="121"/>
      <c r="Z792" s="122"/>
      <c r="AA792" s="124"/>
      <c r="AB792" s="121"/>
      <c r="AC792" s="122"/>
      <c r="AD792" s="124"/>
      <c r="AE792" s="328" t="str">
        <f t="shared" si="108"/>
        <v/>
      </c>
      <c r="AF792" s="328" t="str">
        <f t="shared" si="109"/>
        <v/>
      </c>
      <c r="AG792" s="328" t="str">
        <f t="shared" si="110"/>
        <v/>
      </c>
      <c r="AH792" s="328" t="str">
        <f t="shared" si="111"/>
        <v/>
      </c>
      <c r="AI792" s="328" t="str">
        <f t="shared" si="112"/>
        <v/>
      </c>
      <c r="AJ792" s="328" t="str">
        <f t="shared" si="113"/>
        <v/>
      </c>
      <c r="AK792" s="328" t="str">
        <f t="shared" si="114"/>
        <v/>
      </c>
      <c r="AL792" s="328" t="str">
        <f t="shared" si="115"/>
        <v/>
      </c>
      <c r="AM792" s="328" t="str">
        <f t="shared" si="116"/>
        <v/>
      </c>
      <c r="AN792" s="221"/>
      <c r="AO792" s="221"/>
      <c r="AP792" s="221"/>
      <c r="AQ792" s="221"/>
      <c r="AR792" s="221"/>
      <c r="AS792" s="221"/>
      <c r="AT792" s="221"/>
      <c r="AU792" s="221"/>
      <c r="AV792" s="221"/>
      <c r="AW792" s="221"/>
      <c r="AX792" s="221"/>
      <c r="AY792" s="221"/>
      <c r="AZ792" s="221"/>
      <c r="BA792" s="221"/>
      <c r="BB792" s="221"/>
      <c r="BC792" s="221"/>
      <c r="BD792" s="221"/>
      <c r="BE792" s="221"/>
      <c r="BF792" s="221"/>
      <c r="BG792" s="221"/>
      <c r="BH792" s="221"/>
      <c r="BI792" s="221"/>
      <c r="BJ792" s="221"/>
      <c r="BK792" s="221"/>
      <c r="BL792" s="221"/>
      <c r="BM792" s="221"/>
      <c r="BN792" s="221"/>
      <c r="BO792" s="221"/>
      <c r="BP792" s="221"/>
      <c r="BQ792" s="221"/>
      <c r="BR792" s="221"/>
      <c r="BS792" s="221"/>
      <c r="BT792" s="221"/>
      <c r="BU792" s="221"/>
      <c r="BV792" s="221"/>
      <c r="BW792" s="221"/>
      <c r="BX792" s="221"/>
      <c r="BY792" s="221"/>
      <c r="BZ792" s="221"/>
      <c r="CA792" s="221"/>
    </row>
    <row r="793" spans="1:79" ht="20.100000000000001" customHeight="1">
      <c r="A793" s="291" t="str">
        <f>IF(resultats_francais!A793="","",resultats_francais!A793)</f>
        <v/>
      </c>
      <c r="B793" s="121"/>
      <c r="C793" s="122"/>
      <c r="D793" s="123"/>
      <c r="E793" s="121"/>
      <c r="F793" s="122"/>
      <c r="G793" s="122"/>
      <c r="H793" s="124"/>
      <c r="I793" s="240"/>
      <c r="J793" s="121"/>
      <c r="K793" s="122"/>
      <c r="L793" s="124"/>
      <c r="M793" s="121"/>
      <c r="N793" s="122"/>
      <c r="O793" s="122"/>
      <c r="P793" s="122"/>
      <c r="Q793" s="122"/>
      <c r="R793" s="124"/>
      <c r="S793" s="121"/>
      <c r="T793" s="124"/>
      <c r="U793" s="121"/>
      <c r="V793" s="122"/>
      <c r="W793" s="122"/>
      <c r="X793" s="124"/>
      <c r="Y793" s="121"/>
      <c r="Z793" s="122"/>
      <c r="AA793" s="124"/>
      <c r="AB793" s="121"/>
      <c r="AC793" s="122"/>
      <c r="AD793" s="124"/>
      <c r="AE793" s="328" t="str">
        <f t="shared" si="108"/>
        <v/>
      </c>
      <c r="AF793" s="328" t="str">
        <f t="shared" si="109"/>
        <v/>
      </c>
      <c r="AG793" s="328" t="str">
        <f t="shared" si="110"/>
        <v/>
      </c>
      <c r="AH793" s="328" t="str">
        <f t="shared" si="111"/>
        <v/>
      </c>
      <c r="AI793" s="328" t="str">
        <f t="shared" si="112"/>
        <v/>
      </c>
      <c r="AJ793" s="328" t="str">
        <f t="shared" si="113"/>
        <v/>
      </c>
      <c r="AK793" s="328" t="str">
        <f t="shared" si="114"/>
        <v/>
      </c>
      <c r="AL793" s="328" t="str">
        <f t="shared" si="115"/>
        <v/>
      </c>
      <c r="AM793" s="328" t="str">
        <f t="shared" si="116"/>
        <v/>
      </c>
      <c r="AN793" s="221"/>
      <c r="AO793" s="221"/>
      <c r="AP793" s="221"/>
      <c r="AQ793" s="221"/>
      <c r="AR793" s="221"/>
      <c r="AS793" s="221"/>
      <c r="AT793" s="221"/>
      <c r="AU793" s="221"/>
      <c r="AV793" s="221"/>
      <c r="AW793" s="221"/>
      <c r="AX793" s="221"/>
      <c r="AY793" s="221"/>
      <c r="AZ793" s="221"/>
      <c r="BA793" s="221"/>
      <c r="BB793" s="221"/>
      <c r="BC793" s="221"/>
      <c r="BD793" s="221"/>
      <c r="BE793" s="221"/>
      <c r="BF793" s="221"/>
      <c r="BG793" s="221"/>
      <c r="BH793" s="221"/>
      <c r="BI793" s="221"/>
      <c r="BJ793" s="221"/>
      <c r="BK793" s="221"/>
      <c r="BL793" s="221"/>
      <c r="BM793" s="221"/>
      <c r="BN793" s="221"/>
      <c r="BO793" s="221"/>
      <c r="BP793" s="221"/>
      <c r="BQ793" s="221"/>
      <c r="BR793" s="221"/>
      <c r="BS793" s="221"/>
      <c r="BT793" s="221"/>
      <c r="BU793" s="221"/>
      <c r="BV793" s="221"/>
      <c r="BW793" s="221"/>
      <c r="BX793" s="221"/>
      <c r="BY793" s="221"/>
      <c r="BZ793" s="221"/>
      <c r="CA793" s="221"/>
    </row>
    <row r="794" spans="1:79" ht="20.100000000000001" customHeight="1">
      <c r="A794" s="291" t="str">
        <f>IF(resultats_francais!A794="","",resultats_francais!A794)</f>
        <v/>
      </c>
      <c r="B794" s="121"/>
      <c r="C794" s="122"/>
      <c r="D794" s="123"/>
      <c r="E794" s="121"/>
      <c r="F794" s="122"/>
      <c r="G794" s="122"/>
      <c r="H794" s="124"/>
      <c r="I794" s="240"/>
      <c r="J794" s="121"/>
      <c r="K794" s="122"/>
      <c r="L794" s="124"/>
      <c r="M794" s="121"/>
      <c r="N794" s="122"/>
      <c r="O794" s="122"/>
      <c r="P794" s="122"/>
      <c r="Q794" s="122"/>
      <c r="R794" s="124"/>
      <c r="S794" s="121"/>
      <c r="T794" s="124"/>
      <c r="U794" s="121"/>
      <c r="V794" s="122"/>
      <c r="W794" s="122"/>
      <c r="X794" s="124"/>
      <c r="Y794" s="121"/>
      <c r="Z794" s="122"/>
      <c r="AA794" s="124"/>
      <c r="AB794" s="121"/>
      <c r="AC794" s="122"/>
      <c r="AD794" s="124"/>
      <c r="AE794" s="328" t="str">
        <f t="shared" si="108"/>
        <v/>
      </c>
      <c r="AF794" s="328" t="str">
        <f t="shared" si="109"/>
        <v/>
      </c>
      <c r="AG794" s="328" t="str">
        <f t="shared" si="110"/>
        <v/>
      </c>
      <c r="AH794" s="328" t="str">
        <f t="shared" si="111"/>
        <v/>
      </c>
      <c r="AI794" s="328" t="str">
        <f t="shared" si="112"/>
        <v/>
      </c>
      <c r="AJ794" s="328" t="str">
        <f t="shared" si="113"/>
        <v/>
      </c>
      <c r="AK794" s="328" t="str">
        <f t="shared" si="114"/>
        <v/>
      </c>
      <c r="AL794" s="328" t="str">
        <f t="shared" si="115"/>
        <v/>
      </c>
      <c r="AM794" s="328" t="str">
        <f t="shared" si="116"/>
        <v/>
      </c>
      <c r="AN794" s="221"/>
      <c r="AO794" s="221"/>
      <c r="AP794" s="221"/>
      <c r="AQ794" s="221"/>
      <c r="AR794" s="221"/>
      <c r="AS794" s="221"/>
      <c r="AT794" s="221"/>
      <c r="AU794" s="221"/>
      <c r="AV794" s="221"/>
      <c r="AW794" s="221"/>
      <c r="AX794" s="221"/>
      <c r="AY794" s="221"/>
      <c r="AZ794" s="221"/>
      <c r="BA794" s="221"/>
      <c r="BB794" s="221"/>
      <c r="BC794" s="221"/>
      <c r="BD794" s="221"/>
      <c r="BE794" s="221"/>
      <c r="BF794" s="221"/>
      <c r="BG794" s="221"/>
      <c r="BH794" s="221"/>
      <c r="BI794" s="221"/>
      <c r="BJ794" s="221"/>
      <c r="BK794" s="221"/>
      <c r="BL794" s="221"/>
      <c r="BM794" s="221"/>
      <c r="BN794" s="221"/>
      <c r="BO794" s="221"/>
      <c r="BP794" s="221"/>
      <c r="BQ794" s="221"/>
      <c r="BR794" s="221"/>
      <c r="BS794" s="221"/>
      <c r="BT794" s="221"/>
      <c r="BU794" s="221"/>
      <c r="BV794" s="221"/>
      <c r="BW794" s="221"/>
      <c r="BX794" s="221"/>
      <c r="BY794" s="221"/>
      <c r="BZ794" s="221"/>
      <c r="CA794" s="221"/>
    </row>
    <row r="795" spans="1:79" ht="20.100000000000001" customHeight="1">
      <c r="A795" s="291" t="str">
        <f>IF(resultats_francais!A795="","",resultats_francais!A795)</f>
        <v/>
      </c>
      <c r="B795" s="121"/>
      <c r="C795" s="122"/>
      <c r="D795" s="123"/>
      <c r="E795" s="121"/>
      <c r="F795" s="122"/>
      <c r="G795" s="122"/>
      <c r="H795" s="124"/>
      <c r="I795" s="240"/>
      <c r="J795" s="121"/>
      <c r="K795" s="122"/>
      <c r="L795" s="124"/>
      <c r="M795" s="121"/>
      <c r="N795" s="122"/>
      <c r="O795" s="122"/>
      <c r="P795" s="122"/>
      <c r="Q795" s="122"/>
      <c r="R795" s="124"/>
      <c r="S795" s="121"/>
      <c r="T795" s="124"/>
      <c r="U795" s="121"/>
      <c r="V795" s="122"/>
      <c r="W795" s="122"/>
      <c r="X795" s="124"/>
      <c r="Y795" s="121"/>
      <c r="Z795" s="122"/>
      <c r="AA795" s="124"/>
      <c r="AB795" s="121"/>
      <c r="AC795" s="122"/>
      <c r="AD795" s="124"/>
      <c r="AE795" s="328" t="str">
        <f t="shared" si="108"/>
        <v/>
      </c>
      <c r="AF795" s="328" t="str">
        <f t="shared" si="109"/>
        <v/>
      </c>
      <c r="AG795" s="328" t="str">
        <f t="shared" si="110"/>
        <v/>
      </c>
      <c r="AH795" s="328" t="str">
        <f t="shared" si="111"/>
        <v/>
      </c>
      <c r="AI795" s="328" t="str">
        <f t="shared" si="112"/>
        <v/>
      </c>
      <c r="AJ795" s="328" t="str">
        <f t="shared" si="113"/>
        <v/>
      </c>
      <c r="AK795" s="328" t="str">
        <f t="shared" si="114"/>
        <v/>
      </c>
      <c r="AL795" s="328" t="str">
        <f t="shared" si="115"/>
        <v/>
      </c>
      <c r="AM795" s="328" t="str">
        <f t="shared" si="116"/>
        <v/>
      </c>
      <c r="AN795" s="221"/>
      <c r="AO795" s="221"/>
      <c r="AP795" s="221"/>
      <c r="AQ795" s="221"/>
      <c r="AR795" s="221"/>
      <c r="AS795" s="221"/>
      <c r="AT795" s="221"/>
      <c r="AU795" s="221"/>
      <c r="AV795" s="221"/>
      <c r="AW795" s="221"/>
      <c r="AX795" s="221"/>
      <c r="AY795" s="221"/>
      <c r="AZ795" s="221"/>
      <c r="BA795" s="221"/>
      <c r="BB795" s="221"/>
      <c r="BC795" s="221"/>
      <c r="BD795" s="221"/>
      <c r="BE795" s="221"/>
      <c r="BF795" s="221"/>
      <c r="BG795" s="221"/>
      <c r="BH795" s="221"/>
      <c r="BI795" s="221"/>
      <c r="BJ795" s="221"/>
      <c r="BK795" s="221"/>
      <c r="BL795" s="221"/>
      <c r="BM795" s="221"/>
      <c r="BN795" s="221"/>
      <c r="BO795" s="221"/>
      <c r="BP795" s="221"/>
      <c r="BQ795" s="221"/>
      <c r="BR795" s="221"/>
      <c r="BS795" s="221"/>
      <c r="BT795" s="221"/>
      <c r="BU795" s="221"/>
      <c r="BV795" s="221"/>
      <c r="BW795" s="221"/>
      <c r="BX795" s="221"/>
      <c r="BY795" s="221"/>
      <c r="BZ795" s="221"/>
      <c r="CA795" s="221"/>
    </row>
    <row r="796" spans="1:79" ht="20.100000000000001" customHeight="1">
      <c r="A796" s="291" t="str">
        <f>IF(resultats_francais!A796="","",resultats_francais!A796)</f>
        <v/>
      </c>
      <c r="B796" s="121"/>
      <c r="C796" s="122"/>
      <c r="D796" s="123"/>
      <c r="E796" s="121"/>
      <c r="F796" s="122"/>
      <c r="G796" s="122"/>
      <c r="H796" s="124"/>
      <c r="I796" s="240"/>
      <c r="J796" s="121"/>
      <c r="K796" s="122"/>
      <c r="L796" s="124"/>
      <c r="M796" s="121"/>
      <c r="N796" s="122"/>
      <c r="O796" s="122"/>
      <c r="P796" s="122"/>
      <c r="Q796" s="122"/>
      <c r="R796" s="124"/>
      <c r="S796" s="121"/>
      <c r="T796" s="124"/>
      <c r="U796" s="121"/>
      <c r="V796" s="122"/>
      <c r="W796" s="122"/>
      <c r="X796" s="124"/>
      <c r="Y796" s="121"/>
      <c r="Z796" s="122"/>
      <c r="AA796" s="124"/>
      <c r="AB796" s="121"/>
      <c r="AC796" s="122"/>
      <c r="AD796" s="124"/>
      <c r="AE796" s="328" t="str">
        <f t="shared" si="108"/>
        <v/>
      </c>
      <c r="AF796" s="328" t="str">
        <f t="shared" si="109"/>
        <v/>
      </c>
      <c r="AG796" s="328" t="str">
        <f t="shared" si="110"/>
        <v/>
      </c>
      <c r="AH796" s="328" t="str">
        <f t="shared" si="111"/>
        <v/>
      </c>
      <c r="AI796" s="328" t="str">
        <f t="shared" si="112"/>
        <v/>
      </c>
      <c r="AJ796" s="328" t="str">
        <f t="shared" si="113"/>
        <v/>
      </c>
      <c r="AK796" s="328" t="str">
        <f t="shared" si="114"/>
        <v/>
      </c>
      <c r="AL796" s="328" t="str">
        <f t="shared" si="115"/>
        <v/>
      </c>
      <c r="AM796" s="328" t="str">
        <f t="shared" si="116"/>
        <v/>
      </c>
      <c r="AN796" s="221"/>
      <c r="AO796" s="221"/>
      <c r="AP796" s="221"/>
      <c r="AQ796" s="221"/>
      <c r="AR796" s="221"/>
      <c r="AS796" s="221"/>
      <c r="AT796" s="221"/>
      <c r="AU796" s="221"/>
      <c r="AV796" s="221"/>
      <c r="AW796" s="221"/>
      <c r="AX796" s="221"/>
      <c r="AY796" s="221"/>
      <c r="AZ796" s="221"/>
      <c r="BA796" s="221"/>
      <c r="BB796" s="221"/>
      <c r="BC796" s="221"/>
      <c r="BD796" s="221"/>
      <c r="BE796" s="221"/>
      <c r="BF796" s="221"/>
      <c r="BG796" s="221"/>
      <c r="BH796" s="221"/>
      <c r="BI796" s="221"/>
      <c r="BJ796" s="221"/>
      <c r="BK796" s="221"/>
      <c r="BL796" s="221"/>
      <c r="BM796" s="221"/>
      <c r="BN796" s="221"/>
      <c r="BO796" s="221"/>
      <c r="BP796" s="221"/>
      <c r="BQ796" s="221"/>
      <c r="BR796" s="221"/>
      <c r="BS796" s="221"/>
      <c r="BT796" s="221"/>
      <c r="BU796" s="221"/>
      <c r="BV796" s="221"/>
      <c r="BW796" s="221"/>
      <c r="BX796" s="221"/>
      <c r="BY796" s="221"/>
      <c r="BZ796" s="221"/>
      <c r="CA796" s="221"/>
    </row>
    <row r="797" spans="1:79" ht="20.100000000000001" customHeight="1">
      <c r="A797" s="291" t="str">
        <f>IF(resultats_francais!A797="","",resultats_francais!A797)</f>
        <v/>
      </c>
      <c r="B797" s="121"/>
      <c r="C797" s="122"/>
      <c r="D797" s="123"/>
      <c r="E797" s="121"/>
      <c r="F797" s="122"/>
      <c r="G797" s="122"/>
      <c r="H797" s="124"/>
      <c r="I797" s="240"/>
      <c r="J797" s="121"/>
      <c r="K797" s="122"/>
      <c r="L797" s="124"/>
      <c r="M797" s="121"/>
      <c r="N797" s="122"/>
      <c r="O797" s="122"/>
      <c r="P797" s="122"/>
      <c r="Q797" s="122"/>
      <c r="R797" s="124"/>
      <c r="S797" s="121"/>
      <c r="T797" s="124"/>
      <c r="U797" s="121"/>
      <c r="V797" s="122"/>
      <c r="W797" s="122"/>
      <c r="X797" s="124"/>
      <c r="Y797" s="121"/>
      <c r="Z797" s="122"/>
      <c r="AA797" s="124"/>
      <c r="AB797" s="121"/>
      <c r="AC797" s="122"/>
      <c r="AD797" s="124"/>
      <c r="AE797" s="328" t="str">
        <f t="shared" si="108"/>
        <v/>
      </c>
      <c r="AF797" s="328" t="str">
        <f t="shared" si="109"/>
        <v/>
      </c>
      <c r="AG797" s="328" t="str">
        <f t="shared" si="110"/>
        <v/>
      </c>
      <c r="AH797" s="328" t="str">
        <f t="shared" si="111"/>
        <v/>
      </c>
      <c r="AI797" s="328" t="str">
        <f t="shared" si="112"/>
        <v/>
      </c>
      <c r="AJ797" s="328" t="str">
        <f t="shared" si="113"/>
        <v/>
      </c>
      <c r="AK797" s="328" t="str">
        <f t="shared" si="114"/>
        <v/>
      </c>
      <c r="AL797" s="328" t="str">
        <f t="shared" si="115"/>
        <v/>
      </c>
      <c r="AM797" s="328" t="str">
        <f t="shared" si="116"/>
        <v/>
      </c>
      <c r="AN797" s="221"/>
      <c r="AO797" s="221"/>
      <c r="AP797" s="221"/>
      <c r="AQ797" s="221"/>
      <c r="AR797" s="221"/>
      <c r="AS797" s="221"/>
      <c r="AT797" s="221"/>
      <c r="AU797" s="221"/>
      <c r="AV797" s="221"/>
      <c r="AW797" s="221"/>
      <c r="AX797" s="221"/>
      <c r="AY797" s="221"/>
      <c r="AZ797" s="221"/>
      <c r="BA797" s="221"/>
      <c r="BB797" s="221"/>
      <c r="BC797" s="221"/>
      <c r="BD797" s="221"/>
      <c r="BE797" s="221"/>
      <c r="BF797" s="221"/>
      <c r="BG797" s="221"/>
      <c r="BH797" s="221"/>
      <c r="BI797" s="221"/>
      <c r="BJ797" s="221"/>
      <c r="BK797" s="221"/>
      <c r="BL797" s="221"/>
      <c r="BM797" s="221"/>
      <c r="BN797" s="221"/>
      <c r="BO797" s="221"/>
      <c r="BP797" s="221"/>
      <c r="BQ797" s="221"/>
      <c r="BR797" s="221"/>
      <c r="BS797" s="221"/>
      <c r="BT797" s="221"/>
      <c r="BU797" s="221"/>
      <c r="BV797" s="221"/>
      <c r="BW797" s="221"/>
      <c r="BX797" s="221"/>
      <c r="BY797" s="221"/>
      <c r="BZ797" s="221"/>
      <c r="CA797" s="221"/>
    </row>
    <row r="798" spans="1:79" ht="20.100000000000001" customHeight="1">
      <c r="A798" s="291" t="str">
        <f>IF(resultats_francais!A798="","",resultats_francais!A798)</f>
        <v/>
      </c>
      <c r="B798" s="121"/>
      <c r="C798" s="122"/>
      <c r="D798" s="123"/>
      <c r="E798" s="121"/>
      <c r="F798" s="122"/>
      <c r="G798" s="122"/>
      <c r="H798" s="124"/>
      <c r="I798" s="240"/>
      <c r="J798" s="121"/>
      <c r="K798" s="122"/>
      <c r="L798" s="124"/>
      <c r="M798" s="121"/>
      <c r="N798" s="122"/>
      <c r="O798" s="122"/>
      <c r="P798" s="122"/>
      <c r="Q798" s="122"/>
      <c r="R798" s="124"/>
      <c r="S798" s="121"/>
      <c r="T798" s="124"/>
      <c r="U798" s="121"/>
      <c r="V798" s="122"/>
      <c r="W798" s="122"/>
      <c r="X798" s="124"/>
      <c r="Y798" s="121"/>
      <c r="Z798" s="122"/>
      <c r="AA798" s="124"/>
      <c r="AB798" s="121"/>
      <c r="AC798" s="122"/>
      <c r="AD798" s="124"/>
      <c r="AE798" s="328" t="str">
        <f t="shared" si="108"/>
        <v/>
      </c>
      <c r="AF798" s="328" t="str">
        <f t="shared" si="109"/>
        <v/>
      </c>
      <c r="AG798" s="328" t="str">
        <f t="shared" si="110"/>
        <v/>
      </c>
      <c r="AH798" s="328" t="str">
        <f t="shared" si="111"/>
        <v/>
      </c>
      <c r="AI798" s="328" t="str">
        <f t="shared" si="112"/>
        <v/>
      </c>
      <c r="AJ798" s="328" t="str">
        <f t="shared" si="113"/>
        <v/>
      </c>
      <c r="AK798" s="328" t="str">
        <f t="shared" si="114"/>
        <v/>
      </c>
      <c r="AL798" s="328" t="str">
        <f t="shared" si="115"/>
        <v/>
      </c>
      <c r="AM798" s="328" t="str">
        <f t="shared" si="116"/>
        <v/>
      </c>
      <c r="AN798" s="221"/>
      <c r="AO798" s="221"/>
      <c r="AP798" s="221"/>
      <c r="AQ798" s="221"/>
      <c r="AR798" s="221"/>
      <c r="AS798" s="221"/>
      <c r="AT798" s="221"/>
      <c r="AU798" s="221"/>
      <c r="AV798" s="221"/>
      <c r="AW798" s="221"/>
      <c r="AX798" s="221"/>
      <c r="AY798" s="221"/>
      <c r="AZ798" s="221"/>
      <c r="BA798" s="221"/>
      <c r="BB798" s="221"/>
      <c r="BC798" s="221"/>
      <c r="BD798" s="221"/>
      <c r="BE798" s="221"/>
      <c r="BF798" s="221"/>
      <c r="BG798" s="221"/>
      <c r="BH798" s="221"/>
      <c r="BI798" s="221"/>
      <c r="BJ798" s="221"/>
      <c r="BK798" s="221"/>
      <c r="BL798" s="221"/>
      <c r="BM798" s="221"/>
      <c r="BN798" s="221"/>
      <c r="BO798" s="221"/>
      <c r="BP798" s="221"/>
      <c r="BQ798" s="221"/>
      <c r="BR798" s="221"/>
      <c r="BS798" s="221"/>
      <c r="BT798" s="221"/>
      <c r="BU798" s="221"/>
      <c r="BV798" s="221"/>
      <c r="BW798" s="221"/>
      <c r="BX798" s="221"/>
      <c r="BY798" s="221"/>
      <c r="BZ798" s="221"/>
      <c r="CA798" s="221"/>
    </row>
    <row r="799" spans="1:79" ht="20.100000000000001" customHeight="1">
      <c r="A799" s="291" t="str">
        <f>IF(resultats_francais!A799="","",resultats_francais!A799)</f>
        <v/>
      </c>
      <c r="B799" s="121"/>
      <c r="C799" s="122"/>
      <c r="D799" s="123"/>
      <c r="E799" s="121"/>
      <c r="F799" s="122"/>
      <c r="G799" s="122"/>
      <c r="H799" s="124"/>
      <c r="I799" s="240"/>
      <c r="J799" s="121"/>
      <c r="K799" s="122"/>
      <c r="L799" s="124"/>
      <c r="M799" s="121"/>
      <c r="N799" s="122"/>
      <c r="O799" s="122"/>
      <c r="P799" s="122"/>
      <c r="Q799" s="122"/>
      <c r="R799" s="124"/>
      <c r="S799" s="121"/>
      <c r="T799" s="124"/>
      <c r="U799" s="121"/>
      <c r="V799" s="122"/>
      <c r="W799" s="122"/>
      <c r="X799" s="124"/>
      <c r="Y799" s="121"/>
      <c r="Z799" s="122"/>
      <c r="AA799" s="124"/>
      <c r="AB799" s="121"/>
      <c r="AC799" s="122"/>
      <c r="AD799" s="124"/>
      <c r="AE799" s="328" t="str">
        <f t="shared" si="108"/>
        <v/>
      </c>
      <c r="AF799" s="328" t="str">
        <f t="shared" si="109"/>
        <v/>
      </c>
      <c r="AG799" s="328" t="str">
        <f t="shared" si="110"/>
        <v/>
      </c>
      <c r="AH799" s="328" t="str">
        <f t="shared" si="111"/>
        <v/>
      </c>
      <c r="AI799" s="328" t="str">
        <f t="shared" si="112"/>
        <v/>
      </c>
      <c r="AJ799" s="328" t="str">
        <f t="shared" si="113"/>
        <v/>
      </c>
      <c r="AK799" s="328" t="str">
        <f t="shared" si="114"/>
        <v/>
      </c>
      <c r="AL799" s="328" t="str">
        <f t="shared" si="115"/>
        <v/>
      </c>
      <c r="AM799" s="328" t="str">
        <f t="shared" si="116"/>
        <v/>
      </c>
      <c r="AN799" s="221"/>
      <c r="AO799" s="221"/>
      <c r="AP799" s="221"/>
      <c r="AQ799" s="221"/>
      <c r="AR799" s="221"/>
      <c r="AS799" s="221"/>
      <c r="AT799" s="221"/>
      <c r="AU799" s="221"/>
      <c r="AV799" s="221"/>
      <c r="AW799" s="221"/>
      <c r="AX799" s="221"/>
      <c r="AY799" s="221"/>
      <c r="AZ799" s="221"/>
      <c r="BA799" s="221"/>
      <c r="BB799" s="221"/>
      <c r="BC799" s="221"/>
      <c r="BD799" s="221"/>
      <c r="BE799" s="221"/>
      <c r="BF799" s="221"/>
      <c r="BG799" s="221"/>
      <c r="BH799" s="221"/>
      <c r="BI799" s="221"/>
      <c r="BJ799" s="221"/>
      <c r="BK799" s="221"/>
      <c r="BL799" s="221"/>
      <c r="BM799" s="221"/>
      <c r="BN799" s="221"/>
      <c r="BO799" s="221"/>
      <c r="BP799" s="221"/>
      <c r="BQ799" s="221"/>
      <c r="BR799" s="221"/>
      <c r="BS799" s="221"/>
      <c r="BT799" s="221"/>
      <c r="BU799" s="221"/>
      <c r="BV799" s="221"/>
      <c r="BW799" s="221"/>
      <c r="BX799" s="221"/>
      <c r="BY799" s="221"/>
      <c r="BZ799" s="221"/>
      <c r="CA799" s="221"/>
    </row>
    <row r="800" spans="1:79" ht="20.100000000000001" customHeight="1">
      <c r="A800" s="291" t="str">
        <f>IF(resultats_francais!A800="","",resultats_francais!A800)</f>
        <v/>
      </c>
      <c r="B800" s="121"/>
      <c r="C800" s="122"/>
      <c r="D800" s="123"/>
      <c r="E800" s="121"/>
      <c r="F800" s="122"/>
      <c r="G800" s="122"/>
      <c r="H800" s="124"/>
      <c r="I800" s="240"/>
      <c r="J800" s="121"/>
      <c r="K800" s="122"/>
      <c r="L800" s="124"/>
      <c r="M800" s="121"/>
      <c r="N800" s="122"/>
      <c r="O800" s="122"/>
      <c r="P800" s="122"/>
      <c r="Q800" s="122"/>
      <c r="R800" s="124"/>
      <c r="S800" s="121"/>
      <c r="T800" s="124"/>
      <c r="U800" s="121"/>
      <c r="V800" s="122"/>
      <c r="W800" s="122"/>
      <c r="X800" s="124"/>
      <c r="Y800" s="121"/>
      <c r="Z800" s="122"/>
      <c r="AA800" s="124"/>
      <c r="AB800" s="121"/>
      <c r="AC800" s="122"/>
      <c r="AD800" s="124"/>
      <c r="AE800" s="328" t="str">
        <f t="shared" si="108"/>
        <v/>
      </c>
      <c r="AF800" s="328" t="str">
        <f t="shared" si="109"/>
        <v/>
      </c>
      <c r="AG800" s="328" t="str">
        <f t="shared" si="110"/>
        <v/>
      </c>
      <c r="AH800" s="328" t="str">
        <f t="shared" si="111"/>
        <v/>
      </c>
      <c r="AI800" s="328" t="str">
        <f t="shared" si="112"/>
        <v/>
      </c>
      <c r="AJ800" s="328" t="str">
        <f t="shared" si="113"/>
        <v/>
      </c>
      <c r="AK800" s="328" t="str">
        <f t="shared" si="114"/>
        <v/>
      </c>
      <c r="AL800" s="328" t="str">
        <f t="shared" si="115"/>
        <v/>
      </c>
      <c r="AM800" s="328" t="str">
        <f t="shared" si="116"/>
        <v/>
      </c>
      <c r="AN800" s="221"/>
      <c r="AO800" s="221"/>
      <c r="AP800" s="221"/>
      <c r="AQ800" s="221"/>
      <c r="AR800" s="221"/>
      <c r="AS800" s="221"/>
      <c r="AT800" s="221"/>
      <c r="AU800" s="221"/>
      <c r="AV800" s="221"/>
      <c r="AW800" s="221"/>
      <c r="AX800" s="221"/>
      <c r="AY800" s="221"/>
      <c r="AZ800" s="221"/>
      <c r="BA800" s="221"/>
      <c r="BB800" s="221"/>
      <c r="BC800" s="221"/>
      <c r="BD800" s="221"/>
      <c r="BE800" s="221"/>
      <c r="BF800" s="221"/>
      <c r="BG800" s="221"/>
      <c r="BH800" s="221"/>
      <c r="BI800" s="221"/>
      <c r="BJ800" s="221"/>
      <c r="BK800" s="221"/>
      <c r="BL800" s="221"/>
      <c r="BM800" s="221"/>
      <c r="BN800" s="221"/>
      <c r="BO800" s="221"/>
      <c r="BP800" s="221"/>
      <c r="BQ800" s="221"/>
      <c r="BR800" s="221"/>
      <c r="BS800" s="221"/>
      <c r="BT800" s="221"/>
      <c r="BU800" s="221"/>
      <c r="BV800" s="221"/>
      <c r="BW800" s="221"/>
      <c r="BX800" s="221"/>
      <c r="BY800" s="221"/>
      <c r="BZ800" s="221"/>
      <c r="CA800" s="221"/>
    </row>
    <row r="801" spans="1:79" ht="20.100000000000001" customHeight="1">
      <c r="A801" s="291" t="str">
        <f>IF(resultats_francais!A801="","",resultats_francais!A801)</f>
        <v/>
      </c>
      <c r="B801" s="121"/>
      <c r="C801" s="122"/>
      <c r="D801" s="123"/>
      <c r="E801" s="121"/>
      <c r="F801" s="122"/>
      <c r="G801" s="122"/>
      <c r="H801" s="124"/>
      <c r="I801" s="240"/>
      <c r="J801" s="121"/>
      <c r="K801" s="122"/>
      <c r="L801" s="124"/>
      <c r="M801" s="121"/>
      <c r="N801" s="122"/>
      <c r="O801" s="122"/>
      <c r="P801" s="122"/>
      <c r="Q801" s="122"/>
      <c r="R801" s="124"/>
      <c r="S801" s="121"/>
      <c r="T801" s="124"/>
      <c r="U801" s="121"/>
      <c r="V801" s="122"/>
      <c r="W801" s="122"/>
      <c r="X801" s="124"/>
      <c r="Y801" s="121"/>
      <c r="Z801" s="122"/>
      <c r="AA801" s="124"/>
      <c r="AB801" s="121"/>
      <c r="AC801" s="122"/>
      <c r="AD801" s="124"/>
      <c r="AE801" s="328" t="str">
        <f t="shared" si="108"/>
        <v/>
      </c>
      <c r="AF801" s="328" t="str">
        <f t="shared" si="109"/>
        <v/>
      </c>
      <c r="AG801" s="328" t="str">
        <f t="shared" si="110"/>
        <v/>
      </c>
      <c r="AH801" s="328" t="str">
        <f t="shared" si="111"/>
        <v/>
      </c>
      <c r="AI801" s="328" t="str">
        <f t="shared" si="112"/>
        <v/>
      </c>
      <c r="AJ801" s="328" t="str">
        <f t="shared" si="113"/>
        <v/>
      </c>
      <c r="AK801" s="328" t="str">
        <f t="shared" si="114"/>
        <v/>
      </c>
      <c r="AL801" s="328" t="str">
        <f t="shared" si="115"/>
        <v/>
      </c>
      <c r="AM801" s="328" t="str">
        <f t="shared" si="116"/>
        <v/>
      </c>
      <c r="AN801" s="221"/>
      <c r="AO801" s="221"/>
      <c r="AP801" s="221"/>
      <c r="AQ801" s="221"/>
      <c r="AR801" s="221"/>
      <c r="AS801" s="221"/>
      <c r="AT801" s="221"/>
      <c r="AU801" s="221"/>
      <c r="AV801" s="221"/>
      <c r="AW801" s="221"/>
      <c r="AX801" s="221"/>
      <c r="AY801" s="221"/>
      <c r="AZ801" s="221"/>
      <c r="BA801" s="221"/>
      <c r="BB801" s="221"/>
      <c r="BC801" s="221"/>
      <c r="BD801" s="221"/>
      <c r="BE801" s="221"/>
      <c r="BF801" s="221"/>
      <c r="BG801" s="221"/>
      <c r="BH801" s="221"/>
      <c r="BI801" s="221"/>
      <c r="BJ801" s="221"/>
      <c r="BK801" s="221"/>
      <c r="BL801" s="221"/>
      <c r="BM801" s="221"/>
      <c r="BN801" s="221"/>
      <c r="BO801" s="221"/>
      <c r="BP801" s="221"/>
      <c r="BQ801" s="221"/>
      <c r="BR801" s="221"/>
      <c r="BS801" s="221"/>
      <c r="BT801" s="221"/>
      <c r="BU801" s="221"/>
      <c r="BV801" s="221"/>
      <c r="BW801" s="221"/>
      <c r="BX801" s="221"/>
      <c r="BY801" s="221"/>
      <c r="BZ801" s="221"/>
      <c r="CA801" s="221"/>
    </row>
    <row r="802" spans="1:79" ht="20.100000000000001" customHeight="1">
      <c r="A802" s="291" t="str">
        <f>IF(resultats_francais!A802="","",resultats_francais!A802)</f>
        <v/>
      </c>
      <c r="B802" s="121"/>
      <c r="C802" s="122"/>
      <c r="D802" s="123"/>
      <c r="E802" s="121"/>
      <c r="F802" s="122"/>
      <c r="G802" s="122"/>
      <c r="H802" s="124"/>
      <c r="I802" s="240"/>
      <c r="J802" s="121"/>
      <c r="K802" s="122"/>
      <c r="L802" s="124"/>
      <c r="M802" s="121"/>
      <c r="N802" s="122"/>
      <c r="O802" s="122"/>
      <c r="P802" s="122"/>
      <c r="Q802" s="122"/>
      <c r="R802" s="124"/>
      <c r="S802" s="121"/>
      <c r="T802" s="124"/>
      <c r="U802" s="121"/>
      <c r="V802" s="122"/>
      <c r="W802" s="122"/>
      <c r="X802" s="124"/>
      <c r="Y802" s="121"/>
      <c r="Z802" s="122"/>
      <c r="AA802" s="124"/>
      <c r="AB802" s="121"/>
      <c r="AC802" s="122"/>
      <c r="AD802" s="124"/>
      <c r="AE802" s="328" t="str">
        <f t="shared" si="108"/>
        <v/>
      </c>
      <c r="AF802" s="328" t="str">
        <f t="shared" si="109"/>
        <v/>
      </c>
      <c r="AG802" s="328" t="str">
        <f t="shared" si="110"/>
        <v/>
      </c>
      <c r="AH802" s="328" t="str">
        <f t="shared" si="111"/>
        <v/>
      </c>
      <c r="AI802" s="328" t="str">
        <f t="shared" si="112"/>
        <v/>
      </c>
      <c r="AJ802" s="328" t="str">
        <f t="shared" si="113"/>
        <v/>
      </c>
      <c r="AK802" s="328" t="str">
        <f t="shared" si="114"/>
        <v/>
      </c>
      <c r="AL802" s="328" t="str">
        <f t="shared" si="115"/>
        <v/>
      </c>
      <c r="AM802" s="328" t="str">
        <f t="shared" si="116"/>
        <v/>
      </c>
      <c r="AN802" s="221"/>
      <c r="AO802" s="221"/>
      <c r="AP802" s="221"/>
      <c r="AQ802" s="221"/>
      <c r="AR802" s="221"/>
      <c r="AS802" s="221"/>
      <c r="AT802" s="221"/>
      <c r="AU802" s="221"/>
      <c r="AV802" s="221"/>
      <c r="AW802" s="221"/>
      <c r="AX802" s="221"/>
      <c r="AY802" s="221"/>
      <c r="AZ802" s="221"/>
      <c r="BA802" s="221"/>
      <c r="BB802" s="221"/>
      <c r="BC802" s="221"/>
      <c r="BD802" s="221"/>
      <c r="BE802" s="221"/>
      <c r="BF802" s="221"/>
      <c r="BG802" s="221"/>
      <c r="BH802" s="221"/>
      <c r="BI802" s="221"/>
      <c r="BJ802" s="221"/>
      <c r="BK802" s="221"/>
      <c r="BL802" s="221"/>
      <c r="BM802" s="221"/>
      <c r="BN802" s="221"/>
      <c r="BO802" s="221"/>
      <c r="BP802" s="221"/>
      <c r="BQ802" s="221"/>
      <c r="BR802" s="221"/>
      <c r="BS802" s="221"/>
      <c r="BT802" s="221"/>
      <c r="BU802" s="221"/>
      <c r="BV802" s="221"/>
      <c r="BW802" s="221"/>
      <c r="BX802" s="221"/>
      <c r="BY802" s="221"/>
      <c r="BZ802" s="221"/>
      <c r="CA802" s="221"/>
    </row>
    <row r="803" spans="1:79" ht="20.100000000000001" customHeight="1">
      <c r="A803" s="291" t="str">
        <f>IF(resultats_francais!A803="","",resultats_francais!A803)</f>
        <v/>
      </c>
      <c r="B803" s="121"/>
      <c r="C803" s="122"/>
      <c r="D803" s="123"/>
      <c r="E803" s="121"/>
      <c r="F803" s="122"/>
      <c r="G803" s="122"/>
      <c r="H803" s="124"/>
      <c r="I803" s="240"/>
      <c r="J803" s="121"/>
      <c r="K803" s="122"/>
      <c r="L803" s="124"/>
      <c r="M803" s="121"/>
      <c r="N803" s="122"/>
      <c r="O803" s="122"/>
      <c r="P803" s="122"/>
      <c r="Q803" s="122"/>
      <c r="R803" s="124"/>
      <c r="S803" s="121"/>
      <c r="T803" s="124"/>
      <c r="U803" s="121"/>
      <c r="V803" s="122"/>
      <c r="W803" s="122"/>
      <c r="X803" s="124"/>
      <c r="Y803" s="121"/>
      <c r="Z803" s="122"/>
      <c r="AA803" s="124"/>
      <c r="AB803" s="121"/>
      <c r="AC803" s="122"/>
      <c r="AD803" s="124"/>
      <c r="AE803" s="328" t="str">
        <f t="shared" si="108"/>
        <v/>
      </c>
      <c r="AF803" s="328" t="str">
        <f t="shared" si="109"/>
        <v/>
      </c>
      <c r="AG803" s="328" t="str">
        <f t="shared" si="110"/>
        <v/>
      </c>
      <c r="AH803" s="328" t="str">
        <f t="shared" si="111"/>
        <v/>
      </c>
      <c r="AI803" s="328" t="str">
        <f t="shared" si="112"/>
        <v/>
      </c>
      <c r="AJ803" s="328" t="str">
        <f t="shared" si="113"/>
        <v/>
      </c>
      <c r="AK803" s="328" t="str">
        <f t="shared" si="114"/>
        <v/>
      </c>
      <c r="AL803" s="328" t="str">
        <f t="shared" si="115"/>
        <v/>
      </c>
      <c r="AM803" s="328" t="str">
        <f t="shared" si="116"/>
        <v/>
      </c>
      <c r="AN803" s="221"/>
      <c r="AO803" s="221"/>
      <c r="AP803" s="221"/>
      <c r="AQ803" s="221"/>
      <c r="AR803" s="221"/>
      <c r="AS803" s="221"/>
      <c r="AT803" s="221"/>
      <c r="AU803" s="221"/>
      <c r="AV803" s="221"/>
      <c r="AW803" s="221"/>
      <c r="AX803" s="221"/>
      <c r="AY803" s="221"/>
      <c r="AZ803" s="221"/>
      <c r="BA803" s="221"/>
      <c r="BB803" s="221"/>
      <c r="BC803" s="221"/>
      <c r="BD803" s="221"/>
      <c r="BE803" s="221"/>
      <c r="BF803" s="221"/>
      <c r="BG803" s="221"/>
      <c r="BH803" s="221"/>
      <c r="BI803" s="221"/>
      <c r="BJ803" s="221"/>
      <c r="BK803" s="221"/>
      <c r="BL803" s="221"/>
      <c r="BM803" s="221"/>
      <c r="BN803" s="221"/>
      <c r="BO803" s="221"/>
      <c r="BP803" s="221"/>
      <c r="BQ803" s="221"/>
      <c r="BR803" s="221"/>
      <c r="BS803" s="221"/>
      <c r="BT803" s="221"/>
      <c r="BU803" s="221"/>
      <c r="BV803" s="221"/>
      <c r="BW803" s="221"/>
      <c r="BX803" s="221"/>
      <c r="BY803" s="221"/>
      <c r="BZ803" s="221"/>
      <c r="CA803" s="221"/>
    </row>
    <row r="804" spans="1:79" ht="20.100000000000001" customHeight="1">
      <c r="A804" s="291" t="str">
        <f>IF(resultats_francais!A804="","",resultats_francais!A804)</f>
        <v/>
      </c>
      <c r="B804" s="121"/>
      <c r="C804" s="122"/>
      <c r="D804" s="123"/>
      <c r="E804" s="121"/>
      <c r="F804" s="122"/>
      <c r="G804" s="122"/>
      <c r="H804" s="124"/>
      <c r="I804" s="240"/>
      <c r="J804" s="121"/>
      <c r="K804" s="122"/>
      <c r="L804" s="124"/>
      <c r="M804" s="121"/>
      <c r="N804" s="122"/>
      <c r="O804" s="122"/>
      <c r="P804" s="122"/>
      <c r="Q804" s="122"/>
      <c r="R804" s="124"/>
      <c r="S804" s="121"/>
      <c r="T804" s="124"/>
      <c r="U804" s="121"/>
      <c r="V804" s="122"/>
      <c r="W804" s="122"/>
      <c r="X804" s="124"/>
      <c r="Y804" s="121"/>
      <c r="Z804" s="122"/>
      <c r="AA804" s="124"/>
      <c r="AB804" s="121"/>
      <c r="AC804" s="122"/>
      <c r="AD804" s="124"/>
      <c r="AE804" s="328" t="str">
        <f t="shared" si="108"/>
        <v/>
      </c>
      <c r="AF804" s="328" t="str">
        <f t="shared" si="109"/>
        <v/>
      </c>
      <c r="AG804" s="328" t="str">
        <f t="shared" si="110"/>
        <v/>
      </c>
      <c r="AH804" s="328" t="str">
        <f t="shared" si="111"/>
        <v/>
      </c>
      <c r="AI804" s="328" t="str">
        <f t="shared" si="112"/>
        <v/>
      </c>
      <c r="AJ804" s="328" t="str">
        <f t="shared" si="113"/>
        <v/>
      </c>
      <c r="AK804" s="328" t="str">
        <f t="shared" si="114"/>
        <v/>
      </c>
      <c r="AL804" s="328" t="str">
        <f t="shared" si="115"/>
        <v/>
      </c>
      <c r="AM804" s="328" t="str">
        <f t="shared" si="116"/>
        <v/>
      </c>
      <c r="AN804" s="221"/>
      <c r="AO804" s="221"/>
      <c r="AP804" s="221"/>
      <c r="AQ804" s="221"/>
      <c r="AR804" s="221"/>
      <c r="AS804" s="221"/>
      <c r="AT804" s="221"/>
      <c r="AU804" s="221"/>
      <c r="AV804" s="221"/>
      <c r="AW804" s="221"/>
      <c r="AX804" s="221"/>
      <c r="AY804" s="221"/>
      <c r="AZ804" s="221"/>
      <c r="BA804" s="221"/>
      <c r="BB804" s="221"/>
      <c r="BC804" s="221"/>
      <c r="BD804" s="221"/>
      <c r="BE804" s="221"/>
      <c r="BF804" s="221"/>
      <c r="BG804" s="221"/>
      <c r="BH804" s="221"/>
      <c r="BI804" s="221"/>
      <c r="BJ804" s="221"/>
      <c r="BK804" s="221"/>
      <c r="BL804" s="221"/>
      <c r="BM804" s="221"/>
      <c r="BN804" s="221"/>
      <c r="BO804" s="221"/>
      <c r="BP804" s="221"/>
      <c r="BQ804" s="221"/>
      <c r="BR804" s="221"/>
      <c r="BS804" s="221"/>
      <c r="BT804" s="221"/>
      <c r="BU804" s="221"/>
      <c r="BV804" s="221"/>
      <c r="BW804" s="221"/>
      <c r="BX804" s="221"/>
      <c r="BY804" s="221"/>
      <c r="BZ804" s="221"/>
      <c r="CA804" s="221"/>
    </row>
    <row r="805" spans="1:79" ht="20.100000000000001" customHeight="1">
      <c r="A805" s="291" t="str">
        <f>IF(resultats_francais!A805="","",resultats_francais!A805)</f>
        <v/>
      </c>
      <c r="B805" s="121"/>
      <c r="C805" s="122"/>
      <c r="D805" s="123"/>
      <c r="E805" s="121"/>
      <c r="F805" s="122"/>
      <c r="G805" s="122"/>
      <c r="H805" s="124"/>
      <c r="I805" s="240"/>
      <c r="J805" s="121"/>
      <c r="K805" s="122"/>
      <c r="L805" s="124"/>
      <c r="M805" s="121"/>
      <c r="N805" s="122"/>
      <c r="O805" s="122"/>
      <c r="P805" s="122"/>
      <c r="Q805" s="122"/>
      <c r="R805" s="124"/>
      <c r="S805" s="121"/>
      <c r="T805" s="124"/>
      <c r="U805" s="121"/>
      <c r="V805" s="122"/>
      <c r="W805" s="122"/>
      <c r="X805" s="124"/>
      <c r="Y805" s="121"/>
      <c r="Z805" s="122"/>
      <c r="AA805" s="124"/>
      <c r="AB805" s="121"/>
      <c r="AC805" s="122"/>
      <c r="AD805" s="124"/>
      <c r="AE805" s="328" t="str">
        <f t="shared" si="108"/>
        <v/>
      </c>
      <c r="AF805" s="328" t="str">
        <f t="shared" si="109"/>
        <v/>
      </c>
      <c r="AG805" s="328" t="str">
        <f t="shared" si="110"/>
        <v/>
      </c>
      <c r="AH805" s="328" t="str">
        <f t="shared" si="111"/>
        <v/>
      </c>
      <c r="AI805" s="328" t="str">
        <f t="shared" si="112"/>
        <v/>
      </c>
      <c r="AJ805" s="328" t="str">
        <f t="shared" si="113"/>
        <v/>
      </c>
      <c r="AK805" s="328" t="str">
        <f t="shared" si="114"/>
        <v/>
      </c>
      <c r="AL805" s="328" t="str">
        <f t="shared" si="115"/>
        <v/>
      </c>
      <c r="AM805" s="328" t="str">
        <f t="shared" si="116"/>
        <v/>
      </c>
      <c r="AN805" s="221"/>
      <c r="AO805" s="221"/>
      <c r="AP805" s="221"/>
      <c r="AQ805" s="221"/>
      <c r="AR805" s="221"/>
      <c r="AS805" s="221"/>
      <c r="AT805" s="221"/>
      <c r="AU805" s="221"/>
      <c r="AV805" s="221"/>
      <c r="AW805" s="221"/>
      <c r="AX805" s="221"/>
      <c r="AY805" s="221"/>
      <c r="AZ805" s="221"/>
      <c r="BA805" s="221"/>
      <c r="BB805" s="221"/>
      <c r="BC805" s="221"/>
      <c r="BD805" s="221"/>
      <c r="BE805" s="221"/>
      <c r="BF805" s="221"/>
      <c r="BG805" s="221"/>
      <c r="BH805" s="221"/>
      <c r="BI805" s="221"/>
      <c r="BJ805" s="221"/>
      <c r="BK805" s="221"/>
      <c r="BL805" s="221"/>
      <c r="BM805" s="221"/>
      <c r="BN805" s="221"/>
      <c r="BO805" s="221"/>
      <c r="BP805" s="221"/>
      <c r="BQ805" s="221"/>
      <c r="BR805" s="221"/>
      <c r="BS805" s="221"/>
      <c r="BT805" s="221"/>
      <c r="BU805" s="221"/>
      <c r="BV805" s="221"/>
      <c r="BW805" s="221"/>
      <c r="BX805" s="221"/>
      <c r="BY805" s="221"/>
      <c r="BZ805" s="221"/>
      <c r="CA805" s="221"/>
    </row>
    <row r="806" spans="1:79" ht="20.100000000000001" customHeight="1">
      <c r="A806" s="291" t="str">
        <f>IF(resultats_francais!A806="","",resultats_francais!A806)</f>
        <v/>
      </c>
      <c r="B806" s="121"/>
      <c r="C806" s="122"/>
      <c r="D806" s="123"/>
      <c r="E806" s="121"/>
      <c r="F806" s="122"/>
      <c r="G806" s="122"/>
      <c r="H806" s="124"/>
      <c r="I806" s="240"/>
      <c r="J806" s="121"/>
      <c r="K806" s="122"/>
      <c r="L806" s="124"/>
      <c r="M806" s="121"/>
      <c r="N806" s="122"/>
      <c r="O806" s="122"/>
      <c r="P806" s="122"/>
      <c r="Q806" s="122"/>
      <c r="R806" s="124"/>
      <c r="S806" s="121"/>
      <c r="T806" s="124"/>
      <c r="U806" s="121"/>
      <c r="V806" s="122"/>
      <c r="W806" s="122"/>
      <c r="X806" s="124"/>
      <c r="Y806" s="121"/>
      <c r="Z806" s="122"/>
      <c r="AA806" s="124"/>
      <c r="AB806" s="121"/>
      <c r="AC806" s="122"/>
      <c r="AD806" s="124"/>
      <c r="AE806" s="328" t="str">
        <f t="shared" si="108"/>
        <v/>
      </c>
      <c r="AF806" s="328" t="str">
        <f t="shared" si="109"/>
        <v/>
      </c>
      <c r="AG806" s="328" t="str">
        <f t="shared" si="110"/>
        <v/>
      </c>
      <c r="AH806" s="328" t="str">
        <f t="shared" si="111"/>
        <v/>
      </c>
      <c r="AI806" s="328" t="str">
        <f t="shared" si="112"/>
        <v/>
      </c>
      <c r="AJ806" s="328" t="str">
        <f t="shared" si="113"/>
        <v/>
      </c>
      <c r="AK806" s="328" t="str">
        <f t="shared" si="114"/>
        <v/>
      </c>
      <c r="AL806" s="328" t="str">
        <f t="shared" si="115"/>
        <v/>
      </c>
      <c r="AM806" s="328" t="str">
        <f t="shared" si="116"/>
        <v/>
      </c>
      <c r="AN806" s="221"/>
      <c r="AO806" s="221"/>
      <c r="AP806" s="221"/>
      <c r="AQ806" s="221"/>
      <c r="AR806" s="221"/>
      <c r="AS806" s="221"/>
      <c r="AT806" s="221"/>
      <c r="AU806" s="221"/>
      <c r="AV806" s="221"/>
      <c r="AW806" s="221"/>
      <c r="AX806" s="221"/>
      <c r="AY806" s="221"/>
      <c r="AZ806" s="221"/>
      <c r="BA806" s="221"/>
      <c r="BB806" s="221"/>
      <c r="BC806" s="221"/>
      <c r="BD806" s="221"/>
      <c r="BE806" s="221"/>
      <c r="BF806" s="221"/>
      <c r="BG806" s="221"/>
      <c r="BH806" s="221"/>
      <c r="BI806" s="221"/>
      <c r="BJ806" s="221"/>
      <c r="BK806" s="221"/>
      <c r="BL806" s="221"/>
      <c r="BM806" s="221"/>
      <c r="BN806" s="221"/>
      <c r="BO806" s="221"/>
      <c r="BP806" s="221"/>
      <c r="BQ806" s="221"/>
      <c r="BR806" s="221"/>
      <c r="BS806" s="221"/>
      <c r="BT806" s="221"/>
      <c r="BU806" s="221"/>
      <c r="BV806" s="221"/>
      <c r="BW806" s="221"/>
      <c r="BX806" s="221"/>
      <c r="BY806" s="221"/>
      <c r="BZ806" s="221"/>
      <c r="CA806" s="221"/>
    </row>
    <row r="807" spans="1:79" ht="20.100000000000001" customHeight="1">
      <c r="A807" s="291" t="str">
        <f>IF(resultats_francais!A807="","",resultats_francais!A807)</f>
        <v/>
      </c>
      <c r="B807" s="121"/>
      <c r="C807" s="122"/>
      <c r="D807" s="123"/>
      <c r="E807" s="121"/>
      <c r="F807" s="122"/>
      <c r="G807" s="122"/>
      <c r="H807" s="124"/>
      <c r="I807" s="240"/>
      <c r="J807" s="121"/>
      <c r="K807" s="122"/>
      <c r="L807" s="124"/>
      <c r="M807" s="121"/>
      <c r="N807" s="122"/>
      <c r="O807" s="122"/>
      <c r="P807" s="122"/>
      <c r="Q807" s="122"/>
      <c r="R807" s="124"/>
      <c r="S807" s="121"/>
      <c r="T807" s="124"/>
      <c r="U807" s="121"/>
      <c r="V807" s="122"/>
      <c r="W807" s="122"/>
      <c r="X807" s="124"/>
      <c r="Y807" s="121"/>
      <c r="Z807" s="122"/>
      <c r="AA807" s="124"/>
      <c r="AB807" s="121"/>
      <c r="AC807" s="122"/>
      <c r="AD807" s="124"/>
      <c r="AE807" s="328" t="str">
        <f t="shared" si="108"/>
        <v/>
      </c>
      <c r="AF807" s="328" t="str">
        <f t="shared" si="109"/>
        <v/>
      </c>
      <c r="AG807" s="328" t="str">
        <f t="shared" si="110"/>
        <v/>
      </c>
      <c r="AH807" s="328" t="str">
        <f t="shared" si="111"/>
        <v/>
      </c>
      <c r="AI807" s="328" t="str">
        <f t="shared" si="112"/>
        <v/>
      </c>
      <c r="AJ807" s="328" t="str">
        <f t="shared" si="113"/>
        <v/>
      </c>
      <c r="AK807" s="328" t="str">
        <f t="shared" si="114"/>
        <v/>
      </c>
      <c r="AL807" s="328" t="str">
        <f t="shared" si="115"/>
        <v/>
      </c>
      <c r="AM807" s="328" t="str">
        <f t="shared" si="116"/>
        <v/>
      </c>
      <c r="AN807" s="221"/>
      <c r="AO807" s="221"/>
      <c r="AP807" s="221"/>
      <c r="AQ807" s="221"/>
      <c r="AR807" s="221"/>
      <c r="AS807" s="221"/>
      <c r="AT807" s="221"/>
      <c r="AU807" s="221"/>
      <c r="AV807" s="221"/>
      <c r="AW807" s="221"/>
      <c r="AX807" s="221"/>
      <c r="AY807" s="221"/>
      <c r="AZ807" s="221"/>
      <c r="BA807" s="221"/>
      <c r="BB807" s="221"/>
      <c r="BC807" s="221"/>
      <c r="BD807" s="221"/>
      <c r="BE807" s="221"/>
      <c r="BF807" s="221"/>
      <c r="BG807" s="221"/>
      <c r="BH807" s="221"/>
      <c r="BI807" s="221"/>
      <c r="BJ807" s="221"/>
      <c r="BK807" s="221"/>
      <c r="BL807" s="221"/>
      <c r="BM807" s="221"/>
      <c r="BN807" s="221"/>
      <c r="BO807" s="221"/>
      <c r="BP807" s="221"/>
      <c r="BQ807" s="221"/>
      <c r="BR807" s="221"/>
      <c r="BS807" s="221"/>
      <c r="BT807" s="221"/>
      <c r="BU807" s="221"/>
      <c r="BV807" s="221"/>
      <c r="BW807" s="221"/>
      <c r="BX807" s="221"/>
      <c r="BY807" s="221"/>
      <c r="BZ807" s="221"/>
      <c r="CA807" s="221"/>
    </row>
    <row r="808" spans="1:79" ht="20.100000000000001" customHeight="1">
      <c r="A808" s="291" t="str">
        <f>IF(resultats_francais!A808="","",resultats_francais!A808)</f>
        <v/>
      </c>
      <c r="B808" s="121"/>
      <c r="C808" s="122"/>
      <c r="D808" s="123"/>
      <c r="E808" s="121"/>
      <c r="F808" s="122"/>
      <c r="G808" s="122"/>
      <c r="H808" s="124"/>
      <c r="I808" s="240"/>
      <c r="J808" s="121"/>
      <c r="K808" s="122"/>
      <c r="L808" s="124"/>
      <c r="M808" s="121"/>
      <c r="N808" s="122"/>
      <c r="O808" s="122"/>
      <c r="P808" s="122"/>
      <c r="Q808" s="122"/>
      <c r="R808" s="124"/>
      <c r="S808" s="121"/>
      <c r="T808" s="124"/>
      <c r="U808" s="121"/>
      <c r="V808" s="122"/>
      <c r="W808" s="122"/>
      <c r="X808" s="124"/>
      <c r="Y808" s="121"/>
      <c r="Z808" s="122"/>
      <c r="AA808" s="124"/>
      <c r="AB808" s="121"/>
      <c r="AC808" s="122"/>
      <c r="AD808" s="124"/>
      <c r="AE808" s="328" t="str">
        <f t="shared" si="108"/>
        <v/>
      </c>
      <c r="AF808" s="328" t="str">
        <f t="shared" si="109"/>
        <v/>
      </c>
      <c r="AG808" s="328" t="str">
        <f t="shared" si="110"/>
        <v/>
      </c>
      <c r="AH808" s="328" t="str">
        <f t="shared" si="111"/>
        <v/>
      </c>
      <c r="AI808" s="328" t="str">
        <f t="shared" si="112"/>
        <v/>
      </c>
      <c r="AJ808" s="328" t="str">
        <f t="shared" si="113"/>
        <v/>
      </c>
      <c r="AK808" s="328" t="str">
        <f t="shared" si="114"/>
        <v/>
      </c>
      <c r="AL808" s="328" t="str">
        <f t="shared" si="115"/>
        <v/>
      </c>
      <c r="AM808" s="328" t="str">
        <f t="shared" si="116"/>
        <v/>
      </c>
      <c r="AN808" s="221"/>
      <c r="AO808" s="221"/>
      <c r="AP808" s="221"/>
      <c r="AQ808" s="221"/>
      <c r="AR808" s="221"/>
      <c r="AS808" s="221"/>
      <c r="AT808" s="221"/>
      <c r="AU808" s="221"/>
      <c r="AV808" s="221"/>
      <c r="AW808" s="221"/>
      <c r="AX808" s="221"/>
      <c r="AY808" s="221"/>
      <c r="AZ808" s="221"/>
      <c r="BA808" s="221"/>
      <c r="BB808" s="221"/>
      <c r="BC808" s="221"/>
      <c r="BD808" s="221"/>
      <c r="BE808" s="221"/>
      <c r="BF808" s="221"/>
      <c r="BG808" s="221"/>
      <c r="BH808" s="221"/>
      <c r="BI808" s="221"/>
      <c r="BJ808" s="221"/>
      <c r="BK808" s="221"/>
      <c r="BL808" s="221"/>
      <c r="BM808" s="221"/>
      <c r="BN808" s="221"/>
      <c r="BO808" s="221"/>
      <c r="BP808" s="221"/>
      <c r="BQ808" s="221"/>
      <c r="BR808" s="221"/>
      <c r="BS808" s="221"/>
      <c r="BT808" s="221"/>
      <c r="BU808" s="221"/>
      <c r="BV808" s="221"/>
      <c r="BW808" s="221"/>
      <c r="BX808" s="221"/>
      <c r="BY808" s="221"/>
      <c r="BZ808" s="221"/>
      <c r="CA808" s="221"/>
    </row>
    <row r="809" spans="1:79" ht="20.100000000000001" customHeight="1">
      <c r="A809" s="291" t="str">
        <f>IF(resultats_francais!A809="","",resultats_francais!A809)</f>
        <v/>
      </c>
      <c r="B809" s="121"/>
      <c r="C809" s="122"/>
      <c r="D809" s="123"/>
      <c r="E809" s="121"/>
      <c r="F809" s="122"/>
      <c r="G809" s="122"/>
      <c r="H809" s="124"/>
      <c r="I809" s="240"/>
      <c r="J809" s="121"/>
      <c r="K809" s="122"/>
      <c r="L809" s="124"/>
      <c r="M809" s="121"/>
      <c r="N809" s="122"/>
      <c r="O809" s="122"/>
      <c r="P809" s="122"/>
      <c r="Q809" s="122"/>
      <c r="R809" s="124"/>
      <c r="S809" s="121"/>
      <c r="T809" s="124"/>
      <c r="U809" s="121"/>
      <c r="V809" s="122"/>
      <c r="W809" s="122"/>
      <c r="X809" s="124"/>
      <c r="Y809" s="121"/>
      <c r="Z809" s="122"/>
      <c r="AA809" s="124"/>
      <c r="AB809" s="121"/>
      <c r="AC809" s="122"/>
      <c r="AD809" s="124"/>
      <c r="AE809" s="328" t="str">
        <f t="shared" si="108"/>
        <v/>
      </c>
      <c r="AF809" s="328" t="str">
        <f t="shared" si="109"/>
        <v/>
      </c>
      <c r="AG809" s="328" t="str">
        <f t="shared" si="110"/>
        <v/>
      </c>
      <c r="AH809" s="328" t="str">
        <f t="shared" si="111"/>
        <v/>
      </c>
      <c r="AI809" s="328" t="str">
        <f t="shared" si="112"/>
        <v/>
      </c>
      <c r="AJ809" s="328" t="str">
        <f t="shared" si="113"/>
        <v/>
      </c>
      <c r="AK809" s="328" t="str">
        <f t="shared" si="114"/>
        <v/>
      </c>
      <c r="AL809" s="328" t="str">
        <f t="shared" si="115"/>
        <v/>
      </c>
      <c r="AM809" s="328" t="str">
        <f t="shared" si="116"/>
        <v/>
      </c>
      <c r="AN809" s="221"/>
      <c r="AO809" s="221"/>
      <c r="AP809" s="221"/>
      <c r="AQ809" s="221"/>
      <c r="AR809" s="221"/>
      <c r="AS809" s="221"/>
      <c r="AT809" s="221"/>
      <c r="AU809" s="221"/>
      <c r="AV809" s="221"/>
      <c r="AW809" s="221"/>
      <c r="AX809" s="221"/>
      <c r="AY809" s="221"/>
      <c r="AZ809" s="221"/>
      <c r="BA809" s="221"/>
      <c r="BB809" s="221"/>
      <c r="BC809" s="221"/>
      <c r="BD809" s="221"/>
      <c r="BE809" s="221"/>
      <c r="BF809" s="221"/>
      <c r="BG809" s="221"/>
      <c r="BH809" s="221"/>
      <c r="BI809" s="221"/>
      <c r="BJ809" s="221"/>
      <c r="BK809" s="221"/>
      <c r="BL809" s="221"/>
      <c r="BM809" s="221"/>
      <c r="BN809" s="221"/>
      <c r="BO809" s="221"/>
      <c r="BP809" s="221"/>
      <c r="BQ809" s="221"/>
      <c r="BR809" s="221"/>
      <c r="BS809" s="221"/>
      <c r="BT809" s="221"/>
      <c r="BU809" s="221"/>
      <c r="BV809" s="221"/>
      <c r="BW809" s="221"/>
      <c r="BX809" s="221"/>
      <c r="BY809" s="221"/>
      <c r="BZ809" s="221"/>
      <c r="CA809" s="221"/>
    </row>
    <row r="810" spans="1:79" ht="20.100000000000001" customHeight="1">
      <c r="A810" s="291" t="str">
        <f>IF(resultats_francais!A810="","",resultats_francais!A810)</f>
        <v/>
      </c>
      <c r="B810" s="121"/>
      <c r="C810" s="122"/>
      <c r="D810" s="123"/>
      <c r="E810" s="121"/>
      <c r="F810" s="122"/>
      <c r="G810" s="122"/>
      <c r="H810" s="124"/>
      <c r="I810" s="240"/>
      <c r="J810" s="121"/>
      <c r="K810" s="122"/>
      <c r="L810" s="124"/>
      <c r="M810" s="121"/>
      <c r="N810" s="122"/>
      <c r="O810" s="122"/>
      <c r="P810" s="122"/>
      <c r="Q810" s="122"/>
      <c r="R810" s="124"/>
      <c r="S810" s="121"/>
      <c r="T810" s="124"/>
      <c r="U810" s="121"/>
      <c r="V810" s="122"/>
      <c r="W810" s="122"/>
      <c r="X810" s="124"/>
      <c r="Y810" s="121"/>
      <c r="Z810" s="122"/>
      <c r="AA810" s="124"/>
      <c r="AB810" s="121"/>
      <c r="AC810" s="122"/>
      <c r="AD810" s="124"/>
      <c r="AE810" s="328" t="str">
        <f t="shared" si="108"/>
        <v/>
      </c>
      <c r="AF810" s="328" t="str">
        <f t="shared" si="109"/>
        <v/>
      </c>
      <c r="AG810" s="328" t="str">
        <f t="shared" si="110"/>
        <v/>
      </c>
      <c r="AH810" s="328" t="str">
        <f t="shared" si="111"/>
        <v/>
      </c>
      <c r="AI810" s="328" t="str">
        <f t="shared" si="112"/>
        <v/>
      </c>
      <c r="AJ810" s="328" t="str">
        <f t="shared" si="113"/>
        <v/>
      </c>
      <c r="AK810" s="328" t="str">
        <f t="shared" si="114"/>
        <v/>
      </c>
      <c r="AL810" s="328" t="str">
        <f t="shared" si="115"/>
        <v/>
      </c>
      <c r="AM810" s="328" t="str">
        <f t="shared" si="116"/>
        <v/>
      </c>
      <c r="AN810" s="221"/>
      <c r="AO810" s="221"/>
      <c r="AP810" s="221"/>
      <c r="AQ810" s="221"/>
      <c r="AR810" s="221"/>
      <c r="AS810" s="221"/>
      <c r="AT810" s="221"/>
      <c r="AU810" s="221"/>
      <c r="AV810" s="221"/>
      <c r="AW810" s="221"/>
      <c r="AX810" s="221"/>
      <c r="AY810" s="221"/>
      <c r="AZ810" s="221"/>
      <c r="BA810" s="221"/>
      <c r="BB810" s="221"/>
      <c r="BC810" s="221"/>
      <c r="BD810" s="221"/>
      <c r="BE810" s="221"/>
      <c r="BF810" s="221"/>
      <c r="BG810" s="221"/>
      <c r="BH810" s="221"/>
      <c r="BI810" s="221"/>
      <c r="BJ810" s="221"/>
      <c r="BK810" s="221"/>
      <c r="BL810" s="221"/>
      <c r="BM810" s="221"/>
      <c r="BN810" s="221"/>
      <c r="BO810" s="221"/>
      <c r="BP810" s="221"/>
      <c r="BQ810" s="221"/>
      <c r="BR810" s="221"/>
      <c r="BS810" s="221"/>
      <c r="BT810" s="221"/>
      <c r="BU810" s="221"/>
      <c r="BV810" s="221"/>
      <c r="BW810" s="221"/>
      <c r="BX810" s="221"/>
      <c r="BY810" s="221"/>
      <c r="BZ810" s="221"/>
      <c r="CA810" s="221"/>
    </row>
    <row r="811" spans="1:79" ht="20.100000000000001" customHeight="1">
      <c r="A811" s="291" t="str">
        <f>IF(resultats_francais!A811="","",resultats_francais!A811)</f>
        <v/>
      </c>
      <c r="B811" s="121"/>
      <c r="C811" s="122"/>
      <c r="D811" s="123"/>
      <c r="E811" s="121"/>
      <c r="F811" s="122"/>
      <c r="G811" s="122"/>
      <c r="H811" s="124"/>
      <c r="I811" s="240"/>
      <c r="J811" s="121"/>
      <c r="K811" s="122"/>
      <c r="L811" s="124"/>
      <c r="M811" s="121"/>
      <c r="N811" s="122"/>
      <c r="O811" s="122"/>
      <c r="P811" s="122"/>
      <c r="Q811" s="122"/>
      <c r="R811" s="124"/>
      <c r="S811" s="121"/>
      <c r="T811" s="124"/>
      <c r="U811" s="121"/>
      <c r="V811" s="122"/>
      <c r="W811" s="122"/>
      <c r="X811" s="124"/>
      <c r="Y811" s="121"/>
      <c r="Z811" s="122"/>
      <c r="AA811" s="124"/>
      <c r="AB811" s="121"/>
      <c r="AC811" s="122"/>
      <c r="AD811" s="124"/>
      <c r="AE811" s="328" t="str">
        <f t="shared" si="108"/>
        <v/>
      </c>
      <c r="AF811" s="328" t="str">
        <f t="shared" si="109"/>
        <v/>
      </c>
      <c r="AG811" s="328" t="str">
        <f t="shared" si="110"/>
        <v/>
      </c>
      <c r="AH811" s="328" t="str">
        <f t="shared" si="111"/>
        <v/>
      </c>
      <c r="AI811" s="328" t="str">
        <f t="shared" si="112"/>
        <v/>
      </c>
      <c r="AJ811" s="328" t="str">
        <f t="shared" si="113"/>
        <v/>
      </c>
      <c r="AK811" s="328" t="str">
        <f t="shared" si="114"/>
        <v/>
      </c>
      <c r="AL811" s="328" t="str">
        <f t="shared" si="115"/>
        <v/>
      </c>
      <c r="AM811" s="328" t="str">
        <f t="shared" si="116"/>
        <v/>
      </c>
      <c r="AN811" s="221"/>
      <c r="AO811" s="221"/>
      <c r="AP811" s="221"/>
      <c r="AQ811" s="221"/>
      <c r="AR811" s="221"/>
      <c r="AS811" s="221"/>
      <c r="AT811" s="221"/>
      <c r="AU811" s="221"/>
      <c r="AV811" s="221"/>
      <c r="AW811" s="221"/>
      <c r="AX811" s="221"/>
      <c r="AY811" s="221"/>
      <c r="AZ811" s="221"/>
      <c r="BA811" s="221"/>
      <c r="BB811" s="221"/>
      <c r="BC811" s="221"/>
      <c r="BD811" s="221"/>
      <c r="BE811" s="221"/>
      <c r="BF811" s="221"/>
      <c r="BG811" s="221"/>
      <c r="BH811" s="221"/>
      <c r="BI811" s="221"/>
      <c r="BJ811" s="221"/>
      <c r="BK811" s="221"/>
      <c r="BL811" s="221"/>
      <c r="BM811" s="221"/>
      <c r="BN811" s="221"/>
      <c r="BO811" s="221"/>
      <c r="BP811" s="221"/>
      <c r="BQ811" s="221"/>
      <c r="BR811" s="221"/>
      <c r="BS811" s="221"/>
      <c r="BT811" s="221"/>
      <c r="BU811" s="221"/>
      <c r="BV811" s="221"/>
      <c r="BW811" s="221"/>
      <c r="BX811" s="221"/>
      <c r="BY811" s="221"/>
      <c r="BZ811" s="221"/>
      <c r="CA811" s="221"/>
    </row>
    <row r="812" spans="1:79" ht="20.100000000000001" customHeight="1">
      <c r="A812" s="291" t="str">
        <f>IF(resultats_francais!A812="","",resultats_francais!A812)</f>
        <v/>
      </c>
      <c r="B812" s="121"/>
      <c r="C812" s="122"/>
      <c r="D812" s="123"/>
      <c r="E812" s="121"/>
      <c r="F812" s="122"/>
      <c r="G812" s="122"/>
      <c r="H812" s="124"/>
      <c r="I812" s="240"/>
      <c r="J812" s="121"/>
      <c r="K812" s="122"/>
      <c r="L812" s="124"/>
      <c r="M812" s="121"/>
      <c r="N812" s="122"/>
      <c r="O812" s="122"/>
      <c r="P812" s="122"/>
      <c r="Q812" s="122"/>
      <c r="R812" s="124"/>
      <c r="S812" s="121"/>
      <c r="T812" s="124"/>
      <c r="U812" s="121"/>
      <c r="V812" s="122"/>
      <c r="W812" s="122"/>
      <c r="X812" s="124"/>
      <c r="Y812" s="121"/>
      <c r="Z812" s="122"/>
      <c r="AA812" s="124"/>
      <c r="AB812" s="121"/>
      <c r="AC812" s="122"/>
      <c r="AD812" s="124"/>
      <c r="AE812" s="328" t="str">
        <f t="shared" si="108"/>
        <v/>
      </c>
      <c r="AF812" s="328" t="str">
        <f t="shared" si="109"/>
        <v/>
      </c>
      <c r="AG812" s="328" t="str">
        <f t="shared" si="110"/>
        <v/>
      </c>
      <c r="AH812" s="328" t="str">
        <f t="shared" si="111"/>
        <v/>
      </c>
      <c r="AI812" s="328" t="str">
        <f t="shared" si="112"/>
        <v/>
      </c>
      <c r="AJ812" s="328" t="str">
        <f t="shared" si="113"/>
        <v/>
      </c>
      <c r="AK812" s="328" t="str">
        <f t="shared" si="114"/>
        <v/>
      </c>
      <c r="AL812" s="328" t="str">
        <f t="shared" si="115"/>
        <v/>
      </c>
      <c r="AM812" s="328" t="str">
        <f t="shared" si="116"/>
        <v/>
      </c>
      <c r="AN812" s="177"/>
      <c r="AO812" s="177"/>
      <c r="AP812" s="177"/>
      <c r="AQ812" s="177"/>
      <c r="AR812" s="177"/>
      <c r="AS812" s="177"/>
      <c r="AT812" s="177"/>
      <c r="AU812" s="177"/>
      <c r="AV812" s="177"/>
      <c r="AW812" s="221"/>
      <c r="AX812" s="221"/>
      <c r="AY812" s="221"/>
      <c r="AZ812" s="221"/>
      <c r="BA812" s="221"/>
      <c r="BB812" s="221"/>
      <c r="BC812" s="221"/>
      <c r="BD812" s="221"/>
      <c r="BE812" s="221"/>
      <c r="BF812" s="221"/>
      <c r="BG812" s="221"/>
      <c r="BH812" s="221"/>
      <c r="BI812" s="221"/>
      <c r="BJ812" s="221"/>
      <c r="BK812" s="221"/>
      <c r="BL812" s="221"/>
      <c r="BM812" s="221"/>
      <c r="BN812" s="221"/>
      <c r="BO812" s="221"/>
      <c r="BP812" s="221"/>
      <c r="BQ812" s="221"/>
      <c r="BR812" s="221"/>
      <c r="BS812" s="221"/>
      <c r="BT812" s="221"/>
      <c r="BU812" s="221"/>
      <c r="BV812" s="221"/>
      <c r="BW812" s="221"/>
      <c r="BX812" s="221"/>
      <c r="BY812" s="221"/>
      <c r="BZ812" s="221"/>
      <c r="CA812" s="221"/>
    </row>
    <row r="813" spans="1:79" ht="20.100000000000001" customHeight="1">
      <c r="A813" s="291" t="str">
        <f>IF(resultats_francais!A813="","",resultats_francais!A813)</f>
        <v/>
      </c>
      <c r="B813" s="121"/>
      <c r="C813" s="122"/>
      <c r="D813" s="123"/>
      <c r="E813" s="121"/>
      <c r="F813" s="122"/>
      <c r="G813" s="122"/>
      <c r="H813" s="124"/>
      <c r="I813" s="240"/>
      <c r="J813" s="121"/>
      <c r="K813" s="122"/>
      <c r="L813" s="124"/>
      <c r="M813" s="121"/>
      <c r="N813" s="122"/>
      <c r="O813" s="122"/>
      <c r="P813" s="122"/>
      <c r="Q813" s="122"/>
      <c r="R813" s="124"/>
      <c r="S813" s="121"/>
      <c r="T813" s="124"/>
      <c r="U813" s="121"/>
      <c r="V813" s="122"/>
      <c r="W813" s="122"/>
      <c r="X813" s="124"/>
      <c r="Y813" s="121"/>
      <c r="Z813" s="122"/>
      <c r="AA813" s="124"/>
      <c r="AB813" s="121"/>
      <c r="AC813" s="122"/>
      <c r="AD813" s="124"/>
      <c r="AE813" s="328" t="str">
        <f t="shared" si="108"/>
        <v/>
      </c>
      <c r="AF813" s="328" t="str">
        <f t="shared" si="109"/>
        <v/>
      </c>
      <c r="AG813" s="328" t="str">
        <f t="shared" si="110"/>
        <v/>
      </c>
      <c r="AH813" s="328" t="str">
        <f t="shared" si="111"/>
        <v/>
      </c>
      <c r="AI813" s="328" t="str">
        <f t="shared" si="112"/>
        <v/>
      </c>
      <c r="AJ813" s="328" t="str">
        <f t="shared" si="113"/>
        <v/>
      </c>
      <c r="AK813" s="328" t="str">
        <f t="shared" si="114"/>
        <v/>
      </c>
      <c r="AL813" s="328" t="str">
        <f t="shared" si="115"/>
        <v/>
      </c>
      <c r="AM813" s="328" t="str">
        <f t="shared" si="116"/>
        <v/>
      </c>
      <c r="AN813" s="177"/>
      <c r="AO813" s="177"/>
      <c r="AP813" s="177"/>
      <c r="AQ813" s="177"/>
      <c r="AR813" s="177"/>
      <c r="AS813" s="177"/>
      <c r="AT813" s="177"/>
      <c r="AU813" s="177"/>
      <c r="AV813" s="177"/>
      <c r="AW813" s="221"/>
      <c r="AX813" s="221"/>
      <c r="AY813" s="221"/>
      <c r="AZ813" s="221"/>
      <c r="BA813" s="221"/>
      <c r="BB813" s="221"/>
      <c r="BC813" s="221"/>
      <c r="BD813" s="221"/>
      <c r="BE813" s="221"/>
      <c r="BF813" s="221"/>
      <c r="BG813" s="221"/>
      <c r="BH813" s="221"/>
      <c r="BI813" s="221"/>
      <c r="BJ813" s="221"/>
      <c r="BK813" s="221"/>
      <c r="BL813" s="221"/>
      <c r="BM813" s="221"/>
      <c r="BN813" s="221"/>
      <c r="BO813" s="221"/>
      <c r="BP813" s="221"/>
      <c r="BQ813" s="221"/>
      <c r="BR813" s="221"/>
      <c r="BS813" s="221"/>
      <c r="BT813" s="221"/>
      <c r="BU813" s="221"/>
      <c r="BV813" s="221"/>
      <c r="BW813" s="221"/>
      <c r="BX813" s="221"/>
      <c r="BY813" s="221"/>
      <c r="BZ813" s="221"/>
      <c r="CA813" s="221"/>
    </row>
    <row r="814" spans="1:79" ht="20.100000000000001" customHeight="1">
      <c r="A814" s="291" t="str">
        <f>IF(resultats_francais!A814="","",resultats_francais!A814)</f>
        <v/>
      </c>
      <c r="B814" s="121"/>
      <c r="C814" s="122"/>
      <c r="D814" s="123"/>
      <c r="E814" s="121"/>
      <c r="F814" s="122"/>
      <c r="G814" s="122"/>
      <c r="H814" s="124"/>
      <c r="I814" s="240"/>
      <c r="J814" s="121"/>
      <c r="K814" s="122"/>
      <c r="L814" s="124"/>
      <c r="M814" s="121"/>
      <c r="N814" s="122"/>
      <c r="O814" s="122"/>
      <c r="P814" s="122"/>
      <c r="Q814" s="122"/>
      <c r="R814" s="124"/>
      <c r="S814" s="121"/>
      <c r="T814" s="124"/>
      <c r="U814" s="121"/>
      <c r="V814" s="122"/>
      <c r="W814" s="122"/>
      <c r="X814" s="124"/>
      <c r="Y814" s="121"/>
      <c r="Z814" s="122"/>
      <c r="AA814" s="124"/>
      <c r="AB814" s="121"/>
      <c r="AC814" s="122"/>
      <c r="AD814" s="124"/>
      <c r="AE814" s="328" t="str">
        <f t="shared" si="108"/>
        <v/>
      </c>
      <c r="AF814" s="328" t="str">
        <f t="shared" si="109"/>
        <v/>
      </c>
      <c r="AG814" s="328" t="str">
        <f t="shared" si="110"/>
        <v/>
      </c>
      <c r="AH814" s="328" t="str">
        <f t="shared" si="111"/>
        <v/>
      </c>
      <c r="AI814" s="328" t="str">
        <f t="shared" si="112"/>
        <v/>
      </c>
      <c r="AJ814" s="328" t="str">
        <f t="shared" si="113"/>
        <v/>
      </c>
      <c r="AK814" s="328" t="str">
        <f t="shared" si="114"/>
        <v/>
      </c>
      <c r="AL814" s="328" t="str">
        <f t="shared" si="115"/>
        <v/>
      </c>
      <c r="AM814" s="328" t="str">
        <f t="shared" si="116"/>
        <v/>
      </c>
      <c r="AN814" s="177"/>
      <c r="AO814" s="177"/>
      <c r="AP814" s="177"/>
      <c r="AQ814" s="177"/>
      <c r="AR814" s="177"/>
      <c r="AS814" s="177"/>
      <c r="AT814" s="177"/>
      <c r="AU814" s="177"/>
      <c r="AV814" s="177"/>
      <c r="AW814" s="221"/>
      <c r="AX814" s="221"/>
      <c r="AY814" s="221"/>
      <c r="AZ814" s="221"/>
      <c r="BA814" s="221"/>
      <c r="BB814" s="221"/>
      <c r="BC814" s="221"/>
      <c r="BD814" s="221"/>
      <c r="BE814" s="221"/>
      <c r="BF814" s="221"/>
      <c r="BG814" s="221"/>
      <c r="BH814" s="221"/>
      <c r="BI814" s="221"/>
      <c r="BJ814" s="221"/>
      <c r="BK814" s="221"/>
      <c r="BL814" s="221"/>
      <c r="BM814" s="221"/>
      <c r="BN814" s="221"/>
      <c r="BO814" s="221"/>
      <c r="BP814" s="221"/>
      <c r="BQ814" s="221"/>
      <c r="BR814" s="221"/>
      <c r="BS814" s="221"/>
      <c r="BT814" s="221"/>
      <c r="BU814" s="221"/>
      <c r="BV814" s="221"/>
      <c r="BW814" s="221"/>
      <c r="BX814" s="221"/>
      <c r="BY814" s="221"/>
      <c r="BZ814" s="221"/>
      <c r="CA814" s="221"/>
    </row>
    <row r="815" spans="1:79" ht="20.100000000000001" customHeight="1">
      <c r="A815" s="291" t="str">
        <f>IF(resultats_francais!A815="","",resultats_francais!A815)</f>
        <v/>
      </c>
      <c r="B815" s="121"/>
      <c r="C815" s="122"/>
      <c r="D815" s="123"/>
      <c r="E815" s="121"/>
      <c r="F815" s="122"/>
      <c r="G815" s="122"/>
      <c r="H815" s="124"/>
      <c r="I815" s="240"/>
      <c r="J815" s="121"/>
      <c r="K815" s="122"/>
      <c r="L815" s="124"/>
      <c r="M815" s="121"/>
      <c r="N815" s="122"/>
      <c r="O815" s="122"/>
      <c r="P815" s="122"/>
      <c r="Q815" s="122"/>
      <c r="R815" s="124"/>
      <c r="S815" s="121"/>
      <c r="T815" s="124"/>
      <c r="U815" s="121"/>
      <c r="V815" s="122"/>
      <c r="W815" s="122"/>
      <c r="X815" s="124"/>
      <c r="Y815" s="121"/>
      <c r="Z815" s="122"/>
      <c r="AA815" s="124"/>
      <c r="AB815" s="121"/>
      <c r="AC815" s="122"/>
      <c r="AD815" s="124"/>
      <c r="AE815" s="328" t="str">
        <f t="shared" si="108"/>
        <v/>
      </c>
      <c r="AF815" s="328" t="str">
        <f t="shared" si="109"/>
        <v/>
      </c>
      <c r="AG815" s="328" t="str">
        <f t="shared" si="110"/>
        <v/>
      </c>
      <c r="AH815" s="328" t="str">
        <f t="shared" si="111"/>
        <v/>
      </c>
      <c r="AI815" s="328" t="str">
        <f t="shared" si="112"/>
        <v/>
      </c>
      <c r="AJ815" s="328" t="str">
        <f t="shared" si="113"/>
        <v/>
      </c>
      <c r="AK815" s="328" t="str">
        <f t="shared" si="114"/>
        <v/>
      </c>
      <c r="AL815" s="328" t="str">
        <f t="shared" si="115"/>
        <v/>
      </c>
      <c r="AM815" s="328" t="str">
        <f t="shared" si="116"/>
        <v/>
      </c>
      <c r="AN815" s="177"/>
      <c r="AO815" s="177"/>
      <c r="AP815" s="177"/>
      <c r="AQ815" s="177"/>
      <c r="AR815" s="177"/>
      <c r="AS815" s="177"/>
      <c r="AT815" s="177"/>
      <c r="AU815" s="177"/>
      <c r="AV815" s="177"/>
      <c r="AW815" s="221"/>
      <c r="AX815" s="221"/>
      <c r="AY815" s="221"/>
      <c r="AZ815" s="221"/>
      <c r="BA815" s="221"/>
      <c r="BB815" s="221"/>
      <c r="BC815" s="221"/>
      <c r="BD815" s="221"/>
      <c r="BE815" s="221"/>
      <c r="BF815" s="221"/>
      <c r="BG815" s="221"/>
      <c r="BH815" s="221"/>
      <c r="BI815" s="221"/>
      <c r="BJ815" s="221"/>
      <c r="BK815" s="221"/>
      <c r="BL815" s="221"/>
      <c r="BM815" s="221"/>
      <c r="BN815" s="221"/>
      <c r="BO815" s="221"/>
      <c r="BP815" s="221"/>
      <c r="BQ815" s="221"/>
      <c r="BR815" s="221"/>
      <c r="BS815" s="221"/>
      <c r="BT815" s="221"/>
      <c r="BU815" s="221"/>
      <c r="BV815" s="221"/>
      <c r="BW815" s="221"/>
      <c r="BX815" s="221"/>
      <c r="BY815" s="221"/>
      <c r="BZ815" s="221"/>
      <c r="CA815" s="221"/>
    </row>
    <row r="816" spans="1:79" ht="20.100000000000001" customHeight="1">
      <c r="A816" s="291" t="str">
        <f>IF(resultats_francais!A816="","",resultats_francais!A816)</f>
        <v/>
      </c>
      <c r="B816" s="121"/>
      <c r="C816" s="122"/>
      <c r="D816" s="123"/>
      <c r="E816" s="121"/>
      <c r="F816" s="122"/>
      <c r="G816" s="122"/>
      <c r="H816" s="124"/>
      <c r="I816" s="240"/>
      <c r="J816" s="121"/>
      <c r="K816" s="122"/>
      <c r="L816" s="124"/>
      <c r="M816" s="121"/>
      <c r="N816" s="122"/>
      <c r="O816" s="122"/>
      <c r="P816" s="122"/>
      <c r="Q816" s="122"/>
      <c r="R816" s="124"/>
      <c r="S816" s="121"/>
      <c r="T816" s="124"/>
      <c r="U816" s="121"/>
      <c r="V816" s="122"/>
      <c r="W816" s="122"/>
      <c r="X816" s="124"/>
      <c r="Y816" s="121"/>
      <c r="Z816" s="122"/>
      <c r="AA816" s="124"/>
      <c r="AB816" s="121"/>
      <c r="AC816" s="122"/>
      <c r="AD816" s="124"/>
      <c r="AE816" s="328" t="str">
        <f t="shared" si="108"/>
        <v/>
      </c>
      <c r="AF816" s="328" t="str">
        <f t="shared" si="109"/>
        <v/>
      </c>
      <c r="AG816" s="328" t="str">
        <f t="shared" si="110"/>
        <v/>
      </c>
      <c r="AH816" s="328" t="str">
        <f t="shared" si="111"/>
        <v/>
      </c>
      <c r="AI816" s="328" t="str">
        <f t="shared" si="112"/>
        <v/>
      </c>
      <c r="AJ816" s="328" t="str">
        <f t="shared" si="113"/>
        <v/>
      </c>
      <c r="AK816" s="328" t="str">
        <f t="shared" si="114"/>
        <v/>
      </c>
      <c r="AL816" s="328" t="str">
        <f t="shared" si="115"/>
        <v/>
      </c>
      <c r="AM816" s="328" t="str">
        <f t="shared" si="116"/>
        <v/>
      </c>
      <c r="AN816" s="177"/>
      <c r="AO816" s="177"/>
      <c r="AP816" s="177"/>
      <c r="AQ816" s="177"/>
      <c r="AR816" s="177"/>
      <c r="AS816" s="177"/>
      <c r="AT816" s="177"/>
      <c r="AU816" s="177"/>
      <c r="AV816" s="177"/>
      <c r="AW816" s="221"/>
      <c r="AX816" s="221"/>
      <c r="AY816" s="221"/>
      <c r="AZ816" s="221"/>
      <c r="BA816" s="221"/>
      <c r="BB816" s="221"/>
      <c r="BC816" s="221"/>
      <c r="BD816" s="221"/>
      <c r="BE816" s="221"/>
      <c r="BF816" s="221"/>
      <c r="BG816" s="221"/>
      <c r="BH816" s="221"/>
      <c r="BI816" s="221"/>
      <c r="BJ816" s="221"/>
      <c r="BK816" s="221"/>
      <c r="BL816" s="221"/>
      <c r="BM816" s="221"/>
      <c r="BN816" s="221"/>
      <c r="BO816" s="221"/>
      <c r="BP816" s="221"/>
      <c r="BQ816" s="221"/>
      <c r="BR816" s="221"/>
      <c r="BS816" s="221"/>
      <c r="BT816" s="221"/>
      <c r="BU816" s="221"/>
      <c r="BV816" s="221"/>
      <c r="BW816" s="221"/>
      <c r="BX816" s="221"/>
      <c r="BY816" s="221"/>
      <c r="BZ816" s="221"/>
      <c r="CA816" s="221"/>
    </row>
    <row r="817" spans="1:79" ht="20.100000000000001" customHeight="1">
      <c r="A817" s="291" t="str">
        <f>IF(resultats_francais!A817="","",resultats_francais!A817)</f>
        <v/>
      </c>
      <c r="B817" s="121"/>
      <c r="C817" s="122"/>
      <c r="D817" s="123"/>
      <c r="E817" s="121"/>
      <c r="F817" s="122"/>
      <c r="G817" s="122"/>
      <c r="H817" s="124"/>
      <c r="I817" s="240"/>
      <c r="J817" s="121"/>
      <c r="K817" s="122"/>
      <c r="L817" s="124"/>
      <c r="M817" s="121"/>
      <c r="N817" s="122"/>
      <c r="O817" s="122"/>
      <c r="P817" s="122"/>
      <c r="Q817" s="122"/>
      <c r="R817" s="124"/>
      <c r="S817" s="121"/>
      <c r="T817" s="124"/>
      <c r="U817" s="121"/>
      <c r="V817" s="122"/>
      <c r="W817" s="122"/>
      <c r="X817" s="124"/>
      <c r="Y817" s="121"/>
      <c r="Z817" s="122"/>
      <c r="AA817" s="124"/>
      <c r="AB817" s="121"/>
      <c r="AC817" s="122"/>
      <c r="AD817" s="124"/>
      <c r="AE817" s="328" t="str">
        <f t="shared" si="108"/>
        <v/>
      </c>
      <c r="AF817" s="328" t="str">
        <f t="shared" si="109"/>
        <v/>
      </c>
      <c r="AG817" s="328" t="str">
        <f t="shared" si="110"/>
        <v/>
      </c>
      <c r="AH817" s="328" t="str">
        <f t="shared" si="111"/>
        <v/>
      </c>
      <c r="AI817" s="328" t="str">
        <f t="shared" si="112"/>
        <v/>
      </c>
      <c r="AJ817" s="328" t="str">
        <f t="shared" si="113"/>
        <v/>
      </c>
      <c r="AK817" s="328" t="str">
        <f t="shared" si="114"/>
        <v/>
      </c>
      <c r="AL817" s="328" t="str">
        <f t="shared" si="115"/>
        <v/>
      </c>
      <c r="AM817" s="328" t="str">
        <f t="shared" si="116"/>
        <v/>
      </c>
      <c r="AN817" s="177"/>
      <c r="AO817" s="177"/>
      <c r="AP817" s="177"/>
      <c r="AQ817" s="177"/>
      <c r="AR817" s="177"/>
      <c r="AS817" s="177"/>
      <c r="AT817" s="177"/>
      <c r="AU817" s="177"/>
      <c r="AV817" s="177"/>
      <c r="AW817" s="221"/>
      <c r="AX817" s="221"/>
      <c r="AY817" s="221"/>
      <c r="AZ817" s="221"/>
      <c r="BA817" s="221"/>
      <c r="BB817" s="221"/>
      <c r="BC817" s="221"/>
      <c r="BD817" s="221"/>
      <c r="BE817" s="221"/>
      <c r="BF817" s="221"/>
      <c r="BG817" s="221"/>
      <c r="BH817" s="221"/>
      <c r="BI817" s="221"/>
      <c r="BJ817" s="221"/>
      <c r="BK817" s="221"/>
      <c r="BL817" s="221"/>
      <c r="BM817" s="221"/>
      <c r="BN817" s="221"/>
      <c r="BO817" s="221"/>
      <c r="BP817" s="221"/>
      <c r="BQ817" s="221"/>
      <c r="BR817" s="221"/>
      <c r="BS817" s="221"/>
      <c r="BT817" s="221"/>
      <c r="BU817" s="221"/>
      <c r="BV817" s="221"/>
      <c r="BW817" s="221"/>
      <c r="BX817" s="221"/>
      <c r="BY817" s="221"/>
      <c r="BZ817" s="221"/>
      <c r="CA817" s="221"/>
    </row>
    <row r="818" spans="1:79" ht="20.100000000000001" customHeight="1">
      <c r="A818" s="291" t="str">
        <f>IF(resultats_francais!A818="","",resultats_francais!A818)</f>
        <v/>
      </c>
      <c r="B818" s="121"/>
      <c r="C818" s="122"/>
      <c r="D818" s="123"/>
      <c r="E818" s="121"/>
      <c r="F818" s="122"/>
      <c r="G818" s="122"/>
      <c r="H818" s="124"/>
      <c r="I818" s="240"/>
      <c r="J818" s="121"/>
      <c r="K818" s="122"/>
      <c r="L818" s="124"/>
      <c r="M818" s="121"/>
      <c r="N818" s="122"/>
      <c r="O818" s="122"/>
      <c r="P818" s="122"/>
      <c r="Q818" s="122"/>
      <c r="R818" s="124"/>
      <c r="S818" s="121"/>
      <c r="T818" s="124"/>
      <c r="U818" s="121"/>
      <c r="V818" s="122"/>
      <c r="W818" s="122"/>
      <c r="X818" s="124"/>
      <c r="Y818" s="121"/>
      <c r="Z818" s="122"/>
      <c r="AA818" s="124"/>
      <c r="AB818" s="121"/>
      <c r="AC818" s="122"/>
      <c r="AD818" s="124"/>
      <c r="AE818" s="328" t="str">
        <f t="shared" si="108"/>
        <v/>
      </c>
      <c r="AF818" s="328" t="str">
        <f t="shared" si="109"/>
        <v/>
      </c>
      <c r="AG818" s="328" t="str">
        <f t="shared" si="110"/>
        <v/>
      </c>
      <c r="AH818" s="328" t="str">
        <f t="shared" si="111"/>
        <v/>
      </c>
      <c r="AI818" s="328" t="str">
        <f t="shared" si="112"/>
        <v/>
      </c>
      <c r="AJ818" s="328" t="str">
        <f t="shared" si="113"/>
        <v/>
      </c>
      <c r="AK818" s="328" t="str">
        <f t="shared" si="114"/>
        <v/>
      </c>
      <c r="AL818" s="328" t="str">
        <f t="shared" si="115"/>
        <v/>
      </c>
      <c r="AM818" s="328" t="str">
        <f t="shared" si="116"/>
        <v/>
      </c>
      <c r="AN818" s="177"/>
      <c r="AO818" s="177"/>
      <c r="AP818" s="177"/>
      <c r="AQ818" s="177"/>
      <c r="AR818" s="177"/>
      <c r="AS818" s="177"/>
      <c r="AT818" s="177"/>
      <c r="AU818" s="177"/>
      <c r="AV818" s="177"/>
      <c r="AW818" s="221"/>
      <c r="AX818" s="221"/>
      <c r="AY818" s="221"/>
      <c r="AZ818" s="221"/>
      <c r="BA818" s="221"/>
      <c r="BB818" s="221"/>
      <c r="BC818" s="221"/>
      <c r="BD818" s="221"/>
      <c r="BE818" s="221"/>
      <c r="BF818" s="221"/>
      <c r="BG818" s="221"/>
      <c r="BH818" s="221"/>
      <c r="BI818" s="221"/>
      <c r="BJ818" s="221"/>
      <c r="BK818" s="221"/>
      <c r="BL818" s="221"/>
      <c r="BM818" s="221"/>
      <c r="BN818" s="221"/>
      <c r="BO818" s="221"/>
      <c r="BP818" s="221"/>
      <c r="BQ818" s="221"/>
      <c r="BR818" s="221"/>
      <c r="BS818" s="221"/>
      <c r="BT818" s="221"/>
      <c r="BU818" s="221"/>
      <c r="BV818" s="221"/>
      <c r="BW818" s="221"/>
      <c r="BX818" s="221"/>
      <c r="BY818" s="221"/>
      <c r="BZ818" s="221"/>
      <c r="CA818" s="221"/>
    </row>
    <row r="819" spans="1:79" ht="20.100000000000001" customHeight="1">
      <c r="A819" s="291" t="str">
        <f>IF(resultats_francais!A819="","",resultats_francais!A819)</f>
        <v/>
      </c>
      <c r="B819" s="121"/>
      <c r="C819" s="122"/>
      <c r="D819" s="123"/>
      <c r="E819" s="121"/>
      <c r="F819" s="122"/>
      <c r="G819" s="122"/>
      <c r="H819" s="124"/>
      <c r="I819" s="240"/>
      <c r="J819" s="121"/>
      <c r="K819" s="122"/>
      <c r="L819" s="124"/>
      <c r="M819" s="121"/>
      <c r="N819" s="122"/>
      <c r="O819" s="122"/>
      <c r="P819" s="122"/>
      <c r="Q819" s="122"/>
      <c r="R819" s="124"/>
      <c r="S819" s="121"/>
      <c r="T819" s="124"/>
      <c r="U819" s="121"/>
      <c r="V819" s="122"/>
      <c r="W819" s="122"/>
      <c r="X819" s="124"/>
      <c r="Y819" s="121"/>
      <c r="Z819" s="122"/>
      <c r="AA819" s="124"/>
      <c r="AB819" s="121"/>
      <c r="AC819" s="122"/>
      <c r="AD819" s="124"/>
      <c r="AE819" s="328" t="str">
        <f t="shared" si="108"/>
        <v/>
      </c>
      <c r="AF819" s="328" t="str">
        <f t="shared" si="109"/>
        <v/>
      </c>
      <c r="AG819" s="328" t="str">
        <f t="shared" si="110"/>
        <v/>
      </c>
      <c r="AH819" s="328" t="str">
        <f t="shared" si="111"/>
        <v/>
      </c>
      <c r="AI819" s="328" t="str">
        <f t="shared" si="112"/>
        <v/>
      </c>
      <c r="AJ819" s="328" t="str">
        <f t="shared" si="113"/>
        <v/>
      </c>
      <c r="AK819" s="328" t="str">
        <f t="shared" si="114"/>
        <v/>
      </c>
      <c r="AL819" s="328" t="str">
        <f t="shared" si="115"/>
        <v/>
      </c>
      <c r="AM819" s="328" t="str">
        <f t="shared" si="116"/>
        <v/>
      </c>
      <c r="AN819" s="177"/>
      <c r="AO819" s="177"/>
      <c r="AP819" s="177"/>
      <c r="AQ819" s="177"/>
      <c r="AR819" s="177"/>
      <c r="AS819" s="177"/>
      <c r="AT819" s="177"/>
      <c r="AU819" s="177"/>
      <c r="AV819" s="177"/>
      <c r="AW819" s="221"/>
      <c r="AX819" s="221"/>
      <c r="AY819" s="221"/>
      <c r="AZ819" s="221"/>
      <c r="BA819" s="221"/>
      <c r="BB819" s="221"/>
      <c r="BC819" s="221"/>
      <c r="BD819" s="221"/>
      <c r="BE819" s="221"/>
      <c r="BF819" s="221"/>
      <c r="BG819" s="221"/>
      <c r="BH819" s="221"/>
      <c r="BI819" s="221"/>
      <c r="BJ819" s="221"/>
      <c r="BK819" s="221"/>
      <c r="BL819" s="221"/>
      <c r="BM819" s="221"/>
      <c r="BN819" s="221"/>
      <c r="BO819" s="221"/>
      <c r="BP819" s="221"/>
      <c r="BQ819" s="221"/>
      <c r="BR819" s="221"/>
      <c r="BS819" s="221"/>
      <c r="BT819" s="221"/>
      <c r="BU819" s="221"/>
      <c r="BV819" s="221"/>
      <c r="BW819" s="221"/>
      <c r="BX819" s="221"/>
      <c r="BY819" s="221"/>
      <c r="BZ819" s="221"/>
      <c r="CA819" s="221"/>
    </row>
    <row r="820" spans="1:79" ht="20.100000000000001" customHeight="1">
      <c r="A820" s="291" t="str">
        <f>IF(resultats_francais!A820="","",resultats_francais!A820)</f>
        <v/>
      </c>
      <c r="B820" s="121"/>
      <c r="C820" s="122"/>
      <c r="D820" s="123"/>
      <c r="E820" s="121"/>
      <c r="F820" s="122"/>
      <c r="G820" s="122"/>
      <c r="H820" s="124"/>
      <c r="I820" s="240"/>
      <c r="J820" s="121"/>
      <c r="K820" s="122"/>
      <c r="L820" s="124"/>
      <c r="M820" s="121"/>
      <c r="N820" s="122"/>
      <c r="O820" s="122"/>
      <c r="P820" s="122"/>
      <c r="Q820" s="122"/>
      <c r="R820" s="124"/>
      <c r="S820" s="121"/>
      <c r="T820" s="124"/>
      <c r="U820" s="121"/>
      <c r="V820" s="122"/>
      <c r="W820" s="122"/>
      <c r="X820" s="124"/>
      <c r="Y820" s="121"/>
      <c r="Z820" s="122"/>
      <c r="AA820" s="124"/>
      <c r="AB820" s="121"/>
      <c r="AC820" s="122"/>
      <c r="AD820" s="124"/>
      <c r="AE820" s="328" t="str">
        <f t="shared" si="108"/>
        <v/>
      </c>
      <c r="AF820" s="328" t="str">
        <f t="shared" si="109"/>
        <v/>
      </c>
      <c r="AG820" s="328" t="str">
        <f t="shared" si="110"/>
        <v/>
      </c>
      <c r="AH820" s="328" t="str">
        <f t="shared" si="111"/>
        <v/>
      </c>
      <c r="AI820" s="328" t="str">
        <f t="shared" si="112"/>
        <v/>
      </c>
      <c r="AJ820" s="328" t="str">
        <f t="shared" si="113"/>
        <v/>
      </c>
      <c r="AK820" s="328" t="str">
        <f t="shared" si="114"/>
        <v/>
      </c>
      <c r="AL820" s="328" t="str">
        <f t="shared" si="115"/>
        <v/>
      </c>
      <c r="AM820" s="328" t="str">
        <f t="shared" si="116"/>
        <v/>
      </c>
      <c r="AN820" s="177"/>
      <c r="AO820" s="177"/>
      <c r="AP820" s="177"/>
      <c r="AQ820" s="177"/>
      <c r="AR820" s="177"/>
      <c r="AS820" s="177"/>
      <c r="AT820" s="177"/>
      <c r="AU820" s="177"/>
      <c r="AV820" s="177"/>
      <c r="AW820" s="221"/>
      <c r="AX820" s="221"/>
      <c r="AY820" s="221"/>
      <c r="AZ820" s="221"/>
      <c r="BA820" s="221"/>
      <c r="BB820" s="221"/>
      <c r="BC820" s="221"/>
      <c r="BD820" s="221"/>
      <c r="BE820" s="221"/>
      <c r="BF820" s="221"/>
      <c r="BG820" s="221"/>
      <c r="BH820" s="221"/>
      <c r="BI820" s="221"/>
      <c r="BJ820" s="221"/>
      <c r="BK820" s="221"/>
      <c r="BL820" s="221"/>
      <c r="BM820" s="221"/>
      <c r="BN820" s="221"/>
      <c r="BO820" s="221"/>
      <c r="BP820" s="221"/>
      <c r="BQ820" s="221"/>
      <c r="BR820" s="221"/>
      <c r="BS820" s="221"/>
      <c r="BT820" s="221"/>
      <c r="BU820" s="221"/>
      <c r="BV820" s="221"/>
      <c r="BW820" s="221"/>
      <c r="BX820" s="221"/>
      <c r="BY820" s="221"/>
      <c r="BZ820" s="221"/>
      <c r="CA820" s="221"/>
    </row>
    <row r="821" spans="1:79" ht="20.100000000000001" customHeight="1">
      <c r="A821" s="291" t="str">
        <f>IF(resultats_francais!A821="","",resultats_francais!A821)</f>
        <v/>
      </c>
      <c r="B821" s="121"/>
      <c r="C821" s="122"/>
      <c r="D821" s="123"/>
      <c r="E821" s="121"/>
      <c r="F821" s="122"/>
      <c r="G821" s="122"/>
      <c r="H821" s="124"/>
      <c r="I821" s="240"/>
      <c r="J821" s="121"/>
      <c r="K821" s="122"/>
      <c r="L821" s="124"/>
      <c r="M821" s="121"/>
      <c r="N821" s="122"/>
      <c r="O821" s="122"/>
      <c r="P821" s="122"/>
      <c r="Q821" s="122"/>
      <c r="R821" s="124"/>
      <c r="S821" s="121"/>
      <c r="T821" s="124"/>
      <c r="U821" s="121"/>
      <c r="V821" s="122"/>
      <c r="W821" s="122"/>
      <c r="X821" s="124"/>
      <c r="Y821" s="121"/>
      <c r="Z821" s="122"/>
      <c r="AA821" s="124"/>
      <c r="AB821" s="121"/>
      <c r="AC821" s="122"/>
      <c r="AD821" s="124"/>
      <c r="AE821" s="328" t="str">
        <f t="shared" si="108"/>
        <v/>
      </c>
      <c r="AF821" s="328" t="str">
        <f t="shared" si="109"/>
        <v/>
      </c>
      <c r="AG821" s="328" t="str">
        <f t="shared" si="110"/>
        <v/>
      </c>
      <c r="AH821" s="328" t="str">
        <f t="shared" si="111"/>
        <v/>
      </c>
      <c r="AI821" s="328" t="str">
        <f t="shared" si="112"/>
        <v/>
      </c>
      <c r="AJ821" s="328" t="str">
        <f t="shared" si="113"/>
        <v/>
      </c>
      <c r="AK821" s="328" t="str">
        <f t="shared" si="114"/>
        <v/>
      </c>
      <c r="AL821" s="328" t="str">
        <f t="shared" si="115"/>
        <v/>
      </c>
      <c r="AM821" s="328" t="str">
        <f t="shared" si="116"/>
        <v/>
      </c>
      <c r="AN821" s="177"/>
      <c r="AO821" s="177"/>
      <c r="AP821" s="177"/>
      <c r="AQ821" s="177"/>
      <c r="AR821" s="177"/>
      <c r="AS821" s="177"/>
      <c r="AT821" s="177"/>
      <c r="AU821" s="177"/>
      <c r="AV821" s="177"/>
      <c r="AW821" s="221"/>
      <c r="AX821" s="221"/>
      <c r="AY821" s="221"/>
      <c r="AZ821" s="221"/>
      <c r="BA821" s="221"/>
      <c r="BB821" s="221"/>
      <c r="BC821" s="221"/>
      <c r="BD821" s="221"/>
      <c r="BE821" s="221"/>
      <c r="BF821" s="221"/>
      <c r="BG821" s="221"/>
      <c r="BH821" s="221"/>
      <c r="BI821" s="221"/>
      <c r="BJ821" s="221"/>
      <c r="BK821" s="221"/>
      <c r="BL821" s="221"/>
      <c r="BM821" s="221"/>
      <c r="BN821" s="221"/>
      <c r="BO821" s="221"/>
      <c r="BP821" s="221"/>
      <c r="BQ821" s="221"/>
      <c r="BR821" s="221"/>
      <c r="BS821" s="221"/>
      <c r="BT821" s="221"/>
      <c r="BU821" s="221"/>
      <c r="BV821" s="221"/>
      <c r="BW821" s="221"/>
      <c r="BX821" s="221"/>
      <c r="BY821" s="221"/>
      <c r="BZ821" s="221"/>
      <c r="CA821" s="221"/>
    </row>
    <row r="822" spans="1:79" ht="20.100000000000001" customHeight="1">
      <c r="A822" s="291" t="str">
        <f>IF(resultats_francais!A822="","",resultats_francais!A822)</f>
        <v/>
      </c>
      <c r="B822" s="121"/>
      <c r="C822" s="122"/>
      <c r="D822" s="123"/>
      <c r="E822" s="121"/>
      <c r="F822" s="122"/>
      <c r="G822" s="122"/>
      <c r="H822" s="124"/>
      <c r="I822" s="240"/>
      <c r="J822" s="121"/>
      <c r="K822" s="122"/>
      <c r="L822" s="124"/>
      <c r="M822" s="121"/>
      <c r="N822" s="122"/>
      <c r="O822" s="122"/>
      <c r="P822" s="122"/>
      <c r="Q822" s="122"/>
      <c r="R822" s="124"/>
      <c r="S822" s="121"/>
      <c r="T822" s="124"/>
      <c r="U822" s="121"/>
      <c r="V822" s="122"/>
      <c r="W822" s="122"/>
      <c r="X822" s="124"/>
      <c r="Y822" s="121"/>
      <c r="Z822" s="122"/>
      <c r="AA822" s="124"/>
      <c r="AB822" s="121"/>
      <c r="AC822" s="122"/>
      <c r="AD822" s="124"/>
      <c r="AE822" s="328" t="str">
        <f t="shared" si="108"/>
        <v/>
      </c>
      <c r="AF822" s="328" t="str">
        <f t="shared" si="109"/>
        <v/>
      </c>
      <c r="AG822" s="328" t="str">
        <f t="shared" si="110"/>
        <v/>
      </c>
      <c r="AH822" s="328" t="str">
        <f t="shared" si="111"/>
        <v/>
      </c>
      <c r="AI822" s="328" t="str">
        <f t="shared" si="112"/>
        <v/>
      </c>
      <c r="AJ822" s="328" t="str">
        <f t="shared" si="113"/>
        <v/>
      </c>
      <c r="AK822" s="328" t="str">
        <f t="shared" si="114"/>
        <v/>
      </c>
      <c r="AL822" s="328" t="str">
        <f t="shared" si="115"/>
        <v/>
      </c>
      <c r="AM822" s="328" t="str">
        <f t="shared" si="116"/>
        <v/>
      </c>
      <c r="AN822" s="177"/>
      <c r="AO822" s="177"/>
      <c r="AP822" s="177"/>
      <c r="AQ822" s="177"/>
      <c r="AR822" s="177"/>
      <c r="AS822" s="177"/>
      <c r="AT822" s="177"/>
      <c r="AU822" s="177"/>
      <c r="AV822" s="177"/>
      <c r="AW822" s="221"/>
      <c r="AX822" s="221"/>
      <c r="AY822" s="221"/>
      <c r="AZ822" s="221"/>
      <c r="BA822" s="221"/>
      <c r="BB822" s="221"/>
      <c r="BC822" s="221"/>
      <c r="BD822" s="221"/>
      <c r="BE822" s="221"/>
      <c r="BF822" s="221"/>
      <c r="BG822" s="221"/>
      <c r="BH822" s="221"/>
      <c r="BI822" s="221"/>
      <c r="BJ822" s="221"/>
      <c r="BK822" s="221"/>
      <c r="BL822" s="221"/>
      <c r="BM822" s="221"/>
      <c r="BN822" s="221"/>
      <c r="BO822" s="221"/>
      <c r="BP822" s="221"/>
      <c r="BQ822" s="221"/>
      <c r="BR822" s="221"/>
      <c r="BS822" s="221"/>
      <c r="BT822" s="221"/>
      <c r="BU822" s="221"/>
      <c r="BV822" s="221"/>
      <c r="BW822" s="221"/>
      <c r="BX822" s="221"/>
      <c r="BY822" s="221"/>
      <c r="BZ822" s="221"/>
      <c r="CA822" s="221"/>
    </row>
    <row r="823" spans="1:79" ht="20.100000000000001" customHeight="1">
      <c r="A823" s="291" t="str">
        <f>IF(resultats_francais!A823="","",resultats_francais!A823)</f>
        <v/>
      </c>
      <c r="B823" s="121"/>
      <c r="C823" s="122"/>
      <c r="D823" s="123"/>
      <c r="E823" s="121"/>
      <c r="F823" s="122"/>
      <c r="G823" s="122"/>
      <c r="H823" s="124"/>
      <c r="I823" s="240"/>
      <c r="J823" s="121"/>
      <c r="K823" s="122"/>
      <c r="L823" s="124"/>
      <c r="M823" s="121"/>
      <c r="N823" s="122"/>
      <c r="O823" s="122"/>
      <c r="P823" s="122"/>
      <c r="Q823" s="122"/>
      <c r="R823" s="124"/>
      <c r="S823" s="121"/>
      <c r="T823" s="124"/>
      <c r="U823" s="121"/>
      <c r="V823" s="122"/>
      <c r="W823" s="122"/>
      <c r="X823" s="124"/>
      <c r="Y823" s="121"/>
      <c r="Z823" s="122"/>
      <c r="AA823" s="124"/>
      <c r="AB823" s="121"/>
      <c r="AC823" s="122"/>
      <c r="AD823" s="124"/>
      <c r="AE823" s="328" t="str">
        <f t="shared" si="108"/>
        <v/>
      </c>
      <c r="AF823" s="328" t="str">
        <f t="shared" si="109"/>
        <v/>
      </c>
      <c r="AG823" s="328" t="str">
        <f t="shared" si="110"/>
        <v/>
      </c>
      <c r="AH823" s="328" t="str">
        <f t="shared" si="111"/>
        <v/>
      </c>
      <c r="AI823" s="328" t="str">
        <f t="shared" si="112"/>
        <v/>
      </c>
      <c r="AJ823" s="328" t="str">
        <f t="shared" si="113"/>
        <v/>
      </c>
      <c r="AK823" s="328" t="str">
        <f t="shared" si="114"/>
        <v/>
      </c>
      <c r="AL823" s="328" t="str">
        <f t="shared" si="115"/>
        <v/>
      </c>
      <c r="AM823" s="328" t="str">
        <f t="shared" si="116"/>
        <v/>
      </c>
      <c r="AN823" s="177"/>
      <c r="AO823" s="177"/>
      <c r="AP823" s="177"/>
      <c r="AQ823" s="177"/>
      <c r="AR823" s="177"/>
      <c r="AS823" s="177"/>
      <c r="AT823" s="177"/>
      <c r="AU823" s="177"/>
      <c r="AV823" s="177"/>
      <c r="AW823" s="177"/>
      <c r="AX823" s="177"/>
      <c r="AY823" s="177"/>
      <c r="AZ823" s="177"/>
      <c r="BA823" s="177"/>
      <c r="BB823" s="177"/>
      <c r="BC823" s="177"/>
      <c r="BD823" s="177"/>
      <c r="BE823" s="177"/>
      <c r="BF823" s="177"/>
      <c r="BG823" s="177"/>
      <c r="BH823" s="177"/>
      <c r="BI823" s="177"/>
      <c r="BJ823" s="177"/>
      <c r="BK823" s="177"/>
      <c r="BL823" s="177"/>
      <c r="BM823" s="177"/>
      <c r="BN823" s="177"/>
      <c r="BO823" s="177"/>
      <c r="BP823" s="177"/>
      <c r="BQ823" s="177"/>
      <c r="BR823" s="177"/>
      <c r="BS823" s="177"/>
      <c r="BT823" s="177"/>
      <c r="BU823" s="177"/>
      <c r="BV823" s="177"/>
      <c r="BW823" s="177"/>
      <c r="BX823" s="177"/>
      <c r="BY823" s="177"/>
      <c r="BZ823" s="177"/>
      <c r="CA823" s="177"/>
    </row>
    <row r="824" spans="1:79" ht="20.100000000000001" customHeight="1">
      <c r="A824" s="291" t="str">
        <f>IF(resultats_francais!A824="","",resultats_francais!A824)</f>
        <v/>
      </c>
      <c r="B824" s="121"/>
      <c r="C824" s="122"/>
      <c r="D824" s="123"/>
      <c r="E824" s="121"/>
      <c r="F824" s="122"/>
      <c r="G824" s="122"/>
      <c r="H824" s="124"/>
      <c r="I824" s="240"/>
      <c r="J824" s="121"/>
      <c r="K824" s="122"/>
      <c r="L824" s="124"/>
      <c r="M824" s="121"/>
      <c r="N824" s="122"/>
      <c r="O824" s="122"/>
      <c r="P824" s="122"/>
      <c r="Q824" s="122"/>
      <c r="R824" s="124"/>
      <c r="S824" s="121"/>
      <c r="T824" s="124"/>
      <c r="U824" s="121"/>
      <c r="V824" s="122"/>
      <c r="W824" s="122"/>
      <c r="X824" s="124"/>
      <c r="Y824" s="121"/>
      <c r="Z824" s="122"/>
      <c r="AA824" s="124"/>
      <c r="AB824" s="121"/>
      <c r="AC824" s="122"/>
      <c r="AD824" s="124"/>
      <c r="AE824" s="328" t="str">
        <f t="shared" si="108"/>
        <v/>
      </c>
      <c r="AF824" s="328" t="str">
        <f t="shared" si="109"/>
        <v/>
      </c>
      <c r="AG824" s="328" t="str">
        <f t="shared" si="110"/>
        <v/>
      </c>
      <c r="AH824" s="328" t="str">
        <f t="shared" si="111"/>
        <v/>
      </c>
      <c r="AI824" s="328" t="str">
        <f t="shared" si="112"/>
        <v/>
      </c>
      <c r="AJ824" s="328" t="str">
        <f t="shared" si="113"/>
        <v/>
      </c>
      <c r="AK824" s="328" t="str">
        <f t="shared" si="114"/>
        <v/>
      </c>
      <c r="AL824" s="328" t="str">
        <f t="shared" si="115"/>
        <v/>
      </c>
      <c r="AM824" s="328" t="str">
        <f t="shared" si="116"/>
        <v/>
      </c>
      <c r="AN824" s="177"/>
      <c r="AO824" s="177"/>
      <c r="AP824" s="177"/>
      <c r="AQ824" s="177"/>
      <c r="AR824" s="177"/>
      <c r="AS824" s="177"/>
      <c r="AT824" s="177"/>
      <c r="AU824" s="177"/>
      <c r="AV824" s="177"/>
      <c r="AW824" s="177"/>
      <c r="AX824" s="177"/>
      <c r="AY824" s="177"/>
      <c r="AZ824" s="177"/>
      <c r="BA824" s="177"/>
      <c r="BB824" s="177"/>
      <c r="BC824" s="177"/>
      <c r="BD824" s="177"/>
      <c r="BE824" s="177"/>
      <c r="BF824" s="177"/>
      <c r="BG824" s="177"/>
      <c r="BH824" s="177"/>
      <c r="BI824" s="177"/>
      <c r="BJ824" s="177"/>
      <c r="BK824" s="177"/>
      <c r="BL824" s="177"/>
      <c r="BM824" s="177"/>
      <c r="BN824" s="177"/>
      <c r="BO824" s="177"/>
      <c r="BP824" s="177"/>
      <c r="BQ824" s="177"/>
      <c r="BR824" s="177"/>
      <c r="BS824" s="177"/>
      <c r="BT824" s="177"/>
      <c r="BU824" s="177"/>
      <c r="BV824" s="177"/>
      <c r="BW824" s="177"/>
      <c r="BX824" s="177"/>
      <c r="BY824" s="177"/>
      <c r="BZ824" s="177"/>
      <c r="CA824" s="177"/>
    </row>
    <row r="825" spans="1:79" ht="20.100000000000001" customHeight="1">
      <c r="A825" s="291" t="str">
        <f>IF(resultats_francais!A825="","",resultats_francais!A825)</f>
        <v/>
      </c>
      <c r="B825" s="121"/>
      <c r="C825" s="122"/>
      <c r="D825" s="123"/>
      <c r="E825" s="121"/>
      <c r="F825" s="122"/>
      <c r="G825" s="122"/>
      <c r="H825" s="124"/>
      <c r="I825" s="240"/>
      <c r="J825" s="121"/>
      <c r="K825" s="122"/>
      <c r="L825" s="124"/>
      <c r="M825" s="121"/>
      <c r="N825" s="122"/>
      <c r="O825" s="122"/>
      <c r="P825" s="122"/>
      <c r="Q825" s="122"/>
      <c r="R825" s="124"/>
      <c r="S825" s="121"/>
      <c r="T825" s="124"/>
      <c r="U825" s="121"/>
      <c r="V825" s="122"/>
      <c r="W825" s="122"/>
      <c r="X825" s="124"/>
      <c r="Y825" s="121"/>
      <c r="Z825" s="122"/>
      <c r="AA825" s="124"/>
      <c r="AB825" s="121"/>
      <c r="AC825" s="122"/>
      <c r="AD825" s="124"/>
      <c r="AE825" s="328" t="str">
        <f t="shared" si="108"/>
        <v/>
      </c>
      <c r="AF825" s="328" t="str">
        <f t="shared" si="109"/>
        <v/>
      </c>
      <c r="AG825" s="328" t="str">
        <f t="shared" si="110"/>
        <v/>
      </c>
      <c r="AH825" s="328" t="str">
        <f t="shared" si="111"/>
        <v/>
      </c>
      <c r="AI825" s="328" t="str">
        <f t="shared" si="112"/>
        <v/>
      </c>
      <c r="AJ825" s="328" t="str">
        <f t="shared" si="113"/>
        <v/>
      </c>
      <c r="AK825" s="328" t="str">
        <f t="shared" si="114"/>
        <v/>
      </c>
      <c r="AL825" s="328" t="str">
        <f t="shared" si="115"/>
        <v/>
      </c>
      <c r="AM825" s="328" t="str">
        <f t="shared" si="116"/>
        <v/>
      </c>
      <c r="AN825" s="177"/>
      <c r="AO825" s="177"/>
      <c r="AP825" s="177"/>
      <c r="AQ825" s="177"/>
      <c r="AR825" s="177"/>
      <c r="AS825" s="177"/>
      <c r="AT825" s="177"/>
      <c r="AU825" s="177"/>
      <c r="AV825" s="177"/>
      <c r="AW825" s="177"/>
      <c r="AX825" s="177"/>
      <c r="AY825" s="177"/>
      <c r="AZ825" s="177"/>
      <c r="BA825" s="177"/>
      <c r="BB825" s="177"/>
      <c r="BC825" s="177"/>
      <c r="BD825" s="177"/>
      <c r="BE825" s="177"/>
      <c r="BF825" s="177"/>
      <c r="BG825" s="177"/>
      <c r="BH825" s="177"/>
      <c r="BI825" s="177"/>
      <c r="BJ825" s="177"/>
      <c r="BK825" s="177"/>
      <c r="BL825" s="177"/>
      <c r="BM825" s="177"/>
      <c r="BN825" s="177"/>
      <c r="BO825" s="177"/>
      <c r="BP825" s="177"/>
      <c r="BQ825" s="177"/>
      <c r="BR825" s="177"/>
      <c r="BS825" s="177"/>
      <c r="BT825" s="177"/>
      <c r="BU825" s="177"/>
      <c r="BV825" s="177"/>
      <c r="BW825" s="177"/>
      <c r="BX825" s="177"/>
      <c r="BY825" s="177"/>
      <c r="BZ825" s="177"/>
      <c r="CA825" s="177"/>
    </row>
    <row r="826" spans="1:79" ht="20.100000000000001" customHeight="1">
      <c r="A826" s="291" t="str">
        <f>IF(resultats_francais!A826="","",resultats_francais!A826)</f>
        <v/>
      </c>
      <c r="B826" s="121"/>
      <c r="C826" s="122"/>
      <c r="D826" s="123"/>
      <c r="E826" s="121"/>
      <c r="F826" s="122"/>
      <c r="G826" s="122"/>
      <c r="H826" s="124"/>
      <c r="I826" s="240"/>
      <c r="J826" s="121"/>
      <c r="K826" s="122"/>
      <c r="L826" s="124"/>
      <c r="M826" s="121"/>
      <c r="N826" s="122"/>
      <c r="O826" s="122"/>
      <c r="P826" s="122"/>
      <c r="Q826" s="122"/>
      <c r="R826" s="124"/>
      <c r="S826" s="121"/>
      <c r="T826" s="124"/>
      <c r="U826" s="121"/>
      <c r="V826" s="122"/>
      <c r="W826" s="122"/>
      <c r="X826" s="124"/>
      <c r="Y826" s="121"/>
      <c r="Z826" s="122"/>
      <c r="AA826" s="124"/>
      <c r="AB826" s="121"/>
      <c r="AC826" s="122"/>
      <c r="AD826" s="124"/>
      <c r="AE826" s="328" t="str">
        <f t="shared" si="108"/>
        <v/>
      </c>
      <c r="AF826" s="328" t="str">
        <f t="shared" si="109"/>
        <v/>
      </c>
      <c r="AG826" s="328" t="str">
        <f t="shared" si="110"/>
        <v/>
      </c>
      <c r="AH826" s="328" t="str">
        <f t="shared" si="111"/>
        <v/>
      </c>
      <c r="AI826" s="328" t="str">
        <f t="shared" si="112"/>
        <v/>
      </c>
      <c r="AJ826" s="328" t="str">
        <f t="shared" si="113"/>
        <v/>
      </c>
      <c r="AK826" s="328" t="str">
        <f t="shared" si="114"/>
        <v/>
      </c>
      <c r="AL826" s="328" t="str">
        <f t="shared" si="115"/>
        <v/>
      </c>
      <c r="AM826" s="328" t="str">
        <f t="shared" si="116"/>
        <v/>
      </c>
      <c r="AN826" s="177"/>
      <c r="AO826" s="177"/>
      <c r="AP826" s="177"/>
      <c r="AQ826" s="177"/>
      <c r="AR826" s="177"/>
      <c r="AS826" s="177"/>
      <c r="AT826" s="177"/>
      <c r="AU826" s="177"/>
      <c r="AV826" s="177"/>
      <c r="AW826" s="177"/>
      <c r="AX826" s="177"/>
      <c r="AY826" s="177"/>
      <c r="AZ826" s="177"/>
      <c r="BA826" s="177"/>
      <c r="BB826" s="177"/>
      <c r="BC826" s="177"/>
      <c r="BD826" s="177"/>
      <c r="BE826" s="177"/>
      <c r="BF826" s="177"/>
      <c r="BG826" s="177"/>
      <c r="BH826" s="177"/>
      <c r="BI826" s="177"/>
      <c r="BJ826" s="177"/>
      <c r="BK826" s="177"/>
      <c r="BL826" s="177"/>
      <c r="BM826" s="177"/>
      <c r="BN826" s="177"/>
      <c r="BO826" s="177"/>
      <c r="BP826" s="177"/>
      <c r="BQ826" s="177"/>
      <c r="BR826" s="177"/>
      <c r="BS826" s="177"/>
      <c r="BT826" s="177"/>
      <c r="BU826" s="177"/>
      <c r="BV826" s="177"/>
      <c r="BW826" s="177"/>
      <c r="BX826" s="177"/>
      <c r="BY826" s="177"/>
      <c r="BZ826" s="177"/>
      <c r="CA826" s="177"/>
    </row>
    <row r="827" spans="1:79" ht="20.100000000000001" customHeight="1">
      <c r="A827" s="291" t="str">
        <f>IF(resultats_francais!A827="","",resultats_francais!A827)</f>
        <v/>
      </c>
      <c r="B827" s="121"/>
      <c r="C827" s="122"/>
      <c r="D827" s="123"/>
      <c r="E827" s="121"/>
      <c r="F827" s="122"/>
      <c r="G827" s="122"/>
      <c r="H827" s="124"/>
      <c r="I827" s="240"/>
      <c r="J827" s="121"/>
      <c r="K827" s="122"/>
      <c r="L827" s="124"/>
      <c r="M827" s="121"/>
      <c r="N827" s="122"/>
      <c r="O827" s="122"/>
      <c r="P827" s="122"/>
      <c r="Q827" s="122"/>
      <c r="R827" s="124"/>
      <c r="S827" s="121"/>
      <c r="T827" s="124"/>
      <c r="U827" s="121"/>
      <c r="V827" s="122"/>
      <c r="W827" s="122"/>
      <c r="X827" s="124"/>
      <c r="Y827" s="121"/>
      <c r="Z827" s="122"/>
      <c r="AA827" s="124"/>
      <c r="AB827" s="121"/>
      <c r="AC827" s="122"/>
      <c r="AD827" s="124"/>
      <c r="AE827" s="328" t="str">
        <f t="shared" si="108"/>
        <v/>
      </c>
      <c r="AF827" s="328" t="str">
        <f t="shared" si="109"/>
        <v/>
      </c>
      <c r="AG827" s="328" t="str">
        <f t="shared" si="110"/>
        <v/>
      </c>
      <c r="AH827" s="328" t="str">
        <f t="shared" si="111"/>
        <v/>
      </c>
      <c r="AI827" s="328" t="str">
        <f t="shared" si="112"/>
        <v/>
      </c>
      <c r="AJ827" s="328" t="str">
        <f t="shared" si="113"/>
        <v/>
      </c>
      <c r="AK827" s="328" t="str">
        <f t="shared" si="114"/>
        <v/>
      </c>
      <c r="AL827" s="328" t="str">
        <f t="shared" si="115"/>
        <v/>
      </c>
      <c r="AM827" s="328" t="str">
        <f t="shared" si="116"/>
        <v/>
      </c>
      <c r="AN827" s="177"/>
      <c r="AO827" s="177"/>
      <c r="AP827" s="177"/>
      <c r="AQ827" s="177"/>
      <c r="AR827" s="177"/>
      <c r="AS827" s="177"/>
      <c r="AT827" s="177"/>
      <c r="AU827" s="177"/>
      <c r="AV827" s="177"/>
      <c r="AW827" s="177"/>
      <c r="AX827" s="177"/>
      <c r="AY827" s="177"/>
      <c r="AZ827" s="177"/>
      <c r="BA827" s="177"/>
      <c r="BB827" s="177"/>
      <c r="BC827" s="177"/>
      <c r="BD827" s="177"/>
      <c r="BE827" s="177"/>
      <c r="BF827" s="177"/>
      <c r="BG827" s="177"/>
      <c r="BH827" s="177"/>
      <c r="BI827" s="177"/>
      <c r="BJ827" s="177"/>
      <c r="BK827" s="177"/>
      <c r="BL827" s="177"/>
      <c r="BM827" s="177"/>
      <c r="BN827" s="177"/>
      <c r="BO827" s="177"/>
      <c r="BP827" s="177"/>
      <c r="BQ827" s="177"/>
      <c r="BR827" s="177"/>
      <c r="BS827" s="177"/>
      <c r="BT827" s="177"/>
      <c r="BU827" s="177"/>
      <c r="BV827" s="177"/>
      <c r="BW827" s="177"/>
      <c r="BX827" s="177"/>
      <c r="BY827" s="177"/>
      <c r="BZ827" s="177"/>
      <c r="CA827" s="177"/>
    </row>
    <row r="828" spans="1:79" ht="20.100000000000001" customHeight="1">
      <c r="A828" s="291" t="str">
        <f>IF(resultats_francais!A828="","",resultats_francais!A828)</f>
        <v/>
      </c>
      <c r="B828" s="121"/>
      <c r="C828" s="122"/>
      <c r="D828" s="123"/>
      <c r="E828" s="121"/>
      <c r="F828" s="122"/>
      <c r="G828" s="122"/>
      <c r="H828" s="124"/>
      <c r="I828" s="240"/>
      <c r="J828" s="121"/>
      <c r="K828" s="122"/>
      <c r="L828" s="124"/>
      <c r="M828" s="121"/>
      <c r="N828" s="122"/>
      <c r="O828" s="122"/>
      <c r="P828" s="122"/>
      <c r="Q828" s="122"/>
      <c r="R828" s="124"/>
      <c r="S828" s="121"/>
      <c r="T828" s="124"/>
      <c r="U828" s="121"/>
      <c r="V828" s="122"/>
      <c r="W828" s="122"/>
      <c r="X828" s="124"/>
      <c r="Y828" s="121"/>
      <c r="Z828" s="122"/>
      <c r="AA828" s="124"/>
      <c r="AB828" s="121"/>
      <c r="AC828" s="122"/>
      <c r="AD828" s="124"/>
      <c r="AE828" s="328" t="str">
        <f t="shared" si="108"/>
        <v/>
      </c>
      <c r="AF828" s="328" t="str">
        <f t="shared" si="109"/>
        <v/>
      </c>
      <c r="AG828" s="328" t="str">
        <f t="shared" si="110"/>
        <v/>
      </c>
      <c r="AH828" s="328" t="str">
        <f t="shared" si="111"/>
        <v/>
      </c>
      <c r="AI828" s="328" t="str">
        <f t="shared" si="112"/>
        <v/>
      </c>
      <c r="AJ828" s="328" t="str">
        <f t="shared" si="113"/>
        <v/>
      </c>
      <c r="AK828" s="328" t="str">
        <f t="shared" si="114"/>
        <v/>
      </c>
      <c r="AL828" s="328" t="str">
        <f t="shared" si="115"/>
        <v/>
      </c>
      <c r="AM828" s="328" t="str">
        <f t="shared" si="116"/>
        <v/>
      </c>
      <c r="AN828" s="177"/>
      <c r="AO828" s="177"/>
      <c r="AP828" s="177"/>
      <c r="AQ828" s="177"/>
      <c r="AR828" s="177"/>
      <c r="AS828" s="177"/>
      <c r="AT828" s="177"/>
      <c r="AU828" s="177"/>
      <c r="AV828" s="177"/>
      <c r="AW828" s="177"/>
      <c r="AX828" s="177"/>
      <c r="AY828" s="177"/>
      <c r="AZ828" s="177"/>
      <c r="BA828" s="177"/>
      <c r="BB828" s="177"/>
      <c r="BC828" s="177"/>
      <c r="BD828" s="177"/>
      <c r="BE828" s="177"/>
      <c r="BF828" s="177"/>
      <c r="BG828" s="177"/>
      <c r="BH828" s="177"/>
      <c r="BI828" s="177"/>
      <c r="BJ828" s="177"/>
      <c r="BK828" s="177"/>
      <c r="BL828" s="177"/>
      <c r="BM828" s="177"/>
      <c r="BN828" s="177"/>
      <c r="BO828" s="177"/>
      <c r="BP828" s="177"/>
      <c r="BQ828" s="177"/>
      <c r="BR828" s="177"/>
      <c r="BS828" s="177"/>
      <c r="BT828" s="177"/>
      <c r="BU828" s="177"/>
      <c r="BV828" s="177"/>
      <c r="BW828" s="177"/>
      <c r="BX828" s="177"/>
      <c r="BY828" s="177"/>
      <c r="BZ828" s="177"/>
      <c r="CA828" s="177"/>
    </row>
    <row r="829" spans="1:79" ht="20.100000000000001" customHeight="1">
      <c r="A829" s="291" t="str">
        <f>IF(resultats_francais!A829="","",resultats_francais!A829)</f>
        <v/>
      </c>
      <c r="B829" s="121"/>
      <c r="C829" s="122"/>
      <c r="D829" s="123"/>
      <c r="E829" s="121"/>
      <c r="F829" s="122"/>
      <c r="G829" s="122"/>
      <c r="H829" s="124"/>
      <c r="I829" s="240"/>
      <c r="J829" s="121"/>
      <c r="K829" s="122"/>
      <c r="L829" s="124"/>
      <c r="M829" s="121"/>
      <c r="N829" s="122"/>
      <c r="O829" s="122"/>
      <c r="P829" s="122"/>
      <c r="Q829" s="122"/>
      <c r="R829" s="124"/>
      <c r="S829" s="121"/>
      <c r="T829" s="124"/>
      <c r="U829" s="121"/>
      <c r="V829" s="122"/>
      <c r="W829" s="122"/>
      <c r="X829" s="124"/>
      <c r="Y829" s="121"/>
      <c r="Z829" s="122"/>
      <c r="AA829" s="124"/>
      <c r="AB829" s="121"/>
      <c r="AC829" s="122"/>
      <c r="AD829" s="124"/>
      <c r="AE829" s="328" t="str">
        <f t="shared" si="108"/>
        <v/>
      </c>
      <c r="AF829" s="328" t="str">
        <f t="shared" si="109"/>
        <v/>
      </c>
      <c r="AG829" s="328" t="str">
        <f t="shared" si="110"/>
        <v/>
      </c>
      <c r="AH829" s="328" t="str">
        <f t="shared" si="111"/>
        <v/>
      </c>
      <c r="AI829" s="328" t="str">
        <f t="shared" si="112"/>
        <v/>
      </c>
      <c r="AJ829" s="328" t="str">
        <f t="shared" si="113"/>
        <v/>
      </c>
      <c r="AK829" s="328" t="str">
        <f t="shared" si="114"/>
        <v/>
      </c>
      <c r="AL829" s="328" t="str">
        <f t="shared" si="115"/>
        <v/>
      </c>
      <c r="AM829" s="328" t="str">
        <f t="shared" si="116"/>
        <v/>
      </c>
      <c r="AN829" s="177"/>
      <c r="AO829" s="177"/>
      <c r="AP829" s="177"/>
      <c r="AQ829" s="177"/>
      <c r="AR829" s="177"/>
      <c r="AS829" s="177"/>
      <c r="AT829" s="177"/>
      <c r="AU829" s="177"/>
      <c r="AV829" s="177"/>
      <c r="AW829" s="177"/>
      <c r="AX829" s="177"/>
      <c r="AY829" s="177"/>
      <c r="AZ829" s="177"/>
      <c r="BA829" s="177"/>
      <c r="BB829" s="177"/>
      <c r="BC829" s="177"/>
      <c r="BD829" s="177"/>
      <c r="BE829" s="177"/>
      <c r="BF829" s="177"/>
      <c r="BG829" s="177"/>
      <c r="BH829" s="177"/>
      <c r="BI829" s="177"/>
      <c r="BJ829" s="177"/>
      <c r="BK829" s="177"/>
      <c r="BL829" s="177"/>
      <c r="BM829" s="177"/>
      <c r="BN829" s="177"/>
      <c r="BO829" s="177"/>
      <c r="BP829" s="177"/>
      <c r="BQ829" s="177"/>
      <c r="BR829" s="177"/>
      <c r="BS829" s="177"/>
      <c r="BT829" s="177"/>
      <c r="BU829" s="177"/>
      <c r="BV829" s="177"/>
      <c r="BW829" s="177"/>
      <c r="BX829" s="177"/>
      <c r="BY829" s="177"/>
      <c r="BZ829" s="177"/>
      <c r="CA829" s="177"/>
    </row>
    <row r="830" spans="1:79" ht="20.100000000000001" customHeight="1">
      <c r="A830" s="291" t="str">
        <f>IF(resultats_francais!A830="","",resultats_francais!A830)</f>
        <v/>
      </c>
      <c r="B830" s="121"/>
      <c r="C830" s="122"/>
      <c r="D830" s="123"/>
      <c r="E830" s="121"/>
      <c r="F830" s="122"/>
      <c r="G830" s="122"/>
      <c r="H830" s="124"/>
      <c r="I830" s="240"/>
      <c r="J830" s="121"/>
      <c r="K830" s="122"/>
      <c r="L830" s="124"/>
      <c r="M830" s="121"/>
      <c r="N830" s="122"/>
      <c r="O830" s="122"/>
      <c r="P830" s="122"/>
      <c r="Q830" s="122"/>
      <c r="R830" s="124"/>
      <c r="S830" s="121"/>
      <c r="T830" s="124"/>
      <c r="U830" s="121"/>
      <c r="V830" s="122"/>
      <c r="W830" s="122"/>
      <c r="X830" s="124"/>
      <c r="Y830" s="121"/>
      <c r="Z830" s="122"/>
      <c r="AA830" s="124"/>
      <c r="AB830" s="121"/>
      <c r="AC830" s="122"/>
      <c r="AD830" s="124"/>
      <c r="AE830" s="328" t="str">
        <f t="shared" si="108"/>
        <v/>
      </c>
      <c r="AF830" s="328" t="str">
        <f t="shared" si="109"/>
        <v/>
      </c>
      <c r="AG830" s="328" t="str">
        <f t="shared" si="110"/>
        <v/>
      </c>
      <c r="AH830" s="328" t="str">
        <f t="shared" si="111"/>
        <v/>
      </c>
      <c r="AI830" s="328" t="str">
        <f t="shared" si="112"/>
        <v/>
      </c>
      <c r="AJ830" s="328" t="str">
        <f t="shared" si="113"/>
        <v/>
      </c>
      <c r="AK830" s="328" t="str">
        <f t="shared" si="114"/>
        <v/>
      </c>
      <c r="AL830" s="328" t="str">
        <f t="shared" si="115"/>
        <v/>
      </c>
      <c r="AM830" s="328" t="str">
        <f t="shared" si="116"/>
        <v/>
      </c>
      <c r="AN830" s="177"/>
      <c r="AO830" s="177"/>
      <c r="AP830" s="177"/>
      <c r="AQ830" s="177"/>
      <c r="AR830" s="177"/>
      <c r="AS830" s="177"/>
      <c r="AT830" s="177"/>
      <c r="AU830" s="177"/>
      <c r="AV830" s="177"/>
      <c r="AW830" s="177"/>
      <c r="AX830" s="177"/>
      <c r="AY830" s="177"/>
      <c r="AZ830" s="177"/>
      <c r="BA830" s="177"/>
      <c r="BB830" s="177"/>
      <c r="BC830" s="177"/>
      <c r="BD830" s="177"/>
      <c r="BE830" s="177"/>
      <c r="BF830" s="177"/>
      <c r="BG830" s="177"/>
      <c r="BH830" s="177"/>
      <c r="BI830" s="177"/>
      <c r="BJ830" s="177"/>
      <c r="BK830" s="177"/>
      <c r="BL830" s="177"/>
      <c r="BM830" s="177"/>
      <c r="BN830" s="177"/>
      <c r="BO830" s="177"/>
      <c r="BP830" s="177"/>
      <c r="BQ830" s="177"/>
      <c r="BR830" s="177"/>
      <c r="BS830" s="177"/>
      <c r="BT830" s="177"/>
      <c r="BU830" s="177"/>
      <c r="BV830" s="177"/>
      <c r="BW830" s="177"/>
      <c r="BX830" s="177"/>
      <c r="BY830" s="177"/>
      <c r="BZ830" s="177"/>
      <c r="CA830" s="177"/>
    </row>
    <row r="831" spans="1:79" ht="20.100000000000001" customHeight="1">
      <c r="A831" s="291" t="str">
        <f>IF(resultats_francais!A831="","",resultats_francais!A831)</f>
        <v/>
      </c>
      <c r="B831" s="121"/>
      <c r="C831" s="122"/>
      <c r="D831" s="123"/>
      <c r="E831" s="121"/>
      <c r="F831" s="122"/>
      <c r="G831" s="122"/>
      <c r="H831" s="124"/>
      <c r="I831" s="240"/>
      <c r="J831" s="121"/>
      <c r="K831" s="122"/>
      <c r="L831" s="124"/>
      <c r="M831" s="121"/>
      <c r="N831" s="122"/>
      <c r="O831" s="122"/>
      <c r="P831" s="122"/>
      <c r="Q831" s="122"/>
      <c r="R831" s="124"/>
      <c r="S831" s="121"/>
      <c r="T831" s="124"/>
      <c r="U831" s="121"/>
      <c r="V831" s="122"/>
      <c r="W831" s="122"/>
      <c r="X831" s="124"/>
      <c r="Y831" s="121"/>
      <c r="Z831" s="122"/>
      <c r="AA831" s="124"/>
      <c r="AB831" s="121"/>
      <c r="AC831" s="122"/>
      <c r="AD831" s="124"/>
      <c r="AE831" s="328" t="str">
        <f t="shared" si="108"/>
        <v/>
      </c>
      <c r="AF831" s="328" t="str">
        <f t="shared" si="109"/>
        <v/>
      </c>
      <c r="AG831" s="328" t="str">
        <f t="shared" si="110"/>
        <v/>
      </c>
      <c r="AH831" s="328" t="str">
        <f t="shared" si="111"/>
        <v/>
      </c>
      <c r="AI831" s="328" t="str">
        <f t="shared" si="112"/>
        <v/>
      </c>
      <c r="AJ831" s="328" t="str">
        <f t="shared" si="113"/>
        <v/>
      </c>
      <c r="AK831" s="328" t="str">
        <f t="shared" si="114"/>
        <v/>
      </c>
      <c r="AL831" s="328" t="str">
        <f t="shared" si="115"/>
        <v/>
      </c>
      <c r="AM831" s="328" t="str">
        <f t="shared" si="116"/>
        <v/>
      </c>
      <c r="AN831" s="177"/>
      <c r="AO831" s="177"/>
      <c r="AP831" s="177"/>
      <c r="AQ831" s="177"/>
      <c r="AR831" s="177"/>
      <c r="AS831" s="177"/>
      <c r="AT831" s="177"/>
      <c r="AU831" s="177"/>
      <c r="AV831" s="177"/>
      <c r="AW831" s="177"/>
      <c r="AX831" s="177"/>
      <c r="AY831" s="177"/>
      <c r="AZ831" s="177"/>
      <c r="BA831" s="177"/>
      <c r="BB831" s="177"/>
      <c r="BC831" s="177"/>
      <c r="BD831" s="177"/>
      <c r="BE831" s="177"/>
      <c r="BF831" s="177"/>
      <c r="BG831" s="177"/>
      <c r="BH831" s="177"/>
      <c r="BI831" s="177"/>
      <c r="BJ831" s="177"/>
      <c r="BK831" s="177"/>
      <c r="BL831" s="177"/>
      <c r="BM831" s="177"/>
      <c r="BN831" s="177"/>
      <c r="BO831" s="177"/>
      <c r="BP831" s="177"/>
      <c r="BQ831" s="177"/>
      <c r="BR831" s="177"/>
      <c r="BS831" s="177"/>
      <c r="BT831" s="177"/>
      <c r="BU831" s="177"/>
      <c r="BV831" s="177"/>
      <c r="BW831" s="177"/>
      <c r="BX831" s="177"/>
      <c r="BY831" s="177"/>
      <c r="BZ831" s="177"/>
      <c r="CA831" s="177"/>
    </row>
    <row r="832" spans="1:79" ht="20.100000000000001" customHeight="1">
      <c r="A832" s="291" t="str">
        <f>IF(resultats_francais!A832="","",resultats_francais!A832)</f>
        <v/>
      </c>
      <c r="B832" s="121"/>
      <c r="C832" s="122"/>
      <c r="D832" s="123"/>
      <c r="E832" s="121"/>
      <c r="F832" s="122"/>
      <c r="G832" s="122"/>
      <c r="H832" s="124"/>
      <c r="I832" s="240"/>
      <c r="J832" s="121"/>
      <c r="K832" s="122"/>
      <c r="L832" s="124"/>
      <c r="M832" s="121"/>
      <c r="N832" s="122"/>
      <c r="O832" s="122"/>
      <c r="P832" s="122"/>
      <c r="Q832" s="122"/>
      <c r="R832" s="124"/>
      <c r="S832" s="121"/>
      <c r="T832" s="124"/>
      <c r="U832" s="121"/>
      <c r="V832" s="122"/>
      <c r="W832" s="122"/>
      <c r="X832" s="124"/>
      <c r="Y832" s="121"/>
      <c r="Z832" s="122"/>
      <c r="AA832" s="124"/>
      <c r="AB832" s="121"/>
      <c r="AC832" s="122"/>
      <c r="AD832" s="124"/>
      <c r="AE832" s="328" t="str">
        <f t="shared" si="108"/>
        <v/>
      </c>
      <c r="AF832" s="328" t="str">
        <f t="shared" si="109"/>
        <v/>
      </c>
      <c r="AG832" s="328" t="str">
        <f t="shared" si="110"/>
        <v/>
      </c>
      <c r="AH832" s="328" t="str">
        <f t="shared" si="111"/>
        <v/>
      </c>
      <c r="AI832" s="328" t="str">
        <f t="shared" si="112"/>
        <v/>
      </c>
      <c r="AJ832" s="328" t="str">
        <f t="shared" si="113"/>
        <v/>
      </c>
      <c r="AK832" s="328" t="str">
        <f t="shared" si="114"/>
        <v/>
      </c>
      <c r="AL832" s="328" t="str">
        <f t="shared" si="115"/>
        <v/>
      </c>
      <c r="AM832" s="328" t="str">
        <f t="shared" si="116"/>
        <v/>
      </c>
      <c r="AN832" s="177"/>
      <c r="AO832" s="177"/>
      <c r="AP832" s="177"/>
      <c r="AQ832" s="177"/>
      <c r="AR832" s="177"/>
      <c r="AS832" s="177"/>
      <c r="AT832" s="177"/>
      <c r="AU832" s="177"/>
      <c r="AV832" s="177"/>
      <c r="AW832" s="177"/>
      <c r="AX832" s="177"/>
      <c r="AY832" s="177"/>
      <c r="AZ832" s="177"/>
      <c r="BA832" s="177"/>
      <c r="BB832" s="177"/>
      <c r="BC832" s="177"/>
      <c r="BD832" s="177"/>
      <c r="BE832" s="177"/>
      <c r="BF832" s="177"/>
      <c r="BG832" s="177"/>
      <c r="BH832" s="177"/>
      <c r="BI832" s="177"/>
      <c r="BJ832" s="177"/>
      <c r="BK832" s="177"/>
      <c r="BL832" s="177"/>
      <c r="BM832" s="177"/>
      <c r="BN832" s="177"/>
      <c r="BO832" s="177"/>
      <c r="BP832" s="177"/>
      <c r="BQ832" s="177"/>
      <c r="BR832" s="177"/>
      <c r="BS832" s="177"/>
      <c r="BT832" s="177"/>
      <c r="BU832" s="177"/>
      <c r="BV832" s="177"/>
      <c r="BW832" s="177"/>
      <c r="BX832" s="177"/>
      <c r="BY832" s="177"/>
      <c r="BZ832" s="177"/>
      <c r="CA832" s="177"/>
    </row>
    <row r="833" spans="1:79" ht="20.100000000000001" customHeight="1">
      <c r="A833" s="291" t="str">
        <f>IF(resultats_francais!A833="","",resultats_francais!A833)</f>
        <v/>
      </c>
      <c r="B833" s="121"/>
      <c r="C833" s="122"/>
      <c r="D833" s="123"/>
      <c r="E833" s="121"/>
      <c r="F833" s="122"/>
      <c r="G833" s="122"/>
      <c r="H833" s="124"/>
      <c r="I833" s="240"/>
      <c r="J833" s="121"/>
      <c r="K833" s="122"/>
      <c r="L833" s="124"/>
      <c r="M833" s="121"/>
      <c r="N833" s="122"/>
      <c r="O833" s="122"/>
      <c r="P833" s="122"/>
      <c r="Q833" s="122"/>
      <c r="R833" s="124"/>
      <c r="S833" s="121"/>
      <c r="T833" s="124"/>
      <c r="U833" s="121"/>
      <c r="V833" s="122"/>
      <c r="W833" s="122"/>
      <c r="X833" s="124"/>
      <c r="Y833" s="121"/>
      <c r="Z833" s="122"/>
      <c r="AA833" s="124"/>
      <c r="AB833" s="121"/>
      <c r="AC833" s="122"/>
      <c r="AD833" s="124"/>
      <c r="AE833" s="328" t="str">
        <f t="shared" si="108"/>
        <v/>
      </c>
      <c r="AF833" s="328" t="str">
        <f t="shared" si="109"/>
        <v/>
      </c>
      <c r="AG833" s="328" t="str">
        <f t="shared" si="110"/>
        <v/>
      </c>
      <c r="AH833" s="328" t="str">
        <f t="shared" si="111"/>
        <v/>
      </c>
      <c r="AI833" s="328" t="str">
        <f t="shared" si="112"/>
        <v/>
      </c>
      <c r="AJ833" s="328" t="str">
        <f t="shared" si="113"/>
        <v/>
      </c>
      <c r="AK833" s="328" t="str">
        <f t="shared" si="114"/>
        <v/>
      </c>
      <c r="AL833" s="328" t="str">
        <f t="shared" si="115"/>
        <v/>
      </c>
      <c r="AM833" s="328" t="str">
        <f t="shared" si="116"/>
        <v/>
      </c>
      <c r="AN833" s="177"/>
      <c r="AO833" s="177"/>
      <c r="AP833" s="177"/>
      <c r="AQ833" s="177"/>
      <c r="AR833" s="177"/>
      <c r="AS833" s="177"/>
      <c r="AT833" s="177"/>
      <c r="AU833" s="177"/>
      <c r="AV833" s="177"/>
      <c r="AW833" s="177"/>
      <c r="AX833" s="177"/>
      <c r="AY833" s="177"/>
      <c r="AZ833" s="177"/>
      <c r="BA833" s="177"/>
      <c r="BB833" s="177"/>
      <c r="BC833" s="177"/>
      <c r="BD833" s="177"/>
      <c r="BE833" s="177"/>
      <c r="BF833" s="177"/>
      <c r="BG833" s="177"/>
      <c r="BH833" s="177"/>
      <c r="BI833" s="177"/>
      <c r="BJ833" s="177"/>
      <c r="BK833" s="177"/>
      <c r="BL833" s="177"/>
      <c r="BM833" s="177"/>
      <c r="BN833" s="177"/>
      <c r="BO833" s="177"/>
      <c r="BP833" s="177"/>
      <c r="BQ833" s="177"/>
      <c r="BR833" s="177"/>
      <c r="BS833" s="177"/>
      <c r="BT833" s="177"/>
      <c r="BU833" s="177"/>
      <c r="BV833" s="177"/>
      <c r="BW833" s="177"/>
      <c r="BX833" s="177"/>
      <c r="BY833" s="177"/>
      <c r="BZ833" s="177"/>
      <c r="CA833" s="177"/>
    </row>
    <row r="834" spans="1:79" ht="20.100000000000001" customHeight="1">
      <c r="A834" s="291" t="str">
        <f>IF(resultats_francais!A834="","",resultats_francais!A834)</f>
        <v/>
      </c>
      <c r="B834" s="121"/>
      <c r="C834" s="122"/>
      <c r="D834" s="123"/>
      <c r="E834" s="121"/>
      <c r="F834" s="122"/>
      <c r="G834" s="122"/>
      <c r="H834" s="124"/>
      <c r="I834" s="240"/>
      <c r="J834" s="121"/>
      <c r="K834" s="122"/>
      <c r="L834" s="124"/>
      <c r="M834" s="121"/>
      <c r="N834" s="122"/>
      <c r="O834" s="122"/>
      <c r="P834" s="122"/>
      <c r="Q834" s="122"/>
      <c r="R834" s="124"/>
      <c r="S834" s="121"/>
      <c r="T834" s="124"/>
      <c r="U834" s="121"/>
      <c r="V834" s="122"/>
      <c r="W834" s="122"/>
      <c r="X834" s="124"/>
      <c r="Y834" s="121"/>
      <c r="Z834" s="122"/>
      <c r="AA834" s="124"/>
      <c r="AB834" s="121"/>
      <c r="AC834" s="122"/>
      <c r="AD834" s="124"/>
      <c r="AE834" s="328" t="str">
        <f t="shared" si="108"/>
        <v/>
      </c>
      <c r="AF834" s="328" t="str">
        <f t="shared" si="109"/>
        <v/>
      </c>
      <c r="AG834" s="328" t="str">
        <f t="shared" si="110"/>
        <v/>
      </c>
      <c r="AH834" s="328" t="str">
        <f t="shared" si="111"/>
        <v/>
      </c>
      <c r="AI834" s="328" t="str">
        <f t="shared" si="112"/>
        <v/>
      </c>
      <c r="AJ834" s="328" t="str">
        <f t="shared" si="113"/>
        <v/>
      </c>
      <c r="AK834" s="328" t="str">
        <f t="shared" si="114"/>
        <v/>
      </c>
      <c r="AL834" s="328" t="str">
        <f t="shared" si="115"/>
        <v/>
      </c>
      <c r="AM834" s="328" t="str">
        <f t="shared" si="116"/>
        <v/>
      </c>
      <c r="AN834" s="177"/>
      <c r="AO834" s="177"/>
      <c r="AP834" s="177"/>
      <c r="AQ834" s="177"/>
      <c r="AR834" s="177"/>
      <c r="AS834" s="177"/>
      <c r="AT834" s="177"/>
      <c r="AU834" s="177"/>
      <c r="AV834" s="177"/>
      <c r="AW834" s="177"/>
      <c r="AX834" s="177"/>
      <c r="AY834" s="177"/>
      <c r="AZ834" s="177"/>
      <c r="BA834" s="177"/>
      <c r="BB834" s="177"/>
      <c r="BC834" s="177"/>
      <c r="BD834" s="177"/>
      <c r="BE834" s="177"/>
      <c r="BF834" s="177"/>
      <c r="BG834" s="177"/>
      <c r="BH834" s="177"/>
      <c r="BI834" s="177"/>
      <c r="BJ834" s="177"/>
      <c r="BK834" s="177"/>
      <c r="BL834" s="177"/>
      <c r="BM834" s="177"/>
      <c r="BN834" s="177"/>
      <c r="BO834" s="177"/>
      <c r="BP834" s="177"/>
      <c r="BQ834" s="177"/>
      <c r="BR834" s="177"/>
      <c r="BS834" s="177"/>
      <c r="BT834" s="177"/>
      <c r="BU834" s="177"/>
      <c r="BV834" s="177"/>
      <c r="BW834" s="177"/>
      <c r="BX834" s="177"/>
      <c r="BY834" s="177"/>
      <c r="BZ834" s="177"/>
      <c r="CA834" s="177"/>
    </row>
    <row r="835" spans="1:79" ht="20.100000000000001" customHeight="1">
      <c r="A835" s="291" t="str">
        <f>IF(resultats_francais!A835="","",resultats_francais!A835)</f>
        <v/>
      </c>
      <c r="B835" s="121"/>
      <c r="C835" s="122"/>
      <c r="D835" s="123"/>
      <c r="E835" s="121"/>
      <c r="F835" s="122"/>
      <c r="G835" s="122"/>
      <c r="H835" s="124"/>
      <c r="I835" s="240"/>
      <c r="J835" s="121"/>
      <c r="K835" s="122"/>
      <c r="L835" s="124"/>
      <c r="M835" s="121"/>
      <c r="N835" s="122"/>
      <c r="O835" s="122"/>
      <c r="P835" s="122"/>
      <c r="Q835" s="122"/>
      <c r="R835" s="124"/>
      <c r="S835" s="121"/>
      <c r="T835" s="124"/>
      <c r="U835" s="121"/>
      <c r="V835" s="122"/>
      <c r="W835" s="122"/>
      <c r="X835" s="124"/>
      <c r="Y835" s="121"/>
      <c r="Z835" s="122"/>
      <c r="AA835" s="124"/>
      <c r="AB835" s="121"/>
      <c r="AC835" s="122"/>
      <c r="AD835" s="124"/>
      <c r="AE835" s="328" t="str">
        <f t="shared" si="108"/>
        <v/>
      </c>
      <c r="AF835" s="328" t="str">
        <f t="shared" si="109"/>
        <v/>
      </c>
      <c r="AG835" s="328" t="str">
        <f t="shared" si="110"/>
        <v/>
      </c>
      <c r="AH835" s="328" t="str">
        <f t="shared" si="111"/>
        <v/>
      </c>
      <c r="AI835" s="328" t="str">
        <f t="shared" si="112"/>
        <v/>
      </c>
      <c r="AJ835" s="328" t="str">
        <f t="shared" si="113"/>
        <v/>
      </c>
      <c r="AK835" s="328" t="str">
        <f t="shared" si="114"/>
        <v/>
      </c>
      <c r="AL835" s="328" t="str">
        <f t="shared" si="115"/>
        <v/>
      </c>
      <c r="AM835" s="328" t="str">
        <f t="shared" si="116"/>
        <v/>
      </c>
      <c r="AN835" s="177"/>
      <c r="AO835" s="177"/>
      <c r="AP835" s="177"/>
      <c r="AQ835" s="177"/>
      <c r="AR835" s="177"/>
      <c r="AS835" s="177"/>
      <c r="AT835" s="177"/>
      <c r="AU835" s="177"/>
      <c r="AV835" s="177"/>
      <c r="AW835" s="177"/>
      <c r="AX835" s="177"/>
      <c r="AY835" s="177"/>
      <c r="AZ835" s="177"/>
      <c r="BA835" s="177"/>
      <c r="BB835" s="177"/>
      <c r="BC835" s="177"/>
      <c r="BD835" s="177"/>
      <c r="BE835" s="177"/>
      <c r="BF835" s="177"/>
      <c r="BG835" s="177"/>
      <c r="BH835" s="177"/>
      <c r="BI835" s="177"/>
      <c r="BJ835" s="177"/>
      <c r="BK835" s="177"/>
      <c r="BL835" s="177"/>
      <c r="BM835" s="177"/>
      <c r="BN835" s="177"/>
      <c r="BO835" s="177"/>
      <c r="BP835" s="177"/>
      <c r="BQ835" s="177"/>
      <c r="BR835" s="177"/>
      <c r="BS835" s="177"/>
      <c r="BT835" s="177"/>
      <c r="BU835" s="177"/>
      <c r="BV835" s="177"/>
      <c r="BW835" s="177"/>
      <c r="BX835" s="177"/>
      <c r="BY835" s="177"/>
      <c r="BZ835" s="177"/>
      <c r="CA835" s="177"/>
    </row>
    <row r="836" spans="1:79" ht="20.100000000000001" customHeight="1">
      <c r="A836" s="291" t="str">
        <f>IF(resultats_francais!A836="","",resultats_francais!A836)</f>
        <v/>
      </c>
      <c r="B836" s="121"/>
      <c r="C836" s="122"/>
      <c r="D836" s="123"/>
      <c r="E836" s="121"/>
      <c r="F836" s="122"/>
      <c r="G836" s="122"/>
      <c r="H836" s="124"/>
      <c r="I836" s="240"/>
      <c r="J836" s="121"/>
      <c r="K836" s="122"/>
      <c r="L836" s="124"/>
      <c r="M836" s="121"/>
      <c r="N836" s="122"/>
      <c r="O836" s="122"/>
      <c r="P836" s="122"/>
      <c r="Q836" s="122"/>
      <c r="R836" s="124"/>
      <c r="S836" s="121"/>
      <c r="T836" s="124"/>
      <c r="U836" s="121"/>
      <c r="V836" s="122"/>
      <c r="W836" s="122"/>
      <c r="X836" s="124"/>
      <c r="Y836" s="121"/>
      <c r="Z836" s="122"/>
      <c r="AA836" s="124"/>
      <c r="AB836" s="121"/>
      <c r="AC836" s="122"/>
      <c r="AD836" s="124"/>
      <c r="AE836" s="328" t="str">
        <f t="shared" si="108"/>
        <v/>
      </c>
      <c r="AF836" s="328" t="str">
        <f t="shared" si="109"/>
        <v/>
      </c>
      <c r="AG836" s="328" t="str">
        <f t="shared" si="110"/>
        <v/>
      </c>
      <c r="AH836" s="328" t="str">
        <f t="shared" si="111"/>
        <v/>
      </c>
      <c r="AI836" s="328" t="str">
        <f t="shared" si="112"/>
        <v/>
      </c>
      <c r="AJ836" s="328" t="str">
        <f t="shared" si="113"/>
        <v/>
      </c>
      <c r="AK836" s="328" t="str">
        <f t="shared" si="114"/>
        <v/>
      </c>
      <c r="AL836" s="328" t="str">
        <f t="shared" si="115"/>
        <v/>
      </c>
      <c r="AM836" s="328" t="str">
        <f t="shared" si="116"/>
        <v/>
      </c>
      <c r="AN836" s="177"/>
      <c r="AO836" s="177"/>
      <c r="AP836" s="177"/>
      <c r="AQ836" s="177"/>
      <c r="AR836" s="177"/>
      <c r="AS836" s="177"/>
      <c r="AT836" s="177"/>
      <c r="AU836" s="177"/>
      <c r="AV836" s="177"/>
      <c r="AW836" s="177"/>
      <c r="AX836" s="177"/>
      <c r="AY836" s="177"/>
      <c r="AZ836" s="177"/>
      <c r="BA836" s="177"/>
      <c r="BB836" s="177"/>
      <c r="BC836" s="177"/>
      <c r="BD836" s="177"/>
      <c r="BE836" s="177"/>
      <c r="BF836" s="177"/>
      <c r="BG836" s="177"/>
      <c r="BH836" s="177"/>
      <c r="BI836" s="177"/>
      <c r="BJ836" s="177"/>
      <c r="BK836" s="177"/>
      <c r="BL836" s="177"/>
      <c r="BM836" s="177"/>
      <c r="BN836" s="177"/>
      <c r="BO836" s="177"/>
      <c r="BP836" s="177"/>
      <c r="BQ836" s="177"/>
      <c r="BR836" s="177"/>
      <c r="BS836" s="177"/>
      <c r="BT836" s="177"/>
      <c r="BU836" s="177"/>
      <c r="BV836" s="177"/>
      <c r="BW836" s="177"/>
      <c r="BX836" s="177"/>
      <c r="BY836" s="177"/>
      <c r="BZ836" s="177"/>
      <c r="CA836" s="177"/>
    </row>
    <row r="837" spans="1:79" ht="20.100000000000001" customHeight="1">
      <c r="A837" s="291" t="str">
        <f>IF(resultats_francais!A837="","",resultats_francais!A837)</f>
        <v/>
      </c>
      <c r="B837" s="121"/>
      <c r="C837" s="122"/>
      <c r="D837" s="123"/>
      <c r="E837" s="121"/>
      <c r="F837" s="122"/>
      <c r="G837" s="122"/>
      <c r="H837" s="124"/>
      <c r="I837" s="240"/>
      <c r="J837" s="121"/>
      <c r="K837" s="122"/>
      <c r="L837" s="124"/>
      <c r="M837" s="121"/>
      <c r="N837" s="122"/>
      <c r="O837" s="122"/>
      <c r="P837" s="122"/>
      <c r="Q837" s="122"/>
      <c r="R837" s="124"/>
      <c r="S837" s="121"/>
      <c r="T837" s="124"/>
      <c r="U837" s="121"/>
      <c r="V837" s="122"/>
      <c r="W837" s="122"/>
      <c r="X837" s="124"/>
      <c r="Y837" s="121"/>
      <c r="Z837" s="122"/>
      <c r="AA837" s="124"/>
      <c r="AB837" s="121"/>
      <c r="AC837" s="122"/>
      <c r="AD837" s="124"/>
      <c r="AE837" s="328" t="str">
        <f t="shared" si="108"/>
        <v/>
      </c>
      <c r="AF837" s="328" t="str">
        <f t="shared" si="109"/>
        <v/>
      </c>
      <c r="AG837" s="328" t="str">
        <f t="shared" si="110"/>
        <v/>
      </c>
      <c r="AH837" s="328" t="str">
        <f t="shared" si="111"/>
        <v/>
      </c>
      <c r="AI837" s="328" t="str">
        <f t="shared" si="112"/>
        <v/>
      </c>
      <c r="AJ837" s="328" t="str">
        <f t="shared" si="113"/>
        <v/>
      </c>
      <c r="AK837" s="328" t="str">
        <f t="shared" si="114"/>
        <v/>
      </c>
      <c r="AL837" s="328" t="str">
        <f t="shared" si="115"/>
        <v/>
      </c>
      <c r="AM837" s="328" t="str">
        <f t="shared" si="116"/>
        <v/>
      </c>
      <c r="AN837" s="177"/>
      <c r="AO837" s="177"/>
      <c r="AP837" s="177"/>
      <c r="AQ837" s="177"/>
      <c r="AR837" s="177"/>
      <c r="AS837" s="177"/>
      <c r="AT837" s="177"/>
      <c r="AU837" s="177"/>
      <c r="AV837" s="177"/>
      <c r="AW837" s="177"/>
      <c r="AX837" s="177"/>
      <c r="AY837" s="177"/>
      <c r="AZ837" s="177"/>
      <c r="BA837" s="177"/>
      <c r="BB837" s="177"/>
      <c r="BC837" s="177"/>
      <c r="BD837" s="177"/>
      <c r="BE837" s="177"/>
      <c r="BF837" s="177"/>
      <c r="BG837" s="177"/>
      <c r="BH837" s="177"/>
      <c r="BI837" s="177"/>
      <c r="BJ837" s="177"/>
      <c r="BK837" s="177"/>
      <c r="BL837" s="177"/>
      <c r="BM837" s="177"/>
      <c r="BN837" s="177"/>
      <c r="BO837" s="177"/>
      <c r="BP837" s="177"/>
      <c r="BQ837" s="177"/>
      <c r="BR837" s="177"/>
      <c r="BS837" s="177"/>
      <c r="BT837" s="177"/>
      <c r="BU837" s="177"/>
      <c r="BV837" s="177"/>
      <c r="BW837" s="177"/>
      <c r="BX837" s="177"/>
      <c r="BY837" s="177"/>
      <c r="BZ837" s="177"/>
      <c r="CA837" s="177"/>
    </row>
    <row r="838" spans="1:79" ht="20.100000000000001" customHeight="1">
      <c r="A838" s="291" t="str">
        <f>IF(resultats_francais!A838="","",resultats_francais!A838)</f>
        <v/>
      </c>
      <c r="B838" s="121"/>
      <c r="C838" s="122"/>
      <c r="D838" s="123"/>
      <c r="E838" s="121"/>
      <c r="F838" s="122"/>
      <c r="G838" s="122"/>
      <c r="H838" s="124"/>
      <c r="I838" s="240"/>
      <c r="J838" s="121"/>
      <c r="K838" s="122"/>
      <c r="L838" s="124"/>
      <c r="M838" s="121"/>
      <c r="N838" s="122"/>
      <c r="O838" s="122"/>
      <c r="P838" s="122"/>
      <c r="Q838" s="122"/>
      <c r="R838" s="124"/>
      <c r="S838" s="121"/>
      <c r="T838" s="124"/>
      <c r="U838" s="121"/>
      <c r="V838" s="122"/>
      <c r="W838" s="122"/>
      <c r="X838" s="124"/>
      <c r="Y838" s="121"/>
      <c r="Z838" s="122"/>
      <c r="AA838" s="124"/>
      <c r="AB838" s="121"/>
      <c r="AC838" s="122"/>
      <c r="AD838" s="124"/>
      <c r="AE838" s="328" t="str">
        <f t="shared" ref="AE838:AE901" si="117">IF(AND(B838&gt;0,B838&lt;3,C838&gt;0,C838&lt;3,D838&gt;0,D838&lt;3),"V","")</f>
        <v/>
      </c>
      <c r="AF838" s="328" t="str">
        <f t="shared" ref="AF838:AF901" si="118">IF(AND(E838&gt;0,E838&lt;3,F838&gt;0,F838&lt;3,G838&gt;0,G838&lt;3,H838&gt;0,H838&lt;3,I838&gt;0,I838&lt;3),"V","")</f>
        <v/>
      </c>
      <c r="AG838" s="328" t="str">
        <f t="shared" ref="AG838:AG901" si="119">IF(AND(J838&gt;0,J838&lt;3,K838&gt;0,K838&lt;3,L838&gt;0,L838&lt;3,M838&gt;0,M838&lt;3,N838&gt;0,N838&lt;3,O838&gt;0,O838&lt;3,P838&gt;0,P838&lt;3,Q838&gt;0,Q838&lt;3,R838&gt;0,R838&lt;3),"V","")</f>
        <v/>
      </c>
      <c r="AH838" s="328" t="str">
        <f t="shared" ref="AH838:AH901" si="120">IF(AND(S838&gt;0,S838&lt;3,T838&gt;0,T838&lt;3),"V","")</f>
        <v/>
      </c>
      <c r="AI838" s="328" t="str">
        <f t="shared" ref="AI838:AI901" si="121">IF(AND(V838&gt;0,V838&lt;3,W838&gt;0,W838&lt;3),"V","")</f>
        <v/>
      </c>
      <c r="AJ838" s="328" t="str">
        <f t="shared" ref="AJ838:AJ901" si="122">IF(AND(U838&gt;0,U838&lt;3,X838&gt;0,X838&lt;3),"V","")</f>
        <v/>
      </c>
      <c r="AK838" s="328" t="str">
        <f t="shared" ref="AK838:AK901" si="123">IF(AND(Y838&gt;0,Y838&lt;3,Z838&gt;0,Z838&lt;3,AA838&gt;0,AA838&lt;3),"V","")</f>
        <v/>
      </c>
      <c r="AL838" s="328" t="str">
        <f t="shared" ref="AL838:AL901" si="124">IF(AND(AB838&gt;0,AB838&lt;3),"V","")</f>
        <v/>
      </c>
      <c r="AM838" s="328" t="str">
        <f t="shared" ref="AM838:AM901" si="125">IF(AND(AC838&gt;0,AC838&lt;3,AD838&gt;0,AD838&lt;3),"V","")</f>
        <v/>
      </c>
      <c r="AN838" s="177"/>
      <c r="AO838" s="177"/>
      <c r="AP838" s="177"/>
      <c r="AQ838" s="177"/>
      <c r="AR838" s="177"/>
      <c r="AS838" s="177"/>
      <c r="AT838" s="177"/>
      <c r="AU838" s="177"/>
      <c r="AV838" s="177"/>
      <c r="AW838" s="177"/>
      <c r="AX838" s="177"/>
      <c r="AY838" s="177"/>
      <c r="AZ838" s="177"/>
      <c r="BA838" s="177"/>
      <c r="BB838" s="177"/>
      <c r="BC838" s="177"/>
      <c r="BD838" s="177"/>
      <c r="BE838" s="177"/>
      <c r="BF838" s="177"/>
      <c r="BG838" s="177"/>
      <c r="BH838" s="177"/>
      <c r="BI838" s="177"/>
      <c r="BJ838" s="177"/>
      <c r="BK838" s="177"/>
      <c r="BL838" s="177"/>
      <c r="BM838" s="177"/>
      <c r="BN838" s="177"/>
      <c r="BO838" s="177"/>
      <c r="BP838" s="177"/>
      <c r="BQ838" s="177"/>
      <c r="BR838" s="177"/>
      <c r="BS838" s="177"/>
      <c r="BT838" s="177"/>
      <c r="BU838" s="177"/>
      <c r="BV838" s="177"/>
      <c r="BW838" s="177"/>
      <c r="BX838" s="177"/>
      <c r="BY838" s="177"/>
      <c r="BZ838" s="177"/>
      <c r="CA838" s="177"/>
    </row>
    <row r="839" spans="1:79" ht="20.100000000000001" customHeight="1">
      <c r="A839" s="291" t="str">
        <f>IF(resultats_francais!A839="","",resultats_francais!A839)</f>
        <v/>
      </c>
      <c r="B839" s="121"/>
      <c r="C839" s="122"/>
      <c r="D839" s="123"/>
      <c r="E839" s="121"/>
      <c r="F839" s="122"/>
      <c r="G839" s="122"/>
      <c r="H839" s="124"/>
      <c r="I839" s="240"/>
      <c r="J839" s="121"/>
      <c r="K839" s="122"/>
      <c r="L839" s="124"/>
      <c r="M839" s="121"/>
      <c r="N839" s="122"/>
      <c r="O839" s="122"/>
      <c r="P839" s="122"/>
      <c r="Q839" s="122"/>
      <c r="R839" s="124"/>
      <c r="S839" s="121"/>
      <c r="T839" s="124"/>
      <c r="U839" s="121"/>
      <c r="V839" s="122"/>
      <c r="W839" s="122"/>
      <c r="X839" s="124"/>
      <c r="Y839" s="121"/>
      <c r="Z839" s="122"/>
      <c r="AA839" s="124"/>
      <c r="AB839" s="121"/>
      <c r="AC839" s="122"/>
      <c r="AD839" s="124"/>
      <c r="AE839" s="328" t="str">
        <f t="shared" si="117"/>
        <v/>
      </c>
      <c r="AF839" s="328" t="str">
        <f t="shared" si="118"/>
        <v/>
      </c>
      <c r="AG839" s="328" t="str">
        <f t="shared" si="119"/>
        <v/>
      </c>
      <c r="AH839" s="328" t="str">
        <f t="shared" si="120"/>
        <v/>
      </c>
      <c r="AI839" s="328" t="str">
        <f t="shared" si="121"/>
        <v/>
      </c>
      <c r="AJ839" s="328" t="str">
        <f t="shared" si="122"/>
        <v/>
      </c>
      <c r="AK839" s="328" t="str">
        <f t="shared" si="123"/>
        <v/>
      </c>
      <c r="AL839" s="328" t="str">
        <f t="shared" si="124"/>
        <v/>
      </c>
      <c r="AM839" s="328" t="str">
        <f t="shared" si="125"/>
        <v/>
      </c>
      <c r="AN839" s="177"/>
      <c r="AO839" s="177"/>
      <c r="AP839" s="177"/>
      <c r="AQ839" s="177"/>
      <c r="AR839" s="177"/>
      <c r="AS839" s="177"/>
      <c r="AT839" s="177"/>
      <c r="AU839" s="177"/>
      <c r="AV839" s="177"/>
      <c r="AW839" s="177"/>
      <c r="AX839" s="177"/>
      <c r="AY839" s="177"/>
      <c r="AZ839" s="177"/>
      <c r="BA839" s="177"/>
      <c r="BB839" s="177"/>
      <c r="BC839" s="177"/>
      <c r="BD839" s="177"/>
      <c r="BE839" s="177"/>
      <c r="BF839" s="177"/>
      <c r="BG839" s="177"/>
      <c r="BH839" s="177"/>
      <c r="BI839" s="177"/>
      <c r="BJ839" s="177"/>
      <c r="BK839" s="177"/>
      <c r="BL839" s="177"/>
      <c r="BM839" s="177"/>
      <c r="BN839" s="177"/>
      <c r="BO839" s="177"/>
      <c r="BP839" s="177"/>
      <c r="BQ839" s="177"/>
      <c r="BR839" s="177"/>
      <c r="BS839" s="177"/>
      <c r="BT839" s="177"/>
      <c r="BU839" s="177"/>
      <c r="BV839" s="177"/>
      <c r="BW839" s="177"/>
      <c r="BX839" s="177"/>
      <c r="BY839" s="177"/>
      <c r="BZ839" s="177"/>
      <c r="CA839" s="177"/>
    </row>
    <row r="840" spans="1:79" ht="20.100000000000001" customHeight="1">
      <c r="A840" s="291" t="str">
        <f>IF(resultats_francais!A840="","",resultats_francais!A840)</f>
        <v/>
      </c>
      <c r="B840" s="121"/>
      <c r="C840" s="122"/>
      <c r="D840" s="123"/>
      <c r="E840" s="121"/>
      <c r="F840" s="122"/>
      <c r="G840" s="122"/>
      <c r="H840" s="124"/>
      <c r="I840" s="240"/>
      <c r="J840" s="121"/>
      <c r="K840" s="122"/>
      <c r="L840" s="124"/>
      <c r="M840" s="121"/>
      <c r="N840" s="122"/>
      <c r="O840" s="122"/>
      <c r="P840" s="122"/>
      <c r="Q840" s="122"/>
      <c r="R840" s="124"/>
      <c r="S840" s="121"/>
      <c r="T840" s="124"/>
      <c r="U840" s="121"/>
      <c r="V840" s="122"/>
      <c r="W840" s="122"/>
      <c r="X840" s="124"/>
      <c r="Y840" s="121"/>
      <c r="Z840" s="122"/>
      <c r="AA840" s="124"/>
      <c r="AB840" s="121"/>
      <c r="AC840" s="122"/>
      <c r="AD840" s="124"/>
      <c r="AE840" s="328" t="str">
        <f t="shared" si="117"/>
        <v/>
      </c>
      <c r="AF840" s="328" t="str">
        <f t="shared" si="118"/>
        <v/>
      </c>
      <c r="AG840" s="328" t="str">
        <f t="shared" si="119"/>
        <v/>
      </c>
      <c r="AH840" s="328" t="str">
        <f t="shared" si="120"/>
        <v/>
      </c>
      <c r="AI840" s="328" t="str">
        <f t="shared" si="121"/>
        <v/>
      </c>
      <c r="AJ840" s="328" t="str">
        <f t="shared" si="122"/>
        <v/>
      </c>
      <c r="AK840" s="328" t="str">
        <f t="shared" si="123"/>
        <v/>
      </c>
      <c r="AL840" s="328" t="str">
        <f t="shared" si="124"/>
        <v/>
      </c>
      <c r="AM840" s="328" t="str">
        <f t="shared" si="125"/>
        <v/>
      </c>
      <c r="AN840" s="177"/>
      <c r="AO840" s="177"/>
      <c r="AP840" s="177"/>
      <c r="AQ840" s="177"/>
      <c r="AR840" s="177"/>
      <c r="AS840" s="177"/>
      <c r="AT840" s="177"/>
      <c r="AU840" s="177"/>
      <c r="AV840" s="177"/>
      <c r="AW840" s="177"/>
      <c r="AX840" s="177"/>
      <c r="AY840" s="177"/>
      <c r="AZ840" s="177"/>
      <c r="BA840" s="177"/>
      <c r="BB840" s="177"/>
      <c r="BC840" s="177"/>
      <c r="BD840" s="177"/>
      <c r="BE840" s="177"/>
      <c r="BF840" s="177"/>
      <c r="BG840" s="177"/>
      <c r="BH840" s="177"/>
      <c r="BI840" s="177"/>
      <c r="BJ840" s="177"/>
      <c r="BK840" s="177"/>
      <c r="BL840" s="177"/>
      <c r="BM840" s="177"/>
      <c r="BN840" s="177"/>
      <c r="BO840" s="177"/>
      <c r="BP840" s="177"/>
      <c r="BQ840" s="177"/>
      <c r="BR840" s="177"/>
      <c r="BS840" s="177"/>
      <c r="BT840" s="177"/>
      <c r="BU840" s="177"/>
      <c r="BV840" s="177"/>
      <c r="BW840" s="177"/>
      <c r="BX840" s="177"/>
      <c r="BY840" s="177"/>
      <c r="BZ840" s="177"/>
      <c r="CA840" s="177"/>
    </row>
    <row r="841" spans="1:79" ht="20.100000000000001" customHeight="1">
      <c r="A841" s="291" t="str">
        <f>IF(resultats_francais!A841="","",resultats_francais!A841)</f>
        <v/>
      </c>
      <c r="B841" s="121"/>
      <c r="C841" s="122"/>
      <c r="D841" s="123"/>
      <c r="E841" s="121"/>
      <c r="F841" s="122"/>
      <c r="G841" s="122"/>
      <c r="H841" s="124"/>
      <c r="I841" s="240"/>
      <c r="J841" s="121"/>
      <c r="K841" s="122"/>
      <c r="L841" s="124"/>
      <c r="M841" s="121"/>
      <c r="N841" s="122"/>
      <c r="O841" s="122"/>
      <c r="P841" s="122"/>
      <c r="Q841" s="122"/>
      <c r="R841" s="124"/>
      <c r="S841" s="121"/>
      <c r="T841" s="124"/>
      <c r="U841" s="121"/>
      <c r="V841" s="122"/>
      <c r="W841" s="122"/>
      <c r="X841" s="124"/>
      <c r="Y841" s="121"/>
      <c r="Z841" s="122"/>
      <c r="AA841" s="124"/>
      <c r="AB841" s="121"/>
      <c r="AC841" s="122"/>
      <c r="AD841" s="124"/>
      <c r="AE841" s="328" t="str">
        <f t="shared" si="117"/>
        <v/>
      </c>
      <c r="AF841" s="328" t="str">
        <f t="shared" si="118"/>
        <v/>
      </c>
      <c r="AG841" s="328" t="str">
        <f t="shared" si="119"/>
        <v/>
      </c>
      <c r="AH841" s="328" t="str">
        <f t="shared" si="120"/>
        <v/>
      </c>
      <c r="AI841" s="328" t="str">
        <f t="shared" si="121"/>
        <v/>
      </c>
      <c r="AJ841" s="328" t="str">
        <f t="shared" si="122"/>
        <v/>
      </c>
      <c r="AK841" s="328" t="str">
        <f t="shared" si="123"/>
        <v/>
      </c>
      <c r="AL841" s="328" t="str">
        <f t="shared" si="124"/>
        <v/>
      </c>
      <c r="AM841" s="328" t="str">
        <f t="shared" si="125"/>
        <v/>
      </c>
      <c r="AN841" s="177"/>
      <c r="AO841" s="177"/>
      <c r="AP841" s="177"/>
      <c r="AQ841" s="177"/>
      <c r="AR841" s="177"/>
      <c r="AS841" s="177"/>
      <c r="AT841" s="177"/>
      <c r="AU841" s="177"/>
      <c r="AV841" s="177"/>
      <c r="AW841" s="177"/>
      <c r="AX841" s="177"/>
      <c r="AY841" s="177"/>
      <c r="AZ841" s="177"/>
      <c r="BA841" s="177"/>
      <c r="BB841" s="177"/>
      <c r="BC841" s="177"/>
      <c r="BD841" s="177"/>
      <c r="BE841" s="177"/>
      <c r="BF841" s="177"/>
      <c r="BG841" s="177"/>
      <c r="BH841" s="177"/>
      <c r="BI841" s="177"/>
      <c r="BJ841" s="177"/>
      <c r="BK841" s="177"/>
      <c r="BL841" s="177"/>
      <c r="BM841" s="177"/>
      <c r="BN841" s="177"/>
      <c r="BO841" s="177"/>
      <c r="BP841" s="177"/>
      <c r="BQ841" s="177"/>
      <c r="BR841" s="177"/>
      <c r="BS841" s="177"/>
      <c r="BT841" s="177"/>
      <c r="BU841" s="177"/>
      <c r="BV841" s="177"/>
      <c r="BW841" s="177"/>
      <c r="BX841" s="177"/>
      <c r="BY841" s="177"/>
      <c r="BZ841" s="177"/>
      <c r="CA841" s="177"/>
    </row>
    <row r="842" spans="1:79" ht="20.100000000000001" customHeight="1">
      <c r="A842" s="291" t="str">
        <f>IF(resultats_francais!A842="","",resultats_francais!A842)</f>
        <v/>
      </c>
      <c r="B842" s="121"/>
      <c r="C842" s="122"/>
      <c r="D842" s="123"/>
      <c r="E842" s="121"/>
      <c r="F842" s="122"/>
      <c r="G842" s="122"/>
      <c r="H842" s="124"/>
      <c r="I842" s="240"/>
      <c r="J842" s="121"/>
      <c r="K842" s="122"/>
      <c r="L842" s="124"/>
      <c r="M842" s="121"/>
      <c r="N842" s="122"/>
      <c r="O842" s="122"/>
      <c r="P842" s="122"/>
      <c r="Q842" s="122"/>
      <c r="R842" s="124"/>
      <c r="S842" s="121"/>
      <c r="T842" s="124"/>
      <c r="U842" s="121"/>
      <c r="V842" s="122"/>
      <c r="W842" s="122"/>
      <c r="X842" s="124"/>
      <c r="Y842" s="121"/>
      <c r="Z842" s="122"/>
      <c r="AA842" s="124"/>
      <c r="AB842" s="121"/>
      <c r="AC842" s="122"/>
      <c r="AD842" s="124"/>
      <c r="AE842" s="328" t="str">
        <f t="shared" si="117"/>
        <v/>
      </c>
      <c r="AF842" s="328" t="str">
        <f t="shared" si="118"/>
        <v/>
      </c>
      <c r="AG842" s="328" t="str">
        <f t="shared" si="119"/>
        <v/>
      </c>
      <c r="AH842" s="328" t="str">
        <f t="shared" si="120"/>
        <v/>
      </c>
      <c r="AI842" s="328" t="str">
        <f t="shared" si="121"/>
        <v/>
      </c>
      <c r="AJ842" s="328" t="str">
        <f t="shared" si="122"/>
        <v/>
      </c>
      <c r="AK842" s="328" t="str">
        <f t="shared" si="123"/>
        <v/>
      </c>
      <c r="AL842" s="328" t="str">
        <f t="shared" si="124"/>
        <v/>
      </c>
      <c r="AM842" s="328" t="str">
        <f t="shared" si="125"/>
        <v/>
      </c>
      <c r="AN842" s="177"/>
      <c r="AO842" s="177"/>
      <c r="AP842" s="177"/>
      <c r="AQ842" s="177"/>
      <c r="AR842" s="177"/>
      <c r="AS842" s="177"/>
      <c r="AT842" s="177"/>
      <c r="AU842" s="177"/>
      <c r="AV842" s="177"/>
      <c r="AW842" s="177"/>
      <c r="AX842" s="177"/>
      <c r="AY842" s="177"/>
      <c r="AZ842" s="177"/>
      <c r="BA842" s="177"/>
      <c r="BB842" s="177"/>
      <c r="BC842" s="177"/>
      <c r="BD842" s="177"/>
      <c r="BE842" s="177"/>
      <c r="BF842" s="177"/>
      <c r="BG842" s="177"/>
      <c r="BH842" s="177"/>
      <c r="BI842" s="177"/>
      <c r="BJ842" s="177"/>
      <c r="BK842" s="177"/>
      <c r="BL842" s="177"/>
      <c r="BM842" s="177"/>
      <c r="BN842" s="177"/>
      <c r="BO842" s="177"/>
      <c r="BP842" s="177"/>
      <c r="BQ842" s="177"/>
      <c r="BR842" s="177"/>
      <c r="BS842" s="177"/>
      <c r="BT842" s="177"/>
      <c r="BU842" s="177"/>
      <c r="BV842" s="177"/>
      <c r="BW842" s="177"/>
      <c r="BX842" s="177"/>
      <c r="BY842" s="177"/>
      <c r="BZ842" s="177"/>
      <c r="CA842" s="177"/>
    </row>
    <row r="843" spans="1:79" ht="20.100000000000001" customHeight="1">
      <c r="A843" s="291" t="str">
        <f>IF(resultats_francais!A843="","",resultats_francais!A843)</f>
        <v/>
      </c>
      <c r="B843" s="121"/>
      <c r="C843" s="122"/>
      <c r="D843" s="123"/>
      <c r="E843" s="121"/>
      <c r="F843" s="122"/>
      <c r="G843" s="122"/>
      <c r="H843" s="124"/>
      <c r="I843" s="240"/>
      <c r="J843" s="121"/>
      <c r="K843" s="122"/>
      <c r="L843" s="124"/>
      <c r="M843" s="121"/>
      <c r="N843" s="122"/>
      <c r="O843" s="122"/>
      <c r="P843" s="122"/>
      <c r="Q843" s="122"/>
      <c r="R843" s="124"/>
      <c r="S843" s="121"/>
      <c r="T843" s="124"/>
      <c r="U843" s="121"/>
      <c r="V843" s="122"/>
      <c r="W843" s="122"/>
      <c r="X843" s="124"/>
      <c r="Y843" s="121"/>
      <c r="Z843" s="122"/>
      <c r="AA843" s="124"/>
      <c r="AB843" s="121"/>
      <c r="AC843" s="122"/>
      <c r="AD843" s="124"/>
      <c r="AE843" s="328" t="str">
        <f t="shared" si="117"/>
        <v/>
      </c>
      <c r="AF843" s="328" t="str">
        <f t="shared" si="118"/>
        <v/>
      </c>
      <c r="AG843" s="328" t="str">
        <f t="shared" si="119"/>
        <v/>
      </c>
      <c r="AH843" s="328" t="str">
        <f t="shared" si="120"/>
        <v/>
      </c>
      <c r="AI843" s="328" t="str">
        <f t="shared" si="121"/>
        <v/>
      </c>
      <c r="AJ843" s="328" t="str">
        <f t="shared" si="122"/>
        <v/>
      </c>
      <c r="AK843" s="328" t="str">
        <f t="shared" si="123"/>
        <v/>
      </c>
      <c r="AL843" s="328" t="str">
        <f t="shared" si="124"/>
        <v/>
      </c>
      <c r="AM843" s="328" t="str">
        <f t="shared" si="125"/>
        <v/>
      </c>
      <c r="AN843" s="177"/>
      <c r="AO843" s="177"/>
      <c r="AP843" s="177"/>
      <c r="AQ843" s="177"/>
      <c r="AR843" s="177"/>
      <c r="AS843" s="177"/>
      <c r="AT843" s="177"/>
      <c r="AU843" s="177"/>
      <c r="AV843" s="177"/>
      <c r="AW843" s="177"/>
      <c r="AX843" s="177"/>
      <c r="AY843" s="177"/>
      <c r="AZ843" s="177"/>
      <c r="BA843" s="177"/>
      <c r="BB843" s="177"/>
      <c r="BC843" s="177"/>
      <c r="BD843" s="177"/>
      <c r="BE843" s="177"/>
      <c r="BF843" s="177"/>
      <c r="BG843" s="177"/>
      <c r="BH843" s="177"/>
      <c r="BI843" s="177"/>
      <c r="BJ843" s="177"/>
      <c r="BK843" s="177"/>
      <c r="BL843" s="177"/>
      <c r="BM843" s="177"/>
      <c r="BN843" s="177"/>
      <c r="BO843" s="177"/>
      <c r="BP843" s="177"/>
      <c r="BQ843" s="177"/>
      <c r="BR843" s="177"/>
      <c r="BS843" s="177"/>
      <c r="BT843" s="177"/>
      <c r="BU843" s="177"/>
      <c r="BV843" s="177"/>
      <c r="BW843" s="177"/>
      <c r="BX843" s="177"/>
      <c r="BY843" s="177"/>
      <c r="BZ843" s="177"/>
      <c r="CA843" s="177"/>
    </row>
    <row r="844" spans="1:79" ht="20.100000000000001" customHeight="1">
      <c r="A844" s="291" t="str">
        <f>IF(resultats_francais!A844="","",resultats_francais!A844)</f>
        <v/>
      </c>
      <c r="B844" s="121"/>
      <c r="C844" s="122"/>
      <c r="D844" s="123"/>
      <c r="E844" s="121"/>
      <c r="F844" s="122"/>
      <c r="G844" s="122"/>
      <c r="H844" s="124"/>
      <c r="I844" s="240"/>
      <c r="J844" s="121"/>
      <c r="K844" s="122"/>
      <c r="L844" s="124"/>
      <c r="M844" s="121"/>
      <c r="N844" s="122"/>
      <c r="O844" s="122"/>
      <c r="P844" s="122"/>
      <c r="Q844" s="122"/>
      <c r="R844" s="124"/>
      <c r="S844" s="121"/>
      <c r="T844" s="124"/>
      <c r="U844" s="121"/>
      <c r="V844" s="122"/>
      <c r="W844" s="122"/>
      <c r="X844" s="124"/>
      <c r="Y844" s="121"/>
      <c r="Z844" s="122"/>
      <c r="AA844" s="124"/>
      <c r="AB844" s="121"/>
      <c r="AC844" s="122"/>
      <c r="AD844" s="124"/>
      <c r="AE844" s="328" t="str">
        <f t="shared" si="117"/>
        <v/>
      </c>
      <c r="AF844" s="328" t="str">
        <f t="shared" si="118"/>
        <v/>
      </c>
      <c r="AG844" s="328" t="str">
        <f t="shared" si="119"/>
        <v/>
      </c>
      <c r="AH844" s="328" t="str">
        <f t="shared" si="120"/>
        <v/>
      </c>
      <c r="AI844" s="328" t="str">
        <f t="shared" si="121"/>
        <v/>
      </c>
      <c r="AJ844" s="328" t="str">
        <f t="shared" si="122"/>
        <v/>
      </c>
      <c r="AK844" s="328" t="str">
        <f t="shared" si="123"/>
        <v/>
      </c>
      <c r="AL844" s="328" t="str">
        <f t="shared" si="124"/>
        <v/>
      </c>
      <c r="AM844" s="328" t="str">
        <f t="shared" si="125"/>
        <v/>
      </c>
      <c r="AN844" s="177"/>
      <c r="AO844" s="177"/>
      <c r="AP844" s="177"/>
      <c r="AQ844" s="177"/>
      <c r="AR844" s="177"/>
      <c r="AS844" s="177"/>
      <c r="AT844" s="177"/>
      <c r="AU844" s="177"/>
      <c r="AV844" s="177"/>
      <c r="AW844" s="177"/>
      <c r="AX844" s="177"/>
      <c r="AY844" s="177"/>
      <c r="AZ844" s="177"/>
      <c r="BA844" s="177"/>
      <c r="BB844" s="177"/>
      <c r="BC844" s="177"/>
      <c r="BD844" s="177"/>
      <c r="BE844" s="177"/>
      <c r="BF844" s="177"/>
      <c r="BG844" s="177"/>
      <c r="BH844" s="177"/>
      <c r="BI844" s="177"/>
      <c r="BJ844" s="177"/>
      <c r="BK844" s="177"/>
      <c r="BL844" s="177"/>
      <c r="BM844" s="177"/>
      <c r="BN844" s="177"/>
      <c r="BO844" s="177"/>
      <c r="BP844" s="177"/>
      <c r="BQ844" s="177"/>
      <c r="BR844" s="177"/>
      <c r="BS844" s="177"/>
      <c r="BT844" s="177"/>
      <c r="BU844" s="177"/>
      <c r="BV844" s="177"/>
      <c r="BW844" s="177"/>
      <c r="BX844" s="177"/>
      <c r="BY844" s="177"/>
      <c r="BZ844" s="177"/>
      <c r="CA844" s="177"/>
    </row>
    <row r="845" spans="1:79" ht="20.100000000000001" customHeight="1">
      <c r="A845" s="291" t="str">
        <f>IF(resultats_francais!A845="","",resultats_francais!A845)</f>
        <v/>
      </c>
      <c r="B845" s="121"/>
      <c r="C845" s="122"/>
      <c r="D845" s="123"/>
      <c r="E845" s="121"/>
      <c r="F845" s="122"/>
      <c r="G845" s="122"/>
      <c r="H845" s="124"/>
      <c r="I845" s="240"/>
      <c r="J845" s="121"/>
      <c r="K845" s="122"/>
      <c r="L845" s="124"/>
      <c r="M845" s="121"/>
      <c r="N845" s="122"/>
      <c r="O845" s="122"/>
      <c r="P845" s="122"/>
      <c r="Q845" s="122"/>
      <c r="R845" s="124"/>
      <c r="S845" s="121"/>
      <c r="T845" s="124"/>
      <c r="U845" s="121"/>
      <c r="V845" s="122"/>
      <c r="W845" s="122"/>
      <c r="X845" s="124"/>
      <c r="Y845" s="121"/>
      <c r="Z845" s="122"/>
      <c r="AA845" s="124"/>
      <c r="AB845" s="121"/>
      <c r="AC845" s="122"/>
      <c r="AD845" s="124"/>
      <c r="AE845" s="328" t="str">
        <f t="shared" si="117"/>
        <v/>
      </c>
      <c r="AF845" s="328" t="str">
        <f t="shared" si="118"/>
        <v/>
      </c>
      <c r="AG845" s="328" t="str">
        <f t="shared" si="119"/>
        <v/>
      </c>
      <c r="AH845" s="328" t="str">
        <f t="shared" si="120"/>
        <v/>
      </c>
      <c r="AI845" s="328" t="str">
        <f t="shared" si="121"/>
        <v/>
      </c>
      <c r="AJ845" s="328" t="str">
        <f t="shared" si="122"/>
        <v/>
      </c>
      <c r="AK845" s="328" t="str">
        <f t="shared" si="123"/>
        <v/>
      </c>
      <c r="AL845" s="328" t="str">
        <f t="shared" si="124"/>
        <v/>
      </c>
      <c r="AM845" s="328" t="str">
        <f t="shared" si="125"/>
        <v/>
      </c>
      <c r="AN845" s="177"/>
      <c r="AO845" s="177"/>
      <c r="AP845" s="177"/>
      <c r="AQ845" s="177"/>
      <c r="AR845" s="177"/>
      <c r="AS845" s="177"/>
      <c r="AT845" s="177"/>
      <c r="AU845" s="177"/>
      <c r="AV845" s="177"/>
      <c r="AW845" s="177"/>
      <c r="AX845" s="177"/>
      <c r="AY845" s="177"/>
      <c r="AZ845" s="177"/>
      <c r="BA845" s="177"/>
      <c r="BB845" s="177"/>
      <c r="BC845" s="177"/>
      <c r="BD845" s="177"/>
      <c r="BE845" s="177"/>
      <c r="BF845" s="177"/>
      <c r="BG845" s="177"/>
      <c r="BH845" s="177"/>
      <c r="BI845" s="177"/>
      <c r="BJ845" s="177"/>
      <c r="BK845" s="177"/>
      <c r="BL845" s="177"/>
      <c r="BM845" s="177"/>
      <c r="BN845" s="177"/>
      <c r="BO845" s="177"/>
      <c r="BP845" s="177"/>
      <c r="BQ845" s="177"/>
      <c r="BR845" s="177"/>
      <c r="BS845" s="177"/>
      <c r="BT845" s="177"/>
      <c r="BU845" s="177"/>
      <c r="BV845" s="177"/>
      <c r="BW845" s="177"/>
      <c r="BX845" s="177"/>
      <c r="BY845" s="177"/>
      <c r="BZ845" s="177"/>
      <c r="CA845" s="177"/>
    </row>
    <row r="846" spans="1:79" ht="20.100000000000001" customHeight="1">
      <c r="A846" s="291" t="str">
        <f>IF(resultats_francais!A846="","",resultats_francais!A846)</f>
        <v/>
      </c>
      <c r="B846" s="121"/>
      <c r="C846" s="122"/>
      <c r="D846" s="123"/>
      <c r="E846" s="121"/>
      <c r="F846" s="122"/>
      <c r="G846" s="122"/>
      <c r="H846" s="124"/>
      <c r="I846" s="240"/>
      <c r="J846" s="121"/>
      <c r="K846" s="122"/>
      <c r="L846" s="124"/>
      <c r="M846" s="121"/>
      <c r="N846" s="122"/>
      <c r="O846" s="122"/>
      <c r="P846" s="122"/>
      <c r="Q846" s="122"/>
      <c r="R846" s="124"/>
      <c r="S846" s="121"/>
      <c r="T846" s="124"/>
      <c r="U846" s="121"/>
      <c r="V846" s="122"/>
      <c r="W846" s="122"/>
      <c r="X846" s="124"/>
      <c r="Y846" s="121"/>
      <c r="Z846" s="122"/>
      <c r="AA846" s="124"/>
      <c r="AB846" s="121"/>
      <c r="AC846" s="122"/>
      <c r="AD846" s="124"/>
      <c r="AE846" s="328" t="str">
        <f t="shared" si="117"/>
        <v/>
      </c>
      <c r="AF846" s="328" t="str">
        <f t="shared" si="118"/>
        <v/>
      </c>
      <c r="AG846" s="328" t="str">
        <f t="shared" si="119"/>
        <v/>
      </c>
      <c r="AH846" s="328" t="str">
        <f t="shared" si="120"/>
        <v/>
      </c>
      <c r="AI846" s="328" t="str">
        <f t="shared" si="121"/>
        <v/>
      </c>
      <c r="AJ846" s="328" t="str">
        <f t="shared" si="122"/>
        <v/>
      </c>
      <c r="AK846" s="328" t="str">
        <f t="shared" si="123"/>
        <v/>
      </c>
      <c r="AL846" s="328" t="str">
        <f t="shared" si="124"/>
        <v/>
      </c>
      <c r="AM846" s="328" t="str">
        <f t="shared" si="125"/>
        <v/>
      </c>
      <c r="AN846" s="177"/>
      <c r="AO846" s="177"/>
      <c r="AP846" s="177"/>
      <c r="AQ846" s="177"/>
      <c r="AR846" s="177"/>
      <c r="AS846" s="177"/>
      <c r="AT846" s="177"/>
      <c r="AU846" s="177"/>
      <c r="AV846" s="177"/>
      <c r="AW846" s="177"/>
      <c r="AX846" s="177"/>
      <c r="AY846" s="177"/>
      <c r="AZ846" s="177"/>
      <c r="BA846" s="177"/>
      <c r="BB846" s="177"/>
      <c r="BC846" s="177"/>
      <c r="BD846" s="177"/>
      <c r="BE846" s="177"/>
      <c r="BF846" s="177"/>
      <c r="BG846" s="177"/>
      <c r="BH846" s="177"/>
      <c r="BI846" s="177"/>
      <c r="BJ846" s="177"/>
      <c r="BK846" s="177"/>
      <c r="BL846" s="177"/>
      <c r="BM846" s="177"/>
      <c r="BN846" s="177"/>
      <c r="BO846" s="177"/>
      <c r="BP846" s="177"/>
      <c r="BQ846" s="177"/>
      <c r="BR846" s="177"/>
      <c r="BS846" s="177"/>
      <c r="BT846" s="177"/>
      <c r="BU846" s="177"/>
      <c r="BV846" s="177"/>
      <c r="BW846" s="177"/>
      <c r="BX846" s="177"/>
      <c r="BY846" s="177"/>
      <c r="BZ846" s="177"/>
      <c r="CA846" s="177"/>
    </row>
    <row r="847" spans="1:79" ht="20.100000000000001" customHeight="1">
      <c r="A847" s="291" t="str">
        <f>IF(resultats_francais!A847="","",resultats_francais!A847)</f>
        <v/>
      </c>
      <c r="B847" s="121"/>
      <c r="C847" s="122"/>
      <c r="D847" s="123"/>
      <c r="E847" s="121"/>
      <c r="F847" s="122"/>
      <c r="G847" s="122"/>
      <c r="H847" s="124"/>
      <c r="I847" s="240"/>
      <c r="J847" s="121"/>
      <c r="K847" s="122"/>
      <c r="L847" s="124"/>
      <c r="M847" s="121"/>
      <c r="N847" s="122"/>
      <c r="O847" s="122"/>
      <c r="P847" s="122"/>
      <c r="Q847" s="122"/>
      <c r="R847" s="124"/>
      <c r="S847" s="121"/>
      <c r="T847" s="124"/>
      <c r="U847" s="121"/>
      <c r="V847" s="122"/>
      <c r="W847" s="122"/>
      <c r="X847" s="124"/>
      <c r="Y847" s="121"/>
      <c r="Z847" s="122"/>
      <c r="AA847" s="124"/>
      <c r="AB847" s="121"/>
      <c r="AC847" s="122"/>
      <c r="AD847" s="124"/>
      <c r="AE847" s="328" t="str">
        <f t="shared" si="117"/>
        <v/>
      </c>
      <c r="AF847" s="328" t="str">
        <f t="shared" si="118"/>
        <v/>
      </c>
      <c r="AG847" s="328" t="str">
        <f t="shared" si="119"/>
        <v/>
      </c>
      <c r="AH847" s="328" t="str">
        <f t="shared" si="120"/>
        <v/>
      </c>
      <c r="AI847" s="328" t="str">
        <f t="shared" si="121"/>
        <v/>
      </c>
      <c r="AJ847" s="328" t="str">
        <f t="shared" si="122"/>
        <v/>
      </c>
      <c r="AK847" s="328" t="str">
        <f t="shared" si="123"/>
        <v/>
      </c>
      <c r="AL847" s="328" t="str">
        <f t="shared" si="124"/>
        <v/>
      </c>
      <c r="AM847" s="328" t="str">
        <f t="shared" si="125"/>
        <v/>
      </c>
      <c r="AN847" s="177"/>
      <c r="AO847" s="177"/>
      <c r="AP847" s="177"/>
      <c r="AQ847" s="177"/>
      <c r="AR847" s="177"/>
      <c r="AS847" s="177"/>
      <c r="AT847" s="177"/>
      <c r="AU847" s="177"/>
      <c r="AV847" s="177"/>
      <c r="AW847" s="177"/>
      <c r="AX847" s="177"/>
      <c r="AY847" s="177"/>
      <c r="AZ847" s="177"/>
      <c r="BA847" s="177"/>
      <c r="BB847" s="177"/>
      <c r="BC847" s="177"/>
      <c r="BD847" s="177"/>
      <c r="BE847" s="177"/>
      <c r="BF847" s="177"/>
      <c r="BG847" s="177"/>
      <c r="BH847" s="177"/>
      <c r="BI847" s="177"/>
      <c r="BJ847" s="177"/>
      <c r="BK847" s="177"/>
      <c r="BL847" s="177"/>
      <c r="BM847" s="177"/>
      <c r="BN847" s="177"/>
      <c r="BO847" s="177"/>
      <c r="BP847" s="177"/>
      <c r="BQ847" s="177"/>
      <c r="BR847" s="177"/>
      <c r="BS847" s="177"/>
      <c r="BT847" s="177"/>
      <c r="BU847" s="177"/>
      <c r="BV847" s="177"/>
      <c r="BW847" s="177"/>
      <c r="BX847" s="177"/>
      <c r="BY847" s="177"/>
      <c r="BZ847" s="177"/>
      <c r="CA847" s="177"/>
    </row>
    <row r="848" spans="1:79" ht="20.100000000000001" customHeight="1">
      <c r="A848" s="291" t="str">
        <f>IF(resultats_francais!A848="","",resultats_francais!A848)</f>
        <v/>
      </c>
      <c r="B848" s="121"/>
      <c r="C848" s="122"/>
      <c r="D848" s="123"/>
      <c r="E848" s="121"/>
      <c r="F848" s="122"/>
      <c r="G848" s="122"/>
      <c r="H848" s="124"/>
      <c r="I848" s="240"/>
      <c r="J848" s="121"/>
      <c r="K848" s="122"/>
      <c r="L848" s="124"/>
      <c r="M848" s="121"/>
      <c r="N848" s="122"/>
      <c r="O848" s="122"/>
      <c r="P848" s="122"/>
      <c r="Q848" s="122"/>
      <c r="R848" s="124"/>
      <c r="S848" s="121"/>
      <c r="T848" s="124"/>
      <c r="U848" s="121"/>
      <c r="V848" s="122"/>
      <c r="W848" s="122"/>
      <c r="X848" s="124"/>
      <c r="Y848" s="121"/>
      <c r="Z848" s="122"/>
      <c r="AA848" s="124"/>
      <c r="AB848" s="121"/>
      <c r="AC848" s="122"/>
      <c r="AD848" s="124"/>
      <c r="AE848" s="328" t="str">
        <f t="shared" si="117"/>
        <v/>
      </c>
      <c r="AF848" s="328" t="str">
        <f t="shared" si="118"/>
        <v/>
      </c>
      <c r="AG848" s="328" t="str">
        <f t="shared" si="119"/>
        <v/>
      </c>
      <c r="AH848" s="328" t="str">
        <f t="shared" si="120"/>
        <v/>
      </c>
      <c r="AI848" s="328" t="str">
        <f t="shared" si="121"/>
        <v/>
      </c>
      <c r="AJ848" s="328" t="str">
        <f t="shared" si="122"/>
        <v/>
      </c>
      <c r="AK848" s="328" t="str">
        <f t="shared" si="123"/>
        <v/>
      </c>
      <c r="AL848" s="328" t="str">
        <f t="shared" si="124"/>
        <v/>
      </c>
      <c r="AM848" s="328" t="str">
        <f t="shared" si="125"/>
        <v/>
      </c>
      <c r="AN848" s="177"/>
      <c r="AO848" s="177"/>
      <c r="AP848" s="177"/>
      <c r="AQ848" s="177"/>
      <c r="AR848" s="177"/>
      <c r="AS848" s="177"/>
      <c r="AT848" s="177"/>
      <c r="AU848" s="177"/>
      <c r="AV848" s="177"/>
      <c r="AW848" s="177"/>
      <c r="AX848" s="177"/>
      <c r="AY848" s="177"/>
      <c r="AZ848" s="177"/>
      <c r="BA848" s="177"/>
      <c r="BB848" s="177"/>
      <c r="BC848" s="177"/>
      <c r="BD848" s="177"/>
      <c r="BE848" s="177"/>
      <c r="BF848" s="177"/>
      <c r="BG848" s="177"/>
      <c r="BH848" s="177"/>
      <c r="BI848" s="177"/>
      <c r="BJ848" s="177"/>
      <c r="BK848" s="177"/>
      <c r="BL848" s="177"/>
      <c r="BM848" s="177"/>
      <c r="BN848" s="177"/>
      <c r="BO848" s="177"/>
      <c r="BP848" s="177"/>
      <c r="BQ848" s="177"/>
      <c r="BR848" s="177"/>
      <c r="BS848" s="177"/>
      <c r="BT848" s="177"/>
      <c r="BU848" s="177"/>
      <c r="BV848" s="177"/>
      <c r="BW848" s="177"/>
      <c r="BX848" s="177"/>
      <c r="BY848" s="177"/>
      <c r="BZ848" s="177"/>
      <c r="CA848" s="177"/>
    </row>
    <row r="849" spans="1:79" ht="20.100000000000001" customHeight="1">
      <c r="A849" s="291" t="str">
        <f>IF(resultats_francais!A849="","",resultats_francais!A849)</f>
        <v/>
      </c>
      <c r="B849" s="121"/>
      <c r="C849" s="122"/>
      <c r="D849" s="123"/>
      <c r="E849" s="121"/>
      <c r="F849" s="122"/>
      <c r="G849" s="122"/>
      <c r="H849" s="124"/>
      <c r="I849" s="240"/>
      <c r="J849" s="121"/>
      <c r="K849" s="122"/>
      <c r="L849" s="124"/>
      <c r="M849" s="121"/>
      <c r="N849" s="122"/>
      <c r="O849" s="122"/>
      <c r="P849" s="122"/>
      <c r="Q849" s="122"/>
      <c r="R849" s="124"/>
      <c r="S849" s="121"/>
      <c r="T849" s="124"/>
      <c r="U849" s="121"/>
      <c r="V849" s="122"/>
      <c r="W849" s="122"/>
      <c r="X849" s="124"/>
      <c r="Y849" s="121"/>
      <c r="Z849" s="122"/>
      <c r="AA849" s="124"/>
      <c r="AB849" s="121"/>
      <c r="AC849" s="122"/>
      <c r="AD849" s="124"/>
      <c r="AE849" s="328" t="str">
        <f t="shared" si="117"/>
        <v/>
      </c>
      <c r="AF849" s="328" t="str">
        <f t="shared" si="118"/>
        <v/>
      </c>
      <c r="AG849" s="328" t="str">
        <f t="shared" si="119"/>
        <v/>
      </c>
      <c r="AH849" s="328" t="str">
        <f t="shared" si="120"/>
        <v/>
      </c>
      <c r="AI849" s="328" t="str">
        <f t="shared" si="121"/>
        <v/>
      </c>
      <c r="AJ849" s="328" t="str">
        <f t="shared" si="122"/>
        <v/>
      </c>
      <c r="AK849" s="328" t="str">
        <f t="shared" si="123"/>
        <v/>
      </c>
      <c r="AL849" s="328" t="str">
        <f t="shared" si="124"/>
        <v/>
      </c>
      <c r="AM849" s="328" t="str">
        <f t="shared" si="125"/>
        <v/>
      </c>
      <c r="AN849" s="177"/>
      <c r="AO849" s="177"/>
      <c r="AP849" s="177"/>
      <c r="AQ849" s="177"/>
      <c r="AR849" s="177"/>
      <c r="AS849" s="177"/>
      <c r="AT849" s="177"/>
      <c r="AU849" s="177"/>
      <c r="AV849" s="177"/>
      <c r="AW849" s="177"/>
      <c r="AX849" s="177"/>
      <c r="AY849" s="177"/>
      <c r="AZ849" s="177"/>
      <c r="BA849" s="177"/>
      <c r="BB849" s="177"/>
      <c r="BC849" s="177"/>
      <c r="BD849" s="177"/>
      <c r="BE849" s="177"/>
      <c r="BF849" s="177"/>
      <c r="BG849" s="177"/>
      <c r="BH849" s="177"/>
      <c r="BI849" s="177"/>
      <c r="BJ849" s="177"/>
      <c r="BK849" s="177"/>
      <c r="BL849" s="177"/>
      <c r="BM849" s="177"/>
      <c r="BN849" s="177"/>
      <c r="BO849" s="177"/>
      <c r="BP849" s="177"/>
      <c r="BQ849" s="177"/>
      <c r="BR849" s="177"/>
      <c r="BS849" s="177"/>
      <c r="BT849" s="177"/>
      <c r="BU849" s="177"/>
      <c r="BV849" s="177"/>
      <c r="BW849" s="177"/>
      <c r="BX849" s="177"/>
      <c r="BY849" s="177"/>
      <c r="BZ849" s="177"/>
      <c r="CA849" s="177"/>
    </row>
    <row r="850" spans="1:79" ht="20.100000000000001" customHeight="1">
      <c r="A850" s="291" t="str">
        <f>IF(resultats_francais!A850="","",resultats_francais!A850)</f>
        <v/>
      </c>
      <c r="B850" s="121"/>
      <c r="C850" s="122"/>
      <c r="D850" s="123"/>
      <c r="E850" s="121"/>
      <c r="F850" s="122"/>
      <c r="G850" s="122"/>
      <c r="H850" s="124"/>
      <c r="I850" s="240"/>
      <c r="J850" s="121"/>
      <c r="K850" s="122"/>
      <c r="L850" s="124"/>
      <c r="M850" s="121"/>
      <c r="N850" s="122"/>
      <c r="O850" s="122"/>
      <c r="P850" s="122"/>
      <c r="Q850" s="122"/>
      <c r="R850" s="124"/>
      <c r="S850" s="121"/>
      <c r="T850" s="124"/>
      <c r="U850" s="121"/>
      <c r="V850" s="122"/>
      <c r="W850" s="122"/>
      <c r="X850" s="124"/>
      <c r="Y850" s="121"/>
      <c r="Z850" s="122"/>
      <c r="AA850" s="124"/>
      <c r="AB850" s="121"/>
      <c r="AC850" s="122"/>
      <c r="AD850" s="124"/>
      <c r="AE850" s="328" t="str">
        <f t="shared" si="117"/>
        <v/>
      </c>
      <c r="AF850" s="328" t="str">
        <f t="shared" si="118"/>
        <v/>
      </c>
      <c r="AG850" s="328" t="str">
        <f t="shared" si="119"/>
        <v/>
      </c>
      <c r="AH850" s="328" t="str">
        <f t="shared" si="120"/>
        <v/>
      </c>
      <c r="AI850" s="328" t="str">
        <f t="shared" si="121"/>
        <v/>
      </c>
      <c r="AJ850" s="328" t="str">
        <f t="shared" si="122"/>
        <v/>
      </c>
      <c r="AK850" s="328" t="str">
        <f t="shared" si="123"/>
        <v/>
      </c>
      <c r="AL850" s="328" t="str">
        <f t="shared" si="124"/>
        <v/>
      </c>
      <c r="AM850" s="328" t="str">
        <f t="shared" si="125"/>
        <v/>
      </c>
      <c r="AN850" s="177"/>
      <c r="AO850" s="177"/>
      <c r="AP850" s="177"/>
      <c r="AQ850" s="177"/>
      <c r="AR850" s="177"/>
      <c r="AS850" s="177"/>
      <c r="AT850" s="177"/>
      <c r="AU850" s="177"/>
      <c r="AV850" s="177"/>
      <c r="AW850" s="177"/>
      <c r="AX850" s="177"/>
      <c r="AY850" s="177"/>
      <c r="AZ850" s="177"/>
      <c r="BA850" s="177"/>
      <c r="BB850" s="177"/>
      <c r="BC850" s="177"/>
      <c r="BD850" s="177"/>
      <c r="BE850" s="177"/>
      <c r="BF850" s="177"/>
      <c r="BG850" s="177"/>
      <c r="BH850" s="177"/>
      <c r="BI850" s="177"/>
      <c r="BJ850" s="177"/>
      <c r="BK850" s="177"/>
      <c r="BL850" s="177"/>
      <c r="BM850" s="177"/>
      <c r="BN850" s="177"/>
      <c r="BO850" s="177"/>
      <c r="BP850" s="177"/>
      <c r="BQ850" s="177"/>
      <c r="BR850" s="177"/>
      <c r="BS850" s="177"/>
      <c r="BT850" s="177"/>
      <c r="BU850" s="177"/>
      <c r="BV850" s="177"/>
      <c r="BW850" s="177"/>
      <c r="BX850" s="177"/>
      <c r="BY850" s="177"/>
      <c r="BZ850" s="177"/>
      <c r="CA850" s="177"/>
    </row>
    <row r="851" spans="1:79" ht="20.100000000000001" customHeight="1">
      <c r="A851" s="291" t="str">
        <f>IF(resultats_francais!A851="","",resultats_francais!A851)</f>
        <v/>
      </c>
      <c r="B851" s="121"/>
      <c r="C851" s="122"/>
      <c r="D851" s="123"/>
      <c r="E851" s="121"/>
      <c r="F851" s="122"/>
      <c r="G851" s="122"/>
      <c r="H851" s="124"/>
      <c r="I851" s="240"/>
      <c r="J851" s="121"/>
      <c r="K851" s="122"/>
      <c r="L851" s="124"/>
      <c r="M851" s="121"/>
      <c r="N851" s="122"/>
      <c r="O851" s="122"/>
      <c r="P851" s="122"/>
      <c r="Q851" s="122"/>
      <c r="R851" s="124"/>
      <c r="S851" s="121"/>
      <c r="T851" s="124"/>
      <c r="U851" s="121"/>
      <c r="V851" s="122"/>
      <c r="W851" s="122"/>
      <c r="X851" s="124"/>
      <c r="Y851" s="121"/>
      <c r="Z851" s="122"/>
      <c r="AA851" s="124"/>
      <c r="AB851" s="121"/>
      <c r="AC851" s="122"/>
      <c r="AD851" s="124"/>
      <c r="AE851" s="328" t="str">
        <f t="shared" si="117"/>
        <v/>
      </c>
      <c r="AF851" s="328" t="str">
        <f t="shared" si="118"/>
        <v/>
      </c>
      <c r="AG851" s="328" t="str">
        <f t="shared" si="119"/>
        <v/>
      </c>
      <c r="AH851" s="328" t="str">
        <f t="shared" si="120"/>
        <v/>
      </c>
      <c r="AI851" s="328" t="str">
        <f t="shared" si="121"/>
        <v/>
      </c>
      <c r="AJ851" s="328" t="str">
        <f t="shared" si="122"/>
        <v/>
      </c>
      <c r="AK851" s="328" t="str">
        <f t="shared" si="123"/>
        <v/>
      </c>
      <c r="AL851" s="328" t="str">
        <f t="shared" si="124"/>
        <v/>
      </c>
      <c r="AM851" s="328" t="str">
        <f t="shared" si="125"/>
        <v/>
      </c>
      <c r="AN851" s="177"/>
      <c r="AO851" s="177"/>
      <c r="AP851" s="177"/>
      <c r="AQ851" s="177"/>
      <c r="AR851" s="177"/>
      <c r="AS851" s="177"/>
      <c r="AT851" s="177"/>
      <c r="AU851" s="177"/>
      <c r="AV851" s="177"/>
      <c r="AW851" s="177"/>
      <c r="AX851" s="177"/>
      <c r="AY851" s="177"/>
      <c r="AZ851" s="177"/>
      <c r="BA851" s="177"/>
      <c r="BB851" s="177"/>
      <c r="BC851" s="177"/>
      <c r="BD851" s="177"/>
      <c r="BE851" s="177"/>
      <c r="BF851" s="177"/>
      <c r="BG851" s="177"/>
      <c r="BH851" s="177"/>
      <c r="BI851" s="177"/>
      <c r="BJ851" s="177"/>
      <c r="BK851" s="177"/>
      <c r="BL851" s="177"/>
      <c r="BM851" s="177"/>
      <c r="BN851" s="177"/>
      <c r="BO851" s="177"/>
      <c r="BP851" s="177"/>
      <c r="BQ851" s="177"/>
      <c r="BR851" s="177"/>
      <c r="BS851" s="177"/>
      <c r="BT851" s="177"/>
      <c r="BU851" s="177"/>
      <c r="BV851" s="177"/>
      <c r="BW851" s="177"/>
      <c r="BX851" s="177"/>
      <c r="BY851" s="177"/>
      <c r="BZ851" s="177"/>
      <c r="CA851" s="177"/>
    </row>
    <row r="852" spans="1:79" ht="20.100000000000001" customHeight="1">
      <c r="A852" s="291" t="str">
        <f>IF(resultats_francais!A852="","",resultats_francais!A852)</f>
        <v/>
      </c>
      <c r="B852" s="121"/>
      <c r="C852" s="122"/>
      <c r="D852" s="123"/>
      <c r="E852" s="121"/>
      <c r="F852" s="122"/>
      <c r="G852" s="122"/>
      <c r="H852" s="124"/>
      <c r="I852" s="240"/>
      <c r="J852" s="121"/>
      <c r="K852" s="122"/>
      <c r="L852" s="124"/>
      <c r="M852" s="121"/>
      <c r="N852" s="122"/>
      <c r="O852" s="122"/>
      <c r="P852" s="122"/>
      <c r="Q852" s="122"/>
      <c r="R852" s="124"/>
      <c r="S852" s="121"/>
      <c r="T852" s="124"/>
      <c r="U852" s="121"/>
      <c r="V852" s="122"/>
      <c r="W852" s="122"/>
      <c r="X852" s="124"/>
      <c r="Y852" s="121"/>
      <c r="Z852" s="122"/>
      <c r="AA852" s="124"/>
      <c r="AB852" s="121"/>
      <c r="AC852" s="122"/>
      <c r="AD852" s="124"/>
      <c r="AE852" s="328" t="str">
        <f t="shared" si="117"/>
        <v/>
      </c>
      <c r="AF852" s="328" t="str">
        <f t="shared" si="118"/>
        <v/>
      </c>
      <c r="AG852" s="328" t="str">
        <f t="shared" si="119"/>
        <v/>
      </c>
      <c r="AH852" s="328" t="str">
        <f t="shared" si="120"/>
        <v/>
      </c>
      <c r="AI852" s="328" t="str">
        <f t="shared" si="121"/>
        <v/>
      </c>
      <c r="AJ852" s="328" t="str">
        <f t="shared" si="122"/>
        <v/>
      </c>
      <c r="AK852" s="328" t="str">
        <f t="shared" si="123"/>
        <v/>
      </c>
      <c r="AL852" s="328" t="str">
        <f t="shared" si="124"/>
        <v/>
      </c>
      <c r="AM852" s="328" t="str">
        <f t="shared" si="125"/>
        <v/>
      </c>
      <c r="AN852" s="177"/>
      <c r="AO852" s="177"/>
      <c r="AP852" s="177"/>
      <c r="AQ852" s="177"/>
      <c r="AR852" s="177"/>
      <c r="AS852" s="177"/>
      <c r="AT852" s="177"/>
      <c r="AU852" s="177"/>
      <c r="AV852" s="177"/>
      <c r="AW852" s="177"/>
      <c r="AX852" s="177"/>
      <c r="AY852" s="177"/>
      <c r="AZ852" s="177"/>
      <c r="BA852" s="177"/>
      <c r="BB852" s="177"/>
      <c r="BC852" s="177"/>
      <c r="BD852" s="177"/>
      <c r="BE852" s="177"/>
      <c r="BF852" s="177"/>
      <c r="BG852" s="177"/>
      <c r="BH852" s="177"/>
      <c r="BI852" s="177"/>
      <c r="BJ852" s="177"/>
      <c r="BK852" s="177"/>
      <c r="BL852" s="177"/>
      <c r="BM852" s="177"/>
      <c r="BN852" s="177"/>
      <c r="BO852" s="177"/>
      <c r="BP852" s="177"/>
      <c r="BQ852" s="177"/>
      <c r="BR852" s="177"/>
      <c r="BS852" s="177"/>
      <c r="BT852" s="177"/>
      <c r="BU852" s="177"/>
      <c r="BV852" s="177"/>
      <c r="BW852" s="177"/>
      <c r="BX852" s="177"/>
      <c r="BY852" s="177"/>
      <c r="BZ852" s="177"/>
      <c r="CA852" s="177"/>
    </row>
    <row r="853" spans="1:79" ht="20.100000000000001" customHeight="1">
      <c r="A853" s="291" t="str">
        <f>IF(resultats_francais!A853="","",resultats_francais!A853)</f>
        <v/>
      </c>
      <c r="B853" s="121"/>
      <c r="C853" s="122"/>
      <c r="D853" s="123"/>
      <c r="E853" s="121"/>
      <c r="F853" s="122"/>
      <c r="G853" s="122"/>
      <c r="H853" s="124"/>
      <c r="I853" s="240"/>
      <c r="J853" s="121"/>
      <c r="K853" s="122"/>
      <c r="L853" s="124"/>
      <c r="M853" s="121"/>
      <c r="N853" s="122"/>
      <c r="O853" s="122"/>
      <c r="P853" s="122"/>
      <c r="Q853" s="122"/>
      <c r="R853" s="124"/>
      <c r="S853" s="121"/>
      <c r="T853" s="124"/>
      <c r="U853" s="121"/>
      <c r="V853" s="122"/>
      <c r="W853" s="122"/>
      <c r="X853" s="124"/>
      <c r="Y853" s="121"/>
      <c r="Z853" s="122"/>
      <c r="AA853" s="124"/>
      <c r="AB853" s="121"/>
      <c r="AC853" s="122"/>
      <c r="AD853" s="124"/>
      <c r="AE853" s="328" t="str">
        <f t="shared" si="117"/>
        <v/>
      </c>
      <c r="AF853" s="328" t="str">
        <f t="shared" si="118"/>
        <v/>
      </c>
      <c r="AG853" s="328" t="str">
        <f t="shared" si="119"/>
        <v/>
      </c>
      <c r="AH853" s="328" t="str">
        <f t="shared" si="120"/>
        <v/>
      </c>
      <c r="AI853" s="328" t="str">
        <f t="shared" si="121"/>
        <v/>
      </c>
      <c r="AJ853" s="328" t="str">
        <f t="shared" si="122"/>
        <v/>
      </c>
      <c r="AK853" s="328" t="str">
        <f t="shared" si="123"/>
        <v/>
      </c>
      <c r="AL853" s="328" t="str">
        <f t="shared" si="124"/>
        <v/>
      </c>
      <c r="AM853" s="328" t="str">
        <f t="shared" si="125"/>
        <v/>
      </c>
      <c r="AN853" s="177"/>
      <c r="AO853" s="177"/>
      <c r="AP853" s="177"/>
      <c r="AQ853" s="177"/>
      <c r="AR853" s="177"/>
      <c r="AS853" s="177"/>
      <c r="AT853" s="177"/>
      <c r="AU853" s="177"/>
      <c r="AV853" s="177"/>
      <c r="AW853" s="177"/>
      <c r="AX853" s="177"/>
      <c r="AY853" s="177"/>
      <c r="AZ853" s="177"/>
      <c r="BA853" s="177"/>
      <c r="BB853" s="177"/>
      <c r="BC853" s="177"/>
      <c r="BD853" s="177"/>
      <c r="BE853" s="177"/>
      <c r="BF853" s="177"/>
      <c r="BG853" s="177"/>
      <c r="BH853" s="177"/>
      <c r="BI853" s="177"/>
      <c r="BJ853" s="177"/>
      <c r="BK853" s="177"/>
      <c r="BL853" s="177"/>
      <c r="BM853" s="177"/>
      <c r="BN853" s="177"/>
      <c r="BO853" s="177"/>
      <c r="BP853" s="177"/>
      <c r="BQ853" s="177"/>
      <c r="BR853" s="177"/>
      <c r="BS853" s="177"/>
      <c r="BT853" s="177"/>
      <c r="BU853" s="177"/>
      <c r="BV853" s="177"/>
      <c r="BW853" s="177"/>
      <c r="BX853" s="177"/>
      <c r="BY853" s="177"/>
      <c r="BZ853" s="177"/>
      <c r="CA853" s="177"/>
    </row>
    <row r="854" spans="1:79" ht="20.100000000000001" customHeight="1">
      <c r="A854" s="291" t="str">
        <f>IF(resultats_francais!A854="","",resultats_francais!A854)</f>
        <v/>
      </c>
      <c r="B854" s="121"/>
      <c r="C854" s="122"/>
      <c r="D854" s="123"/>
      <c r="E854" s="121"/>
      <c r="F854" s="122"/>
      <c r="G854" s="122"/>
      <c r="H854" s="124"/>
      <c r="I854" s="240"/>
      <c r="J854" s="121"/>
      <c r="K854" s="122"/>
      <c r="L854" s="124"/>
      <c r="M854" s="121"/>
      <c r="N854" s="122"/>
      <c r="O854" s="122"/>
      <c r="P854" s="122"/>
      <c r="Q854" s="122"/>
      <c r="R854" s="124"/>
      <c r="S854" s="121"/>
      <c r="T854" s="124"/>
      <c r="U854" s="121"/>
      <c r="V854" s="122"/>
      <c r="W854" s="122"/>
      <c r="X854" s="124"/>
      <c r="Y854" s="121"/>
      <c r="Z854" s="122"/>
      <c r="AA854" s="124"/>
      <c r="AB854" s="121"/>
      <c r="AC854" s="122"/>
      <c r="AD854" s="124"/>
      <c r="AE854" s="328" t="str">
        <f t="shared" si="117"/>
        <v/>
      </c>
      <c r="AF854" s="328" t="str">
        <f t="shared" si="118"/>
        <v/>
      </c>
      <c r="AG854" s="328" t="str">
        <f t="shared" si="119"/>
        <v/>
      </c>
      <c r="AH854" s="328" t="str">
        <f t="shared" si="120"/>
        <v/>
      </c>
      <c r="AI854" s="328" t="str">
        <f t="shared" si="121"/>
        <v/>
      </c>
      <c r="AJ854" s="328" t="str">
        <f t="shared" si="122"/>
        <v/>
      </c>
      <c r="AK854" s="328" t="str">
        <f t="shared" si="123"/>
        <v/>
      </c>
      <c r="AL854" s="328" t="str">
        <f t="shared" si="124"/>
        <v/>
      </c>
      <c r="AM854" s="328" t="str">
        <f t="shared" si="125"/>
        <v/>
      </c>
      <c r="AN854" s="177"/>
      <c r="AO854" s="177"/>
      <c r="AP854" s="177"/>
      <c r="AQ854" s="177"/>
      <c r="AR854" s="177"/>
      <c r="AS854" s="177"/>
      <c r="AT854" s="177"/>
      <c r="AU854" s="177"/>
      <c r="AV854" s="177"/>
      <c r="AW854" s="177"/>
      <c r="AX854" s="177"/>
      <c r="AY854" s="177"/>
      <c r="AZ854" s="177"/>
      <c r="BA854" s="177"/>
      <c r="BB854" s="177"/>
      <c r="BC854" s="177"/>
      <c r="BD854" s="177"/>
      <c r="BE854" s="177"/>
      <c r="BF854" s="177"/>
      <c r="BG854" s="177"/>
      <c r="BH854" s="177"/>
      <c r="BI854" s="177"/>
      <c r="BJ854" s="177"/>
      <c r="BK854" s="177"/>
      <c r="BL854" s="177"/>
      <c r="BM854" s="177"/>
      <c r="BN854" s="177"/>
      <c r="BO854" s="177"/>
      <c r="BP854" s="177"/>
      <c r="BQ854" s="177"/>
      <c r="BR854" s="177"/>
      <c r="BS854" s="177"/>
      <c r="BT854" s="177"/>
      <c r="BU854" s="177"/>
      <c r="BV854" s="177"/>
      <c r="BW854" s="177"/>
      <c r="BX854" s="177"/>
      <c r="BY854" s="177"/>
      <c r="BZ854" s="177"/>
      <c r="CA854" s="177"/>
    </row>
    <row r="855" spans="1:79" ht="20.100000000000001" customHeight="1">
      <c r="A855" s="291" t="str">
        <f>IF(resultats_francais!A855="","",resultats_francais!A855)</f>
        <v/>
      </c>
      <c r="B855" s="121"/>
      <c r="C855" s="122"/>
      <c r="D855" s="123"/>
      <c r="E855" s="121"/>
      <c r="F855" s="122"/>
      <c r="G855" s="122"/>
      <c r="H855" s="124"/>
      <c r="I855" s="240"/>
      <c r="J855" s="121"/>
      <c r="K855" s="122"/>
      <c r="L855" s="124"/>
      <c r="M855" s="121"/>
      <c r="N855" s="122"/>
      <c r="O855" s="122"/>
      <c r="P855" s="122"/>
      <c r="Q855" s="122"/>
      <c r="R855" s="124"/>
      <c r="S855" s="121"/>
      <c r="T855" s="124"/>
      <c r="U855" s="121"/>
      <c r="V855" s="122"/>
      <c r="W855" s="122"/>
      <c r="X855" s="124"/>
      <c r="Y855" s="121"/>
      <c r="Z855" s="122"/>
      <c r="AA855" s="124"/>
      <c r="AB855" s="121"/>
      <c r="AC855" s="122"/>
      <c r="AD855" s="124"/>
      <c r="AE855" s="328" t="str">
        <f t="shared" si="117"/>
        <v/>
      </c>
      <c r="AF855" s="328" t="str">
        <f t="shared" si="118"/>
        <v/>
      </c>
      <c r="AG855" s="328" t="str">
        <f t="shared" si="119"/>
        <v/>
      </c>
      <c r="AH855" s="328" t="str">
        <f t="shared" si="120"/>
        <v/>
      </c>
      <c r="AI855" s="328" t="str">
        <f t="shared" si="121"/>
        <v/>
      </c>
      <c r="AJ855" s="328" t="str">
        <f t="shared" si="122"/>
        <v/>
      </c>
      <c r="AK855" s="328" t="str">
        <f t="shared" si="123"/>
        <v/>
      </c>
      <c r="AL855" s="328" t="str">
        <f t="shared" si="124"/>
        <v/>
      </c>
      <c r="AM855" s="328" t="str">
        <f t="shared" si="125"/>
        <v/>
      </c>
      <c r="AN855" s="177"/>
      <c r="AO855" s="177"/>
      <c r="AP855" s="177"/>
      <c r="AQ855" s="177"/>
      <c r="AR855" s="177"/>
      <c r="AS855" s="177"/>
      <c r="AT855" s="177"/>
      <c r="AU855" s="177"/>
      <c r="AV855" s="177"/>
      <c r="AW855" s="177"/>
      <c r="AX855" s="177"/>
      <c r="AY855" s="177"/>
      <c r="AZ855" s="177"/>
      <c r="BA855" s="177"/>
      <c r="BB855" s="177"/>
      <c r="BC855" s="177"/>
      <c r="BD855" s="177"/>
      <c r="BE855" s="177"/>
      <c r="BF855" s="177"/>
      <c r="BG855" s="177"/>
      <c r="BH855" s="177"/>
      <c r="BI855" s="177"/>
      <c r="BJ855" s="177"/>
      <c r="BK855" s="177"/>
      <c r="BL855" s="177"/>
      <c r="BM855" s="177"/>
      <c r="BN855" s="177"/>
      <c r="BO855" s="177"/>
      <c r="BP855" s="177"/>
      <c r="BQ855" s="177"/>
      <c r="BR855" s="177"/>
      <c r="BS855" s="177"/>
      <c r="BT855" s="177"/>
      <c r="BU855" s="177"/>
      <c r="BV855" s="177"/>
      <c r="BW855" s="177"/>
      <c r="BX855" s="177"/>
      <c r="BY855" s="177"/>
      <c r="BZ855" s="177"/>
      <c r="CA855" s="177"/>
    </row>
    <row r="856" spans="1:79" ht="20.100000000000001" customHeight="1">
      <c r="A856" s="291" t="str">
        <f>IF(resultats_francais!A856="","",resultats_francais!A856)</f>
        <v/>
      </c>
      <c r="B856" s="121"/>
      <c r="C856" s="122"/>
      <c r="D856" s="123"/>
      <c r="E856" s="121"/>
      <c r="F856" s="122"/>
      <c r="G856" s="122"/>
      <c r="H856" s="124"/>
      <c r="I856" s="240"/>
      <c r="J856" s="121"/>
      <c r="K856" s="122"/>
      <c r="L856" s="124"/>
      <c r="M856" s="121"/>
      <c r="N856" s="122"/>
      <c r="O856" s="122"/>
      <c r="P856" s="122"/>
      <c r="Q856" s="122"/>
      <c r="R856" s="124"/>
      <c r="S856" s="121"/>
      <c r="T856" s="124"/>
      <c r="U856" s="121"/>
      <c r="V856" s="122"/>
      <c r="W856" s="122"/>
      <c r="X856" s="124"/>
      <c r="Y856" s="121"/>
      <c r="Z856" s="122"/>
      <c r="AA856" s="124"/>
      <c r="AB856" s="121"/>
      <c r="AC856" s="122"/>
      <c r="AD856" s="124"/>
      <c r="AE856" s="328" t="str">
        <f t="shared" si="117"/>
        <v/>
      </c>
      <c r="AF856" s="328" t="str">
        <f t="shared" si="118"/>
        <v/>
      </c>
      <c r="AG856" s="328" t="str">
        <f t="shared" si="119"/>
        <v/>
      </c>
      <c r="AH856" s="328" t="str">
        <f t="shared" si="120"/>
        <v/>
      </c>
      <c r="AI856" s="328" t="str">
        <f t="shared" si="121"/>
        <v/>
      </c>
      <c r="AJ856" s="328" t="str">
        <f t="shared" si="122"/>
        <v/>
      </c>
      <c r="AK856" s="328" t="str">
        <f t="shared" si="123"/>
        <v/>
      </c>
      <c r="AL856" s="328" t="str">
        <f t="shared" si="124"/>
        <v/>
      </c>
      <c r="AM856" s="328" t="str">
        <f t="shared" si="125"/>
        <v/>
      </c>
      <c r="AN856" s="177"/>
      <c r="AO856" s="177"/>
      <c r="AP856" s="177"/>
      <c r="AQ856" s="177"/>
      <c r="AR856" s="177"/>
      <c r="AS856" s="177"/>
      <c r="AT856" s="177"/>
      <c r="AU856" s="177"/>
      <c r="AV856" s="177"/>
      <c r="AW856" s="177"/>
      <c r="AX856" s="177"/>
      <c r="AY856" s="177"/>
      <c r="AZ856" s="177"/>
      <c r="BA856" s="177"/>
      <c r="BB856" s="177"/>
      <c r="BC856" s="177"/>
      <c r="BD856" s="177"/>
      <c r="BE856" s="177"/>
      <c r="BF856" s="177"/>
      <c r="BG856" s="177"/>
      <c r="BH856" s="177"/>
      <c r="BI856" s="177"/>
      <c r="BJ856" s="177"/>
      <c r="BK856" s="177"/>
      <c r="BL856" s="177"/>
      <c r="BM856" s="177"/>
      <c r="BN856" s="177"/>
      <c r="BO856" s="177"/>
      <c r="BP856" s="177"/>
      <c r="BQ856" s="177"/>
      <c r="BR856" s="177"/>
      <c r="BS856" s="177"/>
      <c r="BT856" s="177"/>
      <c r="BU856" s="177"/>
      <c r="BV856" s="177"/>
      <c r="BW856" s="177"/>
      <c r="BX856" s="177"/>
      <c r="BY856" s="177"/>
      <c r="BZ856" s="177"/>
      <c r="CA856" s="177"/>
    </row>
    <row r="857" spans="1:79" ht="20.100000000000001" customHeight="1">
      <c r="A857" s="291" t="str">
        <f>IF(resultats_francais!A857="","",resultats_francais!A857)</f>
        <v/>
      </c>
      <c r="B857" s="121"/>
      <c r="C857" s="122"/>
      <c r="D857" s="123"/>
      <c r="E857" s="121"/>
      <c r="F857" s="122"/>
      <c r="G857" s="122"/>
      <c r="H857" s="124"/>
      <c r="I857" s="240"/>
      <c r="J857" s="121"/>
      <c r="K857" s="122"/>
      <c r="L857" s="124"/>
      <c r="M857" s="121"/>
      <c r="N857" s="122"/>
      <c r="O857" s="122"/>
      <c r="P857" s="122"/>
      <c r="Q857" s="122"/>
      <c r="R857" s="124"/>
      <c r="S857" s="121"/>
      <c r="T857" s="124"/>
      <c r="U857" s="121"/>
      <c r="V857" s="122"/>
      <c r="W857" s="122"/>
      <c r="X857" s="124"/>
      <c r="Y857" s="121"/>
      <c r="Z857" s="122"/>
      <c r="AA857" s="124"/>
      <c r="AB857" s="121"/>
      <c r="AC857" s="122"/>
      <c r="AD857" s="124"/>
      <c r="AE857" s="328" t="str">
        <f t="shared" si="117"/>
        <v/>
      </c>
      <c r="AF857" s="328" t="str">
        <f t="shared" si="118"/>
        <v/>
      </c>
      <c r="AG857" s="328" t="str">
        <f t="shared" si="119"/>
        <v/>
      </c>
      <c r="AH857" s="328" t="str">
        <f t="shared" si="120"/>
        <v/>
      </c>
      <c r="AI857" s="328" t="str">
        <f t="shared" si="121"/>
        <v/>
      </c>
      <c r="AJ857" s="328" t="str">
        <f t="shared" si="122"/>
        <v/>
      </c>
      <c r="AK857" s="328" t="str">
        <f t="shared" si="123"/>
        <v/>
      </c>
      <c r="AL857" s="328" t="str">
        <f t="shared" si="124"/>
        <v/>
      </c>
      <c r="AM857" s="328" t="str">
        <f t="shared" si="125"/>
        <v/>
      </c>
      <c r="AN857" s="177"/>
      <c r="AO857" s="177"/>
      <c r="AP857" s="177"/>
      <c r="AQ857" s="177"/>
      <c r="AR857" s="177"/>
      <c r="AS857" s="177"/>
      <c r="AT857" s="177"/>
      <c r="AU857" s="177"/>
      <c r="AV857" s="177"/>
      <c r="AW857" s="177"/>
      <c r="AX857" s="177"/>
      <c r="AY857" s="177"/>
      <c r="AZ857" s="177"/>
      <c r="BA857" s="177"/>
      <c r="BB857" s="177"/>
      <c r="BC857" s="177"/>
      <c r="BD857" s="177"/>
      <c r="BE857" s="177"/>
      <c r="BF857" s="177"/>
      <c r="BG857" s="177"/>
      <c r="BH857" s="177"/>
      <c r="BI857" s="177"/>
      <c r="BJ857" s="177"/>
      <c r="BK857" s="177"/>
      <c r="BL857" s="177"/>
      <c r="BM857" s="177"/>
      <c r="BN857" s="177"/>
      <c r="BO857" s="177"/>
      <c r="BP857" s="177"/>
      <c r="BQ857" s="177"/>
      <c r="BR857" s="177"/>
      <c r="BS857" s="177"/>
      <c r="BT857" s="177"/>
      <c r="BU857" s="177"/>
      <c r="BV857" s="177"/>
      <c r="BW857" s="177"/>
      <c r="BX857" s="177"/>
      <c r="BY857" s="177"/>
      <c r="BZ857" s="177"/>
      <c r="CA857" s="177"/>
    </row>
    <row r="858" spans="1:79" ht="20.100000000000001" customHeight="1">
      <c r="A858" s="291" t="str">
        <f>IF(resultats_francais!A858="","",resultats_francais!A858)</f>
        <v/>
      </c>
      <c r="B858" s="121"/>
      <c r="C858" s="122"/>
      <c r="D858" s="123"/>
      <c r="E858" s="121"/>
      <c r="F858" s="122"/>
      <c r="G858" s="122"/>
      <c r="H858" s="124"/>
      <c r="I858" s="240"/>
      <c r="J858" s="121"/>
      <c r="K858" s="122"/>
      <c r="L858" s="124"/>
      <c r="M858" s="121"/>
      <c r="N858" s="122"/>
      <c r="O858" s="122"/>
      <c r="P858" s="122"/>
      <c r="Q858" s="122"/>
      <c r="R858" s="124"/>
      <c r="S858" s="121"/>
      <c r="T858" s="124"/>
      <c r="U858" s="121"/>
      <c r="V858" s="122"/>
      <c r="W858" s="122"/>
      <c r="X858" s="124"/>
      <c r="Y858" s="121"/>
      <c r="Z858" s="122"/>
      <c r="AA858" s="124"/>
      <c r="AB858" s="121"/>
      <c r="AC858" s="122"/>
      <c r="AD858" s="124"/>
      <c r="AE858" s="328" t="str">
        <f t="shared" si="117"/>
        <v/>
      </c>
      <c r="AF858" s="328" t="str">
        <f t="shared" si="118"/>
        <v/>
      </c>
      <c r="AG858" s="328" t="str">
        <f t="shared" si="119"/>
        <v/>
      </c>
      <c r="AH858" s="328" t="str">
        <f t="shared" si="120"/>
        <v/>
      </c>
      <c r="AI858" s="328" t="str">
        <f t="shared" si="121"/>
        <v/>
      </c>
      <c r="AJ858" s="328" t="str">
        <f t="shared" si="122"/>
        <v/>
      </c>
      <c r="AK858" s="328" t="str">
        <f t="shared" si="123"/>
        <v/>
      </c>
      <c r="AL858" s="328" t="str">
        <f t="shared" si="124"/>
        <v/>
      </c>
      <c r="AM858" s="328" t="str">
        <f t="shared" si="125"/>
        <v/>
      </c>
      <c r="AN858" s="177"/>
      <c r="AO858" s="177"/>
      <c r="AP858" s="177"/>
      <c r="AQ858" s="177"/>
      <c r="AR858" s="177"/>
      <c r="AS858" s="177"/>
      <c r="AT858" s="177"/>
      <c r="AU858" s="177"/>
      <c r="AV858" s="177"/>
      <c r="AW858" s="177"/>
      <c r="AX858" s="177"/>
      <c r="AY858" s="177"/>
      <c r="AZ858" s="177"/>
      <c r="BA858" s="177"/>
      <c r="BB858" s="177"/>
      <c r="BC858" s="177"/>
      <c r="BD858" s="177"/>
      <c r="BE858" s="177"/>
      <c r="BF858" s="177"/>
      <c r="BG858" s="177"/>
      <c r="BH858" s="177"/>
      <c r="BI858" s="177"/>
      <c r="BJ858" s="177"/>
      <c r="BK858" s="177"/>
      <c r="BL858" s="177"/>
      <c r="BM858" s="177"/>
      <c r="BN858" s="177"/>
      <c r="BO858" s="177"/>
      <c r="BP858" s="177"/>
      <c r="BQ858" s="177"/>
      <c r="BR858" s="177"/>
      <c r="BS858" s="177"/>
      <c r="BT858" s="177"/>
      <c r="BU858" s="177"/>
      <c r="BV858" s="177"/>
      <c r="BW858" s="177"/>
      <c r="BX858" s="177"/>
      <c r="BY858" s="177"/>
      <c r="BZ858" s="177"/>
      <c r="CA858" s="177"/>
    </row>
    <row r="859" spans="1:79" ht="20.100000000000001" customHeight="1">
      <c r="A859" s="291" t="str">
        <f>IF(resultats_francais!A859="","",resultats_francais!A859)</f>
        <v/>
      </c>
      <c r="B859" s="121"/>
      <c r="C859" s="122"/>
      <c r="D859" s="123"/>
      <c r="E859" s="121"/>
      <c r="F859" s="122"/>
      <c r="G859" s="122"/>
      <c r="H859" s="124"/>
      <c r="I859" s="240"/>
      <c r="J859" s="121"/>
      <c r="K859" s="122"/>
      <c r="L859" s="124"/>
      <c r="M859" s="121"/>
      <c r="N859" s="122"/>
      <c r="O859" s="122"/>
      <c r="P859" s="122"/>
      <c r="Q859" s="122"/>
      <c r="R859" s="124"/>
      <c r="S859" s="121"/>
      <c r="T859" s="124"/>
      <c r="U859" s="121"/>
      <c r="V859" s="122"/>
      <c r="W859" s="122"/>
      <c r="X859" s="124"/>
      <c r="Y859" s="121"/>
      <c r="Z859" s="122"/>
      <c r="AA859" s="124"/>
      <c r="AB859" s="121"/>
      <c r="AC859" s="122"/>
      <c r="AD859" s="124"/>
      <c r="AE859" s="328" t="str">
        <f t="shared" si="117"/>
        <v/>
      </c>
      <c r="AF859" s="328" t="str">
        <f t="shared" si="118"/>
        <v/>
      </c>
      <c r="AG859" s="328" t="str">
        <f t="shared" si="119"/>
        <v/>
      </c>
      <c r="AH859" s="328" t="str">
        <f t="shared" si="120"/>
        <v/>
      </c>
      <c r="AI859" s="328" t="str">
        <f t="shared" si="121"/>
        <v/>
      </c>
      <c r="AJ859" s="328" t="str">
        <f t="shared" si="122"/>
        <v/>
      </c>
      <c r="AK859" s="328" t="str">
        <f t="shared" si="123"/>
        <v/>
      </c>
      <c r="AL859" s="328" t="str">
        <f t="shared" si="124"/>
        <v/>
      </c>
      <c r="AM859" s="328" t="str">
        <f t="shared" si="125"/>
        <v/>
      </c>
      <c r="AN859" s="177"/>
      <c r="AO859" s="177"/>
      <c r="AP859" s="177"/>
      <c r="AQ859" s="177"/>
      <c r="AR859" s="177"/>
      <c r="AS859" s="177"/>
      <c r="AT859" s="177"/>
      <c r="AU859" s="177"/>
      <c r="AV859" s="177"/>
      <c r="AW859" s="177"/>
      <c r="AX859" s="177"/>
      <c r="AY859" s="177"/>
      <c r="AZ859" s="177"/>
      <c r="BA859" s="177"/>
      <c r="BB859" s="177"/>
      <c r="BC859" s="177"/>
      <c r="BD859" s="177"/>
      <c r="BE859" s="177"/>
      <c r="BF859" s="177"/>
      <c r="BG859" s="177"/>
      <c r="BH859" s="177"/>
      <c r="BI859" s="177"/>
      <c r="BJ859" s="177"/>
      <c r="BK859" s="177"/>
      <c r="BL859" s="177"/>
      <c r="BM859" s="177"/>
      <c r="BN859" s="177"/>
      <c r="BO859" s="177"/>
      <c r="BP859" s="177"/>
      <c r="BQ859" s="177"/>
      <c r="BR859" s="177"/>
      <c r="BS859" s="177"/>
      <c r="BT859" s="177"/>
      <c r="BU859" s="177"/>
      <c r="BV859" s="177"/>
      <c r="BW859" s="177"/>
      <c r="BX859" s="177"/>
      <c r="BY859" s="177"/>
      <c r="BZ859" s="177"/>
      <c r="CA859" s="177"/>
    </row>
    <row r="860" spans="1:79" ht="20.100000000000001" customHeight="1">
      <c r="A860" s="291" t="str">
        <f>IF(resultats_francais!A860="","",resultats_francais!A860)</f>
        <v/>
      </c>
      <c r="B860" s="121"/>
      <c r="C860" s="122"/>
      <c r="D860" s="123"/>
      <c r="E860" s="121"/>
      <c r="F860" s="122"/>
      <c r="G860" s="122"/>
      <c r="H860" s="124"/>
      <c r="I860" s="240"/>
      <c r="J860" s="121"/>
      <c r="K860" s="122"/>
      <c r="L860" s="124"/>
      <c r="M860" s="121"/>
      <c r="N860" s="122"/>
      <c r="O860" s="122"/>
      <c r="P860" s="122"/>
      <c r="Q860" s="122"/>
      <c r="R860" s="124"/>
      <c r="S860" s="121"/>
      <c r="T860" s="124"/>
      <c r="U860" s="121"/>
      <c r="V860" s="122"/>
      <c r="W860" s="122"/>
      <c r="X860" s="124"/>
      <c r="Y860" s="121"/>
      <c r="Z860" s="122"/>
      <c r="AA860" s="124"/>
      <c r="AB860" s="121"/>
      <c r="AC860" s="122"/>
      <c r="AD860" s="124"/>
      <c r="AE860" s="328" t="str">
        <f t="shared" si="117"/>
        <v/>
      </c>
      <c r="AF860" s="328" t="str">
        <f t="shared" si="118"/>
        <v/>
      </c>
      <c r="AG860" s="328" t="str">
        <f t="shared" si="119"/>
        <v/>
      </c>
      <c r="AH860" s="328" t="str">
        <f t="shared" si="120"/>
        <v/>
      </c>
      <c r="AI860" s="328" t="str">
        <f t="shared" si="121"/>
        <v/>
      </c>
      <c r="AJ860" s="328" t="str">
        <f t="shared" si="122"/>
        <v/>
      </c>
      <c r="AK860" s="328" t="str">
        <f t="shared" si="123"/>
        <v/>
      </c>
      <c r="AL860" s="328" t="str">
        <f t="shared" si="124"/>
        <v/>
      </c>
      <c r="AM860" s="328" t="str">
        <f t="shared" si="125"/>
        <v/>
      </c>
      <c r="AN860" s="177"/>
      <c r="AO860" s="177"/>
      <c r="AP860" s="177"/>
      <c r="AQ860" s="177"/>
      <c r="AR860" s="177"/>
      <c r="AS860" s="177"/>
      <c r="AT860" s="177"/>
      <c r="AU860" s="177"/>
      <c r="AV860" s="177"/>
      <c r="AW860" s="177"/>
      <c r="AX860" s="177"/>
      <c r="AY860" s="177"/>
      <c r="AZ860" s="177"/>
      <c r="BA860" s="177"/>
      <c r="BB860" s="177"/>
      <c r="BC860" s="177"/>
      <c r="BD860" s="177"/>
      <c r="BE860" s="177"/>
      <c r="BF860" s="177"/>
      <c r="BG860" s="177"/>
      <c r="BH860" s="177"/>
      <c r="BI860" s="177"/>
      <c r="BJ860" s="177"/>
      <c r="BK860" s="177"/>
      <c r="BL860" s="177"/>
      <c r="BM860" s="177"/>
      <c r="BN860" s="177"/>
      <c r="BO860" s="177"/>
      <c r="BP860" s="177"/>
      <c r="BQ860" s="177"/>
      <c r="BR860" s="177"/>
      <c r="BS860" s="177"/>
      <c r="BT860" s="177"/>
      <c r="BU860" s="177"/>
      <c r="BV860" s="177"/>
      <c r="BW860" s="177"/>
      <c r="BX860" s="177"/>
      <c r="BY860" s="177"/>
      <c r="BZ860" s="177"/>
      <c r="CA860" s="177"/>
    </row>
    <row r="861" spans="1:79" ht="20.100000000000001" customHeight="1">
      <c r="A861" s="291" t="str">
        <f>IF(resultats_francais!A861="","",resultats_francais!A861)</f>
        <v/>
      </c>
      <c r="B861" s="121"/>
      <c r="C861" s="122"/>
      <c r="D861" s="123"/>
      <c r="E861" s="121"/>
      <c r="F861" s="122"/>
      <c r="G861" s="122"/>
      <c r="H861" s="124"/>
      <c r="I861" s="240"/>
      <c r="J861" s="121"/>
      <c r="K861" s="122"/>
      <c r="L861" s="124"/>
      <c r="M861" s="121"/>
      <c r="N861" s="122"/>
      <c r="O861" s="122"/>
      <c r="P861" s="122"/>
      <c r="Q861" s="122"/>
      <c r="R861" s="124"/>
      <c r="S861" s="121"/>
      <c r="T861" s="124"/>
      <c r="U861" s="121"/>
      <c r="V861" s="122"/>
      <c r="W861" s="122"/>
      <c r="X861" s="124"/>
      <c r="Y861" s="121"/>
      <c r="Z861" s="122"/>
      <c r="AA861" s="124"/>
      <c r="AB861" s="121"/>
      <c r="AC861" s="122"/>
      <c r="AD861" s="124"/>
      <c r="AE861" s="328" t="str">
        <f t="shared" si="117"/>
        <v/>
      </c>
      <c r="AF861" s="328" t="str">
        <f t="shared" si="118"/>
        <v/>
      </c>
      <c r="AG861" s="328" t="str">
        <f t="shared" si="119"/>
        <v/>
      </c>
      <c r="AH861" s="328" t="str">
        <f t="shared" si="120"/>
        <v/>
      </c>
      <c r="AI861" s="328" t="str">
        <f t="shared" si="121"/>
        <v/>
      </c>
      <c r="AJ861" s="328" t="str">
        <f t="shared" si="122"/>
        <v/>
      </c>
      <c r="AK861" s="328" t="str">
        <f t="shared" si="123"/>
        <v/>
      </c>
      <c r="AL861" s="328" t="str">
        <f t="shared" si="124"/>
        <v/>
      </c>
      <c r="AM861" s="328" t="str">
        <f t="shared" si="125"/>
        <v/>
      </c>
      <c r="AN861" s="177"/>
      <c r="AO861" s="177"/>
      <c r="AP861" s="177"/>
      <c r="AQ861" s="177"/>
      <c r="AR861" s="177"/>
      <c r="AS861" s="177"/>
      <c r="AT861" s="177"/>
      <c r="AU861" s="177"/>
      <c r="AV861" s="177"/>
      <c r="AW861" s="177"/>
      <c r="AX861" s="177"/>
      <c r="AY861" s="177"/>
      <c r="AZ861" s="177"/>
      <c r="BA861" s="177"/>
      <c r="BB861" s="177"/>
      <c r="BC861" s="177"/>
      <c r="BD861" s="177"/>
      <c r="BE861" s="177"/>
      <c r="BF861" s="177"/>
      <c r="BG861" s="177"/>
      <c r="BH861" s="177"/>
      <c r="BI861" s="177"/>
      <c r="BJ861" s="177"/>
      <c r="BK861" s="177"/>
      <c r="BL861" s="177"/>
      <c r="BM861" s="177"/>
      <c r="BN861" s="177"/>
      <c r="BO861" s="177"/>
      <c r="BP861" s="177"/>
      <c r="BQ861" s="177"/>
      <c r="BR861" s="177"/>
      <c r="BS861" s="177"/>
      <c r="BT861" s="177"/>
      <c r="BU861" s="177"/>
      <c r="BV861" s="177"/>
      <c r="BW861" s="177"/>
      <c r="BX861" s="177"/>
      <c r="BY861" s="177"/>
      <c r="BZ861" s="177"/>
      <c r="CA861" s="177"/>
    </row>
    <row r="862" spans="1:79" ht="20.100000000000001" customHeight="1">
      <c r="A862" s="291" t="str">
        <f>IF(resultats_francais!A862="","",resultats_francais!A862)</f>
        <v/>
      </c>
      <c r="B862" s="205"/>
      <c r="C862" s="206"/>
      <c r="D862" s="207"/>
      <c r="E862" s="205"/>
      <c r="F862" s="206"/>
      <c r="G862" s="206"/>
      <c r="H862" s="208"/>
      <c r="I862" s="242"/>
      <c r="J862" s="205"/>
      <c r="K862" s="206"/>
      <c r="L862" s="208"/>
      <c r="M862" s="205"/>
      <c r="N862" s="206"/>
      <c r="O862" s="206"/>
      <c r="P862" s="206"/>
      <c r="Q862" s="206"/>
      <c r="R862" s="208"/>
      <c r="S862" s="205"/>
      <c r="T862" s="208"/>
      <c r="U862" s="205"/>
      <c r="V862" s="122"/>
      <c r="W862" s="122"/>
      <c r="X862" s="124"/>
      <c r="Y862" s="121"/>
      <c r="Z862" s="122"/>
      <c r="AA862" s="124"/>
      <c r="AB862" s="121"/>
      <c r="AC862" s="122"/>
      <c r="AD862" s="124"/>
      <c r="AE862" s="328" t="str">
        <f t="shared" si="117"/>
        <v/>
      </c>
      <c r="AF862" s="328" t="str">
        <f t="shared" si="118"/>
        <v/>
      </c>
      <c r="AG862" s="328" t="str">
        <f t="shared" si="119"/>
        <v/>
      </c>
      <c r="AH862" s="328" t="str">
        <f t="shared" si="120"/>
        <v/>
      </c>
      <c r="AI862" s="328" t="str">
        <f t="shared" si="121"/>
        <v/>
      </c>
      <c r="AJ862" s="328" t="str">
        <f t="shared" si="122"/>
        <v/>
      </c>
      <c r="AK862" s="328" t="str">
        <f t="shared" si="123"/>
        <v/>
      </c>
      <c r="AL862" s="328" t="str">
        <f t="shared" si="124"/>
        <v/>
      </c>
      <c r="AM862" s="328" t="str">
        <f t="shared" si="125"/>
        <v/>
      </c>
      <c r="AN862" s="222"/>
      <c r="AO862" s="222"/>
      <c r="AP862" s="222"/>
      <c r="AQ862" s="222"/>
      <c r="AR862" s="222"/>
      <c r="AS862" s="222"/>
      <c r="AT862" s="222"/>
      <c r="AU862" s="222"/>
      <c r="AV862" s="222"/>
      <c r="AW862" s="222"/>
      <c r="AX862" s="222"/>
      <c r="AY862" s="222"/>
      <c r="AZ862" s="222"/>
      <c r="BA862" s="222"/>
      <c r="BB862" s="222"/>
      <c r="BC862" s="222"/>
      <c r="BD862" s="222"/>
      <c r="BE862" s="222"/>
      <c r="BF862" s="222"/>
      <c r="BG862" s="222"/>
      <c r="BH862" s="222"/>
      <c r="BI862" s="222"/>
      <c r="BJ862" s="222"/>
      <c r="BK862" s="222"/>
      <c r="BL862" s="222"/>
      <c r="BM862" s="222"/>
      <c r="BN862" s="222"/>
      <c r="BO862" s="222"/>
      <c r="BP862" s="222"/>
      <c r="BQ862" s="222"/>
      <c r="BR862" s="222"/>
      <c r="BS862" s="222"/>
      <c r="BT862" s="222"/>
      <c r="BU862" s="222"/>
      <c r="BV862" s="222"/>
      <c r="BW862" s="222"/>
      <c r="BX862" s="222"/>
      <c r="BY862" s="222"/>
      <c r="BZ862" s="222"/>
      <c r="CA862" s="222"/>
    </row>
    <row r="863" spans="1:79" ht="20.100000000000001" customHeight="1">
      <c r="A863" s="291" t="str">
        <f>IF(resultats_francais!A863="","",resultats_francais!A863)</f>
        <v/>
      </c>
      <c r="B863" s="205"/>
      <c r="C863" s="206"/>
      <c r="D863" s="207"/>
      <c r="E863" s="205"/>
      <c r="F863" s="206"/>
      <c r="G863" s="206"/>
      <c r="H863" s="208"/>
      <c r="I863" s="242"/>
      <c r="J863" s="205"/>
      <c r="K863" s="206"/>
      <c r="L863" s="208"/>
      <c r="M863" s="205"/>
      <c r="N863" s="206"/>
      <c r="O863" s="206"/>
      <c r="P863" s="206"/>
      <c r="Q863" s="206"/>
      <c r="R863" s="208"/>
      <c r="S863" s="205"/>
      <c r="T863" s="208"/>
      <c r="U863" s="205"/>
      <c r="V863" s="122"/>
      <c r="W863" s="122"/>
      <c r="X863" s="124"/>
      <c r="Y863" s="121"/>
      <c r="Z863" s="122"/>
      <c r="AA863" s="124"/>
      <c r="AB863" s="121"/>
      <c r="AC863" s="122"/>
      <c r="AD863" s="124"/>
      <c r="AE863" s="328" t="str">
        <f t="shared" si="117"/>
        <v/>
      </c>
      <c r="AF863" s="328" t="str">
        <f t="shared" si="118"/>
        <v/>
      </c>
      <c r="AG863" s="328" t="str">
        <f t="shared" si="119"/>
        <v/>
      </c>
      <c r="AH863" s="328" t="str">
        <f t="shared" si="120"/>
        <v/>
      </c>
      <c r="AI863" s="328" t="str">
        <f t="shared" si="121"/>
        <v/>
      </c>
      <c r="AJ863" s="328" t="str">
        <f t="shared" si="122"/>
        <v/>
      </c>
      <c r="AK863" s="328" t="str">
        <f t="shared" si="123"/>
        <v/>
      </c>
      <c r="AL863" s="328" t="str">
        <f t="shared" si="124"/>
        <v/>
      </c>
      <c r="AM863" s="328" t="str">
        <f t="shared" si="125"/>
        <v/>
      </c>
      <c r="AN863" s="222"/>
      <c r="AO863" s="222"/>
      <c r="AP863" s="222"/>
      <c r="AQ863" s="222"/>
      <c r="AR863" s="222"/>
      <c r="AS863" s="222"/>
      <c r="AT863" s="222"/>
      <c r="AU863" s="222"/>
      <c r="AV863" s="222"/>
      <c r="AW863" s="222"/>
      <c r="AX863" s="222"/>
      <c r="AY863" s="222"/>
      <c r="AZ863" s="222"/>
      <c r="BA863" s="222"/>
      <c r="BB863" s="222"/>
      <c r="BC863" s="222"/>
      <c r="BD863" s="222"/>
      <c r="BE863" s="222"/>
      <c r="BF863" s="222"/>
      <c r="BG863" s="222"/>
      <c r="BH863" s="222"/>
      <c r="BI863" s="222"/>
      <c r="BJ863" s="222"/>
      <c r="BK863" s="222"/>
      <c r="BL863" s="222"/>
      <c r="BM863" s="222"/>
      <c r="BN863" s="222"/>
      <c r="BO863" s="222"/>
      <c r="BP863" s="222"/>
      <c r="BQ863" s="222"/>
      <c r="BR863" s="222"/>
      <c r="BS863" s="222"/>
      <c r="BT863" s="222"/>
      <c r="BU863" s="222"/>
      <c r="BV863" s="222"/>
      <c r="BW863" s="222"/>
      <c r="BX863" s="222"/>
      <c r="BY863" s="222"/>
      <c r="BZ863" s="222"/>
      <c r="CA863" s="222"/>
    </row>
    <row r="864" spans="1:79" ht="20.100000000000001" customHeight="1">
      <c r="A864" s="291" t="str">
        <f>IF(resultats_francais!A864="","",resultats_francais!A864)</f>
        <v/>
      </c>
      <c r="B864" s="121"/>
      <c r="C864" s="122"/>
      <c r="D864" s="123"/>
      <c r="E864" s="121"/>
      <c r="F864" s="122"/>
      <c r="G864" s="122"/>
      <c r="H864" s="124"/>
      <c r="I864" s="240"/>
      <c r="J864" s="121"/>
      <c r="K864" s="122"/>
      <c r="L864" s="124"/>
      <c r="M864" s="121"/>
      <c r="N864" s="122"/>
      <c r="O864" s="122"/>
      <c r="P864" s="122"/>
      <c r="Q864" s="122"/>
      <c r="R864" s="124"/>
      <c r="S864" s="121"/>
      <c r="T864" s="124"/>
      <c r="U864" s="121"/>
      <c r="V864" s="122"/>
      <c r="W864" s="122"/>
      <c r="X864" s="124"/>
      <c r="Y864" s="121"/>
      <c r="Z864" s="122"/>
      <c r="AA864" s="124"/>
      <c r="AB864" s="121"/>
      <c r="AC864" s="122"/>
      <c r="AD864" s="124"/>
      <c r="AE864" s="328" t="str">
        <f t="shared" si="117"/>
        <v/>
      </c>
      <c r="AF864" s="328" t="str">
        <f t="shared" si="118"/>
        <v/>
      </c>
      <c r="AG864" s="328" t="str">
        <f t="shared" si="119"/>
        <v/>
      </c>
      <c r="AH864" s="328" t="str">
        <f t="shared" si="120"/>
        <v/>
      </c>
      <c r="AI864" s="328" t="str">
        <f t="shared" si="121"/>
        <v/>
      </c>
      <c r="AJ864" s="328" t="str">
        <f t="shared" si="122"/>
        <v/>
      </c>
      <c r="AK864" s="328" t="str">
        <f t="shared" si="123"/>
        <v/>
      </c>
      <c r="AL864" s="328" t="str">
        <f t="shared" si="124"/>
        <v/>
      </c>
      <c r="AM864" s="328" t="str">
        <f t="shared" si="125"/>
        <v/>
      </c>
      <c r="AN864" s="177"/>
      <c r="AO864" s="177"/>
      <c r="AP864" s="177"/>
      <c r="AQ864" s="177"/>
      <c r="AR864" s="177"/>
      <c r="AS864" s="177"/>
      <c r="AT864" s="177"/>
      <c r="AU864" s="177"/>
      <c r="AV864" s="177"/>
      <c r="AW864" s="177"/>
      <c r="AX864" s="177"/>
      <c r="AY864" s="177"/>
      <c r="AZ864" s="177"/>
      <c r="BA864" s="177"/>
      <c r="BB864" s="177"/>
      <c r="BC864" s="177"/>
      <c r="BD864" s="177"/>
      <c r="BE864" s="177"/>
      <c r="BF864" s="177"/>
      <c r="BG864" s="177"/>
      <c r="BH864" s="177"/>
      <c r="BI864" s="177"/>
      <c r="BJ864" s="177"/>
      <c r="BK864" s="177"/>
      <c r="BL864" s="177"/>
      <c r="BM864" s="177"/>
      <c r="BN864" s="177"/>
      <c r="BO864" s="177"/>
      <c r="BP864" s="177"/>
      <c r="BQ864" s="177"/>
      <c r="BR864" s="177"/>
      <c r="BS864" s="177"/>
      <c r="BT864" s="177"/>
      <c r="BU864" s="177"/>
      <c r="BV864" s="177"/>
      <c r="BW864" s="177"/>
      <c r="BX864" s="177"/>
      <c r="BY864" s="177"/>
      <c r="BZ864" s="177"/>
      <c r="CA864" s="177"/>
    </row>
    <row r="865" spans="1:79" ht="20.100000000000001" customHeight="1">
      <c r="A865" s="291" t="str">
        <f>IF(resultats_francais!A865="","",resultats_francais!A865)</f>
        <v/>
      </c>
      <c r="B865" s="121"/>
      <c r="C865" s="122"/>
      <c r="D865" s="123"/>
      <c r="E865" s="121"/>
      <c r="F865" s="122"/>
      <c r="G865" s="122"/>
      <c r="H865" s="124"/>
      <c r="I865" s="240"/>
      <c r="J865" s="121"/>
      <c r="K865" s="122"/>
      <c r="L865" s="124"/>
      <c r="M865" s="121"/>
      <c r="N865" s="122"/>
      <c r="O865" s="122"/>
      <c r="P865" s="122"/>
      <c r="Q865" s="122"/>
      <c r="R865" s="124"/>
      <c r="S865" s="121"/>
      <c r="T865" s="124"/>
      <c r="U865" s="121"/>
      <c r="V865" s="122"/>
      <c r="W865" s="122"/>
      <c r="X865" s="124"/>
      <c r="Y865" s="121"/>
      <c r="Z865" s="122"/>
      <c r="AA865" s="124"/>
      <c r="AB865" s="121"/>
      <c r="AC865" s="122"/>
      <c r="AD865" s="124"/>
      <c r="AE865" s="328" t="str">
        <f t="shared" si="117"/>
        <v/>
      </c>
      <c r="AF865" s="328" t="str">
        <f t="shared" si="118"/>
        <v/>
      </c>
      <c r="AG865" s="328" t="str">
        <f t="shared" si="119"/>
        <v/>
      </c>
      <c r="AH865" s="328" t="str">
        <f t="shared" si="120"/>
        <v/>
      </c>
      <c r="AI865" s="328" t="str">
        <f t="shared" si="121"/>
        <v/>
      </c>
      <c r="AJ865" s="328" t="str">
        <f t="shared" si="122"/>
        <v/>
      </c>
      <c r="AK865" s="328" t="str">
        <f t="shared" si="123"/>
        <v/>
      </c>
      <c r="AL865" s="328" t="str">
        <f t="shared" si="124"/>
        <v/>
      </c>
      <c r="AM865" s="328" t="str">
        <f t="shared" si="125"/>
        <v/>
      </c>
      <c r="AN865" s="177"/>
      <c r="AO865" s="177"/>
      <c r="AP865" s="177"/>
      <c r="AQ865" s="177"/>
      <c r="AR865" s="177"/>
      <c r="AS865" s="177"/>
      <c r="AT865" s="177"/>
      <c r="AU865" s="177"/>
      <c r="AV865" s="177"/>
      <c r="AW865" s="177"/>
      <c r="AX865" s="177"/>
      <c r="AY865" s="177"/>
      <c r="AZ865" s="177"/>
      <c r="BA865" s="177"/>
      <c r="BB865" s="177"/>
      <c r="BC865" s="177"/>
      <c r="BD865" s="177"/>
      <c r="BE865" s="177"/>
      <c r="BF865" s="177"/>
      <c r="BG865" s="177"/>
      <c r="BH865" s="177"/>
      <c r="BI865" s="177"/>
      <c r="BJ865" s="177"/>
      <c r="BK865" s="177"/>
      <c r="BL865" s="177"/>
      <c r="BM865" s="177"/>
      <c r="BN865" s="177"/>
      <c r="BO865" s="177"/>
      <c r="BP865" s="177"/>
      <c r="BQ865" s="177"/>
      <c r="BR865" s="177"/>
      <c r="BS865" s="177"/>
      <c r="BT865" s="177"/>
      <c r="BU865" s="177"/>
      <c r="BV865" s="177"/>
      <c r="BW865" s="177"/>
      <c r="BX865" s="177"/>
      <c r="BY865" s="177"/>
      <c r="BZ865" s="177"/>
      <c r="CA865" s="177"/>
    </row>
    <row r="866" spans="1:79" ht="20.100000000000001" customHeight="1">
      <c r="A866" s="291" t="str">
        <f>IF(resultats_francais!A866="","",resultats_francais!A866)</f>
        <v/>
      </c>
      <c r="B866" s="121"/>
      <c r="C866" s="122"/>
      <c r="D866" s="123"/>
      <c r="E866" s="121"/>
      <c r="F866" s="122"/>
      <c r="G866" s="122"/>
      <c r="H866" s="124"/>
      <c r="I866" s="240"/>
      <c r="J866" s="121"/>
      <c r="K866" s="122"/>
      <c r="L866" s="124"/>
      <c r="M866" s="121"/>
      <c r="N866" s="122"/>
      <c r="O866" s="122"/>
      <c r="P866" s="122"/>
      <c r="Q866" s="122"/>
      <c r="R866" s="124"/>
      <c r="S866" s="121"/>
      <c r="T866" s="124"/>
      <c r="U866" s="121"/>
      <c r="V866" s="122"/>
      <c r="W866" s="122"/>
      <c r="X866" s="124"/>
      <c r="Y866" s="121"/>
      <c r="Z866" s="122"/>
      <c r="AA866" s="124"/>
      <c r="AB866" s="121"/>
      <c r="AC866" s="122"/>
      <c r="AD866" s="124"/>
      <c r="AE866" s="328" t="str">
        <f t="shared" si="117"/>
        <v/>
      </c>
      <c r="AF866" s="328" t="str">
        <f t="shared" si="118"/>
        <v/>
      </c>
      <c r="AG866" s="328" t="str">
        <f t="shared" si="119"/>
        <v/>
      </c>
      <c r="AH866" s="328" t="str">
        <f t="shared" si="120"/>
        <v/>
      </c>
      <c r="AI866" s="328" t="str">
        <f t="shared" si="121"/>
        <v/>
      </c>
      <c r="AJ866" s="328" t="str">
        <f t="shared" si="122"/>
        <v/>
      </c>
      <c r="AK866" s="328" t="str">
        <f t="shared" si="123"/>
        <v/>
      </c>
      <c r="AL866" s="328" t="str">
        <f t="shared" si="124"/>
        <v/>
      </c>
      <c r="AM866" s="328" t="str">
        <f t="shared" si="125"/>
        <v/>
      </c>
      <c r="AN866" s="177"/>
      <c r="AO866" s="177"/>
      <c r="AP866" s="177"/>
      <c r="AQ866" s="177"/>
      <c r="AR866" s="177"/>
      <c r="AS866" s="177"/>
      <c r="AT866" s="177"/>
      <c r="AU866" s="177"/>
      <c r="AV866" s="177"/>
      <c r="AW866" s="177"/>
      <c r="AX866" s="177"/>
      <c r="AY866" s="177"/>
      <c r="AZ866" s="177"/>
      <c r="BA866" s="177"/>
      <c r="BB866" s="177"/>
      <c r="BC866" s="177"/>
      <c r="BD866" s="177"/>
      <c r="BE866" s="177"/>
      <c r="BF866" s="177"/>
      <c r="BG866" s="177"/>
      <c r="BH866" s="177"/>
      <c r="BI866" s="177"/>
      <c r="BJ866" s="177"/>
      <c r="BK866" s="177"/>
      <c r="BL866" s="177"/>
      <c r="BM866" s="177"/>
      <c r="BN866" s="177"/>
      <c r="BO866" s="177"/>
      <c r="BP866" s="177"/>
      <c r="BQ866" s="177"/>
      <c r="BR866" s="177"/>
      <c r="BS866" s="177"/>
      <c r="BT866" s="177"/>
      <c r="BU866" s="177"/>
      <c r="BV866" s="177"/>
      <c r="BW866" s="177"/>
      <c r="BX866" s="177"/>
      <c r="BY866" s="177"/>
      <c r="BZ866" s="177"/>
      <c r="CA866" s="177"/>
    </row>
    <row r="867" spans="1:79" ht="20.100000000000001" customHeight="1">
      <c r="A867" s="291" t="str">
        <f>IF(resultats_francais!A867="","",resultats_francais!A867)</f>
        <v/>
      </c>
      <c r="B867" s="121"/>
      <c r="C867" s="122"/>
      <c r="D867" s="123"/>
      <c r="E867" s="121"/>
      <c r="F867" s="122"/>
      <c r="G867" s="122"/>
      <c r="H867" s="124"/>
      <c r="I867" s="240"/>
      <c r="J867" s="121"/>
      <c r="K867" s="122"/>
      <c r="L867" s="124"/>
      <c r="M867" s="121"/>
      <c r="N867" s="122"/>
      <c r="O867" s="122"/>
      <c r="P867" s="122"/>
      <c r="Q867" s="122"/>
      <c r="R867" s="124"/>
      <c r="S867" s="121"/>
      <c r="T867" s="124"/>
      <c r="U867" s="121"/>
      <c r="V867" s="122"/>
      <c r="W867" s="122"/>
      <c r="X867" s="124"/>
      <c r="Y867" s="121"/>
      <c r="Z867" s="122"/>
      <c r="AA867" s="124"/>
      <c r="AB867" s="121"/>
      <c r="AC867" s="122"/>
      <c r="AD867" s="124"/>
      <c r="AE867" s="328" t="str">
        <f t="shared" si="117"/>
        <v/>
      </c>
      <c r="AF867" s="328" t="str">
        <f t="shared" si="118"/>
        <v/>
      </c>
      <c r="AG867" s="328" t="str">
        <f t="shared" si="119"/>
        <v/>
      </c>
      <c r="AH867" s="328" t="str">
        <f t="shared" si="120"/>
        <v/>
      </c>
      <c r="AI867" s="328" t="str">
        <f t="shared" si="121"/>
        <v/>
      </c>
      <c r="AJ867" s="328" t="str">
        <f t="shared" si="122"/>
        <v/>
      </c>
      <c r="AK867" s="328" t="str">
        <f t="shared" si="123"/>
        <v/>
      </c>
      <c r="AL867" s="328" t="str">
        <f t="shared" si="124"/>
        <v/>
      </c>
      <c r="AM867" s="328" t="str">
        <f t="shared" si="125"/>
        <v/>
      </c>
      <c r="AN867" s="177"/>
      <c r="AO867" s="177"/>
      <c r="AP867" s="177"/>
      <c r="AQ867" s="177"/>
      <c r="AR867" s="177"/>
      <c r="AS867" s="177"/>
      <c r="AT867" s="177"/>
      <c r="AU867" s="177"/>
      <c r="AV867" s="177"/>
      <c r="AW867" s="177"/>
      <c r="AX867" s="177"/>
      <c r="AY867" s="177"/>
      <c r="AZ867" s="177"/>
      <c r="BA867" s="177"/>
      <c r="BB867" s="177"/>
      <c r="BC867" s="177"/>
      <c r="BD867" s="177"/>
      <c r="BE867" s="177"/>
      <c r="BF867" s="177"/>
      <c r="BG867" s="177"/>
      <c r="BH867" s="177"/>
      <c r="BI867" s="177"/>
      <c r="BJ867" s="177"/>
      <c r="BK867" s="177"/>
      <c r="BL867" s="177"/>
      <c r="BM867" s="177"/>
      <c r="BN867" s="177"/>
      <c r="BO867" s="177"/>
      <c r="BP867" s="177"/>
      <c r="BQ867" s="177"/>
      <c r="BR867" s="177"/>
      <c r="BS867" s="177"/>
      <c r="BT867" s="177"/>
      <c r="BU867" s="177"/>
      <c r="BV867" s="177"/>
      <c r="BW867" s="177"/>
      <c r="BX867" s="177"/>
      <c r="BY867" s="177"/>
      <c r="BZ867" s="177"/>
      <c r="CA867" s="177"/>
    </row>
    <row r="868" spans="1:79" ht="20.100000000000001" customHeight="1">
      <c r="A868" s="291" t="str">
        <f>IF(resultats_francais!A868="","",resultats_francais!A868)</f>
        <v/>
      </c>
      <c r="B868" s="121"/>
      <c r="C868" s="122"/>
      <c r="D868" s="123"/>
      <c r="E868" s="121"/>
      <c r="F868" s="122"/>
      <c r="G868" s="122"/>
      <c r="H868" s="124"/>
      <c r="I868" s="240"/>
      <c r="J868" s="121"/>
      <c r="K868" s="122"/>
      <c r="L868" s="124"/>
      <c r="M868" s="121"/>
      <c r="N868" s="122"/>
      <c r="O868" s="122"/>
      <c r="P868" s="122"/>
      <c r="Q868" s="122"/>
      <c r="R868" s="124"/>
      <c r="S868" s="121"/>
      <c r="T868" s="124"/>
      <c r="U868" s="121"/>
      <c r="V868" s="122"/>
      <c r="W868" s="122"/>
      <c r="X868" s="124"/>
      <c r="Y868" s="121"/>
      <c r="Z868" s="122"/>
      <c r="AA868" s="124"/>
      <c r="AB868" s="121"/>
      <c r="AC868" s="122"/>
      <c r="AD868" s="124"/>
      <c r="AE868" s="328" t="str">
        <f t="shared" si="117"/>
        <v/>
      </c>
      <c r="AF868" s="328" t="str">
        <f t="shared" si="118"/>
        <v/>
      </c>
      <c r="AG868" s="328" t="str">
        <f t="shared" si="119"/>
        <v/>
      </c>
      <c r="AH868" s="328" t="str">
        <f t="shared" si="120"/>
        <v/>
      </c>
      <c r="AI868" s="328" t="str">
        <f t="shared" si="121"/>
        <v/>
      </c>
      <c r="AJ868" s="328" t="str">
        <f t="shared" si="122"/>
        <v/>
      </c>
      <c r="AK868" s="328" t="str">
        <f t="shared" si="123"/>
        <v/>
      </c>
      <c r="AL868" s="328" t="str">
        <f t="shared" si="124"/>
        <v/>
      </c>
      <c r="AM868" s="328" t="str">
        <f t="shared" si="125"/>
        <v/>
      </c>
      <c r="AN868" s="221"/>
      <c r="AO868" s="221"/>
      <c r="AP868" s="221"/>
      <c r="AQ868" s="221"/>
      <c r="AR868" s="221"/>
      <c r="AS868" s="221"/>
      <c r="AT868" s="221"/>
      <c r="AU868" s="221"/>
      <c r="AV868" s="221"/>
      <c r="AW868" s="221"/>
      <c r="AX868" s="221"/>
      <c r="AY868" s="221"/>
      <c r="AZ868" s="221"/>
      <c r="BA868" s="221"/>
      <c r="BB868" s="221"/>
      <c r="BC868" s="221"/>
      <c r="BD868" s="221"/>
      <c r="BE868" s="221"/>
      <c r="BF868" s="221"/>
      <c r="BG868" s="221"/>
      <c r="BH868" s="221"/>
      <c r="BI868" s="221"/>
      <c r="BJ868" s="221"/>
      <c r="BK868" s="221"/>
      <c r="BL868" s="221"/>
      <c r="BM868" s="221"/>
      <c r="BN868" s="221"/>
      <c r="BO868" s="221"/>
      <c r="BP868" s="221"/>
      <c r="BQ868" s="221"/>
      <c r="BR868" s="221"/>
      <c r="BS868" s="221"/>
      <c r="BT868" s="221"/>
      <c r="BU868" s="221"/>
      <c r="BV868" s="221"/>
      <c r="BW868" s="221"/>
      <c r="BX868" s="221"/>
      <c r="BY868" s="221"/>
      <c r="BZ868" s="221"/>
      <c r="CA868" s="221"/>
    </row>
    <row r="869" spans="1:79" ht="20.100000000000001" customHeight="1">
      <c r="A869" s="291" t="str">
        <f>IF(resultats_francais!A869="","",resultats_francais!A869)</f>
        <v/>
      </c>
      <c r="B869" s="121"/>
      <c r="C869" s="122"/>
      <c r="D869" s="123"/>
      <c r="E869" s="121"/>
      <c r="F869" s="122"/>
      <c r="G869" s="122"/>
      <c r="H869" s="124"/>
      <c r="I869" s="240"/>
      <c r="J869" s="121"/>
      <c r="K869" s="122"/>
      <c r="L869" s="124"/>
      <c r="M869" s="121"/>
      <c r="N869" s="122"/>
      <c r="O869" s="122"/>
      <c r="P869" s="122"/>
      <c r="Q869" s="122"/>
      <c r="R869" s="124"/>
      <c r="S869" s="121"/>
      <c r="T869" s="124"/>
      <c r="U869" s="121"/>
      <c r="V869" s="122"/>
      <c r="W869" s="122"/>
      <c r="X869" s="124"/>
      <c r="Y869" s="121"/>
      <c r="Z869" s="122"/>
      <c r="AA869" s="124"/>
      <c r="AB869" s="121"/>
      <c r="AC869" s="122"/>
      <c r="AD869" s="124"/>
      <c r="AE869" s="328" t="str">
        <f t="shared" si="117"/>
        <v/>
      </c>
      <c r="AF869" s="328" t="str">
        <f t="shared" si="118"/>
        <v/>
      </c>
      <c r="AG869" s="328" t="str">
        <f t="shared" si="119"/>
        <v/>
      </c>
      <c r="AH869" s="328" t="str">
        <f t="shared" si="120"/>
        <v/>
      </c>
      <c r="AI869" s="328" t="str">
        <f t="shared" si="121"/>
        <v/>
      </c>
      <c r="AJ869" s="328" t="str">
        <f t="shared" si="122"/>
        <v/>
      </c>
      <c r="AK869" s="328" t="str">
        <f t="shared" si="123"/>
        <v/>
      </c>
      <c r="AL869" s="328" t="str">
        <f t="shared" si="124"/>
        <v/>
      </c>
      <c r="AM869" s="328" t="str">
        <f t="shared" si="125"/>
        <v/>
      </c>
      <c r="AN869" s="221"/>
      <c r="AO869" s="221"/>
      <c r="AP869" s="221"/>
      <c r="AQ869" s="221"/>
      <c r="AR869" s="221"/>
      <c r="AS869" s="221"/>
      <c r="AT869" s="221"/>
      <c r="AU869" s="221"/>
      <c r="AV869" s="221"/>
      <c r="AW869" s="221"/>
      <c r="AX869" s="221"/>
      <c r="AY869" s="221"/>
      <c r="AZ869" s="221"/>
      <c r="BA869" s="221"/>
      <c r="BB869" s="221"/>
      <c r="BC869" s="221"/>
      <c r="BD869" s="221"/>
      <c r="BE869" s="221"/>
      <c r="BF869" s="221"/>
      <c r="BG869" s="221"/>
      <c r="BH869" s="221"/>
      <c r="BI869" s="221"/>
      <c r="BJ869" s="221"/>
      <c r="BK869" s="221"/>
      <c r="BL869" s="221"/>
      <c r="BM869" s="221"/>
      <c r="BN869" s="221"/>
      <c r="BO869" s="221"/>
      <c r="BP869" s="221"/>
      <c r="BQ869" s="221"/>
      <c r="BR869" s="221"/>
      <c r="BS869" s="221"/>
      <c r="BT869" s="221"/>
      <c r="BU869" s="221"/>
      <c r="BV869" s="221"/>
      <c r="BW869" s="221"/>
      <c r="BX869" s="221"/>
      <c r="BY869" s="221"/>
      <c r="BZ869" s="221"/>
      <c r="CA869" s="221"/>
    </row>
    <row r="870" spans="1:79" ht="20.100000000000001" customHeight="1">
      <c r="A870" s="291" t="str">
        <f>IF(resultats_francais!A870="","",resultats_francais!A870)</f>
        <v/>
      </c>
      <c r="B870" s="121"/>
      <c r="C870" s="122"/>
      <c r="D870" s="123"/>
      <c r="E870" s="121"/>
      <c r="F870" s="122"/>
      <c r="G870" s="122"/>
      <c r="H870" s="124"/>
      <c r="I870" s="240"/>
      <c r="J870" s="121"/>
      <c r="K870" s="122"/>
      <c r="L870" s="124"/>
      <c r="M870" s="121"/>
      <c r="N870" s="122"/>
      <c r="O870" s="122"/>
      <c r="P870" s="122"/>
      <c r="Q870" s="122"/>
      <c r="R870" s="124"/>
      <c r="S870" s="121"/>
      <c r="T870" s="124"/>
      <c r="U870" s="121"/>
      <c r="V870" s="122"/>
      <c r="W870" s="122"/>
      <c r="X870" s="124"/>
      <c r="Y870" s="121"/>
      <c r="Z870" s="122"/>
      <c r="AA870" s="124"/>
      <c r="AB870" s="121"/>
      <c r="AC870" s="122"/>
      <c r="AD870" s="124"/>
      <c r="AE870" s="328" t="str">
        <f t="shared" si="117"/>
        <v/>
      </c>
      <c r="AF870" s="328" t="str">
        <f t="shared" si="118"/>
        <v/>
      </c>
      <c r="AG870" s="328" t="str">
        <f t="shared" si="119"/>
        <v/>
      </c>
      <c r="AH870" s="328" t="str">
        <f t="shared" si="120"/>
        <v/>
      </c>
      <c r="AI870" s="328" t="str">
        <f t="shared" si="121"/>
        <v/>
      </c>
      <c r="AJ870" s="328" t="str">
        <f t="shared" si="122"/>
        <v/>
      </c>
      <c r="AK870" s="328" t="str">
        <f t="shared" si="123"/>
        <v/>
      </c>
      <c r="AL870" s="328" t="str">
        <f t="shared" si="124"/>
        <v/>
      </c>
      <c r="AM870" s="328" t="str">
        <f t="shared" si="125"/>
        <v/>
      </c>
      <c r="AN870" s="221"/>
      <c r="AO870" s="221"/>
      <c r="AP870" s="221"/>
      <c r="AQ870" s="221"/>
      <c r="AR870" s="221"/>
      <c r="AS870" s="221"/>
      <c r="AT870" s="221"/>
      <c r="AU870" s="221"/>
      <c r="AV870" s="221"/>
      <c r="AW870" s="221"/>
      <c r="AX870" s="221"/>
      <c r="AY870" s="221"/>
      <c r="AZ870" s="221"/>
      <c r="BA870" s="221"/>
      <c r="BB870" s="221"/>
      <c r="BC870" s="221"/>
      <c r="BD870" s="221"/>
      <c r="BE870" s="221"/>
      <c r="BF870" s="221"/>
      <c r="BG870" s="221"/>
      <c r="BH870" s="221"/>
      <c r="BI870" s="221"/>
      <c r="BJ870" s="221"/>
      <c r="BK870" s="221"/>
      <c r="BL870" s="221"/>
      <c r="BM870" s="221"/>
      <c r="BN870" s="221"/>
      <c r="BO870" s="221"/>
      <c r="BP870" s="221"/>
      <c r="BQ870" s="221"/>
      <c r="BR870" s="221"/>
      <c r="BS870" s="221"/>
      <c r="BT870" s="221"/>
      <c r="BU870" s="221"/>
      <c r="BV870" s="221"/>
      <c r="BW870" s="221"/>
      <c r="BX870" s="221"/>
      <c r="BY870" s="221"/>
      <c r="BZ870" s="221"/>
      <c r="CA870" s="221"/>
    </row>
    <row r="871" spans="1:79" ht="20.100000000000001" customHeight="1">
      <c r="A871" s="291" t="str">
        <f>IF(resultats_francais!A871="","",resultats_francais!A871)</f>
        <v/>
      </c>
      <c r="B871" s="121"/>
      <c r="C871" s="122"/>
      <c r="D871" s="123"/>
      <c r="E871" s="121"/>
      <c r="F871" s="122"/>
      <c r="G871" s="122"/>
      <c r="H871" s="124"/>
      <c r="I871" s="240"/>
      <c r="J871" s="121"/>
      <c r="K871" s="122"/>
      <c r="L871" s="124"/>
      <c r="M871" s="121"/>
      <c r="N871" s="122"/>
      <c r="O871" s="122"/>
      <c r="P871" s="122"/>
      <c r="Q871" s="122"/>
      <c r="R871" s="124"/>
      <c r="S871" s="121"/>
      <c r="T871" s="124"/>
      <c r="U871" s="121"/>
      <c r="V871" s="122"/>
      <c r="W871" s="122"/>
      <c r="X871" s="124"/>
      <c r="Y871" s="121"/>
      <c r="Z871" s="122"/>
      <c r="AA871" s="124"/>
      <c r="AB871" s="121"/>
      <c r="AC871" s="122"/>
      <c r="AD871" s="124"/>
      <c r="AE871" s="328" t="str">
        <f t="shared" si="117"/>
        <v/>
      </c>
      <c r="AF871" s="328" t="str">
        <f t="shared" si="118"/>
        <v/>
      </c>
      <c r="AG871" s="328" t="str">
        <f t="shared" si="119"/>
        <v/>
      </c>
      <c r="AH871" s="328" t="str">
        <f t="shared" si="120"/>
        <v/>
      </c>
      <c r="AI871" s="328" t="str">
        <f t="shared" si="121"/>
        <v/>
      </c>
      <c r="AJ871" s="328" t="str">
        <f t="shared" si="122"/>
        <v/>
      </c>
      <c r="AK871" s="328" t="str">
        <f t="shared" si="123"/>
        <v/>
      </c>
      <c r="AL871" s="328" t="str">
        <f t="shared" si="124"/>
        <v/>
      </c>
      <c r="AM871" s="328" t="str">
        <f t="shared" si="125"/>
        <v/>
      </c>
      <c r="AN871" s="221"/>
      <c r="AO871" s="221"/>
      <c r="AP871" s="221"/>
      <c r="AQ871" s="221"/>
      <c r="AR871" s="221"/>
      <c r="AS871" s="221"/>
      <c r="AT871" s="221"/>
      <c r="AU871" s="221"/>
      <c r="AV871" s="221"/>
      <c r="AW871" s="221"/>
      <c r="AX871" s="221"/>
      <c r="AY871" s="221"/>
      <c r="AZ871" s="221"/>
      <c r="BA871" s="221"/>
      <c r="BB871" s="221"/>
      <c r="BC871" s="221"/>
      <c r="BD871" s="221"/>
      <c r="BE871" s="221"/>
      <c r="BF871" s="221"/>
      <c r="BG871" s="221"/>
      <c r="BH871" s="221"/>
      <c r="BI871" s="221"/>
      <c r="BJ871" s="221"/>
      <c r="BK871" s="221"/>
      <c r="BL871" s="221"/>
      <c r="BM871" s="221"/>
      <c r="BN871" s="221"/>
      <c r="BO871" s="221"/>
      <c r="BP871" s="221"/>
      <c r="BQ871" s="221"/>
      <c r="BR871" s="221"/>
      <c r="BS871" s="221"/>
      <c r="BT871" s="221"/>
      <c r="BU871" s="221"/>
      <c r="BV871" s="221"/>
      <c r="BW871" s="221"/>
      <c r="BX871" s="221"/>
      <c r="BY871" s="221"/>
      <c r="BZ871" s="221"/>
      <c r="CA871" s="221"/>
    </row>
    <row r="872" spans="1:79" ht="20.100000000000001" customHeight="1">
      <c r="A872" s="291" t="str">
        <f>IF(resultats_francais!A872="","",resultats_francais!A872)</f>
        <v/>
      </c>
      <c r="B872" s="121"/>
      <c r="C872" s="122"/>
      <c r="D872" s="123"/>
      <c r="E872" s="121"/>
      <c r="F872" s="122"/>
      <c r="G872" s="122"/>
      <c r="H872" s="124"/>
      <c r="I872" s="240"/>
      <c r="J872" s="121"/>
      <c r="K872" s="122"/>
      <c r="L872" s="124"/>
      <c r="M872" s="121"/>
      <c r="N872" s="122"/>
      <c r="O872" s="122"/>
      <c r="P872" s="122"/>
      <c r="Q872" s="122"/>
      <c r="R872" s="124"/>
      <c r="S872" s="121"/>
      <c r="T872" s="124"/>
      <c r="U872" s="121"/>
      <c r="V872" s="122"/>
      <c r="W872" s="122"/>
      <c r="X872" s="124"/>
      <c r="Y872" s="121"/>
      <c r="Z872" s="122"/>
      <c r="AA872" s="124"/>
      <c r="AB872" s="121"/>
      <c r="AC872" s="122"/>
      <c r="AD872" s="124"/>
      <c r="AE872" s="328" t="str">
        <f t="shared" si="117"/>
        <v/>
      </c>
      <c r="AF872" s="328" t="str">
        <f t="shared" si="118"/>
        <v/>
      </c>
      <c r="AG872" s="328" t="str">
        <f t="shared" si="119"/>
        <v/>
      </c>
      <c r="AH872" s="328" t="str">
        <f t="shared" si="120"/>
        <v/>
      </c>
      <c r="AI872" s="328" t="str">
        <f t="shared" si="121"/>
        <v/>
      </c>
      <c r="AJ872" s="328" t="str">
        <f t="shared" si="122"/>
        <v/>
      </c>
      <c r="AK872" s="328" t="str">
        <f t="shared" si="123"/>
        <v/>
      </c>
      <c r="AL872" s="328" t="str">
        <f t="shared" si="124"/>
        <v/>
      </c>
      <c r="AM872" s="328" t="str">
        <f t="shared" si="125"/>
        <v/>
      </c>
      <c r="AN872" s="221"/>
      <c r="AO872" s="221"/>
      <c r="AP872" s="221"/>
      <c r="AQ872" s="221"/>
      <c r="AR872" s="221"/>
      <c r="AS872" s="221"/>
      <c r="AT872" s="221"/>
      <c r="AU872" s="221"/>
      <c r="AV872" s="221"/>
      <c r="AW872" s="221"/>
      <c r="AX872" s="221"/>
      <c r="AY872" s="221"/>
      <c r="AZ872" s="221"/>
      <c r="BA872" s="221"/>
      <c r="BB872" s="221"/>
      <c r="BC872" s="221"/>
      <c r="BD872" s="221"/>
      <c r="BE872" s="221"/>
      <c r="BF872" s="221"/>
      <c r="BG872" s="221"/>
      <c r="BH872" s="221"/>
      <c r="BI872" s="221"/>
      <c r="BJ872" s="221"/>
      <c r="BK872" s="221"/>
      <c r="BL872" s="221"/>
      <c r="BM872" s="221"/>
      <c r="BN872" s="221"/>
      <c r="BO872" s="221"/>
      <c r="BP872" s="221"/>
      <c r="BQ872" s="221"/>
      <c r="BR872" s="221"/>
      <c r="BS872" s="221"/>
      <c r="BT872" s="221"/>
      <c r="BU872" s="221"/>
      <c r="BV872" s="221"/>
      <c r="BW872" s="221"/>
      <c r="BX872" s="221"/>
      <c r="BY872" s="221"/>
      <c r="BZ872" s="221"/>
      <c r="CA872" s="221"/>
    </row>
    <row r="873" spans="1:79" ht="20.100000000000001" customHeight="1">
      <c r="A873" s="291" t="str">
        <f>IF(resultats_francais!A873="","",resultats_francais!A873)</f>
        <v/>
      </c>
      <c r="B873" s="121"/>
      <c r="C873" s="122"/>
      <c r="D873" s="123"/>
      <c r="E873" s="121"/>
      <c r="F873" s="122"/>
      <c r="G873" s="122"/>
      <c r="H873" s="124"/>
      <c r="I873" s="240"/>
      <c r="J873" s="121"/>
      <c r="K873" s="122"/>
      <c r="L873" s="124"/>
      <c r="M873" s="121"/>
      <c r="N873" s="122"/>
      <c r="O873" s="122"/>
      <c r="P873" s="122"/>
      <c r="Q873" s="122"/>
      <c r="R873" s="124"/>
      <c r="S873" s="121"/>
      <c r="T873" s="124"/>
      <c r="U873" s="121"/>
      <c r="V873" s="122"/>
      <c r="W873" s="122"/>
      <c r="X873" s="124"/>
      <c r="Y873" s="121"/>
      <c r="Z873" s="122"/>
      <c r="AA873" s="124"/>
      <c r="AB873" s="121"/>
      <c r="AC873" s="122"/>
      <c r="AD873" s="124"/>
      <c r="AE873" s="328" t="str">
        <f t="shared" si="117"/>
        <v/>
      </c>
      <c r="AF873" s="328" t="str">
        <f t="shared" si="118"/>
        <v/>
      </c>
      <c r="AG873" s="328" t="str">
        <f t="shared" si="119"/>
        <v/>
      </c>
      <c r="AH873" s="328" t="str">
        <f t="shared" si="120"/>
        <v/>
      </c>
      <c r="AI873" s="328" t="str">
        <f t="shared" si="121"/>
        <v/>
      </c>
      <c r="AJ873" s="328" t="str">
        <f t="shared" si="122"/>
        <v/>
      </c>
      <c r="AK873" s="328" t="str">
        <f t="shared" si="123"/>
        <v/>
      </c>
      <c r="AL873" s="328" t="str">
        <f t="shared" si="124"/>
        <v/>
      </c>
      <c r="AM873" s="328" t="str">
        <f t="shared" si="125"/>
        <v/>
      </c>
      <c r="AN873" s="221"/>
      <c r="AO873" s="221"/>
      <c r="AP873" s="221"/>
      <c r="AQ873" s="221"/>
      <c r="AR873" s="221"/>
      <c r="AS873" s="221"/>
      <c r="AT873" s="221"/>
      <c r="AU873" s="221"/>
      <c r="AV873" s="221"/>
      <c r="AW873" s="221"/>
      <c r="AX873" s="221"/>
      <c r="AY873" s="221"/>
      <c r="AZ873" s="221"/>
      <c r="BA873" s="221"/>
      <c r="BB873" s="221"/>
      <c r="BC873" s="221"/>
      <c r="BD873" s="221"/>
      <c r="BE873" s="221"/>
      <c r="BF873" s="221"/>
      <c r="BG873" s="221"/>
      <c r="BH873" s="221"/>
      <c r="BI873" s="221"/>
      <c r="BJ873" s="221"/>
      <c r="BK873" s="221"/>
      <c r="BL873" s="221"/>
      <c r="BM873" s="221"/>
      <c r="BN873" s="221"/>
      <c r="BO873" s="221"/>
      <c r="BP873" s="221"/>
      <c r="BQ873" s="221"/>
      <c r="BR873" s="221"/>
      <c r="BS873" s="221"/>
      <c r="BT873" s="221"/>
      <c r="BU873" s="221"/>
      <c r="BV873" s="221"/>
      <c r="BW873" s="221"/>
      <c r="BX873" s="221"/>
      <c r="BY873" s="221"/>
      <c r="BZ873" s="221"/>
      <c r="CA873" s="221"/>
    </row>
    <row r="874" spans="1:79" ht="20.100000000000001" customHeight="1">
      <c r="A874" s="291" t="str">
        <f>IF(resultats_francais!A874="","",resultats_francais!A874)</f>
        <v/>
      </c>
      <c r="B874" s="121"/>
      <c r="C874" s="122"/>
      <c r="D874" s="123"/>
      <c r="E874" s="121"/>
      <c r="F874" s="122"/>
      <c r="G874" s="122"/>
      <c r="H874" s="124"/>
      <c r="I874" s="240"/>
      <c r="J874" s="121"/>
      <c r="K874" s="122"/>
      <c r="L874" s="124"/>
      <c r="M874" s="121"/>
      <c r="N874" s="122"/>
      <c r="O874" s="122"/>
      <c r="P874" s="122"/>
      <c r="Q874" s="122"/>
      <c r="R874" s="124"/>
      <c r="S874" s="121"/>
      <c r="T874" s="124"/>
      <c r="U874" s="121"/>
      <c r="V874" s="122"/>
      <c r="W874" s="122"/>
      <c r="X874" s="124"/>
      <c r="Y874" s="121"/>
      <c r="Z874" s="122"/>
      <c r="AA874" s="124"/>
      <c r="AB874" s="121"/>
      <c r="AC874" s="122"/>
      <c r="AD874" s="124"/>
      <c r="AE874" s="328" t="str">
        <f t="shared" si="117"/>
        <v/>
      </c>
      <c r="AF874" s="328" t="str">
        <f t="shared" si="118"/>
        <v/>
      </c>
      <c r="AG874" s="328" t="str">
        <f t="shared" si="119"/>
        <v/>
      </c>
      <c r="AH874" s="328" t="str">
        <f t="shared" si="120"/>
        <v/>
      </c>
      <c r="AI874" s="328" t="str">
        <f t="shared" si="121"/>
        <v/>
      </c>
      <c r="AJ874" s="328" t="str">
        <f t="shared" si="122"/>
        <v/>
      </c>
      <c r="AK874" s="328" t="str">
        <f t="shared" si="123"/>
        <v/>
      </c>
      <c r="AL874" s="328" t="str">
        <f t="shared" si="124"/>
        <v/>
      </c>
      <c r="AM874" s="328" t="str">
        <f t="shared" si="125"/>
        <v/>
      </c>
      <c r="AN874" s="221"/>
      <c r="AO874" s="221"/>
      <c r="AP874" s="221"/>
      <c r="AQ874" s="221"/>
      <c r="AR874" s="221"/>
      <c r="AS874" s="221"/>
      <c r="AT874" s="221"/>
      <c r="AU874" s="221"/>
      <c r="AV874" s="221"/>
      <c r="AW874" s="221"/>
      <c r="AX874" s="221"/>
      <c r="AY874" s="221"/>
      <c r="AZ874" s="221"/>
      <c r="BA874" s="221"/>
      <c r="BB874" s="221"/>
      <c r="BC874" s="221"/>
      <c r="BD874" s="221"/>
      <c r="BE874" s="221"/>
      <c r="BF874" s="221"/>
      <c r="BG874" s="221"/>
      <c r="BH874" s="221"/>
      <c r="BI874" s="221"/>
      <c r="BJ874" s="221"/>
      <c r="BK874" s="221"/>
      <c r="BL874" s="221"/>
      <c r="BM874" s="221"/>
      <c r="BN874" s="221"/>
      <c r="BO874" s="221"/>
      <c r="BP874" s="221"/>
      <c r="BQ874" s="221"/>
      <c r="BR874" s="221"/>
      <c r="BS874" s="221"/>
      <c r="BT874" s="221"/>
      <c r="BU874" s="221"/>
      <c r="BV874" s="221"/>
      <c r="BW874" s="221"/>
      <c r="BX874" s="221"/>
      <c r="BY874" s="221"/>
      <c r="BZ874" s="221"/>
      <c r="CA874" s="221"/>
    </row>
    <row r="875" spans="1:79" ht="20.100000000000001" customHeight="1">
      <c r="A875" s="291" t="str">
        <f>IF(resultats_francais!A875="","",resultats_francais!A875)</f>
        <v/>
      </c>
      <c r="B875" s="121"/>
      <c r="C875" s="122"/>
      <c r="D875" s="123"/>
      <c r="E875" s="121"/>
      <c r="F875" s="122"/>
      <c r="G875" s="122"/>
      <c r="H875" s="124"/>
      <c r="I875" s="240"/>
      <c r="J875" s="121"/>
      <c r="K875" s="122"/>
      <c r="L875" s="124"/>
      <c r="M875" s="121"/>
      <c r="N875" s="122"/>
      <c r="O875" s="122"/>
      <c r="P875" s="122"/>
      <c r="Q875" s="122"/>
      <c r="R875" s="124"/>
      <c r="S875" s="121"/>
      <c r="T875" s="124"/>
      <c r="U875" s="121"/>
      <c r="V875" s="122"/>
      <c r="W875" s="122"/>
      <c r="X875" s="124"/>
      <c r="Y875" s="121"/>
      <c r="Z875" s="122"/>
      <c r="AA875" s="124"/>
      <c r="AB875" s="121"/>
      <c r="AC875" s="122"/>
      <c r="AD875" s="124"/>
      <c r="AE875" s="328" t="str">
        <f t="shared" si="117"/>
        <v/>
      </c>
      <c r="AF875" s="328" t="str">
        <f t="shared" si="118"/>
        <v/>
      </c>
      <c r="AG875" s="328" t="str">
        <f t="shared" si="119"/>
        <v/>
      </c>
      <c r="AH875" s="328" t="str">
        <f t="shared" si="120"/>
        <v/>
      </c>
      <c r="AI875" s="328" t="str">
        <f t="shared" si="121"/>
        <v/>
      </c>
      <c r="AJ875" s="328" t="str">
        <f t="shared" si="122"/>
        <v/>
      </c>
      <c r="AK875" s="328" t="str">
        <f t="shared" si="123"/>
        <v/>
      </c>
      <c r="AL875" s="328" t="str">
        <f t="shared" si="124"/>
        <v/>
      </c>
      <c r="AM875" s="328" t="str">
        <f t="shared" si="125"/>
        <v/>
      </c>
      <c r="AN875" s="221"/>
      <c r="AO875" s="221"/>
      <c r="AP875" s="221"/>
      <c r="AQ875" s="221"/>
      <c r="AR875" s="221"/>
      <c r="AS875" s="221"/>
      <c r="AT875" s="221"/>
      <c r="AU875" s="221"/>
      <c r="AV875" s="221"/>
      <c r="AW875" s="221"/>
      <c r="AX875" s="221"/>
      <c r="AY875" s="221"/>
      <c r="AZ875" s="221"/>
      <c r="BA875" s="221"/>
      <c r="BB875" s="221"/>
      <c r="BC875" s="221"/>
      <c r="BD875" s="221"/>
      <c r="BE875" s="221"/>
      <c r="BF875" s="221"/>
      <c r="BG875" s="221"/>
      <c r="BH875" s="221"/>
      <c r="BI875" s="221"/>
      <c r="BJ875" s="221"/>
      <c r="BK875" s="221"/>
      <c r="BL875" s="221"/>
      <c r="BM875" s="221"/>
      <c r="BN875" s="221"/>
      <c r="BO875" s="221"/>
      <c r="BP875" s="221"/>
      <c r="BQ875" s="221"/>
      <c r="BR875" s="221"/>
      <c r="BS875" s="221"/>
      <c r="BT875" s="221"/>
      <c r="BU875" s="221"/>
      <c r="BV875" s="221"/>
      <c r="BW875" s="221"/>
      <c r="BX875" s="221"/>
      <c r="BY875" s="221"/>
      <c r="BZ875" s="221"/>
      <c r="CA875" s="221"/>
    </row>
    <row r="876" spans="1:79" ht="20.100000000000001" customHeight="1">
      <c r="A876" s="291" t="str">
        <f>IF(resultats_francais!A876="","",resultats_francais!A876)</f>
        <v/>
      </c>
      <c r="B876" s="121"/>
      <c r="C876" s="122"/>
      <c r="D876" s="123"/>
      <c r="E876" s="121"/>
      <c r="F876" s="122"/>
      <c r="G876" s="122"/>
      <c r="H876" s="124"/>
      <c r="I876" s="240"/>
      <c r="J876" s="121"/>
      <c r="K876" s="122"/>
      <c r="L876" s="124"/>
      <c r="M876" s="121"/>
      <c r="N876" s="122"/>
      <c r="O876" s="122"/>
      <c r="P876" s="122"/>
      <c r="Q876" s="122"/>
      <c r="R876" s="124"/>
      <c r="S876" s="121"/>
      <c r="T876" s="124"/>
      <c r="U876" s="121"/>
      <c r="V876" s="122"/>
      <c r="W876" s="122"/>
      <c r="X876" s="124"/>
      <c r="Y876" s="121"/>
      <c r="Z876" s="122"/>
      <c r="AA876" s="124"/>
      <c r="AB876" s="121"/>
      <c r="AC876" s="122"/>
      <c r="AD876" s="124"/>
      <c r="AE876" s="328" t="str">
        <f t="shared" si="117"/>
        <v/>
      </c>
      <c r="AF876" s="328" t="str">
        <f t="shared" si="118"/>
        <v/>
      </c>
      <c r="AG876" s="328" t="str">
        <f t="shared" si="119"/>
        <v/>
      </c>
      <c r="AH876" s="328" t="str">
        <f t="shared" si="120"/>
        <v/>
      </c>
      <c r="AI876" s="328" t="str">
        <f t="shared" si="121"/>
        <v/>
      </c>
      <c r="AJ876" s="328" t="str">
        <f t="shared" si="122"/>
        <v/>
      </c>
      <c r="AK876" s="328" t="str">
        <f t="shared" si="123"/>
        <v/>
      </c>
      <c r="AL876" s="328" t="str">
        <f t="shared" si="124"/>
        <v/>
      </c>
      <c r="AM876" s="328" t="str">
        <f t="shared" si="125"/>
        <v/>
      </c>
      <c r="AN876" s="221"/>
      <c r="AO876" s="221"/>
      <c r="AP876" s="221"/>
      <c r="AQ876" s="221"/>
      <c r="AR876" s="221"/>
      <c r="AS876" s="221"/>
      <c r="AT876" s="221"/>
      <c r="AU876" s="221"/>
      <c r="AV876" s="221"/>
      <c r="AW876" s="221"/>
      <c r="AX876" s="221"/>
      <c r="AY876" s="221"/>
      <c r="AZ876" s="221"/>
      <c r="BA876" s="221"/>
      <c r="BB876" s="221"/>
      <c r="BC876" s="221"/>
      <c r="BD876" s="221"/>
      <c r="BE876" s="221"/>
      <c r="BF876" s="221"/>
      <c r="BG876" s="221"/>
      <c r="BH876" s="221"/>
      <c r="BI876" s="221"/>
      <c r="BJ876" s="221"/>
      <c r="BK876" s="221"/>
      <c r="BL876" s="221"/>
      <c r="BM876" s="221"/>
      <c r="BN876" s="221"/>
      <c r="BO876" s="221"/>
      <c r="BP876" s="221"/>
      <c r="BQ876" s="221"/>
      <c r="BR876" s="221"/>
      <c r="BS876" s="221"/>
      <c r="BT876" s="221"/>
      <c r="BU876" s="221"/>
      <c r="BV876" s="221"/>
      <c r="BW876" s="221"/>
      <c r="BX876" s="221"/>
      <c r="BY876" s="221"/>
      <c r="BZ876" s="221"/>
      <c r="CA876" s="221"/>
    </row>
    <row r="877" spans="1:79" ht="20.100000000000001" customHeight="1">
      <c r="A877" s="291" t="str">
        <f>IF(resultats_francais!A877="","",resultats_francais!A877)</f>
        <v/>
      </c>
      <c r="B877" s="121"/>
      <c r="C877" s="122"/>
      <c r="D877" s="123"/>
      <c r="E877" s="121"/>
      <c r="F877" s="122"/>
      <c r="G877" s="122"/>
      <c r="H877" s="124"/>
      <c r="I877" s="240"/>
      <c r="J877" s="121"/>
      <c r="K877" s="122"/>
      <c r="L877" s="124"/>
      <c r="M877" s="121"/>
      <c r="N877" s="122"/>
      <c r="O877" s="122"/>
      <c r="P877" s="122"/>
      <c r="Q877" s="122"/>
      <c r="R877" s="124"/>
      <c r="S877" s="121"/>
      <c r="T877" s="124"/>
      <c r="U877" s="121"/>
      <c r="V877" s="122"/>
      <c r="W877" s="122"/>
      <c r="X877" s="124"/>
      <c r="Y877" s="121"/>
      <c r="Z877" s="122"/>
      <c r="AA877" s="124"/>
      <c r="AB877" s="121"/>
      <c r="AC877" s="122"/>
      <c r="AD877" s="124"/>
      <c r="AE877" s="328" t="str">
        <f t="shared" si="117"/>
        <v/>
      </c>
      <c r="AF877" s="328" t="str">
        <f t="shared" si="118"/>
        <v/>
      </c>
      <c r="AG877" s="328" t="str">
        <f t="shared" si="119"/>
        <v/>
      </c>
      <c r="AH877" s="328" t="str">
        <f t="shared" si="120"/>
        <v/>
      </c>
      <c r="AI877" s="328" t="str">
        <f t="shared" si="121"/>
        <v/>
      </c>
      <c r="AJ877" s="328" t="str">
        <f t="shared" si="122"/>
        <v/>
      </c>
      <c r="AK877" s="328" t="str">
        <f t="shared" si="123"/>
        <v/>
      </c>
      <c r="AL877" s="328" t="str">
        <f t="shared" si="124"/>
        <v/>
      </c>
      <c r="AM877" s="328" t="str">
        <f t="shared" si="125"/>
        <v/>
      </c>
      <c r="AN877" s="221"/>
      <c r="AO877" s="221"/>
      <c r="AP877" s="221"/>
      <c r="AQ877" s="221"/>
      <c r="AR877" s="221"/>
      <c r="AS877" s="221"/>
      <c r="AT877" s="221"/>
      <c r="AU877" s="221"/>
      <c r="AV877" s="221"/>
      <c r="AW877" s="221"/>
      <c r="AX877" s="221"/>
      <c r="AY877" s="221"/>
      <c r="AZ877" s="221"/>
      <c r="BA877" s="221"/>
      <c r="BB877" s="221"/>
      <c r="BC877" s="221"/>
      <c r="BD877" s="221"/>
      <c r="BE877" s="221"/>
      <c r="BF877" s="221"/>
      <c r="BG877" s="221"/>
      <c r="BH877" s="221"/>
      <c r="BI877" s="221"/>
      <c r="BJ877" s="221"/>
      <c r="BK877" s="221"/>
      <c r="BL877" s="221"/>
      <c r="BM877" s="221"/>
      <c r="BN877" s="221"/>
      <c r="BO877" s="221"/>
      <c r="BP877" s="221"/>
      <c r="BQ877" s="221"/>
      <c r="BR877" s="221"/>
      <c r="BS877" s="221"/>
      <c r="BT877" s="221"/>
      <c r="BU877" s="221"/>
      <c r="BV877" s="221"/>
      <c r="BW877" s="221"/>
      <c r="BX877" s="221"/>
      <c r="BY877" s="221"/>
      <c r="BZ877" s="221"/>
      <c r="CA877" s="221"/>
    </row>
    <row r="878" spans="1:79" ht="20.100000000000001" customHeight="1">
      <c r="A878" s="291" t="str">
        <f>IF(resultats_francais!A878="","",resultats_francais!A878)</f>
        <v/>
      </c>
      <c r="B878" s="121"/>
      <c r="C878" s="122"/>
      <c r="D878" s="123"/>
      <c r="E878" s="121"/>
      <c r="F878" s="122"/>
      <c r="G878" s="122"/>
      <c r="H878" s="124"/>
      <c r="I878" s="240"/>
      <c r="J878" s="121"/>
      <c r="K878" s="122"/>
      <c r="L878" s="124"/>
      <c r="M878" s="121"/>
      <c r="N878" s="122"/>
      <c r="O878" s="122"/>
      <c r="P878" s="122"/>
      <c r="Q878" s="122"/>
      <c r="R878" s="124"/>
      <c r="S878" s="121"/>
      <c r="T878" s="124"/>
      <c r="U878" s="121"/>
      <c r="V878" s="122"/>
      <c r="W878" s="122"/>
      <c r="X878" s="124"/>
      <c r="Y878" s="121"/>
      <c r="Z878" s="122"/>
      <c r="AA878" s="124"/>
      <c r="AB878" s="121"/>
      <c r="AC878" s="122"/>
      <c r="AD878" s="124"/>
      <c r="AE878" s="328" t="str">
        <f t="shared" si="117"/>
        <v/>
      </c>
      <c r="AF878" s="328" t="str">
        <f t="shared" si="118"/>
        <v/>
      </c>
      <c r="AG878" s="328" t="str">
        <f t="shared" si="119"/>
        <v/>
      </c>
      <c r="AH878" s="328" t="str">
        <f t="shared" si="120"/>
        <v/>
      </c>
      <c r="AI878" s="328" t="str">
        <f t="shared" si="121"/>
        <v/>
      </c>
      <c r="AJ878" s="328" t="str">
        <f t="shared" si="122"/>
        <v/>
      </c>
      <c r="AK878" s="328" t="str">
        <f t="shared" si="123"/>
        <v/>
      </c>
      <c r="AL878" s="328" t="str">
        <f t="shared" si="124"/>
        <v/>
      </c>
      <c r="AM878" s="328" t="str">
        <f t="shared" si="125"/>
        <v/>
      </c>
      <c r="AN878" s="221"/>
      <c r="AO878" s="221"/>
      <c r="AP878" s="221"/>
      <c r="AQ878" s="221"/>
      <c r="AR878" s="221"/>
      <c r="AS878" s="221"/>
      <c r="AT878" s="221"/>
      <c r="AU878" s="221"/>
      <c r="AV878" s="221"/>
      <c r="AW878" s="221"/>
      <c r="AX878" s="221"/>
      <c r="AY878" s="221"/>
      <c r="AZ878" s="221"/>
      <c r="BA878" s="221"/>
      <c r="BB878" s="221"/>
      <c r="BC878" s="221"/>
      <c r="BD878" s="221"/>
      <c r="BE878" s="221"/>
      <c r="BF878" s="221"/>
      <c r="BG878" s="221"/>
      <c r="BH878" s="221"/>
      <c r="BI878" s="221"/>
      <c r="BJ878" s="221"/>
      <c r="BK878" s="221"/>
      <c r="BL878" s="221"/>
      <c r="BM878" s="221"/>
      <c r="BN878" s="221"/>
      <c r="BO878" s="221"/>
      <c r="BP878" s="221"/>
      <c r="BQ878" s="221"/>
      <c r="BR878" s="221"/>
      <c r="BS878" s="221"/>
      <c r="BT878" s="221"/>
      <c r="BU878" s="221"/>
      <c r="BV878" s="221"/>
      <c r="BW878" s="221"/>
      <c r="BX878" s="221"/>
      <c r="BY878" s="221"/>
      <c r="BZ878" s="221"/>
      <c r="CA878" s="221"/>
    </row>
    <row r="879" spans="1:79" ht="20.100000000000001" customHeight="1">
      <c r="A879" s="291" t="str">
        <f>IF(resultats_francais!A879="","",resultats_francais!A879)</f>
        <v/>
      </c>
      <c r="B879" s="121"/>
      <c r="C879" s="122"/>
      <c r="D879" s="123"/>
      <c r="E879" s="121"/>
      <c r="F879" s="122"/>
      <c r="G879" s="122"/>
      <c r="H879" s="124"/>
      <c r="I879" s="240"/>
      <c r="J879" s="121"/>
      <c r="K879" s="122"/>
      <c r="L879" s="124"/>
      <c r="M879" s="121"/>
      <c r="N879" s="122"/>
      <c r="O879" s="122"/>
      <c r="P879" s="122"/>
      <c r="Q879" s="122"/>
      <c r="R879" s="124"/>
      <c r="S879" s="121"/>
      <c r="T879" s="124"/>
      <c r="U879" s="121"/>
      <c r="V879" s="122"/>
      <c r="W879" s="122"/>
      <c r="X879" s="124"/>
      <c r="Y879" s="121"/>
      <c r="Z879" s="122"/>
      <c r="AA879" s="124"/>
      <c r="AB879" s="121"/>
      <c r="AC879" s="122"/>
      <c r="AD879" s="124"/>
      <c r="AE879" s="328" t="str">
        <f t="shared" si="117"/>
        <v/>
      </c>
      <c r="AF879" s="328" t="str">
        <f t="shared" si="118"/>
        <v/>
      </c>
      <c r="AG879" s="328" t="str">
        <f t="shared" si="119"/>
        <v/>
      </c>
      <c r="AH879" s="328" t="str">
        <f t="shared" si="120"/>
        <v/>
      </c>
      <c r="AI879" s="328" t="str">
        <f t="shared" si="121"/>
        <v/>
      </c>
      <c r="AJ879" s="328" t="str">
        <f t="shared" si="122"/>
        <v/>
      </c>
      <c r="AK879" s="328" t="str">
        <f t="shared" si="123"/>
        <v/>
      </c>
      <c r="AL879" s="328" t="str">
        <f t="shared" si="124"/>
        <v/>
      </c>
      <c r="AM879" s="328" t="str">
        <f t="shared" si="125"/>
        <v/>
      </c>
      <c r="AN879" s="221"/>
      <c r="AO879" s="221"/>
      <c r="AP879" s="221"/>
      <c r="AQ879" s="221"/>
      <c r="AR879" s="221"/>
      <c r="AS879" s="221"/>
      <c r="AT879" s="221"/>
      <c r="AU879" s="221"/>
      <c r="AV879" s="221"/>
      <c r="AW879" s="221"/>
      <c r="AX879" s="221"/>
      <c r="AY879" s="221"/>
      <c r="AZ879" s="221"/>
      <c r="BA879" s="221"/>
      <c r="BB879" s="221"/>
      <c r="BC879" s="221"/>
      <c r="BD879" s="221"/>
      <c r="BE879" s="221"/>
      <c r="BF879" s="221"/>
      <c r="BG879" s="221"/>
      <c r="BH879" s="221"/>
      <c r="BI879" s="221"/>
      <c r="BJ879" s="221"/>
      <c r="BK879" s="221"/>
      <c r="BL879" s="221"/>
      <c r="BM879" s="221"/>
      <c r="BN879" s="221"/>
      <c r="BO879" s="221"/>
      <c r="BP879" s="221"/>
      <c r="BQ879" s="221"/>
      <c r="BR879" s="221"/>
      <c r="BS879" s="221"/>
      <c r="BT879" s="221"/>
      <c r="BU879" s="221"/>
      <c r="BV879" s="221"/>
      <c r="BW879" s="221"/>
      <c r="BX879" s="221"/>
      <c r="BY879" s="221"/>
      <c r="BZ879" s="221"/>
      <c r="CA879" s="221"/>
    </row>
    <row r="880" spans="1:79" ht="20.100000000000001" customHeight="1">
      <c r="A880" s="291" t="str">
        <f>IF(resultats_francais!A880="","",resultats_francais!A880)</f>
        <v/>
      </c>
      <c r="B880" s="121"/>
      <c r="C880" s="122"/>
      <c r="D880" s="123"/>
      <c r="E880" s="121"/>
      <c r="F880" s="122"/>
      <c r="G880" s="122"/>
      <c r="H880" s="124"/>
      <c r="I880" s="240"/>
      <c r="J880" s="121"/>
      <c r="K880" s="122"/>
      <c r="L880" s="124"/>
      <c r="M880" s="121"/>
      <c r="N880" s="122"/>
      <c r="O880" s="122"/>
      <c r="P880" s="122"/>
      <c r="Q880" s="122"/>
      <c r="R880" s="124"/>
      <c r="S880" s="121"/>
      <c r="T880" s="124"/>
      <c r="U880" s="121"/>
      <c r="V880" s="122"/>
      <c r="W880" s="122"/>
      <c r="X880" s="124"/>
      <c r="Y880" s="121"/>
      <c r="Z880" s="122"/>
      <c r="AA880" s="124"/>
      <c r="AB880" s="121"/>
      <c r="AC880" s="122"/>
      <c r="AD880" s="124"/>
      <c r="AE880" s="328" t="str">
        <f t="shared" si="117"/>
        <v/>
      </c>
      <c r="AF880" s="328" t="str">
        <f t="shared" si="118"/>
        <v/>
      </c>
      <c r="AG880" s="328" t="str">
        <f t="shared" si="119"/>
        <v/>
      </c>
      <c r="AH880" s="328" t="str">
        <f t="shared" si="120"/>
        <v/>
      </c>
      <c r="AI880" s="328" t="str">
        <f t="shared" si="121"/>
        <v/>
      </c>
      <c r="AJ880" s="328" t="str">
        <f t="shared" si="122"/>
        <v/>
      </c>
      <c r="AK880" s="328" t="str">
        <f t="shared" si="123"/>
        <v/>
      </c>
      <c r="AL880" s="328" t="str">
        <f t="shared" si="124"/>
        <v/>
      </c>
      <c r="AM880" s="328" t="str">
        <f t="shared" si="125"/>
        <v/>
      </c>
      <c r="AN880" s="221"/>
      <c r="AO880" s="221"/>
      <c r="AP880" s="221"/>
      <c r="AQ880" s="221"/>
      <c r="AR880" s="221"/>
      <c r="AS880" s="221"/>
      <c r="AT880" s="221"/>
      <c r="AU880" s="221"/>
      <c r="AV880" s="221"/>
      <c r="AW880" s="221"/>
      <c r="AX880" s="221"/>
      <c r="AY880" s="221"/>
      <c r="AZ880" s="221"/>
      <c r="BA880" s="221"/>
      <c r="BB880" s="221"/>
      <c r="BC880" s="221"/>
      <c r="BD880" s="221"/>
      <c r="BE880" s="221"/>
      <c r="BF880" s="221"/>
      <c r="BG880" s="221"/>
      <c r="BH880" s="221"/>
      <c r="BI880" s="221"/>
      <c r="BJ880" s="221"/>
      <c r="BK880" s="221"/>
      <c r="BL880" s="221"/>
      <c r="BM880" s="221"/>
      <c r="BN880" s="221"/>
      <c r="BO880" s="221"/>
      <c r="BP880" s="221"/>
      <c r="BQ880" s="221"/>
      <c r="BR880" s="221"/>
      <c r="BS880" s="221"/>
      <c r="BT880" s="221"/>
      <c r="BU880" s="221"/>
      <c r="BV880" s="221"/>
      <c r="BW880" s="221"/>
      <c r="BX880" s="221"/>
      <c r="BY880" s="221"/>
      <c r="BZ880" s="221"/>
      <c r="CA880" s="221"/>
    </row>
    <row r="881" spans="1:79" ht="20.100000000000001" customHeight="1">
      <c r="A881" s="291" t="str">
        <f>IF(resultats_francais!A881="","",resultats_francais!A881)</f>
        <v/>
      </c>
      <c r="B881" s="121"/>
      <c r="C881" s="122"/>
      <c r="D881" s="123"/>
      <c r="E881" s="121"/>
      <c r="F881" s="122"/>
      <c r="G881" s="122"/>
      <c r="H881" s="124"/>
      <c r="I881" s="240"/>
      <c r="J881" s="121"/>
      <c r="K881" s="122"/>
      <c r="L881" s="124"/>
      <c r="M881" s="121"/>
      <c r="N881" s="122"/>
      <c r="O881" s="122"/>
      <c r="P881" s="122"/>
      <c r="Q881" s="122"/>
      <c r="R881" s="124"/>
      <c r="S881" s="121"/>
      <c r="T881" s="124"/>
      <c r="U881" s="121"/>
      <c r="V881" s="122"/>
      <c r="W881" s="122"/>
      <c r="X881" s="124"/>
      <c r="Y881" s="121"/>
      <c r="Z881" s="122"/>
      <c r="AA881" s="124"/>
      <c r="AB881" s="121"/>
      <c r="AC881" s="122"/>
      <c r="AD881" s="124"/>
      <c r="AE881" s="328" t="str">
        <f t="shared" si="117"/>
        <v/>
      </c>
      <c r="AF881" s="328" t="str">
        <f t="shared" si="118"/>
        <v/>
      </c>
      <c r="AG881" s="328" t="str">
        <f t="shared" si="119"/>
        <v/>
      </c>
      <c r="AH881" s="328" t="str">
        <f t="shared" si="120"/>
        <v/>
      </c>
      <c r="AI881" s="328" t="str">
        <f t="shared" si="121"/>
        <v/>
      </c>
      <c r="AJ881" s="328" t="str">
        <f t="shared" si="122"/>
        <v/>
      </c>
      <c r="AK881" s="328" t="str">
        <f t="shared" si="123"/>
        <v/>
      </c>
      <c r="AL881" s="328" t="str">
        <f t="shared" si="124"/>
        <v/>
      </c>
      <c r="AM881" s="328" t="str">
        <f t="shared" si="125"/>
        <v/>
      </c>
      <c r="AN881" s="221"/>
      <c r="AO881" s="221"/>
      <c r="AP881" s="221"/>
      <c r="AQ881" s="221"/>
      <c r="AR881" s="221"/>
      <c r="AS881" s="221"/>
      <c r="AT881" s="221"/>
      <c r="AU881" s="221"/>
      <c r="AV881" s="221"/>
      <c r="AW881" s="221"/>
      <c r="AX881" s="221"/>
      <c r="AY881" s="221"/>
      <c r="AZ881" s="221"/>
      <c r="BA881" s="221"/>
      <c r="BB881" s="221"/>
      <c r="BC881" s="221"/>
      <c r="BD881" s="221"/>
      <c r="BE881" s="221"/>
      <c r="BF881" s="221"/>
      <c r="BG881" s="221"/>
      <c r="BH881" s="221"/>
      <c r="BI881" s="221"/>
      <c r="BJ881" s="221"/>
      <c r="BK881" s="221"/>
      <c r="BL881" s="221"/>
      <c r="BM881" s="221"/>
      <c r="BN881" s="221"/>
      <c r="BO881" s="221"/>
      <c r="BP881" s="221"/>
      <c r="BQ881" s="221"/>
      <c r="BR881" s="221"/>
      <c r="BS881" s="221"/>
      <c r="BT881" s="221"/>
      <c r="BU881" s="221"/>
      <c r="BV881" s="221"/>
      <c r="BW881" s="221"/>
      <c r="BX881" s="221"/>
      <c r="BY881" s="221"/>
      <c r="BZ881" s="221"/>
      <c r="CA881" s="221"/>
    </row>
    <row r="882" spans="1:79" ht="20.100000000000001" customHeight="1">
      <c r="A882" s="291" t="str">
        <f>IF(resultats_francais!A882="","",resultats_francais!A882)</f>
        <v/>
      </c>
      <c r="B882" s="121"/>
      <c r="C882" s="122"/>
      <c r="D882" s="123"/>
      <c r="E882" s="121"/>
      <c r="F882" s="122"/>
      <c r="G882" s="122"/>
      <c r="H882" s="124"/>
      <c r="I882" s="240"/>
      <c r="J882" s="121"/>
      <c r="K882" s="122"/>
      <c r="L882" s="124"/>
      <c r="M882" s="121"/>
      <c r="N882" s="122"/>
      <c r="O882" s="122"/>
      <c r="P882" s="122"/>
      <c r="Q882" s="122"/>
      <c r="R882" s="124"/>
      <c r="S882" s="121"/>
      <c r="T882" s="124"/>
      <c r="U882" s="121"/>
      <c r="V882" s="122"/>
      <c r="W882" s="122"/>
      <c r="X882" s="124"/>
      <c r="Y882" s="121"/>
      <c r="Z882" s="122"/>
      <c r="AA882" s="124"/>
      <c r="AB882" s="121"/>
      <c r="AC882" s="122"/>
      <c r="AD882" s="124"/>
      <c r="AE882" s="328" t="str">
        <f t="shared" si="117"/>
        <v/>
      </c>
      <c r="AF882" s="328" t="str">
        <f t="shared" si="118"/>
        <v/>
      </c>
      <c r="AG882" s="328" t="str">
        <f t="shared" si="119"/>
        <v/>
      </c>
      <c r="AH882" s="328" t="str">
        <f t="shared" si="120"/>
        <v/>
      </c>
      <c r="AI882" s="328" t="str">
        <f t="shared" si="121"/>
        <v/>
      </c>
      <c r="AJ882" s="328" t="str">
        <f t="shared" si="122"/>
        <v/>
      </c>
      <c r="AK882" s="328" t="str">
        <f t="shared" si="123"/>
        <v/>
      </c>
      <c r="AL882" s="328" t="str">
        <f t="shared" si="124"/>
        <v/>
      </c>
      <c r="AM882" s="328" t="str">
        <f t="shared" si="125"/>
        <v/>
      </c>
      <c r="AN882" s="221"/>
      <c r="AO882" s="221"/>
      <c r="AP882" s="221"/>
      <c r="AQ882" s="221"/>
      <c r="AR882" s="221"/>
      <c r="AS882" s="221"/>
      <c r="AT882" s="221"/>
      <c r="AU882" s="221"/>
      <c r="AV882" s="221"/>
      <c r="AW882" s="221"/>
      <c r="AX882" s="221"/>
      <c r="AY882" s="221"/>
      <c r="AZ882" s="221"/>
      <c r="BA882" s="221"/>
      <c r="BB882" s="221"/>
      <c r="BC882" s="221"/>
      <c r="BD882" s="221"/>
      <c r="BE882" s="221"/>
      <c r="BF882" s="221"/>
      <c r="BG882" s="221"/>
      <c r="BH882" s="221"/>
      <c r="BI882" s="221"/>
      <c r="BJ882" s="221"/>
      <c r="BK882" s="221"/>
      <c r="BL882" s="221"/>
      <c r="BM882" s="221"/>
      <c r="BN882" s="221"/>
      <c r="BO882" s="221"/>
      <c r="BP882" s="221"/>
      <c r="BQ882" s="221"/>
      <c r="BR882" s="221"/>
      <c r="BS882" s="221"/>
      <c r="BT882" s="221"/>
      <c r="BU882" s="221"/>
      <c r="BV882" s="221"/>
      <c r="BW882" s="221"/>
      <c r="BX882" s="221"/>
      <c r="BY882" s="221"/>
      <c r="BZ882" s="221"/>
      <c r="CA882" s="221"/>
    </row>
    <row r="883" spans="1:79" ht="20.100000000000001" customHeight="1">
      <c r="A883" s="291" t="str">
        <f>IF(resultats_francais!A883="","",resultats_francais!A883)</f>
        <v/>
      </c>
      <c r="B883" s="121"/>
      <c r="C883" s="122"/>
      <c r="D883" s="123"/>
      <c r="E883" s="121"/>
      <c r="F883" s="122"/>
      <c r="G883" s="122"/>
      <c r="H883" s="124"/>
      <c r="I883" s="240"/>
      <c r="J883" s="121"/>
      <c r="K883" s="122"/>
      <c r="L883" s="124"/>
      <c r="M883" s="121"/>
      <c r="N883" s="122"/>
      <c r="O883" s="122"/>
      <c r="P883" s="122"/>
      <c r="Q883" s="122"/>
      <c r="R883" s="124"/>
      <c r="S883" s="121"/>
      <c r="T883" s="124"/>
      <c r="U883" s="121"/>
      <c r="V883" s="122"/>
      <c r="W883" s="122"/>
      <c r="X883" s="124"/>
      <c r="Y883" s="121"/>
      <c r="Z883" s="122"/>
      <c r="AA883" s="124"/>
      <c r="AB883" s="121"/>
      <c r="AC883" s="122"/>
      <c r="AD883" s="124"/>
      <c r="AE883" s="328" t="str">
        <f t="shared" si="117"/>
        <v/>
      </c>
      <c r="AF883" s="328" t="str">
        <f t="shared" si="118"/>
        <v/>
      </c>
      <c r="AG883" s="328" t="str">
        <f t="shared" si="119"/>
        <v/>
      </c>
      <c r="AH883" s="328" t="str">
        <f t="shared" si="120"/>
        <v/>
      </c>
      <c r="AI883" s="328" t="str">
        <f t="shared" si="121"/>
        <v/>
      </c>
      <c r="AJ883" s="328" t="str">
        <f t="shared" si="122"/>
        <v/>
      </c>
      <c r="AK883" s="328" t="str">
        <f t="shared" si="123"/>
        <v/>
      </c>
      <c r="AL883" s="328" t="str">
        <f t="shared" si="124"/>
        <v/>
      </c>
      <c r="AM883" s="328" t="str">
        <f t="shared" si="125"/>
        <v/>
      </c>
      <c r="AN883" s="221"/>
      <c r="AO883" s="221"/>
      <c r="AP883" s="221"/>
      <c r="AQ883" s="221"/>
      <c r="AR883" s="221"/>
      <c r="AS883" s="221"/>
      <c r="AT883" s="221"/>
      <c r="AU883" s="221"/>
      <c r="AV883" s="221"/>
      <c r="AW883" s="221"/>
      <c r="AX883" s="221"/>
      <c r="AY883" s="221"/>
      <c r="AZ883" s="221"/>
      <c r="BA883" s="221"/>
      <c r="BB883" s="221"/>
      <c r="BC883" s="221"/>
      <c r="BD883" s="221"/>
      <c r="BE883" s="221"/>
      <c r="BF883" s="221"/>
      <c r="BG883" s="221"/>
      <c r="BH883" s="221"/>
      <c r="BI883" s="221"/>
      <c r="BJ883" s="221"/>
      <c r="BK883" s="221"/>
      <c r="BL883" s="221"/>
      <c r="BM883" s="221"/>
      <c r="BN883" s="221"/>
      <c r="BO883" s="221"/>
      <c r="BP883" s="221"/>
      <c r="BQ883" s="221"/>
      <c r="BR883" s="221"/>
      <c r="BS883" s="221"/>
      <c r="BT883" s="221"/>
      <c r="BU883" s="221"/>
      <c r="BV883" s="221"/>
      <c r="BW883" s="221"/>
      <c r="BX883" s="221"/>
      <c r="BY883" s="221"/>
      <c r="BZ883" s="221"/>
      <c r="CA883" s="221"/>
    </row>
    <row r="884" spans="1:79" ht="20.100000000000001" customHeight="1">
      <c r="A884" s="291" t="str">
        <f>IF(resultats_francais!A884="","",resultats_francais!A884)</f>
        <v/>
      </c>
      <c r="B884" s="121"/>
      <c r="C884" s="122"/>
      <c r="D884" s="123"/>
      <c r="E884" s="121"/>
      <c r="F884" s="122"/>
      <c r="G884" s="122"/>
      <c r="H884" s="124"/>
      <c r="I884" s="240"/>
      <c r="J884" s="121"/>
      <c r="K884" s="122"/>
      <c r="L884" s="124"/>
      <c r="M884" s="121"/>
      <c r="N884" s="122"/>
      <c r="O884" s="122"/>
      <c r="P884" s="122"/>
      <c r="Q884" s="122"/>
      <c r="R884" s="124"/>
      <c r="S884" s="121"/>
      <c r="T884" s="124"/>
      <c r="U884" s="121"/>
      <c r="V884" s="122"/>
      <c r="W884" s="122"/>
      <c r="X884" s="124"/>
      <c r="Y884" s="121"/>
      <c r="Z884" s="122"/>
      <c r="AA884" s="124"/>
      <c r="AB884" s="121"/>
      <c r="AC884" s="122"/>
      <c r="AD884" s="124"/>
      <c r="AE884" s="328" t="str">
        <f t="shared" si="117"/>
        <v/>
      </c>
      <c r="AF884" s="328" t="str">
        <f t="shared" si="118"/>
        <v/>
      </c>
      <c r="AG884" s="328" t="str">
        <f t="shared" si="119"/>
        <v/>
      </c>
      <c r="AH884" s="328" t="str">
        <f t="shared" si="120"/>
        <v/>
      </c>
      <c r="AI884" s="328" t="str">
        <f t="shared" si="121"/>
        <v/>
      </c>
      <c r="AJ884" s="328" t="str">
        <f t="shared" si="122"/>
        <v/>
      </c>
      <c r="AK884" s="328" t="str">
        <f t="shared" si="123"/>
        <v/>
      </c>
      <c r="AL884" s="328" t="str">
        <f t="shared" si="124"/>
        <v/>
      </c>
      <c r="AM884" s="328" t="str">
        <f t="shared" si="125"/>
        <v/>
      </c>
      <c r="AN884" s="221"/>
      <c r="AO884" s="221"/>
      <c r="AP884" s="221"/>
      <c r="AQ884" s="221"/>
      <c r="AR884" s="221"/>
      <c r="AS884" s="221"/>
      <c r="AT884" s="221"/>
      <c r="AU884" s="221"/>
      <c r="AV884" s="221"/>
      <c r="AW884" s="221"/>
      <c r="AX884" s="221"/>
      <c r="AY884" s="221"/>
      <c r="AZ884" s="221"/>
      <c r="BA884" s="221"/>
      <c r="BB884" s="221"/>
      <c r="BC884" s="221"/>
      <c r="BD884" s="221"/>
      <c r="BE884" s="221"/>
      <c r="BF884" s="221"/>
      <c r="BG884" s="221"/>
      <c r="BH884" s="221"/>
      <c r="BI884" s="221"/>
      <c r="BJ884" s="221"/>
      <c r="BK884" s="221"/>
      <c r="BL884" s="221"/>
      <c r="BM884" s="221"/>
      <c r="BN884" s="221"/>
      <c r="BO884" s="221"/>
      <c r="BP884" s="221"/>
      <c r="BQ884" s="221"/>
      <c r="BR884" s="221"/>
      <c r="BS884" s="221"/>
      <c r="BT884" s="221"/>
      <c r="BU884" s="221"/>
      <c r="BV884" s="221"/>
      <c r="BW884" s="221"/>
      <c r="BX884" s="221"/>
      <c r="BY884" s="221"/>
      <c r="BZ884" s="221"/>
      <c r="CA884" s="221"/>
    </row>
    <row r="885" spans="1:79" ht="20.100000000000001" customHeight="1">
      <c r="A885" s="291" t="str">
        <f>IF(resultats_francais!A885="","",resultats_francais!A885)</f>
        <v/>
      </c>
      <c r="B885" s="121"/>
      <c r="C885" s="122"/>
      <c r="D885" s="123"/>
      <c r="E885" s="121"/>
      <c r="F885" s="122"/>
      <c r="G885" s="122"/>
      <c r="H885" s="124"/>
      <c r="I885" s="240"/>
      <c r="J885" s="121"/>
      <c r="K885" s="122"/>
      <c r="L885" s="124"/>
      <c r="M885" s="121"/>
      <c r="N885" s="122"/>
      <c r="O885" s="122"/>
      <c r="P885" s="122"/>
      <c r="Q885" s="122"/>
      <c r="R885" s="124"/>
      <c r="S885" s="121"/>
      <c r="T885" s="124"/>
      <c r="U885" s="121"/>
      <c r="V885" s="122"/>
      <c r="W885" s="122"/>
      <c r="X885" s="124"/>
      <c r="Y885" s="121"/>
      <c r="Z885" s="122"/>
      <c r="AA885" s="124"/>
      <c r="AB885" s="121"/>
      <c r="AC885" s="122"/>
      <c r="AD885" s="124"/>
      <c r="AE885" s="328" t="str">
        <f t="shared" si="117"/>
        <v/>
      </c>
      <c r="AF885" s="328" t="str">
        <f t="shared" si="118"/>
        <v/>
      </c>
      <c r="AG885" s="328" t="str">
        <f t="shared" si="119"/>
        <v/>
      </c>
      <c r="AH885" s="328" t="str">
        <f t="shared" si="120"/>
        <v/>
      </c>
      <c r="AI885" s="328" t="str">
        <f t="shared" si="121"/>
        <v/>
      </c>
      <c r="AJ885" s="328" t="str">
        <f t="shared" si="122"/>
        <v/>
      </c>
      <c r="AK885" s="328" t="str">
        <f t="shared" si="123"/>
        <v/>
      </c>
      <c r="AL885" s="328" t="str">
        <f t="shared" si="124"/>
        <v/>
      </c>
      <c r="AM885" s="328" t="str">
        <f t="shared" si="125"/>
        <v/>
      </c>
      <c r="AN885" s="221"/>
      <c r="AO885" s="221"/>
      <c r="AP885" s="221"/>
      <c r="AQ885" s="221"/>
      <c r="AR885" s="221"/>
      <c r="AS885" s="221"/>
      <c r="AT885" s="221"/>
      <c r="AU885" s="221"/>
      <c r="AV885" s="221"/>
      <c r="AW885" s="221"/>
      <c r="AX885" s="221"/>
      <c r="AY885" s="221"/>
      <c r="AZ885" s="221"/>
      <c r="BA885" s="221"/>
      <c r="BB885" s="221"/>
      <c r="BC885" s="221"/>
      <c r="BD885" s="221"/>
      <c r="BE885" s="221"/>
      <c r="BF885" s="221"/>
      <c r="BG885" s="221"/>
      <c r="BH885" s="221"/>
      <c r="BI885" s="221"/>
      <c r="BJ885" s="221"/>
      <c r="BK885" s="221"/>
      <c r="BL885" s="221"/>
      <c r="BM885" s="221"/>
      <c r="BN885" s="221"/>
      <c r="BO885" s="221"/>
      <c r="BP885" s="221"/>
      <c r="BQ885" s="221"/>
      <c r="BR885" s="221"/>
      <c r="BS885" s="221"/>
      <c r="BT885" s="221"/>
      <c r="BU885" s="221"/>
      <c r="BV885" s="221"/>
      <c r="BW885" s="221"/>
      <c r="BX885" s="221"/>
      <c r="BY885" s="221"/>
      <c r="BZ885" s="221"/>
      <c r="CA885" s="221"/>
    </row>
    <row r="886" spans="1:79" ht="20.100000000000001" customHeight="1">
      <c r="A886" s="291" t="str">
        <f>IF(resultats_francais!A886="","",resultats_francais!A886)</f>
        <v/>
      </c>
      <c r="B886" s="121"/>
      <c r="C886" s="122"/>
      <c r="D886" s="123"/>
      <c r="E886" s="121"/>
      <c r="F886" s="122"/>
      <c r="G886" s="122"/>
      <c r="H886" s="124"/>
      <c r="I886" s="240"/>
      <c r="J886" s="121"/>
      <c r="K886" s="122"/>
      <c r="L886" s="124"/>
      <c r="M886" s="121"/>
      <c r="N886" s="122"/>
      <c r="O886" s="122"/>
      <c r="P886" s="122"/>
      <c r="Q886" s="122"/>
      <c r="R886" s="124"/>
      <c r="S886" s="121"/>
      <c r="T886" s="124"/>
      <c r="U886" s="121"/>
      <c r="V886" s="122"/>
      <c r="W886" s="122"/>
      <c r="X886" s="124"/>
      <c r="Y886" s="121"/>
      <c r="Z886" s="122"/>
      <c r="AA886" s="124"/>
      <c r="AB886" s="121"/>
      <c r="AC886" s="122"/>
      <c r="AD886" s="124"/>
      <c r="AE886" s="328" t="str">
        <f t="shared" si="117"/>
        <v/>
      </c>
      <c r="AF886" s="328" t="str">
        <f t="shared" si="118"/>
        <v/>
      </c>
      <c r="AG886" s="328" t="str">
        <f t="shared" si="119"/>
        <v/>
      </c>
      <c r="AH886" s="328" t="str">
        <f t="shared" si="120"/>
        <v/>
      </c>
      <c r="AI886" s="328" t="str">
        <f t="shared" si="121"/>
        <v/>
      </c>
      <c r="AJ886" s="328" t="str">
        <f t="shared" si="122"/>
        <v/>
      </c>
      <c r="AK886" s="328" t="str">
        <f t="shared" si="123"/>
        <v/>
      </c>
      <c r="AL886" s="328" t="str">
        <f t="shared" si="124"/>
        <v/>
      </c>
      <c r="AM886" s="328" t="str">
        <f t="shared" si="125"/>
        <v/>
      </c>
      <c r="AN886" s="221"/>
      <c r="AO886" s="221"/>
      <c r="AP886" s="221"/>
      <c r="AQ886" s="221"/>
      <c r="AR886" s="221"/>
      <c r="AS886" s="221"/>
      <c r="AT886" s="221"/>
      <c r="AU886" s="221"/>
      <c r="AV886" s="221"/>
      <c r="AW886" s="221"/>
      <c r="AX886" s="221"/>
      <c r="AY886" s="221"/>
      <c r="AZ886" s="221"/>
      <c r="BA886" s="221"/>
      <c r="BB886" s="221"/>
      <c r="BC886" s="221"/>
      <c r="BD886" s="221"/>
      <c r="BE886" s="221"/>
      <c r="BF886" s="221"/>
      <c r="BG886" s="221"/>
      <c r="BH886" s="221"/>
      <c r="BI886" s="221"/>
      <c r="BJ886" s="221"/>
      <c r="BK886" s="221"/>
      <c r="BL886" s="221"/>
      <c r="BM886" s="221"/>
      <c r="BN886" s="221"/>
      <c r="BO886" s="221"/>
      <c r="BP886" s="221"/>
      <c r="BQ886" s="221"/>
      <c r="BR886" s="221"/>
      <c r="BS886" s="221"/>
      <c r="BT886" s="221"/>
      <c r="BU886" s="221"/>
      <c r="BV886" s="221"/>
      <c r="BW886" s="221"/>
      <c r="BX886" s="221"/>
      <c r="BY886" s="221"/>
      <c r="BZ886" s="221"/>
      <c r="CA886" s="221"/>
    </row>
    <row r="887" spans="1:79" ht="20.100000000000001" customHeight="1">
      <c r="A887" s="291" t="str">
        <f>IF(resultats_francais!A887="","",resultats_francais!A887)</f>
        <v/>
      </c>
      <c r="B887" s="121"/>
      <c r="C887" s="122"/>
      <c r="D887" s="123"/>
      <c r="E887" s="121"/>
      <c r="F887" s="122"/>
      <c r="G887" s="122"/>
      <c r="H887" s="124"/>
      <c r="I887" s="240"/>
      <c r="J887" s="121"/>
      <c r="K887" s="122"/>
      <c r="L887" s="124"/>
      <c r="M887" s="121"/>
      <c r="N887" s="122"/>
      <c r="O887" s="122"/>
      <c r="P887" s="122"/>
      <c r="Q887" s="122"/>
      <c r="R887" s="124"/>
      <c r="S887" s="121"/>
      <c r="T887" s="124"/>
      <c r="U887" s="121"/>
      <c r="V887" s="122"/>
      <c r="W887" s="122"/>
      <c r="X887" s="124"/>
      <c r="Y887" s="121"/>
      <c r="Z887" s="122"/>
      <c r="AA887" s="124"/>
      <c r="AB887" s="121"/>
      <c r="AC887" s="122"/>
      <c r="AD887" s="124"/>
      <c r="AE887" s="328" t="str">
        <f t="shared" si="117"/>
        <v/>
      </c>
      <c r="AF887" s="328" t="str">
        <f t="shared" si="118"/>
        <v/>
      </c>
      <c r="AG887" s="328" t="str">
        <f t="shared" si="119"/>
        <v/>
      </c>
      <c r="AH887" s="328" t="str">
        <f t="shared" si="120"/>
        <v/>
      </c>
      <c r="AI887" s="328" t="str">
        <f t="shared" si="121"/>
        <v/>
      </c>
      <c r="AJ887" s="328" t="str">
        <f t="shared" si="122"/>
        <v/>
      </c>
      <c r="AK887" s="328" t="str">
        <f t="shared" si="123"/>
        <v/>
      </c>
      <c r="AL887" s="328" t="str">
        <f t="shared" si="124"/>
        <v/>
      </c>
      <c r="AM887" s="328" t="str">
        <f t="shared" si="125"/>
        <v/>
      </c>
      <c r="AN887" s="221"/>
      <c r="AO887" s="221"/>
      <c r="AP887" s="221"/>
      <c r="AQ887" s="221"/>
      <c r="AR887" s="221"/>
      <c r="AS887" s="221"/>
      <c r="AT887" s="221"/>
      <c r="AU887" s="221"/>
      <c r="AV887" s="221"/>
      <c r="AW887" s="221"/>
      <c r="AX887" s="221"/>
      <c r="AY887" s="221"/>
      <c r="AZ887" s="221"/>
      <c r="BA887" s="221"/>
      <c r="BB887" s="221"/>
      <c r="BC887" s="221"/>
      <c r="BD887" s="221"/>
      <c r="BE887" s="221"/>
      <c r="BF887" s="221"/>
      <c r="BG887" s="221"/>
      <c r="BH887" s="221"/>
      <c r="BI887" s="221"/>
      <c r="BJ887" s="221"/>
      <c r="BK887" s="221"/>
      <c r="BL887" s="221"/>
      <c r="BM887" s="221"/>
      <c r="BN887" s="221"/>
      <c r="BO887" s="221"/>
      <c r="BP887" s="221"/>
      <c r="BQ887" s="221"/>
      <c r="BR887" s="221"/>
      <c r="BS887" s="221"/>
      <c r="BT887" s="221"/>
      <c r="BU887" s="221"/>
      <c r="BV887" s="221"/>
      <c r="BW887" s="221"/>
      <c r="BX887" s="221"/>
      <c r="BY887" s="221"/>
      <c r="BZ887" s="221"/>
      <c r="CA887" s="221"/>
    </row>
    <row r="888" spans="1:79" ht="20.100000000000001" customHeight="1">
      <c r="A888" s="291" t="str">
        <f>IF(resultats_francais!A888="","",resultats_francais!A888)</f>
        <v/>
      </c>
      <c r="B888" s="121"/>
      <c r="C888" s="122"/>
      <c r="D888" s="123"/>
      <c r="E888" s="121"/>
      <c r="F888" s="122"/>
      <c r="G888" s="122"/>
      <c r="H888" s="124"/>
      <c r="I888" s="240"/>
      <c r="J888" s="121"/>
      <c r="K888" s="122"/>
      <c r="L888" s="124"/>
      <c r="M888" s="121"/>
      <c r="N888" s="122"/>
      <c r="O888" s="122"/>
      <c r="P888" s="122"/>
      <c r="Q888" s="122"/>
      <c r="R888" s="124"/>
      <c r="S888" s="121"/>
      <c r="T888" s="124"/>
      <c r="U888" s="121"/>
      <c r="V888" s="122"/>
      <c r="W888" s="122"/>
      <c r="X888" s="124"/>
      <c r="Y888" s="121"/>
      <c r="Z888" s="122"/>
      <c r="AA888" s="124"/>
      <c r="AB888" s="121"/>
      <c r="AC888" s="122"/>
      <c r="AD888" s="124"/>
      <c r="AE888" s="328" t="str">
        <f t="shared" si="117"/>
        <v/>
      </c>
      <c r="AF888" s="328" t="str">
        <f t="shared" si="118"/>
        <v/>
      </c>
      <c r="AG888" s="328" t="str">
        <f t="shared" si="119"/>
        <v/>
      </c>
      <c r="AH888" s="328" t="str">
        <f t="shared" si="120"/>
        <v/>
      </c>
      <c r="AI888" s="328" t="str">
        <f t="shared" si="121"/>
        <v/>
      </c>
      <c r="AJ888" s="328" t="str">
        <f t="shared" si="122"/>
        <v/>
      </c>
      <c r="AK888" s="328" t="str">
        <f t="shared" si="123"/>
        <v/>
      </c>
      <c r="AL888" s="328" t="str">
        <f t="shared" si="124"/>
        <v/>
      </c>
      <c r="AM888" s="328" t="str">
        <f t="shared" si="125"/>
        <v/>
      </c>
      <c r="AN888" s="221"/>
      <c r="AO888" s="221"/>
      <c r="AP888" s="221"/>
      <c r="AQ888" s="221"/>
      <c r="AR888" s="221"/>
      <c r="AS888" s="221"/>
      <c r="AT888" s="221"/>
      <c r="AU888" s="221"/>
      <c r="AV888" s="221"/>
      <c r="AW888" s="221"/>
      <c r="AX888" s="221"/>
      <c r="AY888" s="221"/>
      <c r="AZ888" s="221"/>
      <c r="BA888" s="221"/>
      <c r="BB888" s="221"/>
      <c r="BC888" s="221"/>
      <c r="BD888" s="221"/>
      <c r="BE888" s="221"/>
      <c r="BF888" s="221"/>
      <c r="BG888" s="221"/>
      <c r="BH888" s="221"/>
      <c r="BI888" s="221"/>
      <c r="BJ888" s="221"/>
      <c r="BK888" s="221"/>
      <c r="BL888" s="221"/>
      <c r="BM888" s="221"/>
      <c r="BN888" s="221"/>
      <c r="BO888" s="221"/>
      <c r="BP888" s="221"/>
      <c r="BQ888" s="221"/>
      <c r="BR888" s="221"/>
      <c r="BS888" s="221"/>
      <c r="BT888" s="221"/>
      <c r="BU888" s="221"/>
      <c r="BV888" s="221"/>
      <c r="BW888" s="221"/>
      <c r="BX888" s="221"/>
      <c r="BY888" s="221"/>
      <c r="BZ888" s="221"/>
      <c r="CA888" s="221"/>
    </row>
    <row r="889" spans="1:79" ht="20.100000000000001" customHeight="1">
      <c r="A889" s="291" t="str">
        <f>IF(resultats_francais!A889="","",resultats_francais!A889)</f>
        <v/>
      </c>
      <c r="B889" s="121"/>
      <c r="C889" s="122"/>
      <c r="D889" s="123"/>
      <c r="E889" s="121"/>
      <c r="F889" s="122"/>
      <c r="G889" s="122"/>
      <c r="H889" s="124"/>
      <c r="I889" s="240"/>
      <c r="J889" s="121"/>
      <c r="K889" s="122"/>
      <c r="L889" s="124"/>
      <c r="M889" s="121"/>
      <c r="N889" s="122"/>
      <c r="O889" s="122"/>
      <c r="P889" s="122"/>
      <c r="Q889" s="122"/>
      <c r="R889" s="124"/>
      <c r="S889" s="121"/>
      <c r="T889" s="124"/>
      <c r="U889" s="121"/>
      <c r="V889" s="122"/>
      <c r="W889" s="122"/>
      <c r="X889" s="124"/>
      <c r="Y889" s="121"/>
      <c r="Z889" s="122"/>
      <c r="AA889" s="124"/>
      <c r="AB889" s="121"/>
      <c r="AC889" s="122"/>
      <c r="AD889" s="124"/>
      <c r="AE889" s="328" t="str">
        <f t="shared" si="117"/>
        <v/>
      </c>
      <c r="AF889" s="328" t="str">
        <f t="shared" si="118"/>
        <v/>
      </c>
      <c r="AG889" s="328" t="str">
        <f t="shared" si="119"/>
        <v/>
      </c>
      <c r="AH889" s="328" t="str">
        <f t="shared" si="120"/>
        <v/>
      </c>
      <c r="AI889" s="328" t="str">
        <f t="shared" si="121"/>
        <v/>
      </c>
      <c r="AJ889" s="328" t="str">
        <f t="shared" si="122"/>
        <v/>
      </c>
      <c r="AK889" s="328" t="str">
        <f t="shared" si="123"/>
        <v/>
      </c>
      <c r="AL889" s="328" t="str">
        <f t="shared" si="124"/>
        <v/>
      </c>
      <c r="AM889" s="328" t="str">
        <f t="shared" si="125"/>
        <v/>
      </c>
      <c r="AN889" s="221"/>
      <c r="AO889" s="221"/>
      <c r="AP889" s="221"/>
      <c r="AQ889" s="221"/>
      <c r="AR889" s="221"/>
      <c r="AS889" s="221"/>
      <c r="AT889" s="221"/>
      <c r="AU889" s="221"/>
      <c r="AV889" s="221"/>
      <c r="AW889" s="221"/>
      <c r="AX889" s="221"/>
      <c r="AY889" s="221"/>
      <c r="AZ889" s="221"/>
      <c r="BA889" s="221"/>
      <c r="BB889" s="221"/>
      <c r="BC889" s="221"/>
      <c r="BD889" s="221"/>
      <c r="BE889" s="221"/>
      <c r="BF889" s="221"/>
      <c r="BG889" s="221"/>
      <c r="BH889" s="221"/>
      <c r="BI889" s="221"/>
      <c r="BJ889" s="221"/>
      <c r="BK889" s="221"/>
      <c r="BL889" s="221"/>
      <c r="BM889" s="221"/>
      <c r="BN889" s="221"/>
      <c r="BO889" s="221"/>
      <c r="BP889" s="221"/>
      <c r="BQ889" s="221"/>
      <c r="BR889" s="221"/>
      <c r="BS889" s="221"/>
      <c r="BT889" s="221"/>
      <c r="BU889" s="221"/>
      <c r="BV889" s="221"/>
      <c r="BW889" s="221"/>
      <c r="BX889" s="221"/>
      <c r="BY889" s="221"/>
      <c r="BZ889" s="221"/>
      <c r="CA889" s="221"/>
    </row>
    <row r="890" spans="1:79" ht="20.100000000000001" customHeight="1">
      <c r="A890" s="291" t="str">
        <f>IF(resultats_francais!A890="","",resultats_francais!A890)</f>
        <v/>
      </c>
      <c r="B890" s="121"/>
      <c r="C890" s="122"/>
      <c r="D890" s="123"/>
      <c r="E890" s="121"/>
      <c r="F890" s="122"/>
      <c r="G890" s="122"/>
      <c r="H890" s="124"/>
      <c r="I890" s="240"/>
      <c r="J890" s="121"/>
      <c r="K890" s="122"/>
      <c r="L890" s="124"/>
      <c r="M890" s="121"/>
      <c r="N890" s="122"/>
      <c r="O890" s="122"/>
      <c r="P890" s="122"/>
      <c r="Q890" s="122"/>
      <c r="R890" s="124"/>
      <c r="S890" s="121"/>
      <c r="T890" s="124"/>
      <c r="U890" s="121"/>
      <c r="V890" s="122"/>
      <c r="W890" s="122"/>
      <c r="X890" s="124"/>
      <c r="Y890" s="121"/>
      <c r="Z890" s="122"/>
      <c r="AA890" s="124"/>
      <c r="AB890" s="121"/>
      <c r="AC890" s="122"/>
      <c r="AD890" s="124"/>
      <c r="AE890" s="328" t="str">
        <f t="shared" si="117"/>
        <v/>
      </c>
      <c r="AF890" s="328" t="str">
        <f t="shared" si="118"/>
        <v/>
      </c>
      <c r="AG890" s="328" t="str">
        <f t="shared" si="119"/>
        <v/>
      </c>
      <c r="AH890" s="328" t="str">
        <f t="shared" si="120"/>
        <v/>
      </c>
      <c r="AI890" s="328" t="str">
        <f t="shared" si="121"/>
        <v/>
      </c>
      <c r="AJ890" s="328" t="str">
        <f t="shared" si="122"/>
        <v/>
      </c>
      <c r="AK890" s="328" t="str">
        <f t="shared" si="123"/>
        <v/>
      </c>
      <c r="AL890" s="328" t="str">
        <f t="shared" si="124"/>
        <v/>
      </c>
      <c r="AM890" s="328" t="str">
        <f t="shared" si="125"/>
        <v/>
      </c>
      <c r="AN890" s="221"/>
      <c r="AO890" s="221"/>
      <c r="AP890" s="221"/>
      <c r="AQ890" s="221"/>
      <c r="AR890" s="221"/>
      <c r="AS890" s="221"/>
      <c r="AT890" s="221"/>
      <c r="AU890" s="221"/>
      <c r="AV890" s="221"/>
      <c r="AW890" s="221"/>
      <c r="AX890" s="221"/>
      <c r="AY890" s="221"/>
      <c r="AZ890" s="221"/>
      <c r="BA890" s="221"/>
      <c r="BB890" s="221"/>
      <c r="BC890" s="221"/>
      <c r="BD890" s="221"/>
      <c r="BE890" s="221"/>
      <c r="BF890" s="221"/>
      <c r="BG890" s="221"/>
      <c r="BH890" s="221"/>
      <c r="BI890" s="221"/>
      <c r="BJ890" s="221"/>
      <c r="BK890" s="221"/>
      <c r="BL890" s="221"/>
      <c r="BM890" s="221"/>
      <c r="BN890" s="221"/>
      <c r="BO890" s="221"/>
      <c r="BP890" s="221"/>
      <c r="BQ890" s="221"/>
      <c r="BR890" s="221"/>
      <c r="BS890" s="221"/>
      <c r="BT890" s="221"/>
      <c r="BU890" s="221"/>
      <c r="BV890" s="221"/>
      <c r="BW890" s="221"/>
      <c r="BX890" s="221"/>
      <c r="BY890" s="221"/>
      <c r="BZ890" s="221"/>
      <c r="CA890" s="221"/>
    </row>
    <row r="891" spans="1:79" ht="20.100000000000001" customHeight="1">
      <c r="A891" s="291" t="str">
        <f>IF(resultats_francais!A891="","",resultats_francais!A891)</f>
        <v/>
      </c>
      <c r="B891" s="121"/>
      <c r="C891" s="122"/>
      <c r="D891" s="123"/>
      <c r="E891" s="121"/>
      <c r="F891" s="122"/>
      <c r="G891" s="122"/>
      <c r="H891" s="124"/>
      <c r="I891" s="240"/>
      <c r="J891" s="121"/>
      <c r="K891" s="122"/>
      <c r="L891" s="124"/>
      <c r="M891" s="121"/>
      <c r="N891" s="122"/>
      <c r="O891" s="122"/>
      <c r="P891" s="122"/>
      <c r="Q891" s="122"/>
      <c r="R891" s="124"/>
      <c r="S891" s="121"/>
      <c r="T891" s="124"/>
      <c r="U891" s="121"/>
      <c r="V891" s="122"/>
      <c r="W891" s="122"/>
      <c r="X891" s="124"/>
      <c r="Y891" s="121"/>
      <c r="Z891" s="122"/>
      <c r="AA891" s="124"/>
      <c r="AB891" s="121"/>
      <c r="AC891" s="122"/>
      <c r="AD891" s="124"/>
      <c r="AE891" s="328" t="str">
        <f t="shared" si="117"/>
        <v/>
      </c>
      <c r="AF891" s="328" t="str">
        <f t="shared" si="118"/>
        <v/>
      </c>
      <c r="AG891" s="328" t="str">
        <f t="shared" si="119"/>
        <v/>
      </c>
      <c r="AH891" s="328" t="str">
        <f t="shared" si="120"/>
        <v/>
      </c>
      <c r="AI891" s="328" t="str">
        <f t="shared" si="121"/>
        <v/>
      </c>
      <c r="AJ891" s="328" t="str">
        <f t="shared" si="122"/>
        <v/>
      </c>
      <c r="AK891" s="328" t="str">
        <f t="shared" si="123"/>
        <v/>
      </c>
      <c r="AL891" s="328" t="str">
        <f t="shared" si="124"/>
        <v/>
      </c>
      <c r="AM891" s="328" t="str">
        <f t="shared" si="125"/>
        <v/>
      </c>
      <c r="AN891" s="221"/>
      <c r="AO891" s="221"/>
      <c r="AP891" s="221"/>
      <c r="AQ891" s="221"/>
      <c r="AR891" s="221"/>
      <c r="AS891" s="221"/>
      <c r="AT891" s="221"/>
      <c r="AU891" s="221"/>
      <c r="AV891" s="221"/>
      <c r="AW891" s="221"/>
      <c r="AX891" s="221"/>
      <c r="AY891" s="221"/>
      <c r="AZ891" s="221"/>
      <c r="BA891" s="221"/>
      <c r="BB891" s="221"/>
      <c r="BC891" s="221"/>
      <c r="BD891" s="221"/>
      <c r="BE891" s="221"/>
      <c r="BF891" s="221"/>
      <c r="BG891" s="221"/>
      <c r="BH891" s="221"/>
      <c r="BI891" s="221"/>
      <c r="BJ891" s="221"/>
      <c r="BK891" s="221"/>
      <c r="BL891" s="221"/>
      <c r="BM891" s="221"/>
      <c r="BN891" s="221"/>
      <c r="BO891" s="221"/>
      <c r="BP891" s="221"/>
      <c r="BQ891" s="221"/>
      <c r="BR891" s="221"/>
      <c r="BS891" s="221"/>
      <c r="BT891" s="221"/>
      <c r="BU891" s="221"/>
      <c r="BV891" s="221"/>
      <c r="BW891" s="221"/>
      <c r="BX891" s="221"/>
      <c r="BY891" s="221"/>
      <c r="BZ891" s="221"/>
      <c r="CA891" s="221"/>
    </row>
    <row r="892" spans="1:79" ht="20.100000000000001" customHeight="1">
      <c r="A892" s="291" t="str">
        <f>IF(resultats_francais!A892="","",resultats_francais!A892)</f>
        <v/>
      </c>
      <c r="B892" s="121"/>
      <c r="C892" s="122"/>
      <c r="D892" s="123"/>
      <c r="E892" s="121"/>
      <c r="F892" s="122"/>
      <c r="G892" s="122"/>
      <c r="H892" s="124"/>
      <c r="I892" s="240"/>
      <c r="J892" s="121"/>
      <c r="K892" s="122"/>
      <c r="L892" s="124"/>
      <c r="M892" s="121"/>
      <c r="N892" s="122"/>
      <c r="O892" s="122"/>
      <c r="P892" s="122"/>
      <c r="Q892" s="122"/>
      <c r="R892" s="124"/>
      <c r="S892" s="121"/>
      <c r="T892" s="124"/>
      <c r="U892" s="121"/>
      <c r="V892" s="122"/>
      <c r="W892" s="122"/>
      <c r="X892" s="124"/>
      <c r="Y892" s="121"/>
      <c r="Z892" s="122"/>
      <c r="AA892" s="124"/>
      <c r="AB892" s="121"/>
      <c r="AC892" s="122"/>
      <c r="AD892" s="124"/>
      <c r="AE892" s="328" t="str">
        <f t="shared" si="117"/>
        <v/>
      </c>
      <c r="AF892" s="328" t="str">
        <f t="shared" si="118"/>
        <v/>
      </c>
      <c r="AG892" s="328" t="str">
        <f t="shared" si="119"/>
        <v/>
      </c>
      <c r="AH892" s="328" t="str">
        <f t="shared" si="120"/>
        <v/>
      </c>
      <c r="AI892" s="328" t="str">
        <f t="shared" si="121"/>
        <v/>
      </c>
      <c r="AJ892" s="328" t="str">
        <f t="shared" si="122"/>
        <v/>
      </c>
      <c r="AK892" s="328" t="str">
        <f t="shared" si="123"/>
        <v/>
      </c>
      <c r="AL892" s="328" t="str">
        <f t="shared" si="124"/>
        <v/>
      </c>
      <c r="AM892" s="328" t="str">
        <f t="shared" si="125"/>
        <v/>
      </c>
      <c r="AN892" s="221"/>
      <c r="AO892" s="221"/>
      <c r="AP892" s="221"/>
      <c r="AQ892" s="221"/>
      <c r="AR892" s="221"/>
      <c r="AS892" s="221"/>
      <c r="AT892" s="221"/>
      <c r="AU892" s="221"/>
      <c r="AV892" s="221"/>
      <c r="AW892" s="221"/>
      <c r="AX892" s="221"/>
      <c r="AY892" s="221"/>
      <c r="AZ892" s="221"/>
      <c r="BA892" s="221"/>
      <c r="BB892" s="221"/>
      <c r="BC892" s="221"/>
      <c r="BD892" s="221"/>
      <c r="BE892" s="221"/>
      <c r="BF892" s="221"/>
      <c r="BG892" s="221"/>
      <c r="BH892" s="221"/>
      <c r="BI892" s="221"/>
      <c r="BJ892" s="221"/>
      <c r="BK892" s="221"/>
      <c r="BL892" s="221"/>
      <c r="BM892" s="221"/>
      <c r="BN892" s="221"/>
      <c r="BO892" s="221"/>
      <c r="BP892" s="221"/>
      <c r="BQ892" s="221"/>
      <c r="BR892" s="221"/>
      <c r="BS892" s="221"/>
      <c r="BT892" s="221"/>
      <c r="BU892" s="221"/>
      <c r="BV892" s="221"/>
      <c r="BW892" s="221"/>
      <c r="BX892" s="221"/>
      <c r="BY892" s="221"/>
      <c r="BZ892" s="221"/>
      <c r="CA892" s="221"/>
    </row>
    <row r="893" spans="1:79" ht="20.100000000000001" customHeight="1">
      <c r="A893" s="291" t="str">
        <f>IF(resultats_francais!A893="","",resultats_francais!A893)</f>
        <v/>
      </c>
      <c r="B893" s="121"/>
      <c r="C893" s="122"/>
      <c r="D893" s="123"/>
      <c r="E893" s="121"/>
      <c r="F893" s="122"/>
      <c r="G893" s="122"/>
      <c r="H893" s="124"/>
      <c r="I893" s="240"/>
      <c r="J893" s="121"/>
      <c r="K893" s="122"/>
      <c r="L893" s="124"/>
      <c r="M893" s="121"/>
      <c r="N893" s="122"/>
      <c r="O893" s="122"/>
      <c r="P893" s="122"/>
      <c r="Q893" s="122"/>
      <c r="R893" s="124"/>
      <c r="S893" s="121"/>
      <c r="T893" s="124"/>
      <c r="U893" s="121"/>
      <c r="V893" s="122"/>
      <c r="W893" s="122"/>
      <c r="X893" s="124"/>
      <c r="Y893" s="121"/>
      <c r="Z893" s="122"/>
      <c r="AA893" s="124"/>
      <c r="AB893" s="121"/>
      <c r="AC893" s="122"/>
      <c r="AD893" s="124"/>
      <c r="AE893" s="328" t="str">
        <f t="shared" si="117"/>
        <v/>
      </c>
      <c r="AF893" s="328" t="str">
        <f t="shared" si="118"/>
        <v/>
      </c>
      <c r="AG893" s="328" t="str">
        <f t="shared" si="119"/>
        <v/>
      </c>
      <c r="AH893" s="328" t="str">
        <f t="shared" si="120"/>
        <v/>
      </c>
      <c r="AI893" s="328" t="str">
        <f t="shared" si="121"/>
        <v/>
      </c>
      <c r="AJ893" s="328" t="str">
        <f t="shared" si="122"/>
        <v/>
      </c>
      <c r="AK893" s="328" t="str">
        <f t="shared" si="123"/>
        <v/>
      </c>
      <c r="AL893" s="328" t="str">
        <f t="shared" si="124"/>
        <v/>
      </c>
      <c r="AM893" s="328" t="str">
        <f t="shared" si="125"/>
        <v/>
      </c>
      <c r="AN893" s="221"/>
      <c r="AO893" s="221"/>
      <c r="AP893" s="221"/>
      <c r="AQ893" s="221"/>
      <c r="AR893" s="221"/>
      <c r="AS893" s="221"/>
      <c r="AT893" s="221"/>
      <c r="AU893" s="221"/>
      <c r="AV893" s="221"/>
      <c r="AW893" s="221"/>
      <c r="AX893" s="221"/>
      <c r="AY893" s="221"/>
      <c r="AZ893" s="221"/>
      <c r="BA893" s="221"/>
      <c r="BB893" s="221"/>
      <c r="BC893" s="221"/>
      <c r="BD893" s="221"/>
      <c r="BE893" s="221"/>
      <c r="BF893" s="221"/>
      <c r="BG893" s="221"/>
      <c r="BH893" s="221"/>
      <c r="BI893" s="221"/>
      <c r="BJ893" s="221"/>
      <c r="BK893" s="221"/>
      <c r="BL893" s="221"/>
      <c r="BM893" s="221"/>
      <c r="BN893" s="221"/>
      <c r="BO893" s="221"/>
      <c r="BP893" s="221"/>
      <c r="BQ893" s="221"/>
      <c r="BR893" s="221"/>
      <c r="BS893" s="221"/>
      <c r="BT893" s="221"/>
      <c r="BU893" s="221"/>
      <c r="BV893" s="221"/>
      <c r="BW893" s="221"/>
      <c r="BX893" s="221"/>
      <c r="BY893" s="221"/>
      <c r="BZ893" s="221"/>
      <c r="CA893" s="221"/>
    </row>
    <row r="894" spans="1:79" ht="20.100000000000001" customHeight="1">
      <c r="A894" s="291" t="str">
        <f>IF(resultats_francais!A894="","",resultats_francais!A894)</f>
        <v/>
      </c>
      <c r="B894" s="121"/>
      <c r="C894" s="122"/>
      <c r="D894" s="123"/>
      <c r="E894" s="121"/>
      <c r="F894" s="122"/>
      <c r="G894" s="122"/>
      <c r="H894" s="124"/>
      <c r="I894" s="240"/>
      <c r="J894" s="121"/>
      <c r="K894" s="122"/>
      <c r="L894" s="124"/>
      <c r="M894" s="121"/>
      <c r="N894" s="122"/>
      <c r="O894" s="122"/>
      <c r="P894" s="122"/>
      <c r="Q894" s="122"/>
      <c r="R894" s="124"/>
      <c r="S894" s="121"/>
      <c r="T894" s="124"/>
      <c r="U894" s="121"/>
      <c r="V894" s="122"/>
      <c r="W894" s="122"/>
      <c r="X894" s="124"/>
      <c r="Y894" s="121"/>
      <c r="Z894" s="122"/>
      <c r="AA894" s="124"/>
      <c r="AB894" s="121"/>
      <c r="AC894" s="122"/>
      <c r="AD894" s="124"/>
      <c r="AE894" s="328" t="str">
        <f t="shared" si="117"/>
        <v/>
      </c>
      <c r="AF894" s="328" t="str">
        <f t="shared" si="118"/>
        <v/>
      </c>
      <c r="AG894" s="328" t="str">
        <f t="shared" si="119"/>
        <v/>
      </c>
      <c r="AH894" s="328" t="str">
        <f t="shared" si="120"/>
        <v/>
      </c>
      <c r="AI894" s="328" t="str">
        <f t="shared" si="121"/>
        <v/>
      </c>
      <c r="AJ894" s="328" t="str">
        <f t="shared" si="122"/>
        <v/>
      </c>
      <c r="AK894" s="328" t="str">
        <f t="shared" si="123"/>
        <v/>
      </c>
      <c r="AL894" s="328" t="str">
        <f t="shared" si="124"/>
        <v/>
      </c>
      <c r="AM894" s="328" t="str">
        <f t="shared" si="125"/>
        <v/>
      </c>
      <c r="AN894" s="221"/>
      <c r="AO894" s="221"/>
      <c r="AP894" s="221"/>
      <c r="AQ894" s="221"/>
      <c r="AR894" s="221"/>
      <c r="AS894" s="221"/>
      <c r="AT894" s="221"/>
      <c r="AU894" s="221"/>
      <c r="AV894" s="221"/>
      <c r="AW894" s="221"/>
      <c r="AX894" s="221"/>
      <c r="AY894" s="221"/>
      <c r="AZ894" s="221"/>
      <c r="BA894" s="221"/>
      <c r="BB894" s="221"/>
      <c r="BC894" s="221"/>
      <c r="BD894" s="221"/>
      <c r="BE894" s="221"/>
      <c r="BF894" s="221"/>
      <c r="BG894" s="221"/>
      <c r="BH894" s="221"/>
      <c r="BI894" s="221"/>
      <c r="BJ894" s="221"/>
      <c r="BK894" s="221"/>
      <c r="BL894" s="221"/>
      <c r="BM894" s="221"/>
      <c r="BN894" s="221"/>
      <c r="BO894" s="221"/>
      <c r="BP894" s="221"/>
      <c r="BQ894" s="221"/>
      <c r="BR894" s="221"/>
      <c r="BS894" s="221"/>
      <c r="BT894" s="221"/>
      <c r="BU894" s="221"/>
      <c r="BV894" s="221"/>
      <c r="BW894" s="221"/>
      <c r="BX894" s="221"/>
      <c r="BY894" s="221"/>
      <c r="BZ894" s="221"/>
      <c r="CA894" s="221"/>
    </row>
    <row r="895" spans="1:79" ht="20.100000000000001" customHeight="1">
      <c r="A895" s="291" t="str">
        <f>IF(resultats_francais!A895="","",resultats_francais!A895)</f>
        <v/>
      </c>
      <c r="B895" s="121"/>
      <c r="C895" s="122"/>
      <c r="D895" s="123"/>
      <c r="E895" s="121"/>
      <c r="F895" s="122"/>
      <c r="G895" s="122"/>
      <c r="H895" s="124"/>
      <c r="I895" s="240"/>
      <c r="J895" s="121"/>
      <c r="K895" s="122"/>
      <c r="L895" s="124"/>
      <c r="M895" s="121"/>
      <c r="N895" s="122"/>
      <c r="O895" s="122"/>
      <c r="P895" s="122"/>
      <c r="Q895" s="122"/>
      <c r="R895" s="124"/>
      <c r="S895" s="121"/>
      <c r="T895" s="124"/>
      <c r="U895" s="121"/>
      <c r="V895" s="122"/>
      <c r="W895" s="122"/>
      <c r="X895" s="124"/>
      <c r="Y895" s="121"/>
      <c r="Z895" s="122"/>
      <c r="AA895" s="124"/>
      <c r="AB895" s="121"/>
      <c r="AC895" s="122"/>
      <c r="AD895" s="124"/>
      <c r="AE895" s="328" t="str">
        <f t="shared" si="117"/>
        <v/>
      </c>
      <c r="AF895" s="328" t="str">
        <f t="shared" si="118"/>
        <v/>
      </c>
      <c r="AG895" s="328" t="str">
        <f t="shared" si="119"/>
        <v/>
      </c>
      <c r="AH895" s="328" t="str">
        <f t="shared" si="120"/>
        <v/>
      </c>
      <c r="AI895" s="328" t="str">
        <f t="shared" si="121"/>
        <v/>
      </c>
      <c r="AJ895" s="328" t="str">
        <f t="shared" si="122"/>
        <v/>
      </c>
      <c r="AK895" s="328" t="str">
        <f t="shared" si="123"/>
        <v/>
      </c>
      <c r="AL895" s="328" t="str">
        <f t="shared" si="124"/>
        <v/>
      </c>
      <c r="AM895" s="328" t="str">
        <f t="shared" si="125"/>
        <v/>
      </c>
      <c r="AN895" s="221"/>
      <c r="AO895" s="221"/>
      <c r="AP895" s="221"/>
      <c r="AQ895" s="221"/>
      <c r="AR895" s="221"/>
      <c r="AS895" s="221"/>
      <c r="AT895" s="221"/>
      <c r="AU895" s="221"/>
      <c r="AV895" s="221"/>
      <c r="AW895" s="221"/>
      <c r="AX895" s="221"/>
      <c r="AY895" s="221"/>
      <c r="AZ895" s="221"/>
      <c r="BA895" s="221"/>
      <c r="BB895" s="221"/>
      <c r="BC895" s="221"/>
      <c r="BD895" s="221"/>
      <c r="BE895" s="221"/>
      <c r="BF895" s="221"/>
      <c r="BG895" s="221"/>
      <c r="BH895" s="221"/>
      <c r="BI895" s="221"/>
      <c r="BJ895" s="221"/>
      <c r="BK895" s="221"/>
      <c r="BL895" s="221"/>
      <c r="BM895" s="221"/>
      <c r="BN895" s="221"/>
      <c r="BO895" s="221"/>
      <c r="BP895" s="221"/>
      <c r="BQ895" s="221"/>
      <c r="BR895" s="221"/>
      <c r="BS895" s="221"/>
      <c r="BT895" s="221"/>
      <c r="BU895" s="221"/>
      <c r="BV895" s="221"/>
      <c r="BW895" s="221"/>
      <c r="BX895" s="221"/>
      <c r="BY895" s="221"/>
      <c r="BZ895" s="221"/>
      <c r="CA895" s="221"/>
    </row>
    <row r="896" spans="1:79" ht="20.100000000000001" customHeight="1">
      <c r="A896" s="291" t="str">
        <f>IF(resultats_francais!A896="","",resultats_francais!A896)</f>
        <v/>
      </c>
      <c r="B896" s="121"/>
      <c r="C896" s="122"/>
      <c r="D896" s="123"/>
      <c r="E896" s="121"/>
      <c r="F896" s="122"/>
      <c r="G896" s="122"/>
      <c r="H896" s="124"/>
      <c r="I896" s="240"/>
      <c r="J896" s="121"/>
      <c r="K896" s="122"/>
      <c r="L896" s="124"/>
      <c r="M896" s="121"/>
      <c r="N896" s="122"/>
      <c r="O896" s="122"/>
      <c r="P896" s="122"/>
      <c r="Q896" s="122"/>
      <c r="R896" s="124"/>
      <c r="S896" s="121"/>
      <c r="T896" s="124"/>
      <c r="U896" s="121"/>
      <c r="V896" s="122"/>
      <c r="W896" s="122"/>
      <c r="X896" s="124"/>
      <c r="Y896" s="121"/>
      <c r="Z896" s="122"/>
      <c r="AA896" s="124"/>
      <c r="AB896" s="121"/>
      <c r="AC896" s="122"/>
      <c r="AD896" s="124"/>
      <c r="AE896" s="328" t="str">
        <f t="shared" si="117"/>
        <v/>
      </c>
      <c r="AF896" s="328" t="str">
        <f t="shared" si="118"/>
        <v/>
      </c>
      <c r="AG896" s="328" t="str">
        <f t="shared" si="119"/>
        <v/>
      </c>
      <c r="AH896" s="328" t="str">
        <f t="shared" si="120"/>
        <v/>
      </c>
      <c r="AI896" s="328" t="str">
        <f t="shared" si="121"/>
        <v/>
      </c>
      <c r="AJ896" s="328" t="str">
        <f t="shared" si="122"/>
        <v/>
      </c>
      <c r="AK896" s="328" t="str">
        <f t="shared" si="123"/>
        <v/>
      </c>
      <c r="AL896" s="328" t="str">
        <f t="shared" si="124"/>
        <v/>
      </c>
      <c r="AM896" s="328" t="str">
        <f t="shared" si="125"/>
        <v/>
      </c>
      <c r="AN896" s="221"/>
      <c r="AO896" s="221"/>
      <c r="AP896" s="221"/>
      <c r="AQ896" s="221"/>
      <c r="AR896" s="221"/>
      <c r="AS896" s="221"/>
      <c r="AT896" s="221"/>
      <c r="AU896" s="221"/>
      <c r="AV896" s="221"/>
      <c r="AW896" s="221"/>
      <c r="AX896" s="221"/>
      <c r="AY896" s="221"/>
      <c r="AZ896" s="221"/>
      <c r="BA896" s="221"/>
      <c r="BB896" s="221"/>
      <c r="BC896" s="221"/>
      <c r="BD896" s="221"/>
      <c r="BE896" s="221"/>
      <c r="BF896" s="221"/>
      <c r="BG896" s="221"/>
      <c r="BH896" s="221"/>
      <c r="BI896" s="221"/>
      <c r="BJ896" s="221"/>
      <c r="BK896" s="221"/>
      <c r="BL896" s="221"/>
      <c r="BM896" s="221"/>
      <c r="BN896" s="221"/>
      <c r="BO896" s="221"/>
      <c r="BP896" s="221"/>
      <c r="BQ896" s="221"/>
      <c r="BR896" s="221"/>
      <c r="BS896" s="221"/>
      <c r="BT896" s="221"/>
      <c r="BU896" s="221"/>
      <c r="BV896" s="221"/>
      <c r="BW896" s="221"/>
      <c r="BX896" s="221"/>
      <c r="BY896" s="221"/>
      <c r="BZ896" s="221"/>
      <c r="CA896" s="221"/>
    </row>
    <row r="897" spans="1:79" ht="20.100000000000001" customHeight="1">
      <c r="A897" s="291" t="str">
        <f>IF(resultats_francais!A897="","",resultats_francais!A897)</f>
        <v/>
      </c>
      <c r="B897" s="121"/>
      <c r="C897" s="122"/>
      <c r="D897" s="123"/>
      <c r="E897" s="121"/>
      <c r="F897" s="122"/>
      <c r="G897" s="122"/>
      <c r="H897" s="124"/>
      <c r="I897" s="240"/>
      <c r="J897" s="121"/>
      <c r="K897" s="122"/>
      <c r="L897" s="124"/>
      <c r="M897" s="121"/>
      <c r="N897" s="122"/>
      <c r="O897" s="122"/>
      <c r="P897" s="122"/>
      <c r="Q897" s="122"/>
      <c r="R897" s="124"/>
      <c r="S897" s="121"/>
      <c r="T897" s="124"/>
      <c r="U897" s="121"/>
      <c r="V897" s="122"/>
      <c r="W897" s="122"/>
      <c r="X897" s="124"/>
      <c r="Y897" s="121"/>
      <c r="Z897" s="122"/>
      <c r="AA897" s="124"/>
      <c r="AB897" s="121"/>
      <c r="AC897" s="122"/>
      <c r="AD897" s="124"/>
      <c r="AE897" s="328" t="str">
        <f t="shared" si="117"/>
        <v/>
      </c>
      <c r="AF897" s="328" t="str">
        <f t="shared" si="118"/>
        <v/>
      </c>
      <c r="AG897" s="328" t="str">
        <f t="shared" si="119"/>
        <v/>
      </c>
      <c r="AH897" s="328" t="str">
        <f t="shared" si="120"/>
        <v/>
      </c>
      <c r="AI897" s="328" t="str">
        <f t="shared" si="121"/>
        <v/>
      </c>
      <c r="AJ897" s="328" t="str">
        <f t="shared" si="122"/>
        <v/>
      </c>
      <c r="AK897" s="328" t="str">
        <f t="shared" si="123"/>
        <v/>
      </c>
      <c r="AL897" s="328" t="str">
        <f t="shared" si="124"/>
        <v/>
      </c>
      <c r="AM897" s="328" t="str">
        <f t="shared" si="125"/>
        <v/>
      </c>
      <c r="AN897" s="221"/>
      <c r="AO897" s="221"/>
      <c r="AP897" s="221"/>
      <c r="AQ897" s="221"/>
      <c r="AR897" s="221"/>
      <c r="AS897" s="221"/>
      <c r="AT897" s="221"/>
      <c r="AU897" s="221"/>
      <c r="AV897" s="221"/>
      <c r="AW897" s="221"/>
      <c r="AX897" s="221"/>
      <c r="AY897" s="221"/>
      <c r="AZ897" s="221"/>
      <c r="BA897" s="221"/>
      <c r="BB897" s="221"/>
      <c r="BC897" s="221"/>
      <c r="BD897" s="221"/>
      <c r="BE897" s="221"/>
      <c r="BF897" s="221"/>
      <c r="BG897" s="221"/>
      <c r="BH897" s="221"/>
      <c r="BI897" s="221"/>
      <c r="BJ897" s="221"/>
      <c r="BK897" s="221"/>
      <c r="BL897" s="221"/>
      <c r="BM897" s="221"/>
      <c r="BN897" s="221"/>
      <c r="BO897" s="221"/>
      <c r="BP897" s="221"/>
      <c r="BQ897" s="221"/>
      <c r="BR897" s="221"/>
      <c r="BS897" s="221"/>
      <c r="BT897" s="221"/>
      <c r="BU897" s="221"/>
      <c r="BV897" s="221"/>
      <c r="BW897" s="221"/>
      <c r="BX897" s="221"/>
      <c r="BY897" s="221"/>
      <c r="BZ897" s="221"/>
      <c r="CA897" s="221"/>
    </row>
    <row r="898" spans="1:79" ht="20.100000000000001" customHeight="1">
      <c r="A898" s="291" t="str">
        <f>IF(resultats_francais!A898="","",resultats_francais!A898)</f>
        <v/>
      </c>
      <c r="B898" s="121"/>
      <c r="C898" s="122"/>
      <c r="D898" s="123"/>
      <c r="E898" s="121"/>
      <c r="F898" s="122"/>
      <c r="G898" s="122"/>
      <c r="H898" s="124"/>
      <c r="I898" s="240"/>
      <c r="J898" s="121"/>
      <c r="K898" s="122"/>
      <c r="L898" s="124"/>
      <c r="M898" s="121"/>
      <c r="N898" s="122"/>
      <c r="O898" s="122"/>
      <c r="P898" s="122"/>
      <c r="Q898" s="122"/>
      <c r="R898" s="124"/>
      <c r="S898" s="121"/>
      <c r="T898" s="124"/>
      <c r="U898" s="121"/>
      <c r="V898" s="122"/>
      <c r="W898" s="122"/>
      <c r="X898" s="124"/>
      <c r="Y898" s="121"/>
      <c r="Z898" s="122"/>
      <c r="AA898" s="124"/>
      <c r="AB898" s="121"/>
      <c r="AC898" s="122"/>
      <c r="AD898" s="124"/>
      <c r="AE898" s="328" t="str">
        <f t="shared" si="117"/>
        <v/>
      </c>
      <c r="AF898" s="328" t="str">
        <f t="shared" si="118"/>
        <v/>
      </c>
      <c r="AG898" s="328" t="str">
        <f t="shared" si="119"/>
        <v/>
      </c>
      <c r="AH898" s="328" t="str">
        <f t="shared" si="120"/>
        <v/>
      </c>
      <c r="AI898" s="328" t="str">
        <f t="shared" si="121"/>
        <v/>
      </c>
      <c r="AJ898" s="328" t="str">
        <f t="shared" si="122"/>
        <v/>
      </c>
      <c r="AK898" s="328" t="str">
        <f t="shared" si="123"/>
        <v/>
      </c>
      <c r="AL898" s="328" t="str">
        <f t="shared" si="124"/>
        <v/>
      </c>
      <c r="AM898" s="328" t="str">
        <f t="shared" si="125"/>
        <v/>
      </c>
      <c r="AN898" s="221"/>
      <c r="AO898" s="221"/>
      <c r="AP898" s="221"/>
      <c r="AQ898" s="221"/>
      <c r="AR898" s="221"/>
      <c r="AS898" s="221"/>
      <c r="AT898" s="221"/>
      <c r="AU898" s="221"/>
      <c r="AV898" s="221"/>
      <c r="AW898" s="221"/>
      <c r="AX898" s="221"/>
      <c r="AY898" s="221"/>
      <c r="AZ898" s="221"/>
      <c r="BA898" s="221"/>
      <c r="BB898" s="221"/>
      <c r="BC898" s="221"/>
      <c r="BD898" s="221"/>
      <c r="BE898" s="221"/>
      <c r="BF898" s="221"/>
      <c r="BG898" s="221"/>
      <c r="BH898" s="221"/>
      <c r="BI898" s="221"/>
      <c r="BJ898" s="221"/>
      <c r="BK898" s="221"/>
      <c r="BL898" s="221"/>
      <c r="BM898" s="221"/>
      <c r="BN898" s="221"/>
      <c r="BO898" s="221"/>
      <c r="BP898" s="221"/>
      <c r="BQ898" s="221"/>
      <c r="BR898" s="221"/>
      <c r="BS898" s="221"/>
      <c r="BT898" s="221"/>
      <c r="BU898" s="221"/>
      <c r="BV898" s="221"/>
      <c r="BW898" s="221"/>
      <c r="BX898" s="221"/>
      <c r="BY898" s="221"/>
      <c r="BZ898" s="221"/>
      <c r="CA898" s="221"/>
    </row>
    <row r="899" spans="1:79" ht="20.100000000000001" customHeight="1">
      <c r="A899" s="291" t="str">
        <f>IF(resultats_francais!A899="","",resultats_francais!A899)</f>
        <v/>
      </c>
      <c r="B899" s="121"/>
      <c r="C899" s="122"/>
      <c r="D899" s="123"/>
      <c r="E899" s="121"/>
      <c r="F899" s="122"/>
      <c r="G899" s="122"/>
      <c r="H899" s="124"/>
      <c r="I899" s="240"/>
      <c r="J899" s="121"/>
      <c r="K899" s="122"/>
      <c r="L899" s="124"/>
      <c r="M899" s="121"/>
      <c r="N899" s="122"/>
      <c r="O899" s="122"/>
      <c r="P899" s="122"/>
      <c r="Q899" s="122"/>
      <c r="R899" s="124"/>
      <c r="S899" s="121"/>
      <c r="T899" s="124"/>
      <c r="U899" s="121"/>
      <c r="V899" s="122"/>
      <c r="W899" s="122"/>
      <c r="X899" s="124"/>
      <c r="Y899" s="121"/>
      <c r="Z899" s="122"/>
      <c r="AA899" s="124"/>
      <c r="AB899" s="121"/>
      <c r="AC899" s="122"/>
      <c r="AD899" s="124"/>
      <c r="AE899" s="328" t="str">
        <f t="shared" si="117"/>
        <v/>
      </c>
      <c r="AF899" s="328" t="str">
        <f t="shared" si="118"/>
        <v/>
      </c>
      <c r="AG899" s="328" t="str">
        <f t="shared" si="119"/>
        <v/>
      </c>
      <c r="AH899" s="328" t="str">
        <f t="shared" si="120"/>
        <v/>
      </c>
      <c r="AI899" s="328" t="str">
        <f t="shared" si="121"/>
        <v/>
      </c>
      <c r="AJ899" s="328" t="str">
        <f t="shared" si="122"/>
        <v/>
      </c>
      <c r="AK899" s="328" t="str">
        <f t="shared" si="123"/>
        <v/>
      </c>
      <c r="AL899" s="328" t="str">
        <f t="shared" si="124"/>
        <v/>
      </c>
      <c r="AM899" s="328" t="str">
        <f t="shared" si="125"/>
        <v/>
      </c>
      <c r="AN899" s="221"/>
      <c r="AO899" s="221"/>
      <c r="AP899" s="221"/>
      <c r="AQ899" s="221"/>
      <c r="AR899" s="221"/>
      <c r="AS899" s="221"/>
      <c r="AT899" s="221"/>
      <c r="AU899" s="221"/>
      <c r="AV899" s="221"/>
      <c r="AW899" s="221"/>
      <c r="AX899" s="221"/>
      <c r="AY899" s="221"/>
      <c r="AZ899" s="221"/>
      <c r="BA899" s="221"/>
      <c r="BB899" s="221"/>
      <c r="BC899" s="221"/>
      <c r="BD899" s="221"/>
      <c r="BE899" s="221"/>
      <c r="BF899" s="221"/>
      <c r="BG899" s="221"/>
      <c r="BH899" s="221"/>
      <c r="BI899" s="221"/>
      <c r="BJ899" s="221"/>
      <c r="BK899" s="221"/>
      <c r="BL899" s="221"/>
      <c r="BM899" s="221"/>
      <c r="BN899" s="221"/>
      <c r="BO899" s="221"/>
      <c r="BP899" s="221"/>
      <c r="BQ899" s="221"/>
      <c r="BR899" s="221"/>
      <c r="BS899" s="221"/>
      <c r="BT899" s="221"/>
      <c r="BU899" s="221"/>
      <c r="BV899" s="221"/>
      <c r="BW899" s="221"/>
      <c r="BX899" s="221"/>
      <c r="BY899" s="221"/>
      <c r="BZ899" s="221"/>
      <c r="CA899" s="221"/>
    </row>
    <row r="900" spans="1:79" ht="20.100000000000001" customHeight="1">
      <c r="A900" s="291" t="str">
        <f>IF(resultats_francais!A900="","",resultats_francais!A900)</f>
        <v/>
      </c>
      <c r="B900" s="121"/>
      <c r="C900" s="122"/>
      <c r="D900" s="123"/>
      <c r="E900" s="121"/>
      <c r="F900" s="122"/>
      <c r="G900" s="122"/>
      <c r="H900" s="124"/>
      <c r="I900" s="240"/>
      <c r="J900" s="121"/>
      <c r="K900" s="122"/>
      <c r="L900" s="124"/>
      <c r="M900" s="121"/>
      <c r="N900" s="122"/>
      <c r="O900" s="122"/>
      <c r="P900" s="122"/>
      <c r="Q900" s="122"/>
      <c r="R900" s="124"/>
      <c r="S900" s="121"/>
      <c r="T900" s="124"/>
      <c r="U900" s="121"/>
      <c r="V900" s="122"/>
      <c r="W900" s="122"/>
      <c r="X900" s="124"/>
      <c r="Y900" s="121"/>
      <c r="Z900" s="122"/>
      <c r="AA900" s="124"/>
      <c r="AB900" s="121"/>
      <c r="AC900" s="122"/>
      <c r="AD900" s="124"/>
      <c r="AE900" s="328" t="str">
        <f t="shared" si="117"/>
        <v/>
      </c>
      <c r="AF900" s="328" t="str">
        <f t="shared" si="118"/>
        <v/>
      </c>
      <c r="AG900" s="328" t="str">
        <f t="shared" si="119"/>
        <v/>
      </c>
      <c r="AH900" s="328" t="str">
        <f t="shared" si="120"/>
        <v/>
      </c>
      <c r="AI900" s="328" t="str">
        <f t="shared" si="121"/>
        <v/>
      </c>
      <c r="AJ900" s="328" t="str">
        <f t="shared" si="122"/>
        <v/>
      </c>
      <c r="AK900" s="328" t="str">
        <f t="shared" si="123"/>
        <v/>
      </c>
      <c r="AL900" s="328" t="str">
        <f t="shared" si="124"/>
        <v/>
      </c>
      <c r="AM900" s="328" t="str">
        <f t="shared" si="125"/>
        <v/>
      </c>
      <c r="AN900" s="221"/>
      <c r="AO900" s="221"/>
      <c r="AP900" s="221"/>
      <c r="AQ900" s="221"/>
      <c r="AR900" s="221"/>
      <c r="AS900" s="221"/>
      <c r="AT900" s="221"/>
      <c r="AU900" s="221"/>
      <c r="AV900" s="221"/>
      <c r="AW900" s="221"/>
      <c r="AX900" s="221"/>
      <c r="AY900" s="221"/>
      <c r="AZ900" s="221"/>
      <c r="BA900" s="221"/>
      <c r="BB900" s="221"/>
      <c r="BC900" s="221"/>
      <c r="BD900" s="221"/>
      <c r="BE900" s="221"/>
      <c r="BF900" s="221"/>
      <c r="BG900" s="221"/>
      <c r="BH900" s="221"/>
      <c r="BI900" s="221"/>
      <c r="BJ900" s="221"/>
      <c r="BK900" s="221"/>
      <c r="BL900" s="221"/>
      <c r="BM900" s="221"/>
      <c r="BN900" s="221"/>
      <c r="BO900" s="221"/>
      <c r="BP900" s="221"/>
      <c r="BQ900" s="221"/>
      <c r="BR900" s="221"/>
      <c r="BS900" s="221"/>
      <c r="BT900" s="221"/>
      <c r="BU900" s="221"/>
      <c r="BV900" s="221"/>
      <c r="BW900" s="221"/>
      <c r="BX900" s="221"/>
      <c r="BY900" s="221"/>
      <c r="BZ900" s="221"/>
      <c r="CA900" s="221"/>
    </row>
    <row r="901" spans="1:79" ht="20.100000000000001" customHeight="1">
      <c r="A901" s="291" t="str">
        <f>IF(resultats_francais!A901="","",resultats_francais!A901)</f>
        <v/>
      </c>
      <c r="B901" s="121"/>
      <c r="C901" s="122"/>
      <c r="D901" s="123"/>
      <c r="E901" s="121"/>
      <c r="F901" s="122"/>
      <c r="G901" s="122"/>
      <c r="H901" s="124"/>
      <c r="I901" s="240"/>
      <c r="J901" s="121"/>
      <c r="K901" s="122"/>
      <c r="L901" s="124"/>
      <c r="M901" s="121"/>
      <c r="N901" s="122"/>
      <c r="O901" s="122"/>
      <c r="P901" s="122"/>
      <c r="Q901" s="122"/>
      <c r="R901" s="124"/>
      <c r="S901" s="121"/>
      <c r="T901" s="124"/>
      <c r="U901" s="121"/>
      <c r="V901" s="122"/>
      <c r="W901" s="122"/>
      <c r="X901" s="124"/>
      <c r="Y901" s="121"/>
      <c r="Z901" s="122"/>
      <c r="AA901" s="124"/>
      <c r="AB901" s="121"/>
      <c r="AC901" s="122"/>
      <c r="AD901" s="124"/>
      <c r="AE901" s="328" t="str">
        <f t="shared" si="117"/>
        <v/>
      </c>
      <c r="AF901" s="328" t="str">
        <f t="shared" si="118"/>
        <v/>
      </c>
      <c r="AG901" s="328" t="str">
        <f t="shared" si="119"/>
        <v/>
      </c>
      <c r="AH901" s="328" t="str">
        <f t="shared" si="120"/>
        <v/>
      </c>
      <c r="AI901" s="328" t="str">
        <f t="shared" si="121"/>
        <v/>
      </c>
      <c r="AJ901" s="328" t="str">
        <f t="shared" si="122"/>
        <v/>
      </c>
      <c r="AK901" s="328" t="str">
        <f t="shared" si="123"/>
        <v/>
      </c>
      <c r="AL901" s="328" t="str">
        <f t="shared" si="124"/>
        <v/>
      </c>
      <c r="AM901" s="328" t="str">
        <f t="shared" si="125"/>
        <v/>
      </c>
      <c r="AN901" s="221"/>
      <c r="AO901" s="221"/>
      <c r="AP901" s="221"/>
      <c r="AQ901" s="221"/>
      <c r="AR901" s="221"/>
      <c r="AS901" s="221"/>
      <c r="AT901" s="221"/>
      <c r="AU901" s="221"/>
      <c r="AV901" s="221"/>
      <c r="AW901" s="221"/>
      <c r="AX901" s="221"/>
      <c r="AY901" s="221"/>
      <c r="AZ901" s="221"/>
      <c r="BA901" s="221"/>
      <c r="BB901" s="221"/>
      <c r="BC901" s="221"/>
      <c r="BD901" s="221"/>
      <c r="BE901" s="221"/>
      <c r="BF901" s="221"/>
      <c r="BG901" s="221"/>
      <c r="BH901" s="221"/>
      <c r="BI901" s="221"/>
      <c r="BJ901" s="221"/>
      <c r="BK901" s="221"/>
      <c r="BL901" s="221"/>
      <c r="BM901" s="221"/>
      <c r="BN901" s="221"/>
      <c r="BO901" s="221"/>
      <c r="BP901" s="221"/>
      <c r="BQ901" s="221"/>
      <c r="BR901" s="221"/>
      <c r="BS901" s="221"/>
      <c r="BT901" s="221"/>
      <c r="BU901" s="221"/>
      <c r="BV901" s="221"/>
      <c r="BW901" s="221"/>
      <c r="BX901" s="221"/>
      <c r="BY901" s="221"/>
      <c r="BZ901" s="221"/>
      <c r="CA901" s="221"/>
    </row>
    <row r="902" spans="1:79" ht="20.100000000000001" customHeight="1">
      <c r="A902" s="291" t="str">
        <f>IF(resultats_francais!A902="","",resultats_francais!A902)</f>
        <v/>
      </c>
      <c r="B902" s="121"/>
      <c r="C902" s="122"/>
      <c r="D902" s="123"/>
      <c r="E902" s="121"/>
      <c r="F902" s="122"/>
      <c r="G902" s="122"/>
      <c r="H902" s="124"/>
      <c r="I902" s="240"/>
      <c r="J902" s="121"/>
      <c r="K902" s="122"/>
      <c r="L902" s="124"/>
      <c r="M902" s="121"/>
      <c r="N902" s="122"/>
      <c r="O902" s="122"/>
      <c r="P902" s="122"/>
      <c r="Q902" s="122"/>
      <c r="R902" s="124"/>
      <c r="S902" s="121"/>
      <c r="T902" s="124"/>
      <c r="U902" s="121"/>
      <c r="V902" s="122"/>
      <c r="W902" s="122"/>
      <c r="X902" s="124"/>
      <c r="Y902" s="121"/>
      <c r="Z902" s="122"/>
      <c r="AA902" s="124"/>
      <c r="AB902" s="121"/>
      <c r="AC902" s="122"/>
      <c r="AD902" s="124"/>
      <c r="AE902" s="328" t="str">
        <f t="shared" ref="AE902:AE965" si="126">IF(AND(B902&gt;0,B902&lt;3,C902&gt;0,C902&lt;3,D902&gt;0,D902&lt;3),"V","")</f>
        <v/>
      </c>
      <c r="AF902" s="328" t="str">
        <f t="shared" ref="AF902:AF965" si="127">IF(AND(E902&gt;0,E902&lt;3,F902&gt;0,F902&lt;3,G902&gt;0,G902&lt;3,H902&gt;0,H902&lt;3,I902&gt;0,I902&lt;3),"V","")</f>
        <v/>
      </c>
      <c r="AG902" s="328" t="str">
        <f t="shared" ref="AG902:AG965" si="128">IF(AND(J902&gt;0,J902&lt;3,K902&gt;0,K902&lt;3,L902&gt;0,L902&lt;3,M902&gt;0,M902&lt;3,N902&gt;0,N902&lt;3,O902&gt;0,O902&lt;3,P902&gt;0,P902&lt;3,Q902&gt;0,Q902&lt;3,R902&gt;0,R902&lt;3),"V","")</f>
        <v/>
      </c>
      <c r="AH902" s="328" t="str">
        <f t="shared" ref="AH902:AH965" si="129">IF(AND(S902&gt;0,S902&lt;3,T902&gt;0,T902&lt;3),"V","")</f>
        <v/>
      </c>
      <c r="AI902" s="328" t="str">
        <f t="shared" ref="AI902:AI965" si="130">IF(AND(V902&gt;0,V902&lt;3,W902&gt;0,W902&lt;3),"V","")</f>
        <v/>
      </c>
      <c r="AJ902" s="328" t="str">
        <f t="shared" ref="AJ902:AJ965" si="131">IF(AND(U902&gt;0,U902&lt;3,X902&gt;0,X902&lt;3),"V","")</f>
        <v/>
      </c>
      <c r="AK902" s="328" t="str">
        <f t="shared" ref="AK902:AK965" si="132">IF(AND(Y902&gt;0,Y902&lt;3,Z902&gt;0,Z902&lt;3,AA902&gt;0,AA902&lt;3),"V","")</f>
        <v/>
      </c>
      <c r="AL902" s="328" t="str">
        <f t="shared" ref="AL902:AL965" si="133">IF(AND(AB902&gt;0,AB902&lt;3),"V","")</f>
        <v/>
      </c>
      <c r="AM902" s="328" t="str">
        <f t="shared" ref="AM902:AM965" si="134">IF(AND(AC902&gt;0,AC902&lt;3,AD902&gt;0,AD902&lt;3),"V","")</f>
        <v/>
      </c>
      <c r="AN902" s="221"/>
      <c r="AO902" s="221"/>
      <c r="AP902" s="221"/>
      <c r="AQ902" s="221"/>
      <c r="AR902" s="221"/>
      <c r="AS902" s="221"/>
      <c r="AT902" s="221"/>
      <c r="AU902" s="221"/>
      <c r="AV902" s="221"/>
      <c r="AW902" s="221"/>
      <c r="AX902" s="221"/>
      <c r="AY902" s="221"/>
      <c r="AZ902" s="221"/>
      <c r="BA902" s="221"/>
      <c r="BB902" s="221"/>
      <c r="BC902" s="221"/>
      <c r="BD902" s="221"/>
      <c r="BE902" s="221"/>
      <c r="BF902" s="221"/>
      <c r="BG902" s="221"/>
      <c r="BH902" s="221"/>
      <c r="BI902" s="221"/>
      <c r="BJ902" s="221"/>
      <c r="BK902" s="221"/>
      <c r="BL902" s="221"/>
      <c r="BM902" s="221"/>
      <c r="BN902" s="221"/>
      <c r="BO902" s="221"/>
      <c r="BP902" s="221"/>
      <c r="BQ902" s="221"/>
      <c r="BR902" s="221"/>
      <c r="BS902" s="221"/>
      <c r="BT902" s="221"/>
      <c r="BU902" s="221"/>
      <c r="BV902" s="221"/>
      <c r="BW902" s="221"/>
      <c r="BX902" s="221"/>
      <c r="BY902" s="221"/>
      <c r="BZ902" s="221"/>
      <c r="CA902" s="221"/>
    </row>
    <row r="903" spans="1:79" ht="20.100000000000001" customHeight="1">
      <c r="A903" s="291" t="str">
        <f>IF(resultats_francais!A903="","",resultats_francais!A903)</f>
        <v/>
      </c>
      <c r="B903" s="121"/>
      <c r="C903" s="122"/>
      <c r="D903" s="123"/>
      <c r="E903" s="121"/>
      <c r="F903" s="122"/>
      <c r="G903" s="122"/>
      <c r="H903" s="124"/>
      <c r="I903" s="240"/>
      <c r="J903" s="121"/>
      <c r="K903" s="122"/>
      <c r="L903" s="124"/>
      <c r="M903" s="121"/>
      <c r="N903" s="122"/>
      <c r="O903" s="122"/>
      <c r="P903" s="122"/>
      <c r="Q903" s="122"/>
      <c r="R903" s="124"/>
      <c r="S903" s="121"/>
      <c r="T903" s="124"/>
      <c r="U903" s="121"/>
      <c r="V903" s="122"/>
      <c r="W903" s="122"/>
      <c r="X903" s="124"/>
      <c r="Y903" s="121"/>
      <c r="Z903" s="122"/>
      <c r="AA903" s="124"/>
      <c r="AB903" s="121"/>
      <c r="AC903" s="122"/>
      <c r="AD903" s="124"/>
      <c r="AE903" s="328" t="str">
        <f t="shared" si="126"/>
        <v/>
      </c>
      <c r="AF903" s="328" t="str">
        <f t="shared" si="127"/>
        <v/>
      </c>
      <c r="AG903" s="328" t="str">
        <f t="shared" si="128"/>
        <v/>
      </c>
      <c r="AH903" s="328" t="str">
        <f t="shared" si="129"/>
        <v/>
      </c>
      <c r="AI903" s="328" t="str">
        <f t="shared" si="130"/>
        <v/>
      </c>
      <c r="AJ903" s="328" t="str">
        <f t="shared" si="131"/>
        <v/>
      </c>
      <c r="AK903" s="328" t="str">
        <f t="shared" si="132"/>
        <v/>
      </c>
      <c r="AL903" s="328" t="str">
        <f t="shared" si="133"/>
        <v/>
      </c>
      <c r="AM903" s="328" t="str">
        <f t="shared" si="134"/>
        <v/>
      </c>
      <c r="AN903" s="221"/>
      <c r="AO903" s="221"/>
      <c r="AP903" s="221"/>
      <c r="AQ903" s="221"/>
      <c r="AR903" s="221"/>
      <c r="AS903" s="221"/>
      <c r="AT903" s="221"/>
      <c r="AU903" s="221"/>
      <c r="AV903" s="221"/>
      <c r="AW903" s="221"/>
      <c r="AX903" s="221"/>
      <c r="AY903" s="221"/>
      <c r="AZ903" s="221"/>
      <c r="BA903" s="221"/>
      <c r="BB903" s="221"/>
      <c r="BC903" s="221"/>
      <c r="BD903" s="221"/>
      <c r="BE903" s="221"/>
      <c r="BF903" s="221"/>
      <c r="BG903" s="221"/>
      <c r="BH903" s="221"/>
      <c r="BI903" s="221"/>
      <c r="BJ903" s="221"/>
      <c r="BK903" s="221"/>
      <c r="BL903" s="221"/>
      <c r="BM903" s="221"/>
      <c r="BN903" s="221"/>
      <c r="BO903" s="221"/>
      <c r="BP903" s="221"/>
      <c r="BQ903" s="221"/>
      <c r="BR903" s="221"/>
      <c r="BS903" s="221"/>
      <c r="BT903" s="221"/>
      <c r="BU903" s="221"/>
      <c r="BV903" s="221"/>
      <c r="BW903" s="221"/>
      <c r="BX903" s="221"/>
      <c r="BY903" s="221"/>
      <c r="BZ903" s="221"/>
      <c r="CA903" s="221"/>
    </row>
    <row r="904" spans="1:79" ht="20.100000000000001" customHeight="1">
      <c r="A904" s="291" t="str">
        <f>IF(resultats_francais!A904="","",resultats_francais!A904)</f>
        <v/>
      </c>
      <c r="B904" s="121"/>
      <c r="C904" s="122"/>
      <c r="D904" s="123"/>
      <c r="E904" s="121"/>
      <c r="F904" s="122"/>
      <c r="G904" s="122"/>
      <c r="H904" s="124"/>
      <c r="I904" s="240"/>
      <c r="J904" s="121"/>
      <c r="K904" s="122"/>
      <c r="L904" s="124"/>
      <c r="M904" s="121"/>
      <c r="N904" s="122"/>
      <c r="O904" s="122"/>
      <c r="P904" s="122"/>
      <c r="Q904" s="122"/>
      <c r="R904" s="124"/>
      <c r="S904" s="121"/>
      <c r="T904" s="124"/>
      <c r="U904" s="121"/>
      <c r="V904" s="122"/>
      <c r="W904" s="122"/>
      <c r="X904" s="124"/>
      <c r="Y904" s="121"/>
      <c r="Z904" s="122"/>
      <c r="AA904" s="124"/>
      <c r="AB904" s="121"/>
      <c r="AC904" s="122"/>
      <c r="AD904" s="124"/>
      <c r="AE904" s="328" t="str">
        <f t="shared" si="126"/>
        <v/>
      </c>
      <c r="AF904" s="328" t="str">
        <f t="shared" si="127"/>
        <v/>
      </c>
      <c r="AG904" s="328" t="str">
        <f t="shared" si="128"/>
        <v/>
      </c>
      <c r="AH904" s="328" t="str">
        <f t="shared" si="129"/>
        <v/>
      </c>
      <c r="AI904" s="328" t="str">
        <f t="shared" si="130"/>
        <v/>
      </c>
      <c r="AJ904" s="328" t="str">
        <f t="shared" si="131"/>
        <v/>
      </c>
      <c r="AK904" s="328" t="str">
        <f t="shared" si="132"/>
        <v/>
      </c>
      <c r="AL904" s="328" t="str">
        <f t="shared" si="133"/>
        <v/>
      </c>
      <c r="AM904" s="328" t="str">
        <f t="shared" si="134"/>
        <v/>
      </c>
      <c r="AN904" s="221"/>
      <c r="AO904" s="221"/>
      <c r="AP904" s="221"/>
      <c r="AQ904" s="221"/>
      <c r="AR904" s="221"/>
      <c r="AS904" s="221"/>
      <c r="AT904" s="221"/>
      <c r="AU904" s="221"/>
      <c r="AV904" s="221"/>
      <c r="AW904" s="221"/>
      <c r="AX904" s="221"/>
      <c r="AY904" s="221"/>
      <c r="AZ904" s="221"/>
      <c r="BA904" s="221"/>
      <c r="BB904" s="221"/>
      <c r="BC904" s="221"/>
      <c r="BD904" s="221"/>
      <c r="BE904" s="221"/>
      <c r="BF904" s="221"/>
      <c r="BG904" s="221"/>
      <c r="BH904" s="221"/>
      <c r="BI904" s="221"/>
      <c r="BJ904" s="221"/>
      <c r="BK904" s="221"/>
      <c r="BL904" s="221"/>
      <c r="BM904" s="221"/>
      <c r="BN904" s="221"/>
      <c r="BO904" s="221"/>
      <c r="BP904" s="221"/>
      <c r="BQ904" s="221"/>
      <c r="BR904" s="221"/>
      <c r="BS904" s="221"/>
      <c r="BT904" s="221"/>
      <c r="BU904" s="221"/>
      <c r="BV904" s="221"/>
      <c r="BW904" s="221"/>
      <c r="BX904" s="221"/>
      <c r="BY904" s="221"/>
      <c r="BZ904" s="221"/>
      <c r="CA904" s="221"/>
    </row>
    <row r="905" spans="1:79" ht="20.100000000000001" customHeight="1">
      <c r="A905" s="291" t="str">
        <f>IF(resultats_francais!A905="","",resultats_francais!A905)</f>
        <v/>
      </c>
      <c r="B905" s="121"/>
      <c r="C905" s="122"/>
      <c r="D905" s="123"/>
      <c r="E905" s="121"/>
      <c r="F905" s="122"/>
      <c r="G905" s="122"/>
      <c r="H905" s="124"/>
      <c r="I905" s="240"/>
      <c r="J905" s="121"/>
      <c r="K905" s="122"/>
      <c r="L905" s="124"/>
      <c r="M905" s="121"/>
      <c r="N905" s="122"/>
      <c r="O905" s="122"/>
      <c r="P905" s="122"/>
      <c r="Q905" s="122"/>
      <c r="R905" s="124"/>
      <c r="S905" s="121"/>
      <c r="T905" s="124"/>
      <c r="U905" s="121"/>
      <c r="V905" s="122"/>
      <c r="W905" s="122"/>
      <c r="X905" s="124"/>
      <c r="Y905" s="121"/>
      <c r="Z905" s="122"/>
      <c r="AA905" s="124"/>
      <c r="AB905" s="121"/>
      <c r="AC905" s="122"/>
      <c r="AD905" s="124"/>
      <c r="AE905" s="328" t="str">
        <f t="shared" si="126"/>
        <v/>
      </c>
      <c r="AF905" s="328" t="str">
        <f t="shared" si="127"/>
        <v/>
      </c>
      <c r="AG905" s="328" t="str">
        <f t="shared" si="128"/>
        <v/>
      </c>
      <c r="AH905" s="328" t="str">
        <f t="shared" si="129"/>
        <v/>
      </c>
      <c r="AI905" s="328" t="str">
        <f t="shared" si="130"/>
        <v/>
      </c>
      <c r="AJ905" s="328" t="str">
        <f t="shared" si="131"/>
        <v/>
      </c>
      <c r="AK905" s="328" t="str">
        <f t="shared" si="132"/>
        <v/>
      </c>
      <c r="AL905" s="328" t="str">
        <f t="shared" si="133"/>
        <v/>
      </c>
      <c r="AM905" s="328" t="str">
        <f t="shared" si="134"/>
        <v/>
      </c>
      <c r="AN905" s="221"/>
      <c r="AO905" s="221"/>
      <c r="AP905" s="221"/>
      <c r="AQ905" s="221"/>
      <c r="AR905" s="221"/>
      <c r="AS905" s="221"/>
      <c r="AT905" s="221"/>
      <c r="AU905" s="221"/>
      <c r="AV905" s="221"/>
      <c r="AW905" s="221"/>
      <c r="AX905" s="221"/>
      <c r="AY905" s="221"/>
      <c r="AZ905" s="221"/>
      <c r="BA905" s="221"/>
      <c r="BB905" s="221"/>
      <c r="BC905" s="221"/>
      <c r="BD905" s="221"/>
      <c r="BE905" s="221"/>
      <c r="BF905" s="221"/>
      <c r="BG905" s="221"/>
      <c r="BH905" s="221"/>
      <c r="BI905" s="221"/>
      <c r="BJ905" s="221"/>
      <c r="BK905" s="221"/>
      <c r="BL905" s="221"/>
      <c r="BM905" s="221"/>
      <c r="BN905" s="221"/>
      <c r="BO905" s="221"/>
      <c r="BP905" s="221"/>
      <c r="BQ905" s="221"/>
      <c r="BR905" s="221"/>
      <c r="BS905" s="221"/>
      <c r="BT905" s="221"/>
      <c r="BU905" s="221"/>
      <c r="BV905" s="221"/>
      <c r="BW905" s="221"/>
      <c r="BX905" s="221"/>
      <c r="BY905" s="221"/>
      <c r="BZ905" s="221"/>
      <c r="CA905" s="221"/>
    </row>
    <row r="906" spans="1:79" ht="20.100000000000001" customHeight="1">
      <c r="A906" s="291" t="str">
        <f>IF(resultats_francais!A906="","",resultats_francais!A906)</f>
        <v/>
      </c>
      <c r="B906" s="121"/>
      <c r="C906" s="122"/>
      <c r="D906" s="123"/>
      <c r="E906" s="121"/>
      <c r="F906" s="122"/>
      <c r="G906" s="122"/>
      <c r="H906" s="124"/>
      <c r="I906" s="240"/>
      <c r="J906" s="121"/>
      <c r="K906" s="122"/>
      <c r="L906" s="124"/>
      <c r="M906" s="121"/>
      <c r="N906" s="122"/>
      <c r="O906" s="122"/>
      <c r="P906" s="122"/>
      <c r="Q906" s="122"/>
      <c r="R906" s="124"/>
      <c r="S906" s="121"/>
      <c r="T906" s="124"/>
      <c r="U906" s="121"/>
      <c r="V906" s="122"/>
      <c r="W906" s="122"/>
      <c r="X906" s="124"/>
      <c r="Y906" s="121"/>
      <c r="Z906" s="122"/>
      <c r="AA906" s="124"/>
      <c r="AB906" s="121"/>
      <c r="AC906" s="122"/>
      <c r="AD906" s="124"/>
      <c r="AE906" s="328" t="str">
        <f t="shared" si="126"/>
        <v/>
      </c>
      <c r="AF906" s="328" t="str">
        <f t="shared" si="127"/>
        <v/>
      </c>
      <c r="AG906" s="328" t="str">
        <f t="shared" si="128"/>
        <v/>
      </c>
      <c r="AH906" s="328" t="str">
        <f t="shared" si="129"/>
        <v/>
      </c>
      <c r="AI906" s="328" t="str">
        <f t="shared" si="130"/>
        <v/>
      </c>
      <c r="AJ906" s="328" t="str">
        <f t="shared" si="131"/>
        <v/>
      </c>
      <c r="AK906" s="328" t="str">
        <f t="shared" si="132"/>
        <v/>
      </c>
      <c r="AL906" s="328" t="str">
        <f t="shared" si="133"/>
        <v/>
      </c>
      <c r="AM906" s="328" t="str">
        <f t="shared" si="134"/>
        <v/>
      </c>
      <c r="AN906" s="221"/>
      <c r="AO906" s="221"/>
      <c r="AP906" s="221"/>
      <c r="AQ906" s="221"/>
      <c r="AR906" s="221"/>
      <c r="AS906" s="221"/>
      <c r="AT906" s="221"/>
      <c r="AU906" s="221"/>
      <c r="AV906" s="221"/>
      <c r="AW906" s="221"/>
      <c r="AX906" s="221"/>
      <c r="AY906" s="221"/>
      <c r="AZ906" s="221"/>
      <c r="BA906" s="221"/>
      <c r="BB906" s="221"/>
      <c r="BC906" s="221"/>
      <c r="BD906" s="221"/>
      <c r="BE906" s="221"/>
      <c r="BF906" s="221"/>
      <c r="BG906" s="221"/>
      <c r="BH906" s="221"/>
      <c r="BI906" s="221"/>
      <c r="BJ906" s="221"/>
      <c r="BK906" s="221"/>
      <c r="BL906" s="221"/>
      <c r="BM906" s="221"/>
      <c r="BN906" s="221"/>
      <c r="BO906" s="221"/>
      <c r="BP906" s="221"/>
      <c r="BQ906" s="221"/>
      <c r="BR906" s="221"/>
      <c r="BS906" s="221"/>
      <c r="BT906" s="221"/>
      <c r="BU906" s="221"/>
      <c r="BV906" s="221"/>
      <c r="BW906" s="221"/>
      <c r="BX906" s="221"/>
      <c r="BY906" s="221"/>
      <c r="BZ906" s="221"/>
      <c r="CA906" s="221"/>
    </row>
    <row r="907" spans="1:79" ht="20.100000000000001" customHeight="1">
      <c r="A907" s="291" t="str">
        <f>IF(resultats_francais!A907="","",resultats_francais!A907)</f>
        <v/>
      </c>
      <c r="B907" s="121"/>
      <c r="C907" s="122"/>
      <c r="D907" s="123"/>
      <c r="E907" s="121"/>
      <c r="F907" s="122"/>
      <c r="G907" s="122"/>
      <c r="H907" s="124"/>
      <c r="I907" s="240"/>
      <c r="J907" s="121"/>
      <c r="K907" s="122"/>
      <c r="L907" s="124"/>
      <c r="M907" s="121"/>
      <c r="N907" s="122"/>
      <c r="O907" s="122"/>
      <c r="P907" s="122"/>
      <c r="Q907" s="122"/>
      <c r="R907" s="124"/>
      <c r="S907" s="121"/>
      <c r="T907" s="124"/>
      <c r="U907" s="121"/>
      <c r="V907" s="122"/>
      <c r="W907" s="122"/>
      <c r="X907" s="124"/>
      <c r="Y907" s="121"/>
      <c r="Z907" s="122"/>
      <c r="AA907" s="124"/>
      <c r="AB907" s="121"/>
      <c r="AC907" s="122"/>
      <c r="AD907" s="124"/>
      <c r="AE907" s="328" t="str">
        <f t="shared" si="126"/>
        <v/>
      </c>
      <c r="AF907" s="328" t="str">
        <f t="shared" si="127"/>
        <v/>
      </c>
      <c r="AG907" s="328" t="str">
        <f t="shared" si="128"/>
        <v/>
      </c>
      <c r="AH907" s="328" t="str">
        <f t="shared" si="129"/>
        <v/>
      </c>
      <c r="AI907" s="328" t="str">
        <f t="shared" si="130"/>
        <v/>
      </c>
      <c r="AJ907" s="328" t="str">
        <f t="shared" si="131"/>
        <v/>
      </c>
      <c r="AK907" s="328" t="str">
        <f t="shared" si="132"/>
        <v/>
      </c>
      <c r="AL907" s="328" t="str">
        <f t="shared" si="133"/>
        <v/>
      </c>
      <c r="AM907" s="328" t="str">
        <f t="shared" si="134"/>
        <v/>
      </c>
      <c r="AN907" s="221"/>
      <c r="AO907" s="221"/>
      <c r="AP907" s="221"/>
      <c r="AQ907" s="221"/>
      <c r="AR907" s="221"/>
      <c r="AS907" s="221"/>
      <c r="AT907" s="221"/>
      <c r="AU907" s="221"/>
      <c r="AV907" s="221"/>
      <c r="AW907" s="221"/>
      <c r="AX907" s="221"/>
      <c r="AY907" s="221"/>
      <c r="AZ907" s="221"/>
      <c r="BA907" s="221"/>
      <c r="BB907" s="221"/>
      <c r="BC907" s="221"/>
      <c r="BD907" s="221"/>
      <c r="BE907" s="221"/>
      <c r="BF907" s="221"/>
      <c r="BG907" s="221"/>
      <c r="BH907" s="221"/>
      <c r="BI907" s="221"/>
      <c r="BJ907" s="221"/>
      <c r="BK907" s="221"/>
      <c r="BL907" s="221"/>
      <c r="BM907" s="221"/>
      <c r="BN907" s="221"/>
      <c r="BO907" s="221"/>
      <c r="BP907" s="221"/>
      <c r="BQ907" s="221"/>
      <c r="BR907" s="221"/>
      <c r="BS907" s="221"/>
      <c r="BT907" s="221"/>
      <c r="BU907" s="221"/>
      <c r="BV907" s="221"/>
      <c r="BW907" s="221"/>
      <c r="BX907" s="221"/>
      <c r="BY907" s="221"/>
      <c r="BZ907" s="221"/>
      <c r="CA907" s="221"/>
    </row>
    <row r="908" spans="1:79" ht="20.100000000000001" customHeight="1">
      <c r="A908" s="291" t="str">
        <f>IF(resultats_francais!A908="","",resultats_francais!A908)</f>
        <v/>
      </c>
      <c r="B908" s="121"/>
      <c r="C908" s="122"/>
      <c r="D908" s="123"/>
      <c r="E908" s="121"/>
      <c r="F908" s="122"/>
      <c r="G908" s="122"/>
      <c r="H908" s="124"/>
      <c r="I908" s="240"/>
      <c r="J908" s="121"/>
      <c r="K908" s="122"/>
      <c r="L908" s="124"/>
      <c r="M908" s="121"/>
      <c r="N908" s="122"/>
      <c r="O908" s="122"/>
      <c r="P908" s="122"/>
      <c r="Q908" s="122"/>
      <c r="R908" s="124"/>
      <c r="S908" s="121"/>
      <c r="T908" s="124"/>
      <c r="U908" s="121"/>
      <c r="V908" s="122"/>
      <c r="W908" s="122"/>
      <c r="X908" s="124"/>
      <c r="Y908" s="121"/>
      <c r="Z908" s="122"/>
      <c r="AA908" s="124"/>
      <c r="AB908" s="121"/>
      <c r="AC908" s="122"/>
      <c r="AD908" s="124"/>
      <c r="AE908" s="328" t="str">
        <f t="shared" si="126"/>
        <v/>
      </c>
      <c r="AF908" s="328" t="str">
        <f t="shared" si="127"/>
        <v/>
      </c>
      <c r="AG908" s="328" t="str">
        <f t="shared" si="128"/>
        <v/>
      </c>
      <c r="AH908" s="328" t="str">
        <f t="shared" si="129"/>
        <v/>
      </c>
      <c r="AI908" s="328" t="str">
        <f t="shared" si="130"/>
        <v/>
      </c>
      <c r="AJ908" s="328" t="str">
        <f t="shared" si="131"/>
        <v/>
      </c>
      <c r="AK908" s="328" t="str">
        <f t="shared" si="132"/>
        <v/>
      </c>
      <c r="AL908" s="328" t="str">
        <f t="shared" si="133"/>
        <v/>
      </c>
      <c r="AM908" s="328" t="str">
        <f t="shared" si="134"/>
        <v/>
      </c>
      <c r="AN908" s="221"/>
      <c r="AO908" s="221"/>
      <c r="AP908" s="221"/>
      <c r="AQ908" s="221"/>
      <c r="AR908" s="221"/>
      <c r="AS908" s="221"/>
      <c r="AT908" s="221"/>
      <c r="AU908" s="221"/>
      <c r="AV908" s="221"/>
      <c r="AW908" s="221"/>
      <c r="AX908" s="221"/>
      <c r="AY908" s="221"/>
      <c r="AZ908" s="221"/>
      <c r="BA908" s="221"/>
      <c r="BB908" s="221"/>
      <c r="BC908" s="221"/>
      <c r="BD908" s="221"/>
      <c r="BE908" s="221"/>
      <c r="BF908" s="221"/>
      <c r="BG908" s="221"/>
      <c r="BH908" s="221"/>
      <c r="BI908" s="221"/>
      <c r="BJ908" s="221"/>
      <c r="BK908" s="221"/>
      <c r="BL908" s="221"/>
      <c r="BM908" s="221"/>
      <c r="BN908" s="221"/>
      <c r="BO908" s="221"/>
      <c r="BP908" s="221"/>
      <c r="BQ908" s="221"/>
      <c r="BR908" s="221"/>
      <c r="BS908" s="221"/>
      <c r="BT908" s="221"/>
      <c r="BU908" s="221"/>
      <c r="BV908" s="221"/>
      <c r="BW908" s="221"/>
      <c r="BX908" s="221"/>
      <c r="BY908" s="221"/>
      <c r="BZ908" s="221"/>
      <c r="CA908" s="221"/>
    </row>
    <row r="909" spans="1:79" ht="20.100000000000001" customHeight="1">
      <c r="A909" s="291" t="str">
        <f>IF(resultats_francais!A909="","",resultats_francais!A909)</f>
        <v/>
      </c>
      <c r="B909" s="121"/>
      <c r="C909" s="122"/>
      <c r="D909" s="123"/>
      <c r="E909" s="121"/>
      <c r="F909" s="122"/>
      <c r="G909" s="122"/>
      <c r="H909" s="124"/>
      <c r="I909" s="240"/>
      <c r="J909" s="121"/>
      <c r="K909" s="122"/>
      <c r="L909" s="124"/>
      <c r="M909" s="121"/>
      <c r="N909" s="122"/>
      <c r="O909" s="122"/>
      <c r="P909" s="122"/>
      <c r="Q909" s="122"/>
      <c r="R909" s="124"/>
      <c r="S909" s="121"/>
      <c r="T909" s="124"/>
      <c r="U909" s="121"/>
      <c r="V909" s="122"/>
      <c r="W909" s="122"/>
      <c r="X909" s="124"/>
      <c r="Y909" s="121"/>
      <c r="Z909" s="122"/>
      <c r="AA909" s="124"/>
      <c r="AB909" s="121"/>
      <c r="AC909" s="122"/>
      <c r="AD909" s="124"/>
      <c r="AE909" s="328" t="str">
        <f t="shared" si="126"/>
        <v/>
      </c>
      <c r="AF909" s="328" t="str">
        <f t="shared" si="127"/>
        <v/>
      </c>
      <c r="AG909" s="328" t="str">
        <f t="shared" si="128"/>
        <v/>
      </c>
      <c r="AH909" s="328" t="str">
        <f t="shared" si="129"/>
        <v/>
      </c>
      <c r="AI909" s="328" t="str">
        <f t="shared" si="130"/>
        <v/>
      </c>
      <c r="AJ909" s="328" t="str">
        <f t="shared" si="131"/>
        <v/>
      </c>
      <c r="AK909" s="328" t="str">
        <f t="shared" si="132"/>
        <v/>
      </c>
      <c r="AL909" s="328" t="str">
        <f t="shared" si="133"/>
        <v/>
      </c>
      <c r="AM909" s="328" t="str">
        <f t="shared" si="134"/>
        <v/>
      </c>
      <c r="AN909" s="221"/>
      <c r="AO909" s="221"/>
      <c r="AP909" s="221"/>
      <c r="AQ909" s="221"/>
      <c r="AR909" s="221"/>
      <c r="AS909" s="221"/>
      <c r="AT909" s="221"/>
      <c r="AU909" s="221"/>
      <c r="AV909" s="221"/>
      <c r="AW909" s="221"/>
      <c r="AX909" s="221"/>
      <c r="AY909" s="221"/>
      <c r="AZ909" s="221"/>
      <c r="BA909" s="221"/>
      <c r="BB909" s="221"/>
      <c r="BC909" s="221"/>
      <c r="BD909" s="221"/>
      <c r="BE909" s="221"/>
      <c r="BF909" s="221"/>
      <c r="BG909" s="221"/>
      <c r="BH909" s="221"/>
      <c r="BI909" s="221"/>
      <c r="BJ909" s="221"/>
      <c r="BK909" s="221"/>
      <c r="BL909" s="221"/>
      <c r="BM909" s="221"/>
      <c r="BN909" s="221"/>
      <c r="BO909" s="221"/>
      <c r="BP909" s="221"/>
      <c r="BQ909" s="221"/>
      <c r="BR909" s="221"/>
      <c r="BS909" s="221"/>
      <c r="BT909" s="221"/>
      <c r="BU909" s="221"/>
      <c r="BV909" s="221"/>
      <c r="BW909" s="221"/>
      <c r="BX909" s="221"/>
      <c r="BY909" s="221"/>
      <c r="BZ909" s="221"/>
      <c r="CA909" s="221"/>
    </row>
    <row r="910" spans="1:79" ht="20.100000000000001" customHeight="1">
      <c r="A910" s="291" t="str">
        <f>IF(resultats_francais!A910="","",resultats_francais!A910)</f>
        <v/>
      </c>
      <c r="B910" s="121"/>
      <c r="C910" s="122"/>
      <c r="D910" s="123"/>
      <c r="E910" s="121"/>
      <c r="F910" s="122"/>
      <c r="G910" s="122"/>
      <c r="H910" s="124"/>
      <c r="I910" s="240"/>
      <c r="J910" s="121"/>
      <c r="K910" s="122"/>
      <c r="L910" s="124"/>
      <c r="M910" s="121"/>
      <c r="N910" s="122"/>
      <c r="O910" s="122"/>
      <c r="P910" s="122"/>
      <c r="Q910" s="122"/>
      <c r="R910" s="124"/>
      <c r="S910" s="121"/>
      <c r="T910" s="124"/>
      <c r="U910" s="121"/>
      <c r="V910" s="122"/>
      <c r="W910" s="122"/>
      <c r="X910" s="124"/>
      <c r="Y910" s="121"/>
      <c r="Z910" s="122"/>
      <c r="AA910" s="124"/>
      <c r="AB910" s="121"/>
      <c r="AC910" s="122"/>
      <c r="AD910" s="124"/>
      <c r="AE910" s="328" t="str">
        <f t="shared" si="126"/>
        <v/>
      </c>
      <c r="AF910" s="328" t="str">
        <f t="shared" si="127"/>
        <v/>
      </c>
      <c r="AG910" s="328" t="str">
        <f t="shared" si="128"/>
        <v/>
      </c>
      <c r="AH910" s="328" t="str">
        <f t="shared" si="129"/>
        <v/>
      </c>
      <c r="AI910" s="328" t="str">
        <f t="shared" si="130"/>
        <v/>
      </c>
      <c r="AJ910" s="328" t="str">
        <f t="shared" si="131"/>
        <v/>
      </c>
      <c r="AK910" s="328" t="str">
        <f t="shared" si="132"/>
        <v/>
      </c>
      <c r="AL910" s="328" t="str">
        <f t="shared" si="133"/>
        <v/>
      </c>
      <c r="AM910" s="328" t="str">
        <f t="shared" si="134"/>
        <v/>
      </c>
      <c r="AN910" s="221"/>
      <c r="AO910" s="221"/>
      <c r="AP910" s="221"/>
      <c r="AQ910" s="221"/>
      <c r="AR910" s="221"/>
      <c r="AS910" s="221"/>
      <c r="AT910" s="221"/>
      <c r="AU910" s="221"/>
      <c r="AV910" s="221"/>
      <c r="AW910" s="221"/>
      <c r="AX910" s="221"/>
      <c r="AY910" s="221"/>
      <c r="AZ910" s="221"/>
      <c r="BA910" s="221"/>
      <c r="BB910" s="221"/>
      <c r="BC910" s="221"/>
      <c r="BD910" s="221"/>
      <c r="BE910" s="221"/>
      <c r="BF910" s="221"/>
      <c r="BG910" s="221"/>
      <c r="BH910" s="221"/>
      <c r="BI910" s="221"/>
      <c r="BJ910" s="221"/>
      <c r="BK910" s="221"/>
      <c r="BL910" s="221"/>
      <c r="BM910" s="221"/>
      <c r="BN910" s="221"/>
      <c r="BO910" s="221"/>
      <c r="BP910" s="221"/>
      <c r="BQ910" s="221"/>
      <c r="BR910" s="221"/>
      <c r="BS910" s="221"/>
      <c r="BT910" s="221"/>
      <c r="BU910" s="221"/>
      <c r="BV910" s="221"/>
      <c r="BW910" s="221"/>
      <c r="BX910" s="221"/>
      <c r="BY910" s="221"/>
      <c r="BZ910" s="221"/>
      <c r="CA910" s="221"/>
    </row>
    <row r="911" spans="1:79" ht="20.100000000000001" customHeight="1">
      <c r="A911" s="291" t="str">
        <f>IF(resultats_francais!A911="","",resultats_francais!A911)</f>
        <v/>
      </c>
      <c r="B911" s="121"/>
      <c r="C911" s="122"/>
      <c r="D911" s="123"/>
      <c r="E911" s="121"/>
      <c r="F911" s="122"/>
      <c r="G911" s="122"/>
      <c r="H911" s="124"/>
      <c r="I911" s="240"/>
      <c r="J911" s="121"/>
      <c r="K911" s="122"/>
      <c r="L911" s="124"/>
      <c r="M911" s="121"/>
      <c r="N911" s="122"/>
      <c r="O911" s="122"/>
      <c r="P911" s="122"/>
      <c r="Q911" s="122"/>
      <c r="R911" s="124"/>
      <c r="S911" s="121"/>
      <c r="T911" s="124"/>
      <c r="U911" s="121"/>
      <c r="V911" s="122"/>
      <c r="W911" s="122"/>
      <c r="X911" s="124"/>
      <c r="Y911" s="121"/>
      <c r="Z911" s="122"/>
      <c r="AA911" s="124"/>
      <c r="AB911" s="121"/>
      <c r="AC911" s="122"/>
      <c r="AD911" s="124"/>
      <c r="AE911" s="328" t="str">
        <f t="shared" si="126"/>
        <v/>
      </c>
      <c r="AF911" s="328" t="str">
        <f t="shared" si="127"/>
        <v/>
      </c>
      <c r="AG911" s="328" t="str">
        <f t="shared" si="128"/>
        <v/>
      </c>
      <c r="AH911" s="328" t="str">
        <f t="shared" si="129"/>
        <v/>
      </c>
      <c r="AI911" s="328" t="str">
        <f t="shared" si="130"/>
        <v/>
      </c>
      <c r="AJ911" s="328" t="str">
        <f t="shared" si="131"/>
        <v/>
      </c>
      <c r="AK911" s="328" t="str">
        <f t="shared" si="132"/>
        <v/>
      </c>
      <c r="AL911" s="328" t="str">
        <f t="shared" si="133"/>
        <v/>
      </c>
      <c r="AM911" s="328" t="str">
        <f t="shared" si="134"/>
        <v/>
      </c>
      <c r="AN911" s="221"/>
      <c r="AO911" s="221"/>
      <c r="AP911" s="221"/>
      <c r="AQ911" s="221"/>
      <c r="AR911" s="221"/>
      <c r="AS911" s="221"/>
      <c r="AT911" s="221"/>
      <c r="AU911" s="221"/>
      <c r="AV911" s="221"/>
      <c r="AW911" s="221"/>
      <c r="AX911" s="221"/>
      <c r="AY911" s="221"/>
      <c r="AZ911" s="221"/>
      <c r="BA911" s="221"/>
      <c r="BB911" s="221"/>
      <c r="BC911" s="221"/>
      <c r="BD911" s="221"/>
      <c r="BE911" s="221"/>
      <c r="BF911" s="221"/>
      <c r="BG911" s="221"/>
      <c r="BH911" s="221"/>
      <c r="BI911" s="221"/>
      <c r="BJ911" s="221"/>
      <c r="BK911" s="221"/>
      <c r="BL911" s="221"/>
      <c r="BM911" s="221"/>
      <c r="BN911" s="221"/>
      <c r="BO911" s="221"/>
      <c r="BP911" s="221"/>
      <c r="BQ911" s="221"/>
      <c r="BR911" s="221"/>
      <c r="BS911" s="221"/>
      <c r="BT911" s="221"/>
      <c r="BU911" s="221"/>
      <c r="BV911" s="221"/>
      <c r="BW911" s="221"/>
      <c r="BX911" s="221"/>
      <c r="BY911" s="221"/>
      <c r="BZ911" s="221"/>
      <c r="CA911" s="221"/>
    </row>
    <row r="912" spans="1:79" ht="20.100000000000001" customHeight="1">
      <c r="A912" s="291" t="str">
        <f>IF(resultats_francais!A912="","",resultats_francais!A912)</f>
        <v/>
      </c>
      <c r="B912" s="121"/>
      <c r="C912" s="122"/>
      <c r="D912" s="123"/>
      <c r="E912" s="121"/>
      <c r="F912" s="122"/>
      <c r="G912" s="122"/>
      <c r="H912" s="124"/>
      <c r="I912" s="240"/>
      <c r="J912" s="121"/>
      <c r="K912" s="122"/>
      <c r="L912" s="124"/>
      <c r="M912" s="121"/>
      <c r="N912" s="122"/>
      <c r="O912" s="122"/>
      <c r="P912" s="122"/>
      <c r="Q912" s="122"/>
      <c r="R912" s="124"/>
      <c r="S912" s="121"/>
      <c r="T912" s="124"/>
      <c r="U912" s="121"/>
      <c r="V912" s="122"/>
      <c r="W912" s="122"/>
      <c r="X912" s="124"/>
      <c r="Y912" s="121"/>
      <c r="Z912" s="122"/>
      <c r="AA912" s="124"/>
      <c r="AB912" s="121"/>
      <c r="AC912" s="122"/>
      <c r="AD912" s="124"/>
      <c r="AE912" s="328" t="str">
        <f t="shared" si="126"/>
        <v/>
      </c>
      <c r="AF912" s="328" t="str">
        <f t="shared" si="127"/>
        <v/>
      </c>
      <c r="AG912" s="328" t="str">
        <f t="shared" si="128"/>
        <v/>
      </c>
      <c r="AH912" s="328" t="str">
        <f t="shared" si="129"/>
        <v/>
      </c>
      <c r="AI912" s="328" t="str">
        <f t="shared" si="130"/>
        <v/>
      </c>
      <c r="AJ912" s="328" t="str">
        <f t="shared" si="131"/>
        <v/>
      </c>
      <c r="AK912" s="328" t="str">
        <f t="shared" si="132"/>
        <v/>
      </c>
      <c r="AL912" s="328" t="str">
        <f t="shared" si="133"/>
        <v/>
      </c>
      <c r="AM912" s="328" t="str">
        <f t="shared" si="134"/>
        <v/>
      </c>
      <c r="AN912" s="221"/>
      <c r="AO912" s="221"/>
      <c r="AP912" s="221"/>
      <c r="AQ912" s="221"/>
      <c r="AR912" s="221"/>
      <c r="AS912" s="221"/>
      <c r="AT912" s="221"/>
      <c r="AU912" s="221"/>
      <c r="AV912" s="221"/>
      <c r="AW912" s="221"/>
      <c r="AX912" s="221"/>
      <c r="AY912" s="221"/>
      <c r="AZ912" s="221"/>
      <c r="BA912" s="221"/>
      <c r="BB912" s="221"/>
      <c r="BC912" s="221"/>
      <c r="BD912" s="221"/>
      <c r="BE912" s="221"/>
      <c r="BF912" s="221"/>
      <c r="BG912" s="221"/>
      <c r="BH912" s="221"/>
      <c r="BI912" s="221"/>
      <c r="BJ912" s="221"/>
      <c r="BK912" s="221"/>
      <c r="BL912" s="221"/>
      <c r="BM912" s="221"/>
      <c r="BN912" s="221"/>
      <c r="BO912" s="221"/>
      <c r="BP912" s="221"/>
      <c r="BQ912" s="221"/>
      <c r="BR912" s="221"/>
      <c r="BS912" s="221"/>
      <c r="BT912" s="221"/>
      <c r="BU912" s="221"/>
      <c r="BV912" s="221"/>
      <c r="BW912" s="221"/>
      <c r="BX912" s="221"/>
      <c r="BY912" s="221"/>
      <c r="BZ912" s="221"/>
      <c r="CA912" s="221"/>
    </row>
    <row r="913" spans="1:79" ht="20.100000000000001" customHeight="1">
      <c r="A913" s="291" t="str">
        <f>IF(resultats_francais!A913="","",resultats_francais!A913)</f>
        <v/>
      </c>
      <c r="B913" s="121"/>
      <c r="C913" s="122"/>
      <c r="D913" s="123"/>
      <c r="E913" s="121"/>
      <c r="F913" s="122"/>
      <c r="G913" s="122"/>
      <c r="H913" s="124"/>
      <c r="I913" s="240"/>
      <c r="J913" s="121"/>
      <c r="K913" s="122"/>
      <c r="L913" s="124"/>
      <c r="M913" s="121"/>
      <c r="N913" s="122"/>
      <c r="O913" s="122"/>
      <c r="P913" s="122"/>
      <c r="Q913" s="122"/>
      <c r="R913" s="124"/>
      <c r="S913" s="121"/>
      <c r="T913" s="124"/>
      <c r="U913" s="121"/>
      <c r="V913" s="122"/>
      <c r="W913" s="122"/>
      <c r="X913" s="124"/>
      <c r="Y913" s="121"/>
      <c r="Z913" s="122"/>
      <c r="AA913" s="124"/>
      <c r="AB913" s="121"/>
      <c r="AC913" s="122"/>
      <c r="AD913" s="124"/>
      <c r="AE913" s="328" t="str">
        <f t="shared" si="126"/>
        <v/>
      </c>
      <c r="AF913" s="328" t="str">
        <f t="shared" si="127"/>
        <v/>
      </c>
      <c r="AG913" s="328" t="str">
        <f t="shared" si="128"/>
        <v/>
      </c>
      <c r="AH913" s="328" t="str">
        <f t="shared" si="129"/>
        <v/>
      </c>
      <c r="AI913" s="328" t="str">
        <f t="shared" si="130"/>
        <v/>
      </c>
      <c r="AJ913" s="328" t="str">
        <f t="shared" si="131"/>
        <v/>
      </c>
      <c r="AK913" s="328" t="str">
        <f t="shared" si="132"/>
        <v/>
      </c>
      <c r="AL913" s="328" t="str">
        <f t="shared" si="133"/>
        <v/>
      </c>
      <c r="AM913" s="328" t="str">
        <f t="shared" si="134"/>
        <v/>
      </c>
      <c r="AN913" s="221"/>
      <c r="AO913" s="221"/>
      <c r="AP913" s="221"/>
      <c r="AQ913" s="221"/>
      <c r="AR913" s="221"/>
      <c r="AS913" s="221"/>
      <c r="AT913" s="221"/>
      <c r="AU913" s="221"/>
      <c r="AV913" s="221"/>
      <c r="AW913" s="221"/>
      <c r="AX913" s="221"/>
      <c r="AY913" s="221"/>
      <c r="AZ913" s="221"/>
      <c r="BA913" s="221"/>
      <c r="BB913" s="221"/>
      <c r="BC913" s="221"/>
      <c r="BD913" s="221"/>
      <c r="BE913" s="221"/>
      <c r="BF913" s="221"/>
      <c r="BG913" s="221"/>
      <c r="BH913" s="221"/>
      <c r="BI913" s="221"/>
      <c r="BJ913" s="221"/>
      <c r="BK913" s="221"/>
      <c r="BL913" s="221"/>
      <c r="BM913" s="221"/>
      <c r="BN913" s="221"/>
      <c r="BO913" s="221"/>
      <c r="BP913" s="221"/>
      <c r="BQ913" s="221"/>
      <c r="BR913" s="221"/>
      <c r="BS913" s="221"/>
      <c r="BT913" s="221"/>
      <c r="BU913" s="221"/>
      <c r="BV913" s="221"/>
      <c r="BW913" s="221"/>
      <c r="BX913" s="221"/>
      <c r="BY913" s="221"/>
      <c r="BZ913" s="221"/>
      <c r="CA913" s="221"/>
    </row>
    <row r="914" spans="1:79" ht="20.100000000000001" customHeight="1">
      <c r="A914" s="291" t="str">
        <f>IF(resultats_francais!A914="","",resultats_francais!A914)</f>
        <v/>
      </c>
      <c r="B914" s="121"/>
      <c r="C914" s="122"/>
      <c r="D914" s="123"/>
      <c r="E914" s="121"/>
      <c r="F914" s="122"/>
      <c r="G914" s="122"/>
      <c r="H914" s="124"/>
      <c r="I914" s="240"/>
      <c r="J914" s="121"/>
      <c r="K914" s="122"/>
      <c r="L914" s="124"/>
      <c r="M914" s="121"/>
      <c r="N914" s="122"/>
      <c r="O914" s="122"/>
      <c r="P914" s="122"/>
      <c r="Q914" s="122"/>
      <c r="R914" s="124"/>
      <c r="S914" s="121"/>
      <c r="T914" s="124"/>
      <c r="U914" s="121"/>
      <c r="V914" s="122"/>
      <c r="W914" s="122"/>
      <c r="X914" s="124"/>
      <c r="Y914" s="121"/>
      <c r="Z914" s="122"/>
      <c r="AA914" s="124"/>
      <c r="AB914" s="121"/>
      <c r="AC914" s="122"/>
      <c r="AD914" s="124"/>
      <c r="AE914" s="328" t="str">
        <f t="shared" si="126"/>
        <v/>
      </c>
      <c r="AF914" s="328" t="str">
        <f t="shared" si="127"/>
        <v/>
      </c>
      <c r="AG914" s="328" t="str">
        <f t="shared" si="128"/>
        <v/>
      </c>
      <c r="AH914" s="328" t="str">
        <f t="shared" si="129"/>
        <v/>
      </c>
      <c r="AI914" s="328" t="str">
        <f t="shared" si="130"/>
        <v/>
      </c>
      <c r="AJ914" s="328" t="str">
        <f t="shared" si="131"/>
        <v/>
      </c>
      <c r="AK914" s="328" t="str">
        <f t="shared" si="132"/>
        <v/>
      </c>
      <c r="AL914" s="328" t="str">
        <f t="shared" si="133"/>
        <v/>
      </c>
      <c r="AM914" s="328" t="str">
        <f t="shared" si="134"/>
        <v/>
      </c>
      <c r="AN914" s="221"/>
      <c r="AO914" s="221"/>
      <c r="AP914" s="221"/>
      <c r="AQ914" s="221"/>
      <c r="AR914" s="221"/>
      <c r="AS914" s="221"/>
      <c r="AT914" s="221"/>
      <c r="AU914" s="221"/>
      <c r="AV914" s="221"/>
      <c r="AW914" s="221"/>
      <c r="AX914" s="221"/>
      <c r="AY914" s="221"/>
      <c r="AZ914" s="221"/>
      <c r="BA914" s="221"/>
      <c r="BB914" s="221"/>
      <c r="BC914" s="221"/>
      <c r="BD914" s="221"/>
      <c r="BE914" s="221"/>
      <c r="BF914" s="221"/>
      <c r="BG914" s="221"/>
      <c r="BH914" s="221"/>
      <c r="BI914" s="221"/>
      <c r="BJ914" s="221"/>
      <c r="BK914" s="221"/>
      <c r="BL914" s="221"/>
      <c r="BM914" s="221"/>
      <c r="BN914" s="221"/>
      <c r="BO914" s="221"/>
      <c r="BP914" s="221"/>
      <c r="BQ914" s="221"/>
      <c r="BR914" s="221"/>
      <c r="BS914" s="221"/>
      <c r="BT914" s="221"/>
      <c r="BU914" s="221"/>
      <c r="BV914" s="221"/>
      <c r="BW914" s="221"/>
      <c r="BX914" s="221"/>
      <c r="BY914" s="221"/>
      <c r="BZ914" s="221"/>
      <c r="CA914" s="221"/>
    </row>
    <row r="915" spans="1:79" ht="20.100000000000001" customHeight="1">
      <c r="A915" s="291" t="str">
        <f>IF(resultats_francais!A915="","",resultats_francais!A915)</f>
        <v/>
      </c>
      <c r="B915" s="121"/>
      <c r="C915" s="122"/>
      <c r="D915" s="123"/>
      <c r="E915" s="121"/>
      <c r="F915" s="122"/>
      <c r="G915" s="122"/>
      <c r="H915" s="124"/>
      <c r="I915" s="240"/>
      <c r="J915" s="121"/>
      <c r="K915" s="122"/>
      <c r="L915" s="124"/>
      <c r="M915" s="121"/>
      <c r="N915" s="122"/>
      <c r="O915" s="122"/>
      <c r="P915" s="122"/>
      <c r="Q915" s="122"/>
      <c r="R915" s="124"/>
      <c r="S915" s="121"/>
      <c r="T915" s="124"/>
      <c r="U915" s="121"/>
      <c r="V915" s="122"/>
      <c r="W915" s="122"/>
      <c r="X915" s="124"/>
      <c r="Y915" s="121"/>
      <c r="Z915" s="122"/>
      <c r="AA915" s="124"/>
      <c r="AB915" s="121"/>
      <c r="AC915" s="122"/>
      <c r="AD915" s="124"/>
      <c r="AE915" s="328" t="str">
        <f t="shared" si="126"/>
        <v/>
      </c>
      <c r="AF915" s="328" t="str">
        <f t="shared" si="127"/>
        <v/>
      </c>
      <c r="AG915" s="328" t="str">
        <f t="shared" si="128"/>
        <v/>
      </c>
      <c r="AH915" s="328" t="str">
        <f t="shared" si="129"/>
        <v/>
      </c>
      <c r="AI915" s="328" t="str">
        <f t="shared" si="130"/>
        <v/>
      </c>
      <c r="AJ915" s="328" t="str">
        <f t="shared" si="131"/>
        <v/>
      </c>
      <c r="AK915" s="328" t="str">
        <f t="shared" si="132"/>
        <v/>
      </c>
      <c r="AL915" s="328" t="str">
        <f t="shared" si="133"/>
        <v/>
      </c>
      <c r="AM915" s="328" t="str">
        <f t="shared" si="134"/>
        <v/>
      </c>
      <c r="AN915" s="221"/>
      <c r="AO915" s="221"/>
      <c r="AP915" s="221"/>
      <c r="AQ915" s="221"/>
      <c r="AR915" s="221"/>
      <c r="AS915" s="221"/>
      <c r="AT915" s="221"/>
      <c r="AU915" s="221"/>
      <c r="AV915" s="221"/>
      <c r="AW915" s="221"/>
      <c r="AX915" s="221"/>
      <c r="AY915" s="221"/>
      <c r="AZ915" s="221"/>
      <c r="BA915" s="221"/>
      <c r="BB915" s="221"/>
      <c r="BC915" s="221"/>
      <c r="BD915" s="221"/>
      <c r="BE915" s="221"/>
      <c r="BF915" s="221"/>
      <c r="BG915" s="221"/>
      <c r="BH915" s="221"/>
      <c r="BI915" s="221"/>
      <c r="BJ915" s="221"/>
      <c r="BK915" s="221"/>
      <c r="BL915" s="221"/>
      <c r="BM915" s="221"/>
      <c r="BN915" s="221"/>
      <c r="BO915" s="221"/>
      <c r="BP915" s="221"/>
      <c r="BQ915" s="221"/>
      <c r="BR915" s="221"/>
      <c r="BS915" s="221"/>
      <c r="BT915" s="221"/>
      <c r="BU915" s="221"/>
      <c r="BV915" s="221"/>
      <c r="BW915" s="221"/>
      <c r="BX915" s="221"/>
      <c r="BY915" s="221"/>
      <c r="BZ915" s="221"/>
      <c r="CA915" s="221"/>
    </row>
    <row r="916" spans="1:79" ht="20.100000000000001" customHeight="1">
      <c r="A916" s="291" t="str">
        <f>IF(resultats_francais!A916="","",resultats_francais!A916)</f>
        <v/>
      </c>
      <c r="B916" s="121"/>
      <c r="C916" s="122"/>
      <c r="D916" s="123"/>
      <c r="E916" s="121"/>
      <c r="F916" s="122"/>
      <c r="G916" s="122"/>
      <c r="H916" s="124"/>
      <c r="I916" s="240"/>
      <c r="J916" s="121"/>
      <c r="K916" s="122"/>
      <c r="L916" s="124"/>
      <c r="M916" s="121"/>
      <c r="N916" s="122"/>
      <c r="O916" s="122"/>
      <c r="P916" s="122"/>
      <c r="Q916" s="122"/>
      <c r="R916" s="124"/>
      <c r="S916" s="121"/>
      <c r="T916" s="124"/>
      <c r="U916" s="121"/>
      <c r="V916" s="122"/>
      <c r="W916" s="122"/>
      <c r="X916" s="124"/>
      <c r="Y916" s="121"/>
      <c r="Z916" s="122"/>
      <c r="AA916" s="124"/>
      <c r="AB916" s="121"/>
      <c r="AC916" s="122"/>
      <c r="AD916" s="124"/>
      <c r="AE916" s="328" t="str">
        <f t="shared" si="126"/>
        <v/>
      </c>
      <c r="AF916" s="328" t="str">
        <f t="shared" si="127"/>
        <v/>
      </c>
      <c r="AG916" s="328" t="str">
        <f t="shared" si="128"/>
        <v/>
      </c>
      <c r="AH916" s="328" t="str">
        <f t="shared" si="129"/>
        <v/>
      </c>
      <c r="AI916" s="328" t="str">
        <f t="shared" si="130"/>
        <v/>
      </c>
      <c r="AJ916" s="328" t="str">
        <f t="shared" si="131"/>
        <v/>
      </c>
      <c r="AK916" s="328" t="str">
        <f t="shared" si="132"/>
        <v/>
      </c>
      <c r="AL916" s="328" t="str">
        <f t="shared" si="133"/>
        <v/>
      </c>
      <c r="AM916" s="328" t="str">
        <f t="shared" si="134"/>
        <v/>
      </c>
      <c r="AN916" s="221"/>
      <c r="AO916" s="221"/>
      <c r="AP916" s="221"/>
      <c r="AQ916" s="221"/>
      <c r="AR916" s="221"/>
      <c r="AS916" s="221"/>
      <c r="AT916" s="221"/>
      <c r="AU916" s="221"/>
      <c r="AV916" s="221"/>
      <c r="AW916" s="221"/>
      <c r="AX916" s="221"/>
      <c r="AY916" s="221"/>
      <c r="AZ916" s="221"/>
      <c r="BA916" s="221"/>
      <c r="BB916" s="221"/>
      <c r="BC916" s="221"/>
      <c r="BD916" s="221"/>
      <c r="BE916" s="221"/>
      <c r="BF916" s="221"/>
      <c r="BG916" s="221"/>
      <c r="BH916" s="221"/>
      <c r="BI916" s="221"/>
      <c r="BJ916" s="221"/>
      <c r="BK916" s="221"/>
      <c r="BL916" s="221"/>
      <c r="BM916" s="221"/>
      <c r="BN916" s="221"/>
      <c r="BO916" s="221"/>
      <c r="BP916" s="221"/>
      <c r="BQ916" s="221"/>
      <c r="BR916" s="221"/>
      <c r="BS916" s="221"/>
      <c r="BT916" s="221"/>
      <c r="BU916" s="221"/>
      <c r="BV916" s="221"/>
      <c r="BW916" s="221"/>
      <c r="BX916" s="221"/>
      <c r="BY916" s="221"/>
      <c r="BZ916" s="221"/>
      <c r="CA916" s="221"/>
    </row>
    <row r="917" spans="1:79" ht="20.100000000000001" customHeight="1">
      <c r="A917" s="291" t="str">
        <f>IF(resultats_francais!A917="","",resultats_francais!A917)</f>
        <v/>
      </c>
      <c r="B917" s="121"/>
      <c r="C917" s="122"/>
      <c r="D917" s="123"/>
      <c r="E917" s="121"/>
      <c r="F917" s="122"/>
      <c r="G917" s="122"/>
      <c r="H917" s="124"/>
      <c r="I917" s="240"/>
      <c r="J917" s="121"/>
      <c r="K917" s="122"/>
      <c r="L917" s="124"/>
      <c r="M917" s="121"/>
      <c r="N917" s="122"/>
      <c r="O917" s="122"/>
      <c r="P917" s="122"/>
      <c r="Q917" s="122"/>
      <c r="R917" s="124"/>
      <c r="S917" s="121"/>
      <c r="T917" s="124"/>
      <c r="U917" s="121"/>
      <c r="V917" s="122"/>
      <c r="W917" s="122"/>
      <c r="X917" s="124"/>
      <c r="Y917" s="121"/>
      <c r="Z917" s="122"/>
      <c r="AA917" s="124"/>
      <c r="AB917" s="121"/>
      <c r="AC917" s="122"/>
      <c r="AD917" s="124"/>
      <c r="AE917" s="328" t="str">
        <f t="shared" si="126"/>
        <v/>
      </c>
      <c r="AF917" s="328" t="str">
        <f t="shared" si="127"/>
        <v/>
      </c>
      <c r="AG917" s="328" t="str">
        <f t="shared" si="128"/>
        <v/>
      </c>
      <c r="AH917" s="328" t="str">
        <f t="shared" si="129"/>
        <v/>
      </c>
      <c r="AI917" s="328" t="str">
        <f t="shared" si="130"/>
        <v/>
      </c>
      <c r="AJ917" s="328" t="str">
        <f t="shared" si="131"/>
        <v/>
      </c>
      <c r="AK917" s="328" t="str">
        <f t="shared" si="132"/>
        <v/>
      </c>
      <c r="AL917" s="328" t="str">
        <f t="shared" si="133"/>
        <v/>
      </c>
      <c r="AM917" s="328" t="str">
        <f t="shared" si="134"/>
        <v/>
      </c>
      <c r="AN917" s="221"/>
      <c r="AO917" s="221"/>
      <c r="AP917" s="221"/>
      <c r="AQ917" s="221"/>
      <c r="AR917" s="221"/>
      <c r="AS917" s="221"/>
      <c r="AT917" s="221"/>
      <c r="AU917" s="221"/>
      <c r="AV917" s="221"/>
      <c r="AW917" s="221"/>
      <c r="AX917" s="221"/>
      <c r="AY917" s="221"/>
      <c r="AZ917" s="221"/>
      <c r="BA917" s="221"/>
      <c r="BB917" s="221"/>
      <c r="BC917" s="221"/>
      <c r="BD917" s="221"/>
      <c r="BE917" s="221"/>
      <c r="BF917" s="221"/>
      <c r="BG917" s="221"/>
      <c r="BH917" s="221"/>
      <c r="BI917" s="221"/>
      <c r="BJ917" s="221"/>
      <c r="BK917" s="221"/>
      <c r="BL917" s="221"/>
      <c r="BM917" s="221"/>
      <c r="BN917" s="221"/>
      <c r="BO917" s="221"/>
      <c r="BP917" s="221"/>
      <c r="BQ917" s="221"/>
      <c r="BR917" s="221"/>
      <c r="BS917" s="221"/>
      <c r="BT917" s="221"/>
      <c r="BU917" s="221"/>
      <c r="BV917" s="221"/>
      <c r="BW917" s="221"/>
      <c r="BX917" s="221"/>
      <c r="BY917" s="221"/>
      <c r="BZ917" s="221"/>
      <c r="CA917" s="221"/>
    </row>
    <row r="918" spans="1:79" ht="20.100000000000001" customHeight="1">
      <c r="A918" s="291" t="str">
        <f>IF(resultats_francais!A918="","",resultats_francais!A918)</f>
        <v/>
      </c>
      <c r="B918" s="121"/>
      <c r="C918" s="122"/>
      <c r="D918" s="123"/>
      <c r="E918" s="121"/>
      <c r="F918" s="122"/>
      <c r="G918" s="122"/>
      <c r="H918" s="124"/>
      <c r="I918" s="240"/>
      <c r="J918" s="121"/>
      <c r="K918" s="122"/>
      <c r="L918" s="124"/>
      <c r="M918" s="121"/>
      <c r="N918" s="122"/>
      <c r="O918" s="122"/>
      <c r="P918" s="122"/>
      <c r="Q918" s="122"/>
      <c r="R918" s="124"/>
      <c r="S918" s="121"/>
      <c r="T918" s="124"/>
      <c r="U918" s="121"/>
      <c r="V918" s="122"/>
      <c r="W918" s="122"/>
      <c r="X918" s="124"/>
      <c r="Y918" s="121"/>
      <c r="Z918" s="122"/>
      <c r="AA918" s="124"/>
      <c r="AB918" s="121"/>
      <c r="AC918" s="122"/>
      <c r="AD918" s="124"/>
      <c r="AE918" s="328" t="str">
        <f t="shared" si="126"/>
        <v/>
      </c>
      <c r="AF918" s="328" t="str">
        <f t="shared" si="127"/>
        <v/>
      </c>
      <c r="AG918" s="328" t="str">
        <f t="shared" si="128"/>
        <v/>
      </c>
      <c r="AH918" s="328" t="str">
        <f t="shared" si="129"/>
        <v/>
      </c>
      <c r="AI918" s="328" t="str">
        <f t="shared" si="130"/>
        <v/>
      </c>
      <c r="AJ918" s="328" t="str">
        <f t="shared" si="131"/>
        <v/>
      </c>
      <c r="AK918" s="328" t="str">
        <f t="shared" si="132"/>
        <v/>
      </c>
      <c r="AL918" s="328" t="str">
        <f t="shared" si="133"/>
        <v/>
      </c>
      <c r="AM918" s="328" t="str">
        <f t="shared" si="134"/>
        <v/>
      </c>
      <c r="AN918" s="221"/>
      <c r="AO918" s="221"/>
      <c r="AP918" s="221"/>
      <c r="AQ918" s="221"/>
      <c r="AR918" s="221"/>
      <c r="AS918" s="221"/>
      <c r="AT918" s="221"/>
      <c r="AU918" s="221"/>
      <c r="AV918" s="221"/>
      <c r="AW918" s="221"/>
      <c r="AX918" s="221"/>
      <c r="AY918" s="221"/>
      <c r="AZ918" s="221"/>
      <c r="BA918" s="221"/>
      <c r="BB918" s="221"/>
      <c r="BC918" s="221"/>
      <c r="BD918" s="221"/>
      <c r="BE918" s="221"/>
      <c r="BF918" s="221"/>
      <c r="BG918" s="221"/>
      <c r="BH918" s="221"/>
      <c r="BI918" s="221"/>
      <c r="BJ918" s="221"/>
      <c r="BK918" s="221"/>
      <c r="BL918" s="221"/>
      <c r="BM918" s="221"/>
      <c r="BN918" s="221"/>
      <c r="BO918" s="221"/>
      <c r="BP918" s="221"/>
      <c r="BQ918" s="221"/>
      <c r="BR918" s="221"/>
      <c r="BS918" s="221"/>
      <c r="BT918" s="221"/>
      <c r="BU918" s="221"/>
      <c r="BV918" s="221"/>
      <c r="BW918" s="221"/>
      <c r="BX918" s="221"/>
      <c r="BY918" s="221"/>
      <c r="BZ918" s="221"/>
      <c r="CA918" s="221"/>
    </row>
    <row r="919" spans="1:79" ht="20.100000000000001" customHeight="1">
      <c r="A919" s="291" t="str">
        <f>IF(resultats_francais!A919="","",resultats_francais!A919)</f>
        <v/>
      </c>
      <c r="B919" s="121"/>
      <c r="C919" s="122"/>
      <c r="D919" s="123"/>
      <c r="E919" s="121"/>
      <c r="F919" s="122"/>
      <c r="G919" s="122"/>
      <c r="H919" s="124"/>
      <c r="I919" s="240"/>
      <c r="J919" s="121"/>
      <c r="K919" s="122"/>
      <c r="L919" s="124"/>
      <c r="M919" s="121"/>
      <c r="N919" s="122"/>
      <c r="O919" s="122"/>
      <c r="P919" s="122"/>
      <c r="Q919" s="122"/>
      <c r="R919" s="124"/>
      <c r="S919" s="121"/>
      <c r="T919" s="124"/>
      <c r="U919" s="121"/>
      <c r="V919" s="122"/>
      <c r="W919" s="122"/>
      <c r="X919" s="124"/>
      <c r="Y919" s="121"/>
      <c r="Z919" s="122"/>
      <c r="AA919" s="124"/>
      <c r="AB919" s="121"/>
      <c r="AC919" s="122"/>
      <c r="AD919" s="124"/>
      <c r="AE919" s="328" t="str">
        <f t="shared" si="126"/>
        <v/>
      </c>
      <c r="AF919" s="328" t="str">
        <f t="shared" si="127"/>
        <v/>
      </c>
      <c r="AG919" s="328" t="str">
        <f t="shared" si="128"/>
        <v/>
      </c>
      <c r="AH919" s="328" t="str">
        <f t="shared" si="129"/>
        <v/>
      </c>
      <c r="AI919" s="328" t="str">
        <f t="shared" si="130"/>
        <v/>
      </c>
      <c r="AJ919" s="328" t="str">
        <f t="shared" si="131"/>
        <v/>
      </c>
      <c r="AK919" s="328" t="str">
        <f t="shared" si="132"/>
        <v/>
      </c>
      <c r="AL919" s="328" t="str">
        <f t="shared" si="133"/>
        <v/>
      </c>
      <c r="AM919" s="328" t="str">
        <f t="shared" si="134"/>
        <v/>
      </c>
      <c r="AN919" s="221"/>
      <c r="AO919" s="221"/>
      <c r="AP919" s="221"/>
      <c r="AQ919" s="221"/>
      <c r="AR919" s="221"/>
      <c r="AS919" s="221"/>
      <c r="AT919" s="221"/>
      <c r="AU919" s="221"/>
      <c r="AV919" s="221"/>
      <c r="AW919" s="221"/>
      <c r="AX919" s="221"/>
      <c r="AY919" s="221"/>
      <c r="AZ919" s="221"/>
      <c r="BA919" s="221"/>
      <c r="BB919" s="221"/>
      <c r="BC919" s="221"/>
      <c r="BD919" s="221"/>
      <c r="BE919" s="221"/>
      <c r="BF919" s="221"/>
      <c r="BG919" s="221"/>
      <c r="BH919" s="221"/>
      <c r="BI919" s="221"/>
      <c r="BJ919" s="221"/>
      <c r="BK919" s="221"/>
      <c r="BL919" s="221"/>
      <c r="BM919" s="221"/>
      <c r="BN919" s="221"/>
      <c r="BO919" s="221"/>
      <c r="BP919" s="221"/>
      <c r="BQ919" s="221"/>
      <c r="BR919" s="221"/>
      <c r="BS919" s="221"/>
      <c r="BT919" s="221"/>
      <c r="BU919" s="221"/>
      <c r="BV919" s="221"/>
      <c r="BW919" s="221"/>
      <c r="BX919" s="221"/>
      <c r="BY919" s="221"/>
      <c r="BZ919" s="221"/>
      <c r="CA919" s="221"/>
    </row>
    <row r="920" spans="1:79" ht="20.100000000000001" customHeight="1">
      <c r="A920" s="291" t="str">
        <f>IF(resultats_francais!A920="","",resultats_francais!A920)</f>
        <v/>
      </c>
      <c r="B920" s="121"/>
      <c r="C920" s="122"/>
      <c r="D920" s="123"/>
      <c r="E920" s="121"/>
      <c r="F920" s="122"/>
      <c r="G920" s="122"/>
      <c r="H920" s="124"/>
      <c r="I920" s="240"/>
      <c r="J920" s="121"/>
      <c r="K920" s="122"/>
      <c r="L920" s="124"/>
      <c r="M920" s="121"/>
      <c r="N920" s="122"/>
      <c r="O920" s="122"/>
      <c r="P920" s="122"/>
      <c r="Q920" s="122"/>
      <c r="R920" s="124"/>
      <c r="S920" s="121"/>
      <c r="T920" s="124"/>
      <c r="U920" s="121"/>
      <c r="V920" s="122"/>
      <c r="W920" s="122"/>
      <c r="X920" s="124"/>
      <c r="Y920" s="121"/>
      <c r="Z920" s="122"/>
      <c r="AA920" s="124"/>
      <c r="AB920" s="121"/>
      <c r="AC920" s="122"/>
      <c r="AD920" s="124"/>
      <c r="AE920" s="328" t="str">
        <f t="shared" si="126"/>
        <v/>
      </c>
      <c r="AF920" s="328" t="str">
        <f t="shared" si="127"/>
        <v/>
      </c>
      <c r="AG920" s="328" t="str">
        <f t="shared" si="128"/>
        <v/>
      </c>
      <c r="AH920" s="328" t="str">
        <f t="shared" si="129"/>
        <v/>
      </c>
      <c r="AI920" s="328" t="str">
        <f t="shared" si="130"/>
        <v/>
      </c>
      <c r="AJ920" s="328" t="str">
        <f t="shared" si="131"/>
        <v/>
      </c>
      <c r="AK920" s="328" t="str">
        <f t="shared" si="132"/>
        <v/>
      </c>
      <c r="AL920" s="328" t="str">
        <f t="shared" si="133"/>
        <v/>
      </c>
      <c r="AM920" s="328" t="str">
        <f t="shared" si="134"/>
        <v/>
      </c>
      <c r="AN920" s="221"/>
      <c r="AO920" s="221"/>
      <c r="AP920" s="221"/>
      <c r="AQ920" s="221"/>
      <c r="AR920" s="221"/>
      <c r="AS920" s="221"/>
      <c r="AT920" s="221"/>
      <c r="AU920" s="221"/>
      <c r="AV920" s="221"/>
      <c r="AW920" s="221"/>
      <c r="AX920" s="221"/>
      <c r="AY920" s="221"/>
      <c r="AZ920" s="221"/>
      <c r="BA920" s="221"/>
      <c r="BB920" s="221"/>
      <c r="BC920" s="221"/>
      <c r="BD920" s="221"/>
      <c r="BE920" s="221"/>
      <c r="BF920" s="221"/>
      <c r="BG920" s="221"/>
      <c r="BH920" s="221"/>
      <c r="BI920" s="221"/>
      <c r="BJ920" s="221"/>
      <c r="BK920" s="221"/>
      <c r="BL920" s="221"/>
      <c r="BM920" s="221"/>
      <c r="BN920" s="221"/>
      <c r="BO920" s="221"/>
      <c r="BP920" s="221"/>
      <c r="BQ920" s="221"/>
      <c r="BR920" s="221"/>
      <c r="BS920" s="221"/>
      <c r="BT920" s="221"/>
      <c r="BU920" s="221"/>
      <c r="BV920" s="221"/>
      <c r="BW920" s="221"/>
      <c r="BX920" s="221"/>
      <c r="BY920" s="221"/>
      <c r="BZ920" s="221"/>
      <c r="CA920" s="221"/>
    </row>
    <row r="921" spans="1:79" ht="20.100000000000001" customHeight="1">
      <c r="A921" s="291" t="str">
        <f>IF(resultats_francais!A921="","",resultats_francais!A921)</f>
        <v/>
      </c>
      <c r="B921" s="121"/>
      <c r="C921" s="122"/>
      <c r="D921" s="123"/>
      <c r="E921" s="121"/>
      <c r="F921" s="122"/>
      <c r="G921" s="122"/>
      <c r="H921" s="124"/>
      <c r="I921" s="240"/>
      <c r="J921" s="121"/>
      <c r="K921" s="122"/>
      <c r="L921" s="124"/>
      <c r="M921" s="121"/>
      <c r="N921" s="122"/>
      <c r="O921" s="122"/>
      <c r="P921" s="122"/>
      <c r="Q921" s="122"/>
      <c r="R921" s="124"/>
      <c r="S921" s="121"/>
      <c r="T921" s="124"/>
      <c r="U921" s="121"/>
      <c r="V921" s="122"/>
      <c r="W921" s="122"/>
      <c r="X921" s="124"/>
      <c r="Y921" s="121"/>
      <c r="Z921" s="122"/>
      <c r="AA921" s="124"/>
      <c r="AB921" s="121"/>
      <c r="AC921" s="122"/>
      <c r="AD921" s="124"/>
      <c r="AE921" s="328" t="str">
        <f t="shared" si="126"/>
        <v/>
      </c>
      <c r="AF921" s="328" t="str">
        <f t="shared" si="127"/>
        <v/>
      </c>
      <c r="AG921" s="328" t="str">
        <f t="shared" si="128"/>
        <v/>
      </c>
      <c r="AH921" s="328" t="str">
        <f t="shared" si="129"/>
        <v/>
      </c>
      <c r="AI921" s="328" t="str">
        <f t="shared" si="130"/>
        <v/>
      </c>
      <c r="AJ921" s="328" t="str">
        <f t="shared" si="131"/>
        <v/>
      </c>
      <c r="AK921" s="328" t="str">
        <f t="shared" si="132"/>
        <v/>
      </c>
      <c r="AL921" s="328" t="str">
        <f t="shared" si="133"/>
        <v/>
      </c>
      <c r="AM921" s="328" t="str">
        <f t="shared" si="134"/>
        <v/>
      </c>
      <c r="AN921" s="221"/>
      <c r="AO921" s="221"/>
      <c r="AP921" s="221"/>
      <c r="AQ921" s="221"/>
      <c r="AR921" s="221"/>
      <c r="AS921" s="221"/>
      <c r="AT921" s="221"/>
      <c r="AU921" s="221"/>
      <c r="AV921" s="221"/>
      <c r="AW921" s="221"/>
      <c r="AX921" s="221"/>
      <c r="AY921" s="221"/>
      <c r="AZ921" s="221"/>
      <c r="BA921" s="221"/>
      <c r="BB921" s="221"/>
      <c r="BC921" s="221"/>
      <c r="BD921" s="221"/>
      <c r="BE921" s="221"/>
      <c r="BF921" s="221"/>
      <c r="BG921" s="221"/>
      <c r="BH921" s="221"/>
      <c r="BI921" s="221"/>
      <c r="BJ921" s="221"/>
      <c r="BK921" s="221"/>
      <c r="BL921" s="221"/>
      <c r="BM921" s="221"/>
      <c r="BN921" s="221"/>
      <c r="BO921" s="221"/>
      <c r="BP921" s="221"/>
      <c r="BQ921" s="221"/>
      <c r="BR921" s="221"/>
      <c r="BS921" s="221"/>
      <c r="BT921" s="221"/>
      <c r="BU921" s="221"/>
      <c r="BV921" s="221"/>
      <c r="BW921" s="221"/>
      <c r="BX921" s="221"/>
      <c r="BY921" s="221"/>
      <c r="BZ921" s="221"/>
      <c r="CA921" s="221"/>
    </row>
    <row r="922" spans="1:79" ht="20.100000000000001" customHeight="1">
      <c r="A922" s="291" t="str">
        <f>IF(resultats_francais!A922="","",resultats_francais!A922)</f>
        <v/>
      </c>
      <c r="B922" s="121"/>
      <c r="C922" s="122"/>
      <c r="D922" s="123"/>
      <c r="E922" s="121"/>
      <c r="F922" s="122"/>
      <c r="G922" s="122"/>
      <c r="H922" s="124"/>
      <c r="I922" s="240"/>
      <c r="J922" s="121"/>
      <c r="K922" s="122"/>
      <c r="L922" s="124"/>
      <c r="M922" s="121"/>
      <c r="N922" s="122"/>
      <c r="O922" s="122"/>
      <c r="P922" s="122"/>
      <c r="Q922" s="122"/>
      <c r="R922" s="124"/>
      <c r="S922" s="121"/>
      <c r="T922" s="124"/>
      <c r="U922" s="121"/>
      <c r="V922" s="122"/>
      <c r="W922" s="122"/>
      <c r="X922" s="124"/>
      <c r="Y922" s="121"/>
      <c r="Z922" s="122"/>
      <c r="AA922" s="124"/>
      <c r="AB922" s="121"/>
      <c r="AC922" s="122"/>
      <c r="AD922" s="124"/>
      <c r="AE922" s="328" t="str">
        <f t="shared" si="126"/>
        <v/>
      </c>
      <c r="AF922" s="328" t="str">
        <f t="shared" si="127"/>
        <v/>
      </c>
      <c r="AG922" s="328" t="str">
        <f t="shared" si="128"/>
        <v/>
      </c>
      <c r="AH922" s="328" t="str">
        <f t="shared" si="129"/>
        <v/>
      </c>
      <c r="AI922" s="328" t="str">
        <f t="shared" si="130"/>
        <v/>
      </c>
      <c r="AJ922" s="328" t="str">
        <f t="shared" si="131"/>
        <v/>
      </c>
      <c r="AK922" s="328" t="str">
        <f t="shared" si="132"/>
        <v/>
      </c>
      <c r="AL922" s="328" t="str">
        <f t="shared" si="133"/>
        <v/>
      </c>
      <c r="AM922" s="328" t="str">
        <f t="shared" si="134"/>
        <v/>
      </c>
      <c r="AN922" s="221"/>
      <c r="AO922" s="221"/>
      <c r="AP922" s="221"/>
      <c r="AQ922" s="221"/>
      <c r="AR922" s="221"/>
      <c r="AS922" s="221"/>
      <c r="AT922" s="221"/>
      <c r="AU922" s="221"/>
      <c r="AV922" s="221"/>
      <c r="AW922" s="221"/>
      <c r="AX922" s="221"/>
      <c r="AY922" s="221"/>
      <c r="AZ922" s="221"/>
      <c r="BA922" s="221"/>
      <c r="BB922" s="221"/>
      <c r="BC922" s="221"/>
      <c r="BD922" s="221"/>
      <c r="BE922" s="221"/>
      <c r="BF922" s="221"/>
      <c r="BG922" s="221"/>
      <c r="BH922" s="221"/>
      <c r="BI922" s="221"/>
      <c r="BJ922" s="221"/>
      <c r="BK922" s="221"/>
      <c r="BL922" s="221"/>
      <c r="BM922" s="221"/>
      <c r="BN922" s="221"/>
      <c r="BO922" s="221"/>
      <c r="BP922" s="221"/>
      <c r="BQ922" s="221"/>
      <c r="BR922" s="221"/>
      <c r="BS922" s="221"/>
      <c r="BT922" s="221"/>
      <c r="BU922" s="221"/>
      <c r="BV922" s="221"/>
      <c r="BW922" s="221"/>
      <c r="BX922" s="221"/>
      <c r="BY922" s="221"/>
      <c r="BZ922" s="221"/>
      <c r="CA922" s="221"/>
    </row>
    <row r="923" spans="1:79" ht="20.100000000000001" customHeight="1">
      <c r="A923" s="291" t="str">
        <f>IF(resultats_francais!A923="","",resultats_francais!A923)</f>
        <v/>
      </c>
      <c r="B923" s="121"/>
      <c r="C923" s="122"/>
      <c r="D923" s="123"/>
      <c r="E923" s="121"/>
      <c r="F923" s="122"/>
      <c r="G923" s="122"/>
      <c r="H923" s="124"/>
      <c r="I923" s="240"/>
      <c r="J923" s="121"/>
      <c r="K923" s="122"/>
      <c r="L923" s="124"/>
      <c r="M923" s="121"/>
      <c r="N923" s="122"/>
      <c r="O923" s="122"/>
      <c r="P923" s="122"/>
      <c r="Q923" s="122"/>
      <c r="R923" s="124"/>
      <c r="S923" s="121"/>
      <c r="T923" s="124"/>
      <c r="U923" s="121"/>
      <c r="V923" s="122"/>
      <c r="W923" s="122"/>
      <c r="X923" s="124"/>
      <c r="Y923" s="121"/>
      <c r="Z923" s="122"/>
      <c r="AA923" s="124"/>
      <c r="AB923" s="121"/>
      <c r="AC923" s="122"/>
      <c r="AD923" s="124"/>
      <c r="AE923" s="328" t="str">
        <f t="shared" si="126"/>
        <v/>
      </c>
      <c r="AF923" s="328" t="str">
        <f t="shared" si="127"/>
        <v/>
      </c>
      <c r="AG923" s="328" t="str">
        <f t="shared" si="128"/>
        <v/>
      </c>
      <c r="AH923" s="328" t="str">
        <f t="shared" si="129"/>
        <v/>
      </c>
      <c r="AI923" s="328" t="str">
        <f t="shared" si="130"/>
        <v/>
      </c>
      <c r="AJ923" s="328" t="str">
        <f t="shared" si="131"/>
        <v/>
      </c>
      <c r="AK923" s="328" t="str">
        <f t="shared" si="132"/>
        <v/>
      </c>
      <c r="AL923" s="328" t="str">
        <f t="shared" si="133"/>
        <v/>
      </c>
      <c r="AM923" s="328" t="str">
        <f t="shared" si="134"/>
        <v/>
      </c>
      <c r="AN923" s="221"/>
      <c r="AO923" s="221"/>
      <c r="AP923" s="221"/>
      <c r="AQ923" s="221"/>
      <c r="AR923" s="221"/>
      <c r="AS923" s="221"/>
      <c r="AT923" s="221"/>
      <c r="AU923" s="221"/>
      <c r="AV923" s="221"/>
      <c r="AW923" s="221"/>
      <c r="AX923" s="221"/>
      <c r="AY923" s="221"/>
      <c r="AZ923" s="221"/>
      <c r="BA923" s="221"/>
      <c r="BB923" s="221"/>
      <c r="BC923" s="221"/>
      <c r="BD923" s="221"/>
      <c r="BE923" s="221"/>
      <c r="BF923" s="221"/>
      <c r="BG923" s="221"/>
      <c r="BH923" s="221"/>
      <c r="BI923" s="221"/>
      <c r="BJ923" s="221"/>
      <c r="BK923" s="221"/>
      <c r="BL923" s="221"/>
      <c r="BM923" s="221"/>
      <c r="BN923" s="221"/>
      <c r="BO923" s="221"/>
      <c r="BP923" s="221"/>
      <c r="BQ923" s="221"/>
      <c r="BR923" s="221"/>
      <c r="BS923" s="221"/>
      <c r="BT923" s="221"/>
      <c r="BU923" s="221"/>
      <c r="BV923" s="221"/>
      <c r="BW923" s="221"/>
      <c r="BX923" s="221"/>
      <c r="BY923" s="221"/>
      <c r="BZ923" s="221"/>
      <c r="CA923" s="221"/>
    </row>
    <row r="924" spans="1:79" ht="20.100000000000001" customHeight="1">
      <c r="A924" s="291" t="str">
        <f>IF(resultats_francais!A924="","",resultats_francais!A924)</f>
        <v/>
      </c>
      <c r="B924" s="121"/>
      <c r="C924" s="122"/>
      <c r="D924" s="123"/>
      <c r="E924" s="121"/>
      <c r="F924" s="122"/>
      <c r="G924" s="122"/>
      <c r="H924" s="124"/>
      <c r="I924" s="240"/>
      <c r="J924" s="121"/>
      <c r="K924" s="122"/>
      <c r="L924" s="124"/>
      <c r="M924" s="121"/>
      <c r="N924" s="122"/>
      <c r="O924" s="122"/>
      <c r="P924" s="122"/>
      <c r="Q924" s="122"/>
      <c r="R924" s="124"/>
      <c r="S924" s="121"/>
      <c r="T924" s="124"/>
      <c r="U924" s="121"/>
      <c r="V924" s="122"/>
      <c r="W924" s="122"/>
      <c r="X924" s="124"/>
      <c r="Y924" s="121"/>
      <c r="Z924" s="122"/>
      <c r="AA924" s="124"/>
      <c r="AB924" s="121"/>
      <c r="AC924" s="122"/>
      <c r="AD924" s="124"/>
      <c r="AE924" s="328" t="str">
        <f t="shared" si="126"/>
        <v/>
      </c>
      <c r="AF924" s="328" t="str">
        <f t="shared" si="127"/>
        <v/>
      </c>
      <c r="AG924" s="328" t="str">
        <f t="shared" si="128"/>
        <v/>
      </c>
      <c r="AH924" s="328" t="str">
        <f t="shared" si="129"/>
        <v/>
      </c>
      <c r="AI924" s="328" t="str">
        <f t="shared" si="130"/>
        <v/>
      </c>
      <c r="AJ924" s="328" t="str">
        <f t="shared" si="131"/>
        <v/>
      </c>
      <c r="AK924" s="328" t="str">
        <f t="shared" si="132"/>
        <v/>
      </c>
      <c r="AL924" s="328" t="str">
        <f t="shared" si="133"/>
        <v/>
      </c>
      <c r="AM924" s="328" t="str">
        <f t="shared" si="134"/>
        <v/>
      </c>
      <c r="AN924" s="221"/>
      <c r="AO924" s="221"/>
      <c r="AP924" s="221"/>
      <c r="AQ924" s="221"/>
      <c r="AR924" s="221"/>
      <c r="AS924" s="221"/>
      <c r="AT924" s="221"/>
      <c r="AU924" s="221"/>
      <c r="AV924" s="221"/>
      <c r="AW924" s="221"/>
      <c r="AX924" s="221"/>
      <c r="AY924" s="221"/>
      <c r="AZ924" s="221"/>
      <c r="BA924" s="221"/>
      <c r="BB924" s="221"/>
      <c r="BC924" s="221"/>
      <c r="BD924" s="221"/>
      <c r="BE924" s="221"/>
      <c r="BF924" s="221"/>
      <c r="BG924" s="221"/>
      <c r="BH924" s="221"/>
      <c r="BI924" s="221"/>
      <c r="BJ924" s="221"/>
      <c r="BK924" s="221"/>
      <c r="BL924" s="221"/>
      <c r="BM924" s="221"/>
      <c r="BN924" s="221"/>
      <c r="BO924" s="221"/>
      <c r="BP924" s="221"/>
      <c r="BQ924" s="221"/>
      <c r="BR924" s="221"/>
      <c r="BS924" s="221"/>
      <c r="BT924" s="221"/>
      <c r="BU924" s="221"/>
      <c r="BV924" s="221"/>
      <c r="BW924" s="221"/>
      <c r="BX924" s="221"/>
      <c r="BY924" s="221"/>
      <c r="BZ924" s="221"/>
      <c r="CA924" s="221"/>
    </row>
    <row r="925" spans="1:79" ht="20.100000000000001" customHeight="1">
      <c r="A925" s="291" t="str">
        <f>IF(resultats_francais!A925="","",resultats_francais!A925)</f>
        <v/>
      </c>
      <c r="B925" s="121"/>
      <c r="C925" s="122"/>
      <c r="D925" s="123"/>
      <c r="E925" s="121"/>
      <c r="F925" s="122"/>
      <c r="G925" s="122"/>
      <c r="H925" s="124"/>
      <c r="I925" s="240"/>
      <c r="J925" s="121"/>
      <c r="K925" s="122"/>
      <c r="L925" s="124"/>
      <c r="M925" s="121"/>
      <c r="N925" s="122"/>
      <c r="O925" s="122"/>
      <c r="P925" s="122"/>
      <c r="Q925" s="122"/>
      <c r="R925" s="124"/>
      <c r="S925" s="121"/>
      <c r="T925" s="124"/>
      <c r="U925" s="121"/>
      <c r="V925" s="122"/>
      <c r="W925" s="122"/>
      <c r="X925" s="124"/>
      <c r="Y925" s="121"/>
      <c r="Z925" s="122"/>
      <c r="AA925" s="124"/>
      <c r="AB925" s="121"/>
      <c r="AC925" s="122"/>
      <c r="AD925" s="124"/>
      <c r="AE925" s="328" t="str">
        <f t="shared" si="126"/>
        <v/>
      </c>
      <c r="AF925" s="328" t="str">
        <f t="shared" si="127"/>
        <v/>
      </c>
      <c r="AG925" s="328" t="str">
        <f t="shared" si="128"/>
        <v/>
      </c>
      <c r="AH925" s="328" t="str">
        <f t="shared" si="129"/>
        <v/>
      </c>
      <c r="AI925" s="328" t="str">
        <f t="shared" si="130"/>
        <v/>
      </c>
      <c r="AJ925" s="328" t="str">
        <f t="shared" si="131"/>
        <v/>
      </c>
      <c r="AK925" s="328" t="str">
        <f t="shared" si="132"/>
        <v/>
      </c>
      <c r="AL925" s="328" t="str">
        <f t="shared" si="133"/>
        <v/>
      </c>
      <c r="AM925" s="328" t="str">
        <f t="shared" si="134"/>
        <v/>
      </c>
      <c r="AN925" s="221"/>
      <c r="AO925" s="221"/>
      <c r="AP925" s="221"/>
      <c r="AQ925" s="221"/>
      <c r="AR925" s="221"/>
      <c r="AS925" s="221"/>
      <c r="AT925" s="221"/>
      <c r="AU925" s="221"/>
      <c r="AV925" s="221"/>
      <c r="AW925" s="221"/>
      <c r="AX925" s="221"/>
      <c r="AY925" s="221"/>
      <c r="AZ925" s="221"/>
      <c r="BA925" s="221"/>
      <c r="BB925" s="221"/>
      <c r="BC925" s="221"/>
      <c r="BD925" s="221"/>
      <c r="BE925" s="221"/>
      <c r="BF925" s="221"/>
      <c r="BG925" s="221"/>
      <c r="BH925" s="221"/>
      <c r="BI925" s="221"/>
      <c r="BJ925" s="221"/>
      <c r="BK925" s="221"/>
      <c r="BL925" s="221"/>
      <c r="BM925" s="221"/>
      <c r="BN925" s="221"/>
      <c r="BO925" s="221"/>
      <c r="BP925" s="221"/>
      <c r="BQ925" s="221"/>
      <c r="BR925" s="221"/>
      <c r="BS925" s="221"/>
      <c r="BT925" s="221"/>
      <c r="BU925" s="221"/>
      <c r="BV925" s="221"/>
      <c r="BW925" s="221"/>
      <c r="BX925" s="221"/>
      <c r="BY925" s="221"/>
      <c r="BZ925" s="221"/>
      <c r="CA925" s="221"/>
    </row>
    <row r="926" spans="1:79" ht="20.100000000000001" customHeight="1">
      <c r="A926" s="291" t="str">
        <f>IF(resultats_francais!A926="","",resultats_francais!A926)</f>
        <v/>
      </c>
      <c r="B926" s="121"/>
      <c r="C926" s="122"/>
      <c r="D926" s="123"/>
      <c r="E926" s="121"/>
      <c r="F926" s="122"/>
      <c r="G926" s="122"/>
      <c r="H926" s="124"/>
      <c r="I926" s="240"/>
      <c r="J926" s="121"/>
      <c r="K926" s="122"/>
      <c r="L926" s="124"/>
      <c r="M926" s="121"/>
      <c r="N926" s="122"/>
      <c r="O926" s="122"/>
      <c r="P926" s="122"/>
      <c r="Q926" s="122"/>
      <c r="R926" s="124"/>
      <c r="S926" s="121"/>
      <c r="T926" s="124"/>
      <c r="U926" s="121"/>
      <c r="V926" s="122"/>
      <c r="W926" s="122"/>
      <c r="X926" s="124"/>
      <c r="Y926" s="121"/>
      <c r="Z926" s="122"/>
      <c r="AA926" s="124"/>
      <c r="AB926" s="121"/>
      <c r="AC926" s="122"/>
      <c r="AD926" s="124"/>
      <c r="AE926" s="328" t="str">
        <f t="shared" si="126"/>
        <v/>
      </c>
      <c r="AF926" s="328" t="str">
        <f t="shared" si="127"/>
        <v/>
      </c>
      <c r="AG926" s="328" t="str">
        <f t="shared" si="128"/>
        <v/>
      </c>
      <c r="AH926" s="328" t="str">
        <f t="shared" si="129"/>
        <v/>
      </c>
      <c r="AI926" s="328" t="str">
        <f t="shared" si="130"/>
        <v/>
      </c>
      <c r="AJ926" s="328" t="str">
        <f t="shared" si="131"/>
        <v/>
      </c>
      <c r="AK926" s="328" t="str">
        <f t="shared" si="132"/>
        <v/>
      </c>
      <c r="AL926" s="328" t="str">
        <f t="shared" si="133"/>
        <v/>
      </c>
      <c r="AM926" s="328" t="str">
        <f t="shared" si="134"/>
        <v/>
      </c>
      <c r="AN926" s="221"/>
      <c r="AO926" s="221"/>
      <c r="AP926" s="221"/>
      <c r="AQ926" s="221"/>
      <c r="AR926" s="221"/>
      <c r="AS926" s="221"/>
      <c r="AT926" s="221"/>
      <c r="AU926" s="221"/>
      <c r="AV926" s="221"/>
      <c r="AW926" s="221"/>
      <c r="AX926" s="221"/>
      <c r="AY926" s="221"/>
      <c r="AZ926" s="221"/>
      <c r="BA926" s="221"/>
      <c r="BB926" s="221"/>
      <c r="BC926" s="221"/>
      <c r="BD926" s="221"/>
      <c r="BE926" s="221"/>
      <c r="BF926" s="221"/>
      <c r="BG926" s="221"/>
      <c r="BH926" s="221"/>
      <c r="BI926" s="221"/>
      <c r="BJ926" s="221"/>
      <c r="BK926" s="221"/>
      <c r="BL926" s="221"/>
      <c r="BM926" s="221"/>
      <c r="BN926" s="221"/>
      <c r="BO926" s="221"/>
      <c r="BP926" s="221"/>
      <c r="BQ926" s="221"/>
      <c r="BR926" s="221"/>
      <c r="BS926" s="221"/>
      <c r="BT926" s="221"/>
      <c r="BU926" s="221"/>
      <c r="BV926" s="221"/>
      <c r="BW926" s="221"/>
      <c r="BX926" s="221"/>
      <c r="BY926" s="221"/>
      <c r="BZ926" s="221"/>
      <c r="CA926" s="221"/>
    </row>
    <row r="927" spans="1:79" ht="20.100000000000001" customHeight="1">
      <c r="A927" s="291" t="str">
        <f>IF(resultats_francais!A927="","",resultats_francais!A927)</f>
        <v/>
      </c>
      <c r="B927" s="121"/>
      <c r="C927" s="122"/>
      <c r="D927" s="123"/>
      <c r="E927" s="121"/>
      <c r="F927" s="122"/>
      <c r="G927" s="122"/>
      <c r="H927" s="124"/>
      <c r="I927" s="240"/>
      <c r="J927" s="121"/>
      <c r="K927" s="122"/>
      <c r="L927" s="124"/>
      <c r="M927" s="121"/>
      <c r="N927" s="122"/>
      <c r="O927" s="122"/>
      <c r="P927" s="122"/>
      <c r="Q927" s="122"/>
      <c r="R927" s="124"/>
      <c r="S927" s="121"/>
      <c r="T927" s="124"/>
      <c r="U927" s="121"/>
      <c r="V927" s="122"/>
      <c r="W927" s="122"/>
      <c r="X927" s="124"/>
      <c r="Y927" s="121"/>
      <c r="Z927" s="122"/>
      <c r="AA927" s="124"/>
      <c r="AB927" s="121"/>
      <c r="AC927" s="122"/>
      <c r="AD927" s="124"/>
      <c r="AE927" s="328" t="str">
        <f t="shared" si="126"/>
        <v/>
      </c>
      <c r="AF927" s="328" t="str">
        <f t="shared" si="127"/>
        <v/>
      </c>
      <c r="AG927" s="328" t="str">
        <f t="shared" si="128"/>
        <v/>
      </c>
      <c r="AH927" s="328" t="str">
        <f t="shared" si="129"/>
        <v/>
      </c>
      <c r="AI927" s="328" t="str">
        <f t="shared" si="130"/>
        <v/>
      </c>
      <c r="AJ927" s="328" t="str">
        <f t="shared" si="131"/>
        <v/>
      </c>
      <c r="AK927" s="328" t="str">
        <f t="shared" si="132"/>
        <v/>
      </c>
      <c r="AL927" s="328" t="str">
        <f t="shared" si="133"/>
        <v/>
      </c>
      <c r="AM927" s="328" t="str">
        <f t="shared" si="134"/>
        <v/>
      </c>
      <c r="AN927" s="221"/>
      <c r="AO927" s="221"/>
      <c r="AP927" s="221"/>
      <c r="AQ927" s="221"/>
      <c r="AR927" s="221"/>
      <c r="AS927" s="221"/>
      <c r="AT927" s="221"/>
      <c r="AU927" s="221"/>
      <c r="AV927" s="221"/>
      <c r="AW927" s="221"/>
      <c r="AX927" s="221"/>
      <c r="AY927" s="221"/>
      <c r="AZ927" s="221"/>
      <c r="BA927" s="221"/>
      <c r="BB927" s="221"/>
      <c r="BC927" s="221"/>
      <c r="BD927" s="221"/>
      <c r="BE927" s="221"/>
      <c r="BF927" s="221"/>
      <c r="BG927" s="221"/>
      <c r="BH927" s="221"/>
      <c r="BI927" s="221"/>
      <c r="BJ927" s="221"/>
      <c r="BK927" s="221"/>
      <c r="BL927" s="221"/>
      <c r="BM927" s="221"/>
      <c r="BN927" s="221"/>
      <c r="BO927" s="221"/>
      <c r="BP927" s="221"/>
      <c r="BQ927" s="221"/>
      <c r="BR927" s="221"/>
      <c r="BS927" s="221"/>
      <c r="BT927" s="221"/>
      <c r="BU927" s="221"/>
      <c r="BV927" s="221"/>
      <c r="BW927" s="221"/>
      <c r="BX927" s="221"/>
      <c r="BY927" s="221"/>
      <c r="BZ927" s="221"/>
      <c r="CA927" s="221"/>
    </row>
    <row r="928" spans="1:79" ht="20.100000000000001" customHeight="1">
      <c r="A928" s="291" t="str">
        <f>IF(resultats_francais!A928="","",resultats_francais!A928)</f>
        <v/>
      </c>
      <c r="B928" s="121"/>
      <c r="C928" s="122"/>
      <c r="D928" s="123"/>
      <c r="E928" s="121"/>
      <c r="F928" s="122"/>
      <c r="G928" s="122"/>
      <c r="H928" s="124"/>
      <c r="I928" s="240"/>
      <c r="J928" s="121"/>
      <c r="K928" s="122"/>
      <c r="L928" s="124"/>
      <c r="M928" s="121"/>
      <c r="N928" s="122"/>
      <c r="O928" s="122"/>
      <c r="P928" s="122"/>
      <c r="Q928" s="122"/>
      <c r="R928" s="124"/>
      <c r="S928" s="121"/>
      <c r="T928" s="124"/>
      <c r="U928" s="121"/>
      <c r="V928" s="122"/>
      <c r="W928" s="122"/>
      <c r="X928" s="124"/>
      <c r="Y928" s="121"/>
      <c r="Z928" s="122"/>
      <c r="AA928" s="124"/>
      <c r="AB928" s="121"/>
      <c r="AC928" s="122"/>
      <c r="AD928" s="124"/>
      <c r="AE928" s="328" t="str">
        <f t="shared" si="126"/>
        <v/>
      </c>
      <c r="AF928" s="328" t="str">
        <f t="shared" si="127"/>
        <v/>
      </c>
      <c r="AG928" s="328" t="str">
        <f t="shared" si="128"/>
        <v/>
      </c>
      <c r="AH928" s="328" t="str">
        <f t="shared" si="129"/>
        <v/>
      </c>
      <c r="AI928" s="328" t="str">
        <f t="shared" si="130"/>
        <v/>
      </c>
      <c r="AJ928" s="328" t="str">
        <f t="shared" si="131"/>
        <v/>
      </c>
      <c r="AK928" s="328" t="str">
        <f t="shared" si="132"/>
        <v/>
      </c>
      <c r="AL928" s="328" t="str">
        <f t="shared" si="133"/>
        <v/>
      </c>
      <c r="AM928" s="328" t="str">
        <f t="shared" si="134"/>
        <v/>
      </c>
      <c r="AN928" s="221"/>
      <c r="AO928" s="221"/>
      <c r="AP928" s="221"/>
      <c r="AQ928" s="221"/>
      <c r="AR928" s="221"/>
      <c r="AS928" s="221"/>
      <c r="AT928" s="221"/>
      <c r="AU928" s="221"/>
      <c r="AV928" s="221"/>
      <c r="AW928" s="221"/>
      <c r="AX928" s="221"/>
      <c r="AY928" s="221"/>
      <c r="AZ928" s="221"/>
      <c r="BA928" s="221"/>
      <c r="BB928" s="221"/>
      <c r="BC928" s="221"/>
      <c r="BD928" s="221"/>
      <c r="BE928" s="221"/>
      <c r="BF928" s="221"/>
      <c r="BG928" s="221"/>
      <c r="BH928" s="221"/>
      <c r="BI928" s="221"/>
      <c r="BJ928" s="221"/>
      <c r="BK928" s="221"/>
      <c r="BL928" s="221"/>
      <c r="BM928" s="221"/>
      <c r="BN928" s="221"/>
      <c r="BO928" s="221"/>
      <c r="BP928" s="221"/>
      <c r="BQ928" s="221"/>
      <c r="BR928" s="221"/>
      <c r="BS928" s="221"/>
      <c r="BT928" s="221"/>
      <c r="BU928" s="221"/>
      <c r="BV928" s="221"/>
      <c r="BW928" s="221"/>
      <c r="BX928" s="221"/>
      <c r="BY928" s="221"/>
      <c r="BZ928" s="221"/>
      <c r="CA928" s="221"/>
    </row>
    <row r="929" spans="1:79" ht="20.100000000000001" customHeight="1">
      <c r="A929" s="291" t="str">
        <f>IF(resultats_francais!A929="","",resultats_francais!A929)</f>
        <v/>
      </c>
      <c r="B929" s="121"/>
      <c r="C929" s="122"/>
      <c r="D929" s="123"/>
      <c r="E929" s="121"/>
      <c r="F929" s="122"/>
      <c r="G929" s="122"/>
      <c r="H929" s="124"/>
      <c r="I929" s="240"/>
      <c r="J929" s="121"/>
      <c r="K929" s="122"/>
      <c r="L929" s="124"/>
      <c r="M929" s="121"/>
      <c r="N929" s="122"/>
      <c r="O929" s="122"/>
      <c r="P929" s="122"/>
      <c r="Q929" s="122"/>
      <c r="R929" s="124"/>
      <c r="S929" s="121"/>
      <c r="T929" s="124"/>
      <c r="U929" s="121"/>
      <c r="V929" s="122"/>
      <c r="W929" s="122"/>
      <c r="X929" s="124"/>
      <c r="Y929" s="121"/>
      <c r="Z929" s="122"/>
      <c r="AA929" s="124"/>
      <c r="AB929" s="121"/>
      <c r="AC929" s="122"/>
      <c r="AD929" s="124"/>
      <c r="AE929" s="328" t="str">
        <f t="shared" si="126"/>
        <v/>
      </c>
      <c r="AF929" s="328" t="str">
        <f t="shared" si="127"/>
        <v/>
      </c>
      <c r="AG929" s="328" t="str">
        <f t="shared" si="128"/>
        <v/>
      </c>
      <c r="AH929" s="328" t="str">
        <f t="shared" si="129"/>
        <v/>
      </c>
      <c r="AI929" s="328" t="str">
        <f t="shared" si="130"/>
        <v/>
      </c>
      <c r="AJ929" s="328" t="str">
        <f t="shared" si="131"/>
        <v/>
      </c>
      <c r="AK929" s="328" t="str">
        <f t="shared" si="132"/>
        <v/>
      </c>
      <c r="AL929" s="328" t="str">
        <f t="shared" si="133"/>
        <v/>
      </c>
      <c r="AM929" s="328" t="str">
        <f t="shared" si="134"/>
        <v/>
      </c>
      <c r="AN929" s="221"/>
      <c r="AO929" s="221"/>
      <c r="AP929" s="221"/>
      <c r="AQ929" s="221"/>
      <c r="AR929" s="221"/>
      <c r="AS929" s="221"/>
      <c r="AT929" s="221"/>
      <c r="AU929" s="221"/>
      <c r="AV929" s="221"/>
      <c r="AW929" s="221"/>
      <c r="AX929" s="221"/>
      <c r="AY929" s="221"/>
      <c r="AZ929" s="221"/>
      <c r="BA929" s="221"/>
      <c r="BB929" s="221"/>
      <c r="BC929" s="221"/>
      <c r="BD929" s="221"/>
      <c r="BE929" s="221"/>
      <c r="BF929" s="221"/>
      <c r="BG929" s="221"/>
      <c r="BH929" s="221"/>
      <c r="BI929" s="221"/>
      <c r="BJ929" s="221"/>
      <c r="BK929" s="221"/>
      <c r="BL929" s="221"/>
      <c r="BM929" s="221"/>
      <c r="BN929" s="221"/>
      <c r="BO929" s="221"/>
      <c r="BP929" s="221"/>
      <c r="BQ929" s="221"/>
      <c r="BR929" s="221"/>
      <c r="BS929" s="221"/>
      <c r="BT929" s="221"/>
      <c r="BU929" s="221"/>
      <c r="BV929" s="221"/>
      <c r="BW929" s="221"/>
      <c r="BX929" s="221"/>
      <c r="BY929" s="221"/>
      <c r="BZ929" s="221"/>
      <c r="CA929" s="221"/>
    </row>
    <row r="930" spans="1:79" ht="20.100000000000001" customHeight="1">
      <c r="A930" s="291" t="str">
        <f>IF(resultats_francais!A930="","",resultats_francais!A930)</f>
        <v/>
      </c>
      <c r="B930" s="121"/>
      <c r="C930" s="122"/>
      <c r="D930" s="123"/>
      <c r="E930" s="121"/>
      <c r="F930" s="122"/>
      <c r="G930" s="122"/>
      <c r="H930" s="124"/>
      <c r="I930" s="240"/>
      <c r="J930" s="121"/>
      <c r="K930" s="122"/>
      <c r="L930" s="124"/>
      <c r="M930" s="121"/>
      <c r="N930" s="122"/>
      <c r="O930" s="122"/>
      <c r="P930" s="122"/>
      <c r="Q930" s="122"/>
      <c r="R930" s="124"/>
      <c r="S930" s="121"/>
      <c r="T930" s="124"/>
      <c r="U930" s="121"/>
      <c r="V930" s="122"/>
      <c r="W930" s="122"/>
      <c r="X930" s="124"/>
      <c r="Y930" s="121"/>
      <c r="Z930" s="122"/>
      <c r="AA930" s="124"/>
      <c r="AB930" s="121"/>
      <c r="AC930" s="122"/>
      <c r="AD930" s="124"/>
      <c r="AE930" s="328" t="str">
        <f t="shared" si="126"/>
        <v/>
      </c>
      <c r="AF930" s="328" t="str">
        <f t="shared" si="127"/>
        <v/>
      </c>
      <c r="AG930" s="328" t="str">
        <f t="shared" si="128"/>
        <v/>
      </c>
      <c r="AH930" s="328" t="str">
        <f t="shared" si="129"/>
        <v/>
      </c>
      <c r="AI930" s="328" t="str">
        <f t="shared" si="130"/>
        <v/>
      </c>
      <c r="AJ930" s="328" t="str">
        <f t="shared" si="131"/>
        <v/>
      </c>
      <c r="AK930" s="328" t="str">
        <f t="shared" si="132"/>
        <v/>
      </c>
      <c r="AL930" s="328" t="str">
        <f t="shared" si="133"/>
        <v/>
      </c>
      <c r="AM930" s="328" t="str">
        <f t="shared" si="134"/>
        <v/>
      </c>
      <c r="AN930" s="221"/>
      <c r="AO930" s="221"/>
      <c r="AP930" s="221"/>
      <c r="AQ930" s="221"/>
      <c r="AR930" s="221"/>
      <c r="AS930" s="221"/>
      <c r="AT930" s="221"/>
      <c r="AU930" s="221"/>
      <c r="AV930" s="221"/>
      <c r="AW930" s="221"/>
      <c r="AX930" s="221"/>
      <c r="AY930" s="221"/>
      <c r="AZ930" s="221"/>
      <c r="BA930" s="221"/>
      <c r="BB930" s="221"/>
      <c r="BC930" s="221"/>
      <c r="BD930" s="221"/>
      <c r="BE930" s="221"/>
      <c r="BF930" s="221"/>
      <c r="BG930" s="221"/>
      <c r="BH930" s="221"/>
      <c r="BI930" s="221"/>
      <c r="BJ930" s="221"/>
      <c r="BK930" s="221"/>
      <c r="BL930" s="221"/>
      <c r="BM930" s="221"/>
      <c r="BN930" s="221"/>
      <c r="BO930" s="221"/>
      <c r="BP930" s="221"/>
      <c r="BQ930" s="221"/>
      <c r="BR930" s="221"/>
      <c r="BS930" s="221"/>
      <c r="BT930" s="221"/>
      <c r="BU930" s="221"/>
      <c r="BV930" s="221"/>
      <c r="BW930" s="221"/>
      <c r="BX930" s="221"/>
      <c r="BY930" s="221"/>
      <c r="BZ930" s="221"/>
      <c r="CA930" s="221"/>
    </row>
    <row r="931" spans="1:79" ht="20.100000000000001" customHeight="1">
      <c r="A931" s="291" t="str">
        <f>IF(resultats_francais!A931="","",resultats_francais!A931)</f>
        <v/>
      </c>
      <c r="B931" s="121"/>
      <c r="C931" s="122"/>
      <c r="D931" s="123"/>
      <c r="E931" s="121"/>
      <c r="F931" s="122"/>
      <c r="G931" s="122"/>
      <c r="H931" s="124"/>
      <c r="I931" s="240"/>
      <c r="J931" s="121"/>
      <c r="K931" s="122"/>
      <c r="L931" s="124"/>
      <c r="M931" s="121"/>
      <c r="N931" s="122"/>
      <c r="O931" s="122"/>
      <c r="P931" s="122"/>
      <c r="Q931" s="122"/>
      <c r="R931" s="124"/>
      <c r="S931" s="121"/>
      <c r="T931" s="124"/>
      <c r="U931" s="121"/>
      <c r="V931" s="122"/>
      <c r="W931" s="122"/>
      <c r="X931" s="124"/>
      <c r="Y931" s="121"/>
      <c r="Z931" s="122"/>
      <c r="AA931" s="124"/>
      <c r="AB931" s="121"/>
      <c r="AC931" s="122"/>
      <c r="AD931" s="124"/>
      <c r="AE931" s="328" t="str">
        <f t="shared" si="126"/>
        <v/>
      </c>
      <c r="AF931" s="328" t="str">
        <f t="shared" si="127"/>
        <v/>
      </c>
      <c r="AG931" s="328" t="str">
        <f t="shared" si="128"/>
        <v/>
      </c>
      <c r="AH931" s="328" t="str">
        <f t="shared" si="129"/>
        <v/>
      </c>
      <c r="AI931" s="328" t="str">
        <f t="shared" si="130"/>
        <v/>
      </c>
      <c r="AJ931" s="328" t="str">
        <f t="shared" si="131"/>
        <v/>
      </c>
      <c r="AK931" s="328" t="str">
        <f t="shared" si="132"/>
        <v/>
      </c>
      <c r="AL931" s="328" t="str">
        <f t="shared" si="133"/>
        <v/>
      </c>
      <c r="AM931" s="328" t="str">
        <f t="shared" si="134"/>
        <v/>
      </c>
      <c r="AN931" s="221"/>
      <c r="AO931" s="221"/>
      <c r="AP931" s="221"/>
      <c r="AQ931" s="221"/>
      <c r="AR931" s="221"/>
      <c r="AS931" s="221"/>
      <c r="AT931" s="221"/>
      <c r="AU931" s="221"/>
      <c r="AV931" s="221"/>
      <c r="AW931" s="221"/>
      <c r="AX931" s="221"/>
      <c r="AY931" s="221"/>
      <c r="AZ931" s="221"/>
      <c r="BA931" s="221"/>
      <c r="BB931" s="221"/>
      <c r="BC931" s="221"/>
      <c r="BD931" s="221"/>
      <c r="BE931" s="221"/>
      <c r="BF931" s="221"/>
      <c r="BG931" s="221"/>
      <c r="BH931" s="221"/>
      <c r="BI931" s="221"/>
      <c r="BJ931" s="221"/>
      <c r="BK931" s="221"/>
      <c r="BL931" s="221"/>
      <c r="BM931" s="221"/>
      <c r="BN931" s="221"/>
      <c r="BO931" s="221"/>
      <c r="BP931" s="221"/>
      <c r="BQ931" s="221"/>
      <c r="BR931" s="221"/>
      <c r="BS931" s="221"/>
      <c r="BT931" s="221"/>
      <c r="BU931" s="221"/>
      <c r="BV931" s="221"/>
      <c r="BW931" s="221"/>
      <c r="BX931" s="221"/>
      <c r="BY931" s="221"/>
      <c r="BZ931" s="221"/>
      <c r="CA931" s="221"/>
    </row>
    <row r="932" spans="1:79" ht="20.100000000000001" customHeight="1">
      <c r="A932" s="291" t="str">
        <f>IF(resultats_francais!A932="","",resultats_francais!A932)</f>
        <v/>
      </c>
      <c r="B932" s="121"/>
      <c r="C932" s="122"/>
      <c r="D932" s="123"/>
      <c r="E932" s="121"/>
      <c r="F932" s="122"/>
      <c r="G932" s="122"/>
      <c r="H932" s="124"/>
      <c r="I932" s="240"/>
      <c r="J932" s="121"/>
      <c r="K932" s="122"/>
      <c r="L932" s="124"/>
      <c r="M932" s="121"/>
      <c r="N932" s="122"/>
      <c r="O932" s="122"/>
      <c r="P932" s="122"/>
      <c r="Q932" s="122"/>
      <c r="R932" s="124"/>
      <c r="S932" s="121"/>
      <c r="T932" s="124"/>
      <c r="U932" s="121"/>
      <c r="V932" s="122"/>
      <c r="W932" s="122"/>
      <c r="X932" s="124"/>
      <c r="Y932" s="121"/>
      <c r="Z932" s="122"/>
      <c r="AA932" s="124"/>
      <c r="AB932" s="121"/>
      <c r="AC932" s="122"/>
      <c r="AD932" s="124"/>
      <c r="AE932" s="328" t="str">
        <f t="shared" si="126"/>
        <v/>
      </c>
      <c r="AF932" s="328" t="str">
        <f t="shared" si="127"/>
        <v/>
      </c>
      <c r="AG932" s="328" t="str">
        <f t="shared" si="128"/>
        <v/>
      </c>
      <c r="AH932" s="328" t="str">
        <f t="shared" si="129"/>
        <v/>
      </c>
      <c r="AI932" s="328" t="str">
        <f t="shared" si="130"/>
        <v/>
      </c>
      <c r="AJ932" s="328" t="str">
        <f t="shared" si="131"/>
        <v/>
      </c>
      <c r="AK932" s="328" t="str">
        <f t="shared" si="132"/>
        <v/>
      </c>
      <c r="AL932" s="328" t="str">
        <f t="shared" si="133"/>
        <v/>
      </c>
      <c r="AM932" s="328" t="str">
        <f t="shared" si="134"/>
        <v/>
      </c>
      <c r="AN932" s="221"/>
      <c r="AO932" s="221"/>
      <c r="AP932" s="221"/>
      <c r="AQ932" s="221"/>
      <c r="AR932" s="221"/>
      <c r="AS932" s="221"/>
      <c r="AT932" s="221"/>
      <c r="AU932" s="221"/>
      <c r="AV932" s="221"/>
      <c r="AW932" s="221"/>
      <c r="AX932" s="221"/>
      <c r="AY932" s="221"/>
      <c r="AZ932" s="221"/>
      <c r="BA932" s="221"/>
      <c r="BB932" s="221"/>
      <c r="BC932" s="221"/>
      <c r="BD932" s="221"/>
      <c r="BE932" s="221"/>
      <c r="BF932" s="221"/>
      <c r="BG932" s="221"/>
      <c r="BH932" s="221"/>
      <c r="BI932" s="221"/>
      <c r="BJ932" s="221"/>
      <c r="BK932" s="221"/>
      <c r="BL932" s="221"/>
      <c r="BM932" s="221"/>
      <c r="BN932" s="221"/>
      <c r="BO932" s="221"/>
      <c r="BP932" s="221"/>
      <c r="BQ932" s="221"/>
      <c r="BR932" s="221"/>
      <c r="BS932" s="221"/>
      <c r="BT932" s="221"/>
      <c r="BU932" s="221"/>
      <c r="BV932" s="221"/>
      <c r="BW932" s="221"/>
      <c r="BX932" s="221"/>
      <c r="BY932" s="221"/>
      <c r="BZ932" s="221"/>
      <c r="CA932" s="221"/>
    </row>
    <row r="933" spans="1:79" ht="20.100000000000001" customHeight="1">
      <c r="A933" s="291" t="str">
        <f>IF(resultats_francais!A933="","",resultats_francais!A933)</f>
        <v/>
      </c>
      <c r="B933" s="121"/>
      <c r="C933" s="122"/>
      <c r="D933" s="123"/>
      <c r="E933" s="121"/>
      <c r="F933" s="122"/>
      <c r="G933" s="122"/>
      <c r="H933" s="124"/>
      <c r="I933" s="240"/>
      <c r="J933" s="121"/>
      <c r="K933" s="122"/>
      <c r="L933" s="124"/>
      <c r="M933" s="121"/>
      <c r="N933" s="122"/>
      <c r="O933" s="122"/>
      <c r="P933" s="122"/>
      <c r="Q933" s="122"/>
      <c r="R933" s="124"/>
      <c r="S933" s="121"/>
      <c r="T933" s="124"/>
      <c r="U933" s="121"/>
      <c r="V933" s="122"/>
      <c r="W933" s="122"/>
      <c r="X933" s="124"/>
      <c r="Y933" s="121"/>
      <c r="Z933" s="122"/>
      <c r="AA933" s="124"/>
      <c r="AB933" s="121"/>
      <c r="AC933" s="122"/>
      <c r="AD933" s="124"/>
      <c r="AE933" s="328" t="str">
        <f t="shared" si="126"/>
        <v/>
      </c>
      <c r="AF933" s="328" t="str">
        <f t="shared" si="127"/>
        <v/>
      </c>
      <c r="AG933" s="328" t="str">
        <f t="shared" si="128"/>
        <v/>
      </c>
      <c r="AH933" s="328" t="str">
        <f t="shared" si="129"/>
        <v/>
      </c>
      <c r="AI933" s="328" t="str">
        <f t="shared" si="130"/>
        <v/>
      </c>
      <c r="AJ933" s="328" t="str">
        <f t="shared" si="131"/>
        <v/>
      </c>
      <c r="AK933" s="328" t="str">
        <f t="shared" si="132"/>
        <v/>
      </c>
      <c r="AL933" s="328" t="str">
        <f t="shared" si="133"/>
        <v/>
      </c>
      <c r="AM933" s="328" t="str">
        <f t="shared" si="134"/>
        <v/>
      </c>
      <c r="AN933" s="221"/>
      <c r="AO933" s="221"/>
      <c r="AP933" s="221"/>
      <c r="AQ933" s="221"/>
      <c r="AR933" s="221"/>
      <c r="AS933" s="221"/>
      <c r="AT933" s="221"/>
      <c r="AU933" s="221"/>
      <c r="AV933" s="221"/>
      <c r="AW933" s="221"/>
      <c r="AX933" s="221"/>
      <c r="AY933" s="221"/>
      <c r="AZ933" s="221"/>
      <c r="BA933" s="221"/>
      <c r="BB933" s="221"/>
      <c r="BC933" s="221"/>
      <c r="BD933" s="221"/>
      <c r="BE933" s="221"/>
      <c r="BF933" s="221"/>
      <c r="BG933" s="221"/>
      <c r="BH933" s="221"/>
      <c r="BI933" s="221"/>
      <c r="BJ933" s="221"/>
      <c r="BK933" s="221"/>
      <c r="BL933" s="221"/>
      <c r="BM933" s="221"/>
      <c r="BN933" s="221"/>
      <c r="BO933" s="221"/>
      <c r="BP933" s="221"/>
      <c r="BQ933" s="221"/>
      <c r="BR933" s="221"/>
      <c r="BS933" s="221"/>
      <c r="BT933" s="221"/>
      <c r="BU933" s="221"/>
      <c r="BV933" s="221"/>
      <c r="BW933" s="221"/>
      <c r="BX933" s="221"/>
      <c r="BY933" s="221"/>
      <c r="BZ933" s="221"/>
      <c r="CA933" s="221"/>
    </row>
    <row r="934" spans="1:79" ht="20.100000000000001" customHeight="1">
      <c r="A934" s="291" t="str">
        <f>IF(resultats_francais!A934="","",resultats_francais!A934)</f>
        <v/>
      </c>
      <c r="B934" s="121"/>
      <c r="C934" s="122"/>
      <c r="D934" s="123"/>
      <c r="E934" s="121"/>
      <c r="F934" s="122"/>
      <c r="G934" s="122"/>
      <c r="H934" s="124"/>
      <c r="I934" s="240"/>
      <c r="J934" s="121"/>
      <c r="K934" s="122"/>
      <c r="L934" s="124"/>
      <c r="M934" s="121"/>
      <c r="N934" s="122"/>
      <c r="O934" s="122"/>
      <c r="P934" s="122"/>
      <c r="Q934" s="122"/>
      <c r="R934" s="124"/>
      <c r="S934" s="121"/>
      <c r="T934" s="124"/>
      <c r="U934" s="121"/>
      <c r="V934" s="122"/>
      <c r="W934" s="122"/>
      <c r="X934" s="124"/>
      <c r="Y934" s="121"/>
      <c r="Z934" s="122"/>
      <c r="AA934" s="124"/>
      <c r="AB934" s="121"/>
      <c r="AC934" s="122"/>
      <c r="AD934" s="124"/>
      <c r="AE934" s="328" t="str">
        <f t="shared" si="126"/>
        <v/>
      </c>
      <c r="AF934" s="328" t="str">
        <f t="shared" si="127"/>
        <v/>
      </c>
      <c r="AG934" s="328" t="str">
        <f t="shared" si="128"/>
        <v/>
      </c>
      <c r="AH934" s="328" t="str">
        <f t="shared" si="129"/>
        <v/>
      </c>
      <c r="AI934" s="328" t="str">
        <f t="shared" si="130"/>
        <v/>
      </c>
      <c r="AJ934" s="328" t="str">
        <f t="shared" si="131"/>
        <v/>
      </c>
      <c r="AK934" s="328" t="str">
        <f t="shared" si="132"/>
        <v/>
      </c>
      <c r="AL934" s="328" t="str">
        <f t="shared" si="133"/>
        <v/>
      </c>
      <c r="AM934" s="328" t="str">
        <f t="shared" si="134"/>
        <v/>
      </c>
      <c r="AN934" s="221"/>
      <c r="AO934" s="221"/>
      <c r="AP934" s="221"/>
      <c r="AQ934" s="221"/>
      <c r="AR934" s="221"/>
      <c r="AS934" s="221"/>
      <c r="AT934" s="221"/>
      <c r="AU934" s="221"/>
      <c r="AV934" s="221"/>
      <c r="AW934" s="221"/>
      <c r="AX934" s="221"/>
      <c r="AY934" s="221"/>
      <c r="AZ934" s="221"/>
      <c r="BA934" s="221"/>
      <c r="BB934" s="221"/>
      <c r="BC934" s="221"/>
      <c r="BD934" s="221"/>
      <c r="BE934" s="221"/>
      <c r="BF934" s="221"/>
      <c r="BG934" s="221"/>
      <c r="BH934" s="221"/>
      <c r="BI934" s="221"/>
      <c r="BJ934" s="221"/>
      <c r="BK934" s="221"/>
      <c r="BL934" s="221"/>
      <c r="BM934" s="221"/>
      <c r="BN934" s="221"/>
      <c r="BO934" s="221"/>
      <c r="BP934" s="221"/>
      <c r="BQ934" s="221"/>
      <c r="BR934" s="221"/>
      <c r="BS934" s="221"/>
      <c r="BT934" s="221"/>
      <c r="BU934" s="221"/>
      <c r="BV934" s="221"/>
      <c r="BW934" s="221"/>
      <c r="BX934" s="221"/>
      <c r="BY934" s="221"/>
      <c r="BZ934" s="221"/>
      <c r="CA934" s="221"/>
    </row>
    <row r="935" spans="1:79" ht="20.100000000000001" customHeight="1">
      <c r="A935" s="291" t="str">
        <f>IF(resultats_francais!A935="","",resultats_francais!A935)</f>
        <v/>
      </c>
      <c r="B935" s="121"/>
      <c r="C935" s="122"/>
      <c r="D935" s="123"/>
      <c r="E935" s="121"/>
      <c r="F935" s="122"/>
      <c r="G935" s="122"/>
      <c r="H935" s="124"/>
      <c r="I935" s="240"/>
      <c r="J935" s="121"/>
      <c r="K935" s="122"/>
      <c r="L935" s="124"/>
      <c r="M935" s="121"/>
      <c r="N935" s="122"/>
      <c r="O935" s="122"/>
      <c r="P935" s="122"/>
      <c r="Q935" s="122"/>
      <c r="R935" s="124"/>
      <c r="S935" s="121"/>
      <c r="T935" s="124"/>
      <c r="U935" s="121"/>
      <c r="V935" s="122"/>
      <c r="W935" s="122"/>
      <c r="X935" s="124"/>
      <c r="Y935" s="121"/>
      <c r="Z935" s="122"/>
      <c r="AA935" s="124"/>
      <c r="AB935" s="121"/>
      <c r="AC935" s="122"/>
      <c r="AD935" s="124"/>
      <c r="AE935" s="328" t="str">
        <f t="shared" si="126"/>
        <v/>
      </c>
      <c r="AF935" s="328" t="str">
        <f t="shared" si="127"/>
        <v/>
      </c>
      <c r="AG935" s="328" t="str">
        <f t="shared" si="128"/>
        <v/>
      </c>
      <c r="AH935" s="328" t="str">
        <f t="shared" si="129"/>
        <v/>
      </c>
      <c r="AI935" s="328" t="str">
        <f t="shared" si="130"/>
        <v/>
      </c>
      <c r="AJ935" s="328" t="str">
        <f t="shared" si="131"/>
        <v/>
      </c>
      <c r="AK935" s="328" t="str">
        <f t="shared" si="132"/>
        <v/>
      </c>
      <c r="AL935" s="328" t="str">
        <f t="shared" si="133"/>
        <v/>
      </c>
      <c r="AM935" s="328" t="str">
        <f t="shared" si="134"/>
        <v/>
      </c>
      <c r="AN935" s="221"/>
      <c r="AO935" s="221"/>
      <c r="AP935" s="221"/>
      <c r="AQ935" s="221"/>
      <c r="AR935" s="221"/>
      <c r="AS935" s="221"/>
      <c r="AT935" s="221"/>
      <c r="AU935" s="221"/>
      <c r="AV935" s="221"/>
      <c r="AW935" s="221"/>
      <c r="AX935" s="221"/>
      <c r="AY935" s="221"/>
      <c r="AZ935" s="221"/>
      <c r="BA935" s="221"/>
      <c r="BB935" s="221"/>
      <c r="BC935" s="221"/>
      <c r="BD935" s="221"/>
      <c r="BE935" s="221"/>
      <c r="BF935" s="221"/>
      <c r="BG935" s="221"/>
      <c r="BH935" s="221"/>
      <c r="BI935" s="221"/>
      <c r="BJ935" s="221"/>
      <c r="BK935" s="221"/>
      <c r="BL935" s="221"/>
      <c r="BM935" s="221"/>
      <c r="BN935" s="221"/>
      <c r="BO935" s="221"/>
      <c r="BP935" s="221"/>
      <c r="BQ935" s="221"/>
      <c r="BR935" s="221"/>
      <c r="BS935" s="221"/>
      <c r="BT935" s="221"/>
      <c r="BU935" s="221"/>
      <c r="BV935" s="221"/>
      <c r="BW935" s="221"/>
      <c r="BX935" s="221"/>
      <c r="BY935" s="221"/>
      <c r="BZ935" s="221"/>
      <c r="CA935" s="221"/>
    </row>
    <row r="936" spans="1:79" ht="20.100000000000001" customHeight="1">
      <c r="A936" s="291" t="str">
        <f>IF(resultats_francais!A936="","",resultats_francais!A936)</f>
        <v/>
      </c>
      <c r="B936" s="121"/>
      <c r="C936" s="122"/>
      <c r="D936" s="123"/>
      <c r="E936" s="121"/>
      <c r="F936" s="122"/>
      <c r="G936" s="122"/>
      <c r="H936" s="124"/>
      <c r="I936" s="240"/>
      <c r="J936" s="121"/>
      <c r="K936" s="122"/>
      <c r="L936" s="124"/>
      <c r="M936" s="121"/>
      <c r="N936" s="122"/>
      <c r="O936" s="122"/>
      <c r="P936" s="122"/>
      <c r="Q936" s="122"/>
      <c r="R936" s="124"/>
      <c r="S936" s="121"/>
      <c r="T936" s="124"/>
      <c r="U936" s="121"/>
      <c r="V936" s="122"/>
      <c r="W936" s="122"/>
      <c r="X936" s="124"/>
      <c r="Y936" s="121"/>
      <c r="Z936" s="122"/>
      <c r="AA936" s="124"/>
      <c r="AB936" s="121"/>
      <c r="AC936" s="122"/>
      <c r="AD936" s="124"/>
      <c r="AE936" s="328" t="str">
        <f t="shared" si="126"/>
        <v/>
      </c>
      <c r="AF936" s="328" t="str">
        <f t="shared" si="127"/>
        <v/>
      </c>
      <c r="AG936" s="328" t="str">
        <f t="shared" si="128"/>
        <v/>
      </c>
      <c r="AH936" s="328" t="str">
        <f t="shared" si="129"/>
        <v/>
      </c>
      <c r="AI936" s="328" t="str">
        <f t="shared" si="130"/>
        <v/>
      </c>
      <c r="AJ936" s="328" t="str">
        <f t="shared" si="131"/>
        <v/>
      </c>
      <c r="AK936" s="328" t="str">
        <f t="shared" si="132"/>
        <v/>
      </c>
      <c r="AL936" s="328" t="str">
        <f t="shared" si="133"/>
        <v/>
      </c>
      <c r="AM936" s="328" t="str">
        <f t="shared" si="134"/>
        <v/>
      </c>
      <c r="AN936" s="177"/>
      <c r="AO936" s="177"/>
      <c r="AP936" s="177"/>
      <c r="AQ936" s="177"/>
      <c r="AR936" s="177"/>
      <c r="AS936" s="177"/>
      <c r="AT936" s="177"/>
      <c r="AU936" s="177"/>
      <c r="AV936" s="177"/>
      <c r="AW936" s="221"/>
      <c r="AX936" s="221"/>
      <c r="AY936" s="221"/>
      <c r="AZ936" s="221"/>
      <c r="BA936" s="221"/>
      <c r="BB936" s="221"/>
      <c r="BC936" s="221"/>
      <c r="BD936" s="221"/>
      <c r="BE936" s="221"/>
      <c r="BF936" s="221"/>
      <c r="BG936" s="221"/>
      <c r="BH936" s="221"/>
      <c r="BI936" s="221"/>
      <c r="BJ936" s="221"/>
      <c r="BK936" s="221"/>
      <c r="BL936" s="221"/>
      <c r="BM936" s="221"/>
      <c r="BN936" s="221"/>
      <c r="BO936" s="221"/>
      <c r="BP936" s="221"/>
      <c r="BQ936" s="221"/>
      <c r="BR936" s="221"/>
      <c r="BS936" s="221"/>
      <c r="BT936" s="221"/>
      <c r="BU936" s="221"/>
      <c r="BV936" s="221"/>
      <c r="BW936" s="221"/>
      <c r="BX936" s="221"/>
      <c r="BY936" s="221"/>
      <c r="BZ936" s="221"/>
      <c r="CA936" s="221"/>
    </row>
    <row r="937" spans="1:79" ht="20.100000000000001" customHeight="1">
      <c r="A937" s="291" t="str">
        <f>IF(resultats_francais!A937="","",resultats_francais!A937)</f>
        <v/>
      </c>
      <c r="B937" s="121"/>
      <c r="C937" s="122"/>
      <c r="D937" s="123"/>
      <c r="E937" s="121"/>
      <c r="F937" s="122"/>
      <c r="G937" s="122"/>
      <c r="H937" s="124"/>
      <c r="I937" s="240"/>
      <c r="J937" s="121"/>
      <c r="K937" s="122"/>
      <c r="L937" s="124"/>
      <c r="M937" s="121"/>
      <c r="N937" s="122"/>
      <c r="O937" s="122"/>
      <c r="P937" s="122"/>
      <c r="Q937" s="122"/>
      <c r="R937" s="124"/>
      <c r="S937" s="121"/>
      <c r="T937" s="124"/>
      <c r="U937" s="121"/>
      <c r="V937" s="122"/>
      <c r="W937" s="122"/>
      <c r="X937" s="124"/>
      <c r="Y937" s="121"/>
      <c r="Z937" s="122"/>
      <c r="AA937" s="124"/>
      <c r="AB937" s="121"/>
      <c r="AC937" s="122"/>
      <c r="AD937" s="124"/>
      <c r="AE937" s="328" t="str">
        <f t="shared" si="126"/>
        <v/>
      </c>
      <c r="AF937" s="328" t="str">
        <f t="shared" si="127"/>
        <v/>
      </c>
      <c r="AG937" s="328" t="str">
        <f t="shared" si="128"/>
        <v/>
      </c>
      <c r="AH937" s="328" t="str">
        <f t="shared" si="129"/>
        <v/>
      </c>
      <c r="AI937" s="328" t="str">
        <f t="shared" si="130"/>
        <v/>
      </c>
      <c r="AJ937" s="328" t="str">
        <f t="shared" si="131"/>
        <v/>
      </c>
      <c r="AK937" s="328" t="str">
        <f t="shared" si="132"/>
        <v/>
      </c>
      <c r="AL937" s="328" t="str">
        <f t="shared" si="133"/>
        <v/>
      </c>
      <c r="AM937" s="328" t="str">
        <f t="shared" si="134"/>
        <v/>
      </c>
      <c r="AN937" s="177"/>
      <c r="AO937" s="177"/>
      <c r="AP937" s="177"/>
      <c r="AQ937" s="177"/>
      <c r="AR937" s="177"/>
      <c r="AS937" s="177"/>
      <c r="AT937" s="177"/>
      <c r="AU937" s="177"/>
      <c r="AV937" s="177"/>
      <c r="AW937" s="221"/>
      <c r="AX937" s="221"/>
      <c r="AY937" s="221"/>
      <c r="AZ937" s="221"/>
      <c r="BA937" s="221"/>
      <c r="BB937" s="221"/>
      <c r="BC937" s="221"/>
      <c r="BD937" s="221"/>
      <c r="BE937" s="221"/>
      <c r="BF937" s="221"/>
      <c r="BG937" s="221"/>
      <c r="BH937" s="221"/>
      <c r="BI937" s="221"/>
      <c r="BJ937" s="221"/>
      <c r="BK937" s="221"/>
      <c r="BL937" s="221"/>
      <c r="BM937" s="221"/>
      <c r="BN937" s="221"/>
      <c r="BO937" s="221"/>
      <c r="BP937" s="221"/>
      <c r="BQ937" s="221"/>
      <c r="BR937" s="221"/>
      <c r="BS937" s="221"/>
      <c r="BT937" s="221"/>
      <c r="BU937" s="221"/>
      <c r="BV937" s="221"/>
      <c r="BW937" s="221"/>
      <c r="BX937" s="221"/>
      <c r="BY937" s="221"/>
      <c r="BZ937" s="221"/>
      <c r="CA937" s="221"/>
    </row>
    <row r="938" spans="1:79" ht="20.100000000000001" customHeight="1">
      <c r="A938" s="291" t="str">
        <f>IF(resultats_francais!A938="","",resultats_francais!A938)</f>
        <v/>
      </c>
      <c r="B938" s="121"/>
      <c r="C938" s="122"/>
      <c r="D938" s="123"/>
      <c r="E938" s="121"/>
      <c r="F938" s="122"/>
      <c r="G938" s="122"/>
      <c r="H938" s="124"/>
      <c r="I938" s="240"/>
      <c r="J938" s="121"/>
      <c r="K938" s="122"/>
      <c r="L938" s="124"/>
      <c r="M938" s="121"/>
      <c r="N938" s="122"/>
      <c r="O938" s="122"/>
      <c r="P938" s="122"/>
      <c r="Q938" s="122"/>
      <c r="R938" s="124"/>
      <c r="S938" s="121"/>
      <c r="T938" s="124"/>
      <c r="U938" s="121"/>
      <c r="V938" s="122"/>
      <c r="W938" s="122"/>
      <c r="X938" s="124"/>
      <c r="Y938" s="121"/>
      <c r="Z938" s="122"/>
      <c r="AA938" s="124"/>
      <c r="AB938" s="121"/>
      <c r="AC938" s="122"/>
      <c r="AD938" s="124"/>
      <c r="AE938" s="328" t="str">
        <f t="shared" si="126"/>
        <v/>
      </c>
      <c r="AF938" s="328" t="str">
        <f t="shared" si="127"/>
        <v/>
      </c>
      <c r="AG938" s="328" t="str">
        <f t="shared" si="128"/>
        <v/>
      </c>
      <c r="AH938" s="328" t="str">
        <f t="shared" si="129"/>
        <v/>
      </c>
      <c r="AI938" s="328" t="str">
        <f t="shared" si="130"/>
        <v/>
      </c>
      <c r="AJ938" s="328" t="str">
        <f t="shared" si="131"/>
        <v/>
      </c>
      <c r="AK938" s="328" t="str">
        <f t="shared" si="132"/>
        <v/>
      </c>
      <c r="AL938" s="328" t="str">
        <f t="shared" si="133"/>
        <v/>
      </c>
      <c r="AM938" s="328" t="str">
        <f t="shared" si="134"/>
        <v/>
      </c>
      <c r="AN938" s="177"/>
      <c r="AO938" s="177"/>
      <c r="AP938" s="177"/>
      <c r="AQ938" s="177"/>
      <c r="AR938" s="177"/>
      <c r="AS938" s="177"/>
      <c r="AT938" s="177"/>
      <c r="AU938" s="177"/>
      <c r="AV938" s="177"/>
      <c r="AW938" s="221"/>
      <c r="AX938" s="221"/>
      <c r="AY938" s="221"/>
      <c r="AZ938" s="221"/>
      <c r="BA938" s="221"/>
      <c r="BB938" s="221"/>
      <c r="BC938" s="221"/>
      <c r="BD938" s="221"/>
      <c r="BE938" s="221"/>
      <c r="BF938" s="221"/>
      <c r="BG938" s="221"/>
      <c r="BH938" s="221"/>
      <c r="BI938" s="221"/>
      <c r="BJ938" s="221"/>
      <c r="BK938" s="221"/>
      <c r="BL938" s="221"/>
      <c r="BM938" s="221"/>
      <c r="BN938" s="221"/>
      <c r="BO938" s="221"/>
      <c r="BP938" s="221"/>
      <c r="BQ938" s="221"/>
      <c r="BR938" s="221"/>
      <c r="BS938" s="221"/>
      <c r="BT938" s="221"/>
      <c r="BU938" s="221"/>
      <c r="BV938" s="221"/>
      <c r="BW938" s="221"/>
      <c r="BX938" s="221"/>
      <c r="BY938" s="221"/>
      <c r="BZ938" s="221"/>
      <c r="CA938" s="221"/>
    </row>
    <row r="939" spans="1:79" ht="20.100000000000001" customHeight="1">
      <c r="A939" s="291" t="str">
        <f>IF(resultats_francais!A939="","",resultats_francais!A939)</f>
        <v/>
      </c>
      <c r="B939" s="121"/>
      <c r="C939" s="122"/>
      <c r="D939" s="123"/>
      <c r="E939" s="121"/>
      <c r="F939" s="122"/>
      <c r="G939" s="122"/>
      <c r="H939" s="124"/>
      <c r="I939" s="240"/>
      <c r="J939" s="121"/>
      <c r="K939" s="122"/>
      <c r="L939" s="124"/>
      <c r="M939" s="121"/>
      <c r="N939" s="122"/>
      <c r="O939" s="122"/>
      <c r="P939" s="122"/>
      <c r="Q939" s="122"/>
      <c r="R939" s="124"/>
      <c r="S939" s="121"/>
      <c r="T939" s="124"/>
      <c r="U939" s="121"/>
      <c r="V939" s="122"/>
      <c r="W939" s="122"/>
      <c r="X939" s="124"/>
      <c r="Y939" s="121"/>
      <c r="Z939" s="122"/>
      <c r="AA939" s="124"/>
      <c r="AB939" s="121"/>
      <c r="AC939" s="122"/>
      <c r="AD939" s="124"/>
      <c r="AE939" s="328" t="str">
        <f t="shared" si="126"/>
        <v/>
      </c>
      <c r="AF939" s="328" t="str">
        <f t="shared" si="127"/>
        <v/>
      </c>
      <c r="AG939" s="328" t="str">
        <f t="shared" si="128"/>
        <v/>
      </c>
      <c r="AH939" s="328" t="str">
        <f t="shared" si="129"/>
        <v/>
      </c>
      <c r="AI939" s="328" t="str">
        <f t="shared" si="130"/>
        <v/>
      </c>
      <c r="AJ939" s="328" t="str">
        <f t="shared" si="131"/>
        <v/>
      </c>
      <c r="AK939" s="328" t="str">
        <f t="shared" si="132"/>
        <v/>
      </c>
      <c r="AL939" s="328" t="str">
        <f t="shared" si="133"/>
        <v/>
      </c>
      <c r="AM939" s="328" t="str">
        <f t="shared" si="134"/>
        <v/>
      </c>
      <c r="AN939" s="177"/>
      <c r="AO939" s="177"/>
      <c r="AP939" s="177"/>
      <c r="AQ939" s="177"/>
      <c r="AR939" s="177"/>
      <c r="AS939" s="177"/>
      <c r="AT939" s="177"/>
      <c r="AU939" s="177"/>
      <c r="AV939" s="177"/>
      <c r="AW939" s="221"/>
      <c r="AX939" s="221"/>
      <c r="AY939" s="221"/>
      <c r="AZ939" s="221"/>
      <c r="BA939" s="221"/>
      <c r="BB939" s="221"/>
      <c r="BC939" s="221"/>
      <c r="BD939" s="221"/>
      <c r="BE939" s="221"/>
      <c r="BF939" s="221"/>
      <c r="BG939" s="221"/>
      <c r="BH939" s="221"/>
      <c r="BI939" s="221"/>
      <c r="BJ939" s="221"/>
      <c r="BK939" s="221"/>
      <c r="BL939" s="221"/>
      <c r="BM939" s="221"/>
      <c r="BN939" s="221"/>
      <c r="BO939" s="221"/>
      <c r="BP939" s="221"/>
      <c r="BQ939" s="221"/>
      <c r="BR939" s="221"/>
      <c r="BS939" s="221"/>
      <c r="BT939" s="221"/>
      <c r="BU939" s="221"/>
      <c r="BV939" s="221"/>
      <c r="BW939" s="221"/>
      <c r="BX939" s="221"/>
      <c r="BY939" s="221"/>
      <c r="BZ939" s="221"/>
      <c r="CA939" s="221"/>
    </row>
    <row r="940" spans="1:79" ht="20.100000000000001" customHeight="1">
      <c r="A940" s="291" t="str">
        <f>IF(resultats_francais!A940="","",resultats_francais!A940)</f>
        <v/>
      </c>
      <c r="B940" s="121"/>
      <c r="C940" s="122"/>
      <c r="D940" s="123"/>
      <c r="E940" s="121"/>
      <c r="F940" s="122"/>
      <c r="G940" s="122"/>
      <c r="H940" s="124"/>
      <c r="I940" s="240"/>
      <c r="J940" s="121"/>
      <c r="K940" s="122"/>
      <c r="L940" s="124"/>
      <c r="M940" s="121"/>
      <c r="N940" s="122"/>
      <c r="O940" s="122"/>
      <c r="P940" s="122"/>
      <c r="Q940" s="122"/>
      <c r="R940" s="124"/>
      <c r="S940" s="121"/>
      <c r="T940" s="124"/>
      <c r="U940" s="121"/>
      <c r="V940" s="122"/>
      <c r="W940" s="122"/>
      <c r="X940" s="124"/>
      <c r="Y940" s="121"/>
      <c r="Z940" s="122"/>
      <c r="AA940" s="124"/>
      <c r="AB940" s="121"/>
      <c r="AC940" s="122"/>
      <c r="AD940" s="124"/>
      <c r="AE940" s="328" t="str">
        <f t="shared" si="126"/>
        <v/>
      </c>
      <c r="AF940" s="328" t="str">
        <f t="shared" si="127"/>
        <v/>
      </c>
      <c r="AG940" s="328" t="str">
        <f t="shared" si="128"/>
        <v/>
      </c>
      <c r="AH940" s="328" t="str">
        <f t="shared" si="129"/>
        <v/>
      </c>
      <c r="AI940" s="328" t="str">
        <f t="shared" si="130"/>
        <v/>
      </c>
      <c r="AJ940" s="328" t="str">
        <f t="shared" si="131"/>
        <v/>
      </c>
      <c r="AK940" s="328" t="str">
        <f t="shared" si="132"/>
        <v/>
      </c>
      <c r="AL940" s="328" t="str">
        <f t="shared" si="133"/>
        <v/>
      </c>
      <c r="AM940" s="328" t="str">
        <f t="shared" si="134"/>
        <v/>
      </c>
      <c r="AN940" s="177"/>
      <c r="AO940" s="177"/>
      <c r="AP940" s="177"/>
      <c r="AQ940" s="177"/>
      <c r="AR940" s="177"/>
      <c r="AS940" s="177"/>
      <c r="AT940" s="177"/>
      <c r="AU940" s="177"/>
      <c r="AV940" s="177"/>
      <c r="AW940" s="221"/>
      <c r="AX940" s="221"/>
      <c r="AY940" s="221"/>
      <c r="AZ940" s="221"/>
      <c r="BA940" s="221"/>
      <c r="BB940" s="221"/>
      <c r="BC940" s="221"/>
      <c r="BD940" s="221"/>
      <c r="BE940" s="221"/>
      <c r="BF940" s="221"/>
      <c r="BG940" s="221"/>
      <c r="BH940" s="221"/>
      <c r="BI940" s="221"/>
      <c r="BJ940" s="221"/>
      <c r="BK940" s="221"/>
      <c r="BL940" s="221"/>
      <c r="BM940" s="221"/>
      <c r="BN940" s="221"/>
      <c r="BO940" s="221"/>
      <c r="BP940" s="221"/>
      <c r="BQ940" s="221"/>
      <c r="BR940" s="221"/>
      <c r="BS940" s="221"/>
      <c r="BT940" s="221"/>
      <c r="BU940" s="221"/>
      <c r="BV940" s="221"/>
      <c r="BW940" s="221"/>
      <c r="BX940" s="221"/>
      <c r="BY940" s="221"/>
      <c r="BZ940" s="221"/>
      <c r="CA940" s="221"/>
    </row>
    <row r="941" spans="1:79" ht="20.100000000000001" customHeight="1">
      <c r="A941" s="291" t="str">
        <f>IF(resultats_francais!A941="","",resultats_francais!A941)</f>
        <v/>
      </c>
      <c r="B941" s="121"/>
      <c r="C941" s="122"/>
      <c r="D941" s="123"/>
      <c r="E941" s="121"/>
      <c r="F941" s="122"/>
      <c r="G941" s="122"/>
      <c r="H941" s="124"/>
      <c r="I941" s="240"/>
      <c r="J941" s="121"/>
      <c r="K941" s="122"/>
      <c r="L941" s="124"/>
      <c r="M941" s="121"/>
      <c r="N941" s="122"/>
      <c r="O941" s="122"/>
      <c r="P941" s="122"/>
      <c r="Q941" s="122"/>
      <c r="R941" s="124"/>
      <c r="S941" s="121"/>
      <c r="T941" s="124"/>
      <c r="U941" s="121"/>
      <c r="V941" s="122"/>
      <c r="W941" s="122"/>
      <c r="X941" s="124"/>
      <c r="Y941" s="121"/>
      <c r="Z941" s="122"/>
      <c r="AA941" s="124"/>
      <c r="AB941" s="121"/>
      <c r="AC941" s="122"/>
      <c r="AD941" s="124"/>
      <c r="AE941" s="328" t="str">
        <f t="shared" si="126"/>
        <v/>
      </c>
      <c r="AF941" s="328" t="str">
        <f t="shared" si="127"/>
        <v/>
      </c>
      <c r="AG941" s="328" t="str">
        <f t="shared" si="128"/>
        <v/>
      </c>
      <c r="AH941" s="328" t="str">
        <f t="shared" si="129"/>
        <v/>
      </c>
      <c r="AI941" s="328" t="str">
        <f t="shared" si="130"/>
        <v/>
      </c>
      <c r="AJ941" s="328" t="str">
        <f t="shared" si="131"/>
        <v/>
      </c>
      <c r="AK941" s="328" t="str">
        <f t="shared" si="132"/>
        <v/>
      </c>
      <c r="AL941" s="328" t="str">
        <f t="shared" si="133"/>
        <v/>
      </c>
      <c r="AM941" s="328" t="str">
        <f t="shared" si="134"/>
        <v/>
      </c>
      <c r="AN941" s="177"/>
      <c r="AO941" s="177"/>
      <c r="AP941" s="177"/>
      <c r="AQ941" s="177"/>
      <c r="AR941" s="177"/>
      <c r="AS941" s="177"/>
      <c r="AT941" s="177"/>
      <c r="AU941" s="177"/>
      <c r="AV941" s="177"/>
      <c r="AW941" s="221"/>
      <c r="AX941" s="221"/>
      <c r="AY941" s="221"/>
      <c r="AZ941" s="221"/>
      <c r="BA941" s="221"/>
      <c r="BB941" s="221"/>
      <c r="BC941" s="221"/>
      <c r="BD941" s="221"/>
      <c r="BE941" s="221"/>
      <c r="BF941" s="221"/>
      <c r="BG941" s="221"/>
      <c r="BH941" s="221"/>
      <c r="BI941" s="221"/>
      <c r="BJ941" s="221"/>
      <c r="BK941" s="221"/>
      <c r="BL941" s="221"/>
      <c r="BM941" s="221"/>
      <c r="BN941" s="221"/>
      <c r="BO941" s="221"/>
      <c r="BP941" s="221"/>
      <c r="BQ941" s="221"/>
      <c r="BR941" s="221"/>
      <c r="BS941" s="221"/>
      <c r="BT941" s="221"/>
      <c r="BU941" s="221"/>
      <c r="BV941" s="221"/>
      <c r="BW941" s="221"/>
      <c r="BX941" s="221"/>
      <c r="BY941" s="221"/>
      <c r="BZ941" s="221"/>
      <c r="CA941" s="221"/>
    </row>
    <row r="942" spans="1:79" ht="20.100000000000001" customHeight="1">
      <c r="A942" s="291" t="str">
        <f>IF(resultats_francais!A942="","",resultats_francais!A942)</f>
        <v/>
      </c>
      <c r="B942" s="121"/>
      <c r="C942" s="122"/>
      <c r="D942" s="123"/>
      <c r="E942" s="121"/>
      <c r="F942" s="122"/>
      <c r="G942" s="122"/>
      <c r="H942" s="124"/>
      <c r="I942" s="240"/>
      <c r="J942" s="121"/>
      <c r="K942" s="122"/>
      <c r="L942" s="124"/>
      <c r="M942" s="121"/>
      <c r="N942" s="122"/>
      <c r="O942" s="122"/>
      <c r="P942" s="122"/>
      <c r="Q942" s="122"/>
      <c r="R942" s="124"/>
      <c r="S942" s="121"/>
      <c r="T942" s="124"/>
      <c r="U942" s="121"/>
      <c r="V942" s="122"/>
      <c r="W942" s="122"/>
      <c r="X942" s="124"/>
      <c r="Y942" s="121"/>
      <c r="Z942" s="122"/>
      <c r="AA942" s="124"/>
      <c r="AB942" s="121"/>
      <c r="AC942" s="122"/>
      <c r="AD942" s="124"/>
      <c r="AE942" s="328" t="str">
        <f t="shared" si="126"/>
        <v/>
      </c>
      <c r="AF942" s="328" t="str">
        <f t="shared" si="127"/>
        <v/>
      </c>
      <c r="AG942" s="328" t="str">
        <f t="shared" si="128"/>
        <v/>
      </c>
      <c r="AH942" s="328" t="str">
        <f t="shared" si="129"/>
        <v/>
      </c>
      <c r="AI942" s="328" t="str">
        <f t="shared" si="130"/>
        <v/>
      </c>
      <c r="AJ942" s="328" t="str">
        <f t="shared" si="131"/>
        <v/>
      </c>
      <c r="AK942" s="328" t="str">
        <f t="shared" si="132"/>
        <v/>
      </c>
      <c r="AL942" s="328" t="str">
        <f t="shared" si="133"/>
        <v/>
      </c>
      <c r="AM942" s="328" t="str">
        <f t="shared" si="134"/>
        <v/>
      </c>
      <c r="AN942" s="177"/>
      <c r="AO942" s="177"/>
      <c r="AP942" s="177"/>
      <c r="AQ942" s="177"/>
      <c r="AR942" s="177"/>
      <c r="AS942" s="177"/>
      <c r="AT942" s="177"/>
      <c r="AU942" s="177"/>
      <c r="AV942" s="177"/>
      <c r="AW942" s="221"/>
      <c r="AX942" s="221"/>
      <c r="AY942" s="221"/>
      <c r="AZ942" s="221"/>
      <c r="BA942" s="221"/>
      <c r="BB942" s="221"/>
      <c r="BC942" s="221"/>
      <c r="BD942" s="221"/>
      <c r="BE942" s="221"/>
      <c r="BF942" s="221"/>
      <c r="BG942" s="221"/>
      <c r="BH942" s="221"/>
      <c r="BI942" s="221"/>
      <c r="BJ942" s="221"/>
      <c r="BK942" s="221"/>
      <c r="BL942" s="221"/>
      <c r="BM942" s="221"/>
      <c r="BN942" s="221"/>
      <c r="BO942" s="221"/>
      <c r="BP942" s="221"/>
      <c r="BQ942" s="221"/>
      <c r="BR942" s="221"/>
      <c r="BS942" s="221"/>
      <c r="BT942" s="221"/>
      <c r="BU942" s="221"/>
      <c r="BV942" s="221"/>
      <c r="BW942" s="221"/>
      <c r="BX942" s="221"/>
      <c r="BY942" s="221"/>
      <c r="BZ942" s="221"/>
      <c r="CA942" s="221"/>
    </row>
    <row r="943" spans="1:79" ht="20.100000000000001" customHeight="1">
      <c r="A943" s="291" t="str">
        <f>IF(resultats_francais!A943="","",resultats_francais!A943)</f>
        <v/>
      </c>
      <c r="B943" s="121"/>
      <c r="C943" s="122"/>
      <c r="D943" s="123"/>
      <c r="E943" s="121"/>
      <c r="F943" s="122"/>
      <c r="G943" s="122"/>
      <c r="H943" s="124"/>
      <c r="I943" s="240"/>
      <c r="J943" s="121"/>
      <c r="K943" s="122"/>
      <c r="L943" s="124"/>
      <c r="M943" s="121"/>
      <c r="N943" s="122"/>
      <c r="O943" s="122"/>
      <c r="P943" s="122"/>
      <c r="Q943" s="122"/>
      <c r="R943" s="124"/>
      <c r="S943" s="121"/>
      <c r="T943" s="124"/>
      <c r="U943" s="121"/>
      <c r="V943" s="122"/>
      <c r="W943" s="122"/>
      <c r="X943" s="124"/>
      <c r="Y943" s="121"/>
      <c r="Z943" s="122"/>
      <c r="AA943" s="124"/>
      <c r="AB943" s="121"/>
      <c r="AC943" s="122"/>
      <c r="AD943" s="124"/>
      <c r="AE943" s="328" t="str">
        <f t="shared" si="126"/>
        <v/>
      </c>
      <c r="AF943" s="328" t="str">
        <f t="shared" si="127"/>
        <v/>
      </c>
      <c r="AG943" s="328" t="str">
        <f t="shared" si="128"/>
        <v/>
      </c>
      <c r="AH943" s="328" t="str">
        <f t="shared" si="129"/>
        <v/>
      </c>
      <c r="AI943" s="328" t="str">
        <f t="shared" si="130"/>
        <v/>
      </c>
      <c r="AJ943" s="328" t="str">
        <f t="shared" si="131"/>
        <v/>
      </c>
      <c r="AK943" s="328" t="str">
        <f t="shared" si="132"/>
        <v/>
      </c>
      <c r="AL943" s="328" t="str">
        <f t="shared" si="133"/>
        <v/>
      </c>
      <c r="AM943" s="328" t="str">
        <f t="shared" si="134"/>
        <v/>
      </c>
      <c r="AN943" s="177"/>
      <c r="AO943" s="177"/>
      <c r="AP943" s="177"/>
      <c r="AQ943" s="177"/>
      <c r="AR943" s="177"/>
      <c r="AS943" s="177"/>
      <c r="AT943" s="177"/>
      <c r="AU943" s="177"/>
      <c r="AV943" s="177"/>
      <c r="AW943" s="221"/>
      <c r="AX943" s="221"/>
      <c r="AY943" s="221"/>
      <c r="AZ943" s="221"/>
      <c r="BA943" s="221"/>
      <c r="BB943" s="221"/>
      <c r="BC943" s="221"/>
      <c r="BD943" s="221"/>
      <c r="BE943" s="221"/>
      <c r="BF943" s="221"/>
      <c r="BG943" s="221"/>
      <c r="BH943" s="221"/>
      <c r="BI943" s="221"/>
      <c r="BJ943" s="221"/>
      <c r="BK943" s="221"/>
      <c r="BL943" s="221"/>
      <c r="BM943" s="221"/>
      <c r="BN943" s="221"/>
      <c r="BO943" s="221"/>
      <c r="BP943" s="221"/>
      <c r="BQ943" s="221"/>
      <c r="BR943" s="221"/>
      <c r="BS943" s="221"/>
      <c r="BT943" s="221"/>
      <c r="BU943" s="221"/>
      <c r="BV943" s="221"/>
      <c r="BW943" s="221"/>
      <c r="BX943" s="221"/>
      <c r="BY943" s="221"/>
      <c r="BZ943" s="221"/>
      <c r="CA943" s="221"/>
    </row>
    <row r="944" spans="1:79" ht="20.100000000000001" customHeight="1">
      <c r="A944" s="291" t="str">
        <f>IF(resultats_francais!A944="","",resultats_francais!A944)</f>
        <v/>
      </c>
      <c r="B944" s="121"/>
      <c r="C944" s="122"/>
      <c r="D944" s="123"/>
      <c r="E944" s="121"/>
      <c r="F944" s="122"/>
      <c r="G944" s="122"/>
      <c r="H944" s="124"/>
      <c r="I944" s="240"/>
      <c r="J944" s="121"/>
      <c r="K944" s="122"/>
      <c r="L944" s="124"/>
      <c r="M944" s="121"/>
      <c r="N944" s="122"/>
      <c r="O944" s="122"/>
      <c r="P944" s="122"/>
      <c r="Q944" s="122"/>
      <c r="R944" s="124"/>
      <c r="S944" s="121"/>
      <c r="T944" s="124"/>
      <c r="U944" s="121"/>
      <c r="V944" s="122"/>
      <c r="W944" s="122"/>
      <c r="X944" s="124"/>
      <c r="Y944" s="121"/>
      <c r="Z944" s="122"/>
      <c r="AA944" s="124"/>
      <c r="AB944" s="121"/>
      <c r="AC944" s="122"/>
      <c r="AD944" s="124"/>
      <c r="AE944" s="328" t="str">
        <f t="shared" si="126"/>
        <v/>
      </c>
      <c r="AF944" s="328" t="str">
        <f t="shared" si="127"/>
        <v/>
      </c>
      <c r="AG944" s="328" t="str">
        <f t="shared" si="128"/>
        <v/>
      </c>
      <c r="AH944" s="328" t="str">
        <f t="shared" si="129"/>
        <v/>
      </c>
      <c r="AI944" s="328" t="str">
        <f t="shared" si="130"/>
        <v/>
      </c>
      <c r="AJ944" s="328" t="str">
        <f t="shared" si="131"/>
        <v/>
      </c>
      <c r="AK944" s="328" t="str">
        <f t="shared" si="132"/>
        <v/>
      </c>
      <c r="AL944" s="328" t="str">
        <f t="shared" si="133"/>
        <v/>
      </c>
      <c r="AM944" s="328" t="str">
        <f t="shared" si="134"/>
        <v/>
      </c>
      <c r="AN944" s="177"/>
      <c r="AO944" s="177"/>
      <c r="AP944" s="177"/>
      <c r="AQ944" s="177"/>
      <c r="AR944" s="177"/>
      <c r="AS944" s="177"/>
      <c r="AT944" s="177"/>
      <c r="AU944" s="177"/>
      <c r="AV944" s="177"/>
      <c r="AW944" s="221"/>
      <c r="AX944" s="221"/>
      <c r="AY944" s="221"/>
      <c r="AZ944" s="221"/>
      <c r="BA944" s="221"/>
      <c r="BB944" s="221"/>
      <c r="BC944" s="221"/>
      <c r="BD944" s="221"/>
      <c r="BE944" s="221"/>
      <c r="BF944" s="221"/>
      <c r="BG944" s="221"/>
      <c r="BH944" s="221"/>
      <c r="BI944" s="221"/>
      <c r="BJ944" s="221"/>
      <c r="BK944" s="221"/>
      <c r="BL944" s="221"/>
      <c r="BM944" s="221"/>
      <c r="BN944" s="221"/>
      <c r="BO944" s="221"/>
      <c r="BP944" s="221"/>
      <c r="BQ944" s="221"/>
      <c r="BR944" s="221"/>
      <c r="BS944" s="221"/>
      <c r="BT944" s="221"/>
      <c r="BU944" s="221"/>
      <c r="BV944" s="221"/>
      <c r="BW944" s="221"/>
      <c r="BX944" s="221"/>
      <c r="BY944" s="221"/>
      <c r="BZ944" s="221"/>
      <c r="CA944" s="221"/>
    </row>
    <row r="945" spans="1:79" ht="20.100000000000001" customHeight="1">
      <c r="A945" s="291" t="str">
        <f>IF(resultats_francais!A945="","",resultats_francais!A945)</f>
        <v/>
      </c>
      <c r="B945" s="121"/>
      <c r="C945" s="122"/>
      <c r="D945" s="123"/>
      <c r="E945" s="121"/>
      <c r="F945" s="122"/>
      <c r="G945" s="122"/>
      <c r="H945" s="124"/>
      <c r="I945" s="240"/>
      <c r="J945" s="121"/>
      <c r="K945" s="122"/>
      <c r="L945" s="124"/>
      <c r="M945" s="121"/>
      <c r="N945" s="122"/>
      <c r="O945" s="122"/>
      <c r="P945" s="122"/>
      <c r="Q945" s="122"/>
      <c r="R945" s="124"/>
      <c r="S945" s="121"/>
      <c r="T945" s="124"/>
      <c r="U945" s="121"/>
      <c r="V945" s="122"/>
      <c r="W945" s="122"/>
      <c r="X945" s="124"/>
      <c r="Y945" s="121"/>
      <c r="Z945" s="122"/>
      <c r="AA945" s="124"/>
      <c r="AB945" s="121"/>
      <c r="AC945" s="122"/>
      <c r="AD945" s="124"/>
      <c r="AE945" s="328" t="str">
        <f t="shared" si="126"/>
        <v/>
      </c>
      <c r="AF945" s="328" t="str">
        <f t="shared" si="127"/>
        <v/>
      </c>
      <c r="AG945" s="328" t="str">
        <f t="shared" si="128"/>
        <v/>
      </c>
      <c r="AH945" s="328" t="str">
        <f t="shared" si="129"/>
        <v/>
      </c>
      <c r="AI945" s="328" t="str">
        <f t="shared" si="130"/>
        <v/>
      </c>
      <c r="AJ945" s="328" t="str">
        <f t="shared" si="131"/>
        <v/>
      </c>
      <c r="AK945" s="328" t="str">
        <f t="shared" si="132"/>
        <v/>
      </c>
      <c r="AL945" s="328" t="str">
        <f t="shared" si="133"/>
        <v/>
      </c>
      <c r="AM945" s="328" t="str">
        <f t="shared" si="134"/>
        <v/>
      </c>
      <c r="AN945" s="177"/>
      <c r="AO945" s="177"/>
      <c r="AP945" s="177"/>
      <c r="AQ945" s="177"/>
      <c r="AR945" s="177"/>
      <c r="AS945" s="177"/>
      <c r="AT945" s="177"/>
      <c r="AU945" s="177"/>
      <c r="AV945" s="177"/>
      <c r="AW945" s="221"/>
      <c r="AX945" s="221"/>
      <c r="AY945" s="221"/>
      <c r="AZ945" s="221"/>
      <c r="BA945" s="221"/>
      <c r="BB945" s="221"/>
      <c r="BC945" s="221"/>
      <c r="BD945" s="221"/>
      <c r="BE945" s="221"/>
      <c r="BF945" s="221"/>
      <c r="BG945" s="221"/>
      <c r="BH945" s="221"/>
      <c r="BI945" s="221"/>
      <c r="BJ945" s="221"/>
      <c r="BK945" s="221"/>
      <c r="BL945" s="221"/>
      <c r="BM945" s="221"/>
      <c r="BN945" s="221"/>
      <c r="BO945" s="221"/>
      <c r="BP945" s="221"/>
      <c r="BQ945" s="221"/>
      <c r="BR945" s="221"/>
      <c r="BS945" s="221"/>
      <c r="BT945" s="221"/>
      <c r="BU945" s="221"/>
      <c r="BV945" s="221"/>
      <c r="BW945" s="221"/>
      <c r="BX945" s="221"/>
      <c r="BY945" s="221"/>
      <c r="BZ945" s="221"/>
      <c r="CA945" s="221"/>
    </row>
    <row r="946" spans="1:79" ht="20.100000000000001" customHeight="1">
      <c r="A946" s="291" t="str">
        <f>IF(resultats_francais!A946="","",resultats_francais!A946)</f>
        <v/>
      </c>
      <c r="B946" s="121"/>
      <c r="C946" s="122"/>
      <c r="D946" s="123"/>
      <c r="E946" s="121"/>
      <c r="F946" s="122"/>
      <c r="G946" s="122"/>
      <c r="H946" s="124"/>
      <c r="I946" s="240"/>
      <c r="J946" s="121"/>
      <c r="K946" s="122"/>
      <c r="L946" s="124"/>
      <c r="M946" s="121"/>
      <c r="N946" s="122"/>
      <c r="O946" s="122"/>
      <c r="P946" s="122"/>
      <c r="Q946" s="122"/>
      <c r="R946" s="124"/>
      <c r="S946" s="121"/>
      <c r="T946" s="124"/>
      <c r="U946" s="121"/>
      <c r="V946" s="122"/>
      <c r="W946" s="122"/>
      <c r="X946" s="124"/>
      <c r="Y946" s="121"/>
      <c r="Z946" s="122"/>
      <c r="AA946" s="124"/>
      <c r="AB946" s="121"/>
      <c r="AC946" s="122"/>
      <c r="AD946" s="124"/>
      <c r="AE946" s="328" t="str">
        <f t="shared" si="126"/>
        <v/>
      </c>
      <c r="AF946" s="328" t="str">
        <f t="shared" si="127"/>
        <v/>
      </c>
      <c r="AG946" s="328" t="str">
        <f t="shared" si="128"/>
        <v/>
      </c>
      <c r="AH946" s="328" t="str">
        <f t="shared" si="129"/>
        <v/>
      </c>
      <c r="AI946" s="328" t="str">
        <f t="shared" si="130"/>
        <v/>
      </c>
      <c r="AJ946" s="328" t="str">
        <f t="shared" si="131"/>
        <v/>
      </c>
      <c r="AK946" s="328" t="str">
        <f t="shared" si="132"/>
        <v/>
      </c>
      <c r="AL946" s="328" t="str">
        <f t="shared" si="133"/>
        <v/>
      </c>
      <c r="AM946" s="328" t="str">
        <f t="shared" si="134"/>
        <v/>
      </c>
      <c r="AN946" s="177"/>
      <c r="AO946" s="177"/>
      <c r="AP946" s="177"/>
      <c r="AQ946" s="177"/>
      <c r="AR946" s="177"/>
      <c r="AS946" s="177"/>
      <c r="AT946" s="177"/>
      <c r="AU946" s="177"/>
      <c r="AV946" s="177"/>
      <c r="AW946" s="221"/>
      <c r="AX946" s="221"/>
      <c r="AY946" s="221"/>
      <c r="AZ946" s="221"/>
      <c r="BA946" s="221"/>
      <c r="BB946" s="221"/>
      <c r="BC946" s="221"/>
      <c r="BD946" s="221"/>
      <c r="BE946" s="221"/>
      <c r="BF946" s="221"/>
      <c r="BG946" s="221"/>
      <c r="BH946" s="221"/>
      <c r="BI946" s="221"/>
      <c r="BJ946" s="221"/>
      <c r="BK946" s="221"/>
      <c r="BL946" s="221"/>
      <c r="BM946" s="221"/>
      <c r="BN946" s="221"/>
      <c r="BO946" s="221"/>
      <c r="BP946" s="221"/>
      <c r="BQ946" s="221"/>
      <c r="BR946" s="221"/>
      <c r="BS946" s="221"/>
      <c r="BT946" s="221"/>
      <c r="BU946" s="221"/>
      <c r="BV946" s="221"/>
      <c r="BW946" s="221"/>
      <c r="BX946" s="221"/>
      <c r="BY946" s="221"/>
      <c r="BZ946" s="221"/>
      <c r="CA946" s="221"/>
    </row>
    <row r="947" spans="1:79" ht="20.100000000000001" customHeight="1">
      <c r="A947" s="291" t="str">
        <f>IF(resultats_francais!A947="","",resultats_francais!A947)</f>
        <v/>
      </c>
      <c r="B947" s="121"/>
      <c r="C947" s="122"/>
      <c r="D947" s="123"/>
      <c r="E947" s="121"/>
      <c r="F947" s="122"/>
      <c r="G947" s="122"/>
      <c r="H947" s="124"/>
      <c r="I947" s="240"/>
      <c r="J947" s="121"/>
      <c r="K947" s="122"/>
      <c r="L947" s="124"/>
      <c r="M947" s="121"/>
      <c r="N947" s="122"/>
      <c r="O947" s="122"/>
      <c r="P947" s="122"/>
      <c r="Q947" s="122"/>
      <c r="R947" s="124"/>
      <c r="S947" s="121"/>
      <c r="T947" s="124"/>
      <c r="U947" s="121"/>
      <c r="V947" s="122"/>
      <c r="W947" s="122"/>
      <c r="X947" s="124"/>
      <c r="Y947" s="121"/>
      <c r="Z947" s="122"/>
      <c r="AA947" s="124"/>
      <c r="AB947" s="121"/>
      <c r="AC947" s="122"/>
      <c r="AD947" s="124"/>
      <c r="AE947" s="328" t="str">
        <f t="shared" si="126"/>
        <v/>
      </c>
      <c r="AF947" s="328" t="str">
        <f t="shared" si="127"/>
        <v/>
      </c>
      <c r="AG947" s="328" t="str">
        <f t="shared" si="128"/>
        <v/>
      </c>
      <c r="AH947" s="328" t="str">
        <f t="shared" si="129"/>
        <v/>
      </c>
      <c r="AI947" s="328" t="str">
        <f t="shared" si="130"/>
        <v/>
      </c>
      <c r="AJ947" s="328" t="str">
        <f t="shared" si="131"/>
        <v/>
      </c>
      <c r="AK947" s="328" t="str">
        <f t="shared" si="132"/>
        <v/>
      </c>
      <c r="AL947" s="328" t="str">
        <f t="shared" si="133"/>
        <v/>
      </c>
      <c r="AM947" s="328" t="str">
        <f t="shared" si="134"/>
        <v/>
      </c>
      <c r="AN947" s="177"/>
      <c r="AO947" s="177"/>
      <c r="AP947" s="177"/>
      <c r="AQ947" s="177"/>
      <c r="AR947" s="177"/>
      <c r="AS947" s="177"/>
      <c r="AT947" s="177"/>
      <c r="AU947" s="177"/>
      <c r="AV947" s="177"/>
      <c r="AW947" s="177"/>
      <c r="AX947" s="177"/>
      <c r="AY947" s="177"/>
      <c r="AZ947" s="177"/>
      <c r="BA947" s="177"/>
      <c r="BB947" s="177"/>
      <c r="BC947" s="177"/>
      <c r="BD947" s="177"/>
      <c r="BE947" s="177"/>
      <c r="BF947" s="177"/>
      <c r="BG947" s="177"/>
      <c r="BH947" s="177"/>
      <c r="BI947" s="177"/>
      <c r="BJ947" s="177"/>
      <c r="BK947" s="177"/>
      <c r="BL947" s="177"/>
      <c r="BM947" s="177"/>
      <c r="BN947" s="177"/>
      <c r="BO947" s="177"/>
      <c r="BP947" s="177"/>
      <c r="BQ947" s="177"/>
      <c r="BR947" s="177"/>
      <c r="BS947" s="177"/>
      <c r="BT947" s="177"/>
      <c r="BU947" s="177"/>
      <c r="BV947" s="177"/>
      <c r="BW947" s="177"/>
      <c r="BX947" s="177"/>
      <c r="BY947" s="177"/>
      <c r="BZ947" s="177"/>
      <c r="CA947" s="177"/>
    </row>
    <row r="948" spans="1:79" ht="20.100000000000001" customHeight="1">
      <c r="A948" s="291" t="str">
        <f>IF(resultats_francais!A948="","",resultats_francais!A948)</f>
        <v/>
      </c>
      <c r="B948" s="121"/>
      <c r="C948" s="122"/>
      <c r="D948" s="123"/>
      <c r="E948" s="121"/>
      <c r="F948" s="122"/>
      <c r="G948" s="122"/>
      <c r="H948" s="124"/>
      <c r="I948" s="240"/>
      <c r="J948" s="121"/>
      <c r="K948" s="122"/>
      <c r="L948" s="124"/>
      <c r="M948" s="121"/>
      <c r="N948" s="122"/>
      <c r="O948" s="122"/>
      <c r="P948" s="122"/>
      <c r="Q948" s="122"/>
      <c r="R948" s="124"/>
      <c r="S948" s="121"/>
      <c r="T948" s="124"/>
      <c r="U948" s="121"/>
      <c r="V948" s="122"/>
      <c r="W948" s="122"/>
      <c r="X948" s="124"/>
      <c r="Y948" s="121"/>
      <c r="Z948" s="122"/>
      <c r="AA948" s="124"/>
      <c r="AB948" s="121"/>
      <c r="AC948" s="122"/>
      <c r="AD948" s="124"/>
      <c r="AE948" s="328" t="str">
        <f t="shared" si="126"/>
        <v/>
      </c>
      <c r="AF948" s="328" t="str">
        <f t="shared" si="127"/>
        <v/>
      </c>
      <c r="AG948" s="328" t="str">
        <f t="shared" si="128"/>
        <v/>
      </c>
      <c r="AH948" s="328" t="str">
        <f t="shared" si="129"/>
        <v/>
      </c>
      <c r="AI948" s="328" t="str">
        <f t="shared" si="130"/>
        <v/>
      </c>
      <c r="AJ948" s="328" t="str">
        <f t="shared" si="131"/>
        <v/>
      </c>
      <c r="AK948" s="328" t="str">
        <f t="shared" si="132"/>
        <v/>
      </c>
      <c r="AL948" s="328" t="str">
        <f t="shared" si="133"/>
        <v/>
      </c>
      <c r="AM948" s="328" t="str">
        <f t="shared" si="134"/>
        <v/>
      </c>
      <c r="AN948" s="177"/>
      <c r="AO948" s="177"/>
      <c r="AP948" s="177"/>
      <c r="AQ948" s="177"/>
      <c r="AR948" s="177"/>
      <c r="AS948" s="177"/>
      <c r="AT948" s="177"/>
      <c r="AU948" s="177"/>
      <c r="AV948" s="177"/>
      <c r="AW948" s="177"/>
      <c r="AX948" s="177"/>
      <c r="AY948" s="177"/>
      <c r="AZ948" s="177"/>
      <c r="BA948" s="177"/>
      <c r="BB948" s="177"/>
      <c r="BC948" s="177"/>
      <c r="BD948" s="177"/>
      <c r="BE948" s="177"/>
      <c r="BF948" s="177"/>
      <c r="BG948" s="177"/>
      <c r="BH948" s="177"/>
      <c r="BI948" s="177"/>
      <c r="BJ948" s="177"/>
      <c r="BK948" s="177"/>
      <c r="BL948" s="177"/>
      <c r="BM948" s="177"/>
      <c r="BN948" s="177"/>
      <c r="BO948" s="177"/>
      <c r="BP948" s="177"/>
      <c r="BQ948" s="177"/>
      <c r="BR948" s="177"/>
      <c r="BS948" s="177"/>
      <c r="BT948" s="177"/>
      <c r="BU948" s="177"/>
      <c r="BV948" s="177"/>
      <c r="BW948" s="177"/>
      <c r="BX948" s="177"/>
      <c r="BY948" s="177"/>
      <c r="BZ948" s="177"/>
      <c r="CA948" s="177"/>
    </row>
    <row r="949" spans="1:79" ht="20.100000000000001" customHeight="1">
      <c r="A949" s="291" t="str">
        <f>IF(resultats_francais!A949="","",resultats_francais!A949)</f>
        <v/>
      </c>
      <c r="B949" s="121"/>
      <c r="C949" s="122"/>
      <c r="D949" s="123"/>
      <c r="E949" s="121"/>
      <c r="F949" s="122"/>
      <c r="G949" s="122"/>
      <c r="H949" s="124"/>
      <c r="I949" s="240"/>
      <c r="J949" s="121"/>
      <c r="K949" s="122"/>
      <c r="L949" s="124"/>
      <c r="M949" s="121"/>
      <c r="N949" s="122"/>
      <c r="O949" s="122"/>
      <c r="P949" s="122"/>
      <c r="Q949" s="122"/>
      <c r="R949" s="124"/>
      <c r="S949" s="121"/>
      <c r="T949" s="124"/>
      <c r="U949" s="121"/>
      <c r="V949" s="122"/>
      <c r="W949" s="122"/>
      <c r="X949" s="124"/>
      <c r="Y949" s="121"/>
      <c r="Z949" s="122"/>
      <c r="AA949" s="124"/>
      <c r="AB949" s="121"/>
      <c r="AC949" s="122"/>
      <c r="AD949" s="124"/>
      <c r="AE949" s="328" t="str">
        <f t="shared" si="126"/>
        <v/>
      </c>
      <c r="AF949" s="328" t="str">
        <f t="shared" si="127"/>
        <v/>
      </c>
      <c r="AG949" s="328" t="str">
        <f t="shared" si="128"/>
        <v/>
      </c>
      <c r="AH949" s="328" t="str">
        <f t="shared" si="129"/>
        <v/>
      </c>
      <c r="AI949" s="328" t="str">
        <f t="shared" si="130"/>
        <v/>
      </c>
      <c r="AJ949" s="328" t="str">
        <f t="shared" si="131"/>
        <v/>
      </c>
      <c r="AK949" s="328" t="str">
        <f t="shared" si="132"/>
        <v/>
      </c>
      <c r="AL949" s="328" t="str">
        <f t="shared" si="133"/>
        <v/>
      </c>
      <c r="AM949" s="328" t="str">
        <f t="shared" si="134"/>
        <v/>
      </c>
      <c r="AN949" s="177"/>
      <c r="AO949" s="177"/>
      <c r="AP949" s="177"/>
      <c r="AQ949" s="177"/>
      <c r="AR949" s="177"/>
      <c r="AS949" s="177"/>
      <c r="AT949" s="177"/>
      <c r="AU949" s="177"/>
      <c r="AV949" s="177"/>
      <c r="AW949" s="177"/>
      <c r="AX949" s="177"/>
      <c r="AY949" s="177"/>
      <c r="AZ949" s="177"/>
      <c r="BA949" s="177"/>
      <c r="BB949" s="177"/>
      <c r="BC949" s="177"/>
      <c r="BD949" s="177"/>
      <c r="BE949" s="177"/>
      <c r="BF949" s="177"/>
      <c r="BG949" s="177"/>
      <c r="BH949" s="177"/>
      <c r="BI949" s="177"/>
      <c r="BJ949" s="177"/>
      <c r="BK949" s="177"/>
      <c r="BL949" s="177"/>
      <c r="BM949" s="177"/>
      <c r="BN949" s="177"/>
      <c r="BO949" s="177"/>
      <c r="BP949" s="177"/>
      <c r="BQ949" s="177"/>
      <c r="BR949" s="177"/>
      <c r="BS949" s="177"/>
      <c r="BT949" s="177"/>
      <c r="BU949" s="177"/>
      <c r="BV949" s="177"/>
      <c r="BW949" s="177"/>
      <c r="BX949" s="177"/>
      <c r="BY949" s="177"/>
      <c r="BZ949" s="177"/>
      <c r="CA949" s="177"/>
    </row>
    <row r="950" spans="1:79" ht="20.100000000000001" customHeight="1">
      <c r="A950" s="291" t="str">
        <f>IF(resultats_francais!A950="","",resultats_francais!A950)</f>
        <v/>
      </c>
      <c r="B950" s="121"/>
      <c r="C950" s="122"/>
      <c r="D950" s="123"/>
      <c r="E950" s="121"/>
      <c r="F950" s="122"/>
      <c r="G950" s="122"/>
      <c r="H950" s="124"/>
      <c r="I950" s="240"/>
      <c r="J950" s="121"/>
      <c r="K950" s="122"/>
      <c r="L950" s="124"/>
      <c r="M950" s="121"/>
      <c r="N950" s="122"/>
      <c r="O950" s="122"/>
      <c r="P950" s="122"/>
      <c r="Q950" s="122"/>
      <c r="R950" s="124"/>
      <c r="S950" s="121"/>
      <c r="T950" s="124"/>
      <c r="U950" s="121"/>
      <c r="V950" s="122"/>
      <c r="W950" s="122"/>
      <c r="X950" s="124"/>
      <c r="Y950" s="121"/>
      <c r="Z950" s="122"/>
      <c r="AA950" s="124"/>
      <c r="AB950" s="121"/>
      <c r="AC950" s="122"/>
      <c r="AD950" s="124"/>
      <c r="AE950" s="328" t="str">
        <f t="shared" si="126"/>
        <v/>
      </c>
      <c r="AF950" s="328" t="str">
        <f t="shared" si="127"/>
        <v/>
      </c>
      <c r="AG950" s="328" t="str">
        <f t="shared" si="128"/>
        <v/>
      </c>
      <c r="AH950" s="328" t="str">
        <f t="shared" si="129"/>
        <v/>
      </c>
      <c r="AI950" s="328" t="str">
        <f t="shared" si="130"/>
        <v/>
      </c>
      <c r="AJ950" s="328" t="str">
        <f t="shared" si="131"/>
        <v/>
      </c>
      <c r="AK950" s="328" t="str">
        <f t="shared" si="132"/>
        <v/>
      </c>
      <c r="AL950" s="328" t="str">
        <f t="shared" si="133"/>
        <v/>
      </c>
      <c r="AM950" s="328" t="str">
        <f t="shared" si="134"/>
        <v/>
      </c>
      <c r="AN950" s="177"/>
      <c r="AO950" s="177"/>
      <c r="AP950" s="177"/>
      <c r="AQ950" s="177"/>
      <c r="AR950" s="177"/>
      <c r="AS950" s="177"/>
      <c r="AT950" s="177"/>
      <c r="AU950" s="177"/>
      <c r="AV950" s="177"/>
      <c r="AW950" s="177"/>
      <c r="AX950" s="177"/>
      <c r="AY950" s="177"/>
      <c r="AZ950" s="177"/>
      <c r="BA950" s="177"/>
      <c r="BB950" s="177"/>
      <c r="BC950" s="177"/>
      <c r="BD950" s="177"/>
      <c r="BE950" s="177"/>
      <c r="BF950" s="177"/>
      <c r="BG950" s="177"/>
      <c r="BH950" s="177"/>
      <c r="BI950" s="177"/>
      <c r="BJ950" s="177"/>
      <c r="BK950" s="177"/>
      <c r="BL950" s="177"/>
      <c r="BM950" s="177"/>
      <c r="BN950" s="177"/>
      <c r="BO950" s="177"/>
      <c r="BP950" s="177"/>
      <c r="BQ950" s="177"/>
      <c r="BR950" s="177"/>
      <c r="BS950" s="177"/>
      <c r="BT950" s="177"/>
      <c r="BU950" s="177"/>
      <c r="BV950" s="177"/>
      <c r="BW950" s="177"/>
      <c r="BX950" s="177"/>
      <c r="BY950" s="177"/>
      <c r="BZ950" s="177"/>
      <c r="CA950" s="177"/>
    </row>
    <row r="951" spans="1:79" ht="20.100000000000001" customHeight="1">
      <c r="A951" s="291" t="str">
        <f>IF(resultats_francais!A951="","",resultats_francais!A951)</f>
        <v/>
      </c>
      <c r="B951" s="121"/>
      <c r="C951" s="122"/>
      <c r="D951" s="123"/>
      <c r="E951" s="121"/>
      <c r="F951" s="122"/>
      <c r="G951" s="122"/>
      <c r="H951" s="124"/>
      <c r="I951" s="240"/>
      <c r="J951" s="121"/>
      <c r="K951" s="122"/>
      <c r="L951" s="124"/>
      <c r="M951" s="121"/>
      <c r="N951" s="122"/>
      <c r="O951" s="122"/>
      <c r="P951" s="122"/>
      <c r="Q951" s="122"/>
      <c r="R951" s="124"/>
      <c r="S951" s="121"/>
      <c r="T951" s="124"/>
      <c r="U951" s="121"/>
      <c r="V951" s="122"/>
      <c r="W951" s="122"/>
      <c r="X951" s="124"/>
      <c r="Y951" s="121"/>
      <c r="Z951" s="122"/>
      <c r="AA951" s="124"/>
      <c r="AB951" s="121"/>
      <c r="AC951" s="122"/>
      <c r="AD951" s="124"/>
      <c r="AE951" s="328" t="str">
        <f t="shared" si="126"/>
        <v/>
      </c>
      <c r="AF951" s="328" t="str">
        <f t="shared" si="127"/>
        <v/>
      </c>
      <c r="AG951" s="328" t="str">
        <f t="shared" si="128"/>
        <v/>
      </c>
      <c r="AH951" s="328" t="str">
        <f t="shared" si="129"/>
        <v/>
      </c>
      <c r="AI951" s="328" t="str">
        <f t="shared" si="130"/>
        <v/>
      </c>
      <c r="AJ951" s="328" t="str">
        <f t="shared" si="131"/>
        <v/>
      </c>
      <c r="AK951" s="328" t="str">
        <f t="shared" si="132"/>
        <v/>
      </c>
      <c r="AL951" s="328" t="str">
        <f t="shared" si="133"/>
        <v/>
      </c>
      <c r="AM951" s="328" t="str">
        <f t="shared" si="134"/>
        <v/>
      </c>
      <c r="AN951" s="177"/>
      <c r="AO951" s="177"/>
      <c r="AP951" s="177"/>
      <c r="AQ951" s="177"/>
      <c r="AR951" s="177"/>
      <c r="AS951" s="177"/>
      <c r="AT951" s="177"/>
      <c r="AU951" s="177"/>
      <c r="AV951" s="177"/>
      <c r="AW951" s="177"/>
      <c r="AX951" s="177"/>
      <c r="AY951" s="177"/>
      <c r="AZ951" s="177"/>
      <c r="BA951" s="177"/>
      <c r="BB951" s="177"/>
      <c r="BC951" s="177"/>
      <c r="BD951" s="177"/>
      <c r="BE951" s="177"/>
      <c r="BF951" s="177"/>
      <c r="BG951" s="177"/>
      <c r="BH951" s="177"/>
      <c r="BI951" s="177"/>
      <c r="BJ951" s="177"/>
      <c r="BK951" s="177"/>
      <c r="BL951" s="177"/>
      <c r="BM951" s="177"/>
      <c r="BN951" s="177"/>
      <c r="BO951" s="177"/>
      <c r="BP951" s="177"/>
      <c r="BQ951" s="177"/>
      <c r="BR951" s="177"/>
      <c r="BS951" s="177"/>
      <c r="BT951" s="177"/>
      <c r="BU951" s="177"/>
      <c r="BV951" s="177"/>
      <c r="BW951" s="177"/>
      <c r="BX951" s="177"/>
      <c r="BY951" s="177"/>
      <c r="BZ951" s="177"/>
      <c r="CA951" s="177"/>
    </row>
    <row r="952" spans="1:79" ht="20.100000000000001" customHeight="1">
      <c r="A952" s="291" t="str">
        <f>IF(resultats_francais!A952="","",resultats_francais!A952)</f>
        <v/>
      </c>
      <c r="B952" s="121"/>
      <c r="C952" s="122"/>
      <c r="D952" s="123"/>
      <c r="E952" s="121"/>
      <c r="F952" s="122"/>
      <c r="G952" s="122"/>
      <c r="H952" s="124"/>
      <c r="I952" s="240"/>
      <c r="J952" s="121"/>
      <c r="K952" s="122"/>
      <c r="L952" s="124"/>
      <c r="M952" s="121"/>
      <c r="N952" s="122"/>
      <c r="O952" s="122"/>
      <c r="P952" s="122"/>
      <c r="Q952" s="122"/>
      <c r="R952" s="124"/>
      <c r="S952" s="121"/>
      <c r="T952" s="124"/>
      <c r="U952" s="121"/>
      <c r="V952" s="122"/>
      <c r="W952" s="122"/>
      <c r="X952" s="124"/>
      <c r="Y952" s="121"/>
      <c r="Z952" s="122"/>
      <c r="AA952" s="124"/>
      <c r="AB952" s="121"/>
      <c r="AC952" s="122"/>
      <c r="AD952" s="124"/>
      <c r="AE952" s="328" t="str">
        <f t="shared" si="126"/>
        <v/>
      </c>
      <c r="AF952" s="328" t="str">
        <f t="shared" si="127"/>
        <v/>
      </c>
      <c r="AG952" s="328" t="str">
        <f t="shared" si="128"/>
        <v/>
      </c>
      <c r="AH952" s="328" t="str">
        <f t="shared" si="129"/>
        <v/>
      </c>
      <c r="AI952" s="328" t="str">
        <f t="shared" si="130"/>
        <v/>
      </c>
      <c r="AJ952" s="328" t="str">
        <f t="shared" si="131"/>
        <v/>
      </c>
      <c r="AK952" s="328" t="str">
        <f t="shared" si="132"/>
        <v/>
      </c>
      <c r="AL952" s="328" t="str">
        <f t="shared" si="133"/>
        <v/>
      </c>
      <c r="AM952" s="328" t="str">
        <f t="shared" si="134"/>
        <v/>
      </c>
      <c r="AN952" s="177"/>
      <c r="AO952" s="177"/>
      <c r="AP952" s="177"/>
      <c r="AQ952" s="177"/>
      <c r="AR952" s="177"/>
      <c r="AS952" s="177"/>
      <c r="AT952" s="177"/>
      <c r="AU952" s="177"/>
      <c r="AV952" s="177"/>
      <c r="AW952" s="177"/>
      <c r="AX952" s="177"/>
      <c r="AY952" s="177"/>
      <c r="AZ952" s="177"/>
      <c r="BA952" s="177"/>
      <c r="BB952" s="177"/>
      <c r="BC952" s="177"/>
      <c r="BD952" s="177"/>
      <c r="BE952" s="177"/>
      <c r="BF952" s="177"/>
      <c r="BG952" s="177"/>
      <c r="BH952" s="177"/>
      <c r="BI952" s="177"/>
      <c r="BJ952" s="177"/>
      <c r="BK952" s="177"/>
      <c r="BL952" s="177"/>
      <c r="BM952" s="177"/>
      <c r="BN952" s="177"/>
      <c r="BO952" s="177"/>
      <c r="BP952" s="177"/>
      <c r="BQ952" s="177"/>
      <c r="BR952" s="177"/>
      <c r="BS952" s="177"/>
      <c r="BT952" s="177"/>
      <c r="BU952" s="177"/>
      <c r="BV952" s="177"/>
      <c r="BW952" s="177"/>
      <c r="BX952" s="177"/>
      <c r="BY952" s="177"/>
      <c r="BZ952" s="177"/>
      <c r="CA952" s="177"/>
    </row>
    <row r="953" spans="1:79" ht="20.100000000000001" customHeight="1">
      <c r="A953" s="291" t="str">
        <f>IF(resultats_francais!A953="","",resultats_francais!A953)</f>
        <v/>
      </c>
      <c r="B953" s="121"/>
      <c r="C953" s="122"/>
      <c r="D953" s="123"/>
      <c r="E953" s="121"/>
      <c r="F953" s="122"/>
      <c r="G953" s="122"/>
      <c r="H953" s="124"/>
      <c r="I953" s="240"/>
      <c r="J953" s="121"/>
      <c r="K953" s="122"/>
      <c r="L953" s="124"/>
      <c r="M953" s="121"/>
      <c r="N953" s="122"/>
      <c r="O953" s="122"/>
      <c r="P953" s="122"/>
      <c r="Q953" s="122"/>
      <c r="R953" s="124"/>
      <c r="S953" s="121"/>
      <c r="T953" s="124"/>
      <c r="U953" s="121"/>
      <c r="V953" s="122"/>
      <c r="W953" s="122"/>
      <c r="X953" s="124"/>
      <c r="Y953" s="121"/>
      <c r="Z953" s="122"/>
      <c r="AA953" s="124"/>
      <c r="AB953" s="121"/>
      <c r="AC953" s="122"/>
      <c r="AD953" s="124"/>
      <c r="AE953" s="328" t="str">
        <f t="shared" si="126"/>
        <v/>
      </c>
      <c r="AF953" s="328" t="str">
        <f t="shared" si="127"/>
        <v/>
      </c>
      <c r="AG953" s="328" t="str">
        <f t="shared" si="128"/>
        <v/>
      </c>
      <c r="AH953" s="328" t="str">
        <f t="shared" si="129"/>
        <v/>
      </c>
      <c r="AI953" s="328" t="str">
        <f t="shared" si="130"/>
        <v/>
      </c>
      <c r="AJ953" s="328" t="str">
        <f t="shared" si="131"/>
        <v/>
      </c>
      <c r="AK953" s="328" t="str">
        <f t="shared" si="132"/>
        <v/>
      </c>
      <c r="AL953" s="328" t="str">
        <f t="shared" si="133"/>
        <v/>
      </c>
      <c r="AM953" s="328" t="str">
        <f t="shared" si="134"/>
        <v/>
      </c>
      <c r="AN953" s="177"/>
      <c r="AO953" s="177"/>
      <c r="AP953" s="177"/>
      <c r="AQ953" s="177"/>
      <c r="AR953" s="177"/>
      <c r="AS953" s="177"/>
      <c r="AT953" s="177"/>
      <c r="AU953" s="177"/>
      <c r="AV953" s="177"/>
      <c r="AW953" s="177"/>
      <c r="AX953" s="177"/>
      <c r="AY953" s="177"/>
      <c r="AZ953" s="177"/>
      <c r="BA953" s="177"/>
      <c r="BB953" s="177"/>
      <c r="BC953" s="177"/>
      <c r="BD953" s="177"/>
      <c r="BE953" s="177"/>
      <c r="BF953" s="177"/>
      <c r="BG953" s="177"/>
      <c r="BH953" s="177"/>
      <c r="BI953" s="177"/>
      <c r="BJ953" s="177"/>
      <c r="BK953" s="177"/>
      <c r="BL953" s="177"/>
      <c r="BM953" s="177"/>
      <c r="BN953" s="177"/>
      <c r="BO953" s="177"/>
      <c r="BP953" s="177"/>
      <c r="BQ953" s="177"/>
      <c r="BR953" s="177"/>
      <c r="BS953" s="177"/>
      <c r="BT953" s="177"/>
      <c r="BU953" s="177"/>
      <c r="BV953" s="177"/>
      <c r="BW953" s="177"/>
      <c r="BX953" s="177"/>
      <c r="BY953" s="177"/>
      <c r="BZ953" s="177"/>
      <c r="CA953" s="177"/>
    </row>
    <row r="954" spans="1:79" ht="20.100000000000001" customHeight="1">
      <c r="A954" s="291" t="str">
        <f>IF(resultats_francais!A954="","",resultats_francais!A954)</f>
        <v/>
      </c>
      <c r="B954" s="121"/>
      <c r="C954" s="122"/>
      <c r="D954" s="123"/>
      <c r="E954" s="121"/>
      <c r="F954" s="122"/>
      <c r="G954" s="122"/>
      <c r="H954" s="124"/>
      <c r="I954" s="240"/>
      <c r="J954" s="121"/>
      <c r="K954" s="122"/>
      <c r="L954" s="124"/>
      <c r="M954" s="121"/>
      <c r="N954" s="122"/>
      <c r="O954" s="122"/>
      <c r="P954" s="122"/>
      <c r="Q954" s="122"/>
      <c r="R954" s="124"/>
      <c r="S954" s="121"/>
      <c r="T954" s="124"/>
      <c r="U954" s="121"/>
      <c r="V954" s="122"/>
      <c r="W954" s="122"/>
      <c r="X954" s="124"/>
      <c r="Y954" s="121"/>
      <c r="Z954" s="122"/>
      <c r="AA954" s="124"/>
      <c r="AB954" s="121"/>
      <c r="AC954" s="122"/>
      <c r="AD954" s="124"/>
      <c r="AE954" s="328" t="str">
        <f t="shared" si="126"/>
        <v/>
      </c>
      <c r="AF954" s="328" t="str">
        <f t="shared" si="127"/>
        <v/>
      </c>
      <c r="AG954" s="328" t="str">
        <f t="shared" si="128"/>
        <v/>
      </c>
      <c r="AH954" s="328" t="str">
        <f t="shared" si="129"/>
        <v/>
      </c>
      <c r="AI954" s="328" t="str">
        <f t="shared" si="130"/>
        <v/>
      </c>
      <c r="AJ954" s="328" t="str">
        <f t="shared" si="131"/>
        <v/>
      </c>
      <c r="AK954" s="328" t="str">
        <f t="shared" si="132"/>
        <v/>
      </c>
      <c r="AL954" s="328" t="str">
        <f t="shared" si="133"/>
        <v/>
      </c>
      <c r="AM954" s="328" t="str">
        <f t="shared" si="134"/>
        <v/>
      </c>
      <c r="AN954" s="177"/>
      <c r="AO954" s="177"/>
      <c r="AP954" s="177"/>
      <c r="AQ954" s="177"/>
      <c r="AR954" s="177"/>
      <c r="AS954" s="177"/>
      <c r="AT954" s="177"/>
      <c r="AU954" s="177"/>
      <c r="AV954" s="177"/>
      <c r="AW954" s="177"/>
      <c r="AX954" s="177"/>
      <c r="AY954" s="177"/>
      <c r="AZ954" s="177"/>
      <c r="BA954" s="177"/>
      <c r="BB954" s="177"/>
      <c r="BC954" s="177"/>
      <c r="BD954" s="177"/>
      <c r="BE954" s="177"/>
      <c r="BF954" s="177"/>
      <c r="BG954" s="177"/>
      <c r="BH954" s="177"/>
      <c r="BI954" s="177"/>
      <c r="BJ954" s="177"/>
      <c r="BK954" s="177"/>
      <c r="BL954" s="177"/>
      <c r="BM954" s="177"/>
      <c r="BN954" s="177"/>
      <c r="BO954" s="177"/>
      <c r="BP954" s="177"/>
      <c r="BQ954" s="177"/>
      <c r="BR954" s="177"/>
      <c r="BS954" s="177"/>
      <c r="BT954" s="177"/>
      <c r="BU954" s="177"/>
      <c r="BV954" s="177"/>
      <c r="BW954" s="177"/>
      <c r="BX954" s="177"/>
      <c r="BY954" s="177"/>
      <c r="BZ954" s="177"/>
      <c r="CA954" s="177"/>
    </row>
    <row r="955" spans="1:79" ht="20.100000000000001" customHeight="1">
      <c r="A955" s="291" t="str">
        <f>IF(resultats_francais!A955="","",resultats_francais!A955)</f>
        <v/>
      </c>
      <c r="B955" s="121"/>
      <c r="C955" s="122"/>
      <c r="D955" s="123"/>
      <c r="E955" s="121"/>
      <c r="F955" s="122"/>
      <c r="G955" s="122"/>
      <c r="H955" s="124"/>
      <c r="I955" s="240"/>
      <c r="J955" s="121"/>
      <c r="K955" s="122"/>
      <c r="L955" s="124"/>
      <c r="M955" s="121"/>
      <c r="N955" s="122"/>
      <c r="O955" s="122"/>
      <c r="P955" s="122"/>
      <c r="Q955" s="122"/>
      <c r="R955" s="124"/>
      <c r="S955" s="121"/>
      <c r="T955" s="124"/>
      <c r="U955" s="121"/>
      <c r="V955" s="122"/>
      <c r="W955" s="122"/>
      <c r="X955" s="124"/>
      <c r="Y955" s="121"/>
      <c r="Z955" s="122"/>
      <c r="AA955" s="124"/>
      <c r="AB955" s="121"/>
      <c r="AC955" s="122"/>
      <c r="AD955" s="124"/>
      <c r="AE955" s="328" t="str">
        <f t="shared" si="126"/>
        <v/>
      </c>
      <c r="AF955" s="328" t="str">
        <f t="shared" si="127"/>
        <v/>
      </c>
      <c r="AG955" s="328" t="str">
        <f t="shared" si="128"/>
        <v/>
      </c>
      <c r="AH955" s="328" t="str">
        <f t="shared" si="129"/>
        <v/>
      </c>
      <c r="AI955" s="328" t="str">
        <f t="shared" si="130"/>
        <v/>
      </c>
      <c r="AJ955" s="328" t="str">
        <f t="shared" si="131"/>
        <v/>
      </c>
      <c r="AK955" s="328" t="str">
        <f t="shared" si="132"/>
        <v/>
      </c>
      <c r="AL955" s="328" t="str">
        <f t="shared" si="133"/>
        <v/>
      </c>
      <c r="AM955" s="328" t="str">
        <f t="shared" si="134"/>
        <v/>
      </c>
      <c r="AN955" s="177"/>
      <c r="AO955" s="177"/>
      <c r="AP955" s="177"/>
      <c r="AQ955" s="177"/>
      <c r="AR955" s="177"/>
      <c r="AS955" s="177"/>
      <c r="AT955" s="177"/>
      <c r="AU955" s="177"/>
      <c r="AV955" s="177"/>
      <c r="AW955" s="177"/>
      <c r="AX955" s="177"/>
      <c r="AY955" s="177"/>
      <c r="AZ955" s="177"/>
      <c r="BA955" s="177"/>
      <c r="BB955" s="177"/>
      <c r="BC955" s="177"/>
      <c r="BD955" s="177"/>
      <c r="BE955" s="177"/>
      <c r="BF955" s="177"/>
      <c r="BG955" s="177"/>
      <c r="BH955" s="177"/>
      <c r="BI955" s="177"/>
      <c r="BJ955" s="177"/>
      <c r="BK955" s="177"/>
      <c r="BL955" s="177"/>
      <c r="BM955" s="177"/>
      <c r="BN955" s="177"/>
      <c r="BO955" s="177"/>
      <c r="BP955" s="177"/>
      <c r="BQ955" s="177"/>
      <c r="BR955" s="177"/>
      <c r="BS955" s="177"/>
      <c r="BT955" s="177"/>
      <c r="BU955" s="177"/>
      <c r="BV955" s="177"/>
      <c r="BW955" s="177"/>
      <c r="BX955" s="177"/>
      <c r="BY955" s="177"/>
      <c r="BZ955" s="177"/>
      <c r="CA955" s="177"/>
    </row>
    <row r="956" spans="1:79" ht="20.100000000000001" customHeight="1">
      <c r="A956" s="291" t="str">
        <f>IF(resultats_francais!A956="","",resultats_francais!A956)</f>
        <v/>
      </c>
      <c r="B956" s="121"/>
      <c r="C956" s="122"/>
      <c r="D956" s="123"/>
      <c r="E956" s="121"/>
      <c r="F956" s="122"/>
      <c r="G956" s="122"/>
      <c r="H956" s="124"/>
      <c r="I956" s="240"/>
      <c r="J956" s="121"/>
      <c r="K956" s="122"/>
      <c r="L956" s="124"/>
      <c r="M956" s="121"/>
      <c r="N956" s="122"/>
      <c r="O956" s="122"/>
      <c r="P956" s="122"/>
      <c r="Q956" s="122"/>
      <c r="R956" s="124"/>
      <c r="S956" s="121"/>
      <c r="T956" s="124"/>
      <c r="U956" s="121"/>
      <c r="V956" s="122"/>
      <c r="W956" s="122"/>
      <c r="X956" s="124"/>
      <c r="Y956" s="121"/>
      <c r="Z956" s="122"/>
      <c r="AA956" s="124"/>
      <c r="AB956" s="121"/>
      <c r="AC956" s="122"/>
      <c r="AD956" s="124"/>
      <c r="AE956" s="328" t="str">
        <f t="shared" si="126"/>
        <v/>
      </c>
      <c r="AF956" s="328" t="str">
        <f t="shared" si="127"/>
        <v/>
      </c>
      <c r="AG956" s="328" t="str">
        <f t="shared" si="128"/>
        <v/>
      </c>
      <c r="AH956" s="328" t="str">
        <f t="shared" si="129"/>
        <v/>
      </c>
      <c r="AI956" s="328" t="str">
        <f t="shared" si="130"/>
        <v/>
      </c>
      <c r="AJ956" s="328" t="str">
        <f t="shared" si="131"/>
        <v/>
      </c>
      <c r="AK956" s="328" t="str">
        <f t="shared" si="132"/>
        <v/>
      </c>
      <c r="AL956" s="328" t="str">
        <f t="shared" si="133"/>
        <v/>
      </c>
      <c r="AM956" s="328" t="str">
        <f t="shared" si="134"/>
        <v/>
      </c>
      <c r="AN956" s="177"/>
      <c r="AO956" s="177"/>
      <c r="AP956" s="177"/>
      <c r="AQ956" s="177"/>
      <c r="AR956" s="177"/>
      <c r="AS956" s="177"/>
      <c r="AT956" s="177"/>
      <c r="AU956" s="177"/>
      <c r="AV956" s="177"/>
      <c r="AW956" s="177"/>
      <c r="AX956" s="177"/>
      <c r="AY956" s="177"/>
      <c r="AZ956" s="177"/>
      <c r="BA956" s="177"/>
      <c r="BB956" s="177"/>
      <c r="BC956" s="177"/>
      <c r="BD956" s="177"/>
      <c r="BE956" s="177"/>
      <c r="BF956" s="177"/>
      <c r="BG956" s="177"/>
      <c r="BH956" s="177"/>
      <c r="BI956" s="177"/>
      <c r="BJ956" s="177"/>
      <c r="BK956" s="177"/>
      <c r="BL956" s="177"/>
      <c r="BM956" s="177"/>
      <c r="BN956" s="177"/>
      <c r="BO956" s="177"/>
      <c r="BP956" s="177"/>
      <c r="BQ956" s="177"/>
      <c r="BR956" s="177"/>
      <c r="BS956" s="177"/>
      <c r="BT956" s="177"/>
      <c r="BU956" s="177"/>
      <c r="BV956" s="177"/>
      <c r="BW956" s="177"/>
      <c r="BX956" s="177"/>
      <c r="BY956" s="177"/>
      <c r="BZ956" s="177"/>
      <c r="CA956" s="177"/>
    </row>
    <row r="957" spans="1:79" ht="20.100000000000001" customHeight="1">
      <c r="A957" s="291" t="str">
        <f>IF(resultats_francais!A957="","",resultats_francais!A957)</f>
        <v/>
      </c>
      <c r="B957" s="121"/>
      <c r="C957" s="122"/>
      <c r="D957" s="123"/>
      <c r="E957" s="121"/>
      <c r="F957" s="122"/>
      <c r="G957" s="122"/>
      <c r="H957" s="124"/>
      <c r="I957" s="240"/>
      <c r="J957" s="121"/>
      <c r="K957" s="122"/>
      <c r="L957" s="124"/>
      <c r="M957" s="121"/>
      <c r="N957" s="122"/>
      <c r="O957" s="122"/>
      <c r="P957" s="122"/>
      <c r="Q957" s="122"/>
      <c r="R957" s="124"/>
      <c r="S957" s="121"/>
      <c r="T957" s="124"/>
      <c r="U957" s="121"/>
      <c r="V957" s="122"/>
      <c r="W957" s="122"/>
      <c r="X957" s="124"/>
      <c r="Y957" s="121"/>
      <c r="Z957" s="122"/>
      <c r="AA957" s="124"/>
      <c r="AB957" s="121"/>
      <c r="AC957" s="122"/>
      <c r="AD957" s="124"/>
      <c r="AE957" s="328" t="str">
        <f t="shared" si="126"/>
        <v/>
      </c>
      <c r="AF957" s="328" t="str">
        <f t="shared" si="127"/>
        <v/>
      </c>
      <c r="AG957" s="328" t="str">
        <f t="shared" si="128"/>
        <v/>
      </c>
      <c r="AH957" s="328" t="str">
        <f t="shared" si="129"/>
        <v/>
      </c>
      <c r="AI957" s="328" t="str">
        <f t="shared" si="130"/>
        <v/>
      </c>
      <c r="AJ957" s="328" t="str">
        <f t="shared" si="131"/>
        <v/>
      </c>
      <c r="AK957" s="328" t="str">
        <f t="shared" si="132"/>
        <v/>
      </c>
      <c r="AL957" s="328" t="str">
        <f t="shared" si="133"/>
        <v/>
      </c>
      <c r="AM957" s="328" t="str">
        <f t="shared" si="134"/>
        <v/>
      </c>
      <c r="AN957" s="177"/>
      <c r="AO957" s="177"/>
      <c r="AP957" s="177"/>
      <c r="AQ957" s="177"/>
      <c r="AR957" s="177"/>
      <c r="AS957" s="177"/>
      <c r="AT957" s="177"/>
      <c r="AU957" s="177"/>
      <c r="AV957" s="177"/>
      <c r="AW957" s="177"/>
      <c r="AX957" s="177"/>
      <c r="AY957" s="177"/>
      <c r="AZ957" s="177"/>
      <c r="BA957" s="177"/>
      <c r="BB957" s="177"/>
      <c r="BC957" s="177"/>
      <c r="BD957" s="177"/>
      <c r="BE957" s="177"/>
      <c r="BF957" s="177"/>
      <c r="BG957" s="177"/>
      <c r="BH957" s="177"/>
      <c r="BI957" s="177"/>
      <c r="BJ957" s="177"/>
      <c r="BK957" s="177"/>
      <c r="BL957" s="177"/>
      <c r="BM957" s="177"/>
      <c r="BN957" s="177"/>
      <c r="BO957" s="177"/>
      <c r="BP957" s="177"/>
      <c r="BQ957" s="177"/>
      <c r="BR957" s="177"/>
      <c r="BS957" s="177"/>
      <c r="BT957" s="177"/>
      <c r="BU957" s="177"/>
      <c r="BV957" s="177"/>
      <c r="BW957" s="177"/>
      <c r="BX957" s="177"/>
      <c r="BY957" s="177"/>
      <c r="BZ957" s="177"/>
      <c r="CA957" s="177"/>
    </row>
    <row r="958" spans="1:79" ht="20.100000000000001" customHeight="1">
      <c r="A958" s="291" t="str">
        <f>IF(resultats_francais!A958="","",resultats_francais!A958)</f>
        <v/>
      </c>
      <c r="B958" s="121"/>
      <c r="C958" s="122"/>
      <c r="D958" s="123"/>
      <c r="E958" s="121"/>
      <c r="F958" s="122"/>
      <c r="G958" s="122"/>
      <c r="H958" s="124"/>
      <c r="I958" s="240"/>
      <c r="J958" s="121"/>
      <c r="K958" s="122"/>
      <c r="L958" s="124"/>
      <c r="M958" s="121"/>
      <c r="N958" s="122"/>
      <c r="O958" s="122"/>
      <c r="P958" s="122"/>
      <c r="Q958" s="122"/>
      <c r="R958" s="124"/>
      <c r="S958" s="121"/>
      <c r="T958" s="124"/>
      <c r="U958" s="121"/>
      <c r="V958" s="122"/>
      <c r="W958" s="122"/>
      <c r="X958" s="124"/>
      <c r="Y958" s="121"/>
      <c r="Z958" s="122"/>
      <c r="AA958" s="124"/>
      <c r="AB958" s="121"/>
      <c r="AC958" s="122"/>
      <c r="AD958" s="124"/>
      <c r="AE958" s="328" t="str">
        <f t="shared" si="126"/>
        <v/>
      </c>
      <c r="AF958" s="328" t="str">
        <f t="shared" si="127"/>
        <v/>
      </c>
      <c r="AG958" s="328" t="str">
        <f t="shared" si="128"/>
        <v/>
      </c>
      <c r="AH958" s="328" t="str">
        <f t="shared" si="129"/>
        <v/>
      </c>
      <c r="AI958" s="328" t="str">
        <f t="shared" si="130"/>
        <v/>
      </c>
      <c r="AJ958" s="328" t="str">
        <f t="shared" si="131"/>
        <v/>
      </c>
      <c r="AK958" s="328" t="str">
        <f t="shared" si="132"/>
        <v/>
      </c>
      <c r="AL958" s="328" t="str">
        <f t="shared" si="133"/>
        <v/>
      </c>
      <c r="AM958" s="328" t="str">
        <f t="shared" si="134"/>
        <v/>
      </c>
      <c r="AN958" s="177"/>
      <c r="AO958" s="177"/>
      <c r="AP958" s="177"/>
      <c r="AQ958" s="177"/>
      <c r="AR958" s="177"/>
      <c r="AS958" s="177"/>
      <c r="AT958" s="177"/>
      <c r="AU958" s="177"/>
      <c r="AV958" s="177"/>
      <c r="AW958" s="177"/>
      <c r="AX958" s="177"/>
      <c r="AY958" s="177"/>
      <c r="AZ958" s="177"/>
      <c r="BA958" s="177"/>
      <c r="BB958" s="177"/>
      <c r="BC958" s="177"/>
      <c r="BD958" s="177"/>
      <c r="BE958" s="177"/>
      <c r="BF958" s="177"/>
      <c r="BG958" s="177"/>
      <c r="BH958" s="177"/>
      <c r="BI958" s="177"/>
      <c r="BJ958" s="177"/>
      <c r="BK958" s="177"/>
      <c r="BL958" s="177"/>
      <c r="BM958" s="177"/>
      <c r="BN958" s="177"/>
      <c r="BO958" s="177"/>
      <c r="BP958" s="177"/>
      <c r="BQ958" s="177"/>
      <c r="BR958" s="177"/>
      <c r="BS958" s="177"/>
      <c r="BT958" s="177"/>
      <c r="BU958" s="177"/>
      <c r="BV958" s="177"/>
      <c r="BW958" s="177"/>
      <c r="BX958" s="177"/>
      <c r="BY958" s="177"/>
      <c r="BZ958" s="177"/>
      <c r="CA958" s="177"/>
    </row>
    <row r="959" spans="1:79" ht="20.100000000000001" customHeight="1">
      <c r="A959" s="291" t="str">
        <f>IF(resultats_francais!A959="","",resultats_francais!A959)</f>
        <v/>
      </c>
      <c r="B959" s="121"/>
      <c r="C959" s="122"/>
      <c r="D959" s="123"/>
      <c r="E959" s="121"/>
      <c r="F959" s="122"/>
      <c r="G959" s="122"/>
      <c r="H959" s="124"/>
      <c r="I959" s="240"/>
      <c r="J959" s="121"/>
      <c r="K959" s="122"/>
      <c r="L959" s="124"/>
      <c r="M959" s="121"/>
      <c r="N959" s="122"/>
      <c r="O959" s="122"/>
      <c r="P959" s="122"/>
      <c r="Q959" s="122"/>
      <c r="R959" s="124"/>
      <c r="S959" s="121"/>
      <c r="T959" s="124"/>
      <c r="U959" s="121"/>
      <c r="V959" s="122"/>
      <c r="W959" s="122"/>
      <c r="X959" s="124"/>
      <c r="Y959" s="121"/>
      <c r="Z959" s="122"/>
      <c r="AA959" s="124"/>
      <c r="AB959" s="121"/>
      <c r="AC959" s="122"/>
      <c r="AD959" s="124"/>
      <c r="AE959" s="328" t="str">
        <f t="shared" si="126"/>
        <v/>
      </c>
      <c r="AF959" s="328" t="str">
        <f t="shared" si="127"/>
        <v/>
      </c>
      <c r="AG959" s="328" t="str">
        <f t="shared" si="128"/>
        <v/>
      </c>
      <c r="AH959" s="328" t="str">
        <f t="shared" si="129"/>
        <v/>
      </c>
      <c r="AI959" s="328" t="str">
        <f t="shared" si="130"/>
        <v/>
      </c>
      <c r="AJ959" s="328" t="str">
        <f t="shared" si="131"/>
        <v/>
      </c>
      <c r="AK959" s="328" t="str">
        <f t="shared" si="132"/>
        <v/>
      </c>
      <c r="AL959" s="328" t="str">
        <f t="shared" si="133"/>
        <v/>
      </c>
      <c r="AM959" s="328" t="str">
        <f t="shared" si="134"/>
        <v/>
      </c>
      <c r="AN959" s="177"/>
      <c r="AO959" s="177"/>
      <c r="AP959" s="177"/>
      <c r="AQ959" s="177"/>
      <c r="AR959" s="177"/>
      <c r="AS959" s="177"/>
      <c r="AT959" s="177"/>
      <c r="AU959" s="177"/>
      <c r="AV959" s="177"/>
      <c r="AW959" s="177"/>
      <c r="AX959" s="177"/>
      <c r="AY959" s="177"/>
      <c r="AZ959" s="177"/>
      <c r="BA959" s="177"/>
      <c r="BB959" s="177"/>
      <c r="BC959" s="177"/>
      <c r="BD959" s="177"/>
      <c r="BE959" s="177"/>
      <c r="BF959" s="177"/>
      <c r="BG959" s="177"/>
      <c r="BH959" s="177"/>
      <c r="BI959" s="177"/>
      <c r="BJ959" s="177"/>
      <c r="BK959" s="177"/>
      <c r="BL959" s="177"/>
      <c r="BM959" s="177"/>
      <c r="BN959" s="177"/>
      <c r="BO959" s="177"/>
      <c r="BP959" s="177"/>
      <c r="BQ959" s="177"/>
      <c r="BR959" s="177"/>
      <c r="BS959" s="177"/>
      <c r="BT959" s="177"/>
      <c r="BU959" s="177"/>
      <c r="BV959" s="177"/>
      <c r="BW959" s="177"/>
      <c r="BX959" s="177"/>
      <c r="BY959" s="177"/>
      <c r="BZ959" s="177"/>
      <c r="CA959" s="177"/>
    </row>
    <row r="960" spans="1:79" ht="20.100000000000001" customHeight="1">
      <c r="A960" s="291" t="str">
        <f>IF(resultats_francais!A960="","",resultats_francais!A960)</f>
        <v/>
      </c>
      <c r="B960" s="121"/>
      <c r="C960" s="122"/>
      <c r="D960" s="123"/>
      <c r="E960" s="121"/>
      <c r="F960" s="122"/>
      <c r="G960" s="122"/>
      <c r="H960" s="124"/>
      <c r="I960" s="240"/>
      <c r="J960" s="121"/>
      <c r="K960" s="122"/>
      <c r="L960" s="124"/>
      <c r="M960" s="121"/>
      <c r="N960" s="122"/>
      <c r="O960" s="122"/>
      <c r="P960" s="122"/>
      <c r="Q960" s="122"/>
      <c r="R960" s="124"/>
      <c r="S960" s="121"/>
      <c r="T960" s="124"/>
      <c r="U960" s="121"/>
      <c r="V960" s="122"/>
      <c r="W960" s="122"/>
      <c r="X960" s="124"/>
      <c r="Y960" s="121"/>
      <c r="Z960" s="122"/>
      <c r="AA960" s="124"/>
      <c r="AB960" s="121"/>
      <c r="AC960" s="122"/>
      <c r="AD960" s="124"/>
      <c r="AE960" s="328" t="str">
        <f t="shared" si="126"/>
        <v/>
      </c>
      <c r="AF960" s="328" t="str">
        <f t="shared" si="127"/>
        <v/>
      </c>
      <c r="AG960" s="328" t="str">
        <f t="shared" si="128"/>
        <v/>
      </c>
      <c r="AH960" s="328" t="str">
        <f t="shared" si="129"/>
        <v/>
      </c>
      <c r="AI960" s="328" t="str">
        <f t="shared" si="130"/>
        <v/>
      </c>
      <c r="AJ960" s="328" t="str">
        <f t="shared" si="131"/>
        <v/>
      </c>
      <c r="AK960" s="328" t="str">
        <f t="shared" si="132"/>
        <v/>
      </c>
      <c r="AL960" s="328" t="str">
        <f t="shared" si="133"/>
        <v/>
      </c>
      <c r="AM960" s="328" t="str">
        <f t="shared" si="134"/>
        <v/>
      </c>
      <c r="AN960" s="177"/>
      <c r="AO960" s="177"/>
      <c r="AP960" s="177"/>
      <c r="AQ960" s="177"/>
      <c r="AR960" s="177"/>
      <c r="AS960" s="177"/>
      <c r="AT960" s="177"/>
      <c r="AU960" s="177"/>
      <c r="AV960" s="177"/>
      <c r="AW960" s="177"/>
      <c r="AX960" s="177"/>
      <c r="AY960" s="177"/>
      <c r="AZ960" s="177"/>
      <c r="BA960" s="177"/>
      <c r="BB960" s="177"/>
      <c r="BC960" s="177"/>
      <c r="BD960" s="177"/>
      <c r="BE960" s="177"/>
      <c r="BF960" s="177"/>
      <c r="BG960" s="177"/>
      <c r="BH960" s="177"/>
      <c r="BI960" s="177"/>
      <c r="BJ960" s="177"/>
      <c r="BK960" s="177"/>
      <c r="BL960" s="177"/>
      <c r="BM960" s="177"/>
      <c r="BN960" s="177"/>
      <c r="BO960" s="177"/>
      <c r="BP960" s="177"/>
      <c r="BQ960" s="177"/>
      <c r="BR960" s="177"/>
      <c r="BS960" s="177"/>
      <c r="BT960" s="177"/>
      <c r="BU960" s="177"/>
      <c r="BV960" s="177"/>
      <c r="BW960" s="177"/>
      <c r="BX960" s="177"/>
      <c r="BY960" s="177"/>
      <c r="BZ960" s="177"/>
      <c r="CA960" s="177"/>
    </row>
    <row r="961" spans="1:79" ht="20.100000000000001" customHeight="1">
      <c r="A961" s="291" t="str">
        <f>IF(resultats_francais!A961="","",resultats_francais!A961)</f>
        <v/>
      </c>
      <c r="B961" s="121"/>
      <c r="C961" s="122"/>
      <c r="D961" s="123"/>
      <c r="E961" s="121"/>
      <c r="F961" s="122"/>
      <c r="G961" s="122"/>
      <c r="H961" s="124"/>
      <c r="I961" s="240"/>
      <c r="J961" s="121"/>
      <c r="K961" s="122"/>
      <c r="L961" s="124"/>
      <c r="M961" s="121"/>
      <c r="N961" s="122"/>
      <c r="O961" s="122"/>
      <c r="P961" s="122"/>
      <c r="Q961" s="122"/>
      <c r="R961" s="124"/>
      <c r="S961" s="121"/>
      <c r="T961" s="124"/>
      <c r="U961" s="121"/>
      <c r="V961" s="122"/>
      <c r="W961" s="122"/>
      <c r="X961" s="124"/>
      <c r="Y961" s="121"/>
      <c r="Z961" s="122"/>
      <c r="AA961" s="124"/>
      <c r="AB961" s="121"/>
      <c r="AC961" s="122"/>
      <c r="AD961" s="124"/>
      <c r="AE961" s="328" t="str">
        <f t="shared" si="126"/>
        <v/>
      </c>
      <c r="AF961" s="328" t="str">
        <f t="shared" si="127"/>
        <v/>
      </c>
      <c r="AG961" s="328" t="str">
        <f t="shared" si="128"/>
        <v/>
      </c>
      <c r="AH961" s="328" t="str">
        <f t="shared" si="129"/>
        <v/>
      </c>
      <c r="AI961" s="328" t="str">
        <f t="shared" si="130"/>
        <v/>
      </c>
      <c r="AJ961" s="328" t="str">
        <f t="shared" si="131"/>
        <v/>
      </c>
      <c r="AK961" s="328" t="str">
        <f t="shared" si="132"/>
        <v/>
      </c>
      <c r="AL961" s="328" t="str">
        <f t="shared" si="133"/>
        <v/>
      </c>
      <c r="AM961" s="328" t="str">
        <f t="shared" si="134"/>
        <v/>
      </c>
      <c r="AN961" s="177"/>
      <c r="AO961" s="177"/>
      <c r="AP961" s="177"/>
      <c r="AQ961" s="177"/>
      <c r="AR961" s="177"/>
      <c r="AS961" s="177"/>
      <c r="AT961" s="177"/>
      <c r="AU961" s="177"/>
      <c r="AV961" s="177"/>
      <c r="AW961" s="177"/>
      <c r="AX961" s="177"/>
      <c r="AY961" s="177"/>
      <c r="AZ961" s="177"/>
      <c r="BA961" s="177"/>
      <c r="BB961" s="177"/>
      <c r="BC961" s="177"/>
      <c r="BD961" s="177"/>
      <c r="BE961" s="177"/>
      <c r="BF961" s="177"/>
      <c r="BG961" s="177"/>
      <c r="BH961" s="177"/>
      <c r="BI961" s="177"/>
      <c r="BJ961" s="177"/>
      <c r="BK961" s="177"/>
      <c r="BL961" s="177"/>
      <c r="BM961" s="177"/>
      <c r="BN961" s="177"/>
      <c r="BO961" s="177"/>
      <c r="BP961" s="177"/>
      <c r="BQ961" s="177"/>
      <c r="BR961" s="177"/>
      <c r="BS961" s="177"/>
      <c r="BT961" s="177"/>
      <c r="BU961" s="177"/>
      <c r="BV961" s="177"/>
      <c r="BW961" s="177"/>
      <c r="BX961" s="177"/>
      <c r="BY961" s="177"/>
      <c r="BZ961" s="177"/>
      <c r="CA961" s="177"/>
    </row>
    <row r="962" spans="1:79" ht="20.100000000000001" customHeight="1">
      <c r="A962" s="291" t="str">
        <f>IF(resultats_francais!A962="","",resultats_francais!A962)</f>
        <v/>
      </c>
      <c r="B962" s="121"/>
      <c r="C962" s="122"/>
      <c r="D962" s="123"/>
      <c r="E962" s="121"/>
      <c r="F962" s="122"/>
      <c r="G962" s="122"/>
      <c r="H962" s="124"/>
      <c r="I962" s="240"/>
      <c r="J962" s="121"/>
      <c r="K962" s="122"/>
      <c r="L962" s="124"/>
      <c r="M962" s="121"/>
      <c r="N962" s="122"/>
      <c r="O962" s="122"/>
      <c r="P962" s="122"/>
      <c r="Q962" s="122"/>
      <c r="R962" s="124"/>
      <c r="S962" s="121"/>
      <c r="T962" s="124"/>
      <c r="U962" s="121"/>
      <c r="V962" s="122"/>
      <c r="W962" s="122"/>
      <c r="X962" s="124"/>
      <c r="Y962" s="121"/>
      <c r="Z962" s="122"/>
      <c r="AA962" s="124"/>
      <c r="AB962" s="121"/>
      <c r="AC962" s="122"/>
      <c r="AD962" s="124"/>
      <c r="AE962" s="328" t="str">
        <f t="shared" si="126"/>
        <v/>
      </c>
      <c r="AF962" s="328" t="str">
        <f t="shared" si="127"/>
        <v/>
      </c>
      <c r="AG962" s="328" t="str">
        <f t="shared" si="128"/>
        <v/>
      </c>
      <c r="AH962" s="328" t="str">
        <f t="shared" si="129"/>
        <v/>
      </c>
      <c r="AI962" s="328" t="str">
        <f t="shared" si="130"/>
        <v/>
      </c>
      <c r="AJ962" s="328" t="str">
        <f t="shared" si="131"/>
        <v/>
      </c>
      <c r="AK962" s="328" t="str">
        <f t="shared" si="132"/>
        <v/>
      </c>
      <c r="AL962" s="328" t="str">
        <f t="shared" si="133"/>
        <v/>
      </c>
      <c r="AM962" s="328" t="str">
        <f t="shared" si="134"/>
        <v/>
      </c>
      <c r="AN962" s="177"/>
      <c r="AO962" s="177"/>
      <c r="AP962" s="177"/>
      <c r="AQ962" s="177"/>
      <c r="AR962" s="177"/>
      <c r="AS962" s="177"/>
      <c r="AT962" s="177"/>
      <c r="AU962" s="177"/>
      <c r="AV962" s="177"/>
      <c r="AW962" s="177"/>
      <c r="AX962" s="177"/>
      <c r="AY962" s="177"/>
      <c r="AZ962" s="177"/>
      <c r="BA962" s="177"/>
      <c r="BB962" s="177"/>
      <c r="BC962" s="177"/>
      <c r="BD962" s="177"/>
      <c r="BE962" s="177"/>
      <c r="BF962" s="177"/>
      <c r="BG962" s="177"/>
      <c r="BH962" s="177"/>
      <c r="BI962" s="177"/>
      <c r="BJ962" s="177"/>
      <c r="BK962" s="177"/>
      <c r="BL962" s="177"/>
      <c r="BM962" s="177"/>
      <c r="BN962" s="177"/>
      <c r="BO962" s="177"/>
      <c r="BP962" s="177"/>
      <c r="BQ962" s="177"/>
      <c r="BR962" s="177"/>
      <c r="BS962" s="177"/>
      <c r="BT962" s="177"/>
      <c r="BU962" s="177"/>
      <c r="BV962" s="177"/>
      <c r="BW962" s="177"/>
      <c r="BX962" s="177"/>
      <c r="BY962" s="177"/>
      <c r="BZ962" s="177"/>
      <c r="CA962" s="177"/>
    </row>
    <row r="963" spans="1:79" ht="20.100000000000001" customHeight="1">
      <c r="A963" s="291" t="str">
        <f>IF(resultats_francais!A963="","",resultats_francais!A963)</f>
        <v/>
      </c>
      <c r="B963" s="121"/>
      <c r="C963" s="122"/>
      <c r="D963" s="123"/>
      <c r="E963" s="121"/>
      <c r="F963" s="122"/>
      <c r="G963" s="122"/>
      <c r="H963" s="124"/>
      <c r="I963" s="240"/>
      <c r="J963" s="121"/>
      <c r="K963" s="122"/>
      <c r="L963" s="124"/>
      <c r="M963" s="121"/>
      <c r="N963" s="122"/>
      <c r="O963" s="122"/>
      <c r="P963" s="122"/>
      <c r="Q963" s="122"/>
      <c r="R963" s="124"/>
      <c r="S963" s="121"/>
      <c r="T963" s="124"/>
      <c r="U963" s="121"/>
      <c r="V963" s="122"/>
      <c r="W963" s="122"/>
      <c r="X963" s="124"/>
      <c r="Y963" s="121"/>
      <c r="Z963" s="122"/>
      <c r="AA963" s="124"/>
      <c r="AB963" s="121"/>
      <c r="AC963" s="122"/>
      <c r="AD963" s="124"/>
      <c r="AE963" s="328" t="str">
        <f t="shared" si="126"/>
        <v/>
      </c>
      <c r="AF963" s="328" t="str">
        <f t="shared" si="127"/>
        <v/>
      </c>
      <c r="AG963" s="328" t="str">
        <f t="shared" si="128"/>
        <v/>
      </c>
      <c r="AH963" s="328" t="str">
        <f t="shared" si="129"/>
        <v/>
      </c>
      <c r="AI963" s="328" t="str">
        <f t="shared" si="130"/>
        <v/>
      </c>
      <c r="AJ963" s="328" t="str">
        <f t="shared" si="131"/>
        <v/>
      </c>
      <c r="AK963" s="328" t="str">
        <f t="shared" si="132"/>
        <v/>
      </c>
      <c r="AL963" s="328" t="str">
        <f t="shared" si="133"/>
        <v/>
      </c>
      <c r="AM963" s="328" t="str">
        <f t="shared" si="134"/>
        <v/>
      </c>
      <c r="AN963" s="177"/>
      <c r="AO963" s="177"/>
      <c r="AP963" s="177"/>
      <c r="AQ963" s="177"/>
      <c r="AR963" s="177"/>
      <c r="AS963" s="177"/>
      <c r="AT963" s="177"/>
      <c r="AU963" s="177"/>
      <c r="AV963" s="177"/>
      <c r="AW963" s="177"/>
      <c r="AX963" s="177"/>
      <c r="AY963" s="177"/>
      <c r="AZ963" s="177"/>
      <c r="BA963" s="177"/>
      <c r="BB963" s="177"/>
      <c r="BC963" s="177"/>
      <c r="BD963" s="177"/>
      <c r="BE963" s="177"/>
      <c r="BF963" s="177"/>
      <c r="BG963" s="177"/>
      <c r="BH963" s="177"/>
      <c r="BI963" s="177"/>
      <c r="BJ963" s="177"/>
      <c r="BK963" s="177"/>
      <c r="BL963" s="177"/>
      <c r="BM963" s="177"/>
      <c r="BN963" s="177"/>
      <c r="BO963" s="177"/>
      <c r="BP963" s="177"/>
      <c r="BQ963" s="177"/>
      <c r="BR963" s="177"/>
      <c r="BS963" s="177"/>
      <c r="BT963" s="177"/>
      <c r="BU963" s="177"/>
      <c r="BV963" s="177"/>
      <c r="BW963" s="177"/>
      <c r="BX963" s="177"/>
      <c r="BY963" s="177"/>
      <c r="BZ963" s="177"/>
      <c r="CA963" s="177"/>
    </row>
    <row r="964" spans="1:79" ht="20.100000000000001" customHeight="1">
      <c r="A964" s="291" t="str">
        <f>IF(resultats_francais!A964="","",resultats_francais!A964)</f>
        <v/>
      </c>
      <c r="B964" s="121"/>
      <c r="C964" s="122"/>
      <c r="D964" s="123"/>
      <c r="E964" s="121"/>
      <c r="F964" s="122"/>
      <c r="G964" s="122"/>
      <c r="H964" s="124"/>
      <c r="I964" s="240"/>
      <c r="J964" s="121"/>
      <c r="K964" s="122"/>
      <c r="L964" s="124"/>
      <c r="M964" s="121"/>
      <c r="N964" s="122"/>
      <c r="O964" s="122"/>
      <c r="P964" s="122"/>
      <c r="Q964" s="122"/>
      <c r="R964" s="124"/>
      <c r="S964" s="121"/>
      <c r="T964" s="124"/>
      <c r="U964" s="121"/>
      <c r="V964" s="122"/>
      <c r="W964" s="122"/>
      <c r="X964" s="124"/>
      <c r="Y964" s="121"/>
      <c r="Z964" s="122"/>
      <c r="AA964" s="124"/>
      <c r="AB964" s="121"/>
      <c r="AC964" s="122"/>
      <c r="AD964" s="124"/>
      <c r="AE964" s="328" t="str">
        <f t="shared" si="126"/>
        <v/>
      </c>
      <c r="AF964" s="328" t="str">
        <f t="shared" si="127"/>
        <v/>
      </c>
      <c r="AG964" s="328" t="str">
        <f t="shared" si="128"/>
        <v/>
      </c>
      <c r="AH964" s="328" t="str">
        <f t="shared" si="129"/>
        <v/>
      </c>
      <c r="AI964" s="328" t="str">
        <f t="shared" si="130"/>
        <v/>
      </c>
      <c r="AJ964" s="328" t="str">
        <f t="shared" si="131"/>
        <v/>
      </c>
      <c r="AK964" s="328" t="str">
        <f t="shared" si="132"/>
        <v/>
      </c>
      <c r="AL964" s="328" t="str">
        <f t="shared" si="133"/>
        <v/>
      </c>
      <c r="AM964" s="328" t="str">
        <f t="shared" si="134"/>
        <v/>
      </c>
      <c r="AN964" s="177"/>
      <c r="AO964" s="177"/>
      <c r="AP964" s="177"/>
      <c r="AQ964" s="177"/>
      <c r="AR964" s="177"/>
      <c r="AS964" s="177"/>
      <c r="AT964" s="177"/>
      <c r="AU964" s="177"/>
      <c r="AV964" s="177"/>
      <c r="AW964" s="177"/>
      <c r="AX964" s="177"/>
      <c r="AY964" s="177"/>
      <c r="AZ964" s="177"/>
      <c r="BA964" s="177"/>
      <c r="BB964" s="177"/>
      <c r="BC964" s="177"/>
      <c r="BD964" s="177"/>
      <c r="BE964" s="177"/>
      <c r="BF964" s="177"/>
      <c r="BG964" s="177"/>
      <c r="BH964" s="177"/>
      <c r="BI964" s="177"/>
      <c r="BJ964" s="177"/>
      <c r="BK964" s="177"/>
      <c r="BL964" s="177"/>
      <c r="BM964" s="177"/>
      <c r="BN964" s="177"/>
      <c r="BO964" s="177"/>
      <c r="BP964" s="177"/>
      <c r="BQ964" s="177"/>
      <c r="BR964" s="177"/>
      <c r="BS964" s="177"/>
      <c r="BT964" s="177"/>
      <c r="BU964" s="177"/>
      <c r="BV964" s="177"/>
      <c r="BW964" s="177"/>
      <c r="BX964" s="177"/>
      <c r="BY964" s="177"/>
      <c r="BZ964" s="177"/>
      <c r="CA964" s="177"/>
    </row>
    <row r="965" spans="1:79" ht="20.100000000000001" customHeight="1">
      <c r="A965" s="291" t="str">
        <f>IF(resultats_francais!A965="","",resultats_francais!A965)</f>
        <v/>
      </c>
      <c r="B965" s="121"/>
      <c r="C965" s="122"/>
      <c r="D965" s="123"/>
      <c r="E965" s="121"/>
      <c r="F965" s="122"/>
      <c r="G965" s="122"/>
      <c r="H965" s="124"/>
      <c r="I965" s="240"/>
      <c r="J965" s="121"/>
      <c r="K965" s="122"/>
      <c r="L965" s="124"/>
      <c r="M965" s="121"/>
      <c r="N965" s="122"/>
      <c r="O965" s="122"/>
      <c r="P965" s="122"/>
      <c r="Q965" s="122"/>
      <c r="R965" s="124"/>
      <c r="S965" s="121"/>
      <c r="T965" s="124"/>
      <c r="U965" s="121"/>
      <c r="V965" s="122"/>
      <c r="W965" s="122"/>
      <c r="X965" s="124"/>
      <c r="Y965" s="121"/>
      <c r="Z965" s="122"/>
      <c r="AA965" s="124"/>
      <c r="AB965" s="121"/>
      <c r="AC965" s="122"/>
      <c r="AD965" s="124"/>
      <c r="AE965" s="328" t="str">
        <f t="shared" si="126"/>
        <v/>
      </c>
      <c r="AF965" s="328" t="str">
        <f t="shared" si="127"/>
        <v/>
      </c>
      <c r="AG965" s="328" t="str">
        <f t="shared" si="128"/>
        <v/>
      </c>
      <c r="AH965" s="328" t="str">
        <f t="shared" si="129"/>
        <v/>
      </c>
      <c r="AI965" s="328" t="str">
        <f t="shared" si="130"/>
        <v/>
      </c>
      <c r="AJ965" s="328" t="str">
        <f t="shared" si="131"/>
        <v/>
      </c>
      <c r="AK965" s="328" t="str">
        <f t="shared" si="132"/>
        <v/>
      </c>
      <c r="AL965" s="328" t="str">
        <f t="shared" si="133"/>
        <v/>
      </c>
      <c r="AM965" s="328" t="str">
        <f t="shared" si="134"/>
        <v/>
      </c>
      <c r="AN965" s="177"/>
      <c r="AO965" s="177"/>
      <c r="AP965" s="177"/>
      <c r="AQ965" s="177"/>
      <c r="AR965" s="177"/>
      <c r="AS965" s="177"/>
      <c r="AT965" s="177"/>
      <c r="AU965" s="177"/>
      <c r="AV965" s="177"/>
      <c r="AW965" s="177"/>
      <c r="AX965" s="177"/>
      <c r="AY965" s="177"/>
      <c r="AZ965" s="177"/>
      <c r="BA965" s="177"/>
      <c r="BB965" s="177"/>
      <c r="BC965" s="177"/>
      <c r="BD965" s="177"/>
      <c r="BE965" s="177"/>
      <c r="BF965" s="177"/>
      <c r="BG965" s="177"/>
      <c r="BH965" s="177"/>
      <c r="BI965" s="177"/>
      <c r="BJ965" s="177"/>
      <c r="BK965" s="177"/>
      <c r="BL965" s="177"/>
      <c r="BM965" s="177"/>
      <c r="BN965" s="177"/>
      <c r="BO965" s="177"/>
      <c r="BP965" s="177"/>
      <c r="BQ965" s="177"/>
      <c r="BR965" s="177"/>
      <c r="BS965" s="177"/>
      <c r="BT965" s="177"/>
      <c r="BU965" s="177"/>
      <c r="BV965" s="177"/>
      <c r="BW965" s="177"/>
      <c r="BX965" s="177"/>
      <c r="BY965" s="177"/>
      <c r="BZ965" s="177"/>
      <c r="CA965" s="177"/>
    </row>
    <row r="966" spans="1:79" ht="20.100000000000001" customHeight="1">
      <c r="A966" s="291" t="str">
        <f>IF(resultats_francais!A966="","",resultats_francais!A966)</f>
        <v/>
      </c>
      <c r="B966" s="121"/>
      <c r="C966" s="122"/>
      <c r="D966" s="123"/>
      <c r="E966" s="121"/>
      <c r="F966" s="122"/>
      <c r="G966" s="122"/>
      <c r="H966" s="124"/>
      <c r="I966" s="240"/>
      <c r="J966" s="121"/>
      <c r="K966" s="122"/>
      <c r="L966" s="124"/>
      <c r="M966" s="121"/>
      <c r="N966" s="122"/>
      <c r="O966" s="122"/>
      <c r="P966" s="122"/>
      <c r="Q966" s="122"/>
      <c r="R966" s="124"/>
      <c r="S966" s="121"/>
      <c r="T966" s="124"/>
      <c r="U966" s="121"/>
      <c r="V966" s="122"/>
      <c r="W966" s="122"/>
      <c r="X966" s="124"/>
      <c r="Y966" s="121"/>
      <c r="Z966" s="122"/>
      <c r="AA966" s="124"/>
      <c r="AB966" s="121"/>
      <c r="AC966" s="122"/>
      <c r="AD966" s="124"/>
      <c r="AE966" s="328" t="str">
        <f t="shared" ref="AE966:AE1004" si="135">IF(AND(B966&gt;0,B966&lt;3,C966&gt;0,C966&lt;3,D966&gt;0,D966&lt;3),"V","")</f>
        <v/>
      </c>
      <c r="AF966" s="328" t="str">
        <f t="shared" ref="AF966:AF1004" si="136">IF(AND(E966&gt;0,E966&lt;3,F966&gt;0,F966&lt;3,G966&gt;0,G966&lt;3,H966&gt;0,H966&lt;3,I966&gt;0,I966&lt;3),"V","")</f>
        <v/>
      </c>
      <c r="AG966" s="328" t="str">
        <f t="shared" ref="AG966:AG1004" si="137">IF(AND(J966&gt;0,J966&lt;3,K966&gt;0,K966&lt;3,L966&gt;0,L966&lt;3,M966&gt;0,M966&lt;3,N966&gt;0,N966&lt;3,O966&gt;0,O966&lt;3,P966&gt;0,P966&lt;3,Q966&gt;0,Q966&lt;3,R966&gt;0,R966&lt;3),"V","")</f>
        <v/>
      </c>
      <c r="AH966" s="328" t="str">
        <f t="shared" ref="AH966:AH1004" si="138">IF(AND(S966&gt;0,S966&lt;3,T966&gt;0,T966&lt;3),"V","")</f>
        <v/>
      </c>
      <c r="AI966" s="328" t="str">
        <f t="shared" ref="AI966:AI1004" si="139">IF(AND(V966&gt;0,V966&lt;3,W966&gt;0,W966&lt;3),"V","")</f>
        <v/>
      </c>
      <c r="AJ966" s="328" t="str">
        <f t="shared" ref="AJ966:AJ1004" si="140">IF(AND(U966&gt;0,U966&lt;3,X966&gt;0,X966&lt;3),"V","")</f>
        <v/>
      </c>
      <c r="AK966" s="328" t="str">
        <f t="shared" ref="AK966:AK1004" si="141">IF(AND(Y966&gt;0,Y966&lt;3,Z966&gt;0,Z966&lt;3,AA966&gt;0,AA966&lt;3),"V","")</f>
        <v/>
      </c>
      <c r="AL966" s="328" t="str">
        <f t="shared" ref="AL966:AL1004" si="142">IF(AND(AB966&gt;0,AB966&lt;3),"V","")</f>
        <v/>
      </c>
      <c r="AM966" s="328" t="str">
        <f t="shared" ref="AM966:AM1004" si="143">IF(AND(AC966&gt;0,AC966&lt;3,AD966&gt;0,AD966&lt;3),"V","")</f>
        <v/>
      </c>
      <c r="AN966" s="177"/>
      <c r="AO966" s="177"/>
      <c r="AP966" s="177"/>
      <c r="AQ966" s="177"/>
      <c r="AR966" s="177"/>
      <c r="AS966" s="177"/>
      <c r="AT966" s="177"/>
      <c r="AU966" s="177"/>
      <c r="AV966" s="177"/>
      <c r="AW966" s="177"/>
      <c r="AX966" s="177"/>
      <c r="AY966" s="177"/>
      <c r="AZ966" s="177"/>
      <c r="BA966" s="177"/>
      <c r="BB966" s="177"/>
      <c r="BC966" s="177"/>
      <c r="BD966" s="177"/>
      <c r="BE966" s="177"/>
      <c r="BF966" s="177"/>
      <c r="BG966" s="177"/>
      <c r="BH966" s="177"/>
      <c r="BI966" s="177"/>
      <c r="BJ966" s="177"/>
      <c r="BK966" s="177"/>
      <c r="BL966" s="177"/>
      <c r="BM966" s="177"/>
      <c r="BN966" s="177"/>
      <c r="BO966" s="177"/>
      <c r="BP966" s="177"/>
      <c r="BQ966" s="177"/>
      <c r="BR966" s="177"/>
      <c r="BS966" s="177"/>
      <c r="BT966" s="177"/>
      <c r="BU966" s="177"/>
      <c r="BV966" s="177"/>
      <c r="BW966" s="177"/>
      <c r="BX966" s="177"/>
      <c r="BY966" s="177"/>
      <c r="BZ966" s="177"/>
      <c r="CA966" s="177"/>
    </row>
    <row r="967" spans="1:79" ht="20.100000000000001" customHeight="1">
      <c r="A967" s="291" t="str">
        <f>IF(resultats_francais!A967="","",resultats_francais!A967)</f>
        <v/>
      </c>
      <c r="B967" s="121"/>
      <c r="C967" s="122"/>
      <c r="D967" s="123"/>
      <c r="E967" s="121"/>
      <c r="F967" s="122"/>
      <c r="G967" s="122"/>
      <c r="H967" s="124"/>
      <c r="I967" s="240"/>
      <c r="J967" s="121"/>
      <c r="K967" s="122"/>
      <c r="L967" s="124"/>
      <c r="M967" s="121"/>
      <c r="N967" s="122"/>
      <c r="O967" s="122"/>
      <c r="P967" s="122"/>
      <c r="Q967" s="122"/>
      <c r="R967" s="124"/>
      <c r="S967" s="121"/>
      <c r="T967" s="124"/>
      <c r="U967" s="121"/>
      <c r="V967" s="122"/>
      <c r="W967" s="122"/>
      <c r="X967" s="124"/>
      <c r="Y967" s="121"/>
      <c r="Z967" s="122"/>
      <c r="AA967" s="124"/>
      <c r="AB967" s="121"/>
      <c r="AC967" s="122"/>
      <c r="AD967" s="124"/>
      <c r="AE967" s="328" t="str">
        <f t="shared" si="135"/>
        <v/>
      </c>
      <c r="AF967" s="328" t="str">
        <f t="shared" si="136"/>
        <v/>
      </c>
      <c r="AG967" s="328" t="str">
        <f t="shared" si="137"/>
        <v/>
      </c>
      <c r="AH967" s="328" t="str">
        <f t="shared" si="138"/>
        <v/>
      </c>
      <c r="AI967" s="328" t="str">
        <f t="shared" si="139"/>
        <v/>
      </c>
      <c r="AJ967" s="328" t="str">
        <f t="shared" si="140"/>
        <v/>
      </c>
      <c r="AK967" s="328" t="str">
        <f t="shared" si="141"/>
        <v/>
      </c>
      <c r="AL967" s="328" t="str">
        <f t="shared" si="142"/>
        <v/>
      </c>
      <c r="AM967" s="328" t="str">
        <f t="shared" si="143"/>
        <v/>
      </c>
      <c r="AN967" s="177"/>
      <c r="AO967" s="177"/>
      <c r="AP967" s="177"/>
      <c r="AQ967" s="177"/>
      <c r="AR967" s="177"/>
      <c r="AS967" s="177"/>
      <c r="AT967" s="177"/>
      <c r="AU967" s="177"/>
      <c r="AV967" s="177"/>
      <c r="AW967" s="177"/>
      <c r="AX967" s="177"/>
      <c r="AY967" s="177"/>
      <c r="AZ967" s="177"/>
      <c r="BA967" s="177"/>
      <c r="BB967" s="177"/>
      <c r="BC967" s="177"/>
      <c r="BD967" s="177"/>
      <c r="BE967" s="177"/>
      <c r="BF967" s="177"/>
      <c r="BG967" s="177"/>
      <c r="BH967" s="177"/>
      <c r="BI967" s="177"/>
      <c r="BJ967" s="177"/>
      <c r="BK967" s="177"/>
      <c r="BL967" s="177"/>
      <c r="BM967" s="177"/>
      <c r="BN967" s="177"/>
      <c r="BO967" s="177"/>
      <c r="BP967" s="177"/>
      <c r="BQ967" s="177"/>
      <c r="BR967" s="177"/>
      <c r="BS967" s="177"/>
      <c r="BT967" s="177"/>
      <c r="BU967" s="177"/>
      <c r="BV967" s="177"/>
      <c r="BW967" s="177"/>
      <c r="BX967" s="177"/>
      <c r="BY967" s="177"/>
      <c r="BZ967" s="177"/>
      <c r="CA967" s="177"/>
    </row>
    <row r="968" spans="1:79" ht="20.100000000000001" customHeight="1">
      <c r="A968" s="291" t="str">
        <f>IF(resultats_francais!A968="","",resultats_francais!A968)</f>
        <v/>
      </c>
      <c r="B968" s="121"/>
      <c r="C968" s="122"/>
      <c r="D968" s="123"/>
      <c r="E968" s="121"/>
      <c r="F968" s="122"/>
      <c r="G968" s="122"/>
      <c r="H968" s="124"/>
      <c r="I968" s="240"/>
      <c r="J968" s="121"/>
      <c r="K968" s="122"/>
      <c r="L968" s="124"/>
      <c r="M968" s="121"/>
      <c r="N968" s="122"/>
      <c r="O968" s="122"/>
      <c r="P968" s="122"/>
      <c r="Q968" s="122"/>
      <c r="R968" s="124"/>
      <c r="S968" s="121"/>
      <c r="T968" s="124"/>
      <c r="U968" s="121"/>
      <c r="V968" s="122"/>
      <c r="W968" s="122"/>
      <c r="X968" s="124"/>
      <c r="Y968" s="121"/>
      <c r="Z968" s="122"/>
      <c r="AA968" s="124"/>
      <c r="AB968" s="121"/>
      <c r="AC968" s="122"/>
      <c r="AD968" s="124"/>
      <c r="AE968" s="328" t="str">
        <f t="shared" si="135"/>
        <v/>
      </c>
      <c r="AF968" s="328" t="str">
        <f t="shared" si="136"/>
        <v/>
      </c>
      <c r="AG968" s="328" t="str">
        <f t="shared" si="137"/>
        <v/>
      </c>
      <c r="AH968" s="328" t="str">
        <f t="shared" si="138"/>
        <v/>
      </c>
      <c r="AI968" s="328" t="str">
        <f t="shared" si="139"/>
        <v/>
      </c>
      <c r="AJ968" s="328" t="str">
        <f t="shared" si="140"/>
        <v/>
      </c>
      <c r="AK968" s="328" t="str">
        <f t="shared" si="141"/>
        <v/>
      </c>
      <c r="AL968" s="328" t="str">
        <f t="shared" si="142"/>
        <v/>
      </c>
      <c r="AM968" s="328" t="str">
        <f t="shared" si="143"/>
        <v/>
      </c>
      <c r="AN968" s="177"/>
      <c r="AO968" s="177"/>
      <c r="AP968" s="177"/>
      <c r="AQ968" s="177"/>
      <c r="AR968" s="177"/>
      <c r="AS968" s="177"/>
      <c r="AT968" s="177"/>
      <c r="AU968" s="177"/>
      <c r="AV968" s="177"/>
      <c r="AW968" s="177"/>
      <c r="AX968" s="177"/>
      <c r="AY968" s="177"/>
      <c r="AZ968" s="177"/>
      <c r="BA968" s="177"/>
      <c r="BB968" s="177"/>
      <c r="BC968" s="177"/>
      <c r="BD968" s="177"/>
      <c r="BE968" s="177"/>
      <c r="BF968" s="177"/>
      <c r="BG968" s="177"/>
      <c r="BH968" s="177"/>
      <c r="BI968" s="177"/>
      <c r="BJ968" s="177"/>
      <c r="BK968" s="177"/>
      <c r="BL968" s="177"/>
      <c r="BM968" s="177"/>
      <c r="BN968" s="177"/>
      <c r="BO968" s="177"/>
      <c r="BP968" s="177"/>
      <c r="BQ968" s="177"/>
      <c r="BR968" s="177"/>
      <c r="BS968" s="177"/>
      <c r="BT968" s="177"/>
      <c r="BU968" s="177"/>
      <c r="BV968" s="177"/>
      <c r="BW968" s="177"/>
      <c r="BX968" s="177"/>
      <c r="BY968" s="177"/>
      <c r="BZ968" s="177"/>
      <c r="CA968" s="177"/>
    </row>
    <row r="969" spans="1:79" ht="20.100000000000001" customHeight="1">
      <c r="A969" s="291" t="str">
        <f>IF(resultats_francais!A969="","",resultats_francais!A969)</f>
        <v/>
      </c>
      <c r="B969" s="121"/>
      <c r="C969" s="122"/>
      <c r="D969" s="123"/>
      <c r="E969" s="121"/>
      <c r="F969" s="122"/>
      <c r="G969" s="122"/>
      <c r="H969" s="124"/>
      <c r="I969" s="240"/>
      <c r="J969" s="121"/>
      <c r="K969" s="122"/>
      <c r="L969" s="124"/>
      <c r="M969" s="121"/>
      <c r="N969" s="122"/>
      <c r="O969" s="122"/>
      <c r="P969" s="122"/>
      <c r="Q969" s="122"/>
      <c r="R969" s="124"/>
      <c r="S969" s="121"/>
      <c r="T969" s="124"/>
      <c r="U969" s="121"/>
      <c r="V969" s="122"/>
      <c r="W969" s="122"/>
      <c r="X969" s="124"/>
      <c r="Y969" s="121"/>
      <c r="Z969" s="122"/>
      <c r="AA969" s="124"/>
      <c r="AB969" s="121"/>
      <c r="AC969" s="122"/>
      <c r="AD969" s="124"/>
      <c r="AE969" s="328" t="str">
        <f t="shared" si="135"/>
        <v/>
      </c>
      <c r="AF969" s="328" t="str">
        <f t="shared" si="136"/>
        <v/>
      </c>
      <c r="AG969" s="328" t="str">
        <f t="shared" si="137"/>
        <v/>
      </c>
      <c r="AH969" s="328" t="str">
        <f t="shared" si="138"/>
        <v/>
      </c>
      <c r="AI969" s="328" t="str">
        <f t="shared" si="139"/>
        <v/>
      </c>
      <c r="AJ969" s="328" t="str">
        <f t="shared" si="140"/>
        <v/>
      </c>
      <c r="AK969" s="328" t="str">
        <f t="shared" si="141"/>
        <v/>
      </c>
      <c r="AL969" s="328" t="str">
        <f t="shared" si="142"/>
        <v/>
      </c>
      <c r="AM969" s="328" t="str">
        <f t="shared" si="143"/>
        <v/>
      </c>
      <c r="AN969" s="177"/>
      <c r="AO969" s="177"/>
      <c r="AP969" s="177"/>
      <c r="AQ969" s="177"/>
      <c r="AR969" s="177"/>
      <c r="AS969" s="177"/>
      <c r="AT969" s="177"/>
      <c r="AU969" s="177"/>
      <c r="AV969" s="177"/>
      <c r="AW969" s="177"/>
      <c r="AX969" s="177"/>
      <c r="AY969" s="177"/>
      <c r="AZ969" s="177"/>
      <c r="BA969" s="177"/>
      <c r="BB969" s="177"/>
      <c r="BC969" s="177"/>
      <c r="BD969" s="177"/>
      <c r="BE969" s="177"/>
      <c r="BF969" s="177"/>
      <c r="BG969" s="177"/>
      <c r="BH969" s="177"/>
      <c r="BI969" s="177"/>
      <c r="BJ969" s="177"/>
      <c r="BK969" s="177"/>
      <c r="BL969" s="177"/>
      <c r="BM969" s="177"/>
      <c r="BN969" s="177"/>
      <c r="BO969" s="177"/>
      <c r="BP969" s="177"/>
      <c r="BQ969" s="177"/>
      <c r="BR969" s="177"/>
      <c r="BS969" s="177"/>
      <c r="BT969" s="177"/>
      <c r="BU969" s="177"/>
      <c r="BV969" s="177"/>
      <c r="BW969" s="177"/>
      <c r="BX969" s="177"/>
      <c r="BY969" s="177"/>
      <c r="BZ969" s="177"/>
      <c r="CA969" s="177"/>
    </row>
    <row r="970" spans="1:79" ht="20.100000000000001" customHeight="1">
      <c r="A970" s="291" t="str">
        <f>IF(resultats_francais!A970="","",resultats_francais!A970)</f>
        <v/>
      </c>
      <c r="B970" s="121"/>
      <c r="C970" s="122"/>
      <c r="D970" s="123"/>
      <c r="E970" s="121"/>
      <c r="F970" s="122"/>
      <c r="G970" s="122"/>
      <c r="H970" s="124"/>
      <c r="I970" s="240"/>
      <c r="J970" s="121"/>
      <c r="K970" s="122"/>
      <c r="L970" s="124"/>
      <c r="M970" s="121"/>
      <c r="N970" s="122"/>
      <c r="O970" s="122"/>
      <c r="P970" s="122"/>
      <c r="Q970" s="122"/>
      <c r="R970" s="124"/>
      <c r="S970" s="121"/>
      <c r="T970" s="124"/>
      <c r="U970" s="121"/>
      <c r="V970" s="122"/>
      <c r="W970" s="122"/>
      <c r="X970" s="124"/>
      <c r="Y970" s="121"/>
      <c r="Z970" s="122"/>
      <c r="AA970" s="124"/>
      <c r="AB970" s="121"/>
      <c r="AC970" s="122"/>
      <c r="AD970" s="124"/>
      <c r="AE970" s="328" t="str">
        <f t="shared" si="135"/>
        <v/>
      </c>
      <c r="AF970" s="328" t="str">
        <f t="shared" si="136"/>
        <v/>
      </c>
      <c r="AG970" s="328" t="str">
        <f t="shared" si="137"/>
        <v/>
      </c>
      <c r="AH970" s="328" t="str">
        <f t="shared" si="138"/>
        <v/>
      </c>
      <c r="AI970" s="328" t="str">
        <f t="shared" si="139"/>
        <v/>
      </c>
      <c r="AJ970" s="328" t="str">
        <f t="shared" si="140"/>
        <v/>
      </c>
      <c r="AK970" s="328" t="str">
        <f t="shared" si="141"/>
        <v/>
      </c>
      <c r="AL970" s="328" t="str">
        <f t="shared" si="142"/>
        <v/>
      </c>
      <c r="AM970" s="328" t="str">
        <f t="shared" si="143"/>
        <v/>
      </c>
      <c r="AN970" s="177"/>
      <c r="AO970" s="177"/>
      <c r="AP970" s="177"/>
      <c r="AQ970" s="177"/>
      <c r="AR970" s="177"/>
      <c r="AS970" s="177"/>
      <c r="AT970" s="177"/>
      <c r="AU970" s="177"/>
      <c r="AV970" s="177"/>
      <c r="AW970" s="177"/>
      <c r="AX970" s="177"/>
      <c r="AY970" s="177"/>
      <c r="AZ970" s="177"/>
      <c r="BA970" s="177"/>
      <c r="BB970" s="177"/>
      <c r="BC970" s="177"/>
      <c r="BD970" s="177"/>
      <c r="BE970" s="177"/>
      <c r="BF970" s="177"/>
      <c r="BG970" s="177"/>
      <c r="BH970" s="177"/>
      <c r="BI970" s="177"/>
      <c r="BJ970" s="177"/>
      <c r="BK970" s="177"/>
      <c r="BL970" s="177"/>
      <c r="BM970" s="177"/>
      <c r="BN970" s="177"/>
      <c r="BO970" s="177"/>
      <c r="BP970" s="177"/>
      <c r="BQ970" s="177"/>
      <c r="BR970" s="177"/>
      <c r="BS970" s="177"/>
      <c r="BT970" s="177"/>
      <c r="BU970" s="177"/>
      <c r="BV970" s="177"/>
      <c r="BW970" s="177"/>
      <c r="BX970" s="177"/>
      <c r="BY970" s="177"/>
      <c r="BZ970" s="177"/>
      <c r="CA970" s="177"/>
    </row>
    <row r="971" spans="1:79" ht="20.100000000000001" customHeight="1">
      <c r="A971" s="291" t="str">
        <f>IF(resultats_francais!A971="","",resultats_francais!A971)</f>
        <v/>
      </c>
      <c r="B971" s="121"/>
      <c r="C971" s="122"/>
      <c r="D971" s="123"/>
      <c r="E971" s="121"/>
      <c r="F971" s="122"/>
      <c r="G971" s="122"/>
      <c r="H971" s="124"/>
      <c r="I971" s="240"/>
      <c r="J971" s="121"/>
      <c r="K971" s="122"/>
      <c r="L971" s="124"/>
      <c r="M971" s="121"/>
      <c r="N971" s="122"/>
      <c r="O971" s="122"/>
      <c r="P971" s="122"/>
      <c r="Q971" s="122"/>
      <c r="R971" s="124"/>
      <c r="S971" s="121"/>
      <c r="T971" s="124"/>
      <c r="U971" s="121"/>
      <c r="V971" s="122"/>
      <c r="W971" s="122"/>
      <c r="X971" s="124"/>
      <c r="Y971" s="121"/>
      <c r="Z971" s="122"/>
      <c r="AA971" s="124"/>
      <c r="AB971" s="121"/>
      <c r="AC971" s="122"/>
      <c r="AD971" s="124"/>
      <c r="AE971" s="328" t="str">
        <f t="shared" si="135"/>
        <v/>
      </c>
      <c r="AF971" s="328" t="str">
        <f t="shared" si="136"/>
        <v/>
      </c>
      <c r="AG971" s="328" t="str">
        <f t="shared" si="137"/>
        <v/>
      </c>
      <c r="AH971" s="328" t="str">
        <f t="shared" si="138"/>
        <v/>
      </c>
      <c r="AI971" s="328" t="str">
        <f t="shared" si="139"/>
        <v/>
      </c>
      <c r="AJ971" s="328" t="str">
        <f t="shared" si="140"/>
        <v/>
      </c>
      <c r="AK971" s="328" t="str">
        <f t="shared" si="141"/>
        <v/>
      </c>
      <c r="AL971" s="328" t="str">
        <f t="shared" si="142"/>
        <v/>
      </c>
      <c r="AM971" s="328" t="str">
        <f t="shared" si="143"/>
        <v/>
      </c>
      <c r="AN971" s="177"/>
      <c r="AO971" s="177"/>
      <c r="AP971" s="177"/>
      <c r="AQ971" s="177"/>
      <c r="AR971" s="177"/>
      <c r="AS971" s="177"/>
      <c r="AT971" s="177"/>
      <c r="AU971" s="177"/>
      <c r="AV971" s="177"/>
      <c r="AW971" s="177"/>
      <c r="AX971" s="177"/>
      <c r="AY971" s="177"/>
      <c r="AZ971" s="177"/>
      <c r="BA971" s="177"/>
      <c r="BB971" s="177"/>
      <c r="BC971" s="177"/>
      <c r="BD971" s="177"/>
      <c r="BE971" s="177"/>
      <c r="BF971" s="177"/>
      <c r="BG971" s="177"/>
      <c r="BH971" s="177"/>
      <c r="BI971" s="177"/>
      <c r="BJ971" s="177"/>
      <c r="BK971" s="177"/>
      <c r="BL971" s="177"/>
      <c r="BM971" s="177"/>
      <c r="BN971" s="177"/>
      <c r="BO971" s="177"/>
      <c r="BP971" s="177"/>
      <c r="BQ971" s="177"/>
      <c r="BR971" s="177"/>
      <c r="BS971" s="177"/>
      <c r="BT971" s="177"/>
      <c r="BU971" s="177"/>
      <c r="BV971" s="177"/>
      <c r="BW971" s="177"/>
      <c r="BX971" s="177"/>
      <c r="BY971" s="177"/>
      <c r="BZ971" s="177"/>
      <c r="CA971" s="177"/>
    </row>
    <row r="972" spans="1:79" ht="20.100000000000001" customHeight="1">
      <c r="A972" s="291" t="str">
        <f>IF(resultats_francais!A972="","",resultats_francais!A972)</f>
        <v/>
      </c>
      <c r="B972" s="121"/>
      <c r="C972" s="122"/>
      <c r="D972" s="123"/>
      <c r="E972" s="121"/>
      <c r="F972" s="122"/>
      <c r="G972" s="122"/>
      <c r="H972" s="124"/>
      <c r="I972" s="240"/>
      <c r="J972" s="121"/>
      <c r="K972" s="122"/>
      <c r="L972" s="124"/>
      <c r="M972" s="121"/>
      <c r="N972" s="122"/>
      <c r="O972" s="122"/>
      <c r="P972" s="122"/>
      <c r="Q972" s="122"/>
      <c r="R972" s="124"/>
      <c r="S972" s="121"/>
      <c r="T972" s="124"/>
      <c r="U972" s="121"/>
      <c r="V972" s="122"/>
      <c r="W972" s="122"/>
      <c r="X972" s="124"/>
      <c r="Y972" s="121"/>
      <c r="Z972" s="122"/>
      <c r="AA972" s="124"/>
      <c r="AB972" s="121"/>
      <c r="AC972" s="122"/>
      <c r="AD972" s="124"/>
      <c r="AE972" s="328" t="str">
        <f t="shared" si="135"/>
        <v/>
      </c>
      <c r="AF972" s="328" t="str">
        <f t="shared" si="136"/>
        <v/>
      </c>
      <c r="AG972" s="328" t="str">
        <f t="shared" si="137"/>
        <v/>
      </c>
      <c r="AH972" s="328" t="str">
        <f t="shared" si="138"/>
        <v/>
      </c>
      <c r="AI972" s="328" t="str">
        <f t="shared" si="139"/>
        <v/>
      </c>
      <c r="AJ972" s="328" t="str">
        <f t="shared" si="140"/>
        <v/>
      </c>
      <c r="AK972" s="328" t="str">
        <f t="shared" si="141"/>
        <v/>
      </c>
      <c r="AL972" s="328" t="str">
        <f t="shared" si="142"/>
        <v/>
      </c>
      <c r="AM972" s="328" t="str">
        <f t="shared" si="143"/>
        <v/>
      </c>
      <c r="AN972" s="177"/>
      <c r="AO972" s="177"/>
      <c r="AP972" s="177"/>
      <c r="AQ972" s="177"/>
      <c r="AR972" s="177"/>
      <c r="AS972" s="177"/>
      <c r="AT972" s="177"/>
      <c r="AU972" s="177"/>
      <c r="AV972" s="177"/>
      <c r="AW972" s="177"/>
      <c r="AX972" s="177"/>
      <c r="AY972" s="177"/>
      <c r="AZ972" s="177"/>
      <c r="BA972" s="177"/>
      <c r="BB972" s="177"/>
      <c r="BC972" s="177"/>
      <c r="BD972" s="177"/>
      <c r="BE972" s="177"/>
      <c r="BF972" s="177"/>
      <c r="BG972" s="177"/>
      <c r="BH972" s="177"/>
      <c r="BI972" s="177"/>
      <c r="BJ972" s="177"/>
      <c r="BK972" s="177"/>
      <c r="BL972" s="177"/>
      <c r="BM972" s="177"/>
      <c r="BN972" s="177"/>
      <c r="BO972" s="177"/>
      <c r="BP972" s="177"/>
      <c r="BQ972" s="177"/>
      <c r="BR972" s="177"/>
      <c r="BS972" s="177"/>
      <c r="BT972" s="177"/>
      <c r="BU972" s="177"/>
      <c r="BV972" s="177"/>
      <c r="BW972" s="177"/>
      <c r="BX972" s="177"/>
      <c r="BY972" s="177"/>
      <c r="BZ972" s="177"/>
      <c r="CA972" s="177"/>
    </row>
    <row r="973" spans="1:79" ht="20.100000000000001" customHeight="1">
      <c r="A973" s="291" t="str">
        <f>IF(resultats_francais!A973="","",resultats_francais!A973)</f>
        <v/>
      </c>
      <c r="B973" s="121"/>
      <c r="C973" s="122"/>
      <c r="D973" s="123"/>
      <c r="E973" s="121"/>
      <c r="F973" s="122"/>
      <c r="G973" s="122"/>
      <c r="H973" s="124"/>
      <c r="I973" s="240"/>
      <c r="J973" s="121"/>
      <c r="K973" s="122"/>
      <c r="L973" s="124"/>
      <c r="M973" s="121"/>
      <c r="N973" s="122"/>
      <c r="O973" s="122"/>
      <c r="P973" s="122"/>
      <c r="Q973" s="122"/>
      <c r="R973" s="124"/>
      <c r="S973" s="121"/>
      <c r="T973" s="124"/>
      <c r="U973" s="121"/>
      <c r="V973" s="122"/>
      <c r="W973" s="122"/>
      <c r="X973" s="124"/>
      <c r="Y973" s="121"/>
      <c r="Z973" s="122"/>
      <c r="AA973" s="124"/>
      <c r="AB973" s="121"/>
      <c r="AC973" s="122"/>
      <c r="AD973" s="124"/>
      <c r="AE973" s="328" t="str">
        <f t="shared" si="135"/>
        <v/>
      </c>
      <c r="AF973" s="328" t="str">
        <f t="shared" si="136"/>
        <v/>
      </c>
      <c r="AG973" s="328" t="str">
        <f t="shared" si="137"/>
        <v/>
      </c>
      <c r="AH973" s="328" t="str">
        <f t="shared" si="138"/>
        <v/>
      </c>
      <c r="AI973" s="328" t="str">
        <f t="shared" si="139"/>
        <v/>
      </c>
      <c r="AJ973" s="328" t="str">
        <f t="shared" si="140"/>
        <v/>
      </c>
      <c r="AK973" s="328" t="str">
        <f t="shared" si="141"/>
        <v/>
      </c>
      <c r="AL973" s="328" t="str">
        <f t="shared" si="142"/>
        <v/>
      </c>
      <c r="AM973" s="328" t="str">
        <f t="shared" si="143"/>
        <v/>
      </c>
      <c r="AN973" s="177"/>
      <c r="AO973" s="177"/>
      <c r="AP973" s="177"/>
      <c r="AQ973" s="177"/>
      <c r="AR973" s="177"/>
      <c r="AS973" s="177"/>
      <c r="AT973" s="177"/>
      <c r="AU973" s="177"/>
      <c r="AV973" s="177"/>
      <c r="AW973" s="177"/>
      <c r="AX973" s="177"/>
      <c r="AY973" s="177"/>
      <c r="AZ973" s="177"/>
      <c r="BA973" s="177"/>
      <c r="BB973" s="177"/>
      <c r="BC973" s="177"/>
      <c r="BD973" s="177"/>
      <c r="BE973" s="177"/>
      <c r="BF973" s="177"/>
      <c r="BG973" s="177"/>
      <c r="BH973" s="177"/>
      <c r="BI973" s="177"/>
      <c r="BJ973" s="177"/>
      <c r="BK973" s="177"/>
      <c r="BL973" s="177"/>
      <c r="BM973" s="177"/>
      <c r="BN973" s="177"/>
      <c r="BO973" s="177"/>
      <c r="BP973" s="177"/>
      <c r="BQ973" s="177"/>
      <c r="BR973" s="177"/>
      <c r="BS973" s="177"/>
      <c r="BT973" s="177"/>
      <c r="BU973" s="177"/>
      <c r="BV973" s="177"/>
      <c r="BW973" s="177"/>
      <c r="BX973" s="177"/>
      <c r="BY973" s="177"/>
      <c r="BZ973" s="177"/>
      <c r="CA973" s="177"/>
    </row>
    <row r="974" spans="1:79" ht="20.100000000000001" customHeight="1">
      <c r="A974" s="291" t="str">
        <f>IF(resultats_francais!A974="","",resultats_francais!A974)</f>
        <v/>
      </c>
      <c r="B974" s="121"/>
      <c r="C974" s="122"/>
      <c r="D974" s="123"/>
      <c r="E974" s="121"/>
      <c r="F974" s="122"/>
      <c r="G974" s="122"/>
      <c r="H974" s="124"/>
      <c r="I974" s="240"/>
      <c r="J974" s="121"/>
      <c r="K974" s="122"/>
      <c r="L974" s="124"/>
      <c r="M974" s="121"/>
      <c r="N974" s="122"/>
      <c r="O974" s="122"/>
      <c r="P974" s="122"/>
      <c r="Q974" s="122"/>
      <c r="R974" s="124"/>
      <c r="S974" s="121"/>
      <c r="T974" s="124"/>
      <c r="U974" s="121"/>
      <c r="V974" s="122"/>
      <c r="W974" s="122"/>
      <c r="X974" s="124"/>
      <c r="Y974" s="121"/>
      <c r="Z974" s="122"/>
      <c r="AA974" s="124"/>
      <c r="AB974" s="121"/>
      <c r="AC974" s="122"/>
      <c r="AD974" s="124"/>
      <c r="AE974" s="328" t="str">
        <f t="shared" si="135"/>
        <v/>
      </c>
      <c r="AF974" s="328" t="str">
        <f t="shared" si="136"/>
        <v/>
      </c>
      <c r="AG974" s="328" t="str">
        <f t="shared" si="137"/>
        <v/>
      </c>
      <c r="AH974" s="328" t="str">
        <f t="shared" si="138"/>
        <v/>
      </c>
      <c r="AI974" s="328" t="str">
        <f t="shared" si="139"/>
        <v/>
      </c>
      <c r="AJ974" s="328" t="str">
        <f t="shared" si="140"/>
        <v/>
      </c>
      <c r="AK974" s="328" t="str">
        <f t="shared" si="141"/>
        <v/>
      </c>
      <c r="AL974" s="328" t="str">
        <f t="shared" si="142"/>
        <v/>
      </c>
      <c r="AM974" s="328" t="str">
        <f t="shared" si="143"/>
        <v/>
      </c>
      <c r="AN974" s="177"/>
      <c r="AO974" s="177"/>
      <c r="AP974" s="177"/>
      <c r="AQ974" s="177"/>
      <c r="AR974" s="177"/>
      <c r="AS974" s="177"/>
      <c r="AT974" s="177"/>
      <c r="AU974" s="177"/>
      <c r="AV974" s="177"/>
      <c r="AW974" s="177"/>
      <c r="AX974" s="177"/>
      <c r="AY974" s="177"/>
      <c r="AZ974" s="177"/>
      <c r="BA974" s="177"/>
      <c r="BB974" s="177"/>
      <c r="BC974" s="177"/>
      <c r="BD974" s="177"/>
      <c r="BE974" s="177"/>
      <c r="BF974" s="177"/>
      <c r="BG974" s="177"/>
      <c r="BH974" s="177"/>
      <c r="BI974" s="177"/>
      <c r="BJ974" s="177"/>
      <c r="BK974" s="177"/>
      <c r="BL974" s="177"/>
      <c r="BM974" s="177"/>
      <c r="BN974" s="177"/>
      <c r="BO974" s="177"/>
      <c r="BP974" s="177"/>
      <c r="BQ974" s="177"/>
      <c r="BR974" s="177"/>
      <c r="BS974" s="177"/>
      <c r="BT974" s="177"/>
      <c r="BU974" s="177"/>
      <c r="BV974" s="177"/>
      <c r="BW974" s="177"/>
      <c r="BX974" s="177"/>
      <c r="BY974" s="177"/>
      <c r="BZ974" s="177"/>
      <c r="CA974" s="177"/>
    </row>
    <row r="975" spans="1:79" ht="20.100000000000001" customHeight="1">
      <c r="A975" s="291" t="str">
        <f>IF(resultats_francais!A975="","",resultats_francais!A975)</f>
        <v/>
      </c>
      <c r="B975" s="121"/>
      <c r="C975" s="122"/>
      <c r="D975" s="123"/>
      <c r="E975" s="121"/>
      <c r="F975" s="122"/>
      <c r="G975" s="122"/>
      <c r="H975" s="124"/>
      <c r="I975" s="240"/>
      <c r="J975" s="121"/>
      <c r="K975" s="122"/>
      <c r="L975" s="124"/>
      <c r="M975" s="121"/>
      <c r="N975" s="122"/>
      <c r="O975" s="122"/>
      <c r="P975" s="122"/>
      <c r="Q975" s="122"/>
      <c r="R975" s="124"/>
      <c r="S975" s="121"/>
      <c r="T975" s="124"/>
      <c r="U975" s="121"/>
      <c r="V975" s="122"/>
      <c r="W975" s="122"/>
      <c r="X975" s="124"/>
      <c r="Y975" s="121"/>
      <c r="Z975" s="122"/>
      <c r="AA975" s="124"/>
      <c r="AB975" s="121"/>
      <c r="AC975" s="122"/>
      <c r="AD975" s="124"/>
      <c r="AE975" s="328" t="str">
        <f t="shared" si="135"/>
        <v/>
      </c>
      <c r="AF975" s="328" t="str">
        <f t="shared" si="136"/>
        <v/>
      </c>
      <c r="AG975" s="328" t="str">
        <f t="shared" si="137"/>
        <v/>
      </c>
      <c r="AH975" s="328" t="str">
        <f t="shared" si="138"/>
        <v/>
      </c>
      <c r="AI975" s="328" t="str">
        <f t="shared" si="139"/>
        <v/>
      </c>
      <c r="AJ975" s="328" t="str">
        <f t="shared" si="140"/>
        <v/>
      </c>
      <c r="AK975" s="328" t="str">
        <f t="shared" si="141"/>
        <v/>
      </c>
      <c r="AL975" s="328" t="str">
        <f t="shared" si="142"/>
        <v/>
      </c>
      <c r="AM975" s="328" t="str">
        <f t="shared" si="143"/>
        <v/>
      </c>
      <c r="AN975" s="177"/>
      <c r="AO975" s="177"/>
      <c r="AP975" s="177"/>
      <c r="AQ975" s="177"/>
      <c r="AR975" s="177"/>
      <c r="AS975" s="177"/>
      <c r="AT975" s="177"/>
      <c r="AU975" s="177"/>
      <c r="AV975" s="177"/>
      <c r="AW975" s="177"/>
      <c r="AX975" s="177"/>
      <c r="AY975" s="177"/>
      <c r="AZ975" s="177"/>
      <c r="BA975" s="177"/>
      <c r="BB975" s="177"/>
      <c r="BC975" s="177"/>
      <c r="BD975" s="177"/>
      <c r="BE975" s="177"/>
      <c r="BF975" s="177"/>
      <c r="BG975" s="177"/>
      <c r="BH975" s="177"/>
      <c r="BI975" s="177"/>
      <c r="BJ975" s="177"/>
      <c r="BK975" s="177"/>
      <c r="BL975" s="177"/>
      <c r="BM975" s="177"/>
      <c r="BN975" s="177"/>
      <c r="BO975" s="177"/>
      <c r="BP975" s="177"/>
      <c r="BQ975" s="177"/>
      <c r="BR975" s="177"/>
      <c r="BS975" s="177"/>
      <c r="BT975" s="177"/>
      <c r="BU975" s="177"/>
      <c r="BV975" s="177"/>
      <c r="BW975" s="177"/>
      <c r="BX975" s="177"/>
      <c r="BY975" s="177"/>
      <c r="BZ975" s="177"/>
      <c r="CA975" s="177"/>
    </row>
    <row r="976" spans="1:79" ht="20.100000000000001" customHeight="1">
      <c r="A976" s="291" t="str">
        <f>IF(resultats_francais!A976="","",resultats_francais!A976)</f>
        <v/>
      </c>
      <c r="B976" s="121"/>
      <c r="C976" s="122"/>
      <c r="D976" s="123"/>
      <c r="E976" s="121"/>
      <c r="F976" s="122"/>
      <c r="G976" s="122"/>
      <c r="H976" s="124"/>
      <c r="I976" s="240"/>
      <c r="J976" s="121"/>
      <c r="K976" s="122"/>
      <c r="L976" s="124"/>
      <c r="M976" s="121"/>
      <c r="N976" s="122"/>
      <c r="O976" s="122"/>
      <c r="P976" s="122"/>
      <c r="Q976" s="122"/>
      <c r="R976" s="124"/>
      <c r="S976" s="121"/>
      <c r="T976" s="124"/>
      <c r="U976" s="121"/>
      <c r="V976" s="122"/>
      <c r="W976" s="122"/>
      <c r="X976" s="124"/>
      <c r="Y976" s="121"/>
      <c r="Z976" s="122"/>
      <c r="AA976" s="124"/>
      <c r="AB976" s="121"/>
      <c r="AC976" s="122"/>
      <c r="AD976" s="124"/>
      <c r="AE976" s="328" t="str">
        <f t="shared" si="135"/>
        <v/>
      </c>
      <c r="AF976" s="328" t="str">
        <f t="shared" si="136"/>
        <v/>
      </c>
      <c r="AG976" s="328" t="str">
        <f t="shared" si="137"/>
        <v/>
      </c>
      <c r="AH976" s="328" t="str">
        <f t="shared" si="138"/>
        <v/>
      </c>
      <c r="AI976" s="328" t="str">
        <f t="shared" si="139"/>
        <v/>
      </c>
      <c r="AJ976" s="328" t="str">
        <f t="shared" si="140"/>
        <v/>
      </c>
      <c r="AK976" s="328" t="str">
        <f t="shared" si="141"/>
        <v/>
      </c>
      <c r="AL976" s="328" t="str">
        <f t="shared" si="142"/>
        <v/>
      </c>
      <c r="AM976" s="328" t="str">
        <f t="shared" si="143"/>
        <v/>
      </c>
      <c r="AN976" s="177"/>
      <c r="AO976" s="177"/>
      <c r="AP976" s="177"/>
      <c r="AQ976" s="177"/>
      <c r="AR976" s="177"/>
      <c r="AS976" s="177"/>
      <c r="AT976" s="177"/>
      <c r="AU976" s="177"/>
      <c r="AV976" s="177"/>
      <c r="AW976" s="177"/>
      <c r="AX976" s="177"/>
      <c r="AY976" s="177"/>
      <c r="AZ976" s="177"/>
      <c r="BA976" s="177"/>
      <c r="BB976" s="177"/>
      <c r="BC976" s="177"/>
      <c r="BD976" s="177"/>
      <c r="BE976" s="177"/>
      <c r="BF976" s="177"/>
      <c r="BG976" s="177"/>
      <c r="BH976" s="177"/>
      <c r="BI976" s="177"/>
      <c r="BJ976" s="177"/>
      <c r="BK976" s="177"/>
      <c r="BL976" s="177"/>
      <c r="BM976" s="177"/>
      <c r="BN976" s="177"/>
      <c r="BO976" s="177"/>
      <c r="BP976" s="177"/>
      <c r="BQ976" s="177"/>
      <c r="BR976" s="177"/>
      <c r="BS976" s="177"/>
      <c r="BT976" s="177"/>
      <c r="BU976" s="177"/>
      <c r="BV976" s="177"/>
      <c r="BW976" s="177"/>
      <c r="BX976" s="177"/>
      <c r="BY976" s="177"/>
      <c r="BZ976" s="177"/>
      <c r="CA976" s="177"/>
    </row>
    <row r="977" spans="1:79" ht="20.100000000000001" customHeight="1">
      <c r="A977" s="291" t="str">
        <f>IF(resultats_francais!A977="","",resultats_francais!A977)</f>
        <v/>
      </c>
      <c r="B977" s="121"/>
      <c r="C977" s="122"/>
      <c r="D977" s="123"/>
      <c r="E977" s="121"/>
      <c r="F977" s="122"/>
      <c r="G977" s="122"/>
      <c r="H977" s="124"/>
      <c r="I977" s="240"/>
      <c r="J977" s="121"/>
      <c r="K977" s="122"/>
      <c r="L977" s="124"/>
      <c r="M977" s="121"/>
      <c r="N977" s="122"/>
      <c r="O977" s="122"/>
      <c r="P977" s="122"/>
      <c r="Q977" s="122"/>
      <c r="R977" s="124"/>
      <c r="S977" s="121"/>
      <c r="T977" s="124"/>
      <c r="U977" s="121"/>
      <c r="V977" s="122"/>
      <c r="W977" s="122"/>
      <c r="X977" s="124"/>
      <c r="Y977" s="121"/>
      <c r="Z977" s="122"/>
      <c r="AA977" s="124"/>
      <c r="AB977" s="121"/>
      <c r="AC977" s="122"/>
      <c r="AD977" s="124"/>
      <c r="AE977" s="328" t="str">
        <f t="shared" si="135"/>
        <v/>
      </c>
      <c r="AF977" s="328" t="str">
        <f t="shared" si="136"/>
        <v/>
      </c>
      <c r="AG977" s="328" t="str">
        <f t="shared" si="137"/>
        <v/>
      </c>
      <c r="AH977" s="328" t="str">
        <f t="shared" si="138"/>
        <v/>
      </c>
      <c r="AI977" s="328" t="str">
        <f t="shared" si="139"/>
        <v/>
      </c>
      <c r="AJ977" s="328" t="str">
        <f t="shared" si="140"/>
        <v/>
      </c>
      <c r="AK977" s="328" t="str">
        <f t="shared" si="141"/>
        <v/>
      </c>
      <c r="AL977" s="328" t="str">
        <f t="shared" si="142"/>
        <v/>
      </c>
      <c r="AM977" s="328" t="str">
        <f t="shared" si="143"/>
        <v/>
      </c>
      <c r="AN977" s="177"/>
      <c r="AO977" s="177"/>
      <c r="AP977" s="177"/>
      <c r="AQ977" s="177"/>
      <c r="AR977" s="177"/>
      <c r="AS977" s="177"/>
      <c r="AT977" s="177"/>
      <c r="AU977" s="177"/>
      <c r="AV977" s="177"/>
      <c r="AW977" s="177"/>
      <c r="AX977" s="177"/>
      <c r="AY977" s="177"/>
      <c r="AZ977" s="177"/>
      <c r="BA977" s="177"/>
      <c r="BB977" s="177"/>
      <c r="BC977" s="177"/>
      <c r="BD977" s="177"/>
      <c r="BE977" s="177"/>
      <c r="BF977" s="177"/>
      <c r="BG977" s="177"/>
      <c r="BH977" s="177"/>
      <c r="BI977" s="177"/>
      <c r="BJ977" s="177"/>
      <c r="BK977" s="177"/>
      <c r="BL977" s="177"/>
      <c r="BM977" s="177"/>
      <c r="BN977" s="177"/>
      <c r="BO977" s="177"/>
      <c r="BP977" s="177"/>
      <c r="BQ977" s="177"/>
      <c r="BR977" s="177"/>
      <c r="BS977" s="177"/>
      <c r="BT977" s="177"/>
      <c r="BU977" s="177"/>
      <c r="BV977" s="177"/>
      <c r="BW977" s="177"/>
      <c r="BX977" s="177"/>
      <c r="BY977" s="177"/>
      <c r="BZ977" s="177"/>
      <c r="CA977" s="177"/>
    </row>
    <row r="978" spans="1:79" ht="20.100000000000001" customHeight="1">
      <c r="A978" s="291" t="str">
        <f>IF(resultats_francais!A978="","",resultats_francais!A978)</f>
        <v/>
      </c>
      <c r="B978" s="121"/>
      <c r="C978" s="122"/>
      <c r="D978" s="123"/>
      <c r="E978" s="121"/>
      <c r="F978" s="122"/>
      <c r="G978" s="122"/>
      <c r="H978" s="124"/>
      <c r="I978" s="240"/>
      <c r="J978" s="121"/>
      <c r="K978" s="122"/>
      <c r="L978" s="124"/>
      <c r="M978" s="121"/>
      <c r="N978" s="122"/>
      <c r="O978" s="122"/>
      <c r="P978" s="122"/>
      <c r="Q978" s="122"/>
      <c r="R978" s="124"/>
      <c r="S978" s="121"/>
      <c r="T978" s="124"/>
      <c r="U978" s="121"/>
      <c r="V978" s="122"/>
      <c r="W978" s="122"/>
      <c r="X978" s="124"/>
      <c r="Y978" s="121"/>
      <c r="Z978" s="122"/>
      <c r="AA978" s="124"/>
      <c r="AB978" s="121"/>
      <c r="AC978" s="122"/>
      <c r="AD978" s="124"/>
      <c r="AE978" s="328" t="str">
        <f t="shared" si="135"/>
        <v/>
      </c>
      <c r="AF978" s="328" t="str">
        <f t="shared" si="136"/>
        <v/>
      </c>
      <c r="AG978" s="328" t="str">
        <f t="shared" si="137"/>
        <v/>
      </c>
      <c r="AH978" s="328" t="str">
        <f t="shared" si="138"/>
        <v/>
      </c>
      <c r="AI978" s="328" t="str">
        <f t="shared" si="139"/>
        <v/>
      </c>
      <c r="AJ978" s="328" t="str">
        <f t="shared" si="140"/>
        <v/>
      </c>
      <c r="AK978" s="328" t="str">
        <f t="shared" si="141"/>
        <v/>
      </c>
      <c r="AL978" s="328" t="str">
        <f t="shared" si="142"/>
        <v/>
      </c>
      <c r="AM978" s="328" t="str">
        <f t="shared" si="143"/>
        <v/>
      </c>
      <c r="AN978" s="177"/>
      <c r="AO978" s="177"/>
      <c r="AP978" s="177"/>
      <c r="AQ978" s="177"/>
      <c r="AR978" s="177"/>
      <c r="AS978" s="177"/>
      <c r="AT978" s="177"/>
      <c r="AU978" s="177"/>
      <c r="AV978" s="177"/>
      <c r="AW978" s="177"/>
      <c r="AX978" s="177"/>
      <c r="AY978" s="177"/>
      <c r="AZ978" s="177"/>
      <c r="BA978" s="177"/>
      <c r="BB978" s="177"/>
      <c r="BC978" s="177"/>
      <c r="BD978" s="177"/>
      <c r="BE978" s="177"/>
      <c r="BF978" s="177"/>
      <c r="BG978" s="177"/>
      <c r="BH978" s="177"/>
      <c r="BI978" s="177"/>
      <c r="BJ978" s="177"/>
      <c r="BK978" s="177"/>
      <c r="BL978" s="177"/>
      <c r="BM978" s="177"/>
      <c r="BN978" s="177"/>
      <c r="BO978" s="177"/>
      <c r="BP978" s="177"/>
      <c r="BQ978" s="177"/>
      <c r="BR978" s="177"/>
      <c r="BS978" s="177"/>
      <c r="BT978" s="177"/>
      <c r="BU978" s="177"/>
      <c r="BV978" s="177"/>
      <c r="BW978" s="177"/>
      <c r="BX978" s="177"/>
      <c r="BY978" s="177"/>
      <c r="BZ978" s="177"/>
      <c r="CA978" s="177"/>
    </row>
    <row r="979" spans="1:79" ht="20.100000000000001" customHeight="1">
      <c r="A979" s="291" t="str">
        <f>IF(resultats_francais!A979="","",resultats_francais!A979)</f>
        <v/>
      </c>
      <c r="B979" s="121"/>
      <c r="C979" s="122"/>
      <c r="D979" s="123"/>
      <c r="E979" s="121"/>
      <c r="F979" s="122"/>
      <c r="G979" s="122"/>
      <c r="H979" s="124"/>
      <c r="I979" s="240"/>
      <c r="J979" s="121"/>
      <c r="K979" s="122"/>
      <c r="L979" s="124"/>
      <c r="M979" s="121"/>
      <c r="N979" s="122"/>
      <c r="O979" s="122"/>
      <c r="P979" s="122"/>
      <c r="Q979" s="122"/>
      <c r="R979" s="124"/>
      <c r="S979" s="121"/>
      <c r="T979" s="124"/>
      <c r="U979" s="121"/>
      <c r="V979" s="122"/>
      <c r="W979" s="122"/>
      <c r="X979" s="124"/>
      <c r="Y979" s="121"/>
      <c r="Z979" s="122"/>
      <c r="AA979" s="124"/>
      <c r="AB979" s="121"/>
      <c r="AC979" s="122"/>
      <c r="AD979" s="124"/>
      <c r="AE979" s="328" t="str">
        <f t="shared" si="135"/>
        <v/>
      </c>
      <c r="AF979" s="328" t="str">
        <f t="shared" si="136"/>
        <v/>
      </c>
      <c r="AG979" s="328" t="str">
        <f t="shared" si="137"/>
        <v/>
      </c>
      <c r="AH979" s="328" t="str">
        <f t="shared" si="138"/>
        <v/>
      </c>
      <c r="AI979" s="328" t="str">
        <f t="shared" si="139"/>
        <v/>
      </c>
      <c r="AJ979" s="328" t="str">
        <f t="shared" si="140"/>
        <v/>
      </c>
      <c r="AK979" s="328" t="str">
        <f t="shared" si="141"/>
        <v/>
      </c>
      <c r="AL979" s="328" t="str">
        <f t="shared" si="142"/>
        <v/>
      </c>
      <c r="AM979" s="328" t="str">
        <f t="shared" si="143"/>
        <v/>
      </c>
      <c r="AN979" s="177"/>
      <c r="AO979" s="177"/>
      <c r="AP979" s="177"/>
      <c r="AQ979" s="177"/>
      <c r="AR979" s="177"/>
      <c r="AS979" s="177"/>
      <c r="AT979" s="177"/>
      <c r="AU979" s="177"/>
      <c r="AV979" s="177"/>
      <c r="AW979" s="177"/>
      <c r="AX979" s="177"/>
      <c r="AY979" s="177"/>
      <c r="AZ979" s="177"/>
      <c r="BA979" s="177"/>
      <c r="BB979" s="177"/>
      <c r="BC979" s="177"/>
      <c r="BD979" s="177"/>
      <c r="BE979" s="177"/>
      <c r="BF979" s="177"/>
      <c r="BG979" s="177"/>
      <c r="BH979" s="177"/>
      <c r="BI979" s="177"/>
      <c r="BJ979" s="177"/>
      <c r="BK979" s="177"/>
      <c r="BL979" s="177"/>
      <c r="BM979" s="177"/>
      <c r="BN979" s="177"/>
      <c r="BO979" s="177"/>
      <c r="BP979" s="177"/>
      <c r="BQ979" s="177"/>
      <c r="BR979" s="177"/>
      <c r="BS979" s="177"/>
      <c r="BT979" s="177"/>
      <c r="BU979" s="177"/>
      <c r="BV979" s="177"/>
      <c r="BW979" s="177"/>
      <c r="BX979" s="177"/>
      <c r="BY979" s="177"/>
      <c r="BZ979" s="177"/>
      <c r="CA979" s="177"/>
    </row>
    <row r="980" spans="1:79" ht="20.100000000000001" customHeight="1">
      <c r="A980" s="291" t="str">
        <f>IF(resultats_francais!A980="","",resultats_francais!A980)</f>
        <v/>
      </c>
      <c r="B980" s="121"/>
      <c r="C980" s="122"/>
      <c r="D980" s="123"/>
      <c r="E980" s="121"/>
      <c r="F980" s="122"/>
      <c r="G980" s="122"/>
      <c r="H980" s="124"/>
      <c r="I980" s="240"/>
      <c r="J980" s="121"/>
      <c r="K980" s="122"/>
      <c r="L980" s="124"/>
      <c r="M980" s="121"/>
      <c r="N980" s="122"/>
      <c r="O980" s="122"/>
      <c r="P980" s="122"/>
      <c r="Q980" s="122"/>
      <c r="R980" s="124"/>
      <c r="S980" s="121"/>
      <c r="T980" s="124"/>
      <c r="U980" s="121"/>
      <c r="V980" s="122"/>
      <c r="W980" s="122"/>
      <c r="X980" s="124"/>
      <c r="Y980" s="121"/>
      <c r="Z980" s="122"/>
      <c r="AA980" s="124"/>
      <c r="AB980" s="121"/>
      <c r="AC980" s="122"/>
      <c r="AD980" s="124"/>
      <c r="AE980" s="328" t="str">
        <f t="shared" si="135"/>
        <v/>
      </c>
      <c r="AF980" s="328" t="str">
        <f t="shared" si="136"/>
        <v/>
      </c>
      <c r="AG980" s="328" t="str">
        <f t="shared" si="137"/>
        <v/>
      </c>
      <c r="AH980" s="328" t="str">
        <f t="shared" si="138"/>
        <v/>
      </c>
      <c r="AI980" s="328" t="str">
        <f t="shared" si="139"/>
        <v/>
      </c>
      <c r="AJ980" s="328" t="str">
        <f t="shared" si="140"/>
        <v/>
      </c>
      <c r="AK980" s="328" t="str">
        <f t="shared" si="141"/>
        <v/>
      </c>
      <c r="AL980" s="328" t="str">
        <f t="shared" si="142"/>
        <v/>
      </c>
      <c r="AM980" s="328" t="str">
        <f t="shared" si="143"/>
        <v/>
      </c>
      <c r="AN980" s="177"/>
      <c r="AO980" s="177"/>
      <c r="AP980" s="177"/>
      <c r="AQ980" s="177"/>
      <c r="AR980" s="177"/>
      <c r="AS980" s="177"/>
      <c r="AT980" s="177"/>
      <c r="AU980" s="177"/>
      <c r="AV980" s="177"/>
      <c r="AW980" s="177"/>
      <c r="AX980" s="177"/>
      <c r="AY980" s="177"/>
      <c r="AZ980" s="177"/>
      <c r="BA980" s="177"/>
      <c r="BB980" s="177"/>
      <c r="BC980" s="177"/>
      <c r="BD980" s="177"/>
      <c r="BE980" s="177"/>
      <c r="BF980" s="177"/>
      <c r="BG980" s="177"/>
      <c r="BH980" s="177"/>
      <c r="BI980" s="177"/>
      <c r="BJ980" s="177"/>
      <c r="BK980" s="177"/>
      <c r="BL980" s="177"/>
      <c r="BM980" s="177"/>
      <c r="BN980" s="177"/>
      <c r="BO980" s="177"/>
      <c r="BP980" s="177"/>
      <c r="BQ980" s="177"/>
      <c r="BR980" s="177"/>
      <c r="BS980" s="177"/>
      <c r="BT980" s="177"/>
      <c r="BU980" s="177"/>
      <c r="BV980" s="177"/>
      <c r="BW980" s="177"/>
      <c r="BX980" s="177"/>
      <c r="BY980" s="177"/>
      <c r="BZ980" s="177"/>
      <c r="CA980" s="177"/>
    </row>
    <row r="981" spans="1:79" ht="20.100000000000001" customHeight="1">
      <c r="A981" s="291" t="str">
        <f>IF(resultats_francais!A981="","",resultats_francais!A981)</f>
        <v/>
      </c>
      <c r="B981" s="121"/>
      <c r="C981" s="122"/>
      <c r="D981" s="123"/>
      <c r="E981" s="121"/>
      <c r="F981" s="122"/>
      <c r="G981" s="122"/>
      <c r="H981" s="124"/>
      <c r="I981" s="240"/>
      <c r="J981" s="121"/>
      <c r="K981" s="122"/>
      <c r="L981" s="124"/>
      <c r="M981" s="121"/>
      <c r="N981" s="122"/>
      <c r="O981" s="122"/>
      <c r="P981" s="122"/>
      <c r="Q981" s="122"/>
      <c r="R981" s="124"/>
      <c r="S981" s="121"/>
      <c r="T981" s="124"/>
      <c r="U981" s="121"/>
      <c r="V981" s="122"/>
      <c r="W981" s="122"/>
      <c r="X981" s="124"/>
      <c r="Y981" s="121"/>
      <c r="Z981" s="122"/>
      <c r="AA981" s="124"/>
      <c r="AB981" s="121"/>
      <c r="AC981" s="122"/>
      <c r="AD981" s="124"/>
      <c r="AE981" s="328" t="str">
        <f t="shared" si="135"/>
        <v/>
      </c>
      <c r="AF981" s="328" t="str">
        <f t="shared" si="136"/>
        <v/>
      </c>
      <c r="AG981" s="328" t="str">
        <f t="shared" si="137"/>
        <v/>
      </c>
      <c r="AH981" s="328" t="str">
        <f t="shared" si="138"/>
        <v/>
      </c>
      <c r="AI981" s="328" t="str">
        <f t="shared" si="139"/>
        <v/>
      </c>
      <c r="AJ981" s="328" t="str">
        <f t="shared" si="140"/>
        <v/>
      </c>
      <c r="AK981" s="328" t="str">
        <f t="shared" si="141"/>
        <v/>
      </c>
      <c r="AL981" s="328" t="str">
        <f t="shared" si="142"/>
        <v/>
      </c>
      <c r="AM981" s="328" t="str">
        <f t="shared" si="143"/>
        <v/>
      </c>
      <c r="AN981" s="177"/>
      <c r="AO981" s="177"/>
      <c r="AP981" s="177"/>
      <c r="AQ981" s="177"/>
      <c r="AR981" s="177"/>
      <c r="AS981" s="177"/>
      <c r="AT981" s="177"/>
      <c r="AU981" s="177"/>
      <c r="AV981" s="177"/>
      <c r="AW981" s="177"/>
      <c r="AX981" s="177"/>
      <c r="AY981" s="177"/>
      <c r="AZ981" s="177"/>
      <c r="BA981" s="177"/>
      <c r="BB981" s="177"/>
      <c r="BC981" s="177"/>
      <c r="BD981" s="177"/>
      <c r="BE981" s="177"/>
      <c r="BF981" s="177"/>
      <c r="BG981" s="177"/>
      <c r="BH981" s="177"/>
      <c r="BI981" s="177"/>
      <c r="BJ981" s="177"/>
      <c r="BK981" s="177"/>
      <c r="BL981" s="177"/>
      <c r="BM981" s="177"/>
      <c r="BN981" s="177"/>
      <c r="BO981" s="177"/>
      <c r="BP981" s="177"/>
      <c r="BQ981" s="177"/>
      <c r="BR981" s="177"/>
      <c r="BS981" s="177"/>
      <c r="BT981" s="177"/>
      <c r="BU981" s="177"/>
      <c r="BV981" s="177"/>
      <c r="BW981" s="177"/>
      <c r="BX981" s="177"/>
      <c r="BY981" s="177"/>
      <c r="BZ981" s="177"/>
      <c r="CA981" s="177"/>
    </row>
    <row r="982" spans="1:79" ht="20.100000000000001" customHeight="1">
      <c r="A982" s="291" t="str">
        <f>IF(resultats_francais!A982="","",resultats_francais!A982)</f>
        <v/>
      </c>
      <c r="B982" s="121"/>
      <c r="C982" s="122"/>
      <c r="D982" s="123"/>
      <c r="E982" s="121"/>
      <c r="F982" s="122"/>
      <c r="G982" s="122"/>
      <c r="H982" s="124"/>
      <c r="I982" s="240"/>
      <c r="J982" s="121"/>
      <c r="K982" s="122"/>
      <c r="L982" s="124"/>
      <c r="M982" s="121"/>
      <c r="N982" s="122"/>
      <c r="O982" s="122"/>
      <c r="P982" s="122"/>
      <c r="Q982" s="122"/>
      <c r="R982" s="124"/>
      <c r="S982" s="121"/>
      <c r="T982" s="124"/>
      <c r="U982" s="121"/>
      <c r="V982" s="122"/>
      <c r="W982" s="122"/>
      <c r="X982" s="124"/>
      <c r="Y982" s="121"/>
      <c r="Z982" s="122"/>
      <c r="AA982" s="124"/>
      <c r="AB982" s="121"/>
      <c r="AC982" s="122"/>
      <c r="AD982" s="124"/>
      <c r="AE982" s="328" t="str">
        <f t="shared" si="135"/>
        <v/>
      </c>
      <c r="AF982" s="328" t="str">
        <f t="shared" si="136"/>
        <v/>
      </c>
      <c r="AG982" s="328" t="str">
        <f t="shared" si="137"/>
        <v/>
      </c>
      <c r="AH982" s="328" t="str">
        <f t="shared" si="138"/>
        <v/>
      </c>
      <c r="AI982" s="328" t="str">
        <f t="shared" si="139"/>
        <v/>
      </c>
      <c r="AJ982" s="328" t="str">
        <f t="shared" si="140"/>
        <v/>
      </c>
      <c r="AK982" s="328" t="str">
        <f t="shared" si="141"/>
        <v/>
      </c>
      <c r="AL982" s="328" t="str">
        <f t="shared" si="142"/>
        <v/>
      </c>
      <c r="AM982" s="328" t="str">
        <f t="shared" si="143"/>
        <v/>
      </c>
      <c r="AN982" s="177"/>
      <c r="AO982" s="177"/>
      <c r="AP982" s="177"/>
      <c r="AQ982" s="177"/>
      <c r="AR982" s="177"/>
      <c r="AS982" s="177"/>
      <c r="AT982" s="177"/>
      <c r="AU982" s="177"/>
      <c r="AV982" s="177"/>
      <c r="AW982" s="177"/>
      <c r="AX982" s="177"/>
      <c r="AY982" s="177"/>
      <c r="AZ982" s="177"/>
      <c r="BA982" s="177"/>
      <c r="BB982" s="177"/>
      <c r="BC982" s="177"/>
      <c r="BD982" s="177"/>
      <c r="BE982" s="177"/>
      <c r="BF982" s="177"/>
      <c r="BG982" s="177"/>
      <c r="BH982" s="177"/>
      <c r="BI982" s="177"/>
      <c r="BJ982" s="177"/>
      <c r="BK982" s="177"/>
      <c r="BL982" s="177"/>
      <c r="BM982" s="177"/>
      <c r="BN982" s="177"/>
      <c r="BO982" s="177"/>
      <c r="BP982" s="177"/>
      <c r="BQ982" s="177"/>
      <c r="BR982" s="177"/>
      <c r="BS982" s="177"/>
      <c r="BT982" s="177"/>
      <c r="BU982" s="177"/>
      <c r="BV982" s="177"/>
      <c r="BW982" s="177"/>
      <c r="BX982" s="177"/>
      <c r="BY982" s="177"/>
      <c r="BZ982" s="177"/>
      <c r="CA982" s="177"/>
    </row>
    <row r="983" spans="1:79" ht="20.100000000000001" customHeight="1">
      <c r="A983" s="291" t="str">
        <f>IF(resultats_francais!A983="","",resultats_francais!A983)</f>
        <v/>
      </c>
      <c r="B983" s="121"/>
      <c r="C983" s="122"/>
      <c r="D983" s="123"/>
      <c r="E983" s="121"/>
      <c r="F983" s="122"/>
      <c r="G983" s="122"/>
      <c r="H983" s="124"/>
      <c r="I983" s="240"/>
      <c r="J983" s="121"/>
      <c r="K983" s="122"/>
      <c r="L983" s="124"/>
      <c r="M983" s="121"/>
      <c r="N983" s="122"/>
      <c r="O983" s="122"/>
      <c r="P983" s="122"/>
      <c r="Q983" s="122"/>
      <c r="R983" s="124"/>
      <c r="S983" s="121"/>
      <c r="T983" s="124"/>
      <c r="U983" s="121"/>
      <c r="V983" s="122"/>
      <c r="W983" s="122"/>
      <c r="X983" s="124"/>
      <c r="Y983" s="121"/>
      <c r="Z983" s="122"/>
      <c r="AA983" s="124"/>
      <c r="AB983" s="121"/>
      <c r="AC983" s="122"/>
      <c r="AD983" s="124"/>
      <c r="AE983" s="328" t="str">
        <f t="shared" si="135"/>
        <v/>
      </c>
      <c r="AF983" s="328" t="str">
        <f t="shared" si="136"/>
        <v/>
      </c>
      <c r="AG983" s="328" t="str">
        <f t="shared" si="137"/>
        <v/>
      </c>
      <c r="AH983" s="328" t="str">
        <f t="shared" si="138"/>
        <v/>
      </c>
      <c r="AI983" s="328" t="str">
        <f t="shared" si="139"/>
        <v/>
      </c>
      <c r="AJ983" s="328" t="str">
        <f t="shared" si="140"/>
        <v/>
      </c>
      <c r="AK983" s="328" t="str">
        <f t="shared" si="141"/>
        <v/>
      </c>
      <c r="AL983" s="328" t="str">
        <f t="shared" si="142"/>
        <v/>
      </c>
      <c r="AM983" s="328" t="str">
        <f t="shared" si="143"/>
        <v/>
      </c>
      <c r="AN983" s="177"/>
      <c r="AO983" s="177"/>
      <c r="AP983" s="177"/>
      <c r="AQ983" s="177"/>
      <c r="AR983" s="177"/>
      <c r="AS983" s="177"/>
      <c r="AT983" s="177"/>
      <c r="AU983" s="177"/>
      <c r="AV983" s="177"/>
      <c r="AW983" s="177"/>
      <c r="AX983" s="177"/>
      <c r="AY983" s="177"/>
      <c r="AZ983" s="177"/>
      <c r="BA983" s="177"/>
      <c r="BB983" s="177"/>
      <c r="BC983" s="177"/>
      <c r="BD983" s="177"/>
      <c r="BE983" s="177"/>
      <c r="BF983" s="177"/>
      <c r="BG983" s="177"/>
      <c r="BH983" s="177"/>
      <c r="BI983" s="177"/>
      <c r="BJ983" s="177"/>
      <c r="BK983" s="177"/>
      <c r="BL983" s="177"/>
      <c r="BM983" s="177"/>
      <c r="BN983" s="177"/>
      <c r="BO983" s="177"/>
      <c r="BP983" s="177"/>
      <c r="BQ983" s="177"/>
      <c r="BR983" s="177"/>
      <c r="BS983" s="177"/>
      <c r="BT983" s="177"/>
      <c r="BU983" s="177"/>
      <c r="BV983" s="177"/>
      <c r="BW983" s="177"/>
      <c r="BX983" s="177"/>
      <c r="BY983" s="177"/>
      <c r="BZ983" s="177"/>
      <c r="CA983" s="177"/>
    </row>
    <row r="984" spans="1:79" ht="20.100000000000001" customHeight="1">
      <c r="A984" s="291" t="str">
        <f>IF(resultats_francais!A984="","",resultats_francais!A984)</f>
        <v/>
      </c>
      <c r="B984" s="121"/>
      <c r="C984" s="122"/>
      <c r="D984" s="123"/>
      <c r="E984" s="121"/>
      <c r="F984" s="122"/>
      <c r="G984" s="122"/>
      <c r="H984" s="124"/>
      <c r="I984" s="240"/>
      <c r="J984" s="121"/>
      <c r="K984" s="122"/>
      <c r="L984" s="124"/>
      <c r="M984" s="121"/>
      <c r="N984" s="122"/>
      <c r="O984" s="122"/>
      <c r="P984" s="122"/>
      <c r="Q984" s="122"/>
      <c r="R984" s="124"/>
      <c r="S984" s="121"/>
      <c r="T984" s="124"/>
      <c r="U984" s="121"/>
      <c r="V984" s="122"/>
      <c r="W984" s="122"/>
      <c r="X984" s="124"/>
      <c r="Y984" s="121"/>
      <c r="Z984" s="122"/>
      <c r="AA984" s="124"/>
      <c r="AB984" s="121"/>
      <c r="AC984" s="122"/>
      <c r="AD984" s="124"/>
      <c r="AE984" s="328" t="str">
        <f t="shared" si="135"/>
        <v/>
      </c>
      <c r="AF984" s="328" t="str">
        <f t="shared" si="136"/>
        <v/>
      </c>
      <c r="AG984" s="328" t="str">
        <f t="shared" si="137"/>
        <v/>
      </c>
      <c r="AH984" s="328" t="str">
        <f t="shared" si="138"/>
        <v/>
      </c>
      <c r="AI984" s="328" t="str">
        <f t="shared" si="139"/>
        <v/>
      </c>
      <c r="AJ984" s="328" t="str">
        <f t="shared" si="140"/>
        <v/>
      </c>
      <c r="AK984" s="328" t="str">
        <f t="shared" si="141"/>
        <v/>
      </c>
      <c r="AL984" s="328" t="str">
        <f t="shared" si="142"/>
        <v/>
      </c>
      <c r="AM984" s="328" t="str">
        <f t="shared" si="143"/>
        <v/>
      </c>
      <c r="AN984" s="177"/>
      <c r="AO984" s="177"/>
      <c r="AP984" s="177"/>
      <c r="AQ984" s="177"/>
      <c r="AR984" s="177"/>
      <c r="AS984" s="177"/>
      <c r="AT984" s="177"/>
      <c r="AU984" s="177"/>
      <c r="AV984" s="177"/>
      <c r="AW984" s="177"/>
      <c r="AX984" s="177"/>
      <c r="AY984" s="177"/>
      <c r="AZ984" s="177"/>
      <c r="BA984" s="177"/>
      <c r="BB984" s="177"/>
      <c r="BC984" s="177"/>
      <c r="BD984" s="177"/>
      <c r="BE984" s="177"/>
      <c r="BF984" s="177"/>
      <c r="BG984" s="177"/>
      <c r="BH984" s="177"/>
      <c r="BI984" s="177"/>
      <c r="BJ984" s="177"/>
      <c r="BK984" s="177"/>
      <c r="BL984" s="177"/>
      <c r="BM984" s="177"/>
      <c r="BN984" s="177"/>
      <c r="BO984" s="177"/>
      <c r="BP984" s="177"/>
      <c r="BQ984" s="177"/>
      <c r="BR984" s="177"/>
      <c r="BS984" s="177"/>
      <c r="BT984" s="177"/>
      <c r="BU984" s="177"/>
      <c r="BV984" s="177"/>
      <c r="BW984" s="177"/>
      <c r="BX984" s="177"/>
      <c r="BY984" s="177"/>
      <c r="BZ984" s="177"/>
      <c r="CA984" s="177"/>
    </row>
    <row r="985" spans="1:79" ht="20.100000000000001" customHeight="1">
      <c r="A985" s="291" t="str">
        <f>IF(resultats_francais!A985="","",resultats_francais!A985)</f>
        <v/>
      </c>
      <c r="B985" s="121"/>
      <c r="C985" s="122"/>
      <c r="D985" s="123"/>
      <c r="E985" s="121"/>
      <c r="F985" s="122"/>
      <c r="G985" s="122"/>
      <c r="H985" s="124"/>
      <c r="I985" s="240"/>
      <c r="J985" s="121"/>
      <c r="K985" s="122"/>
      <c r="L985" s="124"/>
      <c r="M985" s="121"/>
      <c r="N985" s="122"/>
      <c r="O985" s="122"/>
      <c r="P985" s="122"/>
      <c r="Q985" s="122"/>
      <c r="R985" s="124"/>
      <c r="S985" s="121"/>
      <c r="T985" s="124"/>
      <c r="U985" s="121"/>
      <c r="V985" s="122"/>
      <c r="W985" s="122"/>
      <c r="X985" s="124"/>
      <c r="Y985" s="121"/>
      <c r="Z985" s="122"/>
      <c r="AA985" s="124"/>
      <c r="AB985" s="121"/>
      <c r="AC985" s="122"/>
      <c r="AD985" s="124"/>
      <c r="AE985" s="328" t="str">
        <f t="shared" si="135"/>
        <v/>
      </c>
      <c r="AF985" s="328" t="str">
        <f t="shared" si="136"/>
        <v/>
      </c>
      <c r="AG985" s="328" t="str">
        <f t="shared" si="137"/>
        <v/>
      </c>
      <c r="AH985" s="328" t="str">
        <f t="shared" si="138"/>
        <v/>
      </c>
      <c r="AI985" s="328" t="str">
        <f t="shared" si="139"/>
        <v/>
      </c>
      <c r="AJ985" s="328" t="str">
        <f t="shared" si="140"/>
        <v/>
      </c>
      <c r="AK985" s="328" t="str">
        <f t="shared" si="141"/>
        <v/>
      </c>
      <c r="AL985" s="328" t="str">
        <f t="shared" si="142"/>
        <v/>
      </c>
      <c r="AM985" s="328" t="str">
        <f t="shared" si="143"/>
        <v/>
      </c>
      <c r="AN985" s="177"/>
      <c r="AO985" s="177"/>
      <c r="AP985" s="177"/>
      <c r="AQ985" s="177"/>
      <c r="AR985" s="177"/>
      <c r="AS985" s="177"/>
      <c r="AT985" s="177"/>
      <c r="AU985" s="177"/>
      <c r="AV985" s="177"/>
      <c r="AW985" s="177"/>
      <c r="AX985" s="177"/>
      <c r="AY985" s="177"/>
      <c r="AZ985" s="177"/>
      <c r="BA985" s="177"/>
      <c r="BB985" s="177"/>
      <c r="BC985" s="177"/>
      <c r="BD985" s="177"/>
      <c r="BE985" s="177"/>
      <c r="BF985" s="177"/>
      <c r="BG985" s="177"/>
      <c r="BH985" s="177"/>
      <c r="BI985" s="177"/>
      <c r="BJ985" s="177"/>
      <c r="BK985" s="177"/>
      <c r="BL985" s="177"/>
      <c r="BM985" s="177"/>
      <c r="BN985" s="177"/>
      <c r="BO985" s="177"/>
      <c r="BP985" s="177"/>
      <c r="BQ985" s="177"/>
      <c r="BR985" s="177"/>
      <c r="BS985" s="177"/>
      <c r="BT985" s="177"/>
      <c r="BU985" s="177"/>
      <c r="BV985" s="177"/>
      <c r="BW985" s="177"/>
      <c r="BX985" s="177"/>
      <c r="BY985" s="177"/>
      <c r="BZ985" s="177"/>
      <c r="CA985" s="177"/>
    </row>
    <row r="986" spans="1:79" ht="20.100000000000001" customHeight="1">
      <c r="A986" s="291" t="str">
        <f>IF(resultats_francais!A986="","",resultats_francais!A986)</f>
        <v/>
      </c>
      <c r="B986" s="121"/>
      <c r="C986" s="122"/>
      <c r="D986" s="123"/>
      <c r="E986" s="121"/>
      <c r="F986" s="122"/>
      <c r="G986" s="122"/>
      <c r="H986" s="124"/>
      <c r="I986" s="240"/>
      <c r="J986" s="121"/>
      <c r="K986" s="122"/>
      <c r="L986" s="124"/>
      <c r="M986" s="121"/>
      <c r="N986" s="122"/>
      <c r="O986" s="122"/>
      <c r="P986" s="122"/>
      <c r="Q986" s="122"/>
      <c r="R986" s="124"/>
      <c r="S986" s="121"/>
      <c r="T986" s="124"/>
      <c r="U986" s="121"/>
      <c r="V986" s="122"/>
      <c r="W986" s="122"/>
      <c r="X986" s="124"/>
      <c r="Y986" s="121"/>
      <c r="Z986" s="122"/>
      <c r="AA986" s="124"/>
      <c r="AB986" s="121"/>
      <c r="AC986" s="122"/>
      <c r="AD986" s="124"/>
      <c r="AE986" s="328" t="str">
        <f t="shared" si="135"/>
        <v/>
      </c>
      <c r="AF986" s="328" t="str">
        <f t="shared" si="136"/>
        <v/>
      </c>
      <c r="AG986" s="328" t="str">
        <f t="shared" si="137"/>
        <v/>
      </c>
      <c r="AH986" s="328" t="str">
        <f t="shared" si="138"/>
        <v/>
      </c>
      <c r="AI986" s="328" t="str">
        <f t="shared" si="139"/>
        <v/>
      </c>
      <c r="AJ986" s="328" t="str">
        <f t="shared" si="140"/>
        <v/>
      </c>
      <c r="AK986" s="328" t="str">
        <f t="shared" si="141"/>
        <v/>
      </c>
      <c r="AL986" s="328" t="str">
        <f t="shared" si="142"/>
        <v/>
      </c>
      <c r="AM986" s="328" t="str">
        <f t="shared" si="143"/>
        <v/>
      </c>
      <c r="AN986" s="177"/>
      <c r="AO986" s="177"/>
      <c r="AP986" s="177"/>
      <c r="AQ986" s="177"/>
      <c r="AR986" s="177"/>
      <c r="AS986" s="177"/>
      <c r="AT986" s="177"/>
      <c r="AU986" s="177"/>
      <c r="AV986" s="177"/>
      <c r="AW986" s="177"/>
      <c r="AX986" s="177"/>
      <c r="AY986" s="177"/>
      <c r="AZ986" s="177"/>
      <c r="BA986" s="177"/>
      <c r="BB986" s="177"/>
      <c r="BC986" s="177"/>
      <c r="BD986" s="177"/>
      <c r="BE986" s="177"/>
      <c r="BF986" s="177"/>
      <c r="BG986" s="177"/>
      <c r="BH986" s="177"/>
      <c r="BI986" s="177"/>
      <c r="BJ986" s="177"/>
      <c r="BK986" s="177"/>
      <c r="BL986" s="177"/>
      <c r="BM986" s="177"/>
      <c r="BN986" s="177"/>
      <c r="BO986" s="177"/>
      <c r="BP986" s="177"/>
      <c r="BQ986" s="177"/>
      <c r="BR986" s="177"/>
      <c r="BS986" s="177"/>
      <c r="BT986" s="177"/>
      <c r="BU986" s="177"/>
      <c r="BV986" s="177"/>
      <c r="BW986" s="177"/>
      <c r="BX986" s="177"/>
      <c r="BY986" s="177"/>
      <c r="BZ986" s="177"/>
      <c r="CA986" s="177"/>
    </row>
    <row r="987" spans="1:79" ht="20.100000000000001" customHeight="1">
      <c r="A987" s="291" t="str">
        <f>IF(resultats_francais!A987="","",resultats_francais!A987)</f>
        <v/>
      </c>
      <c r="B987" s="121"/>
      <c r="C987" s="122"/>
      <c r="D987" s="123"/>
      <c r="E987" s="121"/>
      <c r="F987" s="122"/>
      <c r="G987" s="122"/>
      <c r="H987" s="124"/>
      <c r="I987" s="240"/>
      <c r="J987" s="121"/>
      <c r="K987" s="122"/>
      <c r="L987" s="124"/>
      <c r="M987" s="121"/>
      <c r="N987" s="122"/>
      <c r="O987" s="122"/>
      <c r="P987" s="122"/>
      <c r="Q987" s="122"/>
      <c r="R987" s="124"/>
      <c r="S987" s="121"/>
      <c r="T987" s="124"/>
      <c r="U987" s="121"/>
      <c r="V987" s="122"/>
      <c r="W987" s="122"/>
      <c r="X987" s="124"/>
      <c r="Y987" s="121"/>
      <c r="Z987" s="122"/>
      <c r="AA987" s="124"/>
      <c r="AB987" s="121"/>
      <c r="AC987" s="122"/>
      <c r="AD987" s="124"/>
      <c r="AE987" s="328" t="str">
        <f t="shared" si="135"/>
        <v/>
      </c>
      <c r="AF987" s="328" t="str">
        <f t="shared" si="136"/>
        <v/>
      </c>
      <c r="AG987" s="328" t="str">
        <f t="shared" si="137"/>
        <v/>
      </c>
      <c r="AH987" s="328" t="str">
        <f t="shared" si="138"/>
        <v/>
      </c>
      <c r="AI987" s="328" t="str">
        <f t="shared" si="139"/>
        <v/>
      </c>
      <c r="AJ987" s="328" t="str">
        <f t="shared" si="140"/>
        <v/>
      </c>
      <c r="AK987" s="328" t="str">
        <f t="shared" si="141"/>
        <v/>
      </c>
      <c r="AL987" s="328" t="str">
        <f t="shared" si="142"/>
        <v/>
      </c>
      <c r="AM987" s="328" t="str">
        <f t="shared" si="143"/>
        <v/>
      </c>
      <c r="AN987" s="177"/>
      <c r="AO987" s="177"/>
      <c r="AP987" s="177"/>
      <c r="AQ987" s="177"/>
      <c r="AR987" s="177"/>
      <c r="AS987" s="177"/>
      <c r="AT987" s="177"/>
      <c r="AU987" s="177"/>
      <c r="AV987" s="177"/>
      <c r="AW987" s="177"/>
      <c r="AX987" s="177"/>
      <c r="AY987" s="177"/>
      <c r="AZ987" s="177"/>
      <c r="BA987" s="177"/>
      <c r="BB987" s="177"/>
      <c r="BC987" s="177"/>
      <c r="BD987" s="177"/>
      <c r="BE987" s="177"/>
      <c r="BF987" s="177"/>
      <c r="BG987" s="177"/>
      <c r="BH987" s="177"/>
      <c r="BI987" s="177"/>
      <c r="BJ987" s="177"/>
      <c r="BK987" s="177"/>
      <c r="BL987" s="177"/>
      <c r="BM987" s="177"/>
      <c r="BN987" s="177"/>
      <c r="BO987" s="177"/>
      <c r="BP987" s="177"/>
      <c r="BQ987" s="177"/>
      <c r="BR987" s="177"/>
      <c r="BS987" s="177"/>
      <c r="BT987" s="177"/>
      <c r="BU987" s="177"/>
      <c r="BV987" s="177"/>
      <c r="BW987" s="177"/>
      <c r="BX987" s="177"/>
      <c r="BY987" s="177"/>
      <c r="BZ987" s="177"/>
      <c r="CA987" s="177"/>
    </row>
    <row r="988" spans="1:79" ht="20.100000000000001" customHeight="1">
      <c r="A988" s="291" t="str">
        <f>IF(resultats_francais!A988="","",resultats_francais!A988)</f>
        <v/>
      </c>
      <c r="B988" s="121"/>
      <c r="C988" s="122"/>
      <c r="D988" s="123"/>
      <c r="E988" s="121"/>
      <c r="F988" s="122"/>
      <c r="G988" s="122"/>
      <c r="H988" s="124"/>
      <c r="I988" s="240"/>
      <c r="J988" s="121"/>
      <c r="K988" s="122"/>
      <c r="L988" s="124"/>
      <c r="M988" s="121"/>
      <c r="N988" s="122"/>
      <c r="O988" s="122"/>
      <c r="P988" s="122"/>
      <c r="Q988" s="122"/>
      <c r="R988" s="124"/>
      <c r="S988" s="121"/>
      <c r="T988" s="124"/>
      <c r="U988" s="121"/>
      <c r="V988" s="122"/>
      <c r="W988" s="122"/>
      <c r="X988" s="124"/>
      <c r="Y988" s="121"/>
      <c r="Z988" s="122"/>
      <c r="AA988" s="124"/>
      <c r="AB988" s="121"/>
      <c r="AC988" s="122"/>
      <c r="AD988" s="124"/>
      <c r="AE988" s="328" t="str">
        <f t="shared" si="135"/>
        <v/>
      </c>
      <c r="AF988" s="328" t="str">
        <f t="shared" si="136"/>
        <v/>
      </c>
      <c r="AG988" s="328" t="str">
        <f t="shared" si="137"/>
        <v/>
      </c>
      <c r="AH988" s="328" t="str">
        <f t="shared" si="138"/>
        <v/>
      </c>
      <c r="AI988" s="328" t="str">
        <f t="shared" si="139"/>
        <v/>
      </c>
      <c r="AJ988" s="328" t="str">
        <f t="shared" si="140"/>
        <v/>
      </c>
      <c r="AK988" s="328" t="str">
        <f t="shared" si="141"/>
        <v/>
      </c>
      <c r="AL988" s="328" t="str">
        <f t="shared" si="142"/>
        <v/>
      </c>
      <c r="AM988" s="328" t="str">
        <f t="shared" si="143"/>
        <v/>
      </c>
      <c r="AN988" s="177"/>
      <c r="AO988" s="177"/>
      <c r="AP988" s="177"/>
      <c r="AQ988" s="177"/>
      <c r="AR988" s="177"/>
      <c r="AS988" s="177"/>
      <c r="AT988" s="177"/>
      <c r="AU988" s="177"/>
      <c r="AV988" s="177"/>
      <c r="AW988" s="177"/>
      <c r="AX988" s="177"/>
      <c r="AY988" s="177"/>
      <c r="AZ988" s="177"/>
      <c r="BA988" s="177"/>
      <c r="BB988" s="177"/>
      <c r="BC988" s="177"/>
      <c r="BD988" s="177"/>
      <c r="BE988" s="177"/>
      <c r="BF988" s="177"/>
      <c r="BG988" s="177"/>
      <c r="BH988" s="177"/>
      <c r="BI988" s="177"/>
      <c r="BJ988" s="177"/>
      <c r="BK988" s="177"/>
      <c r="BL988" s="177"/>
      <c r="BM988" s="177"/>
      <c r="BN988" s="177"/>
      <c r="BO988" s="177"/>
      <c r="BP988" s="177"/>
      <c r="BQ988" s="177"/>
      <c r="BR988" s="177"/>
      <c r="BS988" s="177"/>
      <c r="BT988" s="177"/>
      <c r="BU988" s="177"/>
      <c r="BV988" s="177"/>
      <c r="BW988" s="177"/>
      <c r="BX988" s="177"/>
      <c r="BY988" s="177"/>
      <c r="BZ988" s="177"/>
      <c r="CA988" s="177"/>
    </row>
    <row r="989" spans="1:79" ht="20.100000000000001" customHeight="1">
      <c r="A989" s="291" t="str">
        <f>IF(resultats_francais!A989="","",resultats_francais!A989)</f>
        <v/>
      </c>
      <c r="B989" s="121"/>
      <c r="C989" s="122"/>
      <c r="D989" s="123"/>
      <c r="E989" s="121"/>
      <c r="F989" s="122"/>
      <c r="G989" s="122"/>
      <c r="H989" s="124"/>
      <c r="I989" s="240"/>
      <c r="J989" s="121"/>
      <c r="K989" s="122"/>
      <c r="L989" s="124"/>
      <c r="M989" s="121"/>
      <c r="N989" s="122"/>
      <c r="O989" s="122"/>
      <c r="P989" s="122"/>
      <c r="Q989" s="122"/>
      <c r="R989" s="124"/>
      <c r="S989" s="121"/>
      <c r="T989" s="124"/>
      <c r="U989" s="121"/>
      <c r="V989" s="122"/>
      <c r="W989" s="122"/>
      <c r="X989" s="124"/>
      <c r="Y989" s="121"/>
      <c r="Z989" s="122"/>
      <c r="AA989" s="124"/>
      <c r="AB989" s="121"/>
      <c r="AC989" s="122"/>
      <c r="AD989" s="124"/>
      <c r="AE989" s="328" t="str">
        <f t="shared" si="135"/>
        <v/>
      </c>
      <c r="AF989" s="328" t="str">
        <f t="shared" si="136"/>
        <v/>
      </c>
      <c r="AG989" s="328" t="str">
        <f t="shared" si="137"/>
        <v/>
      </c>
      <c r="AH989" s="328" t="str">
        <f t="shared" si="138"/>
        <v/>
      </c>
      <c r="AI989" s="328" t="str">
        <f t="shared" si="139"/>
        <v/>
      </c>
      <c r="AJ989" s="328" t="str">
        <f t="shared" si="140"/>
        <v/>
      </c>
      <c r="AK989" s="328" t="str">
        <f t="shared" si="141"/>
        <v/>
      </c>
      <c r="AL989" s="328" t="str">
        <f t="shared" si="142"/>
        <v/>
      </c>
      <c r="AM989" s="328" t="str">
        <f t="shared" si="143"/>
        <v/>
      </c>
      <c r="AN989" s="177"/>
      <c r="AO989" s="177"/>
      <c r="AP989" s="177"/>
      <c r="AQ989" s="177"/>
      <c r="AR989" s="177"/>
      <c r="AS989" s="177"/>
      <c r="AT989" s="177"/>
      <c r="AU989" s="177"/>
      <c r="AV989" s="177"/>
      <c r="AW989" s="177"/>
      <c r="AX989" s="177"/>
      <c r="AY989" s="177"/>
      <c r="AZ989" s="177"/>
      <c r="BA989" s="177"/>
      <c r="BB989" s="177"/>
      <c r="BC989" s="177"/>
      <c r="BD989" s="177"/>
      <c r="BE989" s="177"/>
      <c r="BF989" s="177"/>
      <c r="BG989" s="177"/>
      <c r="BH989" s="177"/>
      <c r="BI989" s="177"/>
      <c r="BJ989" s="177"/>
      <c r="BK989" s="177"/>
      <c r="BL989" s="177"/>
      <c r="BM989" s="177"/>
      <c r="BN989" s="177"/>
      <c r="BO989" s="177"/>
      <c r="BP989" s="177"/>
      <c r="BQ989" s="177"/>
      <c r="BR989" s="177"/>
      <c r="BS989" s="177"/>
      <c r="BT989" s="177"/>
      <c r="BU989" s="177"/>
      <c r="BV989" s="177"/>
      <c r="BW989" s="177"/>
      <c r="BX989" s="177"/>
      <c r="BY989" s="177"/>
      <c r="BZ989" s="177"/>
      <c r="CA989" s="177"/>
    </row>
    <row r="990" spans="1:79" ht="20.100000000000001" customHeight="1">
      <c r="A990" s="291" t="str">
        <f>IF(resultats_francais!A990="","",resultats_francais!A990)</f>
        <v/>
      </c>
      <c r="B990" s="121"/>
      <c r="C990" s="122"/>
      <c r="D990" s="123"/>
      <c r="E990" s="121"/>
      <c r="F990" s="122"/>
      <c r="G990" s="122"/>
      <c r="H990" s="124"/>
      <c r="I990" s="240"/>
      <c r="J990" s="121"/>
      <c r="K990" s="122"/>
      <c r="L990" s="124"/>
      <c r="M990" s="121"/>
      <c r="N990" s="122"/>
      <c r="O990" s="122"/>
      <c r="P990" s="122"/>
      <c r="Q990" s="122"/>
      <c r="R990" s="124"/>
      <c r="S990" s="121"/>
      <c r="T990" s="124"/>
      <c r="U990" s="121"/>
      <c r="V990" s="122"/>
      <c r="W990" s="122"/>
      <c r="X990" s="124"/>
      <c r="Y990" s="121"/>
      <c r="Z990" s="122"/>
      <c r="AA990" s="124"/>
      <c r="AB990" s="121"/>
      <c r="AC990" s="122"/>
      <c r="AD990" s="124"/>
      <c r="AE990" s="328" t="str">
        <f t="shared" si="135"/>
        <v/>
      </c>
      <c r="AF990" s="328" t="str">
        <f t="shared" si="136"/>
        <v/>
      </c>
      <c r="AG990" s="328" t="str">
        <f t="shared" si="137"/>
        <v/>
      </c>
      <c r="AH990" s="328" t="str">
        <f t="shared" si="138"/>
        <v/>
      </c>
      <c r="AI990" s="328" t="str">
        <f t="shared" si="139"/>
        <v/>
      </c>
      <c r="AJ990" s="328" t="str">
        <f t="shared" si="140"/>
        <v/>
      </c>
      <c r="AK990" s="328" t="str">
        <f t="shared" si="141"/>
        <v/>
      </c>
      <c r="AL990" s="328" t="str">
        <f t="shared" si="142"/>
        <v/>
      </c>
      <c r="AM990" s="328" t="str">
        <f t="shared" si="143"/>
        <v/>
      </c>
      <c r="AN990" s="177"/>
      <c r="AO990" s="177"/>
      <c r="AP990" s="177"/>
      <c r="AQ990" s="177"/>
      <c r="AR990" s="177"/>
      <c r="AS990" s="177"/>
      <c r="AT990" s="177"/>
      <c r="AU990" s="177"/>
      <c r="AV990" s="177"/>
      <c r="AW990" s="177"/>
      <c r="AX990" s="177"/>
      <c r="AY990" s="177"/>
      <c r="AZ990" s="177"/>
      <c r="BA990" s="177"/>
      <c r="BB990" s="177"/>
      <c r="BC990" s="177"/>
      <c r="BD990" s="177"/>
      <c r="BE990" s="177"/>
      <c r="BF990" s="177"/>
      <c r="BG990" s="177"/>
      <c r="BH990" s="177"/>
      <c r="BI990" s="177"/>
      <c r="BJ990" s="177"/>
      <c r="BK990" s="177"/>
      <c r="BL990" s="177"/>
      <c r="BM990" s="177"/>
      <c r="BN990" s="177"/>
      <c r="BO990" s="177"/>
      <c r="BP990" s="177"/>
      <c r="BQ990" s="177"/>
      <c r="BR990" s="177"/>
      <c r="BS990" s="177"/>
      <c r="BT990" s="177"/>
      <c r="BU990" s="177"/>
      <c r="BV990" s="177"/>
      <c r="BW990" s="177"/>
      <c r="BX990" s="177"/>
      <c r="BY990" s="177"/>
      <c r="BZ990" s="177"/>
      <c r="CA990" s="177"/>
    </row>
    <row r="991" spans="1:79" ht="20.100000000000001" customHeight="1">
      <c r="A991" s="291" t="str">
        <f>IF(resultats_francais!A991="","",resultats_francais!A991)</f>
        <v/>
      </c>
      <c r="B991" s="121"/>
      <c r="C991" s="122"/>
      <c r="D991" s="123"/>
      <c r="E991" s="121"/>
      <c r="F991" s="122"/>
      <c r="G991" s="122"/>
      <c r="H991" s="124"/>
      <c r="I991" s="240"/>
      <c r="J991" s="121"/>
      <c r="K991" s="122"/>
      <c r="L991" s="124"/>
      <c r="M991" s="121"/>
      <c r="N991" s="122"/>
      <c r="O991" s="122"/>
      <c r="P991" s="122"/>
      <c r="Q991" s="122"/>
      <c r="R991" s="124"/>
      <c r="S991" s="121"/>
      <c r="T991" s="124"/>
      <c r="U991" s="121"/>
      <c r="V991" s="122"/>
      <c r="W991" s="122"/>
      <c r="X991" s="124"/>
      <c r="Y991" s="121"/>
      <c r="Z991" s="122"/>
      <c r="AA991" s="124"/>
      <c r="AB991" s="121"/>
      <c r="AC991" s="122"/>
      <c r="AD991" s="124"/>
      <c r="AE991" s="328" t="str">
        <f t="shared" si="135"/>
        <v/>
      </c>
      <c r="AF991" s="328" t="str">
        <f t="shared" si="136"/>
        <v/>
      </c>
      <c r="AG991" s="328" t="str">
        <f t="shared" si="137"/>
        <v/>
      </c>
      <c r="AH991" s="328" t="str">
        <f t="shared" si="138"/>
        <v/>
      </c>
      <c r="AI991" s="328" t="str">
        <f t="shared" si="139"/>
        <v/>
      </c>
      <c r="AJ991" s="328" t="str">
        <f t="shared" si="140"/>
        <v/>
      </c>
      <c r="AK991" s="328" t="str">
        <f t="shared" si="141"/>
        <v/>
      </c>
      <c r="AL991" s="328" t="str">
        <f t="shared" si="142"/>
        <v/>
      </c>
      <c r="AM991" s="328" t="str">
        <f t="shared" si="143"/>
        <v/>
      </c>
      <c r="AN991" s="177"/>
      <c r="AO991" s="177"/>
      <c r="AP991" s="177"/>
      <c r="AQ991" s="177"/>
      <c r="AR991" s="177"/>
      <c r="AS991" s="177"/>
      <c r="AT991" s="177"/>
      <c r="AU991" s="177"/>
      <c r="AV991" s="177"/>
      <c r="AW991" s="177"/>
      <c r="AX991" s="177"/>
      <c r="AY991" s="177"/>
      <c r="AZ991" s="177"/>
      <c r="BA991" s="177"/>
      <c r="BB991" s="177"/>
      <c r="BC991" s="177"/>
      <c r="BD991" s="177"/>
      <c r="BE991" s="177"/>
      <c r="BF991" s="177"/>
      <c r="BG991" s="177"/>
      <c r="BH991" s="177"/>
      <c r="BI991" s="177"/>
      <c r="BJ991" s="177"/>
      <c r="BK991" s="177"/>
      <c r="BL991" s="177"/>
      <c r="BM991" s="177"/>
      <c r="BN991" s="177"/>
      <c r="BO991" s="177"/>
      <c r="BP991" s="177"/>
      <c r="BQ991" s="177"/>
      <c r="BR991" s="177"/>
      <c r="BS991" s="177"/>
      <c r="BT991" s="177"/>
      <c r="BU991" s="177"/>
      <c r="BV991" s="177"/>
      <c r="BW991" s="177"/>
      <c r="BX991" s="177"/>
      <c r="BY991" s="177"/>
      <c r="BZ991" s="177"/>
      <c r="CA991" s="177"/>
    </row>
    <row r="992" spans="1:79" ht="20.100000000000001" customHeight="1">
      <c r="A992" s="291" t="str">
        <f>IF(resultats_francais!A992="","",resultats_francais!A992)</f>
        <v/>
      </c>
      <c r="B992" s="121"/>
      <c r="C992" s="122"/>
      <c r="D992" s="123"/>
      <c r="E992" s="121"/>
      <c r="F992" s="122"/>
      <c r="G992" s="122"/>
      <c r="H992" s="124"/>
      <c r="I992" s="240"/>
      <c r="J992" s="121"/>
      <c r="K992" s="122"/>
      <c r="L992" s="124"/>
      <c r="M992" s="121"/>
      <c r="N992" s="122"/>
      <c r="O992" s="122"/>
      <c r="P992" s="122"/>
      <c r="Q992" s="122"/>
      <c r="R992" s="124"/>
      <c r="S992" s="121"/>
      <c r="T992" s="124"/>
      <c r="U992" s="121"/>
      <c r="V992" s="122"/>
      <c r="W992" s="122"/>
      <c r="X992" s="124"/>
      <c r="Y992" s="121"/>
      <c r="Z992" s="122"/>
      <c r="AA992" s="124"/>
      <c r="AB992" s="121"/>
      <c r="AC992" s="122"/>
      <c r="AD992" s="124"/>
      <c r="AE992" s="328" t="str">
        <f t="shared" si="135"/>
        <v/>
      </c>
      <c r="AF992" s="328" t="str">
        <f t="shared" si="136"/>
        <v/>
      </c>
      <c r="AG992" s="328" t="str">
        <f t="shared" si="137"/>
        <v/>
      </c>
      <c r="AH992" s="328" t="str">
        <f t="shared" si="138"/>
        <v/>
      </c>
      <c r="AI992" s="328" t="str">
        <f t="shared" si="139"/>
        <v/>
      </c>
      <c r="AJ992" s="328" t="str">
        <f t="shared" si="140"/>
        <v/>
      </c>
      <c r="AK992" s="328" t="str">
        <f t="shared" si="141"/>
        <v/>
      </c>
      <c r="AL992" s="328" t="str">
        <f t="shared" si="142"/>
        <v/>
      </c>
      <c r="AM992" s="328" t="str">
        <f t="shared" si="143"/>
        <v/>
      </c>
      <c r="AN992" s="177"/>
      <c r="AO992" s="177"/>
      <c r="AP992" s="177"/>
      <c r="AQ992" s="177"/>
      <c r="AR992" s="177"/>
      <c r="AS992" s="177"/>
      <c r="AT992" s="177"/>
      <c r="AU992" s="177"/>
      <c r="AV992" s="177"/>
      <c r="AW992" s="177"/>
      <c r="AX992" s="177"/>
      <c r="AY992" s="177"/>
      <c r="AZ992" s="177"/>
      <c r="BA992" s="177"/>
      <c r="BB992" s="177"/>
      <c r="BC992" s="177"/>
      <c r="BD992" s="177"/>
      <c r="BE992" s="177"/>
      <c r="BF992" s="177"/>
      <c r="BG992" s="177"/>
      <c r="BH992" s="177"/>
      <c r="BI992" s="177"/>
      <c r="BJ992" s="177"/>
      <c r="BK992" s="177"/>
      <c r="BL992" s="177"/>
      <c r="BM992" s="177"/>
      <c r="BN992" s="177"/>
      <c r="BO992" s="177"/>
      <c r="BP992" s="177"/>
      <c r="BQ992" s="177"/>
      <c r="BR992" s="177"/>
      <c r="BS992" s="177"/>
      <c r="BT992" s="177"/>
      <c r="BU992" s="177"/>
      <c r="BV992" s="177"/>
      <c r="BW992" s="177"/>
      <c r="BX992" s="177"/>
      <c r="BY992" s="177"/>
      <c r="BZ992" s="177"/>
      <c r="CA992" s="177"/>
    </row>
    <row r="993" spans="1:79" ht="20.100000000000001" customHeight="1">
      <c r="A993" s="291" t="str">
        <f>IF(resultats_francais!A993="","",resultats_francais!A993)</f>
        <v/>
      </c>
      <c r="B993" s="121"/>
      <c r="C993" s="122"/>
      <c r="D993" s="123"/>
      <c r="E993" s="121"/>
      <c r="F993" s="122"/>
      <c r="G993" s="122"/>
      <c r="H993" s="124"/>
      <c r="I993" s="240"/>
      <c r="J993" s="121"/>
      <c r="K993" s="122"/>
      <c r="L993" s="124"/>
      <c r="M993" s="121"/>
      <c r="N993" s="122"/>
      <c r="O993" s="122"/>
      <c r="P993" s="122"/>
      <c r="Q993" s="122"/>
      <c r="R993" s="124"/>
      <c r="S993" s="121"/>
      <c r="T993" s="124"/>
      <c r="U993" s="121"/>
      <c r="V993" s="122"/>
      <c r="W993" s="122"/>
      <c r="X993" s="124"/>
      <c r="Y993" s="121"/>
      <c r="Z993" s="122"/>
      <c r="AA993" s="124"/>
      <c r="AB993" s="121"/>
      <c r="AC993" s="122"/>
      <c r="AD993" s="124"/>
      <c r="AE993" s="328" t="str">
        <f t="shared" si="135"/>
        <v/>
      </c>
      <c r="AF993" s="328" t="str">
        <f t="shared" si="136"/>
        <v/>
      </c>
      <c r="AG993" s="328" t="str">
        <f t="shared" si="137"/>
        <v/>
      </c>
      <c r="AH993" s="328" t="str">
        <f t="shared" si="138"/>
        <v/>
      </c>
      <c r="AI993" s="328" t="str">
        <f t="shared" si="139"/>
        <v/>
      </c>
      <c r="AJ993" s="328" t="str">
        <f t="shared" si="140"/>
        <v/>
      </c>
      <c r="AK993" s="328" t="str">
        <f t="shared" si="141"/>
        <v/>
      </c>
      <c r="AL993" s="328" t="str">
        <f t="shared" si="142"/>
        <v/>
      </c>
      <c r="AM993" s="328" t="str">
        <f t="shared" si="143"/>
        <v/>
      </c>
      <c r="AN993" s="177"/>
      <c r="AO993" s="177"/>
      <c r="AP993" s="177"/>
      <c r="AQ993" s="177"/>
      <c r="AR993" s="177"/>
      <c r="AS993" s="177"/>
      <c r="AT993" s="177"/>
      <c r="AU993" s="177"/>
      <c r="AV993" s="177"/>
      <c r="AW993" s="177"/>
      <c r="AX993" s="177"/>
      <c r="AY993" s="177"/>
      <c r="AZ993" s="177"/>
      <c r="BA993" s="177"/>
      <c r="BB993" s="177"/>
      <c r="BC993" s="177"/>
      <c r="BD993" s="177"/>
      <c r="BE993" s="177"/>
      <c r="BF993" s="177"/>
      <c r="BG993" s="177"/>
      <c r="BH993" s="177"/>
      <c r="BI993" s="177"/>
      <c r="BJ993" s="177"/>
      <c r="BK993" s="177"/>
      <c r="BL993" s="177"/>
      <c r="BM993" s="177"/>
      <c r="BN993" s="177"/>
      <c r="BO993" s="177"/>
      <c r="BP993" s="177"/>
      <c r="BQ993" s="177"/>
      <c r="BR993" s="177"/>
      <c r="BS993" s="177"/>
      <c r="BT993" s="177"/>
      <c r="BU993" s="177"/>
      <c r="BV993" s="177"/>
      <c r="BW993" s="177"/>
      <c r="BX993" s="177"/>
      <c r="BY993" s="177"/>
      <c r="BZ993" s="177"/>
      <c r="CA993" s="177"/>
    </row>
    <row r="994" spans="1:79" ht="20.100000000000001" customHeight="1">
      <c r="A994" s="291" t="str">
        <f>IF(resultats_francais!A994="","",resultats_francais!A994)</f>
        <v/>
      </c>
      <c r="B994" s="121"/>
      <c r="C994" s="122"/>
      <c r="D994" s="123"/>
      <c r="E994" s="121"/>
      <c r="F994" s="122"/>
      <c r="G994" s="122"/>
      <c r="H994" s="124"/>
      <c r="I994" s="240"/>
      <c r="J994" s="121"/>
      <c r="K994" s="122"/>
      <c r="L994" s="124"/>
      <c r="M994" s="121"/>
      <c r="N994" s="122"/>
      <c r="O994" s="122"/>
      <c r="P994" s="122"/>
      <c r="Q994" s="122"/>
      <c r="R994" s="124"/>
      <c r="S994" s="121"/>
      <c r="T994" s="124"/>
      <c r="U994" s="121"/>
      <c r="V994" s="122"/>
      <c r="W994" s="122"/>
      <c r="X994" s="124"/>
      <c r="Y994" s="121"/>
      <c r="Z994" s="122"/>
      <c r="AA994" s="124"/>
      <c r="AB994" s="121"/>
      <c r="AC994" s="122"/>
      <c r="AD994" s="124"/>
      <c r="AE994" s="328" t="str">
        <f t="shared" si="135"/>
        <v/>
      </c>
      <c r="AF994" s="328" t="str">
        <f t="shared" si="136"/>
        <v/>
      </c>
      <c r="AG994" s="328" t="str">
        <f t="shared" si="137"/>
        <v/>
      </c>
      <c r="AH994" s="328" t="str">
        <f t="shared" si="138"/>
        <v/>
      </c>
      <c r="AI994" s="328" t="str">
        <f t="shared" si="139"/>
        <v/>
      </c>
      <c r="AJ994" s="328" t="str">
        <f t="shared" si="140"/>
        <v/>
      </c>
      <c r="AK994" s="328" t="str">
        <f t="shared" si="141"/>
        <v/>
      </c>
      <c r="AL994" s="328" t="str">
        <f t="shared" si="142"/>
        <v/>
      </c>
      <c r="AM994" s="328" t="str">
        <f t="shared" si="143"/>
        <v/>
      </c>
      <c r="AN994" s="177"/>
      <c r="AO994" s="177"/>
      <c r="AP994" s="177"/>
      <c r="AQ994" s="177"/>
      <c r="AR994" s="177"/>
      <c r="AS994" s="177"/>
      <c r="AT994" s="177"/>
      <c r="AU994" s="177"/>
      <c r="AV994" s="177"/>
      <c r="AW994" s="177"/>
      <c r="AX994" s="177"/>
      <c r="AY994" s="177"/>
      <c r="AZ994" s="177"/>
      <c r="BA994" s="177"/>
      <c r="BB994" s="177"/>
      <c r="BC994" s="177"/>
      <c r="BD994" s="177"/>
      <c r="BE994" s="177"/>
      <c r="BF994" s="177"/>
      <c r="BG994" s="177"/>
      <c r="BH994" s="177"/>
      <c r="BI994" s="177"/>
      <c r="BJ994" s="177"/>
      <c r="BK994" s="177"/>
      <c r="BL994" s="177"/>
      <c r="BM994" s="177"/>
      <c r="BN994" s="177"/>
      <c r="BO994" s="177"/>
      <c r="BP994" s="177"/>
      <c r="BQ994" s="177"/>
      <c r="BR994" s="177"/>
      <c r="BS994" s="177"/>
      <c r="BT994" s="177"/>
      <c r="BU994" s="177"/>
      <c r="BV994" s="177"/>
      <c r="BW994" s="177"/>
      <c r="BX994" s="177"/>
      <c r="BY994" s="177"/>
      <c r="BZ994" s="177"/>
      <c r="CA994" s="177"/>
    </row>
    <row r="995" spans="1:79" ht="20.100000000000001" customHeight="1">
      <c r="A995" s="291" t="str">
        <f>IF(resultats_francais!A995="","",resultats_francais!A995)</f>
        <v/>
      </c>
      <c r="B995" s="205"/>
      <c r="C995" s="206"/>
      <c r="D995" s="207"/>
      <c r="E995" s="205"/>
      <c r="F995" s="206"/>
      <c r="G995" s="206"/>
      <c r="H995" s="208"/>
      <c r="I995" s="242"/>
      <c r="J995" s="205"/>
      <c r="K995" s="206"/>
      <c r="L995" s="208"/>
      <c r="M995" s="205"/>
      <c r="N995" s="206"/>
      <c r="O995" s="206"/>
      <c r="P995" s="206"/>
      <c r="Q995" s="206"/>
      <c r="R995" s="208"/>
      <c r="S995" s="205"/>
      <c r="T995" s="208"/>
      <c r="U995" s="205"/>
      <c r="V995" s="122"/>
      <c r="W995" s="122"/>
      <c r="X995" s="124"/>
      <c r="Y995" s="121"/>
      <c r="Z995" s="122"/>
      <c r="AA995" s="124"/>
      <c r="AB995" s="121"/>
      <c r="AC995" s="122"/>
      <c r="AD995" s="124"/>
      <c r="AE995" s="328" t="str">
        <f t="shared" si="135"/>
        <v/>
      </c>
      <c r="AF995" s="328" t="str">
        <f t="shared" si="136"/>
        <v/>
      </c>
      <c r="AG995" s="328" t="str">
        <f t="shared" si="137"/>
        <v/>
      </c>
      <c r="AH995" s="328" t="str">
        <f t="shared" si="138"/>
        <v/>
      </c>
      <c r="AI995" s="328" t="str">
        <f t="shared" si="139"/>
        <v/>
      </c>
      <c r="AJ995" s="328" t="str">
        <f t="shared" si="140"/>
        <v/>
      </c>
      <c r="AK995" s="328" t="str">
        <f t="shared" si="141"/>
        <v/>
      </c>
      <c r="AL995" s="328" t="str">
        <f t="shared" si="142"/>
        <v/>
      </c>
      <c r="AM995" s="328" t="str">
        <f t="shared" si="143"/>
        <v/>
      </c>
      <c r="AN995" s="222"/>
      <c r="AO995" s="222"/>
      <c r="AP995" s="222"/>
      <c r="AQ995" s="222"/>
      <c r="AR995" s="222"/>
      <c r="AS995" s="222"/>
      <c r="AT995" s="222"/>
      <c r="AU995" s="222"/>
      <c r="AV995" s="222"/>
      <c r="AW995" s="222"/>
      <c r="AX995" s="222"/>
      <c r="AY995" s="222"/>
      <c r="AZ995" s="222"/>
      <c r="BA995" s="222"/>
      <c r="BB995" s="222"/>
      <c r="BC995" s="222"/>
      <c r="BD995" s="222"/>
      <c r="BE995" s="222"/>
      <c r="BF995" s="222"/>
      <c r="BG995" s="222"/>
      <c r="BH995" s="222"/>
      <c r="BI995" s="222"/>
      <c r="BJ995" s="222"/>
      <c r="BK995" s="222"/>
      <c r="BL995" s="222"/>
      <c r="BM995" s="222"/>
      <c r="BN995" s="222"/>
      <c r="BO995" s="222"/>
      <c r="BP995" s="222"/>
      <c r="BQ995" s="222"/>
      <c r="BR995" s="222"/>
      <c r="BS995" s="222"/>
      <c r="BT995" s="222"/>
      <c r="BU995" s="222"/>
      <c r="BV995" s="222"/>
      <c r="BW995" s="222"/>
      <c r="BX995" s="222"/>
      <c r="BY995" s="222"/>
      <c r="BZ995" s="222"/>
      <c r="CA995" s="222"/>
    </row>
    <row r="996" spans="1:79" ht="20.100000000000001" customHeight="1">
      <c r="A996" s="291" t="str">
        <f>IF(resultats_francais!A996="","",resultats_francais!A996)</f>
        <v/>
      </c>
      <c r="B996" s="205"/>
      <c r="C996" s="206"/>
      <c r="D996" s="207"/>
      <c r="E996" s="205"/>
      <c r="F996" s="206"/>
      <c r="G996" s="206"/>
      <c r="H996" s="208"/>
      <c r="I996" s="242"/>
      <c r="J996" s="205"/>
      <c r="K996" s="206"/>
      <c r="L996" s="208"/>
      <c r="M996" s="205"/>
      <c r="N996" s="206"/>
      <c r="O996" s="206"/>
      <c r="P996" s="206"/>
      <c r="Q996" s="206"/>
      <c r="R996" s="208"/>
      <c r="S996" s="205"/>
      <c r="T996" s="208"/>
      <c r="U996" s="205"/>
      <c r="V996" s="122"/>
      <c r="W996" s="122"/>
      <c r="X996" s="124"/>
      <c r="Y996" s="121"/>
      <c r="Z996" s="122"/>
      <c r="AA996" s="124"/>
      <c r="AB996" s="121"/>
      <c r="AC996" s="122"/>
      <c r="AD996" s="124"/>
      <c r="AE996" s="328" t="str">
        <f t="shared" si="135"/>
        <v/>
      </c>
      <c r="AF996" s="328" t="str">
        <f t="shared" si="136"/>
        <v/>
      </c>
      <c r="AG996" s="328" t="str">
        <f t="shared" si="137"/>
        <v/>
      </c>
      <c r="AH996" s="328" t="str">
        <f t="shared" si="138"/>
        <v/>
      </c>
      <c r="AI996" s="328" t="str">
        <f t="shared" si="139"/>
        <v/>
      </c>
      <c r="AJ996" s="328" t="str">
        <f t="shared" si="140"/>
        <v/>
      </c>
      <c r="AK996" s="328" t="str">
        <f t="shared" si="141"/>
        <v/>
      </c>
      <c r="AL996" s="328" t="str">
        <f t="shared" si="142"/>
        <v/>
      </c>
      <c r="AM996" s="328" t="str">
        <f t="shared" si="143"/>
        <v/>
      </c>
      <c r="AN996" s="222"/>
      <c r="AO996" s="222"/>
      <c r="AP996" s="222"/>
      <c r="AQ996" s="222"/>
      <c r="AR996" s="222"/>
      <c r="AS996" s="222"/>
      <c r="AT996" s="222"/>
      <c r="AU996" s="222"/>
      <c r="AV996" s="222"/>
      <c r="AW996" s="222"/>
      <c r="AX996" s="222"/>
      <c r="AY996" s="222"/>
      <c r="AZ996" s="222"/>
      <c r="BA996" s="222"/>
      <c r="BB996" s="222"/>
      <c r="BC996" s="222"/>
      <c r="BD996" s="222"/>
      <c r="BE996" s="222"/>
      <c r="BF996" s="222"/>
      <c r="BG996" s="222"/>
      <c r="BH996" s="222"/>
      <c r="BI996" s="222"/>
      <c r="BJ996" s="222"/>
      <c r="BK996" s="222"/>
      <c r="BL996" s="222"/>
      <c r="BM996" s="222"/>
      <c r="BN996" s="222"/>
      <c r="BO996" s="222"/>
      <c r="BP996" s="222"/>
      <c r="BQ996" s="222"/>
      <c r="BR996" s="222"/>
      <c r="BS996" s="222"/>
      <c r="BT996" s="222"/>
      <c r="BU996" s="222"/>
      <c r="BV996" s="222"/>
      <c r="BW996" s="222"/>
      <c r="BX996" s="222"/>
      <c r="BY996" s="222"/>
      <c r="BZ996" s="222"/>
      <c r="CA996" s="222"/>
    </row>
    <row r="997" spans="1:79" ht="20.100000000000001" customHeight="1">
      <c r="A997" s="291" t="str">
        <f>IF(resultats_francais!A997="","",resultats_francais!A997)</f>
        <v/>
      </c>
      <c r="B997" s="121"/>
      <c r="C997" s="122"/>
      <c r="D997" s="123"/>
      <c r="E997" s="121"/>
      <c r="F997" s="122"/>
      <c r="G997" s="122"/>
      <c r="H997" s="124"/>
      <c r="I997" s="240"/>
      <c r="J997" s="121"/>
      <c r="K997" s="122"/>
      <c r="L997" s="124"/>
      <c r="M997" s="121"/>
      <c r="N997" s="122"/>
      <c r="O997" s="122"/>
      <c r="P997" s="122"/>
      <c r="Q997" s="122"/>
      <c r="R997" s="124"/>
      <c r="S997" s="121"/>
      <c r="T997" s="124"/>
      <c r="U997" s="121"/>
      <c r="V997" s="122"/>
      <c r="W997" s="122"/>
      <c r="X997" s="124"/>
      <c r="Y997" s="121"/>
      <c r="Z997" s="122"/>
      <c r="AA997" s="124"/>
      <c r="AB997" s="121"/>
      <c r="AC997" s="122"/>
      <c r="AD997" s="124"/>
      <c r="AE997" s="328" t="str">
        <f t="shared" si="135"/>
        <v/>
      </c>
      <c r="AF997" s="328" t="str">
        <f t="shared" si="136"/>
        <v/>
      </c>
      <c r="AG997" s="328" t="str">
        <f t="shared" si="137"/>
        <v/>
      </c>
      <c r="AH997" s="328" t="str">
        <f t="shared" si="138"/>
        <v/>
      </c>
      <c r="AI997" s="328" t="str">
        <f t="shared" si="139"/>
        <v/>
      </c>
      <c r="AJ997" s="328" t="str">
        <f t="shared" si="140"/>
        <v/>
      </c>
      <c r="AK997" s="328" t="str">
        <f t="shared" si="141"/>
        <v/>
      </c>
      <c r="AL997" s="328" t="str">
        <f t="shared" si="142"/>
        <v/>
      </c>
      <c r="AM997" s="328" t="str">
        <f t="shared" si="143"/>
        <v/>
      </c>
      <c r="AN997" s="177"/>
      <c r="AO997" s="177"/>
      <c r="AP997" s="177"/>
      <c r="AQ997" s="177"/>
      <c r="AR997" s="177"/>
      <c r="AS997" s="177"/>
      <c r="AT997" s="177"/>
      <c r="AU997" s="177"/>
      <c r="AV997" s="177"/>
      <c r="AW997" s="177"/>
      <c r="AX997" s="177"/>
      <c r="AY997" s="177"/>
      <c r="AZ997" s="177"/>
      <c r="BA997" s="177"/>
      <c r="BB997" s="177"/>
      <c r="BC997" s="177"/>
      <c r="BD997" s="177"/>
      <c r="BE997" s="177"/>
      <c r="BF997" s="177"/>
      <c r="BG997" s="177"/>
      <c r="BH997" s="177"/>
      <c r="BI997" s="177"/>
      <c r="BJ997" s="177"/>
      <c r="BK997" s="177"/>
      <c r="BL997" s="177"/>
      <c r="BM997" s="177"/>
      <c r="BN997" s="177"/>
      <c r="BO997" s="177"/>
      <c r="BP997" s="177"/>
      <c r="BQ997" s="177"/>
      <c r="BR997" s="177"/>
      <c r="BS997" s="177"/>
      <c r="BT997" s="177"/>
      <c r="BU997" s="177"/>
      <c r="BV997" s="177"/>
      <c r="BW997" s="177"/>
      <c r="BX997" s="177"/>
      <c r="BY997" s="177"/>
      <c r="BZ997" s="177"/>
      <c r="CA997" s="177"/>
    </row>
    <row r="998" spans="1:79" ht="20.100000000000001" customHeight="1">
      <c r="A998" s="291" t="str">
        <f>IF(resultats_francais!A998="","",resultats_francais!A998)</f>
        <v/>
      </c>
      <c r="B998" s="121"/>
      <c r="C998" s="122"/>
      <c r="D998" s="123"/>
      <c r="E998" s="121"/>
      <c r="F998" s="122"/>
      <c r="G998" s="122"/>
      <c r="H998" s="124"/>
      <c r="I998" s="240"/>
      <c r="J998" s="121"/>
      <c r="K998" s="122"/>
      <c r="L998" s="124"/>
      <c r="M998" s="121"/>
      <c r="N998" s="122"/>
      <c r="O998" s="122"/>
      <c r="P998" s="122"/>
      <c r="Q998" s="122"/>
      <c r="R998" s="124"/>
      <c r="S998" s="121"/>
      <c r="T998" s="124"/>
      <c r="U998" s="121"/>
      <c r="V998" s="122"/>
      <c r="W998" s="122"/>
      <c r="X998" s="124"/>
      <c r="Y998" s="121"/>
      <c r="Z998" s="122"/>
      <c r="AA998" s="124"/>
      <c r="AB998" s="121"/>
      <c r="AC998" s="122"/>
      <c r="AD998" s="124"/>
      <c r="AE998" s="328" t="str">
        <f t="shared" si="135"/>
        <v/>
      </c>
      <c r="AF998" s="328" t="str">
        <f t="shared" si="136"/>
        <v/>
      </c>
      <c r="AG998" s="328" t="str">
        <f t="shared" si="137"/>
        <v/>
      </c>
      <c r="AH998" s="328" t="str">
        <f t="shared" si="138"/>
        <v/>
      </c>
      <c r="AI998" s="328" t="str">
        <f t="shared" si="139"/>
        <v/>
      </c>
      <c r="AJ998" s="328" t="str">
        <f t="shared" si="140"/>
        <v/>
      </c>
      <c r="AK998" s="328" t="str">
        <f t="shared" si="141"/>
        <v/>
      </c>
      <c r="AL998" s="328" t="str">
        <f t="shared" si="142"/>
        <v/>
      </c>
      <c r="AM998" s="328" t="str">
        <f t="shared" si="143"/>
        <v/>
      </c>
      <c r="AN998" s="177"/>
      <c r="AO998" s="177"/>
      <c r="AP998" s="177"/>
      <c r="AQ998" s="177"/>
      <c r="AR998" s="177"/>
      <c r="AS998" s="177"/>
      <c r="AT998" s="177"/>
      <c r="AU998" s="177"/>
      <c r="AV998" s="177"/>
      <c r="AW998" s="177"/>
      <c r="AX998" s="177"/>
      <c r="AY998" s="177"/>
      <c r="AZ998" s="177"/>
      <c r="BA998" s="177"/>
      <c r="BB998" s="177"/>
      <c r="BC998" s="177"/>
      <c r="BD998" s="177"/>
      <c r="BE998" s="177"/>
      <c r="BF998" s="177"/>
      <c r="BG998" s="177"/>
      <c r="BH998" s="177"/>
      <c r="BI998" s="177"/>
      <c r="BJ998" s="177"/>
      <c r="BK998" s="177"/>
      <c r="BL998" s="177"/>
      <c r="BM998" s="177"/>
      <c r="BN998" s="177"/>
      <c r="BO998" s="177"/>
      <c r="BP998" s="177"/>
      <c r="BQ998" s="177"/>
      <c r="BR998" s="177"/>
      <c r="BS998" s="177"/>
      <c r="BT998" s="177"/>
      <c r="BU998" s="177"/>
      <c r="BV998" s="177"/>
      <c r="BW998" s="177"/>
      <c r="BX998" s="177"/>
      <c r="BY998" s="177"/>
      <c r="BZ998" s="177"/>
      <c r="CA998" s="177"/>
    </row>
    <row r="999" spans="1:79" ht="20.100000000000001" customHeight="1">
      <c r="A999" s="291" t="str">
        <f>IF(resultats_francais!A999="","",resultats_francais!A999)</f>
        <v/>
      </c>
      <c r="B999" s="121"/>
      <c r="C999" s="122"/>
      <c r="D999" s="123"/>
      <c r="E999" s="121"/>
      <c r="F999" s="122"/>
      <c r="G999" s="122"/>
      <c r="H999" s="124"/>
      <c r="I999" s="240"/>
      <c r="J999" s="121"/>
      <c r="K999" s="122"/>
      <c r="L999" s="124"/>
      <c r="M999" s="121"/>
      <c r="N999" s="122"/>
      <c r="O999" s="122"/>
      <c r="P999" s="122"/>
      <c r="Q999" s="122"/>
      <c r="R999" s="124"/>
      <c r="S999" s="121"/>
      <c r="T999" s="124"/>
      <c r="U999" s="121"/>
      <c r="V999" s="122"/>
      <c r="W999" s="122"/>
      <c r="X999" s="124"/>
      <c r="Y999" s="121"/>
      <c r="Z999" s="122"/>
      <c r="AA999" s="124"/>
      <c r="AB999" s="121"/>
      <c r="AC999" s="122"/>
      <c r="AD999" s="124"/>
      <c r="AE999" s="328" t="str">
        <f t="shared" si="135"/>
        <v/>
      </c>
      <c r="AF999" s="328" t="str">
        <f t="shared" si="136"/>
        <v/>
      </c>
      <c r="AG999" s="328" t="str">
        <f t="shared" si="137"/>
        <v/>
      </c>
      <c r="AH999" s="328" t="str">
        <f t="shared" si="138"/>
        <v/>
      </c>
      <c r="AI999" s="328" t="str">
        <f t="shared" si="139"/>
        <v/>
      </c>
      <c r="AJ999" s="328" t="str">
        <f t="shared" si="140"/>
        <v/>
      </c>
      <c r="AK999" s="328" t="str">
        <f t="shared" si="141"/>
        <v/>
      </c>
      <c r="AL999" s="328" t="str">
        <f t="shared" si="142"/>
        <v/>
      </c>
      <c r="AM999" s="328" t="str">
        <f t="shared" si="143"/>
        <v/>
      </c>
      <c r="AN999" s="177"/>
      <c r="AO999" s="177"/>
      <c r="AP999" s="177"/>
      <c r="AQ999" s="177"/>
      <c r="AR999" s="177"/>
      <c r="AS999" s="177"/>
      <c r="AT999" s="177"/>
      <c r="AU999" s="177"/>
      <c r="AV999" s="177"/>
      <c r="AW999" s="177"/>
      <c r="AX999" s="177"/>
      <c r="AY999" s="177"/>
      <c r="AZ999" s="177"/>
      <c r="BA999" s="177"/>
      <c r="BB999" s="177"/>
      <c r="BC999" s="177"/>
      <c r="BD999" s="177"/>
      <c r="BE999" s="177"/>
      <c r="BF999" s="177"/>
      <c r="BG999" s="177"/>
      <c r="BH999" s="177"/>
      <c r="BI999" s="177"/>
      <c r="BJ999" s="177"/>
      <c r="BK999" s="177"/>
      <c r="BL999" s="177"/>
      <c r="BM999" s="177"/>
      <c r="BN999" s="177"/>
      <c r="BO999" s="177"/>
      <c r="BP999" s="177"/>
      <c r="BQ999" s="177"/>
      <c r="BR999" s="177"/>
      <c r="BS999" s="177"/>
      <c r="BT999" s="177"/>
      <c r="BU999" s="177"/>
      <c r="BV999" s="177"/>
      <c r="BW999" s="177"/>
      <c r="BX999" s="177"/>
      <c r="BY999" s="177"/>
      <c r="BZ999" s="177"/>
      <c r="CA999" s="177"/>
    </row>
    <row r="1000" spans="1:79" ht="20.100000000000001" customHeight="1">
      <c r="A1000" s="291" t="str">
        <f>IF(resultats_francais!A1000="","",resultats_francais!A1000)</f>
        <v/>
      </c>
      <c r="B1000" s="121"/>
      <c r="C1000" s="122"/>
      <c r="D1000" s="123"/>
      <c r="E1000" s="121"/>
      <c r="F1000" s="122"/>
      <c r="G1000" s="122"/>
      <c r="H1000" s="124"/>
      <c r="I1000" s="240"/>
      <c r="J1000" s="121"/>
      <c r="K1000" s="122"/>
      <c r="L1000" s="124"/>
      <c r="M1000" s="121"/>
      <c r="N1000" s="122"/>
      <c r="O1000" s="122"/>
      <c r="P1000" s="122"/>
      <c r="Q1000" s="122"/>
      <c r="R1000" s="124"/>
      <c r="S1000" s="121"/>
      <c r="T1000" s="124"/>
      <c r="U1000" s="121"/>
      <c r="V1000" s="122"/>
      <c r="W1000" s="122"/>
      <c r="X1000" s="124"/>
      <c r="Y1000" s="121"/>
      <c r="Z1000" s="122"/>
      <c r="AA1000" s="124"/>
      <c r="AB1000" s="121"/>
      <c r="AC1000" s="122"/>
      <c r="AD1000" s="124"/>
      <c r="AE1000" s="328" t="str">
        <f t="shared" si="135"/>
        <v/>
      </c>
      <c r="AF1000" s="328" t="str">
        <f t="shared" si="136"/>
        <v/>
      </c>
      <c r="AG1000" s="328" t="str">
        <f t="shared" si="137"/>
        <v/>
      </c>
      <c r="AH1000" s="328" t="str">
        <f t="shared" si="138"/>
        <v/>
      </c>
      <c r="AI1000" s="328" t="str">
        <f t="shared" si="139"/>
        <v/>
      </c>
      <c r="AJ1000" s="328" t="str">
        <f t="shared" si="140"/>
        <v/>
      </c>
      <c r="AK1000" s="328" t="str">
        <f t="shared" si="141"/>
        <v/>
      </c>
      <c r="AL1000" s="328" t="str">
        <f t="shared" si="142"/>
        <v/>
      </c>
      <c r="AM1000" s="328" t="str">
        <f t="shared" si="143"/>
        <v/>
      </c>
      <c r="AN1000" s="177"/>
      <c r="AO1000" s="177"/>
      <c r="AP1000" s="177"/>
      <c r="AQ1000" s="177"/>
      <c r="AR1000" s="177"/>
      <c r="AS1000" s="177"/>
      <c r="AT1000" s="177"/>
      <c r="AU1000" s="177"/>
      <c r="AV1000" s="177"/>
      <c r="AW1000" s="177"/>
      <c r="AX1000" s="177"/>
      <c r="AY1000" s="177"/>
      <c r="AZ1000" s="177"/>
      <c r="BA1000" s="177"/>
      <c r="BB1000" s="177"/>
      <c r="BC1000" s="177"/>
      <c r="BD1000" s="177"/>
      <c r="BE1000" s="177"/>
      <c r="BF1000" s="177"/>
      <c r="BG1000" s="177"/>
      <c r="BH1000" s="177"/>
      <c r="BI1000" s="177"/>
      <c r="BJ1000" s="177"/>
      <c r="BK1000" s="177"/>
      <c r="BL1000" s="177"/>
      <c r="BM1000" s="177"/>
      <c r="BN1000" s="177"/>
      <c r="BO1000" s="177"/>
      <c r="BP1000" s="177"/>
      <c r="BQ1000" s="177"/>
      <c r="BR1000" s="177"/>
      <c r="BS1000" s="177"/>
      <c r="BT1000" s="177"/>
      <c r="BU1000" s="177"/>
      <c r="BV1000" s="177"/>
      <c r="BW1000" s="177"/>
      <c r="BX1000" s="177"/>
      <c r="BY1000" s="177"/>
      <c r="BZ1000" s="177"/>
      <c r="CA1000" s="177"/>
    </row>
    <row r="1001" spans="1:79" ht="20.100000000000001" customHeight="1">
      <c r="A1001" s="291" t="str">
        <f>IF(resultats_francais!A1001="","",resultats_francais!A1001)</f>
        <v/>
      </c>
      <c r="B1001" s="121"/>
      <c r="C1001" s="122"/>
      <c r="D1001" s="123"/>
      <c r="E1001" s="121"/>
      <c r="F1001" s="122"/>
      <c r="G1001" s="122"/>
      <c r="H1001" s="124"/>
      <c r="I1001" s="240"/>
      <c r="J1001" s="121"/>
      <c r="K1001" s="122"/>
      <c r="L1001" s="124"/>
      <c r="M1001" s="121"/>
      <c r="N1001" s="122"/>
      <c r="O1001" s="122"/>
      <c r="P1001" s="122"/>
      <c r="Q1001" s="122"/>
      <c r="R1001" s="124"/>
      <c r="S1001" s="121"/>
      <c r="T1001" s="124"/>
      <c r="U1001" s="121"/>
      <c r="V1001" s="122"/>
      <c r="W1001" s="122"/>
      <c r="X1001" s="124"/>
      <c r="Y1001" s="121"/>
      <c r="Z1001" s="122"/>
      <c r="AA1001" s="124"/>
      <c r="AB1001" s="121"/>
      <c r="AC1001" s="122"/>
      <c r="AD1001" s="124"/>
      <c r="AE1001" s="328" t="str">
        <f t="shared" si="135"/>
        <v/>
      </c>
      <c r="AF1001" s="328" t="str">
        <f t="shared" si="136"/>
        <v/>
      </c>
      <c r="AG1001" s="328" t="str">
        <f t="shared" si="137"/>
        <v/>
      </c>
      <c r="AH1001" s="328" t="str">
        <f t="shared" si="138"/>
        <v/>
      </c>
      <c r="AI1001" s="328" t="str">
        <f t="shared" si="139"/>
        <v/>
      </c>
      <c r="AJ1001" s="328" t="str">
        <f t="shared" si="140"/>
        <v/>
      </c>
      <c r="AK1001" s="328" t="str">
        <f t="shared" si="141"/>
        <v/>
      </c>
      <c r="AL1001" s="328" t="str">
        <f t="shared" si="142"/>
        <v/>
      </c>
      <c r="AM1001" s="328" t="str">
        <f t="shared" si="143"/>
        <v/>
      </c>
      <c r="AN1001" s="177"/>
      <c r="AO1001" s="177"/>
      <c r="AP1001" s="177"/>
      <c r="AQ1001" s="177"/>
      <c r="AR1001" s="177"/>
      <c r="AS1001" s="177"/>
      <c r="AT1001" s="177"/>
      <c r="AU1001" s="177"/>
      <c r="AV1001" s="177"/>
      <c r="AW1001" s="177"/>
      <c r="AX1001" s="177"/>
      <c r="AY1001" s="177"/>
      <c r="AZ1001" s="177"/>
      <c r="BA1001" s="177"/>
      <c r="BB1001" s="177"/>
      <c r="BC1001" s="177"/>
      <c r="BD1001" s="177"/>
      <c r="BE1001" s="177"/>
      <c r="BF1001" s="177"/>
      <c r="BG1001" s="177"/>
      <c r="BH1001" s="177"/>
      <c r="BI1001" s="177"/>
      <c r="BJ1001" s="177"/>
      <c r="BK1001" s="177"/>
      <c r="BL1001" s="177"/>
      <c r="BM1001" s="177"/>
      <c r="BN1001" s="177"/>
      <c r="BO1001" s="177"/>
      <c r="BP1001" s="177"/>
      <c r="BQ1001" s="177"/>
      <c r="BR1001" s="177"/>
      <c r="BS1001" s="177"/>
      <c r="BT1001" s="177"/>
      <c r="BU1001" s="177"/>
      <c r="BV1001" s="177"/>
      <c r="BW1001" s="177"/>
      <c r="BX1001" s="177"/>
      <c r="BY1001" s="177"/>
      <c r="BZ1001" s="177"/>
      <c r="CA1001" s="177"/>
    </row>
    <row r="1002" spans="1:79" ht="20.100000000000001" customHeight="1">
      <c r="A1002" s="291" t="str">
        <f>IF(resultats_francais!A1002="","",resultats_francais!A1002)</f>
        <v/>
      </c>
      <c r="B1002" s="121"/>
      <c r="C1002" s="122"/>
      <c r="D1002" s="123"/>
      <c r="E1002" s="121"/>
      <c r="F1002" s="122"/>
      <c r="G1002" s="122"/>
      <c r="H1002" s="124"/>
      <c r="I1002" s="240"/>
      <c r="J1002" s="121"/>
      <c r="K1002" s="122"/>
      <c r="L1002" s="124"/>
      <c r="M1002" s="121"/>
      <c r="N1002" s="122"/>
      <c r="O1002" s="122"/>
      <c r="P1002" s="122"/>
      <c r="Q1002" s="122"/>
      <c r="R1002" s="124"/>
      <c r="S1002" s="121"/>
      <c r="T1002" s="124"/>
      <c r="U1002" s="121"/>
      <c r="V1002" s="122"/>
      <c r="W1002" s="122"/>
      <c r="X1002" s="124"/>
      <c r="Y1002" s="121"/>
      <c r="Z1002" s="122"/>
      <c r="AA1002" s="124"/>
      <c r="AB1002" s="121"/>
      <c r="AC1002" s="122"/>
      <c r="AD1002" s="124"/>
      <c r="AE1002" s="328" t="str">
        <f t="shared" si="135"/>
        <v/>
      </c>
      <c r="AF1002" s="328" t="str">
        <f t="shared" si="136"/>
        <v/>
      </c>
      <c r="AG1002" s="328" t="str">
        <f t="shared" si="137"/>
        <v/>
      </c>
      <c r="AH1002" s="328" t="str">
        <f t="shared" si="138"/>
        <v/>
      </c>
      <c r="AI1002" s="328" t="str">
        <f t="shared" si="139"/>
        <v/>
      </c>
      <c r="AJ1002" s="328" t="str">
        <f t="shared" si="140"/>
        <v/>
      </c>
      <c r="AK1002" s="328" t="str">
        <f t="shared" si="141"/>
        <v/>
      </c>
      <c r="AL1002" s="328" t="str">
        <f t="shared" si="142"/>
        <v/>
      </c>
      <c r="AM1002" s="328" t="str">
        <f t="shared" si="143"/>
        <v/>
      </c>
      <c r="AN1002" s="177"/>
      <c r="AO1002" s="177"/>
      <c r="AP1002" s="177"/>
      <c r="AQ1002" s="177"/>
      <c r="AR1002" s="177"/>
      <c r="AS1002" s="177"/>
      <c r="AT1002" s="177"/>
      <c r="AU1002" s="177"/>
      <c r="AV1002" s="177"/>
      <c r="AW1002" s="177"/>
      <c r="AX1002" s="177"/>
      <c r="AY1002" s="177"/>
      <c r="AZ1002" s="177"/>
      <c r="BA1002" s="177"/>
      <c r="BB1002" s="177"/>
      <c r="BC1002" s="177"/>
      <c r="BD1002" s="177"/>
      <c r="BE1002" s="177"/>
      <c r="BF1002" s="177"/>
      <c r="BG1002" s="177"/>
      <c r="BH1002" s="177"/>
      <c r="BI1002" s="177"/>
      <c r="BJ1002" s="177"/>
      <c r="BK1002" s="177"/>
      <c r="BL1002" s="177"/>
      <c r="BM1002" s="177"/>
      <c r="BN1002" s="177"/>
      <c r="BO1002" s="177"/>
      <c r="BP1002" s="177"/>
      <c r="BQ1002" s="177"/>
      <c r="BR1002" s="177"/>
      <c r="BS1002" s="177"/>
      <c r="BT1002" s="177"/>
      <c r="BU1002" s="177"/>
      <c r="BV1002" s="177"/>
      <c r="BW1002" s="177"/>
      <c r="BX1002" s="177"/>
      <c r="BY1002" s="177"/>
      <c r="BZ1002" s="177"/>
      <c r="CA1002" s="177"/>
    </row>
    <row r="1003" spans="1:79" ht="20.100000000000001" customHeight="1">
      <c r="A1003" s="291" t="str">
        <f>IF(resultats_francais!A1003="","",resultats_francais!A1003)</f>
        <v/>
      </c>
      <c r="B1003" s="121"/>
      <c r="C1003" s="122"/>
      <c r="D1003" s="123"/>
      <c r="E1003" s="121"/>
      <c r="F1003" s="122"/>
      <c r="G1003" s="122"/>
      <c r="H1003" s="124"/>
      <c r="I1003" s="240"/>
      <c r="J1003" s="121"/>
      <c r="K1003" s="122"/>
      <c r="L1003" s="124"/>
      <c r="M1003" s="121"/>
      <c r="N1003" s="122"/>
      <c r="O1003" s="122"/>
      <c r="P1003" s="122"/>
      <c r="Q1003" s="122"/>
      <c r="R1003" s="124"/>
      <c r="S1003" s="121"/>
      <c r="T1003" s="124"/>
      <c r="U1003" s="121"/>
      <c r="V1003" s="122"/>
      <c r="W1003" s="122"/>
      <c r="X1003" s="124"/>
      <c r="Y1003" s="121"/>
      <c r="Z1003" s="122"/>
      <c r="AA1003" s="124"/>
      <c r="AB1003" s="121"/>
      <c r="AC1003" s="122"/>
      <c r="AD1003" s="124"/>
      <c r="AE1003" s="328" t="str">
        <f t="shared" si="135"/>
        <v/>
      </c>
      <c r="AF1003" s="328" t="str">
        <f t="shared" si="136"/>
        <v/>
      </c>
      <c r="AG1003" s="328" t="str">
        <f t="shared" si="137"/>
        <v/>
      </c>
      <c r="AH1003" s="328" t="str">
        <f t="shared" si="138"/>
        <v/>
      </c>
      <c r="AI1003" s="328" t="str">
        <f t="shared" si="139"/>
        <v/>
      </c>
      <c r="AJ1003" s="328" t="str">
        <f t="shared" si="140"/>
        <v/>
      </c>
      <c r="AK1003" s="328" t="str">
        <f t="shared" si="141"/>
        <v/>
      </c>
      <c r="AL1003" s="328" t="str">
        <f t="shared" si="142"/>
        <v/>
      </c>
      <c r="AM1003" s="328" t="str">
        <f t="shared" si="143"/>
        <v/>
      </c>
      <c r="AN1003" s="177"/>
      <c r="AO1003" s="177"/>
      <c r="AP1003" s="177"/>
      <c r="AQ1003" s="177"/>
      <c r="AR1003" s="177"/>
      <c r="AS1003" s="177"/>
      <c r="AT1003" s="177"/>
      <c r="AU1003" s="177"/>
      <c r="AV1003" s="177"/>
      <c r="AW1003" s="177"/>
      <c r="AX1003" s="177"/>
      <c r="AY1003" s="177"/>
      <c r="AZ1003" s="177"/>
      <c r="BA1003" s="177"/>
      <c r="BB1003" s="177"/>
      <c r="BC1003" s="177"/>
      <c r="BD1003" s="177"/>
      <c r="BE1003" s="177"/>
      <c r="BF1003" s="177"/>
      <c r="BG1003" s="177"/>
      <c r="BH1003" s="177"/>
      <c r="BI1003" s="177"/>
      <c r="BJ1003" s="177"/>
      <c r="BK1003" s="177"/>
      <c r="BL1003" s="177"/>
      <c r="BM1003" s="177"/>
      <c r="BN1003" s="177"/>
      <c r="BO1003" s="177"/>
      <c r="BP1003" s="177"/>
      <c r="BQ1003" s="177"/>
      <c r="BR1003" s="177"/>
      <c r="BS1003" s="177"/>
      <c r="BT1003" s="177"/>
      <c r="BU1003" s="177"/>
      <c r="BV1003" s="177"/>
      <c r="BW1003" s="177"/>
      <c r="BX1003" s="177"/>
      <c r="BY1003" s="177"/>
      <c r="BZ1003" s="177"/>
      <c r="CA1003" s="177"/>
    </row>
    <row r="1004" spans="1:79" ht="20.100000000000001" customHeight="1">
      <c r="A1004" s="291" t="str">
        <f>IF(resultats_francais!A1004="","",resultats_francais!A1004)</f>
        <v/>
      </c>
      <c r="B1004" s="121"/>
      <c r="C1004" s="122"/>
      <c r="D1004" s="123"/>
      <c r="E1004" s="121"/>
      <c r="F1004" s="122"/>
      <c r="G1004" s="122"/>
      <c r="H1004" s="124"/>
      <c r="I1004" s="240"/>
      <c r="J1004" s="121"/>
      <c r="K1004" s="122"/>
      <c r="L1004" s="124"/>
      <c r="M1004" s="121"/>
      <c r="N1004" s="122"/>
      <c r="O1004" s="122"/>
      <c r="P1004" s="122"/>
      <c r="Q1004" s="122"/>
      <c r="R1004" s="124"/>
      <c r="S1004" s="121"/>
      <c r="T1004" s="124"/>
      <c r="U1004" s="121"/>
      <c r="V1004" s="122"/>
      <c r="W1004" s="122"/>
      <c r="X1004" s="124"/>
      <c r="Y1004" s="121"/>
      <c r="Z1004" s="122"/>
      <c r="AA1004" s="124"/>
      <c r="AB1004" s="121"/>
      <c r="AC1004" s="122"/>
      <c r="AD1004" s="124"/>
      <c r="AE1004" s="328" t="str">
        <f t="shared" si="135"/>
        <v/>
      </c>
      <c r="AF1004" s="328" t="str">
        <f t="shared" si="136"/>
        <v/>
      </c>
      <c r="AG1004" s="328" t="str">
        <f t="shared" si="137"/>
        <v/>
      </c>
      <c r="AH1004" s="328" t="str">
        <f t="shared" si="138"/>
        <v/>
      </c>
      <c r="AI1004" s="328" t="str">
        <f t="shared" si="139"/>
        <v/>
      </c>
      <c r="AJ1004" s="328" t="str">
        <f t="shared" si="140"/>
        <v/>
      </c>
      <c r="AK1004" s="328" t="str">
        <f t="shared" si="141"/>
        <v/>
      </c>
      <c r="AL1004" s="328" t="str">
        <f t="shared" si="142"/>
        <v/>
      </c>
      <c r="AM1004" s="328" t="str">
        <f t="shared" si="143"/>
        <v/>
      </c>
      <c r="AN1004" s="177"/>
      <c r="AO1004" s="177"/>
      <c r="AP1004" s="177"/>
      <c r="AQ1004" s="177"/>
      <c r="AR1004" s="177"/>
      <c r="AS1004" s="177"/>
      <c r="AT1004" s="177"/>
      <c r="AU1004" s="177"/>
      <c r="AV1004" s="177"/>
      <c r="AW1004" s="177"/>
      <c r="AX1004" s="177"/>
      <c r="AY1004" s="177"/>
      <c r="AZ1004" s="177"/>
      <c r="BA1004" s="177"/>
      <c r="BB1004" s="177"/>
      <c r="BC1004" s="177"/>
      <c r="BD1004" s="177"/>
      <c r="BE1004" s="177"/>
      <c r="BF1004" s="177"/>
      <c r="BG1004" s="177"/>
      <c r="BH1004" s="177"/>
      <c r="BI1004" s="177"/>
      <c r="BJ1004" s="177"/>
      <c r="BK1004" s="177"/>
      <c r="BL1004" s="177"/>
      <c r="BM1004" s="177"/>
      <c r="BN1004" s="177"/>
      <c r="BO1004" s="177"/>
      <c r="BP1004" s="177"/>
      <c r="BQ1004" s="177"/>
      <c r="BR1004" s="177"/>
      <c r="BS1004" s="177"/>
      <c r="BT1004" s="177"/>
      <c r="BU1004" s="177"/>
      <c r="BV1004" s="177"/>
      <c r="BW1004" s="177"/>
      <c r="BX1004" s="177"/>
      <c r="BY1004" s="177"/>
      <c r="BZ1004" s="177"/>
      <c r="CA1004" s="177"/>
    </row>
    <row r="1005" spans="1:79" ht="20.100000000000001" customHeight="1">
      <c r="A1005" s="201"/>
      <c r="U1005" s="223"/>
      <c r="V1005" s="178"/>
    </row>
    <row r="1006" spans="1:79" ht="20.100000000000001" customHeight="1">
      <c r="A1006" s="201"/>
      <c r="V1006" s="178"/>
    </row>
    <row r="1007" spans="1:79" ht="20.100000000000001" customHeight="1">
      <c r="A1007" s="201"/>
      <c r="V1007" s="178"/>
    </row>
    <row r="1008" spans="1:79" ht="20.100000000000001" customHeight="1">
      <c r="A1008" s="201"/>
      <c r="V1008" s="178"/>
    </row>
    <row r="1009" spans="1:22" ht="20.100000000000001" customHeight="1">
      <c r="A1009" s="201"/>
      <c r="V1009" s="178"/>
    </row>
    <row r="1010" spans="1:22" ht="20.100000000000001" customHeight="1">
      <c r="A1010" s="201"/>
      <c r="V1010" s="178"/>
    </row>
    <row r="1011" spans="1:22" ht="20.100000000000001" customHeight="1">
      <c r="A1011" s="201"/>
      <c r="V1011" s="178"/>
    </row>
    <row r="1012" spans="1:22" ht="20.100000000000001" customHeight="1">
      <c r="A1012" s="201"/>
      <c r="V1012" s="178"/>
    </row>
    <row r="1013" spans="1:22" ht="20.100000000000001" customHeight="1">
      <c r="A1013" s="201"/>
      <c r="V1013" s="178"/>
    </row>
    <row r="1014" spans="1:22" ht="20.100000000000001" customHeight="1">
      <c r="A1014" s="201"/>
      <c r="V1014" s="178"/>
    </row>
    <row r="1015" spans="1:22" ht="20.100000000000001" customHeight="1">
      <c r="A1015" s="201"/>
      <c r="V1015" s="178"/>
    </row>
    <row r="1016" spans="1:22" ht="20.100000000000001" customHeight="1">
      <c r="A1016" s="201"/>
      <c r="V1016" s="178"/>
    </row>
    <row r="1017" spans="1:22" ht="20.100000000000001" customHeight="1">
      <c r="A1017" s="201"/>
      <c r="V1017" s="178"/>
    </row>
    <row r="1018" spans="1:22" ht="20.100000000000001" customHeight="1">
      <c r="A1018" s="201"/>
      <c r="V1018" s="178"/>
    </row>
    <row r="1019" spans="1:22" ht="20.100000000000001" customHeight="1">
      <c r="A1019" s="201"/>
      <c r="V1019" s="178"/>
    </row>
    <row r="1020" spans="1:22" ht="20.100000000000001" customHeight="1">
      <c r="A1020" s="201"/>
      <c r="V1020" s="178"/>
    </row>
    <row r="1021" spans="1:22" ht="20.100000000000001" customHeight="1">
      <c r="A1021" s="201"/>
      <c r="V1021" s="178"/>
    </row>
    <row r="1022" spans="1:22" ht="20.100000000000001" customHeight="1">
      <c r="A1022" s="201"/>
      <c r="V1022" s="178"/>
    </row>
    <row r="1023" spans="1:22" ht="20.100000000000001" customHeight="1">
      <c r="A1023" s="201"/>
      <c r="V1023" s="178"/>
    </row>
    <row r="1024" spans="1:22" ht="20.100000000000001" customHeight="1">
      <c r="A1024" s="201"/>
      <c r="V1024" s="178"/>
    </row>
    <row r="1025" spans="1:22" ht="20.100000000000001" customHeight="1">
      <c r="A1025" s="201"/>
      <c r="V1025" s="178"/>
    </row>
    <row r="1026" spans="1:22" ht="20.100000000000001" customHeight="1">
      <c r="A1026" s="201"/>
      <c r="V1026" s="178"/>
    </row>
    <row r="1027" spans="1:22" ht="20.100000000000001" customHeight="1">
      <c r="A1027" s="201"/>
      <c r="V1027" s="178"/>
    </row>
    <row r="1028" spans="1:22" ht="20.100000000000001" customHeight="1">
      <c r="A1028" s="201"/>
      <c r="V1028" s="178"/>
    </row>
    <row r="1029" spans="1:22" ht="20.100000000000001" customHeight="1">
      <c r="A1029" s="201"/>
      <c r="V1029" s="178"/>
    </row>
    <row r="1030" spans="1:22" ht="20.100000000000001" customHeight="1">
      <c r="A1030" s="201"/>
      <c r="V1030" s="178"/>
    </row>
    <row r="1031" spans="1:22" ht="20.100000000000001" customHeight="1">
      <c r="A1031" s="201"/>
      <c r="V1031" s="178"/>
    </row>
    <row r="1032" spans="1:22" ht="20.100000000000001" customHeight="1">
      <c r="A1032" s="201"/>
      <c r="V1032" s="178"/>
    </row>
    <row r="1033" spans="1:22" ht="20.100000000000001" customHeight="1">
      <c r="A1033" s="201"/>
      <c r="V1033" s="178"/>
    </row>
    <row r="1034" spans="1:22" ht="20.100000000000001" customHeight="1">
      <c r="A1034" s="201"/>
      <c r="V1034" s="178"/>
    </row>
    <row r="1035" spans="1:22" ht="20.100000000000001" customHeight="1">
      <c r="A1035" s="201"/>
      <c r="V1035" s="178"/>
    </row>
    <row r="1036" spans="1:22" ht="20.100000000000001" customHeight="1">
      <c r="A1036" s="201"/>
      <c r="V1036" s="178"/>
    </row>
    <row r="1037" spans="1:22" ht="20.100000000000001" customHeight="1">
      <c r="A1037" s="201"/>
      <c r="V1037" s="178"/>
    </row>
    <row r="1038" spans="1:22" ht="20.100000000000001" customHeight="1">
      <c r="A1038" s="201"/>
      <c r="V1038" s="178"/>
    </row>
    <row r="1039" spans="1:22" ht="20.100000000000001" customHeight="1">
      <c r="A1039" s="201"/>
      <c r="V1039" s="178"/>
    </row>
    <row r="1040" spans="1:22" ht="20.100000000000001" customHeight="1">
      <c r="A1040" s="201"/>
      <c r="V1040" s="178"/>
    </row>
    <row r="1041" spans="1:22" ht="20.100000000000001" customHeight="1">
      <c r="A1041" s="201"/>
      <c r="V1041" s="178"/>
    </row>
    <row r="1042" spans="1:22" ht="20.100000000000001" customHeight="1">
      <c r="A1042" s="201"/>
      <c r="V1042" s="178"/>
    </row>
    <row r="1043" spans="1:22" ht="20.100000000000001" customHeight="1">
      <c r="A1043" s="201"/>
      <c r="V1043" s="178"/>
    </row>
    <row r="1044" spans="1:22" ht="20.100000000000001" customHeight="1">
      <c r="A1044" s="201"/>
      <c r="V1044" s="178"/>
    </row>
    <row r="1045" spans="1:22" ht="20.100000000000001" customHeight="1">
      <c r="A1045" s="201"/>
      <c r="V1045" s="178"/>
    </row>
    <row r="1046" spans="1:22" ht="20.100000000000001" customHeight="1">
      <c r="A1046" s="201"/>
      <c r="V1046" s="178"/>
    </row>
    <row r="1047" spans="1:22" ht="20.100000000000001" customHeight="1">
      <c r="A1047" s="201"/>
      <c r="V1047" s="178"/>
    </row>
    <row r="1048" spans="1:22" ht="20.100000000000001" customHeight="1">
      <c r="V1048" s="178"/>
    </row>
    <row r="1049" spans="1:22" ht="20.100000000000001" customHeight="1">
      <c r="V1049" s="178"/>
    </row>
    <row r="1050" spans="1:22" ht="20.100000000000001" customHeight="1">
      <c r="V1050" s="178"/>
    </row>
    <row r="1051" spans="1:22" ht="20.100000000000001" customHeight="1">
      <c r="V1051" s="178"/>
    </row>
    <row r="1052" spans="1:22" ht="20.100000000000001" customHeight="1">
      <c r="V1052" s="178"/>
    </row>
    <row r="1053" spans="1:22" ht="20.100000000000001" customHeight="1">
      <c r="V1053" s="178"/>
    </row>
    <row r="1054" spans="1:22" ht="20.100000000000001" customHeight="1">
      <c r="V1054" s="178"/>
    </row>
    <row r="1055" spans="1:22" ht="20.100000000000001" customHeight="1">
      <c r="V1055" s="178"/>
    </row>
    <row r="1056" spans="1:22" ht="20.100000000000001" customHeight="1">
      <c r="V1056" s="178"/>
    </row>
    <row r="1057" spans="22:22" ht="20.100000000000001" customHeight="1">
      <c r="V1057" s="178"/>
    </row>
    <row r="1058" spans="22:22" ht="20.100000000000001" customHeight="1">
      <c r="V1058" s="178"/>
    </row>
    <row r="1059" spans="22:22" ht="20.100000000000001" customHeight="1">
      <c r="V1059" s="178"/>
    </row>
    <row r="1060" spans="22:22" ht="20.100000000000001" customHeight="1">
      <c r="V1060" s="178"/>
    </row>
    <row r="1061" spans="22:22" ht="20.100000000000001" customHeight="1">
      <c r="V1061" s="178"/>
    </row>
    <row r="1062" spans="22:22" ht="20.100000000000001" customHeight="1">
      <c r="V1062" s="178"/>
    </row>
    <row r="1063" spans="22:22" ht="20.100000000000001" customHeight="1">
      <c r="V1063" s="178"/>
    </row>
    <row r="1064" spans="22:22" ht="20.100000000000001" customHeight="1">
      <c r="V1064" s="178"/>
    </row>
    <row r="1065" spans="22:22" ht="20.100000000000001" customHeight="1">
      <c r="V1065" s="178"/>
    </row>
    <row r="1066" spans="22:22" ht="20.100000000000001" customHeight="1">
      <c r="V1066" s="178"/>
    </row>
    <row r="1067" spans="22:22" ht="20.100000000000001" customHeight="1">
      <c r="V1067" s="178"/>
    </row>
    <row r="1068" spans="22:22" ht="20.100000000000001" customHeight="1">
      <c r="V1068" s="178"/>
    </row>
    <row r="1069" spans="22:22" ht="20.100000000000001" customHeight="1">
      <c r="V1069" s="178"/>
    </row>
    <row r="1070" spans="22:22" ht="20.100000000000001" customHeight="1">
      <c r="V1070" s="178"/>
    </row>
    <row r="1071" spans="22:22" ht="20.100000000000001" customHeight="1">
      <c r="V1071" s="178"/>
    </row>
    <row r="1072" spans="22:22" ht="20.100000000000001" customHeight="1">
      <c r="V1072" s="178"/>
    </row>
    <row r="1073" spans="22:22" ht="20.100000000000001" customHeight="1">
      <c r="V1073" s="178"/>
    </row>
    <row r="1074" spans="22:22" ht="20.100000000000001" customHeight="1">
      <c r="V1074" s="178"/>
    </row>
    <row r="1075" spans="22:22" ht="20.100000000000001" customHeight="1">
      <c r="V1075" s="178"/>
    </row>
    <row r="1076" spans="22:22" ht="20.100000000000001" customHeight="1">
      <c r="V1076" s="178"/>
    </row>
    <row r="1077" spans="22:22" ht="20.100000000000001" customHeight="1">
      <c r="V1077" s="178"/>
    </row>
    <row r="1078" spans="22:22" ht="20.100000000000001" customHeight="1">
      <c r="V1078" s="178"/>
    </row>
    <row r="1079" spans="22:22" ht="20.100000000000001" customHeight="1">
      <c r="V1079" s="178"/>
    </row>
    <row r="1080" spans="22:22" ht="20.100000000000001" customHeight="1">
      <c r="V1080" s="178"/>
    </row>
    <row r="1081" spans="22:22" ht="20.100000000000001" customHeight="1">
      <c r="V1081" s="178"/>
    </row>
    <row r="1082" spans="22:22" ht="20.100000000000001" customHeight="1">
      <c r="V1082" s="178"/>
    </row>
    <row r="1083" spans="22:22" ht="20.100000000000001" customHeight="1">
      <c r="V1083" s="178"/>
    </row>
    <row r="1084" spans="22:22" ht="20.100000000000001" customHeight="1">
      <c r="V1084" s="178"/>
    </row>
    <row r="1085" spans="22:22" ht="20.100000000000001" customHeight="1">
      <c r="V1085" s="178"/>
    </row>
    <row r="1086" spans="22:22" ht="20.100000000000001" customHeight="1">
      <c r="V1086" s="178"/>
    </row>
    <row r="1087" spans="22:22" ht="20.100000000000001" customHeight="1">
      <c r="V1087" s="178"/>
    </row>
    <row r="1088" spans="22:22" ht="20.100000000000001" customHeight="1">
      <c r="V1088" s="178"/>
    </row>
    <row r="1089" spans="22:22" ht="20.100000000000001" customHeight="1">
      <c r="V1089" s="178"/>
    </row>
    <row r="1090" spans="22:22" ht="20.100000000000001" customHeight="1">
      <c r="V1090" s="178"/>
    </row>
    <row r="1091" spans="22:22" ht="20.100000000000001" customHeight="1">
      <c r="V1091" s="178"/>
    </row>
    <row r="1092" spans="22:22" ht="20.100000000000001" customHeight="1">
      <c r="V1092" s="178"/>
    </row>
    <row r="1093" spans="22:22" ht="20.100000000000001" customHeight="1">
      <c r="V1093" s="178"/>
    </row>
    <row r="1094" spans="22:22" ht="20.100000000000001" customHeight="1">
      <c r="V1094" s="178"/>
    </row>
    <row r="1095" spans="22:22" ht="20.100000000000001" customHeight="1">
      <c r="V1095" s="178"/>
    </row>
    <row r="1096" spans="22:22" ht="20.100000000000001" customHeight="1">
      <c r="V1096" s="178"/>
    </row>
    <row r="1097" spans="22:22" ht="20.100000000000001" customHeight="1">
      <c r="V1097" s="178"/>
    </row>
    <row r="1098" spans="22:22" ht="20.100000000000001" customHeight="1">
      <c r="V1098" s="178"/>
    </row>
    <row r="1099" spans="22:22" ht="20.100000000000001" customHeight="1">
      <c r="V1099" s="178"/>
    </row>
    <row r="1100" spans="22:22" ht="20.100000000000001" customHeight="1">
      <c r="V1100" s="178"/>
    </row>
    <row r="1101" spans="22:22" ht="20.100000000000001" customHeight="1">
      <c r="V1101" s="178"/>
    </row>
    <row r="1102" spans="22:22" ht="20.100000000000001" customHeight="1">
      <c r="V1102" s="178"/>
    </row>
    <row r="1103" spans="22:22" ht="20.100000000000001" customHeight="1">
      <c r="V1103" s="178"/>
    </row>
    <row r="1104" spans="22:22" ht="20.100000000000001" customHeight="1">
      <c r="V1104" s="178"/>
    </row>
    <row r="1105" spans="22:22" ht="20.100000000000001" customHeight="1">
      <c r="V1105" s="178"/>
    </row>
    <row r="1106" spans="22:22" ht="20.100000000000001" customHeight="1">
      <c r="V1106" s="178"/>
    </row>
    <row r="1107" spans="22:22" ht="20.100000000000001" customHeight="1">
      <c r="V1107" s="178"/>
    </row>
    <row r="1108" spans="22:22" ht="20.100000000000001" customHeight="1">
      <c r="V1108" s="178"/>
    </row>
    <row r="1109" spans="22:22" ht="20.100000000000001" customHeight="1">
      <c r="V1109" s="178"/>
    </row>
    <row r="1110" spans="22:22" ht="20.100000000000001" customHeight="1">
      <c r="V1110" s="178"/>
    </row>
    <row r="1111" spans="22:22" ht="20.100000000000001" customHeight="1">
      <c r="V1111" s="178"/>
    </row>
    <row r="1112" spans="22:22" ht="20.100000000000001" customHeight="1">
      <c r="V1112" s="178"/>
    </row>
    <row r="1113" spans="22:22" ht="20.100000000000001" customHeight="1">
      <c r="V1113" s="178"/>
    </row>
    <row r="1114" spans="22:22" ht="20.100000000000001" customHeight="1">
      <c r="V1114" s="178"/>
    </row>
    <row r="1115" spans="22:22" ht="20.100000000000001" customHeight="1">
      <c r="V1115" s="178"/>
    </row>
    <row r="1116" spans="22:22" ht="20.100000000000001" customHeight="1">
      <c r="V1116" s="178"/>
    </row>
    <row r="1117" spans="22:22" ht="20.100000000000001" customHeight="1">
      <c r="V1117" s="178"/>
    </row>
    <row r="1118" spans="22:22" ht="20.100000000000001" customHeight="1">
      <c r="V1118" s="178"/>
    </row>
    <row r="1119" spans="22:22" ht="20.100000000000001" customHeight="1">
      <c r="V1119" s="178"/>
    </row>
    <row r="1120" spans="22:22" ht="20.100000000000001" customHeight="1">
      <c r="V1120" s="178"/>
    </row>
    <row r="1121" spans="22:22" ht="20.100000000000001" customHeight="1">
      <c r="V1121" s="178"/>
    </row>
    <row r="1122" spans="22:22" ht="20.100000000000001" customHeight="1">
      <c r="V1122" s="178"/>
    </row>
    <row r="1123" spans="22:22" ht="20.100000000000001" customHeight="1">
      <c r="V1123" s="178"/>
    </row>
    <row r="1124" spans="22:22" ht="20.100000000000001" customHeight="1">
      <c r="V1124" s="178"/>
    </row>
    <row r="1125" spans="22:22" ht="20.100000000000001" customHeight="1">
      <c r="V1125" s="178"/>
    </row>
    <row r="1126" spans="22:22" ht="20.100000000000001" customHeight="1">
      <c r="V1126" s="178"/>
    </row>
    <row r="1127" spans="22:22" ht="20.100000000000001" customHeight="1">
      <c r="V1127" s="178"/>
    </row>
    <row r="1128" spans="22:22" ht="20.100000000000001" customHeight="1">
      <c r="V1128" s="178"/>
    </row>
    <row r="1129" spans="22:22" ht="20.100000000000001" customHeight="1">
      <c r="V1129" s="178"/>
    </row>
    <row r="1130" spans="22:22" ht="20.100000000000001" customHeight="1">
      <c r="V1130" s="178"/>
    </row>
    <row r="1131" spans="22:22" ht="20.100000000000001" customHeight="1">
      <c r="V1131" s="178"/>
    </row>
    <row r="1132" spans="22:22" ht="20.100000000000001" customHeight="1">
      <c r="V1132" s="178"/>
    </row>
    <row r="1133" spans="22:22" ht="20.100000000000001" customHeight="1">
      <c r="V1133" s="178"/>
    </row>
    <row r="1134" spans="22:22" ht="20.100000000000001" customHeight="1">
      <c r="V1134" s="178"/>
    </row>
    <row r="1135" spans="22:22" ht="20.100000000000001" customHeight="1">
      <c r="V1135" s="178"/>
    </row>
    <row r="1136" spans="22:22" ht="20.100000000000001" customHeight="1">
      <c r="V1136" s="178"/>
    </row>
    <row r="1137" spans="22:22" ht="20.100000000000001" customHeight="1">
      <c r="V1137" s="178"/>
    </row>
    <row r="1138" spans="22:22" ht="20.100000000000001" customHeight="1">
      <c r="V1138" s="178"/>
    </row>
    <row r="1139" spans="22:22" ht="20.100000000000001" customHeight="1">
      <c r="V1139" s="178"/>
    </row>
    <row r="1140" spans="22:22" ht="20.100000000000001" customHeight="1">
      <c r="V1140" s="178"/>
    </row>
    <row r="1141" spans="22:22" ht="20.100000000000001" customHeight="1">
      <c r="V1141" s="178"/>
    </row>
    <row r="1142" spans="22:22" ht="20.100000000000001" customHeight="1">
      <c r="V1142" s="178"/>
    </row>
    <row r="1143" spans="22:22" ht="20.100000000000001" customHeight="1">
      <c r="V1143" s="178"/>
    </row>
    <row r="1144" spans="22:22" ht="20.100000000000001" customHeight="1">
      <c r="V1144" s="178"/>
    </row>
    <row r="1145" spans="22:22" ht="20.100000000000001" customHeight="1">
      <c r="V1145" s="178"/>
    </row>
    <row r="1146" spans="22:22" ht="20.100000000000001" customHeight="1">
      <c r="V1146" s="178"/>
    </row>
    <row r="1147" spans="22:22" ht="20.100000000000001" customHeight="1">
      <c r="V1147" s="178"/>
    </row>
    <row r="1148" spans="22:22" ht="20.100000000000001" customHeight="1">
      <c r="V1148" s="178"/>
    </row>
    <row r="1149" spans="22:22" ht="20.100000000000001" customHeight="1">
      <c r="V1149" s="178"/>
    </row>
    <row r="1150" spans="22:22" ht="20.100000000000001" customHeight="1">
      <c r="V1150" s="178"/>
    </row>
    <row r="1151" spans="22:22" ht="20.100000000000001" customHeight="1">
      <c r="V1151" s="178"/>
    </row>
    <row r="1152" spans="22:22" ht="20.100000000000001" customHeight="1">
      <c r="V1152" s="178"/>
    </row>
    <row r="1153" spans="22:22" ht="20.100000000000001" customHeight="1">
      <c r="V1153" s="178"/>
    </row>
    <row r="1154" spans="22:22" ht="20.100000000000001" customHeight="1">
      <c r="V1154" s="178"/>
    </row>
    <row r="1155" spans="22:22" ht="20.100000000000001" customHeight="1">
      <c r="V1155" s="178"/>
    </row>
    <row r="1156" spans="22:22" ht="20.100000000000001" customHeight="1">
      <c r="V1156" s="178"/>
    </row>
    <row r="1157" spans="22:22" ht="20.100000000000001" customHeight="1">
      <c r="V1157" s="178"/>
    </row>
    <row r="1158" spans="22:22" ht="20.100000000000001" customHeight="1">
      <c r="V1158" s="178"/>
    </row>
    <row r="1159" spans="22:22" ht="20.100000000000001" customHeight="1">
      <c r="V1159" s="178"/>
    </row>
    <row r="1160" spans="22:22" ht="20.100000000000001" customHeight="1">
      <c r="V1160" s="178"/>
    </row>
    <row r="1161" spans="22:22" ht="20.100000000000001" customHeight="1">
      <c r="V1161" s="178"/>
    </row>
    <row r="1162" spans="22:22" ht="20.100000000000001" customHeight="1">
      <c r="V1162" s="178"/>
    </row>
    <row r="1163" spans="22:22" ht="20.100000000000001" customHeight="1">
      <c r="V1163" s="178"/>
    </row>
    <row r="1164" spans="22:22" ht="20.100000000000001" customHeight="1">
      <c r="V1164" s="178"/>
    </row>
    <row r="1165" spans="22:22" ht="20.100000000000001" customHeight="1">
      <c r="V1165" s="178"/>
    </row>
    <row r="1166" spans="22:22" ht="20.100000000000001" customHeight="1">
      <c r="V1166" s="178"/>
    </row>
    <row r="1167" spans="22:22" ht="20.100000000000001" customHeight="1">
      <c r="V1167" s="178"/>
    </row>
    <row r="1168" spans="22:22" ht="20.100000000000001" customHeight="1">
      <c r="V1168" s="178"/>
    </row>
    <row r="1169" spans="22:22" ht="20.100000000000001" customHeight="1">
      <c r="V1169" s="178"/>
    </row>
    <row r="1170" spans="22:22" ht="20.100000000000001" customHeight="1">
      <c r="V1170" s="178"/>
    </row>
    <row r="1171" spans="22:22" ht="20.100000000000001" customHeight="1">
      <c r="V1171" s="178"/>
    </row>
    <row r="1172" spans="22:22" ht="20.100000000000001" customHeight="1">
      <c r="V1172" s="178"/>
    </row>
    <row r="1173" spans="22:22" ht="20.100000000000001" customHeight="1">
      <c r="V1173" s="178"/>
    </row>
    <row r="1174" spans="22:22" ht="20.100000000000001" customHeight="1">
      <c r="V1174" s="178"/>
    </row>
    <row r="1175" spans="22:22" ht="20.100000000000001" customHeight="1">
      <c r="V1175" s="178"/>
    </row>
    <row r="1176" spans="22:22" ht="20.100000000000001" customHeight="1">
      <c r="V1176" s="178"/>
    </row>
    <row r="1177" spans="22:22" ht="20.100000000000001" customHeight="1">
      <c r="V1177" s="178"/>
    </row>
    <row r="1178" spans="22:22" ht="20.100000000000001" customHeight="1">
      <c r="V1178" s="178"/>
    </row>
    <row r="1179" spans="22:22" ht="20.100000000000001" customHeight="1">
      <c r="V1179" s="178"/>
    </row>
    <row r="1180" spans="22:22" ht="20.100000000000001" customHeight="1">
      <c r="V1180" s="178"/>
    </row>
    <row r="1181" spans="22:22" ht="20.100000000000001" customHeight="1">
      <c r="V1181" s="178"/>
    </row>
    <row r="1182" spans="22:22" ht="20.100000000000001" customHeight="1">
      <c r="V1182" s="178"/>
    </row>
    <row r="1183" spans="22:22" ht="20.100000000000001" customHeight="1">
      <c r="V1183" s="178"/>
    </row>
    <row r="1184" spans="22:22" ht="20.100000000000001" customHeight="1">
      <c r="V1184" s="178"/>
    </row>
    <row r="1185" spans="22:22" ht="20.100000000000001" customHeight="1">
      <c r="V1185" s="178"/>
    </row>
    <row r="1186" spans="22:22" ht="20.100000000000001" customHeight="1">
      <c r="V1186" s="178"/>
    </row>
    <row r="1187" spans="22:22" ht="20.100000000000001" customHeight="1">
      <c r="V1187" s="178"/>
    </row>
    <row r="1188" spans="22:22" ht="20.100000000000001" customHeight="1">
      <c r="V1188" s="178"/>
    </row>
    <row r="1189" spans="22:22" ht="20.100000000000001" customHeight="1">
      <c r="V1189" s="178"/>
    </row>
    <row r="1190" spans="22:22" ht="20.100000000000001" customHeight="1">
      <c r="V1190" s="178"/>
    </row>
    <row r="1191" spans="22:22" ht="20.100000000000001" customHeight="1">
      <c r="V1191" s="178"/>
    </row>
    <row r="1192" spans="22:22" ht="20.100000000000001" customHeight="1">
      <c r="V1192" s="178"/>
    </row>
    <row r="1193" spans="22:22" ht="20.100000000000001" customHeight="1">
      <c r="V1193" s="178"/>
    </row>
    <row r="1194" spans="22:22" ht="20.100000000000001" customHeight="1">
      <c r="V1194" s="178"/>
    </row>
    <row r="1195" spans="22:22" ht="20.100000000000001" customHeight="1">
      <c r="V1195" s="178"/>
    </row>
    <row r="1196" spans="22:22" ht="20.100000000000001" customHeight="1">
      <c r="V1196" s="178"/>
    </row>
    <row r="1197" spans="22:22" ht="20.100000000000001" customHeight="1">
      <c r="V1197" s="178"/>
    </row>
    <row r="1198" spans="22:22" ht="20.100000000000001" customHeight="1">
      <c r="V1198" s="178"/>
    </row>
    <row r="1199" spans="22:22" ht="20.100000000000001" customHeight="1">
      <c r="V1199" s="178"/>
    </row>
    <row r="1200" spans="22:22" ht="20.100000000000001" customHeight="1">
      <c r="V1200" s="178"/>
    </row>
    <row r="1201" spans="22:22" ht="20.100000000000001" customHeight="1">
      <c r="V1201" s="178"/>
    </row>
    <row r="1202" spans="22:22" ht="20.100000000000001" customHeight="1">
      <c r="V1202" s="178"/>
    </row>
    <row r="1203" spans="22:22" ht="20.100000000000001" customHeight="1">
      <c r="V1203" s="178"/>
    </row>
    <row r="1204" spans="22:22" ht="20.100000000000001" customHeight="1">
      <c r="V1204" s="178"/>
    </row>
    <row r="1205" spans="22:22" ht="20.100000000000001" customHeight="1">
      <c r="V1205" s="178"/>
    </row>
    <row r="1206" spans="22:22" ht="20.100000000000001" customHeight="1">
      <c r="V1206" s="178"/>
    </row>
    <row r="1207" spans="22:22" ht="20.100000000000001" customHeight="1">
      <c r="V1207" s="178"/>
    </row>
    <row r="1208" spans="22:22" ht="20.100000000000001" customHeight="1">
      <c r="V1208" s="178"/>
    </row>
    <row r="1209" spans="22:22" ht="20.100000000000001" customHeight="1">
      <c r="V1209" s="178"/>
    </row>
    <row r="1210" spans="22:22" ht="20.100000000000001" customHeight="1">
      <c r="V1210" s="178"/>
    </row>
    <row r="1211" spans="22:22" ht="20.100000000000001" customHeight="1">
      <c r="V1211" s="178"/>
    </row>
    <row r="1212" spans="22:22" ht="20.100000000000001" customHeight="1">
      <c r="V1212" s="178"/>
    </row>
    <row r="1213" spans="22:22" ht="20.100000000000001" customHeight="1">
      <c r="V1213" s="178"/>
    </row>
    <row r="1214" spans="22:22" ht="20.100000000000001" customHeight="1">
      <c r="V1214" s="178"/>
    </row>
    <row r="1215" spans="22:22" ht="20.100000000000001" customHeight="1">
      <c r="V1215" s="178"/>
    </row>
    <row r="1216" spans="22:22" ht="20.100000000000001" customHeight="1">
      <c r="V1216" s="178"/>
    </row>
    <row r="1217" spans="22:22" ht="20.100000000000001" customHeight="1">
      <c r="V1217" s="178"/>
    </row>
    <row r="1218" spans="22:22" ht="20.100000000000001" customHeight="1">
      <c r="V1218" s="178"/>
    </row>
    <row r="1219" spans="22:22" ht="20.100000000000001" customHeight="1">
      <c r="V1219" s="178"/>
    </row>
    <row r="1220" spans="22:22" ht="20.100000000000001" customHeight="1">
      <c r="V1220" s="178"/>
    </row>
    <row r="1221" spans="22:22" ht="20.100000000000001" customHeight="1">
      <c r="V1221" s="178"/>
    </row>
    <row r="1222" spans="22:22" ht="20.100000000000001" customHeight="1">
      <c r="V1222" s="178"/>
    </row>
    <row r="1223" spans="22:22" ht="20.100000000000001" customHeight="1">
      <c r="V1223" s="178"/>
    </row>
    <row r="1224" spans="22:22" ht="20.100000000000001" customHeight="1">
      <c r="V1224" s="178"/>
    </row>
    <row r="1225" spans="22:22" ht="20.100000000000001" customHeight="1">
      <c r="V1225" s="178"/>
    </row>
    <row r="1226" spans="22:22" ht="20.100000000000001" customHeight="1">
      <c r="V1226" s="178"/>
    </row>
    <row r="1227" spans="22:22" ht="20.100000000000001" customHeight="1">
      <c r="V1227" s="178"/>
    </row>
    <row r="1228" spans="22:22" ht="20.100000000000001" customHeight="1">
      <c r="V1228" s="178"/>
    </row>
    <row r="1229" spans="22:22" ht="20.100000000000001" customHeight="1">
      <c r="V1229" s="178"/>
    </row>
    <row r="1230" spans="22:22" ht="20.100000000000001" customHeight="1">
      <c r="V1230" s="178"/>
    </row>
    <row r="1231" spans="22:22" ht="20.100000000000001" customHeight="1">
      <c r="V1231" s="178"/>
    </row>
    <row r="1232" spans="22:22" ht="20.100000000000001" customHeight="1">
      <c r="V1232" s="178"/>
    </row>
    <row r="1233" spans="22:22" ht="20.100000000000001" customHeight="1">
      <c r="V1233" s="178"/>
    </row>
    <row r="1234" spans="22:22" ht="20.100000000000001" customHeight="1">
      <c r="V1234" s="178"/>
    </row>
    <row r="1235" spans="22:22" ht="20.100000000000001" customHeight="1">
      <c r="V1235" s="178"/>
    </row>
    <row r="1236" spans="22:22" ht="20.100000000000001" customHeight="1">
      <c r="V1236" s="178"/>
    </row>
    <row r="1237" spans="22:22" ht="20.100000000000001" customHeight="1">
      <c r="V1237" s="178"/>
    </row>
    <row r="1238" spans="22:22" ht="20.100000000000001" customHeight="1">
      <c r="V1238" s="178"/>
    </row>
    <row r="1239" spans="22:22" ht="20.100000000000001" customHeight="1">
      <c r="V1239" s="178"/>
    </row>
    <row r="1240" spans="22:22" ht="20.100000000000001" customHeight="1">
      <c r="V1240" s="178"/>
    </row>
    <row r="1241" spans="22:22" ht="20.100000000000001" customHeight="1">
      <c r="V1241" s="178"/>
    </row>
    <row r="1242" spans="22:22" ht="20.100000000000001" customHeight="1">
      <c r="V1242" s="178"/>
    </row>
    <row r="1243" spans="22:22" ht="20.100000000000001" customHeight="1">
      <c r="V1243" s="178"/>
    </row>
    <row r="1244" spans="22:22" ht="20.100000000000001" customHeight="1">
      <c r="V1244" s="178"/>
    </row>
    <row r="1245" spans="22:22" ht="20.100000000000001" customHeight="1">
      <c r="V1245" s="178"/>
    </row>
    <row r="1246" spans="22:22" ht="20.100000000000001" customHeight="1">
      <c r="V1246" s="178"/>
    </row>
    <row r="1247" spans="22:22" ht="20.100000000000001" customHeight="1">
      <c r="V1247" s="178"/>
    </row>
    <row r="1248" spans="22:22" ht="20.100000000000001" customHeight="1">
      <c r="V1248" s="178"/>
    </row>
    <row r="1249" spans="22:22" ht="20.100000000000001" customHeight="1">
      <c r="V1249" s="178"/>
    </row>
    <row r="1250" spans="22:22" ht="20.100000000000001" customHeight="1">
      <c r="V1250" s="178"/>
    </row>
    <row r="1251" spans="22:22" ht="20.100000000000001" customHeight="1">
      <c r="V1251" s="178"/>
    </row>
    <row r="1252" spans="22:22" ht="20.100000000000001" customHeight="1">
      <c r="V1252" s="178"/>
    </row>
    <row r="1253" spans="22:22" ht="20.100000000000001" customHeight="1">
      <c r="V1253" s="178"/>
    </row>
    <row r="1254" spans="22:22" ht="20.100000000000001" customHeight="1">
      <c r="V1254" s="178"/>
    </row>
    <row r="1255" spans="22:22" ht="20.100000000000001" customHeight="1">
      <c r="V1255" s="178"/>
    </row>
    <row r="1256" spans="22:22" ht="20.100000000000001" customHeight="1">
      <c r="V1256" s="178"/>
    </row>
    <row r="1257" spans="22:22" ht="20.100000000000001" customHeight="1">
      <c r="V1257" s="178"/>
    </row>
    <row r="1258" spans="22:22" ht="20.100000000000001" customHeight="1">
      <c r="V1258" s="178"/>
    </row>
    <row r="1259" spans="22:22" ht="20.100000000000001" customHeight="1">
      <c r="V1259" s="178"/>
    </row>
    <row r="1260" spans="22:22" ht="20.100000000000001" customHeight="1">
      <c r="V1260" s="178"/>
    </row>
    <row r="1261" spans="22:22" ht="20.100000000000001" customHeight="1">
      <c r="V1261" s="178"/>
    </row>
    <row r="1262" spans="22:22" ht="20.100000000000001" customHeight="1">
      <c r="V1262" s="178"/>
    </row>
    <row r="1263" spans="22:22" ht="20.100000000000001" customHeight="1">
      <c r="V1263" s="178"/>
    </row>
    <row r="1264" spans="22:22" ht="20.100000000000001" customHeight="1">
      <c r="V1264" s="178"/>
    </row>
    <row r="1265" spans="22:22" ht="20.100000000000001" customHeight="1">
      <c r="V1265" s="178"/>
    </row>
    <row r="1266" spans="22:22" ht="20.100000000000001" customHeight="1">
      <c r="V1266" s="178"/>
    </row>
    <row r="1267" spans="22:22" ht="20.100000000000001" customHeight="1">
      <c r="V1267" s="178"/>
    </row>
    <row r="1268" spans="22:22" ht="20.100000000000001" customHeight="1">
      <c r="V1268" s="178"/>
    </row>
    <row r="1269" spans="22:22" ht="20.100000000000001" customHeight="1">
      <c r="V1269" s="178"/>
    </row>
    <row r="1270" spans="22:22" ht="20.100000000000001" customHeight="1">
      <c r="V1270" s="178"/>
    </row>
    <row r="1271" spans="22:22" ht="20.100000000000001" customHeight="1">
      <c r="V1271" s="178"/>
    </row>
    <row r="1272" spans="22:22" ht="20.100000000000001" customHeight="1">
      <c r="V1272" s="178"/>
    </row>
    <row r="1273" spans="22:22" ht="20.100000000000001" customHeight="1">
      <c r="V1273" s="178"/>
    </row>
    <row r="1274" spans="22:22" ht="20.100000000000001" customHeight="1">
      <c r="V1274" s="178"/>
    </row>
    <row r="1275" spans="22:22" ht="20.100000000000001" customHeight="1">
      <c r="V1275" s="178"/>
    </row>
    <row r="1276" spans="22:22" ht="20.100000000000001" customHeight="1">
      <c r="V1276" s="178"/>
    </row>
    <row r="1277" spans="22:22" ht="20.100000000000001" customHeight="1">
      <c r="V1277" s="178"/>
    </row>
    <row r="1278" spans="22:22" ht="20.100000000000001" customHeight="1">
      <c r="V1278" s="178"/>
    </row>
    <row r="1279" spans="22:22" ht="20.100000000000001" customHeight="1">
      <c r="V1279" s="178"/>
    </row>
    <row r="1280" spans="22:22" ht="20.100000000000001" customHeight="1">
      <c r="V1280" s="178"/>
    </row>
    <row r="1281" spans="22:22" ht="20.100000000000001" customHeight="1">
      <c r="V1281" s="178"/>
    </row>
    <row r="1282" spans="22:22" ht="20.100000000000001" customHeight="1">
      <c r="V1282" s="178"/>
    </row>
    <row r="1283" spans="22:22" ht="20.100000000000001" customHeight="1">
      <c r="V1283" s="178"/>
    </row>
    <row r="1284" spans="22:22" ht="20.100000000000001" customHeight="1">
      <c r="V1284" s="178"/>
    </row>
    <row r="1285" spans="22:22" ht="20.100000000000001" customHeight="1">
      <c r="V1285" s="178"/>
    </row>
    <row r="1286" spans="22:22" ht="20.100000000000001" customHeight="1">
      <c r="V1286" s="178"/>
    </row>
    <row r="1287" spans="22:22" ht="20.100000000000001" customHeight="1">
      <c r="V1287" s="178"/>
    </row>
    <row r="1288" spans="22:22" ht="20.100000000000001" customHeight="1">
      <c r="V1288" s="178"/>
    </row>
    <row r="1289" spans="22:22" ht="20.100000000000001" customHeight="1">
      <c r="V1289" s="178"/>
    </row>
    <row r="1290" spans="22:22" ht="20.100000000000001" customHeight="1">
      <c r="V1290" s="178"/>
    </row>
    <row r="1291" spans="22:22" ht="20.100000000000001" customHeight="1">
      <c r="V1291" s="178"/>
    </row>
    <row r="1292" spans="22:22" ht="20.100000000000001" customHeight="1">
      <c r="V1292" s="178"/>
    </row>
    <row r="1293" spans="22:22" ht="20.100000000000001" customHeight="1">
      <c r="V1293" s="178"/>
    </row>
    <row r="1294" spans="22:22" ht="20.100000000000001" customHeight="1">
      <c r="V1294" s="178"/>
    </row>
    <row r="1295" spans="22:22" ht="20.100000000000001" customHeight="1">
      <c r="V1295" s="178"/>
    </row>
    <row r="1296" spans="22:22" ht="20.100000000000001" customHeight="1">
      <c r="V1296" s="178"/>
    </row>
    <row r="1297" spans="22:22" ht="20.100000000000001" customHeight="1">
      <c r="V1297" s="178"/>
    </row>
    <row r="1298" spans="22:22" ht="20.100000000000001" customHeight="1">
      <c r="V1298" s="178"/>
    </row>
    <row r="1299" spans="22:22" ht="20.100000000000001" customHeight="1">
      <c r="V1299" s="178"/>
    </row>
    <row r="1300" spans="22:22" ht="20.100000000000001" customHeight="1">
      <c r="V1300" s="178"/>
    </row>
    <row r="1301" spans="22:22" ht="20.100000000000001" customHeight="1">
      <c r="V1301" s="178"/>
    </row>
    <row r="1302" spans="22:22" ht="20.100000000000001" customHeight="1">
      <c r="V1302" s="178"/>
    </row>
    <row r="1303" spans="22:22" ht="20.100000000000001" customHeight="1">
      <c r="V1303" s="178"/>
    </row>
    <row r="1304" spans="22:22" ht="20.100000000000001" customHeight="1">
      <c r="V1304" s="178"/>
    </row>
    <row r="1305" spans="22:22" ht="20.100000000000001" customHeight="1">
      <c r="V1305" s="178"/>
    </row>
    <row r="1306" spans="22:22" ht="20.100000000000001" customHeight="1">
      <c r="V1306" s="178"/>
    </row>
    <row r="1307" spans="22:22" ht="20.100000000000001" customHeight="1">
      <c r="V1307" s="178"/>
    </row>
    <row r="1308" spans="22:22" ht="20.100000000000001" customHeight="1">
      <c r="V1308" s="178"/>
    </row>
    <row r="1309" spans="22:22" ht="20.100000000000001" customHeight="1">
      <c r="V1309" s="178"/>
    </row>
    <row r="1310" spans="22:22" ht="20.100000000000001" customHeight="1">
      <c r="V1310" s="178"/>
    </row>
    <row r="1311" spans="22:22" ht="20.100000000000001" customHeight="1">
      <c r="V1311" s="178"/>
    </row>
    <row r="1312" spans="22:22" ht="20.100000000000001" customHeight="1">
      <c r="V1312" s="178"/>
    </row>
    <row r="1313" spans="22:22" ht="20.100000000000001" customHeight="1">
      <c r="V1313" s="178"/>
    </row>
    <row r="1314" spans="22:22" ht="20.100000000000001" customHeight="1">
      <c r="V1314" s="178"/>
    </row>
    <row r="1315" spans="22:22" ht="20.100000000000001" customHeight="1">
      <c r="V1315" s="178"/>
    </row>
    <row r="1316" spans="22:22" ht="20.100000000000001" customHeight="1">
      <c r="V1316" s="178"/>
    </row>
    <row r="1317" spans="22:22" ht="20.100000000000001" customHeight="1">
      <c r="V1317" s="178"/>
    </row>
    <row r="1318" spans="22:22" ht="20.100000000000001" customHeight="1">
      <c r="V1318" s="178"/>
    </row>
    <row r="1319" spans="22:22" ht="20.100000000000001" customHeight="1">
      <c r="V1319" s="178"/>
    </row>
    <row r="1320" spans="22:22" ht="20.100000000000001" customHeight="1">
      <c r="V1320" s="178"/>
    </row>
    <row r="1321" spans="22:22" ht="20.100000000000001" customHeight="1">
      <c r="V1321" s="178"/>
    </row>
    <row r="1322" spans="22:22" ht="20.100000000000001" customHeight="1">
      <c r="V1322" s="178"/>
    </row>
    <row r="1323" spans="22:22" ht="20.100000000000001" customHeight="1">
      <c r="V1323" s="178"/>
    </row>
    <row r="1324" spans="22:22" ht="20.100000000000001" customHeight="1">
      <c r="V1324" s="178"/>
    </row>
    <row r="1325" spans="22:22" ht="20.100000000000001" customHeight="1">
      <c r="V1325" s="178"/>
    </row>
    <row r="1326" spans="22:22" ht="20.100000000000001" customHeight="1">
      <c r="V1326" s="178"/>
    </row>
    <row r="1327" spans="22:22" ht="20.100000000000001" customHeight="1">
      <c r="V1327" s="178"/>
    </row>
    <row r="1328" spans="22:22" ht="20.100000000000001" customHeight="1">
      <c r="V1328" s="178"/>
    </row>
    <row r="1329" spans="22:22" ht="20.100000000000001" customHeight="1">
      <c r="V1329" s="178"/>
    </row>
    <row r="1330" spans="22:22" ht="20.100000000000001" customHeight="1">
      <c r="V1330" s="178"/>
    </row>
    <row r="1331" spans="22:22" ht="20.100000000000001" customHeight="1">
      <c r="V1331" s="178"/>
    </row>
    <row r="1332" spans="22:22" ht="20.100000000000001" customHeight="1">
      <c r="V1332" s="178"/>
    </row>
    <row r="1333" spans="22:22" ht="20.100000000000001" customHeight="1">
      <c r="V1333" s="178"/>
    </row>
    <row r="1334" spans="22:22" ht="20.100000000000001" customHeight="1">
      <c r="V1334" s="178"/>
    </row>
    <row r="1335" spans="22:22" ht="20.100000000000001" customHeight="1">
      <c r="V1335" s="178"/>
    </row>
    <row r="1336" spans="22:22" ht="20.100000000000001" customHeight="1">
      <c r="V1336" s="178"/>
    </row>
    <row r="1337" spans="22:22" ht="20.100000000000001" customHeight="1">
      <c r="V1337" s="178"/>
    </row>
    <row r="1338" spans="22:22" ht="20.100000000000001" customHeight="1">
      <c r="V1338" s="178"/>
    </row>
    <row r="1339" spans="22:22" ht="20.100000000000001" customHeight="1">
      <c r="V1339" s="178"/>
    </row>
    <row r="1340" spans="22:22" ht="20.100000000000001" customHeight="1">
      <c r="V1340" s="178"/>
    </row>
    <row r="1341" spans="22:22" ht="20.100000000000001" customHeight="1">
      <c r="V1341" s="178"/>
    </row>
    <row r="1342" spans="22:22" ht="20.100000000000001" customHeight="1">
      <c r="V1342" s="178"/>
    </row>
    <row r="1343" spans="22:22" ht="20.100000000000001" customHeight="1">
      <c r="V1343" s="178"/>
    </row>
    <row r="1344" spans="22:22" ht="20.100000000000001" customHeight="1">
      <c r="V1344" s="178"/>
    </row>
    <row r="1345" spans="22:22" ht="20.100000000000001" customHeight="1">
      <c r="V1345" s="178"/>
    </row>
    <row r="1346" spans="22:22" ht="20.100000000000001" customHeight="1">
      <c r="V1346" s="178"/>
    </row>
    <row r="1347" spans="22:22" ht="20.100000000000001" customHeight="1">
      <c r="V1347" s="178"/>
    </row>
    <row r="1348" spans="22:22" ht="20.100000000000001" customHeight="1">
      <c r="V1348" s="178"/>
    </row>
    <row r="1349" spans="22:22" ht="20.100000000000001" customHeight="1">
      <c r="V1349" s="178"/>
    </row>
    <row r="1350" spans="22:22" ht="20.100000000000001" customHeight="1">
      <c r="V1350" s="178"/>
    </row>
    <row r="1351" spans="22:22" ht="20.100000000000001" customHeight="1">
      <c r="V1351" s="178"/>
    </row>
    <row r="1352" spans="22:22" ht="20.100000000000001" customHeight="1">
      <c r="V1352" s="178"/>
    </row>
    <row r="1353" spans="22:22" ht="20.100000000000001" customHeight="1">
      <c r="V1353" s="178"/>
    </row>
    <row r="1354" spans="22:22" ht="20.100000000000001" customHeight="1">
      <c r="V1354" s="178"/>
    </row>
    <row r="1355" spans="22:22" ht="20.100000000000001" customHeight="1">
      <c r="V1355" s="178"/>
    </row>
    <row r="1356" spans="22:22" ht="20.100000000000001" customHeight="1">
      <c r="V1356" s="178"/>
    </row>
    <row r="1357" spans="22:22" ht="20.100000000000001" customHeight="1">
      <c r="V1357" s="178"/>
    </row>
    <row r="1358" spans="22:22" ht="20.100000000000001" customHeight="1">
      <c r="V1358" s="178"/>
    </row>
    <row r="1359" spans="22:22" ht="20.100000000000001" customHeight="1">
      <c r="V1359" s="178"/>
    </row>
    <row r="1360" spans="22:22" ht="20.100000000000001" customHeight="1">
      <c r="V1360" s="178"/>
    </row>
    <row r="1361" spans="22:22" ht="20.100000000000001" customHeight="1">
      <c r="V1361" s="178"/>
    </row>
    <row r="1362" spans="22:22" ht="20.100000000000001" customHeight="1">
      <c r="V1362" s="178"/>
    </row>
    <row r="1363" spans="22:22" ht="20.100000000000001" customHeight="1">
      <c r="V1363" s="178"/>
    </row>
    <row r="1364" spans="22:22" ht="20.100000000000001" customHeight="1">
      <c r="V1364" s="178"/>
    </row>
    <row r="1365" spans="22:22" ht="20.100000000000001" customHeight="1">
      <c r="V1365" s="178"/>
    </row>
    <row r="1366" spans="22:22" ht="20.100000000000001" customHeight="1">
      <c r="V1366" s="178"/>
    </row>
    <row r="1367" spans="22:22" ht="20.100000000000001" customHeight="1">
      <c r="V1367" s="178"/>
    </row>
    <row r="1368" spans="22:22" ht="20.100000000000001" customHeight="1">
      <c r="V1368" s="178"/>
    </row>
    <row r="1369" spans="22:22" ht="20.100000000000001" customHeight="1">
      <c r="V1369" s="178"/>
    </row>
    <row r="1370" spans="22:22" ht="20.100000000000001" customHeight="1">
      <c r="V1370" s="178"/>
    </row>
    <row r="1371" spans="22:22" ht="20.100000000000001" customHeight="1">
      <c r="V1371" s="178"/>
    </row>
    <row r="1372" spans="22:22" ht="20.100000000000001" customHeight="1">
      <c r="V1372" s="178"/>
    </row>
    <row r="1373" spans="22:22" ht="20.100000000000001" customHeight="1">
      <c r="V1373" s="178"/>
    </row>
    <row r="1374" spans="22:22" ht="20.100000000000001" customHeight="1">
      <c r="V1374" s="178"/>
    </row>
    <row r="1375" spans="22:22" ht="20.100000000000001" customHeight="1">
      <c r="V1375" s="178"/>
    </row>
    <row r="1376" spans="22:22" ht="20.100000000000001" customHeight="1">
      <c r="V1376" s="178"/>
    </row>
    <row r="1377" spans="22:22" ht="20.100000000000001" customHeight="1">
      <c r="V1377" s="178"/>
    </row>
    <row r="1378" spans="22:22" ht="20.100000000000001" customHeight="1">
      <c r="V1378" s="178"/>
    </row>
    <row r="1379" spans="22:22" ht="20.100000000000001" customHeight="1">
      <c r="V1379" s="178"/>
    </row>
    <row r="1380" spans="22:22" ht="20.100000000000001" customHeight="1">
      <c r="V1380" s="178"/>
    </row>
    <row r="1381" spans="22:22" ht="20.100000000000001" customHeight="1">
      <c r="V1381" s="178"/>
    </row>
    <row r="1382" spans="22:22" ht="20.100000000000001" customHeight="1">
      <c r="V1382" s="178"/>
    </row>
    <row r="1383" spans="22:22" ht="20.100000000000001" customHeight="1">
      <c r="V1383" s="178"/>
    </row>
    <row r="1384" spans="22:22" ht="20.100000000000001" customHeight="1">
      <c r="V1384" s="178"/>
    </row>
    <row r="1385" spans="22:22" ht="20.100000000000001" customHeight="1">
      <c r="V1385" s="178"/>
    </row>
    <row r="1386" spans="22:22" ht="20.100000000000001" customHeight="1">
      <c r="V1386" s="178"/>
    </row>
    <row r="1387" spans="22:22" ht="20.100000000000001" customHeight="1">
      <c r="V1387" s="178"/>
    </row>
    <row r="1388" spans="22:22" ht="20.100000000000001" customHeight="1">
      <c r="V1388" s="178"/>
    </row>
    <row r="1389" spans="22:22" ht="20.100000000000001" customHeight="1">
      <c r="V1389" s="178"/>
    </row>
    <row r="1390" spans="22:22" ht="20.100000000000001" customHeight="1">
      <c r="V1390" s="178"/>
    </row>
    <row r="1391" spans="22:22" ht="20.100000000000001" customHeight="1">
      <c r="V1391" s="178"/>
    </row>
    <row r="1392" spans="22:22" ht="20.100000000000001" customHeight="1">
      <c r="V1392" s="178"/>
    </row>
    <row r="1393" spans="22:22" ht="20.100000000000001" customHeight="1">
      <c r="V1393" s="178"/>
    </row>
    <row r="1394" spans="22:22" ht="20.100000000000001" customHeight="1">
      <c r="V1394" s="178"/>
    </row>
    <row r="1395" spans="22:22" ht="20.100000000000001" customHeight="1">
      <c r="V1395" s="178"/>
    </row>
    <row r="1396" spans="22:22" ht="20.100000000000001" customHeight="1">
      <c r="V1396" s="178"/>
    </row>
    <row r="1397" spans="22:22" ht="20.100000000000001" customHeight="1">
      <c r="V1397" s="178"/>
    </row>
    <row r="1398" spans="22:22" ht="20.100000000000001" customHeight="1">
      <c r="V1398" s="178"/>
    </row>
    <row r="1399" spans="22:22" ht="20.100000000000001" customHeight="1">
      <c r="V1399" s="178"/>
    </row>
    <row r="1400" spans="22:22" ht="20.100000000000001" customHeight="1">
      <c r="V1400" s="178"/>
    </row>
    <row r="1401" spans="22:22" ht="20.100000000000001" customHeight="1">
      <c r="V1401" s="178"/>
    </row>
    <row r="1402" spans="22:22" ht="20.100000000000001" customHeight="1">
      <c r="V1402" s="178"/>
    </row>
    <row r="1403" spans="22:22" ht="20.100000000000001" customHeight="1">
      <c r="V1403" s="178"/>
    </row>
    <row r="1404" spans="22:22" ht="20.100000000000001" customHeight="1">
      <c r="V1404" s="178"/>
    </row>
    <row r="1405" spans="22:22" ht="20.100000000000001" customHeight="1">
      <c r="V1405" s="178"/>
    </row>
    <row r="1406" spans="22:22" ht="20.100000000000001" customHeight="1">
      <c r="V1406" s="178"/>
    </row>
    <row r="1407" spans="22:22" ht="20.100000000000001" customHeight="1">
      <c r="V1407" s="178"/>
    </row>
    <row r="1408" spans="22:22" ht="20.100000000000001" customHeight="1">
      <c r="V1408" s="178"/>
    </row>
    <row r="1409" spans="22:22" ht="20.100000000000001" customHeight="1">
      <c r="V1409" s="178"/>
    </row>
    <row r="1410" spans="22:22" ht="20.100000000000001" customHeight="1">
      <c r="V1410" s="178"/>
    </row>
    <row r="1411" spans="22:22" ht="20.100000000000001" customHeight="1">
      <c r="V1411" s="178"/>
    </row>
    <row r="1412" spans="22:22" ht="20.100000000000001" customHeight="1">
      <c r="V1412" s="178"/>
    </row>
    <row r="1413" spans="22:22" ht="20.100000000000001" customHeight="1">
      <c r="V1413" s="178"/>
    </row>
    <row r="1414" spans="22:22" ht="20.100000000000001" customHeight="1">
      <c r="V1414" s="178"/>
    </row>
    <row r="1415" spans="22:22" ht="20.100000000000001" customHeight="1">
      <c r="V1415" s="178"/>
    </row>
    <row r="1416" spans="22:22" ht="20.100000000000001" customHeight="1">
      <c r="V1416" s="178"/>
    </row>
    <row r="1417" spans="22:22" ht="20.100000000000001" customHeight="1">
      <c r="V1417" s="178"/>
    </row>
    <row r="1418" spans="22:22" ht="20.100000000000001" customHeight="1">
      <c r="V1418" s="178"/>
    </row>
    <row r="1419" spans="22:22" ht="20.100000000000001" customHeight="1">
      <c r="V1419" s="178"/>
    </row>
    <row r="1420" spans="22:22" ht="20.100000000000001" customHeight="1">
      <c r="V1420" s="178"/>
    </row>
    <row r="1421" spans="22:22" ht="20.100000000000001" customHeight="1">
      <c r="V1421" s="178"/>
    </row>
    <row r="1422" spans="22:22" ht="20.100000000000001" customHeight="1">
      <c r="V1422" s="178"/>
    </row>
    <row r="1423" spans="22:22" ht="20.100000000000001" customHeight="1">
      <c r="V1423" s="178"/>
    </row>
    <row r="1424" spans="22:22" ht="20.100000000000001" customHeight="1">
      <c r="V1424" s="178"/>
    </row>
    <row r="1425" spans="22:22" ht="20.100000000000001" customHeight="1">
      <c r="V1425" s="178"/>
    </row>
    <row r="1426" spans="22:22" ht="20.100000000000001" customHeight="1">
      <c r="V1426" s="178"/>
    </row>
    <row r="1427" spans="22:22" ht="20.100000000000001" customHeight="1">
      <c r="V1427" s="178"/>
    </row>
    <row r="1428" spans="22:22" ht="20.100000000000001" customHeight="1">
      <c r="V1428" s="178"/>
    </row>
    <row r="1429" spans="22:22" ht="20.100000000000001" customHeight="1">
      <c r="V1429" s="178"/>
    </row>
    <row r="1430" spans="22:22" ht="20.100000000000001" customHeight="1">
      <c r="V1430" s="178"/>
    </row>
    <row r="1431" spans="22:22" ht="20.100000000000001" customHeight="1">
      <c r="V1431" s="178"/>
    </row>
    <row r="1432" spans="22:22" ht="20.100000000000001" customHeight="1">
      <c r="V1432" s="178"/>
    </row>
    <row r="1433" spans="22:22" ht="20.100000000000001" customHeight="1">
      <c r="V1433" s="178"/>
    </row>
    <row r="1434" spans="22:22" ht="20.100000000000001" customHeight="1">
      <c r="V1434" s="178"/>
    </row>
    <row r="1435" spans="22:22" ht="20.100000000000001" customHeight="1">
      <c r="V1435" s="178"/>
    </row>
    <row r="1436" spans="22:22" ht="20.100000000000001" customHeight="1">
      <c r="V1436" s="178"/>
    </row>
    <row r="1437" spans="22:22" ht="20.100000000000001" customHeight="1">
      <c r="V1437" s="178"/>
    </row>
    <row r="1438" spans="22:22" ht="20.100000000000001" customHeight="1">
      <c r="V1438" s="178"/>
    </row>
    <row r="1439" spans="22:22" ht="20.100000000000001" customHeight="1">
      <c r="V1439" s="178"/>
    </row>
    <row r="1440" spans="22:22" ht="20.100000000000001" customHeight="1">
      <c r="V1440" s="178"/>
    </row>
    <row r="1441" spans="22:22" ht="20.100000000000001" customHeight="1">
      <c r="V1441" s="178"/>
    </row>
    <row r="1442" spans="22:22" ht="20.100000000000001" customHeight="1">
      <c r="V1442" s="178"/>
    </row>
    <row r="1443" spans="22:22" ht="20.100000000000001" customHeight="1">
      <c r="V1443" s="178"/>
    </row>
    <row r="1444" spans="22:22" ht="20.100000000000001" customHeight="1">
      <c r="V1444" s="178"/>
    </row>
    <row r="1445" spans="22:22" ht="20.100000000000001" customHeight="1">
      <c r="V1445" s="178"/>
    </row>
    <row r="1446" spans="22:22" ht="20.100000000000001" customHeight="1">
      <c r="V1446" s="178"/>
    </row>
    <row r="1447" spans="22:22" ht="20.100000000000001" customHeight="1">
      <c r="V1447" s="178"/>
    </row>
    <row r="1448" spans="22:22" ht="20.100000000000001" customHeight="1">
      <c r="V1448" s="178"/>
    </row>
    <row r="1449" spans="22:22" ht="20.100000000000001" customHeight="1">
      <c r="V1449" s="178"/>
    </row>
    <row r="1450" spans="22:22" ht="20.100000000000001" customHeight="1">
      <c r="V1450" s="178"/>
    </row>
    <row r="1451" spans="22:22" ht="20.100000000000001" customHeight="1">
      <c r="V1451" s="178"/>
    </row>
    <row r="1452" spans="22:22" ht="20.100000000000001" customHeight="1">
      <c r="V1452" s="178"/>
    </row>
    <row r="1453" spans="22:22" ht="20.100000000000001" customHeight="1">
      <c r="V1453" s="178"/>
    </row>
    <row r="1454" spans="22:22" ht="20.100000000000001" customHeight="1">
      <c r="V1454" s="178"/>
    </row>
    <row r="1455" spans="22:22" ht="20.100000000000001" customHeight="1">
      <c r="V1455" s="178"/>
    </row>
    <row r="1456" spans="22:22" ht="20.100000000000001" customHeight="1">
      <c r="V1456" s="178"/>
    </row>
    <row r="1457" spans="22:22" ht="20.100000000000001" customHeight="1">
      <c r="V1457" s="178"/>
    </row>
    <row r="1458" spans="22:22" ht="20.100000000000001" customHeight="1">
      <c r="V1458" s="178"/>
    </row>
    <row r="1459" spans="22:22" ht="20.100000000000001" customHeight="1">
      <c r="V1459" s="178"/>
    </row>
    <row r="1460" spans="22:22" ht="20.100000000000001" customHeight="1">
      <c r="V1460" s="178"/>
    </row>
    <row r="1461" spans="22:22" ht="20.100000000000001" customHeight="1">
      <c r="V1461" s="178"/>
    </row>
    <row r="1462" spans="22:22" ht="20.100000000000001" customHeight="1">
      <c r="V1462" s="178"/>
    </row>
    <row r="1463" spans="22:22" ht="20.100000000000001" customHeight="1">
      <c r="V1463" s="178"/>
    </row>
    <row r="1464" spans="22:22" ht="20.100000000000001" customHeight="1">
      <c r="V1464" s="178"/>
    </row>
    <row r="1465" spans="22:22" ht="20.100000000000001" customHeight="1">
      <c r="V1465" s="178"/>
    </row>
    <row r="1466" spans="22:22" ht="20.100000000000001" customHeight="1">
      <c r="V1466" s="178"/>
    </row>
    <row r="1467" spans="22:22" ht="20.100000000000001" customHeight="1">
      <c r="V1467" s="178"/>
    </row>
    <row r="1468" spans="22:22" ht="20.100000000000001" customHeight="1">
      <c r="V1468" s="178"/>
    </row>
    <row r="1469" spans="22:22" ht="20.100000000000001" customHeight="1">
      <c r="V1469" s="178"/>
    </row>
    <row r="1470" spans="22:22" ht="20.100000000000001" customHeight="1">
      <c r="V1470" s="178"/>
    </row>
    <row r="1471" spans="22:22" ht="20.100000000000001" customHeight="1">
      <c r="V1471" s="178"/>
    </row>
    <row r="1472" spans="22:22" ht="20.100000000000001" customHeight="1">
      <c r="V1472" s="178"/>
    </row>
    <row r="1473" spans="22:22" ht="20.100000000000001" customHeight="1">
      <c r="V1473" s="178"/>
    </row>
    <row r="1474" spans="22:22" ht="20.100000000000001" customHeight="1">
      <c r="V1474" s="178"/>
    </row>
    <row r="1475" spans="22:22" ht="20.100000000000001" customHeight="1">
      <c r="V1475" s="178"/>
    </row>
    <row r="1476" spans="22:22" ht="20.100000000000001" customHeight="1">
      <c r="V1476" s="178"/>
    </row>
    <row r="1477" spans="22:22" ht="20.100000000000001" customHeight="1">
      <c r="V1477" s="178"/>
    </row>
    <row r="1478" spans="22:22" ht="20.100000000000001" customHeight="1">
      <c r="V1478" s="178"/>
    </row>
    <row r="1479" spans="22:22" ht="20.100000000000001" customHeight="1">
      <c r="V1479" s="178"/>
    </row>
    <row r="1480" spans="22:22" ht="20.100000000000001" customHeight="1">
      <c r="V1480" s="178"/>
    </row>
    <row r="1481" spans="22:22" ht="20.100000000000001" customHeight="1">
      <c r="V1481" s="178"/>
    </row>
    <row r="1482" spans="22:22" ht="20.100000000000001" customHeight="1">
      <c r="V1482" s="178"/>
    </row>
    <row r="1483" spans="22:22" ht="20.100000000000001" customHeight="1">
      <c r="V1483" s="178"/>
    </row>
    <row r="1484" spans="22:22" ht="20.100000000000001" customHeight="1">
      <c r="V1484" s="178"/>
    </row>
    <row r="1485" spans="22:22" ht="20.100000000000001" customHeight="1">
      <c r="V1485" s="178"/>
    </row>
    <row r="1486" spans="22:22" ht="20.100000000000001" customHeight="1">
      <c r="V1486" s="178"/>
    </row>
    <row r="1487" spans="22:22" ht="20.100000000000001" customHeight="1">
      <c r="V1487" s="178"/>
    </row>
    <row r="1488" spans="22:22" ht="20.100000000000001" customHeight="1">
      <c r="V1488" s="178"/>
    </row>
    <row r="1489" spans="22:22" ht="20.100000000000001" customHeight="1">
      <c r="V1489" s="178"/>
    </row>
    <row r="1490" spans="22:22" ht="20.100000000000001" customHeight="1">
      <c r="V1490" s="178"/>
    </row>
    <row r="1491" spans="22:22" ht="20.100000000000001" customHeight="1">
      <c r="V1491" s="178"/>
    </row>
    <row r="1492" spans="22:22" ht="20.100000000000001" customHeight="1">
      <c r="V1492" s="178"/>
    </row>
    <row r="1493" spans="22:22" ht="20.100000000000001" customHeight="1">
      <c r="V1493" s="178"/>
    </row>
    <row r="1494" spans="22:22" ht="20.100000000000001" customHeight="1">
      <c r="V1494" s="178"/>
    </row>
    <row r="1495" spans="22:22" ht="20.100000000000001" customHeight="1">
      <c r="V1495" s="178"/>
    </row>
    <row r="1496" spans="22:22" ht="20.100000000000001" customHeight="1">
      <c r="V1496" s="178"/>
    </row>
    <row r="1497" spans="22:22" ht="20.100000000000001" customHeight="1">
      <c r="V1497" s="178"/>
    </row>
    <row r="1498" spans="22:22" ht="20.100000000000001" customHeight="1">
      <c r="V1498" s="178"/>
    </row>
    <row r="1499" spans="22:22" ht="20.100000000000001" customHeight="1">
      <c r="V1499" s="178"/>
    </row>
    <row r="1500" spans="22:22" ht="20.100000000000001" customHeight="1">
      <c r="V1500" s="178"/>
    </row>
    <row r="1501" spans="22:22" ht="20.100000000000001" customHeight="1">
      <c r="V1501" s="178"/>
    </row>
    <row r="1502" spans="22:22" ht="20.100000000000001" customHeight="1">
      <c r="V1502" s="178"/>
    </row>
    <row r="1503" spans="22:22" ht="20.100000000000001" customHeight="1">
      <c r="V1503" s="178"/>
    </row>
    <row r="1504" spans="22:22" ht="20.100000000000001" customHeight="1">
      <c r="V1504" s="178"/>
    </row>
    <row r="1505" spans="22:22" ht="20.100000000000001" customHeight="1">
      <c r="V1505" s="178"/>
    </row>
    <row r="1506" spans="22:22" ht="20.100000000000001" customHeight="1">
      <c r="V1506" s="178"/>
    </row>
    <row r="1507" spans="22:22" ht="20.100000000000001" customHeight="1">
      <c r="V1507" s="178"/>
    </row>
    <row r="1508" spans="22:22" ht="20.100000000000001" customHeight="1">
      <c r="V1508" s="178"/>
    </row>
    <row r="1509" spans="22:22" ht="20.100000000000001" customHeight="1">
      <c r="V1509" s="178"/>
    </row>
    <row r="1510" spans="22:22" ht="20.100000000000001" customHeight="1">
      <c r="V1510" s="178"/>
    </row>
    <row r="1511" spans="22:22" ht="20.100000000000001" customHeight="1">
      <c r="V1511" s="178"/>
    </row>
    <row r="1512" spans="22:22" ht="20.100000000000001" customHeight="1">
      <c r="V1512" s="178"/>
    </row>
    <row r="1513" spans="22:22" ht="20.100000000000001" customHeight="1">
      <c r="V1513" s="178"/>
    </row>
    <row r="1514" spans="22:22" ht="20.100000000000001" customHeight="1">
      <c r="V1514" s="178"/>
    </row>
    <row r="1515" spans="22:22" ht="20.100000000000001" customHeight="1">
      <c r="V1515" s="178"/>
    </row>
    <row r="1516" spans="22:22" ht="20.100000000000001" customHeight="1">
      <c r="V1516" s="178"/>
    </row>
    <row r="1517" spans="22:22" ht="20.100000000000001" customHeight="1">
      <c r="V1517" s="178"/>
    </row>
    <row r="1518" spans="22:22" ht="20.100000000000001" customHeight="1">
      <c r="V1518" s="178"/>
    </row>
    <row r="1519" spans="22:22" ht="20.100000000000001" customHeight="1">
      <c r="V1519" s="178"/>
    </row>
    <row r="1520" spans="22:22" ht="20.100000000000001" customHeight="1">
      <c r="V1520" s="178"/>
    </row>
    <row r="1521" spans="22:22" ht="20.100000000000001" customHeight="1">
      <c r="V1521" s="178"/>
    </row>
    <row r="1522" spans="22:22" ht="20.100000000000001" customHeight="1">
      <c r="V1522" s="178"/>
    </row>
    <row r="1523" spans="22:22" ht="20.100000000000001" customHeight="1">
      <c r="V1523" s="178"/>
    </row>
    <row r="1524" spans="22:22" ht="20.100000000000001" customHeight="1">
      <c r="V1524" s="178"/>
    </row>
    <row r="1525" spans="22:22" ht="20.100000000000001" customHeight="1">
      <c r="V1525" s="178"/>
    </row>
    <row r="1526" spans="22:22" ht="20.100000000000001" customHeight="1">
      <c r="V1526" s="178"/>
    </row>
    <row r="1527" spans="22:22" ht="20.100000000000001" customHeight="1">
      <c r="V1527" s="178"/>
    </row>
    <row r="1528" spans="22:22" ht="20.100000000000001" customHeight="1">
      <c r="V1528" s="178"/>
    </row>
    <row r="1529" spans="22:22" ht="20.100000000000001" customHeight="1">
      <c r="V1529" s="178"/>
    </row>
    <row r="1530" spans="22:22" ht="20.100000000000001" customHeight="1">
      <c r="V1530" s="178"/>
    </row>
    <row r="1531" spans="22:22" ht="20.100000000000001" customHeight="1">
      <c r="V1531" s="178"/>
    </row>
    <row r="1532" spans="22:22" ht="20.100000000000001" customHeight="1">
      <c r="V1532" s="178"/>
    </row>
    <row r="1533" spans="22:22" ht="20.100000000000001" customHeight="1">
      <c r="V1533" s="178"/>
    </row>
    <row r="1534" spans="22:22" ht="20.100000000000001" customHeight="1">
      <c r="V1534" s="178"/>
    </row>
    <row r="1535" spans="22:22" ht="20.100000000000001" customHeight="1">
      <c r="V1535" s="178"/>
    </row>
    <row r="1536" spans="22:22" ht="20.100000000000001" customHeight="1">
      <c r="V1536" s="178"/>
    </row>
    <row r="1537" spans="22:22" ht="20.100000000000001" customHeight="1">
      <c r="V1537" s="178"/>
    </row>
    <row r="1538" spans="22:22" ht="20.100000000000001" customHeight="1">
      <c r="V1538" s="178"/>
    </row>
    <row r="1539" spans="22:22" ht="20.100000000000001" customHeight="1">
      <c r="V1539" s="178"/>
    </row>
    <row r="1540" spans="22:22" ht="20.100000000000001" customHeight="1">
      <c r="V1540" s="178"/>
    </row>
    <row r="1541" spans="22:22" ht="20.100000000000001" customHeight="1">
      <c r="V1541" s="178"/>
    </row>
    <row r="1542" spans="22:22" ht="20.100000000000001" customHeight="1">
      <c r="V1542" s="178"/>
    </row>
    <row r="1543" spans="22:22" ht="20.100000000000001" customHeight="1">
      <c r="V1543" s="178"/>
    </row>
    <row r="1544" spans="22:22" ht="20.100000000000001" customHeight="1">
      <c r="V1544" s="178"/>
    </row>
    <row r="1545" spans="22:22" ht="20.100000000000001" customHeight="1">
      <c r="V1545" s="178"/>
    </row>
    <row r="1546" spans="22:22" ht="20.100000000000001" customHeight="1">
      <c r="V1546" s="178"/>
    </row>
    <row r="1547" spans="22:22" ht="20.100000000000001" customHeight="1">
      <c r="V1547" s="178"/>
    </row>
    <row r="1548" spans="22:22" ht="20.100000000000001" customHeight="1">
      <c r="V1548" s="178"/>
    </row>
    <row r="1549" spans="22:22" ht="20.100000000000001" customHeight="1">
      <c r="V1549" s="178"/>
    </row>
    <row r="1550" spans="22:22" ht="20.100000000000001" customHeight="1">
      <c r="V1550" s="178"/>
    </row>
    <row r="1551" spans="22:22" ht="20.100000000000001" customHeight="1">
      <c r="V1551" s="178"/>
    </row>
    <row r="1552" spans="22:22" ht="20.100000000000001" customHeight="1">
      <c r="V1552" s="178"/>
    </row>
    <row r="1553" spans="22:22" ht="20.100000000000001" customHeight="1">
      <c r="V1553" s="178"/>
    </row>
    <row r="1554" spans="22:22" ht="20.100000000000001" customHeight="1">
      <c r="V1554" s="178"/>
    </row>
    <row r="1555" spans="22:22" ht="20.100000000000001" customHeight="1">
      <c r="V1555" s="178"/>
    </row>
    <row r="1556" spans="22:22" ht="20.100000000000001" customHeight="1">
      <c r="V1556" s="178"/>
    </row>
    <row r="1557" spans="22:22" ht="20.100000000000001" customHeight="1">
      <c r="V1557" s="178"/>
    </row>
    <row r="1558" spans="22:22" ht="20.100000000000001" customHeight="1">
      <c r="V1558" s="178"/>
    </row>
    <row r="1559" spans="22:22" ht="20.100000000000001" customHeight="1">
      <c r="V1559" s="178"/>
    </row>
    <row r="1560" spans="22:22" ht="20.100000000000001" customHeight="1">
      <c r="V1560" s="178"/>
    </row>
    <row r="1561" spans="22:22" ht="20.100000000000001" customHeight="1">
      <c r="V1561" s="178"/>
    </row>
    <row r="1562" spans="22:22" ht="20.100000000000001" customHeight="1">
      <c r="V1562" s="178"/>
    </row>
    <row r="1563" spans="22:22" ht="20.100000000000001" customHeight="1">
      <c r="V1563" s="178"/>
    </row>
    <row r="1564" spans="22:22" ht="20.100000000000001" customHeight="1">
      <c r="V1564" s="178"/>
    </row>
    <row r="1565" spans="22:22" ht="20.100000000000001" customHeight="1">
      <c r="V1565" s="178"/>
    </row>
    <row r="1566" spans="22:22" ht="20.100000000000001" customHeight="1">
      <c r="V1566" s="178"/>
    </row>
    <row r="1567" spans="22:22" ht="20.100000000000001" customHeight="1">
      <c r="V1567" s="178"/>
    </row>
    <row r="1568" spans="22:22" ht="20.100000000000001" customHeight="1">
      <c r="V1568" s="178"/>
    </row>
    <row r="1569" spans="22:22" ht="20.100000000000001" customHeight="1">
      <c r="V1569" s="178"/>
    </row>
    <row r="1570" spans="22:22" ht="20.100000000000001" customHeight="1">
      <c r="V1570" s="178"/>
    </row>
    <row r="1571" spans="22:22" ht="20.100000000000001" customHeight="1">
      <c r="V1571" s="178"/>
    </row>
    <row r="1572" spans="22:22" ht="20.100000000000001" customHeight="1">
      <c r="V1572" s="178"/>
    </row>
    <row r="1573" spans="22:22" ht="20.100000000000001" customHeight="1">
      <c r="V1573" s="178"/>
    </row>
    <row r="1574" spans="22:22" ht="20.100000000000001" customHeight="1">
      <c r="V1574" s="178"/>
    </row>
    <row r="1575" spans="22:22" ht="20.100000000000001" customHeight="1">
      <c r="V1575" s="178"/>
    </row>
    <row r="1576" spans="22:22" ht="20.100000000000001" customHeight="1">
      <c r="V1576" s="178"/>
    </row>
    <row r="1577" spans="22:22" ht="20.100000000000001" customHeight="1">
      <c r="V1577" s="178"/>
    </row>
    <row r="1578" spans="22:22" ht="20.100000000000001" customHeight="1">
      <c r="V1578" s="178"/>
    </row>
    <row r="1579" spans="22:22" ht="20.100000000000001" customHeight="1">
      <c r="V1579" s="178"/>
    </row>
    <row r="1580" spans="22:22" ht="20.100000000000001" customHeight="1">
      <c r="V1580" s="178"/>
    </row>
    <row r="1581" spans="22:22" ht="20.100000000000001" customHeight="1">
      <c r="V1581" s="178"/>
    </row>
    <row r="1582" spans="22:22" ht="20.100000000000001" customHeight="1">
      <c r="V1582" s="178"/>
    </row>
    <row r="1583" spans="22:22" ht="20.100000000000001" customHeight="1">
      <c r="V1583" s="178"/>
    </row>
    <row r="1584" spans="22:22" ht="20.100000000000001" customHeight="1">
      <c r="V1584" s="178"/>
    </row>
    <row r="1585" spans="22:22" ht="20.100000000000001" customHeight="1">
      <c r="V1585" s="178"/>
    </row>
    <row r="1586" spans="22:22" ht="20.100000000000001" customHeight="1">
      <c r="V1586" s="178"/>
    </row>
    <row r="1587" spans="22:22" ht="20.100000000000001" customHeight="1">
      <c r="V1587" s="178"/>
    </row>
    <row r="1588" spans="22:22" ht="20.100000000000001" customHeight="1">
      <c r="V1588" s="178"/>
    </row>
    <row r="1589" spans="22:22" ht="20.100000000000001" customHeight="1">
      <c r="V1589" s="178"/>
    </row>
    <row r="1590" spans="22:22" ht="20.100000000000001" customHeight="1">
      <c r="V1590" s="178"/>
    </row>
    <row r="1591" spans="22:22" ht="20.100000000000001" customHeight="1">
      <c r="V1591" s="178"/>
    </row>
    <row r="1592" spans="22:22" ht="20.100000000000001" customHeight="1">
      <c r="V1592" s="178"/>
    </row>
    <row r="1593" spans="22:22" ht="20.100000000000001" customHeight="1">
      <c r="V1593" s="178"/>
    </row>
    <row r="1594" spans="22:22" ht="20.100000000000001" customHeight="1">
      <c r="V1594" s="178"/>
    </row>
    <row r="1595" spans="22:22" ht="20.100000000000001" customHeight="1">
      <c r="V1595" s="178"/>
    </row>
    <row r="1596" spans="22:22" ht="20.100000000000001" customHeight="1">
      <c r="V1596" s="178"/>
    </row>
    <row r="1597" spans="22:22" ht="20.100000000000001" customHeight="1">
      <c r="V1597" s="178"/>
    </row>
    <row r="1598" spans="22:22" ht="20.100000000000001" customHeight="1">
      <c r="V1598" s="178"/>
    </row>
    <row r="1599" spans="22:22" ht="20.100000000000001" customHeight="1">
      <c r="V1599" s="178"/>
    </row>
    <row r="1600" spans="22:22" ht="20.100000000000001" customHeight="1">
      <c r="V1600" s="178"/>
    </row>
    <row r="1601" spans="22:22" ht="20.100000000000001" customHeight="1">
      <c r="V1601" s="178"/>
    </row>
    <row r="1602" spans="22:22" ht="20.100000000000001" customHeight="1">
      <c r="V1602" s="178"/>
    </row>
    <row r="1603" spans="22:22" ht="20.100000000000001" customHeight="1">
      <c r="V1603" s="178"/>
    </row>
    <row r="1604" spans="22:22" ht="20.100000000000001" customHeight="1">
      <c r="V1604" s="178"/>
    </row>
    <row r="1605" spans="22:22" ht="20.100000000000001" customHeight="1">
      <c r="V1605" s="178"/>
    </row>
    <row r="1606" spans="22:22" ht="20.100000000000001" customHeight="1">
      <c r="V1606" s="178"/>
    </row>
    <row r="1607" spans="22:22" ht="20.100000000000001" customHeight="1">
      <c r="V1607" s="178"/>
    </row>
    <row r="1608" spans="22:22" ht="20.100000000000001" customHeight="1">
      <c r="V1608" s="178"/>
    </row>
    <row r="1609" spans="22:22" ht="20.100000000000001" customHeight="1">
      <c r="V1609" s="178"/>
    </row>
    <row r="1610" spans="22:22" ht="20.100000000000001" customHeight="1">
      <c r="V1610" s="178"/>
    </row>
    <row r="1611" spans="22:22" ht="20.100000000000001" customHeight="1">
      <c r="V1611" s="178"/>
    </row>
    <row r="1612" spans="22:22" ht="20.100000000000001" customHeight="1">
      <c r="V1612" s="178"/>
    </row>
    <row r="1613" spans="22:22" ht="20.100000000000001" customHeight="1">
      <c r="V1613" s="178"/>
    </row>
    <row r="1614" spans="22:22" ht="20.100000000000001" customHeight="1">
      <c r="V1614" s="178"/>
    </row>
    <row r="1615" spans="22:22" ht="20.100000000000001" customHeight="1">
      <c r="V1615" s="178"/>
    </row>
    <row r="1616" spans="22:22" ht="20.100000000000001" customHeight="1">
      <c r="V1616" s="178"/>
    </row>
    <row r="1617" spans="22:22" ht="20.100000000000001" customHeight="1">
      <c r="V1617" s="178"/>
    </row>
    <row r="1618" spans="22:22" ht="20.100000000000001" customHeight="1">
      <c r="V1618" s="178"/>
    </row>
    <row r="1619" spans="22:22" ht="20.100000000000001" customHeight="1">
      <c r="V1619" s="178"/>
    </row>
    <row r="1620" spans="22:22" ht="20.100000000000001" customHeight="1">
      <c r="V1620" s="178"/>
    </row>
    <row r="1621" spans="22:22" ht="20.100000000000001" customHeight="1">
      <c r="V1621" s="178"/>
    </row>
    <row r="1622" spans="22:22" ht="20.100000000000001" customHeight="1">
      <c r="V1622" s="178"/>
    </row>
    <row r="1623" spans="22:22" ht="20.100000000000001" customHeight="1">
      <c r="V1623" s="178"/>
    </row>
    <row r="1624" spans="22:22" ht="20.100000000000001" customHeight="1">
      <c r="V1624" s="178"/>
    </row>
    <row r="1625" spans="22:22" ht="20.100000000000001" customHeight="1">
      <c r="V1625" s="178"/>
    </row>
    <row r="1626" spans="22:22" ht="20.100000000000001" customHeight="1">
      <c r="V1626" s="178"/>
    </row>
    <row r="1627" spans="22:22" ht="20.100000000000001" customHeight="1">
      <c r="V1627" s="178"/>
    </row>
    <row r="1628" spans="22:22" ht="20.100000000000001" customHeight="1">
      <c r="V1628" s="178"/>
    </row>
    <row r="1629" spans="22:22" ht="20.100000000000001" customHeight="1">
      <c r="V1629" s="178"/>
    </row>
    <row r="1630" spans="22:22" ht="20.100000000000001" customHeight="1">
      <c r="V1630" s="178"/>
    </row>
    <row r="1631" spans="22:22" ht="20.100000000000001" customHeight="1">
      <c r="V1631" s="178"/>
    </row>
    <row r="1632" spans="22:22" ht="20.100000000000001" customHeight="1">
      <c r="V1632" s="178"/>
    </row>
    <row r="1633" spans="22:22" ht="20.100000000000001" customHeight="1">
      <c r="V1633" s="178"/>
    </row>
    <row r="1634" spans="22:22" ht="20.100000000000001" customHeight="1">
      <c r="V1634" s="178"/>
    </row>
    <row r="1635" spans="22:22" ht="20.100000000000001" customHeight="1">
      <c r="V1635" s="178"/>
    </row>
    <row r="1636" spans="22:22" ht="20.100000000000001" customHeight="1">
      <c r="V1636" s="178"/>
    </row>
    <row r="1637" spans="22:22" ht="20.100000000000001" customHeight="1">
      <c r="V1637" s="178"/>
    </row>
    <row r="1638" spans="22:22" ht="20.100000000000001" customHeight="1">
      <c r="V1638" s="178"/>
    </row>
    <row r="1639" spans="22:22" ht="20.100000000000001" customHeight="1">
      <c r="V1639" s="178"/>
    </row>
    <row r="1640" spans="22:22" ht="20.100000000000001" customHeight="1">
      <c r="V1640" s="178"/>
    </row>
    <row r="1641" spans="22:22" ht="20.100000000000001" customHeight="1">
      <c r="V1641" s="178"/>
    </row>
    <row r="1642" spans="22:22" ht="20.100000000000001" customHeight="1">
      <c r="V1642" s="178"/>
    </row>
    <row r="1643" spans="22:22" ht="20.100000000000001" customHeight="1">
      <c r="V1643" s="178"/>
    </row>
    <row r="1644" spans="22:22" ht="20.100000000000001" customHeight="1">
      <c r="V1644" s="178"/>
    </row>
    <row r="1645" spans="22:22" ht="20.100000000000001" customHeight="1">
      <c r="V1645" s="178"/>
    </row>
    <row r="1646" spans="22:22" ht="20.100000000000001" customHeight="1">
      <c r="V1646" s="178"/>
    </row>
    <row r="1647" spans="22:22" ht="20.100000000000001" customHeight="1">
      <c r="V1647" s="178"/>
    </row>
    <row r="1648" spans="22:22" ht="20.100000000000001" customHeight="1">
      <c r="V1648" s="178"/>
    </row>
    <row r="1649" spans="22:22" ht="20.100000000000001" customHeight="1">
      <c r="V1649" s="178"/>
    </row>
    <row r="1650" spans="22:22" ht="20.100000000000001" customHeight="1">
      <c r="V1650" s="178"/>
    </row>
    <row r="1651" spans="22:22" ht="20.100000000000001" customHeight="1">
      <c r="V1651" s="178"/>
    </row>
    <row r="1652" spans="22:22" ht="20.100000000000001" customHeight="1">
      <c r="V1652" s="178"/>
    </row>
    <row r="1653" spans="22:22" ht="20.100000000000001" customHeight="1">
      <c r="V1653" s="178"/>
    </row>
    <row r="1654" spans="22:22" ht="20.100000000000001" customHeight="1">
      <c r="V1654" s="178"/>
    </row>
    <row r="1655" spans="22:22" ht="20.100000000000001" customHeight="1">
      <c r="V1655" s="178"/>
    </row>
    <row r="1656" spans="22:22" ht="20.100000000000001" customHeight="1">
      <c r="V1656" s="178"/>
    </row>
    <row r="1657" spans="22:22" ht="20.100000000000001" customHeight="1">
      <c r="V1657" s="178"/>
    </row>
    <row r="1658" spans="22:22" ht="20.100000000000001" customHeight="1">
      <c r="V1658" s="178"/>
    </row>
    <row r="1659" spans="22:22" ht="20.100000000000001" customHeight="1">
      <c r="V1659" s="178"/>
    </row>
    <row r="1660" spans="22:22" ht="20.100000000000001" customHeight="1">
      <c r="V1660" s="178"/>
    </row>
    <row r="1661" spans="22:22" ht="20.100000000000001" customHeight="1">
      <c r="V1661" s="178"/>
    </row>
    <row r="1662" spans="22:22" ht="20.100000000000001" customHeight="1">
      <c r="V1662" s="178"/>
    </row>
    <row r="1663" spans="22:22" ht="20.100000000000001" customHeight="1">
      <c r="V1663" s="178"/>
    </row>
    <row r="1664" spans="22:22" ht="20.100000000000001" customHeight="1">
      <c r="V1664" s="178"/>
    </row>
    <row r="1665" spans="22:22" ht="20.100000000000001" customHeight="1">
      <c r="V1665" s="178"/>
    </row>
    <row r="1666" spans="22:22" ht="20.100000000000001" customHeight="1">
      <c r="V1666" s="178"/>
    </row>
    <row r="1667" spans="22:22" ht="20.100000000000001" customHeight="1">
      <c r="V1667" s="178"/>
    </row>
    <row r="1668" spans="22:22" ht="20.100000000000001" customHeight="1">
      <c r="V1668" s="178"/>
    </row>
    <row r="1669" spans="22:22" ht="20.100000000000001" customHeight="1">
      <c r="V1669" s="178"/>
    </row>
    <row r="1670" spans="22:22" ht="20.100000000000001" customHeight="1">
      <c r="V1670" s="178"/>
    </row>
    <row r="1671" spans="22:22" ht="20.100000000000001" customHeight="1">
      <c r="V1671" s="178"/>
    </row>
    <row r="1672" spans="22:22" ht="20.100000000000001" customHeight="1">
      <c r="V1672" s="178"/>
    </row>
    <row r="1673" spans="22:22" ht="20.100000000000001" customHeight="1">
      <c r="V1673" s="178"/>
    </row>
    <row r="1674" spans="22:22" ht="20.100000000000001" customHeight="1">
      <c r="V1674" s="178"/>
    </row>
    <row r="1675" spans="22:22" ht="20.100000000000001" customHeight="1">
      <c r="V1675" s="178"/>
    </row>
    <row r="1676" spans="22:22" ht="20.100000000000001" customHeight="1">
      <c r="V1676" s="178"/>
    </row>
    <row r="1677" spans="22:22" ht="20.100000000000001" customHeight="1">
      <c r="V1677" s="178"/>
    </row>
    <row r="1678" spans="22:22" ht="20.100000000000001" customHeight="1">
      <c r="V1678" s="178"/>
    </row>
    <row r="1679" spans="22:22" ht="20.100000000000001" customHeight="1">
      <c r="V1679" s="178"/>
    </row>
    <row r="1680" spans="22:22" ht="20.100000000000001" customHeight="1">
      <c r="V1680" s="178"/>
    </row>
    <row r="1681" spans="22:22" ht="20.100000000000001" customHeight="1">
      <c r="V1681" s="178"/>
    </row>
    <row r="1682" spans="22:22" ht="20.100000000000001" customHeight="1">
      <c r="V1682" s="178"/>
    </row>
    <row r="1683" spans="22:22" ht="20.100000000000001" customHeight="1">
      <c r="V1683" s="178"/>
    </row>
    <row r="1684" spans="22:22" ht="20.100000000000001" customHeight="1">
      <c r="V1684" s="178"/>
    </row>
    <row r="1685" spans="22:22" ht="20.100000000000001" customHeight="1">
      <c r="V1685" s="178"/>
    </row>
    <row r="1686" spans="22:22" ht="20.100000000000001" customHeight="1">
      <c r="V1686" s="178"/>
    </row>
    <row r="1687" spans="22:22" ht="20.100000000000001" customHeight="1">
      <c r="V1687" s="178"/>
    </row>
    <row r="1688" spans="22:22" ht="20.100000000000001" customHeight="1">
      <c r="V1688" s="178"/>
    </row>
    <row r="1689" spans="22:22" ht="20.100000000000001" customHeight="1">
      <c r="V1689" s="178"/>
    </row>
    <row r="1690" spans="22:22" ht="20.100000000000001" customHeight="1">
      <c r="V1690" s="178"/>
    </row>
    <row r="1691" spans="22:22" ht="20.100000000000001" customHeight="1">
      <c r="V1691" s="178"/>
    </row>
    <row r="1692" spans="22:22" ht="20.100000000000001" customHeight="1">
      <c r="V1692" s="178"/>
    </row>
    <row r="1693" spans="22:22" ht="20.100000000000001" customHeight="1">
      <c r="V1693" s="178"/>
    </row>
    <row r="1694" spans="22:22" ht="20.100000000000001" customHeight="1">
      <c r="V1694" s="178"/>
    </row>
    <row r="1695" spans="22:22" ht="20.100000000000001" customHeight="1">
      <c r="V1695" s="178"/>
    </row>
    <row r="1696" spans="22:22" ht="20.100000000000001" customHeight="1">
      <c r="V1696" s="178"/>
    </row>
    <row r="1697" spans="22:22" ht="20.100000000000001" customHeight="1">
      <c r="V1697" s="178"/>
    </row>
    <row r="1698" spans="22:22" ht="20.100000000000001" customHeight="1">
      <c r="V1698" s="178"/>
    </row>
    <row r="1699" spans="22:22" ht="20.100000000000001" customHeight="1">
      <c r="V1699" s="178"/>
    </row>
    <row r="1700" spans="22:22" ht="20.100000000000001" customHeight="1">
      <c r="V1700" s="178"/>
    </row>
    <row r="1701" spans="22:22" ht="20.100000000000001" customHeight="1">
      <c r="V1701" s="178"/>
    </row>
    <row r="1702" spans="22:22" ht="20.100000000000001" customHeight="1">
      <c r="V1702" s="178"/>
    </row>
    <row r="1703" spans="22:22" ht="20.100000000000001" customHeight="1">
      <c r="V1703" s="178"/>
    </row>
    <row r="1704" spans="22:22" ht="20.100000000000001" customHeight="1">
      <c r="V1704" s="178"/>
    </row>
    <row r="1705" spans="22:22" ht="20.100000000000001" customHeight="1">
      <c r="V1705" s="178"/>
    </row>
    <row r="1706" spans="22:22" ht="20.100000000000001" customHeight="1">
      <c r="V1706" s="178"/>
    </row>
    <row r="1707" spans="22:22" ht="20.100000000000001" customHeight="1">
      <c r="V1707" s="178"/>
    </row>
    <row r="1708" spans="22:22" ht="20.100000000000001" customHeight="1">
      <c r="V1708" s="178"/>
    </row>
    <row r="1709" spans="22:22" ht="20.100000000000001" customHeight="1">
      <c r="V1709" s="178"/>
    </row>
    <row r="1710" spans="22:22" ht="20.100000000000001" customHeight="1">
      <c r="V1710" s="178"/>
    </row>
    <row r="1711" spans="22:22" ht="20.100000000000001" customHeight="1">
      <c r="V1711" s="178"/>
    </row>
    <row r="1712" spans="22:22" ht="20.100000000000001" customHeight="1">
      <c r="V1712" s="178"/>
    </row>
    <row r="1713" spans="22:22" ht="20.100000000000001" customHeight="1">
      <c r="V1713" s="178"/>
    </row>
    <row r="1714" spans="22:22" ht="20.100000000000001" customHeight="1">
      <c r="V1714" s="178"/>
    </row>
    <row r="1715" spans="22:22" ht="20.100000000000001" customHeight="1">
      <c r="V1715" s="178"/>
    </row>
    <row r="1716" spans="22:22" ht="20.100000000000001" customHeight="1">
      <c r="V1716" s="178"/>
    </row>
    <row r="1717" spans="22:22" ht="20.100000000000001" customHeight="1">
      <c r="V1717" s="178"/>
    </row>
    <row r="1718" spans="22:22" ht="20.100000000000001" customHeight="1">
      <c r="V1718" s="178"/>
    </row>
    <row r="1719" spans="22:22" ht="20.100000000000001" customHeight="1">
      <c r="V1719" s="178"/>
    </row>
    <row r="1720" spans="22:22" ht="20.100000000000001" customHeight="1">
      <c r="V1720" s="178"/>
    </row>
    <row r="1721" spans="22:22" ht="20.100000000000001" customHeight="1">
      <c r="V1721" s="178"/>
    </row>
    <row r="1722" spans="22:22" ht="20.100000000000001" customHeight="1">
      <c r="V1722" s="178"/>
    </row>
  </sheetData>
  <sheetProtection password="C81E" sheet="1" selectLockedCells="1"/>
  <mergeCells count="10">
    <mergeCell ref="S2:T2"/>
    <mergeCell ref="U2:X2"/>
    <mergeCell ref="Y2:AA2"/>
    <mergeCell ref="AB2:AD2"/>
    <mergeCell ref="M2:R2"/>
    <mergeCell ref="B1:C1"/>
    <mergeCell ref="D1:J1"/>
    <mergeCell ref="B2:D2"/>
    <mergeCell ref="E2:H2"/>
    <mergeCell ref="J2:L2"/>
  </mergeCells>
  <conditionalFormatting sqref="O6:P1004 Q5:R1004 U5:AD1004 S6:T1004 B5:N1004 M5:AD6">
    <cfRule type="cellIs" dxfId="50" priority="28" stopIfTrue="1" operator="equal">
      <formula>1</formula>
    </cfRule>
    <cfRule type="cellIs" dxfId="49" priority="29" stopIfTrue="1" operator="equal">
      <formula>9</formula>
    </cfRule>
    <cfRule type="cellIs" dxfId="48" priority="30" stopIfTrue="1" operator="equal">
      <formula>2</formula>
    </cfRule>
  </conditionalFormatting>
  <conditionalFormatting sqref="S5:T5">
    <cfRule type="cellIs" dxfId="47" priority="19" stopIfTrue="1" operator="equal">
      <formula>1</formula>
    </cfRule>
    <cfRule type="cellIs" dxfId="46" priority="20" stopIfTrue="1" operator="equal">
      <formula>9</formula>
    </cfRule>
    <cfRule type="cellIs" dxfId="45" priority="21" stopIfTrue="1" operator="equal">
      <formula>2</formula>
    </cfRule>
  </conditionalFormatting>
  <conditionalFormatting sqref="O5:P5">
    <cfRule type="cellIs" dxfId="44" priority="16" stopIfTrue="1" operator="equal">
      <formula>1</formula>
    </cfRule>
    <cfRule type="cellIs" dxfId="43" priority="17" stopIfTrue="1" operator="equal">
      <formula>9</formula>
    </cfRule>
    <cfRule type="cellIs" dxfId="42" priority="18" stopIfTrue="1" operator="equal">
      <formula>2</formula>
    </cfRule>
  </conditionalFormatting>
  <conditionalFormatting sqref="B5:U7">
    <cfRule type="cellIs" dxfId="41" priority="13" stopIfTrue="1" operator="equal">
      <formula>1</formula>
    </cfRule>
    <cfRule type="cellIs" dxfId="40" priority="14" stopIfTrue="1" operator="equal">
      <formula>9</formula>
    </cfRule>
    <cfRule type="cellIs" dxfId="39" priority="15" stopIfTrue="1" operator="equal">
      <formula>2</formula>
    </cfRule>
  </conditionalFormatting>
  <conditionalFormatting sqref="B5:AD11">
    <cfRule type="cellIs" dxfId="38" priority="10" stopIfTrue="1" operator="equal">
      <formula>1</formula>
    </cfRule>
    <cfRule type="cellIs" dxfId="37" priority="11" stopIfTrue="1" operator="equal">
      <formula>9</formula>
    </cfRule>
    <cfRule type="cellIs" dxfId="36" priority="12" stopIfTrue="1" operator="equal">
      <formula>2</formula>
    </cfRule>
  </conditionalFormatting>
  <conditionalFormatting sqref="S5:T5">
    <cfRule type="cellIs" dxfId="35" priority="7" stopIfTrue="1" operator="equal">
      <formula>1</formula>
    </cfRule>
    <cfRule type="cellIs" dxfId="34" priority="8" stopIfTrue="1" operator="equal">
      <formula>9</formula>
    </cfRule>
    <cfRule type="cellIs" dxfId="33" priority="9" stopIfTrue="1" operator="equal">
      <formula>2</formula>
    </cfRule>
  </conditionalFormatting>
  <conditionalFormatting sqref="O5:P5">
    <cfRule type="cellIs" dxfId="32" priority="4" stopIfTrue="1" operator="equal">
      <formula>1</formula>
    </cfRule>
    <cfRule type="cellIs" dxfId="31" priority="5" stopIfTrue="1" operator="equal">
      <formula>9</formula>
    </cfRule>
    <cfRule type="cellIs" dxfId="30" priority="6" stopIfTrue="1" operator="equal">
      <formula>2</formula>
    </cfRule>
  </conditionalFormatting>
  <conditionalFormatting sqref="B5:U7">
    <cfRule type="cellIs" dxfId="29" priority="1" stopIfTrue="1" operator="equal">
      <formula>1</formula>
    </cfRule>
    <cfRule type="cellIs" dxfId="28" priority="2" stopIfTrue="1" operator="equal">
      <formula>9</formula>
    </cfRule>
    <cfRule type="cellIs" dxfId="27" priority="3" stopIfTrue="1" operator="equal">
      <formula>2</formula>
    </cfRule>
  </conditionalFormatting>
  <printOptions gridLines="1"/>
  <pageMargins left="0.59027777777777779" right="0.59027777777777779" top="1.5" bottom="0.78749999999999998" header="0.5" footer="0.5"/>
  <pageSetup paperSize="9" scale="75" firstPageNumber="0" orientation="landscape" cellComments="asDisplayed" horizontalDpi="300" verticalDpi="300" r:id="rId1"/>
  <headerFooter alignWithMargins="0">
    <oddHeader xml:space="preserve">&amp;LEvaluation Découverte du monde
Maternelle&amp;C&amp;"Arial,Gras"&amp;14Ecole de &amp;"Arial,Normal"&amp;10
</oddHeader>
  </headerFooter>
</worksheet>
</file>

<file path=xl/worksheets/sheet9.xml><?xml version="1.0" encoding="utf-8"?>
<worksheet xmlns="http://schemas.openxmlformats.org/spreadsheetml/2006/main" xmlns:r="http://schemas.openxmlformats.org/officeDocument/2006/relationships">
  <sheetPr>
    <tabColor indexed="45"/>
  </sheetPr>
  <dimension ref="A1:AR1004"/>
  <sheetViews>
    <sheetView showGridLines="0" showRowColHeaders="0" workbookViewId="0">
      <selection activeCell="B4" sqref="B4"/>
    </sheetView>
  </sheetViews>
  <sheetFormatPr baseColWidth="10" defaultRowHeight="12.75"/>
  <cols>
    <col min="1" max="1" width="4.28515625" customWidth="1"/>
    <col min="12" max="12" width="3.7109375" customWidth="1"/>
    <col min="23" max="23" width="4.28515625" customWidth="1"/>
    <col min="34" max="34" width="4.28515625" customWidth="1"/>
  </cols>
  <sheetData>
    <row r="1" spans="1:44" ht="14.25" thickTop="1" thickBot="1">
      <c r="A1" s="30"/>
      <c r="B1" s="79" t="s">
        <v>164</v>
      </c>
      <c r="C1" s="80"/>
      <c r="D1" s="80"/>
      <c r="E1" s="80"/>
      <c r="F1" s="81"/>
      <c r="G1" s="227"/>
      <c r="H1" s="31" t="s">
        <v>21</v>
      </c>
      <c r="I1" s="424" t="s">
        <v>34</v>
      </c>
      <c r="J1" s="29" t="s">
        <v>22</v>
      </c>
      <c r="K1" s="29" t="s">
        <v>21</v>
      </c>
      <c r="L1" s="57"/>
      <c r="M1" s="88" t="s">
        <v>165</v>
      </c>
      <c r="N1" s="89"/>
      <c r="O1" s="89"/>
      <c r="P1" s="89"/>
      <c r="Q1" s="90"/>
      <c r="R1" s="229"/>
      <c r="S1" s="31" t="s">
        <v>21</v>
      </c>
      <c r="T1" s="424" t="s">
        <v>34</v>
      </c>
      <c r="U1" s="29" t="s">
        <v>22</v>
      </c>
      <c r="V1" s="29" t="s">
        <v>21</v>
      </c>
      <c r="W1" s="30"/>
      <c r="X1" s="264" t="s">
        <v>166</v>
      </c>
      <c r="Y1" s="265"/>
      <c r="Z1" s="265"/>
      <c r="AA1" s="265"/>
      <c r="AB1" s="266"/>
      <c r="AC1" s="267"/>
      <c r="AD1" s="31" t="s">
        <v>21</v>
      </c>
      <c r="AE1" s="424" t="s">
        <v>34</v>
      </c>
      <c r="AF1" s="29" t="s">
        <v>22</v>
      </c>
      <c r="AG1" s="29" t="s">
        <v>21</v>
      </c>
      <c r="AH1" s="30"/>
      <c r="AI1" s="257" t="s">
        <v>167</v>
      </c>
      <c r="AJ1" s="258"/>
      <c r="AK1" s="258"/>
      <c r="AL1" s="258"/>
      <c r="AM1" s="259"/>
      <c r="AN1" s="260"/>
      <c r="AO1" s="31" t="s">
        <v>21</v>
      </c>
      <c r="AP1" s="424" t="s">
        <v>34</v>
      </c>
      <c r="AQ1" s="29" t="s">
        <v>22</v>
      </c>
      <c r="AR1" s="29" t="s">
        <v>21</v>
      </c>
    </row>
    <row r="2" spans="1:44" ht="14.25" thickTop="1" thickBot="1">
      <c r="A2" s="30"/>
      <c r="B2" s="32" t="s">
        <v>23</v>
      </c>
      <c r="C2" s="33" t="s">
        <v>24</v>
      </c>
      <c r="D2" s="33" t="s">
        <v>25</v>
      </c>
      <c r="E2" s="34" t="s">
        <v>26</v>
      </c>
      <c r="F2" s="34" t="s">
        <v>27</v>
      </c>
      <c r="G2" s="228" t="s">
        <v>92</v>
      </c>
      <c r="H2" s="36" t="s">
        <v>90</v>
      </c>
      <c r="I2" s="425"/>
      <c r="J2" s="35" t="s">
        <v>28</v>
      </c>
      <c r="K2" s="35" t="s">
        <v>29</v>
      </c>
      <c r="L2" s="57"/>
      <c r="M2" s="32" t="s">
        <v>23</v>
      </c>
      <c r="N2" s="33" t="s">
        <v>24</v>
      </c>
      <c r="O2" s="33" t="s">
        <v>25</v>
      </c>
      <c r="P2" s="34" t="s">
        <v>26</v>
      </c>
      <c r="Q2" s="34" t="s">
        <v>27</v>
      </c>
      <c r="R2" s="228" t="s">
        <v>92</v>
      </c>
      <c r="S2" s="36" t="s">
        <v>91</v>
      </c>
      <c r="T2" s="425"/>
      <c r="U2" s="35" t="s">
        <v>28</v>
      </c>
      <c r="V2" s="35" t="s">
        <v>29</v>
      </c>
      <c r="W2" s="30"/>
      <c r="X2" s="32" t="s">
        <v>23</v>
      </c>
      <c r="Y2" s="33" t="s">
        <v>24</v>
      </c>
      <c r="Z2" s="33" t="s">
        <v>25</v>
      </c>
      <c r="AA2" s="34" t="s">
        <v>26</v>
      </c>
      <c r="AB2" s="34" t="s">
        <v>27</v>
      </c>
      <c r="AC2" s="228" t="s">
        <v>92</v>
      </c>
      <c r="AD2" s="36" t="s">
        <v>90</v>
      </c>
      <c r="AE2" s="425"/>
      <c r="AF2" s="35" t="s">
        <v>28</v>
      </c>
      <c r="AG2" s="35" t="s">
        <v>29</v>
      </c>
      <c r="AH2" s="30"/>
      <c r="AI2" s="32" t="s">
        <v>23</v>
      </c>
      <c r="AJ2" s="33" t="s">
        <v>24</v>
      </c>
      <c r="AK2" s="33" t="s">
        <v>25</v>
      </c>
      <c r="AL2" s="34" t="s">
        <v>26</v>
      </c>
      <c r="AM2" s="34" t="s">
        <v>27</v>
      </c>
      <c r="AN2" s="228" t="s">
        <v>92</v>
      </c>
      <c r="AO2" s="36" t="s">
        <v>90</v>
      </c>
      <c r="AP2" s="425"/>
      <c r="AQ2" s="35" t="s">
        <v>28</v>
      </c>
      <c r="AR2" s="35" t="s">
        <v>29</v>
      </c>
    </row>
    <row r="3" spans="1:44" ht="14.25" thickTop="1" thickBot="1">
      <c r="A3" s="30"/>
      <c r="B3" s="82"/>
      <c r="C3" s="83"/>
      <c r="D3" s="83"/>
      <c r="E3" s="83"/>
      <c r="F3" s="84"/>
      <c r="G3" s="83"/>
      <c r="H3" s="426" t="s">
        <v>164</v>
      </c>
      <c r="I3" s="427"/>
      <c r="J3" s="427"/>
      <c r="K3" s="428"/>
      <c r="L3" s="48"/>
      <c r="M3" s="85"/>
      <c r="N3" s="86"/>
      <c r="O3" s="86"/>
      <c r="P3" s="86"/>
      <c r="Q3" s="87"/>
      <c r="R3" s="86"/>
      <c r="S3" s="426" t="s">
        <v>165</v>
      </c>
      <c r="T3" s="427"/>
      <c r="U3" s="427"/>
      <c r="V3" s="428"/>
      <c r="W3" s="30"/>
      <c r="X3" s="268"/>
      <c r="Y3" s="269"/>
      <c r="Z3" s="269"/>
      <c r="AA3" s="269"/>
      <c r="AB3" s="270"/>
      <c r="AC3" s="269"/>
      <c r="AD3" s="426" t="s">
        <v>166</v>
      </c>
      <c r="AE3" s="427"/>
      <c r="AF3" s="427"/>
      <c r="AG3" s="428"/>
      <c r="AH3" s="30"/>
      <c r="AI3" s="261"/>
      <c r="AJ3" s="262"/>
      <c r="AK3" s="262"/>
      <c r="AL3" s="262"/>
      <c r="AM3" s="263"/>
      <c r="AN3" s="262"/>
      <c r="AO3" s="426" t="s">
        <v>167</v>
      </c>
      <c r="AP3" s="427"/>
      <c r="AQ3" s="427"/>
      <c r="AR3" s="428"/>
    </row>
    <row r="4" spans="1:44" ht="13.5" thickBot="1">
      <c r="A4" s="224"/>
      <c r="B4" s="39">
        <f>COUNTIF(resultats_math!B5:I5,1)</f>
        <v>0</v>
      </c>
      <c r="C4" s="39">
        <f>COUNTIF(resultats_math!B5:I5,2)</f>
        <v>0</v>
      </c>
      <c r="D4" s="39">
        <f>COUNTIF(resultats_math!B5:I5,9)</f>
        <v>0</v>
      </c>
      <c r="E4" s="39">
        <f>COUNTIF(resultats_math!B5:I5,0)</f>
        <v>0</v>
      </c>
      <c r="F4" s="37" t="str">
        <f t="shared" ref="F4:F67" si="0">IF(SUM(B4:E4)=0,"",SUM(B4:E4))</f>
        <v/>
      </c>
      <c r="G4" s="225">
        <f>B4+C4</f>
        <v>0</v>
      </c>
      <c r="H4" s="38" t="str">
        <f>IF(F4="","",G4/F4)</f>
        <v/>
      </c>
      <c r="I4" s="38" t="str">
        <f t="shared" ref="I4:I67" si="1">IF(F4="","",C4/F4)</f>
        <v/>
      </c>
      <c r="J4" s="38" t="str">
        <f>IF(F4="","",(SUM(D4)/F4))</f>
        <v/>
      </c>
      <c r="K4" s="38" t="str">
        <f>IF(F4="","",E4/F4)</f>
        <v/>
      </c>
      <c r="L4" s="38"/>
      <c r="M4" s="39">
        <f>COUNTIF(resultats_math!J5:X5,1)</f>
        <v>0</v>
      </c>
      <c r="N4" s="39">
        <f>COUNTIF(resultats_math!J5:X5,2)</f>
        <v>0</v>
      </c>
      <c r="O4" s="39">
        <f>COUNTIF(resultats_math!J5:X5,9)</f>
        <v>0</v>
      </c>
      <c r="P4" s="39">
        <f>COUNTIF(resultats_math!J5:X5,0)</f>
        <v>0</v>
      </c>
      <c r="Q4" s="37" t="str">
        <f>IF(SUM(M4:P4)=0,"",SUM(M4:P4))</f>
        <v/>
      </c>
      <c r="R4" s="225">
        <f>M4+N4</f>
        <v>0</v>
      </c>
      <c r="S4" s="38" t="str">
        <f>IF(Q4="","",R4/Q4)</f>
        <v/>
      </c>
      <c r="T4" s="38" t="str">
        <f>IF(Q4="","",N4/Q4)</f>
        <v/>
      </c>
      <c r="U4" s="38" t="str">
        <f>IF(Q4="","",(SUM(O4)/Q4))</f>
        <v/>
      </c>
      <c r="V4" s="38" t="str">
        <f>IF(Q4="","",P4/Q4)</f>
        <v/>
      </c>
      <c r="W4" s="17"/>
      <c r="X4" s="39">
        <f>COUNTIF(resultats_math!Y5:AA5,1)</f>
        <v>0</v>
      </c>
      <c r="Y4" s="39">
        <f>COUNTIF(resultats_math!Y5:AA5,2)</f>
        <v>0</v>
      </c>
      <c r="Z4" s="39">
        <f>COUNTIF(resultats_math!Y5:AA5,9)</f>
        <v>0</v>
      </c>
      <c r="AA4" s="39">
        <f>COUNTIF(resultats_math!Y5:AA5,0)</f>
        <v>0</v>
      </c>
      <c r="AB4" s="226" t="str">
        <f>IF(SUM(X4:AA4)=0,"",SUM(X4:AA4))</f>
        <v/>
      </c>
      <c r="AC4" s="225">
        <f>X4+Y4</f>
        <v>0</v>
      </c>
      <c r="AD4" s="38" t="str">
        <f>IF(AB4="","",AC4/AB4)</f>
        <v/>
      </c>
      <c r="AE4" s="38" t="str">
        <f>IF(AB4="","",Y4/AB4)</f>
        <v/>
      </c>
      <c r="AF4" s="38" t="str">
        <f>IF(AB4="","",(SUM(Z4:Z4)/AB4))</f>
        <v/>
      </c>
      <c r="AG4" s="38" t="str">
        <f>IF(AB4="","",AA4/AB4)</f>
        <v/>
      </c>
      <c r="AH4" s="17"/>
      <c r="AI4" s="39">
        <f>COUNTIF(resultats_math!AB5:AD5,1)</f>
        <v>0</v>
      </c>
      <c r="AJ4" s="39">
        <f>COUNTIF(resultats_math!AB5:AD5,2)</f>
        <v>0</v>
      </c>
      <c r="AK4" s="39">
        <f>COUNTIF(resultats_math!AB5:AD5,9)</f>
        <v>0</v>
      </c>
      <c r="AL4" s="39">
        <f>COUNTIF(resultats_math!AB5:AD5,0)</f>
        <v>0</v>
      </c>
      <c r="AM4" s="226" t="str">
        <f>IF(SUM(AI4:AL4)=0,"",SUM(AI4:AL4))</f>
        <v/>
      </c>
      <c r="AN4" s="225">
        <f>AI4+AJ4</f>
        <v>0</v>
      </c>
      <c r="AO4" s="38" t="str">
        <f>IF(AM4="","",AN4/AM4)</f>
        <v/>
      </c>
      <c r="AP4" s="38" t="str">
        <f>IF(AM4="","",AJ4/AM4)</f>
        <v/>
      </c>
      <c r="AQ4" s="38" t="str">
        <f>IF(AM4="","",(SUM(AK4:AK4)/AM4))</f>
        <v/>
      </c>
      <c r="AR4" s="38" t="str">
        <f>IF(AM4="","",AL4/AM4)</f>
        <v/>
      </c>
    </row>
    <row r="5" spans="1:44" ht="13.5" thickBot="1">
      <c r="A5" s="58"/>
      <c r="B5" s="39">
        <f>COUNTIF(resultats_math!B6:I6,1)</f>
        <v>0</v>
      </c>
      <c r="C5" s="39">
        <f>COUNTIF(resultats_math!B6:I6,2)</f>
        <v>0</v>
      </c>
      <c r="D5" s="39">
        <f>COUNTIF(resultats_math!B6:I6,9)</f>
        <v>0</v>
      </c>
      <c r="E5" s="39">
        <f>COUNTIF(resultats_math!B6:I6,0)</f>
        <v>0</v>
      </c>
      <c r="F5" s="37" t="str">
        <f t="shared" si="0"/>
        <v/>
      </c>
      <c r="G5" s="225">
        <f t="shared" ref="G5:G68" si="2">B5+C5</f>
        <v>0</v>
      </c>
      <c r="H5" s="38" t="str">
        <f>IF(F5="","",G5/F5)</f>
        <v/>
      </c>
      <c r="I5" s="38" t="str">
        <f t="shared" si="1"/>
        <v/>
      </c>
      <c r="J5" s="38" t="str">
        <f t="shared" ref="J5:J68" si="3">IF(F5="","",(SUM(D5)/F5))</f>
        <v/>
      </c>
      <c r="K5" s="38" t="str">
        <f t="shared" ref="K5:K68" si="4">IF(F5="","",E5/F5)</f>
        <v/>
      </c>
      <c r="L5" s="38"/>
      <c r="M5" s="39">
        <f>COUNTIF(resultats_math!J6:X6,1)</f>
        <v>0</v>
      </c>
      <c r="N5" s="39">
        <f>COUNTIF(resultats_math!J6:X6,2)</f>
        <v>0</v>
      </c>
      <c r="O5" s="39">
        <f>COUNTIF(resultats_math!J6:X6,9)</f>
        <v>0</v>
      </c>
      <c r="P5" s="39">
        <f>COUNTIF(resultats_math!J6:X6,0)</f>
        <v>0</v>
      </c>
      <c r="Q5" s="37" t="str">
        <f t="shared" ref="Q5:Q68" si="5">IF(SUM(M5:P5)=0,"",SUM(M5:P5))</f>
        <v/>
      </c>
      <c r="R5" s="225">
        <f t="shared" ref="R5:R68" si="6">M5+N5</f>
        <v>0</v>
      </c>
      <c r="S5" s="38" t="str">
        <f t="shared" ref="S5:S68" si="7">IF(Q5="","",R5/Q5)</f>
        <v/>
      </c>
      <c r="T5" s="38" t="str">
        <f t="shared" ref="T5:T68" si="8">IF(Q5="","",N5/Q5)</f>
        <v/>
      </c>
      <c r="U5" s="38" t="str">
        <f t="shared" ref="U5:U68" si="9">IF(Q5="","",(SUM(O5)/Q5))</f>
        <v/>
      </c>
      <c r="V5" s="38" t="str">
        <f t="shared" ref="V5:V68" si="10">IF(Q5="","",P5/Q5)</f>
        <v/>
      </c>
      <c r="W5" s="30"/>
      <c r="X5" s="39">
        <f>COUNTIF(resultats_math!Y6:AA6,1)</f>
        <v>0</v>
      </c>
      <c r="Y5" s="39">
        <f>COUNTIF(resultats_math!Y6:AA6,2)</f>
        <v>0</v>
      </c>
      <c r="Z5" s="39">
        <f>COUNTIF(resultats_math!Y6:AA6,9)</f>
        <v>0</v>
      </c>
      <c r="AA5" s="39">
        <f>COUNTIF(resultats_math!Y6:AA6,0)</f>
        <v>0</v>
      </c>
      <c r="AB5" s="243" t="str">
        <f t="shared" ref="AB5:AB68" si="11">IF(SUM(X5:AA5)=0,"",SUM(X5:AA5))</f>
        <v/>
      </c>
      <c r="AC5" s="225">
        <f t="shared" ref="AC5:AC68" si="12">X5+Y5</f>
        <v>0</v>
      </c>
      <c r="AD5" s="38" t="str">
        <f t="shared" ref="AD5:AD68" si="13">IF(AB5="","",AC5/AB5)</f>
        <v/>
      </c>
      <c r="AE5" s="38" t="str">
        <f t="shared" ref="AE5:AE68" si="14">IF(AB5="","",Y5/AB5)</f>
        <v/>
      </c>
      <c r="AF5" s="38" t="str">
        <f t="shared" ref="AF5:AF68" si="15">IF(AB5="","",(SUM(Z5:Z5)/AB5))</f>
        <v/>
      </c>
      <c r="AG5" s="38" t="str">
        <f t="shared" ref="AG5:AG68" si="16">IF(AB5="","",AA5/AB5)</f>
        <v/>
      </c>
      <c r="AH5" s="30"/>
      <c r="AI5" s="39">
        <f>COUNTIF(resultats_math!AB6:AD6,1)</f>
        <v>0</v>
      </c>
      <c r="AJ5" s="39">
        <f>COUNTIF(resultats_math!AB6:AD6,2)</f>
        <v>0</v>
      </c>
      <c r="AK5" s="39">
        <f>COUNTIF(resultats_math!AB6:AD6,9)</f>
        <v>0</v>
      </c>
      <c r="AL5" s="39">
        <f>COUNTIF(resultats_math!AB6:AD6,0)</f>
        <v>0</v>
      </c>
      <c r="AM5" s="243" t="str">
        <f t="shared" ref="AM5:AM68" si="17">IF(SUM(AI5:AL5)=0,"",SUM(AI5:AL5))</f>
        <v/>
      </c>
      <c r="AN5" s="225">
        <f t="shared" ref="AN5:AN68" si="18">AI5+AJ5</f>
        <v>0</v>
      </c>
      <c r="AO5" s="38" t="str">
        <f t="shared" ref="AO5:AO68" si="19">IF(AM5="","",AN5/AM5)</f>
        <v/>
      </c>
      <c r="AP5" s="38" t="str">
        <f t="shared" ref="AP5:AP68" si="20">IF(AM5="","",AJ5/AM5)</f>
        <v/>
      </c>
      <c r="AQ5" s="38" t="str">
        <f t="shared" ref="AQ5:AQ68" si="21">IF(AM5="","",(SUM(AK5:AK5)/AM5))</f>
        <v/>
      </c>
      <c r="AR5" s="38" t="str">
        <f t="shared" ref="AR5:AR68" si="22">IF(AM5="","",AL5/AM5)</f>
        <v/>
      </c>
    </row>
    <row r="6" spans="1:44" ht="13.5" thickBot="1">
      <c r="A6" s="58"/>
      <c r="B6" s="39">
        <f>COUNTIF(resultats_math!B7:I7,1)</f>
        <v>0</v>
      </c>
      <c r="C6" s="39">
        <f>COUNTIF(resultats_math!B7:I7,2)</f>
        <v>0</v>
      </c>
      <c r="D6" s="39">
        <f>COUNTIF(resultats_math!B7:I7,9)</f>
        <v>0</v>
      </c>
      <c r="E6" s="39">
        <f>COUNTIF(resultats_math!B7:I7,0)</f>
        <v>0</v>
      </c>
      <c r="F6" s="37" t="str">
        <f t="shared" si="0"/>
        <v/>
      </c>
      <c r="G6" s="225">
        <f t="shared" si="2"/>
        <v>0</v>
      </c>
      <c r="H6" s="38" t="str">
        <f>IF(F6="","",G6/F6)</f>
        <v/>
      </c>
      <c r="I6" s="38" t="str">
        <f>IF(F6="","",C6/F6)</f>
        <v/>
      </c>
      <c r="J6" s="38" t="str">
        <f t="shared" si="3"/>
        <v/>
      </c>
      <c r="K6" s="38" t="str">
        <f t="shared" si="4"/>
        <v/>
      </c>
      <c r="L6" s="38"/>
      <c r="M6" s="39">
        <f>COUNTIF(resultats_math!J7:X7,1)</f>
        <v>0</v>
      </c>
      <c r="N6" s="39">
        <f>COUNTIF(resultats_math!J7:X7,2)</f>
        <v>0</v>
      </c>
      <c r="O6" s="39">
        <f>COUNTIF(resultats_math!J7:X7,9)</f>
        <v>0</v>
      </c>
      <c r="P6" s="39">
        <f>COUNTIF(resultats_math!J7:X7,0)</f>
        <v>0</v>
      </c>
      <c r="Q6" s="37" t="str">
        <f t="shared" si="5"/>
        <v/>
      </c>
      <c r="R6" s="225">
        <f t="shared" si="6"/>
        <v>0</v>
      </c>
      <c r="S6" s="38" t="str">
        <f t="shared" si="7"/>
        <v/>
      </c>
      <c r="T6" s="38" t="str">
        <f t="shared" si="8"/>
        <v/>
      </c>
      <c r="U6" s="38" t="str">
        <f t="shared" si="9"/>
        <v/>
      </c>
      <c r="V6" s="38" t="str">
        <f t="shared" si="10"/>
        <v/>
      </c>
      <c r="W6" s="30"/>
      <c r="X6" s="39">
        <f>COUNTIF(resultats_math!Y7:AA7,1)</f>
        <v>0</v>
      </c>
      <c r="Y6" s="39">
        <f>COUNTIF(resultats_math!Y7:AA7,2)</f>
        <v>0</v>
      </c>
      <c r="Z6" s="39">
        <f>COUNTIF(resultats_math!Y7:AA7,9)</f>
        <v>0</v>
      </c>
      <c r="AA6" s="39">
        <f>COUNTIF(resultats_math!Y7:AA7,0)</f>
        <v>0</v>
      </c>
      <c r="AB6" s="243" t="str">
        <f t="shared" si="11"/>
        <v/>
      </c>
      <c r="AC6" s="225">
        <f t="shared" si="12"/>
        <v>0</v>
      </c>
      <c r="AD6" s="38" t="str">
        <f t="shared" si="13"/>
        <v/>
      </c>
      <c r="AE6" s="38" t="str">
        <f t="shared" si="14"/>
        <v/>
      </c>
      <c r="AF6" s="38" t="str">
        <f t="shared" si="15"/>
        <v/>
      </c>
      <c r="AG6" s="38" t="str">
        <f t="shared" si="16"/>
        <v/>
      </c>
      <c r="AH6" s="30"/>
      <c r="AI6" s="39">
        <f>COUNTIF(resultats_math!AB7:AD7,1)</f>
        <v>0</v>
      </c>
      <c r="AJ6" s="39">
        <f>COUNTIF(resultats_math!AB7:AD7,2)</f>
        <v>0</v>
      </c>
      <c r="AK6" s="39">
        <f>COUNTIF(resultats_math!AB7:AD7,9)</f>
        <v>0</v>
      </c>
      <c r="AL6" s="39">
        <f>COUNTIF(resultats_math!AB7:AD7,0)</f>
        <v>0</v>
      </c>
      <c r="AM6" s="243" t="str">
        <f t="shared" si="17"/>
        <v/>
      </c>
      <c r="AN6" s="225">
        <f t="shared" si="18"/>
        <v>0</v>
      </c>
      <c r="AO6" s="38" t="str">
        <f t="shared" si="19"/>
        <v/>
      </c>
      <c r="AP6" s="38" t="str">
        <f t="shared" si="20"/>
        <v/>
      </c>
      <c r="AQ6" s="38" t="str">
        <f t="shared" si="21"/>
        <v/>
      </c>
      <c r="AR6" s="38" t="str">
        <f t="shared" si="22"/>
        <v/>
      </c>
    </row>
    <row r="7" spans="1:44" ht="13.5" thickBot="1">
      <c r="A7" s="58"/>
      <c r="B7" s="39">
        <f>COUNTIF(resultats_math!B8:I8,1)</f>
        <v>0</v>
      </c>
      <c r="C7" s="39">
        <f>COUNTIF(resultats_math!B8:I8,2)</f>
        <v>0</v>
      </c>
      <c r="D7" s="39">
        <f>COUNTIF(resultats_math!B8:I8,9)</f>
        <v>0</v>
      </c>
      <c r="E7" s="39">
        <f>COUNTIF(resultats_math!B8:I8,0)</f>
        <v>0</v>
      </c>
      <c r="F7" s="37" t="str">
        <f t="shared" si="0"/>
        <v/>
      </c>
      <c r="G7" s="225">
        <f t="shared" si="2"/>
        <v>0</v>
      </c>
      <c r="H7" s="38" t="str">
        <f t="shared" ref="H7:H70" si="23">IF(F7="","",G7/F7)</f>
        <v/>
      </c>
      <c r="I7" s="38" t="str">
        <f t="shared" si="1"/>
        <v/>
      </c>
      <c r="J7" s="38" t="str">
        <f t="shared" si="3"/>
        <v/>
      </c>
      <c r="K7" s="38" t="str">
        <f t="shared" si="4"/>
        <v/>
      </c>
      <c r="L7" s="38"/>
      <c r="M7" s="39">
        <f>COUNTIF(resultats_math!J8:X8,1)</f>
        <v>0</v>
      </c>
      <c r="N7" s="39">
        <f>COUNTIF(resultats_math!J8:X8,2)</f>
        <v>0</v>
      </c>
      <c r="O7" s="39">
        <f>COUNTIF(resultats_math!J8:X8,9)</f>
        <v>0</v>
      </c>
      <c r="P7" s="39">
        <f>COUNTIF(resultats_math!J8:X8,0)</f>
        <v>0</v>
      </c>
      <c r="Q7" s="37" t="str">
        <f t="shared" si="5"/>
        <v/>
      </c>
      <c r="R7" s="225">
        <f t="shared" si="6"/>
        <v>0</v>
      </c>
      <c r="S7" s="38" t="str">
        <f t="shared" si="7"/>
        <v/>
      </c>
      <c r="T7" s="38" t="str">
        <f t="shared" si="8"/>
        <v/>
      </c>
      <c r="U7" s="38" t="str">
        <f t="shared" si="9"/>
        <v/>
      </c>
      <c r="V7" s="38" t="str">
        <f t="shared" si="10"/>
        <v/>
      </c>
      <c r="W7" s="30"/>
      <c r="X7" s="39">
        <f>COUNTIF(resultats_math!Y8:AA8,1)</f>
        <v>0</v>
      </c>
      <c r="Y7" s="39">
        <f>COUNTIF(resultats_math!Y8:AA8,2)</f>
        <v>0</v>
      </c>
      <c r="Z7" s="39">
        <f>COUNTIF(resultats_math!Y8:AA8,9)</f>
        <v>0</v>
      </c>
      <c r="AA7" s="39">
        <f>COUNTIF(resultats_math!Y8:AA8,0)</f>
        <v>0</v>
      </c>
      <c r="AB7" s="243" t="str">
        <f t="shared" si="11"/>
        <v/>
      </c>
      <c r="AC7" s="225">
        <f t="shared" si="12"/>
        <v>0</v>
      </c>
      <c r="AD7" s="38" t="str">
        <f t="shared" si="13"/>
        <v/>
      </c>
      <c r="AE7" s="38" t="str">
        <f t="shared" si="14"/>
        <v/>
      </c>
      <c r="AF7" s="38" t="str">
        <f t="shared" si="15"/>
        <v/>
      </c>
      <c r="AG7" s="38" t="str">
        <f t="shared" si="16"/>
        <v/>
      </c>
      <c r="AH7" s="30"/>
      <c r="AI7" s="39">
        <f>COUNTIF(resultats_math!AB8:AD8,1)</f>
        <v>0</v>
      </c>
      <c r="AJ7" s="39">
        <f>COUNTIF(resultats_math!AB8:AD8,2)</f>
        <v>0</v>
      </c>
      <c r="AK7" s="39">
        <f>COUNTIF(resultats_math!AB8:AD8,9)</f>
        <v>0</v>
      </c>
      <c r="AL7" s="39">
        <f>COUNTIF(resultats_math!AB8:AD8,0)</f>
        <v>0</v>
      </c>
      <c r="AM7" s="243" t="str">
        <f t="shared" si="17"/>
        <v/>
      </c>
      <c r="AN7" s="225">
        <f t="shared" si="18"/>
        <v>0</v>
      </c>
      <c r="AO7" s="38" t="str">
        <f t="shared" si="19"/>
        <v/>
      </c>
      <c r="AP7" s="38" t="str">
        <f t="shared" si="20"/>
        <v/>
      </c>
      <c r="AQ7" s="38" t="str">
        <f t="shared" si="21"/>
        <v/>
      </c>
      <c r="AR7" s="38" t="str">
        <f t="shared" si="22"/>
        <v/>
      </c>
    </row>
    <row r="8" spans="1:44" ht="13.5" thickBot="1">
      <c r="A8" s="30"/>
      <c r="B8" s="39">
        <f>COUNTIF(resultats_math!B9:I9,1)</f>
        <v>0</v>
      </c>
      <c r="C8" s="39">
        <f>COUNTIF(resultats_math!B9:I9,2)</f>
        <v>0</v>
      </c>
      <c r="D8" s="39">
        <f>COUNTIF(resultats_math!B9:I9,9)</f>
        <v>0</v>
      </c>
      <c r="E8" s="39">
        <f>COUNTIF(resultats_math!B9:I9,0)</f>
        <v>0</v>
      </c>
      <c r="F8" s="37" t="str">
        <f t="shared" si="0"/>
        <v/>
      </c>
      <c r="G8" s="225">
        <f t="shared" si="2"/>
        <v>0</v>
      </c>
      <c r="H8" s="38" t="str">
        <f t="shared" si="23"/>
        <v/>
      </c>
      <c r="I8" s="38" t="str">
        <f t="shared" si="1"/>
        <v/>
      </c>
      <c r="J8" s="38" t="str">
        <f t="shared" si="3"/>
        <v/>
      </c>
      <c r="K8" s="38" t="str">
        <f t="shared" si="4"/>
        <v/>
      </c>
      <c r="L8" s="38"/>
      <c r="M8" s="39">
        <f>COUNTIF(resultats_math!J9:X9,1)</f>
        <v>0</v>
      </c>
      <c r="N8" s="39">
        <f>COUNTIF(resultats_math!J9:X9,2)</f>
        <v>0</v>
      </c>
      <c r="O8" s="39">
        <f>COUNTIF(resultats_math!J9:X9,9)</f>
        <v>0</v>
      </c>
      <c r="P8" s="39">
        <f>COUNTIF(resultats_math!J9:X9,0)</f>
        <v>0</v>
      </c>
      <c r="Q8" s="37" t="str">
        <f t="shared" si="5"/>
        <v/>
      </c>
      <c r="R8" s="225">
        <f t="shared" si="6"/>
        <v>0</v>
      </c>
      <c r="S8" s="38" t="str">
        <f t="shared" si="7"/>
        <v/>
      </c>
      <c r="T8" s="38" t="str">
        <f t="shared" si="8"/>
        <v/>
      </c>
      <c r="U8" s="38" t="str">
        <f t="shared" si="9"/>
        <v/>
      </c>
      <c r="V8" s="38" t="str">
        <f t="shared" si="10"/>
        <v/>
      </c>
      <c r="W8" s="30"/>
      <c r="X8" s="39">
        <f>COUNTIF(resultats_math!Y9:AA9,1)</f>
        <v>0</v>
      </c>
      <c r="Y8" s="39">
        <f>COUNTIF(resultats_math!Y9:AA9,2)</f>
        <v>0</v>
      </c>
      <c r="Z8" s="39">
        <f>COUNTIF(resultats_math!Y9:AA9,9)</f>
        <v>0</v>
      </c>
      <c r="AA8" s="39">
        <f>COUNTIF(resultats_math!Y9:AA9,0)</f>
        <v>0</v>
      </c>
      <c r="AB8" s="243" t="str">
        <f t="shared" si="11"/>
        <v/>
      </c>
      <c r="AC8" s="225">
        <f t="shared" si="12"/>
        <v>0</v>
      </c>
      <c r="AD8" s="38" t="str">
        <f t="shared" si="13"/>
        <v/>
      </c>
      <c r="AE8" s="38" t="str">
        <f t="shared" si="14"/>
        <v/>
      </c>
      <c r="AF8" s="38" t="str">
        <f t="shared" si="15"/>
        <v/>
      </c>
      <c r="AG8" s="38" t="str">
        <f t="shared" si="16"/>
        <v/>
      </c>
      <c r="AH8" s="30"/>
      <c r="AI8" s="39">
        <f>COUNTIF(resultats_math!AB9:AD9,1)</f>
        <v>0</v>
      </c>
      <c r="AJ8" s="39">
        <f>COUNTIF(resultats_math!AB9:AD9,2)</f>
        <v>0</v>
      </c>
      <c r="AK8" s="39">
        <f>COUNTIF(resultats_math!AB9:AD9,9)</f>
        <v>0</v>
      </c>
      <c r="AL8" s="39">
        <f>COUNTIF(resultats_math!AB9:AD9,0)</f>
        <v>0</v>
      </c>
      <c r="AM8" s="243" t="str">
        <f t="shared" si="17"/>
        <v/>
      </c>
      <c r="AN8" s="225">
        <f t="shared" si="18"/>
        <v>0</v>
      </c>
      <c r="AO8" s="38" t="str">
        <f t="shared" si="19"/>
        <v/>
      </c>
      <c r="AP8" s="38" t="str">
        <f t="shared" si="20"/>
        <v/>
      </c>
      <c r="AQ8" s="38" t="str">
        <f t="shared" si="21"/>
        <v/>
      </c>
      <c r="AR8" s="38" t="str">
        <f t="shared" si="22"/>
        <v/>
      </c>
    </row>
    <row r="9" spans="1:44" ht="13.5" thickBot="1">
      <c r="A9" s="30"/>
      <c r="B9" s="39">
        <f>COUNTIF(resultats_math!B10:I10,1)</f>
        <v>0</v>
      </c>
      <c r="C9" s="39">
        <f>COUNTIF(resultats_math!B10:I10,2)</f>
        <v>0</v>
      </c>
      <c r="D9" s="39">
        <f>COUNTIF(resultats_math!B10:I10,9)</f>
        <v>0</v>
      </c>
      <c r="E9" s="39">
        <f>COUNTIF(resultats_math!B10:I10,0)</f>
        <v>0</v>
      </c>
      <c r="F9" s="37" t="str">
        <f t="shared" si="0"/>
        <v/>
      </c>
      <c r="G9" s="225">
        <f t="shared" si="2"/>
        <v>0</v>
      </c>
      <c r="H9" s="38" t="str">
        <f t="shared" si="23"/>
        <v/>
      </c>
      <c r="I9" s="38" t="str">
        <f t="shared" si="1"/>
        <v/>
      </c>
      <c r="J9" s="38" t="str">
        <f t="shared" si="3"/>
        <v/>
      </c>
      <c r="K9" s="38" t="str">
        <f t="shared" si="4"/>
        <v/>
      </c>
      <c r="L9" s="38"/>
      <c r="M9" s="39">
        <f>COUNTIF(resultats_math!J10:X10,1)</f>
        <v>0</v>
      </c>
      <c r="N9" s="39">
        <f>COUNTIF(resultats_math!J10:X10,2)</f>
        <v>0</v>
      </c>
      <c r="O9" s="39">
        <f>COUNTIF(resultats_math!J10:X10,9)</f>
        <v>0</v>
      </c>
      <c r="P9" s="39">
        <f>COUNTIF(resultats_math!J10:X10,0)</f>
        <v>0</v>
      </c>
      <c r="Q9" s="37" t="str">
        <f t="shared" si="5"/>
        <v/>
      </c>
      <c r="R9" s="225">
        <f t="shared" si="6"/>
        <v>0</v>
      </c>
      <c r="S9" s="38" t="str">
        <f t="shared" si="7"/>
        <v/>
      </c>
      <c r="T9" s="38" t="str">
        <f t="shared" si="8"/>
        <v/>
      </c>
      <c r="U9" s="38" t="str">
        <f t="shared" si="9"/>
        <v/>
      </c>
      <c r="V9" s="38" t="str">
        <f t="shared" si="10"/>
        <v/>
      </c>
      <c r="W9" s="30"/>
      <c r="X9" s="39">
        <f>COUNTIF(resultats_math!Y10:AA10,1)</f>
        <v>0</v>
      </c>
      <c r="Y9" s="39">
        <f>COUNTIF(resultats_math!Y10:AA10,2)</f>
        <v>0</v>
      </c>
      <c r="Z9" s="39">
        <f>COUNTIF(resultats_math!Y10:AA10,9)</f>
        <v>0</v>
      </c>
      <c r="AA9" s="39">
        <f>COUNTIF(resultats_math!Y10:AA10,0)</f>
        <v>0</v>
      </c>
      <c r="AB9" s="243" t="str">
        <f t="shared" si="11"/>
        <v/>
      </c>
      <c r="AC9" s="225">
        <f t="shared" si="12"/>
        <v>0</v>
      </c>
      <c r="AD9" s="38" t="str">
        <f t="shared" si="13"/>
        <v/>
      </c>
      <c r="AE9" s="38" t="str">
        <f t="shared" si="14"/>
        <v/>
      </c>
      <c r="AF9" s="38" t="str">
        <f t="shared" si="15"/>
        <v/>
      </c>
      <c r="AG9" s="38" t="str">
        <f t="shared" si="16"/>
        <v/>
      </c>
      <c r="AH9" s="30"/>
      <c r="AI9" s="39">
        <f>COUNTIF(resultats_math!AB10:AD10,1)</f>
        <v>0</v>
      </c>
      <c r="AJ9" s="39">
        <f>COUNTIF(resultats_math!AB10:AD10,2)</f>
        <v>0</v>
      </c>
      <c r="AK9" s="39">
        <f>COUNTIF(resultats_math!AB10:AD10,9)</f>
        <v>0</v>
      </c>
      <c r="AL9" s="39">
        <f>COUNTIF(resultats_math!AB10:AD10,0)</f>
        <v>0</v>
      </c>
      <c r="AM9" s="243" t="str">
        <f t="shared" si="17"/>
        <v/>
      </c>
      <c r="AN9" s="225">
        <f t="shared" si="18"/>
        <v>0</v>
      </c>
      <c r="AO9" s="38" t="str">
        <f t="shared" si="19"/>
        <v/>
      </c>
      <c r="AP9" s="38" t="str">
        <f t="shared" si="20"/>
        <v/>
      </c>
      <c r="AQ9" s="38" t="str">
        <f t="shared" si="21"/>
        <v/>
      </c>
      <c r="AR9" s="38" t="str">
        <f t="shared" si="22"/>
        <v/>
      </c>
    </row>
    <row r="10" spans="1:44" ht="13.5" thickBot="1">
      <c r="A10" s="30"/>
      <c r="B10" s="39">
        <f>COUNTIF(resultats_math!B11:I11,1)</f>
        <v>0</v>
      </c>
      <c r="C10" s="39">
        <f>COUNTIF(resultats_math!B11:I11,2)</f>
        <v>0</v>
      </c>
      <c r="D10" s="39">
        <f>COUNTIF(resultats_math!B11:I11,9)</f>
        <v>0</v>
      </c>
      <c r="E10" s="39">
        <f>COUNTIF(resultats_math!B11:I11,0)</f>
        <v>0</v>
      </c>
      <c r="F10" s="37" t="str">
        <f t="shared" si="0"/>
        <v/>
      </c>
      <c r="G10" s="225">
        <f t="shared" si="2"/>
        <v>0</v>
      </c>
      <c r="H10" s="38" t="str">
        <f t="shared" si="23"/>
        <v/>
      </c>
      <c r="I10" s="38" t="str">
        <f t="shared" si="1"/>
        <v/>
      </c>
      <c r="J10" s="38" t="str">
        <f t="shared" si="3"/>
        <v/>
      </c>
      <c r="K10" s="38" t="str">
        <f t="shared" si="4"/>
        <v/>
      </c>
      <c r="L10" s="38"/>
      <c r="M10" s="39">
        <f>COUNTIF(resultats_math!J11:X11,1)</f>
        <v>0</v>
      </c>
      <c r="N10" s="39">
        <f>COUNTIF(resultats_math!J11:X11,2)</f>
        <v>0</v>
      </c>
      <c r="O10" s="39">
        <f>COUNTIF(resultats_math!J11:X11,9)</f>
        <v>0</v>
      </c>
      <c r="P10" s="39">
        <f>COUNTIF(resultats_math!J11:X11,0)</f>
        <v>0</v>
      </c>
      <c r="Q10" s="37" t="str">
        <f t="shared" si="5"/>
        <v/>
      </c>
      <c r="R10" s="225">
        <f t="shared" si="6"/>
        <v>0</v>
      </c>
      <c r="S10" s="38" t="str">
        <f t="shared" si="7"/>
        <v/>
      </c>
      <c r="T10" s="38" t="str">
        <f t="shared" si="8"/>
        <v/>
      </c>
      <c r="U10" s="38" t="str">
        <f t="shared" si="9"/>
        <v/>
      </c>
      <c r="V10" s="38" t="str">
        <f t="shared" si="10"/>
        <v/>
      </c>
      <c r="W10" s="30"/>
      <c r="X10" s="39">
        <f>COUNTIF(resultats_math!Y11:AA11,1)</f>
        <v>0</v>
      </c>
      <c r="Y10" s="39">
        <f>COUNTIF(resultats_math!Y11:AA11,2)</f>
        <v>0</v>
      </c>
      <c r="Z10" s="39">
        <f>COUNTIF(resultats_math!Y11:AA11,9)</f>
        <v>0</v>
      </c>
      <c r="AA10" s="39">
        <f>COUNTIF(resultats_math!Y11:AA11,0)</f>
        <v>0</v>
      </c>
      <c r="AB10" s="243" t="str">
        <f t="shared" si="11"/>
        <v/>
      </c>
      <c r="AC10" s="225">
        <f t="shared" si="12"/>
        <v>0</v>
      </c>
      <c r="AD10" s="38" t="str">
        <f t="shared" si="13"/>
        <v/>
      </c>
      <c r="AE10" s="38" t="str">
        <f t="shared" si="14"/>
        <v/>
      </c>
      <c r="AF10" s="38" t="str">
        <f t="shared" si="15"/>
        <v/>
      </c>
      <c r="AG10" s="38" t="str">
        <f t="shared" si="16"/>
        <v/>
      </c>
      <c r="AH10" s="30"/>
      <c r="AI10" s="39">
        <f>COUNTIF(resultats_math!AB11:AD11,1)</f>
        <v>0</v>
      </c>
      <c r="AJ10" s="39">
        <f>COUNTIF(resultats_math!AB11:AD11,2)</f>
        <v>0</v>
      </c>
      <c r="AK10" s="39">
        <f>COUNTIF(resultats_math!AB11:AD11,9)</f>
        <v>0</v>
      </c>
      <c r="AL10" s="39">
        <f>COUNTIF(resultats_math!AB11:AD11,0)</f>
        <v>0</v>
      </c>
      <c r="AM10" s="243" t="str">
        <f t="shared" si="17"/>
        <v/>
      </c>
      <c r="AN10" s="225">
        <f t="shared" si="18"/>
        <v>0</v>
      </c>
      <c r="AO10" s="38" t="str">
        <f t="shared" si="19"/>
        <v/>
      </c>
      <c r="AP10" s="38" t="str">
        <f t="shared" si="20"/>
        <v/>
      </c>
      <c r="AQ10" s="38" t="str">
        <f t="shared" si="21"/>
        <v/>
      </c>
      <c r="AR10" s="38" t="str">
        <f t="shared" si="22"/>
        <v/>
      </c>
    </row>
    <row r="11" spans="1:44" ht="13.5" thickBot="1">
      <c r="A11" s="30"/>
      <c r="B11" s="39">
        <f>COUNTIF(resultats_math!B12:I12,1)</f>
        <v>0</v>
      </c>
      <c r="C11" s="39">
        <f>COUNTIF(resultats_math!B12:I12,2)</f>
        <v>0</v>
      </c>
      <c r="D11" s="39">
        <f>COUNTIF(resultats_math!B12:I12,9)</f>
        <v>0</v>
      </c>
      <c r="E11" s="39">
        <f>COUNTIF(resultats_math!B12:I12,0)</f>
        <v>0</v>
      </c>
      <c r="F11" s="37" t="str">
        <f t="shared" si="0"/>
        <v/>
      </c>
      <c r="G11" s="225">
        <f t="shared" si="2"/>
        <v>0</v>
      </c>
      <c r="H11" s="38" t="str">
        <f t="shared" si="23"/>
        <v/>
      </c>
      <c r="I11" s="38" t="str">
        <f t="shared" si="1"/>
        <v/>
      </c>
      <c r="J11" s="38" t="str">
        <f t="shared" si="3"/>
        <v/>
      </c>
      <c r="K11" s="38" t="str">
        <f t="shared" si="4"/>
        <v/>
      </c>
      <c r="L11" s="38"/>
      <c r="M11" s="39">
        <f>COUNTIF(resultats_math!J12:X12,1)</f>
        <v>0</v>
      </c>
      <c r="N11" s="39">
        <f>COUNTIF(resultats_math!J12:X12,2)</f>
        <v>0</v>
      </c>
      <c r="O11" s="39">
        <f>COUNTIF(resultats_math!J12:X12,9)</f>
        <v>0</v>
      </c>
      <c r="P11" s="39">
        <f>COUNTIF(resultats_math!J12:X12,0)</f>
        <v>0</v>
      </c>
      <c r="Q11" s="37" t="str">
        <f t="shared" si="5"/>
        <v/>
      </c>
      <c r="R11" s="225">
        <f t="shared" si="6"/>
        <v>0</v>
      </c>
      <c r="S11" s="38" t="str">
        <f t="shared" si="7"/>
        <v/>
      </c>
      <c r="T11" s="38" t="str">
        <f t="shared" si="8"/>
        <v/>
      </c>
      <c r="U11" s="38" t="str">
        <f t="shared" si="9"/>
        <v/>
      </c>
      <c r="V11" s="38" t="str">
        <f t="shared" si="10"/>
        <v/>
      </c>
      <c r="W11" s="30"/>
      <c r="X11" s="39">
        <f>COUNTIF(resultats_math!Y12:AA12,1)</f>
        <v>0</v>
      </c>
      <c r="Y11" s="39">
        <f>COUNTIF(resultats_math!Y12:AA12,2)</f>
        <v>0</v>
      </c>
      <c r="Z11" s="39">
        <f>COUNTIF(resultats_math!Y12:AA12,9)</f>
        <v>0</v>
      </c>
      <c r="AA11" s="39">
        <f>COUNTIF(resultats_math!Y12:AA12,0)</f>
        <v>0</v>
      </c>
      <c r="AB11" s="243" t="str">
        <f t="shared" si="11"/>
        <v/>
      </c>
      <c r="AC11" s="225">
        <f t="shared" si="12"/>
        <v>0</v>
      </c>
      <c r="AD11" s="38" t="str">
        <f t="shared" si="13"/>
        <v/>
      </c>
      <c r="AE11" s="38" t="str">
        <f t="shared" si="14"/>
        <v/>
      </c>
      <c r="AF11" s="38" t="str">
        <f t="shared" si="15"/>
        <v/>
      </c>
      <c r="AG11" s="38" t="str">
        <f t="shared" si="16"/>
        <v/>
      </c>
      <c r="AH11" s="30"/>
      <c r="AI11" s="39">
        <f>COUNTIF(resultats_math!AB12:AD12,1)</f>
        <v>0</v>
      </c>
      <c r="AJ11" s="39">
        <f>COUNTIF(resultats_math!AB12:AD12,2)</f>
        <v>0</v>
      </c>
      <c r="AK11" s="39">
        <f>COUNTIF(resultats_math!AB12:AD12,9)</f>
        <v>0</v>
      </c>
      <c r="AL11" s="39">
        <f>COUNTIF(resultats_math!AB12:AD12,0)</f>
        <v>0</v>
      </c>
      <c r="AM11" s="243" t="str">
        <f t="shared" si="17"/>
        <v/>
      </c>
      <c r="AN11" s="225">
        <f t="shared" si="18"/>
        <v>0</v>
      </c>
      <c r="AO11" s="38" t="str">
        <f t="shared" si="19"/>
        <v/>
      </c>
      <c r="AP11" s="38" t="str">
        <f t="shared" si="20"/>
        <v/>
      </c>
      <c r="AQ11" s="38" t="str">
        <f t="shared" si="21"/>
        <v/>
      </c>
      <c r="AR11" s="38" t="str">
        <f t="shared" si="22"/>
        <v/>
      </c>
    </row>
    <row r="12" spans="1:44" ht="13.5" thickBot="1">
      <c r="A12" s="30"/>
      <c r="B12" s="39">
        <f>COUNTIF(resultats_math!B13:I13,1)</f>
        <v>0</v>
      </c>
      <c r="C12" s="39">
        <f>COUNTIF(resultats_math!B13:I13,2)</f>
        <v>0</v>
      </c>
      <c r="D12" s="39">
        <f>COUNTIF(resultats_math!B13:I13,9)</f>
        <v>0</v>
      </c>
      <c r="E12" s="39">
        <f>COUNTIF(resultats_math!B13:I13,0)</f>
        <v>0</v>
      </c>
      <c r="F12" s="37" t="str">
        <f t="shared" si="0"/>
        <v/>
      </c>
      <c r="G12" s="225">
        <f t="shared" si="2"/>
        <v>0</v>
      </c>
      <c r="H12" s="38" t="str">
        <f t="shared" si="23"/>
        <v/>
      </c>
      <c r="I12" s="38" t="str">
        <f t="shared" si="1"/>
        <v/>
      </c>
      <c r="J12" s="38" t="str">
        <f t="shared" si="3"/>
        <v/>
      </c>
      <c r="K12" s="38" t="str">
        <f t="shared" si="4"/>
        <v/>
      </c>
      <c r="L12" s="38"/>
      <c r="M12" s="39">
        <f>COUNTIF(resultats_math!J13:X13,1)</f>
        <v>0</v>
      </c>
      <c r="N12" s="39">
        <f>COUNTIF(resultats_math!J13:X13,2)</f>
        <v>0</v>
      </c>
      <c r="O12" s="39">
        <f>COUNTIF(resultats_math!J13:X13,9)</f>
        <v>0</v>
      </c>
      <c r="P12" s="39">
        <f>COUNTIF(resultats_math!J13:X13,0)</f>
        <v>0</v>
      </c>
      <c r="Q12" s="37" t="str">
        <f t="shared" si="5"/>
        <v/>
      </c>
      <c r="R12" s="225">
        <f t="shared" si="6"/>
        <v>0</v>
      </c>
      <c r="S12" s="38" t="str">
        <f t="shared" si="7"/>
        <v/>
      </c>
      <c r="T12" s="38" t="str">
        <f t="shared" si="8"/>
        <v/>
      </c>
      <c r="U12" s="38" t="str">
        <f t="shared" si="9"/>
        <v/>
      </c>
      <c r="V12" s="38" t="str">
        <f t="shared" si="10"/>
        <v/>
      </c>
      <c r="W12" s="30"/>
      <c r="X12" s="39">
        <f>COUNTIF(resultats_math!Y13:AA13,1)</f>
        <v>0</v>
      </c>
      <c r="Y12" s="39">
        <f>COUNTIF(resultats_math!Y13:AA13,2)</f>
        <v>0</v>
      </c>
      <c r="Z12" s="39">
        <f>COUNTIF(resultats_math!Y13:AA13,9)</f>
        <v>0</v>
      </c>
      <c r="AA12" s="39">
        <f>COUNTIF(resultats_math!Y13:AA13,0)</f>
        <v>0</v>
      </c>
      <c r="AB12" s="243" t="str">
        <f t="shared" si="11"/>
        <v/>
      </c>
      <c r="AC12" s="225">
        <f t="shared" si="12"/>
        <v>0</v>
      </c>
      <c r="AD12" s="38" t="str">
        <f t="shared" si="13"/>
        <v/>
      </c>
      <c r="AE12" s="38" t="str">
        <f t="shared" si="14"/>
        <v/>
      </c>
      <c r="AF12" s="38" t="str">
        <f t="shared" si="15"/>
        <v/>
      </c>
      <c r="AG12" s="38" t="str">
        <f t="shared" si="16"/>
        <v/>
      </c>
      <c r="AH12" s="30"/>
      <c r="AI12" s="39">
        <f>COUNTIF(resultats_math!AB13:AD13,1)</f>
        <v>0</v>
      </c>
      <c r="AJ12" s="39">
        <f>COUNTIF(resultats_math!AB13:AD13,2)</f>
        <v>0</v>
      </c>
      <c r="AK12" s="39">
        <f>COUNTIF(resultats_math!AB13:AD13,9)</f>
        <v>0</v>
      </c>
      <c r="AL12" s="39">
        <f>COUNTIF(resultats_math!AB13:AD13,0)</f>
        <v>0</v>
      </c>
      <c r="AM12" s="243" t="str">
        <f t="shared" si="17"/>
        <v/>
      </c>
      <c r="AN12" s="225">
        <f t="shared" si="18"/>
        <v>0</v>
      </c>
      <c r="AO12" s="38" t="str">
        <f t="shared" si="19"/>
        <v/>
      </c>
      <c r="AP12" s="38" t="str">
        <f t="shared" si="20"/>
        <v/>
      </c>
      <c r="AQ12" s="38" t="str">
        <f t="shared" si="21"/>
        <v/>
      </c>
      <c r="AR12" s="38" t="str">
        <f t="shared" si="22"/>
        <v/>
      </c>
    </row>
    <row r="13" spans="1:44" ht="13.5" thickBot="1">
      <c r="A13" s="30"/>
      <c r="B13" s="39">
        <f>COUNTIF(resultats_math!B14:I14,1)</f>
        <v>0</v>
      </c>
      <c r="C13" s="39">
        <f>COUNTIF(resultats_math!B14:I14,2)</f>
        <v>0</v>
      </c>
      <c r="D13" s="39">
        <f>COUNTIF(resultats_math!B14:I14,9)</f>
        <v>0</v>
      </c>
      <c r="E13" s="39">
        <f>COUNTIF(resultats_math!B14:I14,0)</f>
        <v>0</v>
      </c>
      <c r="F13" s="37" t="str">
        <f t="shared" si="0"/>
        <v/>
      </c>
      <c r="G13" s="225">
        <f t="shared" si="2"/>
        <v>0</v>
      </c>
      <c r="H13" s="38" t="str">
        <f t="shared" si="23"/>
        <v/>
      </c>
      <c r="I13" s="38" t="str">
        <f t="shared" si="1"/>
        <v/>
      </c>
      <c r="J13" s="38" t="str">
        <f t="shared" si="3"/>
        <v/>
      </c>
      <c r="K13" s="38" t="str">
        <f t="shared" si="4"/>
        <v/>
      </c>
      <c r="L13" s="38"/>
      <c r="M13" s="39">
        <f>COUNTIF(resultats_math!J14:X14,1)</f>
        <v>0</v>
      </c>
      <c r="N13" s="39">
        <f>COUNTIF(resultats_math!J14:X14,2)</f>
        <v>0</v>
      </c>
      <c r="O13" s="39">
        <f>COUNTIF(resultats_math!J14:X14,9)</f>
        <v>0</v>
      </c>
      <c r="P13" s="39">
        <f>COUNTIF(resultats_math!J14:X14,0)</f>
        <v>0</v>
      </c>
      <c r="Q13" s="37" t="str">
        <f t="shared" si="5"/>
        <v/>
      </c>
      <c r="R13" s="225">
        <f t="shared" si="6"/>
        <v>0</v>
      </c>
      <c r="S13" s="38" t="str">
        <f t="shared" si="7"/>
        <v/>
      </c>
      <c r="T13" s="38" t="str">
        <f t="shared" si="8"/>
        <v/>
      </c>
      <c r="U13" s="38" t="str">
        <f t="shared" si="9"/>
        <v/>
      </c>
      <c r="V13" s="38" t="str">
        <f t="shared" si="10"/>
        <v/>
      </c>
      <c r="W13" s="30"/>
      <c r="X13" s="39">
        <f>COUNTIF(resultats_math!Y14:AA14,1)</f>
        <v>0</v>
      </c>
      <c r="Y13" s="39">
        <f>COUNTIF(resultats_math!Y14:AA14,2)</f>
        <v>0</v>
      </c>
      <c r="Z13" s="39">
        <f>COUNTIF(resultats_math!Y14:AA14,9)</f>
        <v>0</v>
      </c>
      <c r="AA13" s="39">
        <f>COUNTIF(resultats_math!Y14:AA14,0)</f>
        <v>0</v>
      </c>
      <c r="AB13" s="243" t="str">
        <f t="shared" si="11"/>
        <v/>
      </c>
      <c r="AC13" s="225">
        <f t="shared" si="12"/>
        <v>0</v>
      </c>
      <c r="AD13" s="38" t="str">
        <f t="shared" si="13"/>
        <v/>
      </c>
      <c r="AE13" s="38" t="str">
        <f t="shared" si="14"/>
        <v/>
      </c>
      <c r="AF13" s="38" t="str">
        <f t="shared" si="15"/>
        <v/>
      </c>
      <c r="AG13" s="38" t="str">
        <f t="shared" si="16"/>
        <v/>
      </c>
      <c r="AH13" s="30"/>
      <c r="AI13" s="39">
        <f>COUNTIF(resultats_math!AB14:AD14,1)</f>
        <v>0</v>
      </c>
      <c r="AJ13" s="39">
        <f>COUNTIF(resultats_math!AB14:AD14,2)</f>
        <v>0</v>
      </c>
      <c r="AK13" s="39">
        <f>COUNTIF(resultats_math!AB14:AD14,9)</f>
        <v>0</v>
      </c>
      <c r="AL13" s="39">
        <f>COUNTIF(resultats_math!AB14:AD14,0)</f>
        <v>0</v>
      </c>
      <c r="AM13" s="243" t="str">
        <f t="shared" si="17"/>
        <v/>
      </c>
      <c r="AN13" s="225">
        <f t="shared" si="18"/>
        <v>0</v>
      </c>
      <c r="AO13" s="38" t="str">
        <f t="shared" si="19"/>
        <v/>
      </c>
      <c r="AP13" s="38" t="str">
        <f t="shared" si="20"/>
        <v/>
      </c>
      <c r="AQ13" s="38" t="str">
        <f t="shared" si="21"/>
        <v/>
      </c>
      <c r="AR13" s="38" t="str">
        <f t="shared" si="22"/>
        <v/>
      </c>
    </row>
    <row r="14" spans="1:44" ht="13.5" thickBot="1">
      <c r="A14" s="30"/>
      <c r="B14" s="39">
        <f>COUNTIF(resultats_math!B15:I15,1)</f>
        <v>0</v>
      </c>
      <c r="C14" s="39">
        <f>COUNTIF(resultats_math!B15:I15,2)</f>
        <v>0</v>
      </c>
      <c r="D14" s="39">
        <f>COUNTIF(resultats_math!B15:I15,9)</f>
        <v>0</v>
      </c>
      <c r="E14" s="39">
        <f>COUNTIF(resultats_math!B15:I15,0)</f>
        <v>0</v>
      </c>
      <c r="F14" s="37" t="str">
        <f t="shared" si="0"/>
        <v/>
      </c>
      <c r="G14" s="225">
        <f t="shared" si="2"/>
        <v>0</v>
      </c>
      <c r="H14" s="38" t="str">
        <f t="shared" si="23"/>
        <v/>
      </c>
      <c r="I14" s="38" t="str">
        <f t="shared" si="1"/>
        <v/>
      </c>
      <c r="J14" s="38" t="str">
        <f t="shared" si="3"/>
        <v/>
      </c>
      <c r="K14" s="38" t="str">
        <f t="shared" si="4"/>
        <v/>
      </c>
      <c r="L14" s="38"/>
      <c r="M14" s="39">
        <f>COUNTIF(resultats_math!J15:X15,1)</f>
        <v>0</v>
      </c>
      <c r="N14" s="39">
        <f>COUNTIF(resultats_math!J15:X15,2)</f>
        <v>0</v>
      </c>
      <c r="O14" s="39">
        <f>COUNTIF(resultats_math!J15:X15,9)</f>
        <v>0</v>
      </c>
      <c r="P14" s="39">
        <f>COUNTIF(resultats_math!J15:X15,0)</f>
        <v>0</v>
      </c>
      <c r="Q14" s="37" t="str">
        <f t="shared" si="5"/>
        <v/>
      </c>
      <c r="R14" s="225">
        <f t="shared" si="6"/>
        <v>0</v>
      </c>
      <c r="S14" s="38" t="str">
        <f t="shared" si="7"/>
        <v/>
      </c>
      <c r="T14" s="38" t="str">
        <f t="shared" si="8"/>
        <v/>
      </c>
      <c r="U14" s="38" t="str">
        <f t="shared" si="9"/>
        <v/>
      </c>
      <c r="V14" s="38" t="str">
        <f t="shared" si="10"/>
        <v/>
      </c>
      <c r="W14" s="30"/>
      <c r="X14" s="39">
        <f>COUNTIF(resultats_math!Y15:AA15,1)</f>
        <v>0</v>
      </c>
      <c r="Y14" s="39">
        <f>COUNTIF(resultats_math!Y15:AA15,2)</f>
        <v>0</v>
      </c>
      <c r="Z14" s="39">
        <f>COUNTIF(resultats_math!Y15:AA15,9)</f>
        <v>0</v>
      </c>
      <c r="AA14" s="39">
        <f>COUNTIF(resultats_math!Y15:AA15,0)</f>
        <v>0</v>
      </c>
      <c r="AB14" s="243" t="str">
        <f t="shared" si="11"/>
        <v/>
      </c>
      <c r="AC14" s="225">
        <f t="shared" si="12"/>
        <v>0</v>
      </c>
      <c r="AD14" s="38" t="str">
        <f t="shared" si="13"/>
        <v/>
      </c>
      <c r="AE14" s="38" t="str">
        <f t="shared" si="14"/>
        <v/>
      </c>
      <c r="AF14" s="38" t="str">
        <f t="shared" si="15"/>
        <v/>
      </c>
      <c r="AG14" s="38" t="str">
        <f t="shared" si="16"/>
        <v/>
      </c>
      <c r="AH14" s="30"/>
      <c r="AI14" s="39">
        <f>COUNTIF(resultats_math!AB15:AD15,1)</f>
        <v>0</v>
      </c>
      <c r="AJ14" s="39">
        <f>COUNTIF(resultats_math!AB15:AD15,2)</f>
        <v>0</v>
      </c>
      <c r="AK14" s="39">
        <f>COUNTIF(resultats_math!AB15:AD15,9)</f>
        <v>0</v>
      </c>
      <c r="AL14" s="39">
        <f>COUNTIF(resultats_math!AB15:AD15,0)</f>
        <v>0</v>
      </c>
      <c r="AM14" s="243" t="str">
        <f t="shared" si="17"/>
        <v/>
      </c>
      <c r="AN14" s="225">
        <f t="shared" si="18"/>
        <v>0</v>
      </c>
      <c r="AO14" s="38" t="str">
        <f t="shared" si="19"/>
        <v/>
      </c>
      <c r="AP14" s="38" t="str">
        <f t="shared" si="20"/>
        <v/>
      </c>
      <c r="AQ14" s="38" t="str">
        <f t="shared" si="21"/>
        <v/>
      </c>
      <c r="AR14" s="38" t="str">
        <f t="shared" si="22"/>
        <v/>
      </c>
    </row>
    <row r="15" spans="1:44" ht="13.5" thickBot="1">
      <c r="A15" s="30"/>
      <c r="B15" s="39">
        <f>COUNTIF(resultats_math!B16:I16,1)</f>
        <v>0</v>
      </c>
      <c r="C15" s="39">
        <f>COUNTIF(resultats_math!B16:I16,2)</f>
        <v>0</v>
      </c>
      <c r="D15" s="39">
        <f>COUNTIF(resultats_math!B16:I16,9)</f>
        <v>0</v>
      </c>
      <c r="E15" s="39">
        <f>COUNTIF(resultats_math!B16:I16,0)</f>
        <v>0</v>
      </c>
      <c r="F15" s="37" t="str">
        <f t="shared" si="0"/>
        <v/>
      </c>
      <c r="G15" s="225">
        <f t="shared" si="2"/>
        <v>0</v>
      </c>
      <c r="H15" s="38" t="str">
        <f t="shared" si="23"/>
        <v/>
      </c>
      <c r="I15" s="38" t="str">
        <f t="shared" si="1"/>
        <v/>
      </c>
      <c r="J15" s="38" t="str">
        <f t="shared" si="3"/>
        <v/>
      </c>
      <c r="K15" s="38" t="str">
        <f t="shared" si="4"/>
        <v/>
      </c>
      <c r="L15" s="38"/>
      <c r="M15" s="39">
        <f>COUNTIF(resultats_math!J16:X16,1)</f>
        <v>0</v>
      </c>
      <c r="N15" s="39">
        <f>COUNTIF(resultats_math!J16:X16,2)</f>
        <v>0</v>
      </c>
      <c r="O15" s="39">
        <f>COUNTIF(resultats_math!J16:X16,9)</f>
        <v>0</v>
      </c>
      <c r="P15" s="39">
        <f>COUNTIF(resultats_math!J16:X16,0)</f>
        <v>0</v>
      </c>
      <c r="Q15" s="37" t="str">
        <f t="shared" si="5"/>
        <v/>
      </c>
      <c r="R15" s="225">
        <f t="shared" si="6"/>
        <v>0</v>
      </c>
      <c r="S15" s="38" t="str">
        <f t="shared" si="7"/>
        <v/>
      </c>
      <c r="T15" s="38" t="str">
        <f t="shared" si="8"/>
        <v/>
      </c>
      <c r="U15" s="38" t="str">
        <f t="shared" si="9"/>
        <v/>
      </c>
      <c r="V15" s="38" t="str">
        <f t="shared" si="10"/>
        <v/>
      </c>
      <c r="W15" s="30"/>
      <c r="X15" s="39">
        <f>COUNTIF(resultats_math!Y16:AA16,1)</f>
        <v>0</v>
      </c>
      <c r="Y15" s="39">
        <f>COUNTIF(resultats_math!Y16:AA16,2)</f>
        <v>0</v>
      </c>
      <c r="Z15" s="39">
        <f>COUNTIF(resultats_math!Y16:AA16,9)</f>
        <v>0</v>
      </c>
      <c r="AA15" s="39">
        <f>COUNTIF(resultats_math!Y16:AA16,0)</f>
        <v>0</v>
      </c>
      <c r="AB15" s="243" t="str">
        <f t="shared" si="11"/>
        <v/>
      </c>
      <c r="AC15" s="225">
        <f t="shared" si="12"/>
        <v>0</v>
      </c>
      <c r="AD15" s="38" t="str">
        <f t="shared" si="13"/>
        <v/>
      </c>
      <c r="AE15" s="38" t="str">
        <f t="shared" si="14"/>
        <v/>
      </c>
      <c r="AF15" s="38" t="str">
        <f t="shared" si="15"/>
        <v/>
      </c>
      <c r="AG15" s="38" t="str">
        <f t="shared" si="16"/>
        <v/>
      </c>
      <c r="AH15" s="30"/>
      <c r="AI15" s="39">
        <f>COUNTIF(resultats_math!AB16:AD16,1)</f>
        <v>0</v>
      </c>
      <c r="AJ15" s="39">
        <f>COUNTIF(resultats_math!AB16:AD16,2)</f>
        <v>0</v>
      </c>
      <c r="AK15" s="39">
        <f>COUNTIF(resultats_math!AB16:AD16,9)</f>
        <v>0</v>
      </c>
      <c r="AL15" s="39">
        <f>COUNTIF(resultats_math!AB16:AD16,0)</f>
        <v>0</v>
      </c>
      <c r="AM15" s="243" t="str">
        <f t="shared" si="17"/>
        <v/>
      </c>
      <c r="AN15" s="225">
        <f t="shared" si="18"/>
        <v>0</v>
      </c>
      <c r="AO15" s="38" t="str">
        <f t="shared" si="19"/>
        <v/>
      </c>
      <c r="AP15" s="38" t="str">
        <f t="shared" si="20"/>
        <v/>
      </c>
      <c r="AQ15" s="38" t="str">
        <f t="shared" si="21"/>
        <v/>
      </c>
      <c r="AR15" s="38" t="str">
        <f t="shared" si="22"/>
        <v/>
      </c>
    </row>
    <row r="16" spans="1:44" ht="13.5" thickBot="1">
      <c r="A16" s="30"/>
      <c r="B16" s="39">
        <f>COUNTIF(resultats_math!B17:I17,1)</f>
        <v>0</v>
      </c>
      <c r="C16" s="39">
        <f>COUNTIF(resultats_math!B17:I17,2)</f>
        <v>0</v>
      </c>
      <c r="D16" s="39">
        <f>COUNTIF(resultats_math!B17:I17,9)</f>
        <v>0</v>
      </c>
      <c r="E16" s="39">
        <f>COUNTIF(resultats_math!B17:I17,0)</f>
        <v>0</v>
      </c>
      <c r="F16" s="37" t="str">
        <f t="shared" si="0"/>
        <v/>
      </c>
      <c r="G16" s="225">
        <f t="shared" si="2"/>
        <v>0</v>
      </c>
      <c r="H16" s="38" t="str">
        <f t="shared" si="23"/>
        <v/>
      </c>
      <c r="I16" s="38" t="str">
        <f t="shared" si="1"/>
        <v/>
      </c>
      <c r="J16" s="38" t="str">
        <f t="shared" si="3"/>
        <v/>
      </c>
      <c r="K16" s="38" t="str">
        <f t="shared" si="4"/>
        <v/>
      </c>
      <c r="L16" s="38"/>
      <c r="M16" s="39">
        <f>COUNTIF(resultats_math!J17:X17,1)</f>
        <v>0</v>
      </c>
      <c r="N16" s="39">
        <f>COUNTIF(resultats_math!J17:X17,2)</f>
        <v>0</v>
      </c>
      <c r="O16" s="39">
        <f>COUNTIF(resultats_math!J17:X17,9)</f>
        <v>0</v>
      </c>
      <c r="P16" s="39">
        <f>COUNTIF(resultats_math!J17:X17,0)</f>
        <v>0</v>
      </c>
      <c r="Q16" s="37" t="str">
        <f t="shared" si="5"/>
        <v/>
      </c>
      <c r="R16" s="225">
        <f t="shared" si="6"/>
        <v>0</v>
      </c>
      <c r="S16" s="38" t="str">
        <f t="shared" si="7"/>
        <v/>
      </c>
      <c r="T16" s="38" t="str">
        <f t="shared" si="8"/>
        <v/>
      </c>
      <c r="U16" s="38" t="str">
        <f t="shared" si="9"/>
        <v/>
      </c>
      <c r="V16" s="38" t="str">
        <f t="shared" si="10"/>
        <v/>
      </c>
      <c r="W16" s="30"/>
      <c r="X16" s="39">
        <f>COUNTIF(resultats_math!Y17:AA17,1)</f>
        <v>0</v>
      </c>
      <c r="Y16" s="39">
        <f>COUNTIF(resultats_math!Y17:AA17,2)</f>
        <v>0</v>
      </c>
      <c r="Z16" s="39">
        <f>COUNTIF(resultats_math!Y17:AA17,9)</f>
        <v>0</v>
      </c>
      <c r="AA16" s="39">
        <f>COUNTIF(resultats_math!Y17:AA17,0)</f>
        <v>0</v>
      </c>
      <c r="AB16" s="243" t="str">
        <f t="shared" si="11"/>
        <v/>
      </c>
      <c r="AC16" s="225">
        <f t="shared" si="12"/>
        <v>0</v>
      </c>
      <c r="AD16" s="38" t="str">
        <f t="shared" si="13"/>
        <v/>
      </c>
      <c r="AE16" s="38" t="str">
        <f t="shared" si="14"/>
        <v/>
      </c>
      <c r="AF16" s="38" t="str">
        <f t="shared" si="15"/>
        <v/>
      </c>
      <c r="AG16" s="38" t="str">
        <f t="shared" si="16"/>
        <v/>
      </c>
      <c r="AH16" s="30"/>
      <c r="AI16" s="39">
        <f>COUNTIF(resultats_math!AB17:AD17,1)</f>
        <v>0</v>
      </c>
      <c r="AJ16" s="39">
        <f>COUNTIF(resultats_math!AB17:AD17,2)</f>
        <v>0</v>
      </c>
      <c r="AK16" s="39">
        <f>COUNTIF(resultats_math!AB17:AD17,9)</f>
        <v>0</v>
      </c>
      <c r="AL16" s="39">
        <f>COUNTIF(resultats_math!AB17:AD17,0)</f>
        <v>0</v>
      </c>
      <c r="AM16" s="243" t="str">
        <f t="shared" si="17"/>
        <v/>
      </c>
      <c r="AN16" s="225">
        <f t="shared" si="18"/>
        <v>0</v>
      </c>
      <c r="AO16" s="38" t="str">
        <f t="shared" si="19"/>
        <v/>
      </c>
      <c r="AP16" s="38" t="str">
        <f t="shared" si="20"/>
        <v/>
      </c>
      <c r="AQ16" s="38" t="str">
        <f t="shared" si="21"/>
        <v/>
      </c>
      <c r="AR16" s="38" t="str">
        <f t="shared" si="22"/>
        <v/>
      </c>
    </row>
    <row r="17" spans="1:44" ht="13.5" thickBot="1">
      <c r="A17" s="30"/>
      <c r="B17" s="39">
        <f>COUNTIF(resultats_math!B18:I18,1)</f>
        <v>0</v>
      </c>
      <c r="C17" s="39">
        <f>COUNTIF(resultats_math!B18:I18,2)</f>
        <v>0</v>
      </c>
      <c r="D17" s="39">
        <f>COUNTIF(resultats_math!B18:I18,9)</f>
        <v>0</v>
      </c>
      <c r="E17" s="39">
        <f>COUNTIF(resultats_math!B18:I18,0)</f>
        <v>0</v>
      </c>
      <c r="F17" s="37" t="str">
        <f t="shared" si="0"/>
        <v/>
      </c>
      <c r="G17" s="225">
        <f t="shared" si="2"/>
        <v>0</v>
      </c>
      <c r="H17" s="38" t="str">
        <f t="shared" si="23"/>
        <v/>
      </c>
      <c r="I17" s="38" t="str">
        <f t="shared" si="1"/>
        <v/>
      </c>
      <c r="J17" s="38" t="str">
        <f t="shared" si="3"/>
        <v/>
      </c>
      <c r="K17" s="38" t="str">
        <f t="shared" si="4"/>
        <v/>
      </c>
      <c r="L17" s="38"/>
      <c r="M17" s="39">
        <f>COUNTIF(resultats_math!J18:X18,1)</f>
        <v>0</v>
      </c>
      <c r="N17" s="39">
        <f>COUNTIF(resultats_math!J18:X18,2)</f>
        <v>0</v>
      </c>
      <c r="O17" s="39">
        <f>COUNTIF(resultats_math!J18:X18,9)</f>
        <v>0</v>
      </c>
      <c r="P17" s="39">
        <f>COUNTIF(resultats_math!J18:X18,0)</f>
        <v>0</v>
      </c>
      <c r="Q17" s="37" t="str">
        <f t="shared" si="5"/>
        <v/>
      </c>
      <c r="R17" s="225">
        <f t="shared" si="6"/>
        <v>0</v>
      </c>
      <c r="S17" s="38" t="str">
        <f t="shared" si="7"/>
        <v/>
      </c>
      <c r="T17" s="38" t="str">
        <f t="shared" si="8"/>
        <v/>
      </c>
      <c r="U17" s="38" t="str">
        <f t="shared" si="9"/>
        <v/>
      </c>
      <c r="V17" s="38" t="str">
        <f t="shared" si="10"/>
        <v/>
      </c>
      <c r="W17" s="30"/>
      <c r="X17" s="39">
        <f>COUNTIF(resultats_math!Y18:AA18,1)</f>
        <v>0</v>
      </c>
      <c r="Y17" s="39">
        <f>COUNTIF(resultats_math!Y18:AA18,2)</f>
        <v>0</v>
      </c>
      <c r="Z17" s="39">
        <f>COUNTIF(resultats_math!Y18:AA18,9)</f>
        <v>0</v>
      </c>
      <c r="AA17" s="39">
        <f>COUNTIF(resultats_math!Y18:AA18,0)</f>
        <v>0</v>
      </c>
      <c r="AB17" s="243" t="str">
        <f t="shared" si="11"/>
        <v/>
      </c>
      <c r="AC17" s="225">
        <f t="shared" si="12"/>
        <v>0</v>
      </c>
      <c r="AD17" s="38" t="str">
        <f t="shared" si="13"/>
        <v/>
      </c>
      <c r="AE17" s="38" t="str">
        <f t="shared" si="14"/>
        <v/>
      </c>
      <c r="AF17" s="38" t="str">
        <f t="shared" si="15"/>
        <v/>
      </c>
      <c r="AG17" s="38" t="str">
        <f t="shared" si="16"/>
        <v/>
      </c>
      <c r="AH17" s="30"/>
      <c r="AI17" s="39">
        <f>COUNTIF(resultats_math!AB18:AD18,1)</f>
        <v>0</v>
      </c>
      <c r="AJ17" s="39">
        <f>COUNTIF(resultats_math!AB18:AD18,2)</f>
        <v>0</v>
      </c>
      <c r="AK17" s="39">
        <f>COUNTIF(resultats_math!AB18:AD18,9)</f>
        <v>0</v>
      </c>
      <c r="AL17" s="39">
        <f>COUNTIF(resultats_math!AB18:AD18,0)</f>
        <v>0</v>
      </c>
      <c r="AM17" s="243" t="str">
        <f t="shared" si="17"/>
        <v/>
      </c>
      <c r="AN17" s="225">
        <f t="shared" si="18"/>
        <v>0</v>
      </c>
      <c r="AO17" s="38" t="str">
        <f t="shared" si="19"/>
        <v/>
      </c>
      <c r="AP17" s="38" t="str">
        <f t="shared" si="20"/>
        <v/>
      </c>
      <c r="AQ17" s="38" t="str">
        <f t="shared" si="21"/>
        <v/>
      </c>
      <c r="AR17" s="38" t="str">
        <f t="shared" si="22"/>
        <v/>
      </c>
    </row>
    <row r="18" spans="1:44" ht="13.5" thickBot="1">
      <c r="A18" s="30"/>
      <c r="B18" s="39">
        <f>COUNTIF(resultats_math!B19:I19,1)</f>
        <v>0</v>
      </c>
      <c r="C18" s="39">
        <f>COUNTIF(resultats_math!B19:I19,2)</f>
        <v>0</v>
      </c>
      <c r="D18" s="39">
        <f>COUNTIF(resultats_math!B19:I19,9)</f>
        <v>0</v>
      </c>
      <c r="E18" s="39">
        <f>COUNTIF(resultats_math!B19:I19,0)</f>
        <v>0</v>
      </c>
      <c r="F18" s="37" t="str">
        <f t="shared" si="0"/>
        <v/>
      </c>
      <c r="G18" s="225">
        <f t="shared" si="2"/>
        <v>0</v>
      </c>
      <c r="H18" s="38" t="str">
        <f t="shared" si="23"/>
        <v/>
      </c>
      <c r="I18" s="38" t="str">
        <f t="shared" si="1"/>
        <v/>
      </c>
      <c r="J18" s="38" t="str">
        <f t="shared" si="3"/>
        <v/>
      </c>
      <c r="K18" s="38" t="str">
        <f t="shared" si="4"/>
        <v/>
      </c>
      <c r="L18" s="38"/>
      <c r="M18" s="39">
        <f>COUNTIF(resultats_math!J19:X19,1)</f>
        <v>0</v>
      </c>
      <c r="N18" s="39">
        <f>COUNTIF(resultats_math!J19:X19,2)</f>
        <v>0</v>
      </c>
      <c r="O18" s="39">
        <f>COUNTIF(resultats_math!J19:X19,9)</f>
        <v>0</v>
      </c>
      <c r="P18" s="39">
        <f>COUNTIF(resultats_math!J19:X19,0)</f>
        <v>0</v>
      </c>
      <c r="Q18" s="37" t="str">
        <f t="shared" si="5"/>
        <v/>
      </c>
      <c r="R18" s="225">
        <f t="shared" si="6"/>
        <v>0</v>
      </c>
      <c r="S18" s="38" t="str">
        <f t="shared" si="7"/>
        <v/>
      </c>
      <c r="T18" s="38" t="str">
        <f t="shared" si="8"/>
        <v/>
      </c>
      <c r="U18" s="38" t="str">
        <f t="shared" si="9"/>
        <v/>
      </c>
      <c r="V18" s="38" t="str">
        <f t="shared" si="10"/>
        <v/>
      </c>
      <c r="W18" s="30"/>
      <c r="X18" s="39">
        <f>COUNTIF(resultats_math!Y19:AA19,1)</f>
        <v>0</v>
      </c>
      <c r="Y18" s="39">
        <f>COUNTIF(resultats_math!Y19:AA19,2)</f>
        <v>0</v>
      </c>
      <c r="Z18" s="39">
        <f>COUNTIF(resultats_math!Y19:AA19,9)</f>
        <v>0</v>
      </c>
      <c r="AA18" s="39">
        <f>COUNTIF(resultats_math!Y19:AA19,0)</f>
        <v>0</v>
      </c>
      <c r="AB18" s="243" t="str">
        <f t="shared" si="11"/>
        <v/>
      </c>
      <c r="AC18" s="225">
        <f t="shared" si="12"/>
        <v>0</v>
      </c>
      <c r="AD18" s="38" t="str">
        <f t="shared" si="13"/>
        <v/>
      </c>
      <c r="AE18" s="38" t="str">
        <f t="shared" si="14"/>
        <v/>
      </c>
      <c r="AF18" s="38" t="str">
        <f t="shared" si="15"/>
        <v/>
      </c>
      <c r="AG18" s="38" t="str">
        <f t="shared" si="16"/>
        <v/>
      </c>
      <c r="AH18" s="30"/>
      <c r="AI18" s="39">
        <f>COUNTIF(resultats_math!AB19:AD19,1)</f>
        <v>0</v>
      </c>
      <c r="AJ18" s="39">
        <f>COUNTIF(resultats_math!AB19:AD19,2)</f>
        <v>0</v>
      </c>
      <c r="AK18" s="39">
        <f>COUNTIF(resultats_math!AB19:AD19,9)</f>
        <v>0</v>
      </c>
      <c r="AL18" s="39">
        <f>COUNTIF(resultats_math!AB19:AD19,0)</f>
        <v>0</v>
      </c>
      <c r="AM18" s="243" t="str">
        <f t="shared" si="17"/>
        <v/>
      </c>
      <c r="AN18" s="225">
        <f t="shared" si="18"/>
        <v>0</v>
      </c>
      <c r="AO18" s="38" t="str">
        <f t="shared" si="19"/>
        <v/>
      </c>
      <c r="AP18" s="38" t="str">
        <f t="shared" si="20"/>
        <v/>
      </c>
      <c r="AQ18" s="38" t="str">
        <f t="shared" si="21"/>
        <v/>
      </c>
      <c r="AR18" s="38" t="str">
        <f t="shared" si="22"/>
        <v/>
      </c>
    </row>
    <row r="19" spans="1:44" ht="13.5" thickBot="1">
      <c r="A19" s="30"/>
      <c r="B19" s="39">
        <f>COUNTIF(resultats_math!B20:I20,1)</f>
        <v>0</v>
      </c>
      <c r="C19" s="39">
        <f>COUNTIF(resultats_math!B20:I20,2)</f>
        <v>0</v>
      </c>
      <c r="D19" s="39">
        <f>COUNTIF(resultats_math!B20:I20,9)</f>
        <v>0</v>
      </c>
      <c r="E19" s="39">
        <f>COUNTIF(resultats_math!B20:I20,0)</f>
        <v>0</v>
      </c>
      <c r="F19" s="37" t="str">
        <f t="shared" si="0"/>
        <v/>
      </c>
      <c r="G19" s="225">
        <f t="shared" si="2"/>
        <v>0</v>
      </c>
      <c r="H19" s="38" t="str">
        <f t="shared" si="23"/>
        <v/>
      </c>
      <c r="I19" s="38" t="str">
        <f t="shared" si="1"/>
        <v/>
      </c>
      <c r="J19" s="38" t="str">
        <f t="shared" si="3"/>
        <v/>
      </c>
      <c r="K19" s="38" t="str">
        <f t="shared" si="4"/>
        <v/>
      </c>
      <c r="L19" s="38"/>
      <c r="M19" s="39">
        <f>COUNTIF(resultats_math!J20:X20,1)</f>
        <v>0</v>
      </c>
      <c r="N19" s="39">
        <f>COUNTIF(resultats_math!J20:X20,2)</f>
        <v>0</v>
      </c>
      <c r="O19" s="39">
        <f>COUNTIF(resultats_math!J20:X20,9)</f>
        <v>0</v>
      </c>
      <c r="P19" s="39">
        <f>COUNTIF(resultats_math!J20:X20,0)</f>
        <v>0</v>
      </c>
      <c r="Q19" s="37" t="str">
        <f t="shared" si="5"/>
        <v/>
      </c>
      <c r="R19" s="225">
        <f t="shared" si="6"/>
        <v>0</v>
      </c>
      <c r="S19" s="38" t="str">
        <f t="shared" si="7"/>
        <v/>
      </c>
      <c r="T19" s="38" t="str">
        <f t="shared" si="8"/>
        <v/>
      </c>
      <c r="U19" s="38" t="str">
        <f t="shared" si="9"/>
        <v/>
      </c>
      <c r="V19" s="38" t="str">
        <f t="shared" si="10"/>
        <v/>
      </c>
      <c r="W19" s="30"/>
      <c r="X19" s="39">
        <f>COUNTIF(resultats_math!Y20:AA20,1)</f>
        <v>0</v>
      </c>
      <c r="Y19" s="39">
        <f>COUNTIF(resultats_math!Y20:AA20,2)</f>
        <v>0</v>
      </c>
      <c r="Z19" s="39">
        <f>COUNTIF(resultats_math!Y20:AA20,9)</f>
        <v>0</v>
      </c>
      <c r="AA19" s="39">
        <f>COUNTIF(resultats_math!Y20:AA20,0)</f>
        <v>0</v>
      </c>
      <c r="AB19" s="243" t="str">
        <f t="shared" si="11"/>
        <v/>
      </c>
      <c r="AC19" s="225">
        <f t="shared" si="12"/>
        <v>0</v>
      </c>
      <c r="AD19" s="38" t="str">
        <f t="shared" si="13"/>
        <v/>
      </c>
      <c r="AE19" s="38" t="str">
        <f t="shared" si="14"/>
        <v/>
      </c>
      <c r="AF19" s="38" t="str">
        <f t="shared" si="15"/>
        <v/>
      </c>
      <c r="AG19" s="38" t="str">
        <f t="shared" si="16"/>
        <v/>
      </c>
      <c r="AH19" s="30"/>
      <c r="AI19" s="39">
        <f>COUNTIF(resultats_math!AB20:AD20,1)</f>
        <v>0</v>
      </c>
      <c r="AJ19" s="39">
        <f>COUNTIF(resultats_math!AB20:AD20,2)</f>
        <v>0</v>
      </c>
      <c r="AK19" s="39">
        <f>COUNTIF(resultats_math!AB20:AD20,9)</f>
        <v>0</v>
      </c>
      <c r="AL19" s="39">
        <f>COUNTIF(resultats_math!AB20:AD20,0)</f>
        <v>0</v>
      </c>
      <c r="AM19" s="243" t="str">
        <f t="shared" si="17"/>
        <v/>
      </c>
      <c r="AN19" s="225">
        <f t="shared" si="18"/>
        <v>0</v>
      </c>
      <c r="AO19" s="38" t="str">
        <f t="shared" si="19"/>
        <v/>
      </c>
      <c r="AP19" s="38" t="str">
        <f t="shared" si="20"/>
        <v/>
      </c>
      <c r="AQ19" s="38" t="str">
        <f t="shared" si="21"/>
        <v/>
      </c>
      <c r="AR19" s="38" t="str">
        <f t="shared" si="22"/>
        <v/>
      </c>
    </row>
    <row r="20" spans="1:44" ht="13.5" thickBot="1">
      <c r="A20" s="30"/>
      <c r="B20" s="39">
        <f>COUNTIF(resultats_math!B21:I21,1)</f>
        <v>0</v>
      </c>
      <c r="C20" s="39">
        <f>COUNTIF(resultats_math!B21:I21,2)</f>
        <v>0</v>
      </c>
      <c r="D20" s="39">
        <f>COUNTIF(resultats_math!B21:I21,9)</f>
        <v>0</v>
      </c>
      <c r="E20" s="39">
        <f>COUNTIF(resultats_math!B21:I21,0)</f>
        <v>0</v>
      </c>
      <c r="F20" s="37" t="str">
        <f t="shared" si="0"/>
        <v/>
      </c>
      <c r="G20" s="225">
        <f t="shared" si="2"/>
        <v>0</v>
      </c>
      <c r="H20" s="38" t="str">
        <f t="shared" si="23"/>
        <v/>
      </c>
      <c r="I20" s="38" t="str">
        <f t="shared" si="1"/>
        <v/>
      </c>
      <c r="J20" s="38" t="str">
        <f t="shared" si="3"/>
        <v/>
      </c>
      <c r="K20" s="38" t="str">
        <f t="shared" si="4"/>
        <v/>
      </c>
      <c r="L20" s="38"/>
      <c r="M20" s="39">
        <f>COUNTIF(resultats_math!J21:X21,1)</f>
        <v>0</v>
      </c>
      <c r="N20" s="39">
        <f>COUNTIF(resultats_math!J21:X21,2)</f>
        <v>0</v>
      </c>
      <c r="O20" s="39">
        <f>COUNTIF(resultats_math!J21:X21,9)</f>
        <v>0</v>
      </c>
      <c r="P20" s="39">
        <f>COUNTIF(resultats_math!J21:X21,0)</f>
        <v>0</v>
      </c>
      <c r="Q20" s="37" t="str">
        <f t="shared" si="5"/>
        <v/>
      </c>
      <c r="R20" s="225">
        <f t="shared" si="6"/>
        <v>0</v>
      </c>
      <c r="S20" s="38" t="str">
        <f t="shared" si="7"/>
        <v/>
      </c>
      <c r="T20" s="38" t="str">
        <f t="shared" si="8"/>
        <v/>
      </c>
      <c r="U20" s="38" t="str">
        <f t="shared" si="9"/>
        <v/>
      </c>
      <c r="V20" s="38" t="str">
        <f t="shared" si="10"/>
        <v/>
      </c>
      <c r="W20" s="30"/>
      <c r="X20" s="39">
        <f>COUNTIF(resultats_math!Y21:AA21,1)</f>
        <v>0</v>
      </c>
      <c r="Y20" s="39">
        <f>COUNTIF(resultats_math!Y21:AA21,2)</f>
        <v>0</v>
      </c>
      <c r="Z20" s="39">
        <f>COUNTIF(resultats_math!Y21:AA21,9)</f>
        <v>0</v>
      </c>
      <c r="AA20" s="39">
        <f>COUNTIF(resultats_math!Y21:AA21,0)</f>
        <v>0</v>
      </c>
      <c r="AB20" s="243" t="str">
        <f t="shared" si="11"/>
        <v/>
      </c>
      <c r="AC20" s="225">
        <f t="shared" si="12"/>
        <v>0</v>
      </c>
      <c r="AD20" s="38" t="str">
        <f t="shared" si="13"/>
        <v/>
      </c>
      <c r="AE20" s="38" t="str">
        <f t="shared" si="14"/>
        <v/>
      </c>
      <c r="AF20" s="38" t="str">
        <f t="shared" si="15"/>
        <v/>
      </c>
      <c r="AG20" s="38" t="str">
        <f t="shared" si="16"/>
        <v/>
      </c>
      <c r="AH20" s="30"/>
      <c r="AI20" s="39">
        <f>COUNTIF(resultats_math!AB21:AD21,1)</f>
        <v>0</v>
      </c>
      <c r="AJ20" s="39">
        <f>COUNTIF(resultats_math!AB21:AD21,2)</f>
        <v>0</v>
      </c>
      <c r="AK20" s="39">
        <f>COUNTIF(resultats_math!AB21:AD21,9)</f>
        <v>0</v>
      </c>
      <c r="AL20" s="39">
        <f>COUNTIF(resultats_math!AB21:AD21,0)</f>
        <v>0</v>
      </c>
      <c r="AM20" s="243" t="str">
        <f t="shared" si="17"/>
        <v/>
      </c>
      <c r="AN20" s="225">
        <f t="shared" si="18"/>
        <v>0</v>
      </c>
      <c r="AO20" s="38" t="str">
        <f t="shared" si="19"/>
        <v/>
      </c>
      <c r="AP20" s="38" t="str">
        <f t="shared" si="20"/>
        <v/>
      </c>
      <c r="AQ20" s="38" t="str">
        <f t="shared" si="21"/>
        <v/>
      </c>
      <c r="AR20" s="38" t="str">
        <f t="shared" si="22"/>
        <v/>
      </c>
    </row>
    <row r="21" spans="1:44" ht="13.5" thickBot="1">
      <c r="A21" s="30"/>
      <c r="B21" s="39">
        <f>COUNTIF(resultats_math!B22:I22,1)</f>
        <v>0</v>
      </c>
      <c r="C21" s="39">
        <f>COUNTIF(resultats_math!B22:I22,2)</f>
        <v>0</v>
      </c>
      <c r="D21" s="39">
        <f>COUNTIF(resultats_math!B22:I22,9)</f>
        <v>0</v>
      </c>
      <c r="E21" s="39">
        <f>COUNTIF(resultats_math!B22:I22,0)</f>
        <v>0</v>
      </c>
      <c r="F21" s="37" t="str">
        <f t="shared" si="0"/>
        <v/>
      </c>
      <c r="G21" s="225">
        <f t="shared" si="2"/>
        <v>0</v>
      </c>
      <c r="H21" s="38" t="str">
        <f t="shared" si="23"/>
        <v/>
      </c>
      <c r="I21" s="38" t="str">
        <f t="shared" si="1"/>
        <v/>
      </c>
      <c r="J21" s="38" t="str">
        <f t="shared" si="3"/>
        <v/>
      </c>
      <c r="K21" s="38" t="str">
        <f t="shared" si="4"/>
        <v/>
      </c>
      <c r="L21" s="38"/>
      <c r="M21" s="39">
        <f>COUNTIF(resultats_math!J22:X22,1)</f>
        <v>0</v>
      </c>
      <c r="N21" s="39">
        <f>COUNTIF(resultats_math!J22:X22,2)</f>
        <v>0</v>
      </c>
      <c r="O21" s="39">
        <f>COUNTIF(resultats_math!J22:X22,9)</f>
        <v>0</v>
      </c>
      <c r="P21" s="39">
        <f>COUNTIF(resultats_math!J22:X22,0)</f>
        <v>0</v>
      </c>
      <c r="Q21" s="37" t="str">
        <f t="shared" si="5"/>
        <v/>
      </c>
      <c r="R21" s="225">
        <f t="shared" si="6"/>
        <v>0</v>
      </c>
      <c r="S21" s="38" t="str">
        <f t="shared" si="7"/>
        <v/>
      </c>
      <c r="T21" s="38" t="str">
        <f t="shared" si="8"/>
        <v/>
      </c>
      <c r="U21" s="38" t="str">
        <f t="shared" si="9"/>
        <v/>
      </c>
      <c r="V21" s="38" t="str">
        <f t="shared" si="10"/>
        <v/>
      </c>
      <c r="W21" s="30"/>
      <c r="X21" s="39">
        <f>COUNTIF(resultats_math!Y22:AA22,1)</f>
        <v>0</v>
      </c>
      <c r="Y21" s="39">
        <f>COUNTIF(resultats_math!Y22:AA22,2)</f>
        <v>0</v>
      </c>
      <c r="Z21" s="39">
        <f>COUNTIF(resultats_math!Y22:AA22,9)</f>
        <v>0</v>
      </c>
      <c r="AA21" s="39">
        <f>COUNTIF(resultats_math!Y22:AA22,0)</f>
        <v>0</v>
      </c>
      <c r="AB21" s="243" t="str">
        <f t="shared" si="11"/>
        <v/>
      </c>
      <c r="AC21" s="225">
        <f t="shared" si="12"/>
        <v>0</v>
      </c>
      <c r="AD21" s="38" t="str">
        <f t="shared" si="13"/>
        <v/>
      </c>
      <c r="AE21" s="38" t="str">
        <f t="shared" si="14"/>
        <v/>
      </c>
      <c r="AF21" s="38" t="str">
        <f t="shared" si="15"/>
        <v/>
      </c>
      <c r="AG21" s="38" t="str">
        <f t="shared" si="16"/>
        <v/>
      </c>
      <c r="AH21" s="30"/>
      <c r="AI21" s="39">
        <f>COUNTIF(resultats_math!AB22:AD22,1)</f>
        <v>0</v>
      </c>
      <c r="AJ21" s="39">
        <f>COUNTIF(resultats_math!AB22:AD22,2)</f>
        <v>0</v>
      </c>
      <c r="AK21" s="39">
        <f>COUNTIF(resultats_math!AB22:AD22,9)</f>
        <v>0</v>
      </c>
      <c r="AL21" s="39">
        <f>COUNTIF(resultats_math!AB22:AD22,0)</f>
        <v>0</v>
      </c>
      <c r="AM21" s="243" t="str">
        <f t="shared" si="17"/>
        <v/>
      </c>
      <c r="AN21" s="225">
        <f t="shared" si="18"/>
        <v>0</v>
      </c>
      <c r="AO21" s="38" t="str">
        <f t="shared" si="19"/>
        <v/>
      </c>
      <c r="AP21" s="38" t="str">
        <f t="shared" si="20"/>
        <v/>
      </c>
      <c r="AQ21" s="38" t="str">
        <f t="shared" si="21"/>
        <v/>
      </c>
      <c r="AR21" s="38" t="str">
        <f t="shared" si="22"/>
        <v/>
      </c>
    </row>
    <row r="22" spans="1:44" ht="13.5" thickBot="1">
      <c r="A22" s="30"/>
      <c r="B22" s="39">
        <f>COUNTIF(resultats_math!B23:I23,1)</f>
        <v>0</v>
      </c>
      <c r="C22" s="39">
        <f>COUNTIF(resultats_math!B23:I23,2)</f>
        <v>0</v>
      </c>
      <c r="D22" s="39">
        <f>COUNTIF(resultats_math!B23:I23,9)</f>
        <v>0</v>
      </c>
      <c r="E22" s="39">
        <f>COUNTIF(resultats_math!B23:I23,0)</f>
        <v>0</v>
      </c>
      <c r="F22" s="37" t="str">
        <f t="shared" si="0"/>
        <v/>
      </c>
      <c r="G22" s="225">
        <f t="shared" si="2"/>
        <v>0</v>
      </c>
      <c r="H22" s="38" t="str">
        <f t="shared" si="23"/>
        <v/>
      </c>
      <c r="I22" s="38" t="str">
        <f t="shared" si="1"/>
        <v/>
      </c>
      <c r="J22" s="38" t="str">
        <f t="shared" si="3"/>
        <v/>
      </c>
      <c r="K22" s="38" t="str">
        <f t="shared" si="4"/>
        <v/>
      </c>
      <c r="L22" s="38"/>
      <c r="M22" s="39">
        <f>COUNTIF(resultats_math!J23:X23,1)</f>
        <v>0</v>
      </c>
      <c r="N22" s="39">
        <f>COUNTIF(resultats_math!J23:X23,2)</f>
        <v>0</v>
      </c>
      <c r="O22" s="39">
        <f>COUNTIF(resultats_math!J23:X23,9)</f>
        <v>0</v>
      </c>
      <c r="P22" s="39">
        <f>COUNTIF(resultats_math!J23:X23,0)</f>
        <v>0</v>
      </c>
      <c r="Q22" s="37" t="str">
        <f t="shared" si="5"/>
        <v/>
      </c>
      <c r="R22" s="225">
        <f t="shared" si="6"/>
        <v>0</v>
      </c>
      <c r="S22" s="38" t="str">
        <f t="shared" si="7"/>
        <v/>
      </c>
      <c r="T22" s="38" t="str">
        <f t="shared" si="8"/>
        <v/>
      </c>
      <c r="U22" s="38" t="str">
        <f t="shared" si="9"/>
        <v/>
      </c>
      <c r="V22" s="38" t="str">
        <f t="shared" si="10"/>
        <v/>
      </c>
      <c r="W22" s="30"/>
      <c r="X22" s="39">
        <f>COUNTIF(resultats_math!Y23:AA23,1)</f>
        <v>0</v>
      </c>
      <c r="Y22" s="39">
        <f>COUNTIF(resultats_math!Y23:AA23,2)</f>
        <v>0</v>
      </c>
      <c r="Z22" s="39">
        <f>COUNTIF(resultats_math!Y23:AA23,9)</f>
        <v>0</v>
      </c>
      <c r="AA22" s="39">
        <f>COUNTIF(resultats_math!Y23:AA23,0)</f>
        <v>0</v>
      </c>
      <c r="AB22" s="243" t="str">
        <f t="shared" si="11"/>
        <v/>
      </c>
      <c r="AC22" s="225">
        <f t="shared" si="12"/>
        <v>0</v>
      </c>
      <c r="AD22" s="38" t="str">
        <f t="shared" si="13"/>
        <v/>
      </c>
      <c r="AE22" s="38" t="str">
        <f t="shared" si="14"/>
        <v/>
      </c>
      <c r="AF22" s="38" t="str">
        <f t="shared" si="15"/>
        <v/>
      </c>
      <c r="AG22" s="38" t="str">
        <f t="shared" si="16"/>
        <v/>
      </c>
      <c r="AH22" s="30"/>
      <c r="AI22" s="39">
        <f>COUNTIF(resultats_math!AB23:AD23,1)</f>
        <v>0</v>
      </c>
      <c r="AJ22" s="39">
        <f>COUNTIF(resultats_math!AB23:AD23,2)</f>
        <v>0</v>
      </c>
      <c r="AK22" s="39">
        <f>COUNTIF(resultats_math!AB23:AD23,9)</f>
        <v>0</v>
      </c>
      <c r="AL22" s="39">
        <f>COUNTIF(resultats_math!AB23:AD23,0)</f>
        <v>0</v>
      </c>
      <c r="AM22" s="243" t="str">
        <f t="shared" si="17"/>
        <v/>
      </c>
      <c r="AN22" s="225">
        <f t="shared" si="18"/>
        <v>0</v>
      </c>
      <c r="AO22" s="38" t="str">
        <f t="shared" si="19"/>
        <v/>
      </c>
      <c r="AP22" s="38" t="str">
        <f t="shared" si="20"/>
        <v/>
      </c>
      <c r="AQ22" s="38" t="str">
        <f t="shared" si="21"/>
        <v/>
      </c>
      <c r="AR22" s="38" t="str">
        <f t="shared" si="22"/>
        <v/>
      </c>
    </row>
    <row r="23" spans="1:44" ht="13.5" thickBot="1">
      <c r="A23" s="30"/>
      <c r="B23" s="39">
        <f>COUNTIF(resultats_math!B24:I24,1)</f>
        <v>0</v>
      </c>
      <c r="C23" s="39">
        <f>COUNTIF(resultats_math!B24:I24,2)</f>
        <v>0</v>
      </c>
      <c r="D23" s="39">
        <f>COUNTIF(resultats_math!B24:I24,9)</f>
        <v>0</v>
      </c>
      <c r="E23" s="39">
        <f>COUNTIF(resultats_math!B24:I24,0)</f>
        <v>0</v>
      </c>
      <c r="F23" s="37" t="str">
        <f t="shared" si="0"/>
        <v/>
      </c>
      <c r="G23" s="225">
        <f t="shared" si="2"/>
        <v>0</v>
      </c>
      <c r="H23" s="38" t="str">
        <f t="shared" si="23"/>
        <v/>
      </c>
      <c r="I23" s="38" t="str">
        <f t="shared" si="1"/>
        <v/>
      </c>
      <c r="J23" s="38" t="str">
        <f t="shared" si="3"/>
        <v/>
      </c>
      <c r="K23" s="38" t="str">
        <f t="shared" si="4"/>
        <v/>
      </c>
      <c r="L23" s="38"/>
      <c r="M23" s="39">
        <f>COUNTIF(resultats_math!J24:X24,1)</f>
        <v>0</v>
      </c>
      <c r="N23" s="39">
        <f>COUNTIF(resultats_math!J24:X24,2)</f>
        <v>0</v>
      </c>
      <c r="O23" s="39">
        <f>COUNTIF(resultats_math!J24:X24,9)</f>
        <v>0</v>
      </c>
      <c r="P23" s="39">
        <f>COUNTIF(resultats_math!J24:X24,0)</f>
        <v>0</v>
      </c>
      <c r="Q23" s="37" t="str">
        <f t="shared" si="5"/>
        <v/>
      </c>
      <c r="R23" s="225">
        <f t="shared" si="6"/>
        <v>0</v>
      </c>
      <c r="S23" s="38" t="str">
        <f t="shared" si="7"/>
        <v/>
      </c>
      <c r="T23" s="38" t="str">
        <f t="shared" si="8"/>
        <v/>
      </c>
      <c r="U23" s="38" t="str">
        <f t="shared" si="9"/>
        <v/>
      </c>
      <c r="V23" s="38" t="str">
        <f t="shared" si="10"/>
        <v/>
      </c>
      <c r="W23" s="30"/>
      <c r="X23" s="39">
        <f>COUNTIF(resultats_math!Y24:AA24,1)</f>
        <v>0</v>
      </c>
      <c r="Y23" s="39">
        <f>COUNTIF(resultats_math!Y24:AA24,2)</f>
        <v>0</v>
      </c>
      <c r="Z23" s="39">
        <f>COUNTIF(resultats_math!Y24:AA24,9)</f>
        <v>0</v>
      </c>
      <c r="AA23" s="39">
        <f>COUNTIF(resultats_math!Y24:AA24,0)</f>
        <v>0</v>
      </c>
      <c r="AB23" s="243" t="str">
        <f t="shared" si="11"/>
        <v/>
      </c>
      <c r="AC23" s="225">
        <f t="shared" si="12"/>
        <v>0</v>
      </c>
      <c r="AD23" s="38" t="str">
        <f t="shared" si="13"/>
        <v/>
      </c>
      <c r="AE23" s="38" t="str">
        <f t="shared" si="14"/>
        <v/>
      </c>
      <c r="AF23" s="38" t="str">
        <f t="shared" si="15"/>
        <v/>
      </c>
      <c r="AG23" s="38" t="str">
        <f t="shared" si="16"/>
        <v/>
      </c>
      <c r="AH23" s="30"/>
      <c r="AI23" s="39">
        <f>COUNTIF(resultats_math!AB24:AD24,1)</f>
        <v>0</v>
      </c>
      <c r="AJ23" s="39">
        <f>COUNTIF(resultats_math!AB24:AD24,2)</f>
        <v>0</v>
      </c>
      <c r="AK23" s="39">
        <f>COUNTIF(resultats_math!AB24:AD24,9)</f>
        <v>0</v>
      </c>
      <c r="AL23" s="39">
        <f>COUNTIF(resultats_math!AB24:AD24,0)</f>
        <v>0</v>
      </c>
      <c r="AM23" s="243" t="str">
        <f t="shared" si="17"/>
        <v/>
      </c>
      <c r="AN23" s="225">
        <f t="shared" si="18"/>
        <v>0</v>
      </c>
      <c r="AO23" s="38" t="str">
        <f t="shared" si="19"/>
        <v/>
      </c>
      <c r="AP23" s="38" t="str">
        <f t="shared" si="20"/>
        <v/>
      </c>
      <c r="AQ23" s="38" t="str">
        <f t="shared" si="21"/>
        <v/>
      </c>
      <c r="AR23" s="38" t="str">
        <f t="shared" si="22"/>
        <v/>
      </c>
    </row>
    <row r="24" spans="1:44" ht="13.5" thickBot="1">
      <c r="A24" s="30"/>
      <c r="B24" s="39">
        <f>COUNTIF(resultats_math!B25:I25,1)</f>
        <v>0</v>
      </c>
      <c r="C24" s="39">
        <f>COUNTIF(resultats_math!B25:I25,2)</f>
        <v>0</v>
      </c>
      <c r="D24" s="39">
        <f>COUNTIF(resultats_math!B25:I25,9)</f>
        <v>0</v>
      </c>
      <c r="E24" s="39">
        <f>COUNTIF(resultats_math!B25:I25,0)</f>
        <v>0</v>
      </c>
      <c r="F24" s="37" t="str">
        <f t="shared" si="0"/>
        <v/>
      </c>
      <c r="G24" s="225">
        <f t="shared" si="2"/>
        <v>0</v>
      </c>
      <c r="H24" s="38" t="str">
        <f t="shared" si="23"/>
        <v/>
      </c>
      <c r="I24" s="38" t="str">
        <f t="shared" si="1"/>
        <v/>
      </c>
      <c r="J24" s="38" t="str">
        <f t="shared" si="3"/>
        <v/>
      </c>
      <c r="K24" s="38" t="str">
        <f t="shared" si="4"/>
        <v/>
      </c>
      <c r="L24" s="38"/>
      <c r="M24" s="39">
        <f>COUNTIF(resultats_math!J25:X25,1)</f>
        <v>0</v>
      </c>
      <c r="N24" s="39">
        <f>COUNTIF(resultats_math!J25:X25,2)</f>
        <v>0</v>
      </c>
      <c r="O24" s="39">
        <f>COUNTIF(resultats_math!J25:X25,9)</f>
        <v>0</v>
      </c>
      <c r="P24" s="39">
        <f>COUNTIF(resultats_math!J25:X25,0)</f>
        <v>0</v>
      </c>
      <c r="Q24" s="37" t="str">
        <f t="shared" si="5"/>
        <v/>
      </c>
      <c r="R24" s="225">
        <f t="shared" si="6"/>
        <v>0</v>
      </c>
      <c r="S24" s="38" t="str">
        <f t="shared" si="7"/>
        <v/>
      </c>
      <c r="T24" s="38" t="str">
        <f t="shared" si="8"/>
        <v/>
      </c>
      <c r="U24" s="38" t="str">
        <f t="shared" si="9"/>
        <v/>
      </c>
      <c r="V24" s="38" t="str">
        <f t="shared" si="10"/>
        <v/>
      </c>
      <c r="W24" s="30"/>
      <c r="X24" s="39">
        <f>COUNTIF(resultats_math!Y25:AA25,1)</f>
        <v>0</v>
      </c>
      <c r="Y24" s="39">
        <f>COUNTIF(resultats_math!Y25:AA25,2)</f>
        <v>0</v>
      </c>
      <c r="Z24" s="39">
        <f>COUNTIF(resultats_math!Y25:AA25,9)</f>
        <v>0</v>
      </c>
      <c r="AA24" s="39">
        <f>COUNTIF(resultats_math!Y25:AA25,0)</f>
        <v>0</v>
      </c>
      <c r="AB24" s="243" t="str">
        <f t="shared" si="11"/>
        <v/>
      </c>
      <c r="AC24" s="225">
        <f t="shared" si="12"/>
        <v>0</v>
      </c>
      <c r="AD24" s="38" t="str">
        <f t="shared" si="13"/>
        <v/>
      </c>
      <c r="AE24" s="38" t="str">
        <f t="shared" si="14"/>
        <v/>
      </c>
      <c r="AF24" s="38" t="str">
        <f t="shared" si="15"/>
        <v/>
      </c>
      <c r="AG24" s="38" t="str">
        <f t="shared" si="16"/>
        <v/>
      </c>
      <c r="AH24" s="30"/>
      <c r="AI24" s="39">
        <f>COUNTIF(resultats_math!AB25:AD25,1)</f>
        <v>0</v>
      </c>
      <c r="AJ24" s="39">
        <f>COUNTIF(resultats_math!AB25:AD25,2)</f>
        <v>0</v>
      </c>
      <c r="AK24" s="39">
        <f>COUNTIF(resultats_math!AB25:AD25,9)</f>
        <v>0</v>
      </c>
      <c r="AL24" s="39">
        <f>COUNTIF(resultats_math!AB25:AD25,0)</f>
        <v>0</v>
      </c>
      <c r="AM24" s="243" t="str">
        <f t="shared" si="17"/>
        <v/>
      </c>
      <c r="AN24" s="225">
        <f t="shared" si="18"/>
        <v>0</v>
      </c>
      <c r="AO24" s="38" t="str">
        <f t="shared" si="19"/>
        <v/>
      </c>
      <c r="AP24" s="38" t="str">
        <f t="shared" si="20"/>
        <v/>
      </c>
      <c r="AQ24" s="38" t="str">
        <f t="shared" si="21"/>
        <v/>
      </c>
      <c r="AR24" s="38" t="str">
        <f t="shared" si="22"/>
        <v/>
      </c>
    </row>
    <row r="25" spans="1:44" ht="13.5" thickBot="1">
      <c r="A25" s="30"/>
      <c r="B25" s="39">
        <f>COUNTIF(resultats_math!B26:I26,1)</f>
        <v>0</v>
      </c>
      <c r="C25" s="39">
        <f>COUNTIF(resultats_math!B26:I26,2)</f>
        <v>0</v>
      </c>
      <c r="D25" s="39">
        <f>COUNTIF(resultats_math!B26:I26,9)</f>
        <v>0</v>
      </c>
      <c r="E25" s="39">
        <f>COUNTIF(resultats_math!B26:I26,0)</f>
        <v>0</v>
      </c>
      <c r="F25" s="37" t="str">
        <f t="shared" si="0"/>
        <v/>
      </c>
      <c r="G25" s="225">
        <f t="shared" si="2"/>
        <v>0</v>
      </c>
      <c r="H25" s="38" t="str">
        <f t="shared" si="23"/>
        <v/>
      </c>
      <c r="I25" s="38" t="str">
        <f t="shared" si="1"/>
        <v/>
      </c>
      <c r="J25" s="38" t="str">
        <f t="shared" si="3"/>
        <v/>
      </c>
      <c r="K25" s="38" t="str">
        <f t="shared" si="4"/>
        <v/>
      </c>
      <c r="L25" s="38"/>
      <c r="M25" s="39">
        <f>COUNTIF(resultats_math!J26:X26,1)</f>
        <v>0</v>
      </c>
      <c r="N25" s="39">
        <f>COUNTIF(resultats_math!J26:X26,2)</f>
        <v>0</v>
      </c>
      <c r="O25" s="39">
        <f>COUNTIF(resultats_math!J26:X26,9)</f>
        <v>0</v>
      </c>
      <c r="P25" s="39">
        <f>COUNTIF(resultats_math!J26:X26,0)</f>
        <v>0</v>
      </c>
      <c r="Q25" s="37" t="str">
        <f t="shared" si="5"/>
        <v/>
      </c>
      <c r="R25" s="225">
        <f t="shared" si="6"/>
        <v>0</v>
      </c>
      <c r="S25" s="38" t="str">
        <f t="shared" si="7"/>
        <v/>
      </c>
      <c r="T25" s="38" t="str">
        <f t="shared" si="8"/>
        <v/>
      </c>
      <c r="U25" s="38" t="str">
        <f t="shared" si="9"/>
        <v/>
      </c>
      <c r="V25" s="38" t="str">
        <f t="shared" si="10"/>
        <v/>
      </c>
      <c r="W25" s="30"/>
      <c r="X25" s="39">
        <f>COUNTIF(resultats_math!Y26:AA26,1)</f>
        <v>0</v>
      </c>
      <c r="Y25" s="39">
        <f>COUNTIF(resultats_math!Y26:AA26,2)</f>
        <v>0</v>
      </c>
      <c r="Z25" s="39">
        <f>COUNTIF(resultats_math!Y26:AA26,9)</f>
        <v>0</v>
      </c>
      <c r="AA25" s="39">
        <f>COUNTIF(resultats_math!Y26:AA26,0)</f>
        <v>0</v>
      </c>
      <c r="AB25" s="243" t="str">
        <f t="shared" si="11"/>
        <v/>
      </c>
      <c r="AC25" s="225">
        <f t="shared" si="12"/>
        <v>0</v>
      </c>
      <c r="AD25" s="38" t="str">
        <f t="shared" si="13"/>
        <v/>
      </c>
      <c r="AE25" s="38" t="str">
        <f t="shared" si="14"/>
        <v/>
      </c>
      <c r="AF25" s="38" t="str">
        <f t="shared" si="15"/>
        <v/>
      </c>
      <c r="AG25" s="38" t="str">
        <f t="shared" si="16"/>
        <v/>
      </c>
      <c r="AH25" s="30"/>
      <c r="AI25" s="39">
        <f>COUNTIF(resultats_math!AB26:AD26,1)</f>
        <v>0</v>
      </c>
      <c r="AJ25" s="39">
        <f>COUNTIF(resultats_math!AB26:AD26,2)</f>
        <v>0</v>
      </c>
      <c r="AK25" s="39">
        <f>COUNTIF(resultats_math!AB26:AD26,9)</f>
        <v>0</v>
      </c>
      <c r="AL25" s="39">
        <f>COUNTIF(resultats_math!AB26:AD26,0)</f>
        <v>0</v>
      </c>
      <c r="AM25" s="243" t="str">
        <f t="shared" si="17"/>
        <v/>
      </c>
      <c r="AN25" s="225">
        <f t="shared" si="18"/>
        <v>0</v>
      </c>
      <c r="AO25" s="38" t="str">
        <f t="shared" si="19"/>
        <v/>
      </c>
      <c r="AP25" s="38" t="str">
        <f t="shared" si="20"/>
        <v/>
      </c>
      <c r="AQ25" s="38" t="str">
        <f t="shared" si="21"/>
        <v/>
      </c>
      <c r="AR25" s="38" t="str">
        <f t="shared" si="22"/>
        <v/>
      </c>
    </row>
    <row r="26" spans="1:44" ht="13.5" thickBot="1">
      <c r="A26" s="30"/>
      <c r="B26" s="39">
        <f>COUNTIF(resultats_math!B27:I27,1)</f>
        <v>0</v>
      </c>
      <c r="C26" s="39">
        <f>COUNTIF(resultats_math!B27:I27,2)</f>
        <v>0</v>
      </c>
      <c r="D26" s="39">
        <f>COUNTIF(resultats_math!B27:I27,9)</f>
        <v>0</v>
      </c>
      <c r="E26" s="39">
        <f>COUNTIF(resultats_math!B27:I27,0)</f>
        <v>0</v>
      </c>
      <c r="F26" s="37" t="str">
        <f t="shared" si="0"/>
        <v/>
      </c>
      <c r="G26" s="225">
        <f t="shared" si="2"/>
        <v>0</v>
      </c>
      <c r="H26" s="38" t="str">
        <f t="shared" si="23"/>
        <v/>
      </c>
      <c r="I26" s="38" t="str">
        <f t="shared" si="1"/>
        <v/>
      </c>
      <c r="J26" s="38" t="str">
        <f t="shared" si="3"/>
        <v/>
      </c>
      <c r="K26" s="38" t="str">
        <f t="shared" si="4"/>
        <v/>
      </c>
      <c r="L26" s="38"/>
      <c r="M26" s="39">
        <f>COUNTIF(resultats_math!J27:X27,1)</f>
        <v>0</v>
      </c>
      <c r="N26" s="39">
        <f>COUNTIF(resultats_math!J27:X27,2)</f>
        <v>0</v>
      </c>
      <c r="O26" s="39">
        <f>COUNTIF(resultats_math!J27:X27,9)</f>
        <v>0</v>
      </c>
      <c r="P26" s="39">
        <f>COUNTIF(resultats_math!J27:X27,0)</f>
        <v>0</v>
      </c>
      <c r="Q26" s="37" t="str">
        <f t="shared" si="5"/>
        <v/>
      </c>
      <c r="R26" s="225">
        <f t="shared" si="6"/>
        <v>0</v>
      </c>
      <c r="S26" s="38" t="str">
        <f t="shared" si="7"/>
        <v/>
      </c>
      <c r="T26" s="38" t="str">
        <f t="shared" si="8"/>
        <v/>
      </c>
      <c r="U26" s="38" t="str">
        <f t="shared" si="9"/>
        <v/>
      </c>
      <c r="V26" s="38" t="str">
        <f t="shared" si="10"/>
        <v/>
      </c>
      <c r="W26" s="30"/>
      <c r="X26" s="39">
        <f>COUNTIF(resultats_math!Y27:AA27,1)</f>
        <v>0</v>
      </c>
      <c r="Y26" s="39">
        <f>COUNTIF(resultats_math!Y27:AA27,2)</f>
        <v>0</v>
      </c>
      <c r="Z26" s="39">
        <f>COUNTIF(resultats_math!Y27:AA27,9)</f>
        <v>0</v>
      </c>
      <c r="AA26" s="39">
        <f>COUNTIF(resultats_math!Y27:AA27,0)</f>
        <v>0</v>
      </c>
      <c r="AB26" s="243" t="str">
        <f t="shared" si="11"/>
        <v/>
      </c>
      <c r="AC26" s="225">
        <f t="shared" si="12"/>
        <v>0</v>
      </c>
      <c r="AD26" s="38" t="str">
        <f t="shared" si="13"/>
        <v/>
      </c>
      <c r="AE26" s="38" t="str">
        <f t="shared" si="14"/>
        <v/>
      </c>
      <c r="AF26" s="38" t="str">
        <f t="shared" si="15"/>
        <v/>
      </c>
      <c r="AG26" s="38" t="str">
        <f t="shared" si="16"/>
        <v/>
      </c>
      <c r="AH26" s="30"/>
      <c r="AI26" s="39">
        <f>COUNTIF(resultats_math!AB27:AD27,1)</f>
        <v>0</v>
      </c>
      <c r="AJ26" s="39">
        <f>COUNTIF(resultats_math!AB27:AD27,2)</f>
        <v>0</v>
      </c>
      <c r="AK26" s="39">
        <f>COUNTIF(resultats_math!AB27:AD27,9)</f>
        <v>0</v>
      </c>
      <c r="AL26" s="39">
        <f>COUNTIF(resultats_math!AB27:AD27,0)</f>
        <v>0</v>
      </c>
      <c r="AM26" s="243" t="str">
        <f t="shared" si="17"/>
        <v/>
      </c>
      <c r="AN26" s="225">
        <f t="shared" si="18"/>
        <v>0</v>
      </c>
      <c r="AO26" s="38" t="str">
        <f t="shared" si="19"/>
        <v/>
      </c>
      <c r="AP26" s="38" t="str">
        <f t="shared" si="20"/>
        <v/>
      </c>
      <c r="AQ26" s="38" t="str">
        <f t="shared" si="21"/>
        <v/>
      </c>
      <c r="AR26" s="38" t="str">
        <f t="shared" si="22"/>
        <v/>
      </c>
    </row>
    <row r="27" spans="1:44" ht="13.5" thickBot="1">
      <c r="A27" s="30"/>
      <c r="B27" s="39">
        <f>COUNTIF(resultats_math!B28:I28,1)</f>
        <v>0</v>
      </c>
      <c r="C27" s="39">
        <f>COUNTIF(resultats_math!B28:I28,2)</f>
        <v>0</v>
      </c>
      <c r="D27" s="39">
        <f>COUNTIF(resultats_math!B28:I28,9)</f>
        <v>0</v>
      </c>
      <c r="E27" s="39">
        <f>COUNTIF(resultats_math!B28:I28,0)</f>
        <v>0</v>
      </c>
      <c r="F27" s="37" t="str">
        <f t="shared" si="0"/>
        <v/>
      </c>
      <c r="G27" s="225">
        <f t="shared" si="2"/>
        <v>0</v>
      </c>
      <c r="H27" s="38" t="str">
        <f t="shared" si="23"/>
        <v/>
      </c>
      <c r="I27" s="38" t="str">
        <f t="shared" si="1"/>
        <v/>
      </c>
      <c r="J27" s="38" t="str">
        <f t="shared" si="3"/>
        <v/>
      </c>
      <c r="K27" s="38" t="str">
        <f t="shared" si="4"/>
        <v/>
      </c>
      <c r="L27" s="38"/>
      <c r="M27" s="39">
        <f>COUNTIF(resultats_math!J28:X28,1)</f>
        <v>0</v>
      </c>
      <c r="N27" s="39">
        <f>COUNTIF(resultats_math!J28:X28,2)</f>
        <v>0</v>
      </c>
      <c r="O27" s="39">
        <f>COUNTIF(resultats_math!J28:X28,9)</f>
        <v>0</v>
      </c>
      <c r="P27" s="39">
        <f>COUNTIF(resultats_math!J28:X28,0)</f>
        <v>0</v>
      </c>
      <c r="Q27" s="37" t="str">
        <f t="shared" si="5"/>
        <v/>
      </c>
      <c r="R27" s="225">
        <f t="shared" si="6"/>
        <v>0</v>
      </c>
      <c r="S27" s="38" t="str">
        <f t="shared" si="7"/>
        <v/>
      </c>
      <c r="T27" s="38" t="str">
        <f t="shared" si="8"/>
        <v/>
      </c>
      <c r="U27" s="38" t="str">
        <f t="shared" si="9"/>
        <v/>
      </c>
      <c r="V27" s="38" t="str">
        <f t="shared" si="10"/>
        <v/>
      </c>
      <c r="W27" s="30"/>
      <c r="X27" s="39">
        <f>COUNTIF(resultats_math!Y28:AA28,1)</f>
        <v>0</v>
      </c>
      <c r="Y27" s="39">
        <f>COUNTIF(resultats_math!Y28:AA28,2)</f>
        <v>0</v>
      </c>
      <c r="Z27" s="39">
        <f>COUNTIF(resultats_math!Y28:AA28,9)</f>
        <v>0</v>
      </c>
      <c r="AA27" s="39">
        <f>COUNTIF(resultats_math!Y28:AA28,0)</f>
        <v>0</v>
      </c>
      <c r="AB27" s="243" t="str">
        <f t="shared" si="11"/>
        <v/>
      </c>
      <c r="AC27" s="225">
        <f t="shared" si="12"/>
        <v>0</v>
      </c>
      <c r="AD27" s="38" t="str">
        <f t="shared" si="13"/>
        <v/>
      </c>
      <c r="AE27" s="38" t="str">
        <f t="shared" si="14"/>
        <v/>
      </c>
      <c r="AF27" s="38" t="str">
        <f t="shared" si="15"/>
        <v/>
      </c>
      <c r="AG27" s="38" t="str">
        <f t="shared" si="16"/>
        <v/>
      </c>
      <c r="AH27" s="30"/>
      <c r="AI27" s="39">
        <f>COUNTIF(resultats_math!AB28:AD28,1)</f>
        <v>0</v>
      </c>
      <c r="AJ27" s="39">
        <f>COUNTIF(resultats_math!AB28:AD28,2)</f>
        <v>0</v>
      </c>
      <c r="AK27" s="39">
        <f>COUNTIF(resultats_math!AB28:AD28,9)</f>
        <v>0</v>
      </c>
      <c r="AL27" s="39">
        <f>COUNTIF(resultats_math!AB28:AD28,0)</f>
        <v>0</v>
      </c>
      <c r="AM27" s="243" t="str">
        <f t="shared" si="17"/>
        <v/>
      </c>
      <c r="AN27" s="225">
        <f t="shared" si="18"/>
        <v>0</v>
      </c>
      <c r="AO27" s="38" t="str">
        <f t="shared" si="19"/>
        <v/>
      </c>
      <c r="AP27" s="38" t="str">
        <f t="shared" si="20"/>
        <v/>
      </c>
      <c r="AQ27" s="38" t="str">
        <f t="shared" si="21"/>
        <v/>
      </c>
      <c r="AR27" s="38" t="str">
        <f t="shared" si="22"/>
        <v/>
      </c>
    </row>
    <row r="28" spans="1:44" ht="13.5" thickBot="1">
      <c r="A28" s="30"/>
      <c r="B28" s="39">
        <f>COUNTIF(resultats_math!B29:I29,1)</f>
        <v>0</v>
      </c>
      <c r="C28" s="39">
        <f>COUNTIF(resultats_math!B29:I29,2)</f>
        <v>0</v>
      </c>
      <c r="D28" s="39">
        <f>COUNTIF(resultats_math!B29:I29,9)</f>
        <v>0</v>
      </c>
      <c r="E28" s="39">
        <f>COUNTIF(resultats_math!B29:I29,0)</f>
        <v>0</v>
      </c>
      <c r="F28" s="37" t="str">
        <f t="shared" si="0"/>
        <v/>
      </c>
      <c r="G28" s="225">
        <f t="shared" si="2"/>
        <v>0</v>
      </c>
      <c r="H28" s="38" t="str">
        <f t="shared" si="23"/>
        <v/>
      </c>
      <c r="I28" s="38" t="str">
        <f t="shared" si="1"/>
        <v/>
      </c>
      <c r="J28" s="38" t="str">
        <f t="shared" si="3"/>
        <v/>
      </c>
      <c r="K28" s="38" t="str">
        <f t="shared" si="4"/>
        <v/>
      </c>
      <c r="L28" s="38"/>
      <c r="M28" s="39">
        <f>COUNTIF(resultats_math!J29:X29,1)</f>
        <v>0</v>
      </c>
      <c r="N28" s="39">
        <f>COUNTIF(resultats_math!J29:X29,2)</f>
        <v>0</v>
      </c>
      <c r="O28" s="39">
        <f>COUNTIF(resultats_math!J29:X29,9)</f>
        <v>0</v>
      </c>
      <c r="P28" s="39">
        <f>COUNTIF(resultats_math!J29:X29,0)</f>
        <v>0</v>
      </c>
      <c r="Q28" s="37" t="str">
        <f t="shared" si="5"/>
        <v/>
      </c>
      <c r="R28" s="225">
        <f t="shared" si="6"/>
        <v>0</v>
      </c>
      <c r="S28" s="38" t="str">
        <f t="shared" si="7"/>
        <v/>
      </c>
      <c r="T28" s="38" t="str">
        <f t="shared" si="8"/>
        <v/>
      </c>
      <c r="U28" s="38" t="str">
        <f t="shared" si="9"/>
        <v/>
      </c>
      <c r="V28" s="38" t="str">
        <f t="shared" si="10"/>
        <v/>
      </c>
      <c r="W28" s="30"/>
      <c r="X28" s="39">
        <f>COUNTIF(resultats_math!Y29:AA29,1)</f>
        <v>0</v>
      </c>
      <c r="Y28" s="39">
        <f>COUNTIF(resultats_math!Y29:AA29,2)</f>
        <v>0</v>
      </c>
      <c r="Z28" s="39">
        <f>COUNTIF(resultats_math!Y29:AA29,9)</f>
        <v>0</v>
      </c>
      <c r="AA28" s="39">
        <f>COUNTIF(resultats_math!Y29:AA29,0)</f>
        <v>0</v>
      </c>
      <c r="AB28" s="243" t="str">
        <f t="shared" si="11"/>
        <v/>
      </c>
      <c r="AC28" s="225">
        <f t="shared" si="12"/>
        <v>0</v>
      </c>
      <c r="AD28" s="38" t="str">
        <f t="shared" si="13"/>
        <v/>
      </c>
      <c r="AE28" s="38" t="str">
        <f t="shared" si="14"/>
        <v/>
      </c>
      <c r="AF28" s="38" t="str">
        <f t="shared" si="15"/>
        <v/>
      </c>
      <c r="AG28" s="38" t="str">
        <f t="shared" si="16"/>
        <v/>
      </c>
      <c r="AH28" s="30"/>
      <c r="AI28" s="39">
        <f>COUNTIF(resultats_math!AB29:AD29,1)</f>
        <v>0</v>
      </c>
      <c r="AJ28" s="39">
        <f>COUNTIF(resultats_math!AB29:AD29,2)</f>
        <v>0</v>
      </c>
      <c r="AK28" s="39">
        <f>COUNTIF(resultats_math!AB29:AD29,9)</f>
        <v>0</v>
      </c>
      <c r="AL28" s="39">
        <f>COUNTIF(resultats_math!AB29:AD29,0)</f>
        <v>0</v>
      </c>
      <c r="AM28" s="243" t="str">
        <f t="shared" si="17"/>
        <v/>
      </c>
      <c r="AN28" s="225">
        <f t="shared" si="18"/>
        <v>0</v>
      </c>
      <c r="AO28" s="38" t="str">
        <f t="shared" si="19"/>
        <v/>
      </c>
      <c r="AP28" s="38" t="str">
        <f t="shared" si="20"/>
        <v/>
      </c>
      <c r="AQ28" s="38" t="str">
        <f t="shared" si="21"/>
        <v/>
      </c>
      <c r="AR28" s="38" t="str">
        <f t="shared" si="22"/>
        <v/>
      </c>
    </row>
    <row r="29" spans="1:44" ht="13.5" thickBot="1">
      <c r="A29" s="30"/>
      <c r="B29" s="39">
        <f>COUNTIF(resultats_math!B30:I30,1)</f>
        <v>0</v>
      </c>
      <c r="C29" s="39">
        <f>COUNTIF(resultats_math!B30:I30,2)</f>
        <v>0</v>
      </c>
      <c r="D29" s="39">
        <f>COUNTIF(resultats_math!B30:I30,9)</f>
        <v>0</v>
      </c>
      <c r="E29" s="39">
        <f>COUNTIF(resultats_math!B30:I30,0)</f>
        <v>0</v>
      </c>
      <c r="F29" s="37" t="str">
        <f t="shared" si="0"/>
        <v/>
      </c>
      <c r="G29" s="225">
        <f t="shared" si="2"/>
        <v>0</v>
      </c>
      <c r="H29" s="38" t="str">
        <f t="shared" si="23"/>
        <v/>
      </c>
      <c r="I29" s="38" t="str">
        <f t="shared" si="1"/>
        <v/>
      </c>
      <c r="J29" s="38" t="str">
        <f t="shared" si="3"/>
        <v/>
      </c>
      <c r="K29" s="38" t="str">
        <f t="shared" si="4"/>
        <v/>
      </c>
      <c r="L29" s="38"/>
      <c r="M29" s="39">
        <f>COUNTIF(resultats_math!J30:X30,1)</f>
        <v>0</v>
      </c>
      <c r="N29" s="39">
        <f>COUNTIF(resultats_math!J30:X30,2)</f>
        <v>0</v>
      </c>
      <c r="O29" s="39">
        <f>COUNTIF(resultats_math!J30:X30,9)</f>
        <v>0</v>
      </c>
      <c r="P29" s="39">
        <f>COUNTIF(resultats_math!J30:X30,0)</f>
        <v>0</v>
      </c>
      <c r="Q29" s="37" t="str">
        <f t="shared" si="5"/>
        <v/>
      </c>
      <c r="R29" s="225">
        <f t="shared" si="6"/>
        <v>0</v>
      </c>
      <c r="S29" s="38" t="str">
        <f t="shared" si="7"/>
        <v/>
      </c>
      <c r="T29" s="38" t="str">
        <f t="shared" si="8"/>
        <v/>
      </c>
      <c r="U29" s="38" t="str">
        <f t="shared" si="9"/>
        <v/>
      </c>
      <c r="V29" s="38" t="str">
        <f t="shared" si="10"/>
        <v/>
      </c>
      <c r="W29" s="30"/>
      <c r="X29" s="39">
        <f>COUNTIF(resultats_math!Y30:AA30,1)</f>
        <v>0</v>
      </c>
      <c r="Y29" s="39">
        <f>COUNTIF(resultats_math!Y30:AA30,2)</f>
        <v>0</v>
      </c>
      <c r="Z29" s="39">
        <f>COUNTIF(resultats_math!Y30:AA30,9)</f>
        <v>0</v>
      </c>
      <c r="AA29" s="39">
        <f>COUNTIF(resultats_math!Y30:AA30,0)</f>
        <v>0</v>
      </c>
      <c r="AB29" s="243" t="str">
        <f t="shared" si="11"/>
        <v/>
      </c>
      <c r="AC29" s="225">
        <f t="shared" si="12"/>
        <v>0</v>
      </c>
      <c r="AD29" s="38" t="str">
        <f t="shared" si="13"/>
        <v/>
      </c>
      <c r="AE29" s="38" t="str">
        <f t="shared" si="14"/>
        <v/>
      </c>
      <c r="AF29" s="38" t="str">
        <f t="shared" si="15"/>
        <v/>
      </c>
      <c r="AG29" s="38" t="str">
        <f t="shared" si="16"/>
        <v/>
      </c>
      <c r="AH29" s="30"/>
      <c r="AI29" s="39">
        <f>COUNTIF(resultats_math!AB30:AD30,1)</f>
        <v>0</v>
      </c>
      <c r="AJ29" s="39">
        <f>COUNTIF(resultats_math!AB30:AD30,2)</f>
        <v>0</v>
      </c>
      <c r="AK29" s="39">
        <f>COUNTIF(resultats_math!AB30:AD30,9)</f>
        <v>0</v>
      </c>
      <c r="AL29" s="39">
        <f>COUNTIF(resultats_math!AB30:AD30,0)</f>
        <v>0</v>
      </c>
      <c r="AM29" s="243" t="str">
        <f t="shared" si="17"/>
        <v/>
      </c>
      <c r="AN29" s="225">
        <f t="shared" si="18"/>
        <v>0</v>
      </c>
      <c r="AO29" s="38" t="str">
        <f t="shared" si="19"/>
        <v/>
      </c>
      <c r="AP29" s="38" t="str">
        <f t="shared" si="20"/>
        <v/>
      </c>
      <c r="AQ29" s="38" t="str">
        <f t="shared" si="21"/>
        <v/>
      </c>
      <c r="AR29" s="38" t="str">
        <f t="shared" si="22"/>
        <v/>
      </c>
    </row>
    <row r="30" spans="1:44" ht="13.5" thickBot="1">
      <c r="A30" s="30"/>
      <c r="B30" s="39">
        <f>COUNTIF(resultats_math!B31:I31,1)</f>
        <v>0</v>
      </c>
      <c r="C30" s="39">
        <f>COUNTIF(resultats_math!B31:I31,2)</f>
        <v>0</v>
      </c>
      <c r="D30" s="39">
        <f>COUNTIF(resultats_math!B31:I31,9)</f>
        <v>0</v>
      </c>
      <c r="E30" s="39">
        <f>COUNTIF(resultats_math!B31:I31,0)</f>
        <v>0</v>
      </c>
      <c r="F30" s="37" t="str">
        <f t="shared" si="0"/>
        <v/>
      </c>
      <c r="G30" s="225">
        <f t="shared" si="2"/>
        <v>0</v>
      </c>
      <c r="H30" s="38" t="str">
        <f t="shared" si="23"/>
        <v/>
      </c>
      <c r="I30" s="38" t="str">
        <f t="shared" si="1"/>
        <v/>
      </c>
      <c r="J30" s="38" t="str">
        <f t="shared" si="3"/>
        <v/>
      </c>
      <c r="K30" s="38" t="str">
        <f t="shared" si="4"/>
        <v/>
      </c>
      <c r="L30" s="38"/>
      <c r="M30" s="39">
        <f>COUNTIF(resultats_math!J31:X31,1)</f>
        <v>0</v>
      </c>
      <c r="N30" s="39">
        <f>COUNTIF(resultats_math!J31:X31,2)</f>
        <v>0</v>
      </c>
      <c r="O30" s="39">
        <f>COUNTIF(resultats_math!J31:X31,9)</f>
        <v>0</v>
      </c>
      <c r="P30" s="39">
        <f>COUNTIF(resultats_math!J31:X31,0)</f>
        <v>0</v>
      </c>
      <c r="Q30" s="37" t="str">
        <f t="shared" si="5"/>
        <v/>
      </c>
      <c r="R30" s="225">
        <f t="shared" si="6"/>
        <v>0</v>
      </c>
      <c r="S30" s="38" t="str">
        <f t="shared" si="7"/>
        <v/>
      </c>
      <c r="T30" s="38" t="str">
        <f t="shared" si="8"/>
        <v/>
      </c>
      <c r="U30" s="38" t="str">
        <f t="shared" si="9"/>
        <v/>
      </c>
      <c r="V30" s="38" t="str">
        <f t="shared" si="10"/>
        <v/>
      </c>
      <c r="W30" s="30"/>
      <c r="X30" s="39">
        <f>COUNTIF(resultats_math!Y31:AA31,1)</f>
        <v>0</v>
      </c>
      <c r="Y30" s="39">
        <f>COUNTIF(resultats_math!Y31:AA31,2)</f>
        <v>0</v>
      </c>
      <c r="Z30" s="39">
        <f>COUNTIF(resultats_math!Y31:AA31,9)</f>
        <v>0</v>
      </c>
      <c r="AA30" s="39">
        <f>COUNTIF(resultats_math!Y31:AA31,0)</f>
        <v>0</v>
      </c>
      <c r="AB30" s="243" t="str">
        <f t="shared" si="11"/>
        <v/>
      </c>
      <c r="AC30" s="225">
        <f t="shared" si="12"/>
        <v>0</v>
      </c>
      <c r="AD30" s="38" t="str">
        <f t="shared" si="13"/>
        <v/>
      </c>
      <c r="AE30" s="38" t="str">
        <f t="shared" si="14"/>
        <v/>
      </c>
      <c r="AF30" s="38" t="str">
        <f t="shared" si="15"/>
        <v/>
      </c>
      <c r="AG30" s="38" t="str">
        <f t="shared" si="16"/>
        <v/>
      </c>
      <c r="AH30" s="30"/>
      <c r="AI30" s="39">
        <f>COUNTIF(resultats_math!AB31:AD31,1)</f>
        <v>0</v>
      </c>
      <c r="AJ30" s="39">
        <f>COUNTIF(resultats_math!AB31:AD31,2)</f>
        <v>0</v>
      </c>
      <c r="AK30" s="39">
        <f>COUNTIF(resultats_math!AB31:AD31,9)</f>
        <v>0</v>
      </c>
      <c r="AL30" s="39">
        <f>COUNTIF(resultats_math!AB31:AD31,0)</f>
        <v>0</v>
      </c>
      <c r="AM30" s="243" t="str">
        <f t="shared" si="17"/>
        <v/>
      </c>
      <c r="AN30" s="225">
        <f t="shared" si="18"/>
        <v>0</v>
      </c>
      <c r="AO30" s="38" t="str">
        <f t="shared" si="19"/>
        <v/>
      </c>
      <c r="AP30" s="38" t="str">
        <f t="shared" si="20"/>
        <v/>
      </c>
      <c r="AQ30" s="38" t="str">
        <f t="shared" si="21"/>
        <v/>
      </c>
      <c r="AR30" s="38" t="str">
        <f t="shared" si="22"/>
        <v/>
      </c>
    </row>
    <row r="31" spans="1:44" ht="13.5" thickBot="1">
      <c r="A31" s="30"/>
      <c r="B31" s="39">
        <f>COUNTIF(resultats_math!B32:I32,1)</f>
        <v>0</v>
      </c>
      <c r="C31" s="39">
        <f>COUNTIF(resultats_math!B32:I32,2)</f>
        <v>0</v>
      </c>
      <c r="D31" s="39">
        <f>COUNTIF(resultats_math!B32:I32,9)</f>
        <v>0</v>
      </c>
      <c r="E31" s="39">
        <f>COUNTIF(resultats_math!B32:I32,0)</f>
        <v>0</v>
      </c>
      <c r="F31" s="37" t="str">
        <f t="shared" si="0"/>
        <v/>
      </c>
      <c r="G31" s="225">
        <f t="shared" si="2"/>
        <v>0</v>
      </c>
      <c r="H31" s="38" t="str">
        <f t="shared" si="23"/>
        <v/>
      </c>
      <c r="I31" s="38" t="str">
        <f t="shared" si="1"/>
        <v/>
      </c>
      <c r="J31" s="38" t="str">
        <f t="shared" si="3"/>
        <v/>
      </c>
      <c r="K31" s="38" t="str">
        <f t="shared" si="4"/>
        <v/>
      </c>
      <c r="L31" s="38"/>
      <c r="M31" s="39">
        <f>COUNTIF(resultats_math!J32:X32,1)</f>
        <v>0</v>
      </c>
      <c r="N31" s="39">
        <f>COUNTIF(resultats_math!J32:X32,2)</f>
        <v>0</v>
      </c>
      <c r="O31" s="39">
        <f>COUNTIF(resultats_math!J32:X32,9)</f>
        <v>0</v>
      </c>
      <c r="P31" s="39">
        <f>COUNTIF(resultats_math!J32:X32,0)</f>
        <v>0</v>
      </c>
      <c r="Q31" s="37" t="str">
        <f t="shared" si="5"/>
        <v/>
      </c>
      <c r="R31" s="225">
        <f t="shared" si="6"/>
        <v>0</v>
      </c>
      <c r="S31" s="38" t="str">
        <f t="shared" si="7"/>
        <v/>
      </c>
      <c r="T31" s="38" t="str">
        <f t="shared" si="8"/>
        <v/>
      </c>
      <c r="U31" s="38" t="str">
        <f t="shared" si="9"/>
        <v/>
      </c>
      <c r="V31" s="38" t="str">
        <f t="shared" si="10"/>
        <v/>
      </c>
      <c r="W31" s="30"/>
      <c r="X31" s="39">
        <f>COUNTIF(resultats_math!Y32:AA32,1)</f>
        <v>0</v>
      </c>
      <c r="Y31" s="39">
        <f>COUNTIF(resultats_math!Y32:AA32,2)</f>
        <v>0</v>
      </c>
      <c r="Z31" s="39">
        <f>COUNTIF(resultats_math!Y32:AA32,9)</f>
        <v>0</v>
      </c>
      <c r="AA31" s="39">
        <f>COUNTIF(resultats_math!Y32:AA32,0)</f>
        <v>0</v>
      </c>
      <c r="AB31" s="243" t="str">
        <f t="shared" si="11"/>
        <v/>
      </c>
      <c r="AC31" s="225">
        <f t="shared" si="12"/>
        <v>0</v>
      </c>
      <c r="AD31" s="38" t="str">
        <f t="shared" si="13"/>
        <v/>
      </c>
      <c r="AE31" s="38" t="str">
        <f t="shared" si="14"/>
        <v/>
      </c>
      <c r="AF31" s="38" t="str">
        <f t="shared" si="15"/>
        <v/>
      </c>
      <c r="AG31" s="38" t="str">
        <f t="shared" si="16"/>
        <v/>
      </c>
      <c r="AH31" s="30"/>
      <c r="AI31" s="39">
        <f>COUNTIF(resultats_math!AB32:AD32,1)</f>
        <v>0</v>
      </c>
      <c r="AJ31" s="39">
        <f>COUNTIF(resultats_math!AB32:AD32,2)</f>
        <v>0</v>
      </c>
      <c r="AK31" s="39">
        <f>COUNTIF(resultats_math!AB32:AD32,9)</f>
        <v>0</v>
      </c>
      <c r="AL31" s="39">
        <f>COUNTIF(resultats_math!AB32:AD32,0)</f>
        <v>0</v>
      </c>
      <c r="AM31" s="243" t="str">
        <f t="shared" si="17"/>
        <v/>
      </c>
      <c r="AN31" s="225">
        <f t="shared" si="18"/>
        <v>0</v>
      </c>
      <c r="AO31" s="38" t="str">
        <f t="shared" si="19"/>
        <v/>
      </c>
      <c r="AP31" s="38" t="str">
        <f t="shared" si="20"/>
        <v/>
      </c>
      <c r="AQ31" s="38" t="str">
        <f t="shared" si="21"/>
        <v/>
      </c>
      <c r="AR31" s="38" t="str">
        <f t="shared" si="22"/>
        <v/>
      </c>
    </row>
    <row r="32" spans="1:44" ht="13.5" thickBot="1">
      <c r="A32" s="30"/>
      <c r="B32" s="39">
        <f>COUNTIF(resultats_math!B33:I33,1)</f>
        <v>0</v>
      </c>
      <c r="C32" s="39">
        <f>COUNTIF(resultats_math!B33:I33,2)</f>
        <v>0</v>
      </c>
      <c r="D32" s="39">
        <f>COUNTIF(resultats_math!B33:I33,9)</f>
        <v>0</v>
      </c>
      <c r="E32" s="39">
        <f>COUNTIF(resultats_math!B33:I33,0)</f>
        <v>0</v>
      </c>
      <c r="F32" s="37" t="str">
        <f t="shared" si="0"/>
        <v/>
      </c>
      <c r="G32" s="225">
        <f t="shared" si="2"/>
        <v>0</v>
      </c>
      <c r="H32" s="38" t="str">
        <f t="shared" si="23"/>
        <v/>
      </c>
      <c r="I32" s="38" t="str">
        <f t="shared" si="1"/>
        <v/>
      </c>
      <c r="J32" s="38" t="str">
        <f t="shared" si="3"/>
        <v/>
      </c>
      <c r="K32" s="38" t="str">
        <f t="shared" si="4"/>
        <v/>
      </c>
      <c r="L32" s="38"/>
      <c r="M32" s="39">
        <f>COUNTIF(resultats_math!J33:X33,1)</f>
        <v>0</v>
      </c>
      <c r="N32" s="39">
        <f>COUNTIF(resultats_math!J33:X33,2)</f>
        <v>0</v>
      </c>
      <c r="O32" s="39">
        <f>COUNTIF(resultats_math!J33:X33,9)</f>
        <v>0</v>
      </c>
      <c r="P32" s="39">
        <f>COUNTIF(resultats_math!J33:X33,0)</f>
        <v>0</v>
      </c>
      <c r="Q32" s="37" t="str">
        <f t="shared" si="5"/>
        <v/>
      </c>
      <c r="R32" s="225">
        <f t="shared" si="6"/>
        <v>0</v>
      </c>
      <c r="S32" s="38" t="str">
        <f t="shared" si="7"/>
        <v/>
      </c>
      <c r="T32" s="38" t="str">
        <f t="shared" si="8"/>
        <v/>
      </c>
      <c r="U32" s="38" t="str">
        <f t="shared" si="9"/>
        <v/>
      </c>
      <c r="V32" s="38" t="str">
        <f t="shared" si="10"/>
        <v/>
      </c>
      <c r="W32" s="30"/>
      <c r="X32" s="39">
        <f>COUNTIF(resultats_math!Y33:AA33,1)</f>
        <v>0</v>
      </c>
      <c r="Y32" s="39">
        <f>COUNTIF(resultats_math!Y33:AA33,2)</f>
        <v>0</v>
      </c>
      <c r="Z32" s="39">
        <f>COUNTIF(resultats_math!Y33:AA33,9)</f>
        <v>0</v>
      </c>
      <c r="AA32" s="39">
        <f>COUNTIF(resultats_math!Y33:AA33,0)</f>
        <v>0</v>
      </c>
      <c r="AB32" s="243" t="str">
        <f t="shared" si="11"/>
        <v/>
      </c>
      <c r="AC32" s="225">
        <f t="shared" si="12"/>
        <v>0</v>
      </c>
      <c r="AD32" s="38" t="str">
        <f t="shared" si="13"/>
        <v/>
      </c>
      <c r="AE32" s="38" t="str">
        <f t="shared" si="14"/>
        <v/>
      </c>
      <c r="AF32" s="38" t="str">
        <f t="shared" si="15"/>
        <v/>
      </c>
      <c r="AG32" s="38" t="str">
        <f t="shared" si="16"/>
        <v/>
      </c>
      <c r="AH32" s="30"/>
      <c r="AI32" s="39">
        <f>COUNTIF(resultats_math!AB33:AD33,1)</f>
        <v>0</v>
      </c>
      <c r="AJ32" s="39">
        <f>COUNTIF(resultats_math!AB33:AD33,2)</f>
        <v>0</v>
      </c>
      <c r="AK32" s="39">
        <f>COUNTIF(resultats_math!AB33:AD33,9)</f>
        <v>0</v>
      </c>
      <c r="AL32" s="39">
        <f>COUNTIF(resultats_math!AB33:AD33,0)</f>
        <v>0</v>
      </c>
      <c r="AM32" s="243" t="str">
        <f t="shared" si="17"/>
        <v/>
      </c>
      <c r="AN32" s="225">
        <f t="shared" si="18"/>
        <v>0</v>
      </c>
      <c r="AO32" s="38" t="str">
        <f t="shared" si="19"/>
        <v/>
      </c>
      <c r="AP32" s="38" t="str">
        <f t="shared" si="20"/>
        <v/>
      </c>
      <c r="AQ32" s="38" t="str">
        <f t="shared" si="21"/>
        <v/>
      </c>
      <c r="AR32" s="38" t="str">
        <f t="shared" si="22"/>
        <v/>
      </c>
    </row>
    <row r="33" spans="1:44" ht="13.5" thickBot="1">
      <c r="A33" s="30"/>
      <c r="B33" s="39">
        <f>COUNTIF(resultats_math!B34:I34,1)</f>
        <v>0</v>
      </c>
      <c r="C33" s="39">
        <f>COUNTIF(resultats_math!B34:I34,2)</f>
        <v>0</v>
      </c>
      <c r="D33" s="39">
        <f>COUNTIF(resultats_math!B34:I34,9)</f>
        <v>0</v>
      </c>
      <c r="E33" s="39">
        <f>COUNTIF(resultats_math!B34:I34,0)</f>
        <v>0</v>
      </c>
      <c r="F33" s="37" t="str">
        <f t="shared" si="0"/>
        <v/>
      </c>
      <c r="G33" s="225">
        <f t="shared" si="2"/>
        <v>0</v>
      </c>
      <c r="H33" s="38" t="str">
        <f t="shared" si="23"/>
        <v/>
      </c>
      <c r="I33" s="38" t="str">
        <f t="shared" si="1"/>
        <v/>
      </c>
      <c r="J33" s="38" t="str">
        <f t="shared" si="3"/>
        <v/>
      </c>
      <c r="K33" s="38" t="str">
        <f t="shared" si="4"/>
        <v/>
      </c>
      <c r="L33" s="38"/>
      <c r="M33" s="39">
        <f>COUNTIF(resultats_math!J34:X34,1)</f>
        <v>0</v>
      </c>
      <c r="N33" s="39">
        <f>COUNTIF(resultats_math!J34:X34,2)</f>
        <v>0</v>
      </c>
      <c r="O33" s="39">
        <f>COUNTIF(resultats_math!J34:X34,9)</f>
        <v>0</v>
      </c>
      <c r="P33" s="39">
        <f>COUNTIF(resultats_math!J34:X34,0)</f>
        <v>0</v>
      </c>
      <c r="Q33" s="37" t="str">
        <f t="shared" si="5"/>
        <v/>
      </c>
      <c r="R33" s="225">
        <f t="shared" si="6"/>
        <v>0</v>
      </c>
      <c r="S33" s="38" t="str">
        <f t="shared" si="7"/>
        <v/>
      </c>
      <c r="T33" s="38" t="str">
        <f t="shared" si="8"/>
        <v/>
      </c>
      <c r="U33" s="38" t="str">
        <f t="shared" si="9"/>
        <v/>
      </c>
      <c r="V33" s="38" t="str">
        <f t="shared" si="10"/>
        <v/>
      </c>
      <c r="W33" s="30"/>
      <c r="X33" s="39">
        <f>COUNTIF(resultats_math!Y34:AA34,1)</f>
        <v>0</v>
      </c>
      <c r="Y33" s="39">
        <f>COUNTIF(resultats_math!Y34:AA34,2)</f>
        <v>0</v>
      </c>
      <c r="Z33" s="39">
        <f>COUNTIF(resultats_math!Y34:AA34,9)</f>
        <v>0</v>
      </c>
      <c r="AA33" s="39">
        <f>COUNTIF(resultats_math!Y34:AA34,0)</f>
        <v>0</v>
      </c>
      <c r="AB33" s="243" t="str">
        <f t="shared" si="11"/>
        <v/>
      </c>
      <c r="AC33" s="225">
        <f t="shared" si="12"/>
        <v>0</v>
      </c>
      <c r="AD33" s="38" t="str">
        <f t="shared" si="13"/>
        <v/>
      </c>
      <c r="AE33" s="38" t="str">
        <f t="shared" si="14"/>
        <v/>
      </c>
      <c r="AF33" s="38" t="str">
        <f t="shared" si="15"/>
        <v/>
      </c>
      <c r="AG33" s="38" t="str">
        <f t="shared" si="16"/>
        <v/>
      </c>
      <c r="AH33" s="30"/>
      <c r="AI33" s="39">
        <f>COUNTIF(resultats_math!AB34:AD34,1)</f>
        <v>0</v>
      </c>
      <c r="AJ33" s="39">
        <f>COUNTIF(resultats_math!AB34:AD34,2)</f>
        <v>0</v>
      </c>
      <c r="AK33" s="39">
        <f>COUNTIF(resultats_math!AB34:AD34,9)</f>
        <v>0</v>
      </c>
      <c r="AL33" s="39">
        <f>COUNTIF(resultats_math!AB34:AD34,0)</f>
        <v>0</v>
      </c>
      <c r="AM33" s="243" t="str">
        <f t="shared" si="17"/>
        <v/>
      </c>
      <c r="AN33" s="225">
        <f t="shared" si="18"/>
        <v>0</v>
      </c>
      <c r="AO33" s="38" t="str">
        <f t="shared" si="19"/>
        <v/>
      </c>
      <c r="AP33" s="38" t="str">
        <f t="shared" si="20"/>
        <v/>
      </c>
      <c r="AQ33" s="38" t="str">
        <f t="shared" si="21"/>
        <v/>
      </c>
      <c r="AR33" s="38" t="str">
        <f t="shared" si="22"/>
        <v/>
      </c>
    </row>
    <row r="34" spans="1:44" ht="13.5" thickBot="1">
      <c r="A34" s="30"/>
      <c r="B34" s="39">
        <f>COUNTIF(resultats_math!B35:I35,1)</f>
        <v>0</v>
      </c>
      <c r="C34" s="39">
        <f>COUNTIF(resultats_math!B35:I35,2)</f>
        <v>0</v>
      </c>
      <c r="D34" s="39">
        <f>COUNTIF(resultats_math!B35:I35,9)</f>
        <v>0</v>
      </c>
      <c r="E34" s="39">
        <f>COUNTIF(resultats_math!B35:I35,0)</f>
        <v>0</v>
      </c>
      <c r="F34" s="37" t="str">
        <f t="shared" si="0"/>
        <v/>
      </c>
      <c r="G34" s="225">
        <f t="shared" si="2"/>
        <v>0</v>
      </c>
      <c r="H34" s="38" t="str">
        <f t="shared" si="23"/>
        <v/>
      </c>
      <c r="I34" s="38" t="str">
        <f t="shared" si="1"/>
        <v/>
      </c>
      <c r="J34" s="38" t="str">
        <f t="shared" si="3"/>
        <v/>
      </c>
      <c r="K34" s="38" t="str">
        <f t="shared" si="4"/>
        <v/>
      </c>
      <c r="L34" s="38"/>
      <c r="M34" s="39">
        <f>COUNTIF(resultats_math!J35:X35,1)</f>
        <v>0</v>
      </c>
      <c r="N34" s="39">
        <f>COUNTIF(resultats_math!J35:X35,2)</f>
        <v>0</v>
      </c>
      <c r="O34" s="39">
        <f>COUNTIF(resultats_math!J35:X35,9)</f>
        <v>0</v>
      </c>
      <c r="P34" s="39">
        <f>COUNTIF(resultats_math!J35:X35,0)</f>
        <v>0</v>
      </c>
      <c r="Q34" s="37" t="str">
        <f t="shared" si="5"/>
        <v/>
      </c>
      <c r="R34" s="225">
        <f t="shared" si="6"/>
        <v>0</v>
      </c>
      <c r="S34" s="38" t="str">
        <f t="shared" si="7"/>
        <v/>
      </c>
      <c r="T34" s="38" t="str">
        <f t="shared" si="8"/>
        <v/>
      </c>
      <c r="U34" s="38" t="str">
        <f t="shared" si="9"/>
        <v/>
      </c>
      <c r="V34" s="38" t="str">
        <f t="shared" si="10"/>
        <v/>
      </c>
      <c r="W34" s="30"/>
      <c r="X34" s="39">
        <f>COUNTIF(resultats_math!Y35:AA35,1)</f>
        <v>0</v>
      </c>
      <c r="Y34" s="39">
        <f>COUNTIF(resultats_math!Y35:AA35,2)</f>
        <v>0</v>
      </c>
      <c r="Z34" s="39">
        <f>COUNTIF(resultats_math!Y35:AA35,9)</f>
        <v>0</v>
      </c>
      <c r="AA34" s="39">
        <f>COUNTIF(resultats_math!Y35:AA35,0)</f>
        <v>0</v>
      </c>
      <c r="AB34" s="243" t="str">
        <f t="shared" si="11"/>
        <v/>
      </c>
      <c r="AC34" s="225">
        <f t="shared" si="12"/>
        <v>0</v>
      </c>
      <c r="AD34" s="38" t="str">
        <f t="shared" si="13"/>
        <v/>
      </c>
      <c r="AE34" s="38" t="str">
        <f t="shared" si="14"/>
        <v/>
      </c>
      <c r="AF34" s="38" t="str">
        <f t="shared" si="15"/>
        <v/>
      </c>
      <c r="AG34" s="38" t="str">
        <f t="shared" si="16"/>
        <v/>
      </c>
      <c r="AH34" s="30"/>
      <c r="AI34" s="39">
        <f>COUNTIF(resultats_math!AB35:AD35,1)</f>
        <v>0</v>
      </c>
      <c r="AJ34" s="39">
        <f>COUNTIF(resultats_math!AB35:AD35,2)</f>
        <v>0</v>
      </c>
      <c r="AK34" s="39">
        <f>COUNTIF(resultats_math!AB35:AD35,9)</f>
        <v>0</v>
      </c>
      <c r="AL34" s="39">
        <f>COUNTIF(resultats_math!AB35:AD35,0)</f>
        <v>0</v>
      </c>
      <c r="AM34" s="243" t="str">
        <f t="shared" si="17"/>
        <v/>
      </c>
      <c r="AN34" s="225">
        <f t="shared" si="18"/>
        <v>0</v>
      </c>
      <c r="AO34" s="38" t="str">
        <f t="shared" si="19"/>
        <v/>
      </c>
      <c r="AP34" s="38" t="str">
        <f t="shared" si="20"/>
        <v/>
      </c>
      <c r="AQ34" s="38" t="str">
        <f t="shared" si="21"/>
        <v/>
      </c>
      <c r="AR34" s="38" t="str">
        <f t="shared" si="22"/>
        <v/>
      </c>
    </row>
    <row r="35" spans="1:44" ht="13.5" thickBot="1">
      <c r="A35" s="30"/>
      <c r="B35" s="39">
        <f>COUNTIF(resultats_math!B36:I36,1)</f>
        <v>0</v>
      </c>
      <c r="C35" s="39">
        <f>COUNTIF(resultats_math!B36:I36,2)</f>
        <v>0</v>
      </c>
      <c r="D35" s="39">
        <f>COUNTIF(resultats_math!B36:I36,9)</f>
        <v>0</v>
      </c>
      <c r="E35" s="39">
        <f>COUNTIF(resultats_math!B36:I36,0)</f>
        <v>0</v>
      </c>
      <c r="F35" s="37" t="str">
        <f t="shared" si="0"/>
        <v/>
      </c>
      <c r="G35" s="225">
        <f t="shared" si="2"/>
        <v>0</v>
      </c>
      <c r="H35" s="38" t="str">
        <f t="shared" si="23"/>
        <v/>
      </c>
      <c r="I35" s="38" t="str">
        <f t="shared" si="1"/>
        <v/>
      </c>
      <c r="J35" s="38" t="str">
        <f t="shared" si="3"/>
        <v/>
      </c>
      <c r="K35" s="38" t="str">
        <f t="shared" si="4"/>
        <v/>
      </c>
      <c r="L35" s="38"/>
      <c r="M35" s="39">
        <f>COUNTIF(resultats_math!J36:X36,1)</f>
        <v>0</v>
      </c>
      <c r="N35" s="39">
        <f>COUNTIF(resultats_math!J36:X36,2)</f>
        <v>0</v>
      </c>
      <c r="O35" s="39">
        <f>COUNTIF(resultats_math!J36:X36,9)</f>
        <v>0</v>
      </c>
      <c r="P35" s="39">
        <f>COUNTIF(resultats_math!J36:X36,0)</f>
        <v>0</v>
      </c>
      <c r="Q35" s="37" t="str">
        <f t="shared" si="5"/>
        <v/>
      </c>
      <c r="R35" s="225">
        <f t="shared" si="6"/>
        <v>0</v>
      </c>
      <c r="S35" s="38" t="str">
        <f t="shared" si="7"/>
        <v/>
      </c>
      <c r="T35" s="38" t="str">
        <f t="shared" si="8"/>
        <v/>
      </c>
      <c r="U35" s="38" t="str">
        <f t="shared" si="9"/>
        <v/>
      </c>
      <c r="V35" s="38" t="str">
        <f t="shared" si="10"/>
        <v/>
      </c>
      <c r="W35" s="30"/>
      <c r="X35" s="39">
        <f>COUNTIF(resultats_math!Y36:AA36,1)</f>
        <v>0</v>
      </c>
      <c r="Y35" s="39">
        <f>COUNTIF(resultats_math!Y36:AA36,2)</f>
        <v>0</v>
      </c>
      <c r="Z35" s="39">
        <f>COUNTIF(resultats_math!Y36:AA36,9)</f>
        <v>0</v>
      </c>
      <c r="AA35" s="39">
        <f>COUNTIF(resultats_math!Y36:AA36,0)</f>
        <v>0</v>
      </c>
      <c r="AB35" s="243" t="str">
        <f t="shared" si="11"/>
        <v/>
      </c>
      <c r="AC35" s="225">
        <f t="shared" si="12"/>
        <v>0</v>
      </c>
      <c r="AD35" s="38" t="str">
        <f t="shared" si="13"/>
        <v/>
      </c>
      <c r="AE35" s="38" t="str">
        <f t="shared" si="14"/>
        <v/>
      </c>
      <c r="AF35" s="38" t="str">
        <f t="shared" si="15"/>
        <v/>
      </c>
      <c r="AG35" s="38" t="str">
        <f t="shared" si="16"/>
        <v/>
      </c>
      <c r="AH35" s="30"/>
      <c r="AI35" s="39">
        <f>COUNTIF(resultats_math!AB36:AD36,1)</f>
        <v>0</v>
      </c>
      <c r="AJ35" s="39">
        <f>COUNTIF(resultats_math!AB36:AD36,2)</f>
        <v>0</v>
      </c>
      <c r="AK35" s="39">
        <f>COUNTIF(resultats_math!AB36:AD36,9)</f>
        <v>0</v>
      </c>
      <c r="AL35" s="39">
        <f>COUNTIF(resultats_math!AB36:AD36,0)</f>
        <v>0</v>
      </c>
      <c r="AM35" s="243" t="str">
        <f t="shared" si="17"/>
        <v/>
      </c>
      <c r="AN35" s="225">
        <f t="shared" si="18"/>
        <v>0</v>
      </c>
      <c r="AO35" s="38" t="str">
        <f t="shared" si="19"/>
        <v/>
      </c>
      <c r="AP35" s="38" t="str">
        <f t="shared" si="20"/>
        <v/>
      </c>
      <c r="AQ35" s="38" t="str">
        <f t="shared" si="21"/>
        <v/>
      </c>
      <c r="AR35" s="38" t="str">
        <f t="shared" si="22"/>
        <v/>
      </c>
    </row>
    <row r="36" spans="1:44" ht="13.5" thickBot="1">
      <c r="A36" s="30"/>
      <c r="B36" s="39">
        <f>COUNTIF(resultats_math!B37:I37,1)</f>
        <v>0</v>
      </c>
      <c r="C36" s="39">
        <f>COUNTIF(resultats_math!B37:I37,2)</f>
        <v>0</v>
      </c>
      <c r="D36" s="39">
        <f>COUNTIF(resultats_math!B37:I37,9)</f>
        <v>0</v>
      </c>
      <c r="E36" s="39">
        <f>COUNTIF(resultats_math!B37:I37,0)</f>
        <v>0</v>
      </c>
      <c r="F36" s="37" t="str">
        <f t="shared" si="0"/>
        <v/>
      </c>
      <c r="G36" s="225">
        <f t="shared" si="2"/>
        <v>0</v>
      </c>
      <c r="H36" s="38" t="str">
        <f t="shared" si="23"/>
        <v/>
      </c>
      <c r="I36" s="38" t="str">
        <f t="shared" si="1"/>
        <v/>
      </c>
      <c r="J36" s="38" t="str">
        <f t="shared" si="3"/>
        <v/>
      </c>
      <c r="K36" s="38" t="str">
        <f t="shared" si="4"/>
        <v/>
      </c>
      <c r="L36" s="38"/>
      <c r="M36" s="39">
        <f>COUNTIF(resultats_math!J37:X37,1)</f>
        <v>0</v>
      </c>
      <c r="N36" s="39">
        <f>COUNTIF(resultats_math!J37:X37,2)</f>
        <v>0</v>
      </c>
      <c r="O36" s="39">
        <f>COUNTIF(resultats_math!J37:X37,9)</f>
        <v>0</v>
      </c>
      <c r="P36" s="39">
        <f>COUNTIF(resultats_math!J37:X37,0)</f>
        <v>0</v>
      </c>
      <c r="Q36" s="37" t="str">
        <f t="shared" si="5"/>
        <v/>
      </c>
      <c r="R36" s="225">
        <f t="shared" si="6"/>
        <v>0</v>
      </c>
      <c r="S36" s="38" t="str">
        <f t="shared" si="7"/>
        <v/>
      </c>
      <c r="T36" s="38" t="str">
        <f t="shared" si="8"/>
        <v/>
      </c>
      <c r="U36" s="38" t="str">
        <f t="shared" si="9"/>
        <v/>
      </c>
      <c r="V36" s="38" t="str">
        <f t="shared" si="10"/>
        <v/>
      </c>
      <c r="W36" s="30"/>
      <c r="X36" s="39">
        <f>COUNTIF(resultats_math!Y37:AA37,1)</f>
        <v>0</v>
      </c>
      <c r="Y36" s="39">
        <f>COUNTIF(resultats_math!Y37:AA37,2)</f>
        <v>0</v>
      </c>
      <c r="Z36" s="39">
        <f>COUNTIF(resultats_math!Y37:AA37,9)</f>
        <v>0</v>
      </c>
      <c r="AA36" s="39">
        <f>COUNTIF(resultats_math!Y37:AA37,0)</f>
        <v>0</v>
      </c>
      <c r="AB36" s="243" t="str">
        <f t="shared" si="11"/>
        <v/>
      </c>
      <c r="AC36" s="225">
        <f t="shared" si="12"/>
        <v>0</v>
      </c>
      <c r="AD36" s="38" t="str">
        <f t="shared" si="13"/>
        <v/>
      </c>
      <c r="AE36" s="38" t="str">
        <f t="shared" si="14"/>
        <v/>
      </c>
      <c r="AF36" s="38" t="str">
        <f t="shared" si="15"/>
        <v/>
      </c>
      <c r="AG36" s="38" t="str">
        <f t="shared" si="16"/>
        <v/>
      </c>
      <c r="AH36" s="30"/>
      <c r="AI36" s="39">
        <f>COUNTIF(resultats_math!AB37:AD37,1)</f>
        <v>0</v>
      </c>
      <c r="AJ36" s="39">
        <f>COUNTIF(resultats_math!AB37:AD37,2)</f>
        <v>0</v>
      </c>
      <c r="AK36" s="39">
        <f>COUNTIF(resultats_math!AB37:AD37,9)</f>
        <v>0</v>
      </c>
      <c r="AL36" s="39">
        <f>COUNTIF(resultats_math!AB37:AD37,0)</f>
        <v>0</v>
      </c>
      <c r="AM36" s="243" t="str">
        <f t="shared" si="17"/>
        <v/>
      </c>
      <c r="AN36" s="225">
        <f t="shared" si="18"/>
        <v>0</v>
      </c>
      <c r="AO36" s="38" t="str">
        <f t="shared" si="19"/>
        <v/>
      </c>
      <c r="AP36" s="38" t="str">
        <f t="shared" si="20"/>
        <v/>
      </c>
      <c r="AQ36" s="38" t="str">
        <f t="shared" si="21"/>
        <v/>
      </c>
      <c r="AR36" s="38" t="str">
        <f t="shared" si="22"/>
        <v/>
      </c>
    </row>
    <row r="37" spans="1:44" ht="13.5" thickBot="1">
      <c r="A37" s="30"/>
      <c r="B37" s="39">
        <f>COUNTIF(resultats_math!B38:I38,1)</f>
        <v>0</v>
      </c>
      <c r="C37" s="39">
        <f>COUNTIF(resultats_math!B38:I38,2)</f>
        <v>0</v>
      </c>
      <c r="D37" s="39">
        <f>COUNTIF(resultats_math!B38:I38,9)</f>
        <v>0</v>
      </c>
      <c r="E37" s="39">
        <f>COUNTIF(resultats_math!B38:I38,0)</f>
        <v>0</v>
      </c>
      <c r="F37" s="37" t="str">
        <f t="shared" si="0"/>
        <v/>
      </c>
      <c r="G37" s="225">
        <f t="shared" si="2"/>
        <v>0</v>
      </c>
      <c r="H37" s="38" t="str">
        <f t="shared" si="23"/>
        <v/>
      </c>
      <c r="I37" s="38" t="str">
        <f t="shared" si="1"/>
        <v/>
      </c>
      <c r="J37" s="38" t="str">
        <f t="shared" si="3"/>
        <v/>
      </c>
      <c r="K37" s="38" t="str">
        <f t="shared" si="4"/>
        <v/>
      </c>
      <c r="L37" s="38"/>
      <c r="M37" s="39">
        <f>COUNTIF(resultats_math!J38:X38,1)</f>
        <v>0</v>
      </c>
      <c r="N37" s="39">
        <f>COUNTIF(resultats_math!J38:X38,2)</f>
        <v>0</v>
      </c>
      <c r="O37" s="39">
        <f>COUNTIF(resultats_math!J38:X38,9)</f>
        <v>0</v>
      </c>
      <c r="P37" s="39">
        <f>COUNTIF(resultats_math!J38:X38,0)</f>
        <v>0</v>
      </c>
      <c r="Q37" s="37" t="str">
        <f t="shared" si="5"/>
        <v/>
      </c>
      <c r="R37" s="225">
        <f t="shared" si="6"/>
        <v>0</v>
      </c>
      <c r="S37" s="38" t="str">
        <f t="shared" si="7"/>
        <v/>
      </c>
      <c r="T37" s="38" t="str">
        <f t="shared" si="8"/>
        <v/>
      </c>
      <c r="U37" s="38" t="str">
        <f t="shared" si="9"/>
        <v/>
      </c>
      <c r="V37" s="38" t="str">
        <f t="shared" si="10"/>
        <v/>
      </c>
      <c r="W37" s="30"/>
      <c r="X37" s="39">
        <f>COUNTIF(resultats_math!Y38:AA38,1)</f>
        <v>0</v>
      </c>
      <c r="Y37" s="39">
        <f>COUNTIF(resultats_math!Y38:AA38,2)</f>
        <v>0</v>
      </c>
      <c r="Z37" s="39">
        <f>COUNTIF(resultats_math!Y38:AA38,9)</f>
        <v>0</v>
      </c>
      <c r="AA37" s="39">
        <f>COUNTIF(resultats_math!Y38:AA38,0)</f>
        <v>0</v>
      </c>
      <c r="AB37" s="243" t="str">
        <f t="shared" si="11"/>
        <v/>
      </c>
      <c r="AC37" s="225">
        <f t="shared" si="12"/>
        <v>0</v>
      </c>
      <c r="AD37" s="38" t="str">
        <f t="shared" si="13"/>
        <v/>
      </c>
      <c r="AE37" s="38" t="str">
        <f t="shared" si="14"/>
        <v/>
      </c>
      <c r="AF37" s="38" t="str">
        <f t="shared" si="15"/>
        <v/>
      </c>
      <c r="AG37" s="38" t="str">
        <f t="shared" si="16"/>
        <v/>
      </c>
      <c r="AH37" s="30"/>
      <c r="AI37" s="39">
        <f>COUNTIF(resultats_math!AB38:AD38,1)</f>
        <v>0</v>
      </c>
      <c r="AJ37" s="39">
        <f>COUNTIF(resultats_math!AB38:AD38,2)</f>
        <v>0</v>
      </c>
      <c r="AK37" s="39">
        <f>COUNTIF(resultats_math!AB38:AD38,9)</f>
        <v>0</v>
      </c>
      <c r="AL37" s="39">
        <f>COUNTIF(resultats_math!AB38:AD38,0)</f>
        <v>0</v>
      </c>
      <c r="AM37" s="243" t="str">
        <f t="shared" si="17"/>
        <v/>
      </c>
      <c r="AN37" s="225">
        <f t="shared" si="18"/>
        <v>0</v>
      </c>
      <c r="AO37" s="38" t="str">
        <f t="shared" si="19"/>
        <v/>
      </c>
      <c r="AP37" s="38" t="str">
        <f t="shared" si="20"/>
        <v/>
      </c>
      <c r="AQ37" s="38" t="str">
        <f t="shared" si="21"/>
        <v/>
      </c>
      <c r="AR37" s="38" t="str">
        <f t="shared" si="22"/>
        <v/>
      </c>
    </row>
    <row r="38" spans="1:44" ht="13.5" thickBot="1">
      <c r="A38" s="30"/>
      <c r="B38" s="39">
        <f>COUNTIF(resultats_math!B39:I39,1)</f>
        <v>0</v>
      </c>
      <c r="C38" s="39">
        <f>COUNTIF(resultats_math!B39:I39,2)</f>
        <v>0</v>
      </c>
      <c r="D38" s="39">
        <f>COUNTIF(resultats_math!B39:I39,9)</f>
        <v>0</v>
      </c>
      <c r="E38" s="39">
        <f>COUNTIF(resultats_math!B39:I39,0)</f>
        <v>0</v>
      </c>
      <c r="F38" s="37" t="str">
        <f t="shared" si="0"/>
        <v/>
      </c>
      <c r="G38" s="225">
        <f t="shared" si="2"/>
        <v>0</v>
      </c>
      <c r="H38" s="38" t="str">
        <f t="shared" si="23"/>
        <v/>
      </c>
      <c r="I38" s="38" t="str">
        <f t="shared" si="1"/>
        <v/>
      </c>
      <c r="J38" s="38" t="str">
        <f t="shared" si="3"/>
        <v/>
      </c>
      <c r="K38" s="38" t="str">
        <f t="shared" si="4"/>
        <v/>
      </c>
      <c r="L38" s="38"/>
      <c r="M38" s="39">
        <f>COUNTIF(resultats_math!J39:X39,1)</f>
        <v>0</v>
      </c>
      <c r="N38" s="39">
        <f>COUNTIF(resultats_math!J39:X39,2)</f>
        <v>0</v>
      </c>
      <c r="O38" s="39">
        <f>COUNTIF(resultats_math!J39:X39,9)</f>
        <v>0</v>
      </c>
      <c r="P38" s="39">
        <f>COUNTIF(resultats_math!J39:X39,0)</f>
        <v>0</v>
      </c>
      <c r="Q38" s="37" t="str">
        <f t="shared" si="5"/>
        <v/>
      </c>
      <c r="R38" s="225">
        <f t="shared" si="6"/>
        <v>0</v>
      </c>
      <c r="S38" s="38" t="str">
        <f t="shared" si="7"/>
        <v/>
      </c>
      <c r="T38" s="38" t="str">
        <f t="shared" si="8"/>
        <v/>
      </c>
      <c r="U38" s="38" t="str">
        <f t="shared" si="9"/>
        <v/>
      </c>
      <c r="V38" s="38" t="str">
        <f t="shared" si="10"/>
        <v/>
      </c>
      <c r="W38" s="30"/>
      <c r="X38" s="39">
        <f>COUNTIF(resultats_math!Y39:AA39,1)</f>
        <v>0</v>
      </c>
      <c r="Y38" s="39">
        <f>COUNTIF(resultats_math!Y39:AA39,2)</f>
        <v>0</v>
      </c>
      <c r="Z38" s="39">
        <f>COUNTIF(resultats_math!Y39:AA39,9)</f>
        <v>0</v>
      </c>
      <c r="AA38" s="39">
        <f>COUNTIF(resultats_math!Y39:AA39,0)</f>
        <v>0</v>
      </c>
      <c r="AB38" s="243" t="str">
        <f t="shared" si="11"/>
        <v/>
      </c>
      <c r="AC38" s="225">
        <f t="shared" si="12"/>
        <v>0</v>
      </c>
      <c r="AD38" s="38" t="str">
        <f t="shared" si="13"/>
        <v/>
      </c>
      <c r="AE38" s="38" t="str">
        <f t="shared" si="14"/>
        <v/>
      </c>
      <c r="AF38" s="38" t="str">
        <f t="shared" si="15"/>
        <v/>
      </c>
      <c r="AG38" s="38" t="str">
        <f t="shared" si="16"/>
        <v/>
      </c>
      <c r="AH38" s="30"/>
      <c r="AI38" s="39">
        <f>COUNTIF(resultats_math!AB39:AD39,1)</f>
        <v>0</v>
      </c>
      <c r="AJ38" s="39">
        <f>COUNTIF(resultats_math!AB39:AD39,2)</f>
        <v>0</v>
      </c>
      <c r="AK38" s="39">
        <f>COUNTIF(resultats_math!AB39:AD39,9)</f>
        <v>0</v>
      </c>
      <c r="AL38" s="39">
        <f>COUNTIF(resultats_math!AB39:AD39,0)</f>
        <v>0</v>
      </c>
      <c r="AM38" s="243" t="str">
        <f t="shared" si="17"/>
        <v/>
      </c>
      <c r="AN38" s="225">
        <f t="shared" si="18"/>
        <v>0</v>
      </c>
      <c r="AO38" s="38" t="str">
        <f t="shared" si="19"/>
        <v/>
      </c>
      <c r="AP38" s="38" t="str">
        <f t="shared" si="20"/>
        <v/>
      </c>
      <c r="AQ38" s="38" t="str">
        <f t="shared" si="21"/>
        <v/>
      </c>
      <c r="AR38" s="38" t="str">
        <f t="shared" si="22"/>
        <v/>
      </c>
    </row>
    <row r="39" spans="1:44" ht="13.5" thickBot="1">
      <c r="A39" s="30"/>
      <c r="B39" s="39">
        <f>COUNTIF(resultats_math!B40:I40,1)</f>
        <v>0</v>
      </c>
      <c r="C39" s="39">
        <f>COUNTIF(resultats_math!B40:I40,2)</f>
        <v>0</v>
      </c>
      <c r="D39" s="39">
        <f>COUNTIF(resultats_math!B40:I40,9)</f>
        <v>0</v>
      </c>
      <c r="E39" s="39">
        <f>COUNTIF(resultats_math!B40:I40,0)</f>
        <v>0</v>
      </c>
      <c r="F39" s="37" t="str">
        <f t="shared" si="0"/>
        <v/>
      </c>
      <c r="G39" s="225">
        <f t="shared" si="2"/>
        <v>0</v>
      </c>
      <c r="H39" s="38" t="str">
        <f t="shared" si="23"/>
        <v/>
      </c>
      <c r="I39" s="38" t="str">
        <f t="shared" si="1"/>
        <v/>
      </c>
      <c r="J39" s="38" t="str">
        <f t="shared" si="3"/>
        <v/>
      </c>
      <c r="K39" s="38" t="str">
        <f t="shared" si="4"/>
        <v/>
      </c>
      <c r="L39" s="38"/>
      <c r="M39" s="39">
        <f>COUNTIF(resultats_math!J40:X40,1)</f>
        <v>0</v>
      </c>
      <c r="N39" s="39">
        <f>COUNTIF(resultats_math!J40:X40,2)</f>
        <v>0</v>
      </c>
      <c r="O39" s="39">
        <f>COUNTIF(resultats_math!J40:X40,9)</f>
        <v>0</v>
      </c>
      <c r="P39" s="39">
        <f>COUNTIF(resultats_math!J40:X40,0)</f>
        <v>0</v>
      </c>
      <c r="Q39" s="37" t="str">
        <f t="shared" si="5"/>
        <v/>
      </c>
      <c r="R39" s="225">
        <f t="shared" si="6"/>
        <v>0</v>
      </c>
      <c r="S39" s="38" t="str">
        <f t="shared" si="7"/>
        <v/>
      </c>
      <c r="T39" s="38" t="str">
        <f t="shared" si="8"/>
        <v/>
      </c>
      <c r="U39" s="38" t="str">
        <f t="shared" si="9"/>
        <v/>
      </c>
      <c r="V39" s="38" t="str">
        <f t="shared" si="10"/>
        <v/>
      </c>
      <c r="W39" s="30"/>
      <c r="X39" s="39">
        <f>COUNTIF(resultats_math!Y40:AA40,1)</f>
        <v>0</v>
      </c>
      <c r="Y39" s="39">
        <f>COUNTIF(resultats_math!Y40:AA40,2)</f>
        <v>0</v>
      </c>
      <c r="Z39" s="39">
        <f>COUNTIF(resultats_math!Y40:AA40,9)</f>
        <v>0</v>
      </c>
      <c r="AA39" s="39">
        <f>COUNTIF(resultats_math!Y40:AA40,0)</f>
        <v>0</v>
      </c>
      <c r="AB39" s="243" t="str">
        <f t="shared" si="11"/>
        <v/>
      </c>
      <c r="AC39" s="225">
        <f t="shared" si="12"/>
        <v>0</v>
      </c>
      <c r="AD39" s="38" t="str">
        <f t="shared" si="13"/>
        <v/>
      </c>
      <c r="AE39" s="38" t="str">
        <f t="shared" si="14"/>
        <v/>
      </c>
      <c r="AF39" s="38" t="str">
        <f t="shared" si="15"/>
        <v/>
      </c>
      <c r="AG39" s="38" t="str">
        <f t="shared" si="16"/>
        <v/>
      </c>
      <c r="AH39" s="30"/>
      <c r="AI39" s="39">
        <f>COUNTIF(resultats_math!AB40:AD40,1)</f>
        <v>0</v>
      </c>
      <c r="AJ39" s="39">
        <f>COUNTIF(resultats_math!AB40:AD40,2)</f>
        <v>0</v>
      </c>
      <c r="AK39" s="39">
        <f>COUNTIF(resultats_math!AB40:AD40,9)</f>
        <v>0</v>
      </c>
      <c r="AL39" s="39">
        <f>COUNTIF(resultats_math!AB40:AD40,0)</f>
        <v>0</v>
      </c>
      <c r="AM39" s="243" t="str">
        <f t="shared" si="17"/>
        <v/>
      </c>
      <c r="AN39" s="225">
        <f t="shared" si="18"/>
        <v>0</v>
      </c>
      <c r="AO39" s="38" t="str">
        <f t="shared" si="19"/>
        <v/>
      </c>
      <c r="AP39" s="38" t="str">
        <f t="shared" si="20"/>
        <v/>
      </c>
      <c r="AQ39" s="38" t="str">
        <f t="shared" si="21"/>
        <v/>
      </c>
      <c r="AR39" s="38" t="str">
        <f t="shared" si="22"/>
        <v/>
      </c>
    </row>
    <row r="40" spans="1:44" ht="13.5" thickBot="1">
      <c r="A40" s="30"/>
      <c r="B40" s="39">
        <f>COUNTIF(resultats_math!B41:I41,1)</f>
        <v>0</v>
      </c>
      <c r="C40" s="39">
        <f>COUNTIF(resultats_math!B41:I41,2)</f>
        <v>0</v>
      </c>
      <c r="D40" s="39">
        <f>COUNTIF(resultats_math!B41:I41,9)</f>
        <v>0</v>
      </c>
      <c r="E40" s="39">
        <f>COUNTIF(resultats_math!B41:I41,0)</f>
        <v>0</v>
      </c>
      <c r="F40" s="37" t="str">
        <f t="shared" si="0"/>
        <v/>
      </c>
      <c r="G40" s="225">
        <f t="shared" si="2"/>
        <v>0</v>
      </c>
      <c r="H40" s="38" t="str">
        <f t="shared" si="23"/>
        <v/>
      </c>
      <c r="I40" s="38" t="str">
        <f t="shared" si="1"/>
        <v/>
      </c>
      <c r="J40" s="38" t="str">
        <f t="shared" si="3"/>
        <v/>
      </c>
      <c r="K40" s="38" t="str">
        <f t="shared" si="4"/>
        <v/>
      </c>
      <c r="L40" s="38"/>
      <c r="M40" s="39">
        <f>COUNTIF(resultats_math!J41:X41,1)</f>
        <v>0</v>
      </c>
      <c r="N40" s="39">
        <f>COUNTIF(resultats_math!J41:X41,2)</f>
        <v>0</v>
      </c>
      <c r="O40" s="39">
        <f>COUNTIF(resultats_math!J41:X41,9)</f>
        <v>0</v>
      </c>
      <c r="P40" s="39">
        <f>COUNTIF(resultats_math!J41:X41,0)</f>
        <v>0</v>
      </c>
      <c r="Q40" s="37" t="str">
        <f t="shared" si="5"/>
        <v/>
      </c>
      <c r="R40" s="225">
        <f t="shared" si="6"/>
        <v>0</v>
      </c>
      <c r="S40" s="38" t="str">
        <f t="shared" si="7"/>
        <v/>
      </c>
      <c r="T40" s="38" t="str">
        <f t="shared" si="8"/>
        <v/>
      </c>
      <c r="U40" s="38" t="str">
        <f t="shared" si="9"/>
        <v/>
      </c>
      <c r="V40" s="38" t="str">
        <f t="shared" si="10"/>
        <v/>
      </c>
      <c r="W40" s="30"/>
      <c r="X40" s="39">
        <f>COUNTIF(resultats_math!Y41:AA41,1)</f>
        <v>0</v>
      </c>
      <c r="Y40" s="39">
        <f>COUNTIF(resultats_math!Y41:AA41,2)</f>
        <v>0</v>
      </c>
      <c r="Z40" s="39">
        <f>COUNTIF(resultats_math!Y41:AA41,9)</f>
        <v>0</v>
      </c>
      <c r="AA40" s="39">
        <f>COUNTIF(resultats_math!Y41:AA41,0)</f>
        <v>0</v>
      </c>
      <c r="AB40" s="243" t="str">
        <f t="shared" si="11"/>
        <v/>
      </c>
      <c r="AC40" s="225">
        <f t="shared" si="12"/>
        <v>0</v>
      </c>
      <c r="AD40" s="38" t="str">
        <f t="shared" si="13"/>
        <v/>
      </c>
      <c r="AE40" s="38" t="str">
        <f t="shared" si="14"/>
        <v/>
      </c>
      <c r="AF40" s="38" t="str">
        <f t="shared" si="15"/>
        <v/>
      </c>
      <c r="AG40" s="38" t="str">
        <f t="shared" si="16"/>
        <v/>
      </c>
      <c r="AH40" s="30"/>
      <c r="AI40" s="39">
        <f>COUNTIF(resultats_math!AB41:AD41,1)</f>
        <v>0</v>
      </c>
      <c r="AJ40" s="39">
        <f>COUNTIF(resultats_math!AB41:AD41,2)</f>
        <v>0</v>
      </c>
      <c r="AK40" s="39">
        <f>COUNTIF(resultats_math!AB41:AD41,9)</f>
        <v>0</v>
      </c>
      <c r="AL40" s="39">
        <f>COUNTIF(resultats_math!AB41:AD41,0)</f>
        <v>0</v>
      </c>
      <c r="AM40" s="243" t="str">
        <f t="shared" si="17"/>
        <v/>
      </c>
      <c r="AN40" s="225">
        <f t="shared" si="18"/>
        <v>0</v>
      </c>
      <c r="AO40" s="38" t="str">
        <f t="shared" si="19"/>
        <v/>
      </c>
      <c r="AP40" s="38" t="str">
        <f t="shared" si="20"/>
        <v/>
      </c>
      <c r="AQ40" s="38" t="str">
        <f t="shared" si="21"/>
        <v/>
      </c>
      <c r="AR40" s="38" t="str">
        <f t="shared" si="22"/>
        <v/>
      </c>
    </row>
    <row r="41" spans="1:44" ht="13.5" thickBot="1">
      <c r="A41" s="30"/>
      <c r="B41" s="39">
        <f>COUNTIF(resultats_math!B42:I42,1)</f>
        <v>0</v>
      </c>
      <c r="C41" s="39">
        <f>COUNTIF(resultats_math!B42:I42,2)</f>
        <v>0</v>
      </c>
      <c r="D41" s="39">
        <f>COUNTIF(resultats_math!B42:I42,9)</f>
        <v>0</v>
      </c>
      <c r="E41" s="39">
        <f>COUNTIF(resultats_math!B42:I42,0)</f>
        <v>0</v>
      </c>
      <c r="F41" s="37" t="str">
        <f t="shared" si="0"/>
        <v/>
      </c>
      <c r="G41" s="225">
        <f t="shared" si="2"/>
        <v>0</v>
      </c>
      <c r="H41" s="38" t="str">
        <f t="shared" si="23"/>
        <v/>
      </c>
      <c r="I41" s="38" t="str">
        <f t="shared" si="1"/>
        <v/>
      </c>
      <c r="J41" s="38" t="str">
        <f t="shared" si="3"/>
        <v/>
      </c>
      <c r="K41" s="38" t="str">
        <f t="shared" si="4"/>
        <v/>
      </c>
      <c r="L41" s="38"/>
      <c r="M41" s="39">
        <f>COUNTIF(resultats_math!J42:X42,1)</f>
        <v>0</v>
      </c>
      <c r="N41" s="39">
        <f>COUNTIF(resultats_math!J42:X42,2)</f>
        <v>0</v>
      </c>
      <c r="O41" s="39">
        <f>COUNTIF(resultats_math!J42:X42,9)</f>
        <v>0</v>
      </c>
      <c r="P41" s="39">
        <f>COUNTIF(resultats_math!J42:X42,0)</f>
        <v>0</v>
      </c>
      <c r="Q41" s="37" t="str">
        <f t="shared" si="5"/>
        <v/>
      </c>
      <c r="R41" s="225">
        <f t="shared" si="6"/>
        <v>0</v>
      </c>
      <c r="S41" s="38" t="str">
        <f t="shared" si="7"/>
        <v/>
      </c>
      <c r="T41" s="38" t="str">
        <f t="shared" si="8"/>
        <v/>
      </c>
      <c r="U41" s="38" t="str">
        <f t="shared" si="9"/>
        <v/>
      </c>
      <c r="V41" s="38" t="str">
        <f t="shared" si="10"/>
        <v/>
      </c>
      <c r="W41" s="30"/>
      <c r="X41" s="39">
        <f>COUNTIF(resultats_math!Y42:AA42,1)</f>
        <v>0</v>
      </c>
      <c r="Y41" s="39">
        <f>COUNTIF(resultats_math!Y42:AA42,2)</f>
        <v>0</v>
      </c>
      <c r="Z41" s="39">
        <f>COUNTIF(resultats_math!Y42:AA42,9)</f>
        <v>0</v>
      </c>
      <c r="AA41" s="39">
        <f>COUNTIF(resultats_math!Y42:AA42,0)</f>
        <v>0</v>
      </c>
      <c r="AB41" s="243" t="str">
        <f t="shared" si="11"/>
        <v/>
      </c>
      <c r="AC41" s="225">
        <f t="shared" si="12"/>
        <v>0</v>
      </c>
      <c r="AD41" s="38" t="str">
        <f t="shared" si="13"/>
        <v/>
      </c>
      <c r="AE41" s="38" t="str">
        <f t="shared" si="14"/>
        <v/>
      </c>
      <c r="AF41" s="38" t="str">
        <f t="shared" si="15"/>
        <v/>
      </c>
      <c r="AG41" s="38" t="str">
        <f t="shared" si="16"/>
        <v/>
      </c>
      <c r="AH41" s="30"/>
      <c r="AI41" s="39">
        <f>COUNTIF(resultats_math!AB42:AD42,1)</f>
        <v>0</v>
      </c>
      <c r="AJ41" s="39">
        <f>COUNTIF(resultats_math!AB42:AD42,2)</f>
        <v>0</v>
      </c>
      <c r="AK41" s="39">
        <f>COUNTIF(resultats_math!AB42:AD42,9)</f>
        <v>0</v>
      </c>
      <c r="AL41" s="39">
        <f>COUNTIF(resultats_math!AB42:AD42,0)</f>
        <v>0</v>
      </c>
      <c r="AM41" s="243" t="str">
        <f t="shared" si="17"/>
        <v/>
      </c>
      <c r="AN41" s="225">
        <f t="shared" si="18"/>
        <v>0</v>
      </c>
      <c r="AO41" s="38" t="str">
        <f t="shared" si="19"/>
        <v/>
      </c>
      <c r="AP41" s="38" t="str">
        <f t="shared" si="20"/>
        <v/>
      </c>
      <c r="AQ41" s="38" t="str">
        <f t="shared" si="21"/>
        <v/>
      </c>
      <c r="AR41" s="38" t="str">
        <f t="shared" si="22"/>
        <v/>
      </c>
    </row>
    <row r="42" spans="1:44" ht="13.5" thickBot="1">
      <c r="A42" s="30"/>
      <c r="B42" s="39">
        <f>COUNTIF(resultats_math!B43:I43,1)</f>
        <v>0</v>
      </c>
      <c r="C42" s="39">
        <f>COUNTIF(resultats_math!B43:I43,2)</f>
        <v>0</v>
      </c>
      <c r="D42" s="39">
        <f>COUNTIF(resultats_math!B43:I43,9)</f>
        <v>0</v>
      </c>
      <c r="E42" s="39">
        <f>COUNTIF(resultats_math!B43:I43,0)</f>
        <v>0</v>
      </c>
      <c r="F42" s="37" t="str">
        <f t="shared" si="0"/>
        <v/>
      </c>
      <c r="G42" s="225">
        <f t="shared" si="2"/>
        <v>0</v>
      </c>
      <c r="H42" s="38" t="str">
        <f t="shared" si="23"/>
        <v/>
      </c>
      <c r="I42" s="38" t="str">
        <f t="shared" si="1"/>
        <v/>
      </c>
      <c r="J42" s="38" t="str">
        <f t="shared" si="3"/>
        <v/>
      </c>
      <c r="K42" s="38" t="str">
        <f t="shared" si="4"/>
        <v/>
      </c>
      <c r="L42" s="38"/>
      <c r="M42" s="39">
        <f>COUNTIF(resultats_math!J43:X43,1)</f>
        <v>0</v>
      </c>
      <c r="N42" s="39">
        <f>COUNTIF(resultats_math!J43:X43,2)</f>
        <v>0</v>
      </c>
      <c r="O42" s="39">
        <f>COUNTIF(resultats_math!J43:X43,9)</f>
        <v>0</v>
      </c>
      <c r="P42" s="39">
        <f>COUNTIF(resultats_math!J43:X43,0)</f>
        <v>0</v>
      </c>
      <c r="Q42" s="37" t="str">
        <f t="shared" si="5"/>
        <v/>
      </c>
      <c r="R42" s="225">
        <f t="shared" si="6"/>
        <v>0</v>
      </c>
      <c r="S42" s="38" t="str">
        <f t="shared" si="7"/>
        <v/>
      </c>
      <c r="T42" s="38" t="str">
        <f t="shared" si="8"/>
        <v/>
      </c>
      <c r="U42" s="38" t="str">
        <f t="shared" si="9"/>
        <v/>
      </c>
      <c r="V42" s="38" t="str">
        <f t="shared" si="10"/>
        <v/>
      </c>
      <c r="W42" s="30"/>
      <c r="X42" s="39">
        <f>COUNTIF(resultats_math!Y43:AA43,1)</f>
        <v>0</v>
      </c>
      <c r="Y42" s="39">
        <f>COUNTIF(resultats_math!Y43:AA43,2)</f>
        <v>0</v>
      </c>
      <c r="Z42" s="39">
        <f>COUNTIF(resultats_math!Y43:AA43,9)</f>
        <v>0</v>
      </c>
      <c r="AA42" s="39">
        <f>COUNTIF(resultats_math!Y43:AA43,0)</f>
        <v>0</v>
      </c>
      <c r="AB42" s="243" t="str">
        <f t="shared" si="11"/>
        <v/>
      </c>
      <c r="AC42" s="225">
        <f t="shared" si="12"/>
        <v>0</v>
      </c>
      <c r="AD42" s="38" t="str">
        <f t="shared" si="13"/>
        <v/>
      </c>
      <c r="AE42" s="38" t="str">
        <f t="shared" si="14"/>
        <v/>
      </c>
      <c r="AF42" s="38" t="str">
        <f t="shared" si="15"/>
        <v/>
      </c>
      <c r="AG42" s="38" t="str">
        <f t="shared" si="16"/>
        <v/>
      </c>
      <c r="AH42" s="30"/>
      <c r="AI42" s="39">
        <f>COUNTIF(resultats_math!AB43:AD43,1)</f>
        <v>0</v>
      </c>
      <c r="AJ42" s="39">
        <f>COUNTIF(resultats_math!AB43:AD43,2)</f>
        <v>0</v>
      </c>
      <c r="AK42" s="39">
        <f>COUNTIF(resultats_math!AB43:AD43,9)</f>
        <v>0</v>
      </c>
      <c r="AL42" s="39">
        <f>COUNTIF(resultats_math!AB43:AD43,0)</f>
        <v>0</v>
      </c>
      <c r="AM42" s="243" t="str">
        <f t="shared" si="17"/>
        <v/>
      </c>
      <c r="AN42" s="225">
        <f t="shared" si="18"/>
        <v>0</v>
      </c>
      <c r="AO42" s="38" t="str">
        <f t="shared" si="19"/>
        <v/>
      </c>
      <c r="AP42" s="38" t="str">
        <f t="shared" si="20"/>
        <v/>
      </c>
      <c r="AQ42" s="38" t="str">
        <f t="shared" si="21"/>
        <v/>
      </c>
      <c r="AR42" s="38" t="str">
        <f t="shared" si="22"/>
        <v/>
      </c>
    </row>
    <row r="43" spans="1:44" ht="13.5" thickBot="1">
      <c r="A43" s="30"/>
      <c r="B43" s="39">
        <f>COUNTIF(resultats_math!B44:I44,1)</f>
        <v>0</v>
      </c>
      <c r="C43" s="39">
        <f>COUNTIF(resultats_math!B44:I44,2)</f>
        <v>0</v>
      </c>
      <c r="D43" s="39">
        <f>COUNTIF(resultats_math!B44:I44,9)</f>
        <v>0</v>
      </c>
      <c r="E43" s="39">
        <f>COUNTIF(resultats_math!B44:I44,0)</f>
        <v>0</v>
      </c>
      <c r="F43" s="37" t="str">
        <f t="shared" si="0"/>
        <v/>
      </c>
      <c r="G43" s="225">
        <f t="shared" si="2"/>
        <v>0</v>
      </c>
      <c r="H43" s="38" t="str">
        <f t="shared" si="23"/>
        <v/>
      </c>
      <c r="I43" s="38" t="str">
        <f t="shared" si="1"/>
        <v/>
      </c>
      <c r="J43" s="38" t="str">
        <f t="shared" si="3"/>
        <v/>
      </c>
      <c r="K43" s="38" t="str">
        <f t="shared" si="4"/>
        <v/>
      </c>
      <c r="L43" s="38"/>
      <c r="M43" s="39">
        <f>COUNTIF(resultats_math!J44:X44,1)</f>
        <v>0</v>
      </c>
      <c r="N43" s="39">
        <f>COUNTIF(resultats_math!J44:X44,2)</f>
        <v>0</v>
      </c>
      <c r="O43" s="39">
        <f>COUNTIF(resultats_math!J44:X44,9)</f>
        <v>0</v>
      </c>
      <c r="P43" s="39">
        <f>COUNTIF(resultats_math!J44:X44,0)</f>
        <v>0</v>
      </c>
      <c r="Q43" s="37" t="str">
        <f t="shared" si="5"/>
        <v/>
      </c>
      <c r="R43" s="225">
        <f t="shared" si="6"/>
        <v>0</v>
      </c>
      <c r="S43" s="38" t="str">
        <f t="shared" si="7"/>
        <v/>
      </c>
      <c r="T43" s="38" t="str">
        <f t="shared" si="8"/>
        <v/>
      </c>
      <c r="U43" s="38" t="str">
        <f t="shared" si="9"/>
        <v/>
      </c>
      <c r="V43" s="38" t="str">
        <f t="shared" si="10"/>
        <v/>
      </c>
      <c r="W43" s="30"/>
      <c r="X43" s="39">
        <f>COUNTIF(resultats_math!Y44:AA44,1)</f>
        <v>0</v>
      </c>
      <c r="Y43" s="39">
        <f>COUNTIF(resultats_math!Y44:AA44,2)</f>
        <v>0</v>
      </c>
      <c r="Z43" s="39">
        <f>COUNTIF(resultats_math!Y44:AA44,9)</f>
        <v>0</v>
      </c>
      <c r="AA43" s="39">
        <f>COUNTIF(resultats_math!Y44:AA44,0)</f>
        <v>0</v>
      </c>
      <c r="AB43" s="243" t="str">
        <f t="shared" si="11"/>
        <v/>
      </c>
      <c r="AC43" s="225">
        <f t="shared" si="12"/>
        <v>0</v>
      </c>
      <c r="AD43" s="38" t="str">
        <f t="shared" si="13"/>
        <v/>
      </c>
      <c r="AE43" s="38" t="str">
        <f t="shared" si="14"/>
        <v/>
      </c>
      <c r="AF43" s="38" t="str">
        <f t="shared" si="15"/>
        <v/>
      </c>
      <c r="AG43" s="38" t="str">
        <f t="shared" si="16"/>
        <v/>
      </c>
      <c r="AH43" s="30"/>
      <c r="AI43" s="39">
        <f>COUNTIF(resultats_math!AB44:AD44,1)</f>
        <v>0</v>
      </c>
      <c r="AJ43" s="39">
        <f>COUNTIF(resultats_math!AB44:AD44,2)</f>
        <v>0</v>
      </c>
      <c r="AK43" s="39">
        <f>COUNTIF(resultats_math!AB44:AD44,9)</f>
        <v>0</v>
      </c>
      <c r="AL43" s="39">
        <f>COUNTIF(resultats_math!AB44:AD44,0)</f>
        <v>0</v>
      </c>
      <c r="AM43" s="243" t="str">
        <f t="shared" si="17"/>
        <v/>
      </c>
      <c r="AN43" s="225">
        <f t="shared" si="18"/>
        <v>0</v>
      </c>
      <c r="AO43" s="38" t="str">
        <f t="shared" si="19"/>
        <v/>
      </c>
      <c r="AP43" s="38" t="str">
        <f t="shared" si="20"/>
        <v/>
      </c>
      <c r="AQ43" s="38" t="str">
        <f t="shared" si="21"/>
        <v/>
      </c>
      <c r="AR43" s="38" t="str">
        <f t="shared" si="22"/>
        <v/>
      </c>
    </row>
    <row r="44" spans="1:44" ht="13.5" thickBot="1">
      <c r="A44" s="30"/>
      <c r="B44" s="39">
        <f>COUNTIF(resultats_math!B45:I45,1)</f>
        <v>0</v>
      </c>
      <c r="C44" s="39">
        <f>COUNTIF(resultats_math!B45:I45,2)</f>
        <v>0</v>
      </c>
      <c r="D44" s="39">
        <f>COUNTIF(resultats_math!B45:I45,9)</f>
        <v>0</v>
      </c>
      <c r="E44" s="39">
        <f>COUNTIF(resultats_math!B45:I45,0)</f>
        <v>0</v>
      </c>
      <c r="F44" s="37" t="str">
        <f t="shared" si="0"/>
        <v/>
      </c>
      <c r="G44" s="225">
        <f t="shared" si="2"/>
        <v>0</v>
      </c>
      <c r="H44" s="38" t="str">
        <f t="shared" si="23"/>
        <v/>
      </c>
      <c r="I44" s="38" t="str">
        <f t="shared" si="1"/>
        <v/>
      </c>
      <c r="J44" s="38" t="str">
        <f t="shared" si="3"/>
        <v/>
      </c>
      <c r="K44" s="38" t="str">
        <f t="shared" si="4"/>
        <v/>
      </c>
      <c r="L44" s="38"/>
      <c r="M44" s="39">
        <f>COUNTIF(resultats_math!J45:X45,1)</f>
        <v>0</v>
      </c>
      <c r="N44" s="39">
        <f>COUNTIF(resultats_math!J45:X45,2)</f>
        <v>0</v>
      </c>
      <c r="O44" s="39">
        <f>COUNTIF(resultats_math!J45:X45,9)</f>
        <v>0</v>
      </c>
      <c r="P44" s="39">
        <f>COUNTIF(resultats_math!J45:X45,0)</f>
        <v>0</v>
      </c>
      <c r="Q44" s="37" t="str">
        <f t="shared" si="5"/>
        <v/>
      </c>
      <c r="R44" s="225">
        <f t="shared" si="6"/>
        <v>0</v>
      </c>
      <c r="S44" s="38" t="str">
        <f t="shared" si="7"/>
        <v/>
      </c>
      <c r="T44" s="38" t="str">
        <f t="shared" si="8"/>
        <v/>
      </c>
      <c r="U44" s="38" t="str">
        <f t="shared" si="9"/>
        <v/>
      </c>
      <c r="V44" s="38" t="str">
        <f t="shared" si="10"/>
        <v/>
      </c>
      <c r="W44" s="30"/>
      <c r="X44" s="39">
        <f>COUNTIF(resultats_math!Y45:AA45,1)</f>
        <v>0</v>
      </c>
      <c r="Y44" s="39">
        <f>COUNTIF(resultats_math!Y45:AA45,2)</f>
        <v>0</v>
      </c>
      <c r="Z44" s="39">
        <f>COUNTIF(resultats_math!Y45:AA45,9)</f>
        <v>0</v>
      </c>
      <c r="AA44" s="39">
        <f>COUNTIF(resultats_math!Y45:AA45,0)</f>
        <v>0</v>
      </c>
      <c r="AB44" s="243" t="str">
        <f t="shared" si="11"/>
        <v/>
      </c>
      <c r="AC44" s="225">
        <f t="shared" si="12"/>
        <v>0</v>
      </c>
      <c r="AD44" s="38" t="str">
        <f t="shared" si="13"/>
        <v/>
      </c>
      <c r="AE44" s="38" t="str">
        <f t="shared" si="14"/>
        <v/>
      </c>
      <c r="AF44" s="38" t="str">
        <f t="shared" si="15"/>
        <v/>
      </c>
      <c r="AG44" s="38" t="str">
        <f t="shared" si="16"/>
        <v/>
      </c>
      <c r="AH44" s="30"/>
      <c r="AI44" s="39">
        <f>COUNTIF(resultats_math!AB45:AD45,1)</f>
        <v>0</v>
      </c>
      <c r="AJ44" s="39">
        <f>COUNTIF(resultats_math!AB45:AD45,2)</f>
        <v>0</v>
      </c>
      <c r="AK44" s="39">
        <f>COUNTIF(resultats_math!AB45:AD45,9)</f>
        <v>0</v>
      </c>
      <c r="AL44" s="39">
        <f>COUNTIF(resultats_math!AB45:AD45,0)</f>
        <v>0</v>
      </c>
      <c r="AM44" s="243" t="str">
        <f t="shared" si="17"/>
        <v/>
      </c>
      <c r="AN44" s="225">
        <f t="shared" si="18"/>
        <v>0</v>
      </c>
      <c r="AO44" s="38" t="str">
        <f t="shared" si="19"/>
        <v/>
      </c>
      <c r="AP44" s="38" t="str">
        <f t="shared" si="20"/>
        <v/>
      </c>
      <c r="AQ44" s="38" t="str">
        <f t="shared" si="21"/>
        <v/>
      </c>
      <c r="AR44" s="38" t="str">
        <f t="shared" si="22"/>
        <v/>
      </c>
    </row>
    <row r="45" spans="1:44" ht="13.5" thickBot="1">
      <c r="A45" s="30"/>
      <c r="B45" s="39">
        <f>COUNTIF(resultats_math!B46:I46,1)</f>
        <v>0</v>
      </c>
      <c r="C45" s="39">
        <f>COUNTIF(resultats_math!B46:I46,2)</f>
        <v>0</v>
      </c>
      <c r="D45" s="39">
        <f>COUNTIF(resultats_math!B46:I46,9)</f>
        <v>0</v>
      </c>
      <c r="E45" s="39">
        <f>COUNTIF(resultats_math!B46:I46,0)</f>
        <v>0</v>
      </c>
      <c r="F45" s="37" t="str">
        <f t="shared" si="0"/>
        <v/>
      </c>
      <c r="G45" s="225">
        <f t="shared" si="2"/>
        <v>0</v>
      </c>
      <c r="H45" s="38" t="str">
        <f t="shared" si="23"/>
        <v/>
      </c>
      <c r="I45" s="38" t="str">
        <f t="shared" si="1"/>
        <v/>
      </c>
      <c r="J45" s="38" t="str">
        <f t="shared" si="3"/>
        <v/>
      </c>
      <c r="K45" s="38" t="str">
        <f t="shared" si="4"/>
        <v/>
      </c>
      <c r="L45" s="38"/>
      <c r="M45" s="39">
        <f>COUNTIF(resultats_math!J46:X46,1)</f>
        <v>0</v>
      </c>
      <c r="N45" s="39">
        <f>COUNTIF(resultats_math!J46:X46,2)</f>
        <v>0</v>
      </c>
      <c r="O45" s="39">
        <f>COUNTIF(resultats_math!J46:X46,9)</f>
        <v>0</v>
      </c>
      <c r="P45" s="39">
        <f>COUNTIF(resultats_math!J46:X46,0)</f>
        <v>0</v>
      </c>
      <c r="Q45" s="37" t="str">
        <f t="shared" si="5"/>
        <v/>
      </c>
      <c r="R45" s="225">
        <f t="shared" si="6"/>
        <v>0</v>
      </c>
      <c r="S45" s="38" t="str">
        <f t="shared" si="7"/>
        <v/>
      </c>
      <c r="T45" s="38" t="str">
        <f t="shared" si="8"/>
        <v/>
      </c>
      <c r="U45" s="38" t="str">
        <f t="shared" si="9"/>
        <v/>
      </c>
      <c r="V45" s="38" t="str">
        <f t="shared" si="10"/>
        <v/>
      </c>
      <c r="W45" s="30"/>
      <c r="X45" s="39">
        <f>COUNTIF(resultats_math!Y46:AA46,1)</f>
        <v>0</v>
      </c>
      <c r="Y45" s="39">
        <f>COUNTIF(resultats_math!Y46:AA46,2)</f>
        <v>0</v>
      </c>
      <c r="Z45" s="39">
        <f>COUNTIF(resultats_math!Y46:AA46,9)</f>
        <v>0</v>
      </c>
      <c r="AA45" s="39">
        <f>COUNTIF(resultats_math!Y46:AA46,0)</f>
        <v>0</v>
      </c>
      <c r="AB45" s="243" t="str">
        <f t="shared" si="11"/>
        <v/>
      </c>
      <c r="AC45" s="225">
        <f t="shared" si="12"/>
        <v>0</v>
      </c>
      <c r="AD45" s="38" t="str">
        <f t="shared" si="13"/>
        <v/>
      </c>
      <c r="AE45" s="38" t="str">
        <f t="shared" si="14"/>
        <v/>
      </c>
      <c r="AF45" s="38" t="str">
        <f t="shared" si="15"/>
        <v/>
      </c>
      <c r="AG45" s="38" t="str">
        <f t="shared" si="16"/>
        <v/>
      </c>
      <c r="AH45" s="30"/>
      <c r="AI45" s="39">
        <f>COUNTIF(resultats_math!AB46:AD46,1)</f>
        <v>0</v>
      </c>
      <c r="AJ45" s="39">
        <f>COUNTIF(resultats_math!AB46:AD46,2)</f>
        <v>0</v>
      </c>
      <c r="AK45" s="39">
        <f>COUNTIF(resultats_math!AB46:AD46,9)</f>
        <v>0</v>
      </c>
      <c r="AL45" s="39">
        <f>COUNTIF(resultats_math!AB46:AD46,0)</f>
        <v>0</v>
      </c>
      <c r="AM45" s="243" t="str">
        <f t="shared" si="17"/>
        <v/>
      </c>
      <c r="AN45" s="225">
        <f t="shared" si="18"/>
        <v>0</v>
      </c>
      <c r="AO45" s="38" t="str">
        <f t="shared" si="19"/>
        <v/>
      </c>
      <c r="AP45" s="38" t="str">
        <f t="shared" si="20"/>
        <v/>
      </c>
      <c r="AQ45" s="38" t="str">
        <f t="shared" si="21"/>
        <v/>
      </c>
      <c r="AR45" s="38" t="str">
        <f t="shared" si="22"/>
        <v/>
      </c>
    </row>
    <row r="46" spans="1:44" ht="13.5" thickBot="1">
      <c r="A46" s="30"/>
      <c r="B46" s="39">
        <f>COUNTIF(resultats_math!B47:I47,1)</f>
        <v>0</v>
      </c>
      <c r="C46" s="39">
        <f>COUNTIF(resultats_math!B47:I47,2)</f>
        <v>0</v>
      </c>
      <c r="D46" s="39">
        <f>COUNTIF(resultats_math!B47:I47,9)</f>
        <v>0</v>
      </c>
      <c r="E46" s="39">
        <f>COUNTIF(resultats_math!B47:I47,0)</f>
        <v>0</v>
      </c>
      <c r="F46" s="37" t="str">
        <f t="shared" si="0"/>
        <v/>
      </c>
      <c r="G46" s="225">
        <f t="shared" si="2"/>
        <v>0</v>
      </c>
      <c r="H46" s="38" t="str">
        <f t="shared" si="23"/>
        <v/>
      </c>
      <c r="I46" s="38" t="str">
        <f t="shared" si="1"/>
        <v/>
      </c>
      <c r="J46" s="38" t="str">
        <f t="shared" si="3"/>
        <v/>
      </c>
      <c r="K46" s="38" t="str">
        <f t="shared" si="4"/>
        <v/>
      </c>
      <c r="L46" s="38"/>
      <c r="M46" s="39">
        <f>COUNTIF(resultats_math!J47:X47,1)</f>
        <v>0</v>
      </c>
      <c r="N46" s="39">
        <f>COUNTIF(resultats_math!J47:X47,2)</f>
        <v>0</v>
      </c>
      <c r="O46" s="39">
        <f>COUNTIF(resultats_math!J47:X47,9)</f>
        <v>0</v>
      </c>
      <c r="P46" s="39">
        <f>COUNTIF(resultats_math!J47:X47,0)</f>
        <v>0</v>
      </c>
      <c r="Q46" s="37" t="str">
        <f t="shared" si="5"/>
        <v/>
      </c>
      <c r="R46" s="225">
        <f t="shared" si="6"/>
        <v>0</v>
      </c>
      <c r="S46" s="38" t="str">
        <f t="shared" si="7"/>
        <v/>
      </c>
      <c r="T46" s="38" t="str">
        <f t="shared" si="8"/>
        <v/>
      </c>
      <c r="U46" s="38" t="str">
        <f t="shared" si="9"/>
        <v/>
      </c>
      <c r="V46" s="38" t="str">
        <f t="shared" si="10"/>
        <v/>
      </c>
      <c r="W46" s="30"/>
      <c r="X46" s="39">
        <f>COUNTIF(resultats_math!Y47:AA47,1)</f>
        <v>0</v>
      </c>
      <c r="Y46" s="39">
        <f>COUNTIF(resultats_math!Y47:AA47,2)</f>
        <v>0</v>
      </c>
      <c r="Z46" s="39">
        <f>COUNTIF(resultats_math!Y47:AA47,9)</f>
        <v>0</v>
      </c>
      <c r="AA46" s="39">
        <f>COUNTIF(resultats_math!Y47:AA47,0)</f>
        <v>0</v>
      </c>
      <c r="AB46" s="243" t="str">
        <f t="shared" si="11"/>
        <v/>
      </c>
      <c r="AC46" s="225">
        <f t="shared" si="12"/>
        <v>0</v>
      </c>
      <c r="AD46" s="38" t="str">
        <f t="shared" si="13"/>
        <v/>
      </c>
      <c r="AE46" s="38" t="str">
        <f t="shared" si="14"/>
        <v/>
      </c>
      <c r="AF46" s="38" t="str">
        <f t="shared" si="15"/>
        <v/>
      </c>
      <c r="AG46" s="38" t="str">
        <f t="shared" si="16"/>
        <v/>
      </c>
      <c r="AH46" s="30"/>
      <c r="AI46" s="39">
        <f>COUNTIF(resultats_math!AB47:AD47,1)</f>
        <v>0</v>
      </c>
      <c r="AJ46" s="39">
        <f>COUNTIF(resultats_math!AB47:AD47,2)</f>
        <v>0</v>
      </c>
      <c r="AK46" s="39">
        <f>COUNTIF(resultats_math!AB47:AD47,9)</f>
        <v>0</v>
      </c>
      <c r="AL46" s="39">
        <f>COUNTIF(resultats_math!AB47:AD47,0)</f>
        <v>0</v>
      </c>
      <c r="AM46" s="243" t="str">
        <f t="shared" si="17"/>
        <v/>
      </c>
      <c r="AN46" s="225">
        <f t="shared" si="18"/>
        <v>0</v>
      </c>
      <c r="AO46" s="38" t="str">
        <f t="shared" si="19"/>
        <v/>
      </c>
      <c r="AP46" s="38" t="str">
        <f t="shared" si="20"/>
        <v/>
      </c>
      <c r="AQ46" s="38" t="str">
        <f t="shared" si="21"/>
        <v/>
      </c>
      <c r="AR46" s="38" t="str">
        <f t="shared" si="22"/>
        <v/>
      </c>
    </row>
    <row r="47" spans="1:44" ht="13.5" thickBot="1">
      <c r="A47" s="30"/>
      <c r="B47" s="39">
        <f>COUNTIF(resultats_math!B48:I48,1)</f>
        <v>0</v>
      </c>
      <c r="C47" s="39">
        <f>COUNTIF(resultats_math!B48:I48,2)</f>
        <v>0</v>
      </c>
      <c r="D47" s="39">
        <f>COUNTIF(resultats_math!B48:I48,9)</f>
        <v>0</v>
      </c>
      <c r="E47" s="39">
        <f>COUNTIF(resultats_math!B48:I48,0)</f>
        <v>0</v>
      </c>
      <c r="F47" s="37" t="str">
        <f t="shared" si="0"/>
        <v/>
      </c>
      <c r="G47" s="225">
        <f t="shared" si="2"/>
        <v>0</v>
      </c>
      <c r="H47" s="38" t="str">
        <f t="shared" si="23"/>
        <v/>
      </c>
      <c r="I47" s="38" t="str">
        <f t="shared" si="1"/>
        <v/>
      </c>
      <c r="J47" s="38" t="str">
        <f t="shared" si="3"/>
        <v/>
      </c>
      <c r="K47" s="38" t="str">
        <f t="shared" si="4"/>
        <v/>
      </c>
      <c r="L47" s="38"/>
      <c r="M47" s="39">
        <f>COUNTIF(resultats_math!J48:X48,1)</f>
        <v>0</v>
      </c>
      <c r="N47" s="39">
        <f>COUNTIF(resultats_math!J48:X48,2)</f>
        <v>0</v>
      </c>
      <c r="O47" s="39">
        <f>COUNTIF(resultats_math!J48:X48,9)</f>
        <v>0</v>
      </c>
      <c r="P47" s="39">
        <f>COUNTIF(resultats_math!J48:X48,0)</f>
        <v>0</v>
      </c>
      <c r="Q47" s="37" t="str">
        <f t="shared" si="5"/>
        <v/>
      </c>
      <c r="R47" s="225">
        <f t="shared" si="6"/>
        <v>0</v>
      </c>
      <c r="S47" s="38" t="str">
        <f t="shared" si="7"/>
        <v/>
      </c>
      <c r="T47" s="38" t="str">
        <f t="shared" si="8"/>
        <v/>
      </c>
      <c r="U47" s="38" t="str">
        <f t="shared" si="9"/>
        <v/>
      </c>
      <c r="V47" s="38" t="str">
        <f t="shared" si="10"/>
        <v/>
      </c>
      <c r="W47" s="30"/>
      <c r="X47" s="39">
        <f>COUNTIF(resultats_math!Y48:AA48,1)</f>
        <v>0</v>
      </c>
      <c r="Y47" s="39">
        <f>COUNTIF(resultats_math!Y48:AA48,2)</f>
        <v>0</v>
      </c>
      <c r="Z47" s="39">
        <f>COUNTIF(resultats_math!Y48:AA48,9)</f>
        <v>0</v>
      </c>
      <c r="AA47" s="39">
        <f>COUNTIF(resultats_math!Y48:AA48,0)</f>
        <v>0</v>
      </c>
      <c r="AB47" s="243" t="str">
        <f t="shared" si="11"/>
        <v/>
      </c>
      <c r="AC47" s="225">
        <f t="shared" si="12"/>
        <v>0</v>
      </c>
      <c r="AD47" s="38" t="str">
        <f t="shared" si="13"/>
        <v/>
      </c>
      <c r="AE47" s="38" t="str">
        <f t="shared" si="14"/>
        <v/>
      </c>
      <c r="AF47" s="38" t="str">
        <f t="shared" si="15"/>
        <v/>
      </c>
      <c r="AG47" s="38" t="str">
        <f t="shared" si="16"/>
        <v/>
      </c>
      <c r="AH47" s="30"/>
      <c r="AI47" s="39">
        <f>COUNTIF(resultats_math!AB48:AD48,1)</f>
        <v>0</v>
      </c>
      <c r="AJ47" s="39">
        <f>COUNTIF(resultats_math!AB48:AD48,2)</f>
        <v>0</v>
      </c>
      <c r="AK47" s="39">
        <f>COUNTIF(resultats_math!AB48:AD48,9)</f>
        <v>0</v>
      </c>
      <c r="AL47" s="39">
        <f>COUNTIF(resultats_math!AB48:AD48,0)</f>
        <v>0</v>
      </c>
      <c r="AM47" s="243" t="str">
        <f t="shared" si="17"/>
        <v/>
      </c>
      <c r="AN47" s="225">
        <f t="shared" si="18"/>
        <v>0</v>
      </c>
      <c r="AO47" s="38" t="str">
        <f t="shared" si="19"/>
        <v/>
      </c>
      <c r="AP47" s="38" t="str">
        <f t="shared" si="20"/>
        <v/>
      </c>
      <c r="AQ47" s="38" t="str">
        <f t="shared" si="21"/>
        <v/>
      </c>
      <c r="AR47" s="38" t="str">
        <f t="shared" si="22"/>
        <v/>
      </c>
    </row>
    <row r="48" spans="1:44" ht="13.5" thickBot="1">
      <c r="A48" s="30"/>
      <c r="B48" s="39">
        <f>COUNTIF(resultats_math!B49:I49,1)</f>
        <v>0</v>
      </c>
      <c r="C48" s="39">
        <f>COUNTIF(resultats_math!B49:I49,2)</f>
        <v>0</v>
      </c>
      <c r="D48" s="39">
        <f>COUNTIF(resultats_math!B49:I49,9)</f>
        <v>0</v>
      </c>
      <c r="E48" s="39">
        <f>COUNTIF(resultats_math!B49:I49,0)</f>
        <v>0</v>
      </c>
      <c r="F48" s="37" t="str">
        <f t="shared" si="0"/>
        <v/>
      </c>
      <c r="G48" s="225">
        <f t="shared" si="2"/>
        <v>0</v>
      </c>
      <c r="H48" s="38" t="str">
        <f t="shared" si="23"/>
        <v/>
      </c>
      <c r="I48" s="38" t="str">
        <f t="shared" si="1"/>
        <v/>
      </c>
      <c r="J48" s="38" t="str">
        <f t="shared" si="3"/>
        <v/>
      </c>
      <c r="K48" s="38" t="str">
        <f t="shared" si="4"/>
        <v/>
      </c>
      <c r="L48" s="38"/>
      <c r="M48" s="39">
        <f>COUNTIF(resultats_math!J49:X49,1)</f>
        <v>0</v>
      </c>
      <c r="N48" s="39">
        <f>COUNTIF(resultats_math!J49:X49,2)</f>
        <v>0</v>
      </c>
      <c r="O48" s="39">
        <f>COUNTIF(resultats_math!J49:X49,9)</f>
        <v>0</v>
      </c>
      <c r="P48" s="39">
        <f>COUNTIF(resultats_math!J49:X49,0)</f>
        <v>0</v>
      </c>
      <c r="Q48" s="37" t="str">
        <f t="shared" si="5"/>
        <v/>
      </c>
      <c r="R48" s="225">
        <f t="shared" si="6"/>
        <v>0</v>
      </c>
      <c r="S48" s="38" t="str">
        <f t="shared" si="7"/>
        <v/>
      </c>
      <c r="T48" s="38" t="str">
        <f t="shared" si="8"/>
        <v/>
      </c>
      <c r="U48" s="38" t="str">
        <f t="shared" si="9"/>
        <v/>
      </c>
      <c r="V48" s="38" t="str">
        <f t="shared" si="10"/>
        <v/>
      </c>
      <c r="W48" s="30"/>
      <c r="X48" s="39">
        <f>COUNTIF(resultats_math!Y49:AA49,1)</f>
        <v>0</v>
      </c>
      <c r="Y48" s="39">
        <f>COUNTIF(resultats_math!Y49:AA49,2)</f>
        <v>0</v>
      </c>
      <c r="Z48" s="39">
        <f>COUNTIF(resultats_math!Y49:AA49,9)</f>
        <v>0</v>
      </c>
      <c r="AA48" s="39">
        <f>COUNTIF(resultats_math!Y49:AA49,0)</f>
        <v>0</v>
      </c>
      <c r="AB48" s="243" t="str">
        <f t="shared" si="11"/>
        <v/>
      </c>
      <c r="AC48" s="225">
        <f t="shared" si="12"/>
        <v>0</v>
      </c>
      <c r="AD48" s="38" t="str">
        <f t="shared" si="13"/>
        <v/>
      </c>
      <c r="AE48" s="38" t="str">
        <f t="shared" si="14"/>
        <v/>
      </c>
      <c r="AF48" s="38" t="str">
        <f t="shared" si="15"/>
        <v/>
      </c>
      <c r="AG48" s="38" t="str">
        <f t="shared" si="16"/>
        <v/>
      </c>
      <c r="AH48" s="30"/>
      <c r="AI48" s="39">
        <f>COUNTIF(resultats_math!AB49:AD49,1)</f>
        <v>0</v>
      </c>
      <c r="AJ48" s="39">
        <f>COUNTIF(resultats_math!AB49:AD49,2)</f>
        <v>0</v>
      </c>
      <c r="AK48" s="39">
        <f>COUNTIF(resultats_math!AB49:AD49,9)</f>
        <v>0</v>
      </c>
      <c r="AL48" s="39">
        <f>COUNTIF(resultats_math!AB49:AD49,0)</f>
        <v>0</v>
      </c>
      <c r="AM48" s="243" t="str">
        <f t="shared" si="17"/>
        <v/>
      </c>
      <c r="AN48" s="225">
        <f t="shared" si="18"/>
        <v>0</v>
      </c>
      <c r="AO48" s="38" t="str">
        <f t="shared" si="19"/>
        <v/>
      </c>
      <c r="AP48" s="38" t="str">
        <f t="shared" si="20"/>
        <v/>
      </c>
      <c r="AQ48" s="38" t="str">
        <f t="shared" si="21"/>
        <v/>
      </c>
      <c r="AR48" s="38" t="str">
        <f t="shared" si="22"/>
        <v/>
      </c>
    </row>
    <row r="49" spans="1:44" ht="13.5" thickBot="1">
      <c r="A49" s="30"/>
      <c r="B49" s="39">
        <f>COUNTIF(resultats_math!B50:I50,1)</f>
        <v>0</v>
      </c>
      <c r="C49" s="39">
        <f>COUNTIF(resultats_math!B50:I50,2)</f>
        <v>0</v>
      </c>
      <c r="D49" s="39">
        <f>COUNTIF(resultats_math!B50:I50,9)</f>
        <v>0</v>
      </c>
      <c r="E49" s="39">
        <f>COUNTIF(resultats_math!B50:I50,0)</f>
        <v>0</v>
      </c>
      <c r="F49" s="37" t="str">
        <f t="shared" si="0"/>
        <v/>
      </c>
      <c r="G49" s="225">
        <f t="shared" si="2"/>
        <v>0</v>
      </c>
      <c r="H49" s="38" t="str">
        <f t="shared" si="23"/>
        <v/>
      </c>
      <c r="I49" s="38" t="str">
        <f t="shared" si="1"/>
        <v/>
      </c>
      <c r="J49" s="38" t="str">
        <f t="shared" si="3"/>
        <v/>
      </c>
      <c r="K49" s="38" t="str">
        <f t="shared" si="4"/>
        <v/>
      </c>
      <c r="L49" s="38"/>
      <c r="M49" s="39">
        <f>COUNTIF(resultats_math!J50:X50,1)</f>
        <v>0</v>
      </c>
      <c r="N49" s="39">
        <f>COUNTIF(resultats_math!J50:X50,2)</f>
        <v>0</v>
      </c>
      <c r="O49" s="39">
        <f>COUNTIF(resultats_math!J50:X50,9)</f>
        <v>0</v>
      </c>
      <c r="P49" s="39">
        <f>COUNTIF(resultats_math!J50:X50,0)</f>
        <v>0</v>
      </c>
      <c r="Q49" s="37" t="str">
        <f t="shared" si="5"/>
        <v/>
      </c>
      <c r="R49" s="225">
        <f t="shared" si="6"/>
        <v>0</v>
      </c>
      <c r="S49" s="38" t="str">
        <f t="shared" si="7"/>
        <v/>
      </c>
      <c r="T49" s="38" t="str">
        <f t="shared" si="8"/>
        <v/>
      </c>
      <c r="U49" s="38" t="str">
        <f t="shared" si="9"/>
        <v/>
      </c>
      <c r="V49" s="38" t="str">
        <f t="shared" si="10"/>
        <v/>
      </c>
      <c r="W49" s="30"/>
      <c r="X49" s="39">
        <f>COUNTIF(resultats_math!Y50:AA50,1)</f>
        <v>0</v>
      </c>
      <c r="Y49" s="39">
        <f>COUNTIF(resultats_math!Y50:AA50,2)</f>
        <v>0</v>
      </c>
      <c r="Z49" s="39">
        <f>COUNTIF(resultats_math!Y50:AA50,9)</f>
        <v>0</v>
      </c>
      <c r="AA49" s="39">
        <f>COUNTIF(resultats_math!Y50:AA50,0)</f>
        <v>0</v>
      </c>
      <c r="AB49" s="243" t="str">
        <f t="shared" si="11"/>
        <v/>
      </c>
      <c r="AC49" s="225">
        <f t="shared" si="12"/>
        <v>0</v>
      </c>
      <c r="AD49" s="38" t="str">
        <f t="shared" si="13"/>
        <v/>
      </c>
      <c r="AE49" s="38" t="str">
        <f t="shared" si="14"/>
        <v/>
      </c>
      <c r="AF49" s="38" t="str">
        <f t="shared" si="15"/>
        <v/>
      </c>
      <c r="AG49" s="38" t="str">
        <f t="shared" si="16"/>
        <v/>
      </c>
      <c r="AH49" s="30"/>
      <c r="AI49" s="39">
        <f>COUNTIF(resultats_math!AB50:AD50,1)</f>
        <v>0</v>
      </c>
      <c r="AJ49" s="39">
        <f>COUNTIF(resultats_math!AB50:AD50,2)</f>
        <v>0</v>
      </c>
      <c r="AK49" s="39">
        <f>COUNTIF(resultats_math!AB50:AD50,9)</f>
        <v>0</v>
      </c>
      <c r="AL49" s="39">
        <f>COUNTIF(resultats_math!AB50:AD50,0)</f>
        <v>0</v>
      </c>
      <c r="AM49" s="243" t="str">
        <f t="shared" si="17"/>
        <v/>
      </c>
      <c r="AN49" s="225">
        <f t="shared" si="18"/>
        <v>0</v>
      </c>
      <c r="AO49" s="38" t="str">
        <f t="shared" si="19"/>
        <v/>
      </c>
      <c r="AP49" s="38" t="str">
        <f t="shared" si="20"/>
        <v/>
      </c>
      <c r="AQ49" s="38" t="str">
        <f t="shared" si="21"/>
        <v/>
      </c>
      <c r="AR49" s="38" t="str">
        <f t="shared" si="22"/>
        <v/>
      </c>
    </row>
    <row r="50" spans="1:44" ht="13.5" thickBot="1">
      <c r="A50" s="30"/>
      <c r="B50" s="39">
        <f>COUNTIF(resultats_math!B51:I51,1)</f>
        <v>0</v>
      </c>
      <c r="C50" s="39">
        <f>COUNTIF(resultats_math!B51:I51,2)</f>
        <v>0</v>
      </c>
      <c r="D50" s="39">
        <f>COUNTIF(resultats_math!B51:I51,9)</f>
        <v>0</v>
      </c>
      <c r="E50" s="39">
        <f>COUNTIF(resultats_math!B51:I51,0)</f>
        <v>0</v>
      </c>
      <c r="F50" s="37" t="str">
        <f t="shared" si="0"/>
        <v/>
      </c>
      <c r="G50" s="225">
        <f t="shared" si="2"/>
        <v>0</v>
      </c>
      <c r="H50" s="38" t="str">
        <f t="shared" si="23"/>
        <v/>
      </c>
      <c r="I50" s="38" t="str">
        <f t="shared" si="1"/>
        <v/>
      </c>
      <c r="J50" s="38" t="str">
        <f t="shared" si="3"/>
        <v/>
      </c>
      <c r="K50" s="38" t="str">
        <f t="shared" si="4"/>
        <v/>
      </c>
      <c r="L50" s="38"/>
      <c r="M50" s="39">
        <f>COUNTIF(resultats_math!J51:X51,1)</f>
        <v>0</v>
      </c>
      <c r="N50" s="39">
        <f>COUNTIF(resultats_math!J51:X51,2)</f>
        <v>0</v>
      </c>
      <c r="O50" s="39">
        <f>COUNTIF(resultats_math!J51:X51,9)</f>
        <v>0</v>
      </c>
      <c r="P50" s="39">
        <f>COUNTIF(resultats_math!J51:X51,0)</f>
        <v>0</v>
      </c>
      <c r="Q50" s="37" t="str">
        <f t="shared" si="5"/>
        <v/>
      </c>
      <c r="R50" s="225">
        <f t="shared" si="6"/>
        <v>0</v>
      </c>
      <c r="S50" s="38" t="str">
        <f t="shared" si="7"/>
        <v/>
      </c>
      <c r="T50" s="38" t="str">
        <f t="shared" si="8"/>
        <v/>
      </c>
      <c r="U50" s="38" t="str">
        <f t="shared" si="9"/>
        <v/>
      </c>
      <c r="V50" s="38" t="str">
        <f t="shared" si="10"/>
        <v/>
      </c>
      <c r="W50" s="30"/>
      <c r="X50" s="39">
        <f>COUNTIF(resultats_math!Y51:AA51,1)</f>
        <v>0</v>
      </c>
      <c r="Y50" s="39">
        <f>COUNTIF(resultats_math!Y51:AA51,2)</f>
        <v>0</v>
      </c>
      <c r="Z50" s="39">
        <f>COUNTIF(resultats_math!Y51:AA51,9)</f>
        <v>0</v>
      </c>
      <c r="AA50" s="39">
        <f>COUNTIF(resultats_math!Y51:AA51,0)</f>
        <v>0</v>
      </c>
      <c r="AB50" s="243" t="str">
        <f t="shared" si="11"/>
        <v/>
      </c>
      <c r="AC50" s="225">
        <f t="shared" si="12"/>
        <v>0</v>
      </c>
      <c r="AD50" s="38" t="str">
        <f t="shared" si="13"/>
        <v/>
      </c>
      <c r="AE50" s="38" t="str">
        <f t="shared" si="14"/>
        <v/>
      </c>
      <c r="AF50" s="38" t="str">
        <f t="shared" si="15"/>
        <v/>
      </c>
      <c r="AG50" s="38" t="str">
        <f t="shared" si="16"/>
        <v/>
      </c>
      <c r="AH50" s="30"/>
      <c r="AI50" s="39">
        <f>COUNTIF(resultats_math!AB51:AD51,1)</f>
        <v>0</v>
      </c>
      <c r="AJ50" s="39">
        <f>COUNTIF(resultats_math!AB51:AD51,2)</f>
        <v>0</v>
      </c>
      <c r="AK50" s="39">
        <f>COUNTIF(resultats_math!AB51:AD51,9)</f>
        <v>0</v>
      </c>
      <c r="AL50" s="39">
        <f>COUNTIF(resultats_math!AB51:AD51,0)</f>
        <v>0</v>
      </c>
      <c r="AM50" s="243" t="str">
        <f t="shared" si="17"/>
        <v/>
      </c>
      <c r="AN50" s="225">
        <f t="shared" si="18"/>
        <v>0</v>
      </c>
      <c r="AO50" s="38" t="str">
        <f t="shared" si="19"/>
        <v/>
      </c>
      <c r="AP50" s="38" t="str">
        <f t="shared" si="20"/>
        <v/>
      </c>
      <c r="AQ50" s="38" t="str">
        <f t="shared" si="21"/>
        <v/>
      </c>
      <c r="AR50" s="38" t="str">
        <f t="shared" si="22"/>
        <v/>
      </c>
    </row>
    <row r="51" spans="1:44" ht="13.5" thickBot="1">
      <c r="A51" s="30"/>
      <c r="B51" s="39">
        <f>COUNTIF(resultats_math!B52:I52,1)</f>
        <v>0</v>
      </c>
      <c r="C51" s="39">
        <f>COUNTIF(resultats_math!B52:I52,2)</f>
        <v>0</v>
      </c>
      <c r="D51" s="39">
        <f>COUNTIF(resultats_math!B52:I52,9)</f>
        <v>0</v>
      </c>
      <c r="E51" s="39">
        <f>COUNTIF(resultats_math!B52:I52,0)</f>
        <v>0</v>
      </c>
      <c r="F51" s="37" t="str">
        <f t="shared" si="0"/>
        <v/>
      </c>
      <c r="G51" s="225">
        <f t="shared" si="2"/>
        <v>0</v>
      </c>
      <c r="H51" s="38" t="str">
        <f t="shared" si="23"/>
        <v/>
      </c>
      <c r="I51" s="38" t="str">
        <f t="shared" si="1"/>
        <v/>
      </c>
      <c r="J51" s="38" t="str">
        <f t="shared" si="3"/>
        <v/>
      </c>
      <c r="K51" s="38" t="str">
        <f t="shared" si="4"/>
        <v/>
      </c>
      <c r="L51" s="38"/>
      <c r="M51" s="39">
        <f>COUNTIF(resultats_math!J52:X52,1)</f>
        <v>0</v>
      </c>
      <c r="N51" s="39">
        <f>COUNTIF(resultats_math!J52:X52,2)</f>
        <v>0</v>
      </c>
      <c r="O51" s="39">
        <f>COUNTIF(resultats_math!J52:X52,9)</f>
        <v>0</v>
      </c>
      <c r="P51" s="39">
        <f>COUNTIF(resultats_math!J52:X52,0)</f>
        <v>0</v>
      </c>
      <c r="Q51" s="37" t="str">
        <f t="shared" si="5"/>
        <v/>
      </c>
      <c r="R51" s="225">
        <f t="shared" si="6"/>
        <v>0</v>
      </c>
      <c r="S51" s="38" t="str">
        <f t="shared" si="7"/>
        <v/>
      </c>
      <c r="T51" s="38" t="str">
        <f t="shared" si="8"/>
        <v/>
      </c>
      <c r="U51" s="38" t="str">
        <f t="shared" si="9"/>
        <v/>
      </c>
      <c r="V51" s="38" t="str">
        <f t="shared" si="10"/>
        <v/>
      </c>
      <c r="W51" s="30"/>
      <c r="X51" s="39">
        <f>COUNTIF(resultats_math!Y52:AA52,1)</f>
        <v>0</v>
      </c>
      <c r="Y51" s="39">
        <f>COUNTIF(resultats_math!Y52:AA52,2)</f>
        <v>0</v>
      </c>
      <c r="Z51" s="39">
        <f>COUNTIF(resultats_math!Y52:AA52,9)</f>
        <v>0</v>
      </c>
      <c r="AA51" s="39">
        <f>COUNTIF(resultats_math!Y52:AA52,0)</f>
        <v>0</v>
      </c>
      <c r="AB51" s="243" t="str">
        <f t="shared" si="11"/>
        <v/>
      </c>
      <c r="AC51" s="225">
        <f t="shared" si="12"/>
        <v>0</v>
      </c>
      <c r="AD51" s="38" t="str">
        <f t="shared" si="13"/>
        <v/>
      </c>
      <c r="AE51" s="38" t="str">
        <f t="shared" si="14"/>
        <v/>
      </c>
      <c r="AF51" s="38" t="str">
        <f t="shared" si="15"/>
        <v/>
      </c>
      <c r="AG51" s="38" t="str">
        <f t="shared" si="16"/>
        <v/>
      </c>
      <c r="AH51" s="30"/>
      <c r="AI51" s="39">
        <f>COUNTIF(resultats_math!AB52:AD52,1)</f>
        <v>0</v>
      </c>
      <c r="AJ51" s="39">
        <f>COUNTIF(resultats_math!AB52:AD52,2)</f>
        <v>0</v>
      </c>
      <c r="AK51" s="39">
        <f>COUNTIF(resultats_math!AB52:AD52,9)</f>
        <v>0</v>
      </c>
      <c r="AL51" s="39">
        <f>COUNTIF(resultats_math!AB52:AD52,0)</f>
        <v>0</v>
      </c>
      <c r="AM51" s="243" t="str">
        <f t="shared" si="17"/>
        <v/>
      </c>
      <c r="AN51" s="225">
        <f t="shared" si="18"/>
        <v>0</v>
      </c>
      <c r="AO51" s="38" t="str">
        <f t="shared" si="19"/>
        <v/>
      </c>
      <c r="AP51" s="38" t="str">
        <f t="shared" si="20"/>
        <v/>
      </c>
      <c r="AQ51" s="38" t="str">
        <f t="shared" si="21"/>
        <v/>
      </c>
      <c r="AR51" s="38" t="str">
        <f t="shared" si="22"/>
        <v/>
      </c>
    </row>
    <row r="52" spans="1:44" ht="13.5" thickBot="1">
      <c r="A52" s="30"/>
      <c r="B52" s="39">
        <f>COUNTIF(resultats_math!B53:I53,1)</f>
        <v>0</v>
      </c>
      <c r="C52" s="39">
        <f>COUNTIF(resultats_math!B53:I53,2)</f>
        <v>0</v>
      </c>
      <c r="D52" s="39">
        <f>COUNTIF(resultats_math!B53:I53,9)</f>
        <v>0</v>
      </c>
      <c r="E52" s="39">
        <f>COUNTIF(resultats_math!B53:I53,0)</f>
        <v>0</v>
      </c>
      <c r="F52" s="37" t="str">
        <f t="shared" si="0"/>
        <v/>
      </c>
      <c r="G52" s="225">
        <f t="shared" si="2"/>
        <v>0</v>
      </c>
      <c r="H52" s="38" t="str">
        <f t="shared" si="23"/>
        <v/>
      </c>
      <c r="I52" s="38" t="str">
        <f t="shared" si="1"/>
        <v/>
      </c>
      <c r="J52" s="38" t="str">
        <f t="shared" si="3"/>
        <v/>
      </c>
      <c r="K52" s="38" t="str">
        <f t="shared" si="4"/>
        <v/>
      </c>
      <c r="L52" s="38"/>
      <c r="M52" s="39">
        <f>COUNTIF(resultats_math!J53:X53,1)</f>
        <v>0</v>
      </c>
      <c r="N52" s="39">
        <f>COUNTIF(resultats_math!J53:X53,2)</f>
        <v>0</v>
      </c>
      <c r="O52" s="39">
        <f>COUNTIF(resultats_math!J53:X53,9)</f>
        <v>0</v>
      </c>
      <c r="P52" s="39">
        <f>COUNTIF(resultats_math!J53:X53,0)</f>
        <v>0</v>
      </c>
      <c r="Q52" s="37" t="str">
        <f t="shared" si="5"/>
        <v/>
      </c>
      <c r="R52" s="225">
        <f t="shared" si="6"/>
        <v>0</v>
      </c>
      <c r="S52" s="38" t="str">
        <f t="shared" si="7"/>
        <v/>
      </c>
      <c r="T52" s="38" t="str">
        <f t="shared" si="8"/>
        <v/>
      </c>
      <c r="U52" s="38" t="str">
        <f t="shared" si="9"/>
        <v/>
      </c>
      <c r="V52" s="38" t="str">
        <f t="shared" si="10"/>
        <v/>
      </c>
      <c r="W52" s="30"/>
      <c r="X52" s="39">
        <f>COUNTIF(resultats_math!Y53:AA53,1)</f>
        <v>0</v>
      </c>
      <c r="Y52" s="39">
        <f>COUNTIF(resultats_math!Y53:AA53,2)</f>
        <v>0</v>
      </c>
      <c r="Z52" s="39">
        <f>COUNTIF(resultats_math!Y53:AA53,9)</f>
        <v>0</v>
      </c>
      <c r="AA52" s="39">
        <f>COUNTIF(resultats_math!Y53:AA53,0)</f>
        <v>0</v>
      </c>
      <c r="AB52" s="243" t="str">
        <f t="shared" si="11"/>
        <v/>
      </c>
      <c r="AC52" s="225">
        <f t="shared" si="12"/>
        <v>0</v>
      </c>
      <c r="AD52" s="38" t="str">
        <f t="shared" si="13"/>
        <v/>
      </c>
      <c r="AE52" s="38" t="str">
        <f t="shared" si="14"/>
        <v/>
      </c>
      <c r="AF52" s="38" t="str">
        <f t="shared" si="15"/>
        <v/>
      </c>
      <c r="AG52" s="38" t="str">
        <f t="shared" si="16"/>
        <v/>
      </c>
      <c r="AH52" s="30"/>
      <c r="AI52" s="39">
        <f>COUNTIF(resultats_math!AB53:AD53,1)</f>
        <v>0</v>
      </c>
      <c r="AJ52" s="39">
        <f>COUNTIF(resultats_math!AB53:AD53,2)</f>
        <v>0</v>
      </c>
      <c r="AK52" s="39">
        <f>COUNTIF(resultats_math!AB53:AD53,9)</f>
        <v>0</v>
      </c>
      <c r="AL52" s="39">
        <f>COUNTIF(resultats_math!AB53:AD53,0)</f>
        <v>0</v>
      </c>
      <c r="AM52" s="243" t="str">
        <f t="shared" si="17"/>
        <v/>
      </c>
      <c r="AN52" s="225">
        <f t="shared" si="18"/>
        <v>0</v>
      </c>
      <c r="AO52" s="38" t="str">
        <f t="shared" si="19"/>
        <v/>
      </c>
      <c r="AP52" s="38" t="str">
        <f t="shared" si="20"/>
        <v/>
      </c>
      <c r="AQ52" s="38" t="str">
        <f t="shared" si="21"/>
        <v/>
      </c>
      <c r="AR52" s="38" t="str">
        <f t="shared" si="22"/>
        <v/>
      </c>
    </row>
    <row r="53" spans="1:44" ht="13.5" thickBot="1">
      <c r="A53" s="30"/>
      <c r="B53" s="39">
        <f>COUNTIF(resultats_math!B54:I54,1)</f>
        <v>0</v>
      </c>
      <c r="C53" s="39">
        <f>COUNTIF(resultats_math!B54:I54,2)</f>
        <v>0</v>
      </c>
      <c r="D53" s="39">
        <f>COUNTIF(resultats_math!B54:I54,9)</f>
        <v>0</v>
      </c>
      <c r="E53" s="39">
        <f>COUNTIF(resultats_math!B54:I54,0)</f>
        <v>0</v>
      </c>
      <c r="F53" s="37" t="str">
        <f t="shared" si="0"/>
        <v/>
      </c>
      <c r="G53" s="225">
        <f t="shared" si="2"/>
        <v>0</v>
      </c>
      <c r="H53" s="38" t="str">
        <f t="shared" si="23"/>
        <v/>
      </c>
      <c r="I53" s="38" t="str">
        <f t="shared" si="1"/>
        <v/>
      </c>
      <c r="J53" s="38" t="str">
        <f t="shared" si="3"/>
        <v/>
      </c>
      <c r="K53" s="38" t="str">
        <f t="shared" si="4"/>
        <v/>
      </c>
      <c r="L53" s="38"/>
      <c r="M53" s="39">
        <f>COUNTIF(resultats_math!J54:X54,1)</f>
        <v>0</v>
      </c>
      <c r="N53" s="39">
        <f>COUNTIF(resultats_math!J54:X54,2)</f>
        <v>0</v>
      </c>
      <c r="O53" s="39">
        <f>COUNTIF(resultats_math!J54:X54,9)</f>
        <v>0</v>
      </c>
      <c r="P53" s="39">
        <f>COUNTIF(resultats_math!J54:X54,0)</f>
        <v>0</v>
      </c>
      <c r="Q53" s="37" t="str">
        <f t="shared" si="5"/>
        <v/>
      </c>
      <c r="R53" s="225">
        <f t="shared" si="6"/>
        <v>0</v>
      </c>
      <c r="S53" s="38" t="str">
        <f t="shared" si="7"/>
        <v/>
      </c>
      <c r="T53" s="38" t="str">
        <f t="shared" si="8"/>
        <v/>
      </c>
      <c r="U53" s="38" t="str">
        <f t="shared" si="9"/>
        <v/>
      </c>
      <c r="V53" s="38" t="str">
        <f t="shared" si="10"/>
        <v/>
      </c>
      <c r="W53" s="30"/>
      <c r="X53" s="39">
        <f>COUNTIF(resultats_math!Y54:AA54,1)</f>
        <v>0</v>
      </c>
      <c r="Y53" s="39">
        <f>COUNTIF(resultats_math!Y54:AA54,2)</f>
        <v>0</v>
      </c>
      <c r="Z53" s="39">
        <f>COUNTIF(resultats_math!Y54:AA54,9)</f>
        <v>0</v>
      </c>
      <c r="AA53" s="39">
        <f>COUNTIF(resultats_math!Y54:AA54,0)</f>
        <v>0</v>
      </c>
      <c r="AB53" s="243" t="str">
        <f t="shared" si="11"/>
        <v/>
      </c>
      <c r="AC53" s="225">
        <f t="shared" si="12"/>
        <v>0</v>
      </c>
      <c r="AD53" s="38" t="str">
        <f t="shared" si="13"/>
        <v/>
      </c>
      <c r="AE53" s="38" t="str">
        <f t="shared" si="14"/>
        <v/>
      </c>
      <c r="AF53" s="38" t="str">
        <f t="shared" si="15"/>
        <v/>
      </c>
      <c r="AG53" s="38" t="str">
        <f t="shared" si="16"/>
        <v/>
      </c>
      <c r="AH53" s="30"/>
      <c r="AI53" s="39">
        <f>COUNTIF(resultats_math!AB54:AD54,1)</f>
        <v>0</v>
      </c>
      <c r="AJ53" s="39">
        <f>COUNTIF(resultats_math!AB54:AD54,2)</f>
        <v>0</v>
      </c>
      <c r="AK53" s="39">
        <f>COUNTIF(resultats_math!AB54:AD54,9)</f>
        <v>0</v>
      </c>
      <c r="AL53" s="39">
        <f>COUNTIF(resultats_math!AB54:AD54,0)</f>
        <v>0</v>
      </c>
      <c r="AM53" s="243" t="str">
        <f t="shared" si="17"/>
        <v/>
      </c>
      <c r="AN53" s="225">
        <f t="shared" si="18"/>
        <v>0</v>
      </c>
      <c r="AO53" s="38" t="str">
        <f t="shared" si="19"/>
        <v/>
      </c>
      <c r="AP53" s="38" t="str">
        <f t="shared" si="20"/>
        <v/>
      </c>
      <c r="AQ53" s="38" t="str">
        <f t="shared" si="21"/>
        <v/>
      </c>
      <c r="AR53" s="38" t="str">
        <f t="shared" si="22"/>
        <v/>
      </c>
    </row>
    <row r="54" spans="1:44" ht="13.5" thickBot="1">
      <c r="A54" s="30"/>
      <c r="B54" s="39">
        <f>COUNTIF(resultats_math!B55:I55,1)</f>
        <v>0</v>
      </c>
      <c r="C54" s="39">
        <f>COUNTIF(resultats_math!B55:I55,2)</f>
        <v>0</v>
      </c>
      <c r="D54" s="39">
        <f>COUNTIF(resultats_math!B55:I55,9)</f>
        <v>0</v>
      </c>
      <c r="E54" s="39">
        <f>COUNTIF(resultats_math!B55:I55,0)</f>
        <v>0</v>
      </c>
      <c r="F54" s="37" t="str">
        <f t="shared" si="0"/>
        <v/>
      </c>
      <c r="G54" s="225">
        <f t="shared" si="2"/>
        <v>0</v>
      </c>
      <c r="H54" s="38" t="str">
        <f t="shared" si="23"/>
        <v/>
      </c>
      <c r="I54" s="38" t="str">
        <f t="shared" si="1"/>
        <v/>
      </c>
      <c r="J54" s="38" t="str">
        <f t="shared" si="3"/>
        <v/>
      </c>
      <c r="K54" s="38" t="str">
        <f t="shared" si="4"/>
        <v/>
      </c>
      <c r="L54" s="38"/>
      <c r="M54" s="39">
        <f>COUNTIF(resultats_math!J55:X55,1)</f>
        <v>0</v>
      </c>
      <c r="N54" s="39">
        <f>COUNTIF(resultats_math!J55:X55,2)</f>
        <v>0</v>
      </c>
      <c r="O54" s="39">
        <f>COUNTIF(resultats_math!J55:X55,9)</f>
        <v>0</v>
      </c>
      <c r="P54" s="39">
        <f>COUNTIF(resultats_math!J55:X55,0)</f>
        <v>0</v>
      </c>
      <c r="Q54" s="37" t="str">
        <f t="shared" si="5"/>
        <v/>
      </c>
      <c r="R54" s="225">
        <f t="shared" si="6"/>
        <v>0</v>
      </c>
      <c r="S54" s="38" t="str">
        <f t="shared" si="7"/>
        <v/>
      </c>
      <c r="T54" s="38" t="str">
        <f t="shared" si="8"/>
        <v/>
      </c>
      <c r="U54" s="38" t="str">
        <f t="shared" si="9"/>
        <v/>
      </c>
      <c r="V54" s="38" t="str">
        <f t="shared" si="10"/>
        <v/>
      </c>
      <c r="W54" s="30"/>
      <c r="X54" s="39">
        <f>COUNTIF(resultats_math!Y55:AA55,1)</f>
        <v>0</v>
      </c>
      <c r="Y54" s="39">
        <f>COUNTIF(resultats_math!Y55:AA55,2)</f>
        <v>0</v>
      </c>
      <c r="Z54" s="39">
        <f>COUNTIF(resultats_math!Y55:AA55,9)</f>
        <v>0</v>
      </c>
      <c r="AA54" s="39">
        <f>COUNTIF(resultats_math!Y55:AA55,0)</f>
        <v>0</v>
      </c>
      <c r="AB54" s="243" t="str">
        <f t="shared" si="11"/>
        <v/>
      </c>
      <c r="AC54" s="225">
        <f t="shared" si="12"/>
        <v>0</v>
      </c>
      <c r="AD54" s="38" t="str">
        <f t="shared" si="13"/>
        <v/>
      </c>
      <c r="AE54" s="38" t="str">
        <f t="shared" si="14"/>
        <v/>
      </c>
      <c r="AF54" s="38" t="str">
        <f t="shared" si="15"/>
        <v/>
      </c>
      <c r="AG54" s="38" t="str">
        <f t="shared" si="16"/>
        <v/>
      </c>
      <c r="AH54" s="30"/>
      <c r="AI54" s="39">
        <f>COUNTIF(resultats_math!AB55:AD55,1)</f>
        <v>0</v>
      </c>
      <c r="AJ54" s="39">
        <f>COUNTIF(resultats_math!AB55:AD55,2)</f>
        <v>0</v>
      </c>
      <c r="AK54" s="39">
        <f>COUNTIF(resultats_math!AB55:AD55,9)</f>
        <v>0</v>
      </c>
      <c r="AL54" s="39">
        <f>COUNTIF(resultats_math!AB55:AD55,0)</f>
        <v>0</v>
      </c>
      <c r="AM54" s="243" t="str">
        <f t="shared" si="17"/>
        <v/>
      </c>
      <c r="AN54" s="225">
        <f t="shared" si="18"/>
        <v>0</v>
      </c>
      <c r="AO54" s="38" t="str">
        <f t="shared" si="19"/>
        <v/>
      </c>
      <c r="AP54" s="38" t="str">
        <f t="shared" si="20"/>
        <v/>
      </c>
      <c r="AQ54" s="38" t="str">
        <f t="shared" si="21"/>
        <v/>
      </c>
      <c r="AR54" s="38" t="str">
        <f t="shared" si="22"/>
        <v/>
      </c>
    </row>
    <row r="55" spans="1:44" ht="13.5" thickBot="1">
      <c r="A55" s="30"/>
      <c r="B55" s="39">
        <f>COUNTIF(resultats_math!B56:I56,1)</f>
        <v>0</v>
      </c>
      <c r="C55" s="39">
        <f>COUNTIF(resultats_math!B56:I56,2)</f>
        <v>0</v>
      </c>
      <c r="D55" s="39">
        <f>COUNTIF(resultats_math!B56:I56,9)</f>
        <v>0</v>
      </c>
      <c r="E55" s="39">
        <f>COUNTIF(resultats_math!B56:I56,0)</f>
        <v>0</v>
      </c>
      <c r="F55" s="37" t="str">
        <f t="shared" si="0"/>
        <v/>
      </c>
      <c r="G55" s="225">
        <f t="shared" si="2"/>
        <v>0</v>
      </c>
      <c r="H55" s="38" t="str">
        <f t="shared" si="23"/>
        <v/>
      </c>
      <c r="I55" s="38" t="str">
        <f t="shared" si="1"/>
        <v/>
      </c>
      <c r="J55" s="38" t="str">
        <f t="shared" si="3"/>
        <v/>
      </c>
      <c r="K55" s="38" t="str">
        <f t="shared" si="4"/>
        <v/>
      </c>
      <c r="L55" s="38"/>
      <c r="M55" s="39">
        <f>COUNTIF(resultats_math!J56:X56,1)</f>
        <v>0</v>
      </c>
      <c r="N55" s="39">
        <f>COUNTIF(resultats_math!J56:X56,2)</f>
        <v>0</v>
      </c>
      <c r="O55" s="39">
        <f>COUNTIF(resultats_math!J56:X56,9)</f>
        <v>0</v>
      </c>
      <c r="P55" s="39">
        <f>COUNTIF(resultats_math!J56:X56,0)</f>
        <v>0</v>
      </c>
      <c r="Q55" s="37" t="str">
        <f t="shared" si="5"/>
        <v/>
      </c>
      <c r="R55" s="225">
        <f t="shared" si="6"/>
        <v>0</v>
      </c>
      <c r="S55" s="38" t="str">
        <f t="shared" si="7"/>
        <v/>
      </c>
      <c r="T55" s="38" t="str">
        <f t="shared" si="8"/>
        <v/>
      </c>
      <c r="U55" s="38" t="str">
        <f t="shared" si="9"/>
        <v/>
      </c>
      <c r="V55" s="38" t="str">
        <f t="shared" si="10"/>
        <v/>
      </c>
      <c r="W55" s="30"/>
      <c r="X55" s="39">
        <f>COUNTIF(resultats_math!Y56:AA56,1)</f>
        <v>0</v>
      </c>
      <c r="Y55" s="39">
        <f>COUNTIF(resultats_math!Y56:AA56,2)</f>
        <v>0</v>
      </c>
      <c r="Z55" s="39">
        <f>COUNTIF(resultats_math!Y56:AA56,9)</f>
        <v>0</v>
      </c>
      <c r="AA55" s="39">
        <f>COUNTIF(resultats_math!Y56:AA56,0)</f>
        <v>0</v>
      </c>
      <c r="AB55" s="243" t="str">
        <f t="shared" si="11"/>
        <v/>
      </c>
      <c r="AC55" s="225">
        <f t="shared" si="12"/>
        <v>0</v>
      </c>
      <c r="AD55" s="38" t="str">
        <f t="shared" si="13"/>
        <v/>
      </c>
      <c r="AE55" s="38" t="str">
        <f t="shared" si="14"/>
        <v/>
      </c>
      <c r="AF55" s="38" t="str">
        <f t="shared" si="15"/>
        <v/>
      </c>
      <c r="AG55" s="38" t="str">
        <f t="shared" si="16"/>
        <v/>
      </c>
      <c r="AH55" s="30"/>
      <c r="AI55" s="39">
        <f>COUNTIF(resultats_math!AB56:AD56,1)</f>
        <v>0</v>
      </c>
      <c r="AJ55" s="39">
        <f>COUNTIF(resultats_math!AB56:AD56,2)</f>
        <v>0</v>
      </c>
      <c r="AK55" s="39">
        <f>COUNTIF(resultats_math!AB56:AD56,9)</f>
        <v>0</v>
      </c>
      <c r="AL55" s="39">
        <f>COUNTIF(resultats_math!AB56:AD56,0)</f>
        <v>0</v>
      </c>
      <c r="AM55" s="243" t="str">
        <f t="shared" si="17"/>
        <v/>
      </c>
      <c r="AN55" s="225">
        <f t="shared" si="18"/>
        <v>0</v>
      </c>
      <c r="AO55" s="38" t="str">
        <f t="shared" si="19"/>
        <v/>
      </c>
      <c r="AP55" s="38" t="str">
        <f t="shared" si="20"/>
        <v/>
      </c>
      <c r="AQ55" s="38" t="str">
        <f t="shared" si="21"/>
        <v/>
      </c>
      <c r="AR55" s="38" t="str">
        <f t="shared" si="22"/>
        <v/>
      </c>
    </row>
    <row r="56" spans="1:44" ht="13.5" thickBot="1">
      <c r="A56" s="30"/>
      <c r="B56" s="39">
        <f>COUNTIF(resultats_math!B57:I57,1)</f>
        <v>0</v>
      </c>
      <c r="C56" s="39">
        <f>COUNTIF(resultats_math!B57:I57,2)</f>
        <v>0</v>
      </c>
      <c r="D56" s="39">
        <f>COUNTIF(resultats_math!B57:I57,9)</f>
        <v>0</v>
      </c>
      <c r="E56" s="39">
        <f>COUNTIF(resultats_math!B57:I57,0)</f>
        <v>0</v>
      </c>
      <c r="F56" s="37" t="str">
        <f t="shared" si="0"/>
        <v/>
      </c>
      <c r="G56" s="225">
        <f t="shared" si="2"/>
        <v>0</v>
      </c>
      <c r="H56" s="38" t="str">
        <f t="shared" si="23"/>
        <v/>
      </c>
      <c r="I56" s="38" t="str">
        <f t="shared" si="1"/>
        <v/>
      </c>
      <c r="J56" s="38" t="str">
        <f t="shared" si="3"/>
        <v/>
      </c>
      <c r="K56" s="38" t="str">
        <f t="shared" si="4"/>
        <v/>
      </c>
      <c r="L56" s="38"/>
      <c r="M56" s="39">
        <f>COUNTIF(resultats_math!J57:X57,1)</f>
        <v>0</v>
      </c>
      <c r="N56" s="39">
        <f>COUNTIF(resultats_math!J57:X57,2)</f>
        <v>0</v>
      </c>
      <c r="O56" s="39">
        <f>COUNTIF(resultats_math!J57:X57,9)</f>
        <v>0</v>
      </c>
      <c r="P56" s="39">
        <f>COUNTIF(resultats_math!J57:X57,0)</f>
        <v>0</v>
      </c>
      <c r="Q56" s="37" t="str">
        <f t="shared" si="5"/>
        <v/>
      </c>
      <c r="R56" s="225">
        <f t="shared" si="6"/>
        <v>0</v>
      </c>
      <c r="S56" s="38" t="str">
        <f t="shared" si="7"/>
        <v/>
      </c>
      <c r="T56" s="38" t="str">
        <f t="shared" si="8"/>
        <v/>
      </c>
      <c r="U56" s="38" t="str">
        <f t="shared" si="9"/>
        <v/>
      </c>
      <c r="V56" s="38" t="str">
        <f t="shared" si="10"/>
        <v/>
      </c>
      <c r="W56" s="30"/>
      <c r="X56" s="39">
        <f>COUNTIF(resultats_math!Y57:AA57,1)</f>
        <v>0</v>
      </c>
      <c r="Y56" s="39">
        <f>COUNTIF(resultats_math!Y57:AA57,2)</f>
        <v>0</v>
      </c>
      <c r="Z56" s="39">
        <f>COUNTIF(resultats_math!Y57:AA57,9)</f>
        <v>0</v>
      </c>
      <c r="AA56" s="39">
        <f>COUNTIF(resultats_math!Y57:AA57,0)</f>
        <v>0</v>
      </c>
      <c r="AB56" s="243" t="str">
        <f t="shared" si="11"/>
        <v/>
      </c>
      <c r="AC56" s="225">
        <f t="shared" si="12"/>
        <v>0</v>
      </c>
      <c r="AD56" s="38" t="str">
        <f t="shared" si="13"/>
        <v/>
      </c>
      <c r="AE56" s="38" t="str">
        <f t="shared" si="14"/>
        <v/>
      </c>
      <c r="AF56" s="38" t="str">
        <f t="shared" si="15"/>
        <v/>
      </c>
      <c r="AG56" s="38" t="str">
        <f t="shared" si="16"/>
        <v/>
      </c>
      <c r="AH56" s="30"/>
      <c r="AI56" s="39">
        <f>COUNTIF(resultats_math!AB57:AD57,1)</f>
        <v>0</v>
      </c>
      <c r="AJ56" s="39">
        <f>COUNTIF(resultats_math!AB57:AD57,2)</f>
        <v>0</v>
      </c>
      <c r="AK56" s="39">
        <f>COUNTIF(resultats_math!AB57:AD57,9)</f>
        <v>0</v>
      </c>
      <c r="AL56" s="39">
        <f>COUNTIF(resultats_math!AB57:AD57,0)</f>
        <v>0</v>
      </c>
      <c r="AM56" s="243" t="str">
        <f t="shared" si="17"/>
        <v/>
      </c>
      <c r="AN56" s="225">
        <f t="shared" si="18"/>
        <v>0</v>
      </c>
      <c r="AO56" s="38" t="str">
        <f t="shared" si="19"/>
        <v/>
      </c>
      <c r="AP56" s="38" t="str">
        <f t="shared" si="20"/>
        <v/>
      </c>
      <c r="AQ56" s="38" t="str">
        <f t="shared" si="21"/>
        <v/>
      </c>
      <c r="AR56" s="38" t="str">
        <f t="shared" si="22"/>
        <v/>
      </c>
    </row>
    <row r="57" spans="1:44" ht="13.5" thickBot="1">
      <c r="A57" s="30"/>
      <c r="B57" s="39">
        <f>COUNTIF(resultats_math!B58:I58,1)</f>
        <v>0</v>
      </c>
      <c r="C57" s="39">
        <f>COUNTIF(resultats_math!B58:I58,2)</f>
        <v>0</v>
      </c>
      <c r="D57" s="39">
        <f>COUNTIF(resultats_math!B58:I58,9)</f>
        <v>0</v>
      </c>
      <c r="E57" s="39">
        <f>COUNTIF(resultats_math!B58:I58,0)</f>
        <v>0</v>
      </c>
      <c r="F57" s="37" t="str">
        <f t="shared" si="0"/>
        <v/>
      </c>
      <c r="G57" s="225">
        <f t="shared" si="2"/>
        <v>0</v>
      </c>
      <c r="H57" s="38" t="str">
        <f t="shared" si="23"/>
        <v/>
      </c>
      <c r="I57" s="38" t="str">
        <f t="shared" si="1"/>
        <v/>
      </c>
      <c r="J57" s="38" t="str">
        <f t="shared" si="3"/>
        <v/>
      </c>
      <c r="K57" s="38" t="str">
        <f t="shared" si="4"/>
        <v/>
      </c>
      <c r="L57" s="38"/>
      <c r="M57" s="39">
        <f>COUNTIF(resultats_math!J58:X58,1)</f>
        <v>0</v>
      </c>
      <c r="N57" s="39">
        <f>COUNTIF(resultats_math!J58:X58,2)</f>
        <v>0</v>
      </c>
      <c r="O57" s="39">
        <f>COUNTIF(resultats_math!J58:X58,9)</f>
        <v>0</v>
      </c>
      <c r="P57" s="39">
        <f>COUNTIF(resultats_math!J58:X58,0)</f>
        <v>0</v>
      </c>
      <c r="Q57" s="37" t="str">
        <f t="shared" si="5"/>
        <v/>
      </c>
      <c r="R57" s="225">
        <f t="shared" si="6"/>
        <v>0</v>
      </c>
      <c r="S57" s="38" t="str">
        <f t="shared" si="7"/>
        <v/>
      </c>
      <c r="T57" s="38" t="str">
        <f t="shared" si="8"/>
        <v/>
      </c>
      <c r="U57" s="38" t="str">
        <f t="shared" si="9"/>
        <v/>
      </c>
      <c r="V57" s="38" t="str">
        <f t="shared" si="10"/>
        <v/>
      </c>
      <c r="W57" s="30"/>
      <c r="X57" s="39">
        <f>COUNTIF(resultats_math!Y58:AA58,1)</f>
        <v>0</v>
      </c>
      <c r="Y57" s="39">
        <f>COUNTIF(resultats_math!Y58:AA58,2)</f>
        <v>0</v>
      </c>
      <c r="Z57" s="39">
        <f>COUNTIF(resultats_math!Y58:AA58,9)</f>
        <v>0</v>
      </c>
      <c r="AA57" s="39">
        <f>COUNTIF(resultats_math!Y58:AA58,0)</f>
        <v>0</v>
      </c>
      <c r="AB57" s="243" t="str">
        <f t="shared" si="11"/>
        <v/>
      </c>
      <c r="AC57" s="225">
        <f t="shared" si="12"/>
        <v>0</v>
      </c>
      <c r="AD57" s="38" t="str">
        <f t="shared" si="13"/>
        <v/>
      </c>
      <c r="AE57" s="38" t="str">
        <f t="shared" si="14"/>
        <v/>
      </c>
      <c r="AF57" s="38" t="str">
        <f t="shared" si="15"/>
        <v/>
      </c>
      <c r="AG57" s="38" t="str">
        <f t="shared" si="16"/>
        <v/>
      </c>
      <c r="AH57" s="30"/>
      <c r="AI57" s="39">
        <f>COUNTIF(resultats_math!AB58:AD58,1)</f>
        <v>0</v>
      </c>
      <c r="AJ57" s="39">
        <f>COUNTIF(resultats_math!AB58:AD58,2)</f>
        <v>0</v>
      </c>
      <c r="AK57" s="39">
        <f>COUNTIF(resultats_math!AB58:AD58,9)</f>
        <v>0</v>
      </c>
      <c r="AL57" s="39">
        <f>COUNTIF(resultats_math!AB58:AD58,0)</f>
        <v>0</v>
      </c>
      <c r="AM57" s="243" t="str">
        <f t="shared" si="17"/>
        <v/>
      </c>
      <c r="AN57" s="225">
        <f t="shared" si="18"/>
        <v>0</v>
      </c>
      <c r="AO57" s="38" t="str">
        <f t="shared" si="19"/>
        <v/>
      </c>
      <c r="AP57" s="38" t="str">
        <f t="shared" si="20"/>
        <v/>
      </c>
      <c r="AQ57" s="38" t="str">
        <f t="shared" si="21"/>
        <v/>
      </c>
      <c r="AR57" s="38" t="str">
        <f t="shared" si="22"/>
        <v/>
      </c>
    </row>
    <row r="58" spans="1:44" ht="13.5" thickBot="1">
      <c r="A58" s="30"/>
      <c r="B58" s="39">
        <f>COUNTIF(resultats_math!B59:I59,1)</f>
        <v>0</v>
      </c>
      <c r="C58" s="39">
        <f>COUNTIF(resultats_math!B59:I59,2)</f>
        <v>0</v>
      </c>
      <c r="D58" s="39">
        <f>COUNTIF(resultats_math!B59:I59,9)</f>
        <v>0</v>
      </c>
      <c r="E58" s="39">
        <f>COUNTIF(resultats_math!B59:I59,0)</f>
        <v>0</v>
      </c>
      <c r="F58" s="37" t="str">
        <f t="shared" si="0"/>
        <v/>
      </c>
      <c r="G58" s="225">
        <f t="shared" si="2"/>
        <v>0</v>
      </c>
      <c r="H58" s="38" t="str">
        <f t="shared" si="23"/>
        <v/>
      </c>
      <c r="I58" s="38" t="str">
        <f t="shared" si="1"/>
        <v/>
      </c>
      <c r="J58" s="38" t="str">
        <f t="shared" si="3"/>
        <v/>
      </c>
      <c r="K58" s="38" t="str">
        <f t="shared" si="4"/>
        <v/>
      </c>
      <c r="L58" s="38"/>
      <c r="M58" s="39">
        <f>COUNTIF(resultats_math!J59:X59,1)</f>
        <v>0</v>
      </c>
      <c r="N58" s="39">
        <f>COUNTIF(resultats_math!J59:X59,2)</f>
        <v>0</v>
      </c>
      <c r="O58" s="39">
        <f>COUNTIF(resultats_math!J59:X59,9)</f>
        <v>0</v>
      </c>
      <c r="P58" s="39">
        <f>COUNTIF(resultats_math!J59:X59,0)</f>
        <v>0</v>
      </c>
      <c r="Q58" s="37" t="str">
        <f t="shared" si="5"/>
        <v/>
      </c>
      <c r="R58" s="225">
        <f t="shared" si="6"/>
        <v>0</v>
      </c>
      <c r="S58" s="38" t="str">
        <f t="shared" si="7"/>
        <v/>
      </c>
      <c r="T58" s="38" t="str">
        <f t="shared" si="8"/>
        <v/>
      </c>
      <c r="U58" s="38" t="str">
        <f t="shared" si="9"/>
        <v/>
      </c>
      <c r="V58" s="38" t="str">
        <f t="shared" si="10"/>
        <v/>
      </c>
      <c r="W58" s="30"/>
      <c r="X58" s="39">
        <f>COUNTIF(resultats_math!Y59:AA59,1)</f>
        <v>0</v>
      </c>
      <c r="Y58" s="39">
        <f>COUNTIF(resultats_math!Y59:AA59,2)</f>
        <v>0</v>
      </c>
      <c r="Z58" s="39">
        <f>COUNTIF(resultats_math!Y59:AA59,9)</f>
        <v>0</v>
      </c>
      <c r="AA58" s="39">
        <f>COUNTIF(resultats_math!Y59:AA59,0)</f>
        <v>0</v>
      </c>
      <c r="AB58" s="243" t="str">
        <f t="shared" si="11"/>
        <v/>
      </c>
      <c r="AC58" s="225">
        <f t="shared" si="12"/>
        <v>0</v>
      </c>
      <c r="AD58" s="38" t="str">
        <f t="shared" si="13"/>
        <v/>
      </c>
      <c r="AE58" s="38" t="str">
        <f t="shared" si="14"/>
        <v/>
      </c>
      <c r="AF58" s="38" t="str">
        <f t="shared" si="15"/>
        <v/>
      </c>
      <c r="AG58" s="38" t="str">
        <f t="shared" si="16"/>
        <v/>
      </c>
      <c r="AH58" s="30"/>
      <c r="AI58" s="39">
        <f>COUNTIF(resultats_math!AB59:AD59,1)</f>
        <v>0</v>
      </c>
      <c r="AJ58" s="39">
        <f>COUNTIF(resultats_math!AB59:AD59,2)</f>
        <v>0</v>
      </c>
      <c r="AK58" s="39">
        <f>COUNTIF(resultats_math!AB59:AD59,9)</f>
        <v>0</v>
      </c>
      <c r="AL58" s="39">
        <f>COUNTIF(resultats_math!AB59:AD59,0)</f>
        <v>0</v>
      </c>
      <c r="AM58" s="243" t="str">
        <f t="shared" si="17"/>
        <v/>
      </c>
      <c r="AN58" s="225">
        <f t="shared" si="18"/>
        <v>0</v>
      </c>
      <c r="AO58" s="38" t="str">
        <f t="shared" si="19"/>
        <v/>
      </c>
      <c r="AP58" s="38" t="str">
        <f t="shared" si="20"/>
        <v/>
      </c>
      <c r="AQ58" s="38" t="str">
        <f t="shared" si="21"/>
        <v/>
      </c>
      <c r="AR58" s="38" t="str">
        <f t="shared" si="22"/>
        <v/>
      </c>
    </row>
    <row r="59" spans="1:44" ht="13.5" thickBot="1">
      <c r="A59" s="30"/>
      <c r="B59" s="39">
        <f>COUNTIF(resultats_math!B60:I60,1)</f>
        <v>0</v>
      </c>
      <c r="C59" s="39">
        <f>COUNTIF(resultats_math!B60:I60,2)</f>
        <v>0</v>
      </c>
      <c r="D59" s="39">
        <f>COUNTIF(resultats_math!B60:I60,9)</f>
        <v>0</v>
      </c>
      <c r="E59" s="39">
        <f>COUNTIF(resultats_math!B60:I60,0)</f>
        <v>0</v>
      </c>
      <c r="F59" s="37" t="str">
        <f t="shared" si="0"/>
        <v/>
      </c>
      <c r="G59" s="225">
        <f t="shared" si="2"/>
        <v>0</v>
      </c>
      <c r="H59" s="38" t="str">
        <f t="shared" si="23"/>
        <v/>
      </c>
      <c r="I59" s="38" t="str">
        <f t="shared" si="1"/>
        <v/>
      </c>
      <c r="J59" s="38" t="str">
        <f t="shared" si="3"/>
        <v/>
      </c>
      <c r="K59" s="38" t="str">
        <f t="shared" si="4"/>
        <v/>
      </c>
      <c r="L59" s="38"/>
      <c r="M59" s="39">
        <f>COUNTIF(resultats_math!J60:X60,1)</f>
        <v>0</v>
      </c>
      <c r="N59" s="39">
        <f>COUNTIF(resultats_math!J60:X60,2)</f>
        <v>0</v>
      </c>
      <c r="O59" s="39">
        <f>COUNTIF(resultats_math!J60:X60,9)</f>
        <v>0</v>
      </c>
      <c r="P59" s="39">
        <f>COUNTIF(resultats_math!J60:X60,0)</f>
        <v>0</v>
      </c>
      <c r="Q59" s="37" t="str">
        <f t="shared" si="5"/>
        <v/>
      </c>
      <c r="R59" s="225">
        <f t="shared" si="6"/>
        <v>0</v>
      </c>
      <c r="S59" s="38" t="str">
        <f t="shared" si="7"/>
        <v/>
      </c>
      <c r="T59" s="38" t="str">
        <f t="shared" si="8"/>
        <v/>
      </c>
      <c r="U59" s="38" t="str">
        <f t="shared" si="9"/>
        <v/>
      </c>
      <c r="V59" s="38" t="str">
        <f t="shared" si="10"/>
        <v/>
      </c>
      <c r="W59" s="30"/>
      <c r="X59" s="39">
        <f>COUNTIF(resultats_math!Y60:AA60,1)</f>
        <v>0</v>
      </c>
      <c r="Y59" s="39">
        <f>COUNTIF(resultats_math!Y60:AA60,2)</f>
        <v>0</v>
      </c>
      <c r="Z59" s="39">
        <f>COUNTIF(resultats_math!Y60:AA60,9)</f>
        <v>0</v>
      </c>
      <c r="AA59" s="39">
        <f>COUNTIF(resultats_math!Y60:AA60,0)</f>
        <v>0</v>
      </c>
      <c r="AB59" s="243" t="str">
        <f t="shared" si="11"/>
        <v/>
      </c>
      <c r="AC59" s="225">
        <f t="shared" si="12"/>
        <v>0</v>
      </c>
      <c r="AD59" s="38" t="str">
        <f t="shared" si="13"/>
        <v/>
      </c>
      <c r="AE59" s="38" t="str">
        <f t="shared" si="14"/>
        <v/>
      </c>
      <c r="AF59" s="38" t="str">
        <f t="shared" si="15"/>
        <v/>
      </c>
      <c r="AG59" s="38" t="str">
        <f t="shared" si="16"/>
        <v/>
      </c>
      <c r="AH59" s="30"/>
      <c r="AI59" s="39">
        <f>COUNTIF(resultats_math!AB60:AD60,1)</f>
        <v>0</v>
      </c>
      <c r="AJ59" s="39">
        <f>COUNTIF(resultats_math!AB60:AD60,2)</f>
        <v>0</v>
      </c>
      <c r="AK59" s="39">
        <f>COUNTIF(resultats_math!AB60:AD60,9)</f>
        <v>0</v>
      </c>
      <c r="AL59" s="39">
        <f>COUNTIF(resultats_math!AB60:AD60,0)</f>
        <v>0</v>
      </c>
      <c r="AM59" s="243" t="str">
        <f t="shared" si="17"/>
        <v/>
      </c>
      <c r="AN59" s="225">
        <f t="shared" si="18"/>
        <v>0</v>
      </c>
      <c r="AO59" s="38" t="str">
        <f t="shared" si="19"/>
        <v/>
      </c>
      <c r="AP59" s="38" t="str">
        <f t="shared" si="20"/>
        <v/>
      </c>
      <c r="AQ59" s="38" t="str">
        <f t="shared" si="21"/>
        <v/>
      </c>
      <c r="AR59" s="38" t="str">
        <f t="shared" si="22"/>
        <v/>
      </c>
    </row>
    <row r="60" spans="1:44" ht="13.5" thickBot="1">
      <c r="A60" s="30"/>
      <c r="B60" s="39">
        <f>COUNTIF(resultats_math!B61:I61,1)</f>
        <v>0</v>
      </c>
      <c r="C60" s="39">
        <f>COUNTIF(resultats_math!B61:I61,2)</f>
        <v>0</v>
      </c>
      <c r="D60" s="39">
        <f>COUNTIF(resultats_math!B61:I61,9)</f>
        <v>0</v>
      </c>
      <c r="E60" s="39">
        <f>COUNTIF(resultats_math!B61:I61,0)</f>
        <v>0</v>
      </c>
      <c r="F60" s="37" t="str">
        <f t="shared" si="0"/>
        <v/>
      </c>
      <c r="G60" s="225">
        <f t="shared" si="2"/>
        <v>0</v>
      </c>
      <c r="H60" s="38" t="str">
        <f t="shared" si="23"/>
        <v/>
      </c>
      <c r="I60" s="38" t="str">
        <f t="shared" si="1"/>
        <v/>
      </c>
      <c r="J60" s="38" t="str">
        <f t="shared" si="3"/>
        <v/>
      </c>
      <c r="K60" s="38" t="str">
        <f t="shared" si="4"/>
        <v/>
      </c>
      <c r="L60" s="38"/>
      <c r="M60" s="39">
        <f>COUNTIF(resultats_math!J61:X61,1)</f>
        <v>0</v>
      </c>
      <c r="N60" s="39">
        <f>COUNTIF(resultats_math!J61:X61,2)</f>
        <v>0</v>
      </c>
      <c r="O60" s="39">
        <f>COUNTIF(resultats_math!J61:X61,9)</f>
        <v>0</v>
      </c>
      <c r="P60" s="39">
        <f>COUNTIF(resultats_math!J61:X61,0)</f>
        <v>0</v>
      </c>
      <c r="Q60" s="37" t="str">
        <f t="shared" si="5"/>
        <v/>
      </c>
      <c r="R60" s="225">
        <f t="shared" si="6"/>
        <v>0</v>
      </c>
      <c r="S60" s="38" t="str">
        <f t="shared" si="7"/>
        <v/>
      </c>
      <c r="T60" s="38" t="str">
        <f t="shared" si="8"/>
        <v/>
      </c>
      <c r="U60" s="38" t="str">
        <f t="shared" si="9"/>
        <v/>
      </c>
      <c r="V60" s="38" t="str">
        <f t="shared" si="10"/>
        <v/>
      </c>
      <c r="W60" s="30"/>
      <c r="X60" s="39">
        <f>COUNTIF(resultats_math!Y61:AA61,1)</f>
        <v>0</v>
      </c>
      <c r="Y60" s="39">
        <f>COUNTIF(resultats_math!Y61:AA61,2)</f>
        <v>0</v>
      </c>
      <c r="Z60" s="39">
        <f>COUNTIF(resultats_math!Y61:AA61,9)</f>
        <v>0</v>
      </c>
      <c r="AA60" s="39">
        <f>COUNTIF(resultats_math!Y61:AA61,0)</f>
        <v>0</v>
      </c>
      <c r="AB60" s="243" t="str">
        <f t="shared" si="11"/>
        <v/>
      </c>
      <c r="AC60" s="225">
        <f t="shared" si="12"/>
        <v>0</v>
      </c>
      <c r="AD60" s="38" t="str">
        <f t="shared" si="13"/>
        <v/>
      </c>
      <c r="AE60" s="38" t="str">
        <f t="shared" si="14"/>
        <v/>
      </c>
      <c r="AF60" s="38" t="str">
        <f t="shared" si="15"/>
        <v/>
      </c>
      <c r="AG60" s="38" t="str">
        <f t="shared" si="16"/>
        <v/>
      </c>
      <c r="AH60" s="30"/>
      <c r="AI60" s="39">
        <f>COUNTIF(resultats_math!AB61:AD61,1)</f>
        <v>0</v>
      </c>
      <c r="AJ60" s="39">
        <f>COUNTIF(resultats_math!AB61:AD61,2)</f>
        <v>0</v>
      </c>
      <c r="AK60" s="39">
        <f>COUNTIF(resultats_math!AB61:AD61,9)</f>
        <v>0</v>
      </c>
      <c r="AL60" s="39">
        <f>COUNTIF(resultats_math!AB61:AD61,0)</f>
        <v>0</v>
      </c>
      <c r="AM60" s="243" t="str">
        <f t="shared" si="17"/>
        <v/>
      </c>
      <c r="AN60" s="225">
        <f t="shared" si="18"/>
        <v>0</v>
      </c>
      <c r="AO60" s="38" t="str">
        <f t="shared" si="19"/>
        <v/>
      </c>
      <c r="AP60" s="38" t="str">
        <f t="shared" si="20"/>
        <v/>
      </c>
      <c r="AQ60" s="38" t="str">
        <f t="shared" si="21"/>
        <v/>
      </c>
      <c r="AR60" s="38" t="str">
        <f t="shared" si="22"/>
        <v/>
      </c>
    </row>
    <row r="61" spans="1:44" ht="13.5" thickBot="1">
      <c r="A61" s="30"/>
      <c r="B61" s="39">
        <f>COUNTIF(resultats_math!B62:I62,1)</f>
        <v>0</v>
      </c>
      <c r="C61" s="39">
        <f>COUNTIF(resultats_math!B62:I62,2)</f>
        <v>0</v>
      </c>
      <c r="D61" s="39">
        <f>COUNTIF(resultats_math!B62:I62,9)</f>
        <v>0</v>
      </c>
      <c r="E61" s="39">
        <f>COUNTIF(resultats_math!B62:I62,0)</f>
        <v>0</v>
      </c>
      <c r="F61" s="37" t="str">
        <f t="shared" si="0"/>
        <v/>
      </c>
      <c r="G61" s="225">
        <f t="shared" si="2"/>
        <v>0</v>
      </c>
      <c r="H61" s="38" t="str">
        <f t="shared" si="23"/>
        <v/>
      </c>
      <c r="I61" s="38" t="str">
        <f t="shared" si="1"/>
        <v/>
      </c>
      <c r="J61" s="38" t="str">
        <f t="shared" si="3"/>
        <v/>
      </c>
      <c r="K61" s="38" t="str">
        <f t="shared" si="4"/>
        <v/>
      </c>
      <c r="L61" s="38"/>
      <c r="M61" s="39">
        <f>COUNTIF(resultats_math!J62:X62,1)</f>
        <v>0</v>
      </c>
      <c r="N61" s="39">
        <f>COUNTIF(resultats_math!J62:X62,2)</f>
        <v>0</v>
      </c>
      <c r="O61" s="39">
        <f>COUNTIF(resultats_math!J62:X62,9)</f>
        <v>0</v>
      </c>
      <c r="P61" s="39">
        <f>COUNTIF(resultats_math!J62:X62,0)</f>
        <v>0</v>
      </c>
      <c r="Q61" s="37" t="str">
        <f t="shared" si="5"/>
        <v/>
      </c>
      <c r="R61" s="225">
        <f t="shared" si="6"/>
        <v>0</v>
      </c>
      <c r="S61" s="38" t="str">
        <f t="shared" si="7"/>
        <v/>
      </c>
      <c r="T61" s="38" t="str">
        <f t="shared" si="8"/>
        <v/>
      </c>
      <c r="U61" s="38" t="str">
        <f t="shared" si="9"/>
        <v/>
      </c>
      <c r="V61" s="38" t="str">
        <f t="shared" si="10"/>
        <v/>
      </c>
      <c r="W61" s="30"/>
      <c r="X61" s="39">
        <f>COUNTIF(resultats_math!Y62:AA62,1)</f>
        <v>0</v>
      </c>
      <c r="Y61" s="39">
        <f>COUNTIF(resultats_math!Y62:AA62,2)</f>
        <v>0</v>
      </c>
      <c r="Z61" s="39">
        <f>COUNTIF(resultats_math!Y62:AA62,9)</f>
        <v>0</v>
      </c>
      <c r="AA61" s="39">
        <f>COUNTIF(resultats_math!Y62:AA62,0)</f>
        <v>0</v>
      </c>
      <c r="AB61" s="243" t="str">
        <f t="shared" si="11"/>
        <v/>
      </c>
      <c r="AC61" s="225">
        <f t="shared" si="12"/>
        <v>0</v>
      </c>
      <c r="AD61" s="38" t="str">
        <f t="shared" si="13"/>
        <v/>
      </c>
      <c r="AE61" s="38" t="str">
        <f t="shared" si="14"/>
        <v/>
      </c>
      <c r="AF61" s="38" t="str">
        <f t="shared" si="15"/>
        <v/>
      </c>
      <c r="AG61" s="38" t="str">
        <f t="shared" si="16"/>
        <v/>
      </c>
      <c r="AH61" s="30"/>
      <c r="AI61" s="39">
        <f>COUNTIF(resultats_math!AB62:AD62,1)</f>
        <v>0</v>
      </c>
      <c r="AJ61" s="39">
        <f>COUNTIF(resultats_math!AB62:AD62,2)</f>
        <v>0</v>
      </c>
      <c r="AK61" s="39">
        <f>COUNTIF(resultats_math!AB62:AD62,9)</f>
        <v>0</v>
      </c>
      <c r="AL61" s="39">
        <f>COUNTIF(resultats_math!AB62:AD62,0)</f>
        <v>0</v>
      </c>
      <c r="AM61" s="243" t="str">
        <f t="shared" si="17"/>
        <v/>
      </c>
      <c r="AN61" s="225">
        <f t="shared" si="18"/>
        <v>0</v>
      </c>
      <c r="AO61" s="38" t="str">
        <f t="shared" si="19"/>
        <v/>
      </c>
      <c r="AP61" s="38" t="str">
        <f t="shared" si="20"/>
        <v/>
      </c>
      <c r="AQ61" s="38" t="str">
        <f t="shared" si="21"/>
        <v/>
      </c>
      <c r="AR61" s="38" t="str">
        <f t="shared" si="22"/>
        <v/>
      </c>
    </row>
    <row r="62" spans="1:44" ht="13.5" thickBot="1">
      <c r="A62" s="30"/>
      <c r="B62" s="39">
        <f>COUNTIF(resultats_math!B63:I63,1)</f>
        <v>0</v>
      </c>
      <c r="C62" s="39">
        <f>COUNTIF(resultats_math!B63:I63,2)</f>
        <v>0</v>
      </c>
      <c r="D62" s="39">
        <f>COUNTIF(resultats_math!B63:I63,9)</f>
        <v>0</v>
      </c>
      <c r="E62" s="39">
        <f>COUNTIF(resultats_math!B63:I63,0)</f>
        <v>0</v>
      </c>
      <c r="F62" s="37" t="str">
        <f t="shared" si="0"/>
        <v/>
      </c>
      <c r="G62" s="225">
        <f t="shared" si="2"/>
        <v>0</v>
      </c>
      <c r="H62" s="38" t="str">
        <f t="shared" si="23"/>
        <v/>
      </c>
      <c r="I62" s="38" t="str">
        <f t="shared" si="1"/>
        <v/>
      </c>
      <c r="J62" s="38" t="str">
        <f t="shared" si="3"/>
        <v/>
      </c>
      <c r="K62" s="38" t="str">
        <f t="shared" si="4"/>
        <v/>
      </c>
      <c r="L62" s="38"/>
      <c r="M62" s="39">
        <f>COUNTIF(resultats_math!J63:X63,1)</f>
        <v>0</v>
      </c>
      <c r="N62" s="39">
        <f>COUNTIF(resultats_math!J63:X63,2)</f>
        <v>0</v>
      </c>
      <c r="O62" s="39">
        <f>COUNTIF(resultats_math!J63:X63,9)</f>
        <v>0</v>
      </c>
      <c r="P62" s="39">
        <f>COUNTIF(resultats_math!J63:X63,0)</f>
        <v>0</v>
      </c>
      <c r="Q62" s="37" t="str">
        <f t="shared" si="5"/>
        <v/>
      </c>
      <c r="R62" s="225">
        <f t="shared" si="6"/>
        <v>0</v>
      </c>
      <c r="S62" s="38" t="str">
        <f t="shared" si="7"/>
        <v/>
      </c>
      <c r="T62" s="38" t="str">
        <f t="shared" si="8"/>
        <v/>
      </c>
      <c r="U62" s="38" t="str">
        <f t="shared" si="9"/>
        <v/>
      </c>
      <c r="V62" s="38" t="str">
        <f t="shared" si="10"/>
        <v/>
      </c>
      <c r="W62" s="30"/>
      <c r="X62" s="39">
        <f>COUNTIF(resultats_math!Y63:AA63,1)</f>
        <v>0</v>
      </c>
      <c r="Y62" s="39">
        <f>COUNTIF(resultats_math!Y63:AA63,2)</f>
        <v>0</v>
      </c>
      <c r="Z62" s="39">
        <f>COUNTIF(resultats_math!Y63:AA63,9)</f>
        <v>0</v>
      </c>
      <c r="AA62" s="39">
        <f>COUNTIF(resultats_math!Y63:AA63,0)</f>
        <v>0</v>
      </c>
      <c r="AB62" s="243" t="str">
        <f t="shared" si="11"/>
        <v/>
      </c>
      <c r="AC62" s="225">
        <f t="shared" si="12"/>
        <v>0</v>
      </c>
      <c r="AD62" s="38" t="str">
        <f t="shared" si="13"/>
        <v/>
      </c>
      <c r="AE62" s="38" t="str">
        <f t="shared" si="14"/>
        <v/>
      </c>
      <c r="AF62" s="38" t="str">
        <f t="shared" si="15"/>
        <v/>
      </c>
      <c r="AG62" s="38" t="str">
        <f t="shared" si="16"/>
        <v/>
      </c>
      <c r="AH62" s="30"/>
      <c r="AI62" s="39">
        <f>COUNTIF(resultats_math!AB63:AD63,1)</f>
        <v>0</v>
      </c>
      <c r="AJ62" s="39">
        <f>COUNTIF(resultats_math!AB63:AD63,2)</f>
        <v>0</v>
      </c>
      <c r="AK62" s="39">
        <f>COUNTIF(resultats_math!AB63:AD63,9)</f>
        <v>0</v>
      </c>
      <c r="AL62" s="39">
        <f>COUNTIF(resultats_math!AB63:AD63,0)</f>
        <v>0</v>
      </c>
      <c r="AM62" s="243" t="str">
        <f t="shared" si="17"/>
        <v/>
      </c>
      <c r="AN62" s="225">
        <f t="shared" si="18"/>
        <v>0</v>
      </c>
      <c r="AO62" s="38" t="str">
        <f t="shared" si="19"/>
        <v/>
      </c>
      <c r="AP62" s="38" t="str">
        <f t="shared" si="20"/>
        <v/>
      </c>
      <c r="AQ62" s="38" t="str">
        <f t="shared" si="21"/>
        <v/>
      </c>
      <c r="AR62" s="38" t="str">
        <f t="shared" si="22"/>
        <v/>
      </c>
    </row>
    <row r="63" spans="1:44" ht="13.5" thickBot="1">
      <c r="A63" s="30"/>
      <c r="B63" s="39">
        <f>COUNTIF(resultats_math!B64:I64,1)</f>
        <v>0</v>
      </c>
      <c r="C63" s="39">
        <f>COUNTIF(resultats_math!B64:I64,2)</f>
        <v>0</v>
      </c>
      <c r="D63" s="39">
        <f>COUNTIF(resultats_math!B64:I64,9)</f>
        <v>0</v>
      </c>
      <c r="E63" s="39">
        <f>COUNTIF(resultats_math!B64:I64,0)</f>
        <v>0</v>
      </c>
      <c r="F63" s="37" t="str">
        <f t="shared" si="0"/>
        <v/>
      </c>
      <c r="G63" s="225">
        <f t="shared" si="2"/>
        <v>0</v>
      </c>
      <c r="H63" s="38" t="str">
        <f t="shared" si="23"/>
        <v/>
      </c>
      <c r="I63" s="38" t="str">
        <f t="shared" si="1"/>
        <v/>
      </c>
      <c r="J63" s="38" t="str">
        <f t="shared" si="3"/>
        <v/>
      </c>
      <c r="K63" s="38" t="str">
        <f t="shared" si="4"/>
        <v/>
      </c>
      <c r="L63" s="38"/>
      <c r="M63" s="39">
        <f>COUNTIF(resultats_math!J64:X64,1)</f>
        <v>0</v>
      </c>
      <c r="N63" s="39">
        <f>COUNTIF(resultats_math!J64:X64,2)</f>
        <v>0</v>
      </c>
      <c r="O63" s="39">
        <f>COUNTIF(resultats_math!J64:X64,9)</f>
        <v>0</v>
      </c>
      <c r="P63" s="39">
        <f>COUNTIF(resultats_math!J64:X64,0)</f>
        <v>0</v>
      </c>
      <c r="Q63" s="37" t="str">
        <f t="shared" si="5"/>
        <v/>
      </c>
      <c r="R63" s="225">
        <f t="shared" si="6"/>
        <v>0</v>
      </c>
      <c r="S63" s="38" t="str">
        <f t="shared" si="7"/>
        <v/>
      </c>
      <c r="T63" s="38" t="str">
        <f t="shared" si="8"/>
        <v/>
      </c>
      <c r="U63" s="38" t="str">
        <f t="shared" si="9"/>
        <v/>
      </c>
      <c r="V63" s="38" t="str">
        <f t="shared" si="10"/>
        <v/>
      </c>
      <c r="W63" s="30"/>
      <c r="X63" s="39">
        <f>COUNTIF(resultats_math!Y64:AA64,1)</f>
        <v>0</v>
      </c>
      <c r="Y63" s="39">
        <f>COUNTIF(resultats_math!Y64:AA64,2)</f>
        <v>0</v>
      </c>
      <c r="Z63" s="39">
        <f>COUNTIF(resultats_math!Y64:AA64,9)</f>
        <v>0</v>
      </c>
      <c r="AA63" s="39">
        <f>COUNTIF(resultats_math!Y64:AA64,0)</f>
        <v>0</v>
      </c>
      <c r="AB63" s="243" t="str">
        <f t="shared" si="11"/>
        <v/>
      </c>
      <c r="AC63" s="225">
        <f t="shared" si="12"/>
        <v>0</v>
      </c>
      <c r="AD63" s="38" t="str">
        <f t="shared" si="13"/>
        <v/>
      </c>
      <c r="AE63" s="38" t="str">
        <f t="shared" si="14"/>
        <v/>
      </c>
      <c r="AF63" s="38" t="str">
        <f t="shared" si="15"/>
        <v/>
      </c>
      <c r="AG63" s="38" t="str">
        <f t="shared" si="16"/>
        <v/>
      </c>
      <c r="AH63" s="30"/>
      <c r="AI63" s="39">
        <f>COUNTIF(resultats_math!AB64:AD64,1)</f>
        <v>0</v>
      </c>
      <c r="AJ63" s="39">
        <f>COUNTIF(resultats_math!AB64:AD64,2)</f>
        <v>0</v>
      </c>
      <c r="AK63" s="39">
        <f>COUNTIF(resultats_math!AB64:AD64,9)</f>
        <v>0</v>
      </c>
      <c r="AL63" s="39">
        <f>COUNTIF(resultats_math!AB64:AD64,0)</f>
        <v>0</v>
      </c>
      <c r="AM63" s="243" t="str">
        <f t="shared" si="17"/>
        <v/>
      </c>
      <c r="AN63" s="225">
        <f t="shared" si="18"/>
        <v>0</v>
      </c>
      <c r="AO63" s="38" t="str">
        <f t="shared" si="19"/>
        <v/>
      </c>
      <c r="AP63" s="38" t="str">
        <f t="shared" si="20"/>
        <v/>
      </c>
      <c r="AQ63" s="38" t="str">
        <f t="shared" si="21"/>
        <v/>
      </c>
      <c r="AR63" s="38" t="str">
        <f t="shared" si="22"/>
        <v/>
      </c>
    </row>
    <row r="64" spans="1:44" ht="13.5" thickBot="1">
      <c r="A64" s="30"/>
      <c r="B64" s="39">
        <f>COUNTIF(resultats_math!B65:I65,1)</f>
        <v>0</v>
      </c>
      <c r="C64" s="39">
        <f>COUNTIF(resultats_math!B65:I65,2)</f>
        <v>0</v>
      </c>
      <c r="D64" s="39">
        <f>COUNTIF(resultats_math!B65:I65,9)</f>
        <v>0</v>
      </c>
      <c r="E64" s="39">
        <f>COUNTIF(resultats_math!B65:I65,0)</f>
        <v>0</v>
      </c>
      <c r="F64" s="37" t="str">
        <f t="shared" si="0"/>
        <v/>
      </c>
      <c r="G64" s="225">
        <f t="shared" si="2"/>
        <v>0</v>
      </c>
      <c r="H64" s="38" t="str">
        <f t="shared" si="23"/>
        <v/>
      </c>
      <c r="I64" s="38" t="str">
        <f t="shared" si="1"/>
        <v/>
      </c>
      <c r="J64" s="38" t="str">
        <f t="shared" si="3"/>
        <v/>
      </c>
      <c r="K64" s="38" t="str">
        <f t="shared" si="4"/>
        <v/>
      </c>
      <c r="L64" s="38"/>
      <c r="M64" s="39">
        <f>COUNTIF(resultats_math!J65:X65,1)</f>
        <v>0</v>
      </c>
      <c r="N64" s="39">
        <f>COUNTIF(resultats_math!J65:X65,2)</f>
        <v>0</v>
      </c>
      <c r="O64" s="39">
        <f>COUNTIF(resultats_math!J65:X65,9)</f>
        <v>0</v>
      </c>
      <c r="P64" s="39">
        <f>COUNTIF(resultats_math!J65:X65,0)</f>
        <v>0</v>
      </c>
      <c r="Q64" s="37" t="str">
        <f t="shared" si="5"/>
        <v/>
      </c>
      <c r="R64" s="225">
        <f t="shared" si="6"/>
        <v>0</v>
      </c>
      <c r="S64" s="38" t="str">
        <f t="shared" si="7"/>
        <v/>
      </c>
      <c r="T64" s="38" t="str">
        <f t="shared" si="8"/>
        <v/>
      </c>
      <c r="U64" s="38" t="str">
        <f t="shared" si="9"/>
        <v/>
      </c>
      <c r="V64" s="38" t="str">
        <f t="shared" si="10"/>
        <v/>
      </c>
      <c r="W64" s="30"/>
      <c r="X64" s="39">
        <f>COUNTIF(resultats_math!Y65:AA65,1)</f>
        <v>0</v>
      </c>
      <c r="Y64" s="39">
        <f>COUNTIF(resultats_math!Y65:AA65,2)</f>
        <v>0</v>
      </c>
      <c r="Z64" s="39">
        <f>COUNTIF(resultats_math!Y65:AA65,9)</f>
        <v>0</v>
      </c>
      <c r="AA64" s="39">
        <f>COUNTIF(resultats_math!Y65:AA65,0)</f>
        <v>0</v>
      </c>
      <c r="AB64" s="243" t="str">
        <f t="shared" si="11"/>
        <v/>
      </c>
      <c r="AC64" s="225">
        <f t="shared" si="12"/>
        <v>0</v>
      </c>
      <c r="AD64" s="38" t="str">
        <f t="shared" si="13"/>
        <v/>
      </c>
      <c r="AE64" s="38" t="str">
        <f t="shared" si="14"/>
        <v/>
      </c>
      <c r="AF64" s="38" t="str">
        <f t="shared" si="15"/>
        <v/>
      </c>
      <c r="AG64" s="38" t="str">
        <f t="shared" si="16"/>
        <v/>
      </c>
      <c r="AH64" s="30"/>
      <c r="AI64" s="39">
        <f>COUNTIF(resultats_math!AB65:AD65,1)</f>
        <v>0</v>
      </c>
      <c r="AJ64" s="39">
        <f>COUNTIF(resultats_math!AB65:AD65,2)</f>
        <v>0</v>
      </c>
      <c r="AK64" s="39">
        <f>COUNTIF(resultats_math!AB65:AD65,9)</f>
        <v>0</v>
      </c>
      <c r="AL64" s="39">
        <f>COUNTIF(resultats_math!AB65:AD65,0)</f>
        <v>0</v>
      </c>
      <c r="AM64" s="243" t="str">
        <f t="shared" si="17"/>
        <v/>
      </c>
      <c r="AN64" s="225">
        <f t="shared" si="18"/>
        <v>0</v>
      </c>
      <c r="AO64" s="38" t="str">
        <f t="shared" si="19"/>
        <v/>
      </c>
      <c r="AP64" s="38" t="str">
        <f t="shared" si="20"/>
        <v/>
      </c>
      <c r="AQ64" s="38" t="str">
        <f t="shared" si="21"/>
        <v/>
      </c>
      <c r="AR64" s="38" t="str">
        <f t="shared" si="22"/>
        <v/>
      </c>
    </row>
    <row r="65" spans="1:44" ht="13.5" thickBot="1">
      <c r="A65" s="30"/>
      <c r="B65" s="39">
        <f>COUNTIF(resultats_math!B66:I66,1)</f>
        <v>0</v>
      </c>
      <c r="C65" s="39">
        <f>COUNTIF(resultats_math!B66:I66,2)</f>
        <v>0</v>
      </c>
      <c r="D65" s="39">
        <f>COUNTIF(resultats_math!B66:I66,9)</f>
        <v>0</v>
      </c>
      <c r="E65" s="39">
        <f>COUNTIF(resultats_math!B66:I66,0)</f>
        <v>0</v>
      </c>
      <c r="F65" s="37" t="str">
        <f t="shared" si="0"/>
        <v/>
      </c>
      <c r="G65" s="225">
        <f t="shared" si="2"/>
        <v>0</v>
      </c>
      <c r="H65" s="38" t="str">
        <f t="shared" si="23"/>
        <v/>
      </c>
      <c r="I65" s="38" t="str">
        <f t="shared" si="1"/>
        <v/>
      </c>
      <c r="J65" s="38" t="str">
        <f t="shared" si="3"/>
        <v/>
      </c>
      <c r="K65" s="38" t="str">
        <f t="shared" si="4"/>
        <v/>
      </c>
      <c r="L65" s="38"/>
      <c r="M65" s="39">
        <f>COUNTIF(resultats_math!J66:X66,1)</f>
        <v>0</v>
      </c>
      <c r="N65" s="39">
        <f>COUNTIF(resultats_math!J66:X66,2)</f>
        <v>0</v>
      </c>
      <c r="O65" s="39">
        <f>COUNTIF(resultats_math!J66:X66,9)</f>
        <v>0</v>
      </c>
      <c r="P65" s="39">
        <f>COUNTIF(resultats_math!J66:X66,0)</f>
        <v>0</v>
      </c>
      <c r="Q65" s="37" t="str">
        <f t="shared" si="5"/>
        <v/>
      </c>
      <c r="R65" s="225">
        <f t="shared" si="6"/>
        <v>0</v>
      </c>
      <c r="S65" s="38" t="str">
        <f t="shared" si="7"/>
        <v/>
      </c>
      <c r="T65" s="38" t="str">
        <f t="shared" si="8"/>
        <v/>
      </c>
      <c r="U65" s="38" t="str">
        <f t="shared" si="9"/>
        <v/>
      </c>
      <c r="V65" s="38" t="str">
        <f t="shared" si="10"/>
        <v/>
      </c>
      <c r="W65" s="30"/>
      <c r="X65" s="39">
        <f>COUNTIF(resultats_math!Y66:AA66,1)</f>
        <v>0</v>
      </c>
      <c r="Y65" s="39">
        <f>COUNTIF(resultats_math!Y66:AA66,2)</f>
        <v>0</v>
      </c>
      <c r="Z65" s="39">
        <f>COUNTIF(resultats_math!Y66:AA66,9)</f>
        <v>0</v>
      </c>
      <c r="AA65" s="39">
        <f>COUNTIF(resultats_math!Y66:AA66,0)</f>
        <v>0</v>
      </c>
      <c r="AB65" s="243" t="str">
        <f t="shared" si="11"/>
        <v/>
      </c>
      <c r="AC65" s="225">
        <f t="shared" si="12"/>
        <v>0</v>
      </c>
      <c r="AD65" s="38" t="str">
        <f t="shared" si="13"/>
        <v/>
      </c>
      <c r="AE65" s="38" t="str">
        <f t="shared" si="14"/>
        <v/>
      </c>
      <c r="AF65" s="38" t="str">
        <f t="shared" si="15"/>
        <v/>
      </c>
      <c r="AG65" s="38" t="str">
        <f t="shared" si="16"/>
        <v/>
      </c>
      <c r="AH65" s="30"/>
      <c r="AI65" s="39">
        <f>COUNTIF(resultats_math!AB66:AD66,1)</f>
        <v>0</v>
      </c>
      <c r="AJ65" s="39">
        <f>COUNTIF(resultats_math!AB66:AD66,2)</f>
        <v>0</v>
      </c>
      <c r="AK65" s="39">
        <f>COUNTIF(resultats_math!AB66:AD66,9)</f>
        <v>0</v>
      </c>
      <c r="AL65" s="39">
        <f>COUNTIF(resultats_math!AB66:AD66,0)</f>
        <v>0</v>
      </c>
      <c r="AM65" s="243" t="str">
        <f t="shared" si="17"/>
        <v/>
      </c>
      <c r="AN65" s="225">
        <f t="shared" si="18"/>
        <v>0</v>
      </c>
      <c r="AO65" s="38" t="str">
        <f t="shared" si="19"/>
        <v/>
      </c>
      <c r="AP65" s="38" t="str">
        <f t="shared" si="20"/>
        <v/>
      </c>
      <c r="AQ65" s="38" t="str">
        <f t="shared" si="21"/>
        <v/>
      </c>
      <c r="AR65" s="38" t="str">
        <f t="shared" si="22"/>
        <v/>
      </c>
    </row>
    <row r="66" spans="1:44" ht="13.5" thickBot="1">
      <c r="A66" s="30"/>
      <c r="B66" s="39">
        <f>COUNTIF(resultats_math!B67:I67,1)</f>
        <v>0</v>
      </c>
      <c r="C66" s="39">
        <f>COUNTIF(resultats_math!B67:I67,2)</f>
        <v>0</v>
      </c>
      <c r="D66" s="39">
        <f>COUNTIF(resultats_math!B67:I67,9)</f>
        <v>0</v>
      </c>
      <c r="E66" s="39">
        <f>COUNTIF(resultats_math!B67:I67,0)</f>
        <v>0</v>
      </c>
      <c r="F66" s="37" t="str">
        <f t="shared" si="0"/>
        <v/>
      </c>
      <c r="G66" s="225">
        <f t="shared" si="2"/>
        <v>0</v>
      </c>
      <c r="H66" s="38" t="str">
        <f t="shared" si="23"/>
        <v/>
      </c>
      <c r="I66" s="38" t="str">
        <f t="shared" si="1"/>
        <v/>
      </c>
      <c r="J66" s="38" t="str">
        <f t="shared" si="3"/>
        <v/>
      </c>
      <c r="K66" s="38" t="str">
        <f t="shared" si="4"/>
        <v/>
      </c>
      <c r="L66" s="38"/>
      <c r="M66" s="39">
        <f>COUNTIF(resultats_math!J67:X67,1)</f>
        <v>0</v>
      </c>
      <c r="N66" s="39">
        <f>COUNTIF(resultats_math!J67:X67,2)</f>
        <v>0</v>
      </c>
      <c r="O66" s="39">
        <f>COUNTIF(resultats_math!J67:X67,9)</f>
        <v>0</v>
      </c>
      <c r="P66" s="39">
        <f>COUNTIF(resultats_math!J67:X67,0)</f>
        <v>0</v>
      </c>
      <c r="Q66" s="37" t="str">
        <f t="shared" si="5"/>
        <v/>
      </c>
      <c r="R66" s="225">
        <f t="shared" si="6"/>
        <v>0</v>
      </c>
      <c r="S66" s="38" t="str">
        <f t="shared" si="7"/>
        <v/>
      </c>
      <c r="T66" s="38" t="str">
        <f t="shared" si="8"/>
        <v/>
      </c>
      <c r="U66" s="38" t="str">
        <f t="shared" si="9"/>
        <v/>
      </c>
      <c r="V66" s="38" t="str">
        <f t="shared" si="10"/>
        <v/>
      </c>
      <c r="W66" s="30"/>
      <c r="X66" s="39">
        <f>COUNTIF(resultats_math!Y67:AA67,1)</f>
        <v>0</v>
      </c>
      <c r="Y66" s="39">
        <f>COUNTIF(resultats_math!Y67:AA67,2)</f>
        <v>0</v>
      </c>
      <c r="Z66" s="39">
        <f>COUNTIF(resultats_math!Y67:AA67,9)</f>
        <v>0</v>
      </c>
      <c r="AA66" s="39">
        <f>COUNTIF(resultats_math!Y67:AA67,0)</f>
        <v>0</v>
      </c>
      <c r="AB66" s="243" t="str">
        <f t="shared" si="11"/>
        <v/>
      </c>
      <c r="AC66" s="225">
        <f t="shared" si="12"/>
        <v>0</v>
      </c>
      <c r="AD66" s="38" t="str">
        <f t="shared" si="13"/>
        <v/>
      </c>
      <c r="AE66" s="38" t="str">
        <f t="shared" si="14"/>
        <v/>
      </c>
      <c r="AF66" s="38" t="str">
        <f t="shared" si="15"/>
        <v/>
      </c>
      <c r="AG66" s="38" t="str">
        <f t="shared" si="16"/>
        <v/>
      </c>
      <c r="AH66" s="30"/>
      <c r="AI66" s="39">
        <f>COUNTIF(resultats_math!AB67:AD67,1)</f>
        <v>0</v>
      </c>
      <c r="AJ66" s="39">
        <f>COUNTIF(resultats_math!AB67:AD67,2)</f>
        <v>0</v>
      </c>
      <c r="AK66" s="39">
        <f>COUNTIF(resultats_math!AB67:AD67,9)</f>
        <v>0</v>
      </c>
      <c r="AL66" s="39">
        <f>COUNTIF(resultats_math!AB67:AD67,0)</f>
        <v>0</v>
      </c>
      <c r="AM66" s="243" t="str">
        <f t="shared" si="17"/>
        <v/>
      </c>
      <c r="AN66" s="225">
        <f t="shared" si="18"/>
        <v>0</v>
      </c>
      <c r="AO66" s="38" t="str">
        <f t="shared" si="19"/>
        <v/>
      </c>
      <c r="AP66" s="38" t="str">
        <f t="shared" si="20"/>
        <v/>
      </c>
      <c r="AQ66" s="38" t="str">
        <f t="shared" si="21"/>
        <v/>
      </c>
      <c r="AR66" s="38" t="str">
        <f t="shared" si="22"/>
        <v/>
      </c>
    </row>
    <row r="67" spans="1:44" ht="13.5" thickBot="1">
      <c r="A67" s="30"/>
      <c r="B67" s="39">
        <f>COUNTIF(resultats_math!B68:I68,1)</f>
        <v>0</v>
      </c>
      <c r="C67" s="39">
        <f>COUNTIF(resultats_math!B68:I68,2)</f>
        <v>0</v>
      </c>
      <c r="D67" s="39">
        <f>COUNTIF(resultats_math!B68:I68,9)</f>
        <v>0</v>
      </c>
      <c r="E67" s="39">
        <f>COUNTIF(resultats_math!B68:I68,0)</f>
        <v>0</v>
      </c>
      <c r="F67" s="37" t="str">
        <f t="shared" si="0"/>
        <v/>
      </c>
      <c r="G67" s="225">
        <f t="shared" si="2"/>
        <v>0</v>
      </c>
      <c r="H67" s="38" t="str">
        <f t="shared" si="23"/>
        <v/>
      </c>
      <c r="I67" s="38" t="str">
        <f t="shared" si="1"/>
        <v/>
      </c>
      <c r="J67" s="38" t="str">
        <f t="shared" si="3"/>
        <v/>
      </c>
      <c r="K67" s="38" t="str">
        <f t="shared" si="4"/>
        <v/>
      </c>
      <c r="L67" s="38"/>
      <c r="M67" s="39">
        <f>COUNTIF(resultats_math!J68:X68,1)</f>
        <v>0</v>
      </c>
      <c r="N67" s="39">
        <f>COUNTIF(resultats_math!J68:X68,2)</f>
        <v>0</v>
      </c>
      <c r="O67" s="39">
        <f>COUNTIF(resultats_math!J68:X68,9)</f>
        <v>0</v>
      </c>
      <c r="P67" s="39">
        <f>COUNTIF(resultats_math!J68:X68,0)</f>
        <v>0</v>
      </c>
      <c r="Q67" s="37" t="str">
        <f t="shared" si="5"/>
        <v/>
      </c>
      <c r="R67" s="225">
        <f t="shared" si="6"/>
        <v>0</v>
      </c>
      <c r="S67" s="38" t="str">
        <f t="shared" si="7"/>
        <v/>
      </c>
      <c r="T67" s="38" t="str">
        <f t="shared" si="8"/>
        <v/>
      </c>
      <c r="U67" s="38" t="str">
        <f t="shared" si="9"/>
        <v/>
      </c>
      <c r="V67" s="38" t="str">
        <f t="shared" si="10"/>
        <v/>
      </c>
      <c r="W67" s="30"/>
      <c r="X67" s="39">
        <f>COUNTIF(resultats_math!Y68:AA68,1)</f>
        <v>0</v>
      </c>
      <c r="Y67" s="39">
        <f>COUNTIF(resultats_math!Y68:AA68,2)</f>
        <v>0</v>
      </c>
      <c r="Z67" s="39">
        <f>COUNTIF(resultats_math!Y68:AA68,9)</f>
        <v>0</v>
      </c>
      <c r="AA67" s="39">
        <f>COUNTIF(resultats_math!Y68:AA68,0)</f>
        <v>0</v>
      </c>
      <c r="AB67" s="243" t="str">
        <f t="shared" si="11"/>
        <v/>
      </c>
      <c r="AC67" s="225">
        <f t="shared" si="12"/>
        <v>0</v>
      </c>
      <c r="AD67" s="38" t="str">
        <f t="shared" si="13"/>
        <v/>
      </c>
      <c r="AE67" s="38" t="str">
        <f t="shared" si="14"/>
        <v/>
      </c>
      <c r="AF67" s="38" t="str">
        <f t="shared" si="15"/>
        <v/>
      </c>
      <c r="AG67" s="38" t="str">
        <f t="shared" si="16"/>
        <v/>
      </c>
      <c r="AH67" s="30"/>
      <c r="AI67" s="39">
        <f>COUNTIF(resultats_math!AB68:AD68,1)</f>
        <v>0</v>
      </c>
      <c r="AJ67" s="39">
        <f>COUNTIF(resultats_math!AB68:AD68,2)</f>
        <v>0</v>
      </c>
      <c r="AK67" s="39">
        <f>COUNTIF(resultats_math!AB68:AD68,9)</f>
        <v>0</v>
      </c>
      <c r="AL67" s="39">
        <f>COUNTIF(resultats_math!AB68:AD68,0)</f>
        <v>0</v>
      </c>
      <c r="AM67" s="243" t="str">
        <f t="shared" si="17"/>
        <v/>
      </c>
      <c r="AN67" s="225">
        <f t="shared" si="18"/>
        <v>0</v>
      </c>
      <c r="AO67" s="38" t="str">
        <f t="shared" si="19"/>
        <v/>
      </c>
      <c r="AP67" s="38" t="str">
        <f t="shared" si="20"/>
        <v/>
      </c>
      <c r="AQ67" s="38" t="str">
        <f t="shared" si="21"/>
        <v/>
      </c>
      <c r="AR67" s="38" t="str">
        <f t="shared" si="22"/>
        <v/>
      </c>
    </row>
    <row r="68" spans="1:44" ht="13.5" thickBot="1">
      <c r="A68" s="30"/>
      <c r="B68" s="39">
        <f>COUNTIF(resultats_math!B69:I69,1)</f>
        <v>0</v>
      </c>
      <c r="C68" s="39">
        <f>COUNTIF(resultats_math!B69:I69,2)</f>
        <v>0</v>
      </c>
      <c r="D68" s="39">
        <f>COUNTIF(resultats_math!B69:I69,9)</f>
        <v>0</v>
      </c>
      <c r="E68" s="39">
        <f>COUNTIF(resultats_math!B69:I69,0)</f>
        <v>0</v>
      </c>
      <c r="F68" s="37" t="str">
        <f t="shared" ref="F68:F131" si="24">IF(SUM(B68:E68)=0,"",SUM(B68:E68))</f>
        <v/>
      </c>
      <c r="G68" s="225">
        <f t="shared" si="2"/>
        <v>0</v>
      </c>
      <c r="H68" s="38" t="str">
        <f t="shared" si="23"/>
        <v/>
      </c>
      <c r="I68" s="38" t="str">
        <f t="shared" ref="I68:I131" si="25">IF(F68="","",C68/F68)</f>
        <v/>
      </c>
      <c r="J68" s="38" t="str">
        <f t="shared" si="3"/>
        <v/>
      </c>
      <c r="K68" s="38" t="str">
        <f t="shared" si="4"/>
        <v/>
      </c>
      <c r="L68" s="38"/>
      <c r="M68" s="39">
        <f>COUNTIF(resultats_math!J69:X69,1)</f>
        <v>0</v>
      </c>
      <c r="N68" s="39">
        <f>COUNTIF(resultats_math!J69:X69,2)</f>
        <v>0</v>
      </c>
      <c r="O68" s="39">
        <f>COUNTIF(resultats_math!J69:X69,9)</f>
        <v>0</v>
      </c>
      <c r="P68" s="39">
        <f>COUNTIF(resultats_math!J69:X69,0)</f>
        <v>0</v>
      </c>
      <c r="Q68" s="37" t="str">
        <f t="shared" si="5"/>
        <v/>
      </c>
      <c r="R68" s="225">
        <f t="shared" si="6"/>
        <v>0</v>
      </c>
      <c r="S68" s="38" t="str">
        <f t="shared" si="7"/>
        <v/>
      </c>
      <c r="T68" s="38" t="str">
        <f t="shared" si="8"/>
        <v/>
      </c>
      <c r="U68" s="38" t="str">
        <f t="shared" si="9"/>
        <v/>
      </c>
      <c r="V68" s="38" t="str">
        <f t="shared" si="10"/>
        <v/>
      </c>
      <c r="W68" s="30"/>
      <c r="X68" s="39">
        <f>COUNTIF(resultats_math!Y69:AA69,1)</f>
        <v>0</v>
      </c>
      <c r="Y68" s="39">
        <f>COUNTIF(resultats_math!Y69:AA69,2)</f>
        <v>0</v>
      </c>
      <c r="Z68" s="39">
        <f>COUNTIF(resultats_math!Y69:AA69,9)</f>
        <v>0</v>
      </c>
      <c r="AA68" s="39">
        <f>COUNTIF(resultats_math!Y69:AA69,0)</f>
        <v>0</v>
      </c>
      <c r="AB68" s="243" t="str">
        <f t="shared" si="11"/>
        <v/>
      </c>
      <c r="AC68" s="225">
        <f t="shared" si="12"/>
        <v>0</v>
      </c>
      <c r="AD68" s="38" t="str">
        <f t="shared" si="13"/>
        <v/>
      </c>
      <c r="AE68" s="38" t="str">
        <f t="shared" si="14"/>
        <v/>
      </c>
      <c r="AF68" s="38" t="str">
        <f t="shared" si="15"/>
        <v/>
      </c>
      <c r="AG68" s="38" t="str">
        <f t="shared" si="16"/>
        <v/>
      </c>
      <c r="AH68" s="30"/>
      <c r="AI68" s="39">
        <f>COUNTIF(resultats_math!AB69:AD69,1)</f>
        <v>0</v>
      </c>
      <c r="AJ68" s="39">
        <f>COUNTIF(resultats_math!AB69:AD69,2)</f>
        <v>0</v>
      </c>
      <c r="AK68" s="39">
        <f>COUNTIF(resultats_math!AB69:AD69,9)</f>
        <v>0</v>
      </c>
      <c r="AL68" s="39">
        <f>COUNTIF(resultats_math!AB69:AD69,0)</f>
        <v>0</v>
      </c>
      <c r="AM68" s="243" t="str">
        <f t="shared" si="17"/>
        <v/>
      </c>
      <c r="AN68" s="225">
        <f t="shared" si="18"/>
        <v>0</v>
      </c>
      <c r="AO68" s="38" t="str">
        <f t="shared" si="19"/>
        <v/>
      </c>
      <c r="AP68" s="38" t="str">
        <f t="shared" si="20"/>
        <v/>
      </c>
      <c r="AQ68" s="38" t="str">
        <f t="shared" si="21"/>
        <v/>
      </c>
      <c r="AR68" s="38" t="str">
        <f t="shared" si="22"/>
        <v/>
      </c>
    </row>
    <row r="69" spans="1:44" ht="13.5" thickBot="1">
      <c r="A69" s="30"/>
      <c r="B69" s="39">
        <f>COUNTIF(resultats_math!B70:I70,1)</f>
        <v>0</v>
      </c>
      <c r="C69" s="39">
        <f>COUNTIF(resultats_math!B70:I70,2)</f>
        <v>0</v>
      </c>
      <c r="D69" s="39">
        <f>COUNTIF(resultats_math!B70:I70,9)</f>
        <v>0</v>
      </c>
      <c r="E69" s="39">
        <f>COUNTIF(resultats_math!B70:I70,0)</f>
        <v>0</v>
      </c>
      <c r="F69" s="37" t="str">
        <f t="shared" si="24"/>
        <v/>
      </c>
      <c r="G69" s="225">
        <f t="shared" ref="G69:G132" si="26">B69+C69</f>
        <v>0</v>
      </c>
      <c r="H69" s="38" t="str">
        <f t="shared" si="23"/>
        <v/>
      </c>
      <c r="I69" s="38" t="str">
        <f t="shared" si="25"/>
        <v/>
      </c>
      <c r="J69" s="38" t="str">
        <f t="shared" ref="J69:J132" si="27">IF(F69="","",(SUM(D69)/F69))</f>
        <v/>
      </c>
      <c r="K69" s="38" t="str">
        <f t="shared" ref="K69:K132" si="28">IF(F69="","",E69/F69)</f>
        <v/>
      </c>
      <c r="L69" s="38"/>
      <c r="M69" s="39">
        <f>COUNTIF(resultats_math!J70:X70,1)</f>
        <v>0</v>
      </c>
      <c r="N69" s="39">
        <f>COUNTIF(resultats_math!J70:X70,2)</f>
        <v>0</v>
      </c>
      <c r="O69" s="39">
        <f>COUNTIF(resultats_math!J70:X70,9)</f>
        <v>0</v>
      </c>
      <c r="P69" s="39">
        <f>COUNTIF(resultats_math!J70:X70,0)</f>
        <v>0</v>
      </c>
      <c r="Q69" s="37" t="str">
        <f t="shared" ref="Q69:Q132" si="29">IF(SUM(M69:P69)=0,"",SUM(M69:P69))</f>
        <v/>
      </c>
      <c r="R69" s="225">
        <f t="shared" ref="R69:R132" si="30">M69+N69</f>
        <v>0</v>
      </c>
      <c r="S69" s="38" t="str">
        <f t="shared" ref="S69:S132" si="31">IF(Q69="","",R69/Q69)</f>
        <v/>
      </c>
      <c r="T69" s="38" t="str">
        <f t="shared" ref="T69:T132" si="32">IF(Q69="","",N69/Q69)</f>
        <v/>
      </c>
      <c r="U69" s="38" t="str">
        <f t="shared" ref="U69:U132" si="33">IF(Q69="","",(SUM(O69)/Q69))</f>
        <v/>
      </c>
      <c r="V69" s="38" t="str">
        <f t="shared" ref="V69:V132" si="34">IF(Q69="","",P69/Q69)</f>
        <v/>
      </c>
      <c r="W69" s="30"/>
      <c r="X69" s="39">
        <f>COUNTIF(resultats_math!Y70:AA70,1)</f>
        <v>0</v>
      </c>
      <c r="Y69" s="39">
        <f>COUNTIF(resultats_math!Y70:AA70,2)</f>
        <v>0</v>
      </c>
      <c r="Z69" s="39">
        <f>COUNTIF(resultats_math!Y70:AA70,9)</f>
        <v>0</v>
      </c>
      <c r="AA69" s="39">
        <f>COUNTIF(resultats_math!Y70:AA70,0)</f>
        <v>0</v>
      </c>
      <c r="AB69" s="243" t="str">
        <f t="shared" ref="AB69:AB132" si="35">IF(SUM(X69:AA69)=0,"",SUM(X69:AA69))</f>
        <v/>
      </c>
      <c r="AC69" s="225">
        <f t="shared" ref="AC69:AC132" si="36">X69+Y69</f>
        <v>0</v>
      </c>
      <c r="AD69" s="38" t="str">
        <f t="shared" ref="AD69:AD132" si="37">IF(AB69="","",AC69/AB69)</f>
        <v/>
      </c>
      <c r="AE69" s="38" t="str">
        <f t="shared" ref="AE69:AE132" si="38">IF(AB69="","",Y69/AB69)</f>
        <v/>
      </c>
      <c r="AF69" s="38" t="str">
        <f t="shared" ref="AF69:AF132" si="39">IF(AB69="","",(SUM(Z69:Z69)/AB69))</f>
        <v/>
      </c>
      <c r="AG69" s="38" t="str">
        <f t="shared" ref="AG69:AG132" si="40">IF(AB69="","",AA69/AB69)</f>
        <v/>
      </c>
      <c r="AH69" s="30"/>
      <c r="AI69" s="39">
        <f>COUNTIF(resultats_math!AB70:AD70,1)</f>
        <v>0</v>
      </c>
      <c r="AJ69" s="39">
        <f>COUNTIF(resultats_math!AB70:AD70,2)</f>
        <v>0</v>
      </c>
      <c r="AK69" s="39">
        <f>COUNTIF(resultats_math!AB70:AD70,9)</f>
        <v>0</v>
      </c>
      <c r="AL69" s="39">
        <f>COUNTIF(resultats_math!AB70:AD70,0)</f>
        <v>0</v>
      </c>
      <c r="AM69" s="243" t="str">
        <f t="shared" ref="AM69:AM132" si="41">IF(SUM(AI69:AL69)=0,"",SUM(AI69:AL69))</f>
        <v/>
      </c>
      <c r="AN69" s="225">
        <f t="shared" ref="AN69:AN132" si="42">AI69+AJ69</f>
        <v>0</v>
      </c>
      <c r="AO69" s="38" t="str">
        <f t="shared" ref="AO69:AO132" si="43">IF(AM69="","",AN69/AM69)</f>
        <v/>
      </c>
      <c r="AP69" s="38" t="str">
        <f t="shared" ref="AP69:AP132" si="44">IF(AM69="","",AJ69/AM69)</f>
        <v/>
      </c>
      <c r="AQ69" s="38" t="str">
        <f t="shared" ref="AQ69:AQ132" si="45">IF(AM69="","",(SUM(AK69:AK69)/AM69))</f>
        <v/>
      </c>
      <c r="AR69" s="38" t="str">
        <f t="shared" ref="AR69:AR132" si="46">IF(AM69="","",AL69/AM69)</f>
        <v/>
      </c>
    </row>
    <row r="70" spans="1:44" ht="13.5" thickBot="1">
      <c r="A70" s="30"/>
      <c r="B70" s="39">
        <f>COUNTIF(resultats_math!B71:I71,1)</f>
        <v>0</v>
      </c>
      <c r="C70" s="39">
        <f>COUNTIF(resultats_math!B71:I71,2)</f>
        <v>0</v>
      </c>
      <c r="D70" s="39">
        <f>COUNTIF(resultats_math!B71:I71,9)</f>
        <v>0</v>
      </c>
      <c r="E70" s="39">
        <f>COUNTIF(resultats_math!B71:I71,0)</f>
        <v>0</v>
      </c>
      <c r="F70" s="37" t="str">
        <f t="shared" si="24"/>
        <v/>
      </c>
      <c r="G70" s="225">
        <f t="shared" si="26"/>
        <v>0</v>
      </c>
      <c r="H70" s="38" t="str">
        <f t="shared" si="23"/>
        <v/>
      </c>
      <c r="I70" s="38" t="str">
        <f t="shared" si="25"/>
        <v/>
      </c>
      <c r="J70" s="38" t="str">
        <f t="shared" si="27"/>
        <v/>
      </c>
      <c r="K70" s="38" t="str">
        <f t="shared" si="28"/>
        <v/>
      </c>
      <c r="L70" s="38"/>
      <c r="M70" s="39">
        <f>COUNTIF(resultats_math!J71:X71,1)</f>
        <v>0</v>
      </c>
      <c r="N70" s="39">
        <f>COUNTIF(resultats_math!J71:X71,2)</f>
        <v>0</v>
      </c>
      <c r="O70" s="39">
        <f>COUNTIF(resultats_math!J71:X71,9)</f>
        <v>0</v>
      </c>
      <c r="P70" s="39">
        <f>COUNTIF(resultats_math!J71:X71,0)</f>
        <v>0</v>
      </c>
      <c r="Q70" s="37" t="str">
        <f t="shared" si="29"/>
        <v/>
      </c>
      <c r="R70" s="225">
        <f t="shared" si="30"/>
        <v>0</v>
      </c>
      <c r="S70" s="38" t="str">
        <f t="shared" si="31"/>
        <v/>
      </c>
      <c r="T70" s="38" t="str">
        <f t="shared" si="32"/>
        <v/>
      </c>
      <c r="U70" s="38" t="str">
        <f t="shared" si="33"/>
        <v/>
      </c>
      <c r="V70" s="38" t="str">
        <f t="shared" si="34"/>
        <v/>
      </c>
      <c r="W70" s="30"/>
      <c r="X70" s="39">
        <f>COUNTIF(resultats_math!Y71:AA71,1)</f>
        <v>0</v>
      </c>
      <c r="Y70" s="39">
        <f>COUNTIF(resultats_math!Y71:AA71,2)</f>
        <v>0</v>
      </c>
      <c r="Z70" s="39">
        <f>COUNTIF(resultats_math!Y71:AA71,9)</f>
        <v>0</v>
      </c>
      <c r="AA70" s="39">
        <f>COUNTIF(resultats_math!Y71:AA71,0)</f>
        <v>0</v>
      </c>
      <c r="AB70" s="243" t="str">
        <f t="shared" si="35"/>
        <v/>
      </c>
      <c r="AC70" s="225">
        <f t="shared" si="36"/>
        <v>0</v>
      </c>
      <c r="AD70" s="38" t="str">
        <f t="shared" si="37"/>
        <v/>
      </c>
      <c r="AE70" s="38" t="str">
        <f t="shared" si="38"/>
        <v/>
      </c>
      <c r="AF70" s="38" t="str">
        <f t="shared" si="39"/>
        <v/>
      </c>
      <c r="AG70" s="38" t="str">
        <f t="shared" si="40"/>
        <v/>
      </c>
      <c r="AH70" s="30"/>
      <c r="AI70" s="39">
        <f>COUNTIF(resultats_math!AB71:AD71,1)</f>
        <v>0</v>
      </c>
      <c r="AJ70" s="39">
        <f>COUNTIF(resultats_math!AB71:AD71,2)</f>
        <v>0</v>
      </c>
      <c r="AK70" s="39">
        <f>COUNTIF(resultats_math!AB71:AD71,9)</f>
        <v>0</v>
      </c>
      <c r="AL70" s="39">
        <f>COUNTIF(resultats_math!AB71:AD71,0)</f>
        <v>0</v>
      </c>
      <c r="AM70" s="243" t="str">
        <f t="shared" si="41"/>
        <v/>
      </c>
      <c r="AN70" s="225">
        <f t="shared" si="42"/>
        <v>0</v>
      </c>
      <c r="AO70" s="38" t="str">
        <f t="shared" si="43"/>
        <v/>
      </c>
      <c r="AP70" s="38" t="str">
        <f t="shared" si="44"/>
        <v/>
      </c>
      <c r="AQ70" s="38" t="str">
        <f t="shared" si="45"/>
        <v/>
      </c>
      <c r="AR70" s="38" t="str">
        <f t="shared" si="46"/>
        <v/>
      </c>
    </row>
    <row r="71" spans="1:44" ht="13.5" thickBot="1">
      <c r="A71" s="30"/>
      <c r="B71" s="39">
        <f>COUNTIF(resultats_math!B72:I72,1)</f>
        <v>0</v>
      </c>
      <c r="C71" s="39">
        <f>COUNTIF(resultats_math!B72:I72,2)</f>
        <v>0</v>
      </c>
      <c r="D71" s="39">
        <f>COUNTIF(resultats_math!B72:I72,9)</f>
        <v>0</v>
      </c>
      <c r="E71" s="39">
        <f>COUNTIF(resultats_math!B72:I72,0)</f>
        <v>0</v>
      </c>
      <c r="F71" s="37" t="str">
        <f t="shared" si="24"/>
        <v/>
      </c>
      <c r="G71" s="225">
        <f t="shared" si="26"/>
        <v>0</v>
      </c>
      <c r="H71" s="38" t="str">
        <f t="shared" ref="H71:H134" si="47">IF(F71="","",G71/F71)</f>
        <v/>
      </c>
      <c r="I71" s="38" t="str">
        <f t="shared" si="25"/>
        <v/>
      </c>
      <c r="J71" s="38" t="str">
        <f t="shared" si="27"/>
        <v/>
      </c>
      <c r="K71" s="38" t="str">
        <f t="shared" si="28"/>
        <v/>
      </c>
      <c r="L71" s="38"/>
      <c r="M71" s="39">
        <f>COUNTIF(resultats_math!J72:X72,1)</f>
        <v>0</v>
      </c>
      <c r="N71" s="39">
        <f>COUNTIF(resultats_math!J72:X72,2)</f>
        <v>0</v>
      </c>
      <c r="O71" s="39">
        <f>COUNTIF(resultats_math!J72:X72,9)</f>
        <v>0</v>
      </c>
      <c r="P71" s="39">
        <f>COUNTIF(resultats_math!J72:X72,0)</f>
        <v>0</v>
      </c>
      <c r="Q71" s="37" t="str">
        <f t="shared" si="29"/>
        <v/>
      </c>
      <c r="R71" s="225">
        <f t="shared" si="30"/>
        <v>0</v>
      </c>
      <c r="S71" s="38" t="str">
        <f t="shared" si="31"/>
        <v/>
      </c>
      <c r="T71" s="38" t="str">
        <f t="shared" si="32"/>
        <v/>
      </c>
      <c r="U71" s="38" t="str">
        <f t="shared" si="33"/>
        <v/>
      </c>
      <c r="V71" s="38" t="str">
        <f t="shared" si="34"/>
        <v/>
      </c>
      <c r="W71" s="30"/>
      <c r="X71" s="39">
        <f>COUNTIF(resultats_math!Y72:AA72,1)</f>
        <v>0</v>
      </c>
      <c r="Y71" s="39">
        <f>COUNTIF(resultats_math!Y72:AA72,2)</f>
        <v>0</v>
      </c>
      <c r="Z71" s="39">
        <f>COUNTIF(resultats_math!Y72:AA72,9)</f>
        <v>0</v>
      </c>
      <c r="AA71" s="39">
        <f>COUNTIF(resultats_math!Y72:AA72,0)</f>
        <v>0</v>
      </c>
      <c r="AB71" s="243" t="str">
        <f t="shared" si="35"/>
        <v/>
      </c>
      <c r="AC71" s="225">
        <f t="shared" si="36"/>
        <v>0</v>
      </c>
      <c r="AD71" s="38" t="str">
        <f t="shared" si="37"/>
        <v/>
      </c>
      <c r="AE71" s="38" t="str">
        <f t="shared" si="38"/>
        <v/>
      </c>
      <c r="AF71" s="38" t="str">
        <f t="shared" si="39"/>
        <v/>
      </c>
      <c r="AG71" s="38" t="str">
        <f t="shared" si="40"/>
        <v/>
      </c>
      <c r="AH71" s="30"/>
      <c r="AI71" s="39">
        <f>COUNTIF(resultats_math!AB72:AD72,1)</f>
        <v>0</v>
      </c>
      <c r="AJ71" s="39">
        <f>COUNTIF(resultats_math!AB72:AD72,2)</f>
        <v>0</v>
      </c>
      <c r="AK71" s="39">
        <f>COUNTIF(resultats_math!AB72:AD72,9)</f>
        <v>0</v>
      </c>
      <c r="AL71" s="39">
        <f>COUNTIF(resultats_math!AB72:AD72,0)</f>
        <v>0</v>
      </c>
      <c r="AM71" s="243" t="str">
        <f t="shared" si="41"/>
        <v/>
      </c>
      <c r="AN71" s="225">
        <f t="shared" si="42"/>
        <v>0</v>
      </c>
      <c r="AO71" s="38" t="str">
        <f t="shared" si="43"/>
        <v/>
      </c>
      <c r="AP71" s="38" t="str">
        <f t="shared" si="44"/>
        <v/>
      </c>
      <c r="AQ71" s="38" t="str">
        <f t="shared" si="45"/>
        <v/>
      </c>
      <c r="AR71" s="38" t="str">
        <f t="shared" si="46"/>
        <v/>
      </c>
    </row>
    <row r="72" spans="1:44" ht="13.5" thickBot="1">
      <c r="A72" s="30"/>
      <c r="B72" s="39">
        <f>COUNTIF(resultats_math!B73:I73,1)</f>
        <v>0</v>
      </c>
      <c r="C72" s="39">
        <f>COUNTIF(resultats_math!B73:I73,2)</f>
        <v>0</v>
      </c>
      <c r="D72" s="39">
        <f>COUNTIF(resultats_math!B73:I73,9)</f>
        <v>0</v>
      </c>
      <c r="E72" s="39">
        <f>COUNTIF(resultats_math!B73:I73,0)</f>
        <v>0</v>
      </c>
      <c r="F72" s="37" t="str">
        <f t="shared" si="24"/>
        <v/>
      </c>
      <c r="G72" s="225">
        <f t="shared" si="26"/>
        <v>0</v>
      </c>
      <c r="H72" s="38" t="str">
        <f t="shared" si="47"/>
        <v/>
      </c>
      <c r="I72" s="38" t="str">
        <f t="shared" si="25"/>
        <v/>
      </c>
      <c r="J72" s="38" t="str">
        <f t="shared" si="27"/>
        <v/>
      </c>
      <c r="K72" s="38" t="str">
        <f t="shared" si="28"/>
        <v/>
      </c>
      <c r="L72" s="38"/>
      <c r="M72" s="39">
        <f>COUNTIF(resultats_math!J73:X73,1)</f>
        <v>0</v>
      </c>
      <c r="N72" s="39">
        <f>COUNTIF(resultats_math!J73:X73,2)</f>
        <v>0</v>
      </c>
      <c r="O72" s="39">
        <f>COUNTIF(resultats_math!J73:X73,9)</f>
        <v>0</v>
      </c>
      <c r="P72" s="39">
        <f>COUNTIF(resultats_math!J73:X73,0)</f>
        <v>0</v>
      </c>
      <c r="Q72" s="37" t="str">
        <f t="shared" si="29"/>
        <v/>
      </c>
      <c r="R72" s="225">
        <f t="shared" si="30"/>
        <v>0</v>
      </c>
      <c r="S72" s="38" t="str">
        <f t="shared" si="31"/>
        <v/>
      </c>
      <c r="T72" s="38" t="str">
        <f t="shared" si="32"/>
        <v/>
      </c>
      <c r="U72" s="38" t="str">
        <f t="shared" si="33"/>
        <v/>
      </c>
      <c r="V72" s="38" t="str">
        <f t="shared" si="34"/>
        <v/>
      </c>
      <c r="W72" s="30"/>
      <c r="X72" s="39">
        <f>COUNTIF(resultats_math!Y73:AA73,1)</f>
        <v>0</v>
      </c>
      <c r="Y72" s="39">
        <f>COUNTIF(resultats_math!Y73:AA73,2)</f>
        <v>0</v>
      </c>
      <c r="Z72" s="39">
        <f>COUNTIF(resultats_math!Y73:AA73,9)</f>
        <v>0</v>
      </c>
      <c r="AA72" s="39">
        <f>COUNTIF(resultats_math!Y73:AA73,0)</f>
        <v>0</v>
      </c>
      <c r="AB72" s="243" t="str">
        <f t="shared" si="35"/>
        <v/>
      </c>
      <c r="AC72" s="225">
        <f t="shared" si="36"/>
        <v>0</v>
      </c>
      <c r="AD72" s="38" t="str">
        <f t="shared" si="37"/>
        <v/>
      </c>
      <c r="AE72" s="38" t="str">
        <f t="shared" si="38"/>
        <v/>
      </c>
      <c r="AF72" s="38" t="str">
        <f t="shared" si="39"/>
        <v/>
      </c>
      <c r="AG72" s="38" t="str">
        <f t="shared" si="40"/>
        <v/>
      </c>
      <c r="AH72" s="30"/>
      <c r="AI72" s="39">
        <f>COUNTIF(resultats_math!AB73:AD73,1)</f>
        <v>0</v>
      </c>
      <c r="AJ72" s="39">
        <f>COUNTIF(resultats_math!AB73:AD73,2)</f>
        <v>0</v>
      </c>
      <c r="AK72" s="39">
        <f>COUNTIF(resultats_math!AB73:AD73,9)</f>
        <v>0</v>
      </c>
      <c r="AL72" s="39">
        <f>COUNTIF(resultats_math!AB73:AD73,0)</f>
        <v>0</v>
      </c>
      <c r="AM72" s="243" t="str">
        <f t="shared" si="41"/>
        <v/>
      </c>
      <c r="AN72" s="225">
        <f t="shared" si="42"/>
        <v>0</v>
      </c>
      <c r="AO72" s="38" t="str">
        <f t="shared" si="43"/>
        <v/>
      </c>
      <c r="AP72" s="38" t="str">
        <f t="shared" si="44"/>
        <v/>
      </c>
      <c r="AQ72" s="38" t="str">
        <f t="shared" si="45"/>
        <v/>
      </c>
      <c r="AR72" s="38" t="str">
        <f t="shared" si="46"/>
        <v/>
      </c>
    </row>
    <row r="73" spans="1:44" ht="13.5" thickBot="1">
      <c r="A73" s="30"/>
      <c r="B73" s="39">
        <f>COUNTIF(resultats_math!B74:I74,1)</f>
        <v>0</v>
      </c>
      <c r="C73" s="39">
        <f>COUNTIF(resultats_math!B74:I74,2)</f>
        <v>0</v>
      </c>
      <c r="D73" s="39">
        <f>COUNTIF(resultats_math!B74:I74,9)</f>
        <v>0</v>
      </c>
      <c r="E73" s="39">
        <f>COUNTIF(resultats_math!B74:I74,0)</f>
        <v>0</v>
      </c>
      <c r="F73" s="37" t="str">
        <f t="shared" si="24"/>
        <v/>
      </c>
      <c r="G73" s="225">
        <f t="shared" si="26"/>
        <v>0</v>
      </c>
      <c r="H73" s="38" t="str">
        <f t="shared" si="47"/>
        <v/>
      </c>
      <c r="I73" s="38" t="str">
        <f t="shared" si="25"/>
        <v/>
      </c>
      <c r="J73" s="38" t="str">
        <f t="shared" si="27"/>
        <v/>
      </c>
      <c r="K73" s="38" t="str">
        <f t="shared" si="28"/>
        <v/>
      </c>
      <c r="L73" s="38"/>
      <c r="M73" s="39">
        <f>COUNTIF(resultats_math!J74:X74,1)</f>
        <v>0</v>
      </c>
      <c r="N73" s="39">
        <f>COUNTIF(resultats_math!J74:X74,2)</f>
        <v>0</v>
      </c>
      <c r="O73" s="39">
        <f>COUNTIF(resultats_math!J74:X74,9)</f>
        <v>0</v>
      </c>
      <c r="P73" s="39">
        <f>COUNTIF(resultats_math!J74:X74,0)</f>
        <v>0</v>
      </c>
      <c r="Q73" s="37" t="str">
        <f t="shared" si="29"/>
        <v/>
      </c>
      <c r="R73" s="225">
        <f t="shared" si="30"/>
        <v>0</v>
      </c>
      <c r="S73" s="38" t="str">
        <f t="shared" si="31"/>
        <v/>
      </c>
      <c r="T73" s="38" t="str">
        <f t="shared" si="32"/>
        <v/>
      </c>
      <c r="U73" s="38" t="str">
        <f t="shared" si="33"/>
        <v/>
      </c>
      <c r="V73" s="38" t="str">
        <f t="shared" si="34"/>
        <v/>
      </c>
      <c r="W73" s="30"/>
      <c r="X73" s="39">
        <f>COUNTIF(resultats_math!Y74:AA74,1)</f>
        <v>0</v>
      </c>
      <c r="Y73" s="39">
        <f>COUNTIF(resultats_math!Y74:AA74,2)</f>
        <v>0</v>
      </c>
      <c r="Z73" s="39">
        <f>COUNTIF(resultats_math!Y74:AA74,9)</f>
        <v>0</v>
      </c>
      <c r="AA73" s="39">
        <f>COUNTIF(resultats_math!Y74:AA74,0)</f>
        <v>0</v>
      </c>
      <c r="AB73" s="243" t="str">
        <f t="shared" si="35"/>
        <v/>
      </c>
      <c r="AC73" s="225">
        <f t="shared" si="36"/>
        <v>0</v>
      </c>
      <c r="AD73" s="38" t="str">
        <f t="shared" si="37"/>
        <v/>
      </c>
      <c r="AE73" s="38" t="str">
        <f t="shared" si="38"/>
        <v/>
      </c>
      <c r="AF73" s="38" t="str">
        <f t="shared" si="39"/>
        <v/>
      </c>
      <c r="AG73" s="38" t="str">
        <f t="shared" si="40"/>
        <v/>
      </c>
      <c r="AH73" s="30"/>
      <c r="AI73" s="39">
        <f>COUNTIF(resultats_math!AB74:AD74,1)</f>
        <v>0</v>
      </c>
      <c r="AJ73" s="39">
        <f>COUNTIF(resultats_math!AB74:AD74,2)</f>
        <v>0</v>
      </c>
      <c r="AK73" s="39">
        <f>COUNTIF(resultats_math!AB74:AD74,9)</f>
        <v>0</v>
      </c>
      <c r="AL73" s="39">
        <f>COUNTIF(resultats_math!AB74:AD74,0)</f>
        <v>0</v>
      </c>
      <c r="AM73" s="243" t="str">
        <f t="shared" si="41"/>
        <v/>
      </c>
      <c r="AN73" s="225">
        <f t="shared" si="42"/>
        <v>0</v>
      </c>
      <c r="AO73" s="38" t="str">
        <f t="shared" si="43"/>
        <v/>
      </c>
      <c r="AP73" s="38" t="str">
        <f t="shared" si="44"/>
        <v/>
      </c>
      <c r="AQ73" s="38" t="str">
        <f t="shared" si="45"/>
        <v/>
      </c>
      <c r="AR73" s="38" t="str">
        <f t="shared" si="46"/>
        <v/>
      </c>
    </row>
    <row r="74" spans="1:44" ht="13.5" thickBot="1">
      <c r="A74" s="30"/>
      <c r="B74" s="39">
        <f>COUNTIF(resultats_math!B75:I75,1)</f>
        <v>0</v>
      </c>
      <c r="C74" s="39">
        <f>COUNTIF(resultats_math!B75:I75,2)</f>
        <v>0</v>
      </c>
      <c r="D74" s="39">
        <f>COUNTIF(resultats_math!B75:I75,9)</f>
        <v>0</v>
      </c>
      <c r="E74" s="39">
        <f>COUNTIF(resultats_math!B75:I75,0)</f>
        <v>0</v>
      </c>
      <c r="F74" s="37" t="str">
        <f t="shared" si="24"/>
        <v/>
      </c>
      <c r="G74" s="225">
        <f t="shared" si="26"/>
        <v>0</v>
      </c>
      <c r="H74" s="38" t="str">
        <f t="shared" si="47"/>
        <v/>
      </c>
      <c r="I74" s="38" t="str">
        <f t="shared" si="25"/>
        <v/>
      </c>
      <c r="J74" s="38" t="str">
        <f t="shared" si="27"/>
        <v/>
      </c>
      <c r="K74" s="38" t="str">
        <f t="shared" si="28"/>
        <v/>
      </c>
      <c r="L74" s="38"/>
      <c r="M74" s="39">
        <f>COUNTIF(resultats_math!J75:X75,1)</f>
        <v>0</v>
      </c>
      <c r="N74" s="39">
        <f>COUNTIF(resultats_math!J75:X75,2)</f>
        <v>0</v>
      </c>
      <c r="O74" s="39">
        <f>COUNTIF(resultats_math!J75:X75,9)</f>
        <v>0</v>
      </c>
      <c r="P74" s="39">
        <f>COUNTIF(resultats_math!J75:X75,0)</f>
        <v>0</v>
      </c>
      <c r="Q74" s="37" t="str">
        <f t="shared" si="29"/>
        <v/>
      </c>
      <c r="R74" s="225">
        <f t="shared" si="30"/>
        <v>0</v>
      </c>
      <c r="S74" s="38" t="str">
        <f t="shared" si="31"/>
        <v/>
      </c>
      <c r="T74" s="38" t="str">
        <f t="shared" si="32"/>
        <v/>
      </c>
      <c r="U74" s="38" t="str">
        <f t="shared" si="33"/>
        <v/>
      </c>
      <c r="V74" s="38" t="str">
        <f t="shared" si="34"/>
        <v/>
      </c>
      <c r="W74" s="30"/>
      <c r="X74" s="39">
        <f>COUNTIF(resultats_math!Y75:AA75,1)</f>
        <v>0</v>
      </c>
      <c r="Y74" s="39">
        <f>COUNTIF(resultats_math!Y75:AA75,2)</f>
        <v>0</v>
      </c>
      <c r="Z74" s="39">
        <f>COUNTIF(resultats_math!Y75:AA75,9)</f>
        <v>0</v>
      </c>
      <c r="AA74" s="39">
        <f>COUNTIF(resultats_math!Y75:AA75,0)</f>
        <v>0</v>
      </c>
      <c r="AB74" s="243" t="str">
        <f t="shared" si="35"/>
        <v/>
      </c>
      <c r="AC74" s="225">
        <f t="shared" si="36"/>
        <v>0</v>
      </c>
      <c r="AD74" s="38" t="str">
        <f t="shared" si="37"/>
        <v/>
      </c>
      <c r="AE74" s="38" t="str">
        <f t="shared" si="38"/>
        <v/>
      </c>
      <c r="AF74" s="38" t="str">
        <f t="shared" si="39"/>
        <v/>
      </c>
      <c r="AG74" s="38" t="str">
        <f t="shared" si="40"/>
        <v/>
      </c>
      <c r="AH74" s="30"/>
      <c r="AI74" s="39">
        <f>COUNTIF(resultats_math!AB75:AD75,1)</f>
        <v>0</v>
      </c>
      <c r="AJ74" s="39">
        <f>COUNTIF(resultats_math!AB75:AD75,2)</f>
        <v>0</v>
      </c>
      <c r="AK74" s="39">
        <f>COUNTIF(resultats_math!AB75:AD75,9)</f>
        <v>0</v>
      </c>
      <c r="AL74" s="39">
        <f>COUNTIF(resultats_math!AB75:AD75,0)</f>
        <v>0</v>
      </c>
      <c r="AM74" s="243" t="str">
        <f t="shared" si="41"/>
        <v/>
      </c>
      <c r="AN74" s="225">
        <f t="shared" si="42"/>
        <v>0</v>
      </c>
      <c r="AO74" s="38" t="str">
        <f t="shared" si="43"/>
        <v/>
      </c>
      <c r="AP74" s="38" t="str">
        <f t="shared" si="44"/>
        <v/>
      </c>
      <c r="AQ74" s="38" t="str">
        <f t="shared" si="45"/>
        <v/>
      </c>
      <c r="AR74" s="38" t="str">
        <f t="shared" si="46"/>
        <v/>
      </c>
    </row>
    <row r="75" spans="1:44" ht="13.5" thickBot="1">
      <c r="A75" s="30"/>
      <c r="B75" s="39">
        <f>COUNTIF(resultats_math!B76:I76,1)</f>
        <v>0</v>
      </c>
      <c r="C75" s="39">
        <f>COUNTIF(resultats_math!B76:I76,2)</f>
        <v>0</v>
      </c>
      <c r="D75" s="39">
        <f>COUNTIF(resultats_math!B76:I76,9)</f>
        <v>0</v>
      </c>
      <c r="E75" s="39">
        <f>COUNTIF(resultats_math!B76:I76,0)</f>
        <v>0</v>
      </c>
      <c r="F75" s="37" t="str">
        <f t="shared" si="24"/>
        <v/>
      </c>
      <c r="G75" s="225">
        <f t="shared" si="26"/>
        <v>0</v>
      </c>
      <c r="H75" s="38" t="str">
        <f t="shared" si="47"/>
        <v/>
      </c>
      <c r="I75" s="38" t="str">
        <f t="shared" si="25"/>
        <v/>
      </c>
      <c r="J75" s="38" t="str">
        <f t="shared" si="27"/>
        <v/>
      </c>
      <c r="K75" s="38" t="str">
        <f t="shared" si="28"/>
        <v/>
      </c>
      <c r="L75" s="38"/>
      <c r="M75" s="39">
        <f>COUNTIF(resultats_math!J76:X76,1)</f>
        <v>0</v>
      </c>
      <c r="N75" s="39">
        <f>COUNTIF(resultats_math!J76:X76,2)</f>
        <v>0</v>
      </c>
      <c r="O75" s="39">
        <f>COUNTIF(resultats_math!J76:X76,9)</f>
        <v>0</v>
      </c>
      <c r="P75" s="39">
        <f>COUNTIF(resultats_math!J76:X76,0)</f>
        <v>0</v>
      </c>
      <c r="Q75" s="37" t="str">
        <f t="shared" si="29"/>
        <v/>
      </c>
      <c r="R75" s="225">
        <f t="shared" si="30"/>
        <v>0</v>
      </c>
      <c r="S75" s="38" t="str">
        <f t="shared" si="31"/>
        <v/>
      </c>
      <c r="T75" s="38" t="str">
        <f t="shared" si="32"/>
        <v/>
      </c>
      <c r="U75" s="38" t="str">
        <f t="shared" si="33"/>
        <v/>
      </c>
      <c r="V75" s="38" t="str">
        <f t="shared" si="34"/>
        <v/>
      </c>
      <c r="W75" s="30"/>
      <c r="X75" s="39">
        <f>COUNTIF(resultats_math!Y76:AA76,1)</f>
        <v>0</v>
      </c>
      <c r="Y75" s="39">
        <f>COUNTIF(resultats_math!Y76:AA76,2)</f>
        <v>0</v>
      </c>
      <c r="Z75" s="39">
        <f>COUNTIF(resultats_math!Y76:AA76,9)</f>
        <v>0</v>
      </c>
      <c r="AA75" s="39">
        <f>COUNTIF(resultats_math!Y76:AA76,0)</f>
        <v>0</v>
      </c>
      <c r="AB75" s="243" t="str">
        <f t="shared" si="35"/>
        <v/>
      </c>
      <c r="AC75" s="225">
        <f t="shared" si="36"/>
        <v>0</v>
      </c>
      <c r="AD75" s="38" t="str">
        <f t="shared" si="37"/>
        <v/>
      </c>
      <c r="AE75" s="38" t="str">
        <f t="shared" si="38"/>
        <v/>
      </c>
      <c r="AF75" s="38" t="str">
        <f t="shared" si="39"/>
        <v/>
      </c>
      <c r="AG75" s="38" t="str">
        <f t="shared" si="40"/>
        <v/>
      </c>
      <c r="AH75" s="30"/>
      <c r="AI75" s="39">
        <f>COUNTIF(resultats_math!AB76:AD76,1)</f>
        <v>0</v>
      </c>
      <c r="AJ75" s="39">
        <f>COUNTIF(resultats_math!AB76:AD76,2)</f>
        <v>0</v>
      </c>
      <c r="AK75" s="39">
        <f>COUNTIF(resultats_math!AB76:AD76,9)</f>
        <v>0</v>
      </c>
      <c r="AL75" s="39">
        <f>COUNTIF(resultats_math!AB76:AD76,0)</f>
        <v>0</v>
      </c>
      <c r="AM75" s="243" t="str">
        <f t="shared" si="41"/>
        <v/>
      </c>
      <c r="AN75" s="225">
        <f t="shared" si="42"/>
        <v>0</v>
      </c>
      <c r="AO75" s="38" t="str">
        <f t="shared" si="43"/>
        <v/>
      </c>
      <c r="AP75" s="38" t="str">
        <f t="shared" si="44"/>
        <v/>
      </c>
      <c r="AQ75" s="38" t="str">
        <f t="shared" si="45"/>
        <v/>
      </c>
      <c r="AR75" s="38" t="str">
        <f t="shared" si="46"/>
        <v/>
      </c>
    </row>
    <row r="76" spans="1:44" ht="13.5" thickBot="1">
      <c r="A76" s="30"/>
      <c r="B76" s="39">
        <f>COUNTIF(resultats_math!B77:I77,1)</f>
        <v>0</v>
      </c>
      <c r="C76" s="39">
        <f>COUNTIF(resultats_math!B77:I77,2)</f>
        <v>0</v>
      </c>
      <c r="D76" s="39">
        <f>COUNTIF(resultats_math!B77:I77,9)</f>
        <v>0</v>
      </c>
      <c r="E76" s="39">
        <f>COUNTIF(resultats_math!B77:I77,0)</f>
        <v>0</v>
      </c>
      <c r="F76" s="37" t="str">
        <f t="shared" si="24"/>
        <v/>
      </c>
      <c r="G76" s="225">
        <f t="shared" si="26"/>
        <v>0</v>
      </c>
      <c r="H76" s="38" t="str">
        <f t="shared" si="47"/>
        <v/>
      </c>
      <c r="I76" s="38" t="str">
        <f t="shared" si="25"/>
        <v/>
      </c>
      <c r="J76" s="38" t="str">
        <f t="shared" si="27"/>
        <v/>
      </c>
      <c r="K76" s="38" t="str">
        <f t="shared" si="28"/>
        <v/>
      </c>
      <c r="L76" s="38"/>
      <c r="M76" s="39">
        <f>COUNTIF(resultats_math!J77:X77,1)</f>
        <v>0</v>
      </c>
      <c r="N76" s="39">
        <f>COUNTIF(resultats_math!J77:X77,2)</f>
        <v>0</v>
      </c>
      <c r="O76" s="39">
        <f>COUNTIF(resultats_math!J77:X77,9)</f>
        <v>0</v>
      </c>
      <c r="P76" s="39">
        <f>COUNTIF(resultats_math!J77:X77,0)</f>
        <v>0</v>
      </c>
      <c r="Q76" s="37" t="str">
        <f t="shared" si="29"/>
        <v/>
      </c>
      <c r="R76" s="225">
        <f t="shared" si="30"/>
        <v>0</v>
      </c>
      <c r="S76" s="38" t="str">
        <f t="shared" si="31"/>
        <v/>
      </c>
      <c r="T76" s="38" t="str">
        <f t="shared" si="32"/>
        <v/>
      </c>
      <c r="U76" s="38" t="str">
        <f t="shared" si="33"/>
        <v/>
      </c>
      <c r="V76" s="38" t="str">
        <f t="shared" si="34"/>
        <v/>
      </c>
      <c r="W76" s="30"/>
      <c r="X76" s="39">
        <f>COUNTIF(resultats_math!Y77:AA77,1)</f>
        <v>0</v>
      </c>
      <c r="Y76" s="39">
        <f>COUNTIF(resultats_math!Y77:AA77,2)</f>
        <v>0</v>
      </c>
      <c r="Z76" s="39">
        <f>COUNTIF(resultats_math!Y77:AA77,9)</f>
        <v>0</v>
      </c>
      <c r="AA76" s="39">
        <f>COUNTIF(resultats_math!Y77:AA77,0)</f>
        <v>0</v>
      </c>
      <c r="AB76" s="243" t="str">
        <f t="shared" si="35"/>
        <v/>
      </c>
      <c r="AC76" s="225">
        <f t="shared" si="36"/>
        <v>0</v>
      </c>
      <c r="AD76" s="38" t="str">
        <f t="shared" si="37"/>
        <v/>
      </c>
      <c r="AE76" s="38" t="str">
        <f t="shared" si="38"/>
        <v/>
      </c>
      <c r="AF76" s="38" t="str">
        <f t="shared" si="39"/>
        <v/>
      </c>
      <c r="AG76" s="38" t="str">
        <f t="shared" si="40"/>
        <v/>
      </c>
      <c r="AH76" s="30"/>
      <c r="AI76" s="39">
        <f>COUNTIF(resultats_math!AB77:AD77,1)</f>
        <v>0</v>
      </c>
      <c r="AJ76" s="39">
        <f>COUNTIF(resultats_math!AB77:AD77,2)</f>
        <v>0</v>
      </c>
      <c r="AK76" s="39">
        <f>COUNTIF(resultats_math!AB77:AD77,9)</f>
        <v>0</v>
      </c>
      <c r="AL76" s="39">
        <f>COUNTIF(resultats_math!AB77:AD77,0)</f>
        <v>0</v>
      </c>
      <c r="AM76" s="243" t="str">
        <f t="shared" si="41"/>
        <v/>
      </c>
      <c r="AN76" s="225">
        <f t="shared" si="42"/>
        <v>0</v>
      </c>
      <c r="AO76" s="38" t="str">
        <f t="shared" si="43"/>
        <v/>
      </c>
      <c r="AP76" s="38" t="str">
        <f t="shared" si="44"/>
        <v/>
      </c>
      <c r="AQ76" s="38" t="str">
        <f t="shared" si="45"/>
        <v/>
      </c>
      <c r="AR76" s="38" t="str">
        <f t="shared" si="46"/>
        <v/>
      </c>
    </row>
    <row r="77" spans="1:44" ht="13.5" thickBot="1">
      <c r="A77" s="30"/>
      <c r="B77" s="39">
        <f>COUNTIF(resultats_math!B78:I78,1)</f>
        <v>0</v>
      </c>
      <c r="C77" s="39">
        <f>COUNTIF(resultats_math!B78:I78,2)</f>
        <v>0</v>
      </c>
      <c r="D77" s="39">
        <f>COUNTIF(resultats_math!B78:I78,9)</f>
        <v>0</v>
      </c>
      <c r="E77" s="39">
        <f>COUNTIF(resultats_math!B78:I78,0)</f>
        <v>0</v>
      </c>
      <c r="F77" s="37" t="str">
        <f t="shared" si="24"/>
        <v/>
      </c>
      <c r="G77" s="225">
        <f t="shared" si="26"/>
        <v>0</v>
      </c>
      <c r="H77" s="38" t="str">
        <f t="shared" si="47"/>
        <v/>
      </c>
      <c r="I77" s="38" t="str">
        <f t="shared" si="25"/>
        <v/>
      </c>
      <c r="J77" s="38" t="str">
        <f t="shared" si="27"/>
        <v/>
      </c>
      <c r="K77" s="38" t="str">
        <f t="shared" si="28"/>
        <v/>
      </c>
      <c r="L77" s="38"/>
      <c r="M77" s="39">
        <f>COUNTIF(resultats_math!J78:X78,1)</f>
        <v>0</v>
      </c>
      <c r="N77" s="39">
        <f>COUNTIF(resultats_math!J78:X78,2)</f>
        <v>0</v>
      </c>
      <c r="O77" s="39">
        <f>COUNTIF(resultats_math!J78:X78,9)</f>
        <v>0</v>
      </c>
      <c r="P77" s="39">
        <f>COUNTIF(resultats_math!J78:X78,0)</f>
        <v>0</v>
      </c>
      <c r="Q77" s="37" t="str">
        <f t="shared" si="29"/>
        <v/>
      </c>
      <c r="R77" s="225">
        <f t="shared" si="30"/>
        <v>0</v>
      </c>
      <c r="S77" s="38" t="str">
        <f t="shared" si="31"/>
        <v/>
      </c>
      <c r="T77" s="38" t="str">
        <f t="shared" si="32"/>
        <v/>
      </c>
      <c r="U77" s="38" t="str">
        <f t="shared" si="33"/>
        <v/>
      </c>
      <c r="V77" s="38" t="str">
        <f t="shared" si="34"/>
        <v/>
      </c>
      <c r="W77" s="30"/>
      <c r="X77" s="39">
        <f>COUNTIF(resultats_math!Y78:AA78,1)</f>
        <v>0</v>
      </c>
      <c r="Y77" s="39">
        <f>COUNTIF(resultats_math!Y78:AA78,2)</f>
        <v>0</v>
      </c>
      <c r="Z77" s="39">
        <f>COUNTIF(resultats_math!Y78:AA78,9)</f>
        <v>0</v>
      </c>
      <c r="AA77" s="39">
        <f>COUNTIF(resultats_math!Y78:AA78,0)</f>
        <v>0</v>
      </c>
      <c r="AB77" s="243" t="str">
        <f t="shared" si="35"/>
        <v/>
      </c>
      <c r="AC77" s="225">
        <f t="shared" si="36"/>
        <v>0</v>
      </c>
      <c r="AD77" s="38" t="str">
        <f t="shared" si="37"/>
        <v/>
      </c>
      <c r="AE77" s="38" t="str">
        <f t="shared" si="38"/>
        <v/>
      </c>
      <c r="AF77" s="38" t="str">
        <f t="shared" si="39"/>
        <v/>
      </c>
      <c r="AG77" s="38" t="str">
        <f t="shared" si="40"/>
        <v/>
      </c>
      <c r="AH77" s="30"/>
      <c r="AI77" s="39">
        <f>COUNTIF(resultats_math!AB78:AD78,1)</f>
        <v>0</v>
      </c>
      <c r="AJ77" s="39">
        <f>COUNTIF(resultats_math!AB78:AD78,2)</f>
        <v>0</v>
      </c>
      <c r="AK77" s="39">
        <f>COUNTIF(resultats_math!AB78:AD78,9)</f>
        <v>0</v>
      </c>
      <c r="AL77" s="39">
        <f>COUNTIF(resultats_math!AB78:AD78,0)</f>
        <v>0</v>
      </c>
      <c r="AM77" s="243" t="str">
        <f t="shared" si="41"/>
        <v/>
      </c>
      <c r="AN77" s="225">
        <f t="shared" si="42"/>
        <v>0</v>
      </c>
      <c r="AO77" s="38" t="str">
        <f t="shared" si="43"/>
        <v/>
      </c>
      <c r="AP77" s="38" t="str">
        <f t="shared" si="44"/>
        <v/>
      </c>
      <c r="AQ77" s="38" t="str">
        <f t="shared" si="45"/>
        <v/>
      </c>
      <c r="AR77" s="38" t="str">
        <f t="shared" si="46"/>
        <v/>
      </c>
    </row>
    <row r="78" spans="1:44" ht="13.5" thickBot="1">
      <c r="A78" s="30"/>
      <c r="B78" s="39">
        <f>COUNTIF(resultats_math!B79:I79,1)</f>
        <v>0</v>
      </c>
      <c r="C78" s="39">
        <f>COUNTIF(resultats_math!B79:I79,2)</f>
        <v>0</v>
      </c>
      <c r="D78" s="39">
        <f>COUNTIF(resultats_math!B79:I79,9)</f>
        <v>0</v>
      </c>
      <c r="E78" s="39">
        <f>COUNTIF(resultats_math!B79:I79,0)</f>
        <v>0</v>
      </c>
      <c r="F78" s="37" t="str">
        <f t="shared" si="24"/>
        <v/>
      </c>
      <c r="G78" s="225">
        <f t="shared" si="26"/>
        <v>0</v>
      </c>
      <c r="H78" s="38" t="str">
        <f t="shared" si="47"/>
        <v/>
      </c>
      <c r="I78" s="38" t="str">
        <f t="shared" si="25"/>
        <v/>
      </c>
      <c r="J78" s="38" t="str">
        <f t="shared" si="27"/>
        <v/>
      </c>
      <c r="K78" s="38" t="str">
        <f t="shared" si="28"/>
        <v/>
      </c>
      <c r="L78" s="38"/>
      <c r="M78" s="39">
        <f>COUNTIF(resultats_math!J79:X79,1)</f>
        <v>0</v>
      </c>
      <c r="N78" s="39">
        <f>COUNTIF(resultats_math!J79:X79,2)</f>
        <v>0</v>
      </c>
      <c r="O78" s="39">
        <f>COUNTIF(resultats_math!J79:X79,9)</f>
        <v>0</v>
      </c>
      <c r="P78" s="39">
        <f>COUNTIF(resultats_math!J79:X79,0)</f>
        <v>0</v>
      </c>
      <c r="Q78" s="37" t="str">
        <f t="shared" si="29"/>
        <v/>
      </c>
      <c r="R78" s="225">
        <f t="shared" si="30"/>
        <v>0</v>
      </c>
      <c r="S78" s="38" t="str">
        <f t="shared" si="31"/>
        <v/>
      </c>
      <c r="T78" s="38" t="str">
        <f t="shared" si="32"/>
        <v/>
      </c>
      <c r="U78" s="38" t="str">
        <f t="shared" si="33"/>
        <v/>
      </c>
      <c r="V78" s="38" t="str">
        <f t="shared" si="34"/>
        <v/>
      </c>
      <c r="W78" s="30"/>
      <c r="X78" s="39">
        <f>COUNTIF(resultats_math!Y79:AA79,1)</f>
        <v>0</v>
      </c>
      <c r="Y78" s="39">
        <f>COUNTIF(resultats_math!Y79:AA79,2)</f>
        <v>0</v>
      </c>
      <c r="Z78" s="39">
        <f>COUNTIF(resultats_math!Y79:AA79,9)</f>
        <v>0</v>
      </c>
      <c r="AA78" s="39">
        <f>COUNTIF(resultats_math!Y79:AA79,0)</f>
        <v>0</v>
      </c>
      <c r="AB78" s="243" t="str">
        <f t="shared" si="35"/>
        <v/>
      </c>
      <c r="AC78" s="225">
        <f t="shared" si="36"/>
        <v>0</v>
      </c>
      <c r="AD78" s="38" t="str">
        <f t="shared" si="37"/>
        <v/>
      </c>
      <c r="AE78" s="38" t="str">
        <f t="shared" si="38"/>
        <v/>
      </c>
      <c r="AF78" s="38" t="str">
        <f t="shared" si="39"/>
        <v/>
      </c>
      <c r="AG78" s="38" t="str">
        <f t="shared" si="40"/>
        <v/>
      </c>
      <c r="AH78" s="30"/>
      <c r="AI78" s="39">
        <f>COUNTIF(resultats_math!AB79:AD79,1)</f>
        <v>0</v>
      </c>
      <c r="AJ78" s="39">
        <f>COUNTIF(resultats_math!AB79:AD79,2)</f>
        <v>0</v>
      </c>
      <c r="AK78" s="39">
        <f>COUNTIF(resultats_math!AB79:AD79,9)</f>
        <v>0</v>
      </c>
      <c r="AL78" s="39">
        <f>COUNTIF(resultats_math!AB79:AD79,0)</f>
        <v>0</v>
      </c>
      <c r="AM78" s="243" t="str">
        <f t="shared" si="41"/>
        <v/>
      </c>
      <c r="AN78" s="225">
        <f t="shared" si="42"/>
        <v>0</v>
      </c>
      <c r="AO78" s="38" t="str">
        <f t="shared" si="43"/>
        <v/>
      </c>
      <c r="AP78" s="38" t="str">
        <f t="shared" si="44"/>
        <v/>
      </c>
      <c r="AQ78" s="38" t="str">
        <f t="shared" si="45"/>
        <v/>
      </c>
      <c r="AR78" s="38" t="str">
        <f t="shared" si="46"/>
        <v/>
      </c>
    </row>
    <row r="79" spans="1:44" ht="13.5" thickBot="1">
      <c r="A79" s="30"/>
      <c r="B79" s="39">
        <f>COUNTIF(resultats_math!B80:I80,1)</f>
        <v>0</v>
      </c>
      <c r="C79" s="39">
        <f>COUNTIF(resultats_math!B80:I80,2)</f>
        <v>0</v>
      </c>
      <c r="D79" s="39">
        <f>COUNTIF(resultats_math!B80:I80,9)</f>
        <v>0</v>
      </c>
      <c r="E79" s="39">
        <f>COUNTIF(resultats_math!B80:I80,0)</f>
        <v>0</v>
      </c>
      <c r="F79" s="37" t="str">
        <f t="shared" si="24"/>
        <v/>
      </c>
      <c r="G79" s="225">
        <f t="shared" si="26"/>
        <v>0</v>
      </c>
      <c r="H79" s="38" t="str">
        <f t="shared" si="47"/>
        <v/>
      </c>
      <c r="I79" s="38" t="str">
        <f t="shared" si="25"/>
        <v/>
      </c>
      <c r="J79" s="38" t="str">
        <f t="shared" si="27"/>
        <v/>
      </c>
      <c r="K79" s="38" t="str">
        <f t="shared" si="28"/>
        <v/>
      </c>
      <c r="L79" s="38"/>
      <c r="M79" s="39">
        <f>COUNTIF(resultats_math!J80:X80,1)</f>
        <v>0</v>
      </c>
      <c r="N79" s="39">
        <f>COUNTIF(resultats_math!J80:X80,2)</f>
        <v>0</v>
      </c>
      <c r="O79" s="39">
        <f>COUNTIF(resultats_math!J80:X80,9)</f>
        <v>0</v>
      </c>
      <c r="P79" s="39">
        <f>COUNTIF(resultats_math!J80:X80,0)</f>
        <v>0</v>
      </c>
      <c r="Q79" s="37" t="str">
        <f t="shared" si="29"/>
        <v/>
      </c>
      <c r="R79" s="225">
        <f t="shared" si="30"/>
        <v>0</v>
      </c>
      <c r="S79" s="38" t="str">
        <f t="shared" si="31"/>
        <v/>
      </c>
      <c r="T79" s="38" t="str">
        <f t="shared" si="32"/>
        <v/>
      </c>
      <c r="U79" s="38" t="str">
        <f t="shared" si="33"/>
        <v/>
      </c>
      <c r="V79" s="38" t="str">
        <f t="shared" si="34"/>
        <v/>
      </c>
      <c r="W79" s="30"/>
      <c r="X79" s="39">
        <f>COUNTIF(resultats_math!Y80:AA80,1)</f>
        <v>0</v>
      </c>
      <c r="Y79" s="39">
        <f>COUNTIF(resultats_math!Y80:AA80,2)</f>
        <v>0</v>
      </c>
      <c r="Z79" s="39">
        <f>COUNTIF(resultats_math!Y80:AA80,9)</f>
        <v>0</v>
      </c>
      <c r="AA79" s="39">
        <f>COUNTIF(resultats_math!Y80:AA80,0)</f>
        <v>0</v>
      </c>
      <c r="AB79" s="243" t="str">
        <f t="shared" si="35"/>
        <v/>
      </c>
      <c r="AC79" s="225">
        <f t="shared" si="36"/>
        <v>0</v>
      </c>
      <c r="AD79" s="38" t="str">
        <f t="shared" si="37"/>
        <v/>
      </c>
      <c r="AE79" s="38" t="str">
        <f t="shared" si="38"/>
        <v/>
      </c>
      <c r="AF79" s="38" t="str">
        <f t="shared" si="39"/>
        <v/>
      </c>
      <c r="AG79" s="38" t="str">
        <f t="shared" si="40"/>
        <v/>
      </c>
      <c r="AH79" s="30"/>
      <c r="AI79" s="39">
        <f>COUNTIF(resultats_math!AB80:AD80,1)</f>
        <v>0</v>
      </c>
      <c r="AJ79" s="39">
        <f>COUNTIF(resultats_math!AB80:AD80,2)</f>
        <v>0</v>
      </c>
      <c r="AK79" s="39">
        <f>COUNTIF(resultats_math!AB80:AD80,9)</f>
        <v>0</v>
      </c>
      <c r="AL79" s="39">
        <f>COUNTIF(resultats_math!AB80:AD80,0)</f>
        <v>0</v>
      </c>
      <c r="AM79" s="243" t="str">
        <f t="shared" si="41"/>
        <v/>
      </c>
      <c r="AN79" s="225">
        <f t="shared" si="42"/>
        <v>0</v>
      </c>
      <c r="AO79" s="38" t="str">
        <f t="shared" si="43"/>
        <v/>
      </c>
      <c r="AP79" s="38" t="str">
        <f t="shared" si="44"/>
        <v/>
      </c>
      <c r="AQ79" s="38" t="str">
        <f t="shared" si="45"/>
        <v/>
      </c>
      <c r="AR79" s="38" t="str">
        <f t="shared" si="46"/>
        <v/>
      </c>
    </row>
    <row r="80" spans="1:44" ht="13.5" thickBot="1">
      <c r="A80" s="30"/>
      <c r="B80" s="39">
        <f>COUNTIF(resultats_math!B81:I81,1)</f>
        <v>0</v>
      </c>
      <c r="C80" s="39">
        <f>COUNTIF(resultats_math!B81:I81,2)</f>
        <v>0</v>
      </c>
      <c r="D80" s="39">
        <f>COUNTIF(resultats_math!B81:I81,9)</f>
        <v>0</v>
      </c>
      <c r="E80" s="39">
        <f>COUNTIF(resultats_math!B81:I81,0)</f>
        <v>0</v>
      </c>
      <c r="F80" s="37" t="str">
        <f t="shared" si="24"/>
        <v/>
      </c>
      <c r="G80" s="225">
        <f t="shared" si="26"/>
        <v>0</v>
      </c>
      <c r="H80" s="38" t="str">
        <f t="shared" si="47"/>
        <v/>
      </c>
      <c r="I80" s="38" t="str">
        <f t="shared" si="25"/>
        <v/>
      </c>
      <c r="J80" s="38" t="str">
        <f t="shared" si="27"/>
        <v/>
      </c>
      <c r="K80" s="38" t="str">
        <f t="shared" si="28"/>
        <v/>
      </c>
      <c r="L80" s="38"/>
      <c r="M80" s="39">
        <f>COUNTIF(resultats_math!J81:X81,1)</f>
        <v>0</v>
      </c>
      <c r="N80" s="39">
        <f>COUNTIF(resultats_math!J81:X81,2)</f>
        <v>0</v>
      </c>
      <c r="O80" s="39">
        <f>COUNTIF(resultats_math!J81:X81,9)</f>
        <v>0</v>
      </c>
      <c r="P80" s="39">
        <f>COUNTIF(resultats_math!J81:X81,0)</f>
        <v>0</v>
      </c>
      <c r="Q80" s="37" t="str">
        <f t="shared" si="29"/>
        <v/>
      </c>
      <c r="R80" s="225">
        <f t="shared" si="30"/>
        <v>0</v>
      </c>
      <c r="S80" s="38" t="str">
        <f t="shared" si="31"/>
        <v/>
      </c>
      <c r="T80" s="38" t="str">
        <f t="shared" si="32"/>
        <v/>
      </c>
      <c r="U80" s="38" t="str">
        <f t="shared" si="33"/>
        <v/>
      </c>
      <c r="V80" s="38" t="str">
        <f t="shared" si="34"/>
        <v/>
      </c>
      <c r="W80" s="30"/>
      <c r="X80" s="39">
        <f>COUNTIF(resultats_math!Y81:AA81,1)</f>
        <v>0</v>
      </c>
      <c r="Y80" s="39">
        <f>COUNTIF(resultats_math!Y81:AA81,2)</f>
        <v>0</v>
      </c>
      <c r="Z80" s="39">
        <f>COUNTIF(resultats_math!Y81:AA81,9)</f>
        <v>0</v>
      </c>
      <c r="AA80" s="39">
        <f>COUNTIF(resultats_math!Y81:AA81,0)</f>
        <v>0</v>
      </c>
      <c r="AB80" s="243" t="str">
        <f t="shared" si="35"/>
        <v/>
      </c>
      <c r="AC80" s="225">
        <f t="shared" si="36"/>
        <v>0</v>
      </c>
      <c r="AD80" s="38" t="str">
        <f t="shared" si="37"/>
        <v/>
      </c>
      <c r="AE80" s="38" t="str">
        <f t="shared" si="38"/>
        <v/>
      </c>
      <c r="AF80" s="38" t="str">
        <f t="shared" si="39"/>
        <v/>
      </c>
      <c r="AG80" s="38" t="str">
        <f t="shared" si="40"/>
        <v/>
      </c>
      <c r="AH80" s="30"/>
      <c r="AI80" s="39">
        <f>COUNTIF(resultats_math!AB81:AD81,1)</f>
        <v>0</v>
      </c>
      <c r="AJ80" s="39">
        <f>COUNTIF(resultats_math!AB81:AD81,2)</f>
        <v>0</v>
      </c>
      <c r="AK80" s="39">
        <f>COUNTIF(resultats_math!AB81:AD81,9)</f>
        <v>0</v>
      </c>
      <c r="AL80" s="39">
        <f>COUNTIF(resultats_math!AB81:AD81,0)</f>
        <v>0</v>
      </c>
      <c r="AM80" s="243" t="str">
        <f t="shared" si="41"/>
        <v/>
      </c>
      <c r="AN80" s="225">
        <f t="shared" si="42"/>
        <v>0</v>
      </c>
      <c r="AO80" s="38" t="str">
        <f t="shared" si="43"/>
        <v/>
      </c>
      <c r="AP80" s="38" t="str">
        <f t="shared" si="44"/>
        <v/>
      </c>
      <c r="AQ80" s="38" t="str">
        <f t="shared" si="45"/>
        <v/>
      </c>
      <c r="AR80" s="38" t="str">
        <f t="shared" si="46"/>
        <v/>
      </c>
    </row>
    <row r="81" spans="1:44" ht="13.5" thickBot="1">
      <c r="A81" s="30"/>
      <c r="B81" s="39">
        <f>COUNTIF(resultats_math!B82:I82,1)</f>
        <v>0</v>
      </c>
      <c r="C81" s="39">
        <f>COUNTIF(resultats_math!B82:I82,2)</f>
        <v>0</v>
      </c>
      <c r="D81" s="39">
        <f>COUNTIF(resultats_math!B82:I82,9)</f>
        <v>0</v>
      </c>
      <c r="E81" s="39">
        <f>COUNTIF(resultats_math!B82:I82,0)</f>
        <v>0</v>
      </c>
      <c r="F81" s="37" t="str">
        <f t="shared" si="24"/>
        <v/>
      </c>
      <c r="G81" s="225">
        <f t="shared" si="26"/>
        <v>0</v>
      </c>
      <c r="H81" s="38" t="str">
        <f t="shared" si="47"/>
        <v/>
      </c>
      <c r="I81" s="38" t="str">
        <f t="shared" si="25"/>
        <v/>
      </c>
      <c r="J81" s="38" t="str">
        <f t="shared" si="27"/>
        <v/>
      </c>
      <c r="K81" s="38" t="str">
        <f t="shared" si="28"/>
        <v/>
      </c>
      <c r="L81" s="38"/>
      <c r="M81" s="39">
        <f>COUNTIF(resultats_math!J82:X82,1)</f>
        <v>0</v>
      </c>
      <c r="N81" s="39">
        <f>COUNTIF(resultats_math!J82:X82,2)</f>
        <v>0</v>
      </c>
      <c r="O81" s="39">
        <f>COUNTIF(resultats_math!J82:X82,9)</f>
        <v>0</v>
      </c>
      <c r="P81" s="39">
        <f>COUNTIF(resultats_math!J82:X82,0)</f>
        <v>0</v>
      </c>
      <c r="Q81" s="37" t="str">
        <f t="shared" si="29"/>
        <v/>
      </c>
      <c r="R81" s="225">
        <f t="shared" si="30"/>
        <v>0</v>
      </c>
      <c r="S81" s="38" t="str">
        <f t="shared" si="31"/>
        <v/>
      </c>
      <c r="T81" s="38" t="str">
        <f t="shared" si="32"/>
        <v/>
      </c>
      <c r="U81" s="38" t="str">
        <f t="shared" si="33"/>
        <v/>
      </c>
      <c r="V81" s="38" t="str">
        <f t="shared" si="34"/>
        <v/>
      </c>
      <c r="W81" s="30"/>
      <c r="X81" s="39">
        <f>COUNTIF(resultats_math!Y82:AA82,1)</f>
        <v>0</v>
      </c>
      <c r="Y81" s="39">
        <f>COUNTIF(resultats_math!Y82:AA82,2)</f>
        <v>0</v>
      </c>
      <c r="Z81" s="39">
        <f>COUNTIF(resultats_math!Y82:AA82,9)</f>
        <v>0</v>
      </c>
      <c r="AA81" s="39">
        <f>COUNTIF(resultats_math!Y82:AA82,0)</f>
        <v>0</v>
      </c>
      <c r="AB81" s="243" t="str">
        <f t="shared" si="35"/>
        <v/>
      </c>
      <c r="AC81" s="225">
        <f t="shared" si="36"/>
        <v>0</v>
      </c>
      <c r="AD81" s="38" t="str">
        <f t="shared" si="37"/>
        <v/>
      </c>
      <c r="AE81" s="38" t="str">
        <f t="shared" si="38"/>
        <v/>
      </c>
      <c r="AF81" s="38" t="str">
        <f t="shared" si="39"/>
        <v/>
      </c>
      <c r="AG81" s="38" t="str">
        <f t="shared" si="40"/>
        <v/>
      </c>
      <c r="AH81" s="30"/>
      <c r="AI81" s="39">
        <f>COUNTIF(resultats_math!AB82:AD82,1)</f>
        <v>0</v>
      </c>
      <c r="AJ81" s="39">
        <f>COUNTIF(resultats_math!AB82:AD82,2)</f>
        <v>0</v>
      </c>
      <c r="AK81" s="39">
        <f>COUNTIF(resultats_math!AB82:AD82,9)</f>
        <v>0</v>
      </c>
      <c r="AL81" s="39">
        <f>COUNTIF(resultats_math!AB82:AD82,0)</f>
        <v>0</v>
      </c>
      <c r="AM81" s="243" t="str">
        <f t="shared" si="41"/>
        <v/>
      </c>
      <c r="AN81" s="225">
        <f t="shared" si="42"/>
        <v>0</v>
      </c>
      <c r="AO81" s="38" t="str">
        <f t="shared" si="43"/>
        <v/>
      </c>
      <c r="AP81" s="38" t="str">
        <f t="shared" si="44"/>
        <v/>
      </c>
      <c r="AQ81" s="38" t="str">
        <f t="shared" si="45"/>
        <v/>
      </c>
      <c r="AR81" s="38" t="str">
        <f t="shared" si="46"/>
        <v/>
      </c>
    </row>
    <row r="82" spans="1:44" ht="13.5" thickBot="1">
      <c r="A82" s="30"/>
      <c r="B82" s="39">
        <f>COUNTIF(resultats_math!B83:I83,1)</f>
        <v>0</v>
      </c>
      <c r="C82" s="39">
        <f>COUNTIF(resultats_math!B83:I83,2)</f>
        <v>0</v>
      </c>
      <c r="D82" s="39">
        <f>COUNTIF(resultats_math!B83:I83,9)</f>
        <v>0</v>
      </c>
      <c r="E82" s="39">
        <f>COUNTIF(resultats_math!B83:I83,0)</f>
        <v>0</v>
      </c>
      <c r="F82" s="37" t="str">
        <f t="shared" si="24"/>
        <v/>
      </c>
      <c r="G82" s="225">
        <f t="shared" si="26"/>
        <v>0</v>
      </c>
      <c r="H82" s="38" t="str">
        <f t="shared" si="47"/>
        <v/>
      </c>
      <c r="I82" s="38" t="str">
        <f t="shared" si="25"/>
        <v/>
      </c>
      <c r="J82" s="38" t="str">
        <f t="shared" si="27"/>
        <v/>
      </c>
      <c r="K82" s="38" t="str">
        <f t="shared" si="28"/>
        <v/>
      </c>
      <c r="L82" s="38"/>
      <c r="M82" s="39">
        <f>COUNTIF(resultats_math!J83:X83,1)</f>
        <v>0</v>
      </c>
      <c r="N82" s="39">
        <f>COUNTIF(resultats_math!J83:X83,2)</f>
        <v>0</v>
      </c>
      <c r="O82" s="39">
        <f>COUNTIF(resultats_math!J83:X83,9)</f>
        <v>0</v>
      </c>
      <c r="P82" s="39">
        <f>COUNTIF(resultats_math!J83:X83,0)</f>
        <v>0</v>
      </c>
      <c r="Q82" s="37" t="str">
        <f t="shared" si="29"/>
        <v/>
      </c>
      <c r="R82" s="225">
        <f t="shared" si="30"/>
        <v>0</v>
      </c>
      <c r="S82" s="38" t="str">
        <f t="shared" si="31"/>
        <v/>
      </c>
      <c r="T82" s="38" t="str">
        <f t="shared" si="32"/>
        <v/>
      </c>
      <c r="U82" s="38" t="str">
        <f t="shared" si="33"/>
        <v/>
      </c>
      <c r="V82" s="38" t="str">
        <f t="shared" si="34"/>
        <v/>
      </c>
      <c r="W82" s="30"/>
      <c r="X82" s="39">
        <f>COUNTIF(resultats_math!Y83:AA83,1)</f>
        <v>0</v>
      </c>
      <c r="Y82" s="39">
        <f>COUNTIF(resultats_math!Y83:AA83,2)</f>
        <v>0</v>
      </c>
      <c r="Z82" s="39">
        <f>COUNTIF(resultats_math!Y83:AA83,9)</f>
        <v>0</v>
      </c>
      <c r="AA82" s="39">
        <f>COUNTIF(resultats_math!Y83:AA83,0)</f>
        <v>0</v>
      </c>
      <c r="AB82" s="243" t="str">
        <f t="shared" si="35"/>
        <v/>
      </c>
      <c r="AC82" s="225">
        <f t="shared" si="36"/>
        <v>0</v>
      </c>
      <c r="AD82" s="38" t="str">
        <f t="shared" si="37"/>
        <v/>
      </c>
      <c r="AE82" s="38" t="str">
        <f t="shared" si="38"/>
        <v/>
      </c>
      <c r="AF82" s="38" t="str">
        <f t="shared" si="39"/>
        <v/>
      </c>
      <c r="AG82" s="38" t="str">
        <f t="shared" si="40"/>
        <v/>
      </c>
      <c r="AH82" s="30"/>
      <c r="AI82" s="39">
        <f>COUNTIF(resultats_math!AB83:AD83,1)</f>
        <v>0</v>
      </c>
      <c r="AJ82" s="39">
        <f>COUNTIF(resultats_math!AB83:AD83,2)</f>
        <v>0</v>
      </c>
      <c r="AK82" s="39">
        <f>COUNTIF(resultats_math!AB83:AD83,9)</f>
        <v>0</v>
      </c>
      <c r="AL82" s="39">
        <f>COUNTIF(resultats_math!AB83:AD83,0)</f>
        <v>0</v>
      </c>
      <c r="AM82" s="243" t="str">
        <f t="shared" si="41"/>
        <v/>
      </c>
      <c r="AN82" s="225">
        <f t="shared" si="42"/>
        <v>0</v>
      </c>
      <c r="AO82" s="38" t="str">
        <f t="shared" si="43"/>
        <v/>
      </c>
      <c r="AP82" s="38" t="str">
        <f t="shared" si="44"/>
        <v/>
      </c>
      <c r="AQ82" s="38" t="str">
        <f t="shared" si="45"/>
        <v/>
      </c>
      <c r="AR82" s="38" t="str">
        <f t="shared" si="46"/>
        <v/>
      </c>
    </row>
    <row r="83" spans="1:44" ht="13.5" thickBot="1">
      <c r="A83" s="30"/>
      <c r="B83" s="39">
        <f>COUNTIF(resultats_math!B84:I84,1)</f>
        <v>0</v>
      </c>
      <c r="C83" s="39">
        <f>COUNTIF(resultats_math!B84:I84,2)</f>
        <v>0</v>
      </c>
      <c r="D83" s="39">
        <f>COUNTIF(resultats_math!B84:I84,9)</f>
        <v>0</v>
      </c>
      <c r="E83" s="39">
        <f>COUNTIF(resultats_math!B84:I84,0)</f>
        <v>0</v>
      </c>
      <c r="F83" s="37" t="str">
        <f t="shared" si="24"/>
        <v/>
      </c>
      <c r="G83" s="225">
        <f t="shared" si="26"/>
        <v>0</v>
      </c>
      <c r="H83" s="38" t="str">
        <f t="shared" si="47"/>
        <v/>
      </c>
      <c r="I83" s="38" t="str">
        <f t="shared" si="25"/>
        <v/>
      </c>
      <c r="J83" s="38" t="str">
        <f t="shared" si="27"/>
        <v/>
      </c>
      <c r="K83" s="38" t="str">
        <f t="shared" si="28"/>
        <v/>
      </c>
      <c r="L83" s="38"/>
      <c r="M83" s="39">
        <f>COUNTIF(resultats_math!J84:X84,1)</f>
        <v>0</v>
      </c>
      <c r="N83" s="39">
        <f>COUNTIF(resultats_math!J84:X84,2)</f>
        <v>0</v>
      </c>
      <c r="O83" s="39">
        <f>COUNTIF(resultats_math!J84:X84,9)</f>
        <v>0</v>
      </c>
      <c r="P83" s="39">
        <f>COUNTIF(resultats_math!J84:X84,0)</f>
        <v>0</v>
      </c>
      <c r="Q83" s="37" t="str">
        <f t="shared" si="29"/>
        <v/>
      </c>
      <c r="R83" s="225">
        <f t="shared" si="30"/>
        <v>0</v>
      </c>
      <c r="S83" s="38" t="str">
        <f t="shared" si="31"/>
        <v/>
      </c>
      <c r="T83" s="38" t="str">
        <f t="shared" si="32"/>
        <v/>
      </c>
      <c r="U83" s="38" t="str">
        <f t="shared" si="33"/>
        <v/>
      </c>
      <c r="V83" s="38" t="str">
        <f t="shared" si="34"/>
        <v/>
      </c>
      <c r="W83" s="30"/>
      <c r="X83" s="39">
        <f>COUNTIF(resultats_math!Y84:AA84,1)</f>
        <v>0</v>
      </c>
      <c r="Y83" s="39">
        <f>COUNTIF(resultats_math!Y84:AA84,2)</f>
        <v>0</v>
      </c>
      <c r="Z83" s="39">
        <f>COUNTIF(resultats_math!Y84:AA84,9)</f>
        <v>0</v>
      </c>
      <c r="AA83" s="39">
        <f>COUNTIF(resultats_math!Y84:AA84,0)</f>
        <v>0</v>
      </c>
      <c r="AB83" s="243" t="str">
        <f t="shared" si="35"/>
        <v/>
      </c>
      <c r="AC83" s="225">
        <f t="shared" si="36"/>
        <v>0</v>
      </c>
      <c r="AD83" s="38" t="str">
        <f t="shared" si="37"/>
        <v/>
      </c>
      <c r="AE83" s="38" t="str">
        <f t="shared" si="38"/>
        <v/>
      </c>
      <c r="AF83" s="38" t="str">
        <f t="shared" si="39"/>
        <v/>
      </c>
      <c r="AG83" s="38" t="str">
        <f t="shared" si="40"/>
        <v/>
      </c>
      <c r="AH83" s="30"/>
      <c r="AI83" s="39">
        <f>COUNTIF(resultats_math!AB84:AD84,1)</f>
        <v>0</v>
      </c>
      <c r="AJ83" s="39">
        <f>COUNTIF(resultats_math!AB84:AD84,2)</f>
        <v>0</v>
      </c>
      <c r="AK83" s="39">
        <f>COUNTIF(resultats_math!AB84:AD84,9)</f>
        <v>0</v>
      </c>
      <c r="AL83" s="39">
        <f>COUNTIF(resultats_math!AB84:AD84,0)</f>
        <v>0</v>
      </c>
      <c r="AM83" s="243" t="str">
        <f t="shared" si="41"/>
        <v/>
      </c>
      <c r="AN83" s="225">
        <f t="shared" si="42"/>
        <v>0</v>
      </c>
      <c r="AO83" s="38" t="str">
        <f t="shared" si="43"/>
        <v/>
      </c>
      <c r="AP83" s="38" t="str">
        <f t="shared" si="44"/>
        <v/>
      </c>
      <c r="AQ83" s="38" t="str">
        <f t="shared" si="45"/>
        <v/>
      </c>
      <c r="AR83" s="38" t="str">
        <f t="shared" si="46"/>
        <v/>
      </c>
    </row>
    <row r="84" spans="1:44" ht="13.5" thickBot="1">
      <c r="A84" s="30"/>
      <c r="B84" s="39">
        <f>COUNTIF(resultats_math!B85:I85,1)</f>
        <v>0</v>
      </c>
      <c r="C84" s="39">
        <f>COUNTIF(resultats_math!B85:I85,2)</f>
        <v>0</v>
      </c>
      <c r="D84" s="39">
        <f>COUNTIF(resultats_math!B85:I85,9)</f>
        <v>0</v>
      </c>
      <c r="E84" s="39">
        <f>COUNTIF(resultats_math!B85:I85,0)</f>
        <v>0</v>
      </c>
      <c r="F84" s="37" t="str">
        <f t="shared" si="24"/>
        <v/>
      </c>
      <c r="G84" s="225">
        <f t="shared" si="26"/>
        <v>0</v>
      </c>
      <c r="H84" s="38" t="str">
        <f t="shared" si="47"/>
        <v/>
      </c>
      <c r="I84" s="38" t="str">
        <f t="shared" si="25"/>
        <v/>
      </c>
      <c r="J84" s="38" t="str">
        <f t="shared" si="27"/>
        <v/>
      </c>
      <c r="K84" s="38" t="str">
        <f t="shared" si="28"/>
        <v/>
      </c>
      <c r="L84" s="38"/>
      <c r="M84" s="39">
        <f>COUNTIF(resultats_math!J85:X85,1)</f>
        <v>0</v>
      </c>
      <c r="N84" s="39">
        <f>COUNTIF(resultats_math!J85:X85,2)</f>
        <v>0</v>
      </c>
      <c r="O84" s="39">
        <f>COUNTIF(resultats_math!J85:X85,9)</f>
        <v>0</v>
      </c>
      <c r="P84" s="39">
        <f>COUNTIF(resultats_math!J85:X85,0)</f>
        <v>0</v>
      </c>
      <c r="Q84" s="37" t="str">
        <f t="shared" si="29"/>
        <v/>
      </c>
      <c r="R84" s="225">
        <f t="shared" si="30"/>
        <v>0</v>
      </c>
      <c r="S84" s="38" t="str">
        <f t="shared" si="31"/>
        <v/>
      </c>
      <c r="T84" s="38" t="str">
        <f t="shared" si="32"/>
        <v/>
      </c>
      <c r="U84" s="38" t="str">
        <f t="shared" si="33"/>
        <v/>
      </c>
      <c r="V84" s="38" t="str">
        <f t="shared" si="34"/>
        <v/>
      </c>
      <c r="W84" s="30"/>
      <c r="X84" s="39">
        <f>COUNTIF(resultats_math!Y85:AA85,1)</f>
        <v>0</v>
      </c>
      <c r="Y84" s="39">
        <f>COUNTIF(resultats_math!Y85:AA85,2)</f>
        <v>0</v>
      </c>
      <c r="Z84" s="39">
        <f>COUNTIF(resultats_math!Y85:AA85,9)</f>
        <v>0</v>
      </c>
      <c r="AA84" s="39">
        <f>COUNTIF(resultats_math!Y85:AA85,0)</f>
        <v>0</v>
      </c>
      <c r="AB84" s="243" t="str">
        <f t="shared" si="35"/>
        <v/>
      </c>
      <c r="AC84" s="225">
        <f t="shared" si="36"/>
        <v>0</v>
      </c>
      <c r="AD84" s="38" t="str">
        <f t="shared" si="37"/>
        <v/>
      </c>
      <c r="AE84" s="38" t="str">
        <f t="shared" si="38"/>
        <v/>
      </c>
      <c r="AF84" s="38" t="str">
        <f t="shared" si="39"/>
        <v/>
      </c>
      <c r="AG84" s="38" t="str">
        <f t="shared" si="40"/>
        <v/>
      </c>
      <c r="AH84" s="30"/>
      <c r="AI84" s="39">
        <f>COUNTIF(resultats_math!AB85:AD85,1)</f>
        <v>0</v>
      </c>
      <c r="AJ84" s="39">
        <f>COUNTIF(resultats_math!AB85:AD85,2)</f>
        <v>0</v>
      </c>
      <c r="AK84" s="39">
        <f>COUNTIF(resultats_math!AB85:AD85,9)</f>
        <v>0</v>
      </c>
      <c r="AL84" s="39">
        <f>COUNTIF(resultats_math!AB85:AD85,0)</f>
        <v>0</v>
      </c>
      <c r="AM84" s="243" t="str">
        <f t="shared" si="41"/>
        <v/>
      </c>
      <c r="AN84" s="225">
        <f t="shared" si="42"/>
        <v>0</v>
      </c>
      <c r="AO84" s="38" t="str">
        <f t="shared" si="43"/>
        <v/>
      </c>
      <c r="AP84" s="38" t="str">
        <f t="shared" si="44"/>
        <v/>
      </c>
      <c r="AQ84" s="38" t="str">
        <f t="shared" si="45"/>
        <v/>
      </c>
      <c r="AR84" s="38" t="str">
        <f t="shared" si="46"/>
        <v/>
      </c>
    </row>
    <row r="85" spans="1:44" ht="13.5" thickBot="1">
      <c r="A85" s="30"/>
      <c r="B85" s="39">
        <f>COUNTIF(resultats_math!B86:I86,1)</f>
        <v>0</v>
      </c>
      <c r="C85" s="39">
        <f>COUNTIF(resultats_math!B86:I86,2)</f>
        <v>0</v>
      </c>
      <c r="D85" s="39">
        <f>COUNTIF(resultats_math!B86:I86,9)</f>
        <v>0</v>
      </c>
      <c r="E85" s="39">
        <f>COUNTIF(resultats_math!B86:I86,0)</f>
        <v>0</v>
      </c>
      <c r="F85" s="37" t="str">
        <f t="shared" si="24"/>
        <v/>
      </c>
      <c r="G85" s="225">
        <f t="shared" si="26"/>
        <v>0</v>
      </c>
      <c r="H85" s="38" t="str">
        <f t="shared" si="47"/>
        <v/>
      </c>
      <c r="I85" s="38" t="str">
        <f t="shared" si="25"/>
        <v/>
      </c>
      <c r="J85" s="38" t="str">
        <f t="shared" si="27"/>
        <v/>
      </c>
      <c r="K85" s="38" t="str">
        <f t="shared" si="28"/>
        <v/>
      </c>
      <c r="L85" s="38"/>
      <c r="M85" s="39">
        <f>COUNTIF(resultats_math!J86:X86,1)</f>
        <v>0</v>
      </c>
      <c r="N85" s="39">
        <f>COUNTIF(resultats_math!J86:X86,2)</f>
        <v>0</v>
      </c>
      <c r="O85" s="39">
        <f>COUNTIF(resultats_math!J86:X86,9)</f>
        <v>0</v>
      </c>
      <c r="P85" s="39">
        <f>COUNTIF(resultats_math!J86:X86,0)</f>
        <v>0</v>
      </c>
      <c r="Q85" s="37" t="str">
        <f t="shared" si="29"/>
        <v/>
      </c>
      <c r="R85" s="225">
        <f t="shared" si="30"/>
        <v>0</v>
      </c>
      <c r="S85" s="38" t="str">
        <f t="shared" si="31"/>
        <v/>
      </c>
      <c r="T85" s="38" t="str">
        <f t="shared" si="32"/>
        <v/>
      </c>
      <c r="U85" s="38" t="str">
        <f t="shared" si="33"/>
        <v/>
      </c>
      <c r="V85" s="38" t="str">
        <f t="shared" si="34"/>
        <v/>
      </c>
      <c r="W85" s="30"/>
      <c r="X85" s="39">
        <f>COUNTIF(resultats_math!Y86:AA86,1)</f>
        <v>0</v>
      </c>
      <c r="Y85" s="39">
        <f>COUNTIF(resultats_math!Y86:AA86,2)</f>
        <v>0</v>
      </c>
      <c r="Z85" s="39">
        <f>COUNTIF(resultats_math!Y86:AA86,9)</f>
        <v>0</v>
      </c>
      <c r="AA85" s="39">
        <f>COUNTIF(resultats_math!Y86:AA86,0)</f>
        <v>0</v>
      </c>
      <c r="AB85" s="243" t="str">
        <f t="shared" si="35"/>
        <v/>
      </c>
      <c r="AC85" s="225">
        <f t="shared" si="36"/>
        <v>0</v>
      </c>
      <c r="AD85" s="38" t="str">
        <f t="shared" si="37"/>
        <v/>
      </c>
      <c r="AE85" s="38" t="str">
        <f t="shared" si="38"/>
        <v/>
      </c>
      <c r="AF85" s="38" t="str">
        <f t="shared" si="39"/>
        <v/>
      </c>
      <c r="AG85" s="38" t="str">
        <f t="shared" si="40"/>
        <v/>
      </c>
      <c r="AH85" s="30"/>
      <c r="AI85" s="39">
        <f>COUNTIF(resultats_math!AB86:AD86,1)</f>
        <v>0</v>
      </c>
      <c r="AJ85" s="39">
        <f>COUNTIF(resultats_math!AB86:AD86,2)</f>
        <v>0</v>
      </c>
      <c r="AK85" s="39">
        <f>COUNTIF(resultats_math!AB86:AD86,9)</f>
        <v>0</v>
      </c>
      <c r="AL85" s="39">
        <f>COUNTIF(resultats_math!AB86:AD86,0)</f>
        <v>0</v>
      </c>
      <c r="AM85" s="243" t="str">
        <f t="shared" si="41"/>
        <v/>
      </c>
      <c r="AN85" s="225">
        <f t="shared" si="42"/>
        <v>0</v>
      </c>
      <c r="AO85" s="38" t="str">
        <f t="shared" si="43"/>
        <v/>
      </c>
      <c r="AP85" s="38" t="str">
        <f t="shared" si="44"/>
        <v/>
      </c>
      <c r="AQ85" s="38" t="str">
        <f t="shared" si="45"/>
        <v/>
      </c>
      <c r="AR85" s="38" t="str">
        <f t="shared" si="46"/>
        <v/>
      </c>
    </row>
    <row r="86" spans="1:44" ht="13.5" thickBot="1">
      <c r="A86" s="30"/>
      <c r="B86" s="39">
        <f>COUNTIF(resultats_math!B87:I87,1)</f>
        <v>0</v>
      </c>
      <c r="C86" s="39">
        <f>COUNTIF(resultats_math!B87:I87,2)</f>
        <v>0</v>
      </c>
      <c r="D86" s="39">
        <f>COUNTIF(resultats_math!B87:I87,9)</f>
        <v>0</v>
      </c>
      <c r="E86" s="39">
        <f>COUNTIF(resultats_math!B87:I87,0)</f>
        <v>0</v>
      </c>
      <c r="F86" s="37" t="str">
        <f t="shared" si="24"/>
        <v/>
      </c>
      <c r="G86" s="225">
        <f t="shared" si="26"/>
        <v>0</v>
      </c>
      <c r="H86" s="38" t="str">
        <f t="shared" si="47"/>
        <v/>
      </c>
      <c r="I86" s="38" t="str">
        <f t="shared" si="25"/>
        <v/>
      </c>
      <c r="J86" s="38" t="str">
        <f t="shared" si="27"/>
        <v/>
      </c>
      <c r="K86" s="38" t="str">
        <f t="shared" si="28"/>
        <v/>
      </c>
      <c r="L86" s="38"/>
      <c r="M86" s="39">
        <f>COUNTIF(resultats_math!J87:X87,1)</f>
        <v>0</v>
      </c>
      <c r="N86" s="39">
        <f>COUNTIF(resultats_math!J87:X87,2)</f>
        <v>0</v>
      </c>
      <c r="O86" s="39">
        <f>COUNTIF(resultats_math!J87:X87,9)</f>
        <v>0</v>
      </c>
      <c r="P86" s="39">
        <f>COUNTIF(resultats_math!J87:X87,0)</f>
        <v>0</v>
      </c>
      <c r="Q86" s="37" t="str">
        <f t="shared" si="29"/>
        <v/>
      </c>
      <c r="R86" s="225">
        <f t="shared" si="30"/>
        <v>0</v>
      </c>
      <c r="S86" s="38" t="str">
        <f t="shared" si="31"/>
        <v/>
      </c>
      <c r="T86" s="38" t="str">
        <f t="shared" si="32"/>
        <v/>
      </c>
      <c r="U86" s="38" t="str">
        <f t="shared" si="33"/>
        <v/>
      </c>
      <c r="V86" s="38" t="str">
        <f t="shared" si="34"/>
        <v/>
      </c>
      <c r="W86" s="30"/>
      <c r="X86" s="39">
        <f>COUNTIF(resultats_math!Y87:AA87,1)</f>
        <v>0</v>
      </c>
      <c r="Y86" s="39">
        <f>COUNTIF(resultats_math!Y87:AA87,2)</f>
        <v>0</v>
      </c>
      <c r="Z86" s="39">
        <f>COUNTIF(resultats_math!Y87:AA87,9)</f>
        <v>0</v>
      </c>
      <c r="AA86" s="39">
        <f>COUNTIF(resultats_math!Y87:AA87,0)</f>
        <v>0</v>
      </c>
      <c r="AB86" s="243" t="str">
        <f t="shared" si="35"/>
        <v/>
      </c>
      <c r="AC86" s="225">
        <f t="shared" si="36"/>
        <v>0</v>
      </c>
      <c r="AD86" s="38" t="str">
        <f t="shared" si="37"/>
        <v/>
      </c>
      <c r="AE86" s="38" t="str">
        <f t="shared" si="38"/>
        <v/>
      </c>
      <c r="AF86" s="38" t="str">
        <f t="shared" si="39"/>
        <v/>
      </c>
      <c r="AG86" s="38" t="str">
        <f t="shared" si="40"/>
        <v/>
      </c>
      <c r="AH86" s="30"/>
      <c r="AI86" s="39">
        <f>COUNTIF(resultats_math!AB87:AD87,1)</f>
        <v>0</v>
      </c>
      <c r="AJ86" s="39">
        <f>COUNTIF(resultats_math!AB87:AD87,2)</f>
        <v>0</v>
      </c>
      <c r="AK86" s="39">
        <f>COUNTIF(resultats_math!AB87:AD87,9)</f>
        <v>0</v>
      </c>
      <c r="AL86" s="39">
        <f>COUNTIF(resultats_math!AB87:AD87,0)</f>
        <v>0</v>
      </c>
      <c r="AM86" s="243" t="str">
        <f t="shared" si="41"/>
        <v/>
      </c>
      <c r="AN86" s="225">
        <f t="shared" si="42"/>
        <v>0</v>
      </c>
      <c r="AO86" s="38" t="str">
        <f t="shared" si="43"/>
        <v/>
      </c>
      <c r="AP86" s="38" t="str">
        <f t="shared" si="44"/>
        <v/>
      </c>
      <c r="AQ86" s="38" t="str">
        <f t="shared" si="45"/>
        <v/>
      </c>
      <c r="AR86" s="38" t="str">
        <f t="shared" si="46"/>
        <v/>
      </c>
    </row>
    <row r="87" spans="1:44" ht="13.5" thickBot="1">
      <c r="A87" s="30"/>
      <c r="B87" s="39">
        <f>COUNTIF(resultats_math!B88:I88,1)</f>
        <v>0</v>
      </c>
      <c r="C87" s="39">
        <f>COUNTIF(resultats_math!B88:I88,2)</f>
        <v>0</v>
      </c>
      <c r="D87" s="39">
        <f>COUNTIF(resultats_math!B88:I88,9)</f>
        <v>0</v>
      </c>
      <c r="E87" s="39">
        <f>COUNTIF(resultats_math!B88:I88,0)</f>
        <v>0</v>
      </c>
      <c r="F87" s="37" t="str">
        <f t="shared" si="24"/>
        <v/>
      </c>
      <c r="G87" s="225">
        <f t="shared" si="26"/>
        <v>0</v>
      </c>
      <c r="H87" s="38" t="str">
        <f t="shared" si="47"/>
        <v/>
      </c>
      <c r="I87" s="38" t="str">
        <f t="shared" si="25"/>
        <v/>
      </c>
      <c r="J87" s="38" t="str">
        <f t="shared" si="27"/>
        <v/>
      </c>
      <c r="K87" s="38" t="str">
        <f t="shared" si="28"/>
        <v/>
      </c>
      <c r="L87" s="38"/>
      <c r="M87" s="39">
        <f>COUNTIF(resultats_math!J88:X88,1)</f>
        <v>0</v>
      </c>
      <c r="N87" s="39">
        <f>COUNTIF(resultats_math!J88:X88,2)</f>
        <v>0</v>
      </c>
      <c r="O87" s="39">
        <f>COUNTIF(resultats_math!J88:X88,9)</f>
        <v>0</v>
      </c>
      <c r="P87" s="39">
        <f>COUNTIF(resultats_math!J88:X88,0)</f>
        <v>0</v>
      </c>
      <c r="Q87" s="37" t="str">
        <f t="shared" si="29"/>
        <v/>
      </c>
      <c r="R87" s="225">
        <f t="shared" si="30"/>
        <v>0</v>
      </c>
      <c r="S87" s="38" t="str">
        <f t="shared" si="31"/>
        <v/>
      </c>
      <c r="T87" s="38" t="str">
        <f t="shared" si="32"/>
        <v/>
      </c>
      <c r="U87" s="38" t="str">
        <f t="shared" si="33"/>
        <v/>
      </c>
      <c r="V87" s="38" t="str">
        <f t="shared" si="34"/>
        <v/>
      </c>
      <c r="W87" s="30"/>
      <c r="X87" s="39">
        <f>COUNTIF(resultats_math!Y88:AA88,1)</f>
        <v>0</v>
      </c>
      <c r="Y87" s="39">
        <f>COUNTIF(resultats_math!Y88:AA88,2)</f>
        <v>0</v>
      </c>
      <c r="Z87" s="39">
        <f>COUNTIF(resultats_math!Y88:AA88,9)</f>
        <v>0</v>
      </c>
      <c r="AA87" s="39">
        <f>COUNTIF(resultats_math!Y88:AA88,0)</f>
        <v>0</v>
      </c>
      <c r="AB87" s="243" t="str">
        <f t="shared" si="35"/>
        <v/>
      </c>
      <c r="AC87" s="225">
        <f t="shared" si="36"/>
        <v>0</v>
      </c>
      <c r="AD87" s="38" t="str">
        <f t="shared" si="37"/>
        <v/>
      </c>
      <c r="AE87" s="38" t="str">
        <f t="shared" si="38"/>
        <v/>
      </c>
      <c r="AF87" s="38" t="str">
        <f t="shared" si="39"/>
        <v/>
      </c>
      <c r="AG87" s="38" t="str">
        <f t="shared" si="40"/>
        <v/>
      </c>
      <c r="AH87" s="30"/>
      <c r="AI87" s="39">
        <f>COUNTIF(resultats_math!AB88:AD88,1)</f>
        <v>0</v>
      </c>
      <c r="AJ87" s="39">
        <f>COUNTIF(resultats_math!AB88:AD88,2)</f>
        <v>0</v>
      </c>
      <c r="AK87" s="39">
        <f>COUNTIF(resultats_math!AB88:AD88,9)</f>
        <v>0</v>
      </c>
      <c r="AL87" s="39">
        <f>COUNTIF(resultats_math!AB88:AD88,0)</f>
        <v>0</v>
      </c>
      <c r="AM87" s="243" t="str">
        <f t="shared" si="41"/>
        <v/>
      </c>
      <c r="AN87" s="225">
        <f t="shared" si="42"/>
        <v>0</v>
      </c>
      <c r="AO87" s="38" t="str">
        <f t="shared" si="43"/>
        <v/>
      </c>
      <c r="AP87" s="38" t="str">
        <f t="shared" si="44"/>
        <v/>
      </c>
      <c r="AQ87" s="38" t="str">
        <f t="shared" si="45"/>
        <v/>
      </c>
      <c r="AR87" s="38" t="str">
        <f t="shared" si="46"/>
        <v/>
      </c>
    </row>
    <row r="88" spans="1:44" ht="13.5" thickBot="1">
      <c r="A88" s="30"/>
      <c r="B88" s="39">
        <f>COUNTIF(resultats_math!B89:I89,1)</f>
        <v>0</v>
      </c>
      <c r="C88" s="39">
        <f>COUNTIF(resultats_math!B89:I89,2)</f>
        <v>0</v>
      </c>
      <c r="D88" s="39">
        <f>COUNTIF(resultats_math!B89:I89,9)</f>
        <v>0</v>
      </c>
      <c r="E88" s="39">
        <f>COUNTIF(resultats_math!B89:I89,0)</f>
        <v>0</v>
      </c>
      <c r="F88" s="37" t="str">
        <f t="shared" si="24"/>
        <v/>
      </c>
      <c r="G88" s="225">
        <f t="shared" si="26"/>
        <v>0</v>
      </c>
      <c r="H88" s="38" t="str">
        <f t="shared" si="47"/>
        <v/>
      </c>
      <c r="I88" s="38" t="str">
        <f t="shared" si="25"/>
        <v/>
      </c>
      <c r="J88" s="38" t="str">
        <f t="shared" si="27"/>
        <v/>
      </c>
      <c r="K88" s="38" t="str">
        <f t="shared" si="28"/>
        <v/>
      </c>
      <c r="L88" s="38"/>
      <c r="M88" s="39">
        <f>COUNTIF(resultats_math!J89:X89,1)</f>
        <v>0</v>
      </c>
      <c r="N88" s="39">
        <f>COUNTIF(resultats_math!J89:X89,2)</f>
        <v>0</v>
      </c>
      <c r="O88" s="39">
        <f>COUNTIF(resultats_math!J89:X89,9)</f>
        <v>0</v>
      </c>
      <c r="P88" s="39">
        <f>COUNTIF(resultats_math!J89:X89,0)</f>
        <v>0</v>
      </c>
      <c r="Q88" s="37" t="str">
        <f t="shared" si="29"/>
        <v/>
      </c>
      <c r="R88" s="225">
        <f t="shared" si="30"/>
        <v>0</v>
      </c>
      <c r="S88" s="38" t="str">
        <f t="shared" si="31"/>
        <v/>
      </c>
      <c r="T88" s="38" t="str">
        <f t="shared" si="32"/>
        <v/>
      </c>
      <c r="U88" s="38" t="str">
        <f t="shared" si="33"/>
        <v/>
      </c>
      <c r="V88" s="38" t="str">
        <f t="shared" si="34"/>
        <v/>
      </c>
      <c r="W88" s="30"/>
      <c r="X88" s="39">
        <f>COUNTIF(resultats_math!Y89:AA89,1)</f>
        <v>0</v>
      </c>
      <c r="Y88" s="39">
        <f>COUNTIF(resultats_math!Y89:AA89,2)</f>
        <v>0</v>
      </c>
      <c r="Z88" s="39">
        <f>COUNTIF(resultats_math!Y89:AA89,9)</f>
        <v>0</v>
      </c>
      <c r="AA88" s="39">
        <f>COUNTIF(resultats_math!Y89:AA89,0)</f>
        <v>0</v>
      </c>
      <c r="AB88" s="243" t="str">
        <f t="shared" si="35"/>
        <v/>
      </c>
      <c r="AC88" s="225">
        <f t="shared" si="36"/>
        <v>0</v>
      </c>
      <c r="AD88" s="38" t="str">
        <f t="shared" si="37"/>
        <v/>
      </c>
      <c r="AE88" s="38" t="str">
        <f t="shared" si="38"/>
        <v/>
      </c>
      <c r="AF88" s="38" t="str">
        <f t="shared" si="39"/>
        <v/>
      </c>
      <c r="AG88" s="38" t="str">
        <f t="shared" si="40"/>
        <v/>
      </c>
      <c r="AH88" s="30"/>
      <c r="AI88" s="39">
        <f>COUNTIF(resultats_math!AB89:AD89,1)</f>
        <v>0</v>
      </c>
      <c r="AJ88" s="39">
        <f>COUNTIF(resultats_math!AB89:AD89,2)</f>
        <v>0</v>
      </c>
      <c r="AK88" s="39">
        <f>COUNTIF(resultats_math!AB89:AD89,9)</f>
        <v>0</v>
      </c>
      <c r="AL88" s="39">
        <f>COUNTIF(resultats_math!AB89:AD89,0)</f>
        <v>0</v>
      </c>
      <c r="AM88" s="243" t="str">
        <f t="shared" si="41"/>
        <v/>
      </c>
      <c r="AN88" s="225">
        <f t="shared" si="42"/>
        <v>0</v>
      </c>
      <c r="AO88" s="38" t="str">
        <f t="shared" si="43"/>
        <v/>
      </c>
      <c r="AP88" s="38" t="str">
        <f t="shared" si="44"/>
        <v/>
      </c>
      <c r="AQ88" s="38" t="str">
        <f t="shared" si="45"/>
        <v/>
      </c>
      <c r="AR88" s="38" t="str">
        <f t="shared" si="46"/>
        <v/>
      </c>
    </row>
    <row r="89" spans="1:44" ht="13.5" thickBot="1">
      <c r="A89" s="30"/>
      <c r="B89" s="39">
        <f>COUNTIF(resultats_math!B90:I90,1)</f>
        <v>0</v>
      </c>
      <c r="C89" s="39">
        <f>COUNTIF(resultats_math!B90:I90,2)</f>
        <v>0</v>
      </c>
      <c r="D89" s="39">
        <f>COUNTIF(resultats_math!B90:I90,9)</f>
        <v>0</v>
      </c>
      <c r="E89" s="39">
        <f>COUNTIF(resultats_math!B90:I90,0)</f>
        <v>0</v>
      </c>
      <c r="F89" s="37" t="str">
        <f t="shared" si="24"/>
        <v/>
      </c>
      <c r="G89" s="225">
        <f t="shared" si="26"/>
        <v>0</v>
      </c>
      <c r="H89" s="38" t="str">
        <f t="shared" si="47"/>
        <v/>
      </c>
      <c r="I89" s="38" t="str">
        <f t="shared" si="25"/>
        <v/>
      </c>
      <c r="J89" s="38" t="str">
        <f t="shared" si="27"/>
        <v/>
      </c>
      <c r="K89" s="38" t="str">
        <f t="shared" si="28"/>
        <v/>
      </c>
      <c r="L89" s="38"/>
      <c r="M89" s="39">
        <f>COUNTIF(resultats_math!J90:X90,1)</f>
        <v>0</v>
      </c>
      <c r="N89" s="39">
        <f>COUNTIF(resultats_math!J90:X90,2)</f>
        <v>0</v>
      </c>
      <c r="O89" s="39">
        <f>COUNTIF(resultats_math!J90:X90,9)</f>
        <v>0</v>
      </c>
      <c r="P89" s="39">
        <f>COUNTIF(resultats_math!J90:X90,0)</f>
        <v>0</v>
      </c>
      <c r="Q89" s="37" t="str">
        <f t="shared" si="29"/>
        <v/>
      </c>
      <c r="R89" s="225">
        <f t="shared" si="30"/>
        <v>0</v>
      </c>
      <c r="S89" s="38" t="str">
        <f t="shared" si="31"/>
        <v/>
      </c>
      <c r="T89" s="38" t="str">
        <f t="shared" si="32"/>
        <v/>
      </c>
      <c r="U89" s="38" t="str">
        <f t="shared" si="33"/>
        <v/>
      </c>
      <c r="V89" s="38" t="str">
        <f t="shared" si="34"/>
        <v/>
      </c>
      <c r="W89" s="30"/>
      <c r="X89" s="39">
        <f>COUNTIF(resultats_math!Y90:AA90,1)</f>
        <v>0</v>
      </c>
      <c r="Y89" s="39">
        <f>COUNTIF(resultats_math!Y90:AA90,2)</f>
        <v>0</v>
      </c>
      <c r="Z89" s="39">
        <f>COUNTIF(resultats_math!Y90:AA90,9)</f>
        <v>0</v>
      </c>
      <c r="AA89" s="39">
        <f>COUNTIF(resultats_math!Y90:AA90,0)</f>
        <v>0</v>
      </c>
      <c r="AB89" s="243" t="str">
        <f t="shared" si="35"/>
        <v/>
      </c>
      <c r="AC89" s="225">
        <f t="shared" si="36"/>
        <v>0</v>
      </c>
      <c r="AD89" s="38" t="str">
        <f t="shared" si="37"/>
        <v/>
      </c>
      <c r="AE89" s="38" t="str">
        <f t="shared" si="38"/>
        <v/>
      </c>
      <c r="AF89" s="38" t="str">
        <f t="shared" si="39"/>
        <v/>
      </c>
      <c r="AG89" s="38" t="str">
        <f t="shared" si="40"/>
        <v/>
      </c>
      <c r="AH89" s="30"/>
      <c r="AI89" s="39">
        <f>COUNTIF(resultats_math!AB90:AD90,1)</f>
        <v>0</v>
      </c>
      <c r="AJ89" s="39">
        <f>COUNTIF(resultats_math!AB90:AD90,2)</f>
        <v>0</v>
      </c>
      <c r="AK89" s="39">
        <f>COUNTIF(resultats_math!AB90:AD90,9)</f>
        <v>0</v>
      </c>
      <c r="AL89" s="39">
        <f>COUNTIF(resultats_math!AB90:AD90,0)</f>
        <v>0</v>
      </c>
      <c r="AM89" s="243" t="str">
        <f t="shared" si="41"/>
        <v/>
      </c>
      <c r="AN89" s="225">
        <f t="shared" si="42"/>
        <v>0</v>
      </c>
      <c r="AO89" s="38" t="str">
        <f t="shared" si="43"/>
        <v/>
      </c>
      <c r="AP89" s="38" t="str">
        <f t="shared" si="44"/>
        <v/>
      </c>
      <c r="AQ89" s="38" t="str">
        <f t="shared" si="45"/>
        <v/>
      </c>
      <c r="AR89" s="38" t="str">
        <f t="shared" si="46"/>
        <v/>
      </c>
    </row>
    <row r="90" spans="1:44" ht="13.5" thickBot="1">
      <c r="A90" s="30"/>
      <c r="B90" s="39">
        <f>COUNTIF(resultats_math!B91:I91,1)</f>
        <v>0</v>
      </c>
      <c r="C90" s="39">
        <f>COUNTIF(resultats_math!B91:I91,2)</f>
        <v>0</v>
      </c>
      <c r="D90" s="39">
        <f>COUNTIF(resultats_math!B91:I91,9)</f>
        <v>0</v>
      </c>
      <c r="E90" s="39">
        <f>COUNTIF(resultats_math!B91:I91,0)</f>
        <v>0</v>
      </c>
      <c r="F90" s="37" t="str">
        <f t="shared" si="24"/>
        <v/>
      </c>
      <c r="G90" s="225">
        <f t="shared" si="26"/>
        <v>0</v>
      </c>
      <c r="H90" s="38" t="str">
        <f t="shared" si="47"/>
        <v/>
      </c>
      <c r="I90" s="38" t="str">
        <f t="shared" si="25"/>
        <v/>
      </c>
      <c r="J90" s="38" t="str">
        <f t="shared" si="27"/>
        <v/>
      </c>
      <c r="K90" s="38" t="str">
        <f t="shared" si="28"/>
        <v/>
      </c>
      <c r="L90" s="38"/>
      <c r="M90" s="39">
        <f>COUNTIF(resultats_math!J91:X91,1)</f>
        <v>0</v>
      </c>
      <c r="N90" s="39">
        <f>COUNTIF(resultats_math!J91:X91,2)</f>
        <v>0</v>
      </c>
      <c r="O90" s="39">
        <f>COUNTIF(resultats_math!J91:X91,9)</f>
        <v>0</v>
      </c>
      <c r="P90" s="39">
        <f>COUNTIF(resultats_math!J91:X91,0)</f>
        <v>0</v>
      </c>
      <c r="Q90" s="37" t="str">
        <f t="shared" si="29"/>
        <v/>
      </c>
      <c r="R90" s="225">
        <f t="shared" si="30"/>
        <v>0</v>
      </c>
      <c r="S90" s="38" t="str">
        <f t="shared" si="31"/>
        <v/>
      </c>
      <c r="T90" s="38" t="str">
        <f t="shared" si="32"/>
        <v/>
      </c>
      <c r="U90" s="38" t="str">
        <f t="shared" si="33"/>
        <v/>
      </c>
      <c r="V90" s="38" t="str">
        <f t="shared" si="34"/>
        <v/>
      </c>
      <c r="W90" s="30"/>
      <c r="X90" s="39">
        <f>COUNTIF(resultats_math!Y91:AA91,1)</f>
        <v>0</v>
      </c>
      <c r="Y90" s="39">
        <f>COUNTIF(resultats_math!Y91:AA91,2)</f>
        <v>0</v>
      </c>
      <c r="Z90" s="39">
        <f>COUNTIF(resultats_math!Y91:AA91,9)</f>
        <v>0</v>
      </c>
      <c r="AA90" s="39">
        <f>COUNTIF(resultats_math!Y91:AA91,0)</f>
        <v>0</v>
      </c>
      <c r="AB90" s="243" t="str">
        <f t="shared" si="35"/>
        <v/>
      </c>
      <c r="AC90" s="225">
        <f t="shared" si="36"/>
        <v>0</v>
      </c>
      <c r="AD90" s="38" t="str">
        <f t="shared" si="37"/>
        <v/>
      </c>
      <c r="AE90" s="38" t="str">
        <f t="shared" si="38"/>
        <v/>
      </c>
      <c r="AF90" s="38" t="str">
        <f t="shared" si="39"/>
        <v/>
      </c>
      <c r="AG90" s="38" t="str">
        <f t="shared" si="40"/>
        <v/>
      </c>
      <c r="AH90" s="30"/>
      <c r="AI90" s="39">
        <f>COUNTIF(resultats_math!AB91:AD91,1)</f>
        <v>0</v>
      </c>
      <c r="AJ90" s="39">
        <f>COUNTIF(resultats_math!AB91:AD91,2)</f>
        <v>0</v>
      </c>
      <c r="AK90" s="39">
        <f>COUNTIF(resultats_math!AB91:AD91,9)</f>
        <v>0</v>
      </c>
      <c r="AL90" s="39">
        <f>COUNTIF(resultats_math!AB91:AD91,0)</f>
        <v>0</v>
      </c>
      <c r="AM90" s="243" t="str">
        <f t="shared" si="41"/>
        <v/>
      </c>
      <c r="AN90" s="225">
        <f t="shared" si="42"/>
        <v>0</v>
      </c>
      <c r="AO90" s="38" t="str">
        <f t="shared" si="43"/>
        <v/>
      </c>
      <c r="AP90" s="38" t="str">
        <f t="shared" si="44"/>
        <v/>
      </c>
      <c r="AQ90" s="38" t="str">
        <f t="shared" si="45"/>
        <v/>
      </c>
      <c r="AR90" s="38" t="str">
        <f t="shared" si="46"/>
        <v/>
      </c>
    </row>
    <row r="91" spans="1:44" ht="13.5" thickBot="1">
      <c r="A91" s="30"/>
      <c r="B91" s="39">
        <f>COUNTIF(resultats_math!B92:I92,1)</f>
        <v>0</v>
      </c>
      <c r="C91" s="39">
        <f>COUNTIF(resultats_math!B92:I92,2)</f>
        <v>0</v>
      </c>
      <c r="D91" s="39">
        <f>COUNTIF(resultats_math!B92:I92,9)</f>
        <v>0</v>
      </c>
      <c r="E91" s="39">
        <f>COUNTIF(resultats_math!B92:I92,0)</f>
        <v>0</v>
      </c>
      <c r="F91" s="37" t="str">
        <f t="shared" si="24"/>
        <v/>
      </c>
      <c r="G91" s="225">
        <f t="shared" si="26"/>
        <v>0</v>
      </c>
      <c r="H91" s="38" t="str">
        <f t="shared" si="47"/>
        <v/>
      </c>
      <c r="I91" s="38" t="str">
        <f t="shared" si="25"/>
        <v/>
      </c>
      <c r="J91" s="38" t="str">
        <f t="shared" si="27"/>
        <v/>
      </c>
      <c r="K91" s="38" t="str">
        <f t="shared" si="28"/>
        <v/>
      </c>
      <c r="L91" s="38"/>
      <c r="M91" s="39">
        <f>COUNTIF(resultats_math!J92:X92,1)</f>
        <v>0</v>
      </c>
      <c r="N91" s="39">
        <f>COUNTIF(resultats_math!J92:X92,2)</f>
        <v>0</v>
      </c>
      <c r="O91" s="39">
        <f>COUNTIF(resultats_math!J92:X92,9)</f>
        <v>0</v>
      </c>
      <c r="P91" s="39">
        <f>COUNTIF(resultats_math!J92:X92,0)</f>
        <v>0</v>
      </c>
      <c r="Q91" s="37" t="str">
        <f t="shared" si="29"/>
        <v/>
      </c>
      <c r="R91" s="225">
        <f t="shared" si="30"/>
        <v>0</v>
      </c>
      <c r="S91" s="38" t="str">
        <f t="shared" si="31"/>
        <v/>
      </c>
      <c r="T91" s="38" t="str">
        <f t="shared" si="32"/>
        <v/>
      </c>
      <c r="U91" s="38" t="str">
        <f t="shared" si="33"/>
        <v/>
      </c>
      <c r="V91" s="38" t="str">
        <f t="shared" si="34"/>
        <v/>
      </c>
      <c r="W91" s="30"/>
      <c r="X91" s="39">
        <f>COUNTIF(resultats_math!Y92:AA92,1)</f>
        <v>0</v>
      </c>
      <c r="Y91" s="39">
        <f>COUNTIF(resultats_math!Y92:AA92,2)</f>
        <v>0</v>
      </c>
      <c r="Z91" s="39">
        <f>COUNTIF(resultats_math!Y92:AA92,9)</f>
        <v>0</v>
      </c>
      <c r="AA91" s="39">
        <f>COUNTIF(resultats_math!Y92:AA92,0)</f>
        <v>0</v>
      </c>
      <c r="AB91" s="243" t="str">
        <f t="shared" si="35"/>
        <v/>
      </c>
      <c r="AC91" s="225">
        <f t="shared" si="36"/>
        <v>0</v>
      </c>
      <c r="AD91" s="38" t="str">
        <f t="shared" si="37"/>
        <v/>
      </c>
      <c r="AE91" s="38" t="str">
        <f t="shared" si="38"/>
        <v/>
      </c>
      <c r="AF91" s="38" t="str">
        <f t="shared" si="39"/>
        <v/>
      </c>
      <c r="AG91" s="38" t="str">
        <f t="shared" si="40"/>
        <v/>
      </c>
      <c r="AH91" s="30"/>
      <c r="AI91" s="39">
        <f>COUNTIF(resultats_math!AB92:AD92,1)</f>
        <v>0</v>
      </c>
      <c r="AJ91" s="39">
        <f>COUNTIF(resultats_math!AB92:AD92,2)</f>
        <v>0</v>
      </c>
      <c r="AK91" s="39">
        <f>COUNTIF(resultats_math!AB92:AD92,9)</f>
        <v>0</v>
      </c>
      <c r="AL91" s="39">
        <f>COUNTIF(resultats_math!AB92:AD92,0)</f>
        <v>0</v>
      </c>
      <c r="AM91" s="243" t="str">
        <f t="shared" si="41"/>
        <v/>
      </c>
      <c r="AN91" s="225">
        <f t="shared" si="42"/>
        <v>0</v>
      </c>
      <c r="AO91" s="38" t="str">
        <f t="shared" si="43"/>
        <v/>
      </c>
      <c r="AP91" s="38" t="str">
        <f t="shared" si="44"/>
        <v/>
      </c>
      <c r="AQ91" s="38" t="str">
        <f t="shared" si="45"/>
        <v/>
      </c>
      <c r="AR91" s="38" t="str">
        <f t="shared" si="46"/>
        <v/>
      </c>
    </row>
    <row r="92" spans="1:44" ht="13.5" thickBot="1">
      <c r="A92" s="30"/>
      <c r="B92" s="39">
        <f>COUNTIF(resultats_math!B93:I93,1)</f>
        <v>0</v>
      </c>
      <c r="C92" s="39">
        <f>COUNTIF(resultats_math!B93:I93,2)</f>
        <v>0</v>
      </c>
      <c r="D92" s="39">
        <f>COUNTIF(resultats_math!B93:I93,9)</f>
        <v>0</v>
      </c>
      <c r="E92" s="39">
        <f>COUNTIF(resultats_math!B93:I93,0)</f>
        <v>0</v>
      </c>
      <c r="F92" s="37" t="str">
        <f t="shared" si="24"/>
        <v/>
      </c>
      <c r="G92" s="225">
        <f t="shared" si="26"/>
        <v>0</v>
      </c>
      <c r="H92" s="38" t="str">
        <f t="shared" si="47"/>
        <v/>
      </c>
      <c r="I92" s="38" t="str">
        <f t="shared" si="25"/>
        <v/>
      </c>
      <c r="J92" s="38" t="str">
        <f t="shared" si="27"/>
        <v/>
      </c>
      <c r="K92" s="38" t="str">
        <f t="shared" si="28"/>
        <v/>
      </c>
      <c r="L92" s="38"/>
      <c r="M92" s="39">
        <f>COUNTIF(resultats_math!J93:X93,1)</f>
        <v>0</v>
      </c>
      <c r="N92" s="39">
        <f>COUNTIF(resultats_math!J93:X93,2)</f>
        <v>0</v>
      </c>
      <c r="O92" s="39">
        <f>COUNTIF(resultats_math!J93:X93,9)</f>
        <v>0</v>
      </c>
      <c r="P92" s="39">
        <f>COUNTIF(resultats_math!J93:X93,0)</f>
        <v>0</v>
      </c>
      <c r="Q92" s="37" t="str">
        <f t="shared" si="29"/>
        <v/>
      </c>
      <c r="R92" s="225">
        <f t="shared" si="30"/>
        <v>0</v>
      </c>
      <c r="S92" s="38" t="str">
        <f t="shared" si="31"/>
        <v/>
      </c>
      <c r="T92" s="38" t="str">
        <f t="shared" si="32"/>
        <v/>
      </c>
      <c r="U92" s="38" t="str">
        <f t="shared" si="33"/>
        <v/>
      </c>
      <c r="V92" s="38" t="str">
        <f t="shared" si="34"/>
        <v/>
      </c>
      <c r="W92" s="30"/>
      <c r="X92" s="39">
        <f>COUNTIF(resultats_math!Y93:AA93,1)</f>
        <v>0</v>
      </c>
      <c r="Y92" s="39">
        <f>COUNTIF(resultats_math!Y93:AA93,2)</f>
        <v>0</v>
      </c>
      <c r="Z92" s="39">
        <f>COUNTIF(resultats_math!Y93:AA93,9)</f>
        <v>0</v>
      </c>
      <c r="AA92" s="39">
        <f>COUNTIF(resultats_math!Y93:AA93,0)</f>
        <v>0</v>
      </c>
      <c r="AB92" s="243" t="str">
        <f t="shared" si="35"/>
        <v/>
      </c>
      <c r="AC92" s="225">
        <f t="shared" si="36"/>
        <v>0</v>
      </c>
      <c r="AD92" s="38" t="str">
        <f t="shared" si="37"/>
        <v/>
      </c>
      <c r="AE92" s="38" t="str">
        <f t="shared" si="38"/>
        <v/>
      </c>
      <c r="AF92" s="38" t="str">
        <f t="shared" si="39"/>
        <v/>
      </c>
      <c r="AG92" s="38" t="str">
        <f t="shared" si="40"/>
        <v/>
      </c>
      <c r="AH92" s="30"/>
      <c r="AI92" s="39">
        <f>COUNTIF(resultats_math!AB93:AD93,1)</f>
        <v>0</v>
      </c>
      <c r="AJ92" s="39">
        <f>COUNTIF(resultats_math!AB93:AD93,2)</f>
        <v>0</v>
      </c>
      <c r="AK92" s="39">
        <f>COUNTIF(resultats_math!AB93:AD93,9)</f>
        <v>0</v>
      </c>
      <c r="AL92" s="39">
        <f>COUNTIF(resultats_math!AB93:AD93,0)</f>
        <v>0</v>
      </c>
      <c r="AM92" s="243" t="str">
        <f t="shared" si="41"/>
        <v/>
      </c>
      <c r="AN92" s="225">
        <f t="shared" si="42"/>
        <v>0</v>
      </c>
      <c r="AO92" s="38" t="str">
        <f t="shared" si="43"/>
        <v/>
      </c>
      <c r="AP92" s="38" t="str">
        <f t="shared" si="44"/>
        <v/>
      </c>
      <c r="AQ92" s="38" t="str">
        <f t="shared" si="45"/>
        <v/>
      </c>
      <c r="AR92" s="38" t="str">
        <f t="shared" si="46"/>
        <v/>
      </c>
    </row>
    <row r="93" spans="1:44" ht="13.5" thickBot="1">
      <c r="A93" s="30"/>
      <c r="B93" s="39">
        <f>COUNTIF(resultats_math!B94:I94,1)</f>
        <v>0</v>
      </c>
      <c r="C93" s="39">
        <f>COUNTIF(resultats_math!B94:I94,2)</f>
        <v>0</v>
      </c>
      <c r="D93" s="39">
        <f>COUNTIF(resultats_math!B94:I94,9)</f>
        <v>0</v>
      </c>
      <c r="E93" s="39">
        <f>COUNTIF(resultats_math!B94:I94,0)</f>
        <v>0</v>
      </c>
      <c r="F93" s="37" t="str">
        <f t="shared" si="24"/>
        <v/>
      </c>
      <c r="G93" s="225">
        <f t="shared" si="26"/>
        <v>0</v>
      </c>
      <c r="H93" s="38" t="str">
        <f t="shared" si="47"/>
        <v/>
      </c>
      <c r="I93" s="38" t="str">
        <f t="shared" si="25"/>
        <v/>
      </c>
      <c r="J93" s="38" t="str">
        <f t="shared" si="27"/>
        <v/>
      </c>
      <c r="K93" s="38" t="str">
        <f t="shared" si="28"/>
        <v/>
      </c>
      <c r="L93" s="38"/>
      <c r="M93" s="39">
        <f>COUNTIF(resultats_math!J94:X94,1)</f>
        <v>0</v>
      </c>
      <c r="N93" s="39">
        <f>COUNTIF(resultats_math!J94:X94,2)</f>
        <v>0</v>
      </c>
      <c r="O93" s="39">
        <f>COUNTIF(resultats_math!J94:X94,9)</f>
        <v>0</v>
      </c>
      <c r="P93" s="39">
        <f>COUNTIF(resultats_math!J94:X94,0)</f>
        <v>0</v>
      </c>
      <c r="Q93" s="37" t="str">
        <f t="shared" si="29"/>
        <v/>
      </c>
      <c r="R93" s="225">
        <f t="shared" si="30"/>
        <v>0</v>
      </c>
      <c r="S93" s="38" t="str">
        <f t="shared" si="31"/>
        <v/>
      </c>
      <c r="T93" s="38" t="str">
        <f t="shared" si="32"/>
        <v/>
      </c>
      <c r="U93" s="38" t="str">
        <f t="shared" si="33"/>
        <v/>
      </c>
      <c r="V93" s="38" t="str">
        <f t="shared" si="34"/>
        <v/>
      </c>
      <c r="W93" s="30"/>
      <c r="X93" s="39">
        <f>COUNTIF(resultats_math!Y94:AA94,1)</f>
        <v>0</v>
      </c>
      <c r="Y93" s="39">
        <f>COUNTIF(resultats_math!Y94:AA94,2)</f>
        <v>0</v>
      </c>
      <c r="Z93" s="39">
        <f>COUNTIF(resultats_math!Y94:AA94,9)</f>
        <v>0</v>
      </c>
      <c r="AA93" s="39">
        <f>COUNTIF(resultats_math!Y94:AA94,0)</f>
        <v>0</v>
      </c>
      <c r="AB93" s="243" t="str">
        <f t="shared" si="35"/>
        <v/>
      </c>
      <c r="AC93" s="225">
        <f t="shared" si="36"/>
        <v>0</v>
      </c>
      <c r="AD93" s="38" t="str">
        <f t="shared" si="37"/>
        <v/>
      </c>
      <c r="AE93" s="38" t="str">
        <f t="shared" si="38"/>
        <v/>
      </c>
      <c r="AF93" s="38" t="str">
        <f t="shared" si="39"/>
        <v/>
      </c>
      <c r="AG93" s="38" t="str">
        <f t="shared" si="40"/>
        <v/>
      </c>
      <c r="AH93" s="30"/>
      <c r="AI93" s="39">
        <f>COUNTIF(resultats_math!AB94:AD94,1)</f>
        <v>0</v>
      </c>
      <c r="AJ93" s="39">
        <f>COUNTIF(resultats_math!AB94:AD94,2)</f>
        <v>0</v>
      </c>
      <c r="AK93" s="39">
        <f>COUNTIF(resultats_math!AB94:AD94,9)</f>
        <v>0</v>
      </c>
      <c r="AL93" s="39">
        <f>COUNTIF(resultats_math!AB94:AD94,0)</f>
        <v>0</v>
      </c>
      <c r="AM93" s="243" t="str">
        <f t="shared" si="41"/>
        <v/>
      </c>
      <c r="AN93" s="225">
        <f t="shared" si="42"/>
        <v>0</v>
      </c>
      <c r="AO93" s="38" t="str">
        <f t="shared" si="43"/>
        <v/>
      </c>
      <c r="AP93" s="38" t="str">
        <f t="shared" si="44"/>
        <v/>
      </c>
      <c r="AQ93" s="38" t="str">
        <f t="shared" si="45"/>
        <v/>
      </c>
      <c r="AR93" s="38" t="str">
        <f t="shared" si="46"/>
        <v/>
      </c>
    </row>
    <row r="94" spans="1:44" ht="13.5" thickBot="1">
      <c r="A94" s="30"/>
      <c r="B94" s="39">
        <f>COUNTIF(resultats_math!B95:I95,1)</f>
        <v>0</v>
      </c>
      <c r="C94" s="39">
        <f>COUNTIF(resultats_math!B95:I95,2)</f>
        <v>0</v>
      </c>
      <c r="D94" s="39">
        <f>COUNTIF(resultats_math!B95:I95,9)</f>
        <v>0</v>
      </c>
      <c r="E94" s="39">
        <f>COUNTIF(resultats_math!B95:I95,0)</f>
        <v>0</v>
      </c>
      <c r="F94" s="37" t="str">
        <f t="shared" si="24"/>
        <v/>
      </c>
      <c r="G94" s="225">
        <f t="shared" si="26"/>
        <v>0</v>
      </c>
      <c r="H94" s="38" t="str">
        <f t="shared" si="47"/>
        <v/>
      </c>
      <c r="I94" s="38" t="str">
        <f t="shared" si="25"/>
        <v/>
      </c>
      <c r="J94" s="38" t="str">
        <f t="shared" si="27"/>
        <v/>
      </c>
      <c r="K94" s="38" t="str">
        <f t="shared" si="28"/>
        <v/>
      </c>
      <c r="L94" s="38"/>
      <c r="M94" s="39">
        <f>COUNTIF(resultats_math!J95:X95,1)</f>
        <v>0</v>
      </c>
      <c r="N94" s="39">
        <f>COUNTIF(resultats_math!J95:X95,2)</f>
        <v>0</v>
      </c>
      <c r="O94" s="39">
        <f>COUNTIF(resultats_math!J95:X95,9)</f>
        <v>0</v>
      </c>
      <c r="P94" s="39">
        <f>COUNTIF(resultats_math!J95:X95,0)</f>
        <v>0</v>
      </c>
      <c r="Q94" s="37" t="str">
        <f t="shared" si="29"/>
        <v/>
      </c>
      <c r="R94" s="225">
        <f t="shared" si="30"/>
        <v>0</v>
      </c>
      <c r="S94" s="38" t="str">
        <f t="shared" si="31"/>
        <v/>
      </c>
      <c r="T94" s="38" t="str">
        <f t="shared" si="32"/>
        <v/>
      </c>
      <c r="U94" s="38" t="str">
        <f t="shared" si="33"/>
        <v/>
      </c>
      <c r="V94" s="38" t="str">
        <f t="shared" si="34"/>
        <v/>
      </c>
      <c r="W94" s="30"/>
      <c r="X94" s="39">
        <f>COUNTIF(resultats_math!Y95:AA95,1)</f>
        <v>0</v>
      </c>
      <c r="Y94" s="39">
        <f>COUNTIF(resultats_math!Y95:AA95,2)</f>
        <v>0</v>
      </c>
      <c r="Z94" s="39">
        <f>COUNTIF(resultats_math!Y95:AA95,9)</f>
        <v>0</v>
      </c>
      <c r="AA94" s="39">
        <f>COUNTIF(resultats_math!Y95:AA95,0)</f>
        <v>0</v>
      </c>
      <c r="AB94" s="243" t="str">
        <f t="shared" si="35"/>
        <v/>
      </c>
      <c r="AC94" s="225">
        <f t="shared" si="36"/>
        <v>0</v>
      </c>
      <c r="AD94" s="38" t="str">
        <f t="shared" si="37"/>
        <v/>
      </c>
      <c r="AE94" s="38" t="str">
        <f t="shared" si="38"/>
        <v/>
      </c>
      <c r="AF94" s="38" t="str">
        <f t="shared" si="39"/>
        <v/>
      </c>
      <c r="AG94" s="38" t="str">
        <f t="shared" si="40"/>
        <v/>
      </c>
      <c r="AH94" s="30"/>
      <c r="AI94" s="39">
        <f>COUNTIF(resultats_math!AB95:AD95,1)</f>
        <v>0</v>
      </c>
      <c r="AJ94" s="39">
        <f>COUNTIF(resultats_math!AB95:AD95,2)</f>
        <v>0</v>
      </c>
      <c r="AK94" s="39">
        <f>COUNTIF(resultats_math!AB95:AD95,9)</f>
        <v>0</v>
      </c>
      <c r="AL94" s="39">
        <f>COUNTIF(resultats_math!AB95:AD95,0)</f>
        <v>0</v>
      </c>
      <c r="AM94" s="243" t="str">
        <f t="shared" si="41"/>
        <v/>
      </c>
      <c r="AN94" s="225">
        <f t="shared" si="42"/>
        <v>0</v>
      </c>
      <c r="AO94" s="38" t="str">
        <f t="shared" si="43"/>
        <v/>
      </c>
      <c r="AP94" s="38" t="str">
        <f t="shared" si="44"/>
        <v/>
      </c>
      <c r="AQ94" s="38" t="str">
        <f t="shared" si="45"/>
        <v/>
      </c>
      <c r="AR94" s="38" t="str">
        <f t="shared" si="46"/>
        <v/>
      </c>
    </row>
    <row r="95" spans="1:44" ht="13.5" thickBot="1">
      <c r="A95" s="30"/>
      <c r="B95" s="39">
        <f>COUNTIF(resultats_math!B96:I96,1)</f>
        <v>0</v>
      </c>
      <c r="C95" s="39">
        <f>COUNTIF(resultats_math!B96:I96,2)</f>
        <v>0</v>
      </c>
      <c r="D95" s="39">
        <f>COUNTIF(resultats_math!B96:I96,9)</f>
        <v>0</v>
      </c>
      <c r="E95" s="39">
        <f>COUNTIF(resultats_math!B96:I96,0)</f>
        <v>0</v>
      </c>
      <c r="F95" s="37" t="str">
        <f t="shared" si="24"/>
        <v/>
      </c>
      <c r="G95" s="225">
        <f t="shared" si="26"/>
        <v>0</v>
      </c>
      <c r="H95" s="38" t="str">
        <f t="shared" si="47"/>
        <v/>
      </c>
      <c r="I95" s="38" t="str">
        <f t="shared" si="25"/>
        <v/>
      </c>
      <c r="J95" s="38" t="str">
        <f t="shared" si="27"/>
        <v/>
      </c>
      <c r="K95" s="38" t="str">
        <f t="shared" si="28"/>
        <v/>
      </c>
      <c r="L95" s="38"/>
      <c r="M95" s="39">
        <f>COUNTIF(resultats_math!J96:X96,1)</f>
        <v>0</v>
      </c>
      <c r="N95" s="39">
        <f>COUNTIF(resultats_math!J96:X96,2)</f>
        <v>0</v>
      </c>
      <c r="O95" s="39">
        <f>COUNTIF(resultats_math!J96:X96,9)</f>
        <v>0</v>
      </c>
      <c r="P95" s="39">
        <f>COUNTIF(resultats_math!J96:X96,0)</f>
        <v>0</v>
      </c>
      <c r="Q95" s="37" t="str">
        <f t="shared" si="29"/>
        <v/>
      </c>
      <c r="R95" s="225">
        <f t="shared" si="30"/>
        <v>0</v>
      </c>
      <c r="S95" s="38" t="str">
        <f t="shared" si="31"/>
        <v/>
      </c>
      <c r="T95" s="38" t="str">
        <f t="shared" si="32"/>
        <v/>
      </c>
      <c r="U95" s="38" t="str">
        <f t="shared" si="33"/>
        <v/>
      </c>
      <c r="V95" s="38" t="str">
        <f t="shared" si="34"/>
        <v/>
      </c>
      <c r="W95" s="30"/>
      <c r="X95" s="39">
        <f>COUNTIF(resultats_math!Y96:AA96,1)</f>
        <v>0</v>
      </c>
      <c r="Y95" s="39">
        <f>COUNTIF(resultats_math!Y96:AA96,2)</f>
        <v>0</v>
      </c>
      <c r="Z95" s="39">
        <f>COUNTIF(resultats_math!Y96:AA96,9)</f>
        <v>0</v>
      </c>
      <c r="AA95" s="39">
        <f>COUNTIF(resultats_math!Y96:AA96,0)</f>
        <v>0</v>
      </c>
      <c r="AB95" s="243" t="str">
        <f t="shared" si="35"/>
        <v/>
      </c>
      <c r="AC95" s="225">
        <f t="shared" si="36"/>
        <v>0</v>
      </c>
      <c r="AD95" s="38" t="str">
        <f t="shared" si="37"/>
        <v/>
      </c>
      <c r="AE95" s="38" t="str">
        <f t="shared" si="38"/>
        <v/>
      </c>
      <c r="AF95" s="38" t="str">
        <f t="shared" si="39"/>
        <v/>
      </c>
      <c r="AG95" s="38" t="str">
        <f t="shared" si="40"/>
        <v/>
      </c>
      <c r="AH95" s="30"/>
      <c r="AI95" s="39">
        <f>COUNTIF(resultats_math!AB96:AD96,1)</f>
        <v>0</v>
      </c>
      <c r="AJ95" s="39">
        <f>COUNTIF(resultats_math!AB96:AD96,2)</f>
        <v>0</v>
      </c>
      <c r="AK95" s="39">
        <f>COUNTIF(resultats_math!AB96:AD96,9)</f>
        <v>0</v>
      </c>
      <c r="AL95" s="39">
        <f>COUNTIF(resultats_math!AB96:AD96,0)</f>
        <v>0</v>
      </c>
      <c r="AM95" s="243" t="str">
        <f t="shared" si="41"/>
        <v/>
      </c>
      <c r="AN95" s="225">
        <f t="shared" si="42"/>
        <v>0</v>
      </c>
      <c r="AO95" s="38" t="str">
        <f t="shared" si="43"/>
        <v/>
      </c>
      <c r="AP95" s="38" t="str">
        <f t="shared" si="44"/>
        <v/>
      </c>
      <c r="AQ95" s="38" t="str">
        <f t="shared" si="45"/>
        <v/>
      </c>
      <c r="AR95" s="38" t="str">
        <f t="shared" si="46"/>
        <v/>
      </c>
    </row>
    <row r="96" spans="1:44" ht="13.5" thickBot="1">
      <c r="A96" s="30"/>
      <c r="B96" s="39">
        <f>COUNTIF(resultats_math!B97:I97,1)</f>
        <v>0</v>
      </c>
      <c r="C96" s="39">
        <f>COUNTIF(resultats_math!B97:I97,2)</f>
        <v>0</v>
      </c>
      <c r="D96" s="39">
        <f>COUNTIF(resultats_math!B97:I97,9)</f>
        <v>0</v>
      </c>
      <c r="E96" s="39">
        <f>COUNTIF(resultats_math!B97:I97,0)</f>
        <v>0</v>
      </c>
      <c r="F96" s="37" t="str">
        <f t="shared" si="24"/>
        <v/>
      </c>
      <c r="G96" s="225">
        <f t="shared" si="26"/>
        <v>0</v>
      </c>
      <c r="H96" s="38" t="str">
        <f t="shared" si="47"/>
        <v/>
      </c>
      <c r="I96" s="38" t="str">
        <f t="shared" si="25"/>
        <v/>
      </c>
      <c r="J96" s="38" t="str">
        <f t="shared" si="27"/>
        <v/>
      </c>
      <c r="K96" s="38" t="str">
        <f t="shared" si="28"/>
        <v/>
      </c>
      <c r="L96" s="38"/>
      <c r="M96" s="39">
        <f>COUNTIF(resultats_math!J97:X97,1)</f>
        <v>0</v>
      </c>
      <c r="N96" s="39">
        <f>COUNTIF(resultats_math!J97:X97,2)</f>
        <v>0</v>
      </c>
      <c r="O96" s="39">
        <f>COUNTIF(resultats_math!J97:X97,9)</f>
        <v>0</v>
      </c>
      <c r="P96" s="39">
        <f>COUNTIF(resultats_math!J97:X97,0)</f>
        <v>0</v>
      </c>
      <c r="Q96" s="37" t="str">
        <f t="shared" si="29"/>
        <v/>
      </c>
      <c r="R96" s="225">
        <f t="shared" si="30"/>
        <v>0</v>
      </c>
      <c r="S96" s="38" t="str">
        <f t="shared" si="31"/>
        <v/>
      </c>
      <c r="T96" s="38" t="str">
        <f t="shared" si="32"/>
        <v/>
      </c>
      <c r="U96" s="38" t="str">
        <f t="shared" si="33"/>
        <v/>
      </c>
      <c r="V96" s="38" t="str">
        <f t="shared" si="34"/>
        <v/>
      </c>
      <c r="W96" s="30"/>
      <c r="X96" s="39">
        <f>COUNTIF(resultats_math!Y97:AA97,1)</f>
        <v>0</v>
      </c>
      <c r="Y96" s="39">
        <f>COUNTIF(resultats_math!Y97:AA97,2)</f>
        <v>0</v>
      </c>
      <c r="Z96" s="39">
        <f>COUNTIF(resultats_math!Y97:AA97,9)</f>
        <v>0</v>
      </c>
      <c r="AA96" s="39">
        <f>COUNTIF(resultats_math!Y97:AA97,0)</f>
        <v>0</v>
      </c>
      <c r="AB96" s="243" t="str">
        <f t="shared" si="35"/>
        <v/>
      </c>
      <c r="AC96" s="225">
        <f t="shared" si="36"/>
        <v>0</v>
      </c>
      <c r="AD96" s="38" t="str">
        <f t="shared" si="37"/>
        <v/>
      </c>
      <c r="AE96" s="38" t="str">
        <f t="shared" si="38"/>
        <v/>
      </c>
      <c r="AF96" s="38" t="str">
        <f t="shared" si="39"/>
        <v/>
      </c>
      <c r="AG96" s="38" t="str">
        <f t="shared" si="40"/>
        <v/>
      </c>
      <c r="AH96" s="30"/>
      <c r="AI96" s="39">
        <f>COUNTIF(resultats_math!AB97:AD97,1)</f>
        <v>0</v>
      </c>
      <c r="AJ96" s="39">
        <f>COUNTIF(resultats_math!AB97:AD97,2)</f>
        <v>0</v>
      </c>
      <c r="AK96" s="39">
        <f>COUNTIF(resultats_math!AB97:AD97,9)</f>
        <v>0</v>
      </c>
      <c r="AL96" s="39">
        <f>COUNTIF(resultats_math!AB97:AD97,0)</f>
        <v>0</v>
      </c>
      <c r="AM96" s="243" t="str">
        <f t="shared" si="41"/>
        <v/>
      </c>
      <c r="AN96" s="225">
        <f t="shared" si="42"/>
        <v>0</v>
      </c>
      <c r="AO96" s="38" t="str">
        <f t="shared" si="43"/>
        <v/>
      </c>
      <c r="AP96" s="38" t="str">
        <f t="shared" si="44"/>
        <v/>
      </c>
      <c r="AQ96" s="38" t="str">
        <f t="shared" si="45"/>
        <v/>
      </c>
      <c r="AR96" s="38" t="str">
        <f t="shared" si="46"/>
        <v/>
      </c>
    </row>
    <row r="97" spans="1:44" ht="13.5" thickBot="1">
      <c r="A97" s="30"/>
      <c r="B97" s="39">
        <f>COUNTIF(resultats_math!B98:I98,1)</f>
        <v>0</v>
      </c>
      <c r="C97" s="39">
        <f>COUNTIF(resultats_math!B98:I98,2)</f>
        <v>0</v>
      </c>
      <c r="D97" s="39">
        <f>COUNTIF(resultats_math!B98:I98,9)</f>
        <v>0</v>
      </c>
      <c r="E97" s="39">
        <f>COUNTIF(resultats_math!B98:I98,0)</f>
        <v>0</v>
      </c>
      <c r="F97" s="37" t="str">
        <f t="shared" si="24"/>
        <v/>
      </c>
      <c r="G97" s="225">
        <f t="shared" si="26"/>
        <v>0</v>
      </c>
      <c r="H97" s="38" t="str">
        <f t="shared" si="47"/>
        <v/>
      </c>
      <c r="I97" s="38" t="str">
        <f t="shared" si="25"/>
        <v/>
      </c>
      <c r="J97" s="38" t="str">
        <f t="shared" si="27"/>
        <v/>
      </c>
      <c r="K97" s="38" t="str">
        <f t="shared" si="28"/>
        <v/>
      </c>
      <c r="L97" s="38"/>
      <c r="M97" s="39">
        <f>COUNTIF(resultats_math!J98:X98,1)</f>
        <v>0</v>
      </c>
      <c r="N97" s="39">
        <f>COUNTIF(resultats_math!J98:X98,2)</f>
        <v>0</v>
      </c>
      <c r="O97" s="39">
        <f>COUNTIF(resultats_math!J98:X98,9)</f>
        <v>0</v>
      </c>
      <c r="P97" s="39">
        <f>COUNTIF(resultats_math!J98:X98,0)</f>
        <v>0</v>
      </c>
      <c r="Q97" s="37" t="str">
        <f t="shared" si="29"/>
        <v/>
      </c>
      <c r="R97" s="225">
        <f t="shared" si="30"/>
        <v>0</v>
      </c>
      <c r="S97" s="38" t="str">
        <f t="shared" si="31"/>
        <v/>
      </c>
      <c r="T97" s="38" t="str">
        <f t="shared" si="32"/>
        <v/>
      </c>
      <c r="U97" s="38" t="str">
        <f t="shared" si="33"/>
        <v/>
      </c>
      <c r="V97" s="38" t="str">
        <f t="shared" si="34"/>
        <v/>
      </c>
      <c r="W97" s="30"/>
      <c r="X97" s="39">
        <f>COUNTIF(resultats_math!Y98:AA98,1)</f>
        <v>0</v>
      </c>
      <c r="Y97" s="39">
        <f>COUNTIF(resultats_math!Y98:AA98,2)</f>
        <v>0</v>
      </c>
      <c r="Z97" s="39">
        <f>COUNTIF(resultats_math!Y98:AA98,9)</f>
        <v>0</v>
      </c>
      <c r="AA97" s="39">
        <f>COUNTIF(resultats_math!Y98:AA98,0)</f>
        <v>0</v>
      </c>
      <c r="AB97" s="243" t="str">
        <f t="shared" si="35"/>
        <v/>
      </c>
      <c r="AC97" s="225">
        <f t="shared" si="36"/>
        <v>0</v>
      </c>
      <c r="AD97" s="38" t="str">
        <f t="shared" si="37"/>
        <v/>
      </c>
      <c r="AE97" s="38" t="str">
        <f t="shared" si="38"/>
        <v/>
      </c>
      <c r="AF97" s="38" t="str">
        <f t="shared" si="39"/>
        <v/>
      </c>
      <c r="AG97" s="38" t="str">
        <f t="shared" si="40"/>
        <v/>
      </c>
      <c r="AH97" s="30"/>
      <c r="AI97" s="39">
        <f>COUNTIF(resultats_math!AB98:AD98,1)</f>
        <v>0</v>
      </c>
      <c r="AJ97" s="39">
        <f>COUNTIF(resultats_math!AB98:AD98,2)</f>
        <v>0</v>
      </c>
      <c r="AK97" s="39">
        <f>COUNTIF(resultats_math!AB98:AD98,9)</f>
        <v>0</v>
      </c>
      <c r="AL97" s="39">
        <f>COUNTIF(resultats_math!AB98:AD98,0)</f>
        <v>0</v>
      </c>
      <c r="AM97" s="243" t="str">
        <f t="shared" si="41"/>
        <v/>
      </c>
      <c r="AN97" s="225">
        <f t="shared" si="42"/>
        <v>0</v>
      </c>
      <c r="AO97" s="38" t="str">
        <f t="shared" si="43"/>
        <v/>
      </c>
      <c r="AP97" s="38" t="str">
        <f t="shared" si="44"/>
        <v/>
      </c>
      <c r="AQ97" s="38" t="str">
        <f t="shared" si="45"/>
        <v/>
      </c>
      <c r="AR97" s="38" t="str">
        <f t="shared" si="46"/>
        <v/>
      </c>
    </row>
    <row r="98" spans="1:44" ht="13.5" thickBot="1">
      <c r="A98" s="30"/>
      <c r="B98" s="39">
        <f>COUNTIF(resultats_math!B99:I99,1)</f>
        <v>0</v>
      </c>
      <c r="C98" s="39">
        <f>COUNTIF(resultats_math!B99:I99,2)</f>
        <v>0</v>
      </c>
      <c r="D98" s="39">
        <f>COUNTIF(resultats_math!B99:I99,9)</f>
        <v>0</v>
      </c>
      <c r="E98" s="39">
        <f>COUNTIF(resultats_math!B99:I99,0)</f>
        <v>0</v>
      </c>
      <c r="F98" s="37" t="str">
        <f t="shared" si="24"/>
        <v/>
      </c>
      <c r="G98" s="225">
        <f t="shared" si="26"/>
        <v>0</v>
      </c>
      <c r="H98" s="38" t="str">
        <f t="shared" si="47"/>
        <v/>
      </c>
      <c r="I98" s="38" t="str">
        <f t="shared" si="25"/>
        <v/>
      </c>
      <c r="J98" s="38" t="str">
        <f t="shared" si="27"/>
        <v/>
      </c>
      <c r="K98" s="38" t="str">
        <f t="shared" si="28"/>
        <v/>
      </c>
      <c r="L98" s="38"/>
      <c r="M98" s="39">
        <f>COUNTIF(resultats_math!J99:X99,1)</f>
        <v>0</v>
      </c>
      <c r="N98" s="39">
        <f>COUNTIF(resultats_math!J99:X99,2)</f>
        <v>0</v>
      </c>
      <c r="O98" s="39">
        <f>COUNTIF(resultats_math!J99:X99,9)</f>
        <v>0</v>
      </c>
      <c r="P98" s="39">
        <f>COUNTIF(resultats_math!J99:X99,0)</f>
        <v>0</v>
      </c>
      <c r="Q98" s="37" t="str">
        <f t="shared" si="29"/>
        <v/>
      </c>
      <c r="R98" s="225">
        <f t="shared" si="30"/>
        <v>0</v>
      </c>
      <c r="S98" s="38" t="str">
        <f t="shared" si="31"/>
        <v/>
      </c>
      <c r="T98" s="38" t="str">
        <f t="shared" si="32"/>
        <v/>
      </c>
      <c r="U98" s="38" t="str">
        <f t="shared" si="33"/>
        <v/>
      </c>
      <c r="V98" s="38" t="str">
        <f t="shared" si="34"/>
        <v/>
      </c>
      <c r="W98" s="30"/>
      <c r="X98" s="39">
        <f>COUNTIF(resultats_math!Y99:AA99,1)</f>
        <v>0</v>
      </c>
      <c r="Y98" s="39">
        <f>COUNTIF(resultats_math!Y99:AA99,2)</f>
        <v>0</v>
      </c>
      <c r="Z98" s="39">
        <f>COUNTIF(resultats_math!Y99:AA99,9)</f>
        <v>0</v>
      </c>
      <c r="AA98" s="39">
        <f>COUNTIF(resultats_math!Y99:AA99,0)</f>
        <v>0</v>
      </c>
      <c r="AB98" s="243" t="str">
        <f t="shared" si="35"/>
        <v/>
      </c>
      <c r="AC98" s="225">
        <f t="shared" si="36"/>
        <v>0</v>
      </c>
      <c r="AD98" s="38" t="str">
        <f t="shared" si="37"/>
        <v/>
      </c>
      <c r="AE98" s="38" t="str">
        <f t="shared" si="38"/>
        <v/>
      </c>
      <c r="AF98" s="38" t="str">
        <f t="shared" si="39"/>
        <v/>
      </c>
      <c r="AG98" s="38" t="str">
        <f t="shared" si="40"/>
        <v/>
      </c>
      <c r="AH98" s="30"/>
      <c r="AI98" s="39">
        <f>COUNTIF(resultats_math!AB99:AD99,1)</f>
        <v>0</v>
      </c>
      <c r="AJ98" s="39">
        <f>COUNTIF(resultats_math!AB99:AD99,2)</f>
        <v>0</v>
      </c>
      <c r="AK98" s="39">
        <f>COUNTIF(resultats_math!AB99:AD99,9)</f>
        <v>0</v>
      </c>
      <c r="AL98" s="39">
        <f>COUNTIF(resultats_math!AB99:AD99,0)</f>
        <v>0</v>
      </c>
      <c r="AM98" s="243" t="str">
        <f t="shared" si="41"/>
        <v/>
      </c>
      <c r="AN98" s="225">
        <f t="shared" si="42"/>
        <v>0</v>
      </c>
      <c r="AO98" s="38" t="str">
        <f t="shared" si="43"/>
        <v/>
      </c>
      <c r="AP98" s="38" t="str">
        <f t="shared" si="44"/>
        <v/>
      </c>
      <c r="AQ98" s="38" t="str">
        <f t="shared" si="45"/>
        <v/>
      </c>
      <c r="AR98" s="38" t="str">
        <f t="shared" si="46"/>
        <v/>
      </c>
    </row>
    <row r="99" spans="1:44" ht="13.5" thickBot="1">
      <c r="A99" s="30"/>
      <c r="B99" s="39">
        <f>COUNTIF(resultats_math!B100:I100,1)</f>
        <v>0</v>
      </c>
      <c r="C99" s="39">
        <f>COUNTIF(resultats_math!B100:I100,2)</f>
        <v>0</v>
      </c>
      <c r="D99" s="39">
        <f>COUNTIF(resultats_math!B100:I100,9)</f>
        <v>0</v>
      </c>
      <c r="E99" s="39">
        <f>COUNTIF(resultats_math!B100:I100,0)</f>
        <v>0</v>
      </c>
      <c r="F99" s="37" t="str">
        <f t="shared" si="24"/>
        <v/>
      </c>
      <c r="G99" s="225">
        <f t="shared" si="26"/>
        <v>0</v>
      </c>
      <c r="H99" s="38" t="str">
        <f t="shared" si="47"/>
        <v/>
      </c>
      <c r="I99" s="38" t="str">
        <f t="shared" si="25"/>
        <v/>
      </c>
      <c r="J99" s="38" t="str">
        <f t="shared" si="27"/>
        <v/>
      </c>
      <c r="K99" s="38" t="str">
        <f t="shared" si="28"/>
        <v/>
      </c>
      <c r="L99" s="38"/>
      <c r="M99" s="39">
        <f>COUNTIF(resultats_math!J100:X100,1)</f>
        <v>0</v>
      </c>
      <c r="N99" s="39">
        <f>COUNTIF(resultats_math!J100:X100,2)</f>
        <v>0</v>
      </c>
      <c r="O99" s="39">
        <f>COUNTIF(resultats_math!J100:X100,9)</f>
        <v>0</v>
      </c>
      <c r="P99" s="39">
        <f>COUNTIF(resultats_math!J100:X100,0)</f>
        <v>0</v>
      </c>
      <c r="Q99" s="37" t="str">
        <f t="shared" si="29"/>
        <v/>
      </c>
      <c r="R99" s="225">
        <f t="shared" si="30"/>
        <v>0</v>
      </c>
      <c r="S99" s="38" t="str">
        <f t="shared" si="31"/>
        <v/>
      </c>
      <c r="T99" s="38" t="str">
        <f t="shared" si="32"/>
        <v/>
      </c>
      <c r="U99" s="38" t="str">
        <f t="shared" si="33"/>
        <v/>
      </c>
      <c r="V99" s="38" t="str">
        <f t="shared" si="34"/>
        <v/>
      </c>
      <c r="W99" s="30"/>
      <c r="X99" s="39">
        <f>COUNTIF(resultats_math!Y100:AA100,1)</f>
        <v>0</v>
      </c>
      <c r="Y99" s="39">
        <f>COUNTIF(resultats_math!Y100:AA100,2)</f>
        <v>0</v>
      </c>
      <c r="Z99" s="39">
        <f>COUNTIF(resultats_math!Y100:AA100,9)</f>
        <v>0</v>
      </c>
      <c r="AA99" s="39">
        <f>COUNTIF(resultats_math!Y100:AA100,0)</f>
        <v>0</v>
      </c>
      <c r="AB99" s="243" t="str">
        <f t="shared" si="35"/>
        <v/>
      </c>
      <c r="AC99" s="225">
        <f t="shared" si="36"/>
        <v>0</v>
      </c>
      <c r="AD99" s="38" t="str">
        <f t="shared" si="37"/>
        <v/>
      </c>
      <c r="AE99" s="38" t="str">
        <f t="shared" si="38"/>
        <v/>
      </c>
      <c r="AF99" s="38" t="str">
        <f t="shared" si="39"/>
        <v/>
      </c>
      <c r="AG99" s="38" t="str">
        <f t="shared" si="40"/>
        <v/>
      </c>
      <c r="AH99" s="30"/>
      <c r="AI99" s="39">
        <f>COUNTIF(resultats_math!AB100:AD100,1)</f>
        <v>0</v>
      </c>
      <c r="AJ99" s="39">
        <f>COUNTIF(resultats_math!AB100:AD100,2)</f>
        <v>0</v>
      </c>
      <c r="AK99" s="39">
        <f>COUNTIF(resultats_math!AB100:AD100,9)</f>
        <v>0</v>
      </c>
      <c r="AL99" s="39">
        <f>COUNTIF(resultats_math!AB100:AD100,0)</f>
        <v>0</v>
      </c>
      <c r="AM99" s="243" t="str">
        <f t="shared" si="41"/>
        <v/>
      </c>
      <c r="AN99" s="225">
        <f t="shared" si="42"/>
        <v>0</v>
      </c>
      <c r="AO99" s="38" t="str">
        <f t="shared" si="43"/>
        <v/>
      </c>
      <c r="AP99" s="38" t="str">
        <f t="shared" si="44"/>
        <v/>
      </c>
      <c r="AQ99" s="38" t="str">
        <f t="shared" si="45"/>
        <v/>
      </c>
      <c r="AR99" s="38" t="str">
        <f t="shared" si="46"/>
        <v/>
      </c>
    </row>
    <row r="100" spans="1:44" ht="13.5" thickBot="1">
      <c r="A100" s="30"/>
      <c r="B100" s="39">
        <f>COUNTIF(resultats_math!B101:I101,1)</f>
        <v>0</v>
      </c>
      <c r="C100" s="39">
        <f>COUNTIF(resultats_math!B101:I101,2)</f>
        <v>0</v>
      </c>
      <c r="D100" s="39">
        <f>COUNTIF(resultats_math!B101:I101,9)</f>
        <v>0</v>
      </c>
      <c r="E100" s="39">
        <f>COUNTIF(resultats_math!B101:I101,0)</f>
        <v>0</v>
      </c>
      <c r="F100" s="37" t="str">
        <f t="shared" si="24"/>
        <v/>
      </c>
      <c r="G100" s="225">
        <f t="shared" si="26"/>
        <v>0</v>
      </c>
      <c r="H100" s="38" t="str">
        <f t="shared" si="47"/>
        <v/>
      </c>
      <c r="I100" s="38" t="str">
        <f t="shared" si="25"/>
        <v/>
      </c>
      <c r="J100" s="38" t="str">
        <f t="shared" si="27"/>
        <v/>
      </c>
      <c r="K100" s="38" t="str">
        <f t="shared" si="28"/>
        <v/>
      </c>
      <c r="L100" s="38"/>
      <c r="M100" s="39">
        <f>COUNTIF(resultats_math!J101:X101,1)</f>
        <v>0</v>
      </c>
      <c r="N100" s="39">
        <f>COUNTIF(resultats_math!J101:X101,2)</f>
        <v>0</v>
      </c>
      <c r="O100" s="39">
        <f>COUNTIF(resultats_math!J101:X101,9)</f>
        <v>0</v>
      </c>
      <c r="P100" s="39">
        <f>COUNTIF(resultats_math!J101:X101,0)</f>
        <v>0</v>
      </c>
      <c r="Q100" s="37" t="str">
        <f t="shared" si="29"/>
        <v/>
      </c>
      <c r="R100" s="225">
        <f t="shared" si="30"/>
        <v>0</v>
      </c>
      <c r="S100" s="38" t="str">
        <f t="shared" si="31"/>
        <v/>
      </c>
      <c r="T100" s="38" t="str">
        <f t="shared" si="32"/>
        <v/>
      </c>
      <c r="U100" s="38" t="str">
        <f t="shared" si="33"/>
        <v/>
      </c>
      <c r="V100" s="38" t="str">
        <f t="shared" si="34"/>
        <v/>
      </c>
      <c r="W100" s="30"/>
      <c r="X100" s="39">
        <f>COUNTIF(resultats_math!Y101:AA101,1)</f>
        <v>0</v>
      </c>
      <c r="Y100" s="39">
        <f>COUNTIF(resultats_math!Y101:AA101,2)</f>
        <v>0</v>
      </c>
      <c r="Z100" s="39">
        <f>COUNTIF(resultats_math!Y101:AA101,9)</f>
        <v>0</v>
      </c>
      <c r="AA100" s="39">
        <f>COUNTIF(resultats_math!Y101:AA101,0)</f>
        <v>0</v>
      </c>
      <c r="AB100" s="243" t="str">
        <f t="shared" si="35"/>
        <v/>
      </c>
      <c r="AC100" s="225">
        <f t="shared" si="36"/>
        <v>0</v>
      </c>
      <c r="AD100" s="38" t="str">
        <f t="shared" si="37"/>
        <v/>
      </c>
      <c r="AE100" s="38" t="str">
        <f t="shared" si="38"/>
        <v/>
      </c>
      <c r="AF100" s="38" t="str">
        <f t="shared" si="39"/>
        <v/>
      </c>
      <c r="AG100" s="38" t="str">
        <f t="shared" si="40"/>
        <v/>
      </c>
      <c r="AH100" s="30"/>
      <c r="AI100" s="39">
        <f>COUNTIF(resultats_math!AB101:AD101,1)</f>
        <v>0</v>
      </c>
      <c r="AJ100" s="39">
        <f>COUNTIF(resultats_math!AB101:AD101,2)</f>
        <v>0</v>
      </c>
      <c r="AK100" s="39">
        <f>COUNTIF(resultats_math!AB101:AD101,9)</f>
        <v>0</v>
      </c>
      <c r="AL100" s="39">
        <f>COUNTIF(resultats_math!AB101:AD101,0)</f>
        <v>0</v>
      </c>
      <c r="AM100" s="243" t="str">
        <f t="shared" si="41"/>
        <v/>
      </c>
      <c r="AN100" s="225">
        <f t="shared" si="42"/>
        <v>0</v>
      </c>
      <c r="AO100" s="38" t="str">
        <f t="shared" si="43"/>
        <v/>
      </c>
      <c r="AP100" s="38" t="str">
        <f t="shared" si="44"/>
        <v/>
      </c>
      <c r="AQ100" s="38" t="str">
        <f t="shared" si="45"/>
        <v/>
      </c>
      <c r="AR100" s="38" t="str">
        <f t="shared" si="46"/>
        <v/>
      </c>
    </row>
    <row r="101" spans="1:44" ht="13.5" thickBot="1">
      <c r="A101" s="30"/>
      <c r="B101" s="39">
        <f>COUNTIF(resultats_math!B102:I102,1)</f>
        <v>0</v>
      </c>
      <c r="C101" s="39">
        <f>COUNTIF(resultats_math!B102:I102,2)</f>
        <v>0</v>
      </c>
      <c r="D101" s="39">
        <f>COUNTIF(resultats_math!B102:I102,9)</f>
        <v>0</v>
      </c>
      <c r="E101" s="39">
        <f>COUNTIF(resultats_math!B102:I102,0)</f>
        <v>0</v>
      </c>
      <c r="F101" s="37" t="str">
        <f t="shared" si="24"/>
        <v/>
      </c>
      <c r="G101" s="225">
        <f t="shared" si="26"/>
        <v>0</v>
      </c>
      <c r="H101" s="38" t="str">
        <f t="shared" si="47"/>
        <v/>
      </c>
      <c r="I101" s="38" t="str">
        <f t="shared" si="25"/>
        <v/>
      </c>
      <c r="J101" s="38" t="str">
        <f t="shared" si="27"/>
        <v/>
      </c>
      <c r="K101" s="38" t="str">
        <f t="shared" si="28"/>
        <v/>
      </c>
      <c r="L101" s="38"/>
      <c r="M101" s="39">
        <f>COUNTIF(resultats_math!J102:X102,1)</f>
        <v>0</v>
      </c>
      <c r="N101" s="39">
        <f>COUNTIF(resultats_math!J102:X102,2)</f>
        <v>0</v>
      </c>
      <c r="O101" s="39">
        <f>COUNTIF(resultats_math!J102:X102,9)</f>
        <v>0</v>
      </c>
      <c r="P101" s="39">
        <f>COUNTIF(resultats_math!J102:X102,0)</f>
        <v>0</v>
      </c>
      <c r="Q101" s="37" t="str">
        <f t="shared" si="29"/>
        <v/>
      </c>
      <c r="R101" s="225">
        <f t="shared" si="30"/>
        <v>0</v>
      </c>
      <c r="S101" s="38" t="str">
        <f t="shared" si="31"/>
        <v/>
      </c>
      <c r="T101" s="38" t="str">
        <f t="shared" si="32"/>
        <v/>
      </c>
      <c r="U101" s="38" t="str">
        <f t="shared" si="33"/>
        <v/>
      </c>
      <c r="V101" s="38" t="str">
        <f t="shared" si="34"/>
        <v/>
      </c>
      <c r="W101" s="30"/>
      <c r="X101" s="39">
        <f>COUNTIF(resultats_math!Y102:AA102,1)</f>
        <v>0</v>
      </c>
      <c r="Y101" s="39">
        <f>COUNTIF(resultats_math!Y102:AA102,2)</f>
        <v>0</v>
      </c>
      <c r="Z101" s="39">
        <f>COUNTIF(resultats_math!Y102:AA102,9)</f>
        <v>0</v>
      </c>
      <c r="AA101" s="39">
        <f>COUNTIF(resultats_math!Y102:AA102,0)</f>
        <v>0</v>
      </c>
      <c r="AB101" s="243" t="str">
        <f t="shared" si="35"/>
        <v/>
      </c>
      <c r="AC101" s="225">
        <f t="shared" si="36"/>
        <v>0</v>
      </c>
      <c r="AD101" s="38" t="str">
        <f t="shared" si="37"/>
        <v/>
      </c>
      <c r="AE101" s="38" t="str">
        <f t="shared" si="38"/>
        <v/>
      </c>
      <c r="AF101" s="38" t="str">
        <f t="shared" si="39"/>
        <v/>
      </c>
      <c r="AG101" s="38" t="str">
        <f t="shared" si="40"/>
        <v/>
      </c>
      <c r="AH101" s="30"/>
      <c r="AI101" s="39">
        <f>COUNTIF(resultats_math!AB102:AD102,1)</f>
        <v>0</v>
      </c>
      <c r="AJ101" s="39">
        <f>COUNTIF(resultats_math!AB102:AD102,2)</f>
        <v>0</v>
      </c>
      <c r="AK101" s="39">
        <f>COUNTIF(resultats_math!AB102:AD102,9)</f>
        <v>0</v>
      </c>
      <c r="AL101" s="39">
        <f>COUNTIF(resultats_math!AB102:AD102,0)</f>
        <v>0</v>
      </c>
      <c r="AM101" s="243" t="str">
        <f t="shared" si="41"/>
        <v/>
      </c>
      <c r="AN101" s="225">
        <f t="shared" si="42"/>
        <v>0</v>
      </c>
      <c r="AO101" s="38" t="str">
        <f t="shared" si="43"/>
        <v/>
      </c>
      <c r="AP101" s="38" t="str">
        <f t="shared" si="44"/>
        <v/>
      </c>
      <c r="AQ101" s="38" t="str">
        <f t="shared" si="45"/>
        <v/>
      </c>
      <c r="AR101" s="38" t="str">
        <f t="shared" si="46"/>
        <v/>
      </c>
    </row>
    <row r="102" spans="1:44" ht="13.5" thickBot="1">
      <c r="A102" s="30"/>
      <c r="B102" s="39">
        <f>COUNTIF(resultats_math!B103:I103,1)</f>
        <v>0</v>
      </c>
      <c r="C102" s="39">
        <f>COUNTIF(resultats_math!B103:I103,2)</f>
        <v>0</v>
      </c>
      <c r="D102" s="39">
        <f>COUNTIF(resultats_math!B103:I103,9)</f>
        <v>0</v>
      </c>
      <c r="E102" s="39">
        <f>COUNTIF(resultats_math!B103:I103,0)</f>
        <v>0</v>
      </c>
      <c r="F102" s="37" t="str">
        <f t="shared" si="24"/>
        <v/>
      </c>
      <c r="G102" s="225">
        <f t="shared" si="26"/>
        <v>0</v>
      </c>
      <c r="H102" s="38" t="str">
        <f t="shared" si="47"/>
        <v/>
      </c>
      <c r="I102" s="38" t="str">
        <f t="shared" si="25"/>
        <v/>
      </c>
      <c r="J102" s="38" t="str">
        <f t="shared" si="27"/>
        <v/>
      </c>
      <c r="K102" s="38" t="str">
        <f t="shared" si="28"/>
        <v/>
      </c>
      <c r="L102" s="38"/>
      <c r="M102" s="39">
        <f>COUNTIF(resultats_math!J103:X103,1)</f>
        <v>0</v>
      </c>
      <c r="N102" s="39">
        <f>COUNTIF(resultats_math!J103:X103,2)</f>
        <v>0</v>
      </c>
      <c r="O102" s="39">
        <f>COUNTIF(resultats_math!J103:X103,9)</f>
        <v>0</v>
      </c>
      <c r="P102" s="39">
        <f>COUNTIF(resultats_math!J103:X103,0)</f>
        <v>0</v>
      </c>
      <c r="Q102" s="37" t="str">
        <f t="shared" si="29"/>
        <v/>
      </c>
      <c r="R102" s="225">
        <f t="shared" si="30"/>
        <v>0</v>
      </c>
      <c r="S102" s="38" t="str">
        <f t="shared" si="31"/>
        <v/>
      </c>
      <c r="T102" s="38" t="str">
        <f t="shared" si="32"/>
        <v/>
      </c>
      <c r="U102" s="38" t="str">
        <f t="shared" si="33"/>
        <v/>
      </c>
      <c r="V102" s="38" t="str">
        <f t="shared" si="34"/>
        <v/>
      </c>
      <c r="W102" s="30"/>
      <c r="X102" s="39">
        <f>COUNTIF(resultats_math!Y103:AA103,1)</f>
        <v>0</v>
      </c>
      <c r="Y102" s="39">
        <f>COUNTIF(resultats_math!Y103:AA103,2)</f>
        <v>0</v>
      </c>
      <c r="Z102" s="39">
        <f>COUNTIF(resultats_math!Y103:AA103,9)</f>
        <v>0</v>
      </c>
      <c r="AA102" s="39">
        <f>COUNTIF(resultats_math!Y103:AA103,0)</f>
        <v>0</v>
      </c>
      <c r="AB102" s="243" t="str">
        <f t="shared" si="35"/>
        <v/>
      </c>
      <c r="AC102" s="225">
        <f t="shared" si="36"/>
        <v>0</v>
      </c>
      <c r="AD102" s="38" t="str">
        <f t="shared" si="37"/>
        <v/>
      </c>
      <c r="AE102" s="38" t="str">
        <f t="shared" si="38"/>
        <v/>
      </c>
      <c r="AF102" s="38" t="str">
        <f t="shared" si="39"/>
        <v/>
      </c>
      <c r="AG102" s="38" t="str">
        <f t="shared" si="40"/>
        <v/>
      </c>
      <c r="AH102" s="30"/>
      <c r="AI102" s="39">
        <f>COUNTIF(resultats_math!AB103:AD103,1)</f>
        <v>0</v>
      </c>
      <c r="AJ102" s="39">
        <f>COUNTIF(resultats_math!AB103:AD103,2)</f>
        <v>0</v>
      </c>
      <c r="AK102" s="39">
        <f>COUNTIF(resultats_math!AB103:AD103,9)</f>
        <v>0</v>
      </c>
      <c r="AL102" s="39">
        <f>COUNTIF(resultats_math!AB103:AD103,0)</f>
        <v>0</v>
      </c>
      <c r="AM102" s="243" t="str">
        <f t="shared" si="41"/>
        <v/>
      </c>
      <c r="AN102" s="225">
        <f t="shared" si="42"/>
        <v>0</v>
      </c>
      <c r="AO102" s="38" t="str">
        <f t="shared" si="43"/>
        <v/>
      </c>
      <c r="AP102" s="38" t="str">
        <f t="shared" si="44"/>
        <v/>
      </c>
      <c r="AQ102" s="38" t="str">
        <f t="shared" si="45"/>
        <v/>
      </c>
      <c r="AR102" s="38" t="str">
        <f t="shared" si="46"/>
        <v/>
      </c>
    </row>
    <row r="103" spans="1:44" ht="13.5" thickBot="1">
      <c r="A103" s="30"/>
      <c r="B103" s="39">
        <f>COUNTIF(resultats_math!B104:I104,1)</f>
        <v>0</v>
      </c>
      <c r="C103" s="39">
        <f>COUNTIF(resultats_math!B104:I104,2)</f>
        <v>0</v>
      </c>
      <c r="D103" s="39">
        <f>COUNTIF(resultats_math!B104:I104,9)</f>
        <v>0</v>
      </c>
      <c r="E103" s="39">
        <f>COUNTIF(resultats_math!B104:I104,0)</f>
        <v>0</v>
      </c>
      <c r="F103" s="37" t="str">
        <f t="shared" si="24"/>
        <v/>
      </c>
      <c r="G103" s="225">
        <f t="shared" si="26"/>
        <v>0</v>
      </c>
      <c r="H103" s="38" t="str">
        <f t="shared" si="47"/>
        <v/>
      </c>
      <c r="I103" s="38" t="str">
        <f t="shared" si="25"/>
        <v/>
      </c>
      <c r="J103" s="38" t="str">
        <f t="shared" si="27"/>
        <v/>
      </c>
      <c r="K103" s="38" t="str">
        <f t="shared" si="28"/>
        <v/>
      </c>
      <c r="L103" s="38"/>
      <c r="M103" s="39">
        <f>COUNTIF(resultats_math!J104:X104,1)</f>
        <v>0</v>
      </c>
      <c r="N103" s="39">
        <f>COUNTIF(resultats_math!J104:X104,2)</f>
        <v>0</v>
      </c>
      <c r="O103" s="39">
        <f>COUNTIF(resultats_math!J104:X104,9)</f>
        <v>0</v>
      </c>
      <c r="P103" s="39">
        <f>COUNTIF(resultats_math!J104:X104,0)</f>
        <v>0</v>
      </c>
      <c r="Q103" s="37" t="str">
        <f t="shared" si="29"/>
        <v/>
      </c>
      <c r="R103" s="225">
        <f t="shared" si="30"/>
        <v>0</v>
      </c>
      <c r="S103" s="38" t="str">
        <f t="shared" si="31"/>
        <v/>
      </c>
      <c r="T103" s="38" t="str">
        <f t="shared" si="32"/>
        <v/>
      </c>
      <c r="U103" s="38" t="str">
        <f t="shared" si="33"/>
        <v/>
      </c>
      <c r="V103" s="38" t="str">
        <f t="shared" si="34"/>
        <v/>
      </c>
      <c r="W103" s="30"/>
      <c r="X103" s="39">
        <f>COUNTIF(resultats_math!Y104:AA104,1)</f>
        <v>0</v>
      </c>
      <c r="Y103" s="39">
        <f>COUNTIF(resultats_math!Y104:AA104,2)</f>
        <v>0</v>
      </c>
      <c r="Z103" s="39">
        <f>COUNTIF(resultats_math!Y104:AA104,9)</f>
        <v>0</v>
      </c>
      <c r="AA103" s="39">
        <f>COUNTIF(resultats_math!Y104:AA104,0)</f>
        <v>0</v>
      </c>
      <c r="AB103" s="243" t="str">
        <f t="shared" si="35"/>
        <v/>
      </c>
      <c r="AC103" s="225">
        <f t="shared" si="36"/>
        <v>0</v>
      </c>
      <c r="AD103" s="38" t="str">
        <f t="shared" si="37"/>
        <v/>
      </c>
      <c r="AE103" s="38" t="str">
        <f t="shared" si="38"/>
        <v/>
      </c>
      <c r="AF103" s="38" t="str">
        <f t="shared" si="39"/>
        <v/>
      </c>
      <c r="AG103" s="38" t="str">
        <f t="shared" si="40"/>
        <v/>
      </c>
      <c r="AH103" s="30"/>
      <c r="AI103" s="39">
        <f>COUNTIF(resultats_math!AB104:AD104,1)</f>
        <v>0</v>
      </c>
      <c r="AJ103" s="39">
        <f>COUNTIF(resultats_math!AB104:AD104,2)</f>
        <v>0</v>
      </c>
      <c r="AK103" s="39">
        <f>COUNTIF(resultats_math!AB104:AD104,9)</f>
        <v>0</v>
      </c>
      <c r="AL103" s="39">
        <f>COUNTIF(resultats_math!AB104:AD104,0)</f>
        <v>0</v>
      </c>
      <c r="AM103" s="243" t="str">
        <f t="shared" si="41"/>
        <v/>
      </c>
      <c r="AN103" s="225">
        <f t="shared" si="42"/>
        <v>0</v>
      </c>
      <c r="AO103" s="38" t="str">
        <f t="shared" si="43"/>
        <v/>
      </c>
      <c r="AP103" s="38" t="str">
        <f t="shared" si="44"/>
        <v/>
      </c>
      <c r="AQ103" s="38" t="str">
        <f t="shared" si="45"/>
        <v/>
      </c>
      <c r="AR103" s="38" t="str">
        <f t="shared" si="46"/>
        <v/>
      </c>
    </row>
    <row r="104" spans="1:44" ht="13.5" thickBot="1">
      <c r="A104" s="58"/>
      <c r="B104" s="39">
        <f>COUNTIF(resultats_math!B105:I105,1)</f>
        <v>0</v>
      </c>
      <c r="C104" s="39">
        <f>COUNTIF(resultats_math!B105:I105,2)</f>
        <v>0</v>
      </c>
      <c r="D104" s="39">
        <f>COUNTIF(resultats_math!B105:I105,9)</f>
        <v>0</v>
      </c>
      <c r="E104" s="39">
        <f>COUNTIF(resultats_math!B105:I105,0)</f>
        <v>0</v>
      </c>
      <c r="F104" s="37" t="str">
        <f t="shared" si="24"/>
        <v/>
      </c>
      <c r="G104" s="225">
        <f t="shared" si="26"/>
        <v>0</v>
      </c>
      <c r="H104" s="38" t="str">
        <f t="shared" si="47"/>
        <v/>
      </c>
      <c r="I104" s="38" t="str">
        <f t="shared" si="25"/>
        <v/>
      </c>
      <c r="J104" s="38" t="str">
        <f t="shared" si="27"/>
        <v/>
      </c>
      <c r="K104" s="38" t="str">
        <f t="shared" si="28"/>
        <v/>
      </c>
      <c r="L104" s="38"/>
      <c r="M104" s="39">
        <f>COUNTIF(resultats_math!J105:X105,1)</f>
        <v>0</v>
      </c>
      <c r="N104" s="39">
        <f>COUNTIF(resultats_math!J105:X105,2)</f>
        <v>0</v>
      </c>
      <c r="O104" s="39">
        <f>COUNTIF(resultats_math!J105:X105,9)</f>
        <v>0</v>
      </c>
      <c r="P104" s="39">
        <f>COUNTIF(resultats_math!J105:X105,0)</f>
        <v>0</v>
      </c>
      <c r="Q104" s="37" t="str">
        <f t="shared" si="29"/>
        <v/>
      </c>
      <c r="R104" s="225">
        <f t="shared" si="30"/>
        <v>0</v>
      </c>
      <c r="S104" s="38" t="str">
        <f t="shared" si="31"/>
        <v/>
      </c>
      <c r="T104" s="38" t="str">
        <f t="shared" si="32"/>
        <v/>
      </c>
      <c r="U104" s="38" t="str">
        <f t="shared" si="33"/>
        <v/>
      </c>
      <c r="V104" s="38" t="str">
        <f t="shared" si="34"/>
        <v/>
      </c>
      <c r="W104" s="30"/>
      <c r="X104" s="39">
        <f>COUNTIF(resultats_math!Y105:AA105,1)</f>
        <v>0</v>
      </c>
      <c r="Y104" s="39">
        <f>COUNTIF(resultats_math!Y105:AA105,2)</f>
        <v>0</v>
      </c>
      <c r="Z104" s="39">
        <f>COUNTIF(resultats_math!Y105:AA105,9)</f>
        <v>0</v>
      </c>
      <c r="AA104" s="39">
        <f>COUNTIF(resultats_math!Y105:AA105,0)</f>
        <v>0</v>
      </c>
      <c r="AB104" s="243" t="str">
        <f t="shared" si="35"/>
        <v/>
      </c>
      <c r="AC104" s="225">
        <f t="shared" si="36"/>
        <v>0</v>
      </c>
      <c r="AD104" s="38" t="str">
        <f t="shared" si="37"/>
        <v/>
      </c>
      <c r="AE104" s="38" t="str">
        <f t="shared" si="38"/>
        <v/>
      </c>
      <c r="AF104" s="38" t="str">
        <f t="shared" si="39"/>
        <v/>
      </c>
      <c r="AG104" s="38" t="str">
        <f t="shared" si="40"/>
        <v/>
      </c>
      <c r="AH104" s="30"/>
      <c r="AI104" s="39">
        <f>COUNTIF(resultats_math!AB105:AD105,1)</f>
        <v>0</v>
      </c>
      <c r="AJ104" s="39">
        <f>COUNTIF(resultats_math!AB105:AD105,2)</f>
        <v>0</v>
      </c>
      <c r="AK104" s="39">
        <f>COUNTIF(resultats_math!AB105:AD105,9)</f>
        <v>0</v>
      </c>
      <c r="AL104" s="39">
        <f>COUNTIF(resultats_math!AB105:AD105,0)</f>
        <v>0</v>
      </c>
      <c r="AM104" s="243" t="str">
        <f t="shared" si="41"/>
        <v/>
      </c>
      <c r="AN104" s="225">
        <f t="shared" si="42"/>
        <v>0</v>
      </c>
      <c r="AO104" s="38" t="str">
        <f t="shared" si="43"/>
        <v/>
      </c>
      <c r="AP104" s="38" t="str">
        <f t="shared" si="44"/>
        <v/>
      </c>
      <c r="AQ104" s="38" t="str">
        <f t="shared" si="45"/>
        <v/>
      </c>
      <c r="AR104" s="38" t="str">
        <f t="shared" si="46"/>
        <v/>
      </c>
    </row>
    <row r="105" spans="1:44" ht="13.5" thickBot="1">
      <c r="A105" s="30"/>
      <c r="B105" s="39">
        <f>COUNTIF(resultats_math!B106:I106,1)</f>
        <v>0</v>
      </c>
      <c r="C105" s="39">
        <f>COUNTIF(resultats_math!B106:I106,2)</f>
        <v>0</v>
      </c>
      <c r="D105" s="39">
        <f>COUNTIF(resultats_math!B106:I106,9)</f>
        <v>0</v>
      </c>
      <c r="E105" s="39">
        <f>COUNTIF(resultats_math!B106:I106,0)</f>
        <v>0</v>
      </c>
      <c r="F105" s="37" t="str">
        <f t="shared" si="24"/>
        <v/>
      </c>
      <c r="G105" s="225">
        <f t="shared" si="26"/>
        <v>0</v>
      </c>
      <c r="H105" s="38" t="str">
        <f t="shared" si="47"/>
        <v/>
      </c>
      <c r="I105" s="38" t="str">
        <f t="shared" si="25"/>
        <v/>
      </c>
      <c r="J105" s="38" t="str">
        <f t="shared" si="27"/>
        <v/>
      </c>
      <c r="K105" s="38" t="str">
        <f t="shared" si="28"/>
        <v/>
      </c>
      <c r="L105" s="38"/>
      <c r="M105" s="39">
        <f>COUNTIF(resultats_math!J106:X106,1)</f>
        <v>0</v>
      </c>
      <c r="N105" s="39">
        <f>COUNTIF(resultats_math!J106:X106,2)</f>
        <v>0</v>
      </c>
      <c r="O105" s="39">
        <f>COUNTIF(resultats_math!J106:X106,9)</f>
        <v>0</v>
      </c>
      <c r="P105" s="39">
        <f>COUNTIF(resultats_math!J106:X106,0)</f>
        <v>0</v>
      </c>
      <c r="Q105" s="37" t="str">
        <f t="shared" si="29"/>
        <v/>
      </c>
      <c r="R105" s="225">
        <f t="shared" si="30"/>
        <v>0</v>
      </c>
      <c r="S105" s="38" t="str">
        <f t="shared" si="31"/>
        <v/>
      </c>
      <c r="T105" s="38" t="str">
        <f t="shared" si="32"/>
        <v/>
      </c>
      <c r="U105" s="38" t="str">
        <f t="shared" si="33"/>
        <v/>
      </c>
      <c r="V105" s="38" t="str">
        <f t="shared" si="34"/>
        <v/>
      </c>
      <c r="W105" s="30"/>
      <c r="X105" s="39">
        <f>COUNTIF(resultats_math!Y106:AA106,1)</f>
        <v>0</v>
      </c>
      <c r="Y105" s="39">
        <f>COUNTIF(resultats_math!Y106:AA106,2)</f>
        <v>0</v>
      </c>
      <c r="Z105" s="39">
        <f>COUNTIF(resultats_math!Y106:AA106,9)</f>
        <v>0</v>
      </c>
      <c r="AA105" s="39">
        <f>COUNTIF(resultats_math!Y106:AA106,0)</f>
        <v>0</v>
      </c>
      <c r="AB105" s="243" t="str">
        <f t="shared" si="35"/>
        <v/>
      </c>
      <c r="AC105" s="225">
        <f t="shared" si="36"/>
        <v>0</v>
      </c>
      <c r="AD105" s="38" t="str">
        <f t="shared" si="37"/>
        <v/>
      </c>
      <c r="AE105" s="38" t="str">
        <f t="shared" si="38"/>
        <v/>
      </c>
      <c r="AF105" s="38" t="str">
        <f t="shared" si="39"/>
        <v/>
      </c>
      <c r="AG105" s="38" t="str">
        <f t="shared" si="40"/>
        <v/>
      </c>
      <c r="AH105" s="30"/>
      <c r="AI105" s="39">
        <f>COUNTIF(resultats_math!AB106:AD106,1)</f>
        <v>0</v>
      </c>
      <c r="AJ105" s="39">
        <f>COUNTIF(resultats_math!AB106:AD106,2)</f>
        <v>0</v>
      </c>
      <c r="AK105" s="39">
        <f>COUNTIF(resultats_math!AB106:AD106,9)</f>
        <v>0</v>
      </c>
      <c r="AL105" s="39">
        <f>COUNTIF(resultats_math!AB106:AD106,0)</f>
        <v>0</v>
      </c>
      <c r="AM105" s="243" t="str">
        <f t="shared" si="41"/>
        <v/>
      </c>
      <c r="AN105" s="225">
        <f t="shared" si="42"/>
        <v>0</v>
      </c>
      <c r="AO105" s="38" t="str">
        <f t="shared" si="43"/>
        <v/>
      </c>
      <c r="AP105" s="38" t="str">
        <f t="shared" si="44"/>
        <v/>
      </c>
      <c r="AQ105" s="38" t="str">
        <f t="shared" si="45"/>
        <v/>
      </c>
      <c r="AR105" s="38" t="str">
        <f t="shared" si="46"/>
        <v/>
      </c>
    </row>
    <row r="106" spans="1:44" ht="13.5" thickBot="1">
      <c r="A106" s="30"/>
      <c r="B106" s="39">
        <f>COUNTIF(resultats_math!B107:I107,1)</f>
        <v>0</v>
      </c>
      <c r="C106" s="39">
        <f>COUNTIF(resultats_math!B107:I107,2)</f>
        <v>0</v>
      </c>
      <c r="D106" s="39">
        <f>COUNTIF(resultats_math!B107:I107,9)</f>
        <v>0</v>
      </c>
      <c r="E106" s="39">
        <f>COUNTIF(resultats_math!B107:I107,0)</f>
        <v>0</v>
      </c>
      <c r="F106" s="37" t="str">
        <f t="shared" si="24"/>
        <v/>
      </c>
      <c r="G106" s="225">
        <f t="shared" si="26"/>
        <v>0</v>
      </c>
      <c r="H106" s="38" t="str">
        <f t="shared" si="47"/>
        <v/>
      </c>
      <c r="I106" s="38" t="str">
        <f t="shared" si="25"/>
        <v/>
      </c>
      <c r="J106" s="38" t="str">
        <f t="shared" si="27"/>
        <v/>
      </c>
      <c r="K106" s="38" t="str">
        <f t="shared" si="28"/>
        <v/>
      </c>
      <c r="L106" s="38"/>
      <c r="M106" s="39">
        <f>COUNTIF(resultats_math!J107:X107,1)</f>
        <v>0</v>
      </c>
      <c r="N106" s="39">
        <f>COUNTIF(resultats_math!J107:X107,2)</f>
        <v>0</v>
      </c>
      <c r="O106" s="39">
        <f>COUNTIF(resultats_math!J107:X107,9)</f>
        <v>0</v>
      </c>
      <c r="P106" s="39">
        <f>COUNTIF(resultats_math!J107:X107,0)</f>
        <v>0</v>
      </c>
      <c r="Q106" s="37" t="str">
        <f t="shared" si="29"/>
        <v/>
      </c>
      <c r="R106" s="225">
        <f t="shared" si="30"/>
        <v>0</v>
      </c>
      <c r="S106" s="38" t="str">
        <f t="shared" si="31"/>
        <v/>
      </c>
      <c r="T106" s="38" t="str">
        <f t="shared" si="32"/>
        <v/>
      </c>
      <c r="U106" s="38" t="str">
        <f t="shared" si="33"/>
        <v/>
      </c>
      <c r="V106" s="38" t="str">
        <f t="shared" si="34"/>
        <v/>
      </c>
      <c r="W106" s="30"/>
      <c r="X106" s="39">
        <f>COUNTIF(resultats_math!Y107:AA107,1)</f>
        <v>0</v>
      </c>
      <c r="Y106" s="39">
        <f>COUNTIF(resultats_math!Y107:AA107,2)</f>
        <v>0</v>
      </c>
      <c r="Z106" s="39">
        <f>COUNTIF(resultats_math!Y107:AA107,9)</f>
        <v>0</v>
      </c>
      <c r="AA106" s="39">
        <f>COUNTIF(resultats_math!Y107:AA107,0)</f>
        <v>0</v>
      </c>
      <c r="AB106" s="243" t="str">
        <f t="shared" si="35"/>
        <v/>
      </c>
      <c r="AC106" s="225">
        <f t="shared" si="36"/>
        <v>0</v>
      </c>
      <c r="AD106" s="38" t="str">
        <f t="shared" si="37"/>
        <v/>
      </c>
      <c r="AE106" s="38" t="str">
        <f t="shared" si="38"/>
        <v/>
      </c>
      <c r="AF106" s="38" t="str">
        <f t="shared" si="39"/>
        <v/>
      </c>
      <c r="AG106" s="38" t="str">
        <f t="shared" si="40"/>
        <v/>
      </c>
      <c r="AH106" s="30"/>
      <c r="AI106" s="39">
        <f>COUNTIF(resultats_math!AB107:AD107,1)</f>
        <v>0</v>
      </c>
      <c r="AJ106" s="39">
        <f>COUNTIF(resultats_math!AB107:AD107,2)</f>
        <v>0</v>
      </c>
      <c r="AK106" s="39">
        <f>COUNTIF(resultats_math!AB107:AD107,9)</f>
        <v>0</v>
      </c>
      <c r="AL106" s="39">
        <f>COUNTIF(resultats_math!AB107:AD107,0)</f>
        <v>0</v>
      </c>
      <c r="AM106" s="243" t="str">
        <f t="shared" si="41"/>
        <v/>
      </c>
      <c r="AN106" s="225">
        <f t="shared" si="42"/>
        <v>0</v>
      </c>
      <c r="AO106" s="38" t="str">
        <f t="shared" si="43"/>
        <v/>
      </c>
      <c r="AP106" s="38" t="str">
        <f t="shared" si="44"/>
        <v/>
      </c>
      <c r="AQ106" s="38" t="str">
        <f t="shared" si="45"/>
        <v/>
      </c>
      <c r="AR106" s="38" t="str">
        <f t="shared" si="46"/>
        <v/>
      </c>
    </row>
    <row r="107" spans="1:44" ht="13.5" thickBot="1">
      <c r="A107" s="30"/>
      <c r="B107" s="39">
        <f>COUNTIF(resultats_math!B108:I108,1)</f>
        <v>0</v>
      </c>
      <c r="C107" s="39">
        <f>COUNTIF(resultats_math!B108:I108,2)</f>
        <v>0</v>
      </c>
      <c r="D107" s="39">
        <f>COUNTIF(resultats_math!B108:I108,9)</f>
        <v>0</v>
      </c>
      <c r="E107" s="39">
        <f>COUNTIF(resultats_math!B108:I108,0)</f>
        <v>0</v>
      </c>
      <c r="F107" s="37" t="str">
        <f t="shared" si="24"/>
        <v/>
      </c>
      <c r="G107" s="225">
        <f t="shared" si="26"/>
        <v>0</v>
      </c>
      <c r="H107" s="38" t="str">
        <f t="shared" si="47"/>
        <v/>
      </c>
      <c r="I107" s="38" t="str">
        <f t="shared" si="25"/>
        <v/>
      </c>
      <c r="J107" s="38" t="str">
        <f t="shared" si="27"/>
        <v/>
      </c>
      <c r="K107" s="38" t="str">
        <f t="shared" si="28"/>
        <v/>
      </c>
      <c r="L107" s="38"/>
      <c r="M107" s="39">
        <f>COUNTIF(resultats_math!J108:X108,1)</f>
        <v>0</v>
      </c>
      <c r="N107" s="39">
        <f>COUNTIF(resultats_math!J108:X108,2)</f>
        <v>0</v>
      </c>
      <c r="O107" s="39">
        <f>COUNTIF(resultats_math!J108:X108,9)</f>
        <v>0</v>
      </c>
      <c r="P107" s="39">
        <f>COUNTIF(resultats_math!J108:X108,0)</f>
        <v>0</v>
      </c>
      <c r="Q107" s="37" t="str">
        <f t="shared" si="29"/>
        <v/>
      </c>
      <c r="R107" s="225">
        <f t="shared" si="30"/>
        <v>0</v>
      </c>
      <c r="S107" s="38" t="str">
        <f t="shared" si="31"/>
        <v/>
      </c>
      <c r="T107" s="38" t="str">
        <f t="shared" si="32"/>
        <v/>
      </c>
      <c r="U107" s="38" t="str">
        <f t="shared" si="33"/>
        <v/>
      </c>
      <c r="V107" s="38" t="str">
        <f t="shared" si="34"/>
        <v/>
      </c>
      <c r="W107" s="30"/>
      <c r="X107" s="39">
        <f>COUNTIF(resultats_math!Y108:AA108,1)</f>
        <v>0</v>
      </c>
      <c r="Y107" s="39">
        <f>COUNTIF(resultats_math!Y108:AA108,2)</f>
        <v>0</v>
      </c>
      <c r="Z107" s="39">
        <f>COUNTIF(resultats_math!Y108:AA108,9)</f>
        <v>0</v>
      </c>
      <c r="AA107" s="39">
        <f>COUNTIF(resultats_math!Y108:AA108,0)</f>
        <v>0</v>
      </c>
      <c r="AB107" s="243" t="str">
        <f t="shared" si="35"/>
        <v/>
      </c>
      <c r="AC107" s="225">
        <f t="shared" si="36"/>
        <v>0</v>
      </c>
      <c r="AD107" s="38" t="str">
        <f t="shared" si="37"/>
        <v/>
      </c>
      <c r="AE107" s="38" t="str">
        <f t="shared" si="38"/>
        <v/>
      </c>
      <c r="AF107" s="38" t="str">
        <f t="shared" si="39"/>
        <v/>
      </c>
      <c r="AG107" s="38" t="str">
        <f t="shared" si="40"/>
        <v/>
      </c>
      <c r="AH107" s="30"/>
      <c r="AI107" s="39">
        <f>COUNTIF(resultats_math!AB108:AD108,1)</f>
        <v>0</v>
      </c>
      <c r="AJ107" s="39">
        <f>COUNTIF(resultats_math!AB108:AD108,2)</f>
        <v>0</v>
      </c>
      <c r="AK107" s="39">
        <f>COUNTIF(resultats_math!AB108:AD108,9)</f>
        <v>0</v>
      </c>
      <c r="AL107" s="39">
        <f>COUNTIF(resultats_math!AB108:AD108,0)</f>
        <v>0</v>
      </c>
      <c r="AM107" s="243" t="str">
        <f t="shared" si="41"/>
        <v/>
      </c>
      <c r="AN107" s="225">
        <f t="shared" si="42"/>
        <v>0</v>
      </c>
      <c r="AO107" s="38" t="str">
        <f t="shared" si="43"/>
        <v/>
      </c>
      <c r="AP107" s="38" t="str">
        <f t="shared" si="44"/>
        <v/>
      </c>
      <c r="AQ107" s="38" t="str">
        <f t="shared" si="45"/>
        <v/>
      </c>
      <c r="AR107" s="38" t="str">
        <f t="shared" si="46"/>
        <v/>
      </c>
    </row>
    <row r="108" spans="1:44" ht="13.5" thickBot="1">
      <c r="A108" s="30"/>
      <c r="B108" s="39">
        <f>COUNTIF(resultats_math!B109:I109,1)</f>
        <v>0</v>
      </c>
      <c r="C108" s="39">
        <f>COUNTIF(resultats_math!B109:I109,2)</f>
        <v>0</v>
      </c>
      <c r="D108" s="39">
        <f>COUNTIF(resultats_math!B109:I109,9)</f>
        <v>0</v>
      </c>
      <c r="E108" s="39">
        <f>COUNTIF(resultats_math!B109:I109,0)</f>
        <v>0</v>
      </c>
      <c r="F108" s="37" t="str">
        <f t="shared" si="24"/>
        <v/>
      </c>
      <c r="G108" s="225">
        <f t="shared" si="26"/>
        <v>0</v>
      </c>
      <c r="H108" s="38" t="str">
        <f t="shared" si="47"/>
        <v/>
      </c>
      <c r="I108" s="38" t="str">
        <f t="shared" si="25"/>
        <v/>
      </c>
      <c r="J108" s="38" t="str">
        <f t="shared" si="27"/>
        <v/>
      </c>
      <c r="K108" s="38" t="str">
        <f t="shared" si="28"/>
        <v/>
      </c>
      <c r="L108" s="38"/>
      <c r="M108" s="39">
        <f>COUNTIF(resultats_math!J109:X109,1)</f>
        <v>0</v>
      </c>
      <c r="N108" s="39">
        <f>COUNTIF(resultats_math!J109:X109,2)</f>
        <v>0</v>
      </c>
      <c r="O108" s="39">
        <f>COUNTIF(resultats_math!J109:X109,9)</f>
        <v>0</v>
      </c>
      <c r="P108" s="39">
        <f>COUNTIF(resultats_math!J109:X109,0)</f>
        <v>0</v>
      </c>
      <c r="Q108" s="37" t="str">
        <f t="shared" si="29"/>
        <v/>
      </c>
      <c r="R108" s="225">
        <f t="shared" si="30"/>
        <v>0</v>
      </c>
      <c r="S108" s="38" t="str">
        <f t="shared" si="31"/>
        <v/>
      </c>
      <c r="T108" s="38" t="str">
        <f t="shared" si="32"/>
        <v/>
      </c>
      <c r="U108" s="38" t="str">
        <f t="shared" si="33"/>
        <v/>
      </c>
      <c r="V108" s="38" t="str">
        <f t="shared" si="34"/>
        <v/>
      </c>
      <c r="W108" s="30"/>
      <c r="X108" s="39">
        <f>COUNTIF(resultats_math!Y109:AA109,1)</f>
        <v>0</v>
      </c>
      <c r="Y108" s="39">
        <f>COUNTIF(resultats_math!Y109:AA109,2)</f>
        <v>0</v>
      </c>
      <c r="Z108" s="39">
        <f>COUNTIF(resultats_math!Y109:AA109,9)</f>
        <v>0</v>
      </c>
      <c r="AA108" s="39">
        <f>COUNTIF(resultats_math!Y109:AA109,0)</f>
        <v>0</v>
      </c>
      <c r="AB108" s="243" t="str">
        <f t="shared" si="35"/>
        <v/>
      </c>
      <c r="AC108" s="225">
        <f t="shared" si="36"/>
        <v>0</v>
      </c>
      <c r="AD108" s="38" t="str">
        <f t="shared" si="37"/>
        <v/>
      </c>
      <c r="AE108" s="38" t="str">
        <f t="shared" si="38"/>
        <v/>
      </c>
      <c r="AF108" s="38" t="str">
        <f t="shared" si="39"/>
        <v/>
      </c>
      <c r="AG108" s="38" t="str">
        <f t="shared" si="40"/>
        <v/>
      </c>
      <c r="AH108" s="30"/>
      <c r="AI108" s="39">
        <f>COUNTIF(resultats_math!AB109:AD109,1)</f>
        <v>0</v>
      </c>
      <c r="AJ108" s="39">
        <f>COUNTIF(resultats_math!AB109:AD109,2)</f>
        <v>0</v>
      </c>
      <c r="AK108" s="39">
        <f>COUNTIF(resultats_math!AB109:AD109,9)</f>
        <v>0</v>
      </c>
      <c r="AL108" s="39">
        <f>COUNTIF(resultats_math!AB109:AD109,0)</f>
        <v>0</v>
      </c>
      <c r="AM108" s="243" t="str">
        <f t="shared" si="41"/>
        <v/>
      </c>
      <c r="AN108" s="225">
        <f t="shared" si="42"/>
        <v>0</v>
      </c>
      <c r="AO108" s="38" t="str">
        <f t="shared" si="43"/>
        <v/>
      </c>
      <c r="AP108" s="38" t="str">
        <f t="shared" si="44"/>
        <v/>
      </c>
      <c r="AQ108" s="38" t="str">
        <f t="shared" si="45"/>
        <v/>
      </c>
      <c r="AR108" s="38" t="str">
        <f t="shared" si="46"/>
        <v/>
      </c>
    </row>
    <row r="109" spans="1:44" ht="13.5" thickBot="1">
      <c r="A109" s="30"/>
      <c r="B109" s="39">
        <f>COUNTIF(resultats_math!B110:I110,1)</f>
        <v>0</v>
      </c>
      <c r="C109" s="39">
        <f>COUNTIF(resultats_math!B110:I110,2)</f>
        <v>0</v>
      </c>
      <c r="D109" s="39">
        <f>COUNTIF(resultats_math!B110:I110,9)</f>
        <v>0</v>
      </c>
      <c r="E109" s="39">
        <f>COUNTIF(resultats_math!B110:I110,0)</f>
        <v>0</v>
      </c>
      <c r="F109" s="37" t="str">
        <f t="shared" si="24"/>
        <v/>
      </c>
      <c r="G109" s="225">
        <f t="shared" si="26"/>
        <v>0</v>
      </c>
      <c r="H109" s="38" t="str">
        <f t="shared" si="47"/>
        <v/>
      </c>
      <c r="I109" s="38" t="str">
        <f t="shared" si="25"/>
        <v/>
      </c>
      <c r="J109" s="38" t="str">
        <f t="shared" si="27"/>
        <v/>
      </c>
      <c r="K109" s="38" t="str">
        <f t="shared" si="28"/>
        <v/>
      </c>
      <c r="L109" s="38"/>
      <c r="M109" s="39">
        <f>COUNTIF(resultats_math!J110:X110,1)</f>
        <v>0</v>
      </c>
      <c r="N109" s="39">
        <f>COUNTIF(resultats_math!J110:X110,2)</f>
        <v>0</v>
      </c>
      <c r="O109" s="39">
        <f>COUNTIF(resultats_math!J110:X110,9)</f>
        <v>0</v>
      </c>
      <c r="P109" s="39">
        <f>COUNTIF(resultats_math!J110:X110,0)</f>
        <v>0</v>
      </c>
      <c r="Q109" s="37" t="str">
        <f t="shared" si="29"/>
        <v/>
      </c>
      <c r="R109" s="225">
        <f t="shared" si="30"/>
        <v>0</v>
      </c>
      <c r="S109" s="38" t="str">
        <f t="shared" si="31"/>
        <v/>
      </c>
      <c r="T109" s="38" t="str">
        <f t="shared" si="32"/>
        <v/>
      </c>
      <c r="U109" s="38" t="str">
        <f t="shared" si="33"/>
        <v/>
      </c>
      <c r="V109" s="38" t="str">
        <f t="shared" si="34"/>
        <v/>
      </c>
      <c r="W109" s="30"/>
      <c r="X109" s="39">
        <f>COUNTIF(resultats_math!Y110:AA110,1)</f>
        <v>0</v>
      </c>
      <c r="Y109" s="39">
        <f>COUNTIF(resultats_math!Y110:AA110,2)</f>
        <v>0</v>
      </c>
      <c r="Z109" s="39">
        <f>COUNTIF(resultats_math!Y110:AA110,9)</f>
        <v>0</v>
      </c>
      <c r="AA109" s="39">
        <f>COUNTIF(resultats_math!Y110:AA110,0)</f>
        <v>0</v>
      </c>
      <c r="AB109" s="243" t="str">
        <f t="shared" si="35"/>
        <v/>
      </c>
      <c r="AC109" s="225">
        <f t="shared" si="36"/>
        <v>0</v>
      </c>
      <c r="AD109" s="38" t="str">
        <f t="shared" si="37"/>
        <v/>
      </c>
      <c r="AE109" s="38" t="str">
        <f t="shared" si="38"/>
        <v/>
      </c>
      <c r="AF109" s="38" t="str">
        <f t="shared" si="39"/>
        <v/>
      </c>
      <c r="AG109" s="38" t="str">
        <f t="shared" si="40"/>
        <v/>
      </c>
      <c r="AH109" s="30"/>
      <c r="AI109" s="39">
        <f>COUNTIF(resultats_math!AB110:AD110,1)</f>
        <v>0</v>
      </c>
      <c r="AJ109" s="39">
        <f>COUNTIF(resultats_math!AB110:AD110,2)</f>
        <v>0</v>
      </c>
      <c r="AK109" s="39">
        <f>COUNTIF(resultats_math!AB110:AD110,9)</f>
        <v>0</v>
      </c>
      <c r="AL109" s="39">
        <f>COUNTIF(resultats_math!AB110:AD110,0)</f>
        <v>0</v>
      </c>
      <c r="AM109" s="243" t="str">
        <f t="shared" si="41"/>
        <v/>
      </c>
      <c r="AN109" s="225">
        <f t="shared" si="42"/>
        <v>0</v>
      </c>
      <c r="AO109" s="38" t="str">
        <f t="shared" si="43"/>
        <v/>
      </c>
      <c r="AP109" s="38" t="str">
        <f t="shared" si="44"/>
        <v/>
      </c>
      <c r="AQ109" s="38" t="str">
        <f t="shared" si="45"/>
        <v/>
      </c>
      <c r="AR109" s="38" t="str">
        <f t="shared" si="46"/>
        <v/>
      </c>
    </row>
    <row r="110" spans="1:44" ht="13.5" thickBot="1">
      <c r="A110" s="30"/>
      <c r="B110" s="39">
        <f>COUNTIF(resultats_math!B111:I111,1)</f>
        <v>0</v>
      </c>
      <c r="C110" s="39">
        <f>COUNTIF(resultats_math!B111:I111,2)</f>
        <v>0</v>
      </c>
      <c r="D110" s="39">
        <f>COUNTIF(resultats_math!B111:I111,9)</f>
        <v>0</v>
      </c>
      <c r="E110" s="39">
        <f>COUNTIF(resultats_math!B111:I111,0)</f>
        <v>0</v>
      </c>
      <c r="F110" s="37" t="str">
        <f t="shared" si="24"/>
        <v/>
      </c>
      <c r="G110" s="225">
        <f t="shared" si="26"/>
        <v>0</v>
      </c>
      <c r="H110" s="38" t="str">
        <f t="shared" si="47"/>
        <v/>
      </c>
      <c r="I110" s="38" t="str">
        <f t="shared" si="25"/>
        <v/>
      </c>
      <c r="J110" s="38" t="str">
        <f t="shared" si="27"/>
        <v/>
      </c>
      <c r="K110" s="38" t="str">
        <f t="shared" si="28"/>
        <v/>
      </c>
      <c r="L110" s="38"/>
      <c r="M110" s="39">
        <f>COUNTIF(resultats_math!J111:X111,1)</f>
        <v>0</v>
      </c>
      <c r="N110" s="39">
        <f>COUNTIF(resultats_math!J111:X111,2)</f>
        <v>0</v>
      </c>
      <c r="O110" s="39">
        <f>COUNTIF(resultats_math!J111:X111,9)</f>
        <v>0</v>
      </c>
      <c r="P110" s="39">
        <f>COUNTIF(resultats_math!J111:X111,0)</f>
        <v>0</v>
      </c>
      <c r="Q110" s="37" t="str">
        <f t="shared" si="29"/>
        <v/>
      </c>
      <c r="R110" s="225">
        <f t="shared" si="30"/>
        <v>0</v>
      </c>
      <c r="S110" s="38" t="str">
        <f t="shared" si="31"/>
        <v/>
      </c>
      <c r="T110" s="38" t="str">
        <f t="shared" si="32"/>
        <v/>
      </c>
      <c r="U110" s="38" t="str">
        <f t="shared" si="33"/>
        <v/>
      </c>
      <c r="V110" s="38" t="str">
        <f t="shared" si="34"/>
        <v/>
      </c>
      <c r="W110" s="30"/>
      <c r="X110" s="39">
        <f>COUNTIF(resultats_math!Y111:AA111,1)</f>
        <v>0</v>
      </c>
      <c r="Y110" s="39">
        <f>COUNTIF(resultats_math!Y111:AA111,2)</f>
        <v>0</v>
      </c>
      <c r="Z110" s="39">
        <f>COUNTIF(resultats_math!Y111:AA111,9)</f>
        <v>0</v>
      </c>
      <c r="AA110" s="39">
        <f>COUNTIF(resultats_math!Y111:AA111,0)</f>
        <v>0</v>
      </c>
      <c r="AB110" s="243" t="str">
        <f t="shared" si="35"/>
        <v/>
      </c>
      <c r="AC110" s="225">
        <f t="shared" si="36"/>
        <v>0</v>
      </c>
      <c r="AD110" s="38" t="str">
        <f t="shared" si="37"/>
        <v/>
      </c>
      <c r="AE110" s="38" t="str">
        <f t="shared" si="38"/>
        <v/>
      </c>
      <c r="AF110" s="38" t="str">
        <f t="shared" si="39"/>
        <v/>
      </c>
      <c r="AG110" s="38" t="str">
        <f t="shared" si="40"/>
        <v/>
      </c>
      <c r="AH110" s="30"/>
      <c r="AI110" s="39">
        <f>COUNTIF(resultats_math!AB111:AD111,1)</f>
        <v>0</v>
      </c>
      <c r="AJ110" s="39">
        <f>COUNTIF(resultats_math!AB111:AD111,2)</f>
        <v>0</v>
      </c>
      <c r="AK110" s="39">
        <f>COUNTIF(resultats_math!AB111:AD111,9)</f>
        <v>0</v>
      </c>
      <c r="AL110" s="39">
        <f>COUNTIF(resultats_math!AB111:AD111,0)</f>
        <v>0</v>
      </c>
      <c r="AM110" s="243" t="str">
        <f t="shared" si="41"/>
        <v/>
      </c>
      <c r="AN110" s="225">
        <f t="shared" si="42"/>
        <v>0</v>
      </c>
      <c r="AO110" s="38" t="str">
        <f t="shared" si="43"/>
        <v/>
      </c>
      <c r="AP110" s="38" t="str">
        <f t="shared" si="44"/>
        <v/>
      </c>
      <c r="AQ110" s="38" t="str">
        <f t="shared" si="45"/>
        <v/>
      </c>
      <c r="AR110" s="38" t="str">
        <f t="shared" si="46"/>
        <v/>
      </c>
    </row>
    <row r="111" spans="1:44" ht="13.5" thickBot="1">
      <c r="A111" s="30"/>
      <c r="B111" s="39">
        <f>COUNTIF(resultats_math!B112:I112,1)</f>
        <v>0</v>
      </c>
      <c r="C111" s="39">
        <f>COUNTIF(resultats_math!B112:I112,2)</f>
        <v>0</v>
      </c>
      <c r="D111" s="39">
        <f>COUNTIF(resultats_math!B112:I112,9)</f>
        <v>0</v>
      </c>
      <c r="E111" s="39">
        <f>COUNTIF(resultats_math!B112:I112,0)</f>
        <v>0</v>
      </c>
      <c r="F111" s="37" t="str">
        <f t="shared" si="24"/>
        <v/>
      </c>
      <c r="G111" s="225">
        <f t="shared" si="26"/>
        <v>0</v>
      </c>
      <c r="H111" s="38" t="str">
        <f t="shared" si="47"/>
        <v/>
      </c>
      <c r="I111" s="38" t="str">
        <f t="shared" si="25"/>
        <v/>
      </c>
      <c r="J111" s="38" t="str">
        <f t="shared" si="27"/>
        <v/>
      </c>
      <c r="K111" s="38" t="str">
        <f t="shared" si="28"/>
        <v/>
      </c>
      <c r="L111" s="38"/>
      <c r="M111" s="39">
        <f>COUNTIF(resultats_math!J112:X112,1)</f>
        <v>0</v>
      </c>
      <c r="N111" s="39">
        <f>COUNTIF(resultats_math!J112:X112,2)</f>
        <v>0</v>
      </c>
      <c r="O111" s="39">
        <f>COUNTIF(resultats_math!J112:X112,9)</f>
        <v>0</v>
      </c>
      <c r="P111" s="39">
        <f>COUNTIF(resultats_math!J112:X112,0)</f>
        <v>0</v>
      </c>
      <c r="Q111" s="37" t="str">
        <f t="shared" si="29"/>
        <v/>
      </c>
      <c r="R111" s="225">
        <f t="shared" si="30"/>
        <v>0</v>
      </c>
      <c r="S111" s="38" t="str">
        <f t="shared" si="31"/>
        <v/>
      </c>
      <c r="T111" s="38" t="str">
        <f t="shared" si="32"/>
        <v/>
      </c>
      <c r="U111" s="38" t="str">
        <f t="shared" si="33"/>
        <v/>
      </c>
      <c r="V111" s="38" t="str">
        <f t="shared" si="34"/>
        <v/>
      </c>
      <c r="W111" s="30"/>
      <c r="X111" s="39">
        <f>COUNTIF(resultats_math!Y112:AA112,1)</f>
        <v>0</v>
      </c>
      <c r="Y111" s="39">
        <f>COUNTIF(resultats_math!Y112:AA112,2)</f>
        <v>0</v>
      </c>
      <c r="Z111" s="39">
        <f>COUNTIF(resultats_math!Y112:AA112,9)</f>
        <v>0</v>
      </c>
      <c r="AA111" s="39">
        <f>COUNTIF(resultats_math!Y112:AA112,0)</f>
        <v>0</v>
      </c>
      <c r="AB111" s="243" t="str">
        <f t="shared" si="35"/>
        <v/>
      </c>
      <c r="AC111" s="225">
        <f t="shared" si="36"/>
        <v>0</v>
      </c>
      <c r="AD111" s="38" t="str">
        <f t="shared" si="37"/>
        <v/>
      </c>
      <c r="AE111" s="38" t="str">
        <f t="shared" si="38"/>
        <v/>
      </c>
      <c r="AF111" s="38" t="str">
        <f t="shared" si="39"/>
        <v/>
      </c>
      <c r="AG111" s="38" t="str">
        <f t="shared" si="40"/>
        <v/>
      </c>
      <c r="AH111" s="30"/>
      <c r="AI111" s="39">
        <f>COUNTIF(resultats_math!AB112:AD112,1)</f>
        <v>0</v>
      </c>
      <c r="AJ111" s="39">
        <f>COUNTIF(resultats_math!AB112:AD112,2)</f>
        <v>0</v>
      </c>
      <c r="AK111" s="39">
        <f>COUNTIF(resultats_math!AB112:AD112,9)</f>
        <v>0</v>
      </c>
      <c r="AL111" s="39">
        <f>COUNTIF(resultats_math!AB112:AD112,0)</f>
        <v>0</v>
      </c>
      <c r="AM111" s="243" t="str">
        <f t="shared" si="41"/>
        <v/>
      </c>
      <c r="AN111" s="225">
        <f t="shared" si="42"/>
        <v>0</v>
      </c>
      <c r="AO111" s="38" t="str">
        <f t="shared" si="43"/>
        <v/>
      </c>
      <c r="AP111" s="38" t="str">
        <f t="shared" si="44"/>
        <v/>
      </c>
      <c r="AQ111" s="38" t="str">
        <f t="shared" si="45"/>
        <v/>
      </c>
      <c r="AR111" s="38" t="str">
        <f t="shared" si="46"/>
        <v/>
      </c>
    </row>
    <row r="112" spans="1:44" ht="13.5" thickBot="1">
      <c r="A112" s="30"/>
      <c r="B112" s="39">
        <f>COUNTIF(resultats_math!B113:I113,1)</f>
        <v>0</v>
      </c>
      <c r="C112" s="39">
        <f>COUNTIF(resultats_math!B113:I113,2)</f>
        <v>0</v>
      </c>
      <c r="D112" s="39">
        <f>COUNTIF(resultats_math!B113:I113,9)</f>
        <v>0</v>
      </c>
      <c r="E112" s="39">
        <f>COUNTIF(resultats_math!B113:I113,0)</f>
        <v>0</v>
      </c>
      <c r="F112" s="37" t="str">
        <f t="shared" si="24"/>
        <v/>
      </c>
      <c r="G112" s="225">
        <f t="shared" si="26"/>
        <v>0</v>
      </c>
      <c r="H112" s="38" t="str">
        <f t="shared" si="47"/>
        <v/>
      </c>
      <c r="I112" s="38" t="str">
        <f t="shared" si="25"/>
        <v/>
      </c>
      <c r="J112" s="38" t="str">
        <f t="shared" si="27"/>
        <v/>
      </c>
      <c r="K112" s="38" t="str">
        <f t="shared" si="28"/>
        <v/>
      </c>
      <c r="L112" s="38"/>
      <c r="M112" s="39">
        <f>COUNTIF(resultats_math!J113:X113,1)</f>
        <v>0</v>
      </c>
      <c r="N112" s="39">
        <f>COUNTIF(resultats_math!J113:X113,2)</f>
        <v>0</v>
      </c>
      <c r="O112" s="39">
        <f>COUNTIF(resultats_math!J113:X113,9)</f>
        <v>0</v>
      </c>
      <c r="P112" s="39">
        <f>COUNTIF(resultats_math!J113:X113,0)</f>
        <v>0</v>
      </c>
      <c r="Q112" s="37" t="str">
        <f t="shared" si="29"/>
        <v/>
      </c>
      <c r="R112" s="225">
        <f t="shared" si="30"/>
        <v>0</v>
      </c>
      <c r="S112" s="38" t="str">
        <f t="shared" si="31"/>
        <v/>
      </c>
      <c r="T112" s="38" t="str">
        <f t="shared" si="32"/>
        <v/>
      </c>
      <c r="U112" s="38" t="str">
        <f t="shared" si="33"/>
        <v/>
      </c>
      <c r="V112" s="38" t="str">
        <f t="shared" si="34"/>
        <v/>
      </c>
      <c r="W112" s="30"/>
      <c r="X112" s="39">
        <f>COUNTIF(resultats_math!Y113:AA113,1)</f>
        <v>0</v>
      </c>
      <c r="Y112" s="39">
        <f>COUNTIF(resultats_math!Y113:AA113,2)</f>
        <v>0</v>
      </c>
      <c r="Z112" s="39">
        <f>COUNTIF(resultats_math!Y113:AA113,9)</f>
        <v>0</v>
      </c>
      <c r="AA112" s="39">
        <f>COUNTIF(resultats_math!Y113:AA113,0)</f>
        <v>0</v>
      </c>
      <c r="AB112" s="243" t="str">
        <f t="shared" si="35"/>
        <v/>
      </c>
      <c r="AC112" s="225">
        <f t="shared" si="36"/>
        <v>0</v>
      </c>
      <c r="AD112" s="38" t="str">
        <f t="shared" si="37"/>
        <v/>
      </c>
      <c r="AE112" s="38" t="str">
        <f t="shared" si="38"/>
        <v/>
      </c>
      <c r="AF112" s="38" t="str">
        <f t="shared" si="39"/>
        <v/>
      </c>
      <c r="AG112" s="38" t="str">
        <f t="shared" si="40"/>
        <v/>
      </c>
      <c r="AH112" s="30"/>
      <c r="AI112" s="39">
        <f>COUNTIF(resultats_math!AB113:AD113,1)</f>
        <v>0</v>
      </c>
      <c r="AJ112" s="39">
        <f>COUNTIF(resultats_math!AB113:AD113,2)</f>
        <v>0</v>
      </c>
      <c r="AK112" s="39">
        <f>COUNTIF(resultats_math!AB113:AD113,9)</f>
        <v>0</v>
      </c>
      <c r="AL112" s="39">
        <f>COUNTIF(resultats_math!AB113:AD113,0)</f>
        <v>0</v>
      </c>
      <c r="AM112" s="243" t="str">
        <f t="shared" si="41"/>
        <v/>
      </c>
      <c r="AN112" s="225">
        <f t="shared" si="42"/>
        <v>0</v>
      </c>
      <c r="AO112" s="38" t="str">
        <f t="shared" si="43"/>
        <v/>
      </c>
      <c r="AP112" s="38" t="str">
        <f t="shared" si="44"/>
        <v/>
      </c>
      <c r="AQ112" s="38" t="str">
        <f t="shared" si="45"/>
        <v/>
      </c>
      <c r="AR112" s="38" t="str">
        <f t="shared" si="46"/>
        <v/>
      </c>
    </row>
    <row r="113" spans="1:44" ht="13.5" thickBot="1">
      <c r="A113" s="30"/>
      <c r="B113" s="39">
        <f>COUNTIF(resultats_math!B114:I114,1)</f>
        <v>0</v>
      </c>
      <c r="C113" s="39">
        <f>COUNTIF(resultats_math!B114:I114,2)</f>
        <v>0</v>
      </c>
      <c r="D113" s="39">
        <f>COUNTIF(resultats_math!B114:I114,9)</f>
        <v>0</v>
      </c>
      <c r="E113" s="39">
        <f>COUNTIF(resultats_math!B114:I114,0)</f>
        <v>0</v>
      </c>
      <c r="F113" s="37" t="str">
        <f t="shared" si="24"/>
        <v/>
      </c>
      <c r="G113" s="225">
        <f t="shared" si="26"/>
        <v>0</v>
      </c>
      <c r="H113" s="38" t="str">
        <f t="shared" si="47"/>
        <v/>
      </c>
      <c r="I113" s="38" t="str">
        <f t="shared" si="25"/>
        <v/>
      </c>
      <c r="J113" s="38" t="str">
        <f t="shared" si="27"/>
        <v/>
      </c>
      <c r="K113" s="38" t="str">
        <f t="shared" si="28"/>
        <v/>
      </c>
      <c r="L113" s="38"/>
      <c r="M113" s="39">
        <f>COUNTIF(resultats_math!J114:X114,1)</f>
        <v>0</v>
      </c>
      <c r="N113" s="39">
        <f>COUNTIF(resultats_math!J114:X114,2)</f>
        <v>0</v>
      </c>
      <c r="O113" s="39">
        <f>COUNTIF(resultats_math!J114:X114,9)</f>
        <v>0</v>
      </c>
      <c r="P113" s="39">
        <f>COUNTIF(resultats_math!J114:X114,0)</f>
        <v>0</v>
      </c>
      <c r="Q113" s="37" t="str">
        <f t="shared" si="29"/>
        <v/>
      </c>
      <c r="R113" s="225">
        <f t="shared" si="30"/>
        <v>0</v>
      </c>
      <c r="S113" s="38" t="str">
        <f t="shared" si="31"/>
        <v/>
      </c>
      <c r="T113" s="38" t="str">
        <f t="shared" si="32"/>
        <v/>
      </c>
      <c r="U113" s="38" t="str">
        <f t="shared" si="33"/>
        <v/>
      </c>
      <c r="V113" s="38" t="str">
        <f t="shared" si="34"/>
        <v/>
      </c>
      <c r="W113" s="30"/>
      <c r="X113" s="39">
        <f>COUNTIF(resultats_math!Y114:AA114,1)</f>
        <v>0</v>
      </c>
      <c r="Y113" s="39">
        <f>COUNTIF(resultats_math!Y114:AA114,2)</f>
        <v>0</v>
      </c>
      <c r="Z113" s="39">
        <f>COUNTIF(resultats_math!Y114:AA114,9)</f>
        <v>0</v>
      </c>
      <c r="AA113" s="39">
        <f>COUNTIF(resultats_math!Y114:AA114,0)</f>
        <v>0</v>
      </c>
      <c r="AB113" s="243" t="str">
        <f t="shared" si="35"/>
        <v/>
      </c>
      <c r="AC113" s="225">
        <f t="shared" si="36"/>
        <v>0</v>
      </c>
      <c r="AD113" s="38" t="str">
        <f t="shared" si="37"/>
        <v/>
      </c>
      <c r="AE113" s="38" t="str">
        <f t="shared" si="38"/>
        <v/>
      </c>
      <c r="AF113" s="38" t="str">
        <f t="shared" si="39"/>
        <v/>
      </c>
      <c r="AG113" s="38" t="str">
        <f t="shared" si="40"/>
        <v/>
      </c>
      <c r="AH113" s="30"/>
      <c r="AI113" s="39">
        <f>COUNTIF(resultats_math!AB114:AD114,1)</f>
        <v>0</v>
      </c>
      <c r="AJ113" s="39">
        <f>COUNTIF(resultats_math!AB114:AD114,2)</f>
        <v>0</v>
      </c>
      <c r="AK113" s="39">
        <f>COUNTIF(resultats_math!AB114:AD114,9)</f>
        <v>0</v>
      </c>
      <c r="AL113" s="39">
        <f>COUNTIF(resultats_math!AB114:AD114,0)</f>
        <v>0</v>
      </c>
      <c r="AM113" s="243" t="str">
        <f t="shared" si="41"/>
        <v/>
      </c>
      <c r="AN113" s="225">
        <f t="shared" si="42"/>
        <v>0</v>
      </c>
      <c r="AO113" s="38" t="str">
        <f t="shared" si="43"/>
        <v/>
      </c>
      <c r="AP113" s="38" t="str">
        <f t="shared" si="44"/>
        <v/>
      </c>
      <c r="AQ113" s="38" t="str">
        <f t="shared" si="45"/>
        <v/>
      </c>
      <c r="AR113" s="38" t="str">
        <f t="shared" si="46"/>
        <v/>
      </c>
    </row>
    <row r="114" spans="1:44" ht="13.5" thickBot="1">
      <c r="A114" s="30"/>
      <c r="B114" s="39">
        <f>COUNTIF(resultats_math!B115:I115,1)</f>
        <v>0</v>
      </c>
      <c r="C114" s="39">
        <f>COUNTIF(resultats_math!B115:I115,2)</f>
        <v>0</v>
      </c>
      <c r="D114" s="39">
        <f>COUNTIF(resultats_math!B115:I115,9)</f>
        <v>0</v>
      </c>
      <c r="E114" s="39">
        <f>COUNTIF(resultats_math!B115:I115,0)</f>
        <v>0</v>
      </c>
      <c r="F114" s="37" t="str">
        <f t="shared" si="24"/>
        <v/>
      </c>
      <c r="G114" s="225">
        <f t="shared" si="26"/>
        <v>0</v>
      </c>
      <c r="H114" s="38" t="str">
        <f t="shared" si="47"/>
        <v/>
      </c>
      <c r="I114" s="38" t="str">
        <f t="shared" si="25"/>
        <v/>
      </c>
      <c r="J114" s="38" t="str">
        <f t="shared" si="27"/>
        <v/>
      </c>
      <c r="K114" s="38" t="str">
        <f t="shared" si="28"/>
        <v/>
      </c>
      <c r="L114" s="38"/>
      <c r="M114" s="39">
        <f>COUNTIF(resultats_math!J115:X115,1)</f>
        <v>0</v>
      </c>
      <c r="N114" s="39">
        <f>COUNTIF(resultats_math!J115:X115,2)</f>
        <v>0</v>
      </c>
      <c r="O114" s="39">
        <f>COUNTIF(resultats_math!J115:X115,9)</f>
        <v>0</v>
      </c>
      <c r="P114" s="39">
        <f>COUNTIF(resultats_math!J115:X115,0)</f>
        <v>0</v>
      </c>
      <c r="Q114" s="37" t="str">
        <f t="shared" si="29"/>
        <v/>
      </c>
      <c r="R114" s="225">
        <f t="shared" si="30"/>
        <v>0</v>
      </c>
      <c r="S114" s="38" t="str">
        <f t="shared" si="31"/>
        <v/>
      </c>
      <c r="T114" s="38" t="str">
        <f t="shared" si="32"/>
        <v/>
      </c>
      <c r="U114" s="38" t="str">
        <f t="shared" si="33"/>
        <v/>
      </c>
      <c r="V114" s="38" t="str">
        <f t="shared" si="34"/>
        <v/>
      </c>
      <c r="W114" s="30"/>
      <c r="X114" s="39">
        <f>COUNTIF(resultats_math!Y115:AA115,1)</f>
        <v>0</v>
      </c>
      <c r="Y114" s="39">
        <f>COUNTIF(resultats_math!Y115:AA115,2)</f>
        <v>0</v>
      </c>
      <c r="Z114" s="39">
        <f>COUNTIF(resultats_math!Y115:AA115,9)</f>
        <v>0</v>
      </c>
      <c r="AA114" s="39">
        <f>COUNTIF(resultats_math!Y115:AA115,0)</f>
        <v>0</v>
      </c>
      <c r="AB114" s="243" t="str">
        <f t="shared" si="35"/>
        <v/>
      </c>
      <c r="AC114" s="225">
        <f t="shared" si="36"/>
        <v>0</v>
      </c>
      <c r="AD114" s="38" t="str">
        <f t="shared" si="37"/>
        <v/>
      </c>
      <c r="AE114" s="38" t="str">
        <f t="shared" si="38"/>
        <v/>
      </c>
      <c r="AF114" s="38" t="str">
        <f t="shared" si="39"/>
        <v/>
      </c>
      <c r="AG114" s="38" t="str">
        <f t="shared" si="40"/>
        <v/>
      </c>
      <c r="AH114" s="30"/>
      <c r="AI114" s="39">
        <f>COUNTIF(resultats_math!AB115:AD115,1)</f>
        <v>0</v>
      </c>
      <c r="AJ114" s="39">
        <f>COUNTIF(resultats_math!AB115:AD115,2)</f>
        <v>0</v>
      </c>
      <c r="AK114" s="39">
        <f>COUNTIF(resultats_math!AB115:AD115,9)</f>
        <v>0</v>
      </c>
      <c r="AL114" s="39">
        <f>COUNTIF(resultats_math!AB115:AD115,0)</f>
        <v>0</v>
      </c>
      <c r="AM114" s="243" t="str">
        <f t="shared" si="41"/>
        <v/>
      </c>
      <c r="AN114" s="225">
        <f t="shared" si="42"/>
        <v>0</v>
      </c>
      <c r="AO114" s="38" t="str">
        <f t="shared" si="43"/>
        <v/>
      </c>
      <c r="AP114" s="38" t="str">
        <f t="shared" si="44"/>
        <v/>
      </c>
      <c r="AQ114" s="38" t="str">
        <f t="shared" si="45"/>
        <v/>
      </c>
      <c r="AR114" s="38" t="str">
        <f t="shared" si="46"/>
        <v/>
      </c>
    </row>
    <row r="115" spans="1:44" ht="13.5" thickBot="1">
      <c r="A115" s="30"/>
      <c r="B115" s="39">
        <f>COUNTIF(resultats_math!B116:I116,1)</f>
        <v>0</v>
      </c>
      <c r="C115" s="39">
        <f>COUNTIF(resultats_math!B116:I116,2)</f>
        <v>0</v>
      </c>
      <c r="D115" s="39">
        <f>COUNTIF(resultats_math!B116:I116,9)</f>
        <v>0</v>
      </c>
      <c r="E115" s="39">
        <f>COUNTIF(resultats_math!B116:I116,0)</f>
        <v>0</v>
      </c>
      <c r="F115" s="37" t="str">
        <f t="shared" si="24"/>
        <v/>
      </c>
      <c r="G115" s="225">
        <f t="shared" si="26"/>
        <v>0</v>
      </c>
      <c r="H115" s="38" t="str">
        <f t="shared" si="47"/>
        <v/>
      </c>
      <c r="I115" s="38" t="str">
        <f t="shared" si="25"/>
        <v/>
      </c>
      <c r="J115" s="38" t="str">
        <f t="shared" si="27"/>
        <v/>
      </c>
      <c r="K115" s="38" t="str">
        <f t="shared" si="28"/>
        <v/>
      </c>
      <c r="L115" s="38"/>
      <c r="M115" s="39">
        <f>COUNTIF(resultats_math!J116:X116,1)</f>
        <v>0</v>
      </c>
      <c r="N115" s="39">
        <f>COUNTIF(resultats_math!J116:X116,2)</f>
        <v>0</v>
      </c>
      <c r="O115" s="39">
        <f>COUNTIF(resultats_math!J116:X116,9)</f>
        <v>0</v>
      </c>
      <c r="P115" s="39">
        <f>COUNTIF(resultats_math!J116:X116,0)</f>
        <v>0</v>
      </c>
      <c r="Q115" s="37" t="str">
        <f t="shared" si="29"/>
        <v/>
      </c>
      <c r="R115" s="225">
        <f t="shared" si="30"/>
        <v>0</v>
      </c>
      <c r="S115" s="38" t="str">
        <f t="shared" si="31"/>
        <v/>
      </c>
      <c r="T115" s="38" t="str">
        <f t="shared" si="32"/>
        <v/>
      </c>
      <c r="U115" s="38" t="str">
        <f t="shared" si="33"/>
        <v/>
      </c>
      <c r="V115" s="38" t="str">
        <f t="shared" si="34"/>
        <v/>
      </c>
      <c r="W115" s="30"/>
      <c r="X115" s="39">
        <f>COUNTIF(resultats_math!Y116:AA116,1)</f>
        <v>0</v>
      </c>
      <c r="Y115" s="39">
        <f>COUNTIF(resultats_math!Y116:AA116,2)</f>
        <v>0</v>
      </c>
      <c r="Z115" s="39">
        <f>COUNTIF(resultats_math!Y116:AA116,9)</f>
        <v>0</v>
      </c>
      <c r="AA115" s="39">
        <f>COUNTIF(resultats_math!Y116:AA116,0)</f>
        <v>0</v>
      </c>
      <c r="AB115" s="243" t="str">
        <f t="shared" si="35"/>
        <v/>
      </c>
      <c r="AC115" s="225">
        <f t="shared" si="36"/>
        <v>0</v>
      </c>
      <c r="AD115" s="38" t="str">
        <f t="shared" si="37"/>
        <v/>
      </c>
      <c r="AE115" s="38" t="str">
        <f t="shared" si="38"/>
        <v/>
      </c>
      <c r="AF115" s="38" t="str">
        <f t="shared" si="39"/>
        <v/>
      </c>
      <c r="AG115" s="38" t="str">
        <f t="shared" si="40"/>
        <v/>
      </c>
      <c r="AH115" s="30"/>
      <c r="AI115" s="39">
        <f>COUNTIF(resultats_math!AB116:AD116,1)</f>
        <v>0</v>
      </c>
      <c r="AJ115" s="39">
        <f>COUNTIF(resultats_math!AB116:AD116,2)</f>
        <v>0</v>
      </c>
      <c r="AK115" s="39">
        <f>COUNTIF(resultats_math!AB116:AD116,9)</f>
        <v>0</v>
      </c>
      <c r="AL115" s="39">
        <f>COUNTIF(resultats_math!AB116:AD116,0)</f>
        <v>0</v>
      </c>
      <c r="AM115" s="243" t="str">
        <f t="shared" si="41"/>
        <v/>
      </c>
      <c r="AN115" s="225">
        <f t="shared" si="42"/>
        <v>0</v>
      </c>
      <c r="AO115" s="38" t="str">
        <f t="shared" si="43"/>
        <v/>
      </c>
      <c r="AP115" s="38" t="str">
        <f t="shared" si="44"/>
        <v/>
      </c>
      <c r="AQ115" s="38" t="str">
        <f t="shared" si="45"/>
        <v/>
      </c>
      <c r="AR115" s="38" t="str">
        <f t="shared" si="46"/>
        <v/>
      </c>
    </row>
    <row r="116" spans="1:44" ht="13.5" thickBot="1">
      <c r="A116" s="30"/>
      <c r="B116" s="39">
        <f>COUNTIF(resultats_math!B117:I117,1)</f>
        <v>0</v>
      </c>
      <c r="C116" s="39">
        <f>COUNTIF(resultats_math!B117:I117,2)</f>
        <v>0</v>
      </c>
      <c r="D116" s="39">
        <f>COUNTIF(resultats_math!B117:I117,9)</f>
        <v>0</v>
      </c>
      <c r="E116" s="39">
        <f>COUNTIF(resultats_math!B117:I117,0)</f>
        <v>0</v>
      </c>
      <c r="F116" s="37" t="str">
        <f t="shared" si="24"/>
        <v/>
      </c>
      <c r="G116" s="225">
        <f t="shared" si="26"/>
        <v>0</v>
      </c>
      <c r="H116" s="38" t="str">
        <f t="shared" si="47"/>
        <v/>
      </c>
      <c r="I116" s="38" t="str">
        <f t="shared" si="25"/>
        <v/>
      </c>
      <c r="J116" s="38" t="str">
        <f t="shared" si="27"/>
        <v/>
      </c>
      <c r="K116" s="38" t="str">
        <f t="shared" si="28"/>
        <v/>
      </c>
      <c r="L116" s="38"/>
      <c r="M116" s="39">
        <f>COUNTIF(resultats_math!J117:X117,1)</f>
        <v>0</v>
      </c>
      <c r="N116" s="39">
        <f>COUNTIF(resultats_math!J117:X117,2)</f>
        <v>0</v>
      </c>
      <c r="O116" s="39">
        <f>COUNTIF(resultats_math!J117:X117,9)</f>
        <v>0</v>
      </c>
      <c r="P116" s="39">
        <f>COUNTIF(resultats_math!J117:X117,0)</f>
        <v>0</v>
      </c>
      <c r="Q116" s="37" t="str">
        <f t="shared" si="29"/>
        <v/>
      </c>
      <c r="R116" s="225">
        <f t="shared" si="30"/>
        <v>0</v>
      </c>
      <c r="S116" s="38" t="str">
        <f t="shared" si="31"/>
        <v/>
      </c>
      <c r="T116" s="38" t="str">
        <f t="shared" si="32"/>
        <v/>
      </c>
      <c r="U116" s="38" t="str">
        <f t="shared" si="33"/>
        <v/>
      </c>
      <c r="V116" s="38" t="str">
        <f t="shared" si="34"/>
        <v/>
      </c>
      <c r="W116" s="30"/>
      <c r="X116" s="39">
        <f>COUNTIF(resultats_math!Y117:AA117,1)</f>
        <v>0</v>
      </c>
      <c r="Y116" s="39">
        <f>COUNTIF(resultats_math!Y117:AA117,2)</f>
        <v>0</v>
      </c>
      <c r="Z116" s="39">
        <f>COUNTIF(resultats_math!Y117:AA117,9)</f>
        <v>0</v>
      </c>
      <c r="AA116" s="39">
        <f>COUNTIF(resultats_math!Y117:AA117,0)</f>
        <v>0</v>
      </c>
      <c r="AB116" s="243" t="str">
        <f t="shared" si="35"/>
        <v/>
      </c>
      <c r="AC116" s="225">
        <f t="shared" si="36"/>
        <v>0</v>
      </c>
      <c r="AD116" s="38" t="str">
        <f t="shared" si="37"/>
        <v/>
      </c>
      <c r="AE116" s="38" t="str">
        <f t="shared" si="38"/>
        <v/>
      </c>
      <c r="AF116" s="38" t="str">
        <f t="shared" si="39"/>
        <v/>
      </c>
      <c r="AG116" s="38" t="str">
        <f t="shared" si="40"/>
        <v/>
      </c>
      <c r="AH116" s="30"/>
      <c r="AI116" s="39">
        <f>COUNTIF(resultats_math!AB117:AD117,1)</f>
        <v>0</v>
      </c>
      <c r="AJ116" s="39">
        <f>COUNTIF(resultats_math!AB117:AD117,2)</f>
        <v>0</v>
      </c>
      <c r="AK116" s="39">
        <f>COUNTIF(resultats_math!AB117:AD117,9)</f>
        <v>0</v>
      </c>
      <c r="AL116" s="39">
        <f>COUNTIF(resultats_math!AB117:AD117,0)</f>
        <v>0</v>
      </c>
      <c r="AM116" s="243" t="str">
        <f t="shared" si="41"/>
        <v/>
      </c>
      <c r="AN116" s="225">
        <f t="shared" si="42"/>
        <v>0</v>
      </c>
      <c r="AO116" s="38" t="str">
        <f t="shared" si="43"/>
        <v/>
      </c>
      <c r="AP116" s="38" t="str">
        <f t="shared" si="44"/>
        <v/>
      </c>
      <c r="AQ116" s="38" t="str">
        <f t="shared" si="45"/>
        <v/>
      </c>
      <c r="AR116" s="38" t="str">
        <f t="shared" si="46"/>
        <v/>
      </c>
    </row>
    <row r="117" spans="1:44" ht="13.5" thickBot="1">
      <c r="A117" s="30"/>
      <c r="B117" s="39">
        <f>COUNTIF(resultats_math!B118:I118,1)</f>
        <v>0</v>
      </c>
      <c r="C117" s="39">
        <f>COUNTIF(resultats_math!B118:I118,2)</f>
        <v>0</v>
      </c>
      <c r="D117" s="39">
        <f>COUNTIF(resultats_math!B118:I118,9)</f>
        <v>0</v>
      </c>
      <c r="E117" s="39">
        <f>COUNTIF(resultats_math!B118:I118,0)</f>
        <v>0</v>
      </c>
      <c r="F117" s="37" t="str">
        <f t="shared" si="24"/>
        <v/>
      </c>
      <c r="G117" s="225">
        <f t="shared" si="26"/>
        <v>0</v>
      </c>
      <c r="H117" s="38" t="str">
        <f t="shared" si="47"/>
        <v/>
      </c>
      <c r="I117" s="38" t="str">
        <f t="shared" si="25"/>
        <v/>
      </c>
      <c r="J117" s="38" t="str">
        <f t="shared" si="27"/>
        <v/>
      </c>
      <c r="K117" s="38" t="str">
        <f t="shared" si="28"/>
        <v/>
      </c>
      <c r="L117" s="38"/>
      <c r="M117" s="39">
        <f>COUNTIF(resultats_math!J118:X118,1)</f>
        <v>0</v>
      </c>
      <c r="N117" s="39">
        <f>COUNTIF(resultats_math!J118:X118,2)</f>
        <v>0</v>
      </c>
      <c r="O117" s="39">
        <f>COUNTIF(resultats_math!J118:X118,9)</f>
        <v>0</v>
      </c>
      <c r="P117" s="39">
        <f>COUNTIF(resultats_math!J118:X118,0)</f>
        <v>0</v>
      </c>
      <c r="Q117" s="37" t="str">
        <f t="shared" si="29"/>
        <v/>
      </c>
      <c r="R117" s="225">
        <f t="shared" si="30"/>
        <v>0</v>
      </c>
      <c r="S117" s="38" t="str">
        <f t="shared" si="31"/>
        <v/>
      </c>
      <c r="T117" s="38" t="str">
        <f t="shared" si="32"/>
        <v/>
      </c>
      <c r="U117" s="38" t="str">
        <f t="shared" si="33"/>
        <v/>
      </c>
      <c r="V117" s="38" t="str">
        <f t="shared" si="34"/>
        <v/>
      </c>
      <c r="W117" s="30"/>
      <c r="X117" s="39">
        <f>COUNTIF(resultats_math!Y118:AA118,1)</f>
        <v>0</v>
      </c>
      <c r="Y117" s="39">
        <f>COUNTIF(resultats_math!Y118:AA118,2)</f>
        <v>0</v>
      </c>
      <c r="Z117" s="39">
        <f>COUNTIF(resultats_math!Y118:AA118,9)</f>
        <v>0</v>
      </c>
      <c r="AA117" s="39">
        <f>COUNTIF(resultats_math!Y118:AA118,0)</f>
        <v>0</v>
      </c>
      <c r="AB117" s="243" t="str">
        <f t="shared" si="35"/>
        <v/>
      </c>
      <c r="AC117" s="225">
        <f t="shared" si="36"/>
        <v>0</v>
      </c>
      <c r="AD117" s="38" t="str">
        <f t="shared" si="37"/>
        <v/>
      </c>
      <c r="AE117" s="38" t="str">
        <f t="shared" si="38"/>
        <v/>
      </c>
      <c r="AF117" s="38" t="str">
        <f t="shared" si="39"/>
        <v/>
      </c>
      <c r="AG117" s="38" t="str">
        <f t="shared" si="40"/>
        <v/>
      </c>
      <c r="AH117" s="30"/>
      <c r="AI117" s="39">
        <f>COUNTIF(resultats_math!AB118:AD118,1)</f>
        <v>0</v>
      </c>
      <c r="AJ117" s="39">
        <f>COUNTIF(resultats_math!AB118:AD118,2)</f>
        <v>0</v>
      </c>
      <c r="AK117" s="39">
        <f>COUNTIF(resultats_math!AB118:AD118,9)</f>
        <v>0</v>
      </c>
      <c r="AL117" s="39">
        <f>COUNTIF(resultats_math!AB118:AD118,0)</f>
        <v>0</v>
      </c>
      <c r="AM117" s="243" t="str">
        <f t="shared" si="41"/>
        <v/>
      </c>
      <c r="AN117" s="225">
        <f t="shared" si="42"/>
        <v>0</v>
      </c>
      <c r="AO117" s="38" t="str">
        <f t="shared" si="43"/>
        <v/>
      </c>
      <c r="AP117" s="38" t="str">
        <f t="shared" si="44"/>
        <v/>
      </c>
      <c r="AQ117" s="38" t="str">
        <f t="shared" si="45"/>
        <v/>
      </c>
      <c r="AR117" s="38" t="str">
        <f t="shared" si="46"/>
        <v/>
      </c>
    </row>
    <row r="118" spans="1:44" ht="13.5" thickBot="1">
      <c r="A118" s="30"/>
      <c r="B118" s="39">
        <f>COUNTIF(resultats_math!B119:I119,1)</f>
        <v>0</v>
      </c>
      <c r="C118" s="39">
        <f>COUNTIF(resultats_math!B119:I119,2)</f>
        <v>0</v>
      </c>
      <c r="D118" s="39">
        <f>COUNTIF(resultats_math!B119:I119,9)</f>
        <v>0</v>
      </c>
      <c r="E118" s="39">
        <f>COUNTIF(resultats_math!B119:I119,0)</f>
        <v>0</v>
      </c>
      <c r="F118" s="37" t="str">
        <f t="shared" si="24"/>
        <v/>
      </c>
      <c r="G118" s="225">
        <f t="shared" si="26"/>
        <v>0</v>
      </c>
      <c r="H118" s="38" t="str">
        <f t="shared" si="47"/>
        <v/>
      </c>
      <c r="I118" s="38" t="str">
        <f t="shared" si="25"/>
        <v/>
      </c>
      <c r="J118" s="38" t="str">
        <f t="shared" si="27"/>
        <v/>
      </c>
      <c r="K118" s="38" t="str">
        <f t="shared" si="28"/>
        <v/>
      </c>
      <c r="L118" s="38"/>
      <c r="M118" s="39">
        <f>COUNTIF(resultats_math!J119:X119,1)</f>
        <v>0</v>
      </c>
      <c r="N118" s="39">
        <f>COUNTIF(resultats_math!J119:X119,2)</f>
        <v>0</v>
      </c>
      <c r="O118" s="39">
        <f>COUNTIF(resultats_math!J119:X119,9)</f>
        <v>0</v>
      </c>
      <c r="P118" s="39">
        <f>COUNTIF(resultats_math!J119:X119,0)</f>
        <v>0</v>
      </c>
      <c r="Q118" s="37" t="str">
        <f t="shared" si="29"/>
        <v/>
      </c>
      <c r="R118" s="225">
        <f t="shared" si="30"/>
        <v>0</v>
      </c>
      <c r="S118" s="38" t="str">
        <f t="shared" si="31"/>
        <v/>
      </c>
      <c r="T118" s="38" t="str">
        <f t="shared" si="32"/>
        <v/>
      </c>
      <c r="U118" s="38" t="str">
        <f t="shared" si="33"/>
        <v/>
      </c>
      <c r="V118" s="38" t="str">
        <f t="shared" si="34"/>
        <v/>
      </c>
      <c r="W118" s="30"/>
      <c r="X118" s="39">
        <f>COUNTIF(resultats_math!Y119:AA119,1)</f>
        <v>0</v>
      </c>
      <c r="Y118" s="39">
        <f>COUNTIF(resultats_math!Y119:AA119,2)</f>
        <v>0</v>
      </c>
      <c r="Z118" s="39">
        <f>COUNTIF(resultats_math!Y119:AA119,9)</f>
        <v>0</v>
      </c>
      <c r="AA118" s="39">
        <f>COUNTIF(resultats_math!Y119:AA119,0)</f>
        <v>0</v>
      </c>
      <c r="AB118" s="243" t="str">
        <f t="shared" si="35"/>
        <v/>
      </c>
      <c r="AC118" s="225">
        <f t="shared" si="36"/>
        <v>0</v>
      </c>
      <c r="AD118" s="38" t="str">
        <f t="shared" si="37"/>
        <v/>
      </c>
      <c r="AE118" s="38" t="str">
        <f t="shared" si="38"/>
        <v/>
      </c>
      <c r="AF118" s="38" t="str">
        <f t="shared" si="39"/>
        <v/>
      </c>
      <c r="AG118" s="38" t="str">
        <f t="shared" si="40"/>
        <v/>
      </c>
      <c r="AH118" s="30"/>
      <c r="AI118" s="39">
        <f>COUNTIF(resultats_math!AB119:AD119,1)</f>
        <v>0</v>
      </c>
      <c r="AJ118" s="39">
        <f>COUNTIF(resultats_math!AB119:AD119,2)</f>
        <v>0</v>
      </c>
      <c r="AK118" s="39">
        <f>COUNTIF(resultats_math!AB119:AD119,9)</f>
        <v>0</v>
      </c>
      <c r="AL118" s="39">
        <f>COUNTIF(resultats_math!AB119:AD119,0)</f>
        <v>0</v>
      </c>
      <c r="AM118" s="243" t="str">
        <f t="shared" si="41"/>
        <v/>
      </c>
      <c r="AN118" s="225">
        <f t="shared" si="42"/>
        <v>0</v>
      </c>
      <c r="AO118" s="38" t="str">
        <f t="shared" si="43"/>
        <v/>
      </c>
      <c r="AP118" s="38" t="str">
        <f t="shared" si="44"/>
        <v/>
      </c>
      <c r="AQ118" s="38" t="str">
        <f t="shared" si="45"/>
        <v/>
      </c>
      <c r="AR118" s="38" t="str">
        <f t="shared" si="46"/>
        <v/>
      </c>
    </row>
    <row r="119" spans="1:44" ht="13.5" thickBot="1">
      <c r="A119" s="30"/>
      <c r="B119" s="39">
        <f>COUNTIF(resultats_math!B120:I120,1)</f>
        <v>0</v>
      </c>
      <c r="C119" s="39">
        <f>COUNTIF(resultats_math!B120:I120,2)</f>
        <v>0</v>
      </c>
      <c r="D119" s="39">
        <f>COUNTIF(resultats_math!B120:I120,9)</f>
        <v>0</v>
      </c>
      <c r="E119" s="39">
        <f>COUNTIF(resultats_math!B120:I120,0)</f>
        <v>0</v>
      </c>
      <c r="F119" s="37" t="str">
        <f t="shared" si="24"/>
        <v/>
      </c>
      <c r="G119" s="225">
        <f t="shared" si="26"/>
        <v>0</v>
      </c>
      <c r="H119" s="38" t="str">
        <f t="shared" si="47"/>
        <v/>
      </c>
      <c r="I119" s="38" t="str">
        <f t="shared" si="25"/>
        <v/>
      </c>
      <c r="J119" s="38" t="str">
        <f t="shared" si="27"/>
        <v/>
      </c>
      <c r="K119" s="38" t="str">
        <f t="shared" si="28"/>
        <v/>
      </c>
      <c r="L119" s="38"/>
      <c r="M119" s="39">
        <f>COUNTIF(resultats_math!J120:X120,1)</f>
        <v>0</v>
      </c>
      <c r="N119" s="39">
        <f>COUNTIF(resultats_math!J120:X120,2)</f>
        <v>0</v>
      </c>
      <c r="O119" s="39">
        <f>COUNTIF(resultats_math!J120:X120,9)</f>
        <v>0</v>
      </c>
      <c r="P119" s="39">
        <f>COUNTIF(resultats_math!J120:X120,0)</f>
        <v>0</v>
      </c>
      <c r="Q119" s="37" t="str">
        <f t="shared" si="29"/>
        <v/>
      </c>
      <c r="R119" s="225">
        <f t="shared" si="30"/>
        <v>0</v>
      </c>
      <c r="S119" s="38" t="str">
        <f t="shared" si="31"/>
        <v/>
      </c>
      <c r="T119" s="38" t="str">
        <f t="shared" si="32"/>
        <v/>
      </c>
      <c r="U119" s="38" t="str">
        <f t="shared" si="33"/>
        <v/>
      </c>
      <c r="V119" s="38" t="str">
        <f t="shared" si="34"/>
        <v/>
      </c>
      <c r="W119" s="30"/>
      <c r="X119" s="39">
        <f>COUNTIF(resultats_math!Y120:AA120,1)</f>
        <v>0</v>
      </c>
      <c r="Y119" s="39">
        <f>COUNTIF(resultats_math!Y120:AA120,2)</f>
        <v>0</v>
      </c>
      <c r="Z119" s="39">
        <f>COUNTIF(resultats_math!Y120:AA120,9)</f>
        <v>0</v>
      </c>
      <c r="AA119" s="39">
        <f>COUNTIF(resultats_math!Y120:AA120,0)</f>
        <v>0</v>
      </c>
      <c r="AB119" s="243" t="str">
        <f t="shared" si="35"/>
        <v/>
      </c>
      <c r="AC119" s="225">
        <f t="shared" si="36"/>
        <v>0</v>
      </c>
      <c r="AD119" s="38" t="str">
        <f t="shared" si="37"/>
        <v/>
      </c>
      <c r="AE119" s="38" t="str">
        <f t="shared" si="38"/>
        <v/>
      </c>
      <c r="AF119" s="38" t="str">
        <f t="shared" si="39"/>
        <v/>
      </c>
      <c r="AG119" s="38" t="str">
        <f t="shared" si="40"/>
        <v/>
      </c>
      <c r="AH119" s="30"/>
      <c r="AI119" s="39">
        <f>COUNTIF(resultats_math!AB120:AD120,1)</f>
        <v>0</v>
      </c>
      <c r="AJ119" s="39">
        <f>COUNTIF(resultats_math!AB120:AD120,2)</f>
        <v>0</v>
      </c>
      <c r="AK119" s="39">
        <f>COUNTIF(resultats_math!AB120:AD120,9)</f>
        <v>0</v>
      </c>
      <c r="AL119" s="39">
        <f>COUNTIF(resultats_math!AB120:AD120,0)</f>
        <v>0</v>
      </c>
      <c r="AM119" s="243" t="str">
        <f t="shared" si="41"/>
        <v/>
      </c>
      <c r="AN119" s="225">
        <f t="shared" si="42"/>
        <v>0</v>
      </c>
      <c r="AO119" s="38" t="str">
        <f t="shared" si="43"/>
        <v/>
      </c>
      <c r="AP119" s="38" t="str">
        <f t="shared" si="44"/>
        <v/>
      </c>
      <c r="AQ119" s="38" t="str">
        <f t="shared" si="45"/>
        <v/>
      </c>
      <c r="AR119" s="38" t="str">
        <f t="shared" si="46"/>
        <v/>
      </c>
    </row>
    <row r="120" spans="1:44" ht="13.5" thickBot="1">
      <c r="A120" s="30"/>
      <c r="B120" s="39">
        <f>COUNTIF(resultats_math!B121:I121,1)</f>
        <v>0</v>
      </c>
      <c r="C120" s="39">
        <f>COUNTIF(resultats_math!B121:I121,2)</f>
        <v>0</v>
      </c>
      <c r="D120" s="39">
        <f>COUNTIF(resultats_math!B121:I121,9)</f>
        <v>0</v>
      </c>
      <c r="E120" s="39">
        <f>COUNTIF(resultats_math!B121:I121,0)</f>
        <v>0</v>
      </c>
      <c r="F120" s="37" t="str">
        <f t="shared" si="24"/>
        <v/>
      </c>
      <c r="G120" s="225">
        <f t="shared" si="26"/>
        <v>0</v>
      </c>
      <c r="H120" s="38" t="str">
        <f t="shared" si="47"/>
        <v/>
      </c>
      <c r="I120" s="38" t="str">
        <f t="shared" si="25"/>
        <v/>
      </c>
      <c r="J120" s="38" t="str">
        <f t="shared" si="27"/>
        <v/>
      </c>
      <c r="K120" s="38" t="str">
        <f t="shared" si="28"/>
        <v/>
      </c>
      <c r="L120" s="38"/>
      <c r="M120" s="39">
        <f>COUNTIF(resultats_math!J121:X121,1)</f>
        <v>0</v>
      </c>
      <c r="N120" s="39">
        <f>COUNTIF(resultats_math!J121:X121,2)</f>
        <v>0</v>
      </c>
      <c r="O120" s="39">
        <f>COUNTIF(resultats_math!J121:X121,9)</f>
        <v>0</v>
      </c>
      <c r="P120" s="39">
        <f>COUNTIF(resultats_math!J121:X121,0)</f>
        <v>0</v>
      </c>
      <c r="Q120" s="37" t="str">
        <f t="shared" si="29"/>
        <v/>
      </c>
      <c r="R120" s="225">
        <f t="shared" si="30"/>
        <v>0</v>
      </c>
      <c r="S120" s="38" t="str">
        <f t="shared" si="31"/>
        <v/>
      </c>
      <c r="T120" s="38" t="str">
        <f t="shared" si="32"/>
        <v/>
      </c>
      <c r="U120" s="38" t="str">
        <f t="shared" si="33"/>
        <v/>
      </c>
      <c r="V120" s="38" t="str">
        <f t="shared" si="34"/>
        <v/>
      </c>
      <c r="W120" s="30"/>
      <c r="X120" s="39">
        <f>COUNTIF(resultats_math!Y121:AA121,1)</f>
        <v>0</v>
      </c>
      <c r="Y120" s="39">
        <f>COUNTIF(resultats_math!Y121:AA121,2)</f>
        <v>0</v>
      </c>
      <c r="Z120" s="39">
        <f>COUNTIF(resultats_math!Y121:AA121,9)</f>
        <v>0</v>
      </c>
      <c r="AA120" s="39">
        <f>COUNTIF(resultats_math!Y121:AA121,0)</f>
        <v>0</v>
      </c>
      <c r="AB120" s="243" t="str">
        <f t="shared" si="35"/>
        <v/>
      </c>
      <c r="AC120" s="225">
        <f t="shared" si="36"/>
        <v>0</v>
      </c>
      <c r="AD120" s="38" t="str">
        <f t="shared" si="37"/>
        <v/>
      </c>
      <c r="AE120" s="38" t="str">
        <f t="shared" si="38"/>
        <v/>
      </c>
      <c r="AF120" s="38" t="str">
        <f t="shared" si="39"/>
        <v/>
      </c>
      <c r="AG120" s="38" t="str">
        <f t="shared" si="40"/>
        <v/>
      </c>
      <c r="AH120" s="30"/>
      <c r="AI120" s="39">
        <f>COUNTIF(resultats_math!AB121:AD121,1)</f>
        <v>0</v>
      </c>
      <c r="AJ120" s="39">
        <f>COUNTIF(resultats_math!AB121:AD121,2)</f>
        <v>0</v>
      </c>
      <c r="AK120" s="39">
        <f>COUNTIF(resultats_math!AB121:AD121,9)</f>
        <v>0</v>
      </c>
      <c r="AL120" s="39">
        <f>COUNTIF(resultats_math!AB121:AD121,0)</f>
        <v>0</v>
      </c>
      <c r="AM120" s="243" t="str">
        <f t="shared" si="41"/>
        <v/>
      </c>
      <c r="AN120" s="225">
        <f t="shared" si="42"/>
        <v>0</v>
      </c>
      <c r="AO120" s="38" t="str">
        <f t="shared" si="43"/>
        <v/>
      </c>
      <c r="AP120" s="38" t="str">
        <f t="shared" si="44"/>
        <v/>
      </c>
      <c r="AQ120" s="38" t="str">
        <f t="shared" si="45"/>
        <v/>
      </c>
      <c r="AR120" s="38" t="str">
        <f t="shared" si="46"/>
        <v/>
      </c>
    </row>
    <row r="121" spans="1:44" ht="13.5" thickBot="1">
      <c r="A121" s="30"/>
      <c r="B121" s="39">
        <f>COUNTIF(resultats_math!B122:I122,1)</f>
        <v>0</v>
      </c>
      <c r="C121" s="39">
        <f>COUNTIF(resultats_math!B122:I122,2)</f>
        <v>0</v>
      </c>
      <c r="D121" s="39">
        <f>COUNTIF(resultats_math!B122:I122,9)</f>
        <v>0</v>
      </c>
      <c r="E121" s="39">
        <f>COUNTIF(resultats_math!B122:I122,0)</f>
        <v>0</v>
      </c>
      <c r="F121" s="37" t="str">
        <f t="shared" si="24"/>
        <v/>
      </c>
      <c r="G121" s="225">
        <f t="shared" si="26"/>
        <v>0</v>
      </c>
      <c r="H121" s="38" t="str">
        <f t="shared" si="47"/>
        <v/>
      </c>
      <c r="I121" s="38" t="str">
        <f t="shared" si="25"/>
        <v/>
      </c>
      <c r="J121" s="38" t="str">
        <f t="shared" si="27"/>
        <v/>
      </c>
      <c r="K121" s="38" t="str">
        <f t="shared" si="28"/>
        <v/>
      </c>
      <c r="L121" s="38"/>
      <c r="M121" s="39">
        <f>COUNTIF(resultats_math!J122:X122,1)</f>
        <v>0</v>
      </c>
      <c r="N121" s="39">
        <f>COUNTIF(resultats_math!J122:X122,2)</f>
        <v>0</v>
      </c>
      <c r="O121" s="39">
        <f>COUNTIF(resultats_math!J122:X122,9)</f>
        <v>0</v>
      </c>
      <c r="P121" s="39">
        <f>COUNTIF(resultats_math!J122:X122,0)</f>
        <v>0</v>
      </c>
      <c r="Q121" s="37" t="str">
        <f t="shared" si="29"/>
        <v/>
      </c>
      <c r="R121" s="225">
        <f t="shared" si="30"/>
        <v>0</v>
      </c>
      <c r="S121" s="38" t="str">
        <f t="shared" si="31"/>
        <v/>
      </c>
      <c r="T121" s="38" t="str">
        <f t="shared" si="32"/>
        <v/>
      </c>
      <c r="U121" s="38" t="str">
        <f t="shared" si="33"/>
        <v/>
      </c>
      <c r="V121" s="38" t="str">
        <f t="shared" si="34"/>
        <v/>
      </c>
      <c r="W121" s="30"/>
      <c r="X121" s="39">
        <f>COUNTIF(resultats_math!Y122:AA122,1)</f>
        <v>0</v>
      </c>
      <c r="Y121" s="39">
        <f>COUNTIF(resultats_math!Y122:AA122,2)</f>
        <v>0</v>
      </c>
      <c r="Z121" s="39">
        <f>COUNTIF(resultats_math!Y122:AA122,9)</f>
        <v>0</v>
      </c>
      <c r="AA121" s="39">
        <f>COUNTIF(resultats_math!Y122:AA122,0)</f>
        <v>0</v>
      </c>
      <c r="AB121" s="243" t="str">
        <f t="shared" si="35"/>
        <v/>
      </c>
      <c r="AC121" s="225">
        <f t="shared" si="36"/>
        <v>0</v>
      </c>
      <c r="AD121" s="38" t="str">
        <f t="shared" si="37"/>
        <v/>
      </c>
      <c r="AE121" s="38" t="str">
        <f t="shared" si="38"/>
        <v/>
      </c>
      <c r="AF121" s="38" t="str">
        <f t="shared" si="39"/>
        <v/>
      </c>
      <c r="AG121" s="38" t="str">
        <f t="shared" si="40"/>
        <v/>
      </c>
      <c r="AH121" s="30"/>
      <c r="AI121" s="39">
        <f>COUNTIF(resultats_math!AB122:AD122,1)</f>
        <v>0</v>
      </c>
      <c r="AJ121" s="39">
        <f>COUNTIF(resultats_math!AB122:AD122,2)</f>
        <v>0</v>
      </c>
      <c r="AK121" s="39">
        <f>COUNTIF(resultats_math!AB122:AD122,9)</f>
        <v>0</v>
      </c>
      <c r="AL121" s="39">
        <f>COUNTIF(resultats_math!AB122:AD122,0)</f>
        <v>0</v>
      </c>
      <c r="AM121" s="243" t="str">
        <f t="shared" si="41"/>
        <v/>
      </c>
      <c r="AN121" s="225">
        <f t="shared" si="42"/>
        <v>0</v>
      </c>
      <c r="AO121" s="38" t="str">
        <f t="shared" si="43"/>
        <v/>
      </c>
      <c r="AP121" s="38" t="str">
        <f t="shared" si="44"/>
        <v/>
      </c>
      <c r="AQ121" s="38" t="str">
        <f t="shared" si="45"/>
        <v/>
      </c>
      <c r="AR121" s="38" t="str">
        <f t="shared" si="46"/>
        <v/>
      </c>
    </row>
    <row r="122" spans="1:44" ht="13.5" thickBot="1">
      <c r="A122" s="30"/>
      <c r="B122" s="39">
        <f>COUNTIF(resultats_math!B123:I123,1)</f>
        <v>0</v>
      </c>
      <c r="C122" s="39">
        <f>COUNTIF(resultats_math!B123:I123,2)</f>
        <v>0</v>
      </c>
      <c r="D122" s="39">
        <f>COUNTIF(resultats_math!B123:I123,9)</f>
        <v>0</v>
      </c>
      <c r="E122" s="39">
        <f>COUNTIF(resultats_math!B123:I123,0)</f>
        <v>0</v>
      </c>
      <c r="F122" s="37" t="str">
        <f t="shared" si="24"/>
        <v/>
      </c>
      <c r="G122" s="225">
        <f t="shared" si="26"/>
        <v>0</v>
      </c>
      <c r="H122" s="38" t="str">
        <f t="shared" si="47"/>
        <v/>
      </c>
      <c r="I122" s="38" t="str">
        <f t="shared" si="25"/>
        <v/>
      </c>
      <c r="J122" s="38" t="str">
        <f t="shared" si="27"/>
        <v/>
      </c>
      <c r="K122" s="38" t="str">
        <f t="shared" si="28"/>
        <v/>
      </c>
      <c r="L122" s="38"/>
      <c r="M122" s="39">
        <f>COUNTIF(resultats_math!J123:X123,1)</f>
        <v>0</v>
      </c>
      <c r="N122" s="39">
        <f>COUNTIF(resultats_math!J123:X123,2)</f>
        <v>0</v>
      </c>
      <c r="O122" s="39">
        <f>COUNTIF(resultats_math!J123:X123,9)</f>
        <v>0</v>
      </c>
      <c r="P122" s="39">
        <f>COUNTIF(resultats_math!J123:X123,0)</f>
        <v>0</v>
      </c>
      <c r="Q122" s="37" t="str">
        <f t="shared" si="29"/>
        <v/>
      </c>
      <c r="R122" s="225">
        <f t="shared" si="30"/>
        <v>0</v>
      </c>
      <c r="S122" s="38" t="str">
        <f t="shared" si="31"/>
        <v/>
      </c>
      <c r="T122" s="38" t="str">
        <f t="shared" si="32"/>
        <v/>
      </c>
      <c r="U122" s="38" t="str">
        <f t="shared" si="33"/>
        <v/>
      </c>
      <c r="V122" s="38" t="str">
        <f t="shared" si="34"/>
        <v/>
      </c>
      <c r="W122" s="30"/>
      <c r="X122" s="39">
        <f>COUNTIF(resultats_math!Y123:AA123,1)</f>
        <v>0</v>
      </c>
      <c r="Y122" s="39">
        <f>COUNTIF(resultats_math!Y123:AA123,2)</f>
        <v>0</v>
      </c>
      <c r="Z122" s="39">
        <f>COUNTIF(resultats_math!Y123:AA123,9)</f>
        <v>0</v>
      </c>
      <c r="AA122" s="39">
        <f>COUNTIF(resultats_math!Y123:AA123,0)</f>
        <v>0</v>
      </c>
      <c r="AB122" s="243" t="str">
        <f t="shared" si="35"/>
        <v/>
      </c>
      <c r="AC122" s="225">
        <f t="shared" si="36"/>
        <v>0</v>
      </c>
      <c r="AD122" s="38" t="str">
        <f t="shared" si="37"/>
        <v/>
      </c>
      <c r="AE122" s="38" t="str">
        <f t="shared" si="38"/>
        <v/>
      </c>
      <c r="AF122" s="38" t="str">
        <f t="shared" si="39"/>
        <v/>
      </c>
      <c r="AG122" s="38" t="str">
        <f t="shared" si="40"/>
        <v/>
      </c>
      <c r="AH122" s="30"/>
      <c r="AI122" s="39">
        <f>COUNTIF(resultats_math!AB123:AD123,1)</f>
        <v>0</v>
      </c>
      <c r="AJ122" s="39">
        <f>COUNTIF(resultats_math!AB123:AD123,2)</f>
        <v>0</v>
      </c>
      <c r="AK122" s="39">
        <f>COUNTIF(resultats_math!AB123:AD123,9)</f>
        <v>0</v>
      </c>
      <c r="AL122" s="39">
        <f>COUNTIF(resultats_math!AB123:AD123,0)</f>
        <v>0</v>
      </c>
      <c r="AM122" s="243" t="str">
        <f t="shared" si="41"/>
        <v/>
      </c>
      <c r="AN122" s="225">
        <f t="shared" si="42"/>
        <v>0</v>
      </c>
      <c r="AO122" s="38" t="str">
        <f t="shared" si="43"/>
        <v/>
      </c>
      <c r="AP122" s="38" t="str">
        <f t="shared" si="44"/>
        <v/>
      </c>
      <c r="AQ122" s="38" t="str">
        <f t="shared" si="45"/>
        <v/>
      </c>
      <c r="AR122" s="38" t="str">
        <f t="shared" si="46"/>
        <v/>
      </c>
    </row>
    <row r="123" spans="1:44" ht="13.5" thickBot="1">
      <c r="A123" s="30"/>
      <c r="B123" s="39">
        <f>COUNTIF(resultats_math!B124:I124,1)</f>
        <v>0</v>
      </c>
      <c r="C123" s="39">
        <f>COUNTIF(resultats_math!B124:I124,2)</f>
        <v>0</v>
      </c>
      <c r="D123" s="39">
        <f>COUNTIF(resultats_math!B124:I124,9)</f>
        <v>0</v>
      </c>
      <c r="E123" s="39">
        <f>COUNTIF(resultats_math!B124:I124,0)</f>
        <v>0</v>
      </c>
      <c r="F123" s="37" t="str">
        <f t="shared" si="24"/>
        <v/>
      </c>
      <c r="G123" s="225">
        <f t="shared" si="26"/>
        <v>0</v>
      </c>
      <c r="H123" s="38" t="str">
        <f t="shared" si="47"/>
        <v/>
      </c>
      <c r="I123" s="38" t="str">
        <f t="shared" si="25"/>
        <v/>
      </c>
      <c r="J123" s="38" t="str">
        <f t="shared" si="27"/>
        <v/>
      </c>
      <c r="K123" s="38" t="str">
        <f t="shared" si="28"/>
        <v/>
      </c>
      <c r="L123" s="38"/>
      <c r="M123" s="39">
        <f>COUNTIF(resultats_math!J124:X124,1)</f>
        <v>0</v>
      </c>
      <c r="N123" s="39">
        <f>COUNTIF(resultats_math!J124:X124,2)</f>
        <v>0</v>
      </c>
      <c r="O123" s="39">
        <f>COUNTIF(resultats_math!J124:X124,9)</f>
        <v>0</v>
      </c>
      <c r="P123" s="39">
        <f>COUNTIF(resultats_math!J124:X124,0)</f>
        <v>0</v>
      </c>
      <c r="Q123" s="37" t="str">
        <f t="shared" si="29"/>
        <v/>
      </c>
      <c r="R123" s="225">
        <f t="shared" si="30"/>
        <v>0</v>
      </c>
      <c r="S123" s="38" t="str">
        <f t="shared" si="31"/>
        <v/>
      </c>
      <c r="T123" s="38" t="str">
        <f t="shared" si="32"/>
        <v/>
      </c>
      <c r="U123" s="38" t="str">
        <f t="shared" si="33"/>
        <v/>
      </c>
      <c r="V123" s="38" t="str">
        <f t="shared" si="34"/>
        <v/>
      </c>
      <c r="W123" s="30"/>
      <c r="X123" s="39">
        <f>COUNTIF(resultats_math!Y124:AA124,1)</f>
        <v>0</v>
      </c>
      <c r="Y123" s="39">
        <f>COUNTIF(resultats_math!Y124:AA124,2)</f>
        <v>0</v>
      </c>
      <c r="Z123" s="39">
        <f>COUNTIF(resultats_math!Y124:AA124,9)</f>
        <v>0</v>
      </c>
      <c r="AA123" s="39">
        <f>COUNTIF(resultats_math!Y124:AA124,0)</f>
        <v>0</v>
      </c>
      <c r="AB123" s="243" t="str">
        <f t="shared" si="35"/>
        <v/>
      </c>
      <c r="AC123" s="225">
        <f t="shared" si="36"/>
        <v>0</v>
      </c>
      <c r="AD123" s="38" t="str">
        <f t="shared" si="37"/>
        <v/>
      </c>
      <c r="AE123" s="38" t="str">
        <f t="shared" si="38"/>
        <v/>
      </c>
      <c r="AF123" s="38" t="str">
        <f t="shared" si="39"/>
        <v/>
      </c>
      <c r="AG123" s="38" t="str">
        <f t="shared" si="40"/>
        <v/>
      </c>
      <c r="AH123" s="30"/>
      <c r="AI123" s="39">
        <f>COUNTIF(resultats_math!AB124:AD124,1)</f>
        <v>0</v>
      </c>
      <c r="AJ123" s="39">
        <f>COUNTIF(resultats_math!AB124:AD124,2)</f>
        <v>0</v>
      </c>
      <c r="AK123" s="39">
        <f>COUNTIF(resultats_math!AB124:AD124,9)</f>
        <v>0</v>
      </c>
      <c r="AL123" s="39">
        <f>COUNTIF(resultats_math!AB124:AD124,0)</f>
        <v>0</v>
      </c>
      <c r="AM123" s="243" t="str">
        <f t="shared" si="41"/>
        <v/>
      </c>
      <c r="AN123" s="225">
        <f t="shared" si="42"/>
        <v>0</v>
      </c>
      <c r="AO123" s="38" t="str">
        <f t="shared" si="43"/>
        <v/>
      </c>
      <c r="AP123" s="38" t="str">
        <f t="shared" si="44"/>
        <v/>
      </c>
      <c r="AQ123" s="38" t="str">
        <f t="shared" si="45"/>
        <v/>
      </c>
      <c r="AR123" s="38" t="str">
        <f t="shared" si="46"/>
        <v/>
      </c>
    </row>
    <row r="124" spans="1:44" ht="13.5" thickBot="1">
      <c r="A124" s="30"/>
      <c r="B124" s="39">
        <f>COUNTIF(resultats_math!B125:I125,1)</f>
        <v>0</v>
      </c>
      <c r="C124" s="39">
        <f>COUNTIF(resultats_math!B125:I125,2)</f>
        <v>0</v>
      </c>
      <c r="D124" s="39">
        <f>COUNTIF(resultats_math!B125:I125,9)</f>
        <v>0</v>
      </c>
      <c r="E124" s="39">
        <f>COUNTIF(resultats_math!B125:I125,0)</f>
        <v>0</v>
      </c>
      <c r="F124" s="37" t="str">
        <f t="shared" si="24"/>
        <v/>
      </c>
      <c r="G124" s="225">
        <f t="shared" si="26"/>
        <v>0</v>
      </c>
      <c r="H124" s="38" t="str">
        <f t="shared" si="47"/>
        <v/>
      </c>
      <c r="I124" s="38" t="str">
        <f t="shared" si="25"/>
        <v/>
      </c>
      <c r="J124" s="38" t="str">
        <f t="shared" si="27"/>
        <v/>
      </c>
      <c r="K124" s="38" t="str">
        <f t="shared" si="28"/>
        <v/>
      </c>
      <c r="L124" s="38"/>
      <c r="M124" s="39">
        <f>COUNTIF(resultats_math!J125:X125,1)</f>
        <v>0</v>
      </c>
      <c r="N124" s="39">
        <f>COUNTIF(resultats_math!J125:X125,2)</f>
        <v>0</v>
      </c>
      <c r="O124" s="39">
        <f>COUNTIF(resultats_math!J125:X125,9)</f>
        <v>0</v>
      </c>
      <c r="P124" s="39">
        <f>COUNTIF(resultats_math!J125:X125,0)</f>
        <v>0</v>
      </c>
      <c r="Q124" s="37" t="str">
        <f t="shared" si="29"/>
        <v/>
      </c>
      <c r="R124" s="225">
        <f t="shared" si="30"/>
        <v>0</v>
      </c>
      <c r="S124" s="38" t="str">
        <f t="shared" si="31"/>
        <v/>
      </c>
      <c r="T124" s="38" t="str">
        <f t="shared" si="32"/>
        <v/>
      </c>
      <c r="U124" s="38" t="str">
        <f t="shared" si="33"/>
        <v/>
      </c>
      <c r="V124" s="38" t="str">
        <f t="shared" si="34"/>
        <v/>
      </c>
      <c r="W124" s="30"/>
      <c r="X124" s="39">
        <f>COUNTIF(resultats_math!Y125:AA125,1)</f>
        <v>0</v>
      </c>
      <c r="Y124" s="39">
        <f>COUNTIF(resultats_math!Y125:AA125,2)</f>
        <v>0</v>
      </c>
      <c r="Z124" s="39">
        <f>COUNTIF(resultats_math!Y125:AA125,9)</f>
        <v>0</v>
      </c>
      <c r="AA124" s="39">
        <f>COUNTIF(resultats_math!Y125:AA125,0)</f>
        <v>0</v>
      </c>
      <c r="AB124" s="243" t="str">
        <f t="shared" si="35"/>
        <v/>
      </c>
      <c r="AC124" s="225">
        <f t="shared" si="36"/>
        <v>0</v>
      </c>
      <c r="AD124" s="38" t="str">
        <f t="shared" si="37"/>
        <v/>
      </c>
      <c r="AE124" s="38" t="str">
        <f t="shared" si="38"/>
        <v/>
      </c>
      <c r="AF124" s="38" t="str">
        <f t="shared" si="39"/>
        <v/>
      </c>
      <c r="AG124" s="38" t="str">
        <f t="shared" si="40"/>
        <v/>
      </c>
      <c r="AH124" s="30"/>
      <c r="AI124" s="39">
        <f>COUNTIF(resultats_math!AB125:AD125,1)</f>
        <v>0</v>
      </c>
      <c r="AJ124" s="39">
        <f>COUNTIF(resultats_math!AB125:AD125,2)</f>
        <v>0</v>
      </c>
      <c r="AK124" s="39">
        <f>COUNTIF(resultats_math!AB125:AD125,9)</f>
        <v>0</v>
      </c>
      <c r="AL124" s="39">
        <f>COUNTIF(resultats_math!AB125:AD125,0)</f>
        <v>0</v>
      </c>
      <c r="AM124" s="243" t="str">
        <f t="shared" si="41"/>
        <v/>
      </c>
      <c r="AN124" s="225">
        <f t="shared" si="42"/>
        <v>0</v>
      </c>
      <c r="AO124" s="38" t="str">
        <f t="shared" si="43"/>
        <v/>
      </c>
      <c r="AP124" s="38" t="str">
        <f t="shared" si="44"/>
        <v/>
      </c>
      <c r="AQ124" s="38" t="str">
        <f t="shared" si="45"/>
        <v/>
      </c>
      <c r="AR124" s="38" t="str">
        <f t="shared" si="46"/>
        <v/>
      </c>
    </row>
    <row r="125" spans="1:44" ht="13.5" thickBot="1">
      <c r="A125" s="30"/>
      <c r="B125" s="39">
        <f>COUNTIF(resultats_math!B126:I126,1)</f>
        <v>0</v>
      </c>
      <c r="C125" s="39">
        <f>COUNTIF(resultats_math!B126:I126,2)</f>
        <v>0</v>
      </c>
      <c r="D125" s="39">
        <f>COUNTIF(resultats_math!B126:I126,9)</f>
        <v>0</v>
      </c>
      <c r="E125" s="39">
        <f>COUNTIF(resultats_math!B126:I126,0)</f>
        <v>0</v>
      </c>
      <c r="F125" s="37" t="str">
        <f t="shared" si="24"/>
        <v/>
      </c>
      <c r="G125" s="225">
        <f t="shared" si="26"/>
        <v>0</v>
      </c>
      <c r="H125" s="38" t="str">
        <f t="shared" si="47"/>
        <v/>
      </c>
      <c r="I125" s="38" t="str">
        <f t="shared" si="25"/>
        <v/>
      </c>
      <c r="J125" s="38" t="str">
        <f t="shared" si="27"/>
        <v/>
      </c>
      <c r="K125" s="38" t="str">
        <f t="shared" si="28"/>
        <v/>
      </c>
      <c r="L125" s="38"/>
      <c r="M125" s="39">
        <f>COUNTIF(resultats_math!J126:X126,1)</f>
        <v>0</v>
      </c>
      <c r="N125" s="39">
        <f>COUNTIF(resultats_math!J126:X126,2)</f>
        <v>0</v>
      </c>
      <c r="O125" s="39">
        <f>COUNTIF(resultats_math!J126:X126,9)</f>
        <v>0</v>
      </c>
      <c r="P125" s="39">
        <f>COUNTIF(resultats_math!J126:X126,0)</f>
        <v>0</v>
      </c>
      <c r="Q125" s="37" t="str">
        <f t="shared" si="29"/>
        <v/>
      </c>
      <c r="R125" s="225">
        <f t="shared" si="30"/>
        <v>0</v>
      </c>
      <c r="S125" s="38" t="str">
        <f t="shared" si="31"/>
        <v/>
      </c>
      <c r="T125" s="38" t="str">
        <f t="shared" si="32"/>
        <v/>
      </c>
      <c r="U125" s="38" t="str">
        <f t="shared" si="33"/>
        <v/>
      </c>
      <c r="V125" s="38" t="str">
        <f t="shared" si="34"/>
        <v/>
      </c>
      <c r="W125" s="30"/>
      <c r="X125" s="39">
        <f>COUNTIF(resultats_math!Y126:AA126,1)</f>
        <v>0</v>
      </c>
      <c r="Y125" s="39">
        <f>COUNTIF(resultats_math!Y126:AA126,2)</f>
        <v>0</v>
      </c>
      <c r="Z125" s="39">
        <f>COUNTIF(resultats_math!Y126:AA126,9)</f>
        <v>0</v>
      </c>
      <c r="AA125" s="39">
        <f>COUNTIF(resultats_math!Y126:AA126,0)</f>
        <v>0</v>
      </c>
      <c r="AB125" s="243" t="str">
        <f t="shared" si="35"/>
        <v/>
      </c>
      <c r="AC125" s="225">
        <f t="shared" si="36"/>
        <v>0</v>
      </c>
      <c r="AD125" s="38" t="str">
        <f t="shared" si="37"/>
        <v/>
      </c>
      <c r="AE125" s="38" t="str">
        <f t="shared" si="38"/>
        <v/>
      </c>
      <c r="AF125" s="38" t="str">
        <f t="shared" si="39"/>
        <v/>
      </c>
      <c r="AG125" s="38" t="str">
        <f t="shared" si="40"/>
        <v/>
      </c>
      <c r="AH125" s="30"/>
      <c r="AI125" s="39">
        <f>COUNTIF(resultats_math!AB126:AD126,1)</f>
        <v>0</v>
      </c>
      <c r="AJ125" s="39">
        <f>COUNTIF(resultats_math!AB126:AD126,2)</f>
        <v>0</v>
      </c>
      <c r="AK125" s="39">
        <f>COUNTIF(resultats_math!AB126:AD126,9)</f>
        <v>0</v>
      </c>
      <c r="AL125" s="39">
        <f>COUNTIF(resultats_math!AB126:AD126,0)</f>
        <v>0</v>
      </c>
      <c r="AM125" s="243" t="str">
        <f t="shared" si="41"/>
        <v/>
      </c>
      <c r="AN125" s="225">
        <f t="shared" si="42"/>
        <v>0</v>
      </c>
      <c r="AO125" s="38" t="str">
        <f t="shared" si="43"/>
        <v/>
      </c>
      <c r="AP125" s="38" t="str">
        <f t="shared" si="44"/>
        <v/>
      </c>
      <c r="AQ125" s="38" t="str">
        <f t="shared" si="45"/>
        <v/>
      </c>
      <c r="AR125" s="38" t="str">
        <f t="shared" si="46"/>
        <v/>
      </c>
    </row>
    <row r="126" spans="1:44" ht="13.5" thickBot="1">
      <c r="A126" s="30"/>
      <c r="B126" s="39">
        <f>COUNTIF(resultats_math!B127:I127,1)</f>
        <v>0</v>
      </c>
      <c r="C126" s="39">
        <f>COUNTIF(resultats_math!B127:I127,2)</f>
        <v>0</v>
      </c>
      <c r="D126" s="39">
        <f>COUNTIF(resultats_math!B127:I127,9)</f>
        <v>0</v>
      </c>
      <c r="E126" s="39">
        <f>COUNTIF(resultats_math!B127:I127,0)</f>
        <v>0</v>
      </c>
      <c r="F126" s="37" t="str">
        <f t="shared" si="24"/>
        <v/>
      </c>
      <c r="G126" s="225">
        <f t="shared" si="26"/>
        <v>0</v>
      </c>
      <c r="H126" s="38" t="str">
        <f t="shared" si="47"/>
        <v/>
      </c>
      <c r="I126" s="38" t="str">
        <f t="shared" si="25"/>
        <v/>
      </c>
      <c r="J126" s="38" t="str">
        <f t="shared" si="27"/>
        <v/>
      </c>
      <c r="K126" s="38" t="str">
        <f t="shared" si="28"/>
        <v/>
      </c>
      <c r="L126" s="38"/>
      <c r="M126" s="39">
        <f>COUNTIF(resultats_math!J127:X127,1)</f>
        <v>0</v>
      </c>
      <c r="N126" s="39">
        <f>COUNTIF(resultats_math!J127:X127,2)</f>
        <v>0</v>
      </c>
      <c r="O126" s="39">
        <f>COUNTIF(resultats_math!J127:X127,9)</f>
        <v>0</v>
      </c>
      <c r="P126" s="39">
        <f>COUNTIF(resultats_math!J127:X127,0)</f>
        <v>0</v>
      </c>
      <c r="Q126" s="37" t="str">
        <f t="shared" si="29"/>
        <v/>
      </c>
      <c r="R126" s="225">
        <f t="shared" si="30"/>
        <v>0</v>
      </c>
      <c r="S126" s="38" t="str">
        <f t="shared" si="31"/>
        <v/>
      </c>
      <c r="T126" s="38" t="str">
        <f t="shared" si="32"/>
        <v/>
      </c>
      <c r="U126" s="38" t="str">
        <f t="shared" si="33"/>
        <v/>
      </c>
      <c r="V126" s="38" t="str">
        <f t="shared" si="34"/>
        <v/>
      </c>
      <c r="W126" s="30"/>
      <c r="X126" s="39">
        <f>COUNTIF(resultats_math!Y127:AA127,1)</f>
        <v>0</v>
      </c>
      <c r="Y126" s="39">
        <f>COUNTIF(resultats_math!Y127:AA127,2)</f>
        <v>0</v>
      </c>
      <c r="Z126" s="39">
        <f>COUNTIF(resultats_math!Y127:AA127,9)</f>
        <v>0</v>
      </c>
      <c r="AA126" s="39">
        <f>COUNTIF(resultats_math!Y127:AA127,0)</f>
        <v>0</v>
      </c>
      <c r="AB126" s="243" t="str">
        <f t="shared" si="35"/>
        <v/>
      </c>
      <c r="AC126" s="225">
        <f t="shared" si="36"/>
        <v>0</v>
      </c>
      <c r="AD126" s="38" t="str">
        <f t="shared" si="37"/>
        <v/>
      </c>
      <c r="AE126" s="38" t="str">
        <f t="shared" si="38"/>
        <v/>
      </c>
      <c r="AF126" s="38" t="str">
        <f t="shared" si="39"/>
        <v/>
      </c>
      <c r="AG126" s="38" t="str">
        <f t="shared" si="40"/>
        <v/>
      </c>
      <c r="AH126" s="30"/>
      <c r="AI126" s="39">
        <f>COUNTIF(resultats_math!AB127:AD127,1)</f>
        <v>0</v>
      </c>
      <c r="AJ126" s="39">
        <f>COUNTIF(resultats_math!AB127:AD127,2)</f>
        <v>0</v>
      </c>
      <c r="AK126" s="39">
        <f>COUNTIF(resultats_math!AB127:AD127,9)</f>
        <v>0</v>
      </c>
      <c r="AL126" s="39">
        <f>COUNTIF(resultats_math!AB127:AD127,0)</f>
        <v>0</v>
      </c>
      <c r="AM126" s="243" t="str">
        <f t="shared" si="41"/>
        <v/>
      </c>
      <c r="AN126" s="225">
        <f t="shared" si="42"/>
        <v>0</v>
      </c>
      <c r="AO126" s="38" t="str">
        <f t="shared" si="43"/>
        <v/>
      </c>
      <c r="AP126" s="38" t="str">
        <f t="shared" si="44"/>
        <v/>
      </c>
      <c r="AQ126" s="38" t="str">
        <f t="shared" si="45"/>
        <v/>
      </c>
      <c r="AR126" s="38" t="str">
        <f t="shared" si="46"/>
        <v/>
      </c>
    </row>
    <row r="127" spans="1:44" ht="13.5" thickBot="1">
      <c r="A127" s="30"/>
      <c r="B127" s="39">
        <f>COUNTIF(resultats_math!B128:I128,1)</f>
        <v>0</v>
      </c>
      <c r="C127" s="39">
        <f>COUNTIF(resultats_math!B128:I128,2)</f>
        <v>0</v>
      </c>
      <c r="D127" s="39">
        <f>COUNTIF(resultats_math!B128:I128,9)</f>
        <v>0</v>
      </c>
      <c r="E127" s="39">
        <f>COUNTIF(resultats_math!B128:I128,0)</f>
        <v>0</v>
      </c>
      <c r="F127" s="37" t="str">
        <f t="shared" si="24"/>
        <v/>
      </c>
      <c r="G127" s="225">
        <f t="shared" si="26"/>
        <v>0</v>
      </c>
      <c r="H127" s="38" t="str">
        <f t="shared" si="47"/>
        <v/>
      </c>
      <c r="I127" s="38" t="str">
        <f t="shared" si="25"/>
        <v/>
      </c>
      <c r="J127" s="38" t="str">
        <f t="shared" si="27"/>
        <v/>
      </c>
      <c r="K127" s="38" t="str">
        <f t="shared" si="28"/>
        <v/>
      </c>
      <c r="L127" s="38"/>
      <c r="M127" s="39">
        <f>COUNTIF(resultats_math!J128:X128,1)</f>
        <v>0</v>
      </c>
      <c r="N127" s="39">
        <f>COUNTIF(resultats_math!J128:X128,2)</f>
        <v>0</v>
      </c>
      <c r="O127" s="39">
        <f>COUNTIF(resultats_math!J128:X128,9)</f>
        <v>0</v>
      </c>
      <c r="P127" s="39">
        <f>COUNTIF(resultats_math!J128:X128,0)</f>
        <v>0</v>
      </c>
      <c r="Q127" s="37" t="str">
        <f t="shared" si="29"/>
        <v/>
      </c>
      <c r="R127" s="225">
        <f t="shared" si="30"/>
        <v>0</v>
      </c>
      <c r="S127" s="38" t="str">
        <f t="shared" si="31"/>
        <v/>
      </c>
      <c r="T127" s="38" t="str">
        <f t="shared" si="32"/>
        <v/>
      </c>
      <c r="U127" s="38" t="str">
        <f t="shared" si="33"/>
        <v/>
      </c>
      <c r="V127" s="38" t="str">
        <f t="shared" si="34"/>
        <v/>
      </c>
      <c r="W127" s="30"/>
      <c r="X127" s="39">
        <f>COUNTIF(resultats_math!Y128:AA128,1)</f>
        <v>0</v>
      </c>
      <c r="Y127" s="39">
        <f>COUNTIF(resultats_math!Y128:AA128,2)</f>
        <v>0</v>
      </c>
      <c r="Z127" s="39">
        <f>COUNTIF(resultats_math!Y128:AA128,9)</f>
        <v>0</v>
      </c>
      <c r="AA127" s="39">
        <f>COUNTIF(resultats_math!Y128:AA128,0)</f>
        <v>0</v>
      </c>
      <c r="AB127" s="243" t="str">
        <f t="shared" si="35"/>
        <v/>
      </c>
      <c r="AC127" s="225">
        <f t="shared" si="36"/>
        <v>0</v>
      </c>
      <c r="AD127" s="38" t="str">
        <f t="shared" si="37"/>
        <v/>
      </c>
      <c r="AE127" s="38" t="str">
        <f t="shared" si="38"/>
        <v/>
      </c>
      <c r="AF127" s="38" t="str">
        <f t="shared" si="39"/>
        <v/>
      </c>
      <c r="AG127" s="38" t="str">
        <f t="shared" si="40"/>
        <v/>
      </c>
      <c r="AH127" s="30"/>
      <c r="AI127" s="39">
        <f>COUNTIF(resultats_math!AB128:AD128,1)</f>
        <v>0</v>
      </c>
      <c r="AJ127" s="39">
        <f>COUNTIF(resultats_math!AB128:AD128,2)</f>
        <v>0</v>
      </c>
      <c r="AK127" s="39">
        <f>COUNTIF(resultats_math!AB128:AD128,9)</f>
        <v>0</v>
      </c>
      <c r="AL127" s="39">
        <f>COUNTIF(resultats_math!AB128:AD128,0)</f>
        <v>0</v>
      </c>
      <c r="AM127" s="243" t="str">
        <f t="shared" si="41"/>
        <v/>
      </c>
      <c r="AN127" s="225">
        <f t="shared" si="42"/>
        <v>0</v>
      </c>
      <c r="AO127" s="38" t="str">
        <f t="shared" si="43"/>
        <v/>
      </c>
      <c r="AP127" s="38" t="str">
        <f t="shared" si="44"/>
        <v/>
      </c>
      <c r="AQ127" s="38" t="str">
        <f t="shared" si="45"/>
        <v/>
      </c>
      <c r="AR127" s="38" t="str">
        <f t="shared" si="46"/>
        <v/>
      </c>
    </row>
    <row r="128" spans="1:44" ht="13.5" thickBot="1">
      <c r="A128" s="30"/>
      <c r="B128" s="39">
        <f>COUNTIF(resultats_math!B129:I129,1)</f>
        <v>0</v>
      </c>
      <c r="C128" s="39">
        <f>COUNTIF(resultats_math!B129:I129,2)</f>
        <v>0</v>
      </c>
      <c r="D128" s="39">
        <f>COUNTIF(resultats_math!B129:I129,9)</f>
        <v>0</v>
      </c>
      <c r="E128" s="39">
        <f>COUNTIF(resultats_math!B129:I129,0)</f>
        <v>0</v>
      </c>
      <c r="F128" s="37" t="str">
        <f t="shared" si="24"/>
        <v/>
      </c>
      <c r="G128" s="225">
        <f t="shared" si="26"/>
        <v>0</v>
      </c>
      <c r="H128" s="38" t="str">
        <f t="shared" si="47"/>
        <v/>
      </c>
      <c r="I128" s="38" t="str">
        <f t="shared" si="25"/>
        <v/>
      </c>
      <c r="J128" s="38" t="str">
        <f t="shared" si="27"/>
        <v/>
      </c>
      <c r="K128" s="38" t="str">
        <f t="shared" si="28"/>
        <v/>
      </c>
      <c r="L128" s="38"/>
      <c r="M128" s="39">
        <f>COUNTIF(resultats_math!J129:X129,1)</f>
        <v>0</v>
      </c>
      <c r="N128" s="39">
        <f>COUNTIF(resultats_math!J129:X129,2)</f>
        <v>0</v>
      </c>
      <c r="O128" s="39">
        <f>COUNTIF(resultats_math!J129:X129,9)</f>
        <v>0</v>
      </c>
      <c r="P128" s="39">
        <f>COUNTIF(resultats_math!J129:X129,0)</f>
        <v>0</v>
      </c>
      <c r="Q128" s="37" t="str">
        <f t="shared" si="29"/>
        <v/>
      </c>
      <c r="R128" s="225">
        <f t="shared" si="30"/>
        <v>0</v>
      </c>
      <c r="S128" s="38" t="str">
        <f t="shared" si="31"/>
        <v/>
      </c>
      <c r="T128" s="38" t="str">
        <f t="shared" si="32"/>
        <v/>
      </c>
      <c r="U128" s="38" t="str">
        <f t="shared" si="33"/>
        <v/>
      </c>
      <c r="V128" s="38" t="str">
        <f t="shared" si="34"/>
        <v/>
      </c>
      <c r="W128" s="30"/>
      <c r="X128" s="39">
        <f>COUNTIF(resultats_math!Y129:AA129,1)</f>
        <v>0</v>
      </c>
      <c r="Y128" s="39">
        <f>COUNTIF(resultats_math!Y129:AA129,2)</f>
        <v>0</v>
      </c>
      <c r="Z128" s="39">
        <f>COUNTIF(resultats_math!Y129:AA129,9)</f>
        <v>0</v>
      </c>
      <c r="AA128" s="39">
        <f>COUNTIF(resultats_math!Y129:AA129,0)</f>
        <v>0</v>
      </c>
      <c r="AB128" s="243" t="str">
        <f t="shared" si="35"/>
        <v/>
      </c>
      <c r="AC128" s="225">
        <f t="shared" si="36"/>
        <v>0</v>
      </c>
      <c r="AD128" s="38" t="str">
        <f t="shared" si="37"/>
        <v/>
      </c>
      <c r="AE128" s="38" t="str">
        <f t="shared" si="38"/>
        <v/>
      </c>
      <c r="AF128" s="38" t="str">
        <f t="shared" si="39"/>
        <v/>
      </c>
      <c r="AG128" s="38" t="str">
        <f t="shared" si="40"/>
        <v/>
      </c>
      <c r="AH128" s="30"/>
      <c r="AI128" s="39">
        <f>COUNTIF(resultats_math!AB129:AD129,1)</f>
        <v>0</v>
      </c>
      <c r="AJ128" s="39">
        <f>COUNTIF(resultats_math!AB129:AD129,2)</f>
        <v>0</v>
      </c>
      <c r="AK128" s="39">
        <f>COUNTIF(resultats_math!AB129:AD129,9)</f>
        <v>0</v>
      </c>
      <c r="AL128" s="39">
        <f>COUNTIF(resultats_math!AB129:AD129,0)</f>
        <v>0</v>
      </c>
      <c r="AM128" s="243" t="str">
        <f t="shared" si="41"/>
        <v/>
      </c>
      <c r="AN128" s="225">
        <f t="shared" si="42"/>
        <v>0</v>
      </c>
      <c r="AO128" s="38" t="str">
        <f t="shared" si="43"/>
        <v/>
      </c>
      <c r="AP128" s="38" t="str">
        <f t="shared" si="44"/>
        <v/>
      </c>
      <c r="AQ128" s="38" t="str">
        <f t="shared" si="45"/>
        <v/>
      </c>
      <c r="AR128" s="38" t="str">
        <f t="shared" si="46"/>
        <v/>
      </c>
    </row>
    <row r="129" spans="1:44" ht="13.5" thickBot="1">
      <c r="A129" s="30"/>
      <c r="B129" s="39">
        <f>COUNTIF(resultats_math!B130:I130,1)</f>
        <v>0</v>
      </c>
      <c r="C129" s="39">
        <f>COUNTIF(resultats_math!B130:I130,2)</f>
        <v>0</v>
      </c>
      <c r="D129" s="39">
        <f>COUNTIF(resultats_math!B130:I130,9)</f>
        <v>0</v>
      </c>
      <c r="E129" s="39">
        <f>COUNTIF(resultats_math!B130:I130,0)</f>
        <v>0</v>
      </c>
      <c r="F129" s="37" t="str">
        <f t="shared" si="24"/>
        <v/>
      </c>
      <c r="G129" s="225">
        <f t="shared" si="26"/>
        <v>0</v>
      </c>
      <c r="H129" s="38" t="str">
        <f t="shared" si="47"/>
        <v/>
      </c>
      <c r="I129" s="38" t="str">
        <f t="shared" si="25"/>
        <v/>
      </c>
      <c r="J129" s="38" t="str">
        <f t="shared" si="27"/>
        <v/>
      </c>
      <c r="K129" s="38" t="str">
        <f t="shared" si="28"/>
        <v/>
      </c>
      <c r="L129" s="38"/>
      <c r="M129" s="39">
        <f>COUNTIF(resultats_math!J130:X130,1)</f>
        <v>0</v>
      </c>
      <c r="N129" s="39">
        <f>COUNTIF(resultats_math!J130:X130,2)</f>
        <v>0</v>
      </c>
      <c r="O129" s="39">
        <f>COUNTIF(resultats_math!J130:X130,9)</f>
        <v>0</v>
      </c>
      <c r="P129" s="39">
        <f>COUNTIF(resultats_math!J130:X130,0)</f>
        <v>0</v>
      </c>
      <c r="Q129" s="37" t="str">
        <f t="shared" si="29"/>
        <v/>
      </c>
      <c r="R129" s="225">
        <f t="shared" si="30"/>
        <v>0</v>
      </c>
      <c r="S129" s="38" t="str">
        <f t="shared" si="31"/>
        <v/>
      </c>
      <c r="T129" s="38" t="str">
        <f t="shared" si="32"/>
        <v/>
      </c>
      <c r="U129" s="38" t="str">
        <f t="shared" si="33"/>
        <v/>
      </c>
      <c r="V129" s="38" t="str">
        <f t="shared" si="34"/>
        <v/>
      </c>
      <c r="W129" s="30"/>
      <c r="X129" s="39">
        <f>COUNTIF(resultats_math!Y130:AA130,1)</f>
        <v>0</v>
      </c>
      <c r="Y129" s="39">
        <f>COUNTIF(resultats_math!Y130:AA130,2)</f>
        <v>0</v>
      </c>
      <c r="Z129" s="39">
        <f>COUNTIF(resultats_math!Y130:AA130,9)</f>
        <v>0</v>
      </c>
      <c r="AA129" s="39">
        <f>COUNTIF(resultats_math!Y130:AA130,0)</f>
        <v>0</v>
      </c>
      <c r="AB129" s="243" t="str">
        <f t="shared" si="35"/>
        <v/>
      </c>
      <c r="AC129" s="225">
        <f t="shared" si="36"/>
        <v>0</v>
      </c>
      <c r="AD129" s="38" t="str">
        <f t="shared" si="37"/>
        <v/>
      </c>
      <c r="AE129" s="38" t="str">
        <f t="shared" si="38"/>
        <v/>
      </c>
      <c r="AF129" s="38" t="str">
        <f t="shared" si="39"/>
        <v/>
      </c>
      <c r="AG129" s="38" t="str">
        <f t="shared" si="40"/>
        <v/>
      </c>
      <c r="AH129" s="30"/>
      <c r="AI129" s="39">
        <f>COUNTIF(resultats_math!AB130:AD130,1)</f>
        <v>0</v>
      </c>
      <c r="AJ129" s="39">
        <f>COUNTIF(resultats_math!AB130:AD130,2)</f>
        <v>0</v>
      </c>
      <c r="AK129" s="39">
        <f>COUNTIF(resultats_math!AB130:AD130,9)</f>
        <v>0</v>
      </c>
      <c r="AL129" s="39">
        <f>COUNTIF(resultats_math!AB130:AD130,0)</f>
        <v>0</v>
      </c>
      <c r="AM129" s="243" t="str">
        <f t="shared" si="41"/>
        <v/>
      </c>
      <c r="AN129" s="225">
        <f t="shared" si="42"/>
        <v>0</v>
      </c>
      <c r="AO129" s="38" t="str">
        <f t="shared" si="43"/>
        <v/>
      </c>
      <c r="AP129" s="38" t="str">
        <f t="shared" si="44"/>
        <v/>
      </c>
      <c r="AQ129" s="38" t="str">
        <f t="shared" si="45"/>
        <v/>
      </c>
      <c r="AR129" s="38" t="str">
        <f t="shared" si="46"/>
        <v/>
      </c>
    </row>
    <row r="130" spans="1:44" ht="13.5" thickBot="1">
      <c r="A130" s="30"/>
      <c r="B130" s="39">
        <f>COUNTIF(resultats_math!B131:I131,1)</f>
        <v>0</v>
      </c>
      <c r="C130" s="39">
        <f>COUNTIF(resultats_math!B131:I131,2)</f>
        <v>0</v>
      </c>
      <c r="D130" s="39">
        <f>COUNTIF(resultats_math!B131:I131,9)</f>
        <v>0</v>
      </c>
      <c r="E130" s="39">
        <f>COUNTIF(resultats_math!B131:I131,0)</f>
        <v>0</v>
      </c>
      <c r="F130" s="37" t="str">
        <f t="shared" si="24"/>
        <v/>
      </c>
      <c r="G130" s="225">
        <f t="shared" si="26"/>
        <v>0</v>
      </c>
      <c r="H130" s="38" t="str">
        <f t="shared" si="47"/>
        <v/>
      </c>
      <c r="I130" s="38" t="str">
        <f t="shared" si="25"/>
        <v/>
      </c>
      <c r="J130" s="38" t="str">
        <f t="shared" si="27"/>
        <v/>
      </c>
      <c r="K130" s="38" t="str">
        <f t="shared" si="28"/>
        <v/>
      </c>
      <c r="L130" s="38"/>
      <c r="M130" s="39">
        <f>COUNTIF(resultats_math!J131:X131,1)</f>
        <v>0</v>
      </c>
      <c r="N130" s="39">
        <f>COUNTIF(resultats_math!J131:X131,2)</f>
        <v>0</v>
      </c>
      <c r="O130" s="39">
        <f>COUNTIF(resultats_math!J131:X131,9)</f>
        <v>0</v>
      </c>
      <c r="P130" s="39">
        <f>COUNTIF(resultats_math!J131:X131,0)</f>
        <v>0</v>
      </c>
      <c r="Q130" s="37" t="str">
        <f t="shared" si="29"/>
        <v/>
      </c>
      <c r="R130" s="225">
        <f t="shared" si="30"/>
        <v>0</v>
      </c>
      <c r="S130" s="38" t="str">
        <f t="shared" si="31"/>
        <v/>
      </c>
      <c r="T130" s="38" t="str">
        <f t="shared" si="32"/>
        <v/>
      </c>
      <c r="U130" s="38" t="str">
        <f t="shared" si="33"/>
        <v/>
      </c>
      <c r="V130" s="38" t="str">
        <f t="shared" si="34"/>
        <v/>
      </c>
      <c r="W130" s="30"/>
      <c r="X130" s="39">
        <f>COUNTIF(resultats_math!Y131:AA131,1)</f>
        <v>0</v>
      </c>
      <c r="Y130" s="39">
        <f>COUNTIF(resultats_math!Y131:AA131,2)</f>
        <v>0</v>
      </c>
      <c r="Z130" s="39">
        <f>COUNTIF(resultats_math!Y131:AA131,9)</f>
        <v>0</v>
      </c>
      <c r="AA130" s="39">
        <f>COUNTIF(resultats_math!Y131:AA131,0)</f>
        <v>0</v>
      </c>
      <c r="AB130" s="243" t="str">
        <f t="shared" si="35"/>
        <v/>
      </c>
      <c r="AC130" s="225">
        <f t="shared" si="36"/>
        <v>0</v>
      </c>
      <c r="AD130" s="38" t="str">
        <f t="shared" si="37"/>
        <v/>
      </c>
      <c r="AE130" s="38" t="str">
        <f t="shared" si="38"/>
        <v/>
      </c>
      <c r="AF130" s="38" t="str">
        <f t="shared" si="39"/>
        <v/>
      </c>
      <c r="AG130" s="38" t="str">
        <f t="shared" si="40"/>
        <v/>
      </c>
      <c r="AH130" s="30"/>
      <c r="AI130" s="39">
        <f>COUNTIF(resultats_math!AB131:AD131,1)</f>
        <v>0</v>
      </c>
      <c r="AJ130" s="39">
        <f>COUNTIF(resultats_math!AB131:AD131,2)</f>
        <v>0</v>
      </c>
      <c r="AK130" s="39">
        <f>COUNTIF(resultats_math!AB131:AD131,9)</f>
        <v>0</v>
      </c>
      <c r="AL130" s="39">
        <f>COUNTIF(resultats_math!AB131:AD131,0)</f>
        <v>0</v>
      </c>
      <c r="AM130" s="243" t="str">
        <f t="shared" si="41"/>
        <v/>
      </c>
      <c r="AN130" s="225">
        <f t="shared" si="42"/>
        <v>0</v>
      </c>
      <c r="AO130" s="38" t="str">
        <f t="shared" si="43"/>
        <v/>
      </c>
      <c r="AP130" s="38" t="str">
        <f t="shared" si="44"/>
        <v/>
      </c>
      <c r="AQ130" s="38" t="str">
        <f t="shared" si="45"/>
        <v/>
      </c>
      <c r="AR130" s="38" t="str">
        <f t="shared" si="46"/>
        <v/>
      </c>
    </row>
    <row r="131" spans="1:44" ht="13.5" thickBot="1">
      <c r="A131" s="30"/>
      <c r="B131" s="39">
        <f>COUNTIF(resultats_math!B132:I132,1)</f>
        <v>0</v>
      </c>
      <c r="C131" s="39">
        <f>COUNTIF(resultats_math!B132:I132,2)</f>
        <v>0</v>
      </c>
      <c r="D131" s="39">
        <f>COUNTIF(resultats_math!B132:I132,9)</f>
        <v>0</v>
      </c>
      <c r="E131" s="39">
        <f>COUNTIF(resultats_math!B132:I132,0)</f>
        <v>0</v>
      </c>
      <c r="F131" s="37" t="str">
        <f t="shared" si="24"/>
        <v/>
      </c>
      <c r="G131" s="225">
        <f t="shared" si="26"/>
        <v>0</v>
      </c>
      <c r="H131" s="38" t="str">
        <f t="shared" si="47"/>
        <v/>
      </c>
      <c r="I131" s="38" t="str">
        <f t="shared" si="25"/>
        <v/>
      </c>
      <c r="J131" s="38" t="str">
        <f t="shared" si="27"/>
        <v/>
      </c>
      <c r="K131" s="38" t="str">
        <f t="shared" si="28"/>
        <v/>
      </c>
      <c r="L131" s="38"/>
      <c r="M131" s="39">
        <f>COUNTIF(resultats_math!J132:X132,1)</f>
        <v>0</v>
      </c>
      <c r="N131" s="39">
        <f>COUNTIF(resultats_math!J132:X132,2)</f>
        <v>0</v>
      </c>
      <c r="O131" s="39">
        <f>COUNTIF(resultats_math!J132:X132,9)</f>
        <v>0</v>
      </c>
      <c r="P131" s="39">
        <f>COUNTIF(resultats_math!J132:X132,0)</f>
        <v>0</v>
      </c>
      <c r="Q131" s="37" t="str">
        <f t="shared" si="29"/>
        <v/>
      </c>
      <c r="R131" s="225">
        <f t="shared" si="30"/>
        <v>0</v>
      </c>
      <c r="S131" s="38" t="str">
        <f t="shared" si="31"/>
        <v/>
      </c>
      <c r="T131" s="38" t="str">
        <f t="shared" si="32"/>
        <v/>
      </c>
      <c r="U131" s="38" t="str">
        <f t="shared" si="33"/>
        <v/>
      </c>
      <c r="V131" s="38" t="str">
        <f t="shared" si="34"/>
        <v/>
      </c>
      <c r="W131" s="30"/>
      <c r="X131" s="39">
        <f>COUNTIF(resultats_math!Y132:AA132,1)</f>
        <v>0</v>
      </c>
      <c r="Y131" s="39">
        <f>COUNTIF(resultats_math!Y132:AA132,2)</f>
        <v>0</v>
      </c>
      <c r="Z131" s="39">
        <f>COUNTIF(resultats_math!Y132:AA132,9)</f>
        <v>0</v>
      </c>
      <c r="AA131" s="39">
        <f>COUNTIF(resultats_math!Y132:AA132,0)</f>
        <v>0</v>
      </c>
      <c r="AB131" s="243" t="str">
        <f t="shared" si="35"/>
        <v/>
      </c>
      <c r="AC131" s="225">
        <f t="shared" si="36"/>
        <v>0</v>
      </c>
      <c r="AD131" s="38" t="str">
        <f t="shared" si="37"/>
        <v/>
      </c>
      <c r="AE131" s="38" t="str">
        <f t="shared" si="38"/>
        <v/>
      </c>
      <c r="AF131" s="38" t="str">
        <f t="shared" si="39"/>
        <v/>
      </c>
      <c r="AG131" s="38" t="str">
        <f t="shared" si="40"/>
        <v/>
      </c>
      <c r="AH131" s="30"/>
      <c r="AI131" s="39">
        <f>COUNTIF(resultats_math!AB132:AD132,1)</f>
        <v>0</v>
      </c>
      <c r="AJ131" s="39">
        <f>COUNTIF(resultats_math!AB132:AD132,2)</f>
        <v>0</v>
      </c>
      <c r="AK131" s="39">
        <f>COUNTIF(resultats_math!AB132:AD132,9)</f>
        <v>0</v>
      </c>
      <c r="AL131" s="39">
        <f>COUNTIF(resultats_math!AB132:AD132,0)</f>
        <v>0</v>
      </c>
      <c r="AM131" s="243" t="str">
        <f t="shared" si="41"/>
        <v/>
      </c>
      <c r="AN131" s="225">
        <f t="shared" si="42"/>
        <v>0</v>
      </c>
      <c r="AO131" s="38" t="str">
        <f t="shared" si="43"/>
        <v/>
      </c>
      <c r="AP131" s="38" t="str">
        <f t="shared" si="44"/>
        <v/>
      </c>
      <c r="AQ131" s="38" t="str">
        <f t="shared" si="45"/>
        <v/>
      </c>
      <c r="AR131" s="38" t="str">
        <f t="shared" si="46"/>
        <v/>
      </c>
    </row>
    <row r="132" spans="1:44" ht="13.5" thickBot="1">
      <c r="A132" s="30"/>
      <c r="B132" s="39">
        <f>COUNTIF(resultats_math!B133:I133,1)</f>
        <v>0</v>
      </c>
      <c r="C132" s="39">
        <f>COUNTIF(resultats_math!B133:I133,2)</f>
        <v>0</v>
      </c>
      <c r="D132" s="39">
        <f>COUNTIF(resultats_math!B133:I133,9)</f>
        <v>0</v>
      </c>
      <c r="E132" s="39">
        <f>COUNTIF(resultats_math!B133:I133,0)</f>
        <v>0</v>
      </c>
      <c r="F132" s="37" t="str">
        <f t="shared" ref="F132:F195" si="48">IF(SUM(B132:E132)=0,"",SUM(B132:E132))</f>
        <v/>
      </c>
      <c r="G132" s="225">
        <f t="shared" si="26"/>
        <v>0</v>
      </c>
      <c r="H132" s="38" t="str">
        <f t="shared" si="47"/>
        <v/>
      </c>
      <c r="I132" s="38" t="str">
        <f t="shared" ref="I132:I195" si="49">IF(F132="","",C132/F132)</f>
        <v/>
      </c>
      <c r="J132" s="38" t="str">
        <f t="shared" si="27"/>
        <v/>
      </c>
      <c r="K132" s="38" t="str">
        <f t="shared" si="28"/>
        <v/>
      </c>
      <c r="L132" s="38"/>
      <c r="M132" s="39">
        <f>COUNTIF(resultats_math!J133:X133,1)</f>
        <v>0</v>
      </c>
      <c r="N132" s="39">
        <f>COUNTIF(resultats_math!J133:X133,2)</f>
        <v>0</v>
      </c>
      <c r="O132" s="39">
        <f>COUNTIF(resultats_math!J133:X133,9)</f>
        <v>0</v>
      </c>
      <c r="P132" s="39">
        <f>COUNTIF(resultats_math!J133:X133,0)</f>
        <v>0</v>
      </c>
      <c r="Q132" s="37" t="str">
        <f t="shared" si="29"/>
        <v/>
      </c>
      <c r="R132" s="225">
        <f t="shared" si="30"/>
        <v>0</v>
      </c>
      <c r="S132" s="38" t="str">
        <f t="shared" si="31"/>
        <v/>
      </c>
      <c r="T132" s="38" t="str">
        <f t="shared" si="32"/>
        <v/>
      </c>
      <c r="U132" s="38" t="str">
        <f t="shared" si="33"/>
        <v/>
      </c>
      <c r="V132" s="38" t="str">
        <f t="shared" si="34"/>
        <v/>
      </c>
      <c r="W132" s="30"/>
      <c r="X132" s="39">
        <f>COUNTIF(resultats_math!Y133:AA133,1)</f>
        <v>0</v>
      </c>
      <c r="Y132" s="39">
        <f>COUNTIF(resultats_math!Y133:AA133,2)</f>
        <v>0</v>
      </c>
      <c r="Z132" s="39">
        <f>COUNTIF(resultats_math!Y133:AA133,9)</f>
        <v>0</v>
      </c>
      <c r="AA132" s="39">
        <f>COUNTIF(resultats_math!Y133:AA133,0)</f>
        <v>0</v>
      </c>
      <c r="AB132" s="243" t="str">
        <f t="shared" si="35"/>
        <v/>
      </c>
      <c r="AC132" s="225">
        <f t="shared" si="36"/>
        <v>0</v>
      </c>
      <c r="AD132" s="38" t="str">
        <f t="shared" si="37"/>
        <v/>
      </c>
      <c r="AE132" s="38" t="str">
        <f t="shared" si="38"/>
        <v/>
      </c>
      <c r="AF132" s="38" t="str">
        <f t="shared" si="39"/>
        <v/>
      </c>
      <c r="AG132" s="38" t="str">
        <f t="shared" si="40"/>
        <v/>
      </c>
      <c r="AH132" s="30"/>
      <c r="AI132" s="39">
        <f>COUNTIF(resultats_math!AB133:AD133,1)</f>
        <v>0</v>
      </c>
      <c r="AJ132" s="39">
        <f>COUNTIF(resultats_math!AB133:AD133,2)</f>
        <v>0</v>
      </c>
      <c r="AK132" s="39">
        <f>COUNTIF(resultats_math!AB133:AD133,9)</f>
        <v>0</v>
      </c>
      <c r="AL132" s="39">
        <f>COUNTIF(resultats_math!AB133:AD133,0)</f>
        <v>0</v>
      </c>
      <c r="AM132" s="243" t="str">
        <f t="shared" si="41"/>
        <v/>
      </c>
      <c r="AN132" s="225">
        <f t="shared" si="42"/>
        <v>0</v>
      </c>
      <c r="AO132" s="38" t="str">
        <f t="shared" si="43"/>
        <v/>
      </c>
      <c r="AP132" s="38" t="str">
        <f t="shared" si="44"/>
        <v/>
      </c>
      <c r="AQ132" s="38" t="str">
        <f t="shared" si="45"/>
        <v/>
      </c>
      <c r="AR132" s="38" t="str">
        <f t="shared" si="46"/>
        <v/>
      </c>
    </row>
    <row r="133" spans="1:44" ht="13.5" thickBot="1">
      <c r="A133" s="30"/>
      <c r="B133" s="39">
        <f>COUNTIF(resultats_math!B134:I134,1)</f>
        <v>0</v>
      </c>
      <c r="C133" s="39">
        <f>COUNTIF(resultats_math!B134:I134,2)</f>
        <v>0</v>
      </c>
      <c r="D133" s="39">
        <f>COUNTIF(resultats_math!B134:I134,9)</f>
        <v>0</v>
      </c>
      <c r="E133" s="39">
        <f>COUNTIF(resultats_math!B134:I134,0)</f>
        <v>0</v>
      </c>
      <c r="F133" s="37" t="str">
        <f t="shared" si="48"/>
        <v/>
      </c>
      <c r="G133" s="225">
        <f t="shared" ref="G133:G196" si="50">B133+C133</f>
        <v>0</v>
      </c>
      <c r="H133" s="38" t="str">
        <f t="shared" si="47"/>
        <v/>
      </c>
      <c r="I133" s="38" t="str">
        <f t="shared" si="49"/>
        <v/>
      </c>
      <c r="J133" s="38" t="str">
        <f t="shared" ref="J133:J196" si="51">IF(F133="","",(SUM(D133)/F133))</f>
        <v/>
      </c>
      <c r="K133" s="38" t="str">
        <f t="shared" ref="K133:K196" si="52">IF(F133="","",E133/F133)</f>
        <v/>
      </c>
      <c r="L133" s="38"/>
      <c r="M133" s="39">
        <f>COUNTIF(resultats_math!J134:X134,1)</f>
        <v>0</v>
      </c>
      <c r="N133" s="39">
        <f>COUNTIF(resultats_math!J134:X134,2)</f>
        <v>0</v>
      </c>
      <c r="O133" s="39">
        <f>COUNTIF(resultats_math!J134:X134,9)</f>
        <v>0</v>
      </c>
      <c r="P133" s="39">
        <f>COUNTIF(resultats_math!J134:X134,0)</f>
        <v>0</v>
      </c>
      <c r="Q133" s="37" t="str">
        <f t="shared" ref="Q133:Q196" si="53">IF(SUM(M133:P133)=0,"",SUM(M133:P133))</f>
        <v/>
      </c>
      <c r="R133" s="225">
        <f t="shared" ref="R133:R196" si="54">M133+N133</f>
        <v>0</v>
      </c>
      <c r="S133" s="38" t="str">
        <f t="shared" ref="S133:S196" si="55">IF(Q133="","",R133/Q133)</f>
        <v/>
      </c>
      <c r="T133" s="38" t="str">
        <f t="shared" ref="T133:T196" si="56">IF(Q133="","",N133/Q133)</f>
        <v/>
      </c>
      <c r="U133" s="38" t="str">
        <f t="shared" ref="U133:U196" si="57">IF(Q133="","",(SUM(O133)/Q133))</f>
        <v/>
      </c>
      <c r="V133" s="38" t="str">
        <f t="shared" ref="V133:V196" si="58">IF(Q133="","",P133/Q133)</f>
        <v/>
      </c>
      <c r="W133" s="30"/>
      <c r="X133" s="39">
        <f>COUNTIF(resultats_math!Y134:AA134,1)</f>
        <v>0</v>
      </c>
      <c r="Y133" s="39">
        <f>COUNTIF(resultats_math!Y134:AA134,2)</f>
        <v>0</v>
      </c>
      <c r="Z133" s="39">
        <f>COUNTIF(resultats_math!Y134:AA134,9)</f>
        <v>0</v>
      </c>
      <c r="AA133" s="39">
        <f>COUNTIF(resultats_math!Y134:AA134,0)</f>
        <v>0</v>
      </c>
      <c r="AB133" s="243" t="str">
        <f t="shared" ref="AB133:AB196" si="59">IF(SUM(X133:AA133)=0,"",SUM(X133:AA133))</f>
        <v/>
      </c>
      <c r="AC133" s="225">
        <f t="shared" ref="AC133:AC196" si="60">X133+Y133</f>
        <v>0</v>
      </c>
      <c r="AD133" s="38" t="str">
        <f t="shared" ref="AD133:AD196" si="61">IF(AB133="","",AC133/AB133)</f>
        <v/>
      </c>
      <c r="AE133" s="38" t="str">
        <f t="shared" ref="AE133:AE196" si="62">IF(AB133="","",Y133/AB133)</f>
        <v/>
      </c>
      <c r="AF133" s="38" t="str">
        <f t="shared" ref="AF133:AF196" si="63">IF(AB133="","",(SUM(Z133:Z133)/AB133))</f>
        <v/>
      </c>
      <c r="AG133" s="38" t="str">
        <f t="shared" ref="AG133:AG196" si="64">IF(AB133="","",AA133/AB133)</f>
        <v/>
      </c>
      <c r="AH133" s="30"/>
      <c r="AI133" s="39">
        <f>COUNTIF(resultats_math!AB134:AD134,1)</f>
        <v>0</v>
      </c>
      <c r="AJ133" s="39">
        <f>COUNTIF(resultats_math!AB134:AD134,2)</f>
        <v>0</v>
      </c>
      <c r="AK133" s="39">
        <f>COUNTIF(resultats_math!AB134:AD134,9)</f>
        <v>0</v>
      </c>
      <c r="AL133" s="39">
        <f>COUNTIF(resultats_math!AB134:AD134,0)</f>
        <v>0</v>
      </c>
      <c r="AM133" s="243" t="str">
        <f t="shared" ref="AM133:AM196" si="65">IF(SUM(AI133:AL133)=0,"",SUM(AI133:AL133))</f>
        <v/>
      </c>
      <c r="AN133" s="225">
        <f t="shared" ref="AN133:AN196" si="66">AI133+AJ133</f>
        <v>0</v>
      </c>
      <c r="AO133" s="38" t="str">
        <f t="shared" ref="AO133:AO196" si="67">IF(AM133="","",AN133/AM133)</f>
        <v/>
      </c>
      <c r="AP133" s="38" t="str">
        <f t="shared" ref="AP133:AP196" si="68">IF(AM133="","",AJ133/AM133)</f>
        <v/>
      </c>
      <c r="AQ133" s="38" t="str">
        <f t="shared" ref="AQ133:AQ196" si="69">IF(AM133="","",(SUM(AK133:AK133)/AM133))</f>
        <v/>
      </c>
      <c r="AR133" s="38" t="str">
        <f t="shared" ref="AR133:AR196" si="70">IF(AM133="","",AL133/AM133)</f>
        <v/>
      </c>
    </row>
    <row r="134" spans="1:44" ht="13.5" thickBot="1">
      <c r="A134" s="30"/>
      <c r="B134" s="39">
        <f>COUNTIF(resultats_math!B135:I135,1)</f>
        <v>0</v>
      </c>
      <c r="C134" s="39">
        <f>COUNTIF(resultats_math!B135:I135,2)</f>
        <v>0</v>
      </c>
      <c r="D134" s="39">
        <f>COUNTIF(resultats_math!B135:I135,9)</f>
        <v>0</v>
      </c>
      <c r="E134" s="39">
        <f>COUNTIF(resultats_math!B135:I135,0)</f>
        <v>0</v>
      </c>
      <c r="F134" s="37" t="str">
        <f t="shared" si="48"/>
        <v/>
      </c>
      <c r="G134" s="225">
        <f t="shared" si="50"/>
        <v>0</v>
      </c>
      <c r="H134" s="38" t="str">
        <f t="shared" si="47"/>
        <v/>
      </c>
      <c r="I134" s="38" t="str">
        <f t="shared" si="49"/>
        <v/>
      </c>
      <c r="J134" s="38" t="str">
        <f t="shared" si="51"/>
        <v/>
      </c>
      <c r="K134" s="38" t="str">
        <f t="shared" si="52"/>
        <v/>
      </c>
      <c r="L134" s="38"/>
      <c r="M134" s="39">
        <f>COUNTIF(resultats_math!J135:X135,1)</f>
        <v>0</v>
      </c>
      <c r="N134" s="39">
        <f>COUNTIF(resultats_math!J135:X135,2)</f>
        <v>0</v>
      </c>
      <c r="O134" s="39">
        <f>COUNTIF(resultats_math!J135:X135,9)</f>
        <v>0</v>
      </c>
      <c r="P134" s="39">
        <f>COUNTIF(resultats_math!J135:X135,0)</f>
        <v>0</v>
      </c>
      <c r="Q134" s="37" t="str">
        <f t="shared" si="53"/>
        <v/>
      </c>
      <c r="R134" s="225">
        <f t="shared" si="54"/>
        <v>0</v>
      </c>
      <c r="S134" s="38" t="str">
        <f t="shared" si="55"/>
        <v/>
      </c>
      <c r="T134" s="38" t="str">
        <f t="shared" si="56"/>
        <v/>
      </c>
      <c r="U134" s="38" t="str">
        <f t="shared" si="57"/>
        <v/>
      </c>
      <c r="V134" s="38" t="str">
        <f t="shared" si="58"/>
        <v/>
      </c>
      <c r="W134" s="30"/>
      <c r="X134" s="39">
        <f>COUNTIF(resultats_math!Y135:AA135,1)</f>
        <v>0</v>
      </c>
      <c r="Y134" s="39">
        <f>COUNTIF(resultats_math!Y135:AA135,2)</f>
        <v>0</v>
      </c>
      <c r="Z134" s="39">
        <f>COUNTIF(resultats_math!Y135:AA135,9)</f>
        <v>0</v>
      </c>
      <c r="AA134" s="39">
        <f>COUNTIF(resultats_math!Y135:AA135,0)</f>
        <v>0</v>
      </c>
      <c r="AB134" s="243" t="str">
        <f t="shared" si="59"/>
        <v/>
      </c>
      <c r="AC134" s="225">
        <f t="shared" si="60"/>
        <v>0</v>
      </c>
      <c r="AD134" s="38" t="str">
        <f t="shared" si="61"/>
        <v/>
      </c>
      <c r="AE134" s="38" t="str">
        <f t="shared" si="62"/>
        <v/>
      </c>
      <c r="AF134" s="38" t="str">
        <f t="shared" si="63"/>
        <v/>
      </c>
      <c r="AG134" s="38" t="str">
        <f t="shared" si="64"/>
        <v/>
      </c>
      <c r="AH134" s="30"/>
      <c r="AI134" s="39">
        <f>COUNTIF(resultats_math!AB135:AD135,1)</f>
        <v>0</v>
      </c>
      <c r="AJ134" s="39">
        <f>COUNTIF(resultats_math!AB135:AD135,2)</f>
        <v>0</v>
      </c>
      <c r="AK134" s="39">
        <f>COUNTIF(resultats_math!AB135:AD135,9)</f>
        <v>0</v>
      </c>
      <c r="AL134" s="39">
        <f>COUNTIF(resultats_math!AB135:AD135,0)</f>
        <v>0</v>
      </c>
      <c r="AM134" s="243" t="str">
        <f t="shared" si="65"/>
        <v/>
      </c>
      <c r="AN134" s="225">
        <f t="shared" si="66"/>
        <v>0</v>
      </c>
      <c r="AO134" s="38" t="str">
        <f t="shared" si="67"/>
        <v/>
      </c>
      <c r="AP134" s="38" t="str">
        <f t="shared" si="68"/>
        <v/>
      </c>
      <c r="AQ134" s="38" t="str">
        <f t="shared" si="69"/>
        <v/>
      </c>
      <c r="AR134" s="38" t="str">
        <f t="shared" si="70"/>
        <v/>
      </c>
    </row>
    <row r="135" spans="1:44" ht="13.5" thickBot="1">
      <c r="A135" s="30"/>
      <c r="B135" s="39">
        <f>COUNTIF(resultats_math!B136:I136,1)</f>
        <v>0</v>
      </c>
      <c r="C135" s="39">
        <f>COUNTIF(resultats_math!B136:I136,2)</f>
        <v>0</v>
      </c>
      <c r="D135" s="39">
        <f>COUNTIF(resultats_math!B136:I136,9)</f>
        <v>0</v>
      </c>
      <c r="E135" s="39">
        <f>COUNTIF(resultats_math!B136:I136,0)</f>
        <v>0</v>
      </c>
      <c r="F135" s="37" t="str">
        <f t="shared" si="48"/>
        <v/>
      </c>
      <c r="G135" s="225">
        <f t="shared" si="50"/>
        <v>0</v>
      </c>
      <c r="H135" s="38" t="str">
        <f t="shared" ref="H135:H198" si="71">IF(F135="","",G135/F135)</f>
        <v/>
      </c>
      <c r="I135" s="38" t="str">
        <f t="shared" si="49"/>
        <v/>
      </c>
      <c r="J135" s="38" t="str">
        <f t="shared" si="51"/>
        <v/>
      </c>
      <c r="K135" s="38" t="str">
        <f t="shared" si="52"/>
        <v/>
      </c>
      <c r="L135" s="38"/>
      <c r="M135" s="39">
        <f>COUNTIF(resultats_math!J136:X136,1)</f>
        <v>0</v>
      </c>
      <c r="N135" s="39">
        <f>COUNTIF(resultats_math!J136:X136,2)</f>
        <v>0</v>
      </c>
      <c r="O135" s="39">
        <f>COUNTIF(resultats_math!J136:X136,9)</f>
        <v>0</v>
      </c>
      <c r="P135" s="39">
        <f>COUNTIF(resultats_math!J136:X136,0)</f>
        <v>0</v>
      </c>
      <c r="Q135" s="37" t="str">
        <f t="shared" si="53"/>
        <v/>
      </c>
      <c r="R135" s="225">
        <f t="shared" si="54"/>
        <v>0</v>
      </c>
      <c r="S135" s="38" t="str">
        <f t="shared" si="55"/>
        <v/>
      </c>
      <c r="T135" s="38" t="str">
        <f t="shared" si="56"/>
        <v/>
      </c>
      <c r="U135" s="38" t="str">
        <f t="shared" si="57"/>
        <v/>
      </c>
      <c r="V135" s="38" t="str">
        <f t="shared" si="58"/>
        <v/>
      </c>
      <c r="W135" s="30"/>
      <c r="X135" s="39">
        <f>COUNTIF(resultats_math!Y136:AA136,1)</f>
        <v>0</v>
      </c>
      <c r="Y135" s="39">
        <f>COUNTIF(resultats_math!Y136:AA136,2)</f>
        <v>0</v>
      </c>
      <c r="Z135" s="39">
        <f>COUNTIF(resultats_math!Y136:AA136,9)</f>
        <v>0</v>
      </c>
      <c r="AA135" s="39">
        <f>COUNTIF(resultats_math!Y136:AA136,0)</f>
        <v>0</v>
      </c>
      <c r="AB135" s="243" t="str">
        <f t="shared" si="59"/>
        <v/>
      </c>
      <c r="AC135" s="225">
        <f t="shared" si="60"/>
        <v>0</v>
      </c>
      <c r="AD135" s="38" t="str">
        <f t="shared" si="61"/>
        <v/>
      </c>
      <c r="AE135" s="38" t="str">
        <f t="shared" si="62"/>
        <v/>
      </c>
      <c r="AF135" s="38" t="str">
        <f t="shared" si="63"/>
        <v/>
      </c>
      <c r="AG135" s="38" t="str">
        <f t="shared" si="64"/>
        <v/>
      </c>
      <c r="AH135" s="30"/>
      <c r="AI135" s="39">
        <f>COUNTIF(resultats_math!AB136:AD136,1)</f>
        <v>0</v>
      </c>
      <c r="AJ135" s="39">
        <f>COUNTIF(resultats_math!AB136:AD136,2)</f>
        <v>0</v>
      </c>
      <c r="AK135" s="39">
        <f>COUNTIF(resultats_math!AB136:AD136,9)</f>
        <v>0</v>
      </c>
      <c r="AL135" s="39">
        <f>COUNTIF(resultats_math!AB136:AD136,0)</f>
        <v>0</v>
      </c>
      <c r="AM135" s="243" t="str">
        <f t="shared" si="65"/>
        <v/>
      </c>
      <c r="AN135" s="225">
        <f t="shared" si="66"/>
        <v>0</v>
      </c>
      <c r="AO135" s="38" t="str">
        <f t="shared" si="67"/>
        <v/>
      </c>
      <c r="AP135" s="38" t="str">
        <f t="shared" si="68"/>
        <v/>
      </c>
      <c r="AQ135" s="38" t="str">
        <f t="shared" si="69"/>
        <v/>
      </c>
      <c r="AR135" s="38" t="str">
        <f t="shared" si="70"/>
        <v/>
      </c>
    </row>
    <row r="136" spans="1:44" ht="13.5" thickBot="1">
      <c r="A136" s="30"/>
      <c r="B136" s="39">
        <f>COUNTIF(resultats_math!B137:I137,1)</f>
        <v>0</v>
      </c>
      <c r="C136" s="39">
        <f>COUNTIF(resultats_math!B137:I137,2)</f>
        <v>0</v>
      </c>
      <c r="D136" s="39">
        <f>COUNTIF(resultats_math!B137:I137,9)</f>
        <v>0</v>
      </c>
      <c r="E136" s="39">
        <f>COUNTIF(resultats_math!B137:I137,0)</f>
        <v>0</v>
      </c>
      <c r="F136" s="37" t="str">
        <f t="shared" si="48"/>
        <v/>
      </c>
      <c r="G136" s="225">
        <f t="shared" si="50"/>
        <v>0</v>
      </c>
      <c r="H136" s="38" t="str">
        <f t="shared" si="71"/>
        <v/>
      </c>
      <c r="I136" s="38" t="str">
        <f t="shared" si="49"/>
        <v/>
      </c>
      <c r="J136" s="38" t="str">
        <f t="shared" si="51"/>
        <v/>
      </c>
      <c r="K136" s="38" t="str">
        <f t="shared" si="52"/>
        <v/>
      </c>
      <c r="L136" s="38"/>
      <c r="M136" s="39">
        <f>COUNTIF(resultats_math!J137:X137,1)</f>
        <v>0</v>
      </c>
      <c r="N136" s="39">
        <f>COUNTIF(resultats_math!J137:X137,2)</f>
        <v>0</v>
      </c>
      <c r="O136" s="39">
        <f>COUNTIF(resultats_math!J137:X137,9)</f>
        <v>0</v>
      </c>
      <c r="P136" s="39">
        <f>COUNTIF(resultats_math!J137:X137,0)</f>
        <v>0</v>
      </c>
      <c r="Q136" s="37" t="str">
        <f t="shared" si="53"/>
        <v/>
      </c>
      <c r="R136" s="225">
        <f t="shared" si="54"/>
        <v>0</v>
      </c>
      <c r="S136" s="38" t="str">
        <f t="shared" si="55"/>
        <v/>
      </c>
      <c r="T136" s="38" t="str">
        <f t="shared" si="56"/>
        <v/>
      </c>
      <c r="U136" s="38" t="str">
        <f t="shared" si="57"/>
        <v/>
      </c>
      <c r="V136" s="38" t="str">
        <f t="shared" si="58"/>
        <v/>
      </c>
      <c r="W136" s="30"/>
      <c r="X136" s="39">
        <f>COUNTIF(resultats_math!Y137:AA137,1)</f>
        <v>0</v>
      </c>
      <c r="Y136" s="39">
        <f>COUNTIF(resultats_math!Y137:AA137,2)</f>
        <v>0</v>
      </c>
      <c r="Z136" s="39">
        <f>COUNTIF(resultats_math!Y137:AA137,9)</f>
        <v>0</v>
      </c>
      <c r="AA136" s="39">
        <f>COUNTIF(resultats_math!Y137:AA137,0)</f>
        <v>0</v>
      </c>
      <c r="AB136" s="243" t="str">
        <f t="shared" si="59"/>
        <v/>
      </c>
      <c r="AC136" s="225">
        <f t="shared" si="60"/>
        <v>0</v>
      </c>
      <c r="AD136" s="38" t="str">
        <f t="shared" si="61"/>
        <v/>
      </c>
      <c r="AE136" s="38" t="str">
        <f t="shared" si="62"/>
        <v/>
      </c>
      <c r="AF136" s="38" t="str">
        <f t="shared" si="63"/>
        <v/>
      </c>
      <c r="AG136" s="38" t="str">
        <f t="shared" si="64"/>
        <v/>
      </c>
      <c r="AH136" s="30"/>
      <c r="AI136" s="39">
        <f>COUNTIF(resultats_math!AB137:AD137,1)</f>
        <v>0</v>
      </c>
      <c r="AJ136" s="39">
        <f>COUNTIF(resultats_math!AB137:AD137,2)</f>
        <v>0</v>
      </c>
      <c r="AK136" s="39">
        <f>COUNTIF(resultats_math!AB137:AD137,9)</f>
        <v>0</v>
      </c>
      <c r="AL136" s="39">
        <f>COUNTIF(resultats_math!AB137:AD137,0)</f>
        <v>0</v>
      </c>
      <c r="AM136" s="243" t="str">
        <f t="shared" si="65"/>
        <v/>
      </c>
      <c r="AN136" s="225">
        <f t="shared" si="66"/>
        <v>0</v>
      </c>
      <c r="AO136" s="38" t="str">
        <f t="shared" si="67"/>
        <v/>
      </c>
      <c r="AP136" s="38" t="str">
        <f t="shared" si="68"/>
        <v/>
      </c>
      <c r="AQ136" s="38" t="str">
        <f t="shared" si="69"/>
        <v/>
      </c>
      <c r="AR136" s="38" t="str">
        <f t="shared" si="70"/>
        <v/>
      </c>
    </row>
    <row r="137" spans="1:44" ht="13.5" thickBot="1">
      <c r="A137" s="30"/>
      <c r="B137" s="39">
        <f>COUNTIF(resultats_math!B138:I138,1)</f>
        <v>0</v>
      </c>
      <c r="C137" s="39">
        <f>COUNTIF(resultats_math!B138:I138,2)</f>
        <v>0</v>
      </c>
      <c r="D137" s="39">
        <f>COUNTIF(resultats_math!B138:I138,9)</f>
        <v>0</v>
      </c>
      <c r="E137" s="39">
        <f>COUNTIF(resultats_math!B138:I138,0)</f>
        <v>0</v>
      </c>
      <c r="F137" s="37" t="str">
        <f t="shared" si="48"/>
        <v/>
      </c>
      <c r="G137" s="225">
        <f t="shared" si="50"/>
        <v>0</v>
      </c>
      <c r="H137" s="38" t="str">
        <f t="shared" si="71"/>
        <v/>
      </c>
      <c r="I137" s="38" t="str">
        <f t="shared" si="49"/>
        <v/>
      </c>
      <c r="J137" s="38" t="str">
        <f t="shared" si="51"/>
        <v/>
      </c>
      <c r="K137" s="38" t="str">
        <f t="shared" si="52"/>
        <v/>
      </c>
      <c r="L137" s="38"/>
      <c r="M137" s="39">
        <f>COUNTIF(resultats_math!J138:X138,1)</f>
        <v>0</v>
      </c>
      <c r="N137" s="39">
        <f>COUNTIF(resultats_math!J138:X138,2)</f>
        <v>0</v>
      </c>
      <c r="O137" s="39">
        <f>COUNTIF(resultats_math!J138:X138,9)</f>
        <v>0</v>
      </c>
      <c r="P137" s="39">
        <f>COUNTIF(resultats_math!J138:X138,0)</f>
        <v>0</v>
      </c>
      <c r="Q137" s="37" t="str">
        <f t="shared" si="53"/>
        <v/>
      </c>
      <c r="R137" s="225">
        <f t="shared" si="54"/>
        <v>0</v>
      </c>
      <c r="S137" s="38" t="str">
        <f t="shared" si="55"/>
        <v/>
      </c>
      <c r="T137" s="38" t="str">
        <f t="shared" si="56"/>
        <v/>
      </c>
      <c r="U137" s="38" t="str">
        <f t="shared" si="57"/>
        <v/>
      </c>
      <c r="V137" s="38" t="str">
        <f t="shared" si="58"/>
        <v/>
      </c>
      <c r="W137" s="30"/>
      <c r="X137" s="39">
        <f>COUNTIF(resultats_math!Y138:AA138,1)</f>
        <v>0</v>
      </c>
      <c r="Y137" s="39">
        <f>COUNTIF(resultats_math!Y138:AA138,2)</f>
        <v>0</v>
      </c>
      <c r="Z137" s="39">
        <f>COUNTIF(resultats_math!Y138:AA138,9)</f>
        <v>0</v>
      </c>
      <c r="AA137" s="39">
        <f>COUNTIF(resultats_math!Y138:AA138,0)</f>
        <v>0</v>
      </c>
      <c r="AB137" s="243" t="str">
        <f t="shared" si="59"/>
        <v/>
      </c>
      <c r="AC137" s="225">
        <f t="shared" si="60"/>
        <v>0</v>
      </c>
      <c r="AD137" s="38" t="str">
        <f t="shared" si="61"/>
        <v/>
      </c>
      <c r="AE137" s="38" t="str">
        <f t="shared" si="62"/>
        <v/>
      </c>
      <c r="AF137" s="38" t="str">
        <f t="shared" si="63"/>
        <v/>
      </c>
      <c r="AG137" s="38" t="str">
        <f t="shared" si="64"/>
        <v/>
      </c>
      <c r="AH137" s="30"/>
      <c r="AI137" s="39">
        <f>COUNTIF(resultats_math!AB138:AD138,1)</f>
        <v>0</v>
      </c>
      <c r="AJ137" s="39">
        <f>COUNTIF(resultats_math!AB138:AD138,2)</f>
        <v>0</v>
      </c>
      <c r="AK137" s="39">
        <f>COUNTIF(resultats_math!AB138:AD138,9)</f>
        <v>0</v>
      </c>
      <c r="AL137" s="39">
        <f>COUNTIF(resultats_math!AB138:AD138,0)</f>
        <v>0</v>
      </c>
      <c r="AM137" s="243" t="str">
        <f t="shared" si="65"/>
        <v/>
      </c>
      <c r="AN137" s="225">
        <f t="shared" si="66"/>
        <v>0</v>
      </c>
      <c r="AO137" s="38" t="str">
        <f t="shared" si="67"/>
        <v/>
      </c>
      <c r="AP137" s="38" t="str">
        <f t="shared" si="68"/>
        <v/>
      </c>
      <c r="AQ137" s="38" t="str">
        <f t="shared" si="69"/>
        <v/>
      </c>
      <c r="AR137" s="38" t="str">
        <f t="shared" si="70"/>
        <v/>
      </c>
    </row>
    <row r="138" spans="1:44" ht="13.5" thickBot="1">
      <c r="A138" s="30"/>
      <c r="B138" s="39">
        <f>COUNTIF(resultats_math!B139:I139,1)</f>
        <v>0</v>
      </c>
      <c r="C138" s="39">
        <f>COUNTIF(resultats_math!B139:I139,2)</f>
        <v>0</v>
      </c>
      <c r="D138" s="39">
        <f>COUNTIF(resultats_math!B139:I139,9)</f>
        <v>0</v>
      </c>
      <c r="E138" s="39">
        <f>COUNTIF(resultats_math!B139:I139,0)</f>
        <v>0</v>
      </c>
      <c r="F138" s="37" t="str">
        <f t="shared" si="48"/>
        <v/>
      </c>
      <c r="G138" s="225">
        <f t="shared" si="50"/>
        <v>0</v>
      </c>
      <c r="H138" s="38" t="str">
        <f t="shared" si="71"/>
        <v/>
      </c>
      <c r="I138" s="38" t="str">
        <f t="shared" si="49"/>
        <v/>
      </c>
      <c r="J138" s="38" t="str">
        <f t="shared" si="51"/>
        <v/>
      </c>
      <c r="K138" s="38" t="str">
        <f t="shared" si="52"/>
        <v/>
      </c>
      <c r="L138" s="38"/>
      <c r="M138" s="39">
        <f>COUNTIF(resultats_math!J139:X139,1)</f>
        <v>0</v>
      </c>
      <c r="N138" s="39">
        <f>COUNTIF(resultats_math!J139:X139,2)</f>
        <v>0</v>
      </c>
      <c r="O138" s="39">
        <f>COUNTIF(resultats_math!J139:X139,9)</f>
        <v>0</v>
      </c>
      <c r="P138" s="39">
        <f>COUNTIF(resultats_math!J139:X139,0)</f>
        <v>0</v>
      </c>
      <c r="Q138" s="37" t="str">
        <f t="shared" si="53"/>
        <v/>
      </c>
      <c r="R138" s="225">
        <f t="shared" si="54"/>
        <v>0</v>
      </c>
      <c r="S138" s="38" t="str">
        <f t="shared" si="55"/>
        <v/>
      </c>
      <c r="T138" s="38" t="str">
        <f t="shared" si="56"/>
        <v/>
      </c>
      <c r="U138" s="38" t="str">
        <f t="shared" si="57"/>
        <v/>
      </c>
      <c r="V138" s="38" t="str">
        <f t="shared" si="58"/>
        <v/>
      </c>
      <c r="W138" s="30"/>
      <c r="X138" s="39">
        <f>COUNTIF(resultats_math!Y139:AA139,1)</f>
        <v>0</v>
      </c>
      <c r="Y138" s="39">
        <f>COUNTIF(resultats_math!Y139:AA139,2)</f>
        <v>0</v>
      </c>
      <c r="Z138" s="39">
        <f>COUNTIF(resultats_math!Y139:AA139,9)</f>
        <v>0</v>
      </c>
      <c r="AA138" s="39">
        <f>COUNTIF(resultats_math!Y139:AA139,0)</f>
        <v>0</v>
      </c>
      <c r="AB138" s="243" t="str">
        <f t="shared" si="59"/>
        <v/>
      </c>
      <c r="AC138" s="225">
        <f t="shared" si="60"/>
        <v>0</v>
      </c>
      <c r="AD138" s="38" t="str">
        <f t="shared" si="61"/>
        <v/>
      </c>
      <c r="AE138" s="38" t="str">
        <f t="shared" si="62"/>
        <v/>
      </c>
      <c r="AF138" s="38" t="str">
        <f t="shared" si="63"/>
        <v/>
      </c>
      <c r="AG138" s="38" t="str">
        <f t="shared" si="64"/>
        <v/>
      </c>
      <c r="AH138" s="30"/>
      <c r="AI138" s="39">
        <f>COUNTIF(resultats_math!AB139:AD139,1)</f>
        <v>0</v>
      </c>
      <c r="AJ138" s="39">
        <f>COUNTIF(resultats_math!AB139:AD139,2)</f>
        <v>0</v>
      </c>
      <c r="AK138" s="39">
        <f>COUNTIF(resultats_math!AB139:AD139,9)</f>
        <v>0</v>
      </c>
      <c r="AL138" s="39">
        <f>COUNTIF(resultats_math!AB139:AD139,0)</f>
        <v>0</v>
      </c>
      <c r="AM138" s="243" t="str">
        <f t="shared" si="65"/>
        <v/>
      </c>
      <c r="AN138" s="225">
        <f t="shared" si="66"/>
        <v>0</v>
      </c>
      <c r="AO138" s="38" t="str">
        <f t="shared" si="67"/>
        <v/>
      </c>
      <c r="AP138" s="38" t="str">
        <f t="shared" si="68"/>
        <v/>
      </c>
      <c r="AQ138" s="38" t="str">
        <f t="shared" si="69"/>
        <v/>
      </c>
      <c r="AR138" s="38" t="str">
        <f t="shared" si="70"/>
        <v/>
      </c>
    </row>
    <row r="139" spans="1:44" ht="13.5" thickBot="1">
      <c r="A139" s="30"/>
      <c r="B139" s="39">
        <f>COUNTIF(resultats_math!B140:I140,1)</f>
        <v>0</v>
      </c>
      <c r="C139" s="39">
        <f>COUNTIF(resultats_math!B140:I140,2)</f>
        <v>0</v>
      </c>
      <c r="D139" s="39">
        <f>COUNTIF(resultats_math!B140:I140,9)</f>
        <v>0</v>
      </c>
      <c r="E139" s="39">
        <f>COUNTIF(resultats_math!B140:I140,0)</f>
        <v>0</v>
      </c>
      <c r="F139" s="37" t="str">
        <f t="shared" si="48"/>
        <v/>
      </c>
      <c r="G139" s="225">
        <f t="shared" si="50"/>
        <v>0</v>
      </c>
      <c r="H139" s="38" t="str">
        <f t="shared" si="71"/>
        <v/>
      </c>
      <c r="I139" s="38" t="str">
        <f t="shared" si="49"/>
        <v/>
      </c>
      <c r="J139" s="38" t="str">
        <f t="shared" si="51"/>
        <v/>
      </c>
      <c r="K139" s="38" t="str">
        <f t="shared" si="52"/>
        <v/>
      </c>
      <c r="L139" s="38"/>
      <c r="M139" s="39">
        <f>COUNTIF(resultats_math!J140:X140,1)</f>
        <v>0</v>
      </c>
      <c r="N139" s="39">
        <f>COUNTIF(resultats_math!J140:X140,2)</f>
        <v>0</v>
      </c>
      <c r="O139" s="39">
        <f>COUNTIF(resultats_math!J140:X140,9)</f>
        <v>0</v>
      </c>
      <c r="P139" s="39">
        <f>COUNTIF(resultats_math!J140:X140,0)</f>
        <v>0</v>
      </c>
      <c r="Q139" s="37" t="str">
        <f t="shared" si="53"/>
        <v/>
      </c>
      <c r="R139" s="225">
        <f t="shared" si="54"/>
        <v>0</v>
      </c>
      <c r="S139" s="38" t="str">
        <f t="shared" si="55"/>
        <v/>
      </c>
      <c r="T139" s="38" t="str">
        <f t="shared" si="56"/>
        <v/>
      </c>
      <c r="U139" s="38" t="str">
        <f t="shared" si="57"/>
        <v/>
      </c>
      <c r="V139" s="38" t="str">
        <f t="shared" si="58"/>
        <v/>
      </c>
      <c r="W139" s="30"/>
      <c r="X139" s="39">
        <f>COUNTIF(resultats_math!Y140:AA140,1)</f>
        <v>0</v>
      </c>
      <c r="Y139" s="39">
        <f>COUNTIF(resultats_math!Y140:AA140,2)</f>
        <v>0</v>
      </c>
      <c r="Z139" s="39">
        <f>COUNTIF(resultats_math!Y140:AA140,9)</f>
        <v>0</v>
      </c>
      <c r="AA139" s="39">
        <f>COUNTIF(resultats_math!Y140:AA140,0)</f>
        <v>0</v>
      </c>
      <c r="AB139" s="243" t="str">
        <f t="shared" si="59"/>
        <v/>
      </c>
      <c r="AC139" s="225">
        <f t="shared" si="60"/>
        <v>0</v>
      </c>
      <c r="AD139" s="38" t="str">
        <f t="shared" si="61"/>
        <v/>
      </c>
      <c r="AE139" s="38" t="str">
        <f t="shared" si="62"/>
        <v/>
      </c>
      <c r="AF139" s="38" t="str">
        <f t="shared" si="63"/>
        <v/>
      </c>
      <c r="AG139" s="38" t="str">
        <f t="shared" si="64"/>
        <v/>
      </c>
      <c r="AH139" s="30"/>
      <c r="AI139" s="39">
        <f>COUNTIF(resultats_math!AB140:AD140,1)</f>
        <v>0</v>
      </c>
      <c r="AJ139" s="39">
        <f>COUNTIF(resultats_math!AB140:AD140,2)</f>
        <v>0</v>
      </c>
      <c r="AK139" s="39">
        <f>COUNTIF(resultats_math!AB140:AD140,9)</f>
        <v>0</v>
      </c>
      <c r="AL139" s="39">
        <f>COUNTIF(resultats_math!AB140:AD140,0)</f>
        <v>0</v>
      </c>
      <c r="AM139" s="243" t="str">
        <f t="shared" si="65"/>
        <v/>
      </c>
      <c r="AN139" s="225">
        <f t="shared" si="66"/>
        <v>0</v>
      </c>
      <c r="AO139" s="38" t="str">
        <f t="shared" si="67"/>
        <v/>
      </c>
      <c r="AP139" s="38" t="str">
        <f t="shared" si="68"/>
        <v/>
      </c>
      <c r="AQ139" s="38" t="str">
        <f t="shared" si="69"/>
        <v/>
      </c>
      <c r="AR139" s="38" t="str">
        <f t="shared" si="70"/>
        <v/>
      </c>
    </row>
    <row r="140" spans="1:44" ht="13.5" thickBot="1">
      <c r="A140" s="30"/>
      <c r="B140" s="39">
        <f>COUNTIF(resultats_math!B141:I141,1)</f>
        <v>0</v>
      </c>
      <c r="C140" s="39">
        <f>COUNTIF(resultats_math!B141:I141,2)</f>
        <v>0</v>
      </c>
      <c r="D140" s="39">
        <f>COUNTIF(resultats_math!B141:I141,9)</f>
        <v>0</v>
      </c>
      <c r="E140" s="39">
        <f>COUNTIF(resultats_math!B141:I141,0)</f>
        <v>0</v>
      </c>
      <c r="F140" s="37" t="str">
        <f t="shared" si="48"/>
        <v/>
      </c>
      <c r="G140" s="225">
        <f t="shared" si="50"/>
        <v>0</v>
      </c>
      <c r="H140" s="38" t="str">
        <f t="shared" si="71"/>
        <v/>
      </c>
      <c r="I140" s="38" t="str">
        <f t="shared" si="49"/>
        <v/>
      </c>
      <c r="J140" s="38" t="str">
        <f t="shared" si="51"/>
        <v/>
      </c>
      <c r="K140" s="38" t="str">
        <f t="shared" si="52"/>
        <v/>
      </c>
      <c r="L140" s="38"/>
      <c r="M140" s="39">
        <f>COUNTIF(resultats_math!J141:X141,1)</f>
        <v>0</v>
      </c>
      <c r="N140" s="39">
        <f>COUNTIF(resultats_math!J141:X141,2)</f>
        <v>0</v>
      </c>
      <c r="O140" s="39">
        <f>COUNTIF(resultats_math!J141:X141,9)</f>
        <v>0</v>
      </c>
      <c r="P140" s="39">
        <f>COUNTIF(resultats_math!J141:X141,0)</f>
        <v>0</v>
      </c>
      <c r="Q140" s="37" t="str">
        <f t="shared" si="53"/>
        <v/>
      </c>
      <c r="R140" s="225">
        <f t="shared" si="54"/>
        <v>0</v>
      </c>
      <c r="S140" s="38" t="str">
        <f t="shared" si="55"/>
        <v/>
      </c>
      <c r="T140" s="38" t="str">
        <f t="shared" si="56"/>
        <v/>
      </c>
      <c r="U140" s="38" t="str">
        <f t="shared" si="57"/>
        <v/>
      </c>
      <c r="V140" s="38" t="str">
        <f t="shared" si="58"/>
        <v/>
      </c>
      <c r="W140" s="30"/>
      <c r="X140" s="39">
        <f>COUNTIF(resultats_math!Y141:AA141,1)</f>
        <v>0</v>
      </c>
      <c r="Y140" s="39">
        <f>COUNTIF(resultats_math!Y141:AA141,2)</f>
        <v>0</v>
      </c>
      <c r="Z140" s="39">
        <f>COUNTIF(resultats_math!Y141:AA141,9)</f>
        <v>0</v>
      </c>
      <c r="AA140" s="39">
        <f>COUNTIF(resultats_math!Y141:AA141,0)</f>
        <v>0</v>
      </c>
      <c r="AB140" s="243" t="str">
        <f t="shared" si="59"/>
        <v/>
      </c>
      <c r="AC140" s="225">
        <f t="shared" si="60"/>
        <v>0</v>
      </c>
      <c r="AD140" s="38" t="str">
        <f t="shared" si="61"/>
        <v/>
      </c>
      <c r="AE140" s="38" t="str">
        <f t="shared" si="62"/>
        <v/>
      </c>
      <c r="AF140" s="38" t="str">
        <f t="shared" si="63"/>
        <v/>
      </c>
      <c r="AG140" s="38" t="str">
        <f t="shared" si="64"/>
        <v/>
      </c>
      <c r="AH140" s="30"/>
      <c r="AI140" s="39">
        <f>COUNTIF(resultats_math!AB141:AD141,1)</f>
        <v>0</v>
      </c>
      <c r="AJ140" s="39">
        <f>COUNTIF(resultats_math!AB141:AD141,2)</f>
        <v>0</v>
      </c>
      <c r="AK140" s="39">
        <f>COUNTIF(resultats_math!AB141:AD141,9)</f>
        <v>0</v>
      </c>
      <c r="AL140" s="39">
        <f>COUNTIF(resultats_math!AB141:AD141,0)</f>
        <v>0</v>
      </c>
      <c r="AM140" s="243" t="str">
        <f t="shared" si="65"/>
        <v/>
      </c>
      <c r="AN140" s="225">
        <f t="shared" si="66"/>
        <v>0</v>
      </c>
      <c r="AO140" s="38" t="str">
        <f t="shared" si="67"/>
        <v/>
      </c>
      <c r="AP140" s="38" t="str">
        <f t="shared" si="68"/>
        <v/>
      </c>
      <c r="AQ140" s="38" t="str">
        <f t="shared" si="69"/>
        <v/>
      </c>
      <c r="AR140" s="38" t="str">
        <f t="shared" si="70"/>
        <v/>
      </c>
    </row>
    <row r="141" spans="1:44" ht="13.5" thickBot="1">
      <c r="A141" s="30"/>
      <c r="B141" s="39">
        <f>COUNTIF(resultats_math!B142:I142,1)</f>
        <v>0</v>
      </c>
      <c r="C141" s="39">
        <f>COUNTIF(resultats_math!B142:I142,2)</f>
        <v>0</v>
      </c>
      <c r="D141" s="39">
        <f>COUNTIF(resultats_math!B142:I142,9)</f>
        <v>0</v>
      </c>
      <c r="E141" s="39">
        <f>COUNTIF(resultats_math!B142:I142,0)</f>
        <v>0</v>
      </c>
      <c r="F141" s="37" t="str">
        <f t="shared" si="48"/>
        <v/>
      </c>
      <c r="G141" s="225">
        <f t="shared" si="50"/>
        <v>0</v>
      </c>
      <c r="H141" s="38" t="str">
        <f t="shared" si="71"/>
        <v/>
      </c>
      <c r="I141" s="38" t="str">
        <f t="shared" si="49"/>
        <v/>
      </c>
      <c r="J141" s="38" t="str">
        <f t="shared" si="51"/>
        <v/>
      </c>
      <c r="K141" s="38" t="str">
        <f t="shared" si="52"/>
        <v/>
      </c>
      <c r="L141" s="38"/>
      <c r="M141" s="39">
        <f>COUNTIF(resultats_math!J142:X142,1)</f>
        <v>0</v>
      </c>
      <c r="N141" s="39">
        <f>COUNTIF(resultats_math!J142:X142,2)</f>
        <v>0</v>
      </c>
      <c r="O141" s="39">
        <f>COUNTIF(resultats_math!J142:X142,9)</f>
        <v>0</v>
      </c>
      <c r="P141" s="39">
        <f>COUNTIF(resultats_math!J142:X142,0)</f>
        <v>0</v>
      </c>
      <c r="Q141" s="37" t="str">
        <f t="shared" si="53"/>
        <v/>
      </c>
      <c r="R141" s="225">
        <f t="shared" si="54"/>
        <v>0</v>
      </c>
      <c r="S141" s="38" t="str">
        <f t="shared" si="55"/>
        <v/>
      </c>
      <c r="T141" s="38" t="str">
        <f t="shared" si="56"/>
        <v/>
      </c>
      <c r="U141" s="38" t="str">
        <f t="shared" si="57"/>
        <v/>
      </c>
      <c r="V141" s="38" t="str">
        <f t="shared" si="58"/>
        <v/>
      </c>
      <c r="W141" s="30"/>
      <c r="X141" s="39">
        <f>COUNTIF(resultats_math!Y142:AA142,1)</f>
        <v>0</v>
      </c>
      <c r="Y141" s="39">
        <f>COUNTIF(resultats_math!Y142:AA142,2)</f>
        <v>0</v>
      </c>
      <c r="Z141" s="39">
        <f>COUNTIF(resultats_math!Y142:AA142,9)</f>
        <v>0</v>
      </c>
      <c r="AA141" s="39">
        <f>COUNTIF(resultats_math!Y142:AA142,0)</f>
        <v>0</v>
      </c>
      <c r="AB141" s="243" t="str">
        <f t="shared" si="59"/>
        <v/>
      </c>
      <c r="AC141" s="225">
        <f t="shared" si="60"/>
        <v>0</v>
      </c>
      <c r="AD141" s="38" t="str">
        <f t="shared" si="61"/>
        <v/>
      </c>
      <c r="AE141" s="38" t="str">
        <f t="shared" si="62"/>
        <v/>
      </c>
      <c r="AF141" s="38" t="str">
        <f t="shared" si="63"/>
        <v/>
      </c>
      <c r="AG141" s="38" t="str">
        <f t="shared" si="64"/>
        <v/>
      </c>
      <c r="AH141" s="30"/>
      <c r="AI141" s="39">
        <f>COUNTIF(resultats_math!AB142:AD142,1)</f>
        <v>0</v>
      </c>
      <c r="AJ141" s="39">
        <f>COUNTIF(resultats_math!AB142:AD142,2)</f>
        <v>0</v>
      </c>
      <c r="AK141" s="39">
        <f>COUNTIF(resultats_math!AB142:AD142,9)</f>
        <v>0</v>
      </c>
      <c r="AL141" s="39">
        <f>COUNTIF(resultats_math!AB142:AD142,0)</f>
        <v>0</v>
      </c>
      <c r="AM141" s="243" t="str">
        <f t="shared" si="65"/>
        <v/>
      </c>
      <c r="AN141" s="225">
        <f t="shared" si="66"/>
        <v>0</v>
      </c>
      <c r="AO141" s="38" t="str">
        <f t="shared" si="67"/>
        <v/>
      </c>
      <c r="AP141" s="38" t="str">
        <f t="shared" si="68"/>
        <v/>
      </c>
      <c r="AQ141" s="38" t="str">
        <f t="shared" si="69"/>
        <v/>
      </c>
      <c r="AR141" s="38" t="str">
        <f t="shared" si="70"/>
        <v/>
      </c>
    </row>
    <row r="142" spans="1:44" ht="13.5" thickBot="1">
      <c r="A142" s="30"/>
      <c r="B142" s="39">
        <f>COUNTIF(resultats_math!B143:I143,1)</f>
        <v>0</v>
      </c>
      <c r="C142" s="39">
        <f>COUNTIF(resultats_math!B143:I143,2)</f>
        <v>0</v>
      </c>
      <c r="D142" s="39">
        <f>COUNTIF(resultats_math!B143:I143,9)</f>
        <v>0</v>
      </c>
      <c r="E142" s="39">
        <f>COUNTIF(resultats_math!B143:I143,0)</f>
        <v>0</v>
      </c>
      <c r="F142" s="37" t="str">
        <f t="shared" si="48"/>
        <v/>
      </c>
      <c r="G142" s="225">
        <f t="shared" si="50"/>
        <v>0</v>
      </c>
      <c r="H142" s="38" t="str">
        <f t="shared" si="71"/>
        <v/>
      </c>
      <c r="I142" s="38" t="str">
        <f t="shared" si="49"/>
        <v/>
      </c>
      <c r="J142" s="38" t="str">
        <f t="shared" si="51"/>
        <v/>
      </c>
      <c r="K142" s="38" t="str">
        <f t="shared" si="52"/>
        <v/>
      </c>
      <c r="L142" s="38"/>
      <c r="M142" s="39">
        <f>COUNTIF(resultats_math!J143:X143,1)</f>
        <v>0</v>
      </c>
      <c r="N142" s="39">
        <f>COUNTIF(resultats_math!J143:X143,2)</f>
        <v>0</v>
      </c>
      <c r="O142" s="39">
        <f>COUNTIF(resultats_math!J143:X143,9)</f>
        <v>0</v>
      </c>
      <c r="P142" s="39">
        <f>COUNTIF(resultats_math!J143:X143,0)</f>
        <v>0</v>
      </c>
      <c r="Q142" s="37" t="str">
        <f t="shared" si="53"/>
        <v/>
      </c>
      <c r="R142" s="225">
        <f t="shared" si="54"/>
        <v>0</v>
      </c>
      <c r="S142" s="38" t="str">
        <f t="shared" si="55"/>
        <v/>
      </c>
      <c r="T142" s="38" t="str">
        <f t="shared" si="56"/>
        <v/>
      </c>
      <c r="U142" s="38" t="str">
        <f t="shared" si="57"/>
        <v/>
      </c>
      <c r="V142" s="38" t="str">
        <f t="shared" si="58"/>
        <v/>
      </c>
      <c r="W142" s="30"/>
      <c r="X142" s="39">
        <f>COUNTIF(resultats_math!Y143:AA143,1)</f>
        <v>0</v>
      </c>
      <c r="Y142" s="39">
        <f>COUNTIF(resultats_math!Y143:AA143,2)</f>
        <v>0</v>
      </c>
      <c r="Z142" s="39">
        <f>COUNTIF(resultats_math!Y143:AA143,9)</f>
        <v>0</v>
      </c>
      <c r="AA142" s="39">
        <f>COUNTIF(resultats_math!Y143:AA143,0)</f>
        <v>0</v>
      </c>
      <c r="AB142" s="243" t="str">
        <f t="shared" si="59"/>
        <v/>
      </c>
      <c r="AC142" s="225">
        <f t="shared" si="60"/>
        <v>0</v>
      </c>
      <c r="AD142" s="38" t="str">
        <f t="shared" si="61"/>
        <v/>
      </c>
      <c r="AE142" s="38" t="str">
        <f t="shared" si="62"/>
        <v/>
      </c>
      <c r="AF142" s="38" t="str">
        <f t="shared" si="63"/>
        <v/>
      </c>
      <c r="AG142" s="38" t="str">
        <f t="shared" si="64"/>
        <v/>
      </c>
      <c r="AH142" s="30"/>
      <c r="AI142" s="39">
        <f>COUNTIF(resultats_math!AB143:AD143,1)</f>
        <v>0</v>
      </c>
      <c r="AJ142" s="39">
        <f>COUNTIF(resultats_math!AB143:AD143,2)</f>
        <v>0</v>
      </c>
      <c r="AK142" s="39">
        <f>COUNTIF(resultats_math!AB143:AD143,9)</f>
        <v>0</v>
      </c>
      <c r="AL142" s="39">
        <f>COUNTIF(resultats_math!AB143:AD143,0)</f>
        <v>0</v>
      </c>
      <c r="AM142" s="243" t="str">
        <f t="shared" si="65"/>
        <v/>
      </c>
      <c r="AN142" s="225">
        <f t="shared" si="66"/>
        <v>0</v>
      </c>
      <c r="AO142" s="38" t="str">
        <f t="shared" si="67"/>
        <v/>
      </c>
      <c r="AP142" s="38" t="str">
        <f t="shared" si="68"/>
        <v/>
      </c>
      <c r="AQ142" s="38" t="str">
        <f t="shared" si="69"/>
        <v/>
      </c>
      <c r="AR142" s="38" t="str">
        <f t="shared" si="70"/>
        <v/>
      </c>
    </row>
    <row r="143" spans="1:44" ht="13.5" thickBot="1">
      <c r="A143" s="30"/>
      <c r="B143" s="39">
        <f>COUNTIF(resultats_math!B144:I144,1)</f>
        <v>0</v>
      </c>
      <c r="C143" s="39">
        <f>COUNTIF(resultats_math!B144:I144,2)</f>
        <v>0</v>
      </c>
      <c r="D143" s="39">
        <f>COUNTIF(resultats_math!B144:I144,9)</f>
        <v>0</v>
      </c>
      <c r="E143" s="39">
        <f>COUNTIF(resultats_math!B144:I144,0)</f>
        <v>0</v>
      </c>
      <c r="F143" s="37" t="str">
        <f t="shared" si="48"/>
        <v/>
      </c>
      <c r="G143" s="225">
        <f t="shared" si="50"/>
        <v>0</v>
      </c>
      <c r="H143" s="38" t="str">
        <f t="shared" si="71"/>
        <v/>
      </c>
      <c r="I143" s="38" t="str">
        <f t="shared" si="49"/>
        <v/>
      </c>
      <c r="J143" s="38" t="str">
        <f t="shared" si="51"/>
        <v/>
      </c>
      <c r="K143" s="38" t="str">
        <f t="shared" si="52"/>
        <v/>
      </c>
      <c r="L143" s="38"/>
      <c r="M143" s="39">
        <f>COUNTIF(resultats_math!J144:X144,1)</f>
        <v>0</v>
      </c>
      <c r="N143" s="39">
        <f>COUNTIF(resultats_math!J144:X144,2)</f>
        <v>0</v>
      </c>
      <c r="O143" s="39">
        <f>COUNTIF(resultats_math!J144:X144,9)</f>
        <v>0</v>
      </c>
      <c r="P143" s="39">
        <f>COUNTIF(resultats_math!J144:X144,0)</f>
        <v>0</v>
      </c>
      <c r="Q143" s="37" t="str">
        <f t="shared" si="53"/>
        <v/>
      </c>
      <c r="R143" s="225">
        <f t="shared" si="54"/>
        <v>0</v>
      </c>
      <c r="S143" s="38" t="str">
        <f t="shared" si="55"/>
        <v/>
      </c>
      <c r="T143" s="38" t="str">
        <f t="shared" si="56"/>
        <v/>
      </c>
      <c r="U143" s="38" t="str">
        <f t="shared" si="57"/>
        <v/>
      </c>
      <c r="V143" s="38" t="str">
        <f t="shared" si="58"/>
        <v/>
      </c>
      <c r="W143" s="30"/>
      <c r="X143" s="39">
        <f>COUNTIF(resultats_math!Y144:AA144,1)</f>
        <v>0</v>
      </c>
      <c r="Y143" s="39">
        <f>COUNTIF(resultats_math!Y144:AA144,2)</f>
        <v>0</v>
      </c>
      <c r="Z143" s="39">
        <f>COUNTIF(resultats_math!Y144:AA144,9)</f>
        <v>0</v>
      </c>
      <c r="AA143" s="39">
        <f>COUNTIF(resultats_math!Y144:AA144,0)</f>
        <v>0</v>
      </c>
      <c r="AB143" s="243" t="str">
        <f t="shared" si="59"/>
        <v/>
      </c>
      <c r="AC143" s="225">
        <f t="shared" si="60"/>
        <v>0</v>
      </c>
      <c r="AD143" s="38" t="str">
        <f t="shared" si="61"/>
        <v/>
      </c>
      <c r="AE143" s="38" t="str">
        <f t="shared" si="62"/>
        <v/>
      </c>
      <c r="AF143" s="38" t="str">
        <f t="shared" si="63"/>
        <v/>
      </c>
      <c r="AG143" s="38" t="str">
        <f t="shared" si="64"/>
        <v/>
      </c>
      <c r="AH143" s="30"/>
      <c r="AI143" s="39">
        <f>COUNTIF(resultats_math!AB144:AD144,1)</f>
        <v>0</v>
      </c>
      <c r="AJ143" s="39">
        <f>COUNTIF(resultats_math!AB144:AD144,2)</f>
        <v>0</v>
      </c>
      <c r="AK143" s="39">
        <f>COUNTIF(resultats_math!AB144:AD144,9)</f>
        <v>0</v>
      </c>
      <c r="AL143" s="39">
        <f>COUNTIF(resultats_math!AB144:AD144,0)</f>
        <v>0</v>
      </c>
      <c r="AM143" s="243" t="str">
        <f t="shared" si="65"/>
        <v/>
      </c>
      <c r="AN143" s="225">
        <f t="shared" si="66"/>
        <v>0</v>
      </c>
      <c r="AO143" s="38" t="str">
        <f t="shared" si="67"/>
        <v/>
      </c>
      <c r="AP143" s="38" t="str">
        <f t="shared" si="68"/>
        <v/>
      </c>
      <c r="AQ143" s="38" t="str">
        <f t="shared" si="69"/>
        <v/>
      </c>
      <c r="AR143" s="38" t="str">
        <f t="shared" si="70"/>
        <v/>
      </c>
    </row>
    <row r="144" spans="1:44" ht="13.5" thickBot="1">
      <c r="A144" s="30"/>
      <c r="B144" s="39">
        <f>COUNTIF(resultats_math!B145:I145,1)</f>
        <v>0</v>
      </c>
      <c r="C144" s="39">
        <f>COUNTIF(resultats_math!B145:I145,2)</f>
        <v>0</v>
      </c>
      <c r="D144" s="39">
        <f>COUNTIF(resultats_math!B145:I145,9)</f>
        <v>0</v>
      </c>
      <c r="E144" s="39">
        <f>COUNTIF(resultats_math!B145:I145,0)</f>
        <v>0</v>
      </c>
      <c r="F144" s="37" t="str">
        <f t="shared" si="48"/>
        <v/>
      </c>
      <c r="G144" s="225">
        <f t="shared" si="50"/>
        <v>0</v>
      </c>
      <c r="H144" s="38" t="str">
        <f t="shared" si="71"/>
        <v/>
      </c>
      <c r="I144" s="38" t="str">
        <f t="shared" si="49"/>
        <v/>
      </c>
      <c r="J144" s="38" t="str">
        <f t="shared" si="51"/>
        <v/>
      </c>
      <c r="K144" s="38" t="str">
        <f t="shared" si="52"/>
        <v/>
      </c>
      <c r="L144" s="38"/>
      <c r="M144" s="39">
        <f>COUNTIF(resultats_math!J145:X145,1)</f>
        <v>0</v>
      </c>
      <c r="N144" s="39">
        <f>COUNTIF(resultats_math!J145:X145,2)</f>
        <v>0</v>
      </c>
      <c r="O144" s="39">
        <f>COUNTIF(resultats_math!J145:X145,9)</f>
        <v>0</v>
      </c>
      <c r="P144" s="39">
        <f>COUNTIF(resultats_math!J145:X145,0)</f>
        <v>0</v>
      </c>
      <c r="Q144" s="37" t="str">
        <f t="shared" si="53"/>
        <v/>
      </c>
      <c r="R144" s="225">
        <f t="shared" si="54"/>
        <v>0</v>
      </c>
      <c r="S144" s="38" t="str">
        <f t="shared" si="55"/>
        <v/>
      </c>
      <c r="T144" s="38" t="str">
        <f t="shared" si="56"/>
        <v/>
      </c>
      <c r="U144" s="38" t="str">
        <f t="shared" si="57"/>
        <v/>
      </c>
      <c r="V144" s="38" t="str">
        <f t="shared" si="58"/>
        <v/>
      </c>
      <c r="W144" s="30"/>
      <c r="X144" s="39">
        <f>COUNTIF(resultats_math!Y145:AA145,1)</f>
        <v>0</v>
      </c>
      <c r="Y144" s="39">
        <f>COUNTIF(resultats_math!Y145:AA145,2)</f>
        <v>0</v>
      </c>
      <c r="Z144" s="39">
        <f>COUNTIF(resultats_math!Y145:AA145,9)</f>
        <v>0</v>
      </c>
      <c r="AA144" s="39">
        <f>COUNTIF(resultats_math!Y145:AA145,0)</f>
        <v>0</v>
      </c>
      <c r="AB144" s="243" t="str">
        <f t="shared" si="59"/>
        <v/>
      </c>
      <c r="AC144" s="225">
        <f t="shared" si="60"/>
        <v>0</v>
      </c>
      <c r="AD144" s="38" t="str">
        <f t="shared" si="61"/>
        <v/>
      </c>
      <c r="AE144" s="38" t="str">
        <f t="shared" si="62"/>
        <v/>
      </c>
      <c r="AF144" s="38" t="str">
        <f t="shared" si="63"/>
        <v/>
      </c>
      <c r="AG144" s="38" t="str">
        <f t="shared" si="64"/>
        <v/>
      </c>
      <c r="AH144" s="30"/>
      <c r="AI144" s="39">
        <f>COUNTIF(resultats_math!AB145:AD145,1)</f>
        <v>0</v>
      </c>
      <c r="AJ144" s="39">
        <f>COUNTIF(resultats_math!AB145:AD145,2)</f>
        <v>0</v>
      </c>
      <c r="AK144" s="39">
        <f>COUNTIF(resultats_math!AB145:AD145,9)</f>
        <v>0</v>
      </c>
      <c r="AL144" s="39">
        <f>COUNTIF(resultats_math!AB145:AD145,0)</f>
        <v>0</v>
      </c>
      <c r="AM144" s="243" t="str">
        <f t="shared" si="65"/>
        <v/>
      </c>
      <c r="AN144" s="225">
        <f t="shared" si="66"/>
        <v>0</v>
      </c>
      <c r="AO144" s="38" t="str">
        <f t="shared" si="67"/>
        <v/>
      </c>
      <c r="AP144" s="38" t="str">
        <f t="shared" si="68"/>
        <v/>
      </c>
      <c r="AQ144" s="38" t="str">
        <f t="shared" si="69"/>
        <v/>
      </c>
      <c r="AR144" s="38" t="str">
        <f t="shared" si="70"/>
        <v/>
      </c>
    </row>
    <row r="145" spans="1:44" ht="13.5" thickBot="1">
      <c r="A145" s="30"/>
      <c r="B145" s="39">
        <f>COUNTIF(resultats_math!B146:I146,1)</f>
        <v>0</v>
      </c>
      <c r="C145" s="39">
        <f>COUNTIF(resultats_math!B146:I146,2)</f>
        <v>0</v>
      </c>
      <c r="D145" s="39">
        <f>COUNTIF(resultats_math!B146:I146,9)</f>
        <v>0</v>
      </c>
      <c r="E145" s="39">
        <f>COUNTIF(resultats_math!B146:I146,0)</f>
        <v>0</v>
      </c>
      <c r="F145" s="37" t="str">
        <f t="shared" si="48"/>
        <v/>
      </c>
      <c r="G145" s="225">
        <f t="shared" si="50"/>
        <v>0</v>
      </c>
      <c r="H145" s="38" t="str">
        <f t="shared" si="71"/>
        <v/>
      </c>
      <c r="I145" s="38" t="str">
        <f t="shared" si="49"/>
        <v/>
      </c>
      <c r="J145" s="38" t="str">
        <f t="shared" si="51"/>
        <v/>
      </c>
      <c r="K145" s="38" t="str">
        <f t="shared" si="52"/>
        <v/>
      </c>
      <c r="L145" s="38"/>
      <c r="M145" s="39">
        <f>COUNTIF(resultats_math!J146:X146,1)</f>
        <v>0</v>
      </c>
      <c r="N145" s="39">
        <f>COUNTIF(resultats_math!J146:X146,2)</f>
        <v>0</v>
      </c>
      <c r="O145" s="39">
        <f>COUNTIF(resultats_math!J146:X146,9)</f>
        <v>0</v>
      </c>
      <c r="P145" s="39">
        <f>COUNTIF(resultats_math!J146:X146,0)</f>
        <v>0</v>
      </c>
      <c r="Q145" s="37" t="str">
        <f t="shared" si="53"/>
        <v/>
      </c>
      <c r="R145" s="225">
        <f t="shared" si="54"/>
        <v>0</v>
      </c>
      <c r="S145" s="38" t="str">
        <f t="shared" si="55"/>
        <v/>
      </c>
      <c r="T145" s="38" t="str">
        <f t="shared" si="56"/>
        <v/>
      </c>
      <c r="U145" s="38" t="str">
        <f t="shared" si="57"/>
        <v/>
      </c>
      <c r="V145" s="38" t="str">
        <f t="shared" si="58"/>
        <v/>
      </c>
      <c r="W145" s="30"/>
      <c r="X145" s="39">
        <f>COUNTIF(resultats_math!Y146:AA146,1)</f>
        <v>0</v>
      </c>
      <c r="Y145" s="39">
        <f>COUNTIF(resultats_math!Y146:AA146,2)</f>
        <v>0</v>
      </c>
      <c r="Z145" s="39">
        <f>COUNTIF(resultats_math!Y146:AA146,9)</f>
        <v>0</v>
      </c>
      <c r="AA145" s="39">
        <f>COUNTIF(resultats_math!Y146:AA146,0)</f>
        <v>0</v>
      </c>
      <c r="AB145" s="243" t="str">
        <f t="shared" si="59"/>
        <v/>
      </c>
      <c r="AC145" s="225">
        <f t="shared" si="60"/>
        <v>0</v>
      </c>
      <c r="AD145" s="38" t="str">
        <f t="shared" si="61"/>
        <v/>
      </c>
      <c r="AE145" s="38" t="str">
        <f t="shared" si="62"/>
        <v/>
      </c>
      <c r="AF145" s="38" t="str">
        <f t="shared" si="63"/>
        <v/>
      </c>
      <c r="AG145" s="38" t="str">
        <f t="shared" si="64"/>
        <v/>
      </c>
      <c r="AH145" s="30"/>
      <c r="AI145" s="39">
        <f>COUNTIF(resultats_math!AB146:AD146,1)</f>
        <v>0</v>
      </c>
      <c r="AJ145" s="39">
        <f>COUNTIF(resultats_math!AB146:AD146,2)</f>
        <v>0</v>
      </c>
      <c r="AK145" s="39">
        <f>COUNTIF(resultats_math!AB146:AD146,9)</f>
        <v>0</v>
      </c>
      <c r="AL145" s="39">
        <f>COUNTIF(resultats_math!AB146:AD146,0)</f>
        <v>0</v>
      </c>
      <c r="AM145" s="243" t="str">
        <f t="shared" si="65"/>
        <v/>
      </c>
      <c r="AN145" s="225">
        <f t="shared" si="66"/>
        <v>0</v>
      </c>
      <c r="AO145" s="38" t="str">
        <f t="shared" si="67"/>
        <v/>
      </c>
      <c r="AP145" s="38" t="str">
        <f t="shared" si="68"/>
        <v/>
      </c>
      <c r="AQ145" s="38" t="str">
        <f t="shared" si="69"/>
        <v/>
      </c>
      <c r="AR145" s="38" t="str">
        <f t="shared" si="70"/>
        <v/>
      </c>
    </row>
    <row r="146" spans="1:44" ht="13.5" thickBot="1">
      <c r="A146" s="30"/>
      <c r="B146" s="39">
        <f>COUNTIF(resultats_math!B147:I147,1)</f>
        <v>0</v>
      </c>
      <c r="C146" s="39">
        <f>COUNTIF(resultats_math!B147:I147,2)</f>
        <v>0</v>
      </c>
      <c r="D146" s="39">
        <f>COUNTIF(resultats_math!B147:I147,9)</f>
        <v>0</v>
      </c>
      <c r="E146" s="39">
        <f>COUNTIF(resultats_math!B147:I147,0)</f>
        <v>0</v>
      </c>
      <c r="F146" s="37" t="str">
        <f t="shared" si="48"/>
        <v/>
      </c>
      <c r="G146" s="225">
        <f t="shared" si="50"/>
        <v>0</v>
      </c>
      <c r="H146" s="38" t="str">
        <f t="shared" si="71"/>
        <v/>
      </c>
      <c r="I146" s="38" t="str">
        <f t="shared" si="49"/>
        <v/>
      </c>
      <c r="J146" s="38" t="str">
        <f t="shared" si="51"/>
        <v/>
      </c>
      <c r="K146" s="38" t="str">
        <f t="shared" si="52"/>
        <v/>
      </c>
      <c r="L146" s="38"/>
      <c r="M146" s="39">
        <f>COUNTIF(resultats_math!J147:X147,1)</f>
        <v>0</v>
      </c>
      <c r="N146" s="39">
        <f>COUNTIF(resultats_math!J147:X147,2)</f>
        <v>0</v>
      </c>
      <c r="O146" s="39">
        <f>COUNTIF(resultats_math!J147:X147,9)</f>
        <v>0</v>
      </c>
      <c r="P146" s="39">
        <f>COUNTIF(resultats_math!J147:X147,0)</f>
        <v>0</v>
      </c>
      <c r="Q146" s="37" t="str">
        <f t="shared" si="53"/>
        <v/>
      </c>
      <c r="R146" s="225">
        <f t="shared" si="54"/>
        <v>0</v>
      </c>
      <c r="S146" s="38" t="str">
        <f t="shared" si="55"/>
        <v/>
      </c>
      <c r="T146" s="38" t="str">
        <f t="shared" si="56"/>
        <v/>
      </c>
      <c r="U146" s="38" t="str">
        <f t="shared" si="57"/>
        <v/>
      </c>
      <c r="V146" s="38" t="str">
        <f t="shared" si="58"/>
        <v/>
      </c>
      <c r="W146" s="30"/>
      <c r="X146" s="39">
        <f>COUNTIF(resultats_math!Y147:AA147,1)</f>
        <v>0</v>
      </c>
      <c r="Y146" s="39">
        <f>COUNTIF(resultats_math!Y147:AA147,2)</f>
        <v>0</v>
      </c>
      <c r="Z146" s="39">
        <f>COUNTIF(resultats_math!Y147:AA147,9)</f>
        <v>0</v>
      </c>
      <c r="AA146" s="39">
        <f>COUNTIF(resultats_math!Y147:AA147,0)</f>
        <v>0</v>
      </c>
      <c r="AB146" s="243" t="str">
        <f t="shared" si="59"/>
        <v/>
      </c>
      <c r="AC146" s="225">
        <f t="shared" si="60"/>
        <v>0</v>
      </c>
      <c r="AD146" s="38" t="str">
        <f t="shared" si="61"/>
        <v/>
      </c>
      <c r="AE146" s="38" t="str">
        <f t="shared" si="62"/>
        <v/>
      </c>
      <c r="AF146" s="38" t="str">
        <f t="shared" si="63"/>
        <v/>
      </c>
      <c r="AG146" s="38" t="str">
        <f t="shared" si="64"/>
        <v/>
      </c>
      <c r="AH146" s="30"/>
      <c r="AI146" s="39">
        <f>COUNTIF(resultats_math!AB147:AD147,1)</f>
        <v>0</v>
      </c>
      <c r="AJ146" s="39">
        <f>COUNTIF(resultats_math!AB147:AD147,2)</f>
        <v>0</v>
      </c>
      <c r="AK146" s="39">
        <f>COUNTIF(resultats_math!AB147:AD147,9)</f>
        <v>0</v>
      </c>
      <c r="AL146" s="39">
        <f>COUNTIF(resultats_math!AB147:AD147,0)</f>
        <v>0</v>
      </c>
      <c r="AM146" s="243" t="str">
        <f t="shared" si="65"/>
        <v/>
      </c>
      <c r="AN146" s="225">
        <f t="shared" si="66"/>
        <v>0</v>
      </c>
      <c r="AO146" s="38" t="str">
        <f t="shared" si="67"/>
        <v/>
      </c>
      <c r="AP146" s="38" t="str">
        <f t="shared" si="68"/>
        <v/>
      </c>
      <c r="AQ146" s="38" t="str">
        <f t="shared" si="69"/>
        <v/>
      </c>
      <c r="AR146" s="38" t="str">
        <f t="shared" si="70"/>
        <v/>
      </c>
    </row>
    <row r="147" spans="1:44" ht="13.5" thickBot="1">
      <c r="A147" s="30"/>
      <c r="B147" s="39">
        <f>COUNTIF(resultats_math!B148:I148,1)</f>
        <v>0</v>
      </c>
      <c r="C147" s="39">
        <f>COUNTIF(resultats_math!B148:I148,2)</f>
        <v>0</v>
      </c>
      <c r="D147" s="39">
        <f>COUNTIF(resultats_math!B148:I148,9)</f>
        <v>0</v>
      </c>
      <c r="E147" s="39">
        <f>COUNTIF(resultats_math!B148:I148,0)</f>
        <v>0</v>
      </c>
      <c r="F147" s="37" t="str">
        <f t="shared" si="48"/>
        <v/>
      </c>
      <c r="G147" s="225">
        <f t="shared" si="50"/>
        <v>0</v>
      </c>
      <c r="H147" s="38" t="str">
        <f t="shared" si="71"/>
        <v/>
      </c>
      <c r="I147" s="38" t="str">
        <f t="shared" si="49"/>
        <v/>
      </c>
      <c r="J147" s="38" t="str">
        <f t="shared" si="51"/>
        <v/>
      </c>
      <c r="K147" s="38" t="str">
        <f t="shared" si="52"/>
        <v/>
      </c>
      <c r="L147" s="38"/>
      <c r="M147" s="39">
        <f>COUNTIF(resultats_math!J148:X148,1)</f>
        <v>0</v>
      </c>
      <c r="N147" s="39">
        <f>COUNTIF(resultats_math!J148:X148,2)</f>
        <v>0</v>
      </c>
      <c r="O147" s="39">
        <f>COUNTIF(resultats_math!J148:X148,9)</f>
        <v>0</v>
      </c>
      <c r="P147" s="39">
        <f>COUNTIF(resultats_math!J148:X148,0)</f>
        <v>0</v>
      </c>
      <c r="Q147" s="37" t="str">
        <f t="shared" si="53"/>
        <v/>
      </c>
      <c r="R147" s="225">
        <f t="shared" si="54"/>
        <v>0</v>
      </c>
      <c r="S147" s="38" t="str">
        <f t="shared" si="55"/>
        <v/>
      </c>
      <c r="T147" s="38" t="str">
        <f t="shared" si="56"/>
        <v/>
      </c>
      <c r="U147" s="38" t="str">
        <f t="shared" si="57"/>
        <v/>
      </c>
      <c r="V147" s="38" t="str">
        <f t="shared" si="58"/>
        <v/>
      </c>
      <c r="W147" s="30"/>
      <c r="X147" s="39">
        <f>COUNTIF(resultats_math!Y148:AA148,1)</f>
        <v>0</v>
      </c>
      <c r="Y147" s="39">
        <f>COUNTIF(resultats_math!Y148:AA148,2)</f>
        <v>0</v>
      </c>
      <c r="Z147" s="39">
        <f>COUNTIF(resultats_math!Y148:AA148,9)</f>
        <v>0</v>
      </c>
      <c r="AA147" s="39">
        <f>COUNTIF(resultats_math!Y148:AA148,0)</f>
        <v>0</v>
      </c>
      <c r="AB147" s="243" t="str">
        <f t="shared" si="59"/>
        <v/>
      </c>
      <c r="AC147" s="225">
        <f t="shared" si="60"/>
        <v>0</v>
      </c>
      <c r="AD147" s="38" t="str">
        <f t="shared" si="61"/>
        <v/>
      </c>
      <c r="AE147" s="38" t="str">
        <f t="shared" si="62"/>
        <v/>
      </c>
      <c r="AF147" s="38" t="str">
        <f t="shared" si="63"/>
        <v/>
      </c>
      <c r="AG147" s="38" t="str">
        <f t="shared" si="64"/>
        <v/>
      </c>
      <c r="AH147" s="30"/>
      <c r="AI147" s="39">
        <f>COUNTIF(resultats_math!AB148:AD148,1)</f>
        <v>0</v>
      </c>
      <c r="AJ147" s="39">
        <f>COUNTIF(resultats_math!AB148:AD148,2)</f>
        <v>0</v>
      </c>
      <c r="AK147" s="39">
        <f>COUNTIF(resultats_math!AB148:AD148,9)</f>
        <v>0</v>
      </c>
      <c r="AL147" s="39">
        <f>COUNTIF(resultats_math!AB148:AD148,0)</f>
        <v>0</v>
      </c>
      <c r="AM147" s="243" t="str">
        <f t="shared" si="65"/>
        <v/>
      </c>
      <c r="AN147" s="225">
        <f t="shared" si="66"/>
        <v>0</v>
      </c>
      <c r="AO147" s="38" t="str">
        <f t="shared" si="67"/>
        <v/>
      </c>
      <c r="AP147" s="38" t="str">
        <f t="shared" si="68"/>
        <v/>
      </c>
      <c r="AQ147" s="38" t="str">
        <f t="shared" si="69"/>
        <v/>
      </c>
      <c r="AR147" s="38" t="str">
        <f t="shared" si="70"/>
        <v/>
      </c>
    </row>
    <row r="148" spans="1:44" ht="13.5" thickBot="1">
      <c r="A148" s="30"/>
      <c r="B148" s="39">
        <f>COUNTIF(resultats_math!B149:I149,1)</f>
        <v>0</v>
      </c>
      <c r="C148" s="39">
        <f>COUNTIF(resultats_math!B149:I149,2)</f>
        <v>0</v>
      </c>
      <c r="D148" s="39">
        <f>COUNTIF(resultats_math!B149:I149,9)</f>
        <v>0</v>
      </c>
      <c r="E148" s="39">
        <f>COUNTIF(resultats_math!B149:I149,0)</f>
        <v>0</v>
      </c>
      <c r="F148" s="37" t="str">
        <f t="shared" si="48"/>
        <v/>
      </c>
      <c r="G148" s="225">
        <f t="shared" si="50"/>
        <v>0</v>
      </c>
      <c r="H148" s="38" t="str">
        <f t="shared" si="71"/>
        <v/>
      </c>
      <c r="I148" s="38" t="str">
        <f t="shared" si="49"/>
        <v/>
      </c>
      <c r="J148" s="38" t="str">
        <f t="shared" si="51"/>
        <v/>
      </c>
      <c r="K148" s="38" t="str">
        <f t="shared" si="52"/>
        <v/>
      </c>
      <c r="L148" s="38"/>
      <c r="M148" s="39">
        <f>COUNTIF(resultats_math!J149:X149,1)</f>
        <v>0</v>
      </c>
      <c r="N148" s="39">
        <f>COUNTIF(resultats_math!J149:X149,2)</f>
        <v>0</v>
      </c>
      <c r="O148" s="39">
        <f>COUNTIF(resultats_math!J149:X149,9)</f>
        <v>0</v>
      </c>
      <c r="P148" s="39">
        <f>COUNTIF(resultats_math!J149:X149,0)</f>
        <v>0</v>
      </c>
      <c r="Q148" s="37" t="str">
        <f t="shared" si="53"/>
        <v/>
      </c>
      <c r="R148" s="225">
        <f t="shared" si="54"/>
        <v>0</v>
      </c>
      <c r="S148" s="38" t="str">
        <f t="shared" si="55"/>
        <v/>
      </c>
      <c r="T148" s="38" t="str">
        <f t="shared" si="56"/>
        <v/>
      </c>
      <c r="U148" s="38" t="str">
        <f t="shared" si="57"/>
        <v/>
      </c>
      <c r="V148" s="38" t="str">
        <f t="shared" si="58"/>
        <v/>
      </c>
      <c r="W148" s="30"/>
      <c r="X148" s="39">
        <f>COUNTIF(resultats_math!Y149:AA149,1)</f>
        <v>0</v>
      </c>
      <c r="Y148" s="39">
        <f>COUNTIF(resultats_math!Y149:AA149,2)</f>
        <v>0</v>
      </c>
      <c r="Z148" s="39">
        <f>COUNTIF(resultats_math!Y149:AA149,9)</f>
        <v>0</v>
      </c>
      <c r="AA148" s="39">
        <f>COUNTIF(resultats_math!Y149:AA149,0)</f>
        <v>0</v>
      </c>
      <c r="AB148" s="243" t="str">
        <f t="shared" si="59"/>
        <v/>
      </c>
      <c r="AC148" s="225">
        <f t="shared" si="60"/>
        <v>0</v>
      </c>
      <c r="AD148" s="38" t="str">
        <f t="shared" si="61"/>
        <v/>
      </c>
      <c r="AE148" s="38" t="str">
        <f t="shared" si="62"/>
        <v/>
      </c>
      <c r="AF148" s="38" t="str">
        <f t="shared" si="63"/>
        <v/>
      </c>
      <c r="AG148" s="38" t="str">
        <f t="shared" si="64"/>
        <v/>
      </c>
      <c r="AH148" s="30"/>
      <c r="AI148" s="39">
        <f>COUNTIF(resultats_math!AB149:AD149,1)</f>
        <v>0</v>
      </c>
      <c r="AJ148" s="39">
        <f>COUNTIF(resultats_math!AB149:AD149,2)</f>
        <v>0</v>
      </c>
      <c r="AK148" s="39">
        <f>COUNTIF(resultats_math!AB149:AD149,9)</f>
        <v>0</v>
      </c>
      <c r="AL148" s="39">
        <f>COUNTIF(resultats_math!AB149:AD149,0)</f>
        <v>0</v>
      </c>
      <c r="AM148" s="243" t="str">
        <f t="shared" si="65"/>
        <v/>
      </c>
      <c r="AN148" s="225">
        <f t="shared" si="66"/>
        <v>0</v>
      </c>
      <c r="AO148" s="38" t="str">
        <f t="shared" si="67"/>
        <v/>
      </c>
      <c r="AP148" s="38" t="str">
        <f t="shared" si="68"/>
        <v/>
      </c>
      <c r="AQ148" s="38" t="str">
        <f t="shared" si="69"/>
        <v/>
      </c>
      <c r="AR148" s="38" t="str">
        <f t="shared" si="70"/>
        <v/>
      </c>
    </row>
    <row r="149" spans="1:44" ht="13.5" thickBot="1">
      <c r="A149" s="30"/>
      <c r="B149" s="39">
        <f>COUNTIF(resultats_math!B150:I150,1)</f>
        <v>0</v>
      </c>
      <c r="C149" s="39">
        <f>COUNTIF(resultats_math!B150:I150,2)</f>
        <v>0</v>
      </c>
      <c r="D149" s="39">
        <f>COUNTIF(resultats_math!B150:I150,9)</f>
        <v>0</v>
      </c>
      <c r="E149" s="39">
        <f>COUNTIF(resultats_math!B150:I150,0)</f>
        <v>0</v>
      </c>
      <c r="F149" s="37" t="str">
        <f t="shared" si="48"/>
        <v/>
      </c>
      <c r="G149" s="225">
        <f t="shared" si="50"/>
        <v>0</v>
      </c>
      <c r="H149" s="38" t="str">
        <f t="shared" si="71"/>
        <v/>
      </c>
      <c r="I149" s="38" t="str">
        <f t="shared" si="49"/>
        <v/>
      </c>
      <c r="J149" s="38" t="str">
        <f t="shared" si="51"/>
        <v/>
      </c>
      <c r="K149" s="38" t="str">
        <f t="shared" si="52"/>
        <v/>
      </c>
      <c r="L149" s="38"/>
      <c r="M149" s="39">
        <f>COUNTIF(resultats_math!J150:X150,1)</f>
        <v>0</v>
      </c>
      <c r="N149" s="39">
        <f>COUNTIF(resultats_math!J150:X150,2)</f>
        <v>0</v>
      </c>
      <c r="O149" s="39">
        <f>COUNTIF(resultats_math!J150:X150,9)</f>
        <v>0</v>
      </c>
      <c r="P149" s="39">
        <f>COUNTIF(resultats_math!J150:X150,0)</f>
        <v>0</v>
      </c>
      <c r="Q149" s="37" t="str">
        <f t="shared" si="53"/>
        <v/>
      </c>
      <c r="R149" s="225">
        <f t="shared" si="54"/>
        <v>0</v>
      </c>
      <c r="S149" s="38" t="str">
        <f t="shared" si="55"/>
        <v/>
      </c>
      <c r="T149" s="38" t="str">
        <f t="shared" si="56"/>
        <v/>
      </c>
      <c r="U149" s="38" t="str">
        <f t="shared" si="57"/>
        <v/>
      </c>
      <c r="V149" s="38" t="str">
        <f t="shared" si="58"/>
        <v/>
      </c>
      <c r="W149" s="30"/>
      <c r="X149" s="39">
        <f>COUNTIF(resultats_math!Y150:AA150,1)</f>
        <v>0</v>
      </c>
      <c r="Y149" s="39">
        <f>COUNTIF(resultats_math!Y150:AA150,2)</f>
        <v>0</v>
      </c>
      <c r="Z149" s="39">
        <f>COUNTIF(resultats_math!Y150:AA150,9)</f>
        <v>0</v>
      </c>
      <c r="AA149" s="39">
        <f>COUNTIF(resultats_math!Y150:AA150,0)</f>
        <v>0</v>
      </c>
      <c r="AB149" s="243" t="str">
        <f t="shared" si="59"/>
        <v/>
      </c>
      <c r="AC149" s="225">
        <f t="shared" si="60"/>
        <v>0</v>
      </c>
      <c r="AD149" s="38" t="str">
        <f t="shared" si="61"/>
        <v/>
      </c>
      <c r="AE149" s="38" t="str">
        <f t="shared" si="62"/>
        <v/>
      </c>
      <c r="AF149" s="38" t="str">
        <f t="shared" si="63"/>
        <v/>
      </c>
      <c r="AG149" s="38" t="str">
        <f t="shared" si="64"/>
        <v/>
      </c>
      <c r="AH149" s="30"/>
      <c r="AI149" s="39">
        <f>COUNTIF(resultats_math!AB150:AD150,1)</f>
        <v>0</v>
      </c>
      <c r="AJ149" s="39">
        <f>COUNTIF(resultats_math!AB150:AD150,2)</f>
        <v>0</v>
      </c>
      <c r="AK149" s="39">
        <f>COUNTIF(resultats_math!AB150:AD150,9)</f>
        <v>0</v>
      </c>
      <c r="AL149" s="39">
        <f>COUNTIF(resultats_math!AB150:AD150,0)</f>
        <v>0</v>
      </c>
      <c r="AM149" s="243" t="str">
        <f t="shared" si="65"/>
        <v/>
      </c>
      <c r="AN149" s="225">
        <f t="shared" si="66"/>
        <v>0</v>
      </c>
      <c r="AO149" s="38" t="str">
        <f t="shared" si="67"/>
        <v/>
      </c>
      <c r="AP149" s="38" t="str">
        <f t="shared" si="68"/>
        <v/>
      </c>
      <c r="AQ149" s="38" t="str">
        <f t="shared" si="69"/>
        <v/>
      </c>
      <c r="AR149" s="38" t="str">
        <f t="shared" si="70"/>
        <v/>
      </c>
    </row>
    <row r="150" spans="1:44" ht="13.5" thickBot="1">
      <c r="A150" s="30"/>
      <c r="B150" s="39">
        <f>COUNTIF(resultats_math!B151:I151,1)</f>
        <v>0</v>
      </c>
      <c r="C150" s="39">
        <f>COUNTIF(resultats_math!B151:I151,2)</f>
        <v>0</v>
      </c>
      <c r="D150" s="39">
        <f>COUNTIF(resultats_math!B151:I151,9)</f>
        <v>0</v>
      </c>
      <c r="E150" s="39">
        <f>COUNTIF(resultats_math!B151:I151,0)</f>
        <v>0</v>
      </c>
      <c r="F150" s="37" t="str">
        <f t="shared" si="48"/>
        <v/>
      </c>
      <c r="G150" s="225">
        <f t="shared" si="50"/>
        <v>0</v>
      </c>
      <c r="H150" s="38" t="str">
        <f t="shared" si="71"/>
        <v/>
      </c>
      <c r="I150" s="38" t="str">
        <f t="shared" si="49"/>
        <v/>
      </c>
      <c r="J150" s="38" t="str">
        <f t="shared" si="51"/>
        <v/>
      </c>
      <c r="K150" s="38" t="str">
        <f t="shared" si="52"/>
        <v/>
      </c>
      <c r="L150" s="38"/>
      <c r="M150" s="39">
        <f>COUNTIF(resultats_math!J151:X151,1)</f>
        <v>0</v>
      </c>
      <c r="N150" s="39">
        <f>COUNTIF(resultats_math!J151:X151,2)</f>
        <v>0</v>
      </c>
      <c r="O150" s="39">
        <f>COUNTIF(resultats_math!J151:X151,9)</f>
        <v>0</v>
      </c>
      <c r="P150" s="39">
        <f>COUNTIF(resultats_math!J151:X151,0)</f>
        <v>0</v>
      </c>
      <c r="Q150" s="37" t="str">
        <f t="shared" si="53"/>
        <v/>
      </c>
      <c r="R150" s="225">
        <f t="shared" si="54"/>
        <v>0</v>
      </c>
      <c r="S150" s="38" t="str">
        <f t="shared" si="55"/>
        <v/>
      </c>
      <c r="T150" s="38" t="str">
        <f t="shared" si="56"/>
        <v/>
      </c>
      <c r="U150" s="38" t="str">
        <f t="shared" si="57"/>
        <v/>
      </c>
      <c r="V150" s="38" t="str">
        <f t="shared" si="58"/>
        <v/>
      </c>
      <c r="W150" s="30"/>
      <c r="X150" s="39">
        <f>COUNTIF(resultats_math!Y151:AA151,1)</f>
        <v>0</v>
      </c>
      <c r="Y150" s="39">
        <f>COUNTIF(resultats_math!Y151:AA151,2)</f>
        <v>0</v>
      </c>
      <c r="Z150" s="39">
        <f>COUNTIF(resultats_math!Y151:AA151,9)</f>
        <v>0</v>
      </c>
      <c r="AA150" s="39">
        <f>COUNTIF(resultats_math!Y151:AA151,0)</f>
        <v>0</v>
      </c>
      <c r="AB150" s="243" t="str">
        <f t="shared" si="59"/>
        <v/>
      </c>
      <c r="AC150" s="225">
        <f t="shared" si="60"/>
        <v>0</v>
      </c>
      <c r="AD150" s="38" t="str">
        <f t="shared" si="61"/>
        <v/>
      </c>
      <c r="AE150" s="38" t="str">
        <f t="shared" si="62"/>
        <v/>
      </c>
      <c r="AF150" s="38" t="str">
        <f t="shared" si="63"/>
        <v/>
      </c>
      <c r="AG150" s="38" t="str">
        <f t="shared" si="64"/>
        <v/>
      </c>
      <c r="AH150" s="30"/>
      <c r="AI150" s="39">
        <f>COUNTIF(resultats_math!AB151:AD151,1)</f>
        <v>0</v>
      </c>
      <c r="AJ150" s="39">
        <f>COUNTIF(resultats_math!AB151:AD151,2)</f>
        <v>0</v>
      </c>
      <c r="AK150" s="39">
        <f>COUNTIF(resultats_math!AB151:AD151,9)</f>
        <v>0</v>
      </c>
      <c r="AL150" s="39">
        <f>COUNTIF(resultats_math!AB151:AD151,0)</f>
        <v>0</v>
      </c>
      <c r="AM150" s="243" t="str">
        <f t="shared" si="65"/>
        <v/>
      </c>
      <c r="AN150" s="225">
        <f t="shared" si="66"/>
        <v>0</v>
      </c>
      <c r="AO150" s="38" t="str">
        <f t="shared" si="67"/>
        <v/>
      </c>
      <c r="AP150" s="38" t="str">
        <f t="shared" si="68"/>
        <v/>
      </c>
      <c r="AQ150" s="38" t="str">
        <f t="shared" si="69"/>
        <v/>
      </c>
      <c r="AR150" s="38" t="str">
        <f t="shared" si="70"/>
        <v/>
      </c>
    </row>
    <row r="151" spans="1:44" ht="13.5" thickBot="1">
      <c r="A151" s="30"/>
      <c r="B151" s="39">
        <f>COUNTIF(resultats_math!B152:I152,1)</f>
        <v>0</v>
      </c>
      <c r="C151" s="39">
        <f>COUNTIF(resultats_math!B152:I152,2)</f>
        <v>0</v>
      </c>
      <c r="D151" s="39">
        <f>COUNTIF(resultats_math!B152:I152,9)</f>
        <v>0</v>
      </c>
      <c r="E151" s="39">
        <f>COUNTIF(resultats_math!B152:I152,0)</f>
        <v>0</v>
      </c>
      <c r="F151" s="37" t="str">
        <f t="shared" si="48"/>
        <v/>
      </c>
      <c r="G151" s="225">
        <f t="shared" si="50"/>
        <v>0</v>
      </c>
      <c r="H151" s="38" t="str">
        <f t="shared" si="71"/>
        <v/>
      </c>
      <c r="I151" s="38" t="str">
        <f t="shared" si="49"/>
        <v/>
      </c>
      <c r="J151" s="38" t="str">
        <f t="shared" si="51"/>
        <v/>
      </c>
      <c r="K151" s="38" t="str">
        <f t="shared" si="52"/>
        <v/>
      </c>
      <c r="L151" s="38"/>
      <c r="M151" s="39">
        <f>COUNTIF(resultats_math!J152:X152,1)</f>
        <v>0</v>
      </c>
      <c r="N151" s="39">
        <f>COUNTIF(resultats_math!J152:X152,2)</f>
        <v>0</v>
      </c>
      <c r="O151" s="39">
        <f>COUNTIF(resultats_math!J152:X152,9)</f>
        <v>0</v>
      </c>
      <c r="P151" s="39">
        <f>COUNTIF(resultats_math!J152:X152,0)</f>
        <v>0</v>
      </c>
      <c r="Q151" s="37" t="str">
        <f t="shared" si="53"/>
        <v/>
      </c>
      <c r="R151" s="225">
        <f t="shared" si="54"/>
        <v>0</v>
      </c>
      <c r="S151" s="38" t="str">
        <f t="shared" si="55"/>
        <v/>
      </c>
      <c r="T151" s="38" t="str">
        <f t="shared" si="56"/>
        <v/>
      </c>
      <c r="U151" s="38" t="str">
        <f t="shared" si="57"/>
        <v/>
      </c>
      <c r="V151" s="38" t="str">
        <f t="shared" si="58"/>
        <v/>
      </c>
      <c r="W151" s="30"/>
      <c r="X151" s="39">
        <f>COUNTIF(resultats_math!Y152:AA152,1)</f>
        <v>0</v>
      </c>
      <c r="Y151" s="39">
        <f>COUNTIF(resultats_math!Y152:AA152,2)</f>
        <v>0</v>
      </c>
      <c r="Z151" s="39">
        <f>COUNTIF(resultats_math!Y152:AA152,9)</f>
        <v>0</v>
      </c>
      <c r="AA151" s="39">
        <f>COUNTIF(resultats_math!Y152:AA152,0)</f>
        <v>0</v>
      </c>
      <c r="AB151" s="243" t="str">
        <f t="shared" si="59"/>
        <v/>
      </c>
      <c r="AC151" s="225">
        <f t="shared" si="60"/>
        <v>0</v>
      </c>
      <c r="AD151" s="38" t="str">
        <f t="shared" si="61"/>
        <v/>
      </c>
      <c r="AE151" s="38" t="str">
        <f t="shared" si="62"/>
        <v/>
      </c>
      <c r="AF151" s="38" t="str">
        <f t="shared" si="63"/>
        <v/>
      </c>
      <c r="AG151" s="38" t="str">
        <f t="shared" si="64"/>
        <v/>
      </c>
      <c r="AH151" s="30"/>
      <c r="AI151" s="39">
        <f>COUNTIF(resultats_math!AB152:AD152,1)</f>
        <v>0</v>
      </c>
      <c r="AJ151" s="39">
        <f>COUNTIF(resultats_math!AB152:AD152,2)</f>
        <v>0</v>
      </c>
      <c r="AK151" s="39">
        <f>COUNTIF(resultats_math!AB152:AD152,9)</f>
        <v>0</v>
      </c>
      <c r="AL151" s="39">
        <f>COUNTIF(resultats_math!AB152:AD152,0)</f>
        <v>0</v>
      </c>
      <c r="AM151" s="243" t="str">
        <f t="shared" si="65"/>
        <v/>
      </c>
      <c r="AN151" s="225">
        <f t="shared" si="66"/>
        <v>0</v>
      </c>
      <c r="AO151" s="38" t="str">
        <f t="shared" si="67"/>
        <v/>
      </c>
      <c r="AP151" s="38" t="str">
        <f t="shared" si="68"/>
        <v/>
      </c>
      <c r="AQ151" s="38" t="str">
        <f t="shared" si="69"/>
        <v/>
      </c>
      <c r="AR151" s="38" t="str">
        <f t="shared" si="70"/>
        <v/>
      </c>
    </row>
    <row r="152" spans="1:44" ht="13.5" thickBot="1">
      <c r="A152" s="30"/>
      <c r="B152" s="39">
        <f>COUNTIF(resultats_math!B153:I153,1)</f>
        <v>0</v>
      </c>
      <c r="C152" s="39">
        <f>COUNTIF(resultats_math!B153:I153,2)</f>
        <v>0</v>
      </c>
      <c r="D152" s="39">
        <f>COUNTIF(resultats_math!B153:I153,9)</f>
        <v>0</v>
      </c>
      <c r="E152" s="39">
        <f>COUNTIF(resultats_math!B153:I153,0)</f>
        <v>0</v>
      </c>
      <c r="F152" s="37" t="str">
        <f t="shared" si="48"/>
        <v/>
      </c>
      <c r="G152" s="225">
        <f t="shared" si="50"/>
        <v>0</v>
      </c>
      <c r="H152" s="38" t="str">
        <f t="shared" si="71"/>
        <v/>
      </c>
      <c r="I152" s="38" t="str">
        <f t="shared" si="49"/>
        <v/>
      </c>
      <c r="J152" s="38" t="str">
        <f t="shared" si="51"/>
        <v/>
      </c>
      <c r="K152" s="38" t="str">
        <f t="shared" si="52"/>
        <v/>
      </c>
      <c r="L152" s="38"/>
      <c r="M152" s="39">
        <f>COUNTIF(resultats_math!J153:X153,1)</f>
        <v>0</v>
      </c>
      <c r="N152" s="39">
        <f>COUNTIF(resultats_math!J153:X153,2)</f>
        <v>0</v>
      </c>
      <c r="O152" s="39">
        <f>COUNTIF(resultats_math!J153:X153,9)</f>
        <v>0</v>
      </c>
      <c r="P152" s="39">
        <f>COUNTIF(resultats_math!J153:X153,0)</f>
        <v>0</v>
      </c>
      <c r="Q152" s="37" t="str">
        <f t="shared" si="53"/>
        <v/>
      </c>
      <c r="R152" s="225">
        <f t="shared" si="54"/>
        <v>0</v>
      </c>
      <c r="S152" s="38" t="str">
        <f t="shared" si="55"/>
        <v/>
      </c>
      <c r="T152" s="38" t="str">
        <f t="shared" si="56"/>
        <v/>
      </c>
      <c r="U152" s="38" t="str">
        <f t="shared" si="57"/>
        <v/>
      </c>
      <c r="V152" s="38" t="str">
        <f t="shared" si="58"/>
        <v/>
      </c>
      <c r="W152" s="30"/>
      <c r="X152" s="39">
        <f>COUNTIF(resultats_math!Y153:AA153,1)</f>
        <v>0</v>
      </c>
      <c r="Y152" s="39">
        <f>COUNTIF(resultats_math!Y153:AA153,2)</f>
        <v>0</v>
      </c>
      <c r="Z152" s="39">
        <f>COUNTIF(resultats_math!Y153:AA153,9)</f>
        <v>0</v>
      </c>
      <c r="AA152" s="39">
        <f>COUNTIF(resultats_math!Y153:AA153,0)</f>
        <v>0</v>
      </c>
      <c r="AB152" s="243" t="str">
        <f t="shared" si="59"/>
        <v/>
      </c>
      <c r="AC152" s="225">
        <f t="shared" si="60"/>
        <v>0</v>
      </c>
      <c r="AD152" s="38" t="str">
        <f t="shared" si="61"/>
        <v/>
      </c>
      <c r="AE152" s="38" t="str">
        <f t="shared" si="62"/>
        <v/>
      </c>
      <c r="AF152" s="38" t="str">
        <f t="shared" si="63"/>
        <v/>
      </c>
      <c r="AG152" s="38" t="str">
        <f t="shared" si="64"/>
        <v/>
      </c>
      <c r="AH152" s="30"/>
      <c r="AI152" s="39">
        <f>COUNTIF(resultats_math!AB153:AD153,1)</f>
        <v>0</v>
      </c>
      <c r="AJ152" s="39">
        <f>COUNTIF(resultats_math!AB153:AD153,2)</f>
        <v>0</v>
      </c>
      <c r="AK152" s="39">
        <f>COUNTIF(resultats_math!AB153:AD153,9)</f>
        <v>0</v>
      </c>
      <c r="AL152" s="39">
        <f>COUNTIF(resultats_math!AB153:AD153,0)</f>
        <v>0</v>
      </c>
      <c r="AM152" s="243" t="str">
        <f t="shared" si="65"/>
        <v/>
      </c>
      <c r="AN152" s="225">
        <f t="shared" si="66"/>
        <v>0</v>
      </c>
      <c r="AO152" s="38" t="str">
        <f t="shared" si="67"/>
        <v/>
      </c>
      <c r="AP152" s="38" t="str">
        <f t="shared" si="68"/>
        <v/>
      </c>
      <c r="AQ152" s="38" t="str">
        <f t="shared" si="69"/>
        <v/>
      </c>
      <c r="AR152" s="38" t="str">
        <f t="shared" si="70"/>
        <v/>
      </c>
    </row>
    <row r="153" spans="1:44" ht="13.5" thickBot="1">
      <c r="A153" s="30"/>
      <c r="B153" s="39">
        <f>COUNTIF(resultats_math!B154:I154,1)</f>
        <v>0</v>
      </c>
      <c r="C153" s="39">
        <f>COUNTIF(resultats_math!B154:I154,2)</f>
        <v>0</v>
      </c>
      <c r="D153" s="39">
        <f>COUNTIF(resultats_math!B154:I154,9)</f>
        <v>0</v>
      </c>
      <c r="E153" s="39">
        <f>COUNTIF(resultats_math!B154:I154,0)</f>
        <v>0</v>
      </c>
      <c r="F153" s="37" t="str">
        <f t="shared" si="48"/>
        <v/>
      </c>
      <c r="G153" s="225">
        <f t="shared" si="50"/>
        <v>0</v>
      </c>
      <c r="H153" s="38" t="str">
        <f t="shared" si="71"/>
        <v/>
      </c>
      <c r="I153" s="38" t="str">
        <f t="shared" si="49"/>
        <v/>
      </c>
      <c r="J153" s="38" t="str">
        <f t="shared" si="51"/>
        <v/>
      </c>
      <c r="K153" s="38" t="str">
        <f t="shared" si="52"/>
        <v/>
      </c>
      <c r="L153" s="38"/>
      <c r="M153" s="39">
        <f>COUNTIF(resultats_math!J154:X154,1)</f>
        <v>0</v>
      </c>
      <c r="N153" s="39">
        <f>COUNTIF(resultats_math!J154:X154,2)</f>
        <v>0</v>
      </c>
      <c r="O153" s="39">
        <f>COUNTIF(resultats_math!J154:X154,9)</f>
        <v>0</v>
      </c>
      <c r="P153" s="39">
        <f>COUNTIF(resultats_math!J154:X154,0)</f>
        <v>0</v>
      </c>
      <c r="Q153" s="37" t="str">
        <f t="shared" si="53"/>
        <v/>
      </c>
      <c r="R153" s="225">
        <f t="shared" si="54"/>
        <v>0</v>
      </c>
      <c r="S153" s="38" t="str">
        <f t="shared" si="55"/>
        <v/>
      </c>
      <c r="T153" s="38" t="str">
        <f t="shared" si="56"/>
        <v/>
      </c>
      <c r="U153" s="38" t="str">
        <f t="shared" si="57"/>
        <v/>
      </c>
      <c r="V153" s="38" t="str">
        <f t="shared" si="58"/>
        <v/>
      </c>
      <c r="W153" s="30"/>
      <c r="X153" s="39">
        <f>COUNTIF(resultats_math!Y154:AA154,1)</f>
        <v>0</v>
      </c>
      <c r="Y153" s="39">
        <f>COUNTIF(resultats_math!Y154:AA154,2)</f>
        <v>0</v>
      </c>
      <c r="Z153" s="39">
        <f>COUNTIF(resultats_math!Y154:AA154,9)</f>
        <v>0</v>
      </c>
      <c r="AA153" s="39">
        <f>COUNTIF(resultats_math!Y154:AA154,0)</f>
        <v>0</v>
      </c>
      <c r="AB153" s="243" t="str">
        <f t="shared" si="59"/>
        <v/>
      </c>
      <c r="AC153" s="225">
        <f t="shared" si="60"/>
        <v>0</v>
      </c>
      <c r="AD153" s="38" t="str">
        <f t="shared" si="61"/>
        <v/>
      </c>
      <c r="AE153" s="38" t="str">
        <f t="shared" si="62"/>
        <v/>
      </c>
      <c r="AF153" s="38" t="str">
        <f t="shared" si="63"/>
        <v/>
      </c>
      <c r="AG153" s="38" t="str">
        <f t="shared" si="64"/>
        <v/>
      </c>
      <c r="AH153" s="30"/>
      <c r="AI153" s="39">
        <f>COUNTIF(resultats_math!AB154:AD154,1)</f>
        <v>0</v>
      </c>
      <c r="AJ153" s="39">
        <f>COUNTIF(resultats_math!AB154:AD154,2)</f>
        <v>0</v>
      </c>
      <c r="AK153" s="39">
        <f>COUNTIF(resultats_math!AB154:AD154,9)</f>
        <v>0</v>
      </c>
      <c r="AL153" s="39">
        <f>COUNTIF(resultats_math!AB154:AD154,0)</f>
        <v>0</v>
      </c>
      <c r="AM153" s="243" t="str">
        <f t="shared" si="65"/>
        <v/>
      </c>
      <c r="AN153" s="225">
        <f t="shared" si="66"/>
        <v>0</v>
      </c>
      <c r="AO153" s="38" t="str">
        <f t="shared" si="67"/>
        <v/>
      </c>
      <c r="AP153" s="38" t="str">
        <f t="shared" si="68"/>
        <v/>
      </c>
      <c r="AQ153" s="38" t="str">
        <f t="shared" si="69"/>
        <v/>
      </c>
      <c r="AR153" s="38" t="str">
        <f t="shared" si="70"/>
        <v/>
      </c>
    </row>
    <row r="154" spans="1:44" ht="13.5" thickBot="1">
      <c r="A154" s="30"/>
      <c r="B154" s="39">
        <f>COUNTIF(resultats_math!B155:I155,1)</f>
        <v>0</v>
      </c>
      <c r="C154" s="39">
        <f>COUNTIF(resultats_math!B155:I155,2)</f>
        <v>0</v>
      </c>
      <c r="D154" s="39">
        <f>COUNTIF(resultats_math!B155:I155,9)</f>
        <v>0</v>
      </c>
      <c r="E154" s="39">
        <f>COUNTIF(resultats_math!B155:I155,0)</f>
        <v>0</v>
      </c>
      <c r="F154" s="37" t="str">
        <f t="shared" si="48"/>
        <v/>
      </c>
      <c r="G154" s="225">
        <f t="shared" si="50"/>
        <v>0</v>
      </c>
      <c r="H154" s="38" t="str">
        <f t="shared" si="71"/>
        <v/>
      </c>
      <c r="I154" s="38" t="str">
        <f t="shared" si="49"/>
        <v/>
      </c>
      <c r="J154" s="38" t="str">
        <f t="shared" si="51"/>
        <v/>
      </c>
      <c r="K154" s="38" t="str">
        <f t="shared" si="52"/>
        <v/>
      </c>
      <c r="L154" s="38"/>
      <c r="M154" s="39">
        <f>COUNTIF(resultats_math!J155:X155,1)</f>
        <v>0</v>
      </c>
      <c r="N154" s="39">
        <f>COUNTIF(resultats_math!J155:X155,2)</f>
        <v>0</v>
      </c>
      <c r="O154" s="39">
        <f>COUNTIF(resultats_math!J155:X155,9)</f>
        <v>0</v>
      </c>
      <c r="P154" s="39">
        <f>COUNTIF(resultats_math!J155:X155,0)</f>
        <v>0</v>
      </c>
      <c r="Q154" s="37" t="str">
        <f t="shared" si="53"/>
        <v/>
      </c>
      <c r="R154" s="225">
        <f t="shared" si="54"/>
        <v>0</v>
      </c>
      <c r="S154" s="38" t="str">
        <f t="shared" si="55"/>
        <v/>
      </c>
      <c r="T154" s="38" t="str">
        <f t="shared" si="56"/>
        <v/>
      </c>
      <c r="U154" s="38" t="str">
        <f t="shared" si="57"/>
        <v/>
      </c>
      <c r="V154" s="38" t="str">
        <f t="shared" si="58"/>
        <v/>
      </c>
      <c r="W154" s="30"/>
      <c r="X154" s="39">
        <f>COUNTIF(resultats_math!Y155:AA155,1)</f>
        <v>0</v>
      </c>
      <c r="Y154" s="39">
        <f>COUNTIF(resultats_math!Y155:AA155,2)</f>
        <v>0</v>
      </c>
      <c r="Z154" s="39">
        <f>COUNTIF(resultats_math!Y155:AA155,9)</f>
        <v>0</v>
      </c>
      <c r="AA154" s="39">
        <f>COUNTIF(resultats_math!Y155:AA155,0)</f>
        <v>0</v>
      </c>
      <c r="AB154" s="243" t="str">
        <f t="shared" si="59"/>
        <v/>
      </c>
      <c r="AC154" s="225">
        <f t="shared" si="60"/>
        <v>0</v>
      </c>
      <c r="AD154" s="38" t="str">
        <f t="shared" si="61"/>
        <v/>
      </c>
      <c r="AE154" s="38" t="str">
        <f t="shared" si="62"/>
        <v/>
      </c>
      <c r="AF154" s="38" t="str">
        <f t="shared" si="63"/>
        <v/>
      </c>
      <c r="AG154" s="38" t="str">
        <f t="shared" si="64"/>
        <v/>
      </c>
      <c r="AH154" s="30"/>
      <c r="AI154" s="39">
        <f>COUNTIF(resultats_math!AB155:AD155,1)</f>
        <v>0</v>
      </c>
      <c r="AJ154" s="39">
        <f>COUNTIF(resultats_math!AB155:AD155,2)</f>
        <v>0</v>
      </c>
      <c r="AK154" s="39">
        <f>COUNTIF(resultats_math!AB155:AD155,9)</f>
        <v>0</v>
      </c>
      <c r="AL154" s="39">
        <f>COUNTIF(resultats_math!AB155:AD155,0)</f>
        <v>0</v>
      </c>
      <c r="AM154" s="243" t="str">
        <f t="shared" si="65"/>
        <v/>
      </c>
      <c r="AN154" s="225">
        <f t="shared" si="66"/>
        <v>0</v>
      </c>
      <c r="AO154" s="38" t="str">
        <f t="shared" si="67"/>
        <v/>
      </c>
      <c r="AP154" s="38" t="str">
        <f t="shared" si="68"/>
        <v/>
      </c>
      <c r="AQ154" s="38" t="str">
        <f t="shared" si="69"/>
        <v/>
      </c>
      <c r="AR154" s="38" t="str">
        <f t="shared" si="70"/>
        <v/>
      </c>
    </row>
    <row r="155" spans="1:44" ht="13.5" thickBot="1">
      <c r="A155" s="30"/>
      <c r="B155" s="39">
        <f>COUNTIF(resultats_math!B156:I156,1)</f>
        <v>0</v>
      </c>
      <c r="C155" s="39">
        <f>COUNTIF(resultats_math!B156:I156,2)</f>
        <v>0</v>
      </c>
      <c r="D155" s="39">
        <f>COUNTIF(resultats_math!B156:I156,9)</f>
        <v>0</v>
      </c>
      <c r="E155" s="39">
        <f>COUNTIF(resultats_math!B156:I156,0)</f>
        <v>0</v>
      </c>
      <c r="F155" s="37" t="str">
        <f t="shared" si="48"/>
        <v/>
      </c>
      <c r="G155" s="225">
        <f t="shared" si="50"/>
        <v>0</v>
      </c>
      <c r="H155" s="38" t="str">
        <f t="shared" si="71"/>
        <v/>
      </c>
      <c r="I155" s="38" t="str">
        <f t="shared" si="49"/>
        <v/>
      </c>
      <c r="J155" s="38" t="str">
        <f t="shared" si="51"/>
        <v/>
      </c>
      <c r="K155" s="38" t="str">
        <f t="shared" si="52"/>
        <v/>
      </c>
      <c r="L155" s="38"/>
      <c r="M155" s="39">
        <f>COUNTIF(resultats_math!J156:X156,1)</f>
        <v>0</v>
      </c>
      <c r="N155" s="39">
        <f>COUNTIF(resultats_math!J156:X156,2)</f>
        <v>0</v>
      </c>
      <c r="O155" s="39">
        <f>COUNTIF(resultats_math!J156:X156,9)</f>
        <v>0</v>
      </c>
      <c r="P155" s="39">
        <f>COUNTIF(resultats_math!J156:X156,0)</f>
        <v>0</v>
      </c>
      <c r="Q155" s="37" t="str">
        <f t="shared" si="53"/>
        <v/>
      </c>
      <c r="R155" s="225">
        <f t="shared" si="54"/>
        <v>0</v>
      </c>
      <c r="S155" s="38" t="str">
        <f t="shared" si="55"/>
        <v/>
      </c>
      <c r="T155" s="38" t="str">
        <f t="shared" si="56"/>
        <v/>
      </c>
      <c r="U155" s="38" t="str">
        <f t="shared" si="57"/>
        <v/>
      </c>
      <c r="V155" s="38" t="str">
        <f t="shared" si="58"/>
        <v/>
      </c>
      <c r="W155" s="30"/>
      <c r="X155" s="39">
        <f>COUNTIF(resultats_math!Y156:AA156,1)</f>
        <v>0</v>
      </c>
      <c r="Y155" s="39">
        <f>COUNTIF(resultats_math!Y156:AA156,2)</f>
        <v>0</v>
      </c>
      <c r="Z155" s="39">
        <f>COUNTIF(resultats_math!Y156:AA156,9)</f>
        <v>0</v>
      </c>
      <c r="AA155" s="39">
        <f>COUNTIF(resultats_math!Y156:AA156,0)</f>
        <v>0</v>
      </c>
      <c r="AB155" s="243" t="str">
        <f t="shared" si="59"/>
        <v/>
      </c>
      <c r="AC155" s="225">
        <f t="shared" si="60"/>
        <v>0</v>
      </c>
      <c r="AD155" s="38" t="str">
        <f t="shared" si="61"/>
        <v/>
      </c>
      <c r="AE155" s="38" t="str">
        <f t="shared" si="62"/>
        <v/>
      </c>
      <c r="AF155" s="38" t="str">
        <f t="shared" si="63"/>
        <v/>
      </c>
      <c r="AG155" s="38" t="str">
        <f t="shared" si="64"/>
        <v/>
      </c>
      <c r="AH155" s="30"/>
      <c r="AI155" s="39">
        <f>COUNTIF(resultats_math!AB156:AD156,1)</f>
        <v>0</v>
      </c>
      <c r="AJ155" s="39">
        <f>COUNTIF(resultats_math!AB156:AD156,2)</f>
        <v>0</v>
      </c>
      <c r="AK155" s="39">
        <f>COUNTIF(resultats_math!AB156:AD156,9)</f>
        <v>0</v>
      </c>
      <c r="AL155" s="39">
        <f>COUNTIF(resultats_math!AB156:AD156,0)</f>
        <v>0</v>
      </c>
      <c r="AM155" s="243" t="str">
        <f t="shared" si="65"/>
        <v/>
      </c>
      <c r="AN155" s="225">
        <f t="shared" si="66"/>
        <v>0</v>
      </c>
      <c r="AO155" s="38" t="str">
        <f t="shared" si="67"/>
        <v/>
      </c>
      <c r="AP155" s="38" t="str">
        <f t="shared" si="68"/>
        <v/>
      </c>
      <c r="AQ155" s="38" t="str">
        <f t="shared" si="69"/>
        <v/>
      </c>
      <c r="AR155" s="38" t="str">
        <f t="shared" si="70"/>
        <v/>
      </c>
    </row>
    <row r="156" spans="1:44" ht="13.5" thickBot="1">
      <c r="A156" s="30"/>
      <c r="B156" s="39">
        <f>COUNTIF(resultats_math!B157:I157,1)</f>
        <v>0</v>
      </c>
      <c r="C156" s="39">
        <f>COUNTIF(resultats_math!B157:I157,2)</f>
        <v>0</v>
      </c>
      <c r="D156" s="39">
        <f>COUNTIF(resultats_math!B157:I157,9)</f>
        <v>0</v>
      </c>
      <c r="E156" s="39">
        <f>COUNTIF(resultats_math!B157:I157,0)</f>
        <v>0</v>
      </c>
      <c r="F156" s="37" t="str">
        <f t="shared" si="48"/>
        <v/>
      </c>
      <c r="G156" s="225">
        <f t="shared" si="50"/>
        <v>0</v>
      </c>
      <c r="H156" s="38" t="str">
        <f t="shared" si="71"/>
        <v/>
      </c>
      <c r="I156" s="38" t="str">
        <f t="shared" si="49"/>
        <v/>
      </c>
      <c r="J156" s="38" t="str">
        <f t="shared" si="51"/>
        <v/>
      </c>
      <c r="K156" s="38" t="str">
        <f t="shared" si="52"/>
        <v/>
      </c>
      <c r="L156" s="38"/>
      <c r="M156" s="39">
        <f>COUNTIF(resultats_math!J157:X157,1)</f>
        <v>0</v>
      </c>
      <c r="N156" s="39">
        <f>COUNTIF(resultats_math!J157:X157,2)</f>
        <v>0</v>
      </c>
      <c r="O156" s="39">
        <f>COUNTIF(resultats_math!J157:X157,9)</f>
        <v>0</v>
      </c>
      <c r="P156" s="39">
        <f>COUNTIF(resultats_math!J157:X157,0)</f>
        <v>0</v>
      </c>
      <c r="Q156" s="37" t="str">
        <f t="shared" si="53"/>
        <v/>
      </c>
      <c r="R156" s="225">
        <f t="shared" si="54"/>
        <v>0</v>
      </c>
      <c r="S156" s="38" t="str">
        <f t="shared" si="55"/>
        <v/>
      </c>
      <c r="T156" s="38" t="str">
        <f t="shared" si="56"/>
        <v/>
      </c>
      <c r="U156" s="38" t="str">
        <f t="shared" si="57"/>
        <v/>
      </c>
      <c r="V156" s="38" t="str">
        <f t="shared" si="58"/>
        <v/>
      </c>
      <c r="W156" s="30"/>
      <c r="X156" s="39">
        <f>COUNTIF(resultats_math!Y157:AA157,1)</f>
        <v>0</v>
      </c>
      <c r="Y156" s="39">
        <f>COUNTIF(resultats_math!Y157:AA157,2)</f>
        <v>0</v>
      </c>
      <c r="Z156" s="39">
        <f>COUNTIF(resultats_math!Y157:AA157,9)</f>
        <v>0</v>
      </c>
      <c r="AA156" s="39">
        <f>COUNTIF(resultats_math!Y157:AA157,0)</f>
        <v>0</v>
      </c>
      <c r="AB156" s="243" t="str">
        <f t="shared" si="59"/>
        <v/>
      </c>
      <c r="AC156" s="225">
        <f t="shared" si="60"/>
        <v>0</v>
      </c>
      <c r="AD156" s="38" t="str">
        <f t="shared" si="61"/>
        <v/>
      </c>
      <c r="AE156" s="38" t="str">
        <f t="shared" si="62"/>
        <v/>
      </c>
      <c r="AF156" s="38" t="str">
        <f t="shared" si="63"/>
        <v/>
      </c>
      <c r="AG156" s="38" t="str">
        <f t="shared" si="64"/>
        <v/>
      </c>
      <c r="AH156" s="30"/>
      <c r="AI156" s="39">
        <f>COUNTIF(resultats_math!AB157:AD157,1)</f>
        <v>0</v>
      </c>
      <c r="AJ156" s="39">
        <f>COUNTIF(resultats_math!AB157:AD157,2)</f>
        <v>0</v>
      </c>
      <c r="AK156" s="39">
        <f>COUNTIF(resultats_math!AB157:AD157,9)</f>
        <v>0</v>
      </c>
      <c r="AL156" s="39">
        <f>COUNTIF(resultats_math!AB157:AD157,0)</f>
        <v>0</v>
      </c>
      <c r="AM156" s="243" t="str">
        <f t="shared" si="65"/>
        <v/>
      </c>
      <c r="AN156" s="225">
        <f t="shared" si="66"/>
        <v>0</v>
      </c>
      <c r="AO156" s="38" t="str">
        <f t="shared" si="67"/>
        <v/>
      </c>
      <c r="AP156" s="38" t="str">
        <f t="shared" si="68"/>
        <v/>
      </c>
      <c r="AQ156" s="38" t="str">
        <f t="shared" si="69"/>
        <v/>
      </c>
      <c r="AR156" s="38" t="str">
        <f t="shared" si="70"/>
        <v/>
      </c>
    </row>
    <row r="157" spans="1:44" ht="13.5" thickBot="1">
      <c r="A157" s="30"/>
      <c r="B157" s="39">
        <f>COUNTIF(resultats_math!B158:I158,1)</f>
        <v>0</v>
      </c>
      <c r="C157" s="39">
        <f>COUNTIF(resultats_math!B158:I158,2)</f>
        <v>0</v>
      </c>
      <c r="D157" s="39">
        <f>COUNTIF(resultats_math!B158:I158,9)</f>
        <v>0</v>
      </c>
      <c r="E157" s="39">
        <f>COUNTIF(resultats_math!B158:I158,0)</f>
        <v>0</v>
      </c>
      <c r="F157" s="37" t="str">
        <f t="shared" si="48"/>
        <v/>
      </c>
      <c r="G157" s="225">
        <f t="shared" si="50"/>
        <v>0</v>
      </c>
      <c r="H157" s="38" t="str">
        <f t="shared" si="71"/>
        <v/>
      </c>
      <c r="I157" s="38" t="str">
        <f t="shared" si="49"/>
        <v/>
      </c>
      <c r="J157" s="38" t="str">
        <f t="shared" si="51"/>
        <v/>
      </c>
      <c r="K157" s="38" t="str">
        <f t="shared" si="52"/>
        <v/>
      </c>
      <c r="L157" s="38"/>
      <c r="M157" s="39">
        <f>COUNTIF(resultats_math!J158:X158,1)</f>
        <v>0</v>
      </c>
      <c r="N157" s="39">
        <f>COUNTIF(resultats_math!J158:X158,2)</f>
        <v>0</v>
      </c>
      <c r="O157" s="39">
        <f>COUNTIF(resultats_math!J158:X158,9)</f>
        <v>0</v>
      </c>
      <c r="P157" s="39">
        <f>COUNTIF(resultats_math!J158:X158,0)</f>
        <v>0</v>
      </c>
      <c r="Q157" s="37" t="str">
        <f t="shared" si="53"/>
        <v/>
      </c>
      <c r="R157" s="225">
        <f t="shared" si="54"/>
        <v>0</v>
      </c>
      <c r="S157" s="38" t="str">
        <f t="shared" si="55"/>
        <v/>
      </c>
      <c r="T157" s="38" t="str">
        <f t="shared" si="56"/>
        <v/>
      </c>
      <c r="U157" s="38" t="str">
        <f t="shared" si="57"/>
        <v/>
      </c>
      <c r="V157" s="38" t="str">
        <f t="shared" si="58"/>
        <v/>
      </c>
      <c r="W157" s="30"/>
      <c r="X157" s="39">
        <f>COUNTIF(resultats_math!Y158:AA158,1)</f>
        <v>0</v>
      </c>
      <c r="Y157" s="39">
        <f>COUNTIF(resultats_math!Y158:AA158,2)</f>
        <v>0</v>
      </c>
      <c r="Z157" s="39">
        <f>COUNTIF(resultats_math!Y158:AA158,9)</f>
        <v>0</v>
      </c>
      <c r="AA157" s="39">
        <f>COUNTIF(resultats_math!Y158:AA158,0)</f>
        <v>0</v>
      </c>
      <c r="AB157" s="243" t="str">
        <f t="shared" si="59"/>
        <v/>
      </c>
      <c r="AC157" s="225">
        <f t="shared" si="60"/>
        <v>0</v>
      </c>
      <c r="AD157" s="38" t="str">
        <f t="shared" si="61"/>
        <v/>
      </c>
      <c r="AE157" s="38" t="str">
        <f t="shared" si="62"/>
        <v/>
      </c>
      <c r="AF157" s="38" t="str">
        <f t="shared" si="63"/>
        <v/>
      </c>
      <c r="AG157" s="38" t="str">
        <f t="shared" si="64"/>
        <v/>
      </c>
      <c r="AH157" s="30"/>
      <c r="AI157" s="39">
        <f>COUNTIF(resultats_math!AB158:AD158,1)</f>
        <v>0</v>
      </c>
      <c r="AJ157" s="39">
        <f>COUNTIF(resultats_math!AB158:AD158,2)</f>
        <v>0</v>
      </c>
      <c r="AK157" s="39">
        <f>COUNTIF(resultats_math!AB158:AD158,9)</f>
        <v>0</v>
      </c>
      <c r="AL157" s="39">
        <f>COUNTIF(resultats_math!AB158:AD158,0)</f>
        <v>0</v>
      </c>
      <c r="AM157" s="243" t="str">
        <f t="shared" si="65"/>
        <v/>
      </c>
      <c r="AN157" s="225">
        <f t="shared" si="66"/>
        <v>0</v>
      </c>
      <c r="AO157" s="38" t="str">
        <f t="shared" si="67"/>
        <v/>
      </c>
      <c r="AP157" s="38" t="str">
        <f t="shared" si="68"/>
        <v/>
      </c>
      <c r="AQ157" s="38" t="str">
        <f t="shared" si="69"/>
        <v/>
      </c>
      <c r="AR157" s="38" t="str">
        <f t="shared" si="70"/>
        <v/>
      </c>
    </row>
    <row r="158" spans="1:44" ht="13.5" thickBot="1">
      <c r="A158" s="30"/>
      <c r="B158" s="39">
        <f>COUNTIF(resultats_math!B159:I159,1)</f>
        <v>0</v>
      </c>
      <c r="C158" s="39">
        <f>COUNTIF(resultats_math!B159:I159,2)</f>
        <v>0</v>
      </c>
      <c r="D158" s="39">
        <f>COUNTIF(resultats_math!B159:I159,9)</f>
        <v>0</v>
      </c>
      <c r="E158" s="39">
        <f>COUNTIF(resultats_math!B159:I159,0)</f>
        <v>0</v>
      </c>
      <c r="F158" s="37" t="str">
        <f t="shared" si="48"/>
        <v/>
      </c>
      <c r="G158" s="225">
        <f t="shared" si="50"/>
        <v>0</v>
      </c>
      <c r="H158" s="38" t="str">
        <f t="shared" si="71"/>
        <v/>
      </c>
      <c r="I158" s="38" t="str">
        <f t="shared" si="49"/>
        <v/>
      </c>
      <c r="J158" s="38" t="str">
        <f t="shared" si="51"/>
        <v/>
      </c>
      <c r="K158" s="38" t="str">
        <f t="shared" si="52"/>
        <v/>
      </c>
      <c r="L158" s="38"/>
      <c r="M158" s="39">
        <f>COUNTIF(resultats_math!J159:X159,1)</f>
        <v>0</v>
      </c>
      <c r="N158" s="39">
        <f>COUNTIF(resultats_math!J159:X159,2)</f>
        <v>0</v>
      </c>
      <c r="O158" s="39">
        <f>COUNTIF(resultats_math!J159:X159,9)</f>
        <v>0</v>
      </c>
      <c r="P158" s="39">
        <f>COUNTIF(resultats_math!J159:X159,0)</f>
        <v>0</v>
      </c>
      <c r="Q158" s="37" t="str">
        <f t="shared" si="53"/>
        <v/>
      </c>
      <c r="R158" s="225">
        <f t="shared" si="54"/>
        <v>0</v>
      </c>
      <c r="S158" s="38" t="str">
        <f t="shared" si="55"/>
        <v/>
      </c>
      <c r="T158" s="38" t="str">
        <f t="shared" si="56"/>
        <v/>
      </c>
      <c r="U158" s="38" t="str">
        <f t="shared" si="57"/>
        <v/>
      </c>
      <c r="V158" s="38" t="str">
        <f t="shared" si="58"/>
        <v/>
      </c>
      <c r="W158" s="30"/>
      <c r="X158" s="39">
        <f>COUNTIF(resultats_math!Y159:AA159,1)</f>
        <v>0</v>
      </c>
      <c r="Y158" s="39">
        <f>COUNTIF(resultats_math!Y159:AA159,2)</f>
        <v>0</v>
      </c>
      <c r="Z158" s="39">
        <f>COUNTIF(resultats_math!Y159:AA159,9)</f>
        <v>0</v>
      </c>
      <c r="AA158" s="39">
        <f>COUNTIF(resultats_math!Y159:AA159,0)</f>
        <v>0</v>
      </c>
      <c r="AB158" s="243" t="str">
        <f t="shared" si="59"/>
        <v/>
      </c>
      <c r="AC158" s="225">
        <f t="shared" si="60"/>
        <v>0</v>
      </c>
      <c r="AD158" s="38" t="str">
        <f t="shared" si="61"/>
        <v/>
      </c>
      <c r="AE158" s="38" t="str">
        <f t="shared" si="62"/>
        <v/>
      </c>
      <c r="AF158" s="38" t="str">
        <f t="shared" si="63"/>
        <v/>
      </c>
      <c r="AG158" s="38" t="str">
        <f t="shared" si="64"/>
        <v/>
      </c>
      <c r="AH158" s="30"/>
      <c r="AI158" s="39">
        <f>COUNTIF(resultats_math!AB159:AD159,1)</f>
        <v>0</v>
      </c>
      <c r="AJ158" s="39">
        <f>COUNTIF(resultats_math!AB159:AD159,2)</f>
        <v>0</v>
      </c>
      <c r="AK158" s="39">
        <f>COUNTIF(resultats_math!AB159:AD159,9)</f>
        <v>0</v>
      </c>
      <c r="AL158" s="39">
        <f>COUNTIF(resultats_math!AB159:AD159,0)</f>
        <v>0</v>
      </c>
      <c r="AM158" s="243" t="str">
        <f t="shared" si="65"/>
        <v/>
      </c>
      <c r="AN158" s="225">
        <f t="shared" si="66"/>
        <v>0</v>
      </c>
      <c r="AO158" s="38" t="str">
        <f t="shared" si="67"/>
        <v/>
      </c>
      <c r="AP158" s="38" t="str">
        <f t="shared" si="68"/>
        <v/>
      </c>
      <c r="AQ158" s="38" t="str">
        <f t="shared" si="69"/>
        <v/>
      </c>
      <c r="AR158" s="38" t="str">
        <f t="shared" si="70"/>
        <v/>
      </c>
    </row>
    <row r="159" spans="1:44" ht="13.5" thickBot="1">
      <c r="A159" s="30"/>
      <c r="B159" s="39">
        <f>COUNTIF(resultats_math!B160:I160,1)</f>
        <v>0</v>
      </c>
      <c r="C159" s="39">
        <f>COUNTIF(resultats_math!B160:I160,2)</f>
        <v>0</v>
      </c>
      <c r="D159" s="39">
        <f>COUNTIF(resultats_math!B160:I160,9)</f>
        <v>0</v>
      </c>
      <c r="E159" s="39">
        <f>COUNTIF(resultats_math!B160:I160,0)</f>
        <v>0</v>
      </c>
      <c r="F159" s="37" t="str">
        <f t="shared" si="48"/>
        <v/>
      </c>
      <c r="G159" s="225">
        <f t="shared" si="50"/>
        <v>0</v>
      </c>
      <c r="H159" s="38" t="str">
        <f t="shared" si="71"/>
        <v/>
      </c>
      <c r="I159" s="38" t="str">
        <f t="shared" si="49"/>
        <v/>
      </c>
      <c r="J159" s="38" t="str">
        <f t="shared" si="51"/>
        <v/>
      </c>
      <c r="K159" s="38" t="str">
        <f t="shared" si="52"/>
        <v/>
      </c>
      <c r="L159" s="38"/>
      <c r="M159" s="39">
        <f>COUNTIF(resultats_math!J160:X160,1)</f>
        <v>0</v>
      </c>
      <c r="N159" s="39">
        <f>COUNTIF(resultats_math!J160:X160,2)</f>
        <v>0</v>
      </c>
      <c r="O159" s="39">
        <f>COUNTIF(resultats_math!J160:X160,9)</f>
        <v>0</v>
      </c>
      <c r="P159" s="39">
        <f>COUNTIF(resultats_math!J160:X160,0)</f>
        <v>0</v>
      </c>
      <c r="Q159" s="37" t="str">
        <f t="shared" si="53"/>
        <v/>
      </c>
      <c r="R159" s="225">
        <f t="shared" si="54"/>
        <v>0</v>
      </c>
      <c r="S159" s="38" t="str">
        <f t="shared" si="55"/>
        <v/>
      </c>
      <c r="T159" s="38" t="str">
        <f t="shared" si="56"/>
        <v/>
      </c>
      <c r="U159" s="38" t="str">
        <f t="shared" si="57"/>
        <v/>
      </c>
      <c r="V159" s="38" t="str">
        <f t="shared" si="58"/>
        <v/>
      </c>
      <c r="W159" s="30"/>
      <c r="X159" s="39">
        <f>COUNTIF(resultats_math!Y160:AA160,1)</f>
        <v>0</v>
      </c>
      <c r="Y159" s="39">
        <f>COUNTIF(resultats_math!Y160:AA160,2)</f>
        <v>0</v>
      </c>
      <c r="Z159" s="39">
        <f>COUNTIF(resultats_math!Y160:AA160,9)</f>
        <v>0</v>
      </c>
      <c r="AA159" s="39">
        <f>COUNTIF(resultats_math!Y160:AA160,0)</f>
        <v>0</v>
      </c>
      <c r="AB159" s="243" t="str">
        <f t="shared" si="59"/>
        <v/>
      </c>
      <c r="AC159" s="225">
        <f t="shared" si="60"/>
        <v>0</v>
      </c>
      <c r="AD159" s="38" t="str">
        <f t="shared" si="61"/>
        <v/>
      </c>
      <c r="AE159" s="38" t="str">
        <f t="shared" si="62"/>
        <v/>
      </c>
      <c r="AF159" s="38" t="str">
        <f t="shared" si="63"/>
        <v/>
      </c>
      <c r="AG159" s="38" t="str">
        <f t="shared" si="64"/>
        <v/>
      </c>
      <c r="AH159" s="30"/>
      <c r="AI159" s="39">
        <f>COUNTIF(resultats_math!AB160:AD160,1)</f>
        <v>0</v>
      </c>
      <c r="AJ159" s="39">
        <f>COUNTIF(resultats_math!AB160:AD160,2)</f>
        <v>0</v>
      </c>
      <c r="AK159" s="39">
        <f>COUNTIF(resultats_math!AB160:AD160,9)</f>
        <v>0</v>
      </c>
      <c r="AL159" s="39">
        <f>COUNTIF(resultats_math!AB160:AD160,0)</f>
        <v>0</v>
      </c>
      <c r="AM159" s="243" t="str">
        <f t="shared" si="65"/>
        <v/>
      </c>
      <c r="AN159" s="225">
        <f t="shared" si="66"/>
        <v>0</v>
      </c>
      <c r="AO159" s="38" t="str">
        <f t="shared" si="67"/>
        <v/>
      </c>
      <c r="AP159" s="38" t="str">
        <f t="shared" si="68"/>
        <v/>
      </c>
      <c r="AQ159" s="38" t="str">
        <f t="shared" si="69"/>
        <v/>
      </c>
      <c r="AR159" s="38" t="str">
        <f t="shared" si="70"/>
        <v/>
      </c>
    </row>
    <row r="160" spans="1:44" ht="13.5" thickBot="1">
      <c r="A160" s="30"/>
      <c r="B160" s="39">
        <f>COUNTIF(resultats_math!B161:I161,1)</f>
        <v>0</v>
      </c>
      <c r="C160" s="39">
        <f>COUNTIF(resultats_math!B161:I161,2)</f>
        <v>0</v>
      </c>
      <c r="D160" s="39">
        <f>COUNTIF(resultats_math!B161:I161,9)</f>
        <v>0</v>
      </c>
      <c r="E160" s="39">
        <f>COUNTIF(resultats_math!B161:I161,0)</f>
        <v>0</v>
      </c>
      <c r="F160" s="37" t="str">
        <f t="shared" si="48"/>
        <v/>
      </c>
      <c r="G160" s="225">
        <f t="shared" si="50"/>
        <v>0</v>
      </c>
      <c r="H160" s="38" t="str">
        <f t="shared" si="71"/>
        <v/>
      </c>
      <c r="I160" s="38" t="str">
        <f t="shared" si="49"/>
        <v/>
      </c>
      <c r="J160" s="38" t="str">
        <f t="shared" si="51"/>
        <v/>
      </c>
      <c r="K160" s="38" t="str">
        <f t="shared" si="52"/>
        <v/>
      </c>
      <c r="L160" s="38"/>
      <c r="M160" s="39">
        <f>COUNTIF(resultats_math!J161:X161,1)</f>
        <v>0</v>
      </c>
      <c r="N160" s="39">
        <f>COUNTIF(resultats_math!J161:X161,2)</f>
        <v>0</v>
      </c>
      <c r="O160" s="39">
        <f>COUNTIF(resultats_math!J161:X161,9)</f>
        <v>0</v>
      </c>
      <c r="P160" s="39">
        <f>COUNTIF(resultats_math!J161:X161,0)</f>
        <v>0</v>
      </c>
      <c r="Q160" s="37" t="str">
        <f t="shared" si="53"/>
        <v/>
      </c>
      <c r="R160" s="225">
        <f t="shared" si="54"/>
        <v>0</v>
      </c>
      <c r="S160" s="38" t="str">
        <f t="shared" si="55"/>
        <v/>
      </c>
      <c r="T160" s="38" t="str">
        <f t="shared" si="56"/>
        <v/>
      </c>
      <c r="U160" s="38" t="str">
        <f t="shared" si="57"/>
        <v/>
      </c>
      <c r="V160" s="38" t="str">
        <f t="shared" si="58"/>
        <v/>
      </c>
      <c r="W160" s="30"/>
      <c r="X160" s="39">
        <f>COUNTIF(resultats_math!Y161:AA161,1)</f>
        <v>0</v>
      </c>
      <c r="Y160" s="39">
        <f>COUNTIF(resultats_math!Y161:AA161,2)</f>
        <v>0</v>
      </c>
      <c r="Z160" s="39">
        <f>COUNTIF(resultats_math!Y161:AA161,9)</f>
        <v>0</v>
      </c>
      <c r="AA160" s="39">
        <f>COUNTIF(resultats_math!Y161:AA161,0)</f>
        <v>0</v>
      </c>
      <c r="AB160" s="243" t="str">
        <f t="shared" si="59"/>
        <v/>
      </c>
      <c r="AC160" s="225">
        <f t="shared" si="60"/>
        <v>0</v>
      </c>
      <c r="AD160" s="38" t="str">
        <f t="shared" si="61"/>
        <v/>
      </c>
      <c r="AE160" s="38" t="str">
        <f t="shared" si="62"/>
        <v/>
      </c>
      <c r="AF160" s="38" t="str">
        <f t="shared" si="63"/>
        <v/>
      </c>
      <c r="AG160" s="38" t="str">
        <f t="shared" si="64"/>
        <v/>
      </c>
      <c r="AH160" s="30"/>
      <c r="AI160" s="39">
        <f>COUNTIF(resultats_math!AB161:AD161,1)</f>
        <v>0</v>
      </c>
      <c r="AJ160" s="39">
        <f>COUNTIF(resultats_math!AB161:AD161,2)</f>
        <v>0</v>
      </c>
      <c r="AK160" s="39">
        <f>COUNTIF(resultats_math!AB161:AD161,9)</f>
        <v>0</v>
      </c>
      <c r="AL160" s="39">
        <f>COUNTIF(resultats_math!AB161:AD161,0)</f>
        <v>0</v>
      </c>
      <c r="AM160" s="243" t="str">
        <f t="shared" si="65"/>
        <v/>
      </c>
      <c r="AN160" s="225">
        <f t="shared" si="66"/>
        <v>0</v>
      </c>
      <c r="AO160" s="38" t="str">
        <f t="shared" si="67"/>
        <v/>
      </c>
      <c r="AP160" s="38" t="str">
        <f t="shared" si="68"/>
        <v/>
      </c>
      <c r="AQ160" s="38" t="str">
        <f t="shared" si="69"/>
        <v/>
      </c>
      <c r="AR160" s="38" t="str">
        <f t="shared" si="70"/>
        <v/>
      </c>
    </row>
    <row r="161" spans="1:44" ht="13.5" thickBot="1">
      <c r="A161" s="30"/>
      <c r="B161" s="39">
        <f>COUNTIF(resultats_math!B162:I162,1)</f>
        <v>0</v>
      </c>
      <c r="C161" s="39">
        <f>COUNTIF(resultats_math!B162:I162,2)</f>
        <v>0</v>
      </c>
      <c r="D161" s="39">
        <f>COUNTIF(resultats_math!B162:I162,9)</f>
        <v>0</v>
      </c>
      <c r="E161" s="39">
        <f>COUNTIF(resultats_math!B162:I162,0)</f>
        <v>0</v>
      </c>
      <c r="F161" s="37" t="str">
        <f t="shared" si="48"/>
        <v/>
      </c>
      <c r="G161" s="225">
        <f t="shared" si="50"/>
        <v>0</v>
      </c>
      <c r="H161" s="38" t="str">
        <f t="shared" si="71"/>
        <v/>
      </c>
      <c r="I161" s="38" t="str">
        <f t="shared" si="49"/>
        <v/>
      </c>
      <c r="J161" s="38" t="str">
        <f t="shared" si="51"/>
        <v/>
      </c>
      <c r="K161" s="38" t="str">
        <f t="shared" si="52"/>
        <v/>
      </c>
      <c r="L161" s="38"/>
      <c r="M161" s="39">
        <f>COUNTIF(resultats_math!J162:X162,1)</f>
        <v>0</v>
      </c>
      <c r="N161" s="39">
        <f>COUNTIF(resultats_math!J162:X162,2)</f>
        <v>0</v>
      </c>
      <c r="O161" s="39">
        <f>COUNTIF(resultats_math!J162:X162,9)</f>
        <v>0</v>
      </c>
      <c r="P161" s="39">
        <f>COUNTIF(resultats_math!J162:X162,0)</f>
        <v>0</v>
      </c>
      <c r="Q161" s="37" t="str">
        <f t="shared" si="53"/>
        <v/>
      </c>
      <c r="R161" s="225">
        <f t="shared" si="54"/>
        <v>0</v>
      </c>
      <c r="S161" s="38" t="str">
        <f t="shared" si="55"/>
        <v/>
      </c>
      <c r="T161" s="38" t="str">
        <f t="shared" si="56"/>
        <v/>
      </c>
      <c r="U161" s="38" t="str">
        <f t="shared" si="57"/>
        <v/>
      </c>
      <c r="V161" s="38" t="str">
        <f t="shared" si="58"/>
        <v/>
      </c>
      <c r="W161" s="30"/>
      <c r="X161" s="39">
        <f>COUNTIF(resultats_math!Y162:AA162,1)</f>
        <v>0</v>
      </c>
      <c r="Y161" s="39">
        <f>COUNTIF(resultats_math!Y162:AA162,2)</f>
        <v>0</v>
      </c>
      <c r="Z161" s="39">
        <f>COUNTIF(resultats_math!Y162:AA162,9)</f>
        <v>0</v>
      </c>
      <c r="AA161" s="39">
        <f>COUNTIF(resultats_math!Y162:AA162,0)</f>
        <v>0</v>
      </c>
      <c r="AB161" s="243" t="str">
        <f t="shared" si="59"/>
        <v/>
      </c>
      <c r="AC161" s="225">
        <f t="shared" si="60"/>
        <v>0</v>
      </c>
      <c r="AD161" s="38" t="str">
        <f t="shared" si="61"/>
        <v/>
      </c>
      <c r="AE161" s="38" t="str">
        <f t="shared" si="62"/>
        <v/>
      </c>
      <c r="AF161" s="38" t="str">
        <f t="shared" si="63"/>
        <v/>
      </c>
      <c r="AG161" s="38" t="str">
        <f t="shared" si="64"/>
        <v/>
      </c>
      <c r="AH161" s="30"/>
      <c r="AI161" s="39">
        <f>COUNTIF(resultats_math!AB162:AD162,1)</f>
        <v>0</v>
      </c>
      <c r="AJ161" s="39">
        <f>COUNTIF(resultats_math!AB162:AD162,2)</f>
        <v>0</v>
      </c>
      <c r="AK161" s="39">
        <f>COUNTIF(resultats_math!AB162:AD162,9)</f>
        <v>0</v>
      </c>
      <c r="AL161" s="39">
        <f>COUNTIF(resultats_math!AB162:AD162,0)</f>
        <v>0</v>
      </c>
      <c r="AM161" s="243" t="str">
        <f t="shared" si="65"/>
        <v/>
      </c>
      <c r="AN161" s="225">
        <f t="shared" si="66"/>
        <v>0</v>
      </c>
      <c r="AO161" s="38" t="str">
        <f t="shared" si="67"/>
        <v/>
      </c>
      <c r="AP161" s="38" t="str">
        <f t="shared" si="68"/>
        <v/>
      </c>
      <c r="AQ161" s="38" t="str">
        <f t="shared" si="69"/>
        <v/>
      </c>
      <c r="AR161" s="38" t="str">
        <f t="shared" si="70"/>
        <v/>
      </c>
    </row>
    <row r="162" spans="1:44" ht="13.5" thickBot="1">
      <c r="A162" s="30"/>
      <c r="B162" s="39">
        <f>COUNTIF(resultats_math!B163:I163,1)</f>
        <v>0</v>
      </c>
      <c r="C162" s="39">
        <f>COUNTIF(resultats_math!B163:I163,2)</f>
        <v>0</v>
      </c>
      <c r="D162" s="39">
        <f>COUNTIF(resultats_math!B163:I163,9)</f>
        <v>0</v>
      </c>
      <c r="E162" s="39">
        <f>COUNTIF(resultats_math!B163:I163,0)</f>
        <v>0</v>
      </c>
      <c r="F162" s="37" t="str">
        <f t="shared" si="48"/>
        <v/>
      </c>
      <c r="G162" s="225">
        <f t="shared" si="50"/>
        <v>0</v>
      </c>
      <c r="H162" s="38" t="str">
        <f t="shared" si="71"/>
        <v/>
      </c>
      <c r="I162" s="38" t="str">
        <f t="shared" si="49"/>
        <v/>
      </c>
      <c r="J162" s="38" t="str">
        <f t="shared" si="51"/>
        <v/>
      </c>
      <c r="K162" s="38" t="str">
        <f t="shared" si="52"/>
        <v/>
      </c>
      <c r="L162" s="38"/>
      <c r="M162" s="39">
        <f>COUNTIF(resultats_math!J163:X163,1)</f>
        <v>0</v>
      </c>
      <c r="N162" s="39">
        <f>COUNTIF(resultats_math!J163:X163,2)</f>
        <v>0</v>
      </c>
      <c r="O162" s="39">
        <f>COUNTIF(resultats_math!J163:X163,9)</f>
        <v>0</v>
      </c>
      <c r="P162" s="39">
        <f>COUNTIF(resultats_math!J163:X163,0)</f>
        <v>0</v>
      </c>
      <c r="Q162" s="37" t="str">
        <f t="shared" si="53"/>
        <v/>
      </c>
      <c r="R162" s="225">
        <f t="shared" si="54"/>
        <v>0</v>
      </c>
      <c r="S162" s="38" t="str">
        <f t="shared" si="55"/>
        <v/>
      </c>
      <c r="T162" s="38" t="str">
        <f t="shared" si="56"/>
        <v/>
      </c>
      <c r="U162" s="38" t="str">
        <f t="shared" si="57"/>
        <v/>
      </c>
      <c r="V162" s="38" t="str">
        <f t="shared" si="58"/>
        <v/>
      </c>
      <c r="W162" s="30"/>
      <c r="X162" s="39">
        <f>COUNTIF(resultats_math!Y163:AA163,1)</f>
        <v>0</v>
      </c>
      <c r="Y162" s="39">
        <f>COUNTIF(resultats_math!Y163:AA163,2)</f>
        <v>0</v>
      </c>
      <c r="Z162" s="39">
        <f>COUNTIF(resultats_math!Y163:AA163,9)</f>
        <v>0</v>
      </c>
      <c r="AA162" s="39">
        <f>COUNTIF(resultats_math!Y163:AA163,0)</f>
        <v>0</v>
      </c>
      <c r="AB162" s="243" t="str">
        <f t="shared" si="59"/>
        <v/>
      </c>
      <c r="AC162" s="225">
        <f t="shared" si="60"/>
        <v>0</v>
      </c>
      <c r="AD162" s="38" t="str">
        <f t="shared" si="61"/>
        <v/>
      </c>
      <c r="AE162" s="38" t="str">
        <f t="shared" si="62"/>
        <v/>
      </c>
      <c r="AF162" s="38" t="str">
        <f t="shared" si="63"/>
        <v/>
      </c>
      <c r="AG162" s="38" t="str">
        <f t="shared" si="64"/>
        <v/>
      </c>
      <c r="AH162" s="30"/>
      <c r="AI162" s="39">
        <f>COUNTIF(resultats_math!AB163:AD163,1)</f>
        <v>0</v>
      </c>
      <c r="AJ162" s="39">
        <f>COUNTIF(resultats_math!AB163:AD163,2)</f>
        <v>0</v>
      </c>
      <c r="AK162" s="39">
        <f>COUNTIF(resultats_math!AB163:AD163,9)</f>
        <v>0</v>
      </c>
      <c r="AL162" s="39">
        <f>COUNTIF(resultats_math!AB163:AD163,0)</f>
        <v>0</v>
      </c>
      <c r="AM162" s="243" t="str">
        <f t="shared" si="65"/>
        <v/>
      </c>
      <c r="AN162" s="225">
        <f t="shared" si="66"/>
        <v>0</v>
      </c>
      <c r="AO162" s="38" t="str">
        <f t="shared" si="67"/>
        <v/>
      </c>
      <c r="AP162" s="38" t="str">
        <f t="shared" si="68"/>
        <v/>
      </c>
      <c r="AQ162" s="38" t="str">
        <f t="shared" si="69"/>
        <v/>
      </c>
      <c r="AR162" s="38" t="str">
        <f t="shared" si="70"/>
        <v/>
      </c>
    </row>
    <row r="163" spans="1:44" ht="13.5" thickBot="1">
      <c r="A163" s="30"/>
      <c r="B163" s="39">
        <f>COUNTIF(resultats_math!B164:I164,1)</f>
        <v>0</v>
      </c>
      <c r="C163" s="39">
        <f>COUNTIF(resultats_math!B164:I164,2)</f>
        <v>0</v>
      </c>
      <c r="D163" s="39">
        <f>COUNTIF(resultats_math!B164:I164,9)</f>
        <v>0</v>
      </c>
      <c r="E163" s="39">
        <f>COUNTIF(resultats_math!B164:I164,0)</f>
        <v>0</v>
      </c>
      <c r="F163" s="37" t="str">
        <f t="shared" si="48"/>
        <v/>
      </c>
      <c r="G163" s="225">
        <f t="shared" si="50"/>
        <v>0</v>
      </c>
      <c r="H163" s="38" t="str">
        <f t="shared" si="71"/>
        <v/>
      </c>
      <c r="I163" s="38" t="str">
        <f t="shared" si="49"/>
        <v/>
      </c>
      <c r="J163" s="38" t="str">
        <f t="shared" si="51"/>
        <v/>
      </c>
      <c r="K163" s="38" t="str">
        <f t="shared" si="52"/>
        <v/>
      </c>
      <c r="L163" s="38"/>
      <c r="M163" s="39">
        <f>COUNTIF(resultats_math!J164:X164,1)</f>
        <v>0</v>
      </c>
      <c r="N163" s="39">
        <f>COUNTIF(resultats_math!J164:X164,2)</f>
        <v>0</v>
      </c>
      <c r="O163" s="39">
        <f>COUNTIF(resultats_math!J164:X164,9)</f>
        <v>0</v>
      </c>
      <c r="P163" s="39">
        <f>COUNTIF(resultats_math!J164:X164,0)</f>
        <v>0</v>
      </c>
      <c r="Q163" s="37" t="str">
        <f t="shared" si="53"/>
        <v/>
      </c>
      <c r="R163" s="225">
        <f t="shared" si="54"/>
        <v>0</v>
      </c>
      <c r="S163" s="38" t="str">
        <f t="shared" si="55"/>
        <v/>
      </c>
      <c r="T163" s="38" t="str">
        <f t="shared" si="56"/>
        <v/>
      </c>
      <c r="U163" s="38" t="str">
        <f t="shared" si="57"/>
        <v/>
      </c>
      <c r="V163" s="38" t="str">
        <f t="shared" si="58"/>
        <v/>
      </c>
      <c r="W163" s="30"/>
      <c r="X163" s="39">
        <f>COUNTIF(resultats_math!Y164:AA164,1)</f>
        <v>0</v>
      </c>
      <c r="Y163" s="39">
        <f>COUNTIF(resultats_math!Y164:AA164,2)</f>
        <v>0</v>
      </c>
      <c r="Z163" s="39">
        <f>COUNTIF(resultats_math!Y164:AA164,9)</f>
        <v>0</v>
      </c>
      <c r="AA163" s="39">
        <f>COUNTIF(resultats_math!Y164:AA164,0)</f>
        <v>0</v>
      </c>
      <c r="AB163" s="243" t="str">
        <f t="shared" si="59"/>
        <v/>
      </c>
      <c r="AC163" s="225">
        <f t="shared" si="60"/>
        <v>0</v>
      </c>
      <c r="AD163" s="38" t="str">
        <f t="shared" si="61"/>
        <v/>
      </c>
      <c r="AE163" s="38" t="str">
        <f t="shared" si="62"/>
        <v/>
      </c>
      <c r="AF163" s="38" t="str">
        <f t="shared" si="63"/>
        <v/>
      </c>
      <c r="AG163" s="38" t="str">
        <f t="shared" si="64"/>
        <v/>
      </c>
      <c r="AH163" s="30"/>
      <c r="AI163" s="39">
        <f>COUNTIF(resultats_math!AB164:AD164,1)</f>
        <v>0</v>
      </c>
      <c r="AJ163" s="39">
        <f>COUNTIF(resultats_math!AB164:AD164,2)</f>
        <v>0</v>
      </c>
      <c r="AK163" s="39">
        <f>COUNTIF(resultats_math!AB164:AD164,9)</f>
        <v>0</v>
      </c>
      <c r="AL163" s="39">
        <f>COUNTIF(resultats_math!AB164:AD164,0)</f>
        <v>0</v>
      </c>
      <c r="AM163" s="243" t="str">
        <f t="shared" si="65"/>
        <v/>
      </c>
      <c r="AN163" s="225">
        <f t="shared" si="66"/>
        <v>0</v>
      </c>
      <c r="AO163" s="38" t="str">
        <f t="shared" si="67"/>
        <v/>
      </c>
      <c r="AP163" s="38" t="str">
        <f t="shared" si="68"/>
        <v/>
      </c>
      <c r="AQ163" s="38" t="str">
        <f t="shared" si="69"/>
        <v/>
      </c>
      <c r="AR163" s="38" t="str">
        <f t="shared" si="70"/>
        <v/>
      </c>
    </row>
    <row r="164" spans="1:44" ht="13.5" thickBot="1">
      <c r="A164" s="30"/>
      <c r="B164" s="39">
        <f>COUNTIF(resultats_math!B165:I165,1)</f>
        <v>0</v>
      </c>
      <c r="C164" s="39">
        <f>COUNTIF(resultats_math!B165:I165,2)</f>
        <v>0</v>
      </c>
      <c r="D164" s="39">
        <f>COUNTIF(resultats_math!B165:I165,9)</f>
        <v>0</v>
      </c>
      <c r="E164" s="39">
        <f>COUNTIF(resultats_math!B165:I165,0)</f>
        <v>0</v>
      </c>
      <c r="F164" s="37" t="str">
        <f t="shared" si="48"/>
        <v/>
      </c>
      <c r="G164" s="225">
        <f t="shared" si="50"/>
        <v>0</v>
      </c>
      <c r="H164" s="38" t="str">
        <f t="shared" si="71"/>
        <v/>
      </c>
      <c r="I164" s="38" t="str">
        <f t="shared" si="49"/>
        <v/>
      </c>
      <c r="J164" s="38" t="str">
        <f t="shared" si="51"/>
        <v/>
      </c>
      <c r="K164" s="38" t="str">
        <f t="shared" si="52"/>
        <v/>
      </c>
      <c r="L164" s="38"/>
      <c r="M164" s="39">
        <f>COUNTIF(resultats_math!J165:X165,1)</f>
        <v>0</v>
      </c>
      <c r="N164" s="39">
        <f>COUNTIF(resultats_math!J165:X165,2)</f>
        <v>0</v>
      </c>
      <c r="O164" s="39">
        <f>COUNTIF(resultats_math!J165:X165,9)</f>
        <v>0</v>
      </c>
      <c r="P164" s="39">
        <f>COUNTIF(resultats_math!J165:X165,0)</f>
        <v>0</v>
      </c>
      <c r="Q164" s="37" t="str">
        <f t="shared" si="53"/>
        <v/>
      </c>
      <c r="R164" s="225">
        <f t="shared" si="54"/>
        <v>0</v>
      </c>
      <c r="S164" s="38" t="str">
        <f t="shared" si="55"/>
        <v/>
      </c>
      <c r="T164" s="38" t="str">
        <f t="shared" si="56"/>
        <v/>
      </c>
      <c r="U164" s="38" t="str">
        <f t="shared" si="57"/>
        <v/>
      </c>
      <c r="V164" s="38" t="str">
        <f t="shared" si="58"/>
        <v/>
      </c>
      <c r="W164" s="30"/>
      <c r="X164" s="39">
        <f>COUNTIF(resultats_math!Y165:AA165,1)</f>
        <v>0</v>
      </c>
      <c r="Y164" s="39">
        <f>COUNTIF(resultats_math!Y165:AA165,2)</f>
        <v>0</v>
      </c>
      <c r="Z164" s="39">
        <f>COUNTIF(resultats_math!Y165:AA165,9)</f>
        <v>0</v>
      </c>
      <c r="AA164" s="39">
        <f>COUNTIF(resultats_math!Y165:AA165,0)</f>
        <v>0</v>
      </c>
      <c r="AB164" s="243" t="str">
        <f t="shared" si="59"/>
        <v/>
      </c>
      <c r="AC164" s="225">
        <f t="shared" si="60"/>
        <v>0</v>
      </c>
      <c r="AD164" s="38" t="str">
        <f t="shared" si="61"/>
        <v/>
      </c>
      <c r="AE164" s="38" t="str">
        <f t="shared" si="62"/>
        <v/>
      </c>
      <c r="AF164" s="38" t="str">
        <f t="shared" si="63"/>
        <v/>
      </c>
      <c r="AG164" s="38" t="str">
        <f t="shared" si="64"/>
        <v/>
      </c>
      <c r="AH164" s="30"/>
      <c r="AI164" s="39">
        <f>COUNTIF(resultats_math!AB165:AD165,1)</f>
        <v>0</v>
      </c>
      <c r="AJ164" s="39">
        <f>COUNTIF(resultats_math!AB165:AD165,2)</f>
        <v>0</v>
      </c>
      <c r="AK164" s="39">
        <f>COUNTIF(resultats_math!AB165:AD165,9)</f>
        <v>0</v>
      </c>
      <c r="AL164" s="39">
        <f>COUNTIF(resultats_math!AB165:AD165,0)</f>
        <v>0</v>
      </c>
      <c r="AM164" s="243" t="str">
        <f t="shared" si="65"/>
        <v/>
      </c>
      <c r="AN164" s="225">
        <f t="shared" si="66"/>
        <v>0</v>
      </c>
      <c r="AO164" s="38" t="str">
        <f t="shared" si="67"/>
        <v/>
      </c>
      <c r="AP164" s="38" t="str">
        <f t="shared" si="68"/>
        <v/>
      </c>
      <c r="AQ164" s="38" t="str">
        <f t="shared" si="69"/>
        <v/>
      </c>
      <c r="AR164" s="38" t="str">
        <f t="shared" si="70"/>
        <v/>
      </c>
    </row>
    <row r="165" spans="1:44" ht="13.5" thickBot="1">
      <c r="A165" s="30"/>
      <c r="B165" s="39">
        <f>COUNTIF(resultats_math!B166:I166,1)</f>
        <v>0</v>
      </c>
      <c r="C165" s="39">
        <f>COUNTIF(resultats_math!B166:I166,2)</f>
        <v>0</v>
      </c>
      <c r="D165" s="39">
        <f>COUNTIF(resultats_math!B166:I166,9)</f>
        <v>0</v>
      </c>
      <c r="E165" s="39">
        <f>COUNTIF(resultats_math!B166:I166,0)</f>
        <v>0</v>
      </c>
      <c r="F165" s="37" t="str">
        <f t="shared" si="48"/>
        <v/>
      </c>
      <c r="G165" s="225">
        <f t="shared" si="50"/>
        <v>0</v>
      </c>
      <c r="H165" s="38" t="str">
        <f t="shared" si="71"/>
        <v/>
      </c>
      <c r="I165" s="38" t="str">
        <f t="shared" si="49"/>
        <v/>
      </c>
      <c r="J165" s="38" t="str">
        <f t="shared" si="51"/>
        <v/>
      </c>
      <c r="K165" s="38" t="str">
        <f t="shared" si="52"/>
        <v/>
      </c>
      <c r="L165" s="38"/>
      <c r="M165" s="39">
        <f>COUNTIF(resultats_math!J166:X166,1)</f>
        <v>0</v>
      </c>
      <c r="N165" s="39">
        <f>COUNTIF(resultats_math!J166:X166,2)</f>
        <v>0</v>
      </c>
      <c r="O165" s="39">
        <f>COUNTIF(resultats_math!J166:X166,9)</f>
        <v>0</v>
      </c>
      <c r="P165" s="39">
        <f>COUNTIF(resultats_math!J166:X166,0)</f>
        <v>0</v>
      </c>
      <c r="Q165" s="37" t="str">
        <f t="shared" si="53"/>
        <v/>
      </c>
      <c r="R165" s="225">
        <f t="shared" si="54"/>
        <v>0</v>
      </c>
      <c r="S165" s="38" t="str">
        <f t="shared" si="55"/>
        <v/>
      </c>
      <c r="T165" s="38" t="str">
        <f t="shared" si="56"/>
        <v/>
      </c>
      <c r="U165" s="38" t="str">
        <f t="shared" si="57"/>
        <v/>
      </c>
      <c r="V165" s="38" t="str">
        <f t="shared" si="58"/>
        <v/>
      </c>
      <c r="W165" s="30"/>
      <c r="X165" s="39">
        <f>COUNTIF(resultats_math!Y166:AA166,1)</f>
        <v>0</v>
      </c>
      <c r="Y165" s="39">
        <f>COUNTIF(resultats_math!Y166:AA166,2)</f>
        <v>0</v>
      </c>
      <c r="Z165" s="39">
        <f>COUNTIF(resultats_math!Y166:AA166,9)</f>
        <v>0</v>
      </c>
      <c r="AA165" s="39">
        <f>COUNTIF(resultats_math!Y166:AA166,0)</f>
        <v>0</v>
      </c>
      <c r="AB165" s="243" t="str">
        <f t="shared" si="59"/>
        <v/>
      </c>
      <c r="AC165" s="225">
        <f t="shared" si="60"/>
        <v>0</v>
      </c>
      <c r="AD165" s="38" t="str">
        <f t="shared" si="61"/>
        <v/>
      </c>
      <c r="AE165" s="38" t="str">
        <f t="shared" si="62"/>
        <v/>
      </c>
      <c r="AF165" s="38" t="str">
        <f t="shared" si="63"/>
        <v/>
      </c>
      <c r="AG165" s="38" t="str">
        <f t="shared" si="64"/>
        <v/>
      </c>
      <c r="AH165" s="30"/>
      <c r="AI165" s="39">
        <f>COUNTIF(resultats_math!AB166:AD166,1)</f>
        <v>0</v>
      </c>
      <c r="AJ165" s="39">
        <f>COUNTIF(resultats_math!AB166:AD166,2)</f>
        <v>0</v>
      </c>
      <c r="AK165" s="39">
        <f>COUNTIF(resultats_math!AB166:AD166,9)</f>
        <v>0</v>
      </c>
      <c r="AL165" s="39">
        <f>COUNTIF(resultats_math!AB166:AD166,0)</f>
        <v>0</v>
      </c>
      <c r="AM165" s="243" t="str">
        <f t="shared" si="65"/>
        <v/>
      </c>
      <c r="AN165" s="225">
        <f t="shared" si="66"/>
        <v>0</v>
      </c>
      <c r="AO165" s="38" t="str">
        <f t="shared" si="67"/>
        <v/>
      </c>
      <c r="AP165" s="38" t="str">
        <f t="shared" si="68"/>
        <v/>
      </c>
      <c r="AQ165" s="38" t="str">
        <f t="shared" si="69"/>
        <v/>
      </c>
      <c r="AR165" s="38" t="str">
        <f t="shared" si="70"/>
        <v/>
      </c>
    </row>
    <row r="166" spans="1:44" ht="13.5" thickBot="1">
      <c r="A166" s="30"/>
      <c r="B166" s="39">
        <f>COUNTIF(resultats_math!B167:I167,1)</f>
        <v>0</v>
      </c>
      <c r="C166" s="39">
        <f>COUNTIF(resultats_math!B167:I167,2)</f>
        <v>0</v>
      </c>
      <c r="D166" s="39">
        <f>COUNTIF(resultats_math!B167:I167,9)</f>
        <v>0</v>
      </c>
      <c r="E166" s="39">
        <f>COUNTIF(resultats_math!B167:I167,0)</f>
        <v>0</v>
      </c>
      <c r="F166" s="37" t="str">
        <f t="shared" si="48"/>
        <v/>
      </c>
      <c r="G166" s="225">
        <f t="shared" si="50"/>
        <v>0</v>
      </c>
      <c r="H166" s="38" t="str">
        <f t="shared" si="71"/>
        <v/>
      </c>
      <c r="I166" s="38" t="str">
        <f t="shared" si="49"/>
        <v/>
      </c>
      <c r="J166" s="38" t="str">
        <f t="shared" si="51"/>
        <v/>
      </c>
      <c r="K166" s="38" t="str">
        <f t="shared" si="52"/>
        <v/>
      </c>
      <c r="L166" s="38"/>
      <c r="M166" s="39">
        <f>COUNTIF(resultats_math!J167:X167,1)</f>
        <v>0</v>
      </c>
      <c r="N166" s="39">
        <f>COUNTIF(resultats_math!J167:X167,2)</f>
        <v>0</v>
      </c>
      <c r="O166" s="39">
        <f>COUNTIF(resultats_math!J167:X167,9)</f>
        <v>0</v>
      </c>
      <c r="P166" s="39">
        <f>COUNTIF(resultats_math!J167:X167,0)</f>
        <v>0</v>
      </c>
      <c r="Q166" s="37" t="str">
        <f t="shared" si="53"/>
        <v/>
      </c>
      <c r="R166" s="225">
        <f t="shared" si="54"/>
        <v>0</v>
      </c>
      <c r="S166" s="38" t="str">
        <f t="shared" si="55"/>
        <v/>
      </c>
      <c r="T166" s="38" t="str">
        <f t="shared" si="56"/>
        <v/>
      </c>
      <c r="U166" s="38" t="str">
        <f t="shared" si="57"/>
        <v/>
      </c>
      <c r="V166" s="38" t="str">
        <f t="shared" si="58"/>
        <v/>
      </c>
      <c r="W166" s="30"/>
      <c r="X166" s="39">
        <f>COUNTIF(resultats_math!Y167:AA167,1)</f>
        <v>0</v>
      </c>
      <c r="Y166" s="39">
        <f>COUNTIF(resultats_math!Y167:AA167,2)</f>
        <v>0</v>
      </c>
      <c r="Z166" s="39">
        <f>COUNTIF(resultats_math!Y167:AA167,9)</f>
        <v>0</v>
      </c>
      <c r="AA166" s="39">
        <f>COUNTIF(resultats_math!Y167:AA167,0)</f>
        <v>0</v>
      </c>
      <c r="AB166" s="243" t="str">
        <f t="shared" si="59"/>
        <v/>
      </c>
      <c r="AC166" s="225">
        <f t="shared" si="60"/>
        <v>0</v>
      </c>
      <c r="AD166" s="38" t="str">
        <f t="shared" si="61"/>
        <v/>
      </c>
      <c r="AE166" s="38" t="str">
        <f t="shared" si="62"/>
        <v/>
      </c>
      <c r="AF166" s="38" t="str">
        <f t="shared" si="63"/>
        <v/>
      </c>
      <c r="AG166" s="38" t="str">
        <f t="shared" si="64"/>
        <v/>
      </c>
      <c r="AH166" s="30"/>
      <c r="AI166" s="39">
        <f>COUNTIF(resultats_math!AB167:AD167,1)</f>
        <v>0</v>
      </c>
      <c r="AJ166" s="39">
        <f>COUNTIF(resultats_math!AB167:AD167,2)</f>
        <v>0</v>
      </c>
      <c r="AK166" s="39">
        <f>COUNTIF(resultats_math!AB167:AD167,9)</f>
        <v>0</v>
      </c>
      <c r="AL166" s="39">
        <f>COUNTIF(resultats_math!AB167:AD167,0)</f>
        <v>0</v>
      </c>
      <c r="AM166" s="243" t="str">
        <f t="shared" si="65"/>
        <v/>
      </c>
      <c r="AN166" s="225">
        <f t="shared" si="66"/>
        <v>0</v>
      </c>
      <c r="AO166" s="38" t="str">
        <f t="shared" si="67"/>
        <v/>
      </c>
      <c r="AP166" s="38" t="str">
        <f t="shared" si="68"/>
        <v/>
      </c>
      <c r="AQ166" s="38" t="str">
        <f t="shared" si="69"/>
        <v/>
      </c>
      <c r="AR166" s="38" t="str">
        <f t="shared" si="70"/>
        <v/>
      </c>
    </row>
    <row r="167" spans="1:44" ht="13.5" thickBot="1">
      <c r="A167" s="30"/>
      <c r="B167" s="39">
        <f>COUNTIF(resultats_math!B168:I168,1)</f>
        <v>0</v>
      </c>
      <c r="C167" s="39">
        <f>COUNTIF(resultats_math!B168:I168,2)</f>
        <v>0</v>
      </c>
      <c r="D167" s="39">
        <f>COUNTIF(resultats_math!B168:I168,9)</f>
        <v>0</v>
      </c>
      <c r="E167" s="39">
        <f>COUNTIF(resultats_math!B168:I168,0)</f>
        <v>0</v>
      </c>
      <c r="F167" s="37" t="str">
        <f t="shared" si="48"/>
        <v/>
      </c>
      <c r="G167" s="225">
        <f t="shared" si="50"/>
        <v>0</v>
      </c>
      <c r="H167" s="38" t="str">
        <f t="shared" si="71"/>
        <v/>
      </c>
      <c r="I167" s="38" t="str">
        <f t="shared" si="49"/>
        <v/>
      </c>
      <c r="J167" s="38" t="str">
        <f t="shared" si="51"/>
        <v/>
      </c>
      <c r="K167" s="38" t="str">
        <f t="shared" si="52"/>
        <v/>
      </c>
      <c r="L167" s="38"/>
      <c r="M167" s="39">
        <f>COUNTIF(resultats_math!J168:X168,1)</f>
        <v>0</v>
      </c>
      <c r="N167" s="39">
        <f>COUNTIF(resultats_math!J168:X168,2)</f>
        <v>0</v>
      </c>
      <c r="O167" s="39">
        <f>COUNTIF(resultats_math!J168:X168,9)</f>
        <v>0</v>
      </c>
      <c r="P167" s="39">
        <f>COUNTIF(resultats_math!J168:X168,0)</f>
        <v>0</v>
      </c>
      <c r="Q167" s="37" t="str">
        <f t="shared" si="53"/>
        <v/>
      </c>
      <c r="R167" s="225">
        <f t="shared" si="54"/>
        <v>0</v>
      </c>
      <c r="S167" s="38" t="str">
        <f t="shared" si="55"/>
        <v/>
      </c>
      <c r="T167" s="38" t="str">
        <f t="shared" si="56"/>
        <v/>
      </c>
      <c r="U167" s="38" t="str">
        <f t="shared" si="57"/>
        <v/>
      </c>
      <c r="V167" s="38" t="str">
        <f t="shared" si="58"/>
        <v/>
      </c>
      <c r="W167" s="30"/>
      <c r="X167" s="39">
        <f>COUNTIF(resultats_math!Y168:AA168,1)</f>
        <v>0</v>
      </c>
      <c r="Y167" s="39">
        <f>COUNTIF(resultats_math!Y168:AA168,2)</f>
        <v>0</v>
      </c>
      <c r="Z167" s="39">
        <f>COUNTIF(resultats_math!Y168:AA168,9)</f>
        <v>0</v>
      </c>
      <c r="AA167" s="39">
        <f>COUNTIF(resultats_math!Y168:AA168,0)</f>
        <v>0</v>
      </c>
      <c r="AB167" s="243" t="str">
        <f t="shared" si="59"/>
        <v/>
      </c>
      <c r="AC167" s="225">
        <f t="shared" si="60"/>
        <v>0</v>
      </c>
      <c r="AD167" s="38" t="str">
        <f t="shared" si="61"/>
        <v/>
      </c>
      <c r="AE167" s="38" t="str">
        <f t="shared" si="62"/>
        <v/>
      </c>
      <c r="AF167" s="38" t="str">
        <f t="shared" si="63"/>
        <v/>
      </c>
      <c r="AG167" s="38" t="str">
        <f t="shared" si="64"/>
        <v/>
      </c>
      <c r="AH167" s="30"/>
      <c r="AI167" s="39">
        <f>COUNTIF(resultats_math!AB168:AD168,1)</f>
        <v>0</v>
      </c>
      <c r="AJ167" s="39">
        <f>COUNTIF(resultats_math!AB168:AD168,2)</f>
        <v>0</v>
      </c>
      <c r="AK167" s="39">
        <f>COUNTIF(resultats_math!AB168:AD168,9)</f>
        <v>0</v>
      </c>
      <c r="AL167" s="39">
        <f>COUNTIF(resultats_math!AB168:AD168,0)</f>
        <v>0</v>
      </c>
      <c r="AM167" s="243" t="str">
        <f t="shared" si="65"/>
        <v/>
      </c>
      <c r="AN167" s="225">
        <f t="shared" si="66"/>
        <v>0</v>
      </c>
      <c r="AO167" s="38" t="str">
        <f t="shared" si="67"/>
        <v/>
      </c>
      <c r="AP167" s="38" t="str">
        <f t="shared" si="68"/>
        <v/>
      </c>
      <c r="AQ167" s="38" t="str">
        <f t="shared" si="69"/>
        <v/>
      </c>
      <c r="AR167" s="38" t="str">
        <f t="shared" si="70"/>
        <v/>
      </c>
    </row>
    <row r="168" spans="1:44" ht="13.5" thickBot="1">
      <c r="A168" s="30"/>
      <c r="B168" s="39">
        <f>COUNTIF(resultats_math!B169:I169,1)</f>
        <v>0</v>
      </c>
      <c r="C168" s="39">
        <f>COUNTIF(resultats_math!B169:I169,2)</f>
        <v>0</v>
      </c>
      <c r="D168" s="39">
        <f>COUNTIF(resultats_math!B169:I169,9)</f>
        <v>0</v>
      </c>
      <c r="E168" s="39">
        <f>COUNTIF(resultats_math!B169:I169,0)</f>
        <v>0</v>
      </c>
      <c r="F168" s="37" t="str">
        <f t="shared" si="48"/>
        <v/>
      </c>
      <c r="G168" s="225">
        <f t="shared" si="50"/>
        <v>0</v>
      </c>
      <c r="H168" s="38" t="str">
        <f t="shared" si="71"/>
        <v/>
      </c>
      <c r="I168" s="38" t="str">
        <f t="shared" si="49"/>
        <v/>
      </c>
      <c r="J168" s="38" t="str">
        <f t="shared" si="51"/>
        <v/>
      </c>
      <c r="K168" s="38" t="str">
        <f t="shared" si="52"/>
        <v/>
      </c>
      <c r="L168" s="38"/>
      <c r="M168" s="39">
        <f>COUNTIF(resultats_math!J169:X169,1)</f>
        <v>0</v>
      </c>
      <c r="N168" s="39">
        <f>COUNTIF(resultats_math!J169:X169,2)</f>
        <v>0</v>
      </c>
      <c r="O168" s="39">
        <f>COUNTIF(resultats_math!J169:X169,9)</f>
        <v>0</v>
      </c>
      <c r="P168" s="39">
        <f>COUNTIF(resultats_math!J169:X169,0)</f>
        <v>0</v>
      </c>
      <c r="Q168" s="37" t="str">
        <f t="shared" si="53"/>
        <v/>
      </c>
      <c r="R168" s="225">
        <f t="shared" si="54"/>
        <v>0</v>
      </c>
      <c r="S168" s="38" t="str">
        <f t="shared" si="55"/>
        <v/>
      </c>
      <c r="T168" s="38" t="str">
        <f t="shared" si="56"/>
        <v/>
      </c>
      <c r="U168" s="38" t="str">
        <f t="shared" si="57"/>
        <v/>
      </c>
      <c r="V168" s="38" t="str">
        <f t="shared" si="58"/>
        <v/>
      </c>
      <c r="W168" s="30"/>
      <c r="X168" s="39">
        <f>COUNTIF(resultats_math!Y169:AA169,1)</f>
        <v>0</v>
      </c>
      <c r="Y168" s="39">
        <f>COUNTIF(resultats_math!Y169:AA169,2)</f>
        <v>0</v>
      </c>
      <c r="Z168" s="39">
        <f>COUNTIF(resultats_math!Y169:AA169,9)</f>
        <v>0</v>
      </c>
      <c r="AA168" s="39">
        <f>COUNTIF(resultats_math!Y169:AA169,0)</f>
        <v>0</v>
      </c>
      <c r="AB168" s="243" t="str">
        <f t="shared" si="59"/>
        <v/>
      </c>
      <c r="AC168" s="225">
        <f t="shared" si="60"/>
        <v>0</v>
      </c>
      <c r="AD168" s="38" t="str">
        <f t="shared" si="61"/>
        <v/>
      </c>
      <c r="AE168" s="38" t="str">
        <f t="shared" si="62"/>
        <v/>
      </c>
      <c r="AF168" s="38" t="str">
        <f t="shared" si="63"/>
        <v/>
      </c>
      <c r="AG168" s="38" t="str">
        <f t="shared" si="64"/>
        <v/>
      </c>
      <c r="AH168" s="30"/>
      <c r="AI168" s="39">
        <f>COUNTIF(resultats_math!AB169:AD169,1)</f>
        <v>0</v>
      </c>
      <c r="AJ168" s="39">
        <f>COUNTIF(resultats_math!AB169:AD169,2)</f>
        <v>0</v>
      </c>
      <c r="AK168" s="39">
        <f>COUNTIF(resultats_math!AB169:AD169,9)</f>
        <v>0</v>
      </c>
      <c r="AL168" s="39">
        <f>COUNTIF(resultats_math!AB169:AD169,0)</f>
        <v>0</v>
      </c>
      <c r="AM168" s="243" t="str">
        <f t="shared" si="65"/>
        <v/>
      </c>
      <c r="AN168" s="225">
        <f t="shared" si="66"/>
        <v>0</v>
      </c>
      <c r="AO168" s="38" t="str">
        <f t="shared" si="67"/>
        <v/>
      </c>
      <c r="AP168" s="38" t="str">
        <f t="shared" si="68"/>
        <v/>
      </c>
      <c r="AQ168" s="38" t="str">
        <f t="shared" si="69"/>
        <v/>
      </c>
      <c r="AR168" s="38" t="str">
        <f t="shared" si="70"/>
        <v/>
      </c>
    </row>
    <row r="169" spans="1:44" ht="13.5" thickBot="1">
      <c r="A169" s="30"/>
      <c r="B169" s="39">
        <f>COUNTIF(resultats_math!B170:I170,1)</f>
        <v>0</v>
      </c>
      <c r="C169" s="39">
        <f>COUNTIF(resultats_math!B170:I170,2)</f>
        <v>0</v>
      </c>
      <c r="D169" s="39">
        <f>COUNTIF(resultats_math!B170:I170,9)</f>
        <v>0</v>
      </c>
      <c r="E169" s="39">
        <f>COUNTIF(resultats_math!B170:I170,0)</f>
        <v>0</v>
      </c>
      <c r="F169" s="37" t="str">
        <f t="shared" si="48"/>
        <v/>
      </c>
      <c r="G169" s="225">
        <f t="shared" si="50"/>
        <v>0</v>
      </c>
      <c r="H169" s="38" t="str">
        <f t="shared" si="71"/>
        <v/>
      </c>
      <c r="I169" s="38" t="str">
        <f t="shared" si="49"/>
        <v/>
      </c>
      <c r="J169" s="38" t="str">
        <f t="shared" si="51"/>
        <v/>
      </c>
      <c r="K169" s="38" t="str">
        <f t="shared" si="52"/>
        <v/>
      </c>
      <c r="L169" s="38"/>
      <c r="M169" s="39">
        <f>COUNTIF(resultats_math!J170:X170,1)</f>
        <v>0</v>
      </c>
      <c r="N169" s="39">
        <f>COUNTIF(resultats_math!J170:X170,2)</f>
        <v>0</v>
      </c>
      <c r="O169" s="39">
        <f>COUNTIF(resultats_math!J170:X170,9)</f>
        <v>0</v>
      </c>
      <c r="P169" s="39">
        <f>COUNTIF(resultats_math!J170:X170,0)</f>
        <v>0</v>
      </c>
      <c r="Q169" s="37" t="str">
        <f t="shared" si="53"/>
        <v/>
      </c>
      <c r="R169" s="225">
        <f t="shared" si="54"/>
        <v>0</v>
      </c>
      <c r="S169" s="38" t="str">
        <f t="shared" si="55"/>
        <v/>
      </c>
      <c r="T169" s="38" t="str">
        <f t="shared" si="56"/>
        <v/>
      </c>
      <c r="U169" s="38" t="str">
        <f t="shared" si="57"/>
        <v/>
      </c>
      <c r="V169" s="38" t="str">
        <f t="shared" si="58"/>
        <v/>
      </c>
      <c r="W169" s="30"/>
      <c r="X169" s="39">
        <f>COUNTIF(resultats_math!Y170:AA170,1)</f>
        <v>0</v>
      </c>
      <c r="Y169" s="39">
        <f>COUNTIF(resultats_math!Y170:AA170,2)</f>
        <v>0</v>
      </c>
      <c r="Z169" s="39">
        <f>COUNTIF(resultats_math!Y170:AA170,9)</f>
        <v>0</v>
      </c>
      <c r="AA169" s="39">
        <f>COUNTIF(resultats_math!Y170:AA170,0)</f>
        <v>0</v>
      </c>
      <c r="AB169" s="243" t="str">
        <f t="shared" si="59"/>
        <v/>
      </c>
      <c r="AC169" s="225">
        <f t="shared" si="60"/>
        <v>0</v>
      </c>
      <c r="AD169" s="38" t="str">
        <f t="shared" si="61"/>
        <v/>
      </c>
      <c r="AE169" s="38" t="str">
        <f t="shared" si="62"/>
        <v/>
      </c>
      <c r="AF169" s="38" t="str">
        <f t="shared" si="63"/>
        <v/>
      </c>
      <c r="AG169" s="38" t="str">
        <f t="shared" si="64"/>
        <v/>
      </c>
      <c r="AH169" s="30"/>
      <c r="AI169" s="39">
        <f>COUNTIF(resultats_math!AB170:AD170,1)</f>
        <v>0</v>
      </c>
      <c r="AJ169" s="39">
        <f>COUNTIF(resultats_math!AB170:AD170,2)</f>
        <v>0</v>
      </c>
      <c r="AK169" s="39">
        <f>COUNTIF(resultats_math!AB170:AD170,9)</f>
        <v>0</v>
      </c>
      <c r="AL169" s="39">
        <f>COUNTIF(resultats_math!AB170:AD170,0)</f>
        <v>0</v>
      </c>
      <c r="AM169" s="243" t="str">
        <f t="shared" si="65"/>
        <v/>
      </c>
      <c r="AN169" s="225">
        <f t="shared" si="66"/>
        <v>0</v>
      </c>
      <c r="AO169" s="38" t="str">
        <f t="shared" si="67"/>
        <v/>
      </c>
      <c r="AP169" s="38" t="str">
        <f t="shared" si="68"/>
        <v/>
      </c>
      <c r="AQ169" s="38" t="str">
        <f t="shared" si="69"/>
        <v/>
      </c>
      <c r="AR169" s="38" t="str">
        <f t="shared" si="70"/>
        <v/>
      </c>
    </row>
    <row r="170" spans="1:44" ht="13.5" thickBot="1">
      <c r="A170" s="30"/>
      <c r="B170" s="39">
        <f>COUNTIF(resultats_math!B171:I171,1)</f>
        <v>0</v>
      </c>
      <c r="C170" s="39">
        <f>COUNTIF(resultats_math!B171:I171,2)</f>
        <v>0</v>
      </c>
      <c r="D170" s="39">
        <f>COUNTIF(resultats_math!B171:I171,9)</f>
        <v>0</v>
      </c>
      <c r="E170" s="39">
        <f>COUNTIF(resultats_math!B171:I171,0)</f>
        <v>0</v>
      </c>
      <c r="F170" s="37" t="str">
        <f t="shared" si="48"/>
        <v/>
      </c>
      <c r="G170" s="225">
        <f t="shared" si="50"/>
        <v>0</v>
      </c>
      <c r="H170" s="38" t="str">
        <f t="shared" si="71"/>
        <v/>
      </c>
      <c r="I170" s="38" t="str">
        <f t="shared" si="49"/>
        <v/>
      </c>
      <c r="J170" s="38" t="str">
        <f t="shared" si="51"/>
        <v/>
      </c>
      <c r="K170" s="38" t="str">
        <f t="shared" si="52"/>
        <v/>
      </c>
      <c r="L170" s="38"/>
      <c r="M170" s="39">
        <f>COUNTIF(resultats_math!J171:X171,1)</f>
        <v>0</v>
      </c>
      <c r="N170" s="39">
        <f>COUNTIF(resultats_math!J171:X171,2)</f>
        <v>0</v>
      </c>
      <c r="O170" s="39">
        <f>COUNTIF(resultats_math!J171:X171,9)</f>
        <v>0</v>
      </c>
      <c r="P170" s="39">
        <f>COUNTIF(resultats_math!J171:X171,0)</f>
        <v>0</v>
      </c>
      <c r="Q170" s="37" t="str">
        <f t="shared" si="53"/>
        <v/>
      </c>
      <c r="R170" s="225">
        <f t="shared" si="54"/>
        <v>0</v>
      </c>
      <c r="S170" s="38" t="str">
        <f t="shared" si="55"/>
        <v/>
      </c>
      <c r="T170" s="38" t="str">
        <f t="shared" si="56"/>
        <v/>
      </c>
      <c r="U170" s="38" t="str">
        <f t="shared" si="57"/>
        <v/>
      </c>
      <c r="V170" s="38" t="str">
        <f t="shared" si="58"/>
        <v/>
      </c>
      <c r="W170" s="30"/>
      <c r="X170" s="39">
        <f>COUNTIF(resultats_math!Y171:AA171,1)</f>
        <v>0</v>
      </c>
      <c r="Y170" s="39">
        <f>COUNTIF(resultats_math!Y171:AA171,2)</f>
        <v>0</v>
      </c>
      <c r="Z170" s="39">
        <f>COUNTIF(resultats_math!Y171:AA171,9)</f>
        <v>0</v>
      </c>
      <c r="AA170" s="39">
        <f>COUNTIF(resultats_math!Y171:AA171,0)</f>
        <v>0</v>
      </c>
      <c r="AB170" s="243" t="str">
        <f t="shared" si="59"/>
        <v/>
      </c>
      <c r="AC170" s="225">
        <f t="shared" si="60"/>
        <v>0</v>
      </c>
      <c r="AD170" s="38" t="str">
        <f t="shared" si="61"/>
        <v/>
      </c>
      <c r="AE170" s="38" t="str">
        <f t="shared" si="62"/>
        <v/>
      </c>
      <c r="AF170" s="38" t="str">
        <f t="shared" si="63"/>
        <v/>
      </c>
      <c r="AG170" s="38" t="str">
        <f t="shared" si="64"/>
        <v/>
      </c>
      <c r="AH170" s="30"/>
      <c r="AI170" s="39">
        <f>COUNTIF(resultats_math!AB171:AD171,1)</f>
        <v>0</v>
      </c>
      <c r="AJ170" s="39">
        <f>COUNTIF(resultats_math!AB171:AD171,2)</f>
        <v>0</v>
      </c>
      <c r="AK170" s="39">
        <f>COUNTIF(resultats_math!AB171:AD171,9)</f>
        <v>0</v>
      </c>
      <c r="AL170" s="39">
        <f>COUNTIF(resultats_math!AB171:AD171,0)</f>
        <v>0</v>
      </c>
      <c r="AM170" s="243" t="str">
        <f t="shared" si="65"/>
        <v/>
      </c>
      <c r="AN170" s="225">
        <f t="shared" si="66"/>
        <v>0</v>
      </c>
      <c r="AO170" s="38" t="str">
        <f t="shared" si="67"/>
        <v/>
      </c>
      <c r="AP170" s="38" t="str">
        <f t="shared" si="68"/>
        <v/>
      </c>
      <c r="AQ170" s="38" t="str">
        <f t="shared" si="69"/>
        <v/>
      </c>
      <c r="AR170" s="38" t="str">
        <f t="shared" si="70"/>
        <v/>
      </c>
    </row>
    <row r="171" spans="1:44" ht="13.5" thickBot="1">
      <c r="A171" s="30"/>
      <c r="B171" s="39">
        <f>COUNTIF(resultats_math!B172:I172,1)</f>
        <v>0</v>
      </c>
      <c r="C171" s="39">
        <f>COUNTIF(resultats_math!B172:I172,2)</f>
        <v>0</v>
      </c>
      <c r="D171" s="39">
        <f>COUNTIF(resultats_math!B172:I172,9)</f>
        <v>0</v>
      </c>
      <c r="E171" s="39">
        <f>COUNTIF(resultats_math!B172:I172,0)</f>
        <v>0</v>
      </c>
      <c r="F171" s="37" t="str">
        <f t="shared" si="48"/>
        <v/>
      </c>
      <c r="G171" s="225">
        <f t="shared" si="50"/>
        <v>0</v>
      </c>
      <c r="H171" s="38" t="str">
        <f t="shared" si="71"/>
        <v/>
      </c>
      <c r="I171" s="38" t="str">
        <f t="shared" si="49"/>
        <v/>
      </c>
      <c r="J171" s="38" t="str">
        <f t="shared" si="51"/>
        <v/>
      </c>
      <c r="K171" s="38" t="str">
        <f t="shared" si="52"/>
        <v/>
      </c>
      <c r="L171" s="38"/>
      <c r="M171" s="39">
        <f>COUNTIF(resultats_math!J172:X172,1)</f>
        <v>0</v>
      </c>
      <c r="N171" s="39">
        <f>COUNTIF(resultats_math!J172:X172,2)</f>
        <v>0</v>
      </c>
      <c r="O171" s="39">
        <f>COUNTIF(resultats_math!J172:X172,9)</f>
        <v>0</v>
      </c>
      <c r="P171" s="39">
        <f>COUNTIF(resultats_math!J172:X172,0)</f>
        <v>0</v>
      </c>
      <c r="Q171" s="37" t="str">
        <f t="shared" si="53"/>
        <v/>
      </c>
      <c r="R171" s="225">
        <f t="shared" si="54"/>
        <v>0</v>
      </c>
      <c r="S171" s="38" t="str">
        <f t="shared" si="55"/>
        <v/>
      </c>
      <c r="T171" s="38" t="str">
        <f t="shared" si="56"/>
        <v/>
      </c>
      <c r="U171" s="38" t="str">
        <f t="shared" si="57"/>
        <v/>
      </c>
      <c r="V171" s="38" t="str">
        <f t="shared" si="58"/>
        <v/>
      </c>
      <c r="W171" s="30"/>
      <c r="X171" s="39">
        <f>COUNTIF(resultats_math!Y172:AA172,1)</f>
        <v>0</v>
      </c>
      <c r="Y171" s="39">
        <f>COUNTIF(resultats_math!Y172:AA172,2)</f>
        <v>0</v>
      </c>
      <c r="Z171" s="39">
        <f>COUNTIF(resultats_math!Y172:AA172,9)</f>
        <v>0</v>
      </c>
      <c r="AA171" s="39">
        <f>COUNTIF(resultats_math!Y172:AA172,0)</f>
        <v>0</v>
      </c>
      <c r="AB171" s="243" t="str">
        <f t="shared" si="59"/>
        <v/>
      </c>
      <c r="AC171" s="225">
        <f t="shared" si="60"/>
        <v>0</v>
      </c>
      <c r="AD171" s="38" t="str">
        <f t="shared" si="61"/>
        <v/>
      </c>
      <c r="AE171" s="38" t="str">
        <f t="shared" si="62"/>
        <v/>
      </c>
      <c r="AF171" s="38" t="str">
        <f t="shared" si="63"/>
        <v/>
      </c>
      <c r="AG171" s="38" t="str">
        <f t="shared" si="64"/>
        <v/>
      </c>
      <c r="AH171" s="30"/>
      <c r="AI171" s="39">
        <f>COUNTIF(resultats_math!AB172:AD172,1)</f>
        <v>0</v>
      </c>
      <c r="AJ171" s="39">
        <f>COUNTIF(resultats_math!AB172:AD172,2)</f>
        <v>0</v>
      </c>
      <c r="AK171" s="39">
        <f>COUNTIF(resultats_math!AB172:AD172,9)</f>
        <v>0</v>
      </c>
      <c r="AL171" s="39">
        <f>COUNTIF(resultats_math!AB172:AD172,0)</f>
        <v>0</v>
      </c>
      <c r="AM171" s="243" t="str">
        <f t="shared" si="65"/>
        <v/>
      </c>
      <c r="AN171" s="225">
        <f t="shared" si="66"/>
        <v>0</v>
      </c>
      <c r="AO171" s="38" t="str">
        <f t="shared" si="67"/>
        <v/>
      </c>
      <c r="AP171" s="38" t="str">
        <f t="shared" si="68"/>
        <v/>
      </c>
      <c r="AQ171" s="38" t="str">
        <f t="shared" si="69"/>
        <v/>
      </c>
      <c r="AR171" s="38" t="str">
        <f t="shared" si="70"/>
        <v/>
      </c>
    </row>
    <row r="172" spans="1:44" ht="13.5" thickBot="1">
      <c r="A172" s="30"/>
      <c r="B172" s="39">
        <f>COUNTIF(resultats_math!B173:I173,1)</f>
        <v>0</v>
      </c>
      <c r="C172" s="39">
        <f>COUNTIF(resultats_math!B173:I173,2)</f>
        <v>0</v>
      </c>
      <c r="D172" s="39">
        <f>COUNTIF(resultats_math!B173:I173,9)</f>
        <v>0</v>
      </c>
      <c r="E172" s="39">
        <f>COUNTIF(resultats_math!B173:I173,0)</f>
        <v>0</v>
      </c>
      <c r="F172" s="37" t="str">
        <f t="shared" si="48"/>
        <v/>
      </c>
      <c r="G172" s="225">
        <f t="shared" si="50"/>
        <v>0</v>
      </c>
      <c r="H172" s="38" t="str">
        <f t="shared" si="71"/>
        <v/>
      </c>
      <c r="I172" s="38" t="str">
        <f t="shared" si="49"/>
        <v/>
      </c>
      <c r="J172" s="38" t="str">
        <f t="shared" si="51"/>
        <v/>
      </c>
      <c r="K172" s="38" t="str">
        <f t="shared" si="52"/>
        <v/>
      </c>
      <c r="L172" s="38"/>
      <c r="M172" s="39">
        <f>COUNTIF(resultats_math!J173:X173,1)</f>
        <v>0</v>
      </c>
      <c r="N172" s="39">
        <f>COUNTIF(resultats_math!J173:X173,2)</f>
        <v>0</v>
      </c>
      <c r="O172" s="39">
        <f>COUNTIF(resultats_math!J173:X173,9)</f>
        <v>0</v>
      </c>
      <c r="P172" s="39">
        <f>COUNTIF(resultats_math!J173:X173,0)</f>
        <v>0</v>
      </c>
      <c r="Q172" s="37" t="str">
        <f t="shared" si="53"/>
        <v/>
      </c>
      <c r="R172" s="225">
        <f t="shared" si="54"/>
        <v>0</v>
      </c>
      <c r="S172" s="38" t="str">
        <f t="shared" si="55"/>
        <v/>
      </c>
      <c r="T172" s="38" t="str">
        <f t="shared" si="56"/>
        <v/>
      </c>
      <c r="U172" s="38" t="str">
        <f t="shared" si="57"/>
        <v/>
      </c>
      <c r="V172" s="38" t="str">
        <f t="shared" si="58"/>
        <v/>
      </c>
      <c r="W172" s="30"/>
      <c r="X172" s="39">
        <f>COUNTIF(resultats_math!Y173:AA173,1)</f>
        <v>0</v>
      </c>
      <c r="Y172" s="39">
        <f>COUNTIF(resultats_math!Y173:AA173,2)</f>
        <v>0</v>
      </c>
      <c r="Z172" s="39">
        <f>COUNTIF(resultats_math!Y173:AA173,9)</f>
        <v>0</v>
      </c>
      <c r="AA172" s="39">
        <f>COUNTIF(resultats_math!Y173:AA173,0)</f>
        <v>0</v>
      </c>
      <c r="AB172" s="243" t="str">
        <f t="shared" si="59"/>
        <v/>
      </c>
      <c r="AC172" s="225">
        <f t="shared" si="60"/>
        <v>0</v>
      </c>
      <c r="AD172" s="38" t="str">
        <f t="shared" si="61"/>
        <v/>
      </c>
      <c r="AE172" s="38" t="str">
        <f t="shared" si="62"/>
        <v/>
      </c>
      <c r="AF172" s="38" t="str">
        <f t="shared" si="63"/>
        <v/>
      </c>
      <c r="AG172" s="38" t="str">
        <f t="shared" si="64"/>
        <v/>
      </c>
      <c r="AH172" s="30"/>
      <c r="AI172" s="39">
        <f>COUNTIF(resultats_math!AB173:AD173,1)</f>
        <v>0</v>
      </c>
      <c r="AJ172" s="39">
        <f>COUNTIF(resultats_math!AB173:AD173,2)</f>
        <v>0</v>
      </c>
      <c r="AK172" s="39">
        <f>COUNTIF(resultats_math!AB173:AD173,9)</f>
        <v>0</v>
      </c>
      <c r="AL172" s="39">
        <f>COUNTIF(resultats_math!AB173:AD173,0)</f>
        <v>0</v>
      </c>
      <c r="AM172" s="243" t="str">
        <f t="shared" si="65"/>
        <v/>
      </c>
      <c r="AN172" s="225">
        <f t="shared" si="66"/>
        <v>0</v>
      </c>
      <c r="AO172" s="38" t="str">
        <f t="shared" si="67"/>
        <v/>
      </c>
      <c r="AP172" s="38" t="str">
        <f t="shared" si="68"/>
        <v/>
      </c>
      <c r="AQ172" s="38" t="str">
        <f t="shared" si="69"/>
        <v/>
      </c>
      <c r="AR172" s="38" t="str">
        <f t="shared" si="70"/>
        <v/>
      </c>
    </row>
    <row r="173" spans="1:44" ht="13.5" thickBot="1">
      <c r="A173" s="30"/>
      <c r="B173" s="39">
        <f>COUNTIF(resultats_math!B174:I174,1)</f>
        <v>0</v>
      </c>
      <c r="C173" s="39">
        <f>COUNTIF(resultats_math!B174:I174,2)</f>
        <v>0</v>
      </c>
      <c r="D173" s="39">
        <f>COUNTIF(resultats_math!B174:I174,9)</f>
        <v>0</v>
      </c>
      <c r="E173" s="39">
        <f>COUNTIF(resultats_math!B174:I174,0)</f>
        <v>0</v>
      </c>
      <c r="F173" s="37" t="str">
        <f t="shared" si="48"/>
        <v/>
      </c>
      <c r="G173" s="225">
        <f t="shared" si="50"/>
        <v>0</v>
      </c>
      <c r="H173" s="38" t="str">
        <f t="shared" si="71"/>
        <v/>
      </c>
      <c r="I173" s="38" t="str">
        <f t="shared" si="49"/>
        <v/>
      </c>
      <c r="J173" s="38" t="str">
        <f t="shared" si="51"/>
        <v/>
      </c>
      <c r="K173" s="38" t="str">
        <f t="shared" si="52"/>
        <v/>
      </c>
      <c r="L173" s="38"/>
      <c r="M173" s="39">
        <f>COUNTIF(resultats_math!J174:X174,1)</f>
        <v>0</v>
      </c>
      <c r="N173" s="39">
        <f>COUNTIF(resultats_math!J174:X174,2)</f>
        <v>0</v>
      </c>
      <c r="O173" s="39">
        <f>COUNTIF(resultats_math!J174:X174,9)</f>
        <v>0</v>
      </c>
      <c r="P173" s="39">
        <f>COUNTIF(resultats_math!J174:X174,0)</f>
        <v>0</v>
      </c>
      <c r="Q173" s="37" t="str">
        <f t="shared" si="53"/>
        <v/>
      </c>
      <c r="R173" s="225">
        <f t="shared" si="54"/>
        <v>0</v>
      </c>
      <c r="S173" s="38" t="str">
        <f t="shared" si="55"/>
        <v/>
      </c>
      <c r="T173" s="38" t="str">
        <f t="shared" si="56"/>
        <v/>
      </c>
      <c r="U173" s="38" t="str">
        <f t="shared" si="57"/>
        <v/>
      </c>
      <c r="V173" s="38" t="str">
        <f t="shared" si="58"/>
        <v/>
      </c>
      <c r="W173" s="30"/>
      <c r="X173" s="39">
        <f>COUNTIF(resultats_math!Y174:AA174,1)</f>
        <v>0</v>
      </c>
      <c r="Y173" s="39">
        <f>COUNTIF(resultats_math!Y174:AA174,2)</f>
        <v>0</v>
      </c>
      <c r="Z173" s="39">
        <f>COUNTIF(resultats_math!Y174:AA174,9)</f>
        <v>0</v>
      </c>
      <c r="AA173" s="39">
        <f>COUNTIF(resultats_math!Y174:AA174,0)</f>
        <v>0</v>
      </c>
      <c r="AB173" s="243" t="str">
        <f t="shared" si="59"/>
        <v/>
      </c>
      <c r="AC173" s="225">
        <f t="shared" si="60"/>
        <v>0</v>
      </c>
      <c r="AD173" s="38" t="str">
        <f t="shared" si="61"/>
        <v/>
      </c>
      <c r="AE173" s="38" t="str">
        <f t="shared" si="62"/>
        <v/>
      </c>
      <c r="AF173" s="38" t="str">
        <f t="shared" si="63"/>
        <v/>
      </c>
      <c r="AG173" s="38" t="str">
        <f t="shared" si="64"/>
        <v/>
      </c>
      <c r="AH173" s="30"/>
      <c r="AI173" s="39">
        <f>COUNTIF(resultats_math!AB174:AD174,1)</f>
        <v>0</v>
      </c>
      <c r="AJ173" s="39">
        <f>COUNTIF(resultats_math!AB174:AD174,2)</f>
        <v>0</v>
      </c>
      <c r="AK173" s="39">
        <f>COUNTIF(resultats_math!AB174:AD174,9)</f>
        <v>0</v>
      </c>
      <c r="AL173" s="39">
        <f>COUNTIF(resultats_math!AB174:AD174,0)</f>
        <v>0</v>
      </c>
      <c r="AM173" s="243" t="str">
        <f t="shared" si="65"/>
        <v/>
      </c>
      <c r="AN173" s="225">
        <f t="shared" si="66"/>
        <v>0</v>
      </c>
      <c r="AO173" s="38" t="str">
        <f t="shared" si="67"/>
        <v/>
      </c>
      <c r="AP173" s="38" t="str">
        <f t="shared" si="68"/>
        <v/>
      </c>
      <c r="AQ173" s="38" t="str">
        <f t="shared" si="69"/>
        <v/>
      </c>
      <c r="AR173" s="38" t="str">
        <f t="shared" si="70"/>
        <v/>
      </c>
    </row>
    <row r="174" spans="1:44" ht="13.5" thickBot="1">
      <c r="A174" s="30"/>
      <c r="B174" s="39">
        <f>COUNTIF(resultats_math!B175:I175,1)</f>
        <v>0</v>
      </c>
      <c r="C174" s="39">
        <f>COUNTIF(resultats_math!B175:I175,2)</f>
        <v>0</v>
      </c>
      <c r="D174" s="39">
        <f>COUNTIF(resultats_math!B175:I175,9)</f>
        <v>0</v>
      </c>
      <c r="E174" s="39">
        <f>COUNTIF(resultats_math!B175:I175,0)</f>
        <v>0</v>
      </c>
      <c r="F174" s="37" t="str">
        <f t="shared" si="48"/>
        <v/>
      </c>
      <c r="G174" s="225">
        <f t="shared" si="50"/>
        <v>0</v>
      </c>
      <c r="H174" s="38" t="str">
        <f t="shared" si="71"/>
        <v/>
      </c>
      <c r="I174" s="38" t="str">
        <f t="shared" si="49"/>
        <v/>
      </c>
      <c r="J174" s="38" t="str">
        <f t="shared" si="51"/>
        <v/>
      </c>
      <c r="K174" s="38" t="str">
        <f t="shared" si="52"/>
        <v/>
      </c>
      <c r="L174" s="38"/>
      <c r="M174" s="39">
        <f>COUNTIF(resultats_math!J175:X175,1)</f>
        <v>0</v>
      </c>
      <c r="N174" s="39">
        <f>COUNTIF(resultats_math!J175:X175,2)</f>
        <v>0</v>
      </c>
      <c r="O174" s="39">
        <f>COUNTIF(resultats_math!J175:X175,9)</f>
        <v>0</v>
      </c>
      <c r="P174" s="39">
        <f>COUNTIF(resultats_math!J175:X175,0)</f>
        <v>0</v>
      </c>
      <c r="Q174" s="37" t="str">
        <f t="shared" si="53"/>
        <v/>
      </c>
      <c r="R174" s="225">
        <f t="shared" si="54"/>
        <v>0</v>
      </c>
      <c r="S174" s="38" t="str">
        <f t="shared" si="55"/>
        <v/>
      </c>
      <c r="T174" s="38" t="str">
        <f t="shared" si="56"/>
        <v/>
      </c>
      <c r="U174" s="38" t="str">
        <f t="shared" si="57"/>
        <v/>
      </c>
      <c r="V174" s="38" t="str">
        <f t="shared" si="58"/>
        <v/>
      </c>
      <c r="W174" s="30"/>
      <c r="X174" s="39">
        <f>COUNTIF(resultats_math!Y175:AA175,1)</f>
        <v>0</v>
      </c>
      <c r="Y174" s="39">
        <f>COUNTIF(resultats_math!Y175:AA175,2)</f>
        <v>0</v>
      </c>
      <c r="Z174" s="39">
        <f>COUNTIF(resultats_math!Y175:AA175,9)</f>
        <v>0</v>
      </c>
      <c r="AA174" s="39">
        <f>COUNTIF(resultats_math!Y175:AA175,0)</f>
        <v>0</v>
      </c>
      <c r="AB174" s="243" t="str">
        <f t="shared" si="59"/>
        <v/>
      </c>
      <c r="AC174" s="225">
        <f t="shared" si="60"/>
        <v>0</v>
      </c>
      <c r="AD174" s="38" t="str">
        <f t="shared" si="61"/>
        <v/>
      </c>
      <c r="AE174" s="38" t="str">
        <f t="shared" si="62"/>
        <v/>
      </c>
      <c r="AF174" s="38" t="str">
        <f t="shared" si="63"/>
        <v/>
      </c>
      <c r="AG174" s="38" t="str">
        <f t="shared" si="64"/>
        <v/>
      </c>
      <c r="AH174" s="30"/>
      <c r="AI174" s="39">
        <f>COUNTIF(resultats_math!AB175:AD175,1)</f>
        <v>0</v>
      </c>
      <c r="AJ174" s="39">
        <f>COUNTIF(resultats_math!AB175:AD175,2)</f>
        <v>0</v>
      </c>
      <c r="AK174" s="39">
        <f>COUNTIF(resultats_math!AB175:AD175,9)</f>
        <v>0</v>
      </c>
      <c r="AL174" s="39">
        <f>COUNTIF(resultats_math!AB175:AD175,0)</f>
        <v>0</v>
      </c>
      <c r="AM174" s="243" t="str">
        <f t="shared" si="65"/>
        <v/>
      </c>
      <c r="AN174" s="225">
        <f t="shared" si="66"/>
        <v>0</v>
      </c>
      <c r="AO174" s="38" t="str">
        <f t="shared" si="67"/>
        <v/>
      </c>
      <c r="AP174" s="38" t="str">
        <f t="shared" si="68"/>
        <v/>
      </c>
      <c r="AQ174" s="38" t="str">
        <f t="shared" si="69"/>
        <v/>
      </c>
      <c r="AR174" s="38" t="str">
        <f t="shared" si="70"/>
        <v/>
      </c>
    </row>
    <row r="175" spans="1:44" ht="13.5" thickBot="1">
      <c r="A175" s="30"/>
      <c r="B175" s="39">
        <f>COUNTIF(resultats_math!B176:I176,1)</f>
        <v>0</v>
      </c>
      <c r="C175" s="39">
        <f>COUNTIF(resultats_math!B176:I176,2)</f>
        <v>0</v>
      </c>
      <c r="D175" s="39">
        <f>COUNTIF(resultats_math!B176:I176,9)</f>
        <v>0</v>
      </c>
      <c r="E175" s="39">
        <f>COUNTIF(resultats_math!B176:I176,0)</f>
        <v>0</v>
      </c>
      <c r="F175" s="37" t="str">
        <f t="shared" si="48"/>
        <v/>
      </c>
      <c r="G175" s="225">
        <f t="shared" si="50"/>
        <v>0</v>
      </c>
      <c r="H175" s="38" t="str">
        <f t="shared" si="71"/>
        <v/>
      </c>
      <c r="I175" s="38" t="str">
        <f t="shared" si="49"/>
        <v/>
      </c>
      <c r="J175" s="38" t="str">
        <f t="shared" si="51"/>
        <v/>
      </c>
      <c r="K175" s="38" t="str">
        <f t="shared" si="52"/>
        <v/>
      </c>
      <c r="L175" s="38"/>
      <c r="M175" s="39">
        <f>COUNTIF(resultats_math!J176:X176,1)</f>
        <v>0</v>
      </c>
      <c r="N175" s="39">
        <f>COUNTIF(resultats_math!J176:X176,2)</f>
        <v>0</v>
      </c>
      <c r="O175" s="39">
        <f>COUNTIF(resultats_math!J176:X176,9)</f>
        <v>0</v>
      </c>
      <c r="P175" s="39">
        <f>COUNTIF(resultats_math!J176:X176,0)</f>
        <v>0</v>
      </c>
      <c r="Q175" s="37" t="str">
        <f t="shared" si="53"/>
        <v/>
      </c>
      <c r="R175" s="225">
        <f t="shared" si="54"/>
        <v>0</v>
      </c>
      <c r="S175" s="38" t="str">
        <f t="shared" si="55"/>
        <v/>
      </c>
      <c r="T175" s="38" t="str">
        <f t="shared" si="56"/>
        <v/>
      </c>
      <c r="U175" s="38" t="str">
        <f t="shared" si="57"/>
        <v/>
      </c>
      <c r="V175" s="38" t="str">
        <f t="shared" si="58"/>
        <v/>
      </c>
      <c r="W175" s="30"/>
      <c r="X175" s="39">
        <f>COUNTIF(resultats_math!Y176:AA176,1)</f>
        <v>0</v>
      </c>
      <c r="Y175" s="39">
        <f>COUNTIF(resultats_math!Y176:AA176,2)</f>
        <v>0</v>
      </c>
      <c r="Z175" s="39">
        <f>COUNTIF(resultats_math!Y176:AA176,9)</f>
        <v>0</v>
      </c>
      <c r="AA175" s="39">
        <f>COUNTIF(resultats_math!Y176:AA176,0)</f>
        <v>0</v>
      </c>
      <c r="AB175" s="243" t="str">
        <f t="shared" si="59"/>
        <v/>
      </c>
      <c r="AC175" s="225">
        <f t="shared" si="60"/>
        <v>0</v>
      </c>
      <c r="AD175" s="38" t="str">
        <f t="shared" si="61"/>
        <v/>
      </c>
      <c r="AE175" s="38" t="str">
        <f t="shared" si="62"/>
        <v/>
      </c>
      <c r="AF175" s="38" t="str">
        <f t="shared" si="63"/>
        <v/>
      </c>
      <c r="AG175" s="38" t="str">
        <f t="shared" si="64"/>
        <v/>
      </c>
      <c r="AH175" s="30"/>
      <c r="AI175" s="39">
        <f>COUNTIF(resultats_math!AB176:AD176,1)</f>
        <v>0</v>
      </c>
      <c r="AJ175" s="39">
        <f>COUNTIF(resultats_math!AB176:AD176,2)</f>
        <v>0</v>
      </c>
      <c r="AK175" s="39">
        <f>COUNTIF(resultats_math!AB176:AD176,9)</f>
        <v>0</v>
      </c>
      <c r="AL175" s="39">
        <f>COUNTIF(resultats_math!AB176:AD176,0)</f>
        <v>0</v>
      </c>
      <c r="AM175" s="243" t="str">
        <f t="shared" si="65"/>
        <v/>
      </c>
      <c r="AN175" s="225">
        <f t="shared" si="66"/>
        <v>0</v>
      </c>
      <c r="AO175" s="38" t="str">
        <f t="shared" si="67"/>
        <v/>
      </c>
      <c r="AP175" s="38" t="str">
        <f t="shared" si="68"/>
        <v/>
      </c>
      <c r="AQ175" s="38" t="str">
        <f t="shared" si="69"/>
        <v/>
      </c>
      <c r="AR175" s="38" t="str">
        <f t="shared" si="70"/>
        <v/>
      </c>
    </row>
    <row r="176" spans="1:44" ht="13.5" thickBot="1">
      <c r="A176" s="30"/>
      <c r="B176" s="39">
        <f>COUNTIF(resultats_math!B177:I177,1)</f>
        <v>0</v>
      </c>
      <c r="C176" s="39">
        <f>COUNTIF(resultats_math!B177:I177,2)</f>
        <v>0</v>
      </c>
      <c r="D176" s="39">
        <f>COUNTIF(resultats_math!B177:I177,9)</f>
        <v>0</v>
      </c>
      <c r="E176" s="39">
        <f>COUNTIF(resultats_math!B177:I177,0)</f>
        <v>0</v>
      </c>
      <c r="F176" s="37" t="str">
        <f t="shared" si="48"/>
        <v/>
      </c>
      <c r="G176" s="225">
        <f t="shared" si="50"/>
        <v>0</v>
      </c>
      <c r="H176" s="38" t="str">
        <f t="shared" si="71"/>
        <v/>
      </c>
      <c r="I176" s="38" t="str">
        <f t="shared" si="49"/>
        <v/>
      </c>
      <c r="J176" s="38" t="str">
        <f t="shared" si="51"/>
        <v/>
      </c>
      <c r="K176" s="38" t="str">
        <f t="shared" si="52"/>
        <v/>
      </c>
      <c r="L176" s="38"/>
      <c r="M176" s="39">
        <f>COUNTIF(resultats_math!J177:X177,1)</f>
        <v>0</v>
      </c>
      <c r="N176" s="39">
        <f>COUNTIF(resultats_math!J177:X177,2)</f>
        <v>0</v>
      </c>
      <c r="O176" s="39">
        <f>COUNTIF(resultats_math!J177:X177,9)</f>
        <v>0</v>
      </c>
      <c r="P176" s="39">
        <f>COUNTIF(resultats_math!J177:X177,0)</f>
        <v>0</v>
      </c>
      <c r="Q176" s="37" t="str">
        <f t="shared" si="53"/>
        <v/>
      </c>
      <c r="R176" s="225">
        <f t="shared" si="54"/>
        <v>0</v>
      </c>
      <c r="S176" s="38" t="str">
        <f t="shared" si="55"/>
        <v/>
      </c>
      <c r="T176" s="38" t="str">
        <f t="shared" si="56"/>
        <v/>
      </c>
      <c r="U176" s="38" t="str">
        <f t="shared" si="57"/>
        <v/>
      </c>
      <c r="V176" s="38" t="str">
        <f t="shared" si="58"/>
        <v/>
      </c>
      <c r="W176" s="30"/>
      <c r="X176" s="39">
        <f>COUNTIF(resultats_math!Y177:AA177,1)</f>
        <v>0</v>
      </c>
      <c r="Y176" s="39">
        <f>COUNTIF(resultats_math!Y177:AA177,2)</f>
        <v>0</v>
      </c>
      <c r="Z176" s="39">
        <f>COUNTIF(resultats_math!Y177:AA177,9)</f>
        <v>0</v>
      </c>
      <c r="AA176" s="39">
        <f>COUNTIF(resultats_math!Y177:AA177,0)</f>
        <v>0</v>
      </c>
      <c r="AB176" s="243" t="str">
        <f t="shared" si="59"/>
        <v/>
      </c>
      <c r="AC176" s="225">
        <f t="shared" si="60"/>
        <v>0</v>
      </c>
      <c r="AD176" s="38" t="str">
        <f t="shared" si="61"/>
        <v/>
      </c>
      <c r="AE176" s="38" t="str">
        <f t="shared" si="62"/>
        <v/>
      </c>
      <c r="AF176" s="38" t="str">
        <f t="shared" si="63"/>
        <v/>
      </c>
      <c r="AG176" s="38" t="str">
        <f t="shared" si="64"/>
        <v/>
      </c>
      <c r="AH176" s="30"/>
      <c r="AI176" s="39">
        <f>COUNTIF(resultats_math!AB177:AD177,1)</f>
        <v>0</v>
      </c>
      <c r="AJ176" s="39">
        <f>COUNTIF(resultats_math!AB177:AD177,2)</f>
        <v>0</v>
      </c>
      <c r="AK176" s="39">
        <f>COUNTIF(resultats_math!AB177:AD177,9)</f>
        <v>0</v>
      </c>
      <c r="AL176" s="39">
        <f>COUNTIF(resultats_math!AB177:AD177,0)</f>
        <v>0</v>
      </c>
      <c r="AM176" s="243" t="str">
        <f t="shared" si="65"/>
        <v/>
      </c>
      <c r="AN176" s="225">
        <f t="shared" si="66"/>
        <v>0</v>
      </c>
      <c r="AO176" s="38" t="str">
        <f t="shared" si="67"/>
        <v/>
      </c>
      <c r="AP176" s="38" t="str">
        <f t="shared" si="68"/>
        <v/>
      </c>
      <c r="AQ176" s="38" t="str">
        <f t="shared" si="69"/>
        <v/>
      </c>
      <c r="AR176" s="38" t="str">
        <f t="shared" si="70"/>
        <v/>
      </c>
    </row>
    <row r="177" spans="1:44" ht="13.5" thickBot="1">
      <c r="A177" s="30"/>
      <c r="B177" s="39">
        <f>COUNTIF(resultats_math!B178:I178,1)</f>
        <v>0</v>
      </c>
      <c r="C177" s="39">
        <f>COUNTIF(resultats_math!B178:I178,2)</f>
        <v>0</v>
      </c>
      <c r="D177" s="39">
        <f>COUNTIF(resultats_math!B178:I178,9)</f>
        <v>0</v>
      </c>
      <c r="E177" s="39">
        <f>COUNTIF(resultats_math!B178:I178,0)</f>
        <v>0</v>
      </c>
      <c r="F177" s="37" t="str">
        <f t="shared" si="48"/>
        <v/>
      </c>
      <c r="G177" s="225">
        <f t="shared" si="50"/>
        <v>0</v>
      </c>
      <c r="H177" s="38" t="str">
        <f t="shared" si="71"/>
        <v/>
      </c>
      <c r="I177" s="38" t="str">
        <f t="shared" si="49"/>
        <v/>
      </c>
      <c r="J177" s="38" t="str">
        <f t="shared" si="51"/>
        <v/>
      </c>
      <c r="K177" s="38" t="str">
        <f t="shared" si="52"/>
        <v/>
      </c>
      <c r="L177" s="38"/>
      <c r="M177" s="39">
        <f>COUNTIF(resultats_math!J178:X178,1)</f>
        <v>0</v>
      </c>
      <c r="N177" s="39">
        <f>COUNTIF(resultats_math!J178:X178,2)</f>
        <v>0</v>
      </c>
      <c r="O177" s="39">
        <f>COUNTIF(resultats_math!J178:X178,9)</f>
        <v>0</v>
      </c>
      <c r="P177" s="39">
        <f>COUNTIF(resultats_math!J178:X178,0)</f>
        <v>0</v>
      </c>
      <c r="Q177" s="37" t="str">
        <f t="shared" si="53"/>
        <v/>
      </c>
      <c r="R177" s="225">
        <f t="shared" si="54"/>
        <v>0</v>
      </c>
      <c r="S177" s="38" t="str">
        <f t="shared" si="55"/>
        <v/>
      </c>
      <c r="T177" s="38" t="str">
        <f t="shared" si="56"/>
        <v/>
      </c>
      <c r="U177" s="38" t="str">
        <f t="shared" si="57"/>
        <v/>
      </c>
      <c r="V177" s="38" t="str">
        <f t="shared" si="58"/>
        <v/>
      </c>
      <c r="W177" s="30"/>
      <c r="X177" s="39">
        <f>COUNTIF(resultats_math!Y178:AA178,1)</f>
        <v>0</v>
      </c>
      <c r="Y177" s="39">
        <f>COUNTIF(resultats_math!Y178:AA178,2)</f>
        <v>0</v>
      </c>
      <c r="Z177" s="39">
        <f>COUNTIF(resultats_math!Y178:AA178,9)</f>
        <v>0</v>
      </c>
      <c r="AA177" s="39">
        <f>COUNTIF(resultats_math!Y178:AA178,0)</f>
        <v>0</v>
      </c>
      <c r="AB177" s="243" t="str">
        <f t="shared" si="59"/>
        <v/>
      </c>
      <c r="AC177" s="225">
        <f t="shared" si="60"/>
        <v>0</v>
      </c>
      <c r="AD177" s="38" t="str">
        <f t="shared" si="61"/>
        <v/>
      </c>
      <c r="AE177" s="38" t="str">
        <f t="shared" si="62"/>
        <v/>
      </c>
      <c r="AF177" s="38" t="str">
        <f t="shared" si="63"/>
        <v/>
      </c>
      <c r="AG177" s="38" t="str">
        <f t="shared" si="64"/>
        <v/>
      </c>
      <c r="AH177" s="30"/>
      <c r="AI177" s="39">
        <f>COUNTIF(resultats_math!AB178:AD178,1)</f>
        <v>0</v>
      </c>
      <c r="AJ177" s="39">
        <f>COUNTIF(resultats_math!AB178:AD178,2)</f>
        <v>0</v>
      </c>
      <c r="AK177" s="39">
        <f>COUNTIF(resultats_math!AB178:AD178,9)</f>
        <v>0</v>
      </c>
      <c r="AL177" s="39">
        <f>COUNTIF(resultats_math!AB178:AD178,0)</f>
        <v>0</v>
      </c>
      <c r="AM177" s="243" t="str">
        <f t="shared" si="65"/>
        <v/>
      </c>
      <c r="AN177" s="225">
        <f t="shared" si="66"/>
        <v>0</v>
      </c>
      <c r="AO177" s="38" t="str">
        <f t="shared" si="67"/>
        <v/>
      </c>
      <c r="AP177" s="38" t="str">
        <f t="shared" si="68"/>
        <v/>
      </c>
      <c r="AQ177" s="38" t="str">
        <f t="shared" si="69"/>
        <v/>
      </c>
      <c r="AR177" s="38" t="str">
        <f t="shared" si="70"/>
        <v/>
      </c>
    </row>
    <row r="178" spans="1:44" ht="13.5" thickBot="1">
      <c r="A178" s="30"/>
      <c r="B178" s="39">
        <f>COUNTIF(resultats_math!B179:I179,1)</f>
        <v>0</v>
      </c>
      <c r="C178" s="39">
        <f>COUNTIF(resultats_math!B179:I179,2)</f>
        <v>0</v>
      </c>
      <c r="D178" s="39">
        <f>COUNTIF(resultats_math!B179:I179,9)</f>
        <v>0</v>
      </c>
      <c r="E178" s="39">
        <f>COUNTIF(resultats_math!B179:I179,0)</f>
        <v>0</v>
      </c>
      <c r="F178" s="37" t="str">
        <f t="shared" si="48"/>
        <v/>
      </c>
      <c r="G178" s="225">
        <f t="shared" si="50"/>
        <v>0</v>
      </c>
      <c r="H178" s="38" t="str">
        <f t="shared" si="71"/>
        <v/>
      </c>
      <c r="I178" s="38" t="str">
        <f t="shared" si="49"/>
        <v/>
      </c>
      <c r="J178" s="38" t="str">
        <f t="shared" si="51"/>
        <v/>
      </c>
      <c r="K178" s="38" t="str">
        <f t="shared" si="52"/>
        <v/>
      </c>
      <c r="L178" s="38"/>
      <c r="M178" s="39">
        <f>COUNTIF(resultats_math!J179:X179,1)</f>
        <v>0</v>
      </c>
      <c r="N178" s="39">
        <f>COUNTIF(resultats_math!J179:X179,2)</f>
        <v>0</v>
      </c>
      <c r="O178" s="39">
        <f>COUNTIF(resultats_math!J179:X179,9)</f>
        <v>0</v>
      </c>
      <c r="P178" s="39">
        <f>COUNTIF(resultats_math!J179:X179,0)</f>
        <v>0</v>
      </c>
      <c r="Q178" s="37" t="str">
        <f t="shared" si="53"/>
        <v/>
      </c>
      <c r="R178" s="225">
        <f t="shared" si="54"/>
        <v>0</v>
      </c>
      <c r="S178" s="38" t="str">
        <f t="shared" si="55"/>
        <v/>
      </c>
      <c r="T178" s="38" t="str">
        <f t="shared" si="56"/>
        <v/>
      </c>
      <c r="U178" s="38" t="str">
        <f t="shared" si="57"/>
        <v/>
      </c>
      <c r="V178" s="38" t="str">
        <f t="shared" si="58"/>
        <v/>
      </c>
      <c r="W178" s="30"/>
      <c r="X178" s="39">
        <f>COUNTIF(resultats_math!Y179:AA179,1)</f>
        <v>0</v>
      </c>
      <c r="Y178" s="39">
        <f>COUNTIF(resultats_math!Y179:AA179,2)</f>
        <v>0</v>
      </c>
      <c r="Z178" s="39">
        <f>COUNTIF(resultats_math!Y179:AA179,9)</f>
        <v>0</v>
      </c>
      <c r="AA178" s="39">
        <f>COUNTIF(resultats_math!Y179:AA179,0)</f>
        <v>0</v>
      </c>
      <c r="AB178" s="243" t="str">
        <f t="shared" si="59"/>
        <v/>
      </c>
      <c r="AC178" s="225">
        <f t="shared" si="60"/>
        <v>0</v>
      </c>
      <c r="AD178" s="38" t="str">
        <f t="shared" si="61"/>
        <v/>
      </c>
      <c r="AE178" s="38" t="str">
        <f t="shared" si="62"/>
        <v/>
      </c>
      <c r="AF178" s="38" t="str">
        <f t="shared" si="63"/>
        <v/>
      </c>
      <c r="AG178" s="38" t="str">
        <f t="shared" si="64"/>
        <v/>
      </c>
      <c r="AH178" s="30"/>
      <c r="AI178" s="39">
        <f>COUNTIF(resultats_math!AB179:AD179,1)</f>
        <v>0</v>
      </c>
      <c r="AJ178" s="39">
        <f>COUNTIF(resultats_math!AB179:AD179,2)</f>
        <v>0</v>
      </c>
      <c r="AK178" s="39">
        <f>COUNTIF(resultats_math!AB179:AD179,9)</f>
        <v>0</v>
      </c>
      <c r="AL178" s="39">
        <f>COUNTIF(resultats_math!AB179:AD179,0)</f>
        <v>0</v>
      </c>
      <c r="AM178" s="243" t="str">
        <f t="shared" si="65"/>
        <v/>
      </c>
      <c r="AN178" s="225">
        <f t="shared" si="66"/>
        <v>0</v>
      </c>
      <c r="AO178" s="38" t="str">
        <f t="shared" si="67"/>
        <v/>
      </c>
      <c r="AP178" s="38" t="str">
        <f t="shared" si="68"/>
        <v/>
      </c>
      <c r="AQ178" s="38" t="str">
        <f t="shared" si="69"/>
        <v/>
      </c>
      <c r="AR178" s="38" t="str">
        <f t="shared" si="70"/>
        <v/>
      </c>
    </row>
    <row r="179" spans="1:44" ht="13.5" thickBot="1">
      <c r="A179" s="30"/>
      <c r="B179" s="39">
        <f>COUNTIF(resultats_math!B180:I180,1)</f>
        <v>0</v>
      </c>
      <c r="C179" s="39">
        <f>COUNTIF(resultats_math!B180:I180,2)</f>
        <v>0</v>
      </c>
      <c r="D179" s="39">
        <f>COUNTIF(resultats_math!B180:I180,9)</f>
        <v>0</v>
      </c>
      <c r="E179" s="39">
        <f>COUNTIF(resultats_math!B180:I180,0)</f>
        <v>0</v>
      </c>
      <c r="F179" s="37" t="str">
        <f t="shared" si="48"/>
        <v/>
      </c>
      <c r="G179" s="225">
        <f t="shared" si="50"/>
        <v>0</v>
      </c>
      <c r="H179" s="38" t="str">
        <f t="shared" si="71"/>
        <v/>
      </c>
      <c r="I179" s="38" t="str">
        <f t="shared" si="49"/>
        <v/>
      </c>
      <c r="J179" s="38" t="str">
        <f t="shared" si="51"/>
        <v/>
      </c>
      <c r="K179" s="38" t="str">
        <f t="shared" si="52"/>
        <v/>
      </c>
      <c r="L179" s="38"/>
      <c r="M179" s="39">
        <f>COUNTIF(resultats_math!J180:X180,1)</f>
        <v>0</v>
      </c>
      <c r="N179" s="39">
        <f>COUNTIF(resultats_math!J180:X180,2)</f>
        <v>0</v>
      </c>
      <c r="O179" s="39">
        <f>COUNTIF(resultats_math!J180:X180,9)</f>
        <v>0</v>
      </c>
      <c r="P179" s="39">
        <f>COUNTIF(resultats_math!J180:X180,0)</f>
        <v>0</v>
      </c>
      <c r="Q179" s="37" t="str">
        <f t="shared" si="53"/>
        <v/>
      </c>
      <c r="R179" s="225">
        <f t="shared" si="54"/>
        <v>0</v>
      </c>
      <c r="S179" s="38" t="str">
        <f t="shared" si="55"/>
        <v/>
      </c>
      <c r="T179" s="38" t="str">
        <f t="shared" si="56"/>
        <v/>
      </c>
      <c r="U179" s="38" t="str">
        <f t="shared" si="57"/>
        <v/>
      </c>
      <c r="V179" s="38" t="str">
        <f t="shared" si="58"/>
        <v/>
      </c>
      <c r="W179" s="30"/>
      <c r="X179" s="39">
        <f>COUNTIF(resultats_math!Y180:AA180,1)</f>
        <v>0</v>
      </c>
      <c r="Y179" s="39">
        <f>COUNTIF(resultats_math!Y180:AA180,2)</f>
        <v>0</v>
      </c>
      <c r="Z179" s="39">
        <f>COUNTIF(resultats_math!Y180:AA180,9)</f>
        <v>0</v>
      </c>
      <c r="AA179" s="39">
        <f>COUNTIF(resultats_math!Y180:AA180,0)</f>
        <v>0</v>
      </c>
      <c r="AB179" s="243" t="str">
        <f t="shared" si="59"/>
        <v/>
      </c>
      <c r="AC179" s="225">
        <f t="shared" si="60"/>
        <v>0</v>
      </c>
      <c r="AD179" s="38" t="str">
        <f t="shared" si="61"/>
        <v/>
      </c>
      <c r="AE179" s="38" t="str">
        <f t="shared" si="62"/>
        <v/>
      </c>
      <c r="AF179" s="38" t="str">
        <f t="shared" si="63"/>
        <v/>
      </c>
      <c r="AG179" s="38" t="str">
        <f t="shared" si="64"/>
        <v/>
      </c>
      <c r="AH179" s="30"/>
      <c r="AI179" s="39">
        <f>COUNTIF(resultats_math!AB180:AD180,1)</f>
        <v>0</v>
      </c>
      <c r="AJ179" s="39">
        <f>COUNTIF(resultats_math!AB180:AD180,2)</f>
        <v>0</v>
      </c>
      <c r="AK179" s="39">
        <f>COUNTIF(resultats_math!AB180:AD180,9)</f>
        <v>0</v>
      </c>
      <c r="AL179" s="39">
        <f>COUNTIF(resultats_math!AB180:AD180,0)</f>
        <v>0</v>
      </c>
      <c r="AM179" s="243" t="str">
        <f t="shared" si="65"/>
        <v/>
      </c>
      <c r="AN179" s="225">
        <f t="shared" si="66"/>
        <v>0</v>
      </c>
      <c r="AO179" s="38" t="str">
        <f t="shared" si="67"/>
        <v/>
      </c>
      <c r="AP179" s="38" t="str">
        <f t="shared" si="68"/>
        <v/>
      </c>
      <c r="AQ179" s="38" t="str">
        <f t="shared" si="69"/>
        <v/>
      </c>
      <c r="AR179" s="38" t="str">
        <f t="shared" si="70"/>
        <v/>
      </c>
    </row>
    <row r="180" spans="1:44" ht="13.5" thickBot="1">
      <c r="A180" s="30"/>
      <c r="B180" s="39">
        <f>COUNTIF(resultats_math!B181:I181,1)</f>
        <v>0</v>
      </c>
      <c r="C180" s="39">
        <f>COUNTIF(resultats_math!B181:I181,2)</f>
        <v>0</v>
      </c>
      <c r="D180" s="39">
        <f>COUNTIF(resultats_math!B181:I181,9)</f>
        <v>0</v>
      </c>
      <c r="E180" s="39">
        <f>COUNTIF(resultats_math!B181:I181,0)</f>
        <v>0</v>
      </c>
      <c r="F180" s="37" t="str">
        <f t="shared" si="48"/>
        <v/>
      </c>
      <c r="G180" s="225">
        <f t="shared" si="50"/>
        <v>0</v>
      </c>
      <c r="H180" s="38" t="str">
        <f t="shared" si="71"/>
        <v/>
      </c>
      <c r="I180" s="38" t="str">
        <f t="shared" si="49"/>
        <v/>
      </c>
      <c r="J180" s="38" t="str">
        <f t="shared" si="51"/>
        <v/>
      </c>
      <c r="K180" s="38" t="str">
        <f t="shared" si="52"/>
        <v/>
      </c>
      <c r="L180" s="38"/>
      <c r="M180" s="39">
        <f>COUNTIF(resultats_math!J181:X181,1)</f>
        <v>0</v>
      </c>
      <c r="N180" s="39">
        <f>COUNTIF(resultats_math!J181:X181,2)</f>
        <v>0</v>
      </c>
      <c r="O180" s="39">
        <f>COUNTIF(resultats_math!J181:X181,9)</f>
        <v>0</v>
      </c>
      <c r="P180" s="39">
        <f>COUNTIF(resultats_math!J181:X181,0)</f>
        <v>0</v>
      </c>
      <c r="Q180" s="37" t="str">
        <f t="shared" si="53"/>
        <v/>
      </c>
      <c r="R180" s="225">
        <f t="shared" si="54"/>
        <v>0</v>
      </c>
      <c r="S180" s="38" t="str">
        <f t="shared" si="55"/>
        <v/>
      </c>
      <c r="T180" s="38" t="str">
        <f t="shared" si="56"/>
        <v/>
      </c>
      <c r="U180" s="38" t="str">
        <f t="shared" si="57"/>
        <v/>
      </c>
      <c r="V180" s="38" t="str">
        <f t="shared" si="58"/>
        <v/>
      </c>
      <c r="W180" s="30"/>
      <c r="X180" s="39">
        <f>COUNTIF(resultats_math!Y181:AA181,1)</f>
        <v>0</v>
      </c>
      <c r="Y180" s="39">
        <f>COUNTIF(resultats_math!Y181:AA181,2)</f>
        <v>0</v>
      </c>
      <c r="Z180" s="39">
        <f>COUNTIF(resultats_math!Y181:AA181,9)</f>
        <v>0</v>
      </c>
      <c r="AA180" s="39">
        <f>COUNTIF(resultats_math!Y181:AA181,0)</f>
        <v>0</v>
      </c>
      <c r="AB180" s="243" t="str">
        <f t="shared" si="59"/>
        <v/>
      </c>
      <c r="AC180" s="225">
        <f t="shared" si="60"/>
        <v>0</v>
      </c>
      <c r="AD180" s="38" t="str">
        <f t="shared" si="61"/>
        <v/>
      </c>
      <c r="AE180" s="38" t="str">
        <f t="shared" si="62"/>
        <v/>
      </c>
      <c r="AF180" s="38" t="str">
        <f t="shared" si="63"/>
        <v/>
      </c>
      <c r="AG180" s="38" t="str">
        <f t="shared" si="64"/>
        <v/>
      </c>
      <c r="AH180" s="30"/>
      <c r="AI180" s="39">
        <f>COUNTIF(resultats_math!AB181:AD181,1)</f>
        <v>0</v>
      </c>
      <c r="AJ180" s="39">
        <f>COUNTIF(resultats_math!AB181:AD181,2)</f>
        <v>0</v>
      </c>
      <c r="AK180" s="39">
        <f>COUNTIF(resultats_math!AB181:AD181,9)</f>
        <v>0</v>
      </c>
      <c r="AL180" s="39">
        <f>COUNTIF(resultats_math!AB181:AD181,0)</f>
        <v>0</v>
      </c>
      <c r="AM180" s="243" t="str">
        <f t="shared" si="65"/>
        <v/>
      </c>
      <c r="AN180" s="225">
        <f t="shared" si="66"/>
        <v>0</v>
      </c>
      <c r="AO180" s="38" t="str">
        <f t="shared" si="67"/>
        <v/>
      </c>
      <c r="AP180" s="38" t="str">
        <f t="shared" si="68"/>
        <v/>
      </c>
      <c r="AQ180" s="38" t="str">
        <f t="shared" si="69"/>
        <v/>
      </c>
      <c r="AR180" s="38" t="str">
        <f t="shared" si="70"/>
        <v/>
      </c>
    </row>
    <row r="181" spans="1:44" ht="13.5" thickBot="1">
      <c r="A181" s="30"/>
      <c r="B181" s="39">
        <f>COUNTIF(resultats_math!B182:I182,1)</f>
        <v>0</v>
      </c>
      <c r="C181" s="39">
        <f>COUNTIF(resultats_math!B182:I182,2)</f>
        <v>0</v>
      </c>
      <c r="D181" s="39">
        <f>COUNTIF(resultats_math!B182:I182,9)</f>
        <v>0</v>
      </c>
      <c r="E181" s="39">
        <f>COUNTIF(resultats_math!B182:I182,0)</f>
        <v>0</v>
      </c>
      <c r="F181" s="37" t="str">
        <f t="shared" si="48"/>
        <v/>
      </c>
      <c r="G181" s="225">
        <f t="shared" si="50"/>
        <v>0</v>
      </c>
      <c r="H181" s="38" t="str">
        <f t="shared" si="71"/>
        <v/>
      </c>
      <c r="I181" s="38" t="str">
        <f t="shared" si="49"/>
        <v/>
      </c>
      <c r="J181" s="38" t="str">
        <f t="shared" si="51"/>
        <v/>
      </c>
      <c r="K181" s="38" t="str">
        <f t="shared" si="52"/>
        <v/>
      </c>
      <c r="L181" s="38"/>
      <c r="M181" s="39">
        <f>COUNTIF(resultats_math!J182:X182,1)</f>
        <v>0</v>
      </c>
      <c r="N181" s="39">
        <f>COUNTIF(resultats_math!J182:X182,2)</f>
        <v>0</v>
      </c>
      <c r="O181" s="39">
        <f>COUNTIF(resultats_math!J182:X182,9)</f>
        <v>0</v>
      </c>
      <c r="P181" s="39">
        <f>COUNTIF(resultats_math!J182:X182,0)</f>
        <v>0</v>
      </c>
      <c r="Q181" s="37" t="str">
        <f t="shared" si="53"/>
        <v/>
      </c>
      <c r="R181" s="225">
        <f t="shared" si="54"/>
        <v>0</v>
      </c>
      <c r="S181" s="38" t="str">
        <f t="shared" si="55"/>
        <v/>
      </c>
      <c r="T181" s="38" t="str">
        <f t="shared" si="56"/>
        <v/>
      </c>
      <c r="U181" s="38" t="str">
        <f t="shared" si="57"/>
        <v/>
      </c>
      <c r="V181" s="38" t="str">
        <f t="shared" si="58"/>
        <v/>
      </c>
      <c r="W181" s="30"/>
      <c r="X181" s="39">
        <f>COUNTIF(resultats_math!Y182:AA182,1)</f>
        <v>0</v>
      </c>
      <c r="Y181" s="39">
        <f>COUNTIF(resultats_math!Y182:AA182,2)</f>
        <v>0</v>
      </c>
      <c r="Z181" s="39">
        <f>COUNTIF(resultats_math!Y182:AA182,9)</f>
        <v>0</v>
      </c>
      <c r="AA181" s="39">
        <f>COUNTIF(resultats_math!Y182:AA182,0)</f>
        <v>0</v>
      </c>
      <c r="AB181" s="243" t="str">
        <f t="shared" si="59"/>
        <v/>
      </c>
      <c r="AC181" s="225">
        <f t="shared" si="60"/>
        <v>0</v>
      </c>
      <c r="AD181" s="38" t="str">
        <f t="shared" si="61"/>
        <v/>
      </c>
      <c r="AE181" s="38" t="str">
        <f t="shared" si="62"/>
        <v/>
      </c>
      <c r="AF181" s="38" t="str">
        <f t="shared" si="63"/>
        <v/>
      </c>
      <c r="AG181" s="38" t="str">
        <f t="shared" si="64"/>
        <v/>
      </c>
      <c r="AH181" s="30"/>
      <c r="AI181" s="39">
        <f>COUNTIF(resultats_math!AB182:AD182,1)</f>
        <v>0</v>
      </c>
      <c r="AJ181" s="39">
        <f>COUNTIF(resultats_math!AB182:AD182,2)</f>
        <v>0</v>
      </c>
      <c r="AK181" s="39">
        <f>COUNTIF(resultats_math!AB182:AD182,9)</f>
        <v>0</v>
      </c>
      <c r="AL181" s="39">
        <f>COUNTIF(resultats_math!AB182:AD182,0)</f>
        <v>0</v>
      </c>
      <c r="AM181" s="243" t="str">
        <f t="shared" si="65"/>
        <v/>
      </c>
      <c r="AN181" s="225">
        <f t="shared" si="66"/>
        <v>0</v>
      </c>
      <c r="AO181" s="38" t="str">
        <f t="shared" si="67"/>
        <v/>
      </c>
      <c r="AP181" s="38" t="str">
        <f t="shared" si="68"/>
        <v/>
      </c>
      <c r="AQ181" s="38" t="str">
        <f t="shared" si="69"/>
        <v/>
      </c>
      <c r="AR181" s="38" t="str">
        <f t="shared" si="70"/>
        <v/>
      </c>
    </row>
    <row r="182" spans="1:44" ht="13.5" thickBot="1">
      <c r="A182" s="30"/>
      <c r="B182" s="39">
        <f>COUNTIF(resultats_math!B183:I183,1)</f>
        <v>0</v>
      </c>
      <c r="C182" s="39">
        <f>COUNTIF(resultats_math!B183:I183,2)</f>
        <v>0</v>
      </c>
      <c r="D182" s="39">
        <f>COUNTIF(resultats_math!B183:I183,9)</f>
        <v>0</v>
      </c>
      <c r="E182" s="39">
        <f>COUNTIF(resultats_math!B183:I183,0)</f>
        <v>0</v>
      </c>
      <c r="F182" s="37" t="str">
        <f t="shared" si="48"/>
        <v/>
      </c>
      <c r="G182" s="225">
        <f t="shared" si="50"/>
        <v>0</v>
      </c>
      <c r="H182" s="38" t="str">
        <f t="shared" si="71"/>
        <v/>
      </c>
      <c r="I182" s="38" t="str">
        <f t="shared" si="49"/>
        <v/>
      </c>
      <c r="J182" s="38" t="str">
        <f t="shared" si="51"/>
        <v/>
      </c>
      <c r="K182" s="38" t="str">
        <f t="shared" si="52"/>
        <v/>
      </c>
      <c r="L182" s="38"/>
      <c r="M182" s="39">
        <f>COUNTIF(resultats_math!J183:X183,1)</f>
        <v>0</v>
      </c>
      <c r="N182" s="39">
        <f>COUNTIF(resultats_math!J183:X183,2)</f>
        <v>0</v>
      </c>
      <c r="O182" s="39">
        <f>COUNTIF(resultats_math!J183:X183,9)</f>
        <v>0</v>
      </c>
      <c r="P182" s="39">
        <f>COUNTIF(resultats_math!J183:X183,0)</f>
        <v>0</v>
      </c>
      <c r="Q182" s="37" t="str">
        <f t="shared" si="53"/>
        <v/>
      </c>
      <c r="R182" s="225">
        <f t="shared" si="54"/>
        <v>0</v>
      </c>
      <c r="S182" s="38" t="str">
        <f t="shared" si="55"/>
        <v/>
      </c>
      <c r="T182" s="38" t="str">
        <f t="shared" si="56"/>
        <v/>
      </c>
      <c r="U182" s="38" t="str">
        <f t="shared" si="57"/>
        <v/>
      </c>
      <c r="V182" s="38" t="str">
        <f t="shared" si="58"/>
        <v/>
      </c>
      <c r="W182" s="30"/>
      <c r="X182" s="39">
        <f>COUNTIF(resultats_math!Y183:AA183,1)</f>
        <v>0</v>
      </c>
      <c r="Y182" s="39">
        <f>COUNTIF(resultats_math!Y183:AA183,2)</f>
        <v>0</v>
      </c>
      <c r="Z182" s="39">
        <f>COUNTIF(resultats_math!Y183:AA183,9)</f>
        <v>0</v>
      </c>
      <c r="AA182" s="39">
        <f>COUNTIF(resultats_math!Y183:AA183,0)</f>
        <v>0</v>
      </c>
      <c r="AB182" s="243" t="str">
        <f t="shared" si="59"/>
        <v/>
      </c>
      <c r="AC182" s="225">
        <f t="shared" si="60"/>
        <v>0</v>
      </c>
      <c r="AD182" s="38" t="str">
        <f t="shared" si="61"/>
        <v/>
      </c>
      <c r="AE182" s="38" t="str">
        <f t="shared" si="62"/>
        <v/>
      </c>
      <c r="AF182" s="38" t="str">
        <f t="shared" si="63"/>
        <v/>
      </c>
      <c r="AG182" s="38" t="str">
        <f t="shared" si="64"/>
        <v/>
      </c>
      <c r="AH182" s="30"/>
      <c r="AI182" s="39">
        <f>COUNTIF(resultats_math!AB183:AD183,1)</f>
        <v>0</v>
      </c>
      <c r="AJ182" s="39">
        <f>COUNTIF(resultats_math!AB183:AD183,2)</f>
        <v>0</v>
      </c>
      <c r="AK182" s="39">
        <f>COUNTIF(resultats_math!AB183:AD183,9)</f>
        <v>0</v>
      </c>
      <c r="AL182" s="39">
        <f>COUNTIF(resultats_math!AB183:AD183,0)</f>
        <v>0</v>
      </c>
      <c r="AM182" s="243" t="str">
        <f t="shared" si="65"/>
        <v/>
      </c>
      <c r="AN182" s="225">
        <f t="shared" si="66"/>
        <v>0</v>
      </c>
      <c r="AO182" s="38" t="str">
        <f t="shared" si="67"/>
        <v/>
      </c>
      <c r="AP182" s="38" t="str">
        <f t="shared" si="68"/>
        <v/>
      </c>
      <c r="AQ182" s="38" t="str">
        <f t="shared" si="69"/>
        <v/>
      </c>
      <c r="AR182" s="38" t="str">
        <f t="shared" si="70"/>
        <v/>
      </c>
    </row>
    <row r="183" spans="1:44" ht="13.5" thickBot="1">
      <c r="A183" s="30"/>
      <c r="B183" s="39">
        <f>COUNTIF(resultats_math!B184:I184,1)</f>
        <v>0</v>
      </c>
      <c r="C183" s="39">
        <f>COUNTIF(resultats_math!B184:I184,2)</f>
        <v>0</v>
      </c>
      <c r="D183" s="39">
        <f>COUNTIF(resultats_math!B184:I184,9)</f>
        <v>0</v>
      </c>
      <c r="E183" s="39">
        <f>COUNTIF(resultats_math!B184:I184,0)</f>
        <v>0</v>
      </c>
      <c r="F183" s="37" t="str">
        <f t="shared" si="48"/>
        <v/>
      </c>
      <c r="G183" s="225">
        <f t="shared" si="50"/>
        <v>0</v>
      </c>
      <c r="H183" s="38" t="str">
        <f t="shared" si="71"/>
        <v/>
      </c>
      <c r="I183" s="38" t="str">
        <f t="shared" si="49"/>
        <v/>
      </c>
      <c r="J183" s="38" t="str">
        <f t="shared" si="51"/>
        <v/>
      </c>
      <c r="K183" s="38" t="str">
        <f t="shared" si="52"/>
        <v/>
      </c>
      <c r="L183" s="38"/>
      <c r="M183" s="39">
        <f>COUNTIF(resultats_math!J184:X184,1)</f>
        <v>0</v>
      </c>
      <c r="N183" s="39">
        <f>COUNTIF(resultats_math!J184:X184,2)</f>
        <v>0</v>
      </c>
      <c r="O183" s="39">
        <f>COUNTIF(resultats_math!J184:X184,9)</f>
        <v>0</v>
      </c>
      <c r="P183" s="39">
        <f>COUNTIF(resultats_math!J184:X184,0)</f>
        <v>0</v>
      </c>
      <c r="Q183" s="37" t="str">
        <f t="shared" si="53"/>
        <v/>
      </c>
      <c r="R183" s="225">
        <f t="shared" si="54"/>
        <v>0</v>
      </c>
      <c r="S183" s="38" t="str">
        <f t="shared" si="55"/>
        <v/>
      </c>
      <c r="T183" s="38" t="str">
        <f t="shared" si="56"/>
        <v/>
      </c>
      <c r="U183" s="38" t="str">
        <f t="shared" si="57"/>
        <v/>
      </c>
      <c r="V183" s="38" t="str">
        <f t="shared" si="58"/>
        <v/>
      </c>
      <c r="W183" s="30"/>
      <c r="X183" s="39">
        <f>COUNTIF(resultats_math!Y184:AA184,1)</f>
        <v>0</v>
      </c>
      <c r="Y183" s="39">
        <f>COUNTIF(resultats_math!Y184:AA184,2)</f>
        <v>0</v>
      </c>
      <c r="Z183" s="39">
        <f>COUNTIF(resultats_math!Y184:AA184,9)</f>
        <v>0</v>
      </c>
      <c r="AA183" s="39">
        <f>COUNTIF(resultats_math!Y184:AA184,0)</f>
        <v>0</v>
      </c>
      <c r="AB183" s="243" t="str">
        <f t="shared" si="59"/>
        <v/>
      </c>
      <c r="AC183" s="225">
        <f t="shared" si="60"/>
        <v>0</v>
      </c>
      <c r="AD183" s="38" t="str">
        <f t="shared" si="61"/>
        <v/>
      </c>
      <c r="AE183" s="38" t="str">
        <f t="shared" si="62"/>
        <v/>
      </c>
      <c r="AF183" s="38" t="str">
        <f t="shared" si="63"/>
        <v/>
      </c>
      <c r="AG183" s="38" t="str">
        <f t="shared" si="64"/>
        <v/>
      </c>
      <c r="AH183" s="30"/>
      <c r="AI183" s="39">
        <f>COUNTIF(resultats_math!AB184:AD184,1)</f>
        <v>0</v>
      </c>
      <c r="AJ183" s="39">
        <f>COUNTIF(resultats_math!AB184:AD184,2)</f>
        <v>0</v>
      </c>
      <c r="AK183" s="39">
        <f>COUNTIF(resultats_math!AB184:AD184,9)</f>
        <v>0</v>
      </c>
      <c r="AL183" s="39">
        <f>COUNTIF(resultats_math!AB184:AD184,0)</f>
        <v>0</v>
      </c>
      <c r="AM183" s="243" t="str">
        <f t="shared" si="65"/>
        <v/>
      </c>
      <c r="AN183" s="225">
        <f t="shared" si="66"/>
        <v>0</v>
      </c>
      <c r="AO183" s="38" t="str">
        <f t="shared" si="67"/>
        <v/>
      </c>
      <c r="AP183" s="38" t="str">
        <f t="shared" si="68"/>
        <v/>
      </c>
      <c r="AQ183" s="38" t="str">
        <f t="shared" si="69"/>
        <v/>
      </c>
      <c r="AR183" s="38" t="str">
        <f t="shared" si="70"/>
        <v/>
      </c>
    </row>
    <row r="184" spans="1:44" ht="13.5" thickBot="1">
      <c r="A184" s="30"/>
      <c r="B184" s="39">
        <f>COUNTIF(resultats_math!B185:I185,1)</f>
        <v>0</v>
      </c>
      <c r="C184" s="39">
        <f>COUNTIF(resultats_math!B185:I185,2)</f>
        <v>0</v>
      </c>
      <c r="D184" s="39">
        <f>COUNTIF(resultats_math!B185:I185,9)</f>
        <v>0</v>
      </c>
      <c r="E184" s="39">
        <f>COUNTIF(resultats_math!B185:I185,0)</f>
        <v>0</v>
      </c>
      <c r="F184" s="37" t="str">
        <f t="shared" si="48"/>
        <v/>
      </c>
      <c r="G184" s="225">
        <f t="shared" si="50"/>
        <v>0</v>
      </c>
      <c r="H184" s="38" t="str">
        <f t="shared" si="71"/>
        <v/>
      </c>
      <c r="I184" s="38" t="str">
        <f t="shared" si="49"/>
        <v/>
      </c>
      <c r="J184" s="38" t="str">
        <f t="shared" si="51"/>
        <v/>
      </c>
      <c r="K184" s="38" t="str">
        <f t="shared" si="52"/>
        <v/>
      </c>
      <c r="L184" s="38"/>
      <c r="M184" s="39">
        <f>COUNTIF(resultats_math!J185:X185,1)</f>
        <v>0</v>
      </c>
      <c r="N184" s="39">
        <f>COUNTIF(resultats_math!J185:X185,2)</f>
        <v>0</v>
      </c>
      <c r="O184" s="39">
        <f>COUNTIF(resultats_math!J185:X185,9)</f>
        <v>0</v>
      </c>
      <c r="P184" s="39">
        <f>COUNTIF(resultats_math!J185:X185,0)</f>
        <v>0</v>
      </c>
      <c r="Q184" s="37" t="str">
        <f t="shared" si="53"/>
        <v/>
      </c>
      <c r="R184" s="225">
        <f t="shared" si="54"/>
        <v>0</v>
      </c>
      <c r="S184" s="38" t="str">
        <f t="shared" si="55"/>
        <v/>
      </c>
      <c r="T184" s="38" t="str">
        <f t="shared" si="56"/>
        <v/>
      </c>
      <c r="U184" s="38" t="str">
        <f t="shared" si="57"/>
        <v/>
      </c>
      <c r="V184" s="38" t="str">
        <f t="shared" si="58"/>
        <v/>
      </c>
      <c r="W184" s="30"/>
      <c r="X184" s="39">
        <f>COUNTIF(resultats_math!Y185:AA185,1)</f>
        <v>0</v>
      </c>
      <c r="Y184" s="39">
        <f>COUNTIF(resultats_math!Y185:AA185,2)</f>
        <v>0</v>
      </c>
      <c r="Z184" s="39">
        <f>COUNTIF(resultats_math!Y185:AA185,9)</f>
        <v>0</v>
      </c>
      <c r="AA184" s="39">
        <f>COUNTIF(resultats_math!Y185:AA185,0)</f>
        <v>0</v>
      </c>
      <c r="AB184" s="243" t="str">
        <f t="shared" si="59"/>
        <v/>
      </c>
      <c r="AC184" s="225">
        <f t="shared" si="60"/>
        <v>0</v>
      </c>
      <c r="AD184" s="38" t="str">
        <f t="shared" si="61"/>
        <v/>
      </c>
      <c r="AE184" s="38" t="str">
        <f t="shared" si="62"/>
        <v/>
      </c>
      <c r="AF184" s="38" t="str">
        <f t="shared" si="63"/>
        <v/>
      </c>
      <c r="AG184" s="38" t="str">
        <f t="shared" si="64"/>
        <v/>
      </c>
      <c r="AH184" s="30"/>
      <c r="AI184" s="39">
        <f>COUNTIF(resultats_math!AB185:AD185,1)</f>
        <v>0</v>
      </c>
      <c r="AJ184" s="39">
        <f>COUNTIF(resultats_math!AB185:AD185,2)</f>
        <v>0</v>
      </c>
      <c r="AK184" s="39">
        <f>COUNTIF(resultats_math!AB185:AD185,9)</f>
        <v>0</v>
      </c>
      <c r="AL184" s="39">
        <f>COUNTIF(resultats_math!AB185:AD185,0)</f>
        <v>0</v>
      </c>
      <c r="AM184" s="243" t="str">
        <f t="shared" si="65"/>
        <v/>
      </c>
      <c r="AN184" s="225">
        <f t="shared" si="66"/>
        <v>0</v>
      </c>
      <c r="AO184" s="38" t="str">
        <f t="shared" si="67"/>
        <v/>
      </c>
      <c r="AP184" s="38" t="str">
        <f t="shared" si="68"/>
        <v/>
      </c>
      <c r="AQ184" s="38" t="str">
        <f t="shared" si="69"/>
        <v/>
      </c>
      <c r="AR184" s="38" t="str">
        <f t="shared" si="70"/>
        <v/>
      </c>
    </row>
    <row r="185" spans="1:44" ht="13.5" thickBot="1">
      <c r="A185" s="30"/>
      <c r="B185" s="39">
        <f>COUNTIF(resultats_math!B186:I186,1)</f>
        <v>0</v>
      </c>
      <c r="C185" s="39">
        <f>COUNTIF(resultats_math!B186:I186,2)</f>
        <v>0</v>
      </c>
      <c r="D185" s="39">
        <f>COUNTIF(resultats_math!B186:I186,9)</f>
        <v>0</v>
      </c>
      <c r="E185" s="39">
        <f>COUNTIF(resultats_math!B186:I186,0)</f>
        <v>0</v>
      </c>
      <c r="F185" s="37" t="str">
        <f t="shared" si="48"/>
        <v/>
      </c>
      <c r="G185" s="225">
        <f t="shared" si="50"/>
        <v>0</v>
      </c>
      <c r="H185" s="38" t="str">
        <f t="shared" si="71"/>
        <v/>
      </c>
      <c r="I185" s="38" t="str">
        <f t="shared" si="49"/>
        <v/>
      </c>
      <c r="J185" s="38" t="str">
        <f t="shared" si="51"/>
        <v/>
      </c>
      <c r="K185" s="38" t="str">
        <f t="shared" si="52"/>
        <v/>
      </c>
      <c r="L185" s="38"/>
      <c r="M185" s="39">
        <f>COUNTIF(resultats_math!J186:X186,1)</f>
        <v>0</v>
      </c>
      <c r="N185" s="39">
        <f>COUNTIF(resultats_math!J186:X186,2)</f>
        <v>0</v>
      </c>
      <c r="O185" s="39">
        <f>COUNTIF(resultats_math!J186:X186,9)</f>
        <v>0</v>
      </c>
      <c r="P185" s="39">
        <f>COUNTIF(resultats_math!J186:X186,0)</f>
        <v>0</v>
      </c>
      <c r="Q185" s="37" t="str">
        <f t="shared" si="53"/>
        <v/>
      </c>
      <c r="R185" s="225">
        <f t="shared" si="54"/>
        <v>0</v>
      </c>
      <c r="S185" s="38" t="str">
        <f t="shared" si="55"/>
        <v/>
      </c>
      <c r="T185" s="38" t="str">
        <f t="shared" si="56"/>
        <v/>
      </c>
      <c r="U185" s="38" t="str">
        <f t="shared" si="57"/>
        <v/>
      </c>
      <c r="V185" s="38" t="str">
        <f t="shared" si="58"/>
        <v/>
      </c>
      <c r="W185" s="30"/>
      <c r="X185" s="39">
        <f>COUNTIF(resultats_math!Y186:AA186,1)</f>
        <v>0</v>
      </c>
      <c r="Y185" s="39">
        <f>COUNTIF(resultats_math!Y186:AA186,2)</f>
        <v>0</v>
      </c>
      <c r="Z185" s="39">
        <f>COUNTIF(resultats_math!Y186:AA186,9)</f>
        <v>0</v>
      </c>
      <c r="AA185" s="39">
        <f>COUNTIF(resultats_math!Y186:AA186,0)</f>
        <v>0</v>
      </c>
      <c r="AB185" s="243" t="str">
        <f t="shared" si="59"/>
        <v/>
      </c>
      <c r="AC185" s="225">
        <f t="shared" si="60"/>
        <v>0</v>
      </c>
      <c r="AD185" s="38" t="str">
        <f t="shared" si="61"/>
        <v/>
      </c>
      <c r="AE185" s="38" t="str">
        <f t="shared" si="62"/>
        <v/>
      </c>
      <c r="AF185" s="38" t="str">
        <f t="shared" si="63"/>
        <v/>
      </c>
      <c r="AG185" s="38" t="str">
        <f t="shared" si="64"/>
        <v/>
      </c>
      <c r="AH185" s="30"/>
      <c r="AI185" s="39">
        <f>COUNTIF(resultats_math!AB186:AD186,1)</f>
        <v>0</v>
      </c>
      <c r="AJ185" s="39">
        <f>COUNTIF(resultats_math!AB186:AD186,2)</f>
        <v>0</v>
      </c>
      <c r="AK185" s="39">
        <f>COUNTIF(resultats_math!AB186:AD186,9)</f>
        <v>0</v>
      </c>
      <c r="AL185" s="39">
        <f>COUNTIF(resultats_math!AB186:AD186,0)</f>
        <v>0</v>
      </c>
      <c r="AM185" s="243" t="str">
        <f t="shared" si="65"/>
        <v/>
      </c>
      <c r="AN185" s="225">
        <f t="shared" si="66"/>
        <v>0</v>
      </c>
      <c r="AO185" s="38" t="str">
        <f t="shared" si="67"/>
        <v/>
      </c>
      <c r="AP185" s="38" t="str">
        <f t="shared" si="68"/>
        <v/>
      </c>
      <c r="AQ185" s="38" t="str">
        <f t="shared" si="69"/>
        <v/>
      </c>
      <c r="AR185" s="38" t="str">
        <f t="shared" si="70"/>
        <v/>
      </c>
    </row>
    <row r="186" spans="1:44" ht="13.5" thickBot="1">
      <c r="A186" s="30"/>
      <c r="B186" s="39">
        <f>COUNTIF(resultats_math!B187:I187,1)</f>
        <v>0</v>
      </c>
      <c r="C186" s="39">
        <f>COUNTIF(resultats_math!B187:I187,2)</f>
        <v>0</v>
      </c>
      <c r="D186" s="39">
        <f>COUNTIF(resultats_math!B187:I187,9)</f>
        <v>0</v>
      </c>
      <c r="E186" s="39">
        <f>COUNTIF(resultats_math!B187:I187,0)</f>
        <v>0</v>
      </c>
      <c r="F186" s="37" t="str">
        <f t="shared" si="48"/>
        <v/>
      </c>
      <c r="G186" s="225">
        <f t="shared" si="50"/>
        <v>0</v>
      </c>
      <c r="H186" s="38" t="str">
        <f t="shared" si="71"/>
        <v/>
      </c>
      <c r="I186" s="38" t="str">
        <f t="shared" si="49"/>
        <v/>
      </c>
      <c r="J186" s="38" t="str">
        <f t="shared" si="51"/>
        <v/>
      </c>
      <c r="K186" s="38" t="str">
        <f t="shared" si="52"/>
        <v/>
      </c>
      <c r="L186" s="38"/>
      <c r="M186" s="39">
        <f>COUNTIF(resultats_math!J187:X187,1)</f>
        <v>0</v>
      </c>
      <c r="N186" s="39">
        <f>COUNTIF(resultats_math!J187:X187,2)</f>
        <v>0</v>
      </c>
      <c r="O186" s="39">
        <f>COUNTIF(resultats_math!J187:X187,9)</f>
        <v>0</v>
      </c>
      <c r="P186" s="39">
        <f>COUNTIF(resultats_math!J187:X187,0)</f>
        <v>0</v>
      </c>
      <c r="Q186" s="37" t="str">
        <f t="shared" si="53"/>
        <v/>
      </c>
      <c r="R186" s="225">
        <f t="shared" si="54"/>
        <v>0</v>
      </c>
      <c r="S186" s="38" t="str">
        <f t="shared" si="55"/>
        <v/>
      </c>
      <c r="T186" s="38" t="str">
        <f t="shared" si="56"/>
        <v/>
      </c>
      <c r="U186" s="38" t="str">
        <f t="shared" si="57"/>
        <v/>
      </c>
      <c r="V186" s="38" t="str">
        <f t="shared" si="58"/>
        <v/>
      </c>
      <c r="W186" s="30"/>
      <c r="X186" s="39">
        <f>COUNTIF(resultats_math!Y187:AA187,1)</f>
        <v>0</v>
      </c>
      <c r="Y186" s="39">
        <f>COUNTIF(resultats_math!Y187:AA187,2)</f>
        <v>0</v>
      </c>
      <c r="Z186" s="39">
        <f>COUNTIF(resultats_math!Y187:AA187,9)</f>
        <v>0</v>
      </c>
      <c r="AA186" s="39">
        <f>COUNTIF(resultats_math!Y187:AA187,0)</f>
        <v>0</v>
      </c>
      <c r="AB186" s="243" t="str">
        <f t="shared" si="59"/>
        <v/>
      </c>
      <c r="AC186" s="225">
        <f t="shared" si="60"/>
        <v>0</v>
      </c>
      <c r="AD186" s="38" t="str">
        <f t="shared" si="61"/>
        <v/>
      </c>
      <c r="AE186" s="38" t="str">
        <f t="shared" si="62"/>
        <v/>
      </c>
      <c r="AF186" s="38" t="str">
        <f t="shared" si="63"/>
        <v/>
      </c>
      <c r="AG186" s="38" t="str">
        <f t="shared" si="64"/>
        <v/>
      </c>
      <c r="AH186" s="30"/>
      <c r="AI186" s="39">
        <f>COUNTIF(resultats_math!AB187:AD187,1)</f>
        <v>0</v>
      </c>
      <c r="AJ186" s="39">
        <f>COUNTIF(resultats_math!AB187:AD187,2)</f>
        <v>0</v>
      </c>
      <c r="AK186" s="39">
        <f>COUNTIF(resultats_math!AB187:AD187,9)</f>
        <v>0</v>
      </c>
      <c r="AL186" s="39">
        <f>COUNTIF(resultats_math!AB187:AD187,0)</f>
        <v>0</v>
      </c>
      <c r="AM186" s="243" t="str">
        <f t="shared" si="65"/>
        <v/>
      </c>
      <c r="AN186" s="225">
        <f t="shared" si="66"/>
        <v>0</v>
      </c>
      <c r="AO186" s="38" t="str">
        <f t="shared" si="67"/>
        <v/>
      </c>
      <c r="AP186" s="38" t="str">
        <f t="shared" si="68"/>
        <v/>
      </c>
      <c r="AQ186" s="38" t="str">
        <f t="shared" si="69"/>
        <v/>
      </c>
      <c r="AR186" s="38" t="str">
        <f t="shared" si="70"/>
        <v/>
      </c>
    </row>
    <row r="187" spans="1:44" ht="13.5" thickBot="1">
      <c r="A187" s="30"/>
      <c r="B187" s="39">
        <f>COUNTIF(resultats_math!B188:I188,1)</f>
        <v>0</v>
      </c>
      <c r="C187" s="39">
        <f>COUNTIF(resultats_math!B188:I188,2)</f>
        <v>0</v>
      </c>
      <c r="D187" s="39">
        <f>COUNTIF(resultats_math!B188:I188,9)</f>
        <v>0</v>
      </c>
      <c r="E187" s="39">
        <f>COUNTIF(resultats_math!B188:I188,0)</f>
        <v>0</v>
      </c>
      <c r="F187" s="37" t="str">
        <f t="shared" si="48"/>
        <v/>
      </c>
      <c r="G187" s="225">
        <f t="shared" si="50"/>
        <v>0</v>
      </c>
      <c r="H187" s="38" t="str">
        <f t="shared" si="71"/>
        <v/>
      </c>
      <c r="I187" s="38" t="str">
        <f t="shared" si="49"/>
        <v/>
      </c>
      <c r="J187" s="38" t="str">
        <f t="shared" si="51"/>
        <v/>
      </c>
      <c r="K187" s="38" t="str">
        <f t="shared" si="52"/>
        <v/>
      </c>
      <c r="L187" s="38"/>
      <c r="M187" s="39">
        <f>COUNTIF(resultats_math!J188:X188,1)</f>
        <v>0</v>
      </c>
      <c r="N187" s="39">
        <f>COUNTIF(resultats_math!J188:X188,2)</f>
        <v>0</v>
      </c>
      <c r="O187" s="39">
        <f>COUNTIF(resultats_math!J188:X188,9)</f>
        <v>0</v>
      </c>
      <c r="P187" s="39">
        <f>COUNTIF(resultats_math!J188:X188,0)</f>
        <v>0</v>
      </c>
      <c r="Q187" s="37" t="str">
        <f t="shared" si="53"/>
        <v/>
      </c>
      <c r="R187" s="225">
        <f t="shared" si="54"/>
        <v>0</v>
      </c>
      <c r="S187" s="38" t="str">
        <f t="shared" si="55"/>
        <v/>
      </c>
      <c r="T187" s="38" t="str">
        <f t="shared" si="56"/>
        <v/>
      </c>
      <c r="U187" s="38" t="str">
        <f t="shared" si="57"/>
        <v/>
      </c>
      <c r="V187" s="38" t="str">
        <f t="shared" si="58"/>
        <v/>
      </c>
      <c r="W187" s="30"/>
      <c r="X187" s="39">
        <f>COUNTIF(resultats_math!Y188:AA188,1)</f>
        <v>0</v>
      </c>
      <c r="Y187" s="39">
        <f>COUNTIF(resultats_math!Y188:AA188,2)</f>
        <v>0</v>
      </c>
      <c r="Z187" s="39">
        <f>COUNTIF(resultats_math!Y188:AA188,9)</f>
        <v>0</v>
      </c>
      <c r="AA187" s="39">
        <f>COUNTIF(resultats_math!Y188:AA188,0)</f>
        <v>0</v>
      </c>
      <c r="AB187" s="243" t="str">
        <f t="shared" si="59"/>
        <v/>
      </c>
      <c r="AC187" s="225">
        <f t="shared" si="60"/>
        <v>0</v>
      </c>
      <c r="AD187" s="38" t="str">
        <f t="shared" si="61"/>
        <v/>
      </c>
      <c r="AE187" s="38" t="str">
        <f t="shared" si="62"/>
        <v/>
      </c>
      <c r="AF187" s="38" t="str">
        <f t="shared" si="63"/>
        <v/>
      </c>
      <c r="AG187" s="38" t="str">
        <f t="shared" si="64"/>
        <v/>
      </c>
      <c r="AH187" s="30"/>
      <c r="AI187" s="39">
        <f>COUNTIF(resultats_math!AB188:AD188,1)</f>
        <v>0</v>
      </c>
      <c r="AJ187" s="39">
        <f>COUNTIF(resultats_math!AB188:AD188,2)</f>
        <v>0</v>
      </c>
      <c r="AK187" s="39">
        <f>COUNTIF(resultats_math!AB188:AD188,9)</f>
        <v>0</v>
      </c>
      <c r="AL187" s="39">
        <f>COUNTIF(resultats_math!AB188:AD188,0)</f>
        <v>0</v>
      </c>
      <c r="AM187" s="243" t="str">
        <f t="shared" si="65"/>
        <v/>
      </c>
      <c r="AN187" s="225">
        <f t="shared" si="66"/>
        <v>0</v>
      </c>
      <c r="AO187" s="38" t="str">
        <f t="shared" si="67"/>
        <v/>
      </c>
      <c r="AP187" s="38" t="str">
        <f t="shared" si="68"/>
        <v/>
      </c>
      <c r="AQ187" s="38" t="str">
        <f t="shared" si="69"/>
        <v/>
      </c>
      <c r="AR187" s="38" t="str">
        <f t="shared" si="70"/>
        <v/>
      </c>
    </row>
    <row r="188" spans="1:44" ht="13.5" thickBot="1">
      <c r="A188" s="30"/>
      <c r="B188" s="39">
        <f>COUNTIF(resultats_math!B189:I189,1)</f>
        <v>0</v>
      </c>
      <c r="C188" s="39">
        <f>COUNTIF(resultats_math!B189:I189,2)</f>
        <v>0</v>
      </c>
      <c r="D188" s="39">
        <f>COUNTIF(resultats_math!B189:I189,9)</f>
        <v>0</v>
      </c>
      <c r="E188" s="39">
        <f>COUNTIF(resultats_math!B189:I189,0)</f>
        <v>0</v>
      </c>
      <c r="F188" s="37" t="str">
        <f t="shared" si="48"/>
        <v/>
      </c>
      <c r="G188" s="225">
        <f t="shared" si="50"/>
        <v>0</v>
      </c>
      <c r="H188" s="38" t="str">
        <f t="shared" si="71"/>
        <v/>
      </c>
      <c r="I188" s="38" t="str">
        <f t="shared" si="49"/>
        <v/>
      </c>
      <c r="J188" s="38" t="str">
        <f t="shared" si="51"/>
        <v/>
      </c>
      <c r="K188" s="38" t="str">
        <f t="shared" si="52"/>
        <v/>
      </c>
      <c r="L188" s="38"/>
      <c r="M188" s="39">
        <f>COUNTIF(resultats_math!J189:X189,1)</f>
        <v>0</v>
      </c>
      <c r="N188" s="39">
        <f>COUNTIF(resultats_math!J189:X189,2)</f>
        <v>0</v>
      </c>
      <c r="O188" s="39">
        <f>COUNTIF(resultats_math!J189:X189,9)</f>
        <v>0</v>
      </c>
      <c r="P188" s="39">
        <f>COUNTIF(resultats_math!J189:X189,0)</f>
        <v>0</v>
      </c>
      <c r="Q188" s="37" t="str">
        <f t="shared" si="53"/>
        <v/>
      </c>
      <c r="R188" s="225">
        <f t="shared" si="54"/>
        <v>0</v>
      </c>
      <c r="S188" s="38" t="str">
        <f t="shared" si="55"/>
        <v/>
      </c>
      <c r="T188" s="38" t="str">
        <f t="shared" si="56"/>
        <v/>
      </c>
      <c r="U188" s="38" t="str">
        <f t="shared" si="57"/>
        <v/>
      </c>
      <c r="V188" s="38" t="str">
        <f t="shared" si="58"/>
        <v/>
      </c>
      <c r="W188" s="30"/>
      <c r="X188" s="39">
        <f>COUNTIF(resultats_math!Y189:AA189,1)</f>
        <v>0</v>
      </c>
      <c r="Y188" s="39">
        <f>COUNTIF(resultats_math!Y189:AA189,2)</f>
        <v>0</v>
      </c>
      <c r="Z188" s="39">
        <f>COUNTIF(resultats_math!Y189:AA189,9)</f>
        <v>0</v>
      </c>
      <c r="AA188" s="39">
        <f>COUNTIF(resultats_math!Y189:AA189,0)</f>
        <v>0</v>
      </c>
      <c r="AB188" s="243" t="str">
        <f t="shared" si="59"/>
        <v/>
      </c>
      <c r="AC188" s="225">
        <f t="shared" si="60"/>
        <v>0</v>
      </c>
      <c r="AD188" s="38" t="str">
        <f t="shared" si="61"/>
        <v/>
      </c>
      <c r="AE188" s="38" t="str">
        <f t="shared" si="62"/>
        <v/>
      </c>
      <c r="AF188" s="38" t="str">
        <f t="shared" si="63"/>
        <v/>
      </c>
      <c r="AG188" s="38" t="str">
        <f t="shared" si="64"/>
        <v/>
      </c>
      <c r="AH188" s="30"/>
      <c r="AI188" s="39">
        <f>COUNTIF(resultats_math!AB189:AD189,1)</f>
        <v>0</v>
      </c>
      <c r="AJ188" s="39">
        <f>COUNTIF(resultats_math!AB189:AD189,2)</f>
        <v>0</v>
      </c>
      <c r="AK188" s="39">
        <f>COUNTIF(resultats_math!AB189:AD189,9)</f>
        <v>0</v>
      </c>
      <c r="AL188" s="39">
        <f>COUNTIF(resultats_math!AB189:AD189,0)</f>
        <v>0</v>
      </c>
      <c r="AM188" s="243" t="str">
        <f t="shared" si="65"/>
        <v/>
      </c>
      <c r="AN188" s="225">
        <f t="shared" si="66"/>
        <v>0</v>
      </c>
      <c r="AO188" s="38" t="str">
        <f t="shared" si="67"/>
        <v/>
      </c>
      <c r="AP188" s="38" t="str">
        <f t="shared" si="68"/>
        <v/>
      </c>
      <c r="AQ188" s="38" t="str">
        <f t="shared" si="69"/>
        <v/>
      </c>
      <c r="AR188" s="38" t="str">
        <f t="shared" si="70"/>
        <v/>
      </c>
    </row>
    <row r="189" spans="1:44" ht="13.5" thickBot="1">
      <c r="A189" s="30"/>
      <c r="B189" s="39">
        <f>COUNTIF(resultats_math!B190:I190,1)</f>
        <v>0</v>
      </c>
      <c r="C189" s="39">
        <f>COUNTIF(resultats_math!B190:I190,2)</f>
        <v>0</v>
      </c>
      <c r="D189" s="39">
        <f>COUNTIF(resultats_math!B190:I190,9)</f>
        <v>0</v>
      </c>
      <c r="E189" s="39">
        <f>COUNTIF(resultats_math!B190:I190,0)</f>
        <v>0</v>
      </c>
      <c r="F189" s="37" t="str">
        <f t="shared" si="48"/>
        <v/>
      </c>
      <c r="G189" s="225">
        <f t="shared" si="50"/>
        <v>0</v>
      </c>
      <c r="H189" s="38" t="str">
        <f t="shared" si="71"/>
        <v/>
      </c>
      <c r="I189" s="38" t="str">
        <f t="shared" si="49"/>
        <v/>
      </c>
      <c r="J189" s="38" t="str">
        <f t="shared" si="51"/>
        <v/>
      </c>
      <c r="K189" s="38" t="str">
        <f t="shared" si="52"/>
        <v/>
      </c>
      <c r="L189" s="38"/>
      <c r="M189" s="39">
        <f>COUNTIF(resultats_math!J190:X190,1)</f>
        <v>0</v>
      </c>
      <c r="N189" s="39">
        <f>COUNTIF(resultats_math!J190:X190,2)</f>
        <v>0</v>
      </c>
      <c r="O189" s="39">
        <f>COUNTIF(resultats_math!J190:X190,9)</f>
        <v>0</v>
      </c>
      <c r="P189" s="39">
        <f>COUNTIF(resultats_math!J190:X190,0)</f>
        <v>0</v>
      </c>
      <c r="Q189" s="37" t="str">
        <f t="shared" si="53"/>
        <v/>
      </c>
      <c r="R189" s="225">
        <f t="shared" si="54"/>
        <v>0</v>
      </c>
      <c r="S189" s="38" t="str">
        <f t="shared" si="55"/>
        <v/>
      </c>
      <c r="T189" s="38" t="str">
        <f t="shared" si="56"/>
        <v/>
      </c>
      <c r="U189" s="38" t="str">
        <f t="shared" si="57"/>
        <v/>
      </c>
      <c r="V189" s="38" t="str">
        <f t="shared" si="58"/>
        <v/>
      </c>
      <c r="W189" s="30"/>
      <c r="X189" s="39">
        <f>COUNTIF(resultats_math!Y190:AA190,1)</f>
        <v>0</v>
      </c>
      <c r="Y189" s="39">
        <f>COUNTIF(resultats_math!Y190:AA190,2)</f>
        <v>0</v>
      </c>
      <c r="Z189" s="39">
        <f>COUNTIF(resultats_math!Y190:AA190,9)</f>
        <v>0</v>
      </c>
      <c r="AA189" s="39">
        <f>COUNTIF(resultats_math!Y190:AA190,0)</f>
        <v>0</v>
      </c>
      <c r="AB189" s="243" t="str">
        <f t="shared" si="59"/>
        <v/>
      </c>
      <c r="AC189" s="225">
        <f t="shared" si="60"/>
        <v>0</v>
      </c>
      <c r="AD189" s="38" t="str">
        <f t="shared" si="61"/>
        <v/>
      </c>
      <c r="AE189" s="38" t="str">
        <f t="shared" si="62"/>
        <v/>
      </c>
      <c r="AF189" s="38" t="str">
        <f t="shared" si="63"/>
        <v/>
      </c>
      <c r="AG189" s="38" t="str">
        <f t="shared" si="64"/>
        <v/>
      </c>
      <c r="AH189" s="30"/>
      <c r="AI189" s="39">
        <f>COUNTIF(resultats_math!AB190:AD190,1)</f>
        <v>0</v>
      </c>
      <c r="AJ189" s="39">
        <f>COUNTIF(resultats_math!AB190:AD190,2)</f>
        <v>0</v>
      </c>
      <c r="AK189" s="39">
        <f>COUNTIF(resultats_math!AB190:AD190,9)</f>
        <v>0</v>
      </c>
      <c r="AL189" s="39">
        <f>COUNTIF(resultats_math!AB190:AD190,0)</f>
        <v>0</v>
      </c>
      <c r="AM189" s="243" t="str">
        <f t="shared" si="65"/>
        <v/>
      </c>
      <c r="AN189" s="225">
        <f t="shared" si="66"/>
        <v>0</v>
      </c>
      <c r="AO189" s="38" t="str">
        <f t="shared" si="67"/>
        <v/>
      </c>
      <c r="AP189" s="38" t="str">
        <f t="shared" si="68"/>
        <v/>
      </c>
      <c r="AQ189" s="38" t="str">
        <f t="shared" si="69"/>
        <v/>
      </c>
      <c r="AR189" s="38" t="str">
        <f t="shared" si="70"/>
        <v/>
      </c>
    </row>
    <row r="190" spans="1:44" ht="13.5" thickBot="1">
      <c r="A190" s="30"/>
      <c r="B190" s="39">
        <f>COUNTIF(resultats_math!B191:I191,1)</f>
        <v>0</v>
      </c>
      <c r="C190" s="39">
        <f>COUNTIF(resultats_math!B191:I191,2)</f>
        <v>0</v>
      </c>
      <c r="D190" s="39">
        <f>COUNTIF(resultats_math!B191:I191,9)</f>
        <v>0</v>
      </c>
      <c r="E190" s="39">
        <f>COUNTIF(resultats_math!B191:I191,0)</f>
        <v>0</v>
      </c>
      <c r="F190" s="37" t="str">
        <f t="shared" si="48"/>
        <v/>
      </c>
      <c r="G190" s="225">
        <f t="shared" si="50"/>
        <v>0</v>
      </c>
      <c r="H190" s="38" t="str">
        <f t="shared" si="71"/>
        <v/>
      </c>
      <c r="I190" s="38" t="str">
        <f t="shared" si="49"/>
        <v/>
      </c>
      <c r="J190" s="38" t="str">
        <f t="shared" si="51"/>
        <v/>
      </c>
      <c r="K190" s="38" t="str">
        <f t="shared" si="52"/>
        <v/>
      </c>
      <c r="L190" s="38"/>
      <c r="M190" s="39">
        <f>COUNTIF(resultats_math!J191:X191,1)</f>
        <v>0</v>
      </c>
      <c r="N190" s="39">
        <f>COUNTIF(resultats_math!J191:X191,2)</f>
        <v>0</v>
      </c>
      <c r="O190" s="39">
        <f>COUNTIF(resultats_math!J191:X191,9)</f>
        <v>0</v>
      </c>
      <c r="P190" s="39">
        <f>COUNTIF(resultats_math!J191:X191,0)</f>
        <v>0</v>
      </c>
      <c r="Q190" s="37" t="str">
        <f t="shared" si="53"/>
        <v/>
      </c>
      <c r="R190" s="225">
        <f t="shared" si="54"/>
        <v>0</v>
      </c>
      <c r="S190" s="38" t="str">
        <f t="shared" si="55"/>
        <v/>
      </c>
      <c r="T190" s="38" t="str">
        <f t="shared" si="56"/>
        <v/>
      </c>
      <c r="U190" s="38" t="str">
        <f t="shared" si="57"/>
        <v/>
      </c>
      <c r="V190" s="38" t="str">
        <f t="shared" si="58"/>
        <v/>
      </c>
      <c r="W190" s="30"/>
      <c r="X190" s="39">
        <f>COUNTIF(resultats_math!Y191:AA191,1)</f>
        <v>0</v>
      </c>
      <c r="Y190" s="39">
        <f>COUNTIF(resultats_math!Y191:AA191,2)</f>
        <v>0</v>
      </c>
      <c r="Z190" s="39">
        <f>COUNTIF(resultats_math!Y191:AA191,9)</f>
        <v>0</v>
      </c>
      <c r="AA190" s="39">
        <f>COUNTIF(resultats_math!Y191:AA191,0)</f>
        <v>0</v>
      </c>
      <c r="AB190" s="243" t="str">
        <f t="shared" si="59"/>
        <v/>
      </c>
      <c r="AC190" s="225">
        <f t="shared" si="60"/>
        <v>0</v>
      </c>
      <c r="AD190" s="38" t="str">
        <f t="shared" si="61"/>
        <v/>
      </c>
      <c r="AE190" s="38" t="str">
        <f t="shared" si="62"/>
        <v/>
      </c>
      <c r="AF190" s="38" t="str">
        <f t="shared" si="63"/>
        <v/>
      </c>
      <c r="AG190" s="38" t="str">
        <f t="shared" si="64"/>
        <v/>
      </c>
      <c r="AH190" s="30"/>
      <c r="AI190" s="39">
        <f>COUNTIF(resultats_math!AB191:AD191,1)</f>
        <v>0</v>
      </c>
      <c r="AJ190" s="39">
        <f>COUNTIF(resultats_math!AB191:AD191,2)</f>
        <v>0</v>
      </c>
      <c r="AK190" s="39">
        <f>COUNTIF(resultats_math!AB191:AD191,9)</f>
        <v>0</v>
      </c>
      <c r="AL190" s="39">
        <f>COUNTIF(resultats_math!AB191:AD191,0)</f>
        <v>0</v>
      </c>
      <c r="AM190" s="243" t="str">
        <f t="shared" si="65"/>
        <v/>
      </c>
      <c r="AN190" s="225">
        <f t="shared" si="66"/>
        <v>0</v>
      </c>
      <c r="AO190" s="38" t="str">
        <f t="shared" si="67"/>
        <v/>
      </c>
      <c r="AP190" s="38" t="str">
        <f t="shared" si="68"/>
        <v/>
      </c>
      <c r="AQ190" s="38" t="str">
        <f t="shared" si="69"/>
        <v/>
      </c>
      <c r="AR190" s="38" t="str">
        <f t="shared" si="70"/>
        <v/>
      </c>
    </row>
    <row r="191" spans="1:44" ht="13.5" thickBot="1">
      <c r="A191" s="30"/>
      <c r="B191" s="39">
        <f>COUNTIF(resultats_math!B192:I192,1)</f>
        <v>0</v>
      </c>
      <c r="C191" s="39">
        <f>COUNTIF(resultats_math!B192:I192,2)</f>
        <v>0</v>
      </c>
      <c r="D191" s="39">
        <f>COUNTIF(resultats_math!B192:I192,9)</f>
        <v>0</v>
      </c>
      <c r="E191" s="39">
        <f>COUNTIF(resultats_math!B192:I192,0)</f>
        <v>0</v>
      </c>
      <c r="F191" s="37" t="str">
        <f t="shared" si="48"/>
        <v/>
      </c>
      <c r="G191" s="225">
        <f t="shared" si="50"/>
        <v>0</v>
      </c>
      <c r="H191" s="38" t="str">
        <f t="shared" si="71"/>
        <v/>
      </c>
      <c r="I191" s="38" t="str">
        <f t="shared" si="49"/>
        <v/>
      </c>
      <c r="J191" s="38" t="str">
        <f t="shared" si="51"/>
        <v/>
      </c>
      <c r="K191" s="38" t="str">
        <f t="shared" si="52"/>
        <v/>
      </c>
      <c r="L191" s="38"/>
      <c r="M191" s="39">
        <f>COUNTIF(resultats_math!J192:X192,1)</f>
        <v>0</v>
      </c>
      <c r="N191" s="39">
        <f>COUNTIF(resultats_math!J192:X192,2)</f>
        <v>0</v>
      </c>
      <c r="O191" s="39">
        <f>COUNTIF(resultats_math!J192:X192,9)</f>
        <v>0</v>
      </c>
      <c r="P191" s="39">
        <f>COUNTIF(resultats_math!J192:X192,0)</f>
        <v>0</v>
      </c>
      <c r="Q191" s="37" t="str">
        <f t="shared" si="53"/>
        <v/>
      </c>
      <c r="R191" s="225">
        <f t="shared" si="54"/>
        <v>0</v>
      </c>
      <c r="S191" s="38" t="str">
        <f t="shared" si="55"/>
        <v/>
      </c>
      <c r="T191" s="38" t="str">
        <f t="shared" si="56"/>
        <v/>
      </c>
      <c r="U191" s="38" t="str">
        <f t="shared" si="57"/>
        <v/>
      </c>
      <c r="V191" s="38" t="str">
        <f t="shared" si="58"/>
        <v/>
      </c>
      <c r="W191" s="30"/>
      <c r="X191" s="39">
        <f>COUNTIF(resultats_math!Y192:AA192,1)</f>
        <v>0</v>
      </c>
      <c r="Y191" s="39">
        <f>COUNTIF(resultats_math!Y192:AA192,2)</f>
        <v>0</v>
      </c>
      <c r="Z191" s="39">
        <f>COUNTIF(resultats_math!Y192:AA192,9)</f>
        <v>0</v>
      </c>
      <c r="AA191" s="39">
        <f>COUNTIF(resultats_math!Y192:AA192,0)</f>
        <v>0</v>
      </c>
      <c r="AB191" s="243" t="str">
        <f t="shared" si="59"/>
        <v/>
      </c>
      <c r="AC191" s="225">
        <f t="shared" si="60"/>
        <v>0</v>
      </c>
      <c r="AD191" s="38" t="str">
        <f t="shared" si="61"/>
        <v/>
      </c>
      <c r="AE191" s="38" t="str">
        <f t="shared" si="62"/>
        <v/>
      </c>
      <c r="AF191" s="38" t="str">
        <f t="shared" si="63"/>
        <v/>
      </c>
      <c r="AG191" s="38" t="str">
        <f t="shared" si="64"/>
        <v/>
      </c>
      <c r="AH191" s="30"/>
      <c r="AI191" s="39">
        <f>COUNTIF(resultats_math!AB192:AD192,1)</f>
        <v>0</v>
      </c>
      <c r="AJ191" s="39">
        <f>COUNTIF(resultats_math!AB192:AD192,2)</f>
        <v>0</v>
      </c>
      <c r="AK191" s="39">
        <f>COUNTIF(resultats_math!AB192:AD192,9)</f>
        <v>0</v>
      </c>
      <c r="AL191" s="39">
        <f>COUNTIF(resultats_math!AB192:AD192,0)</f>
        <v>0</v>
      </c>
      <c r="AM191" s="243" t="str">
        <f t="shared" si="65"/>
        <v/>
      </c>
      <c r="AN191" s="225">
        <f t="shared" si="66"/>
        <v>0</v>
      </c>
      <c r="AO191" s="38" t="str">
        <f t="shared" si="67"/>
        <v/>
      </c>
      <c r="AP191" s="38" t="str">
        <f t="shared" si="68"/>
        <v/>
      </c>
      <c r="AQ191" s="38" t="str">
        <f t="shared" si="69"/>
        <v/>
      </c>
      <c r="AR191" s="38" t="str">
        <f t="shared" si="70"/>
        <v/>
      </c>
    </row>
    <row r="192" spans="1:44" ht="13.5" thickBot="1">
      <c r="A192" s="30"/>
      <c r="B192" s="39">
        <f>COUNTIF(resultats_math!B193:I193,1)</f>
        <v>0</v>
      </c>
      <c r="C192" s="39">
        <f>COUNTIF(resultats_math!B193:I193,2)</f>
        <v>0</v>
      </c>
      <c r="D192" s="39">
        <f>COUNTIF(resultats_math!B193:I193,9)</f>
        <v>0</v>
      </c>
      <c r="E192" s="39">
        <f>COUNTIF(resultats_math!B193:I193,0)</f>
        <v>0</v>
      </c>
      <c r="F192" s="37" t="str">
        <f t="shared" si="48"/>
        <v/>
      </c>
      <c r="G192" s="225">
        <f t="shared" si="50"/>
        <v>0</v>
      </c>
      <c r="H192" s="38" t="str">
        <f t="shared" si="71"/>
        <v/>
      </c>
      <c r="I192" s="38" t="str">
        <f t="shared" si="49"/>
        <v/>
      </c>
      <c r="J192" s="38" t="str">
        <f t="shared" si="51"/>
        <v/>
      </c>
      <c r="K192" s="38" t="str">
        <f t="shared" si="52"/>
        <v/>
      </c>
      <c r="L192" s="38"/>
      <c r="M192" s="39">
        <f>COUNTIF(resultats_math!J193:X193,1)</f>
        <v>0</v>
      </c>
      <c r="N192" s="39">
        <f>COUNTIF(resultats_math!J193:X193,2)</f>
        <v>0</v>
      </c>
      <c r="O192" s="39">
        <f>COUNTIF(resultats_math!J193:X193,9)</f>
        <v>0</v>
      </c>
      <c r="P192" s="39">
        <f>COUNTIF(resultats_math!J193:X193,0)</f>
        <v>0</v>
      </c>
      <c r="Q192" s="37" t="str">
        <f t="shared" si="53"/>
        <v/>
      </c>
      <c r="R192" s="225">
        <f t="shared" si="54"/>
        <v>0</v>
      </c>
      <c r="S192" s="38" t="str">
        <f t="shared" si="55"/>
        <v/>
      </c>
      <c r="T192" s="38" t="str">
        <f t="shared" si="56"/>
        <v/>
      </c>
      <c r="U192" s="38" t="str">
        <f t="shared" si="57"/>
        <v/>
      </c>
      <c r="V192" s="38" t="str">
        <f t="shared" si="58"/>
        <v/>
      </c>
      <c r="W192" s="30"/>
      <c r="X192" s="39">
        <f>COUNTIF(resultats_math!Y193:AA193,1)</f>
        <v>0</v>
      </c>
      <c r="Y192" s="39">
        <f>COUNTIF(resultats_math!Y193:AA193,2)</f>
        <v>0</v>
      </c>
      <c r="Z192" s="39">
        <f>COUNTIF(resultats_math!Y193:AA193,9)</f>
        <v>0</v>
      </c>
      <c r="AA192" s="39">
        <f>COUNTIF(resultats_math!Y193:AA193,0)</f>
        <v>0</v>
      </c>
      <c r="AB192" s="243" t="str">
        <f t="shared" si="59"/>
        <v/>
      </c>
      <c r="AC192" s="225">
        <f t="shared" si="60"/>
        <v>0</v>
      </c>
      <c r="AD192" s="38" t="str">
        <f t="shared" si="61"/>
        <v/>
      </c>
      <c r="AE192" s="38" t="str">
        <f t="shared" si="62"/>
        <v/>
      </c>
      <c r="AF192" s="38" t="str">
        <f t="shared" si="63"/>
        <v/>
      </c>
      <c r="AG192" s="38" t="str">
        <f t="shared" si="64"/>
        <v/>
      </c>
      <c r="AH192" s="30"/>
      <c r="AI192" s="39">
        <f>COUNTIF(resultats_math!AB193:AD193,1)</f>
        <v>0</v>
      </c>
      <c r="AJ192" s="39">
        <f>COUNTIF(resultats_math!AB193:AD193,2)</f>
        <v>0</v>
      </c>
      <c r="AK192" s="39">
        <f>COUNTIF(resultats_math!AB193:AD193,9)</f>
        <v>0</v>
      </c>
      <c r="AL192" s="39">
        <f>COUNTIF(resultats_math!AB193:AD193,0)</f>
        <v>0</v>
      </c>
      <c r="AM192" s="243" t="str">
        <f t="shared" si="65"/>
        <v/>
      </c>
      <c r="AN192" s="225">
        <f t="shared" si="66"/>
        <v>0</v>
      </c>
      <c r="AO192" s="38" t="str">
        <f t="shared" si="67"/>
        <v/>
      </c>
      <c r="AP192" s="38" t="str">
        <f t="shared" si="68"/>
        <v/>
      </c>
      <c r="AQ192" s="38" t="str">
        <f t="shared" si="69"/>
        <v/>
      </c>
      <c r="AR192" s="38" t="str">
        <f t="shared" si="70"/>
        <v/>
      </c>
    </row>
    <row r="193" spans="1:44" ht="13.5" thickBot="1">
      <c r="A193" s="30"/>
      <c r="B193" s="39">
        <f>COUNTIF(resultats_math!B194:I194,1)</f>
        <v>0</v>
      </c>
      <c r="C193" s="39">
        <f>COUNTIF(resultats_math!B194:I194,2)</f>
        <v>0</v>
      </c>
      <c r="D193" s="39">
        <f>COUNTIF(resultats_math!B194:I194,9)</f>
        <v>0</v>
      </c>
      <c r="E193" s="39">
        <f>COUNTIF(resultats_math!B194:I194,0)</f>
        <v>0</v>
      </c>
      <c r="F193" s="37" t="str">
        <f t="shared" si="48"/>
        <v/>
      </c>
      <c r="G193" s="225">
        <f t="shared" si="50"/>
        <v>0</v>
      </c>
      <c r="H193" s="38" t="str">
        <f t="shared" si="71"/>
        <v/>
      </c>
      <c r="I193" s="38" t="str">
        <f t="shared" si="49"/>
        <v/>
      </c>
      <c r="J193" s="38" t="str">
        <f t="shared" si="51"/>
        <v/>
      </c>
      <c r="K193" s="38" t="str">
        <f t="shared" si="52"/>
        <v/>
      </c>
      <c r="L193" s="38"/>
      <c r="M193" s="39">
        <f>COUNTIF(resultats_math!J194:X194,1)</f>
        <v>0</v>
      </c>
      <c r="N193" s="39">
        <f>COUNTIF(resultats_math!J194:X194,2)</f>
        <v>0</v>
      </c>
      <c r="O193" s="39">
        <f>COUNTIF(resultats_math!J194:X194,9)</f>
        <v>0</v>
      </c>
      <c r="P193" s="39">
        <f>COUNTIF(resultats_math!J194:X194,0)</f>
        <v>0</v>
      </c>
      <c r="Q193" s="37" t="str">
        <f t="shared" si="53"/>
        <v/>
      </c>
      <c r="R193" s="225">
        <f t="shared" si="54"/>
        <v>0</v>
      </c>
      <c r="S193" s="38" t="str">
        <f t="shared" si="55"/>
        <v/>
      </c>
      <c r="T193" s="38" t="str">
        <f t="shared" si="56"/>
        <v/>
      </c>
      <c r="U193" s="38" t="str">
        <f t="shared" si="57"/>
        <v/>
      </c>
      <c r="V193" s="38" t="str">
        <f t="shared" si="58"/>
        <v/>
      </c>
      <c r="W193" s="30"/>
      <c r="X193" s="39">
        <f>COUNTIF(resultats_math!Y194:AA194,1)</f>
        <v>0</v>
      </c>
      <c r="Y193" s="39">
        <f>COUNTIF(resultats_math!Y194:AA194,2)</f>
        <v>0</v>
      </c>
      <c r="Z193" s="39">
        <f>COUNTIF(resultats_math!Y194:AA194,9)</f>
        <v>0</v>
      </c>
      <c r="AA193" s="39">
        <f>COUNTIF(resultats_math!Y194:AA194,0)</f>
        <v>0</v>
      </c>
      <c r="AB193" s="243" t="str">
        <f t="shared" si="59"/>
        <v/>
      </c>
      <c r="AC193" s="225">
        <f t="shared" si="60"/>
        <v>0</v>
      </c>
      <c r="AD193" s="38" t="str">
        <f t="shared" si="61"/>
        <v/>
      </c>
      <c r="AE193" s="38" t="str">
        <f t="shared" si="62"/>
        <v/>
      </c>
      <c r="AF193" s="38" t="str">
        <f t="shared" si="63"/>
        <v/>
      </c>
      <c r="AG193" s="38" t="str">
        <f t="shared" si="64"/>
        <v/>
      </c>
      <c r="AH193" s="30"/>
      <c r="AI193" s="39">
        <f>COUNTIF(resultats_math!AB194:AD194,1)</f>
        <v>0</v>
      </c>
      <c r="AJ193" s="39">
        <f>COUNTIF(resultats_math!AB194:AD194,2)</f>
        <v>0</v>
      </c>
      <c r="AK193" s="39">
        <f>COUNTIF(resultats_math!AB194:AD194,9)</f>
        <v>0</v>
      </c>
      <c r="AL193" s="39">
        <f>COUNTIF(resultats_math!AB194:AD194,0)</f>
        <v>0</v>
      </c>
      <c r="AM193" s="243" t="str">
        <f t="shared" si="65"/>
        <v/>
      </c>
      <c r="AN193" s="225">
        <f t="shared" si="66"/>
        <v>0</v>
      </c>
      <c r="AO193" s="38" t="str">
        <f t="shared" si="67"/>
        <v/>
      </c>
      <c r="AP193" s="38" t="str">
        <f t="shared" si="68"/>
        <v/>
      </c>
      <c r="AQ193" s="38" t="str">
        <f t="shared" si="69"/>
        <v/>
      </c>
      <c r="AR193" s="38" t="str">
        <f t="shared" si="70"/>
        <v/>
      </c>
    </row>
    <row r="194" spans="1:44" ht="13.5" thickBot="1">
      <c r="A194" s="30"/>
      <c r="B194" s="39">
        <f>COUNTIF(resultats_math!B195:I195,1)</f>
        <v>0</v>
      </c>
      <c r="C194" s="39">
        <f>COUNTIF(resultats_math!B195:I195,2)</f>
        <v>0</v>
      </c>
      <c r="D194" s="39">
        <f>COUNTIF(resultats_math!B195:I195,9)</f>
        <v>0</v>
      </c>
      <c r="E194" s="39">
        <f>COUNTIF(resultats_math!B195:I195,0)</f>
        <v>0</v>
      </c>
      <c r="F194" s="37" t="str">
        <f t="shared" si="48"/>
        <v/>
      </c>
      <c r="G194" s="225">
        <f t="shared" si="50"/>
        <v>0</v>
      </c>
      <c r="H194" s="38" t="str">
        <f t="shared" si="71"/>
        <v/>
      </c>
      <c r="I194" s="38" t="str">
        <f t="shared" si="49"/>
        <v/>
      </c>
      <c r="J194" s="38" t="str">
        <f t="shared" si="51"/>
        <v/>
      </c>
      <c r="K194" s="38" t="str">
        <f t="shared" si="52"/>
        <v/>
      </c>
      <c r="L194" s="38"/>
      <c r="M194" s="39">
        <f>COUNTIF(resultats_math!J195:X195,1)</f>
        <v>0</v>
      </c>
      <c r="N194" s="39">
        <f>COUNTIF(resultats_math!J195:X195,2)</f>
        <v>0</v>
      </c>
      <c r="O194" s="39">
        <f>COUNTIF(resultats_math!J195:X195,9)</f>
        <v>0</v>
      </c>
      <c r="P194" s="39">
        <f>COUNTIF(resultats_math!J195:X195,0)</f>
        <v>0</v>
      </c>
      <c r="Q194" s="37" t="str">
        <f t="shared" si="53"/>
        <v/>
      </c>
      <c r="R194" s="225">
        <f t="shared" si="54"/>
        <v>0</v>
      </c>
      <c r="S194" s="38" t="str">
        <f t="shared" si="55"/>
        <v/>
      </c>
      <c r="T194" s="38" t="str">
        <f t="shared" si="56"/>
        <v/>
      </c>
      <c r="U194" s="38" t="str">
        <f t="shared" si="57"/>
        <v/>
      </c>
      <c r="V194" s="38" t="str">
        <f t="shared" si="58"/>
        <v/>
      </c>
      <c r="W194" s="30"/>
      <c r="X194" s="39">
        <f>COUNTIF(resultats_math!Y195:AA195,1)</f>
        <v>0</v>
      </c>
      <c r="Y194" s="39">
        <f>COUNTIF(resultats_math!Y195:AA195,2)</f>
        <v>0</v>
      </c>
      <c r="Z194" s="39">
        <f>COUNTIF(resultats_math!Y195:AA195,9)</f>
        <v>0</v>
      </c>
      <c r="AA194" s="39">
        <f>COUNTIF(resultats_math!Y195:AA195,0)</f>
        <v>0</v>
      </c>
      <c r="AB194" s="243" t="str">
        <f t="shared" si="59"/>
        <v/>
      </c>
      <c r="AC194" s="225">
        <f t="shared" si="60"/>
        <v>0</v>
      </c>
      <c r="AD194" s="38" t="str">
        <f t="shared" si="61"/>
        <v/>
      </c>
      <c r="AE194" s="38" t="str">
        <f t="shared" si="62"/>
        <v/>
      </c>
      <c r="AF194" s="38" t="str">
        <f t="shared" si="63"/>
        <v/>
      </c>
      <c r="AG194" s="38" t="str">
        <f t="shared" si="64"/>
        <v/>
      </c>
      <c r="AH194" s="30"/>
      <c r="AI194" s="39">
        <f>COUNTIF(resultats_math!AB195:AD195,1)</f>
        <v>0</v>
      </c>
      <c r="AJ194" s="39">
        <f>COUNTIF(resultats_math!AB195:AD195,2)</f>
        <v>0</v>
      </c>
      <c r="AK194" s="39">
        <f>COUNTIF(resultats_math!AB195:AD195,9)</f>
        <v>0</v>
      </c>
      <c r="AL194" s="39">
        <f>COUNTIF(resultats_math!AB195:AD195,0)</f>
        <v>0</v>
      </c>
      <c r="AM194" s="243" t="str">
        <f t="shared" si="65"/>
        <v/>
      </c>
      <c r="AN194" s="225">
        <f t="shared" si="66"/>
        <v>0</v>
      </c>
      <c r="AO194" s="38" t="str">
        <f t="shared" si="67"/>
        <v/>
      </c>
      <c r="AP194" s="38" t="str">
        <f t="shared" si="68"/>
        <v/>
      </c>
      <c r="AQ194" s="38" t="str">
        <f t="shared" si="69"/>
        <v/>
      </c>
      <c r="AR194" s="38" t="str">
        <f t="shared" si="70"/>
        <v/>
      </c>
    </row>
    <row r="195" spans="1:44" ht="13.5" thickBot="1">
      <c r="A195" s="30"/>
      <c r="B195" s="39">
        <f>COUNTIF(resultats_math!B196:I196,1)</f>
        <v>0</v>
      </c>
      <c r="C195" s="39">
        <f>COUNTIF(resultats_math!B196:I196,2)</f>
        <v>0</v>
      </c>
      <c r="D195" s="39">
        <f>COUNTIF(resultats_math!B196:I196,9)</f>
        <v>0</v>
      </c>
      <c r="E195" s="39">
        <f>COUNTIF(resultats_math!B196:I196,0)</f>
        <v>0</v>
      </c>
      <c r="F195" s="37" t="str">
        <f t="shared" si="48"/>
        <v/>
      </c>
      <c r="G195" s="225">
        <f t="shared" si="50"/>
        <v>0</v>
      </c>
      <c r="H195" s="38" t="str">
        <f t="shared" si="71"/>
        <v/>
      </c>
      <c r="I195" s="38" t="str">
        <f t="shared" si="49"/>
        <v/>
      </c>
      <c r="J195" s="38" t="str">
        <f t="shared" si="51"/>
        <v/>
      </c>
      <c r="K195" s="38" t="str">
        <f t="shared" si="52"/>
        <v/>
      </c>
      <c r="L195" s="38"/>
      <c r="M195" s="39">
        <f>COUNTIF(resultats_math!J196:X196,1)</f>
        <v>0</v>
      </c>
      <c r="N195" s="39">
        <f>COUNTIF(resultats_math!J196:X196,2)</f>
        <v>0</v>
      </c>
      <c r="O195" s="39">
        <f>COUNTIF(resultats_math!J196:X196,9)</f>
        <v>0</v>
      </c>
      <c r="P195" s="39">
        <f>COUNTIF(resultats_math!J196:X196,0)</f>
        <v>0</v>
      </c>
      <c r="Q195" s="37" t="str">
        <f t="shared" si="53"/>
        <v/>
      </c>
      <c r="R195" s="225">
        <f t="shared" si="54"/>
        <v>0</v>
      </c>
      <c r="S195" s="38" t="str">
        <f t="shared" si="55"/>
        <v/>
      </c>
      <c r="T195" s="38" t="str">
        <f t="shared" si="56"/>
        <v/>
      </c>
      <c r="U195" s="38" t="str">
        <f t="shared" si="57"/>
        <v/>
      </c>
      <c r="V195" s="38" t="str">
        <f t="shared" si="58"/>
        <v/>
      </c>
      <c r="W195" s="30"/>
      <c r="X195" s="39">
        <f>COUNTIF(resultats_math!Y196:AA196,1)</f>
        <v>0</v>
      </c>
      <c r="Y195" s="39">
        <f>COUNTIF(resultats_math!Y196:AA196,2)</f>
        <v>0</v>
      </c>
      <c r="Z195" s="39">
        <f>COUNTIF(resultats_math!Y196:AA196,9)</f>
        <v>0</v>
      </c>
      <c r="AA195" s="39">
        <f>COUNTIF(resultats_math!Y196:AA196,0)</f>
        <v>0</v>
      </c>
      <c r="AB195" s="243" t="str">
        <f t="shared" si="59"/>
        <v/>
      </c>
      <c r="AC195" s="225">
        <f t="shared" si="60"/>
        <v>0</v>
      </c>
      <c r="AD195" s="38" t="str">
        <f t="shared" si="61"/>
        <v/>
      </c>
      <c r="AE195" s="38" t="str">
        <f t="shared" si="62"/>
        <v/>
      </c>
      <c r="AF195" s="38" t="str">
        <f t="shared" si="63"/>
        <v/>
      </c>
      <c r="AG195" s="38" t="str">
        <f t="shared" si="64"/>
        <v/>
      </c>
      <c r="AH195" s="30"/>
      <c r="AI195" s="39">
        <f>COUNTIF(resultats_math!AB196:AD196,1)</f>
        <v>0</v>
      </c>
      <c r="AJ195" s="39">
        <f>COUNTIF(resultats_math!AB196:AD196,2)</f>
        <v>0</v>
      </c>
      <c r="AK195" s="39">
        <f>COUNTIF(resultats_math!AB196:AD196,9)</f>
        <v>0</v>
      </c>
      <c r="AL195" s="39">
        <f>COUNTIF(resultats_math!AB196:AD196,0)</f>
        <v>0</v>
      </c>
      <c r="AM195" s="243" t="str">
        <f t="shared" si="65"/>
        <v/>
      </c>
      <c r="AN195" s="225">
        <f t="shared" si="66"/>
        <v>0</v>
      </c>
      <c r="AO195" s="38" t="str">
        <f t="shared" si="67"/>
        <v/>
      </c>
      <c r="AP195" s="38" t="str">
        <f t="shared" si="68"/>
        <v/>
      </c>
      <c r="AQ195" s="38" t="str">
        <f t="shared" si="69"/>
        <v/>
      </c>
      <c r="AR195" s="38" t="str">
        <f t="shared" si="70"/>
        <v/>
      </c>
    </row>
    <row r="196" spans="1:44" ht="13.5" thickBot="1">
      <c r="A196" s="30"/>
      <c r="B196" s="39">
        <f>COUNTIF(resultats_math!B197:I197,1)</f>
        <v>0</v>
      </c>
      <c r="C196" s="39">
        <f>COUNTIF(resultats_math!B197:I197,2)</f>
        <v>0</v>
      </c>
      <c r="D196" s="39">
        <f>COUNTIF(resultats_math!B197:I197,9)</f>
        <v>0</v>
      </c>
      <c r="E196" s="39">
        <f>COUNTIF(resultats_math!B197:I197,0)</f>
        <v>0</v>
      </c>
      <c r="F196" s="37" t="str">
        <f t="shared" ref="F196:F259" si="72">IF(SUM(B196:E196)=0,"",SUM(B196:E196))</f>
        <v/>
      </c>
      <c r="G196" s="225">
        <f t="shared" si="50"/>
        <v>0</v>
      </c>
      <c r="H196" s="38" t="str">
        <f t="shared" si="71"/>
        <v/>
      </c>
      <c r="I196" s="38" t="str">
        <f t="shared" ref="I196:I259" si="73">IF(F196="","",C196/F196)</f>
        <v/>
      </c>
      <c r="J196" s="38" t="str">
        <f t="shared" si="51"/>
        <v/>
      </c>
      <c r="K196" s="38" t="str">
        <f t="shared" si="52"/>
        <v/>
      </c>
      <c r="L196" s="38"/>
      <c r="M196" s="39">
        <f>COUNTIF(resultats_math!J197:X197,1)</f>
        <v>0</v>
      </c>
      <c r="N196" s="39">
        <f>COUNTIF(resultats_math!J197:X197,2)</f>
        <v>0</v>
      </c>
      <c r="O196" s="39">
        <f>COUNTIF(resultats_math!J197:X197,9)</f>
        <v>0</v>
      </c>
      <c r="P196" s="39">
        <f>COUNTIF(resultats_math!J197:X197,0)</f>
        <v>0</v>
      </c>
      <c r="Q196" s="37" t="str">
        <f t="shared" si="53"/>
        <v/>
      </c>
      <c r="R196" s="225">
        <f t="shared" si="54"/>
        <v>0</v>
      </c>
      <c r="S196" s="38" t="str">
        <f t="shared" si="55"/>
        <v/>
      </c>
      <c r="T196" s="38" t="str">
        <f t="shared" si="56"/>
        <v/>
      </c>
      <c r="U196" s="38" t="str">
        <f t="shared" si="57"/>
        <v/>
      </c>
      <c r="V196" s="38" t="str">
        <f t="shared" si="58"/>
        <v/>
      </c>
      <c r="W196" s="30"/>
      <c r="X196" s="39">
        <f>COUNTIF(resultats_math!Y197:AA197,1)</f>
        <v>0</v>
      </c>
      <c r="Y196" s="39">
        <f>COUNTIF(resultats_math!Y197:AA197,2)</f>
        <v>0</v>
      </c>
      <c r="Z196" s="39">
        <f>COUNTIF(resultats_math!Y197:AA197,9)</f>
        <v>0</v>
      </c>
      <c r="AA196" s="39">
        <f>COUNTIF(resultats_math!Y197:AA197,0)</f>
        <v>0</v>
      </c>
      <c r="AB196" s="243" t="str">
        <f t="shared" si="59"/>
        <v/>
      </c>
      <c r="AC196" s="225">
        <f t="shared" si="60"/>
        <v>0</v>
      </c>
      <c r="AD196" s="38" t="str">
        <f t="shared" si="61"/>
        <v/>
      </c>
      <c r="AE196" s="38" t="str">
        <f t="shared" si="62"/>
        <v/>
      </c>
      <c r="AF196" s="38" t="str">
        <f t="shared" si="63"/>
        <v/>
      </c>
      <c r="AG196" s="38" t="str">
        <f t="shared" si="64"/>
        <v/>
      </c>
      <c r="AH196" s="30"/>
      <c r="AI196" s="39">
        <f>COUNTIF(resultats_math!AB197:AD197,1)</f>
        <v>0</v>
      </c>
      <c r="AJ196" s="39">
        <f>COUNTIF(resultats_math!AB197:AD197,2)</f>
        <v>0</v>
      </c>
      <c r="AK196" s="39">
        <f>COUNTIF(resultats_math!AB197:AD197,9)</f>
        <v>0</v>
      </c>
      <c r="AL196" s="39">
        <f>COUNTIF(resultats_math!AB197:AD197,0)</f>
        <v>0</v>
      </c>
      <c r="AM196" s="243" t="str">
        <f t="shared" si="65"/>
        <v/>
      </c>
      <c r="AN196" s="225">
        <f t="shared" si="66"/>
        <v>0</v>
      </c>
      <c r="AO196" s="38" t="str">
        <f t="shared" si="67"/>
        <v/>
      </c>
      <c r="AP196" s="38" t="str">
        <f t="shared" si="68"/>
        <v/>
      </c>
      <c r="AQ196" s="38" t="str">
        <f t="shared" si="69"/>
        <v/>
      </c>
      <c r="AR196" s="38" t="str">
        <f t="shared" si="70"/>
        <v/>
      </c>
    </row>
    <row r="197" spans="1:44" ht="13.5" thickBot="1">
      <c r="A197" s="30"/>
      <c r="B197" s="39">
        <f>COUNTIF(resultats_math!B198:I198,1)</f>
        <v>0</v>
      </c>
      <c r="C197" s="39">
        <f>COUNTIF(resultats_math!B198:I198,2)</f>
        <v>0</v>
      </c>
      <c r="D197" s="39">
        <f>COUNTIF(resultats_math!B198:I198,9)</f>
        <v>0</v>
      </c>
      <c r="E197" s="39">
        <f>COUNTIF(resultats_math!B198:I198,0)</f>
        <v>0</v>
      </c>
      <c r="F197" s="37" t="str">
        <f t="shared" si="72"/>
        <v/>
      </c>
      <c r="G197" s="225">
        <f t="shared" ref="G197:G260" si="74">B197+C197</f>
        <v>0</v>
      </c>
      <c r="H197" s="38" t="str">
        <f t="shared" si="71"/>
        <v/>
      </c>
      <c r="I197" s="38" t="str">
        <f t="shared" si="73"/>
        <v/>
      </c>
      <c r="J197" s="38" t="str">
        <f t="shared" ref="J197:J260" si="75">IF(F197="","",(SUM(D197)/F197))</f>
        <v/>
      </c>
      <c r="K197" s="38" t="str">
        <f t="shared" ref="K197:K260" si="76">IF(F197="","",E197/F197)</f>
        <v/>
      </c>
      <c r="L197" s="38"/>
      <c r="M197" s="39">
        <f>COUNTIF(resultats_math!J198:X198,1)</f>
        <v>0</v>
      </c>
      <c r="N197" s="39">
        <f>COUNTIF(resultats_math!J198:X198,2)</f>
        <v>0</v>
      </c>
      <c r="O197" s="39">
        <f>COUNTIF(resultats_math!J198:X198,9)</f>
        <v>0</v>
      </c>
      <c r="P197" s="39">
        <f>COUNTIF(resultats_math!J198:X198,0)</f>
        <v>0</v>
      </c>
      <c r="Q197" s="37" t="str">
        <f t="shared" ref="Q197:Q260" si="77">IF(SUM(M197:P197)=0,"",SUM(M197:P197))</f>
        <v/>
      </c>
      <c r="R197" s="225">
        <f t="shared" ref="R197:R260" si="78">M197+N197</f>
        <v>0</v>
      </c>
      <c r="S197" s="38" t="str">
        <f t="shared" ref="S197:S260" si="79">IF(Q197="","",R197/Q197)</f>
        <v/>
      </c>
      <c r="T197" s="38" t="str">
        <f t="shared" ref="T197:T260" si="80">IF(Q197="","",N197/Q197)</f>
        <v/>
      </c>
      <c r="U197" s="38" t="str">
        <f t="shared" ref="U197:U260" si="81">IF(Q197="","",(SUM(O197)/Q197))</f>
        <v/>
      </c>
      <c r="V197" s="38" t="str">
        <f t="shared" ref="V197:V260" si="82">IF(Q197="","",P197/Q197)</f>
        <v/>
      </c>
      <c r="W197" s="30"/>
      <c r="X197" s="39">
        <f>COUNTIF(resultats_math!Y198:AA198,1)</f>
        <v>0</v>
      </c>
      <c r="Y197" s="39">
        <f>COUNTIF(resultats_math!Y198:AA198,2)</f>
        <v>0</v>
      </c>
      <c r="Z197" s="39">
        <f>COUNTIF(resultats_math!Y198:AA198,9)</f>
        <v>0</v>
      </c>
      <c r="AA197" s="39">
        <f>COUNTIF(resultats_math!Y198:AA198,0)</f>
        <v>0</v>
      </c>
      <c r="AB197" s="243" t="str">
        <f t="shared" ref="AB197:AB260" si="83">IF(SUM(X197:AA197)=0,"",SUM(X197:AA197))</f>
        <v/>
      </c>
      <c r="AC197" s="225">
        <f t="shared" ref="AC197:AC260" si="84">X197+Y197</f>
        <v>0</v>
      </c>
      <c r="AD197" s="38" t="str">
        <f t="shared" ref="AD197:AD260" si="85">IF(AB197="","",AC197/AB197)</f>
        <v/>
      </c>
      <c r="AE197" s="38" t="str">
        <f t="shared" ref="AE197:AE260" si="86">IF(AB197="","",Y197/AB197)</f>
        <v/>
      </c>
      <c r="AF197" s="38" t="str">
        <f t="shared" ref="AF197:AF260" si="87">IF(AB197="","",(SUM(Z197:Z197)/AB197))</f>
        <v/>
      </c>
      <c r="AG197" s="38" t="str">
        <f t="shared" ref="AG197:AG260" si="88">IF(AB197="","",AA197/AB197)</f>
        <v/>
      </c>
      <c r="AH197" s="30"/>
      <c r="AI197" s="39">
        <f>COUNTIF(resultats_math!AB198:AD198,1)</f>
        <v>0</v>
      </c>
      <c r="AJ197" s="39">
        <f>COUNTIF(resultats_math!AB198:AD198,2)</f>
        <v>0</v>
      </c>
      <c r="AK197" s="39">
        <f>COUNTIF(resultats_math!AB198:AD198,9)</f>
        <v>0</v>
      </c>
      <c r="AL197" s="39">
        <f>COUNTIF(resultats_math!AB198:AD198,0)</f>
        <v>0</v>
      </c>
      <c r="AM197" s="243" t="str">
        <f t="shared" ref="AM197:AM260" si="89">IF(SUM(AI197:AL197)=0,"",SUM(AI197:AL197))</f>
        <v/>
      </c>
      <c r="AN197" s="225">
        <f t="shared" ref="AN197:AN260" si="90">AI197+AJ197</f>
        <v>0</v>
      </c>
      <c r="AO197" s="38" t="str">
        <f t="shared" ref="AO197:AO260" si="91">IF(AM197="","",AN197/AM197)</f>
        <v/>
      </c>
      <c r="AP197" s="38" t="str">
        <f t="shared" ref="AP197:AP260" si="92">IF(AM197="","",AJ197/AM197)</f>
        <v/>
      </c>
      <c r="AQ197" s="38" t="str">
        <f t="shared" ref="AQ197:AQ260" si="93">IF(AM197="","",(SUM(AK197:AK197)/AM197))</f>
        <v/>
      </c>
      <c r="AR197" s="38" t="str">
        <f t="shared" ref="AR197:AR260" si="94">IF(AM197="","",AL197/AM197)</f>
        <v/>
      </c>
    </row>
    <row r="198" spans="1:44" ht="13.5" thickBot="1">
      <c r="A198" s="30"/>
      <c r="B198" s="39">
        <f>COUNTIF(resultats_math!B199:I199,1)</f>
        <v>0</v>
      </c>
      <c r="C198" s="39">
        <f>COUNTIF(resultats_math!B199:I199,2)</f>
        <v>0</v>
      </c>
      <c r="D198" s="39">
        <f>COUNTIF(resultats_math!B199:I199,9)</f>
        <v>0</v>
      </c>
      <c r="E198" s="39">
        <f>COUNTIF(resultats_math!B199:I199,0)</f>
        <v>0</v>
      </c>
      <c r="F198" s="37" t="str">
        <f t="shared" si="72"/>
        <v/>
      </c>
      <c r="G198" s="225">
        <f t="shared" si="74"/>
        <v>0</v>
      </c>
      <c r="H198" s="38" t="str">
        <f t="shared" si="71"/>
        <v/>
      </c>
      <c r="I198" s="38" t="str">
        <f t="shared" si="73"/>
        <v/>
      </c>
      <c r="J198" s="38" t="str">
        <f t="shared" si="75"/>
        <v/>
      </c>
      <c r="K198" s="38" t="str">
        <f t="shared" si="76"/>
        <v/>
      </c>
      <c r="L198" s="38"/>
      <c r="M198" s="39">
        <f>COUNTIF(resultats_math!J199:X199,1)</f>
        <v>0</v>
      </c>
      <c r="N198" s="39">
        <f>COUNTIF(resultats_math!J199:X199,2)</f>
        <v>0</v>
      </c>
      <c r="O198" s="39">
        <f>COUNTIF(resultats_math!J199:X199,9)</f>
        <v>0</v>
      </c>
      <c r="P198" s="39">
        <f>COUNTIF(resultats_math!J199:X199,0)</f>
        <v>0</v>
      </c>
      <c r="Q198" s="37" t="str">
        <f t="shared" si="77"/>
        <v/>
      </c>
      <c r="R198" s="225">
        <f t="shared" si="78"/>
        <v>0</v>
      </c>
      <c r="S198" s="38" t="str">
        <f t="shared" si="79"/>
        <v/>
      </c>
      <c r="T198" s="38" t="str">
        <f t="shared" si="80"/>
        <v/>
      </c>
      <c r="U198" s="38" t="str">
        <f t="shared" si="81"/>
        <v/>
      </c>
      <c r="V198" s="38" t="str">
        <f t="shared" si="82"/>
        <v/>
      </c>
      <c r="W198" s="30"/>
      <c r="X198" s="39">
        <f>COUNTIF(resultats_math!Y199:AA199,1)</f>
        <v>0</v>
      </c>
      <c r="Y198" s="39">
        <f>COUNTIF(resultats_math!Y199:AA199,2)</f>
        <v>0</v>
      </c>
      <c r="Z198" s="39">
        <f>COUNTIF(resultats_math!Y199:AA199,9)</f>
        <v>0</v>
      </c>
      <c r="AA198" s="39">
        <f>COUNTIF(resultats_math!Y199:AA199,0)</f>
        <v>0</v>
      </c>
      <c r="AB198" s="243" t="str">
        <f t="shared" si="83"/>
        <v/>
      </c>
      <c r="AC198" s="225">
        <f t="shared" si="84"/>
        <v>0</v>
      </c>
      <c r="AD198" s="38" t="str">
        <f t="shared" si="85"/>
        <v/>
      </c>
      <c r="AE198" s="38" t="str">
        <f t="shared" si="86"/>
        <v/>
      </c>
      <c r="AF198" s="38" t="str">
        <f t="shared" si="87"/>
        <v/>
      </c>
      <c r="AG198" s="38" t="str">
        <f t="shared" si="88"/>
        <v/>
      </c>
      <c r="AH198" s="30"/>
      <c r="AI198" s="39">
        <f>COUNTIF(resultats_math!AB199:AD199,1)</f>
        <v>0</v>
      </c>
      <c r="AJ198" s="39">
        <f>COUNTIF(resultats_math!AB199:AD199,2)</f>
        <v>0</v>
      </c>
      <c r="AK198" s="39">
        <f>COUNTIF(resultats_math!AB199:AD199,9)</f>
        <v>0</v>
      </c>
      <c r="AL198" s="39">
        <f>COUNTIF(resultats_math!AB199:AD199,0)</f>
        <v>0</v>
      </c>
      <c r="AM198" s="243" t="str">
        <f t="shared" si="89"/>
        <v/>
      </c>
      <c r="AN198" s="225">
        <f t="shared" si="90"/>
        <v>0</v>
      </c>
      <c r="AO198" s="38" t="str">
        <f t="shared" si="91"/>
        <v/>
      </c>
      <c r="AP198" s="38" t="str">
        <f t="shared" si="92"/>
        <v/>
      </c>
      <c r="AQ198" s="38" t="str">
        <f t="shared" si="93"/>
        <v/>
      </c>
      <c r="AR198" s="38" t="str">
        <f t="shared" si="94"/>
        <v/>
      </c>
    </row>
    <row r="199" spans="1:44" ht="13.5" thickBot="1">
      <c r="A199" s="30"/>
      <c r="B199" s="39">
        <f>COUNTIF(resultats_math!B200:I200,1)</f>
        <v>0</v>
      </c>
      <c r="C199" s="39">
        <f>COUNTIF(resultats_math!B200:I200,2)</f>
        <v>0</v>
      </c>
      <c r="D199" s="39">
        <f>COUNTIF(resultats_math!B200:I200,9)</f>
        <v>0</v>
      </c>
      <c r="E199" s="39">
        <f>COUNTIF(resultats_math!B200:I200,0)</f>
        <v>0</v>
      </c>
      <c r="F199" s="37" t="str">
        <f t="shared" si="72"/>
        <v/>
      </c>
      <c r="G199" s="225">
        <f t="shared" si="74"/>
        <v>0</v>
      </c>
      <c r="H199" s="38" t="str">
        <f t="shared" ref="H199:H262" si="95">IF(F199="","",G199/F199)</f>
        <v/>
      </c>
      <c r="I199" s="38" t="str">
        <f t="shared" si="73"/>
        <v/>
      </c>
      <c r="J199" s="38" t="str">
        <f t="shared" si="75"/>
        <v/>
      </c>
      <c r="K199" s="38" t="str">
        <f t="shared" si="76"/>
        <v/>
      </c>
      <c r="L199" s="38"/>
      <c r="M199" s="39">
        <f>COUNTIF(resultats_math!J200:X200,1)</f>
        <v>0</v>
      </c>
      <c r="N199" s="39">
        <f>COUNTIF(resultats_math!J200:X200,2)</f>
        <v>0</v>
      </c>
      <c r="O199" s="39">
        <f>COUNTIF(resultats_math!J200:X200,9)</f>
        <v>0</v>
      </c>
      <c r="P199" s="39">
        <f>COUNTIF(resultats_math!J200:X200,0)</f>
        <v>0</v>
      </c>
      <c r="Q199" s="37" t="str">
        <f t="shared" si="77"/>
        <v/>
      </c>
      <c r="R199" s="225">
        <f t="shared" si="78"/>
        <v>0</v>
      </c>
      <c r="S199" s="38" t="str">
        <f t="shared" si="79"/>
        <v/>
      </c>
      <c r="T199" s="38" t="str">
        <f t="shared" si="80"/>
        <v/>
      </c>
      <c r="U199" s="38" t="str">
        <f t="shared" si="81"/>
        <v/>
      </c>
      <c r="V199" s="38" t="str">
        <f t="shared" si="82"/>
        <v/>
      </c>
      <c r="W199" s="30"/>
      <c r="X199" s="39">
        <f>COUNTIF(resultats_math!Y200:AA200,1)</f>
        <v>0</v>
      </c>
      <c r="Y199" s="39">
        <f>COUNTIF(resultats_math!Y200:AA200,2)</f>
        <v>0</v>
      </c>
      <c r="Z199" s="39">
        <f>COUNTIF(resultats_math!Y200:AA200,9)</f>
        <v>0</v>
      </c>
      <c r="AA199" s="39">
        <f>COUNTIF(resultats_math!Y200:AA200,0)</f>
        <v>0</v>
      </c>
      <c r="AB199" s="243" t="str">
        <f t="shared" si="83"/>
        <v/>
      </c>
      <c r="AC199" s="225">
        <f t="shared" si="84"/>
        <v>0</v>
      </c>
      <c r="AD199" s="38" t="str">
        <f t="shared" si="85"/>
        <v/>
      </c>
      <c r="AE199" s="38" t="str">
        <f t="shared" si="86"/>
        <v/>
      </c>
      <c r="AF199" s="38" t="str">
        <f t="shared" si="87"/>
        <v/>
      </c>
      <c r="AG199" s="38" t="str">
        <f t="shared" si="88"/>
        <v/>
      </c>
      <c r="AH199" s="30"/>
      <c r="AI199" s="39">
        <f>COUNTIF(resultats_math!AB200:AD200,1)</f>
        <v>0</v>
      </c>
      <c r="AJ199" s="39">
        <f>COUNTIF(resultats_math!AB200:AD200,2)</f>
        <v>0</v>
      </c>
      <c r="AK199" s="39">
        <f>COUNTIF(resultats_math!AB200:AD200,9)</f>
        <v>0</v>
      </c>
      <c r="AL199" s="39">
        <f>COUNTIF(resultats_math!AB200:AD200,0)</f>
        <v>0</v>
      </c>
      <c r="AM199" s="243" t="str">
        <f t="shared" si="89"/>
        <v/>
      </c>
      <c r="AN199" s="225">
        <f t="shared" si="90"/>
        <v>0</v>
      </c>
      <c r="AO199" s="38" t="str">
        <f t="shared" si="91"/>
        <v/>
      </c>
      <c r="AP199" s="38" t="str">
        <f t="shared" si="92"/>
        <v/>
      </c>
      <c r="AQ199" s="38" t="str">
        <f t="shared" si="93"/>
        <v/>
      </c>
      <c r="AR199" s="38" t="str">
        <f t="shared" si="94"/>
        <v/>
      </c>
    </row>
    <row r="200" spans="1:44" ht="13.5" thickBot="1">
      <c r="A200" s="30"/>
      <c r="B200" s="39">
        <f>COUNTIF(resultats_math!B201:I201,1)</f>
        <v>0</v>
      </c>
      <c r="C200" s="39">
        <f>COUNTIF(resultats_math!B201:I201,2)</f>
        <v>0</v>
      </c>
      <c r="D200" s="39">
        <f>COUNTIF(resultats_math!B201:I201,9)</f>
        <v>0</v>
      </c>
      <c r="E200" s="39">
        <f>COUNTIF(resultats_math!B201:I201,0)</f>
        <v>0</v>
      </c>
      <c r="F200" s="37" t="str">
        <f t="shared" si="72"/>
        <v/>
      </c>
      <c r="G200" s="225">
        <f t="shared" si="74"/>
        <v>0</v>
      </c>
      <c r="H200" s="38" t="str">
        <f t="shared" si="95"/>
        <v/>
      </c>
      <c r="I200" s="38" t="str">
        <f t="shared" si="73"/>
        <v/>
      </c>
      <c r="J200" s="38" t="str">
        <f t="shared" si="75"/>
        <v/>
      </c>
      <c r="K200" s="38" t="str">
        <f t="shared" si="76"/>
        <v/>
      </c>
      <c r="L200" s="38"/>
      <c r="M200" s="39">
        <f>COUNTIF(resultats_math!J201:X201,1)</f>
        <v>0</v>
      </c>
      <c r="N200" s="39">
        <f>COUNTIF(resultats_math!J201:X201,2)</f>
        <v>0</v>
      </c>
      <c r="O200" s="39">
        <f>COUNTIF(resultats_math!J201:X201,9)</f>
        <v>0</v>
      </c>
      <c r="P200" s="39">
        <f>COUNTIF(resultats_math!J201:X201,0)</f>
        <v>0</v>
      </c>
      <c r="Q200" s="37" t="str">
        <f t="shared" si="77"/>
        <v/>
      </c>
      <c r="R200" s="225">
        <f t="shared" si="78"/>
        <v>0</v>
      </c>
      <c r="S200" s="38" t="str">
        <f t="shared" si="79"/>
        <v/>
      </c>
      <c r="T200" s="38" t="str">
        <f t="shared" si="80"/>
        <v/>
      </c>
      <c r="U200" s="38" t="str">
        <f t="shared" si="81"/>
        <v/>
      </c>
      <c r="V200" s="38" t="str">
        <f t="shared" si="82"/>
        <v/>
      </c>
      <c r="W200" s="30"/>
      <c r="X200" s="39">
        <f>COUNTIF(resultats_math!Y201:AA201,1)</f>
        <v>0</v>
      </c>
      <c r="Y200" s="39">
        <f>COUNTIF(resultats_math!Y201:AA201,2)</f>
        <v>0</v>
      </c>
      <c r="Z200" s="39">
        <f>COUNTIF(resultats_math!Y201:AA201,9)</f>
        <v>0</v>
      </c>
      <c r="AA200" s="39">
        <f>COUNTIF(resultats_math!Y201:AA201,0)</f>
        <v>0</v>
      </c>
      <c r="AB200" s="243" t="str">
        <f t="shared" si="83"/>
        <v/>
      </c>
      <c r="AC200" s="225">
        <f t="shared" si="84"/>
        <v>0</v>
      </c>
      <c r="AD200" s="38" t="str">
        <f t="shared" si="85"/>
        <v/>
      </c>
      <c r="AE200" s="38" t="str">
        <f t="shared" si="86"/>
        <v/>
      </c>
      <c r="AF200" s="38" t="str">
        <f t="shared" si="87"/>
        <v/>
      </c>
      <c r="AG200" s="38" t="str">
        <f t="shared" si="88"/>
        <v/>
      </c>
      <c r="AH200" s="30"/>
      <c r="AI200" s="39">
        <f>COUNTIF(resultats_math!AB201:AD201,1)</f>
        <v>0</v>
      </c>
      <c r="AJ200" s="39">
        <f>COUNTIF(resultats_math!AB201:AD201,2)</f>
        <v>0</v>
      </c>
      <c r="AK200" s="39">
        <f>COUNTIF(resultats_math!AB201:AD201,9)</f>
        <v>0</v>
      </c>
      <c r="AL200" s="39">
        <f>COUNTIF(resultats_math!AB201:AD201,0)</f>
        <v>0</v>
      </c>
      <c r="AM200" s="243" t="str">
        <f t="shared" si="89"/>
        <v/>
      </c>
      <c r="AN200" s="225">
        <f t="shared" si="90"/>
        <v>0</v>
      </c>
      <c r="AO200" s="38" t="str">
        <f t="shared" si="91"/>
        <v/>
      </c>
      <c r="AP200" s="38" t="str">
        <f t="shared" si="92"/>
        <v/>
      </c>
      <c r="AQ200" s="38" t="str">
        <f t="shared" si="93"/>
        <v/>
      </c>
      <c r="AR200" s="38" t="str">
        <f t="shared" si="94"/>
        <v/>
      </c>
    </row>
    <row r="201" spans="1:44" ht="13.5" thickBot="1">
      <c r="A201" s="58"/>
      <c r="B201" s="39">
        <f>COUNTIF(resultats_math!B202:I202,1)</f>
        <v>0</v>
      </c>
      <c r="C201" s="39">
        <f>COUNTIF(resultats_math!B202:I202,2)</f>
        <v>0</v>
      </c>
      <c r="D201" s="39">
        <f>COUNTIF(resultats_math!B202:I202,9)</f>
        <v>0</v>
      </c>
      <c r="E201" s="39">
        <f>COUNTIF(resultats_math!B202:I202,0)</f>
        <v>0</v>
      </c>
      <c r="F201" s="37" t="str">
        <f t="shared" si="72"/>
        <v/>
      </c>
      <c r="G201" s="225">
        <f t="shared" si="74"/>
        <v>0</v>
      </c>
      <c r="H201" s="38" t="str">
        <f t="shared" si="95"/>
        <v/>
      </c>
      <c r="I201" s="38" t="str">
        <f t="shared" si="73"/>
        <v/>
      </c>
      <c r="J201" s="38" t="str">
        <f t="shared" si="75"/>
        <v/>
      </c>
      <c r="K201" s="38" t="str">
        <f t="shared" si="76"/>
        <v/>
      </c>
      <c r="L201" s="38"/>
      <c r="M201" s="39">
        <f>COUNTIF(resultats_math!J202:X202,1)</f>
        <v>0</v>
      </c>
      <c r="N201" s="39">
        <f>COUNTIF(resultats_math!J202:X202,2)</f>
        <v>0</v>
      </c>
      <c r="O201" s="39">
        <f>COUNTIF(resultats_math!J202:X202,9)</f>
        <v>0</v>
      </c>
      <c r="P201" s="39">
        <f>COUNTIF(resultats_math!J202:X202,0)</f>
        <v>0</v>
      </c>
      <c r="Q201" s="37" t="str">
        <f t="shared" si="77"/>
        <v/>
      </c>
      <c r="R201" s="225">
        <f t="shared" si="78"/>
        <v>0</v>
      </c>
      <c r="S201" s="38" t="str">
        <f t="shared" si="79"/>
        <v/>
      </c>
      <c r="T201" s="38" t="str">
        <f t="shared" si="80"/>
        <v/>
      </c>
      <c r="U201" s="38" t="str">
        <f t="shared" si="81"/>
        <v/>
      </c>
      <c r="V201" s="38" t="str">
        <f t="shared" si="82"/>
        <v/>
      </c>
      <c r="W201" s="30"/>
      <c r="X201" s="39">
        <f>COUNTIF(resultats_math!Y202:AA202,1)</f>
        <v>0</v>
      </c>
      <c r="Y201" s="39">
        <f>COUNTIF(resultats_math!Y202:AA202,2)</f>
        <v>0</v>
      </c>
      <c r="Z201" s="39">
        <f>COUNTIF(resultats_math!Y202:AA202,9)</f>
        <v>0</v>
      </c>
      <c r="AA201" s="39">
        <f>COUNTIF(resultats_math!Y202:AA202,0)</f>
        <v>0</v>
      </c>
      <c r="AB201" s="243" t="str">
        <f t="shared" si="83"/>
        <v/>
      </c>
      <c r="AC201" s="225">
        <f t="shared" si="84"/>
        <v>0</v>
      </c>
      <c r="AD201" s="38" t="str">
        <f t="shared" si="85"/>
        <v/>
      </c>
      <c r="AE201" s="38" t="str">
        <f t="shared" si="86"/>
        <v/>
      </c>
      <c r="AF201" s="38" t="str">
        <f t="shared" si="87"/>
        <v/>
      </c>
      <c r="AG201" s="38" t="str">
        <f t="shared" si="88"/>
        <v/>
      </c>
      <c r="AH201" s="30"/>
      <c r="AI201" s="39">
        <f>COUNTIF(resultats_math!AB202:AD202,1)</f>
        <v>0</v>
      </c>
      <c r="AJ201" s="39">
        <f>COUNTIF(resultats_math!AB202:AD202,2)</f>
        <v>0</v>
      </c>
      <c r="AK201" s="39">
        <f>COUNTIF(resultats_math!AB202:AD202,9)</f>
        <v>0</v>
      </c>
      <c r="AL201" s="39">
        <f>COUNTIF(resultats_math!AB202:AD202,0)</f>
        <v>0</v>
      </c>
      <c r="AM201" s="243" t="str">
        <f t="shared" si="89"/>
        <v/>
      </c>
      <c r="AN201" s="225">
        <f t="shared" si="90"/>
        <v>0</v>
      </c>
      <c r="AO201" s="38" t="str">
        <f t="shared" si="91"/>
        <v/>
      </c>
      <c r="AP201" s="38" t="str">
        <f t="shared" si="92"/>
        <v/>
      </c>
      <c r="AQ201" s="38" t="str">
        <f t="shared" si="93"/>
        <v/>
      </c>
      <c r="AR201" s="38" t="str">
        <f t="shared" si="94"/>
        <v/>
      </c>
    </row>
    <row r="202" spans="1:44" ht="13.5" thickBot="1">
      <c r="A202" s="30"/>
      <c r="B202" s="39">
        <f>COUNTIF(resultats_math!B203:I203,1)</f>
        <v>0</v>
      </c>
      <c r="C202" s="39">
        <f>COUNTIF(resultats_math!B203:I203,2)</f>
        <v>0</v>
      </c>
      <c r="D202" s="39">
        <f>COUNTIF(resultats_math!B203:I203,9)</f>
        <v>0</v>
      </c>
      <c r="E202" s="39">
        <f>COUNTIF(resultats_math!B203:I203,0)</f>
        <v>0</v>
      </c>
      <c r="F202" s="37" t="str">
        <f t="shared" si="72"/>
        <v/>
      </c>
      <c r="G202" s="225">
        <f t="shared" si="74"/>
        <v>0</v>
      </c>
      <c r="H202" s="38" t="str">
        <f t="shared" si="95"/>
        <v/>
      </c>
      <c r="I202" s="38" t="str">
        <f t="shared" si="73"/>
        <v/>
      </c>
      <c r="J202" s="38" t="str">
        <f t="shared" si="75"/>
        <v/>
      </c>
      <c r="K202" s="38" t="str">
        <f t="shared" si="76"/>
        <v/>
      </c>
      <c r="L202" s="38"/>
      <c r="M202" s="39">
        <f>COUNTIF(resultats_math!J203:X203,1)</f>
        <v>0</v>
      </c>
      <c r="N202" s="39">
        <f>COUNTIF(resultats_math!J203:X203,2)</f>
        <v>0</v>
      </c>
      <c r="O202" s="39">
        <f>COUNTIF(resultats_math!J203:X203,9)</f>
        <v>0</v>
      </c>
      <c r="P202" s="39">
        <f>COUNTIF(resultats_math!J203:X203,0)</f>
        <v>0</v>
      </c>
      <c r="Q202" s="37" t="str">
        <f t="shared" si="77"/>
        <v/>
      </c>
      <c r="R202" s="225">
        <f t="shared" si="78"/>
        <v>0</v>
      </c>
      <c r="S202" s="38" t="str">
        <f t="shared" si="79"/>
        <v/>
      </c>
      <c r="T202" s="38" t="str">
        <f t="shared" si="80"/>
        <v/>
      </c>
      <c r="U202" s="38" t="str">
        <f t="shared" si="81"/>
        <v/>
      </c>
      <c r="V202" s="38" t="str">
        <f t="shared" si="82"/>
        <v/>
      </c>
      <c r="W202" s="30"/>
      <c r="X202" s="39">
        <f>COUNTIF(resultats_math!Y203:AA203,1)</f>
        <v>0</v>
      </c>
      <c r="Y202" s="39">
        <f>COUNTIF(resultats_math!Y203:AA203,2)</f>
        <v>0</v>
      </c>
      <c r="Z202" s="39">
        <f>COUNTIF(resultats_math!Y203:AA203,9)</f>
        <v>0</v>
      </c>
      <c r="AA202" s="39">
        <f>COUNTIF(resultats_math!Y203:AA203,0)</f>
        <v>0</v>
      </c>
      <c r="AB202" s="243" t="str">
        <f t="shared" si="83"/>
        <v/>
      </c>
      <c r="AC202" s="225">
        <f t="shared" si="84"/>
        <v>0</v>
      </c>
      <c r="AD202" s="38" t="str">
        <f t="shared" si="85"/>
        <v/>
      </c>
      <c r="AE202" s="38" t="str">
        <f t="shared" si="86"/>
        <v/>
      </c>
      <c r="AF202" s="38" t="str">
        <f t="shared" si="87"/>
        <v/>
      </c>
      <c r="AG202" s="38" t="str">
        <f t="shared" si="88"/>
        <v/>
      </c>
      <c r="AH202" s="30"/>
      <c r="AI202" s="39">
        <f>COUNTIF(resultats_math!AB203:AD203,1)</f>
        <v>0</v>
      </c>
      <c r="AJ202" s="39">
        <f>COUNTIF(resultats_math!AB203:AD203,2)</f>
        <v>0</v>
      </c>
      <c r="AK202" s="39">
        <f>COUNTIF(resultats_math!AB203:AD203,9)</f>
        <v>0</v>
      </c>
      <c r="AL202" s="39">
        <f>COUNTIF(resultats_math!AB203:AD203,0)</f>
        <v>0</v>
      </c>
      <c r="AM202" s="243" t="str">
        <f t="shared" si="89"/>
        <v/>
      </c>
      <c r="AN202" s="225">
        <f t="shared" si="90"/>
        <v>0</v>
      </c>
      <c r="AO202" s="38" t="str">
        <f t="shared" si="91"/>
        <v/>
      </c>
      <c r="AP202" s="38" t="str">
        <f t="shared" si="92"/>
        <v/>
      </c>
      <c r="AQ202" s="38" t="str">
        <f t="shared" si="93"/>
        <v/>
      </c>
      <c r="AR202" s="38" t="str">
        <f t="shared" si="94"/>
        <v/>
      </c>
    </row>
    <row r="203" spans="1:44" ht="13.5" thickBot="1">
      <c r="A203" s="30"/>
      <c r="B203" s="39">
        <f>COUNTIF(resultats_math!B204:I204,1)</f>
        <v>0</v>
      </c>
      <c r="C203" s="39">
        <f>COUNTIF(resultats_math!B204:I204,2)</f>
        <v>0</v>
      </c>
      <c r="D203" s="39">
        <f>COUNTIF(resultats_math!B204:I204,9)</f>
        <v>0</v>
      </c>
      <c r="E203" s="39">
        <f>COUNTIF(resultats_math!B204:I204,0)</f>
        <v>0</v>
      </c>
      <c r="F203" s="37" t="str">
        <f t="shared" si="72"/>
        <v/>
      </c>
      <c r="G203" s="225">
        <f t="shared" si="74"/>
        <v>0</v>
      </c>
      <c r="H203" s="38" t="str">
        <f t="shared" si="95"/>
        <v/>
      </c>
      <c r="I203" s="38" t="str">
        <f t="shared" si="73"/>
        <v/>
      </c>
      <c r="J203" s="38" t="str">
        <f t="shared" si="75"/>
        <v/>
      </c>
      <c r="K203" s="38" t="str">
        <f t="shared" si="76"/>
        <v/>
      </c>
      <c r="L203" s="38"/>
      <c r="M203" s="39">
        <f>COUNTIF(resultats_math!J204:X204,1)</f>
        <v>0</v>
      </c>
      <c r="N203" s="39">
        <f>COUNTIF(resultats_math!J204:X204,2)</f>
        <v>0</v>
      </c>
      <c r="O203" s="39">
        <f>COUNTIF(resultats_math!J204:X204,9)</f>
        <v>0</v>
      </c>
      <c r="P203" s="39">
        <f>COUNTIF(resultats_math!J204:X204,0)</f>
        <v>0</v>
      </c>
      <c r="Q203" s="37" t="str">
        <f t="shared" si="77"/>
        <v/>
      </c>
      <c r="R203" s="225">
        <f t="shared" si="78"/>
        <v>0</v>
      </c>
      <c r="S203" s="38" t="str">
        <f t="shared" si="79"/>
        <v/>
      </c>
      <c r="T203" s="38" t="str">
        <f t="shared" si="80"/>
        <v/>
      </c>
      <c r="U203" s="38" t="str">
        <f t="shared" si="81"/>
        <v/>
      </c>
      <c r="V203" s="38" t="str">
        <f t="shared" si="82"/>
        <v/>
      </c>
      <c r="W203" s="30"/>
      <c r="X203" s="39">
        <f>COUNTIF(resultats_math!Y204:AA204,1)</f>
        <v>0</v>
      </c>
      <c r="Y203" s="39">
        <f>COUNTIF(resultats_math!Y204:AA204,2)</f>
        <v>0</v>
      </c>
      <c r="Z203" s="39">
        <f>COUNTIF(resultats_math!Y204:AA204,9)</f>
        <v>0</v>
      </c>
      <c r="AA203" s="39">
        <f>COUNTIF(resultats_math!Y204:AA204,0)</f>
        <v>0</v>
      </c>
      <c r="AB203" s="243" t="str">
        <f t="shared" si="83"/>
        <v/>
      </c>
      <c r="AC203" s="225">
        <f t="shared" si="84"/>
        <v>0</v>
      </c>
      <c r="AD203" s="38" t="str">
        <f t="shared" si="85"/>
        <v/>
      </c>
      <c r="AE203" s="38" t="str">
        <f t="shared" si="86"/>
        <v/>
      </c>
      <c r="AF203" s="38" t="str">
        <f t="shared" si="87"/>
        <v/>
      </c>
      <c r="AG203" s="38" t="str">
        <f t="shared" si="88"/>
        <v/>
      </c>
      <c r="AH203" s="30"/>
      <c r="AI203" s="39">
        <f>COUNTIF(resultats_math!AB204:AD204,1)</f>
        <v>0</v>
      </c>
      <c r="AJ203" s="39">
        <f>COUNTIF(resultats_math!AB204:AD204,2)</f>
        <v>0</v>
      </c>
      <c r="AK203" s="39">
        <f>COUNTIF(resultats_math!AB204:AD204,9)</f>
        <v>0</v>
      </c>
      <c r="AL203" s="39">
        <f>COUNTIF(resultats_math!AB204:AD204,0)</f>
        <v>0</v>
      </c>
      <c r="AM203" s="243" t="str">
        <f t="shared" si="89"/>
        <v/>
      </c>
      <c r="AN203" s="225">
        <f t="shared" si="90"/>
        <v>0</v>
      </c>
      <c r="AO203" s="38" t="str">
        <f t="shared" si="91"/>
        <v/>
      </c>
      <c r="AP203" s="38" t="str">
        <f t="shared" si="92"/>
        <v/>
      </c>
      <c r="AQ203" s="38" t="str">
        <f t="shared" si="93"/>
        <v/>
      </c>
      <c r="AR203" s="38" t="str">
        <f t="shared" si="94"/>
        <v/>
      </c>
    </row>
    <row r="204" spans="1:44" ht="13.5" thickBot="1">
      <c r="A204" s="30"/>
      <c r="B204" s="39">
        <f>COUNTIF(resultats_math!B205:I205,1)</f>
        <v>0</v>
      </c>
      <c r="C204" s="39">
        <f>COUNTIF(resultats_math!B205:I205,2)</f>
        <v>0</v>
      </c>
      <c r="D204" s="39">
        <f>COUNTIF(resultats_math!B205:I205,9)</f>
        <v>0</v>
      </c>
      <c r="E204" s="39">
        <f>COUNTIF(resultats_math!B205:I205,0)</f>
        <v>0</v>
      </c>
      <c r="F204" s="37" t="str">
        <f t="shared" si="72"/>
        <v/>
      </c>
      <c r="G204" s="225">
        <f t="shared" si="74"/>
        <v>0</v>
      </c>
      <c r="H204" s="38" t="str">
        <f t="shared" si="95"/>
        <v/>
      </c>
      <c r="I204" s="38" t="str">
        <f t="shared" si="73"/>
        <v/>
      </c>
      <c r="J204" s="38" t="str">
        <f t="shared" si="75"/>
        <v/>
      </c>
      <c r="K204" s="38" t="str">
        <f t="shared" si="76"/>
        <v/>
      </c>
      <c r="L204" s="38"/>
      <c r="M204" s="39">
        <f>COUNTIF(resultats_math!J205:X205,1)</f>
        <v>0</v>
      </c>
      <c r="N204" s="39">
        <f>COUNTIF(resultats_math!J205:X205,2)</f>
        <v>0</v>
      </c>
      <c r="O204" s="39">
        <f>COUNTIF(resultats_math!J205:X205,9)</f>
        <v>0</v>
      </c>
      <c r="P204" s="39">
        <f>COUNTIF(resultats_math!J205:X205,0)</f>
        <v>0</v>
      </c>
      <c r="Q204" s="37" t="str">
        <f t="shared" si="77"/>
        <v/>
      </c>
      <c r="R204" s="225">
        <f t="shared" si="78"/>
        <v>0</v>
      </c>
      <c r="S204" s="38" t="str">
        <f t="shared" si="79"/>
        <v/>
      </c>
      <c r="T204" s="38" t="str">
        <f t="shared" si="80"/>
        <v/>
      </c>
      <c r="U204" s="38" t="str">
        <f t="shared" si="81"/>
        <v/>
      </c>
      <c r="V204" s="38" t="str">
        <f t="shared" si="82"/>
        <v/>
      </c>
      <c r="W204" s="30"/>
      <c r="X204" s="39">
        <f>COUNTIF(resultats_math!Y205:AA205,1)</f>
        <v>0</v>
      </c>
      <c r="Y204" s="39">
        <f>COUNTIF(resultats_math!Y205:AA205,2)</f>
        <v>0</v>
      </c>
      <c r="Z204" s="39">
        <f>COUNTIF(resultats_math!Y205:AA205,9)</f>
        <v>0</v>
      </c>
      <c r="AA204" s="39">
        <f>COUNTIF(resultats_math!Y205:AA205,0)</f>
        <v>0</v>
      </c>
      <c r="AB204" s="243" t="str">
        <f t="shared" si="83"/>
        <v/>
      </c>
      <c r="AC204" s="225">
        <f t="shared" si="84"/>
        <v>0</v>
      </c>
      <c r="AD204" s="38" t="str">
        <f t="shared" si="85"/>
        <v/>
      </c>
      <c r="AE204" s="38" t="str">
        <f t="shared" si="86"/>
        <v/>
      </c>
      <c r="AF204" s="38" t="str">
        <f t="shared" si="87"/>
        <v/>
      </c>
      <c r="AG204" s="38" t="str">
        <f t="shared" si="88"/>
        <v/>
      </c>
      <c r="AH204" s="30"/>
      <c r="AI204" s="39">
        <f>COUNTIF(resultats_math!AB205:AD205,1)</f>
        <v>0</v>
      </c>
      <c r="AJ204" s="39">
        <f>COUNTIF(resultats_math!AB205:AD205,2)</f>
        <v>0</v>
      </c>
      <c r="AK204" s="39">
        <f>COUNTIF(resultats_math!AB205:AD205,9)</f>
        <v>0</v>
      </c>
      <c r="AL204" s="39">
        <f>COUNTIF(resultats_math!AB205:AD205,0)</f>
        <v>0</v>
      </c>
      <c r="AM204" s="243" t="str">
        <f t="shared" si="89"/>
        <v/>
      </c>
      <c r="AN204" s="225">
        <f t="shared" si="90"/>
        <v>0</v>
      </c>
      <c r="AO204" s="38" t="str">
        <f t="shared" si="91"/>
        <v/>
      </c>
      <c r="AP204" s="38" t="str">
        <f t="shared" si="92"/>
        <v/>
      </c>
      <c r="AQ204" s="38" t="str">
        <f t="shared" si="93"/>
        <v/>
      </c>
      <c r="AR204" s="38" t="str">
        <f t="shared" si="94"/>
        <v/>
      </c>
    </row>
    <row r="205" spans="1:44" ht="13.5" thickBot="1">
      <c r="A205" s="30"/>
      <c r="B205" s="39">
        <f>COUNTIF(resultats_math!B206:I206,1)</f>
        <v>0</v>
      </c>
      <c r="C205" s="39">
        <f>COUNTIF(resultats_math!B206:I206,2)</f>
        <v>0</v>
      </c>
      <c r="D205" s="39">
        <f>COUNTIF(resultats_math!B206:I206,9)</f>
        <v>0</v>
      </c>
      <c r="E205" s="39">
        <f>COUNTIF(resultats_math!B206:I206,0)</f>
        <v>0</v>
      </c>
      <c r="F205" s="37" t="str">
        <f t="shared" si="72"/>
        <v/>
      </c>
      <c r="G205" s="225">
        <f t="shared" si="74"/>
        <v>0</v>
      </c>
      <c r="H205" s="38" t="str">
        <f t="shared" si="95"/>
        <v/>
      </c>
      <c r="I205" s="38" t="str">
        <f t="shared" si="73"/>
        <v/>
      </c>
      <c r="J205" s="38" t="str">
        <f t="shared" si="75"/>
        <v/>
      </c>
      <c r="K205" s="38" t="str">
        <f t="shared" si="76"/>
        <v/>
      </c>
      <c r="L205" s="38"/>
      <c r="M205" s="39">
        <f>COUNTIF(resultats_math!J206:X206,1)</f>
        <v>0</v>
      </c>
      <c r="N205" s="39">
        <f>COUNTIF(resultats_math!J206:X206,2)</f>
        <v>0</v>
      </c>
      <c r="O205" s="39">
        <f>COUNTIF(resultats_math!J206:X206,9)</f>
        <v>0</v>
      </c>
      <c r="P205" s="39">
        <f>COUNTIF(resultats_math!J206:X206,0)</f>
        <v>0</v>
      </c>
      <c r="Q205" s="37" t="str">
        <f t="shared" si="77"/>
        <v/>
      </c>
      <c r="R205" s="225">
        <f t="shared" si="78"/>
        <v>0</v>
      </c>
      <c r="S205" s="38" t="str">
        <f t="shared" si="79"/>
        <v/>
      </c>
      <c r="T205" s="38" t="str">
        <f t="shared" si="80"/>
        <v/>
      </c>
      <c r="U205" s="38" t="str">
        <f t="shared" si="81"/>
        <v/>
      </c>
      <c r="V205" s="38" t="str">
        <f t="shared" si="82"/>
        <v/>
      </c>
      <c r="W205" s="30"/>
      <c r="X205" s="39">
        <f>COUNTIF(resultats_math!Y206:AA206,1)</f>
        <v>0</v>
      </c>
      <c r="Y205" s="39">
        <f>COUNTIF(resultats_math!Y206:AA206,2)</f>
        <v>0</v>
      </c>
      <c r="Z205" s="39">
        <f>COUNTIF(resultats_math!Y206:AA206,9)</f>
        <v>0</v>
      </c>
      <c r="AA205" s="39">
        <f>COUNTIF(resultats_math!Y206:AA206,0)</f>
        <v>0</v>
      </c>
      <c r="AB205" s="243" t="str">
        <f t="shared" si="83"/>
        <v/>
      </c>
      <c r="AC205" s="225">
        <f t="shared" si="84"/>
        <v>0</v>
      </c>
      <c r="AD205" s="38" t="str">
        <f t="shared" si="85"/>
        <v/>
      </c>
      <c r="AE205" s="38" t="str">
        <f t="shared" si="86"/>
        <v/>
      </c>
      <c r="AF205" s="38" t="str">
        <f t="shared" si="87"/>
        <v/>
      </c>
      <c r="AG205" s="38" t="str">
        <f t="shared" si="88"/>
        <v/>
      </c>
      <c r="AH205" s="30"/>
      <c r="AI205" s="39">
        <f>COUNTIF(resultats_math!AB206:AD206,1)</f>
        <v>0</v>
      </c>
      <c r="AJ205" s="39">
        <f>COUNTIF(resultats_math!AB206:AD206,2)</f>
        <v>0</v>
      </c>
      <c r="AK205" s="39">
        <f>COUNTIF(resultats_math!AB206:AD206,9)</f>
        <v>0</v>
      </c>
      <c r="AL205" s="39">
        <f>COUNTIF(resultats_math!AB206:AD206,0)</f>
        <v>0</v>
      </c>
      <c r="AM205" s="243" t="str">
        <f t="shared" si="89"/>
        <v/>
      </c>
      <c r="AN205" s="225">
        <f t="shared" si="90"/>
        <v>0</v>
      </c>
      <c r="AO205" s="38" t="str">
        <f t="shared" si="91"/>
        <v/>
      </c>
      <c r="AP205" s="38" t="str">
        <f t="shared" si="92"/>
        <v/>
      </c>
      <c r="AQ205" s="38" t="str">
        <f t="shared" si="93"/>
        <v/>
      </c>
      <c r="AR205" s="38" t="str">
        <f t="shared" si="94"/>
        <v/>
      </c>
    </row>
    <row r="206" spans="1:44" ht="13.5" thickBot="1">
      <c r="A206" s="30"/>
      <c r="B206" s="39">
        <f>COUNTIF(resultats_math!B207:I207,1)</f>
        <v>0</v>
      </c>
      <c r="C206" s="39">
        <f>COUNTIF(resultats_math!B207:I207,2)</f>
        <v>0</v>
      </c>
      <c r="D206" s="39">
        <f>COUNTIF(resultats_math!B207:I207,9)</f>
        <v>0</v>
      </c>
      <c r="E206" s="39">
        <f>COUNTIF(resultats_math!B207:I207,0)</f>
        <v>0</v>
      </c>
      <c r="F206" s="37" t="str">
        <f t="shared" si="72"/>
        <v/>
      </c>
      <c r="G206" s="225">
        <f t="shared" si="74"/>
        <v>0</v>
      </c>
      <c r="H206" s="38" t="str">
        <f t="shared" si="95"/>
        <v/>
      </c>
      <c r="I206" s="38" t="str">
        <f t="shared" si="73"/>
        <v/>
      </c>
      <c r="J206" s="38" t="str">
        <f t="shared" si="75"/>
        <v/>
      </c>
      <c r="K206" s="38" t="str">
        <f t="shared" si="76"/>
        <v/>
      </c>
      <c r="L206" s="38"/>
      <c r="M206" s="39">
        <f>COUNTIF(resultats_math!J207:X207,1)</f>
        <v>0</v>
      </c>
      <c r="N206" s="39">
        <f>COUNTIF(resultats_math!J207:X207,2)</f>
        <v>0</v>
      </c>
      <c r="O206" s="39">
        <f>COUNTIF(resultats_math!J207:X207,9)</f>
        <v>0</v>
      </c>
      <c r="P206" s="39">
        <f>COUNTIF(resultats_math!J207:X207,0)</f>
        <v>0</v>
      </c>
      <c r="Q206" s="37" t="str">
        <f t="shared" si="77"/>
        <v/>
      </c>
      <c r="R206" s="225">
        <f t="shared" si="78"/>
        <v>0</v>
      </c>
      <c r="S206" s="38" t="str">
        <f t="shared" si="79"/>
        <v/>
      </c>
      <c r="T206" s="38" t="str">
        <f t="shared" si="80"/>
        <v/>
      </c>
      <c r="U206" s="38" t="str">
        <f t="shared" si="81"/>
        <v/>
      </c>
      <c r="V206" s="38" t="str">
        <f t="shared" si="82"/>
        <v/>
      </c>
      <c r="W206" s="30"/>
      <c r="X206" s="39">
        <f>COUNTIF(resultats_math!Y207:AA207,1)</f>
        <v>0</v>
      </c>
      <c r="Y206" s="39">
        <f>COUNTIF(resultats_math!Y207:AA207,2)</f>
        <v>0</v>
      </c>
      <c r="Z206" s="39">
        <f>COUNTIF(resultats_math!Y207:AA207,9)</f>
        <v>0</v>
      </c>
      <c r="AA206" s="39">
        <f>COUNTIF(resultats_math!Y207:AA207,0)</f>
        <v>0</v>
      </c>
      <c r="AB206" s="243" t="str">
        <f t="shared" si="83"/>
        <v/>
      </c>
      <c r="AC206" s="225">
        <f t="shared" si="84"/>
        <v>0</v>
      </c>
      <c r="AD206" s="38" t="str">
        <f t="shared" si="85"/>
        <v/>
      </c>
      <c r="AE206" s="38" t="str">
        <f t="shared" si="86"/>
        <v/>
      </c>
      <c r="AF206" s="38" t="str">
        <f t="shared" si="87"/>
        <v/>
      </c>
      <c r="AG206" s="38" t="str">
        <f t="shared" si="88"/>
        <v/>
      </c>
      <c r="AH206" s="30"/>
      <c r="AI206" s="39">
        <f>COUNTIF(resultats_math!AB207:AD207,1)</f>
        <v>0</v>
      </c>
      <c r="AJ206" s="39">
        <f>COUNTIF(resultats_math!AB207:AD207,2)</f>
        <v>0</v>
      </c>
      <c r="AK206" s="39">
        <f>COUNTIF(resultats_math!AB207:AD207,9)</f>
        <v>0</v>
      </c>
      <c r="AL206" s="39">
        <f>COUNTIF(resultats_math!AB207:AD207,0)</f>
        <v>0</v>
      </c>
      <c r="AM206" s="243" t="str">
        <f t="shared" si="89"/>
        <v/>
      </c>
      <c r="AN206" s="225">
        <f t="shared" si="90"/>
        <v>0</v>
      </c>
      <c r="AO206" s="38" t="str">
        <f t="shared" si="91"/>
        <v/>
      </c>
      <c r="AP206" s="38" t="str">
        <f t="shared" si="92"/>
        <v/>
      </c>
      <c r="AQ206" s="38" t="str">
        <f t="shared" si="93"/>
        <v/>
      </c>
      <c r="AR206" s="38" t="str">
        <f t="shared" si="94"/>
        <v/>
      </c>
    </row>
    <row r="207" spans="1:44" ht="13.5" thickBot="1">
      <c r="A207" s="30"/>
      <c r="B207" s="39">
        <f>COUNTIF(resultats_math!B208:I208,1)</f>
        <v>0</v>
      </c>
      <c r="C207" s="39">
        <f>COUNTIF(resultats_math!B208:I208,2)</f>
        <v>0</v>
      </c>
      <c r="D207" s="39">
        <f>COUNTIF(resultats_math!B208:I208,9)</f>
        <v>0</v>
      </c>
      <c r="E207" s="39">
        <f>COUNTIF(resultats_math!B208:I208,0)</f>
        <v>0</v>
      </c>
      <c r="F207" s="37" t="str">
        <f t="shared" si="72"/>
        <v/>
      </c>
      <c r="G207" s="225">
        <f t="shared" si="74"/>
        <v>0</v>
      </c>
      <c r="H207" s="38" t="str">
        <f t="shared" si="95"/>
        <v/>
      </c>
      <c r="I207" s="38" t="str">
        <f t="shared" si="73"/>
        <v/>
      </c>
      <c r="J207" s="38" t="str">
        <f t="shared" si="75"/>
        <v/>
      </c>
      <c r="K207" s="38" t="str">
        <f t="shared" si="76"/>
        <v/>
      </c>
      <c r="L207" s="38"/>
      <c r="M207" s="39">
        <f>COUNTIF(resultats_math!J208:X208,1)</f>
        <v>0</v>
      </c>
      <c r="N207" s="39">
        <f>COUNTIF(resultats_math!J208:X208,2)</f>
        <v>0</v>
      </c>
      <c r="O207" s="39">
        <f>COUNTIF(resultats_math!J208:X208,9)</f>
        <v>0</v>
      </c>
      <c r="P207" s="39">
        <f>COUNTIF(resultats_math!J208:X208,0)</f>
        <v>0</v>
      </c>
      <c r="Q207" s="37" t="str">
        <f t="shared" si="77"/>
        <v/>
      </c>
      <c r="R207" s="225">
        <f t="shared" si="78"/>
        <v>0</v>
      </c>
      <c r="S207" s="38" t="str">
        <f t="shared" si="79"/>
        <v/>
      </c>
      <c r="T207" s="38" t="str">
        <f t="shared" si="80"/>
        <v/>
      </c>
      <c r="U207" s="38" t="str">
        <f t="shared" si="81"/>
        <v/>
      </c>
      <c r="V207" s="38" t="str">
        <f t="shared" si="82"/>
        <v/>
      </c>
      <c r="W207" s="30"/>
      <c r="X207" s="39">
        <f>COUNTIF(resultats_math!Y208:AA208,1)</f>
        <v>0</v>
      </c>
      <c r="Y207" s="39">
        <f>COUNTIF(resultats_math!Y208:AA208,2)</f>
        <v>0</v>
      </c>
      <c r="Z207" s="39">
        <f>COUNTIF(resultats_math!Y208:AA208,9)</f>
        <v>0</v>
      </c>
      <c r="AA207" s="39">
        <f>COUNTIF(resultats_math!Y208:AA208,0)</f>
        <v>0</v>
      </c>
      <c r="AB207" s="243" t="str">
        <f t="shared" si="83"/>
        <v/>
      </c>
      <c r="AC207" s="225">
        <f t="shared" si="84"/>
        <v>0</v>
      </c>
      <c r="AD207" s="38" t="str">
        <f t="shared" si="85"/>
        <v/>
      </c>
      <c r="AE207" s="38" t="str">
        <f t="shared" si="86"/>
        <v/>
      </c>
      <c r="AF207" s="38" t="str">
        <f t="shared" si="87"/>
        <v/>
      </c>
      <c r="AG207" s="38" t="str">
        <f t="shared" si="88"/>
        <v/>
      </c>
      <c r="AH207" s="30"/>
      <c r="AI207" s="39">
        <f>COUNTIF(resultats_math!AB208:AD208,1)</f>
        <v>0</v>
      </c>
      <c r="AJ207" s="39">
        <f>COUNTIF(resultats_math!AB208:AD208,2)</f>
        <v>0</v>
      </c>
      <c r="AK207" s="39">
        <f>COUNTIF(resultats_math!AB208:AD208,9)</f>
        <v>0</v>
      </c>
      <c r="AL207" s="39">
        <f>COUNTIF(resultats_math!AB208:AD208,0)</f>
        <v>0</v>
      </c>
      <c r="AM207" s="243" t="str">
        <f t="shared" si="89"/>
        <v/>
      </c>
      <c r="AN207" s="225">
        <f t="shared" si="90"/>
        <v>0</v>
      </c>
      <c r="AO207" s="38" t="str">
        <f t="shared" si="91"/>
        <v/>
      </c>
      <c r="AP207" s="38" t="str">
        <f t="shared" si="92"/>
        <v/>
      </c>
      <c r="AQ207" s="38" t="str">
        <f t="shared" si="93"/>
        <v/>
      </c>
      <c r="AR207" s="38" t="str">
        <f t="shared" si="94"/>
        <v/>
      </c>
    </row>
    <row r="208" spans="1:44" ht="13.5" thickBot="1">
      <c r="A208" s="30"/>
      <c r="B208" s="39">
        <f>COUNTIF(resultats_math!B209:I209,1)</f>
        <v>0</v>
      </c>
      <c r="C208" s="39">
        <f>COUNTIF(resultats_math!B209:I209,2)</f>
        <v>0</v>
      </c>
      <c r="D208" s="39">
        <f>COUNTIF(resultats_math!B209:I209,9)</f>
        <v>0</v>
      </c>
      <c r="E208" s="39">
        <f>COUNTIF(resultats_math!B209:I209,0)</f>
        <v>0</v>
      </c>
      <c r="F208" s="37" t="str">
        <f t="shared" si="72"/>
        <v/>
      </c>
      <c r="G208" s="225">
        <f t="shared" si="74"/>
        <v>0</v>
      </c>
      <c r="H208" s="38" t="str">
        <f t="shared" si="95"/>
        <v/>
      </c>
      <c r="I208" s="38" t="str">
        <f t="shared" si="73"/>
        <v/>
      </c>
      <c r="J208" s="38" t="str">
        <f t="shared" si="75"/>
        <v/>
      </c>
      <c r="K208" s="38" t="str">
        <f t="shared" si="76"/>
        <v/>
      </c>
      <c r="L208" s="38"/>
      <c r="M208" s="39">
        <f>COUNTIF(resultats_math!J209:X209,1)</f>
        <v>0</v>
      </c>
      <c r="N208" s="39">
        <f>COUNTIF(resultats_math!J209:X209,2)</f>
        <v>0</v>
      </c>
      <c r="O208" s="39">
        <f>COUNTIF(resultats_math!J209:X209,9)</f>
        <v>0</v>
      </c>
      <c r="P208" s="39">
        <f>COUNTIF(resultats_math!J209:X209,0)</f>
        <v>0</v>
      </c>
      <c r="Q208" s="37" t="str">
        <f t="shared" si="77"/>
        <v/>
      </c>
      <c r="R208" s="225">
        <f t="shared" si="78"/>
        <v>0</v>
      </c>
      <c r="S208" s="38" t="str">
        <f t="shared" si="79"/>
        <v/>
      </c>
      <c r="T208" s="38" t="str">
        <f t="shared" si="80"/>
        <v/>
      </c>
      <c r="U208" s="38" t="str">
        <f t="shared" si="81"/>
        <v/>
      </c>
      <c r="V208" s="38" t="str">
        <f t="shared" si="82"/>
        <v/>
      </c>
      <c r="W208" s="30"/>
      <c r="X208" s="39">
        <f>COUNTIF(resultats_math!Y209:AA209,1)</f>
        <v>0</v>
      </c>
      <c r="Y208" s="39">
        <f>COUNTIF(resultats_math!Y209:AA209,2)</f>
        <v>0</v>
      </c>
      <c r="Z208" s="39">
        <f>COUNTIF(resultats_math!Y209:AA209,9)</f>
        <v>0</v>
      </c>
      <c r="AA208" s="39">
        <f>COUNTIF(resultats_math!Y209:AA209,0)</f>
        <v>0</v>
      </c>
      <c r="AB208" s="243" t="str">
        <f t="shared" si="83"/>
        <v/>
      </c>
      <c r="AC208" s="225">
        <f t="shared" si="84"/>
        <v>0</v>
      </c>
      <c r="AD208" s="38" t="str">
        <f t="shared" si="85"/>
        <v/>
      </c>
      <c r="AE208" s="38" t="str">
        <f t="shared" si="86"/>
        <v/>
      </c>
      <c r="AF208" s="38" t="str">
        <f t="shared" si="87"/>
        <v/>
      </c>
      <c r="AG208" s="38" t="str">
        <f t="shared" si="88"/>
        <v/>
      </c>
      <c r="AH208" s="30"/>
      <c r="AI208" s="39">
        <f>COUNTIF(resultats_math!AB209:AD209,1)</f>
        <v>0</v>
      </c>
      <c r="AJ208" s="39">
        <f>COUNTIF(resultats_math!AB209:AD209,2)</f>
        <v>0</v>
      </c>
      <c r="AK208" s="39">
        <f>COUNTIF(resultats_math!AB209:AD209,9)</f>
        <v>0</v>
      </c>
      <c r="AL208" s="39">
        <f>COUNTIF(resultats_math!AB209:AD209,0)</f>
        <v>0</v>
      </c>
      <c r="AM208" s="243" t="str">
        <f t="shared" si="89"/>
        <v/>
      </c>
      <c r="AN208" s="225">
        <f t="shared" si="90"/>
        <v>0</v>
      </c>
      <c r="AO208" s="38" t="str">
        <f t="shared" si="91"/>
        <v/>
      </c>
      <c r="AP208" s="38" t="str">
        <f t="shared" si="92"/>
        <v/>
      </c>
      <c r="AQ208" s="38" t="str">
        <f t="shared" si="93"/>
        <v/>
      </c>
      <c r="AR208" s="38" t="str">
        <f t="shared" si="94"/>
        <v/>
      </c>
    </row>
    <row r="209" spans="1:44" ht="13.5" thickBot="1">
      <c r="A209" s="30"/>
      <c r="B209" s="39">
        <f>COUNTIF(resultats_math!B210:I210,1)</f>
        <v>0</v>
      </c>
      <c r="C209" s="39">
        <f>COUNTIF(resultats_math!B210:I210,2)</f>
        <v>0</v>
      </c>
      <c r="D209" s="39">
        <f>COUNTIF(resultats_math!B210:I210,9)</f>
        <v>0</v>
      </c>
      <c r="E209" s="39">
        <f>COUNTIF(resultats_math!B210:I210,0)</f>
        <v>0</v>
      </c>
      <c r="F209" s="37" t="str">
        <f t="shared" si="72"/>
        <v/>
      </c>
      <c r="G209" s="225">
        <f t="shared" si="74"/>
        <v>0</v>
      </c>
      <c r="H209" s="38" t="str">
        <f t="shared" si="95"/>
        <v/>
      </c>
      <c r="I209" s="38" t="str">
        <f t="shared" si="73"/>
        <v/>
      </c>
      <c r="J209" s="38" t="str">
        <f t="shared" si="75"/>
        <v/>
      </c>
      <c r="K209" s="38" t="str">
        <f t="shared" si="76"/>
        <v/>
      </c>
      <c r="L209" s="38"/>
      <c r="M209" s="39">
        <f>COUNTIF(resultats_math!J210:X210,1)</f>
        <v>0</v>
      </c>
      <c r="N209" s="39">
        <f>COUNTIF(resultats_math!J210:X210,2)</f>
        <v>0</v>
      </c>
      <c r="O209" s="39">
        <f>COUNTIF(resultats_math!J210:X210,9)</f>
        <v>0</v>
      </c>
      <c r="P209" s="39">
        <f>COUNTIF(resultats_math!J210:X210,0)</f>
        <v>0</v>
      </c>
      <c r="Q209" s="37" t="str">
        <f t="shared" si="77"/>
        <v/>
      </c>
      <c r="R209" s="225">
        <f t="shared" si="78"/>
        <v>0</v>
      </c>
      <c r="S209" s="38" t="str">
        <f t="shared" si="79"/>
        <v/>
      </c>
      <c r="T209" s="38" t="str">
        <f t="shared" si="80"/>
        <v/>
      </c>
      <c r="U209" s="38" t="str">
        <f t="shared" si="81"/>
        <v/>
      </c>
      <c r="V209" s="38" t="str">
        <f t="shared" si="82"/>
        <v/>
      </c>
      <c r="W209" s="30"/>
      <c r="X209" s="39">
        <f>COUNTIF(resultats_math!Y210:AA210,1)</f>
        <v>0</v>
      </c>
      <c r="Y209" s="39">
        <f>COUNTIF(resultats_math!Y210:AA210,2)</f>
        <v>0</v>
      </c>
      <c r="Z209" s="39">
        <f>COUNTIF(resultats_math!Y210:AA210,9)</f>
        <v>0</v>
      </c>
      <c r="AA209" s="39">
        <f>COUNTIF(resultats_math!Y210:AA210,0)</f>
        <v>0</v>
      </c>
      <c r="AB209" s="243" t="str">
        <f t="shared" si="83"/>
        <v/>
      </c>
      <c r="AC209" s="225">
        <f t="shared" si="84"/>
        <v>0</v>
      </c>
      <c r="AD209" s="38" t="str">
        <f t="shared" si="85"/>
        <v/>
      </c>
      <c r="AE209" s="38" t="str">
        <f t="shared" si="86"/>
        <v/>
      </c>
      <c r="AF209" s="38" t="str">
        <f t="shared" si="87"/>
        <v/>
      </c>
      <c r="AG209" s="38" t="str">
        <f t="shared" si="88"/>
        <v/>
      </c>
      <c r="AH209" s="30"/>
      <c r="AI209" s="39">
        <f>COUNTIF(resultats_math!AB210:AD210,1)</f>
        <v>0</v>
      </c>
      <c r="AJ209" s="39">
        <f>COUNTIF(resultats_math!AB210:AD210,2)</f>
        <v>0</v>
      </c>
      <c r="AK209" s="39">
        <f>COUNTIF(resultats_math!AB210:AD210,9)</f>
        <v>0</v>
      </c>
      <c r="AL209" s="39">
        <f>COUNTIF(resultats_math!AB210:AD210,0)</f>
        <v>0</v>
      </c>
      <c r="AM209" s="243" t="str">
        <f t="shared" si="89"/>
        <v/>
      </c>
      <c r="AN209" s="225">
        <f t="shared" si="90"/>
        <v>0</v>
      </c>
      <c r="AO209" s="38" t="str">
        <f t="shared" si="91"/>
        <v/>
      </c>
      <c r="AP209" s="38" t="str">
        <f t="shared" si="92"/>
        <v/>
      </c>
      <c r="AQ209" s="38" t="str">
        <f t="shared" si="93"/>
        <v/>
      </c>
      <c r="AR209" s="38" t="str">
        <f t="shared" si="94"/>
        <v/>
      </c>
    </row>
    <row r="210" spans="1:44" ht="13.5" thickBot="1">
      <c r="A210" s="30"/>
      <c r="B210" s="39">
        <f>COUNTIF(resultats_math!B211:I211,1)</f>
        <v>0</v>
      </c>
      <c r="C210" s="39">
        <f>COUNTIF(resultats_math!B211:I211,2)</f>
        <v>0</v>
      </c>
      <c r="D210" s="39">
        <f>COUNTIF(resultats_math!B211:I211,9)</f>
        <v>0</v>
      </c>
      <c r="E210" s="39">
        <f>COUNTIF(resultats_math!B211:I211,0)</f>
        <v>0</v>
      </c>
      <c r="F210" s="37" t="str">
        <f t="shared" si="72"/>
        <v/>
      </c>
      <c r="G210" s="225">
        <f t="shared" si="74"/>
        <v>0</v>
      </c>
      <c r="H210" s="38" t="str">
        <f t="shared" si="95"/>
        <v/>
      </c>
      <c r="I210" s="38" t="str">
        <f t="shared" si="73"/>
        <v/>
      </c>
      <c r="J210" s="38" t="str">
        <f t="shared" si="75"/>
        <v/>
      </c>
      <c r="K210" s="38" t="str">
        <f t="shared" si="76"/>
        <v/>
      </c>
      <c r="L210" s="38"/>
      <c r="M210" s="39">
        <f>COUNTIF(resultats_math!J211:X211,1)</f>
        <v>0</v>
      </c>
      <c r="N210" s="39">
        <f>COUNTIF(resultats_math!J211:X211,2)</f>
        <v>0</v>
      </c>
      <c r="O210" s="39">
        <f>COUNTIF(resultats_math!J211:X211,9)</f>
        <v>0</v>
      </c>
      <c r="P210" s="39">
        <f>COUNTIF(resultats_math!J211:X211,0)</f>
        <v>0</v>
      </c>
      <c r="Q210" s="37" t="str">
        <f t="shared" si="77"/>
        <v/>
      </c>
      <c r="R210" s="225">
        <f t="shared" si="78"/>
        <v>0</v>
      </c>
      <c r="S210" s="38" t="str">
        <f t="shared" si="79"/>
        <v/>
      </c>
      <c r="T210" s="38" t="str">
        <f t="shared" si="80"/>
        <v/>
      </c>
      <c r="U210" s="38" t="str">
        <f t="shared" si="81"/>
        <v/>
      </c>
      <c r="V210" s="38" t="str">
        <f t="shared" si="82"/>
        <v/>
      </c>
      <c r="W210" s="30"/>
      <c r="X210" s="39">
        <f>COUNTIF(resultats_math!Y211:AA211,1)</f>
        <v>0</v>
      </c>
      <c r="Y210" s="39">
        <f>COUNTIF(resultats_math!Y211:AA211,2)</f>
        <v>0</v>
      </c>
      <c r="Z210" s="39">
        <f>COUNTIF(resultats_math!Y211:AA211,9)</f>
        <v>0</v>
      </c>
      <c r="AA210" s="39">
        <f>COUNTIF(resultats_math!Y211:AA211,0)</f>
        <v>0</v>
      </c>
      <c r="AB210" s="243" t="str">
        <f t="shared" si="83"/>
        <v/>
      </c>
      <c r="AC210" s="225">
        <f t="shared" si="84"/>
        <v>0</v>
      </c>
      <c r="AD210" s="38" t="str">
        <f t="shared" si="85"/>
        <v/>
      </c>
      <c r="AE210" s="38" t="str">
        <f t="shared" si="86"/>
        <v/>
      </c>
      <c r="AF210" s="38" t="str">
        <f t="shared" si="87"/>
        <v/>
      </c>
      <c r="AG210" s="38" t="str">
        <f t="shared" si="88"/>
        <v/>
      </c>
      <c r="AH210" s="30"/>
      <c r="AI210" s="39">
        <f>COUNTIF(resultats_math!AB211:AD211,1)</f>
        <v>0</v>
      </c>
      <c r="AJ210" s="39">
        <f>COUNTIF(resultats_math!AB211:AD211,2)</f>
        <v>0</v>
      </c>
      <c r="AK210" s="39">
        <f>COUNTIF(resultats_math!AB211:AD211,9)</f>
        <v>0</v>
      </c>
      <c r="AL210" s="39">
        <f>COUNTIF(resultats_math!AB211:AD211,0)</f>
        <v>0</v>
      </c>
      <c r="AM210" s="243" t="str">
        <f t="shared" si="89"/>
        <v/>
      </c>
      <c r="AN210" s="225">
        <f t="shared" si="90"/>
        <v>0</v>
      </c>
      <c r="AO210" s="38" t="str">
        <f t="shared" si="91"/>
        <v/>
      </c>
      <c r="AP210" s="38" t="str">
        <f t="shared" si="92"/>
        <v/>
      </c>
      <c r="AQ210" s="38" t="str">
        <f t="shared" si="93"/>
        <v/>
      </c>
      <c r="AR210" s="38" t="str">
        <f t="shared" si="94"/>
        <v/>
      </c>
    </row>
    <row r="211" spans="1:44" ht="13.5" thickBot="1">
      <c r="A211" s="30"/>
      <c r="B211" s="39">
        <f>COUNTIF(resultats_math!B212:I212,1)</f>
        <v>0</v>
      </c>
      <c r="C211" s="39">
        <f>COUNTIF(resultats_math!B212:I212,2)</f>
        <v>0</v>
      </c>
      <c r="D211" s="39">
        <f>COUNTIF(resultats_math!B212:I212,9)</f>
        <v>0</v>
      </c>
      <c r="E211" s="39">
        <f>COUNTIF(resultats_math!B212:I212,0)</f>
        <v>0</v>
      </c>
      <c r="F211" s="37" t="str">
        <f t="shared" si="72"/>
        <v/>
      </c>
      <c r="G211" s="225">
        <f t="shared" si="74"/>
        <v>0</v>
      </c>
      <c r="H211" s="38" t="str">
        <f t="shared" si="95"/>
        <v/>
      </c>
      <c r="I211" s="38" t="str">
        <f t="shared" si="73"/>
        <v/>
      </c>
      <c r="J211" s="38" t="str">
        <f t="shared" si="75"/>
        <v/>
      </c>
      <c r="K211" s="38" t="str">
        <f t="shared" si="76"/>
        <v/>
      </c>
      <c r="L211" s="38"/>
      <c r="M211" s="39">
        <f>COUNTIF(resultats_math!J212:X212,1)</f>
        <v>0</v>
      </c>
      <c r="N211" s="39">
        <f>COUNTIF(resultats_math!J212:X212,2)</f>
        <v>0</v>
      </c>
      <c r="O211" s="39">
        <f>COUNTIF(resultats_math!J212:X212,9)</f>
        <v>0</v>
      </c>
      <c r="P211" s="39">
        <f>COUNTIF(resultats_math!J212:X212,0)</f>
        <v>0</v>
      </c>
      <c r="Q211" s="37" t="str">
        <f t="shared" si="77"/>
        <v/>
      </c>
      <c r="R211" s="225">
        <f t="shared" si="78"/>
        <v>0</v>
      </c>
      <c r="S211" s="38" t="str">
        <f t="shared" si="79"/>
        <v/>
      </c>
      <c r="T211" s="38" t="str">
        <f t="shared" si="80"/>
        <v/>
      </c>
      <c r="U211" s="38" t="str">
        <f t="shared" si="81"/>
        <v/>
      </c>
      <c r="V211" s="38" t="str">
        <f t="shared" si="82"/>
        <v/>
      </c>
      <c r="W211" s="30"/>
      <c r="X211" s="39">
        <f>COUNTIF(resultats_math!Y212:AA212,1)</f>
        <v>0</v>
      </c>
      <c r="Y211" s="39">
        <f>COUNTIF(resultats_math!Y212:AA212,2)</f>
        <v>0</v>
      </c>
      <c r="Z211" s="39">
        <f>COUNTIF(resultats_math!Y212:AA212,9)</f>
        <v>0</v>
      </c>
      <c r="AA211" s="39">
        <f>COUNTIF(resultats_math!Y212:AA212,0)</f>
        <v>0</v>
      </c>
      <c r="AB211" s="243" t="str">
        <f t="shared" si="83"/>
        <v/>
      </c>
      <c r="AC211" s="225">
        <f t="shared" si="84"/>
        <v>0</v>
      </c>
      <c r="AD211" s="38" t="str">
        <f t="shared" si="85"/>
        <v/>
      </c>
      <c r="AE211" s="38" t="str">
        <f t="shared" si="86"/>
        <v/>
      </c>
      <c r="AF211" s="38" t="str">
        <f t="shared" si="87"/>
        <v/>
      </c>
      <c r="AG211" s="38" t="str">
        <f t="shared" si="88"/>
        <v/>
      </c>
      <c r="AH211" s="30"/>
      <c r="AI211" s="39">
        <f>COUNTIF(resultats_math!AB212:AD212,1)</f>
        <v>0</v>
      </c>
      <c r="AJ211" s="39">
        <f>COUNTIF(resultats_math!AB212:AD212,2)</f>
        <v>0</v>
      </c>
      <c r="AK211" s="39">
        <f>COUNTIF(resultats_math!AB212:AD212,9)</f>
        <v>0</v>
      </c>
      <c r="AL211" s="39">
        <f>COUNTIF(resultats_math!AB212:AD212,0)</f>
        <v>0</v>
      </c>
      <c r="AM211" s="243" t="str">
        <f t="shared" si="89"/>
        <v/>
      </c>
      <c r="AN211" s="225">
        <f t="shared" si="90"/>
        <v>0</v>
      </c>
      <c r="AO211" s="38" t="str">
        <f t="shared" si="91"/>
        <v/>
      </c>
      <c r="AP211" s="38" t="str">
        <f t="shared" si="92"/>
        <v/>
      </c>
      <c r="AQ211" s="38" t="str">
        <f t="shared" si="93"/>
        <v/>
      </c>
      <c r="AR211" s="38" t="str">
        <f t="shared" si="94"/>
        <v/>
      </c>
    </row>
    <row r="212" spans="1:44" ht="13.5" thickBot="1">
      <c r="A212" s="30"/>
      <c r="B212" s="39">
        <f>COUNTIF(resultats_math!B213:I213,1)</f>
        <v>0</v>
      </c>
      <c r="C212" s="39">
        <f>COUNTIF(resultats_math!B213:I213,2)</f>
        <v>0</v>
      </c>
      <c r="D212" s="39">
        <f>COUNTIF(resultats_math!B213:I213,9)</f>
        <v>0</v>
      </c>
      <c r="E212" s="39">
        <f>COUNTIF(resultats_math!B213:I213,0)</f>
        <v>0</v>
      </c>
      <c r="F212" s="37" t="str">
        <f t="shared" si="72"/>
        <v/>
      </c>
      <c r="G212" s="225">
        <f t="shared" si="74"/>
        <v>0</v>
      </c>
      <c r="H212" s="38" t="str">
        <f t="shared" si="95"/>
        <v/>
      </c>
      <c r="I212" s="38" t="str">
        <f t="shared" si="73"/>
        <v/>
      </c>
      <c r="J212" s="38" t="str">
        <f t="shared" si="75"/>
        <v/>
      </c>
      <c r="K212" s="38" t="str">
        <f t="shared" si="76"/>
        <v/>
      </c>
      <c r="L212" s="38"/>
      <c r="M212" s="39">
        <f>COUNTIF(resultats_math!J213:X213,1)</f>
        <v>0</v>
      </c>
      <c r="N212" s="39">
        <f>COUNTIF(resultats_math!J213:X213,2)</f>
        <v>0</v>
      </c>
      <c r="O212" s="39">
        <f>COUNTIF(resultats_math!J213:X213,9)</f>
        <v>0</v>
      </c>
      <c r="P212" s="39">
        <f>COUNTIF(resultats_math!J213:X213,0)</f>
        <v>0</v>
      </c>
      <c r="Q212" s="37" t="str">
        <f t="shared" si="77"/>
        <v/>
      </c>
      <c r="R212" s="225">
        <f t="shared" si="78"/>
        <v>0</v>
      </c>
      <c r="S212" s="38" t="str">
        <f t="shared" si="79"/>
        <v/>
      </c>
      <c r="T212" s="38" t="str">
        <f t="shared" si="80"/>
        <v/>
      </c>
      <c r="U212" s="38" t="str">
        <f t="shared" si="81"/>
        <v/>
      </c>
      <c r="V212" s="38" t="str">
        <f t="shared" si="82"/>
        <v/>
      </c>
      <c r="W212" s="30"/>
      <c r="X212" s="39">
        <f>COUNTIF(resultats_math!Y213:AA213,1)</f>
        <v>0</v>
      </c>
      <c r="Y212" s="39">
        <f>COUNTIF(resultats_math!Y213:AA213,2)</f>
        <v>0</v>
      </c>
      <c r="Z212" s="39">
        <f>COUNTIF(resultats_math!Y213:AA213,9)</f>
        <v>0</v>
      </c>
      <c r="AA212" s="39">
        <f>COUNTIF(resultats_math!Y213:AA213,0)</f>
        <v>0</v>
      </c>
      <c r="AB212" s="243" t="str">
        <f t="shared" si="83"/>
        <v/>
      </c>
      <c r="AC212" s="225">
        <f t="shared" si="84"/>
        <v>0</v>
      </c>
      <c r="AD212" s="38" t="str">
        <f t="shared" si="85"/>
        <v/>
      </c>
      <c r="AE212" s="38" t="str">
        <f t="shared" si="86"/>
        <v/>
      </c>
      <c r="AF212" s="38" t="str">
        <f t="shared" si="87"/>
        <v/>
      </c>
      <c r="AG212" s="38" t="str">
        <f t="shared" si="88"/>
        <v/>
      </c>
      <c r="AH212" s="30"/>
      <c r="AI212" s="39">
        <f>COUNTIF(resultats_math!AB213:AD213,1)</f>
        <v>0</v>
      </c>
      <c r="AJ212" s="39">
        <f>COUNTIF(resultats_math!AB213:AD213,2)</f>
        <v>0</v>
      </c>
      <c r="AK212" s="39">
        <f>COUNTIF(resultats_math!AB213:AD213,9)</f>
        <v>0</v>
      </c>
      <c r="AL212" s="39">
        <f>COUNTIF(resultats_math!AB213:AD213,0)</f>
        <v>0</v>
      </c>
      <c r="AM212" s="243" t="str">
        <f t="shared" si="89"/>
        <v/>
      </c>
      <c r="AN212" s="225">
        <f t="shared" si="90"/>
        <v>0</v>
      </c>
      <c r="AO212" s="38" t="str">
        <f t="shared" si="91"/>
        <v/>
      </c>
      <c r="AP212" s="38" t="str">
        <f t="shared" si="92"/>
        <v/>
      </c>
      <c r="AQ212" s="38" t="str">
        <f t="shared" si="93"/>
        <v/>
      </c>
      <c r="AR212" s="38" t="str">
        <f t="shared" si="94"/>
        <v/>
      </c>
    </row>
    <row r="213" spans="1:44" ht="13.5" thickBot="1">
      <c r="A213" s="30"/>
      <c r="B213" s="39">
        <f>COUNTIF(resultats_math!B214:I214,1)</f>
        <v>0</v>
      </c>
      <c r="C213" s="39">
        <f>COUNTIF(resultats_math!B214:I214,2)</f>
        <v>0</v>
      </c>
      <c r="D213" s="39">
        <f>COUNTIF(resultats_math!B214:I214,9)</f>
        <v>0</v>
      </c>
      <c r="E213" s="39">
        <f>COUNTIF(resultats_math!B214:I214,0)</f>
        <v>0</v>
      </c>
      <c r="F213" s="37" t="str">
        <f t="shared" si="72"/>
        <v/>
      </c>
      <c r="G213" s="225">
        <f t="shared" si="74"/>
        <v>0</v>
      </c>
      <c r="H213" s="38" t="str">
        <f t="shared" si="95"/>
        <v/>
      </c>
      <c r="I213" s="38" t="str">
        <f t="shared" si="73"/>
        <v/>
      </c>
      <c r="J213" s="38" t="str">
        <f t="shared" si="75"/>
        <v/>
      </c>
      <c r="K213" s="38" t="str">
        <f t="shared" si="76"/>
        <v/>
      </c>
      <c r="L213" s="38"/>
      <c r="M213" s="39">
        <f>COUNTIF(resultats_math!J214:X214,1)</f>
        <v>0</v>
      </c>
      <c r="N213" s="39">
        <f>COUNTIF(resultats_math!J214:X214,2)</f>
        <v>0</v>
      </c>
      <c r="O213" s="39">
        <f>COUNTIF(resultats_math!J214:X214,9)</f>
        <v>0</v>
      </c>
      <c r="P213" s="39">
        <f>COUNTIF(resultats_math!J214:X214,0)</f>
        <v>0</v>
      </c>
      <c r="Q213" s="37" t="str">
        <f t="shared" si="77"/>
        <v/>
      </c>
      <c r="R213" s="225">
        <f t="shared" si="78"/>
        <v>0</v>
      </c>
      <c r="S213" s="38" t="str">
        <f t="shared" si="79"/>
        <v/>
      </c>
      <c r="T213" s="38" t="str">
        <f t="shared" si="80"/>
        <v/>
      </c>
      <c r="U213" s="38" t="str">
        <f t="shared" si="81"/>
        <v/>
      </c>
      <c r="V213" s="38" t="str">
        <f t="shared" si="82"/>
        <v/>
      </c>
      <c r="W213" s="30"/>
      <c r="X213" s="39">
        <f>COUNTIF(resultats_math!Y214:AA214,1)</f>
        <v>0</v>
      </c>
      <c r="Y213" s="39">
        <f>COUNTIF(resultats_math!Y214:AA214,2)</f>
        <v>0</v>
      </c>
      <c r="Z213" s="39">
        <f>COUNTIF(resultats_math!Y214:AA214,9)</f>
        <v>0</v>
      </c>
      <c r="AA213" s="39">
        <f>COUNTIF(resultats_math!Y214:AA214,0)</f>
        <v>0</v>
      </c>
      <c r="AB213" s="243" t="str">
        <f t="shared" si="83"/>
        <v/>
      </c>
      <c r="AC213" s="225">
        <f t="shared" si="84"/>
        <v>0</v>
      </c>
      <c r="AD213" s="38" t="str">
        <f t="shared" si="85"/>
        <v/>
      </c>
      <c r="AE213" s="38" t="str">
        <f t="shared" si="86"/>
        <v/>
      </c>
      <c r="AF213" s="38" t="str">
        <f t="shared" si="87"/>
        <v/>
      </c>
      <c r="AG213" s="38" t="str">
        <f t="shared" si="88"/>
        <v/>
      </c>
      <c r="AH213" s="30"/>
      <c r="AI213" s="39">
        <f>COUNTIF(resultats_math!AB214:AD214,1)</f>
        <v>0</v>
      </c>
      <c r="AJ213" s="39">
        <f>COUNTIF(resultats_math!AB214:AD214,2)</f>
        <v>0</v>
      </c>
      <c r="AK213" s="39">
        <f>COUNTIF(resultats_math!AB214:AD214,9)</f>
        <v>0</v>
      </c>
      <c r="AL213" s="39">
        <f>COUNTIF(resultats_math!AB214:AD214,0)</f>
        <v>0</v>
      </c>
      <c r="AM213" s="243" t="str">
        <f t="shared" si="89"/>
        <v/>
      </c>
      <c r="AN213" s="225">
        <f t="shared" si="90"/>
        <v>0</v>
      </c>
      <c r="AO213" s="38" t="str">
        <f t="shared" si="91"/>
        <v/>
      </c>
      <c r="AP213" s="38" t="str">
        <f t="shared" si="92"/>
        <v/>
      </c>
      <c r="AQ213" s="38" t="str">
        <f t="shared" si="93"/>
        <v/>
      </c>
      <c r="AR213" s="38" t="str">
        <f t="shared" si="94"/>
        <v/>
      </c>
    </row>
    <row r="214" spans="1:44" ht="13.5" thickBot="1">
      <c r="A214" s="30"/>
      <c r="B214" s="39">
        <f>COUNTIF(resultats_math!B215:I215,1)</f>
        <v>0</v>
      </c>
      <c r="C214" s="39">
        <f>COUNTIF(resultats_math!B215:I215,2)</f>
        <v>0</v>
      </c>
      <c r="D214" s="39">
        <f>COUNTIF(resultats_math!B215:I215,9)</f>
        <v>0</v>
      </c>
      <c r="E214" s="39">
        <f>COUNTIF(resultats_math!B215:I215,0)</f>
        <v>0</v>
      </c>
      <c r="F214" s="37" t="str">
        <f t="shared" si="72"/>
        <v/>
      </c>
      <c r="G214" s="225">
        <f t="shared" si="74"/>
        <v>0</v>
      </c>
      <c r="H214" s="38" t="str">
        <f t="shared" si="95"/>
        <v/>
      </c>
      <c r="I214" s="38" t="str">
        <f t="shared" si="73"/>
        <v/>
      </c>
      <c r="J214" s="38" t="str">
        <f t="shared" si="75"/>
        <v/>
      </c>
      <c r="K214" s="38" t="str">
        <f t="shared" si="76"/>
        <v/>
      </c>
      <c r="L214" s="38"/>
      <c r="M214" s="39">
        <f>COUNTIF(resultats_math!J215:X215,1)</f>
        <v>0</v>
      </c>
      <c r="N214" s="39">
        <f>COUNTIF(resultats_math!J215:X215,2)</f>
        <v>0</v>
      </c>
      <c r="O214" s="39">
        <f>COUNTIF(resultats_math!J215:X215,9)</f>
        <v>0</v>
      </c>
      <c r="P214" s="39">
        <f>COUNTIF(resultats_math!J215:X215,0)</f>
        <v>0</v>
      </c>
      <c r="Q214" s="37" t="str">
        <f t="shared" si="77"/>
        <v/>
      </c>
      <c r="R214" s="225">
        <f t="shared" si="78"/>
        <v>0</v>
      </c>
      <c r="S214" s="38" t="str">
        <f t="shared" si="79"/>
        <v/>
      </c>
      <c r="T214" s="38" t="str">
        <f t="shared" si="80"/>
        <v/>
      </c>
      <c r="U214" s="38" t="str">
        <f t="shared" si="81"/>
        <v/>
      </c>
      <c r="V214" s="38" t="str">
        <f t="shared" si="82"/>
        <v/>
      </c>
      <c r="W214" s="30"/>
      <c r="X214" s="39">
        <f>COUNTIF(resultats_math!Y215:AA215,1)</f>
        <v>0</v>
      </c>
      <c r="Y214" s="39">
        <f>COUNTIF(resultats_math!Y215:AA215,2)</f>
        <v>0</v>
      </c>
      <c r="Z214" s="39">
        <f>COUNTIF(resultats_math!Y215:AA215,9)</f>
        <v>0</v>
      </c>
      <c r="AA214" s="39">
        <f>COUNTIF(resultats_math!Y215:AA215,0)</f>
        <v>0</v>
      </c>
      <c r="AB214" s="243" t="str">
        <f t="shared" si="83"/>
        <v/>
      </c>
      <c r="AC214" s="225">
        <f t="shared" si="84"/>
        <v>0</v>
      </c>
      <c r="AD214" s="38" t="str">
        <f t="shared" si="85"/>
        <v/>
      </c>
      <c r="AE214" s="38" t="str">
        <f t="shared" si="86"/>
        <v/>
      </c>
      <c r="AF214" s="38" t="str">
        <f t="shared" si="87"/>
        <v/>
      </c>
      <c r="AG214" s="38" t="str">
        <f t="shared" si="88"/>
        <v/>
      </c>
      <c r="AH214" s="30"/>
      <c r="AI214" s="39">
        <f>COUNTIF(resultats_math!AB215:AD215,1)</f>
        <v>0</v>
      </c>
      <c r="AJ214" s="39">
        <f>COUNTIF(resultats_math!AB215:AD215,2)</f>
        <v>0</v>
      </c>
      <c r="AK214" s="39">
        <f>COUNTIF(resultats_math!AB215:AD215,9)</f>
        <v>0</v>
      </c>
      <c r="AL214" s="39">
        <f>COUNTIF(resultats_math!AB215:AD215,0)</f>
        <v>0</v>
      </c>
      <c r="AM214" s="243" t="str">
        <f t="shared" si="89"/>
        <v/>
      </c>
      <c r="AN214" s="225">
        <f t="shared" si="90"/>
        <v>0</v>
      </c>
      <c r="AO214" s="38" t="str">
        <f t="shared" si="91"/>
        <v/>
      </c>
      <c r="AP214" s="38" t="str">
        <f t="shared" si="92"/>
        <v/>
      </c>
      <c r="AQ214" s="38" t="str">
        <f t="shared" si="93"/>
        <v/>
      </c>
      <c r="AR214" s="38" t="str">
        <f t="shared" si="94"/>
        <v/>
      </c>
    </row>
    <row r="215" spans="1:44" ht="13.5" thickBot="1">
      <c r="A215" s="30"/>
      <c r="B215" s="39">
        <f>COUNTIF(resultats_math!B216:I216,1)</f>
        <v>0</v>
      </c>
      <c r="C215" s="39">
        <f>COUNTIF(resultats_math!B216:I216,2)</f>
        <v>0</v>
      </c>
      <c r="D215" s="39">
        <f>COUNTIF(resultats_math!B216:I216,9)</f>
        <v>0</v>
      </c>
      <c r="E215" s="39">
        <f>COUNTIF(resultats_math!B216:I216,0)</f>
        <v>0</v>
      </c>
      <c r="F215" s="37" t="str">
        <f t="shared" si="72"/>
        <v/>
      </c>
      <c r="G215" s="225">
        <f t="shared" si="74"/>
        <v>0</v>
      </c>
      <c r="H215" s="38" t="str">
        <f t="shared" si="95"/>
        <v/>
      </c>
      <c r="I215" s="38" t="str">
        <f t="shared" si="73"/>
        <v/>
      </c>
      <c r="J215" s="38" t="str">
        <f t="shared" si="75"/>
        <v/>
      </c>
      <c r="K215" s="38" t="str">
        <f t="shared" si="76"/>
        <v/>
      </c>
      <c r="L215" s="38"/>
      <c r="M215" s="39">
        <f>COUNTIF(resultats_math!J216:X216,1)</f>
        <v>0</v>
      </c>
      <c r="N215" s="39">
        <f>COUNTIF(resultats_math!J216:X216,2)</f>
        <v>0</v>
      </c>
      <c r="O215" s="39">
        <f>COUNTIF(resultats_math!J216:X216,9)</f>
        <v>0</v>
      </c>
      <c r="P215" s="39">
        <f>COUNTIF(resultats_math!J216:X216,0)</f>
        <v>0</v>
      </c>
      <c r="Q215" s="37" t="str">
        <f t="shared" si="77"/>
        <v/>
      </c>
      <c r="R215" s="225">
        <f t="shared" si="78"/>
        <v>0</v>
      </c>
      <c r="S215" s="38" t="str">
        <f t="shared" si="79"/>
        <v/>
      </c>
      <c r="T215" s="38" t="str">
        <f t="shared" si="80"/>
        <v/>
      </c>
      <c r="U215" s="38" t="str">
        <f t="shared" si="81"/>
        <v/>
      </c>
      <c r="V215" s="38" t="str">
        <f t="shared" si="82"/>
        <v/>
      </c>
      <c r="W215" s="30"/>
      <c r="X215" s="39">
        <f>COUNTIF(resultats_math!Y216:AA216,1)</f>
        <v>0</v>
      </c>
      <c r="Y215" s="39">
        <f>COUNTIF(resultats_math!Y216:AA216,2)</f>
        <v>0</v>
      </c>
      <c r="Z215" s="39">
        <f>COUNTIF(resultats_math!Y216:AA216,9)</f>
        <v>0</v>
      </c>
      <c r="AA215" s="39">
        <f>COUNTIF(resultats_math!Y216:AA216,0)</f>
        <v>0</v>
      </c>
      <c r="AB215" s="243" t="str">
        <f t="shared" si="83"/>
        <v/>
      </c>
      <c r="AC215" s="225">
        <f t="shared" si="84"/>
        <v>0</v>
      </c>
      <c r="AD215" s="38" t="str">
        <f t="shared" si="85"/>
        <v/>
      </c>
      <c r="AE215" s="38" t="str">
        <f t="shared" si="86"/>
        <v/>
      </c>
      <c r="AF215" s="38" t="str">
        <f t="shared" si="87"/>
        <v/>
      </c>
      <c r="AG215" s="38" t="str">
        <f t="shared" si="88"/>
        <v/>
      </c>
      <c r="AH215" s="30"/>
      <c r="AI215" s="39">
        <f>COUNTIF(resultats_math!AB216:AD216,1)</f>
        <v>0</v>
      </c>
      <c r="AJ215" s="39">
        <f>COUNTIF(resultats_math!AB216:AD216,2)</f>
        <v>0</v>
      </c>
      <c r="AK215" s="39">
        <f>COUNTIF(resultats_math!AB216:AD216,9)</f>
        <v>0</v>
      </c>
      <c r="AL215" s="39">
        <f>COUNTIF(resultats_math!AB216:AD216,0)</f>
        <v>0</v>
      </c>
      <c r="AM215" s="243" t="str">
        <f t="shared" si="89"/>
        <v/>
      </c>
      <c r="AN215" s="225">
        <f t="shared" si="90"/>
        <v>0</v>
      </c>
      <c r="AO215" s="38" t="str">
        <f t="shared" si="91"/>
        <v/>
      </c>
      <c r="AP215" s="38" t="str">
        <f t="shared" si="92"/>
        <v/>
      </c>
      <c r="AQ215" s="38" t="str">
        <f t="shared" si="93"/>
        <v/>
      </c>
      <c r="AR215" s="38" t="str">
        <f t="shared" si="94"/>
        <v/>
      </c>
    </row>
    <row r="216" spans="1:44" ht="13.5" thickBot="1">
      <c r="A216" s="30"/>
      <c r="B216" s="39">
        <f>COUNTIF(resultats_math!B217:I217,1)</f>
        <v>0</v>
      </c>
      <c r="C216" s="39">
        <f>COUNTIF(resultats_math!B217:I217,2)</f>
        <v>0</v>
      </c>
      <c r="D216" s="39">
        <f>COUNTIF(resultats_math!B217:I217,9)</f>
        <v>0</v>
      </c>
      <c r="E216" s="39">
        <f>COUNTIF(resultats_math!B217:I217,0)</f>
        <v>0</v>
      </c>
      <c r="F216" s="37" t="str">
        <f t="shared" si="72"/>
        <v/>
      </c>
      <c r="G216" s="225">
        <f t="shared" si="74"/>
        <v>0</v>
      </c>
      <c r="H216" s="38" t="str">
        <f t="shared" si="95"/>
        <v/>
      </c>
      <c r="I216" s="38" t="str">
        <f t="shared" si="73"/>
        <v/>
      </c>
      <c r="J216" s="38" t="str">
        <f t="shared" si="75"/>
        <v/>
      </c>
      <c r="K216" s="38" t="str">
        <f t="shared" si="76"/>
        <v/>
      </c>
      <c r="L216" s="38"/>
      <c r="M216" s="39">
        <f>COUNTIF(resultats_math!J217:X217,1)</f>
        <v>0</v>
      </c>
      <c r="N216" s="39">
        <f>COUNTIF(resultats_math!J217:X217,2)</f>
        <v>0</v>
      </c>
      <c r="O216" s="39">
        <f>COUNTIF(resultats_math!J217:X217,9)</f>
        <v>0</v>
      </c>
      <c r="P216" s="39">
        <f>COUNTIF(resultats_math!J217:X217,0)</f>
        <v>0</v>
      </c>
      <c r="Q216" s="37" t="str">
        <f t="shared" si="77"/>
        <v/>
      </c>
      <c r="R216" s="225">
        <f t="shared" si="78"/>
        <v>0</v>
      </c>
      <c r="S216" s="38" t="str">
        <f t="shared" si="79"/>
        <v/>
      </c>
      <c r="T216" s="38" t="str">
        <f t="shared" si="80"/>
        <v/>
      </c>
      <c r="U216" s="38" t="str">
        <f t="shared" si="81"/>
        <v/>
      </c>
      <c r="V216" s="38" t="str">
        <f t="shared" si="82"/>
        <v/>
      </c>
      <c r="W216" s="30"/>
      <c r="X216" s="39">
        <f>COUNTIF(resultats_math!Y217:AA217,1)</f>
        <v>0</v>
      </c>
      <c r="Y216" s="39">
        <f>COUNTIF(resultats_math!Y217:AA217,2)</f>
        <v>0</v>
      </c>
      <c r="Z216" s="39">
        <f>COUNTIF(resultats_math!Y217:AA217,9)</f>
        <v>0</v>
      </c>
      <c r="AA216" s="39">
        <f>COUNTIF(resultats_math!Y217:AA217,0)</f>
        <v>0</v>
      </c>
      <c r="AB216" s="243" t="str">
        <f t="shared" si="83"/>
        <v/>
      </c>
      <c r="AC216" s="225">
        <f t="shared" si="84"/>
        <v>0</v>
      </c>
      <c r="AD216" s="38" t="str">
        <f t="shared" si="85"/>
        <v/>
      </c>
      <c r="AE216" s="38" t="str">
        <f t="shared" si="86"/>
        <v/>
      </c>
      <c r="AF216" s="38" t="str">
        <f t="shared" si="87"/>
        <v/>
      </c>
      <c r="AG216" s="38" t="str">
        <f t="shared" si="88"/>
        <v/>
      </c>
      <c r="AH216" s="30"/>
      <c r="AI216" s="39">
        <f>COUNTIF(resultats_math!AB217:AD217,1)</f>
        <v>0</v>
      </c>
      <c r="AJ216" s="39">
        <f>COUNTIF(resultats_math!AB217:AD217,2)</f>
        <v>0</v>
      </c>
      <c r="AK216" s="39">
        <f>COUNTIF(resultats_math!AB217:AD217,9)</f>
        <v>0</v>
      </c>
      <c r="AL216" s="39">
        <f>COUNTIF(resultats_math!AB217:AD217,0)</f>
        <v>0</v>
      </c>
      <c r="AM216" s="243" t="str">
        <f t="shared" si="89"/>
        <v/>
      </c>
      <c r="AN216" s="225">
        <f t="shared" si="90"/>
        <v>0</v>
      </c>
      <c r="AO216" s="38" t="str">
        <f t="shared" si="91"/>
        <v/>
      </c>
      <c r="AP216" s="38" t="str">
        <f t="shared" si="92"/>
        <v/>
      </c>
      <c r="AQ216" s="38" t="str">
        <f t="shared" si="93"/>
        <v/>
      </c>
      <c r="AR216" s="38" t="str">
        <f t="shared" si="94"/>
        <v/>
      </c>
    </row>
    <row r="217" spans="1:44" ht="13.5" thickBot="1">
      <c r="A217" s="30"/>
      <c r="B217" s="39">
        <f>COUNTIF(resultats_math!B218:I218,1)</f>
        <v>0</v>
      </c>
      <c r="C217" s="39">
        <f>COUNTIF(resultats_math!B218:I218,2)</f>
        <v>0</v>
      </c>
      <c r="D217" s="39">
        <f>COUNTIF(resultats_math!B218:I218,9)</f>
        <v>0</v>
      </c>
      <c r="E217" s="39">
        <f>COUNTIF(resultats_math!B218:I218,0)</f>
        <v>0</v>
      </c>
      <c r="F217" s="37" t="str">
        <f t="shared" si="72"/>
        <v/>
      </c>
      <c r="G217" s="225">
        <f t="shared" si="74"/>
        <v>0</v>
      </c>
      <c r="H217" s="38" t="str">
        <f t="shared" si="95"/>
        <v/>
      </c>
      <c r="I217" s="38" t="str">
        <f t="shared" si="73"/>
        <v/>
      </c>
      <c r="J217" s="38" t="str">
        <f t="shared" si="75"/>
        <v/>
      </c>
      <c r="K217" s="38" t="str">
        <f t="shared" si="76"/>
        <v/>
      </c>
      <c r="L217" s="38"/>
      <c r="M217" s="39">
        <f>COUNTIF(resultats_math!J218:X218,1)</f>
        <v>0</v>
      </c>
      <c r="N217" s="39">
        <f>COUNTIF(resultats_math!J218:X218,2)</f>
        <v>0</v>
      </c>
      <c r="O217" s="39">
        <f>COUNTIF(resultats_math!J218:X218,9)</f>
        <v>0</v>
      </c>
      <c r="P217" s="39">
        <f>COUNTIF(resultats_math!J218:X218,0)</f>
        <v>0</v>
      </c>
      <c r="Q217" s="37" t="str">
        <f t="shared" si="77"/>
        <v/>
      </c>
      <c r="R217" s="225">
        <f t="shared" si="78"/>
        <v>0</v>
      </c>
      <c r="S217" s="38" t="str">
        <f t="shared" si="79"/>
        <v/>
      </c>
      <c r="T217" s="38" t="str">
        <f t="shared" si="80"/>
        <v/>
      </c>
      <c r="U217" s="38" t="str">
        <f t="shared" si="81"/>
        <v/>
      </c>
      <c r="V217" s="38" t="str">
        <f t="shared" si="82"/>
        <v/>
      </c>
      <c r="W217" s="30"/>
      <c r="X217" s="39">
        <f>COUNTIF(resultats_math!Y218:AA218,1)</f>
        <v>0</v>
      </c>
      <c r="Y217" s="39">
        <f>COUNTIF(resultats_math!Y218:AA218,2)</f>
        <v>0</v>
      </c>
      <c r="Z217" s="39">
        <f>COUNTIF(resultats_math!Y218:AA218,9)</f>
        <v>0</v>
      </c>
      <c r="AA217" s="39">
        <f>COUNTIF(resultats_math!Y218:AA218,0)</f>
        <v>0</v>
      </c>
      <c r="AB217" s="243" t="str">
        <f t="shared" si="83"/>
        <v/>
      </c>
      <c r="AC217" s="225">
        <f t="shared" si="84"/>
        <v>0</v>
      </c>
      <c r="AD217" s="38" t="str">
        <f t="shared" si="85"/>
        <v/>
      </c>
      <c r="AE217" s="38" t="str">
        <f t="shared" si="86"/>
        <v/>
      </c>
      <c r="AF217" s="38" t="str">
        <f t="shared" si="87"/>
        <v/>
      </c>
      <c r="AG217" s="38" t="str">
        <f t="shared" si="88"/>
        <v/>
      </c>
      <c r="AH217" s="30"/>
      <c r="AI217" s="39">
        <f>COUNTIF(resultats_math!AB218:AD218,1)</f>
        <v>0</v>
      </c>
      <c r="AJ217" s="39">
        <f>COUNTIF(resultats_math!AB218:AD218,2)</f>
        <v>0</v>
      </c>
      <c r="AK217" s="39">
        <f>COUNTIF(resultats_math!AB218:AD218,9)</f>
        <v>0</v>
      </c>
      <c r="AL217" s="39">
        <f>COUNTIF(resultats_math!AB218:AD218,0)</f>
        <v>0</v>
      </c>
      <c r="AM217" s="243" t="str">
        <f t="shared" si="89"/>
        <v/>
      </c>
      <c r="AN217" s="225">
        <f t="shared" si="90"/>
        <v>0</v>
      </c>
      <c r="AO217" s="38" t="str">
        <f t="shared" si="91"/>
        <v/>
      </c>
      <c r="AP217" s="38" t="str">
        <f t="shared" si="92"/>
        <v/>
      </c>
      <c r="AQ217" s="38" t="str">
        <f t="shared" si="93"/>
        <v/>
      </c>
      <c r="AR217" s="38" t="str">
        <f t="shared" si="94"/>
        <v/>
      </c>
    </row>
    <row r="218" spans="1:44" ht="13.5" thickBot="1">
      <c r="A218" s="30"/>
      <c r="B218" s="39">
        <f>COUNTIF(resultats_math!B219:I219,1)</f>
        <v>0</v>
      </c>
      <c r="C218" s="39">
        <f>COUNTIF(resultats_math!B219:I219,2)</f>
        <v>0</v>
      </c>
      <c r="D218" s="39">
        <f>COUNTIF(resultats_math!B219:I219,9)</f>
        <v>0</v>
      </c>
      <c r="E218" s="39">
        <f>COUNTIF(resultats_math!B219:I219,0)</f>
        <v>0</v>
      </c>
      <c r="F218" s="37" t="str">
        <f t="shared" si="72"/>
        <v/>
      </c>
      <c r="G218" s="225">
        <f t="shared" si="74"/>
        <v>0</v>
      </c>
      <c r="H218" s="38" t="str">
        <f t="shared" si="95"/>
        <v/>
      </c>
      <c r="I218" s="38" t="str">
        <f t="shared" si="73"/>
        <v/>
      </c>
      <c r="J218" s="38" t="str">
        <f t="shared" si="75"/>
        <v/>
      </c>
      <c r="K218" s="38" t="str">
        <f t="shared" si="76"/>
        <v/>
      </c>
      <c r="L218" s="38"/>
      <c r="M218" s="39">
        <f>COUNTIF(resultats_math!J219:X219,1)</f>
        <v>0</v>
      </c>
      <c r="N218" s="39">
        <f>COUNTIF(resultats_math!J219:X219,2)</f>
        <v>0</v>
      </c>
      <c r="O218" s="39">
        <f>COUNTIF(resultats_math!J219:X219,9)</f>
        <v>0</v>
      </c>
      <c r="P218" s="39">
        <f>COUNTIF(resultats_math!J219:X219,0)</f>
        <v>0</v>
      </c>
      <c r="Q218" s="37" t="str">
        <f t="shared" si="77"/>
        <v/>
      </c>
      <c r="R218" s="225">
        <f t="shared" si="78"/>
        <v>0</v>
      </c>
      <c r="S218" s="38" t="str">
        <f t="shared" si="79"/>
        <v/>
      </c>
      <c r="T218" s="38" t="str">
        <f t="shared" si="80"/>
        <v/>
      </c>
      <c r="U218" s="38" t="str">
        <f t="shared" si="81"/>
        <v/>
      </c>
      <c r="V218" s="38" t="str">
        <f t="shared" si="82"/>
        <v/>
      </c>
      <c r="W218" s="30"/>
      <c r="X218" s="39">
        <f>COUNTIF(resultats_math!Y219:AA219,1)</f>
        <v>0</v>
      </c>
      <c r="Y218" s="39">
        <f>COUNTIF(resultats_math!Y219:AA219,2)</f>
        <v>0</v>
      </c>
      <c r="Z218" s="39">
        <f>COUNTIF(resultats_math!Y219:AA219,9)</f>
        <v>0</v>
      </c>
      <c r="AA218" s="39">
        <f>COUNTIF(resultats_math!Y219:AA219,0)</f>
        <v>0</v>
      </c>
      <c r="AB218" s="243" t="str">
        <f t="shared" si="83"/>
        <v/>
      </c>
      <c r="AC218" s="225">
        <f t="shared" si="84"/>
        <v>0</v>
      </c>
      <c r="AD218" s="38" t="str">
        <f t="shared" si="85"/>
        <v/>
      </c>
      <c r="AE218" s="38" t="str">
        <f t="shared" si="86"/>
        <v/>
      </c>
      <c r="AF218" s="38" t="str">
        <f t="shared" si="87"/>
        <v/>
      </c>
      <c r="AG218" s="38" t="str">
        <f t="shared" si="88"/>
        <v/>
      </c>
      <c r="AH218" s="30"/>
      <c r="AI218" s="39">
        <f>COUNTIF(resultats_math!AB219:AD219,1)</f>
        <v>0</v>
      </c>
      <c r="AJ218" s="39">
        <f>COUNTIF(resultats_math!AB219:AD219,2)</f>
        <v>0</v>
      </c>
      <c r="AK218" s="39">
        <f>COUNTIF(resultats_math!AB219:AD219,9)</f>
        <v>0</v>
      </c>
      <c r="AL218" s="39">
        <f>COUNTIF(resultats_math!AB219:AD219,0)</f>
        <v>0</v>
      </c>
      <c r="AM218" s="243" t="str">
        <f t="shared" si="89"/>
        <v/>
      </c>
      <c r="AN218" s="225">
        <f t="shared" si="90"/>
        <v>0</v>
      </c>
      <c r="AO218" s="38" t="str">
        <f t="shared" si="91"/>
        <v/>
      </c>
      <c r="AP218" s="38" t="str">
        <f t="shared" si="92"/>
        <v/>
      </c>
      <c r="AQ218" s="38" t="str">
        <f t="shared" si="93"/>
        <v/>
      </c>
      <c r="AR218" s="38" t="str">
        <f t="shared" si="94"/>
        <v/>
      </c>
    </row>
    <row r="219" spans="1:44" ht="13.5" thickBot="1">
      <c r="A219" s="30"/>
      <c r="B219" s="39">
        <f>COUNTIF(resultats_math!B220:I220,1)</f>
        <v>0</v>
      </c>
      <c r="C219" s="39">
        <f>COUNTIF(resultats_math!B220:I220,2)</f>
        <v>0</v>
      </c>
      <c r="D219" s="39">
        <f>COUNTIF(resultats_math!B220:I220,9)</f>
        <v>0</v>
      </c>
      <c r="E219" s="39">
        <f>COUNTIF(resultats_math!B220:I220,0)</f>
        <v>0</v>
      </c>
      <c r="F219" s="37" t="str">
        <f t="shared" si="72"/>
        <v/>
      </c>
      <c r="G219" s="225">
        <f t="shared" si="74"/>
        <v>0</v>
      </c>
      <c r="H219" s="38" t="str">
        <f t="shared" si="95"/>
        <v/>
      </c>
      <c r="I219" s="38" t="str">
        <f t="shared" si="73"/>
        <v/>
      </c>
      <c r="J219" s="38" t="str">
        <f t="shared" si="75"/>
        <v/>
      </c>
      <c r="K219" s="38" t="str">
        <f t="shared" si="76"/>
        <v/>
      </c>
      <c r="L219" s="38"/>
      <c r="M219" s="39">
        <f>COUNTIF(resultats_math!J220:X220,1)</f>
        <v>0</v>
      </c>
      <c r="N219" s="39">
        <f>COUNTIF(resultats_math!J220:X220,2)</f>
        <v>0</v>
      </c>
      <c r="O219" s="39">
        <f>COUNTIF(resultats_math!J220:X220,9)</f>
        <v>0</v>
      </c>
      <c r="P219" s="39">
        <f>COUNTIF(resultats_math!J220:X220,0)</f>
        <v>0</v>
      </c>
      <c r="Q219" s="37" t="str">
        <f t="shared" si="77"/>
        <v/>
      </c>
      <c r="R219" s="225">
        <f t="shared" si="78"/>
        <v>0</v>
      </c>
      <c r="S219" s="38" t="str">
        <f t="shared" si="79"/>
        <v/>
      </c>
      <c r="T219" s="38" t="str">
        <f t="shared" si="80"/>
        <v/>
      </c>
      <c r="U219" s="38" t="str">
        <f t="shared" si="81"/>
        <v/>
      </c>
      <c r="V219" s="38" t="str">
        <f t="shared" si="82"/>
        <v/>
      </c>
      <c r="W219" s="30"/>
      <c r="X219" s="39">
        <f>COUNTIF(resultats_math!Y220:AA220,1)</f>
        <v>0</v>
      </c>
      <c r="Y219" s="39">
        <f>COUNTIF(resultats_math!Y220:AA220,2)</f>
        <v>0</v>
      </c>
      <c r="Z219" s="39">
        <f>COUNTIF(resultats_math!Y220:AA220,9)</f>
        <v>0</v>
      </c>
      <c r="AA219" s="39">
        <f>COUNTIF(resultats_math!Y220:AA220,0)</f>
        <v>0</v>
      </c>
      <c r="AB219" s="243" t="str">
        <f t="shared" si="83"/>
        <v/>
      </c>
      <c r="AC219" s="225">
        <f t="shared" si="84"/>
        <v>0</v>
      </c>
      <c r="AD219" s="38" t="str">
        <f t="shared" si="85"/>
        <v/>
      </c>
      <c r="AE219" s="38" t="str">
        <f t="shared" si="86"/>
        <v/>
      </c>
      <c r="AF219" s="38" t="str">
        <f t="shared" si="87"/>
        <v/>
      </c>
      <c r="AG219" s="38" t="str">
        <f t="shared" si="88"/>
        <v/>
      </c>
      <c r="AH219" s="30"/>
      <c r="AI219" s="39">
        <f>COUNTIF(resultats_math!AB220:AD220,1)</f>
        <v>0</v>
      </c>
      <c r="AJ219" s="39">
        <f>COUNTIF(resultats_math!AB220:AD220,2)</f>
        <v>0</v>
      </c>
      <c r="AK219" s="39">
        <f>COUNTIF(resultats_math!AB220:AD220,9)</f>
        <v>0</v>
      </c>
      <c r="AL219" s="39">
        <f>COUNTIF(resultats_math!AB220:AD220,0)</f>
        <v>0</v>
      </c>
      <c r="AM219" s="243" t="str">
        <f t="shared" si="89"/>
        <v/>
      </c>
      <c r="AN219" s="225">
        <f t="shared" si="90"/>
        <v>0</v>
      </c>
      <c r="AO219" s="38" t="str">
        <f t="shared" si="91"/>
        <v/>
      </c>
      <c r="AP219" s="38" t="str">
        <f t="shared" si="92"/>
        <v/>
      </c>
      <c r="AQ219" s="38" t="str">
        <f t="shared" si="93"/>
        <v/>
      </c>
      <c r="AR219" s="38" t="str">
        <f t="shared" si="94"/>
        <v/>
      </c>
    </row>
    <row r="220" spans="1:44" ht="13.5" thickBot="1">
      <c r="A220" s="30"/>
      <c r="B220" s="39">
        <f>COUNTIF(resultats_math!B221:I221,1)</f>
        <v>0</v>
      </c>
      <c r="C220" s="39">
        <f>COUNTIF(resultats_math!B221:I221,2)</f>
        <v>0</v>
      </c>
      <c r="D220" s="39">
        <f>COUNTIF(resultats_math!B221:I221,9)</f>
        <v>0</v>
      </c>
      <c r="E220" s="39">
        <f>COUNTIF(resultats_math!B221:I221,0)</f>
        <v>0</v>
      </c>
      <c r="F220" s="37" t="str">
        <f t="shared" si="72"/>
        <v/>
      </c>
      <c r="G220" s="225">
        <f t="shared" si="74"/>
        <v>0</v>
      </c>
      <c r="H220" s="38" t="str">
        <f t="shared" si="95"/>
        <v/>
      </c>
      <c r="I220" s="38" t="str">
        <f t="shared" si="73"/>
        <v/>
      </c>
      <c r="J220" s="38" t="str">
        <f t="shared" si="75"/>
        <v/>
      </c>
      <c r="K220" s="38" t="str">
        <f t="shared" si="76"/>
        <v/>
      </c>
      <c r="L220" s="38"/>
      <c r="M220" s="39">
        <f>COUNTIF(resultats_math!J221:X221,1)</f>
        <v>0</v>
      </c>
      <c r="N220" s="39">
        <f>COUNTIF(resultats_math!J221:X221,2)</f>
        <v>0</v>
      </c>
      <c r="O220" s="39">
        <f>COUNTIF(resultats_math!J221:X221,9)</f>
        <v>0</v>
      </c>
      <c r="P220" s="39">
        <f>COUNTIF(resultats_math!J221:X221,0)</f>
        <v>0</v>
      </c>
      <c r="Q220" s="37" t="str">
        <f t="shared" si="77"/>
        <v/>
      </c>
      <c r="R220" s="225">
        <f t="shared" si="78"/>
        <v>0</v>
      </c>
      <c r="S220" s="38" t="str">
        <f t="shared" si="79"/>
        <v/>
      </c>
      <c r="T220" s="38" t="str">
        <f t="shared" si="80"/>
        <v/>
      </c>
      <c r="U220" s="38" t="str">
        <f t="shared" si="81"/>
        <v/>
      </c>
      <c r="V220" s="38" t="str">
        <f t="shared" si="82"/>
        <v/>
      </c>
      <c r="W220" s="30"/>
      <c r="X220" s="39">
        <f>COUNTIF(resultats_math!Y221:AA221,1)</f>
        <v>0</v>
      </c>
      <c r="Y220" s="39">
        <f>COUNTIF(resultats_math!Y221:AA221,2)</f>
        <v>0</v>
      </c>
      <c r="Z220" s="39">
        <f>COUNTIF(resultats_math!Y221:AA221,9)</f>
        <v>0</v>
      </c>
      <c r="AA220" s="39">
        <f>COUNTIF(resultats_math!Y221:AA221,0)</f>
        <v>0</v>
      </c>
      <c r="AB220" s="243" t="str">
        <f t="shared" si="83"/>
        <v/>
      </c>
      <c r="AC220" s="225">
        <f t="shared" si="84"/>
        <v>0</v>
      </c>
      <c r="AD220" s="38" t="str">
        <f t="shared" si="85"/>
        <v/>
      </c>
      <c r="AE220" s="38" t="str">
        <f t="shared" si="86"/>
        <v/>
      </c>
      <c r="AF220" s="38" t="str">
        <f t="shared" si="87"/>
        <v/>
      </c>
      <c r="AG220" s="38" t="str">
        <f t="shared" si="88"/>
        <v/>
      </c>
      <c r="AH220" s="30"/>
      <c r="AI220" s="39">
        <f>COUNTIF(resultats_math!AB221:AD221,1)</f>
        <v>0</v>
      </c>
      <c r="AJ220" s="39">
        <f>COUNTIF(resultats_math!AB221:AD221,2)</f>
        <v>0</v>
      </c>
      <c r="AK220" s="39">
        <f>COUNTIF(resultats_math!AB221:AD221,9)</f>
        <v>0</v>
      </c>
      <c r="AL220" s="39">
        <f>COUNTIF(resultats_math!AB221:AD221,0)</f>
        <v>0</v>
      </c>
      <c r="AM220" s="243" t="str">
        <f t="shared" si="89"/>
        <v/>
      </c>
      <c r="AN220" s="225">
        <f t="shared" si="90"/>
        <v>0</v>
      </c>
      <c r="AO220" s="38" t="str">
        <f t="shared" si="91"/>
        <v/>
      </c>
      <c r="AP220" s="38" t="str">
        <f t="shared" si="92"/>
        <v/>
      </c>
      <c r="AQ220" s="38" t="str">
        <f t="shared" si="93"/>
        <v/>
      </c>
      <c r="AR220" s="38" t="str">
        <f t="shared" si="94"/>
        <v/>
      </c>
    </row>
    <row r="221" spans="1:44" ht="13.5" thickBot="1">
      <c r="A221" s="30"/>
      <c r="B221" s="39">
        <f>COUNTIF(resultats_math!B222:I222,1)</f>
        <v>0</v>
      </c>
      <c r="C221" s="39">
        <f>COUNTIF(resultats_math!B222:I222,2)</f>
        <v>0</v>
      </c>
      <c r="D221" s="39">
        <f>COUNTIF(resultats_math!B222:I222,9)</f>
        <v>0</v>
      </c>
      <c r="E221" s="39">
        <f>COUNTIF(resultats_math!B222:I222,0)</f>
        <v>0</v>
      </c>
      <c r="F221" s="37" t="str">
        <f t="shared" si="72"/>
        <v/>
      </c>
      <c r="G221" s="225">
        <f t="shared" si="74"/>
        <v>0</v>
      </c>
      <c r="H221" s="38" t="str">
        <f t="shared" si="95"/>
        <v/>
      </c>
      <c r="I221" s="38" t="str">
        <f t="shared" si="73"/>
        <v/>
      </c>
      <c r="J221" s="38" t="str">
        <f t="shared" si="75"/>
        <v/>
      </c>
      <c r="K221" s="38" t="str">
        <f t="shared" si="76"/>
        <v/>
      </c>
      <c r="L221" s="38"/>
      <c r="M221" s="39">
        <f>COUNTIF(resultats_math!J222:X222,1)</f>
        <v>0</v>
      </c>
      <c r="N221" s="39">
        <f>COUNTIF(resultats_math!J222:X222,2)</f>
        <v>0</v>
      </c>
      <c r="O221" s="39">
        <f>COUNTIF(resultats_math!J222:X222,9)</f>
        <v>0</v>
      </c>
      <c r="P221" s="39">
        <f>COUNTIF(resultats_math!J222:X222,0)</f>
        <v>0</v>
      </c>
      <c r="Q221" s="37" t="str">
        <f t="shared" si="77"/>
        <v/>
      </c>
      <c r="R221" s="225">
        <f t="shared" si="78"/>
        <v>0</v>
      </c>
      <c r="S221" s="38" t="str">
        <f t="shared" si="79"/>
        <v/>
      </c>
      <c r="T221" s="38" t="str">
        <f t="shared" si="80"/>
        <v/>
      </c>
      <c r="U221" s="38" t="str">
        <f t="shared" si="81"/>
        <v/>
      </c>
      <c r="V221" s="38" t="str">
        <f t="shared" si="82"/>
        <v/>
      </c>
      <c r="W221" s="30"/>
      <c r="X221" s="39">
        <f>COUNTIF(resultats_math!Y222:AA222,1)</f>
        <v>0</v>
      </c>
      <c r="Y221" s="39">
        <f>COUNTIF(resultats_math!Y222:AA222,2)</f>
        <v>0</v>
      </c>
      <c r="Z221" s="39">
        <f>COUNTIF(resultats_math!Y222:AA222,9)</f>
        <v>0</v>
      </c>
      <c r="AA221" s="39">
        <f>COUNTIF(resultats_math!Y222:AA222,0)</f>
        <v>0</v>
      </c>
      <c r="AB221" s="243" t="str">
        <f t="shared" si="83"/>
        <v/>
      </c>
      <c r="AC221" s="225">
        <f t="shared" si="84"/>
        <v>0</v>
      </c>
      <c r="AD221" s="38" t="str">
        <f t="shared" si="85"/>
        <v/>
      </c>
      <c r="AE221" s="38" t="str">
        <f t="shared" si="86"/>
        <v/>
      </c>
      <c r="AF221" s="38" t="str">
        <f t="shared" si="87"/>
        <v/>
      </c>
      <c r="AG221" s="38" t="str">
        <f t="shared" si="88"/>
        <v/>
      </c>
      <c r="AH221" s="30"/>
      <c r="AI221" s="39">
        <f>COUNTIF(resultats_math!AB222:AD222,1)</f>
        <v>0</v>
      </c>
      <c r="AJ221" s="39">
        <f>COUNTIF(resultats_math!AB222:AD222,2)</f>
        <v>0</v>
      </c>
      <c r="AK221" s="39">
        <f>COUNTIF(resultats_math!AB222:AD222,9)</f>
        <v>0</v>
      </c>
      <c r="AL221" s="39">
        <f>COUNTIF(resultats_math!AB222:AD222,0)</f>
        <v>0</v>
      </c>
      <c r="AM221" s="243" t="str">
        <f t="shared" si="89"/>
        <v/>
      </c>
      <c r="AN221" s="225">
        <f t="shared" si="90"/>
        <v>0</v>
      </c>
      <c r="AO221" s="38" t="str">
        <f t="shared" si="91"/>
        <v/>
      </c>
      <c r="AP221" s="38" t="str">
        <f t="shared" si="92"/>
        <v/>
      </c>
      <c r="AQ221" s="38" t="str">
        <f t="shared" si="93"/>
        <v/>
      </c>
      <c r="AR221" s="38" t="str">
        <f t="shared" si="94"/>
        <v/>
      </c>
    </row>
    <row r="222" spans="1:44" ht="13.5" thickBot="1">
      <c r="A222" s="30"/>
      <c r="B222" s="39">
        <f>COUNTIF(resultats_math!B223:I223,1)</f>
        <v>0</v>
      </c>
      <c r="C222" s="39">
        <f>COUNTIF(resultats_math!B223:I223,2)</f>
        <v>0</v>
      </c>
      <c r="D222" s="39">
        <f>COUNTIF(resultats_math!B223:I223,9)</f>
        <v>0</v>
      </c>
      <c r="E222" s="39">
        <f>COUNTIF(resultats_math!B223:I223,0)</f>
        <v>0</v>
      </c>
      <c r="F222" s="37" t="str">
        <f t="shared" si="72"/>
        <v/>
      </c>
      <c r="G222" s="225">
        <f t="shared" si="74"/>
        <v>0</v>
      </c>
      <c r="H222" s="38" t="str">
        <f t="shared" si="95"/>
        <v/>
      </c>
      <c r="I222" s="38" t="str">
        <f t="shared" si="73"/>
        <v/>
      </c>
      <c r="J222" s="38" t="str">
        <f t="shared" si="75"/>
        <v/>
      </c>
      <c r="K222" s="38" t="str">
        <f t="shared" si="76"/>
        <v/>
      </c>
      <c r="L222" s="38"/>
      <c r="M222" s="39">
        <f>COUNTIF(resultats_math!J223:X223,1)</f>
        <v>0</v>
      </c>
      <c r="N222" s="39">
        <f>COUNTIF(resultats_math!J223:X223,2)</f>
        <v>0</v>
      </c>
      <c r="O222" s="39">
        <f>COUNTIF(resultats_math!J223:X223,9)</f>
        <v>0</v>
      </c>
      <c r="P222" s="39">
        <f>COUNTIF(resultats_math!J223:X223,0)</f>
        <v>0</v>
      </c>
      <c r="Q222" s="37" t="str">
        <f t="shared" si="77"/>
        <v/>
      </c>
      <c r="R222" s="225">
        <f t="shared" si="78"/>
        <v>0</v>
      </c>
      <c r="S222" s="38" t="str">
        <f t="shared" si="79"/>
        <v/>
      </c>
      <c r="T222" s="38" t="str">
        <f t="shared" si="80"/>
        <v/>
      </c>
      <c r="U222" s="38" t="str">
        <f t="shared" si="81"/>
        <v/>
      </c>
      <c r="V222" s="38" t="str">
        <f t="shared" si="82"/>
        <v/>
      </c>
      <c r="W222" s="30"/>
      <c r="X222" s="39">
        <f>COUNTIF(resultats_math!Y223:AA223,1)</f>
        <v>0</v>
      </c>
      <c r="Y222" s="39">
        <f>COUNTIF(resultats_math!Y223:AA223,2)</f>
        <v>0</v>
      </c>
      <c r="Z222" s="39">
        <f>COUNTIF(resultats_math!Y223:AA223,9)</f>
        <v>0</v>
      </c>
      <c r="AA222" s="39">
        <f>COUNTIF(resultats_math!Y223:AA223,0)</f>
        <v>0</v>
      </c>
      <c r="AB222" s="243" t="str">
        <f t="shared" si="83"/>
        <v/>
      </c>
      <c r="AC222" s="225">
        <f t="shared" si="84"/>
        <v>0</v>
      </c>
      <c r="AD222" s="38" t="str">
        <f t="shared" si="85"/>
        <v/>
      </c>
      <c r="AE222" s="38" t="str">
        <f t="shared" si="86"/>
        <v/>
      </c>
      <c r="AF222" s="38" t="str">
        <f t="shared" si="87"/>
        <v/>
      </c>
      <c r="AG222" s="38" t="str">
        <f t="shared" si="88"/>
        <v/>
      </c>
      <c r="AH222" s="30"/>
      <c r="AI222" s="39">
        <f>COUNTIF(resultats_math!AB223:AD223,1)</f>
        <v>0</v>
      </c>
      <c r="AJ222" s="39">
        <f>COUNTIF(resultats_math!AB223:AD223,2)</f>
        <v>0</v>
      </c>
      <c r="AK222" s="39">
        <f>COUNTIF(resultats_math!AB223:AD223,9)</f>
        <v>0</v>
      </c>
      <c r="AL222" s="39">
        <f>COUNTIF(resultats_math!AB223:AD223,0)</f>
        <v>0</v>
      </c>
      <c r="AM222" s="243" t="str">
        <f t="shared" si="89"/>
        <v/>
      </c>
      <c r="AN222" s="225">
        <f t="shared" si="90"/>
        <v>0</v>
      </c>
      <c r="AO222" s="38" t="str">
        <f t="shared" si="91"/>
        <v/>
      </c>
      <c r="AP222" s="38" t="str">
        <f t="shared" si="92"/>
        <v/>
      </c>
      <c r="AQ222" s="38" t="str">
        <f t="shared" si="93"/>
        <v/>
      </c>
      <c r="AR222" s="38" t="str">
        <f t="shared" si="94"/>
        <v/>
      </c>
    </row>
    <row r="223" spans="1:44" ht="13.5" thickBot="1">
      <c r="A223" s="30"/>
      <c r="B223" s="39">
        <f>COUNTIF(resultats_math!B224:I224,1)</f>
        <v>0</v>
      </c>
      <c r="C223" s="39">
        <f>COUNTIF(resultats_math!B224:I224,2)</f>
        <v>0</v>
      </c>
      <c r="D223" s="39">
        <f>COUNTIF(resultats_math!B224:I224,9)</f>
        <v>0</v>
      </c>
      <c r="E223" s="39">
        <f>COUNTIF(resultats_math!B224:I224,0)</f>
        <v>0</v>
      </c>
      <c r="F223" s="37" t="str">
        <f t="shared" si="72"/>
        <v/>
      </c>
      <c r="G223" s="225">
        <f t="shared" si="74"/>
        <v>0</v>
      </c>
      <c r="H223" s="38" t="str">
        <f t="shared" si="95"/>
        <v/>
      </c>
      <c r="I223" s="38" t="str">
        <f t="shared" si="73"/>
        <v/>
      </c>
      <c r="J223" s="38" t="str">
        <f t="shared" si="75"/>
        <v/>
      </c>
      <c r="K223" s="38" t="str">
        <f t="shared" si="76"/>
        <v/>
      </c>
      <c r="L223" s="38"/>
      <c r="M223" s="39">
        <f>COUNTIF(resultats_math!J224:X224,1)</f>
        <v>0</v>
      </c>
      <c r="N223" s="39">
        <f>COUNTIF(resultats_math!J224:X224,2)</f>
        <v>0</v>
      </c>
      <c r="O223" s="39">
        <f>COUNTIF(resultats_math!J224:X224,9)</f>
        <v>0</v>
      </c>
      <c r="P223" s="39">
        <f>COUNTIF(resultats_math!J224:X224,0)</f>
        <v>0</v>
      </c>
      <c r="Q223" s="37" t="str">
        <f t="shared" si="77"/>
        <v/>
      </c>
      <c r="R223" s="225">
        <f t="shared" si="78"/>
        <v>0</v>
      </c>
      <c r="S223" s="38" t="str">
        <f t="shared" si="79"/>
        <v/>
      </c>
      <c r="T223" s="38" t="str">
        <f t="shared" si="80"/>
        <v/>
      </c>
      <c r="U223" s="38" t="str">
        <f t="shared" si="81"/>
        <v/>
      </c>
      <c r="V223" s="38" t="str">
        <f t="shared" si="82"/>
        <v/>
      </c>
      <c r="W223" s="30"/>
      <c r="X223" s="39">
        <f>COUNTIF(resultats_math!Y224:AA224,1)</f>
        <v>0</v>
      </c>
      <c r="Y223" s="39">
        <f>COUNTIF(resultats_math!Y224:AA224,2)</f>
        <v>0</v>
      </c>
      <c r="Z223" s="39">
        <f>COUNTIF(resultats_math!Y224:AA224,9)</f>
        <v>0</v>
      </c>
      <c r="AA223" s="39">
        <f>COUNTIF(resultats_math!Y224:AA224,0)</f>
        <v>0</v>
      </c>
      <c r="AB223" s="243" t="str">
        <f t="shared" si="83"/>
        <v/>
      </c>
      <c r="AC223" s="225">
        <f t="shared" si="84"/>
        <v>0</v>
      </c>
      <c r="AD223" s="38" t="str">
        <f t="shared" si="85"/>
        <v/>
      </c>
      <c r="AE223" s="38" t="str">
        <f t="shared" si="86"/>
        <v/>
      </c>
      <c r="AF223" s="38" t="str">
        <f t="shared" si="87"/>
        <v/>
      </c>
      <c r="AG223" s="38" t="str">
        <f t="shared" si="88"/>
        <v/>
      </c>
      <c r="AH223" s="30"/>
      <c r="AI223" s="39">
        <f>COUNTIF(resultats_math!AB224:AD224,1)</f>
        <v>0</v>
      </c>
      <c r="AJ223" s="39">
        <f>COUNTIF(resultats_math!AB224:AD224,2)</f>
        <v>0</v>
      </c>
      <c r="AK223" s="39">
        <f>COUNTIF(resultats_math!AB224:AD224,9)</f>
        <v>0</v>
      </c>
      <c r="AL223" s="39">
        <f>COUNTIF(resultats_math!AB224:AD224,0)</f>
        <v>0</v>
      </c>
      <c r="AM223" s="243" t="str">
        <f t="shared" si="89"/>
        <v/>
      </c>
      <c r="AN223" s="225">
        <f t="shared" si="90"/>
        <v>0</v>
      </c>
      <c r="AO223" s="38" t="str">
        <f t="shared" si="91"/>
        <v/>
      </c>
      <c r="AP223" s="38" t="str">
        <f t="shared" si="92"/>
        <v/>
      </c>
      <c r="AQ223" s="38" t="str">
        <f t="shared" si="93"/>
        <v/>
      </c>
      <c r="AR223" s="38" t="str">
        <f t="shared" si="94"/>
        <v/>
      </c>
    </row>
    <row r="224" spans="1:44" ht="13.5" thickBot="1">
      <c r="A224" s="30"/>
      <c r="B224" s="39">
        <f>COUNTIF(resultats_math!B225:I225,1)</f>
        <v>0</v>
      </c>
      <c r="C224" s="39">
        <f>COUNTIF(resultats_math!B225:I225,2)</f>
        <v>0</v>
      </c>
      <c r="D224" s="39">
        <f>COUNTIF(resultats_math!B225:I225,9)</f>
        <v>0</v>
      </c>
      <c r="E224" s="39">
        <f>COUNTIF(resultats_math!B225:I225,0)</f>
        <v>0</v>
      </c>
      <c r="F224" s="37" t="str">
        <f t="shared" si="72"/>
        <v/>
      </c>
      <c r="G224" s="225">
        <f t="shared" si="74"/>
        <v>0</v>
      </c>
      <c r="H224" s="38" t="str">
        <f t="shared" si="95"/>
        <v/>
      </c>
      <c r="I224" s="38" t="str">
        <f t="shared" si="73"/>
        <v/>
      </c>
      <c r="J224" s="38" t="str">
        <f t="shared" si="75"/>
        <v/>
      </c>
      <c r="K224" s="38" t="str">
        <f t="shared" si="76"/>
        <v/>
      </c>
      <c r="L224" s="38"/>
      <c r="M224" s="39">
        <f>COUNTIF(resultats_math!J225:X225,1)</f>
        <v>0</v>
      </c>
      <c r="N224" s="39">
        <f>COUNTIF(resultats_math!J225:X225,2)</f>
        <v>0</v>
      </c>
      <c r="O224" s="39">
        <f>COUNTIF(resultats_math!J225:X225,9)</f>
        <v>0</v>
      </c>
      <c r="P224" s="39">
        <f>COUNTIF(resultats_math!J225:X225,0)</f>
        <v>0</v>
      </c>
      <c r="Q224" s="37" t="str">
        <f t="shared" si="77"/>
        <v/>
      </c>
      <c r="R224" s="225">
        <f t="shared" si="78"/>
        <v>0</v>
      </c>
      <c r="S224" s="38" t="str">
        <f t="shared" si="79"/>
        <v/>
      </c>
      <c r="T224" s="38" t="str">
        <f t="shared" si="80"/>
        <v/>
      </c>
      <c r="U224" s="38" t="str">
        <f t="shared" si="81"/>
        <v/>
      </c>
      <c r="V224" s="38" t="str">
        <f t="shared" si="82"/>
        <v/>
      </c>
      <c r="W224" s="30"/>
      <c r="X224" s="39">
        <f>COUNTIF(resultats_math!Y225:AA225,1)</f>
        <v>0</v>
      </c>
      <c r="Y224" s="39">
        <f>COUNTIF(resultats_math!Y225:AA225,2)</f>
        <v>0</v>
      </c>
      <c r="Z224" s="39">
        <f>COUNTIF(resultats_math!Y225:AA225,9)</f>
        <v>0</v>
      </c>
      <c r="AA224" s="39">
        <f>COUNTIF(resultats_math!Y225:AA225,0)</f>
        <v>0</v>
      </c>
      <c r="AB224" s="243" t="str">
        <f t="shared" si="83"/>
        <v/>
      </c>
      <c r="AC224" s="225">
        <f t="shared" si="84"/>
        <v>0</v>
      </c>
      <c r="AD224" s="38" t="str">
        <f t="shared" si="85"/>
        <v/>
      </c>
      <c r="AE224" s="38" t="str">
        <f t="shared" si="86"/>
        <v/>
      </c>
      <c r="AF224" s="38" t="str">
        <f t="shared" si="87"/>
        <v/>
      </c>
      <c r="AG224" s="38" t="str">
        <f t="shared" si="88"/>
        <v/>
      </c>
      <c r="AH224" s="30"/>
      <c r="AI224" s="39">
        <f>COUNTIF(resultats_math!AB225:AD225,1)</f>
        <v>0</v>
      </c>
      <c r="AJ224" s="39">
        <f>COUNTIF(resultats_math!AB225:AD225,2)</f>
        <v>0</v>
      </c>
      <c r="AK224" s="39">
        <f>COUNTIF(resultats_math!AB225:AD225,9)</f>
        <v>0</v>
      </c>
      <c r="AL224" s="39">
        <f>COUNTIF(resultats_math!AB225:AD225,0)</f>
        <v>0</v>
      </c>
      <c r="AM224" s="243" t="str">
        <f t="shared" si="89"/>
        <v/>
      </c>
      <c r="AN224" s="225">
        <f t="shared" si="90"/>
        <v>0</v>
      </c>
      <c r="AO224" s="38" t="str">
        <f t="shared" si="91"/>
        <v/>
      </c>
      <c r="AP224" s="38" t="str">
        <f t="shared" si="92"/>
        <v/>
      </c>
      <c r="AQ224" s="38" t="str">
        <f t="shared" si="93"/>
        <v/>
      </c>
      <c r="AR224" s="38" t="str">
        <f t="shared" si="94"/>
        <v/>
      </c>
    </row>
    <row r="225" spans="1:44" ht="13.5" thickBot="1">
      <c r="A225" s="30"/>
      <c r="B225" s="39">
        <f>COUNTIF(resultats_math!B226:I226,1)</f>
        <v>0</v>
      </c>
      <c r="C225" s="39">
        <f>COUNTIF(resultats_math!B226:I226,2)</f>
        <v>0</v>
      </c>
      <c r="D225" s="39">
        <f>COUNTIF(resultats_math!B226:I226,9)</f>
        <v>0</v>
      </c>
      <c r="E225" s="39">
        <f>COUNTIF(resultats_math!B226:I226,0)</f>
        <v>0</v>
      </c>
      <c r="F225" s="37" t="str">
        <f t="shared" si="72"/>
        <v/>
      </c>
      <c r="G225" s="225">
        <f t="shared" si="74"/>
        <v>0</v>
      </c>
      <c r="H225" s="38" t="str">
        <f t="shared" si="95"/>
        <v/>
      </c>
      <c r="I225" s="38" t="str">
        <f t="shared" si="73"/>
        <v/>
      </c>
      <c r="J225" s="38" t="str">
        <f t="shared" si="75"/>
        <v/>
      </c>
      <c r="K225" s="38" t="str">
        <f t="shared" si="76"/>
        <v/>
      </c>
      <c r="L225" s="38"/>
      <c r="M225" s="39">
        <f>COUNTIF(resultats_math!J226:X226,1)</f>
        <v>0</v>
      </c>
      <c r="N225" s="39">
        <f>COUNTIF(resultats_math!J226:X226,2)</f>
        <v>0</v>
      </c>
      <c r="O225" s="39">
        <f>COUNTIF(resultats_math!J226:X226,9)</f>
        <v>0</v>
      </c>
      <c r="P225" s="39">
        <f>COUNTIF(resultats_math!J226:X226,0)</f>
        <v>0</v>
      </c>
      <c r="Q225" s="37" t="str">
        <f t="shared" si="77"/>
        <v/>
      </c>
      <c r="R225" s="225">
        <f t="shared" si="78"/>
        <v>0</v>
      </c>
      <c r="S225" s="38" t="str">
        <f t="shared" si="79"/>
        <v/>
      </c>
      <c r="T225" s="38" t="str">
        <f t="shared" si="80"/>
        <v/>
      </c>
      <c r="U225" s="38" t="str">
        <f t="shared" si="81"/>
        <v/>
      </c>
      <c r="V225" s="38" t="str">
        <f t="shared" si="82"/>
        <v/>
      </c>
      <c r="W225" s="30"/>
      <c r="X225" s="39">
        <f>COUNTIF(resultats_math!Y226:AA226,1)</f>
        <v>0</v>
      </c>
      <c r="Y225" s="39">
        <f>COUNTIF(resultats_math!Y226:AA226,2)</f>
        <v>0</v>
      </c>
      <c r="Z225" s="39">
        <f>COUNTIF(resultats_math!Y226:AA226,9)</f>
        <v>0</v>
      </c>
      <c r="AA225" s="39">
        <f>COUNTIF(resultats_math!Y226:AA226,0)</f>
        <v>0</v>
      </c>
      <c r="AB225" s="243" t="str">
        <f t="shared" si="83"/>
        <v/>
      </c>
      <c r="AC225" s="225">
        <f t="shared" si="84"/>
        <v>0</v>
      </c>
      <c r="AD225" s="38" t="str">
        <f t="shared" si="85"/>
        <v/>
      </c>
      <c r="AE225" s="38" t="str">
        <f t="shared" si="86"/>
        <v/>
      </c>
      <c r="AF225" s="38" t="str">
        <f t="shared" si="87"/>
        <v/>
      </c>
      <c r="AG225" s="38" t="str">
        <f t="shared" si="88"/>
        <v/>
      </c>
      <c r="AH225" s="30"/>
      <c r="AI225" s="39">
        <f>COUNTIF(resultats_math!AB226:AD226,1)</f>
        <v>0</v>
      </c>
      <c r="AJ225" s="39">
        <f>COUNTIF(resultats_math!AB226:AD226,2)</f>
        <v>0</v>
      </c>
      <c r="AK225" s="39">
        <f>COUNTIF(resultats_math!AB226:AD226,9)</f>
        <v>0</v>
      </c>
      <c r="AL225" s="39">
        <f>COUNTIF(resultats_math!AB226:AD226,0)</f>
        <v>0</v>
      </c>
      <c r="AM225" s="243" t="str">
        <f t="shared" si="89"/>
        <v/>
      </c>
      <c r="AN225" s="225">
        <f t="shared" si="90"/>
        <v>0</v>
      </c>
      <c r="AO225" s="38" t="str">
        <f t="shared" si="91"/>
        <v/>
      </c>
      <c r="AP225" s="38" t="str">
        <f t="shared" si="92"/>
        <v/>
      </c>
      <c r="AQ225" s="38" t="str">
        <f t="shared" si="93"/>
        <v/>
      </c>
      <c r="AR225" s="38" t="str">
        <f t="shared" si="94"/>
        <v/>
      </c>
    </row>
    <row r="226" spans="1:44" ht="13.5" thickBot="1">
      <c r="A226" s="30"/>
      <c r="B226" s="39">
        <f>COUNTIF(resultats_math!B227:I227,1)</f>
        <v>0</v>
      </c>
      <c r="C226" s="39">
        <f>COUNTIF(resultats_math!B227:I227,2)</f>
        <v>0</v>
      </c>
      <c r="D226" s="39">
        <f>COUNTIF(resultats_math!B227:I227,9)</f>
        <v>0</v>
      </c>
      <c r="E226" s="39">
        <f>COUNTIF(resultats_math!B227:I227,0)</f>
        <v>0</v>
      </c>
      <c r="F226" s="37" t="str">
        <f t="shared" si="72"/>
        <v/>
      </c>
      <c r="G226" s="225">
        <f t="shared" si="74"/>
        <v>0</v>
      </c>
      <c r="H226" s="38" t="str">
        <f t="shared" si="95"/>
        <v/>
      </c>
      <c r="I226" s="38" t="str">
        <f t="shared" si="73"/>
        <v/>
      </c>
      <c r="J226" s="38" t="str">
        <f t="shared" si="75"/>
        <v/>
      </c>
      <c r="K226" s="38" t="str">
        <f t="shared" si="76"/>
        <v/>
      </c>
      <c r="L226" s="38"/>
      <c r="M226" s="39">
        <f>COUNTIF(resultats_math!J227:X227,1)</f>
        <v>0</v>
      </c>
      <c r="N226" s="39">
        <f>COUNTIF(resultats_math!J227:X227,2)</f>
        <v>0</v>
      </c>
      <c r="O226" s="39">
        <f>COUNTIF(resultats_math!J227:X227,9)</f>
        <v>0</v>
      </c>
      <c r="P226" s="39">
        <f>COUNTIF(resultats_math!J227:X227,0)</f>
        <v>0</v>
      </c>
      <c r="Q226" s="37" t="str">
        <f t="shared" si="77"/>
        <v/>
      </c>
      <c r="R226" s="225">
        <f t="shared" si="78"/>
        <v>0</v>
      </c>
      <c r="S226" s="38" t="str">
        <f t="shared" si="79"/>
        <v/>
      </c>
      <c r="T226" s="38" t="str">
        <f t="shared" si="80"/>
        <v/>
      </c>
      <c r="U226" s="38" t="str">
        <f t="shared" si="81"/>
        <v/>
      </c>
      <c r="V226" s="38" t="str">
        <f t="shared" si="82"/>
        <v/>
      </c>
      <c r="W226" s="30"/>
      <c r="X226" s="39">
        <f>COUNTIF(resultats_math!Y227:AA227,1)</f>
        <v>0</v>
      </c>
      <c r="Y226" s="39">
        <f>COUNTIF(resultats_math!Y227:AA227,2)</f>
        <v>0</v>
      </c>
      <c r="Z226" s="39">
        <f>COUNTIF(resultats_math!Y227:AA227,9)</f>
        <v>0</v>
      </c>
      <c r="AA226" s="39">
        <f>COUNTIF(resultats_math!Y227:AA227,0)</f>
        <v>0</v>
      </c>
      <c r="AB226" s="243" t="str">
        <f t="shared" si="83"/>
        <v/>
      </c>
      <c r="AC226" s="225">
        <f t="shared" si="84"/>
        <v>0</v>
      </c>
      <c r="AD226" s="38" t="str">
        <f t="shared" si="85"/>
        <v/>
      </c>
      <c r="AE226" s="38" t="str">
        <f t="shared" si="86"/>
        <v/>
      </c>
      <c r="AF226" s="38" t="str">
        <f t="shared" si="87"/>
        <v/>
      </c>
      <c r="AG226" s="38" t="str">
        <f t="shared" si="88"/>
        <v/>
      </c>
      <c r="AH226" s="30"/>
      <c r="AI226" s="39">
        <f>COUNTIF(resultats_math!AB227:AD227,1)</f>
        <v>0</v>
      </c>
      <c r="AJ226" s="39">
        <f>COUNTIF(resultats_math!AB227:AD227,2)</f>
        <v>0</v>
      </c>
      <c r="AK226" s="39">
        <f>COUNTIF(resultats_math!AB227:AD227,9)</f>
        <v>0</v>
      </c>
      <c r="AL226" s="39">
        <f>COUNTIF(resultats_math!AB227:AD227,0)</f>
        <v>0</v>
      </c>
      <c r="AM226" s="243" t="str">
        <f t="shared" si="89"/>
        <v/>
      </c>
      <c r="AN226" s="225">
        <f t="shared" si="90"/>
        <v>0</v>
      </c>
      <c r="AO226" s="38" t="str">
        <f t="shared" si="91"/>
        <v/>
      </c>
      <c r="AP226" s="38" t="str">
        <f t="shared" si="92"/>
        <v/>
      </c>
      <c r="AQ226" s="38" t="str">
        <f t="shared" si="93"/>
        <v/>
      </c>
      <c r="AR226" s="38" t="str">
        <f t="shared" si="94"/>
        <v/>
      </c>
    </row>
    <row r="227" spans="1:44" ht="13.5" thickBot="1">
      <c r="A227" s="30"/>
      <c r="B227" s="39">
        <f>COUNTIF(resultats_math!B228:I228,1)</f>
        <v>0</v>
      </c>
      <c r="C227" s="39">
        <f>COUNTIF(resultats_math!B228:I228,2)</f>
        <v>0</v>
      </c>
      <c r="D227" s="39">
        <f>COUNTIF(resultats_math!B228:I228,9)</f>
        <v>0</v>
      </c>
      <c r="E227" s="39">
        <f>COUNTIF(resultats_math!B228:I228,0)</f>
        <v>0</v>
      </c>
      <c r="F227" s="37" t="str">
        <f t="shared" si="72"/>
        <v/>
      </c>
      <c r="G227" s="225">
        <f t="shared" si="74"/>
        <v>0</v>
      </c>
      <c r="H227" s="38" t="str">
        <f t="shared" si="95"/>
        <v/>
      </c>
      <c r="I227" s="38" t="str">
        <f t="shared" si="73"/>
        <v/>
      </c>
      <c r="J227" s="38" t="str">
        <f t="shared" si="75"/>
        <v/>
      </c>
      <c r="K227" s="38" t="str">
        <f t="shared" si="76"/>
        <v/>
      </c>
      <c r="L227" s="38"/>
      <c r="M227" s="39">
        <f>COUNTIF(resultats_math!J228:X228,1)</f>
        <v>0</v>
      </c>
      <c r="N227" s="39">
        <f>COUNTIF(resultats_math!J228:X228,2)</f>
        <v>0</v>
      </c>
      <c r="O227" s="39">
        <f>COUNTIF(resultats_math!J228:X228,9)</f>
        <v>0</v>
      </c>
      <c r="P227" s="39">
        <f>COUNTIF(resultats_math!J228:X228,0)</f>
        <v>0</v>
      </c>
      <c r="Q227" s="37" t="str">
        <f t="shared" si="77"/>
        <v/>
      </c>
      <c r="R227" s="225">
        <f t="shared" si="78"/>
        <v>0</v>
      </c>
      <c r="S227" s="38" t="str">
        <f t="shared" si="79"/>
        <v/>
      </c>
      <c r="T227" s="38" t="str">
        <f t="shared" si="80"/>
        <v/>
      </c>
      <c r="U227" s="38" t="str">
        <f t="shared" si="81"/>
        <v/>
      </c>
      <c r="V227" s="38" t="str">
        <f t="shared" si="82"/>
        <v/>
      </c>
      <c r="W227" s="30"/>
      <c r="X227" s="39">
        <f>COUNTIF(resultats_math!Y228:AA228,1)</f>
        <v>0</v>
      </c>
      <c r="Y227" s="39">
        <f>COUNTIF(resultats_math!Y228:AA228,2)</f>
        <v>0</v>
      </c>
      <c r="Z227" s="39">
        <f>COUNTIF(resultats_math!Y228:AA228,9)</f>
        <v>0</v>
      </c>
      <c r="AA227" s="39">
        <f>COUNTIF(resultats_math!Y228:AA228,0)</f>
        <v>0</v>
      </c>
      <c r="AB227" s="243" t="str">
        <f t="shared" si="83"/>
        <v/>
      </c>
      <c r="AC227" s="225">
        <f t="shared" si="84"/>
        <v>0</v>
      </c>
      <c r="AD227" s="38" t="str">
        <f t="shared" si="85"/>
        <v/>
      </c>
      <c r="AE227" s="38" t="str">
        <f t="shared" si="86"/>
        <v/>
      </c>
      <c r="AF227" s="38" t="str">
        <f t="shared" si="87"/>
        <v/>
      </c>
      <c r="AG227" s="38" t="str">
        <f t="shared" si="88"/>
        <v/>
      </c>
      <c r="AH227" s="30"/>
      <c r="AI227" s="39">
        <f>COUNTIF(resultats_math!AB228:AD228,1)</f>
        <v>0</v>
      </c>
      <c r="AJ227" s="39">
        <f>COUNTIF(resultats_math!AB228:AD228,2)</f>
        <v>0</v>
      </c>
      <c r="AK227" s="39">
        <f>COUNTIF(resultats_math!AB228:AD228,9)</f>
        <v>0</v>
      </c>
      <c r="AL227" s="39">
        <f>COUNTIF(resultats_math!AB228:AD228,0)</f>
        <v>0</v>
      </c>
      <c r="AM227" s="243" t="str">
        <f t="shared" si="89"/>
        <v/>
      </c>
      <c r="AN227" s="225">
        <f t="shared" si="90"/>
        <v>0</v>
      </c>
      <c r="AO227" s="38" t="str">
        <f t="shared" si="91"/>
        <v/>
      </c>
      <c r="AP227" s="38" t="str">
        <f t="shared" si="92"/>
        <v/>
      </c>
      <c r="AQ227" s="38" t="str">
        <f t="shared" si="93"/>
        <v/>
      </c>
      <c r="AR227" s="38" t="str">
        <f t="shared" si="94"/>
        <v/>
      </c>
    </row>
    <row r="228" spans="1:44" ht="13.5" thickBot="1">
      <c r="A228" s="30"/>
      <c r="B228" s="39">
        <f>COUNTIF(resultats_math!B229:I229,1)</f>
        <v>0</v>
      </c>
      <c r="C228" s="39">
        <f>COUNTIF(resultats_math!B229:I229,2)</f>
        <v>0</v>
      </c>
      <c r="D228" s="39">
        <f>COUNTIF(resultats_math!B229:I229,9)</f>
        <v>0</v>
      </c>
      <c r="E228" s="39">
        <f>COUNTIF(resultats_math!B229:I229,0)</f>
        <v>0</v>
      </c>
      <c r="F228" s="37" t="str">
        <f t="shared" si="72"/>
        <v/>
      </c>
      <c r="G228" s="225">
        <f t="shared" si="74"/>
        <v>0</v>
      </c>
      <c r="H228" s="38" t="str">
        <f t="shared" si="95"/>
        <v/>
      </c>
      <c r="I228" s="38" t="str">
        <f t="shared" si="73"/>
        <v/>
      </c>
      <c r="J228" s="38" t="str">
        <f t="shared" si="75"/>
        <v/>
      </c>
      <c r="K228" s="38" t="str">
        <f t="shared" si="76"/>
        <v/>
      </c>
      <c r="L228" s="38"/>
      <c r="M228" s="39">
        <f>COUNTIF(resultats_math!J229:X229,1)</f>
        <v>0</v>
      </c>
      <c r="N228" s="39">
        <f>COUNTIF(resultats_math!J229:X229,2)</f>
        <v>0</v>
      </c>
      <c r="O228" s="39">
        <f>COUNTIF(resultats_math!J229:X229,9)</f>
        <v>0</v>
      </c>
      <c r="P228" s="39">
        <f>COUNTIF(resultats_math!J229:X229,0)</f>
        <v>0</v>
      </c>
      <c r="Q228" s="37" t="str">
        <f t="shared" si="77"/>
        <v/>
      </c>
      <c r="R228" s="225">
        <f t="shared" si="78"/>
        <v>0</v>
      </c>
      <c r="S228" s="38" t="str">
        <f t="shared" si="79"/>
        <v/>
      </c>
      <c r="T228" s="38" t="str">
        <f t="shared" si="80"/>
        <v/>
      </c>
      <c r="U228" s="38" t="str">
        <f t="shared" si="81"/>
        <v/>
      </c>
      <c r="V228" s="38" t="str">
        <f t="shared" si="82"/>
        <v/>
      </c>
      <c r="W228" s="30"/>
      <c r="X228" s="39">
        <f>COUNTIF(resultats_math!Y229:AA229,1)</f>
        <v>0</v>
      </c>
      <c r="Y228" s="39">
        <f>COUNTIF(resultats_math!Y229:AA229,2)</f>
        <v>0</v>
      </c>
      <c r="Z228" s="39">
        <f>COUNTIF(resultats_math!Y229:AA229,9)</f>
        <v>0</v>
      </c>
      <c r="AA228" s="39">
        <f>COUNTIF(resultats_math!Y229:AA229,0)</f>
        <v>0</v>
      </c>
      <c r="AB228" s="243" t="str">
        <f t="shared" si="83"/>
        <v/>
      </c>
      <c r="AC228" s="225">
        <f t="shared" si="84"/>
        <v>0</v>
      </c>
      <c r="AD228" s="38" t="str">
        <f t="shared" si="85"/>
        <v/>
      </c>
      <c r="AE228" s="38" t="str">
        <f t="shared" si="86"/>
        <v/>
      </c>
      <c r="AF228" s="38" t="str">
        <f t="shared" si="87"/>
        <v/>
      </c>
      <c r="AG228" s="38" t="str">
        <f t="shared" si="88"/>
        <v/>
      </c>
      <c r="AH228" s="30"/>
      <c r="AI228" s="39">
        <f>COUNTIF(resultats_math!AB229:AD229,1)</f>
        <v>0</v>
      </c>
      <c r="AJ228" s="39">
        <f>COUNTIF(resultats_math!AB229:AD229,2)</f>
        <v>0</v>
      </c>
      <c r="AK228" s="39">
        <f>COUNTIF(resultats_math!AB229:AD229,9)</f>
        <v>0</v>
      </c>
      <c r="AL228" s="39">
        <f>COUNTIF(resultats_math!AB229:AD229,0)</f>
        <v>0</v>
      </c>
      <c r="AM228" s="243" t="str">
        <f t="shared" si="89"/>
        <v/>
      </c>
      <c r="AN228" s="225">
        <f t="shared" si="90"/>
        <v>0</v>
      </c>
      <c r="AO228" s="38" t="str">
        <f t="shared" si="91"/>
        <v/>
      </c>
      <c r="AP228" s="38" t="str">
        <f t="shared" si="92"/>
        <v/>
      </c>
      <c r="AQ228" s="38" t="str">
        <f t="shared" si="93"/>
        <v/>
      </c>
      <c r="AR228" s="38" t="str">
        <f t="shared" si="94"/>
        <v/>
      </c>
    </row>
    <row r="229" spans="1:44" ht="13.5" thickBot="1">
      <c r="A229" s="30"/>
      <c r="B229" s="39">
        <f>COUNTIF(resultats_math!B230:I230,1)</f>
        <v>0</v>
      </c>
      <c r="C229" s="39">
        <f>COUNTIF(resultats_math!B230:I230,2)</f>
        <v>0</v>
      </c>
      <c r="D229" s="39">
        <f>COUNTIF(resultats_math!B230:I230,9)</f>
        <v>0</v>
      </c>
      <c r="E229" s="39">
        <f>COUNTIF(resultats_math!B230:I230,0)</f>
        <v>0</v>
      </c>
      <c r="F229" s="37" t="str">
        <f t="shared" si="72"/>
        <v/>
      </c>
      <c r="G229" s="225">
        <f t="shared" si="74"/>
        <v>0</v>
      </c>
      <c r="H229" s="38" t="str">
        <f t="shared" si="95"/>
        <v/>
      </c>
      <c r="I229" s="38" t="str">
        <f t="shared" si="73"/>
        <v/>
      </c>
      <c r="J229" s="38" t="str">
        <f t="shared" si="75"/>
        <v/>
      </c>
      <c r="K229" s="38" t="str">
        <f t="shared" si="76"/>
        <v/>
      </c>
      <c r="L229" s="38"/>
      <c r="M229" s="39">
        <f>COUNTIF(resultats_math!J230:X230,1)</f>
        <v>0</v>
      </c>
      <c r="N229" s="39">
        <f>COUNTIF(resultats_math!J230:X230,2)</f>
        <v>0</v>
      </c>
      <c r="O229" s="39">
        <f>COUNTIF(resultats_math!J230:X230,9)</f>
        <v>0</v>
      </c>
      <c r="P229" s="39">
        <f>COUNTIF(resultats_math!J230:X230,0)</f>
        <v>0</v>
      </c>
      <c r="Q229" s="37" t="str">
        <f t="shared" si="77"/>
        <v/>
      </c>
      <c r="R229" s="225">
        <f t="shared" si="78"/>
        <v>0</v>
      </c>
      <c r="S229" s="38" t="str">
        <f t="shared" si="79"/>
        <v/>
      </c>
      <c r="T229" s="38" t="str">
        <f t="shared" si="80"/>
        <v/>
      </c>
      <c r="U229" s="38" t="str">
        <f t="shared" si="81"/>
        <v/>
      </c>
      <c r="V229" s="38" t="str">
        <f t="shared" si="82"/>
        <v/>
      </c>
      <c r="W229" s="30"/>
      <c r="X229" s="39">
        <f>COUNTIF(resultats_math!Y230:AA230,1)</f>
        <v>0</v>
      </c>
      <c r="Y229" s="39">
        <f>COUNTIF(resultats_math!Y230:AA230,2)</f>
        <v>0</v>
      </c>
      <c r="Z229" s="39">
        <f>COUNTIF(resultats_math!Y230:AA230,9)</f>
        <v>0</v>
      </c>
      <c r="AA229" s="39">
        <f>COUNTIF(resultats_math!Y230:AA230,0)</f>
        <v>0</v>
      </c>
      <c r="AB229" s="243" t="str">
        <f t="shared" si="83"/>
        <v/>
      </c>
      <c r="AC229" s="225">
        <f t="shared" si="84"/>
        <v>0</v>
      </c>
      <c r="AD229" s="38" t="str">
        <f t="shared" si="85"/>
        <v/>
      </c>
      <c r="AE229" s="38" t="str">
        <f t="shared" si="86"/>
        <v/>
      </c>
      <c r="AF229" s="38" t="str">
        <f t="shared" si="87"/>
        <v/>
      </c>
      <c r="AG229" s="38" t="str">
        <f t="shared" si="88"/>
        <v/>
      </c>
      <c r="AH229" s="30"/>
      <c r="AI229" s="39">
        <f>COUNTIF(resultats_math!AB230:AD230,1)</f>
        <v>0</v>
      </c>
      <c r="AJ229" s="39">
        <f>COUNTIF(resultats_math!AB230:AD230,2)</f>
        <v>0</v>
      </c>
      <c r="AK229" s="39">
        <f>COUNTIF(resultats_math!AB230:AD230,9)</f>
        <v>0</v>
      </c>
      <c r="AL229" s="39">
        <f>COUNTIF(resultats_math!AB230:AD230,0)</f>
        <v>0</v>
      </c>
      <c r="AM229" s="243" t="str">
        <f t="shared" si="89"/>
        <v/>
      </c>
      <c r="AN229" s="225">
        <f t="shared" si="90"/>
        <v>0</v>
      </c>
      <c r="AO229" s="38" t="str">
        <f t="shared" si="91"/>
        <v/>
      </c>
      <c r="AP229" s="38" t="str">
        <f t="shared" si="92"/>
        <v/>
      </c>
      <c r="AQ229" s="38" t="str">
        <f t="shared" si="93"/>
        <v/>
      </c>
      <c r="AR229" s="38" t="str">
        <f t="shared" si="94"/>
        <v/>
      </c>
    </row>
    <row r="230" spans="1:44" ht="13.5" thickBot="1">
      <c r="A230" s="30"/>
      <c r="B230" s="39">
        <f>COUNTIF(resultats_math!B231:I231,1)</f>
        <v>0</v>
      </c>
      <c r="C230" s="39">
        <f>COUNTIF(resultats_math!B231:I231,2)</f>
        <v>0</v>
      </c>
      <c r="D230" s="39">
        <f>COUNTIF(resultats_math!B231:I231,9)</f>
        <v>0</v>
      </c>
      <c r="E230" s="39">
        <f>COUNTIF(resultats_math!B231:I231,0)</f>
        <v>0</v>
      </c>
      <c r="F230" s="37" t="str">
        <f t="shared" si="72"/>
        <v/>
      </c>
      <c r="G230" s="225">
        <f t="shared" si="74"/>
        <v>0</v>
      </c>
      <c r="H230" s="38" t="str">
        <f t="shared" si="95"/>
        <v/>
      </c>
      <c r="I230" s="38" t="str">
        <f t="shared" si="73"/>
        <v/>
      </c>
      <c r="J230" s="38" t="str">
        <f t="shared" si="75"/>
        <v/>
      </c>
      <c r="K230" s="38" t="str">
        <f t="shared" si="76"/>
        <v/>
      </c>
      <c r="L230" s="38"/>
      <c r="M230" s="39">
        <f>COUNTIF(resultats_math!J231:X231,1)</f>
        <v>0</v>
      </c>
      <c r="N230" s="39">
        <f>COUNTIF(resultats_math!J231:X231,2)</f>
        <v>0</v>
      </c>
      <c r="O230" s="39">
        <f>COUNTIF(resultats_math!J231:X231,9)</f>
        <v>0</v>
      </c>
      <c r="P230" s="39">
        <f>COUNTIF(resultats_math!J231:X231,0)</f>
        <v>0</v>
      </c>
      <c r="Q230" s="37" t="str">
        <f t="shared" si="77"/>
        <v/>
      </c>
      <c r="R230" s="225">
        <f t="shared" si="78"/>
        <v>0</v>
      </c>
      <c r="S230" s="38" t="str">
        <f t="shared" si="79"/>
        <v/>
      </c>
      <c r="T230" s="38" t="str">
        <f t="shared" si="80"/>
        <v/>
      </c>
      <c r="U230" s="38" t="str">
        <f t="shared" si="81"/>
        <v/>
      </c>
      <c r="V230" s="38" t="str">
        <f t="shared" si="82"/>
        <v/>
      </c>
      <c r="W230" s="30"/>
      <c r="X230" s="39">
        <f>COUNTIF(resultats_math!Y231:AA231,1)</f>
        <v>0</v>
      </c>
      <c r="Y230" s="39">
        <f>COUNTIF(resultats_math!Y231:AA231,2)</f>
        <v>0</v>
      </c>
      <c r="Z230" s="39">
        <f>COUNTIF(resultats_math!Y231:AA231,9)</f>
        <v>0</v>
      </c>
      <c r="AA230" s="39">
        <f>COUNTIF(resultats_math!Y231:AA231,0)</f>
        <v>0</v>
      </c>
      <c r="AB230" s="243" t="str">
        <f t="shared" si="83"/>
        <v/>
      </c>
      <c r="AC230" s="225">
        <f t="shared" si="84"/>
        <v>0</v>
      </c>
      <c r="AD230" s="38" t="str">
        <f t="shared" si="85"/>
        <v/>
      </c>
      <c r="AE230" s="38" t="str">
        <f t="shared" si="86"/>
        <v/>
      </c>
      <c r="AF230" s="38" t="str">
        <f t="shared" si="87"/>
        <v/>
      </c>
      <c r="AG230" s="38" t="str">
        <f t="shared" si="88"/>
        <v/>
      </c>
      <c r="AH230" s="30"/>
      <c r="AI230" s="39">
        <f>COUNTIF(resultats_math!AB231:AD231,1)</f>
        <v>0</v>
      </c>
      <c r="AJ230" s="39">
        <f>COUNTIF(resultats_math!AB231:AD231,2)</f>
        <v>0</v>
      </c>
      <c r="AK230" s="39">
        <f>COUNTIF(resultats_math!AB231:AD231,9)</f>
        <v>0</v>
      </c>
      <c r="AL230" s="39">
        <f>COUNTIF(resultats_math!AB231:AD231,0)</f>
        <v>0</v>
      </c>
      <c r="AM230" s="243" t="str">
        <f t="shared" si="89"/>
        <v/>
      </c>
      <c r="AN230" s="225">
        <f t="shared" si="90"/>
        <v>0</v>
      </c>
      <c r="AO230" s="38" t="str">
        <f t="shared" si="91"/>
        <v/>
      </c>
      <c r="AP230" s="38" t="str">
        <f t="shared" si="92"/>
        <v/>
      </c>
      <c r="AQ230" s="38" t="str">
        <f t="shared" si="93"/>
        <v/>
      </c>
      <c r="AR230" s="38" t="str">
        <f t="shared" si="94"/>
        <v/>
      </c>
    </row>
    <row r="231" spans="1:44" ht="13.5" thickBot="1">
      <c r="A231" s="30"/>
      <c r="B231" s="39">
        <f>COUNTIF(resultats_math!B232:I232,1)</f>
        <v>0</v>
      </c>
      <c r="C231" s="39">
        <f>COUNTIF(resultats_math!B232:I232,2)</f>
        <v>0</v>
      </c>
      <c r="D231" s="39">
        <f>COUNTIF(resultats_math!B232:I232,9)</f>
        <v>0</v>
      </c>
      <c r="E231" s="39">
        <f>COUNTIF(resultats_math!B232:I232,0)</f>
        <v>0</v>
      </c>
      <c r="F231" s="37" t="str">
        <f t="shared" si="72"/>
        <v/>
      </c>
      <c r="G231" s="225">
        <f t="shared" si="74"/>
        <v>0</v>
      </c>
      <c r="H231" s="38" t="str">
        <f t="shared" si="95"/>
        <v/>
      </c>
      <c r="I231" s="38" t="str">
        <f t="shared" si="73"/>
        <v/>
      </c>
      <c r="J231" s="38" t="str">
        <f t="shared" si="75"/>
        <v/>
      </c>
      <c r="K231" s="38" t="str">
        <f t="shared" si="76"/>
        <v/>
      </c>
      <c r="L231" s="38"/>
      <c r="M231" s="39">
        <f>COUNTIF(resultats_math!J232:X232,1)</f>
        <v>0</v>
      </c>
      <c r="N231" s="39">
        <f>COUNTIF(resultats_math!J232:X232,2)</f>
        <v>0</v>
      </c>
      <c r="O231" s="39">
        <f>COUNTIF(resultats_math!J232:X232,9)</f>
        <v>0</v>
      </c>
      <c r="P231" s="39">
        <f>COUNTIF(resultats_math!J232:X232,0)</f>
        <v>0</v>
      </c>
      <c r="Q231" s="37" t="str">
        <f t="shared" si="77"/>
        <v/>
      </c>
      <c r="R231" s="225">
        <f t="shared" si="78"/>
        <v>0</v>
      </c>
      <c r="S231" s="38" t="str">
        <f t="shared" si="79"/>
        <v/>
      </c>
      <c r="T231" s="38" t="str">
        <f t="shared" si="80"/>
        <v/>
      </c>
      <c r="U231" s="38" t="str">
        <f t="shared" si="81"/>
        <v/>
      </c>
      <c r="V231" s="38" t="str">
        <f t="shared" si="82"/>
        <v/>
      </c>
      <c r="W231" s="30"/>
      <c r="X231" s="39">
        <f>COUNTIF(resultats_math!Y232:AA232,1)</f>
        <v>0</v>
      </c>
      <c r="Y231" s="39">
        <f>COUNTIF(resultats_math!Y232:AA232,2)</f>
        <v>0</v>
      </c>
      <c r="Z231" s="39">
        <f>COUNTIF(resultats_math!Y232:AA232,9)</f>
        <v>0</v>
      </c>
      <c r="AA231" s="39">
        <f>COUNTIF(resultats_math!Y232:AA232,0)</f>
        <v>0</v>
      </c>
      <c r="AB231" s="243" t="str">
        <f t="shared" si="83"/>
        <v/>
      </c>
      <c r="AC231" s="225">
        <f t="shared" si="84"/>
        <v>0</v>
      </c>
      <c r="AD231" s="38" t="str">
        <f t="shared" si="85"/>
        <v/>
      </c>
      <c r="AE231" s="38" t="str">
        <f t="shared" si="86"/>
        <v/>
      </c>
      <c r="AF231" s="38" t="str">
        <f t="shared" si="87"/>
        <v/>
      </c>
      <c r="AG231" s="38" t="str">
        <f t="shared" si="88"/>
        <v/>
      </c>
      <c r="AH231" s="30"/>
      <c r="AI231" s="39">
        <f>COUNTIF(resultats_math!AB232:AD232,1)</f>
        <v>0</v>
      </c>
      <c r="AJ231" s="39">
        <f>COUNTIF(resultats_math!AB232:AD232,2)</f>
        <v>0</v>
      </c>
      <c r="AK231" s="39">
        <f>COUNTIF(resultats_math!AB232:AD232,9)</f>
        <v>0</v>
      </c>
      <c r="AL231" s="39">
        <f>COUNTIF(resultats_math!AB232:AD232,0)</f>
        <v>0</v>
      </c>
      <c r="AM231" s="243" t="str">
        <f t="shared" si="89"/>
        <v/>
      </c>
      <c r="AN231" s="225">
        <f t="shared" si="90"/>
        <v>0</v>
      </c>
      <c r="AO231" s="38" t="str">
        <f t="shared" si="91"/>
        <v/>
      </c>
      <c r="AP231" s="38" t="str">
        <f t="shared" si="92"/>
        <v/>
      </c>
      <c r="AQ231" s="38" t="str">
        <f t="shared" si="93"/>
        <v/>
      </c>
      <c r="AR231" s="38" t="str">
        <f t="shared" si="94"/>
        <v/>
      </c>
    </row>
    <row r="232" spans="1:44" ht="13.5" thickBot="1">
      <c r="A232" s="30"/>
      <c r="B232" s="39">
        <f>COUNTIF(resultats_math!B233:I233,1)</f>
        <v>0</v>
      </c>
      <c r="C232" s="39">
        <f>COUNTIF(resultats_math!B233:I233,2)</f>
        <v>0</v>
      </c>
      <c r="D232" s="39">
        <f>COUNTIF(resultats_math!B233:I233,9)</f>
        <v>0</v>
      </c>
      <c r="E232" s="39">
        <f>COUNTIF(resultats_math!B233:I233,0)</f>
        <v>0</v>
      </c>
      <c r="F232" s="37" t="str">
        <f t="shared" si="72"/>
        <v/>
      </c>
      <c r="G232" s="225">
        <f t="shared" si="74"/>
        <v>0</v>
      </c>
      <c r="H232" s="38" t="str">
        <f t="shared" si="95"/>
        <v/>
      </c>
      <c r="I232" s="38" t="str">
        <f t="shared" si="73"/>
        <v/>
      </c>
      <c r="J232" s="38" t="str">
        <f t="shared" si="75"/>
        <v/>
      </c>
      <c r="K232" s="38" t="str">
        <f t="shared" si="76"/>
        <v/>
      </c>
      <c r="L232" s="38"/>
      <c r="M232" s="39">
        <f>COUNTIF(resultats_math!J233:X233,1)</f>
        <v>0</v>
      </c>
      <c r="N232" s="39">
        <f>COUNTIF(resultats_math!J233:X233,2)</f>
        <v>0</v>
      </c>
      <c r="O232" s="39">
        <f>COUNTIF(resultats_math!J233:X233,9)</f>
        <v>0</v>
      </c>
      <c r="P232" s="39">
        <f>COUNTIF(resultats_math!J233:X233,0)</f>
        <v>0</v>
      </c>
      <c r="Q232" s="37" t="str">
        <f t="shared" si="77"/>
        <v/>
      </c>
      <c r="R232" s="225">
        <f t="shared" si="78"/>
        <v>0</v>
      </c>
      <c r="S232" s="38" t="str">
        <f t="shared" si="79"/>
        <v/>
      </c>
      <c r="T232" s="38" t="str">
        <f t="shared" si="80"/>
        <v/>
      </c>
      <c r="U232" s="38" t="str">
        <f t="shared" si="81"/>
        <v/>
      </c>
      <c r="V232" s="38" t="str">
        <f t="shared" si="82"/>
        <v/>
      </c>
      <c r="W232" s="30"/>
      <c r="X232" s="39">
        <f>COUNTIF(resultats_math!Y233:AA233,1)</f>
        <v>0</v>
      </c>
      <c r="Y232" s="39">
        <f>COUNTIF(resultats_math!Y233:AA233,2)</f>
        <v>0</v>
      </c>
      <c r="Z232" s="39">
        <f>COUNTIF(resultats_math!Y233:AA233,9)</f>
        <v>0</v>
      </c>
      <c r="AA232" s="39">
        <f>COUNTIF(resultats_math!Y233:AA233,0)</f>
        <v>0</v>
      </c>
      <c r="AB232" s="243" t="str">
        <f t="shared" si="83"/>
        <v/>
      </c>
      <c r="AC232" s="225">
        <f t="shared" si="84"/>
        <v>0</v>
      </c>
      <c r="AD232" s="38" t="str">
        <f t="shared" si="85"/>
        <v/>
      </c>
      <c r="AE232" s="38" t="str">
        <f t="shared" si="86"/>
        <v/>
      </c>
      <c r="AF232" s="38" t="str">
        <f t="shared" si="87"/>
        <v/>
      </c>
      <c r="AG232" s="38" t="str">
        <f t="shared" si="88"/>
        <v/>
      </c>
      <c r="AH232" s="30"/>
      <c r="AI232" s="39">
        <f>COUNTIF(resultats_math!AB233:AD233,1)</f>
        <v>0</v>
      </c>
      <c r="AJ232" s="39">
        <f>COUNTIF(resultats_math!AB233:AD233,2)</f>
        <v>0</v>
      </c>
      <c r="AK232" s="39">
        <f>COUNTIF(resultats_math!AB233:AD233,9)</f>
        <v>0</v>
      </c>
      <c r="AL232" s="39">
        <f>COUNTIF(resultats_math!AB233:AD233,0)</f>
        <v>0</v>
      </c>
      <c r="AM232" s="243" t="str">
        <f t="shared" si="89"/>
        <v/>
      </c>
      <c r="AN232" s="225">
        <f t="shared" si="90"/>
        <v>0</v>
      </c>
      <c r="AO232" s="38" t="str">
        <f t="shared" si="91"/>
        <v/>
      </c>
      <c r="AP232" s="38" t="str">
        <f t="shared" si="92"/>
        <v/>
      </c>
      <c r="AQ232" s="38" t="str">
        <f t="shared" si="93"/>
        <v/>
      </c>
      <c r="AR232" s="38" t="str">
        <f t="shared" si="94"/>
        <v/>
      </c>
    </row>
    <row r="233" spans="1:44" ht="13.5" thickBot="1">
      <c r="A233" s="30"/>
      <c r="B233" s="39">
        <f>COUNTIF(resultats_math!B234:I234,1)</f>
        <v>0</v>
      </c>
      <c r="C233" s="39">
        <f>COUNTIF(resultats_math!B234:I234,2)</f>
        <v>0</v>
      </c>
      <c r="D233" s="39">
        <f>COUNTIF(resultats_math!B234:I234,9)</f>
        <v>0</v>
      </c>
      <c r="E233" s="39">
        <f>COUNTIF(resultats_math!B234:I234,0)</f>
        <v>0</v>
      </c>
      <c r="F233" s="37" t="str">
        <f t="shared" si="72"/>
        <v/>
      </c>
      <c r="G233" s="225">
        <f t="shared" si="74"/>
        <v>0</v>
      </c>
      <c r="H233" s="38" t="str">
        <f t="shared" si="95"/>
        <v/>
      </c>
      <c r="I233" s="38" t="str">
        <f t="shared" si="73"/>
        <v/>
      </c>
      <c r="J233" s="38" t="str">
        <f t="shared" si="75"/>
        <v/>
      </c>
      <c r="K233" s="38" t="str">
        <f t="shared" si="76"/>
        <v/>
      </c>
      <c r="L233" s="38"/>
      <c r="M233" s="39">
        <f>COUNTIF(resultats_math!J234:X234,1)</f>
        <v>0</v>
      </c>
      <c r="N233" s="39">
        <f>COUNTIF(resultats_math!J234:X234,2)</f>
        <v>0</v>
      </c>
      <c r="O233" s="39">
        <f>COUNTIF(resultats_math!J234:X234,9)</f>
        <v>0</v>
      </c>
      <c r="P233" s="39">
        <f>COUNTIF(resultats_math!J234:X234,0)</f>
        <v>0</v>
      </c>
      <c r="Q233" s="37" t="str">
        <f t="shared" si="77"/>
        <v/>
      </c>
      <c r="R233" s="225">
        <f t="shared" si="78"/>
        <v>0</v>
      </c>
      <c r="S233" s="38" t="str">
        <f t="shared" si="79"/>
        <v/>
      </c>
      <c r="T233" s="38" t="str">
        <f t="shared" si="80"/>
        <v/>
      </c>
      <c r="U233" s="38" t="str">
        <f t="shared" si="81"/>
        <v/>
      </c>
      <c r="V233" s="38" t="str">
        <f t="shared" si="82"/>
        <v/>
      </c>
      <c r="W233" s="30"/>
      <c r="X233" s="39">
        <f>COUNTIF(resultats_math!Y234:AA234,1)</f>
        <v>0</v>
      </c>
      <c r="Y233" s="39">
        <f>COUNTIF(resultats_math!Y234:AA234,2)</f>
        <v>0</v>
      </c>
      <c r="Z233" s="39">
        <f>COUNTIF(resultats_math!Y234:AA234,9)</f>
        <v>0</v>
      </c>
      <c r="AA233" s="39">
        <f>COUNTIF(resultats_math!Y234:AA234,0)</f>
        <v>0</v>
      </c>
      <c r="AB233" s="243" t="str">
        <f t="shared" si="83"/>
        <v/>
      </c>
      <c r="AC233" s="225">
        <f t="shared" si="84"/>
        <v>0</v>
      </c>
      <c r="AD233" s="38" t="str">
        <f t="shared" si="85"/>
        <v/>
      </c>
      <c r="AE233" s="38" t="str">
        <f t="shared" si="86"/>
        <v/>
      </c>
      <c r="AF233" s="38" t="str">
        <f t="shared" si="87"/>
        <v/>
      </c>
      <c r="AG233" s="38" t="str">
        <f t="shared" si="88"/>
        <v/>
      </c>
      <c r="AH233" s="30"/>
      <c r="AI233" s="39">
        <f>COUNTIF(resultats_math!AB234:AD234,1)</f>
        <v>0</v>
      </c>
      <c r="AJ233" s="39">
        <f>COUNTIF(resultats_math!AB234:AD234,2)</f>
        <v>0</v>
      </c>
      <c r="AK233" s="39">
        <f>COUNTIF(resultats_math!AB234:AD234,9)</f>
        <v>0</v>
      </c>
      <c r="AL233" s="39">
        <f>COUNTIF(resultats_math!AB234:AD234,0)</f>
        <v>0</v>
      </c>
      <c r="AM233" s="243" t="str">
        <f t="shared" si="89"/>
        <v/>
      </c>
      <c r="AN233" s="225">
        <f t="shared" si="90"/>
        <v>0</v>
      </c>
      <c r="AO233" s="38" t="str">
        <f t="shared" si="91"/>
        <v/>
      </c>
      <c r="AP233" s="38" t="str">
        <f t="shared" si="92"/>
        <v/>
      </c>
      <c r="AQ233" s="38" t="str">
        <f t="shared" si="93"/>
        <v/>
      </c>
      <c r="AR233" s="38" t="str">
        <f t="shared" si="94"/>
        <v/>
      </c>
    </row>
    <row r="234" spans="1:44" ht="13.5" thickBot="1">
      <c r="A234" s="30"/>
      <c r="B234" s="39">
        <f>COUNTIF(resultats_math!B235:I235,1)</f>
        <v>0</v>
      </c>
      <c r="C234" s="39">
        <f>COUNTIF(resultats_math!B235:I235,2)</f>
        <v>0</v>
      </c>
      <c r="D234" s="39">
        <f>COUNTIF(resultats_math!B235:I235,9)</f>
        <v>0</v>
      </c>
      <c r="E234" s="39">
        <f>COUNTIF(resultats_math!B235:I235,0)</f>
        <v>0</v>
      </c>
      <c r="F234" s="37" t="str">
        <f t="shared" si="72"/>
        <v/>
      </c>
      <c r="G234" s="225">
        <f t="shared" si="74"/>
        <v>0</v>
      </c>
      <c r="H234" s="38" t="str">
        <f t="shared" si="95"/>
        <v/>
      </c>
      <c r="I234" s="38" t="str">
        <f t="shared" si="73"/>
        <v/>
      </c>
      <c r="J234" s="38" t="str">
        <f t="shared" si="75"/>
        <v/>
      </c>
      <c r="K234" s="38" t="str">
        <f t="shared" si="76"/>
        <v/>
      </c>
      <c r="L234" s="38"/>
      <c r="M234" s="39">
        <f>COUNTIF(resultats_math!J235:X235,1)</f>
        <v>0</v>
      </c>
      <c r="N234" s="39">
        <f>COUNTIF(resultats_math!J235:X235,2)</f>
        <v>0</v>
      </c>
      <c r="O234" s="39">
        <f>COUNTIF(resultats_math!J235:X235,9)</f>
        <v>0</v>
      </c>
      <c r="P234" s="39">
        <f>COUNTIF(resultats_math!J235:X235,0)</f>
        <v>0</v>
      </c>
      <c r="Q234" s="37" t="str">
        <f t="shared" si="77"/>
        <v/>
      </c>
      <c r="R234" s="225">
        <f t="shared" si="78"/>
        <v>0</v>
      </c>
      <c r="S234" s="38" t="str">
        <f t="shared" si="79"/>
        <v/>
      </c>
      <c r="T234" s="38" t="str">
        <f t="shared" si="80"/>
        <v/>
      </c>
      <c r="U234" s="38" t="str">
        <f t="shared" si="81"/>
        <v/>
      </c>
      <c r="V234" s="38" t="str">
        <f t="shared" si="82"/>
        <v/>
      </c>
      <c r="W234" s="30"/>
      <c r="X234" s="39">
        <f>COUNTIF(resultats_math!Y235:AA235,1)</f>
        <v>0</v>
      </c>
      <c r="Y234" s="39">
        <f>COUNTIF(resultats_math!Y235:AA235,2)</f>
        <v>0</v>
      </c>
      <c r="Z234" s="39">
        <f>COUNTIF(resultats_math!Y235:AA235,9)</f>
        <v>0</v>
      </c>
      <c r="AA234" s="39">
        <f>COUNTIF(resultats_math!Y235:AA235,0)</f>
        <v>0</v>
      </c>
      <c r="AB234" s="243" t="str">
        <f t="shared" si="83"/>
        <v/>
      </c>
      <c r="AC234" s="225">
        <f t="shared" si="84"/>
        <v>0</v>
      </c>
      <c r="AD234" s="38" t="str">
        <f t="shared" si="85"/>
        <v/>
      </c>
      <c r="AE234" s="38" t="str">
        <f t="shared" si="86"/>
        <v/>
      </c>
      <c r="AF234" s="38" t="str">
        <f t="shared" si="87"/>
        <v/>
      </c>
      <c r="AG234" s="38" t="str">
        <f t="shared" si="88"/>
        <v/>
      </c>
      <c r="AH234" s="30"/>
      <c r="AI234" s="39">
        <f>COUNTIF(resultats_math!AB235:AD235,1)</f>
        <v>0</v>
      </c>
      <c r="AJ234" s="39">
        <f>COUNTIF(resultats_math!AB235:AD235,2)</f>
        <v>0</v>
      </c>
      <c r="AK234" s="39">
        <f>COUNTIF(resultats_math!AB235:AD235,9)</f>
        <v>0</v>
      </c>
      <c r="AL234" s="39">
        <f>COUNTIF(resultats_math!AB235:AD235,0)</f>
        <v>0</v>
      </c>
      <c r="AM234" s="243" t="str">
        <f t="shared" si="89"/>
        <v/>
      </c>
      <c r="AN234" s="225">
        <f t="shared" si="90"/>
        <v>0</v>
      </c>
      <c r="AO234" s="38" t="str">
        <f t="shared" si="91"/>
        <v/>
      </c>
      <c r="AP234" s="38" t="str">
        <f t="shared" si="92"/>
        <v/>
      </c>
      <c r="AQ234" s="38" t="str">
        <f t="shared" si="93"/>
        <v/>
      </c>
      <c r="AR234" s="38" t="str">
        <f t="shared" si="94"/>
        <v/>
      </c>
    </row>
    <row r="235" spans="1:44" ht="13.5" thickBot="1">
      <c r="A235" s="30"/>
      <c r="B235" s="39">
        <f>COUNTIF(resultats_math!B236:I236,1)</f>
        <v>0</v>
      </c>
      <c r="C235" s="39">
        <f>COUNTIF(resultats_math!B236:I236,2)</f>
        <v>0</v>
      </c>
      <c r="D235" s="39">
        <f>COUNTIF(resultats_math!B236:I236,9)</f>
        <v>0</v>
      </c>
      <c r="E235" s="39">
        <f>COUNTIF(resultats_math!B236:I236,0)</f>
        <v>0</v>
      </c>
      <c r="F235" s="37" t="str">
        <f t="shared" si="72"/>
        <v/>
      </c>
      <c r="G235" s="225">
        <f t="shared" si="74"/>
        <v>0</v>
      </c>
      <c r="H235" s="38" t="str">
        <f t="shared" si="95"/>
        <v/>
      </c>
      <c r="I235" s="38" t="str">
        <f t="shared" si="73"/>
        <v/>
      </c>
      <c r="J235" s="38" t="str">
        <f t="shared" si="75"/>
        <v/>
      </c>
      <c r="K235" s="38" t="str">
        <f t="shared" si="76"/>
        <v/>
      </c>
      <c r="L235" s="38"/>
      <c r="M235" s="39">
        <f>COUNTIF(resultats_math!J236:X236,1)</f>
        <v>0</v>
      </c>
      <c r="N235" s="39">
        <f>COUNTIF(resultats_math!J236:X236,2)</f>
        <v>0</v>
      </c>
      <c r="O235" s="39">
        <f>COUNTIF(resultats_math!J236:X236,9)</f>
        <v>0</v>
      </c>
      <c r="P235" s="39">
        <f>COUNTIF(resultats_math!J236:X236,0)</f>
        <v>0</v>
      </c>
      <c r="Q235" s="37" t="str">
        <f t="shared" si="77"/>
        <v/>
      </c>
      <c r="R235" s="225">
        <f t="shared" si="78"/>
        <v>0</v>
      </c>
      <c r="S235" s="38" t="str">
        <f t="shared" si="79"/>
        <v/>
      </c>
      <c r="T235" s="38" t="str">
        <f t="shared" si="80"/>
        <v/>
      </c>
      <c r="U235" s="38" t="str">
        <f t="shared" si="81"/>
        <v/>
      </c>
      <c r="V235" s="38" t="str">
        <f t="shared" si="82"/>
        <v/>
      </c>
      <c r="W235" s="30"/>
      <c r="X235" s="39">
        <f>COUNTIF(resultats_math!Y236:AA236,1)</f>
        <v>0</v>
      </c>
      <c r="Y235" s="39">
        <f>COUNTIF(resultats_math!Y236:AA236,2)</f>
        <v>0</v>
      </c>
      <c r="Z235" s="39">
        <f>COUNTIF(resultats_math!Y236:AA236,9)</f>
        <v>0</v>
      </c>
      <c r="AA235" s="39">
        <f>COUNTIF(resultats_math!Y236:AA236,0)</f>
        <v>0</v>
      </c>
      <c r="AB235" s="243" t="str">
        <f t="shared" si="83"/>
        <v/>
      </c>
      <c r="AC235" s="225">
        <f t="shared" si="84"/>
        <v>0</v>
      </c>
      <c r="AD235" s="38" t="str">
        <f t="shared" si="85"/>
        <v/>
      </c>
      <c r="AE235" s="38" t="str">
        <f t="shared" si="86"/>
        <v/>
      </c>
      <c r="AF235" s="38" t="str">
        <f t="shared" si="87"/>
        <v/>
      </c>
      <c r="AG235" s="38" t="str">
        <f t="shared" si="88"/>
        <v/>
      </c>
      <c r="AH235" s="30"/>
      <c r="AI235" s="39">
        <f>COUNTIF(resultats_math!AB236:AD236,1)</f>
        <v>0</v>
      </c>
      <c r="AJ235" s="39">
        <f>COUNTIF(resultats_math!AB236:AD236,2)</f>
        <v>0</v>
      </c>
      <c r="AK235" s="39">
        <f>COUNTIF(resultats_math!AB236:AD236,9)</f>
        <v>0</v>
      </c>
      <c r="AL235" s="39">
        <f>COUNTIF(resultats_math!AB236:AD236,0)</f>
        <v>0</v>
      </c>
      <c r="AM235" s="243" t="str">
        <f t="shared" si="89"/>
        <v/>
      </c>
      <c r="AN235" s="225">
        <f t="shared" si="90"/>
        <v>0</v>
      </c>
      <c r="AO235" s="38" t="str">
        <f t="shared" si="91"/>
        <v/>
      </c>
      <c r="AP235" s="38" t="str">
        <f t="shared" si="92"/>
        <v/>
      </c>
      <c r="AQ235" s="38" t="str">
        <f t="shared" si="93"/>
        <v/>
      </c>
      <c r="AR235" s="38" t="str">
        <f t="shared" si="94"/>
        <v/>
      </c>
    </row>
    <row r="236" spans="1:44" ht="13.5" thickBot="1">
      <c r="A236" s="30"/>
      <c r="B236" s="39">
        <f>COUNTIF(resultats_math!B237:I237,1)</f>
        <v>0</v>
      </c>
      <c r="C236" s="39">
        <f>COUNTIF(resultats_math!B237:I237,2)</f>
        <v>0</v>
      </c>
      <c r="D236" s="39">
        <f>COUNTIF(resultats_math!B237:I237,9)</f>
        <v>0</v>
      </c>
      <c r="E236" s="39">
        <f>COUNTIF(resultats_math!B237:I237,0)</f>
        <v>0</v>
      </c>
      <c r="F236" s="37" t="str">
        <f t="shared" si="72"/>
        <v/>
      </c>
      <c r="G236" s="225">
        <f t="shared" si="74"/>
        <v>0</v>
      </c>
      <c r="H236" s="38" t="str">
        <f t="shared" si="95"/>
        <v/>
      </c>
      <c r="I236" s="38" t="str">
        <f t="shared" si="73"/>
        <v/>
      </c>
      <c r="J236" s="38" t="str">
        <f t="shared" si="75"/>
        <v/>
      </c>
      <c r="K236" s="38" t="str">
        <f t="shared" si="76"/>
        <v/>
      </c>
      <c r="L236" s="38"/>
      <c r="M236" s="39">
        <f>COUNTIF(resultats_math!J237:X237,1)</f>
        <v>0</v>
      </c>
      <c r="N236" s="39">
        <f>COUNTIF(resultats_math!J237:X237,2)</f>
        <v>0</v>
      </c>
      <c r="O236" s="39">
        <f>COUNTIF(resultats_math!J237:X237,9)</f>
        <v>0</v>
      </c>
      <c r="P236" s="39">
        <f>COUNTIF(resultats_math!J237:X237,0)</f>
        <v>0</v>
      </c>
      <c r="Q236" s="37" t="str">
        <f t="shared" si="77"/>
        <v/>
      </c>
      <c r="R236" s="225">
        <f t="shared" si="78"/>
        <v>0</v>
      </c>
      <c r="S236" s="38" t="str">
        <f t="shared" si="79"/>
        <v/>
      </c>
      <c r="T236" s="38" t="str">
        <f t="shared" si="80"/>
        <v/>
      </c>
      <c r="U236" s="38" t="str">
        <f t="shared" si="81"/>
        <v/>
      </c>
      <c r="V236" s="38" t="str">
        <f t="shared" si="82"/>
        <v/>
      </c>
      <c r="W236" s="30"/>
      <c r="X236" s="39">
        <f>COUNTIF(resultats_math!Y237:AA237,1)</f>
        <v>0</v>
      </c>
      <c r="Y236" s="39">
        <f>COUNTIF(resultats_math!Y237:AA237,2)</f>
        <v>0</v>
      </c>
      <c r="Z236" s="39">
        <f>COUNTIF(resultats_math!Y237:AA237,9)</f>
        <v>0</v>
      </c>
      <c r="AA236" s="39">
        <f>COUNTIF(resultats_math!Y237:AA237,0)</f>
        <v>0</v>
      </c>
      <c r="AB236" s="243" t="str">
        <f t="shared" si="83"/>
        <v/>
      </c>
      <c r="AC236" s="225">
        <f t="shared" si="84"/>
        <v>0</v>
      </c>
      <c r="AD236" s="38" t="str">
        <f t="shared" si="85"/>
        <v/>
      </c>
      <c r="AE236" s="38" t="str">
        <f t="shared" si="86"/>
        <v/>
      </c>
      <c r="AF236" s="38" t="str">
        <f t="shared" si="87"/>
        <v/>
      </c>
      <c r="AG236" s="38" t="str">
        <f t="shared" si="88"/>
        <v/>
      </c>
      <c r="AH236" s="30"/>
      <c r="AI236" s="39">
        <f>COUNTIF(resultats_math!AB237:AD237,1)</f>
        <v>0</v>
      </c>
      <c r="AJ236" s="39">
        <f>COUNTIF(resultats_math!AB237:AD237,2)</f>
        <v>0</v>
      </c>
      <c r="AK236" s="39">
        <f>COUNTIF(resultats_math!AB237:AD237,9)</f>
        <v>0</v>
      </c>
      <c r="AL236" s="39">
        <f>COUNTIF(resultats_math!AB237:AD237,0)</f>
        <v>0</v>
      </c>
      <c r="AM236" s="243" t="str">
        <f t="shared" si="89"/>
        <v/>
      </c>
      <c r="AN236" s="225">
        <f t="shared" si="90"/>
        <v>0</v>
      </c>
      <c r="AO236" s="38" t="str">
        <f t="shared" si="91"/>
        <v/>
      </c>
      <c r="AP236" s="38" t="str">
        <f t="shared" si="92"/>
        <v/>
      </c>
      <c r="AQ236" s="38" t="str">
        <f t="shared" si="93"/>
        <v/>
      </c>
      <c r="AR236" s="38" t="str">
        <f t="shared" si="94"/>
        <v/>
      </c>
    </row>
    <row r="237" spans="1:44" ht="13.5" thickBot="1">
      <c r="A237" s="30"/>
      <c r="B237" s="39">
        <f>COUNTIF(resultats_math!B238:I238,1)</f>
        <v>0</v>
      </c>
      <c r="C237" s="39">
        <f>COUNTIF(resultats_math!B238:I238,2)</f>
        <v>0</v>
      </c>
      <c r="D237" s="39">
        <f>COUNTIF(resultats_math!B238:I238,9)</f>
        <v>0</v>
      </c>
      <c r="E237" s="39">
        <f>COUNTIF(resultats_math!B238:I238,0)</f>
        <v>0</v>
      </c>
      <c r="F237" s="37" t="str">
        <f t="shared" si="72"/>
        <v/>
      </c>
      <c r="G237" s="225">
        <f t="shared" si="74"/>
        <v>0</v>
      </c>
      <c r="H237" s="38" t="str">
        <f t="shared" si="95"/>
        <v/>
      </c>
      <c r="I237" s="38" t="str">
        <f t="shared" si="73"/>
        <v/>
      </c>
      <c r="J237" s="38" t="str">
        <f t="shared" si="75"/>
        <v/>
      </c>
      <c r="K237" s="38" t="str">
        <f t="shared" si="76"/>
        <v/>
      </c>
      <c r="L237" s="38"/>
      <c r="M237" s="39">
        <f>COUNTIF(resultats_math!J238:X238,1)</f>
        <v>0</v>
      </c>
      <c r="N237" s="39">
        <f>COUNTIF(resultats_math!J238:X238,2)</f>
        <v>0</v>
      </c>
      <c r="O237" s="39">
        <f>COUNTIF(resultats_math!J238:X238,9)</f>
        <v>0</v>
      </c>
      <c r="P237" s="39">
        <f>COUNTIF(resultats_math!J238:X238,0)</f>
        <v>0</v>
      </c>
      <c r="Q237" s="37" t="str">
        <f t="shared" si="77"/>
        <v/>
      </c>
      <c r="R237" s="225">
        <f t="shared" si="78"/>
        <v>0</v>
      </c>
      <c r="S237" s="38" t="str">
        <f t="shared" si="79"/>
        <v/>
      </c>
      <c r="T237" s="38" t="str">
        <f t="shared" si="80"/>
        <v/>
      </c>
      <c r="U237" s="38" t="str">
        <f t="shared" si="81"/>
        <v/>
      </c>
      <c r="V237" s="38" t="str">
        <f t="shared" si="82"/>
        <v/>
      </c>
      <c r="W237" s="30"/>
      <c r="X237" s="39">
        <f>COUNTIF(resultats_math!Y238:AA238,1)</f>
        <v>0</v>
      </c>
      <c r="Y237" s="39">
        <f>COUNTIF(resultats_math!Y238:AA238,2)</f>
        <v>0</v>
      </c>
      <c r="Z237" s="39">
        <f>COUNTIF(resultats_math!Y238:AA238,9)</f>
        <v>0</v>
      </c>
      <c r="AA237" s="39">
        <f>COUNTIF(resultats_math!Y238:AA238,0)</f>
        <v>0</v>
      </c>
      <c r="AB237" s="243" t="str">
        <f t="shared" si="83"/>
        <v/>
      </c>
      <c r="AC237" s="225">
        <f t="shared" si="84"/>
        <v>0</v>
      </c>
      <c r="AD237" s="38" t="str">
        <f t="shared" si="85"/>
        <v/>
      </c>
      <c r="AE237" s="38" t="str">
        <f t="shared" si="86"/>
        <v/>
      </c>
      <c r="AF237" s="38" t="str">
        <f t="shared" si="87"/>
        <v/>
      </c>
      <c r="AG237" s="38" t="str">
        <f t="shared" si="88"/>
        <v/>
      </c>
      <c r="AH237" s="30"/>
      <c r="AI237" s="39">
        <f>COUNTIF(resultats_math!AB238:AD238,1)</f>
        <v>0</v>
      </c>
      <c r="AJ237" s="39">
        <f>COUNTIF(resultats_math!AB238:AD238,2)</f>
        <v>0</v>
      </c>
      <c r="AK237" s="39">
        <f>COUNTIF(resultats_math!AB238:AD238,9)</f>
        <v>0</v>
      </c>
      <c r="AL237" s="39">
        <f>COUNTIF(resultats_math!AB238:AD238,0)</f>
        <v>0</v>
      </c>
      <c r="AM237" s="243" t="str">
        <f t="shared" si="89"/>
        <v/>
      </c>
      <c r="AN237" s="225">
        <f t="shared" si="90"/>
        <v>0</v>
      </c>
      <c r="AO237" s="38" t="str">
        <f t="shared" si="91"/>
        <v/>
      </c>
      <c r="AP237" s="38" t="str">
        <f t="shared" si="92"/>
        <v/>
      </c>
      <c r="AQ237" s="38" t="str">
        <f t="shared" si="93"/>
        <v/>
      </c>
      <c r="AR237" s="38" t="str">
        <f t="shared" si="94"/>
        <v/>
      </c>
    </row>
    <row r="238" spans="1:44" ht="13.5" thickBot="1">
      <c r="A238" s="30"/>
      <c r="B238" s="39">
        <f>COUNTIF(resultats_math!B239:I239,1)</f>
        <v>0</v>
      </c>
      <c r="C238" s="39">
        <f>COUNTIF(resultats_math!B239:I239,2)</f>
        <v>0</v>
      </c>
      <c r="D238" s="39">
        <f>COUNTIF(resultats_math!B239:I239,9)</f>
        <v>0</v>
      </c>
      <c r="E238" s="39">
        <f>COUNTIF(resultats_math!B239:I239,0)</f>
        <v>0</v>
      </c>
      <c r="F238" s="37" t="str">
        <f t="shared" si="72"/>
        <v/>
      </c>
      <c r="G238" s="225">
        <f t="shared" si="74"/>
        <v>0</v>
      </c>
      <c r="H238" s="38" t="str">
        <f t="shared" si="95"/>
        <v/>
      </c>
      <c r="I238" s="38" t="str">
        <f t="shared" si="73"/>
        <v/>
      </c>
      <c r="J238" s="38" t="str">
        <f t="shared" si="75"/>
        <v/>
      </c>
      <c r="K238" s="38" t="str">
        <f t="shared" si="76"/>
        <v/>
      </c>
      <c r="L238" s="38"/>
      <c r="M238" s="39">
        <f>COUNTIF(resultats_math!J239:X239,1)</f>
        <v>0</v>
      </c>
      <c r="N238" s="39">
        <f>COUNTIF(resultats_math!J239:X239,2)</f>
        <v>0</v>
      </c>
      <c r="O238" s="39">
        <f>COUNTIF(resultats_math!J239:X239,9)</f>
        <v>0</v>
      </c>
      <c r="P238" s="39">
        <f>COUNTIF(resultats_math!J239:X239,0)</f>
        <v>0</v>
      </c>
      <c r="Q238" s="37" t="str">
        <f t="shared" si="77"/>
        <v/>
      </c>
      <c r="R238" s="225">
        <f t="shared" si="78"/>
        <v>0</v>
      </c>
      <c r="S238" s="38" t="str">
        <f t="shared" si="79"/>
        <v/>
      </c>
      <c r="T238" s="38" t="str">
        <f t="shared" si="80"/>
        <v/>
      </c>
      <c r="U238" s="38" t="str">
        <f t="shared" si="81"/>
        <v/>
      </c>
      <c r="V238" s="38" t="str">
        <f t="shared" si="82"/>
        <v/>
      </c>
      <c r="W238" s="30"/>
      <c r="X238" s="39">
        <f>COUNTIF(resultats_math!Y239:AA239,1)</f>
        <v>0</v>
      </c>
      <c r="Y238" s="39">
        <f>COUNTIF(resultats_math!Y239:AA239,2)</f>
        <v>0</v>
      </c>
      <c r="Z238" s="39">
        <f>COUNTIF(resultats_math!Y239:AA239,9)</f>
        <v>0</v>
      </c>
      <c r="AA238" s="39">
        <f>COUNTIF(resultats_math!Y239:AA239,0)</f>
        <v>0</v>
      </c>
      <c r="AB238" s="243" t="str">
        <f t="shared" si="83"/>
        <v/>
      </c>
      <c r="AC238" s="225">
        <f t="shared" si="84"/>
        <v>0</v>
      </c>
      <c r="AD238" s="38" t="str">
        <f t="shared" si="85"/>
        <v/>
      </c>
      <c r="AE238" s="38" t="str">
        <f t="shared" si="86"/>
        <v/>
      </c>
      <c r="AF238" s="38" t="str">
        <f t="shared" si="87"/>
        <v/>
      </c>
      <c r="AG238" s="38" t="str">
        <f t="shared" si="88"/>
        <v/>
      </c>
      <c r="AH238" s="30"/>
      <c r="AI238" s="39">
        <f>COUNTIF(resultats_math!AB239:AD239,1)</f>
        <v>0</v>
      </c>
      <c r="AJ238" s="39">
        <f>COUNTIF(resultats_math!AB239:AD239,2)</f>
        <v>0</v>
      </c>
      <c r="AK238" s="39">
        <f>COUNTIF(resultats_math!AB239:AD239,9)</f>
        <v>0</v>
      </c>
      <c r="AL238" s="39">
        <f>COUNTIF(resultats_math!AB239:AD239,0)</f>
        <v>0</v>
      </c>
      <c r="AM238" s="243" t="str">
        <f t="shared" si="89"/>
        <v/>
      </c>
      <c r="AN238" s="225">
        <f t="shared" si="90"/>
        <v>0</v>
      </c>
      <c r="AO238" s="38" t="str">
        <f t="shared" si="91"/>
        <v/>
      </c>
      <c r="AP238" s="38" t="str">
        <f t="shared" si="92"/>
        <v/>
      </c>
      <c r="AQ238" s="38" t="str">
        <f t="shared" si="93"/>
        <v/>
      </c>
      <c r="AR238" s="38" t="str">
        <f t="shared" si="94"/>
        <v/>
      </c>
    </row>
    <row r="239" spans="1:44" ht="13.5" thickBot="1">
      <c r="A239" s="30"/>
      <c r="B239" s="39">
        <f>COUNTIF(resultats_math!B240:I240,1)</f>
        <v>0</v>
      </c>
      <c r="C239" s="39">
        <f>COUNTIF(resultats_math!B240:I240,2)</f>
        <v>0</v>
      </c>
      <c r="D239" s="39">
        <f>COUNTIF(resultats_math!B240:I240,9)</f>
        <v>0</v>
      </c>
      <c r="E239" s="39">
        <f>COUNTIF(resultats_math!B240:I240,0)</f>
        <v>0</v>
      </c>
      <c r="F239" s="37" t="str">
        <f t="shared" si="72"/>
        <v/>
      </c>
      <c r="G239" s="225">
        <f t="shared" si="74"/>
        <v>0</v>
      </c>
      <c r="H239" s="38" t="str">
        <f t="shared" si="95"/>
        <v/>
      </c>
      <c r="I239" s="38" t="str">
        <f t="shared" si="73"/>
        <v/>
      </c>
      <c r="J239" s="38" t="str">
        <f t="shared" si="75"/>
        <v/>
      </c>
      <c r="K239" s="38" t="str">
        <f t="shared" si="76"/>
        <v/>
      </c>
      <c r="L239" s="38"/>
      <c r="M239" s="39">
        <f>COUNTIF(resultats_math!J240:X240,1)</f>
        <v>0</v>
      </c>
      <c r="N239" s="39">
        <f>COUNTIF(resultats_math!J240:X240,2)</f>
        <v>0</v>
      </c>
      <c r="O239" s="39">
        <f>COUNTIF(resultats_math!J240:X240,9)</f>
        <v>0</v>
      </c>
      <c r="P239" s="39">
        <f>COUNTIF(resultats_math!J240:X240,0)</f>
        <v>0</v>
      </c>
      <c r="Q239" s="37" t="str">
        <f t="shared" si="77"/>
        <v/>
      </c>
      <c r="R239" s="225">
        <f t="shared" si="78"/>
        <v>0</v>
      </c>
      <c r="S239" s="38" t="str">
        <f t="shared" si="79"/>
        <v/>
      </c>
      <c r="T239" s="38" t="str">
        <f t="shared" si="80"/>
        <v/>
      </c>
      <c r="U239" s="38" t="str">
        <f t="shared" si="81"/>
        <v/>
      </c>
      <c r="V239" s="38" t="str">
        <f t="shared" si="82"/>
        <v/>
      </c>
      <c r="W239" s="30"/>
      <c r="X239" s="39">
        <f>COUNTIF(resultats_math!Y240:AA240,1)</f>
        <v>0</v>
      </c>
      <c r="Y239" s="39">
        <f>COUNTIF(resultats_math!Y240:AA240,2)</f>
        <v>0</v>
      </c>
      <c r="Z239" s="39">
        <f>COUNTIF(resultats_math!Y240:AA240,9)</f>
        <v>0</v>
      </c>
      <c r="AA239" s="39">
        <f>COUNTIF(resultats_math!Y240:AA240,0)</f>
        <v>0</v>
      </c>
      <c r="AB239" s="243" t="str">
        <f t="shared" si="83"/>
        <v/>
      </c>
      <c r="AC239" s="225">
        <f t="shared" si="84"/>
        <v>0</v>
      </c>
      <c r="AD239" s="38" t="str">
        <f t="shared" si="85"/>
        <v/>
      </c>
      <c r="AE239" s="38" t="str">
        <f t="shared" si="86"/>
        <v/>
      </c>
      <c r="AF239" s="38" t="str">
        <f t="shared" si="87"/>
        <v/>
      </c>
      <c r="AG239" s="38" t="str">
        <f t="shared" si="88"/>
        <v/>
      </c>
      <c r="AH239" s="30"/>
      <c r="AI239" s="39">
        <f>COUNTIF(resultats_math!AB240:AD240,1)</f>
        <v>0</v>
      </c>
      <c r="AJ239" s="39">
        <f>COUNTIF(resultats_math!AB240:AD240,2)</f>
        <v>0</v>
      </c>
      <c r="AK239" s="39">
        <f>COUNTIF(resultats_math!AB240:AD240,9)</f>
        <v>0</v>
      </c>
      <c r="AL239" s="39">
        <f>COUNTIF(resultats_math!AB240:AD240,0)</f>
        <v>0</v>
      </c>
      <c r="AM239" s="243" t="str">
        <f t="shared" si="89"/>
        <v/>
      </c>
      <c r="AN239" s="225">
        <f t="shared" si="90"/>
        <v>0</v>
      </c>
      <c r="AO239" s="38" t="str">
        <f t="shared" si="91"/>
        <v/>
      </c>
      <c r="AP239" s="38" t="str">
        <f t="shared" si="92"/>
        <v/>
      </c>
      <c r="AQ239" s="38" t="str">
        <f t="shared" si="93"/>
        <v/>
      </c>
      <c r="AR239" s="38" t="str">
        <f t="shared" si="94"/>
        <v/>
      </c>
    </row>
    <row r="240" spans="1:44" ht="13.5" thickBot="1">
      <c r="A240" s="30"/>
      <c r="B240" s="39">
        <f>COUNTIF(resultats_math!B241:I241,1)</f>
        <v>0</v>
      </c>
      <c r="C240" s="39">
        <f>COUNTIF(resultats_math!B241:I241,2)</f>
        <v>0</v>
      </c>
      <c r="D240" s="39">
        <f>COUNTIF(resultats_math!B241:I241,9)</f>
        <v>0</v>
      </c>
      <c r="E240" s="39">
        <f>COUNTIF(resultats_math!B241:I241,0)</f>
        <v>0</v>
      </c>
      <c r="F240" s="37" t="str">
        <f t="shared" si="72"/>
        <v/>
      </c>
      <c r="G240" s="225">
        <f t="shared" si="74"/>
        <v>0</v>
      </c>
      <c r="H240" s="38" t="str">
        <f t="shared" si="95"/>
        <v/>
      </c>
      <c r="I240" s="38" t="str">
        <f t="shared" si="73"/>
        <v/>
      </c>
      <c r="J240" s="38" t="str">
        <f t="shared" si="75"/>
        <v/>
      </c>
      <c r="K240" s="38" t="str">
        <f t="shared" si="76"/>
        <v/>
      </c>
      <c r="L240" s="38"/>
      <c r="M240" s="39">
        <f>COUNTIF(resultats_math!J241:X241,1)</f>
        <v>0</v>
      </c>
      <c r="N240" s="39">
        <f>COUNTIF(resultats_math!J241:X241,2)</f>
        <v>0</v>
      </c>
      <c r="O240" s="39">
        <f>COUNTIF(resultats_math!J241:X241,9)</f>
        <v>0</v>
      </c>
      <c r="P240" s="39">
        <f>COUNTIF(resultats_math!J241:X241,0)</f>
        <v>0</v>
      </c>
      <c r="Q240" s="37" t="str">
        <f t="shared" si="77"/>
        <v/>
      </c>
      <c r="R240" s="225">
        <f t="shared" si="78"/>
        <v>0</v>
      </c>
      <c r="S240" s="38" t="str">
        <f t="shared" si="79"/>
        <v/>
      </c>
      <c r="T240" s="38" t="str">
        <f t="shared" si="80"/>
        <v/>
      </c>
      <c r="U240" s="38" t="str">
        <f t="shared" si="81"/>
        <v/>
      </c>
      <c r="V240" s="38" t="str">
        <f t="shared" si="82"/>
        <v/>
      </c>
      <c r="W240" s="30"/>
      <c r="X240" s="39">
        <f>COUNTIF(resultats_math!Y241:AA241,1)</f>
        <v>0</v>
      </c>
      <c r="Y240" s="39">
        <f>COUNTIF(resultats_math!Y241:AA241,2)</f>
        <v>0</v>
      </c>
      <c r="Z240" s="39">
        <f>COUNTIF(resultats_math!Y241:AA241,9)</f>
        <v>0</v>
      </c>
      <c r="AA240" s="39">
        <f>COUNTIF(resultats_math!Y241:AA241,0)</f>
        <v>0</v>
      </c>
      <c r="AB240" s="243" t="str">
        <f t="shared" si="83"/>
        <v/>
      </c>
      <c r="AC240" s="225">
        <f t="shared" si="84"/>
        <v>0</v>
      </c>
      <c r="AD240" s="38" t="str">
        <f t="shared" si="85"/>
        <v/>
      </c>
      <c r="AE240" s="38" t="str">
        <f t="shared" si="86"/>
        <v/>
      </c>
      <c r="AF240" s="38" t="str">
        <f t="shared" si="87"/>
        <v/>
      </c>
      <c r="AG240" s="38" t="str">
        <f t="shared" si="88"/>
        <v/>
      </c>
      <c r="AH240" s="30"/>
      <c r="AI240" s="39">
        <f>COUNTIF(resultats_math!AB241:AD241,1)</f>
        <v>0</v>
      </c>
      <c r="AJ240" s="39">
        <f>COUNTIF(resultats_math!AB241:AD241,2)</f>
        <v>0</v>
      </c>
      <c r="AK240" s="39">
        <f>COUNTIF(resultats_math!AB241:AD241,9)</f>
        <v>0</v>
      </c>
      <c r="AL240" s="39">
        <f>COUNTIF(resultats_math!AB241:AD241,0)</f>
        <v>0</v>
      </c>
      <c r="AM240" s="243" t="str">
        <f t="shared" si="89"/>
        <v/>
      </c>
      <c r="AN240" s="225">
        <f t="shared" si="90"/>
        <v>0</v>
      </c>
      <c r="AO240" s="38" t="str">
        <f t="shared" si="91"/>
        <v/>
      </c>
      <c r="AP240" s="38" t="str">
        <f t="shared" si="92"/>
        <v/>
      </c>
      <c r="AQ240" s="38" t="str">
        <f t="shared" si="93"/>
        <v/>
      </c>
      <c r="AR240" s="38" t="str">
        <f t="shared" si="94"/>
        <v/>
      </c>
    </row>
    <row r="241" spans="1:44" ht="13.5" thickBot="1">
      <c r="A241" s="30"/>
      <c r="B241" s="39">
        <f>COUNTIF(resultats_math!B242:I242,1)</f>
        <v>0</v>
      </c>
      <c r="C241" s="39">
        <f>COUNTIF(resultats_math!B242:I242,2)</f>
        <v>0</v>
      </c>
      <c r="D241" s="39">
        <f>COUNTIF(resultats_math!B242:I242,9)</f>
        <v>0</v>
      </c>
      <c r="E241" s="39">
        <f>COUNTIF(resultats_math!B242:I242,0)</f>
        <v>0</v>
      </c>
      <c r="F241" s="37" t="str">
        <f t="shared" si="72"/>
        <v/>
      </c>
      <c r="G241" s="225">
        <f t="shared" si="74"/>
        <v>0</v>
      </c>
      <c r="H241" s="38" t="str">
        <f t="shared" si="95"/>
        <v/>
      </c>
      <c r="I241" s="38" t="str">
        <f t="shared" si="73"/>
        <v/>
      </c>
      <c r="J241" s="38" t="str">
        <f t="shared" si="75"/>
        <v/>
      </c>
      <c r="K241" s="38" t="str">
        <f t="shared" si="76"/>
        <v/>
      </c>
      <c r="L241" s="38"/>
      <c r="M241" s="39">
        <f>COUNTIF(resultats_math!J242:X242,1)</f>
        <v>0</v>
      </c>
      <c r="N241" s="39">
        <f>COUNTIF(resultats_math!J242:X242,2)</f>
        <v>0</v>
      </c>
      <c r="O241" s="39">
        <f>COUNTIF(resultats_math!J242:X242,9)</f>
        <v>0</v>
      </c>
      <c r="P241" s="39">
        <f>COUNTIF(resultats_math!J242:X242,0)</f>
        <v>0</v>
      </c>
      <c r="Q241" s="37" t="str">
        <f t="shared" si="77"/>
        <v/>
      </c>
      <c r="R241" s="225">
        <f t="shared" si="78"/>
        <v>0</v>
      </c>
      <c r="S241" s="38" t="str">
        <f t="shared" si="79"/>
        <v/>
      </c>
      <c r="T241" s="38" t="str">
        <f t="shared" si="80"/>
        <v/>
      </c>
      <c r="U241" s="38" t="str">
        <f t="shared" si="81"/>
        <v/>
      </c>
      <c r="V241" s="38" t="str">
        <f t="shared" si="82"/>
        <v/>
      </c>
      <c r="W241" s="30"/>
      <c r="X241" s="39">
        <f>COUNTIF(resultats_math!Y242:AA242,1)</f>
        <v>0</v>
      </c>
      <c r="Y241" s="39">
        <f>COUNTIF(resultats_math!Y242:AA242,2)</f>
        <v>0</v>
      </c>
      <c r="Z241" s="39">
        <f>COUNTIF(resultats_math!Y242:AA242,9)</f>
        <v>0</v>
      </c>
      <c r="AA241" s="39">
        <f>COUNTIF(resultats_math!Y242:AA242,0)</f>
        <v>0</v>
      </c>
      <c r="AB241" s="243" t="str">
        <f t="shared" si="83"/>
        <v/>
      </c>
      <c r="AC241" s="225">
        <f t="shared" si="84"/>
        <v>0</v>
      </c>
      <c r="AD241" s="38" t="str">
        <f t="shared" si="85"/>
        <v/>
      </c>
      <c r="AE241" s="38" t="str">
        <f t="shared" si="86"/>
        <v/>
      </c>
      <c r="AF241" s="38" t="str">
        <f t="shared" si="87"/>
        <v/>
      </c>
      <c r="AG241" s="38" t="str">
        <f t="shared" si="88"/>
        <v/>
      </c>
      <c r="AH241" s="30"/>
      <c r="AI241" s="39">
        <f>COUNTIF(resultats_math!AB242:AD242,1)</f>
        <v>0</v>
      </c>
      <c r="AJ241" s="39">
        <f>COUNTIF(resultats_math!AB242:AD242,2)</f>
        <v>0</v>
      </c>
      <c r="AK241" s="39">
        <f>COUNTIF(resultats_math!AB242:AD242,9)</f>
        <v>0</v>
      </c>
      <c r="AL241" s="39">
        <f>COUNTIF(resultats_math!AB242:AD242,0)</f>
        <v>0</v>
      </c>
      <c r="AM241" s="243" t="str">
        <f t="shared" si="89"/>
        <v/>
      </c>
      <c r="AN241" s="225">
        <f t="shared" si="90"/>
        <v>0</v>
      </c>
      <c r="AO241" s="38" t="str">
        <f t="shared" si="91"/>
        <v/>
      </c>
      <c r="AP241" s="38" t="str">
        <f t="shared" si="92"/>
        <v/>
      </c>
      <c r="AQ241" s="38" t="str">
        <f t="shared" si="93"/>
        <v/>
      </c>
      <c r="AR241" s="38" t="str">
        <f t="shared" si="94"/>
        <v/>
      </c>
    </row>
    <row r="242" spans="1:44" ht="13.5" thickBot="1">
      <c r="A242" s="30"/>
      <c r="B242" s="39">
        <f>COUNTIF(resultats_math!B243:I243,1)</f>
        <v>0</v>
      </c>
      <c r="C242" s="39">
        <f>COUNTIF(resultats_math!B243:I243,2)</f>
        <v>0</v>
      </c>
      <c r="D242" s="39">
        <f>COUNTIF(resultats_math!B243:I243,9)</f>
        <v>0</v>
      </c>
      <c r="E242" s="39">
        <f>COUNTIF(resultats_math!B243:I243,0)</f>
        <v>0</v>
      </c>
      <c r="F242" s="37" t="str">
        <f t="shared" si="72"/>
        <v/>
      </c>
      <c r="G242" s="225">
        <f t="shared" si="74"/>
        <v>0</v>
      </c>
      <c r="H242" s="38" t="str">
        <f t="shared" si="95"/>
        <v/>
      </c>
      <c r="I242" s="38" t="str">
        <f t="shared" si="73"/>
        <v/>
      </c>
      <c r="J242" s="38" t="str">
        <f t="shared" si="75"/>
        <v/>
      </c>
      <c r="K242" s="38" t="str">
        <f t="shared" si="76"/>
        <v/>
      </c>
      <c r="L242" s="38"/>
      <c r="M242" s="39">
        <f>COUNTIF(resultats_math!J243:X243,1)</f>
        <v>0</v>
      </c>
      <c r="N242" s="39">
        <f>COUNTIF(resultats_math!J243:X243,2)</f>
        <v>0</v>
      </c>
      <c r="O242" s="39">
        <f>COUNTIF(resultats_math!J243:X243,9)</f>
        <v>0</v>
      </c>
      <c r="P242" s="39">
        <f>COUNTIF(resultats_math!J243:X243,0)</f>
        <v>0</v>
      </c>
      <c r="Q242" s="37" t="str">
        <f t="shared" si="77"/>
        <v/>
      </c>
      <c r="R242" s="225">
        <f t="shared" si="78"/>
        <v>0</v>
      </c>
      <c r="S242" s="38" t="str">
        <f t="shared" si="79"/>
        <v/>
      </c>
      <c r="T242" s="38" t="str">
        <f t="shared" si="80"/>
        <v/>
      </c>
      <c r="U242" s="38" t="str">
        <f t="shared" si="81"/>
        <v/>
      </c>
      <c r="V242" s="38" t="str">
        <f t="shared" si="82"/>
        <v/>
      </c>
      <c r="W242" s="30"/>
      <c r="X242" s="39">
        <f>COUNTIF(resultats_math!Y243:AA243,1)</f>
        <v>0</v>
      </c>
      <c r="Y242" s="39">
        <f>COUNTIF(resultats_math!Y243:AA243,2)</f>
        <v>0</v>
      </c>
      <c r="Z242" s="39">
        <f>COUNTIF(resultats_math!Y243:AA243,9)</f>
        <v>0</v>
      </c>
      <c r="AA242" s="39">
        <f>COUNTIF(resultats_math!Y243:AA243,0)</f>
        <v>0</v>
      </c>
      <c r="AB242" s="243" t="str">
        <f t="shared" si="83"/>
        <v/>
      </c>
      <c r="AC242" s="225">
        <f t="shared" si="84"/>
        <v>0</v>
      </c>
      <c r="AD242" s="38" t="str">
        <f t="shared" si="85"/>
        <v/>
      </c>
      <c r="AE242" s="38" t="str">
        <f t="shared" si="86"/>
        <v/>
      </c>
      <c r="AF242" s="38" t="str">
        <f t="shared" si="87"/>
        <v/>
      </c>
      <c r="AG242" s="38" t="str">
        <f t="shared" si="88"/>
        <v/>
      </c>
      <c r="AH242" s="30"/>
      <c r="AI242" s="39">
        <f>COUNTIF(resultats_math!AB243:AD243,1)</f>
        <v>0</v>
      </c>
      <c r="AJ242" s="39">
        <f>COUNTIF(resultats_math!AB243:AD243,2)</f>
        <v>0</v>
      </c>
      <c r="AK242" s="39">
        <f>COUNTIF(resultats_math!AB243:AD243,9)</f>
        <v>0</v>
      </c>
      <c r="AL242" s="39">
        <f>COUNTIF(resultats_math!AB243:AD243,0)</f>
        <v>0</v>
      </c>
      <c r="AM242" s="243" t="str">
        <f t="shared" si="89"/>
        <v/>
      </c>
      <c r="AN242" s="225">
        <f t="shared" si="90"/>
        <v>0</v>
      </c>
      <c r="AO242" s="38" t="str">
        <f t="shared" si="91"/>
        <v/>
      </c>
      <c r="AP242" s="38" t="str">
        <f t="shared" si="92"/>
        <v/>
      </c>
      <c r="AQ242" s="38" t="str">
        <f t="shared" si="93"/>
        <v/>
      </c>
      <c r="AR242" s="38" t="str">
        <f t="shared" si="94"/>
        <v/>
      </c>
    </row>
    <row r="243" spans="1:44" ht="13.5" thickBot="1">
      <c r="A243" s="30"/>
      <c r="B243" s="39">
        <f>COUNTIF(resultats_math!B244:I244,1)</f>
        <v>0</v>
      </c>
      <c r="C243" s="39">
        <f>COUNTIF(resultats_math!B244:I244,2)</f>
        <v>0</v>
      </c>
      <c r="D243" s="39">
        <f>COUNTIF(resultats_math!B244:I244,9)</f>
        <v>0</v>
      </c>
      <c r="E243" s="39">
        <f>COUNTIF(resultats_math!B244:I244,0)</f>
        <v>0</v>
      </c>
      <c r="F243" s="37" t="str">
        <f t="shared" si="72"/>
        <v/>
      </c>
      <c r="G243" s="225">
        <f t="shared" si="74"/>
        <v>0</v>
      </c>
      <c r="H243" s="38" t="str">
        <f t="shared" si="95"/>
        <v/>
      </c>
      <c r="I243" s="38" t="str">
        <f t="shared" si="73"/>
        <v/>
      </c>
      <c r="J243" s="38" t="str">
        <f t="shared" si="75"/>
        <v/>
      </c>
      <c r="K243" s="38" t="str">
        <f t="shared" si="76"/>
        <v/>
      </c>
      <c r="L243" s="38"/>
      <c r="M243" s="39">
        <f>COUNTIF(resultats_math!J244:X244,1)</f>
        <v>0</v>
      </c>
      <c r="N243" s="39">
        <f>COUNTIF(resultats_math!J244:X244,2)</f>
        <v>0</v>
      </c>
      <c r="O243" s="39">
        <f>COUNTIF(resultats_math!J244:X244,9)</f>
        <v>0</v>
      </c>
      <c r="P243" s="39">
        <f>COUNTIF(resultats_math!J244:X244,0)</f>
        <v>0</v>
      </c>
      <c r="Q243" s="37" t="str">
        <f t="shared" si="77"/>
        <v/>
      </c>
      <c r="R243" s="225">
        <f t="shared" si="78"/>
        <v>0</v>
      </c>
      <c r="S243" s="38" t="str">
        <f t="shared" si="79"/>
        <v/>
      </c>
      <c r="T243" s="38" t="str">
        <f t="shared" si="80"/>
        <v/>
      </c>
      <c r="U243" s="38" t="str">
        <f t="shared" si="81"/>
        <v/>
      </c>
      <c r="V243" s="38" t="str">
        <f t="shared" si="82"/>
        <v/>
      </c>
      <c r="W243" s="30"/>
      <c r="X243" s="39">
        <f>COUNTIF(resultats_math!Y244:AA244,1)</f>
        <v>0</v>
      </c>
      <c r="Y243" s="39">
        <f>COUNTIF(resultats_math!Y244:AA244,2)</f>
        <v>0</v>
      </c>
      <c r="Z243" s="39">
        <f>COUNTIF(resultats_math!Y244:AA244,9)</f>
        <v>0</v>
      </c>
      <c r="AA243" s="39">
        <f>COUNTIF(resultats_math!Y244:AA244,0)</f>
        <v>0</v>
      </c>
      <c r="AB243" s="243" t="str">
        <f t="shared" si="83"/>
        <v/>
      </c>
      <c r="AC243" s="225">
        <f t="shared" si="84"/>
        <v>0</v>
      </c>
      <c r="AD243" s="38" t="str">
        <f t="shared" si="85"/>
        <v/>
      </c>
      <c r="AE243" s="38" t="str">
        <f t="shared" si="86"/>
        <v/>
      </c>
      <c r="AF243" s="38" t="str">
        <f t="shared" si="87"/>
        <v/>
      </c>
      <c r="AG243" s="38" t="str">
        <f t="shared" si="88"/>
        <v/>
      </c>
      <c r="AH243" s="30"/>
      <c r="AI243" s="39">
        <f>COUNTIF(resultats_math!AB244:AD244,1)</f>
        <v>0</v>
      </c>
      <c r="AJ243" s="39">
        <f>COUNTIF(resultats_math!AB244:AD244,2)</f>
        <v>0</v>
      </c>
      <c r="AK243" s="39">
        <f>COUNTIF(resultats_math!AB244:AD244,9)</f>
        <v>0</v>
      </c>
      <c r="AL243" s="39">
        <f>COUNTIF(resultats_math!AB244:AD244,0)</f>
        <v>0</v>
      </c>
      <c r="AM243" s="243" t="str">
        <f t="shared" si="89"/>
        <v/>
      </c>
      <c r="AN243" s="225">
        <f t="shared" si="90"/>
        <v>0</v>
      </c>
      <c r="AO243" s="38" t="str">
        <f t="shared" si="91"/>
        <v/>
      </c>
      <c r="AP243" s="38" t="str">
        <f t="shared" si="92"/>
        <v/>
      </c>
      <c r="AQ243" s="38" t="str">
        <f t="shared" si="93"/>
        <v/>
      </c>
      <c r="AR243" s="38" t="str">
        <f t="shared" si="94"/>
        <v/>
      </c>
    </row>
    <row r="244" spans="1:44" ht="13.5" thickBot="1">
      <c r="A244" s="30"/>
      <c r="B244" s="39">
        <f>COUNTIF(resultats_math!B245:I245,1)</f>
        <v>0</v>
      </c>
      <c r="C244" s="39">
        <f>COUNTIF(resultats_math!B245:I245,2)</f>
        <v>0</v>
      </c>
      <c r="D244" s="39">
        <f>COUNTIF(resultats_math!B245:I245,9)</f>
        <v>0</v>
      </c>
      <c r="E244" s="39">
        <f>COUNTIF(resultats_math!B245:I245,0)</f>
        <v>0</v>
      </c>
      <c r="F244" s="37" t="str">
        <f t="shared" si="72"/>
        <v/>
      </c>
      <c r="G244" s="225">
        <f t="shared" si="74"/>
        <v>0</v>
      </c>
      <c r="H244" s="38" t="str">
        <f t="shared" si="95"/>
        <v/>
      </c>
      <c r="I244" s="38" t="str">
        <f t="shared" si="73"/>
        <v/>
      </c>
      <c r="J244" s="38" t="str">
        <f t="shared" si="75"/>
        <v/>
      </c>
      <c r="K244" s="38" t="str">
        <f t="shared" si="76"/>
        <v/>
      </c>
      <c r="L244" s="38"/>
      <c r="M244" s="39">
        <f>COUNTIF(resultats_math!J245:X245,1)</f>
        <v>0</v>
      </c>
      <c r="N244" s="39">
        <f>COUNTIF(resultats_math!J245:X245,2)</f>
        <v>0</v>
      </c>
      <c r="O244" s="39">
        <f>COUNTIF(resultats_math!J245:X245,9)</f>
        <v>0</v>
      </c>
      <c r="P244" s="39">
        <f>COUNTIF(resultats_math!J245:X245,0)</f>
        <v>0</v>
      </c>
      <c r="Q244" s="37" t="str">
        <f t="shared" si="77"/>
        <v/>
      </c>
      <c r="R244" s="225">
        <f t="shared" si="78"/>
        <v>0</v>
      </c>
      <c r="S244" s="38" t="str">
        <f t="shared" si="79"/>
        <v/>
      </c>
      <c r="T244" s="38" t="str">
        <f t="shared" si="80"/>
        <v/>
      </c>
      <c r="U244" s="38" t="str">
        <f t="shared" si="81"/>
        <v/>
      </c>
      <c r="V244" s="38" t="str">
        <f t="shared" si="82"/>
        <v/>
      </c>
      <c r="W244" s="30"/>
      <c r="X244" s="39">
        <f>COUNTIF(resultats_math!Y245:AA245,1)</f>
        <v>0</v>
      </c>
      <c r="Y244" s="39">
        <f>COUNTIF(resultats_math!Y245:AA245,2)</f>
        <v>0</v>
      </c>
      <c r="Z244" s="39">
        <f>COUNTIF(resultats_math!Y245:AA245,9)</f>
        <v>0</v>
      </c>
      <c r="AA244" s="39">
        <f>COUNTIF(resultats_math!Y245:AA245,0)</f>
        <v>0</v>
      </c>
      <c r="AB244" s="243" t="str">
        <f t="shared" si="83"/>
        <v/>
      </c>
      <c r="AC244" s="225">
        <f t="shared" si="84"/>
        <v>0</v>
      </c>
      <c r="AD244" s="38" t="str">
        <f t="shared" si="85"/>
        <v/>
      </c>
      <c r="AE244" s="38" t="str">
        <f t="shared" si="86"/>
        <v/>
      </c>
      <c r="AF244" s="38" t="str">
        <f t="shared" si="87"/>
        <v/>
      </c>
      <c r="AG244" s="38" t="str">
        <f t="shared" si="88"/>
        <v/>
      </c>
      <c r="AH244" s="30"/>
      <c r="AI244" s="39">
        <f>COUNTIF(resultats_math!AB245:AD245,1)</f>
        <v>0</v>
      </c>
      <c r="AJ244" s="39">
        <f>COUNTIF(resultats_math!AB245:AD245,2)</f>
        <v>0</v>
      </c>
      <c r="AK244" s="39">
        <f>COUNTIF(resultats_math!AB245:AD245,9)</f>
        <v>0</v>
      </c>
      <c r="AL244" s="39">
        <f>COUNTIF(resultats_math!AB245:AD245,0)</f>
        <v>0</v>
      </c>
      <c r="AM244" s="243" t="str">
        <f t="shared" si="89"/>
        <v/>
      </c>
      <c r="AN244" s="225">
        <f t="shared" si="90"/>
        <v>0</v>
      </c>
      <c r="AO244" s="38" t="str">
        <f t="shared" si="91"/>
        <v/>
      </c>
      <c r="AP244" s="38" t="str">
        <f t="shared" si="92"/>
        <v/>
      </c>
      <c r="AQ244" s="38" t="str">
        <f t="shared" si="93"/>
        <v/>
      </c>
      <c r="AR244" s="38" t="str">
        <f t="shared" si="94"/>
        <v/>
      </c>
    </row>
    <row r="245" spans="1:44" ht="13.5" thickBot="1">
      <c r="A245" s="30"/>
      <c r="B245" s="39">
        <f>COUNTIF(resultats_math!B246:I246,1)</f>
        <v>0</v>
      </c>
      <c r="C245" s="39">
        <f>COUNTIF(resultats_math!B246:I246,2)</f>
        <v>0</v>
      </c>
      <c r="D245" s="39">
        <f>COUNTIF(resultats_math!B246:I246,9)</f>
        <v>0</v>
      </c>
      <c r="E245" s="39">
        <f>COUNTIF(resultats_math!B246:I246,0)</f>
        <v>0</v>
      </c>
      <c r="F245" s="37" t="str">
        <f t="shared" si="72"/>
        <v/>
      </c>
      <c r="G245" s="225">
        <f t="shared" si="74"/>
        <v>0</v>
      </c>
      <c r="H245" s="38" t="str">
        <f t="shared" si="95"/>
        <v/>
      </c>
      <c r="I245" s="38" t="str">
        <f t="shared" si="73"/>
        <v/>
      </c>
      <c r="J245" s="38" t="str">
        <f t="shared" si="75"/>
        <v/>
      </c>
      <c r="K245" s="38" t="str">
        <f t="shared" si="76"/>
        <v/>
      </c>
      <c r="L245" s="38"/>
      <c r="M245" s="39">
        <f>COUNTIF(resultats_math!J246:X246,1)</f>
        <v>0</v>
      </c>
      <c r="N245" s="39">
        <f>COUNTIF(resultats_math!J246:X246,2)</f>
        <v>0</v>
      </c>
      <c r="O245" s="39">
        <f>COUNTIF(resultats_math!J246:X246,9)</f>
        <v>0</v>
      </c>
      <c r="P245" s="39">
        <f>COUNTIF(resultats_math!J246:X246,0)</f>
        <v>0</v>
      </c>
      <c r="Q245" s="37" t="str">
        <f t="shared" si="77"/>
        <v/>
      </c>
      <c r="R245" s="225">
        <f t="shared" si="78"/>
        <v>0</v>
      </c>
      <c r="S245" s="38" t="str">
        <f t="shared" si="79"/>
        <v/>
      </c>
      <c r="T245" s="38" t="str">
        <f t="shared" si="80"/>
        <v/>
      </c>
      <c r="U245" s="38" t="str">
        <f t="shared" si="81"/>
        <v/>
      </c>
      <c r="V245" s="38" t="str">
        <f t="shared" si="82"/>
        <v/>
      </c>
      <c r="W245" s="30"/>
      <c r="X245" s="39">
        <f>COUNTIF(resultats_math!Y246:AA246,1)</f>
        <v>0</v>
      </c>
      <c r="Y245" s="39">
        <f>COUNTIF(resultats_math!Y246:AA246,2)</f>
        <v>0</v>
      </c>
      <c r="Z245" s="39">
        <f>COUNTIF(resultats_math!Y246:AA246,9)</f>
        <v>0</v>
      </c>
      <c r="AA245" s="39">
        <f>COUNTIF(resultats_math!Y246:AA246,0)</f>
        <v>0</v>
      </c>
      <c r="AB245" s="243" t="str">
        <f t="shared" si="83"/>
        <v/>
      </c>
      <c r="AC245" s="225">
        <f t="shared" si="84"/>
        <v>0</v>
      </c>
      <c r="AD245" s="38" t="str">
        <f t="shared" si="85"/>
        <v/>
      </c>
      <c r="AE245" s="38" t="str">
        <f t="shared" si="86"/>
        <v/>
      </c>
      <c r="AF245" s="38" t="str">
        <f t="shared" si="87"/>
        <v/>
      </c>
      <c r="AG245" s="38" t="str">
        <f t="shared" si="88"/>
        <v/>
      </c>
      <c r="AH245" s="30"/>
      <c r="AI245" s="39">
        <f>COUNTIF(resultats_math!AB246:AD246,1)</f>
        <v>0</v>
      </c>
      <c r="AJ245" s="39">
        <f>COUNTIF(resultats_math!AB246:AD246,2)</f>
        <v>0</v>
      </c>
      <c r="AK245" s="39">
        <f>COUNTIF(resultats_math!AB246:AD246,9)</f>
        <v>0</v>
      </c>
      <c r="AL245" s="39">
        <f>COUNTIF(resultats_math!AB246:AD246,0)</f>
        <v>0</v>
      </c>
      <c r="AM245" s="243" t="str">
        <f t="shared" si="89"/>
        <v/>
      </c>
      <c r="AN245" s="225">
        <f t="shared" si="90"/>
        <v>0</v>
      </c>
      <c r="AO245" s="38" t="str">
        <f t="shared" si="91"/>
        <v/>
      </c>
      <c r="AP245" s="38" t="str">
        <f t="shared" si="92"/>
        <v/>
      </c>
      <c r="AQ245" s="38" t="str">
        <f t="shared" si="93"/>
        <v/>
      </c>
      <c r="AR245" s="38" t="str">
        <f t="shared" si="94"/>
        <v/>
      </c>
    </row>
    <row r="246" spans="1:44" ht="13.5" thickBot="1">
      <c r="A246" s="30"/>
      <c r="B246" s="39">
        <f>COUNTIF(resultats_math!B247:I247,1)</f>
        <v>0</v>
      </c>
      <c r="C246" s="39">
        <f>COUNTIF(resultats_math!B247:I247,2)</f>
        <v>0</v>
      </c>
      <c r="D246" s="39">
        <f>COUNTIF(resultats_math!B247:I247,9)</f>
        <v>0</v>
      </c>
      <c r="E246" s="39">
        <f>COUNTIF(resultats_math!B247:I247,0)</f>
        <v>0</v>
      </c>
      <c r="F246" s="37" t="str">
        <f t="shared" si="72"/>
        <v/>
      </c>
      <c r="G246" s="225">
        <f t="shared" si="74"/>
        <v>0</v>
      </c>
      <c r="H246" s="38" t="str">
        <f t="shared" si="95"/>
        <v/>
      </c>
      <c r="I246" s="38" t="str">
        <f t="shared" si="73"/>
        <v/>
      </c>
      <c r="J246" s="38" t="str">
        <f t="shared" si="75"/>
        <v/>
      </c>
      <c r="K246" s="38" t="str">
        <f t="shared" si="76"/>
        <v/>
      </c>
      <c r="L246" s="38"/>
      <c r="M246" s="39">
        <f>COUNTIF(resultats_math!J247:X247,1)</f>
        <v>0</v>
      </c>
      <c r="N246" s="39">
        <f>COUNTIF(resultats_math!J247:X247,2)</f>
        <v>0</v>
      </c>
      <c r="O246" s="39">
        <f>COUNTIF(resultats_math!J247:X247,9)</f>
        <v>0</v>
      </c>
      <c r="P246" s="39">
        <f>COUNTIF(resultats_math!J247:X247,0)</f>
        <v>0</v>
      </c>
      <c r="Q246" s="37" t="str">
        <f t="shared" si="77"/>
        <v/>
      </c>
      <c r="R246" s="225">
        <f t="shared" si="78"/>
        <v>0</v>
      </c>
      <c r="S246" s="38" t="str">
        <f t="shared" si="79"/>
        <v/>
      </c>
      <c r="T246" s="38" t="str">
        <f t="shared" si="80"/>
        <v/>
      </c>
      <c r="U246" s="38" t="str">
        <f t="shared" si="81"/>
        <v/>
      </c>
      <c r="V246" s="38" t="str">
        <f t="shared" si="82"/>
        <v/>
      </c>
      <c r="W246" s="30"/>
      <c r="X246" s="39">
        <f>COUNTIF(resultats_math!Y247:AA247,1)</f>
        <v>0</v>
      </c>
      <c r="Y246" s="39">
        <f>COUNTIF(resultats_math!Y247:AA247,2)</f>
        <v>0</v>
      </c>
      <c r="Z246" s="39">
        <f>COUNTIF(resultats_math!Y247:AA247,9)</f>
        <v>0</v>
      </c>
      <c r="AA246" s="39">
        <f>COUNTIF(resultats_math!Y247:AA247,0)</f>
        <v>0</v>
      </c>
      <c r="AB246" s="243" t="str">
        <f t="shared" si="83"/>
        <v/>
      </c>
      <c r="AC246" s="225">
        <f t="shared" si="84"/>
        <v>0</v>
      </c>
      <c r="AD246" s="38" t="str">
        <f t="shared" si="85"/>
        <v/>
      </c>
      <c r="AE246" s="38" t="str">
        <f t="shared" si="86"/>
        <v/>
      </c>
      <c r="AF246" s="38" t="str">
        <f t="shared" si="87"/>
        <v/>
      </c>
      <c r="AG246" s="38" t="str">
        <f t="shared" si="88"/>
        <v/>
      </c>
      <c r="AH246" s="30"/>
      <c r="AI246" s="39">
        <f>COUNTIF(resultats_math!AB247:AD247,1)</f>
        <v>0</v>
      </c>
      <c r="AJ246" s="39">
        <f>COUNTIF(resultats_math!AB247:AD247,2)</f>
        <v>0</v>
      </c>
      <c r="AK246" s="39">
        <f>COUNTIF(resultats_math!AB247:AD247,9)</f>
        <v>0</v>
      </c>
      <c r="AL246" s="39">
        <f>COUNTIF(resultats_math!AB247:AD247,0)</f>
        <v>0</v>
      </c>
      <c r="AM246" s="243" t="str">
        <f t="shared" si="89"/>
        <v/>
      </c>
      <c r="AN246" s="225">
        <f t="shared" si="90"/>
        <v>0</v>
      </c>
      <c r="AO246" s="38" t="str">
        <f t="shared" si="91"/>
        <v/>
      </c>
      <c r="AP246" s="38" t="str">
        <f t="shared" si="92"/>
        <v/>
      </c>
      <c r="AQ246" s="38" t="str">
        <f t="shared" si="93"/>
        <v/>
      </c>
      <c r="AR246" s="38" t="str">
        <f t="shared" si="94"/>
        <v/>
      </c>
    </row>
    <row r="247" spans="1:44" ht="13.5" thickBot="1">
      <c r="A247" s="30"/>
      <c r="B247" s="39">
        <f>COUNTIF(resultats_math!B248:I248,1)</f>
        <v>0</v>
      </c>
      <c r="C247" s="39">
        <f>COUNTIF(resultats_math!B248:I248,2)</f>
        <v>0</v>
      </c>
      <c r="D247" s="39">
        <f>COUNTIF(resultats_math!B248:I248,9)</f>
        <v>0</v>
      </c>
      <c r="E247" s="39">
        <f>COUNTIF(resultats_math!B248:I248,0)</f>
        <v>0</v>
      </c>
      <c r="F247" s="37" t="str">
        <f t="shared" si="72"/>
        <v/>
      </c>
      <c r="G247" s="225">
        <f t="shared" si="74"/>
        <v>0</v>
      </c>
      <c r="H247" s="38" t="str">
        <f t="shared" si="95"/>
        <v/>
      </c>
      <c r="I247" s="38" t="str">
        <f t="shared" si="73"/>
        <v/>
      </c>
      <c r="J247" s="38" t="str">
        <f t="shared" si="75"/>
        <v/>
      </c>
      <c r="K247" s="38" t="str">
        <f t="shared" si="76"/>
        <v/>
      </c>
      <c r="L247" s="38"/>
      <c r="M247" s="39">
        <f>COUNTIF(resultats_math!J248:X248,1)</f>
        <v>0</v>
      </c>
      <c r="N247" s="39">
        <f>COUNTIF(resultats_math!J248:X248,2)</f>
        <v>0</v>
      </c>
      <c r="O247" s="39">
        <f>COUNTIF(resultats_math!J248:X248,9)</f>
        <v>0</v>
      </c>
      <c r="P247" s="39">
        <f>COUNTIF(resultats_math!J248:X248,0)</f>
        <v>0</v>
      </c>
      <c r="Q247" s="37" t="str">
        <f t="shared" si="77"/>
        <v/>
      </c>
      <c r="R247" s="225">
        <f t="shared" si="78"/>
        <v>0</v>
      </c>
      <c r="S247" s="38" t="str">
        <f t="shared" si="79"/>
        <v/>
      </c>
      <c r="T247" s="38" t="str">
        <f t="shared" si="80"/>
        <v/>
      </c>
      <c r="U247" s="38" t="str">
        <f t="shared" si="81"/>
        <v/>
      </c>
      <c r="V247" s="38" t="str">
        <f t="shared" si="82"/>
        <v/>
      </c>
      <c r="W247" s="30"/>
      <c r="X247" s="39">
        <f>COUNTIF(resultats_math!Y248:AA248,1)</f>
        <v>0</v>
      </c>
      <c r="Y247" s="39">
        <f>COUNTIF(resultats_math!Y248:AA248,2)</f>
        <v>0</v>
      </c>
      <c r="Z247" s="39">
        <f>COUNTIF(resultats_math!Y248:AA248,9)</f>
        <v>0</v>
      </c>
      <c r="AA247" s="39">
        <f>COUNTIF(resultats_math!Y248:AA248,0)</f>
        <v>0</v>
      </c>
      <c r="AB247" s="243" t="str">
        <f t="shared" si="83"/>
        <v/>
      </c>
      <c r="AC247" s="225">
        <f t="shared" si="84"/>
        <v>0</v>
      </c>
      <c r="AD247" s="38" t="str">
        <f t="shared" si="85"/>
        <v/>
      </c>
      <c r="AE247" s="38" t="str">
        <f t="shared" si="86"/>
        <v/>
      </c>
      <c r="AF247" s="38" t="str">
        <f t="shared" si="87"/>
        <v/>
      </c>
      <c r="AG247" s="38" t="str">
        <f t="shared" si="88"/>
        <v/>
      </c>
      <c r="AH247" s="30"/>
      <c r="AI247" s="39">
        <f>COUNTIF(resultats_math!AB248:AD248,1)</f>
        <v>0</v>
      </c>
      <c r="AJ247" s="39">
        <f>COUNTIF(resultats_math!AB248:AD248,2)</f>
        <v>0</v>
      </c>
      <c r="AK247" s="39">
        <f>COUNTIF(resultats_math!AB248:AD248,9)</f>
        <v>0</v>
      </c>
      <c r="AL247" s="39">
        <f>COUNTIF(resultats_math!AB248:AD248,0)</f>
        <v>0</v>
      </c>
      <c r="AM247" s="243" t="str">
        <f t="shared" si="89"/>
        <v/>
      </c>
      <c r="AN247" s="225">
        <f t="shared" si="90"/>
        <v>0</v>
      </c>
      <c r="AO247" s="38" t="str">
        <f t="shared" si="91"/>
        <v/>
      </c>
      <c r="AP247" s="38" t="str">
        <f t="shared" si="92"/>
        <v/>
      </c>
      <c r="AQ247" s="38" t="str">
        <f t="shared" si="93"/>
        <v/>
      </c>
      <c r="AR247" s="38" t="str">
        <f t="shared" si="94"/>
        <v/>
      </c>
    </row>
    <row r="248" spans="1:44" ht="13.5" thickBot="1">
      <c r="A248" s="30"/>
      <c r="B248" s="39">
        <f>COUNTIF(resultats_math!B249:I249,1)</f>
        <v>0</v>
      </c>
      <c r="C248" s="39">
        <f>COUNTIF(resultats_math!B249:I249,2)</f>
        <v>0</v>
      </c>
      <c r="D248" s="39">
        <f>COUNTIF(resultats_math!B249:I249,9)</f>
        <v>0</v>
      </c>
      <c r="E248" s="39">
        <f>COUNTIF(resultats_math!B249:I249,0)</f>
        <v>0</v>
      </c>
      <c r="F248" s="37" t="str">
        <f t="shared" si="72"/>
        <v/>
      </c>
      <c r="G248" s="225">
        <f t="shared" si="74"/>
        <v>0</v>
      </c>
      <c r="H248" s="38" t="str">
        <f t="shared" si="95"/>
        <v/>
      </c>
      <c r="I248" s="38" t="str">
        <f t="shared" si="73"/>
        <v/>
      </c>
      <c r="J248" s="38" t="str">
        <f t="shared" si="75"/>
        <v/>
      </c>
      <c r="K248" s="38" t="str">
        <f t="shared" si="76"/>
        <v/>
      </c>
      <c r="L248" s="38"/>
      <c r="M248" s="39">
        <f>COUNTIF(resultats_math!J249:X249,1)</f>
        <v>0</v>
      </c>
      <c r="N248" s="39">
        <f>COUNTIF(resultats_math!J249:X249,2)</f>
        <v>0</v>
      </c>
      <c r="O248" s="39">
        <f>COUNTIF(resultats_math!J249:X249,9)</f>
        <v>0</v>
      </c>
      <c r="P248" s="39">
        <f>COUNTIF(resultats_math!J249:X249,0)</f>
        <v>0</v>
      </c>
      <c r="Q248" s="37" t="str">
        <f t="shared" si="77"/>
        <v/>
      </c>
      <c r="R248" s="225">
        <f t="shared" si="78"/>
        <v>0</v>
      </c>
      <c r="S248" s="38" t="str">
        <f t="shared" si="79"/>
        <v/>
      </c>
      <c r="T248" s="38" t="str">
        <f t="shared" si="80"/>
        <v/>
      </c>
      <c r="U248" s="38" t="str">
        <f t="shared" si="81"/>
        <v/>
      </c>
      <c r="V248" s="38" t="str">
        <f t="shared" si="82"/>
        <v/>
      </c>
      <c r="W248" s="30"/>
      <c r="X248" s="39">
        <f>COUNTIF(resultats_math!Y249:AA249,1)</f>
        <v>0</v>
      </c>
      <c r="Y248" s="39">
        <f>COUNTIF(resultats_math!Y249:AA249,2)</f>
        <v>0</v>
      </c>
      <c r="Z248" s="39">
        <f>COUNTIF(resultats_math!Y249:AA249,9)</f>
        <v>0</v>
      </c>
      <c r="AA248" s="39">
        <f>COUNTIF(resultats_math!Y249:AA249,0)</f>
        <v>0</v>
      </c>
      <c r="AB248" s="243" t="str">
        <f t="shared" si="83"/>
        <v/>
      </c>
      <c r="AC248" s="225">
        <f t="shared" si="84"/>
        <v>0</v>
      </c>
      <c r="AD248" s="38" t="str">
        <f t="shared" si="85"/>
        <v/>
      </c>
      <c r="AE248" s="38" t="str">
        <f t="shared" si="86"/>
        <v/>
      </c>
      <c r="AF248" s="38" t="str">
        <f t="shared" si="87"/>
        <v/>
      </c>
      <c r="AG248" s="38" t="str">
        <f t="shared" si="88"/>
        <v/>
      </c>
      <c r="AH248" s="30"/>
      <c r="AI248" s="39">
        <f>COUNTIF(resultats_math!AB249:AD249,1)</f>
        <v>0</v>
      </c>
      <c r="AJ248" s="39">
        <f>COUNTIF(resultats_math!AB249:AD249,2)</f>
        <v>0</v>
      </c>
      <c r="AK248" s="39">
        <f>COUNTIF(resultats_math!AB249:AD249,9)</f>
        <v>0</v>
      </c>
      <c r="AL248" s="39">
        <f>COUNTIF(resultats_math!AB249:AD249,0)</f>
        <v>0</v>
      </c>
      <c r="AM248" s="243" t="str">
        <f t="shared" si="89"/>
        <v/>
      </c>
      <c r="AN248" s="225">
        <f t="shared" si="90"/>
        <v>0</v>
      </c>
      <c r="AO248" s="38" t="str">
        <f t="shared" si="91"/>
        <v/>
      </c>
      <c r="AP248" s="38" t="str">
        <f t="shared" si="92"/>
        <v/>
      </c>
      <c r="AQ248" s="38" t="str">
        <f t="shared" si="93"/>
        <v/>
      </c>
      <c r="AR248" s="38" t="str">
        <f t="shared" si="94"/>
        <v/>
      </c>
    </row>
    <row r="249" spans="1:44" ht="13.5" thickBot="1">
      <c r="A249" s="30"/>
      <c r="B249" s="39">
        <f>COUNTIF(resultats_math!B250:I250,1)</f>
        <v>0</v>
      </c>
      <c r="C249" s="39">
        <f>COUNTIF(resultats_math!B250:I250,2)</f>
        <v>0</v>
      </c>
      <c r="D249" s="39">
        <f>COUNTIF(resultats_math!B250:I250,9)</f>
        <v>0</v>
      </c>
      <c r="E249" s="39">
        <f>COUNTIF(resultats_math!B250:I250,0)</f>
        <v>0</v>
      </c>
      <c r="F249" s="37" t="str">
        <f t="shared" si="72"/>
        <v/>
      </c>
      <c r="G249" s="225">
        <f t="shared" si="74"/>
        <v>0</v>
      </c>
      <c r="H249" s="38" t="str">
        <f t="shared" si="95"/>
        <v/>
      </c>
      <c r="I249" s="38" t="str">
        <f t="shared" si="73"/>
        <v/>
      </c>
      <c r="J249" s="38" t="str">
        <f t="shared" si="75"/>
        <v/>
      </c>
      <c r="K249" s="38" t="str">
        <f t="shared" si="76"/>
        <v/>
      </c>
      <c r="L249" s="38"/>
      <c r="M249" s="39">
        <f>COUNTIF(resultats_math!J250:X250,1)</f>
        <v>0</v>
      </c>
      <c r="N249" s="39">
        <f>COUNTIF(resultats_math!J250:X250,2)</f>
        <v>0</v>
      </c>
      <c r="O249" s="39">
        <f>COUNTIF(resultats_math!J250:X250,9)</f>
        <v>0</v>
      </c>
      <c r="P249" s="39">
        <f>COUNTIF(resultats_math!J250:X250,0)</f>
        <v>0</v>
      </c>
      <c r="Q249" s="37" t="str">
        <f t="shared" si="77"/>
        <v/>
      </c>
      <c r="R249" s="225">
        <f t="shared" si="78"/>
        <v>0</v>
      </c>
      <c r="S249" s="38" t="str">
        <f t="shared" si="79"/>
        <v/>
      </c>
      <c r="T249" s="38" t="str">
        <f t="shared" si="80"/>
        <v/>
      </c>
      <c r="U249" s="38" t="str">
        <f t="shared" si="81"/>
        <v/>
      </c>
      <c r="V249" s="38" t="str">
        <f t="shared" si="82"/>
        <v/>
      </c>
      <c r="W249" s="30"/>
      <c r="X249" s="39">
        <f>COUNTIF(resultats_math!Y250:AA250,1)</f>
        <v>0</v>
      </c>
      <c r="Y249" s="39">
        <f>COUNTIF(resultats_math!Y250:AA250,2)</f>
        <v>0</v>
      </c>
      <c r="Z249" s="39">
        <f>COUNTIF(resultats_math!Y250:AA250,9)</f>
        <v>0</v>
      </c>
      <c r="AA249" s="39">
        <f>COUNTIF(resultats_math!Y250:AA250,0)</f>
        <v>0</v>
      </c>
      <c r="AB249" s="243" t="str">
        <f t="shared" si="83"/>
        <v/>
      </c>
      <c r="AC249" s="225">
        <f t="shared" si="84"/>
        <v>0</v>
      </c>
      <c r="AD249" s="38" t="str">
        <f t="shared" si="85"/>
        <v/>
      </c>
      <c r="AE249" s="38" t="str">
        <f t="shared" si="86"/>
        <v/>
      </c>
      <c r="AF249" s="38" t="str">
        <f t="shared" si="87"/>
        <v/>
      </c>
      <c r="AG249" s="38" t="str">
        <f t="shared" si="88"/>
        <v/>
      </c>
      <c r="AH249" s="30"/>
      <c r="AI249" s="39">
        <f>COUNTIF(resultats_math!AB250:AD250,1)</f>
        <v>0</v>
      </c>
      <c r="AJ249" s="39">
        <f>COUNTIF(resultats_math!AB250:AD250,2)</f>
        <v>0</v>
      </c>
      <c r="AK249" s="39">
        <f>COUNTIF(resultats_math!AB250:AD250,9)</f>
        <v>0</v>
      </c>
      <c r="AL249" s="39">
        <f>COUNTIF(resultats_math!AB250:AD250,0)</f>
        <v>0</v>
      </c>
      <c r="AM249" s="243" t="str">
        <f t="shared" si="89"/>
        <v/>
      </c>
      <c r="AN249" s="225">
        <f t="shared" si="90"/>
        <v>0</v>
      </c>
      <c r="AO249" s="38" t="str">
        <f t="shared" si="91"/>
        <v/>
      </c>
      <c r="AP249" s="38" t="str">
        <f t="shared" si="92"/>
        <v/>
      </c>
      <c r="AQ249" s="38" t="str">
        <f t="shared" si="93"/>
        <v/>
      </c>
      <c r="AR249" s="38" t="str">
        <f t="shared" si="94"/>
        <v/>
      </c>
    </row>
    <row r="250" spans="1:44" ht="13.5" thickBot="1">
      <c r="A250" s="30"/>
      <c r="B250" s="39">
        <f>COUNTIF(resultats_math!B251:I251,1)</f>
        <v>0</v>
      </c>
      <c r="C250" s="39">
        <f>COUNTIF(resultats_math!B251:I251,2)</f>
        <v>0</v>
      </c>
      <c r="D250" s="39">
        <f>COUNTIF(resultats_math!B251:I251,9)</f>
        <v>0</v>
      </c>
      <c r="E250" s="39">
        <f>COUNTIF(resultats_math!B251:I251,0)</f>
        <v>0</v>
      </c>
      <c r="F250" s="37" t="str">
        <f t="shared" si="72"/>
        <v/>
      </c>
      <c r="G250" s="225">
        <f t="shared" si="74"/>
        <v>0</v>
      </c>
      <c r="H250" s="38" t="str">
        <f t="shared" si="95"/>
        <v/>
      </c>
      <c r="I250" s="38" t="str">
        <f t="shared" si="73"/>
        <v/>
      </c>
      <c r="J250" s="38" t="str">
        <f t="shared" si="75"/>
        <v/>
      </c>
      <c r="K250" s="38" t="str">
        <f t="shared" si="76"/>
        <v/>
      </c>
      <c r="L250" s="38"/>
      <c r="M250" s="39">
        <f>COUNTIF(resultats_math!J251:X251,1)</f>
        <v>0</v>
      </c>
      <c r="N250" s="39">
        <f>COUNTIF(resultats_math!J251:X251,2)</f>
        <v>0</v>
      </c>
      <c r="O250" s="39">
        <f>COUNTIF(resultats_math!J251:X251,9)</f>
        <v>0</v>
      </c>
      <c r="P250" s="39">
        <f>COUNTIF(resultats_math!J251:X251,0)</f>
        <v>0</v>
      </c>
      <c r="Q250" s="37" t="str">
        <f t="shared" si="77"/>
        <v/>
      </c>
      <c r="R250" s="225">
        <f t="shared" si="78"/>
        <v>0</v>
      </c>
      <c r="S250" s="38" t="str">
        <f t="shared" si="79"/>
        <v/>
      </c>
      <c r="T250" s="38" t="str">
        <f t="shared" si="80"/>
        <v/>
      </c>
      <c r="U250" s="38" t="str">
        <f t="shared" si="81"/>
        <v/>
      </c>
      <c r="V250" s="38" t="str">
        <f t="shared" si="82"/>
        <v/>
      </c>
      <c r="W250" s="30"/>
      <c r="X250" s="39">
        <f>COUNTIF(resultats_math!Y251:AA251,1)</f>
        <v>0</v>
      </c>
      <c r="Y250" s="39">
        <f>COUNTIF(resultats_math!Y251:AA251,2)</f>
        <v>0</v>
      </c>
      <c r="Z250" s="39">
        <f>COUNTIF(resultats_math!Y251:AA251,9)</f>
        <v>0</v>
      </c>
      <c r="AA250" s="39">
        <f>COUNTIF(resultats_math!Y251:AA251,0)</f>
        <v>0</v>
      </c>
      <c r="AB250" s="243" t="str">
        <f t="shared" si="83"/>
        <v/>
      </c>
      <c r="AC250" s="225">
        <f t="shared" si="84"/>
        <v>0</v>
      </c>
      <c r="AD250" s="38" t="str">
        <f t="shared" si="85"/>
        <v/>
      </c>
      <c r="AE250" s="38" t="str">
        <f t="shared" si="86"/>
        <v/>
      </c>
      <c r="AF250" s="38" t="str">
        <f t="shared" si="87"/>
        <v/>
      </c>
      <c r="AG250" s="38" t="str">
        <f t="shared" si="88"/>
        <v/>
      </c>
      <c r="AH250" s="30"/>
      <c r="AI250" s="39">
        <f>COUNTIF(resultats_math!AB251:AD251,1)</f>
        <v>0</v>
      </c>
      <c r="AJ250" s="39">
        <f>COUNTIF(resultats_math!AB251:AD251,2)</f>
        <v>0</v>
      </c>
      <c r="AK250" s="39">
        <f>COUNTIF(resultats_math!AB251:AD251,9)</f>
        <v>0</v>
      </c>
      <c r="AL250" s="39">
        <f>COUNTIF(resultats_math!AB251:AD251,0)</f>
        <v>0</v>
      </c>
      <c r="AM250" s="243" t="str">
        <f t="shared" si="89"/>
        <v/>
      </c>
      <c r="AN250" s="225">
        <f t="shared" si="90"/>
        <v>0</v>
      </c>
      <c r="AO250" s="38" t="str">
        <f t="shared" si="91"/>
        <v/>
      </c>
      <c r="AP250" s="38" t="str">
        <f t="shared" si="92"/>
        <v/>
      </c>
      <c r="AQ250" s="38" t="str">
        <f t="shared" si="93"/>
        <v/>
      </c>
      <c r="AR250" s="38" t="str">
        <f t="shared" si="94"/>
        <v/>
      </c>
    </row>
    <row r="251" spans="1:44" ht="13.5" thickBot="1">
      <c r="A251" s="30"/>
      <c r="B251" s="39">
        <f>COUNTIF(resultats_math!B252:I252,1)</f>
        <v>0</v>
      </c>
      <c r="C251" s="39">
        <f>COUNTIF(resultats_math!B252:I252,2)</f>
        <v>0</v>
      </c>
      <c r="D251" s="39">
        <f>COUNTIF(resultats_math!B252:I252,9)</f>
        <v>0</v>
      </c>
      <c r="E251" s="39">
        <f>COUNTIF(resultats_math!B252:I252,0)</f>
        <v>0</v>
      </c>
      <c r="F251" s="37" t="str">
        <f t="shared" si="72"/>
        <v/>
      </c>
      <c r="G251" s="225">
        <f t="shared" si="74"/>
        <v>0</v>
      </c>
      <c r="H251" s="38" t="str">
        <f t="shared" si="95"/>
        <v/>
      </c>
      <c r="I251" s="38" t="str">
        <f t="shared" si="73"/>
        <v/>
      </c>
      <c r="J251" s="38" t="str">
        <f t="shared" si="75"/>
        <v/>
      </c>
      <c r="K251" s="38" t="str">
        <f t="shared" si="76"/>
        <v/>
      </c>
      <c r="L251" s="38"/>
      <c r="M251" s="39">
        <f>COUNTIF(resultats_math!J252:X252,1)</f>
        <v>0</v>
      </c>
      <c r="N251" s="39">
        <f>COUNTIF(resultats_math!J252:X252,2)</f>
        <v>0</v>
      </c>
      <c r="O251" s="39">
        <f>COUNTIF(resultats_math!J252:X252,9)</f>
        <v>0</v>
      </c>
      <c r="P251" s="39">
        <f>COUNTIF(resultats_math!J252:X252,0)</f>
        <v>0</v>
      </c>
      <c r="Q251" s="37" t="str">
        <f t="shared" si="77"/>
        <v/>
      </c>
      <c r="R251" s="225">
        <f t="shared" si="78"/>
        <v>0</v>
      </c>
      <c r="S251" s="38" t="str">
        <f t="shared" si="79"/>
        <v/>
      </c>
      <c r="T251" s="38" t="str">
        <f t="shared" si="80"/>
        <v/>
      </c>
      <c r="U251" s="38" t="str">
        <f t="shared" si="81"/>
        <v/>
      </c>
      <c r="V251" s="38" t="str">
        <f t="shared" si="82"/>
        <v/>
      </c>
      <c r="W251" s="30"/>
      <c r="X251" s="39">
        <f>COUNTIF(resultats_math!Y252:AA252,1)</f>
        <v>0</v>
      </c>
      <c r="Y251" s="39">
        <f>COUNTIF(resultats_math!Y252:AA252,2)</f>
        <v>0</v>
      </c>
      <c r="Z251" s="39">
        <f>COUNTIF(resultats_math!Y252:AA252,9)</f>
        <v>0</v>
      </c>
      <c r="AA251" s="39">
        <f>COUNTIF(resultats_math!Y252:AA252,0)</f>
        <v>0</v>
      </c>
      <c r="AB251" s="243" t="str">
        <f t="shared" si="83"/>
        <v/>
      </c>
      <c r="AC251" s="225">
        <f t="shared" si="84"/>
        <v>0</v>
      </c>
      <c r="AD251" s="38" t="str">
        <f t="shared" si="85"/>
        <v/>
      </c>
      <c r="AE251" s="38" t="str">
        <f t="shared" si="86"/>
        <v/>
      </c>
      <c r="AF251" s="38" t="str">
        <f t="shared" si="87"/>
        <v/>
      </c>
      <c r="AG251" s="38" t="str">
        <f t="shared" si="88"/>
        <v/>
      </c>
      <c r="AH251" s="30"/>
      <c r="AI251" s="39">
        <f>COUNTIF(resultats_math!AB252:AD252,1)</f>
        <v>0</v>
      </c>
      <c r="AJ251" s="39">
        <f>COUNTIF(resultats_math!AB252:AD252,2)</f>
        <v>0</v>
      </c>
      <c r="AK251" s="39">
        <f>COUNTIF(resultats_math!AB252:AD252,9)</f>
        <v>0</v>
      </c>
      <c r="AL251" s="39">
        <f>COUNTIF(resultats_math!AB252:AD252,0)</f>
        <v>0</v>
      </c>
      <c r="AM251" s="243" t="str">
        <f t="shared" si="89"/>
        <v/>
      </c>
      <c r="AN251" s="225">
        <f t="shared" si="90"/>
        <v>0</v>
      </c>
      <c r="AO251" s="38" t="str">
        <f t="shared" si="91"/>
        <v/>
      </c>
      <c r="AP251" s="38" t="str">
        <f t="shared" si="92"/>
        <v/>
      </c>
      <c r="AQ251" s="38" t="str">
        <f t="shared" si="93"/>
        <v/>
      </c>
      <c r="AR251" s="38" t="str">
        <f t="shared" si="94"/>
        <v/>
      </c>
    </row>
    <row r="252" spans="1:44" ht="13.5" thickBot="1">
      <c r="A252" s="30"/>
      <c r="B252" s="39">
        <f>COUNTIF(resultats_math!B253:I253,1)</f>
        <v>0</v>
      </c>
      <c r="C252" s="39">
        <f>COUNTIF(resultats_math!B253:I253,2)</f>
        <v>0</v>
      </c>
      <c r="D252" s="39">
        <f>COUNTIF(resultats_math!B253:I253,9)</f>
        <v>0</v>
      </c>
      <c r="E252" s="39">
        <f>COUNTIF(resultats_math!B253:I253,0)</f>
        <v>0</v>
      </c>
      <c r="F252" s="37" t="str">
        <f t="shared" si="72"/>
        <v/>
      </c>
      <c r="G252" s="225">
        <f t="shared" si="74"/>
        <v>0</v>
      </c>
      <c r="H252" s="38" t="str">
        <f t="shared" si="95"/>
        <v/>
      </c>
      <c r="I252" s="38" t="str">
        <f t="shared" si="73"/>
        <v/>
      </c>
      <c r="J252" s="38" t="str">
        <f t="shared" si="75"/>
        <v/>
      </c>
      <c r="K252" s="38" t="str">
        <f t="shared" si="76"/>
        <v/>
      </c>
      <c r="L252" s="38"/>
      <c r="M252" s="39">
        <f>COUNTIF(resultats_math!J253:X253,1)</f>
        <v>0</v>
      </c>
      <c r="N252" s="39">
        <f>COUNTIF(resultats_math!J253:X253,2)</f>
        <v>0</v>
      </c>
      <c r="O252" s="39">
        <f>COUNTIF(resultats_math!J253:X253,9)</f>
        <v>0</v>
      </c>
      <c r="P252" s="39">
        <f>COUNTIF(resultats_math!J253:X253,0)</f>
        <v>0</v>
      </c>
      <c r="Q252" s="37" t="str">
        <f t="shared" si="77"/>
        <v/>
      </c>
      <c r="R252" s="225">
        <f t="shared" si="78"/>
        <v>0</v>
      </c>
      <c r="S252" s="38" t="str">
        <f t="shared" si="79"/>
        <v/>
      </c>
      <c r="T252" s="38" t="str">
        <f t="shared" si="80"/>
        <v/>
      </c>
      <c r="U252" s="38" t="str">
        <f t="shared" si="81"/>
        <v/>
      </c>
      <c r="V252" s="38" t="str">
        <f t="shared" si="82"/>
        <v/>
      </c>
      <c r="W252" s="30"/>
      <c r="X252" s="39">
        <f>COUNTIF(resultats_math!Y253:AA253,1)</f>
        <v>0</v>
      </c>
      <c r="Y252" s="39">
        <f>COUNTIF(resultats_math!Y253:AA253,2)</f>
        <v>0</v>
      </c>
      <c r="Z252" s="39">
        <f>COUNTIF(resultats_math!Y253:AA253,9)</f>
        <v>0</v>
      </c>
      <c r="AA252" s="39">
        <f>COUNTIF(resultats_math!Y253:AA253,0)</f>
        <v>0</v>
      </c>
      <c r="AB252" s="243" t="str">
        <f t="shared" si="83"/>
        <v/>
      </c>
      <c r="AC252" s="225">
        <f t="shared" si="84"/>
        <v>0</v>
      </c>
      <c r="AD252" s="38" t="str">
        <f t="shared" si="85"/>
        <v/>
      </c>
      <c r="AE252" s="38" t="str">
        <f t="shared" si="86"/>
        <v/>
      </c>
      <c r="AF252" s="38" t="str">
        <f t="shared" si="87"/>
        <v/>
      </c>
      <c r="AG252" s="38" t="str">
        <f t="shared" si="88"/>
        <v/>
      </c>
      <c r="AH252" s="30"/>
      <c r="AI252" s="39">
        <f>COUNTIF(resultats_math!AB253:AD253,1)</f>
        <v>0</v>
      </c>
      <c r="AJ252" s="39">
        <f>COUNTIF(resultats_math!AB253:AD253,2)</f>
        <v>0</v>
      </c>
      <c r="AK252" s="39">
        <f>COUNTIF(resultats_math!AB253:AD253,9)</f>
        <v>0</v>
      </c>
      <c r="AL252" s="39">
        <f>COUNTIF(resultats_math!AB253:AD253,0)</f>
        <v>0</v>
      </c>
      <c r="AM252" s="243" t="str">
        <f t="shared" si="89"/>
        <v/>
      </c>
      <c r="AN252" s="225">
        <f t="shared" si="90"/>
        <v>0</v>
      </c>
      <c r="AO252" s="38" t="str">
        <f t="shared" si="91"/>
        <v/>
      </c>
      <c r="AP252" s="38" t="str">
        <f t="shared" si="92"/>
        <v/>
      </c>
      <c r="AQ252" s="38" t="str">
        <f t="shared" si="93"/>
        <v/>
      </c>
      <c r="AR252" s="38" t="str">
        <f t="shared" si="94"/>
        <v/>
      </c>
    </row>
    <row r="253" spans="1:44" ht="13.5" thickBot="1">
      <c r="A253" s="30"/>
      <c r="B253" s="39">
        <f>COUNTIF(resultats_math!B254:I254,1)</f>
        <v>0</v>
      </c>
      <c r="C253" s="39">
        <f>COUNTIF(resultats_math!B254:I254,2)</f>
        <v>0</v>
      </c>
      <c r="D253" s="39">
        <f>COUNTIF(resultats_math!B254:I254,9)</f>
        <v>0</v>
      </c>
      <c r="E253" s="39">
        <f>COUNTIF(resultats_math!B254:I254,0)</f>
        <v>0</v>
      </c>
      <c r="F253" s="37" t="str">
        <f t="shared" si="72"/>
        <v/>
      </c>
      <c r="G253" s="225">
        <f t="shared" si="74"/>
        <v>0</v>
      </c>
      <c r="H253" s="38" t="str">
        <f t="shared" si="95"/>
        <v/>
      </c>
      <c r="I253" s="38" t="str">
        <f t="shared" si="73"/>
        <v/>
      </c>
      <c r="J253" s="38" t="str">
        <f t="shared" si="75"/>
        <v/>
      </c>
      <c r="K253" s="38" t="str">
        <f t="shared" si="76"/>
        <v/>
      </c>
      <c r="L253" s="38"/>
      <c r="M253" s="39">
        <f>COUNTIF(resultats_math!J254:X254,1)</f>
        <v>0</v>
      </c>
      <c r="N253" s="39">
        <f>COUNTIF(resultats_math!J254:X254,2)</f>
        <v>0</v>
      </c>
      <c r="O253" s="39">
        <f>COUNTIF(resultats_math!J254:X254,9)</f>
        <v>0</v>
      </c>
      <c r="P253" s="39">
        <f>COUNTIF(resultats_math!J254:X254,0)</f>
        <v>0</v>
      </c>
      <c r="Q253" s="37" t="str">
        <f t="shared" si="77"/>
        <v/>
      </c>
      <c r="R253" s="225">
        <f t="shared" si="78"/>
        <v>0</v>
      </c>
      <c r="S253" s="38" t="str">
        <f t="shared" si="79"/>
        <v/>
      </c>
      <c r="T253" s="38" t="str">
        <f t="shared" si="80"/>
        <v/>
      </c>
      <c r="U253" s="38" t="str">
        <f t="shared" si="81"/>
        <v/>
      </c>
      <c r="V253" s="38" t="str">
        <f t="shared" si="82"/>
        <v/>
      </c>
      <c r="W253" s="30"/>
      <c r="X253" s="39">
        <f>COUNTIF(resultats_math!Y254:AA254,1)</f>
        <v>0</v>
      </c>
      <c r="Y253" s="39">
        <f>COUNTIF(resultats_math!Y254:AA254,2)</f>
        <v>0</v>
      </c>
      <c r="Z253" s="39">
        <f>COUNTIF(resultats_math!Y254:AA254,9)</f>
        <v>0</v>
      </c>
      <c r="AA253" s="39">
        <f>COUNTIF(resultats_math!Y254:AA254,0)</f>
        <v>0</v>
      </c>
      <c r="AB253" s="243" t="str">
        <f t="shared" si="83"/>
        <v/>
      </c>
      <c r="AC253" s="225">
        <f t="shared" si="84"/>
        <v>0</v>
      </c>
      <c r="AD253" s="38" t="str">
        <f t="shared" si="85"/>
        <v/>
      </c>
      <c r="AE253" s="38" t="str">
        <f t="shared" si="86"/>
        <v/>
      </c>
      <c r="AF253" s="38" t="str">
        <f t="shared" si="87"/>
        <v/>
      </c>
      <c r="AG253" s="38" t="str">
        <f t="shared" si="88"/>
        <v/>
      </c>
      <c r="AH253" s="30"/>
      <c r="AI253" s="39">
        <f>COUNTIF(resultats_math!AB254:AD254,1)</f>
        <v>0</v>
      </c>
      <c r="AJ253" s="39">
        <f>COUNTIF(resultats_math!AB254:AD254,2)</f>
        <v>0</v>
      </c>
      <c r="AK253" s="39">
        <f>COUNTIF(resultats_math!AB254:AD254,9)</f>
        <v>0</v>
      </c>
      <c r="AL253" s="39">
        <f>COUNTIF(resultats_math!AB254:AD254,0)</f>
        <v>0</v>
      </c>
      <c r="AM253" s="243" t="str">
        <f t="shared" si="89"/>
        <v/>
      </c>
      <c r="AN253" s="225">
        <f t="shared" si="90"/>
        <v>0</v>
      </c>
      <c r="AO253" s="38" t="str">
        <f t="shared" si="91"/>
        <v/>
      </c>
      <c r="AP253" s="38" t="str">
        <f t="shared" si="92"/>
        <v/>
      </c>
      <c r="AQ253" s="38" t="str">
        <f t="shared" si="93"/>
        <v/>
      </c>
      <c r="AR253" s="38" t="str">
        <f t="shared" si="94"/>
        <v/>
      </c>
    </row>
    <row r="254" spans="1:44" ht="13.5" thickBot="1">
      <c r="A254" s="30"/>
      <c r="B254" s="39">
        <f>COUNTIF(resultats_math!B255:I255,1)</f>
        <v>0</v>
      </c>
      <c r="C254" s="39">
        <f>COUNTIF(resultats_math!B255:I255,2)</f>
        <v>0</v>
      </c>
      <c r="D254" s="39">
        <f>COUNTIF(resultats_math!B255:I255,9)</f>
        <v>0</v>
      </c>
      <c r="E254" s="39">
        <f>COUNTIF(resultats_math!B255:I255,0)</f>
        <v>0</v>
      </c>
      <c r="F254" s="37" t="str">
        <f t="shared" si="72"/>
        <v/>
      </c>
      <c r="G254" s="225">
        <f t="shared" si="74"/>
        <v>0</v>
      </c>
      <c r="H254" s="38" t="str">
        <f t="shared" si="95"/>
        <v/>
      </c>
      <c r="I254" s="38" t="str">
        <f t="shared" si="73"/>
        <v/>
      </c>
      <c r="J254" s="38" t="str">
        <f t="shared" si="75"/>
        <v/>
      </c>
      <c r="K254" s="38" t="str">
        <f t="shared" si="76"/>
        <v/>
      </c>
      <c r="L254" s="38"/>
      <c r="M254" s="39">
        <f>COUNTIF(resultats_math!J255:X255,1)</f>
        <v>0</v>
      </c>
      <c r="N254" s="39">
        <f>COUNTIF(resultats_math!J255:X255,2)</f>
        <v>0</v>
      </c>
      <c r="O254" s="39">
        <f>COUNTIF(resultats_math!J255:X255,9)</f>
        <v>0</v>
      </c>
      <c r="P254" s="39">
        <f>COUNTIF(resultats_math!J255:X255,0)</f>
        <v>0</v>
      </c>
      <c r="Q254" s="37" t="str">
        <f t="shared" si="77"/>
        <v/>
      </c>
      <c r="R254" s="225">
        <f t="shared" si="78"/>
        <v>0</v>
      </c>
      <c r="S254" s="38" t="str">
        <f t="shared" si="79"/>
        <v/>
      </c>
      <c r="T254" s="38" t="str">
        <f t="shared" si="80"/>
        <v/>
      </c>
      <c r="U254" s="38" t="str">
        <f t="shared" si="81"/>
        <v/>
      </c>
      <c r="V254" s="38" t="str">
        <f t="shared" si="82"/>
        <v/>
      </c>
      <c r="W254" s="30"/>
      <c r="X254" s="39">
        <f>COUNTIF(resultats_math!Y255:AA255,1)</f>
        <v>0</v>
      </c>
      <c r="Y254" s="39">
        <f>COUNTIF(resultats_math!Y255:AA255,2)</f>
        <v>0</v>
      </c>
      <c r="Z254" s="39">
        <f>COUNTIF(resultats_math!Y255:AA255,9)</f>
        <v>0</v>
      </c>
      <c r="AA254" s="39">
        <f>COUNTIF(resultats_math!Y255:AA255,0)</f>
        <v>0</v>
      </c>
      <c r="AB254" s="243" t="str">
        <f t="shared" si="83"/>
        <v/>
      </c>
      <c r="AC254" s="225">
        <f t="shared" si="84"/>
        <v>0</v>
      </c>
      <c r="AD254" s="38" t="str">
        <f t="shared" si="85"/>
        <v/>
      </c>
      <c r="AE254" s="38" t="str">
        <f t="shared" si="86"/>
        <v/>
      </c>
      <c r="AF254" s="38" t="str">
        <f t="shared" si="87"/>
        <v/>
      </c>
      <c r="AG254" s="38" t="str">
        <f t="shared" si="88"/>
        <v/>
      </c>
      <c r="AH254" s="30"/>
      <c r="AI254" s="39">
        <f>COUNTIF(resultats_math!AB255:AD255,1)</f>
        <v>0</v>
      </c>
      <c r="AJ254" s="39">
        <f>COUNTIF(resultats_math!AB255:AD255,2)</f>
        <v>0</v>
      </c>
      <c r="AK254" s="39">
        <f>COUNTIF(resultats_math!AB255:AD255,9)</f>
        <v>0</v>
      </c>
      <c r="AL254" s="39">
        <f>COUNTIF(resultats_math!AB255:AD255,0)</f>
        <v>0</v>
      </c>
      <c r="AM254" s="243" t="str">
        <f t="shared" si="89"/>
        <v/>
      </c>
      <c r="AN254" s="225">
        <f t="shared" si="90"/>
        <v>0</v>
      </c>
      <c r="AO254" s="38" t="str">
        <f t="shared" si="91"/>
        <v/>
      </c>
      <c r="AP254" s="38" t="str">
        <f t="shared" si="92"/>
        <v/>
      </c>
      <c r="AQ254" s="38" t="str">
        <f t="shared" si="93"/>
        <v/>
      </c>
      <c r="AR254" s="38" t="str">
        <f t="shared" si="94"/>
        <v/>
      </c>
    </row>
    <row r="255" spans="1:44" ht="13.5" thickBot="1">
      <c r="A255" s="30"/>
      <c r="B255" s="39">
        <f>COUNTIF(resultats_math!B256:I256,1)</f>
        <v>0</v>
      </c>
      <c r="C255" s="39">
        <f>COUNTIF(resultats_math!B256:I256,2)</f>
        <v>0</v>
      </c>
      <c r="D255" s="39">
        <f>COUNTIF(resultats_math!B256:I256,9)</f>
        <v>0</v>
      </c>
      <c r="E255" s="39">
        <f>COUNTIF(resultats_math!B256:I256,0)</f>
        <v>0</v>
      </c>
      <c r="F255" s="37" t="str">
        <f t="shared" si="72"/>
        <v/>
      </c>
      <c r="G255" s="225">
        <f t="shared" si="74"/>
        <v>0</v>
      </c>
      <c r="H255" s="38" t="str">
        <f t="shared" si="95"/>
        <v/>
      </c>
      <c r="I255" s="38" t="str">
        <f t="shared" si="73"/>
        <v/>
      </c>
      <c r="J255" s="38" t="str">
        <f t="shared" si="75"/>
        <v/>
      </c>
      <c r="K255" s="38" t="str">
        <f t="shared" si="76"/>
        <v/>
      </c>
      <c r="L255" s="38"/>
      <c r="M255" s="39">
        <f>COUNTIF(resultats_math!J256:X256,1)</f>
        <v>0</v>
      </c>
      <c r="N255" s="39">
        <f>COUNTIF(resultats_math!J256:X256,2)</f>
        <v>0</v>
      </c>
      <c r="O255" s="39">
        <f>COUNTIF(resultats_math!J256:X256,9)</f>
        <v>0</v>
      </c>
      <c r="P255" s="39">
        <f>COUNTIF(resultats_math!J256:X256,0)</f>
        <v>0</v>
      </c>
      <c r="Q255" s="37" t="str">
        <f t="shared" si="77"/>
        <v/>
      </c>
      <c r="R255" s="225">
        <f t="shared" si="78"/>
        <v>0</v>
      </c>
      <c r="S255" s="38" t="str">
        <f t="shared" si="79"/>
        <v/>
      </c>
      <c r="T255" s="38" t="str">
        <f t="shared" si="80"/>
        <v/>
      </c>
      <c r="U255" s="38" t="str">
        <f t="shared" si="81"/>
        <v/>
      </c>
      <c r="V255" s="38" t="str">
        <f t="shared" si="82"/>
        <v/>
      </c>
      <c r="W255" s="30"/>
      <c r="X255" s="39">
        <f>COUNTIF(resultats_math!Y256:AA256,1)</f>
        <v>0</v>
      </c>
      <c r="Y255" s="39">
        <f>COUNTIF(resultats_math!Y256:AA256,2)</f>
        <v>0</v>
      </c>
      <c r="Z255" s="39">
        <f>COUNTIF(resultats_math!Y256:AA256,9)</f>
        <v>0</v>
      </c>
      <c r="AA255" s="39">
        <f>COUNTIF(resultats_math!Y256:AA256,0)</f>
        <v>0</v>
      </c>
      <c r="AB255" s="243" t="str">
        <f t="shared" si="83"/>
        <v/>
      </c>
      <c r="AC255" s="225">
        <f t="shared" si="84"/>
        <v>0</v>
      </c>
      <c r="AD255" s="38" t="str">
        <f t="shared" si="85"/>
        <v/>
      </c>
      <c r="AE255" s="38" t="str">
        <f t="shared" si="86"/>
        <v/>
      </c>
      <c r="AF255" s="38" t="str">
        <f t="shared" si="87"/>
        <v/>
      </c>
      <c r="AG255" s="38" t="str">
        <f t="shared" si="88"/>
        <v/>
      </c>
      <c r="AH255" s="30"/>
      <c r="AI255" s="39">
        <f>COUNTIF(resultats_math!AB256:AD256,1)</f>
        <v>0</v>
      </c>
      <c r="AJ255" s="39">
        <f>COUNTIF(resultats_math!AB256:AD256,2)</f>
        <v>0</v>
      </c>
      <c r="AK255" s="39">
        <f>COUNTIF(resultats_math!AB256:AD256,9)</f>
        <v>0</v>
      </c>
      <c r="AL255" s="39">
        <f>COUNTIF(resultats_math!AB256:AD256,0)</f>
        <v>0</v>
      </c>
      <c r="AM255" s="243" t="str">
        <f t="shared" si="89"/>
        <v/>
      </c>
      <c r="AN255" s="225">
        <f t="shared" si="90"/>
        <v>0</v>
      </c>
      <c r="AO255" s="38" t="str">
        <f t="shared" si="91"/>
        <v/>
      </c>
      <c r="AP255" s="38" t="str">
        <f t="shared" si="92"/>
        <v/>
      </c>
      <c r="AQ255" s="38" t="str">
        <f t="shared" si="93"/>
        <v/>
      </c>
      <c r="AR255" s="38" t="str">
        <f t="shared" si="94"/>
        <v/>
      </c>
    </row>
    <row r="256" spans="1:44" ht="13.5" thickBot="1">
      <c r="A256" s="30"/>
      <c r="B256" s="39">
        <f>COUNTIF(resultats_math!B257:I257,1)</f>
        <v>0</v>
      </c>
      <c r="C256" s="39">
        <f>COUNTIF(resultats_math!B257:I257,2)</f>
        <v>0</v>
      </c>
      <c r="D256" s="39">
        <f>COUNTIF(resultats_math!B257:I257,9)</f>
        <v>0</v>
      </c>
      <c r="E256" s="39">
        <f>COUNTIF(resultats_math!B257:I257,0)</f>
        <v>0</v>
      </c>
      <c r="F256" s="37" t="str">
        <f t="shared" si="72"/>
        <v/>
      </c>
      <c r="G256" s="225">
        <f t="shared" si="74"/>
        <v>0</v>
      </c>
      <c r="H256" s="38" t="str">
        <f t="shared" si="95"/>
        <v/>
      </c>
      <c r="I256" s="38" t="str">
        <f t="shared" si="73"/>
        <v/>
      </c>
      <c r="J256" s="38" t="str">
        <f t="shared" si="75"/>
        <v/>
      </c>
      <c r="K256" s="38" t="str">
        <f t="shared" si="76"/>
        <v/>
      </c>
      <c r="L256" s="38"/>
      <c r="M256" s="39">
        <f>COUNTIF(resultats_math!J257:X257,1)</f>
        <v>0</v>
      </c>
      <c r="N256" s="39">
        <f>COUNTIF(resultats_math!J257:X257,2)</f>
        <v>0</v>
      </c>
      <c r="O256" s="39">
        <f>COUNTIF(resultats_math!J257:X257,9)</f>
        <v>0</v>
      </c>
      <c r="P256" s="39">
        <f>COUNTIF(resultats_math!J257:X257,0)</f>
        <v>0</v>
      </c>
      <c r="Q256" s="37" t="str">
        <f t="shared" si="77"/>
        <v/>
      </c>
      <c r="R256" s="225">
        <f t="shared" si="78"/>
        <v>0</v>
      </c>
      <c r="S256" s="38" t="str">
        <f t="shared" si="79"/>
        <v/>
      </c>
      <c r="T256" s="38" t="str">
        <f t="shared" si="80"/>
        <v/>
      </c>
      <c r="U256" s="38" t="str">
        <f t="shared" si="81"/>
        <v/>
      </c>
      <c r="V256" s="38" t="str">
        <f t="shared" si="82"/>
        <v/>
      </c>
      <c r="W256" s="30"/>
      <c r="X256" s="39">
        <f>COUNTIF(resultats_math!Y257:AA257,1)</f>
        <v>0</v>
      </c>
      <c r="Y256" s="39">
        <f>COUNTIF(resultats_math!Y257:AA257,2)</f>
        <v>0</v>
      </c>
      <c r="Z256" s="39">
        <f>COUNTIF(resultats_math!Y257:AA257,9)</f>
        <v>0</v>
      </c>
      <c r="AA256" s="39">
        <f>COUNTIF(resultats_math!Y257:AA257,0)</f>
        <v>0</v>
      </c>
      <c r="AB256" s="243" t="str">
        <f t="shared" si="83"/>
        <v/>
      </c>
      <c r="AC256" s="225">
        <f t="shared" si="84"/>
        <v>0</v>
      </c>
      <c r="AD256" s="38" t="str">
        <f t="shared" si="85"/>
        <v/>
      </c>
      <c r="AE256" s="38" t="str">
        <f t="shared" si="86"/>
        <v/>
      </c>
      <c r="AF256" s="38" t="str">
        <f t="shared" si="87"/>
        <v/>
      </c>
      <c r="AG256" s="38" t="str">
        <f t="shared" si="88"/>
        <v/>
      </c>
      <c r="AH256" s="30"/>
      <c r="AI256" s="39">
        <f>COUNTIF(resultats_math!AB257:AD257,1)</f>
        <v>0</v>
      </c>
      <c r="AJ256" s="39">
        <f>COUNTIF(resultats_math!AB257:AD257,2)</f>
        <v>0</v>
      </c>
      <c r="AK256" s="39">
        <f>COUNTIF(resultats_math!AB257:AD257,9)</f>
        <v>0</v>
      </c>
      <c r="AL256" s="39">
        <f>COUNTIF(resultats_math!AB257:AD257,0)</f>
        <v>0</v>
      </c>
      <c r="AM256" s="243" t="str">
        <f t="shared" si="89"/>
        <v/>
      </c>
      <c r="AN256" s="225">
        <f t="shared" si="90"/>
        <v>0</v>
      </c>
      <c r="AO256" s="38" t="str">
        <f t="shared" si="91"/>
        <v/>
      </c>
      <c r="AP256" s="38" t="str">
        <f t="shared" si="92"/>
        <v/>
      </c>
      <c r="AQ256" s="38" t="str">
        <f t="shared" si="93"/>
        <v/>
      </c>
      <c r="AR256" s="38" t="str">
        <f t="shared" si="94"/>
        <v/>
      </c>
    </row>
    <row r="257" spans="1:44" ht="13.5" thickBot="1">
      <c r="A257" s="30"/>
      <c r="B257" s="39">
        <f>COUNTIF(resultats_math!B258:I258,1)</f>
        <v>0</v>
      </c>
      <c r="C257" s="39">
        <f>COUNTIF(resultats_math!B258:I258,2)</f>
        <v>0</v>
      </c>
      <c r="D257" s="39">
        <f>COUNTIF(resultats_math!B258:I258,9)</f>
        <v>0</v>
      </c>
      <c r="E257" s="39">
        <f>COUNTIF(resultats_math!B258:I258,0)</f>
        <v>0</v>
      </c>
      <c r="F257" s="37" t="str">
        <f t="shared" si="72"/>
        <v/>
      </c>
      <c r="G257" s="225">
        <f t="shared" si="74"/>
        <v>0</v>
      </c>
      <c r="H257" s="38" t="str">
        <f t="shared" si="95"/>
        <v/>
      </c>
      <c r="I257" s="38" t="str">
        <f t="shared" si="73"/>
        <v/>
      </c>
      <c r="J257" s="38" t="str">
        <f t="shared" si="75"/>
        <v/>
      </c>
      <c r="K257" s="38" t="str">
        <f t="shared" si="76"/>
        <v/>
      </c>
      <c r="L257" s="38"/>
      <c r="M257" s="39">
        <f>COUNTIF(resultats_math!J258:X258,1)</f>
        <v>0</v>
      </c>
      <c r="N257" s="39">
        <f>COUNTIF(resultats_math!J258:X258,2)</f>
        <v>0</v>
      </c>
      <c r="O257" s="39">
        <f>COUNTIF(resultats_math!J258:X258,9)</f>
        <v>0</v>
      </c>
      <c r="P257" s="39">
        <f>COUNTIF(resultats_math!J258:X258,0)</f>
        <v>0</v>
      </c>
      <c r="Q257" s="37" t="str">
        <f t="shared" si="77"/>
        <v/>
      </c>
      <c r="R257" s="225">
        <f t="shared" si="78"/>
        <v>0</v>
      </c>
      <c r="S257" s="38" t="str">
        <f t="shared" si="79"/>
        <v/>
      </c>
      <c r="T257" s="38" t="str">
        <f t="shared" si="80"/>
        <v/>
      </c>
      <c r="U257" s="38" t="str">
        <f t="shared" si="81"/>
        <v/>
      </c>
      <c r="V257" s="38" t="str">
        <f t="shared" si="82"/>
        <v/>
      </c>
      <c r="W257" s="30"/>
      <c r="X257" s="39">
        <f>COUNTIF(resultats_math!Y258:AA258,1)</f>
        <v>0</v>
      </c>
      <c r="Y257" s="39">
        <f>COUNTIF(resultats_math!Y258:AA258,2)</f>
        <v>0</v>
      </c>
      <c r="Z257" s="39">
        <f>COUNTIF(resultats_math!Y258:AA258,9)</f>
        <v>0</v>
      </c>
      <c r="AA257" s="39">
        <f>COUNTIF(resultats_math!Y258:AA258,0)</f>
        <v>0</v>
      </c>
      <c r="AB257" s="243" t="str">
        <f t="shared" si="83"/>
        <v/>
      </c>
      <c r="AC257" s="225">
        <f t="shared" si="84"/>
        <v>0</v>
      </c>
      <c r="AD257" s="38" t="str">
        <f t="shared" si="85"/>
        <v/>
      </c>
      <c r="AE257" s="38" t="str">
        <f t="shared" si="86"/>
        <v/>
      </c>
      <c r="AF257" s="38" t="str">
        <f t="shared" si="87"/>
        <v/>
      </c>
      <c r="AG257" s="38" t="str">
        <f t="shared" si="88"/>
        <v/>
      </c>
      <c r="AH257" s="30"/>
      <c r="AI257" s="39">
        <f>COUNTIF(resultats_math!AB258:AD258,1)</f>
        <v>0</v>
      </c>
      <c r="AJ257" s="39">
        <f>COUNTIF(resultats_math!AB258:AD258,2)</f>
        <v>0</v>
      </c>
      <c r="AK257" s="39">
        <f>COUNTIF(resultats_math!AB258:AD258,9)</f>
        <v>0</v>
      </c>
      <c r="AL257" s="39">
        <f>COUNTIF(resultats_math!AB258:AD258,0)</f>
        <v>0</v>
      </c>
      <c r="AM257" s="243" t="str">
        <f t="shared" si="89"/>
        <v/>
      </c>
      <c r="AN257" s="225">
        <f t="shared" si="90"/>
        <v>0</v>
      </c>
      <c r="AO257" s="38" t="str">
        <f t="shared" si="91"/>
        <v/>
      </c>
      <c r="AP257" s="38" t="str">
        <f t="shared" si="92"/>
        <v/>
      </c>
      <c r="AQ257" s="38" t="str">
        <f t="shared" si="93"/>
        <v/>
      </c>
      <c r="AR257" s="38" t="str">
        <f t="shared" si="94"/>
        <v/>
      </c>
    </row>
    <row r="258" spans="1:44" ht="13.5" thickBot="1">
      <c r="A258" s="30"/>
      <c r="B258" s="39">
        <f>COUNTIF(resultats_math!B259:I259,1)</f>
        <v>0</v>
      </c>
      <c r="C258" s="39">
        <f>COUNTIF(resultats_math!B259:I259,2)</f>
        <v>0</v>
      </c>
      <c r="D258" s="39">
        <f>COUNTIF(resultats_math!B259:I259,9)</f>
        <v>0</v>
      </c>
      <c r="E258" s="39">
        <f>COUNTIF(resultats_math!B259:I259,0)</f>
        <v>0</v>
      </c>
      <c r="F258" s="37" t="str">
        <f t="shared" si="72"/>
        <v/>
      </c>
      <c r="G258" s="225">
        <f t="shared" si="74"/>
        <v>0</v>
      </c>
      <c r="H258" s="38" t="str">
        <f t="shared" si="95"/>
        <v/>
      </c>
      <c r="I258" s="38" t="str">
        <f t="shared" si="73"/>
        <v/>
      </c>
      <c r="J258" s="38" t="str">
        <f t="shared" si="75"/>
        <v/>
      </c>
      <c r="K258" s="38" t="str">
        <f t="shared" si="76"/>
        <v/>
      </c>
      <c r="L258" s="38"/>
      <c r="M258" s="39">
        <f>COUNTIF(resultats_math!J259:X259,1)</f>
        <v>0</v>
      </c>
      <c r="N258" s="39">
        <f>COUNTIF(resultats_math!J259:X259,2)</f>
        <v>0</v>
      </c>
      <c r="O258" s="39">
        <f>COUNTIF(resultats_math!J259:X259,9)</f>
        <v>0</v>
      </c>
      <c r="P258" s="39">
        <f>COUNTIF(resultats_math!J259:X259,0)</f>
        <v>0</v>
      </c>
      <c r="Q258" s="37" t="str">
        <f t="shared" si="77"/>
        <v/>
      </c>
      <c r="R258" s="225">
        <f t="shared" si="78"/>
        <v>0</v>
      </c>
      <c r="S258" s="38" t="str">
        <f t="shared" si="79"/>
        <v/>
      </c>
      <c r="T258" s="38" t="str">
        <f t="shared" si="80"/>
        <v/>
      </c>
      <c r="U258" s="38" t="str">
        <f t="shared" si="81"/>
        <v/>
      </c>
      <c r="V258" s="38" t="str">
        <f t="shared" si="82"/>
        <v/>
      </c>
      <c r="W258" s="30"/>
      <c r="X258" s="39">
        <f>COUNTIF(resultats_math!Y259:AA259,1)</f>
        <v>0</v>
      </c>
      <c r="Y258" s="39">
        <f>COUNTIF(resultats_math!Y259:AA259,2)</f>
        <v>0</v>
      </c>
      <c r="Z258" s="39">
        <f>COUNTIF(resultats_math!Y259:AA259,9)</f>
        <v>0</v>
      </c>
      <c r="AA258" s="39">
        <f>COUNTIF(resultats_math!Y259:AA259,0)</f>
        <v>0</v>
      </c>
      <c r="AB258" s="243" t="str">
        <f t="shared" si="83"/>
        <v/>
      </c>
      <c r="AC258" s="225">
        <f t="shared" si="84"/>
        <v>0</v>
      </c>
      <c r="AD258" s="38" t="str">
        <f t="shared" si="85"/>
        <v/>
      </c>
      <c r="AE258" s="38" t="str">
        <f t="shared" si="86"/>
        <v/>
      </c>
      <c r="AF258" s="38" t="str">
        <f t="shared" si="87"/>
        <v/>
      </c>
      <c r="AG258" s="38" t="str">
        <f t="shared" si="88"/>
        <v/>
      </c>
      <c r="AH258" s="30"/>
      <c r="AI258" s="39">
        <f>COUNTIF(resultats_math!AB259:AD259,1)</f>
        <v>0</v>
      </c>
      <c r="AJ258" s="39">
        <f>COUNTIF(resultats_math!AB259:AD259,2)</f>
        <v>0</v>
      </c>
      <c r="AK258" s="39">
        <f>COUNTIF(resultats_math!AB259:AD259,9)</f>
        <v>0</v>
      </c>
      <c r="AL258" s="39">
        <f>COUNTIF(resultats_math!AB259:AD259,0)</f>
        <v>0</v>
      </c>
      <c r="AM258" s="243" t="str">
        <f t="shared" si="89"/>
        <v/>
      </c>
      <c r="AN258" s="225">
        <f t="shared" si="90"/>
        <v>0</v>
      </c>
      <c r="AO258" s="38" t="str">
        <f t="shared" si="91"/>
        <v/>
      </c>
      <c r="AP258" s="38" t="str">
        <f t="shared" si="92"/>
        <v/>
      </c>
      <c r="AQ258" s="38" t="str">
        <f t="shared" si="93"/>
        <v/>
      </c>
      <c r="AR258" s="38" t="str">
        <f t="shared" si="94"/>
        <v/>
      </c>
    </row>
    <row r="259" spans="1:44" ht="13.5" thickBot="1">
      <c r="A259" s="30"/>
      <c r="B259" s="39">
        <f>COUNTIF(resultats_math!B260:I260,1)</f>
        <v>0</v>
      </c>
      <c r="C259" s="39">
        <f>COUNTIF(resultats_math!B260:I260,2)</f>
        <v>0</v>
      </c>
      <c r="D259" s="39">
        <f>COUNTIF(resultats_math!B260:I260,9)</f>
        <v>0</v>
      </c>
      <c r="E259" s="39">
        <f>COUNTIF(resultats_math!B260:I260,0)</f>
        <v>0</v>
      </c>
      <c r="F259" s="37" t="str">
        <f t="shared" si="72"/>
        <v/>
      </c>
      <c r="G259" s="225">
        <f t="shared" si="74"/>
        <v>0</v>
      </c>
      <c r="H259" s="38" t="str">
        <f t="shared" si="95"/>
        <v/>
      </c>
      <c r="I259" s="38" t="str">
        <f t="shared" si="73"/>
        <v/>
      </c>
      <c r="J259" s="38" t="str">
        <f t="shared" si="75"/>
        <v/>
      </c>
      <c r="K259" s="38" t="str">
        <f t="shared" si="76"/>
        <v/>
      </c>
      <c r="L259" s="38"/>
      <c r="M259" s="39">
        <f>COUNTIF(resultats_math!J260:X260,1)</f>
        <v>0</v>
      </c>
      <c r="N259" s="39">
        <f>COUNTIF(resultats_math!J260:X260,2)</f>
        <v>0</v>
      </c>
      <c r="O259" s="39">
        <f>COUNTIF(resultats_math!J260:X260,9)</f>
        <v>0</v>
      </c>
      <c r="P259" s="39">
        <f>COUNTIF(resultats_math!J260:X260,0)</f>
        <v>0</v>
      </c>
      <c r="Q259" s="37" t="str">
        <f t="shared" si="77"/>
        <v/>
      </c>
      <c r="R259" s="225">
        <f t="shared" si="78"/>
        <v>0</v>
      </c>
      <c r="S259" s="38" t="str">
        <f t="shared" si="79"/>
        <v/>
      </c>
      <c r="T259" s="38" t="str">
        <f t="shared" si="80"/>
        <v/>
      </c>
      <c r="U259" s="38" t="str">
        <f t="shared" si="81"/>
        <v/>
      </c>
      <c r="V259" s="38" t="str">
        <f t="shared" si="82"/>
        <v/>
      </c>
      <c r="W259" s="30"/>
      <c r="X259" s="39">
        <f>COUNTIF(resultats_math!Y260:AA260,1)</f>
        <v>0</v>
      </c>
      <c r="Y259" s="39">
        <f>COUNTIF(resultats_math!Y260:AA260,2)</f>
        <v>0</v>
      </c>
      <c r="Z259" s="39">
        <f>COUNTIF(resultats_math!Y260:AA260,9)</f>
        <v>0</v>
      </c>
      <c r="AA259" s="39">
        <f>COUNTIF(resultats_math!Y260:AA260,0)</f>
        <v>0</v>
      </c>
      <c r="AB259" s="243" t="str">
        <f t="shared" si="83"/>
        <v/>
      </c>
      <c r="AC259" s="225">
        <f t="shared" si="84"/>
        <v>0</v>
      </c>
      <c r="AD259" s="38" t="str">
        <f t="shared" si="85"/>
        <v/>
      </c>
      <c r="AE259" s="38" t="str">
        <f t="shared" si="86"/>
        <v/>
      </c>
      <c r="AF259" s="38" t="str">
        <f t="shared" si="87"/>
        <v/>
      </c>
      <c r="AG259" s="38" t="str">
        <f t="shared" si="88"/>
        <v/>
      </c>
      <c r="AH259" s="30"/>
      <c r="AI259" s="39">
        <f>COUNTIF(resultats_math!AB260:AD260,1)</f>
        <v>0</v>
      </c>
      <c r="AJ259" s="39">
        <f>COUNTIF(resultats_math!AB260:AD260,2)</f>
        <v>0</v>
      </c>
      <c r="AK259" s="39">
        <f>COUNTIF(resultats_math!AB260:AD260,9)</f>
        <v>0</v>
      </c>
      <c r="AL259" s="39">
        <f>COUNTIF(resultats_math!AB260:AD260,0)</f>
        <v>0</v>
      </c>
      <c r="AM259" s="243" t="str">
        <f t="shared" si="89"/>
        <v/>
      </c>
      <c r="AN259" s="225">
        <f t="shared" si="90"/>
        <v>0</v>
      </c>
      <c r="AO259" s="38" t="str">
        <f t="shared" si="91"/>
        <v/>
      </c>
      <c r="AP259" s="38" t="str">
        <f t="shared" si="92"/>
        <v/>
      </c>
      <c r="AQ259" s="38" t="str">
        <f t="shared" si="93"/>
        <v/>
      </c>
      <c r="AR259" s="38" t="str">
        <f t="shared" si="94"/>
        <v/>
      </c>
    </row>
    <row r="260" spans="1:44" ht="13.5" thickBot="1">
      <c r="A260" s="30"/>
      <c r="B260" s="39">
        <f>COUNTIF(resultats_math!B261:I261,1)</f>
        <v>0</v>
      </c>
      <c r="C260" s="39">
        <f>COUNTIF(resultats_math!B261:I261,2)</f>
        <v>0</v>
      </c>
      <c r="D260" s="39">
        <f>COUNTIF(resultats_math!B261:I261,9)</f>
        <v>0</v>
      </c>
      <c r="E260" s="39">
        <f>COUNTIF(resultats_math!B261:I261,0)</f>
        <v>0</v>
      </c>
      <c r="F260" s="37" t="str">
        <f t="shared" ref="F260:F323" si="96">IF(SUM(B260:E260)=0,"",SUM(B260:E260))</f>
        <v/>
      </c>
      <c r="G260" s="225">
        <f t="shared" si="74"/>
        <v>0</v>
      </c>
      <c r="H260" s="38" t="str">
        <f t="shared" si="95"/>
        <v/>
      </c>
      <c r="I260" s="38" t="str">
        <f t="shared" ref="I260:I323" si="97">IF(F260="","",C260/F260)</f>
        <v/>
      </c>
      <c r="J260" s="38" t="str">
        <f t="shared" si="75"/>
        <v/>
      </c>
      <c r="K260" s="38" t="str">
        <f t="shared" si="76"/>
        <v/>
      </c>
      <c r="L260" s="38"/>
      <c r="M260" s="39">
        <f>COUNTIF(resultats_math!J261:X261,1)</f>
        <v>0</v>
      </c>
      <c r="N260" s="39">
        <f>COUNTIF(resultats_math!J261:X261,2)</f>
        <v>0</v>
      </c>
      <c r="O260" s="39">
        <f>COUNTIF(resultats_math!J261:X261,9)</f>
        <v>0</v>
      </c>
      <c r="P260" s="39">
        <f>COUNTIF(resultats_math!J261:X261,0)</f>
        <v>0</v>
      </c>
      <c r="Q260" s="37" t="str">
        <f t="shared" si="77"/>
        <v/>
      </c>
      <c r="R260" s="225">
        <f t="shared" si="78"/>
        <v>0</v>
      </c>
      <c r="S260" s="38" t="str">
        <f t="shared" si="79"/>
        <v/>
      </c>
      <c r="T260" s="38" t="str">
        <f t="shared" si="80"/>
        <v/>
      </c>
      <c r="U260" s="38" t="str">
        <f t="shared" si="81"/>
        <v/>
      </c>
      <c r="V260" s="38" t="str">
        <f t="shared" si="82"/>
        <v/>
      </c>
      <c r="W260" s="30"/>
      <c r="X260" s="39">
        <f>COUNTIF(resultats_math!Y261:AA261,1)</f>
        <v>0</v>
      </c>
      <c r="Y260" s="39">
        <f>COUNTIF(resultats_math!Y261:AA261,2)</f>
        <v>0</v>
      </c>
      <c r="Z260" s="39">
        <f>COUNTIF(resultats_math!Y261:AA261,9)</f>
        <v>0</v>
      </c>
      <c r="AA260" s="39">
        <f>COUNTIF(resultats_math!Y261:AA261,0)</f>
        <v>0</v>
      </c>
      <c r="AB260" s="243" t="str">
        <f t="shared" si="83"/>
        <v/>
      </c>
      <c r="AC260" s="225">
        <f t="shared" si="84"/>
        <v>0</v>
      </c>
      <c r="AD260" s="38" t="str">
        <f t="shared" si="85"/>
        <v/>
      </c>
      <c r="AE260" s="38" t="str">
        <f t="shared" si="86"/>
        <v/>
      </c>
      <c r="AF260" s="38" t="str">
        <f t="shared" si="87"/>
        <v/>
      </c>
      <c r="AG260" s="38" t="str">
        <f t="shared" si="88"/>
        <v/>
      </c>
      <c r="AH260" s="30"/>
      <c r="AI260" s="39">
        <f>COUNTIF(resultats_math!AB261:AD261,1)</f>
        <v>0</v>
      </c>
      <c r="AJ260" s="39">
        <f>COUNTIF(resultats_math!AB261:AD261,2)</f>
        <v>0</v>
      </c>
      <c r="AK260" s="39">
        <f>COUNTIF(resultats_math!AB261:AD261,9)</f>
        <v>0</v>
      </c>
      <c r="AL260" s="39">
        <f>COUNTIF(resultats_math!AB261:AD261,0)</f>
        <v>0</v>
      </c>
      <c r="AM260" s="243" t="str">
        <f t="shared" si="89"/>
        <v/>
      </c>
      <c r="AN260" s="225">
        <f t="shared" si="90"/>
        <v>0</v>
      </c>
      <c r="AO260" s="38" t="str">
        <f t="shared" si="91"/>
        <v/>
      </c>
      <c r="AP260" s="38" t="str">
        <f t="shared" si="92"/>
        <v/>
      </c>
      <c r="AQ260" s="38" t="str">
        <f t="shared" si="93"/>
        <v/>
      </c>
      <c r="AR260" s="38" t="str">
        <f t="shared" si="94"/>
        <v/>
      </c>
    </row>
    <row r="261" spans="1:44" ht="13.5" thickBot="1">
      <c r="A261" s="30"/>
      <c r="B261" s="39">
        <f>COUNTIF(resultats_math!B262:I262,1)</f>
        <v>0</v>
      </c>
      <c r="C261" s="39">
        <f>COUNTIF(resultats_math!B262:I262,2)</f>
        <v>0</v>
      </c>
      <c r="D261" s="39">
        <f>COUNTIF(resultats_math!B262:I262,9)</f>
        <v>0</v>
      </c>
      <c r="E261" s="39">
        <f>COUNTIF(resultats_math!B262:I262,0)</f>
        <v>0</v>
      </c>
      <c r="F261" s="37" t="str">
        <f t="shared" si="96"/>
        <v/>
      </c>
      <c r="G261" s="225">
        <f t="shared" ref="G261:G324" si="98">B261+C261</f>
        <v>0</v>
      </c>
      <c r="H261" s="38" t="str">
        <f t="shared" si="95"/>
        <v/>
      </c>
      <c r="I261" s="38" t="str">
        <f t="shared" si="97"/>
        <v/>
      </c>
      <c r="J261" s="38" t="str">
        <f t="shared" ref="J261:J324" si="99">IF(F261="","",(SUM(D261)/F261))</f>
        <v/>
      </c>
      <c r="K261" s="38" t="str">
        <f t="shared" ref="K261:K324" si="100">IF(F261="","",E261/F261)</f>
        <v/>
      </c>
      <c r="L261" s="38"/>
      <c r="M261" s="39">
        <f>COUNTIF(resultats_math!J262:X262,1)</f>
        <v>0</v>
      </c>
      <c r="N261" s="39">
        <f>COUNTIF(resultats_math!J262:X262,2)</f>
        <v>0</v>
      </c>
      <c r="O261" s="39">
        <f>COUNTIF(resultats_math!J262:X262,9)</f>
        <v>0</v>
      </c>
      <c r="P261" s="39">
        <f>COUNTIF(resultats_math!J262:X262,0)</f>
        <v>0</v>
      </c>
      <c r="Q261" s="37" t="str">
        <f t="shared" ref="Q261:Q324" si="101">IF(SUM(M261:P261)=0,"",SUM(M261:P261))</f>
        <v/>
      </c>
      <c r="R261" s="225">
        <f t="shared" ref="R261:R324" si="102">M261+N261</f>
        <v>0</v>
      </c>
      <c r="S261" s="38" t="str">
        <f t="shared" ref="S261:S324" si="103">IF(Q261="","",R261/Q261)</f>
        <v/>
      </c>
      <c r="T261" s="38" t="str">
        <f t="shared" ref="T261:T324" si="104">IF(Q261="","",N261/Q261)</f>
        <v/>
      </c>
      <c r="U261" s="38" t="str">
        <f t="shared" ref="U261:U324" si="105">IF(Q261="","",(SUM(O261)/Q261))</f>
        <v/>
      </c>
      <c r="V261" s="38" t="str">
        <f t="shared" ref="V261:V324" si="106">IF(Q261="","",P261/Q261)</f>
        <v/>
      </c>
      <c r="W261" s="30"/>
      <c r="X261" s="39">
        <f>COUNTIF(resultats_math!Y262:AA262,1)</f>
        <v>0</v>
      </c>
      <c r="Y261" s="39">
        <f>COUNTIF(resultats_math!Y262:AA262,2)</f>
        <v>0</v>
      </c>
      <c r="Z261" s="39">
        <f>COUNTIF(resultats_math!Y262:AA262,9)</f>
        <v>0</v>
      </c>
      <c r="AA261" s="39">
        <f>COUNTIF(resultats_math!Y262:AA262,0)</f>
        <v>0</v>
      </c>
      <c r="AB261" s="243" t="str">
        <f t="shared" ref="AB261:AB324" si="107">IF(SUM(X261:AA261)=0,"",SUM(X261:AA261))</f>
        <v/>
      </c>
      <c r="AC261" s="225">
        <f t="shared" ref="AC261:AC324" si="108">X261+Y261</f>
        <v>0</v>
      </c>
      <c r="AD261" s="38" t="str">
        <f t="shared" ref="AD261:AD324" si="109">IF(AB261="","",AC261/AB261)</f>
        <v/>
      </c>
      <c r="AE261" s="38" t="str">
        <f t="shared" ref="AE261:AE324" si="110">IF(AB261="","",Y261/AB261)</f>
        <v/>
      </c>
      <c r="AF261" s="38" t="str">
        <f t="shared" ref="AF261:AF324" si="111">IF(AB261="","",(SUM(Z261:Z261)/AB261))</f>
        <v/>
      </c>
      <c r="AG261" s="38" t="str">
        <f t="shared" ref="AG261:AG324" si="112">IF(AB261="","",AA261/AB261)</f>
        <v/>
      </c>
      <c r="AH261" s="30"/>
      <c r="AI261" s="39">
        <f>COUNTIF(resultats_math!AB262:AD262,1)</f>
        <v>0</v>
      </c>
      <c r="AJ261" s="39">
        <f>COUNTIF(resultats_math!AB262:AD262,2)</f>
        <v>0</v>
      </c>
      <c r="AK261" s="39">
        <f>COUNTIF(resultats_math!AB262:AD262,9)</f>
        <v>0</v>
      </c>
      <c r="AL261" s="39">
        <f>COUNTIF(resultats_math!AB262:AD262,0)</f>
        <v>0</v>
      </c>
      <c r="AM261" s="243" t="str">
        <f t="shared" ref="AM261:AM324" si="113">IF(SUM(AI261:AL261)=0,"",SUM(AI261:AL261))</f>
        <v/>
      </c>
      <c r="AN261" s="225">
        <f t="shared" ref="AN261:AN324" si="114">AI261+AJ261</f>
        <v>0</v>
      </c>
      <c r="AO261" s="38" t="str">
        <f t="shared" ref="AO261:AO324" si="115">IF(AM261="","",AN261/AM261)</f>
        <v/>
      </c>
      <c r="AP261" s="38" t="str">
        <f t="shared" ref="AP261:AP324" si="116">IF(AM261="","",AJ261/AM261)</f>
        <v/>
      </c>
      <c r="AQ261" s="38" t="str">
        <f t="shared" ref="AQ261:AQ324" si="117">IF(AM261="","",(SUM(AK261:AK261)/AM261))</f>
        <v/>
      </c>
      <c r="AR261" s="38" t="str">
        <f t="shared" ref="AR261:AR324" si="118">IF(AM261="","",AL261/AM261)</f>
        <v/>
      </c>
    </row>
    <row r="262" spans="1:44" ht="13.5" thickBot="1">
      <c r="A262" s="30"/>
      <c r="B262" s="39">
        <f>COUNTIF(resultats_math!B263:I263,1)</f>
        <v>0</v>
      </c>
      <c r="C262" s="39">
        <f>COUNTIF(resultats_math!B263:I263,2)</f>
        <v>0</v>
      </c>
      <c r="D262" s="39">
        <f>COUNTIF(resultats_math!B263:I263,9)</f>
        <v>0</v>
      </c>
      <c r="E262" s="39">
        <f>COUNTIF(resultats_math!B263:I263,0)</f>
        <v>0</v>
      </c>
      <c r="F262" s="37" t="str">
        <f t="shared" si="96"/>
        <v/>
      </c>
      <c r="G262" s="225">
        <f t="shared" si="98"/>
        <v>0</v>
      </c>
      <c r="H262" s="38" t="str">
        <f t="shared" si="95"/>
        <v/>
      </c>
      <c r="I262" s="38" t="str">
        <f t="shared" si="97"/>
        <v/>
      </c>
      <c r="J262" s="38" t="str">
        <f t="shared" si="99"/>
        <v/>
      </c>
      <c r="K262" s="38" t="str">
        <f t="shared" si="100"/>
        <v/>
      </c>
      <c r="L262" s="38"/>
      <c r="M262" s="39">
        <f>COUNTIF(resultats_math!J263:X263,1)</f>
        <v>0</v>
      </c>
      <c r="N262" s="39">
        <f>COUNTIF(resultats_math!J263:X263,2)</f>
        <v>0</v>
      </c>
      <c r="O262" s="39">
        <f>COUNTIF(resultats_math!J263:X263,9)</f>
        <v>0</v>
      </c>
      <c r="P262" s="39">
        <f>COUNTIF(resultats_math!J263:X263,0)</f>
        <v>0</v>
      </c>
      <c r="Q262" s="37" t="str">
        <f t="shared" si="101"/>
        <v/>
      </c>
      <c r="R262" s="225">
        <f t="shared" si="102"/>
        <v>0</v>
      </c>
      <c r="S262" s="38" t="str">
        <f t="shared" si="103"/>
        <v/>
      </c>
      <c r="T262" s="38" t="str">
        <f t="shared" si="104"/>
        <v/>
      </c>
      <c r="U262" s="38" t="str">
        <f t="shared" si="105"/>
        <v/>
      </c>
      <c r="V262" s="38" t="str">
        <f t="shared" si="106"/>
        <v/>
      </c>
      <c r="W262" s="30"/>
      <c r="X262" s="39">
        <f>COUNTIF(resultats_math!Y263:AA263,1)</f>
        <v>0</v>
      </c>
      <c r="Y262" s="39">
        <f>COUNTIF(resultats_math!Y263:AA263,2)</f>
        <v>0</v>
      </c>
      <c r="Z262" s="39">
        <f>COUNTIF(resultats_math!Y263:AA263,9)</f>
        <v>0</v>
      </c>
      <c r="AA262" s="39">
        <f>COUNTIF(resultats_math!Y263:AA263,0)</f>
        <v>0</v>
      </c>
      <c r="AB262" s="243" t="str">
        <f t="shared" si="107"/>
        <v/>
      </c>
      <c r="AC262" s="225">
        <f t="shared" si="108"/>
        <v>0</v>
      </c>
      <c r="AD262" s="38" t="str">
        <f t="shared" si="109"/>
        <v/>
      </c>
      <c r="AE262" s="38" t="str">
        <f t="shared" si="110"/>
        <v/>
      </c>
      <c r="AF262" s="38" t="str">
        <f t="shared" si="111"/>
        <v/>
      </c>
      <c r="AG262" s="38" t="str">
        <f t="shared" si="112"/>
        <v/>
      </c>
      <c r="AH262" s="30"/>
      <c r="AI262" s="39">
        <f>COUNTIF(resultats_math!AB263:AD263,1)</f>
        <v>0</v>
      </c>
      <c r="AJ262" s="39">
        <f>COUNTIF(resultats_math!AB263:AD263,2)</f>
        <v>0</v>
      </c>
      <c r="AK262" s="39">
        <f>COUNTIF(resultats_math!AB263:AD263,9)</f>
        <v>0</v>
      </c>
      <c r="AL262" s="39">
        <f>COUNTIF(resultats_math!AB263:AD263,0)</f>
        <v>0</v>
      </c>
      <c r="AM262" s="243" t="str">
        <f t="shared" si="113"/>
        <v/>
      </c>
      <c r="AN262" s="225">
        <f t="shared" si="114"/>
        <v>0</v>
      </c>
      <c r="AO262" s="38" t="str">
        <f t="shared" si="115"/>
        <v/>
      </c>
      <c r="AP262" s="38" t="str">
        <f t="shared" si="116"/>
        <v/>
      </c>
      <c r="AQ262" s="38" t="str">
        <f t="shared" si="117"/>
        <v/>
      </c>
      <c r="AR262" s="38" t="str">
        <f t="shared" si="118"/>
        <v/>
      </c>
    </row>
    <row r="263" spans="1:44" ht="13.5" thickBot="1">
      <c r="A263" s="30"/>
      <c r="B263" s="39">
        <f>COUNTIF(resultats_math!B264:I264,1)</f>
        <v>0</v>
      </c>
      <c r="C263" s="39">
        <f>COUNTIF(resultats_math!B264:I264,2)</f>
        <v>0</v>
      </c>
      <c r="D263" s="39">
        <f>COUNTIF(resultats_math!B264:I264,9)</f>
        <v>0</v>
      </c>
      <c r="E263" s="39">
        <f>COUNTIF(resultats_math!B264:I264,0)</f>
        <v>0</v>
      </c>
      <c r="F263" s="37" t="str">
        <f t="shared" si="96"/>
        <v/>
      </c>
      <c r="G263" s="225">
        <f t="shared" si="98"/>
        <v>0</v>
      </c>
      <c r="H263" s="38" t="str">
        <f t="shared" ref="H263:H326" si="119">IF(F263="","",G263/F263)</f>
        <v/>
      </c>
      <c r="I263" s="38" t="str">
        <f t="shared" si="97"/>
        <v/>
      </c>
      <c r="J263" s="38" t="str">
        <f t="shared" si="99"/>
        <v/>
      </c>
      <c r="K263" s="38" t="str">
        <f t="shared" si="100"/>
        <v/>
      </c>
      <c r="L263" s="38"/>
      <c r="M263" s="39">
        <f>COUNTIF(resultats_math!J264:X264,1)</f>
        <v>0</v>
      </c>
      <c r="N263" s="39">
        <f>COUNTIF(resultats_math!J264:X264,2)</f>
        <v>0</v>
      </c>
      <c r="O263" s="39">
        <f>COUNTIF(resultats_math!J264:X264,9)</f>
        <v>0</v>
      </c>
      <c r="P263" s="39">
        <f>COUNTIF(resultats_math!J264:X264,0)</f>
        <v>0</v>
      </c>
      <c r="Q263" s="37" t="str">
        <f t="shared" si="101"/>
        <v/>
      </c>
      <c r="R263" s="225">
        <f t="shared" si="102"/>
        <v>0</v>
      </c>
      <c r="S263" s="38" t="str">
        <f t="shared" si="103"/>
        <v/>
      </c>
      <c r="T263" s="38" t="str">
        <f t="shared" si="104"/>
        <v/>
      </c>
      <c r="U263" s="38" t="str">
        <f t="shared" si="105"/>
        <v/>
      </c>
      <c r="V263" s="38" t="str">
        <f t="shared" si="106"/>
        <v/>
      </c>
      <c r="W263" s="30"/>
      <c r="X263" s="39">
        <f>COUNTIF(resultats_math!Y264:AA264,1)</f>
        <v>0</v>
      </c>
      <c r="Y263" s="39">
        <f>COUNTIF(resultats_math!Y264:AA264,2)</f>
        <v>0</v>
      </c>
      <c r="Z263" s="39">
        <f>COUNTIF(resultats_math!Y264:AA264,9)</f>
        <v>0</v>
      </c>
      <c r="AA263" s="39">
        <f>COUNTIF(resultats_math!Y264:AA264,0)</f>
        <v>0</v>
      </c>
      <c r="AB263" s="243" t="str">
        <f t="shared" si="107"/>
        <v/>
      </c>
      <c r="AC263" s="225">
        <f t="shared" si="108"/>
        <v>0</v>
      </c>
      <c r="AD263" s="38" t="str">
        <f t="shared" si="109"/>
        <v/>
      </c>
      <c r="AE263" s="38" t="str">
        <f t="shared" si="110"/>
        <v/>
      </c>
      <c r="AF263" s="38" t="str">
        <f t="shared" si="111"/>
        <v/>
      </c>
      <c r="AG263" s="38" t="str">
        <f t="shared" si="112"/>
        <v/>
      </c>
      <c r="AH263" s="30"/>
      <c r="AI263" s="39">
        <f>COUNTIF(resultats_math!AB264:AD264,1)</f>
        <v>0</v>
      </c>
      <c r="AJ263" s="39">
        <f>COUNTIF(resultats_math!AB264:AD264,2)</f>
        <v>0</v>
      </c>
      <c r="AK263" s="39">
        <f>COUNTIF(resultats_math!AB264:AD264,9)</f>
        <v>0</v>
      </c>
      <c r="AL263" s="39">
        <f>COUNTIF(resultats_math!AB264:AD264,0)</f>
        <v>0</v>
      </c>
      <c r="AM263" s="243" t="str">
        <f t="shared" si="113"/>
        <v/>
      </c>
      <c r="AN263" s="225">
        <f t="shared" si="114"/>
        <v>0</v>
      </c>
      <c r="AO263" s="38" t="str">
        <f t="shared" si="115"/>
        <v/>
      </c>
      <c r="AP263" s="38" t="str">
        <f t="shared" si="116"/>
        <v/>
      </c>
      <c r="AQ263" s="38" t="str">
        <f t="shared" si="117"/>
        <v/>
      </c>
      <c r="AR263" s="38" t="str">
        <f t="shared" si="118"/>
        <v/>
      </c>
    </row>
    <row r="264" spans="1:44" ht="13.5" thickBot="1">
      <c r="A264" s="30"/>
      <c r="B264" s="39">
        <f>COUNTIF(resultats_math!B265:I265,1)</f>
        <v>0</v>
      </c>
      <c r="C264" s="39">
        <f>COUNTIF(resultats_math!B265:I265,2)</f>
        <v>0</v>
      </c>
      <c r="D264" s="39">
        <f>COUNTIF(resultats_math!B265:I265,9)</f>
        <v>0</v>
      </c>
      <c r="E264" s="39">
        <f>COUNTIF(resultats_math!B265:I265,0)</f>
        <v>0</v>
      </c>
      <c r="F264" s="37" t="str">
        <f t="shared" si="96"/>
        <v/>
      </c>
      <c r="G264" s="225">
        <f t="shared" si="98"/>
        <v>0</v>
      </c>
      <c r="H264" s="38" t="str">
        <f t="shared" si="119"/>
        <v/>
      </c>
      <c r="I264" s="38" t="str">
        <f t="shared" si="97"/>
        <v/>
      </c>
      <c r="J264" s="38" t="str">
        <f t="shared" si="99"/>
        <v/>
      </c>
      <c r="K264" s="38" t="str">
        <f t="shared" si="100"/>
        <v/>
      </c>
      <c r="L264" s="38"/>
      <c r="M264" s="39">
        <f>COUNTIF(resultats_math!J265:X265,1)</f>
        <v>0</v>
      </c>
      <c r="N264" s="39">
        <f>COUNTIF(resultats_math!J265:X265,2)</f>
        <v>0</v>
      </c>
      <c r="O264" s="39">
        <f>COUNTIF(resultats_math!J265:X265,9)</f>
        <v>0</v>
      </c>
      <c r="P264" s="39">
        <f>COUNTIF(resultats_math!J265:X265,0)</f>
        <v>0</v>
      </c>
      <c r="Q264" s="37" t="str">
        <f t="shared" si="101"/>
        <v/>
      </c>
      <c r="R264" s="225">
        <f t="shared" si="102"/>
        <v>0</v>
      </c>
      <c r="S264" s="38" t="str">
        <f t="shared" si="103"/>
        <v/>
      </c>
      <c r="T264" s="38" t="str">
        <f t="shared" si="104"/>
        <v/>
      </c>
      <c r="U264" s="38" t="str">
        <f t="shared" si="105"/>
        <v/>
      </c>
      <c r="V264" s="38" t="str">
        <f t="shared" si="106"/>
        <v/>
      </c>
      <c r="W264" s="30"/>
      <c r="X264" s="39">
        <f>COUNTIF(resultats_math!Y265:AA265,1)</f>
        <v>0</v>
      </c>
      <c r="Y264" s="39">
        <f>COUNTIF(resultats_math!Y265:AA265,2)</f>
        <v>0</v>
      </c>
      <c r="Z264" s="39">
        <f>COUNTIF(resultats_math!Y265:AA265,9)</f>
        <v>0</v>
      </c>
      <c r="AA264" s="39">
        <f>COUNTIF(resultats_math!Y265:AA265,0)</f>
        <v>0</v>
      </c>
      <c r="AB264" s="243" t="str">
        <f t="shared" si="107"/>
        <v/>
      </c>
      <c r="AC264" s="225">
        <f t="shared" si="108"/>
        <v>0</v>
      </c>
      <c r="AD264" s="38" t="str">
        <f t="shared" si="109"/>
        <v/>
      </c>
      <c r="AE264" s="38" t="str">
        <f t="shared" si="110"/>
        <v/>
      </c>
      <c r="AF264" s="38" t="str">
        <f t="shared" si="111"/>
        <v/>
      </c>
      <c r="AG264" s="38" t="str">
        <f t="shared" si="112"/>
        <v/>
      </c>
      <c r="AH264" s="30"/>
      <c r="AI264" s="39">
        <f>COUNTIF(resultats_math!AB265:AD265,1)</f>
        <v>0</v>
      </c>
      <c r="AJ264" s="39">
        <f>COUNTIF(resultats_math!AB265:AD265,2)</f>
        <v>0</v>
      </c>
      <c r="AK264" s="39">
        <f>COUNTIF(resultats_math!AB265:AD265,9)</f>
        <v>0</v>
      </c>
      <c r="AL264" s="39">
        <f>COUNTIF(resultats_math!AB265:AD265,0)</f>
        <v>0</v>
      </c>
      <c r="AM264" s="243" t="str">
        <f t="shared" si="113"/>
        <v/>
      </c>
      <c r="AN264" s="225">
        <f t="shared" si="114"/>
        <v>0</v>
      </c>
      <c r="AO264" s="38" t="str">
        <f t="shared" si="115"/>
        <v/>
      </c>
      <c r="AP264" s="38" t="str">
        <f t="shared" si="116"/>
        <v/>
      </c>
      <c r="AQ264" s="38" t="str">
        <f t="shared" si="117"/>
        <v/>
      </c>
      <c r="AR264" s="38" t="str">
        <f t="shared" si="118"/>
        <v/>
      </c>
    </row>
    <row r="265" spans="1:44" ht="13.5" thickBot="1">
      <c r="A265" s="30"/>
      <c r="B265" s="39">
        <f>COUNTIF(resultats_math!B266:I266,1)</f>
        <v>0</v>
      </c>
      <c r="C265" s="39">
        <f>COUNTIF(resultats_math!B266:I266,2)</f>
        <v>0</v>
      </c>
      <c r="D265" s="39">
        <f>COUNTIF(resultats_math!B266:I266,9)</f>
        <v>0</v>
      </c>
      <c r="E265" s="39">
        <f>COUNTIF(resultats_math!B266:I266,0)</f>
        <v>0</v>
      </c>
      <c r="F265" s="37" t="str">
        <f t="shared" si="96"/>
        <v/>
      </c>
      <c r="G265" s="225">
        <f t="shared" si="98"/>
        <v>0</v>
      </c>
      <c r="H265" s="38" t="str">
        <f t="shared" si="119"/>
        <v/>
      </c>
      <c r="I265" s="38" t="str">
        <f t="shared" si="97"/>
        <v/>
      </c>
      <c r="J265" s="38" t="str">
        <f t="shared" si="99"/>
        <v/>
      </c>
      <c r="K265" s="38" t="str">
        <f t="shared" si="100"/>
        <v/>
      </c>
      <c r="L265" s="38"/>
      <c r="M265" s="39">
        <f>COUNTIF(resultats_math!J266:X266,1)</f>
        <v>0</v>
      </c>
      <c r="N265" s="39">
        <f>COUNTIF(resultats_math!J266:X266,2)</f>
        <v>0</v>
      </c>
      <c r="O265" s="39">
        <f>COUNTIF(resultats_math!J266:X266,9)</f>
        <v>0</v>
      </c>
      <c r="P265" s="39">
        <f>COUNTIF(resultats_math!J266:X266,0)</f>
        <v>0</v>
      </c>
      <c r="Q265" s="37" t="str">
        <f t="shared" si="101"/>
        <v/>
      </c>
      <c r="R265" s="225">
        <f t="shared" si="102"/>
        <v>0</v>
      </c>
      <c r="S265" s="38" t="str">
        <f t="shared" si="103"/>
        <v/>
      </c>
      <c r="T265" s="38" t="str">
        <f t="shared" si="104"/>
        <v/>
      </c>
      <c r="U265" s="38" t="str">
        <f t="shared" si="105"/>
        <v/>
      </c>
      <c r="V265" s="38" t="str">
        <f t="shared" si="106"/>
        <v/>
      </c>
      <c r="W265" s="30"/>
      <c r="X265" s="39">
        <f>COUNTIF(resultats_math!Y266:AA266,1)</f>
        <v>0</v>
      </c>
      <c r="Y265" s="39">
        <f>COUNTIF(resultats_math!Y266:AA266,2)</f>
        <v>0</v>
      </c>
      <c r="Z265" s="39">
        <f>COUNTIF(resultats_math!Y266:AA266,9)</f>
        <v>0</v>
      </c>
      <c r="AA265" s="39">
        <f>COUNTIF(resultats_math!Y266:AA266,0)</f>
        <v>0</v>
      </c>
      <c r="AB265" s="243" t="str">
        <f t="shared" si="107"/>
        <v/>
      </c>
      <c r="AC265" s="225">
        <f t="shared" si="108"/>
        <v>0</v>
      </c>
      <c r="AD265" s="38" t="str">
        <f t="shared" si="109"/>
        <v/>
      </c>
      <c r="AE265" s="38" t="str">
        <f t="shared" si="110"/>
        <v/>
      </c>
      <c r="AF265" s="38" t="str">
        <f t="shared" si="111"/>
        <v/>
      </c>
      <c r="AG265" s="38" t="str">
        <f t="shared" si="112"/>
        <v/>
      </c>
      <c r="AH265" s="30"/>
      <c r="AI265" s="39">
        <f>COUNTIF(resultats_math!AB266:AD266,1)</f>
        <v>0</v>
      </c>
      <c r="AJ265" s="39">
        <f>COUNTIF(resultats_math!AB266:AD266,2)</f>
        <v>0</v>
      </c>
      <c r="AK265" s="39">
        <f>COUNTIF(resultats_math!AB266:AD266,9)</f>
        <v>0</v>
      </c>
      <c r="AL265" s="39">
        <f>COUNTIF(resultats_math!AB266:AD266,0)</f>
        <v>0</v>
      </c>
      <c r="AM265" s="243" t="str">
        <f t="shared" si="113"/>
        <v/>
      </c>
      <c r="AN265" s="225">
        <f t="shared" si="114"/>
        <v>0</v>
      </c>
      <c r="AO265" s="38" t="str">
        <f t="shared" si="115"/>
        <v/>
      </c>
      <c r="AP265" s="38" t="str">
        <f t="shared" si="116"/>
        <v/>
      </c>
      <c r="AQ265" s="38" t="str">
        <f t="shared" si="117"/>
        <v/>
      </c>
      <c r="AR265" s="38" t="str">
        <f t="shared" si="118"/>
        <v/>
      </c>
    </row>
    <row r="266" spans="1:44" ht="13.5" thickBot="1">
      <c r="A266" s="30"/>
      <c r="B266" s="39">
        <f>COUNTIF(resultats_math!B267:I267,1)</f>
        <v>0</v>
      </c>
      <c r="C266" s="39">
        <f>COUNTIF(resultats_math!B267:I267,2)</f>
        <v>0</v>
      </c>
      <c r="D266" s="39">
        <f>COUNTIF(resultats_math!B267:I267,9)</f>
        <v>0</v>
      </c>
      <c r="E266" s="39">
        <f>COUNTIF(resultats_math!B267:I267,0)</f>
        <v>0</v>
      </c>
      <c r="F266" s="37" t="str">
        <f t="shared" si="96"/>
        <v/>
      </c>
      <c r="G266" s="225">
        <f t="shared" si="98"/>
        <v>0</v>
      </c>
      <c r="H266" s="38" t="str">
        <f t="shared" si="119"/>
        <v/>
      </c>
      <c r="I266" s="38" t="str">
        <f t="shared" si="97"/>
        <v/>
      </c>
      <c r="J266" s="38" t="str">
        <f t="shared" si="99"/>
        <v/>
      </c>
      <c r="K266" s="38" t="str">
        <f t="shared" si="100"/>
        <v/>
      </c>
      <c r="L266" s="38"/>
      <c r="M266" s="39">
        <f>COUNTIF(resultats_math!J267:X267,1)</f>
        <v>0</v>
      </c>
      <c r="N266" s="39">
        <f>COUNTIF(resultats_math!J267:X267,2)</f>
        <v>0</v>
      </c>
      <c r="O266" s="39">
        <f>COUNTIF(resultats_math!J267:X267,9)</f>
        <v>0</v>
      </c>
      <c r="P266" s="39">
        <f>COUNTIF(resultats_math!J267:X267,0)</f>
        <v>0</v>
      </c>
      <c r="Q266" s="37" t="str">
        <f t="shared" si="101"/>
        <v/>
      </c>
      <c r="R266" s="225">
        <f t="shared" si="102"/>
        <v>0</v>
      </c>
      <c r="S266" s="38" t="str">
        <f t="shared" si="103"/>
        <v/>
      </c>
      <c r="T266" s="38" t="str">
        <f t="shared" si="104"/>
        <v/>
      </c>
      <c r="U266" s="38" t="str">
        <f t="shared" si="105"/>
        <v/>
      </c>
      <c r="V266" s="38" t="str">
        <f t="shared" si="106"/>
        <v/>
      </c>
      <c r="W266" s="30"/>
      <c r="X266" s="39">
        <f>COUNTIF(resultats_math!Y267:AA267,1)</f>
        <v>0</v>
      </c>
      <c r="Y266" s="39">
        <f>COUNTIF(resultats_math!Y267:AA267,2)</f>
        <v>0</v>
      </c>
      <c r="Z266" s="39">
        <f>COUNTIF(resultats_math!Y267:AA267,9)</f>
        <v>0</v>
      </c>
      <c r="AA266" s="39">
        <f>COUNTIF(resultats_math!Y267:AA267,0)</f>
        <v>0</v>
      </c>
      <c r="AB266" s="243" t="str">
        <f t="shared" si="107"/>
        <v/>
      </c>
      <c r="AC266" s="225">
        <f t="shared" si="108"/>
        <v>0</v>
      </c>
      <c r="AD266" s="38" t="str">
        <f t="shared" si="109"/>
        <v/>
      </c>
      <c r="AE266" s="38" t="str">
        <f t="shared" si="110"/>
        <v/>
      </c>
      <c r="AF266" s="38" t="str">
        <f t="shared" si="111"/>
        <v/>
      </c>
      <c r="AG266" s="38" t="str">
        <f t="shared" si="112"/>
        <v/>
      </c>
      <c r="AH266" s="30"/>
      <c r="AI266" s="39">
        <f>COUNTIF(resultats_math!AB267:AD267,1)</f>
        <v>0</v>
      </c>
      <c r="AJ266" s="39">
        <f>COUNTIF(resultats_math!AB267:AD267,2)</f>
        <v>0</v>
      </c>
      <c r="AK266" s="39">
        <f>COUNTIF(resultats_math!AB267:AD267,9)</f>
        <v>0</v>
      </c>
      <c r="AL266" s="39">
        <f>COUNTIF(resultats_math!AB267:AD267,0)</f>
        <v>0</v>
      </c>
      <c r="AM266" s="243" t="str">
        <f t="shared" si="113"/>
        <v/>
      </c>
      <c r="AN266" s="225">
        <f t="shared" si="114"/>
        <v>0</v>
      </c>
      <c r="AO266" s="38" t="str">
        <f t="shared" si="115"/>
        <v/>
      </c>
      <c r="AP266" s="38" t="str">
        <f t="shared" si="116"/>
        <v/>
      </c>
      <c r="AQ266" s="38" t="str">
        <f t="shared" si="117"/>
        <v/>
      </c>
      <c r="AR266" s="38" t="str">
        <f t="shared" si="118"/>
        <v/>
      </c>
    </row>
    <row r="267" spans="1:44" ht="13.5" thickBot="1">
      <c r="A267" s="30"/>
      <c r="B267" s="39">
        <f>COUNTIF(resultats_math!B268:I268,1)</f>
        <v>0</v>
      </c>
      <c r="C267" s="39">
        <f>COUNTIF(resultats_math!B268:I268,2)</f>
        <v>0</v>
      </c>
      <c r="D267" s="39">
        <f>COUNTIF(resultats_math!B268:I268,9)</f>
        <v>0</v>
      </c>
      <c r="E267" s="39">
        <f>COUNTIF(resultats_math!B268:I268,0)</f>
        <v>0</v>
      </c>
      <c r="F267" s="37" t="str">
        <f t="shared" si="96"/>
        <v/>
      </c>
      <c r="G267" s="225">
        <f t="shared" si="98"/>
        <v>0</v>
      </c>
      <c r="H267" s="38" t="str">
        <f t="shared" si="119"/>
        <v/>
      </c>
      <c r="I267" s="38" t="str">
        <f t="shared" si="97"/>
        <v/>
      </c>
      <c r="J267" s="38" t="str">
        <f t="shared" si="99"/>
        <v/>
      </c>
      <c r="K267" s="38" t="str">
        <f t="shared" si="100"/>
        <v/>
      </c>
      <c r="L267" s="38"/>
      <c r="M267" s="39">
        <f>COUNTIF(resultats_math!J268:X268,1)</f>
        <v>0</v>
      </c>
      <c r="N267" s="39">
        <f>COUNTIF(resultats_math!J268:X268,2)</f>
        <v>0</v>
      </c>
      <c r="O267" s="39">
        <f>COUNTIF(resultats_math!J268:X268,9)</f>
        <v>0</v>
      </c>
      <c r="P267" s="39">
        <f>COUNTIF(resultats_math!J268:X268,0)</f>
        <v>0</v>
      </c>
      <c r="Q267" s="37" t="str">
        <f t="shared" si="101"/>
        <v/>
      </c>
      <c r="R267" s="225">
        <f t="shared" si="102"/>
        <v>0</v>
      </c>
      <c r="S267" s="38" t="str">
        <f t="shared" si="103"/>
        <v/>
      </c>
      <c r="T267" s="38" t="str">
        <f t="shared" si="104"/>
        <v/>
      </c>
      <c r="U267" s="38" t="str">
        <f t="shared" si="105"/>
        <v/>
      </c>
      <c r="V267" s="38" t="str">
        <f t="shared" si="106"/>
        <v/>
      </c>
      <c r="W267" s="30"/>
      <c r="X267" s="39">
        <f>COUNTIF(resultats_math!Y268:AA268,1)</f>
        <v>0</v>
      </c>
      <c r="Y267" s="39">
        <f>COUNTIF(resultats_math!Y268:AA268,2)</f>
        <v>0</v>
      </c>
      <c r="Z267" s="39">
        <f>COUNTIF(resultats_math!Y268:AA268,9)</f>
        <v>0</v>
      </c>
      <c r="AA267" s="39">
        <f>COUNTIF(resultats_math!Y268:AA268,0)</f>
        <v>0</v>
      </c>
      <c r="AB267" s="243" t="str">
        <f t="shared" si="107"/>
        <v/>
      </c>
      <c r="AC267" s="225">
        <f t="shared" si="108"/>
        <v>0</v>
      </c>
      <c r="AD267" s="38" t="str">
        <f t="shared" si="109"/>
        <v/>
      </c>
      <c r="AE267" s="38" t="str">
        <f t="shared" si="110"/>
        <v/>
      </c>
      <c r="AF267" s="38" t="str">
        <f t="shared" si="111"/>
        <v/>
      </c>
      <c r="AG267" s="38" t="str">
        <f t="shared" si="112"/>
        <v/>
      </c>
      <c r="AH267" s="30"/>
      <c r="AI267" s="39">
        <f>COUNTIF(resultats_math!AB268:AD268,1)</f>
        <v>0</v>
      </c>
      <c r="AJ267" s="39">
        <f>COUNTIF(resultats_math!AB268:AD268,2)</f>
        <v>0</v>
      </c>
      <c r="AK267" s="39">
        <f>COUNTIF(resultats_math!AB268:AD268,9)</f>
        <v>0</v>
      </c>
      <c r="AL267" s="39">
        <f>COUNTIF(resultats_math!AB268:AD268,0)</f>
        <v>0</v>
      </c>
      <c r="AM267" s="243" t="str">
        <f t="shared" si="113"/>
        <v/>
      </c>
      <c r="AN267" s="225">
        <f t="shared" si="114"/>
        <v>0</v>
      </c>
      <c r="AO267" s="38" t="str">
        <f t="shared" si="115"/>
        <v/>
      </c>
      <c r="AP267" s="38" t="str">
        <f t="shared" si="116"/>
        <v/>
      </c>
      <c r="AQ267" s="38" t="str">
        <f t="shared" si="117"/>
        <v/>
      </c>
      <c r="AR267" s="38" t="str">
        <f t="shared" si="118"/>
        <v/>
      </c>
    </row>
    <row r="268" spans="1:44" ht="13.5" thickBot="1">
      <c r="A268" s="30"/>
      <c r="B268" s="39">
        <f>COUNTIF(resultats_math!B269:I269,1)</f>
        <v>0</v>
      </c>
      <c r="C268" s="39">
        <f>COUNTIF(resultats_math!B269:I269,2)</f>
        <v>0</v>
      </c>
      <c r="D268" s="39">
        <f>COUNTIF(resultats_math!B269:I269,9)</f>
        <v>0</v>
      </c>
      <c r="E268" s="39">
        <f>COUNTIF(resultats_math!B269:I269,0)</f>
        <v>0</v>
      </c>
      <c r="F268" s="37" t="str">
        <f t="shared" si="96"/>
        <v/>
      </c>
      <c r="G268" s="225">
        <f t="shared" si="98"/>
        <v>0</v>
      </c>
      <c r="H268" s="38" t="str">
        <f t="shared" si="119"/>
        <v/>
      </c>
      <c r="I268" s="38" t="str">
        <f t="shared" si="97"/>
        <v/>
      </c>
      <c r="J268" s="38" t="str">
        <f t="shared" si="99"/>
        <v/>
      </c>
      <c r="K268" s="38" t="str">
        <f t="shared" si="100"/>
        <v/>
      </c>
      <c r="L268" s="38"/>
      <c r="M268" s="39">
        <f>COUNTIF(resultats_math!J269:X269,1)</f>
        <v>0</v>
      </c>
      <c r="N268" s="39">
        <f>COUNTIF(resultats_math!J269:X269,2)</f>
        <v>0</v>
      </c>
      <c r="O268" s="39">
        <f>COUNTIF(resultats_math!J269:X269,9)</f>
        <v>0</v>
      </c>
      <c r="P268" s="39">
        <f>COUNTIF(resultats_math!J269:X269,0)</f>
        <v>0</v>
      </c>
      <c r="Q268" s="37" t="str">
        <f t="shared" si="101"/>
        <v/>
      </c>
      <c r="R268" s="225">
        <f t="shared" si="102"/>
        <v>0</v>
      </c>
      <c r="S268" s="38" t="str">
        <f t="shared" si="103"/>
        <v/>
      </c>
      <c r="T268" s="38" t="str">
        <f t="shared" si="104"/>
        <v/>
      </c>
      <c r="U268" s="38" t="str">
        <f t="shared" si="105"/>
        <v/>
      </c>
      <c r="V268" s="38" t="str">
        <f t="shared" si="106"/>
        <v/>
      </c>
      <c r="W268" s="30"/>
      <c r="X268" s="39">
        <f>COUNTIF(resultats_math!Y269:AA269,1)</f>
        <v>0</v>
      </c>
      <c r="Y268" s="39">
        <f>COUNTIF(resultats_math!Y269:AA269,2)</f>
        <v>0</v>
      </c>
      <c r="Z268" s="39">
        <f>COUNTIF(resultats_math!Y269:AA269,9)</f>
        <v>0</v>
      </c>
      <c r="AA268" s="39">
        <f>COUNTIF(resultats_math!Y269:AA269,0)</f>
        <v>0</v>
      </c>
      <c r="AB268" s="243" t="str">
        <f t="shared" si="107"/>
        <v/>
      </c>
      <c r="AC268" s="225">
        <f t="shared" si="108"/>
        <v>0</v>
      </c>
      <c r="AD268" s="38" t="str">
        <f t="shared" si="109"/>
        <v/>
      </c>
      <c r="AE268" s="38" t="str">
        <f t="shared" si="110"/>
        <v/>
      </c>
      <c r="AF268" s="38" t="str">
        <f t="shared" si="111"/>
        <v/>
      </c>
      <c r="AG268" s="38" t="str">
        <f t="shared" si="112"/>
        <v/>
      </c>
      <c r="AH268" s="30"/>
      <c r="AI268" s="39">
        <f>COUNTIF(resultats_math!AB269:AD269,1)</f>
        <v>0</v>
      </c>
      <c r="AJ268" s="39">
        <f>COUNTIF(resultats_math!AB269:AD269,2)</f>
        <v>0</v>
      </c>
      <c r="AK268" s="39">
        <f>COUNTIF(resultats_math!AB269:AD269,9)</f>
        <v>0</v>
      </c>
      <c r="AL268" s="39">
        <f>COUNTIF(resultats_math!AB269:AD269,0)</f>
        <v>0</v>
      </c>
      <c r="AM268" s="243" t="str">
        <f t="shared" si="113"/>
        <v/>
      </c>
      <c r="AN268" s="225">
        <f t="shared" si="114"/>
        <v>0</v>
      </c>
      <c r="AO268" s="38" t="str">
        <f t="shared" si="115"/>
        <v/>
      </c>
      <c r="AP268" s="38" t="str">
        <f t="shared" si="116"/>
        <v/>
      </c>
      <c r="AQ268" s="38" t="str">
        <f t="shared" si="117"/>
        <v/>
      </c>
      <c r="AR268" s="38" t="str">
        <f t="shared" si="118"/>
        <v/>
      </c>
    </row>
    <row r="269" spans="1:44" ht="13.5" thickBot="1">
      <c r="A269" s="30"/>
      <c r="B269" s="39">
        <f>COUNTIF(resultats_math!B270:I270,1)</f>
        <v>0</v>
      </c>
      <c r="C269" s="39">
        <f>COUNTIF(resultats_math!B270:I270,2)</f>
        <v>0</v>
      </c>
      <c r="D269" s="39">
        <f>COUNTIF(resultats_math!B270:I270,9)</f>
        <v>0</v>
      </c>
      <c r="E269" s="39">
        <f>COUNTIF(resultats_math!B270:I270,0)</f>
        <v>0</v>
      </c>
      <c r="F269" s="37" t="str">
        <f t="shared" si="96"/>
        <v/>
      </c>
      <c r="G269" s="225">
        <f t="shared" si="98"/>
        <v>0</v>
      </c>
      <c r="H269" s="38" t="str">
        <f t="shared" si="119"/>
        <v/>
      </c>
      <c r="I269" s="38" t="str">
        <f t="shared" si="97"/>
        <v/>
      </c>
      <c r="J269" s="38" t="str">
        <f t="shared" si="99"/>
        <v/>
      </c>
      <c r="K269" s="38" t="str">
        <f t="shared" si="100"/>
        <v/>
      </c>
      <c r="L269" s="38"/>
      <c r="M269" s="39">
        <f>COUNTIF(resultats_math!J270:X270,1)</f>
        <v>0</v>
      </c>
      <c r="N269" s="39">
        <f>COUNTIF(resultats_math!J270:X270,2)</f>
        <v>0</v>
      </c>
      <c r="O269" s="39">
        <f>COUNTIF(resultats_math!J270:X270,9)</f>
        <v>0</v>
      </c>
      <c r="P269" s="39">
        <f>COUNTIF(resultats_math!J270:X270,0)</f>
        <v>0</v>
      </c>
      <c r="Q269" s="37" t="str">
        <f t="shared" si="101"/>
        <v/>
      </c>
      <c r="R269" s="225">
        <f t="shared" si="102"/>
        <v>0</v>
      </c>
      <c r="S269" s="38" t="str">
        <f t="shared" si="103"/>
        <v/>
      </c>
      <c r="T269" s="38" t="str">
        <f t="shared" si="104"/>
        <v/>
      </c>
      <c r="U269" s="38" t="str">
        <f t="shared" si="105"/>
        <v/>
      </c>
      <c r="V269" s="38" t="str">
        <f t="shared" si="106"/>
        <v/>
      </c>
      <c r="W269" s="30"/>
      <c r="X269" s="39">
        <f>COUNTIF(resultats_math!Y270:AA270,1)</f>
        <v>0</v>
      </c>
      <c r="Y269" s="39">
        <f>COUNTIF(resultats_math!Y270:AA270,2)</f>
        <v>0</v>
      </c>
      <c r="Z269" s="39">
        <f>COUNTIF(resultats_math!Y270:AA270,9)</f>
        <v>0</v>
      </c>
      <c r="AA269" s="39">
        <f>COUNTIF(resultats_math!Y270:AA270,0)</f>
        <v>0</v>
      </c>
      <c r="AB269" s="243" t="str">
        <f t="shared" si="107"/>
        <v/>
      </c>
      <c r="AC269" s="225">
        <f t="shared" si="108"/>
        <v>0</v>
      </c>
      <c r="AD269" s="38" t="str">
        <f t="shared" si="109"/>
        <v/>
      </c>
      <c r="AE269" s="38" t="str">
        <f t="shared" si="110"/>
        <v/>
      </c>
      <c r="AF269" s="38" t="str">
        <f t="shared" si="111"/>
        <v/>
      </c>
      <c r="AG269" s="38" t="str">
        <f t="shared" si="112"/>
        <v/>
      </c>
      <c r="AH269" s="30"/>
      <c r="AI269" s="39">
        <f>COUNTIF(resultats_math!AB270:AD270,1)</f>
        <v>0</v>
      </c>
      <c r="AJ269" s="39">
        <f>COUNTIF(resultats_math!AB270:AD270,2)</f>
        <v>0</v>
      </c>
      <c r="AK269" s="39">
        <f>COUNTIF(resultats_math!AB270:AD270,9)</f>
        <v>0</v>
      </c>
      <c r="AL269" s="39">
        <f>COUNTIF(resultats_math!AB270:AD270,0)</f>
        <v>0</v>
      </c>
      <c r="AM269" s="243" t="str">
        <f t="shared" si="113"/>
        <v/>
      </c>
      <c r="AN269" s="225">
        <f t="shared" si="114"/>
        <v>0</v>
      </c>
      <c r="AO269" s="38" t="str">
        <f t="shared" si="115"/>
        <v/>
      </c>
      <c r="AP269" s="38" t="str">
        <f t="shared" si="116"/>
        <v/>
      </c>
      <c r="AQ269" s="38" t="str">
        <f t="shared" si="117"/>
        <v/>
      </c>
      <c r="AR269" s="38" t="str">
        <f t="shared" si="118"/>
        <v/>
      </c>
    </row>
    <row r="270" spans="1:44" ht="13.5" thickBot="1">
      <c r="A270" s="30"/>
      <c r="B270" s="39">
        <f>COUNTIF(resultats_math!B271:I271,1)</f>
        <v>0</v>
      </c>
      <c r="C270" s="39">
        <f>COUNTIF(resultats_math!B271:I271,2)</f>
        <v>0</v>
      </c>
      <c r="D270" s="39">
        <f>COUNTIF(resultats_math!B271:I271,9)</f>
        <v>0</v>
      </c>
      <c r="E270" s="39">
        <f>COUNTIF(resultats_math!B271:I271,0)</f>
        <v>0</v>
      </c>
      <c r="F270" s="37" t="str">
        <f t="shared" si="96"/>
        <v/>
      </c>
      <c r="G270" s="225">
        <f t="shared" si="98"/>
        <v>0</v>
      </c>
      <c r="H270" s="38" t="str">
        <f t="shared" si="119"/>
        <v/>
      </c>
      <c r="I270" s="38" t="str">
        <f t="shared" si="97"/>
        <v/>
      </c>
      <c r="J270" s="38" t="str">
        <f t="shared" si="99"/>
        <v/>
      </c>
      <c r="K270" s="38" t="str">
        <f t="shared" si="100"/>
        <v/>
      </c>
      <c r="L270" s="38"/>
      <c r="M270" s="39">
        <f>COUNTIF(resultats_math!J271:X271,1)</f>
        <v>0</v>
      </c>
      <c r="N270" s="39">
        <f>COUNTIF(resultats_math!J271:X271,2)</f>
        <v>0</v>
      </c>
      <c r="O270" s="39">
        <f>COUNTIF(resultats_math!J271:X271,9)</f>
        <v>0</v>
      </c>
      <c r="P270" s="39">
        <f>COUNTIF(resultats_math!J271:X271,0)</f>
        <v>0</v>
      </c>
      <c r="Q270" s="37" t="str">
        <f t="shared" si="101"/>
        <v/>
      </c>
      <c r="R270" s="225">
        <f t="shared" si="102"/>
        <v>0</v>
      </c>
      <c r="S270" s="38" t="str">
        <f t="shared" si="103"/>
        <v/>
      </c>
      <c r="T270" s="38" t="str">
        <f t="shared" si="104"/>
        <v/>
      </c>
      <c r="U270" s="38" t="str">
        <f t="shared" si="105"/>
        <v/>
      </c>
      <c r="V270" s="38" t="str">
        <f t="shared" si="106"/>
        <v/>
      </c>
      <c r="W270" s="30"/>
      <c r="X270" s="39">
        <f>COUNTIF(resultats_math!Y271:AA271,1)</f>
        <v>0</v>
      </c>
      <c r="Y270" s="39">
        <f>COUNTIF(resultats_math!Y271:AA271,2)</f>
        <v>0</v>
      </c>
      <c r="Z270" s="39">
        <f>COUNTIF(resultats_math!Y271:AA271,9)</f>
        <v>0</v>
      </c>
      <c r="AA270" s="39">
        <f>COUNTIF(resultats_math!Y271:AA271,0)</f>
        <v>0</v>
      </c>
      <c r="AB270" s="243" t="str">
        <f t="shared" si="107"/>
        <v/>
      </c>
      <c r="AC270" s="225">
        <f t="shared" si="108"/>
        <v>0</v>
      </c>
      <c r="AD270" s="38" t="str">
        <f t="shared" si="109"/>
        <v/>
      </c>
      <c r="AE270" s="38" t="str">
        <f t="shared" si="110"/>
        <v/>
      </c>
      <c r="AF270" s="38" t="str">
        <f t="shared" si="111"/>
        <v/>
      </c>
      <c r="AG270" s="38" t="str">
        <f t="shared" si="112"/>
        <v/>
      </c>
      <c r="AH270" s="30"/>
      <c r="AI270" s="39">
        <f>COUNTIF(resultats_math!AB271:AD271,1)</f>
        <v>0</v>
      </c>
      <c r="AJ270" s="39">
        <f>COUNTIF(resultats_math!AB271:AD271,2)</f>
        <v>0</v>
      </c>
      <c r="AK270" s="39">
        <f>COUNTIF(resultats_math!AB271:AD271,9)</f>
        <v>0</v>
      </c>
      <c r="AL270" s="39">
        <f>COUNTIF(resultats_math!AB271:AD271,0)</f>
        <v>0</v>
      </c>
      <c r="AM270" s="243" t="str">
        <f t="shared" si="113"/>
        <v/>
      </c>
      <c r="AN270" s="225">
        <f t="shared" si="114"/>
        <v>0</v>
      </c>
      <c r="AO270" s="38" t="str">
        <f t="shared" si="115"/>
        <v/>
      </c>
      <c r="AP270" s="38" t="str">
        <f t="shared" si="116"/>
        <v/>
      </c>
      <c r="AQ270" s="38" t="str">
        <f t="shared" si="117"/>
        <v/>
      </c>
      <c r="AR270" s="38" t="str">
        <f t="shared" si="118"/>
        <v/>
      </c>
    </row>
    <row r="271" spans="1:44" ht="13.5" thickBot="1">
      <c r="A271" s="30"/>
      <c r="B271" s="39">
        <f>COUNTIF(resultats_math!B272:I272,1)</f>
        <v>0</v>
      </c>
      <c r="C271" s="39">
        <f>COUNTIF(resultats_math!B272:I272,2)</f>
        <v>0</v>
      </c>
      <c r="D271" s="39">
        <f>COUNTIF(resultats_math!B272:I272,9)</f>
        <v>0</v>
      </c>
      <c r="E271" s="39">
        <f>COUNTIF(resultats_math!B272:I272,0)</f>
        <v>0</v>
      </c>
      <c r="F271" s="37" t="str">
        <f t="shared" si="96"/>
        <v/>
      </c>
      <c r="G271" s="225">
        <f t="shared" si="98"/>
        <v>0</v>
      </c>
      <c r="H271" s="38" t="str">
        <f t="shared" si="119"/>
        <v/>
      </c>
      <c r="I271" s="38" t="str">
        <f t="shared" si="97"/>
        <v/>
      </c>
      <c r="J271" s="38" t="str">
        <f t="shared" si="99"/>
        <v/>
      </c>
      <c r="K271" s="38" t="str">
        <f t="shared" si="100"/>
        <v/>
      </c>
      <c r="L271" s="38"/>
      <c r="M271" s="39">
        <f>COUNTIF(resultats_math!J272:X272,1)</f>
        <v>0</v>
      </c>
      <c r="N271" s="39">
        <f>COUNTIF(resultats_math!J272:X272,2)</f>
        <v>0</v>
      </c>
      <c r="O271" s="39">
        <f>COUNTIF(resultats_math!J272:X272,9)</f>
        <v>0</v>
      </c>
      <c r="P271" s="39">
        <f>COUNTIF(resultats_math!J272:X272,0)</f>
        <v>0</v>
      </c>
      <c r="Q271" s="37" t="str">
        <f t="shared" si="101"/>
        <v/>
      </c>
      <c r="R271" s="225">
        <f t="shared" si="102"/>
        <v>0</v>
      </c>
      <c r="S271" s="38" t="str">
        <f t="shared" si="103"/>
        <v/>
      </c>
      <c r="T271" s="38" t="str">
        <f t="shared" si="104"/>
        <v/>
      </c>
      <c r="U271" s="38" t="str">
        <f t="shared" si="105"/>
        <v/>
      </c>
      <c r="V271" s="38" t="str">
        <f t="shared" si="106"/>
        <v/>
      </c>
      <c r="W271" s="30"/>
      <c r="X271" s="39">
        <f>COUNTIF(resultats_math!Y272:AA272,1)</f>
        <v>0</v>
      </c>
      <c r="Y271" s="39">
        <f>COUNTIF(resultats_math!Y272:AA272,2)</f>
        <v>0</v>
      </c>
      <c r="Z271" s="39">
        <f>COUNTIF(resultats_math!Y272:AA272,9)</f>
        <v>0</v>
      </c>
      <c r="AA271" s="39">
        <f>COUNTIF(resultats_math!Y272:AA272,0)</f>
        <v>0</v>
      </c>
      <c r="AB271" s="243" t="str">
        <f t="shared" si="107"/>
        <v/>
      </c>
      <c r="AC271" s="225">
        <f t="shared" si="108"/>
        <v>0</v>
      </c>
      <c r="AD271" s="38" t="str">
        <f t="shared" si="109"/>
        <v/>
      </c>
      <c r="AE271" s="38" t="str">
        <f t="shared" si="110"/>
        <v/>
      </c>
      <c r="AF271" s="38" t="str">
        <f t="shared" si="111"/>
        <v/>
      </c>
      <c r="AG271" s="38" t="str">
        <f t="shared" si="112"/>
        <v/>
      </c>
      <c r="AH271" s="30"/>
      <c r="AI271" s="39">
        <f>COUNTIF(resultats_math!AB272:AD272,1)</f>
        <v>0</v>
      </c>
      <c r="AJ271" s="39">
        <f>COUNTIF(resultats_math!AB272:AD272,2)</f>
        <v>0</v>
      </c>
      <c r="AK271" s="39">
        <f>COUNTIF(resultats_math!AB272:AD272,9)</f>
        <v>0</v>
      </c>
      <c r="AL271" s="39">
        <f>COUNTIF(resultats_math!AB272:AD272,0)</f>
        <v>0</v>
      </c>
      <c r="AM271" s="243" t="str">
        <f t="shared" si="113"/>
        <v/>
      </c>
      <c r="AN271" s="225">
        <f t="shared" si="114"/>
        <v>0</v>
      </c>
      <c r="AO271" s="38" t="str">
        <f t="shared" si="115"/>
        <v/>
      </c>
      <c r="AP271" s="38" t="str">
        <f t="shared" si="116"/>
        <v/>
      </c>
      <c r="AQ271" s="38" t="str">
        <f t="shared" si="117"/>
        <v/>
      </c>
      <c r="AR271" s="38" t="str">
        <f t="shared" si="118"/>
        <v/>
      </c>
    </row>
    <row r="272" spans="1:44" ht="13.5" thickBot="1">
      <c r="A272" s="30"/>
      <c r="B272" s="39">
        <f>COUNTIF(resultats_math!B273:I273,1)</f>
        <v>0</v>
      </c>
      <c r="C272" s="39">
        <f>COUNTIF(resultats_math!B273:I273,2)</f>
        <v>0</v>
      </c>
      <c r="D272" s="39">
        <f>COUNTIF(resultats_math!B273:I273,9)</f>
        <v>0</v>
      </c>
      <c r="E272" s="39">
        <f>COUNTIF(resultats_math!B273:I273,0)</f>
        <v>0</v>
      </c>
      <c r="F272" s="37" t="str">
        <f t="shared" si="96"/>
        <v/>
      </c>
      <c r="G272" s="225">
        <f t="shared" si="98"/>
        <v>0</v>
      </c>
      <c r="H272" s="38" t="str">
        <f t="shared" si="119"/>
        <v/>
      </c>
      <c r="I272" s="38" t="str">
        <f t="shared" si="97"/>
        <v/>
      </c>
      <c r="J272" s="38" t="str">
        <f t="shared" si="99"/>
        <v/>
      </c>
      <c r="K272" s="38" t="str">
        <f t="shared" si="100"/>
        <v/>
      </c>
      <c r="L272" s="38"/>
      <c r="M272" s="39">
        <f>COUNTIF(resultats_math!J273:X273,1)</f>
        <v>0</v>
      </c>
      <c r="N272" s="39">
        <f>COUNTIF(resultats_math!J273:X273,2)</f>
        <v>0</v>
      </c>
      <c r="O272" s="39">
        <f>COUNTIF(resultats_math!J273:X273,9)</f>
        <v>0</v>
      </c>
      <c r="P272" s="39">
        <f>COUNTIF(resultats_math!J273:X273,0)</f>
        <v>0</v>
      </c>
      <c r="Q272" s="37" t="str">
        <f t="shared" si="101"/>
        <v/>
      </c>
      <c r="R272" s="225">
        <f t="shared" si="102"/>
        <v>0</v>
      </c>
      <c r="S272" s="38" t="str">
        <f t="shared" si="103"/>
        <v/>
      </c>
      <c r="T272" s="38" t="str">
        <f t="shared" si="104"/>
        <v/>
      </c>
      <c r="U272" s="38" t="str">
        <f t="shared" si="105"/>
        <v/>
      </c>
      <c r="V272" s="38" t="str">
        <f t="shared" si="106"/>
        <v/>
      </c>
      <c r="W272" s="30"/>
      <c r="X272" s="39">
        <f>COUNTIF(resultats_math!Y273:AA273,1)</f>
        <v>0</v>
      </c>
      <c r="Y272" s="39">
        <f>COUNTIF(resultats_math!Y273:AA273,2)</f>
        <v>0</v>
      </c>
      <c r="Z272" s="39">
        <f>COUNTIF(resultats_math!Y273:AA273,9)</f>
        <v>0</v>
      </c>
      <c r="AA272" s="39">
        <f>COUNTIF(resultats_math!Y273:AA273,0)</f>
        <v>0</v>
      </c>
      <c r="AB272" s="243" t="str">
        <f t="shared" si="107"/>
        <v/>
      </c>
      <c r="AC272" s="225">
        <f t="shared" si="108"/>
        <v>0</v>
      </c>
      <c r="AD272" s="38" t="str">
        <f t="shared" si="109"/>
        <v/>
      </c>
      <c r="AE272" s="38" t="str">
        <f t="shared" si="110"/>
        <v/>
      </c>
      <c r="AF272" s="38" t="str">
        <f t="shared" si="111"/>
        <v/>
      </c>
      <c r="AG272" s="38" t="str">
        <f t="shared" si="112"/>
        <v/>
      </c>
      <c r="AH272" s="30"/>
      <c r="AI272" s="39">
        <f>COUNTIF(resultats_math!AB273:AD273,1)</f>
        <v>0</v>
      </c>
      <c r="AJ272" s="39">
        <f>COUNTIF(resultats_math!AB273:AD273,2)</f>
        <v>0</v>
      </c>
      <c r="AK272" s="39">
        <f>COUNTIF(resultats_math!AB273:AD273,9)</f>
        <v>0</v>
      </c>
      <c r="AL272" s="39">
        <f>COUNTIF(resultats_math!AB273:AD273,0)</f>
        <v>0</v>
      </c>
      <c r="AM272" s="243" t="str">
        <f t="shared" si="113"/>
        <v/>
      </c>
      <c r="AN272" s="225">
        <f t="shared" si="114"/>
        <v>0</v>
      </c>
      <c r="AO272" s="38" t="str">
        <f t="shared" si="115"/>
        <v/>
      </c>
      <c r="AP272" s="38" t="str">
        <f t="shared" si="116"/>
        <v/>
      </c>
      <c r="AQ272" s="38" t="str">
        <f t="shared" si="117"/>
        <v/>
      </c>
      <c r="AR272" s="38" t="str">
        <f t="shared" si="118"/>
        <v/>
      </c>
    </row>
    <row r="273" spans="1:44" ht="13.5" thickBot="1">
      <c r="A273" s="30"/>
      <c r="B273" s="39">
        <f>COUNTIF(resultats_math!B274:I274,1)</f>
        <v>0</v>
      </c>
      <c r="C273" s="39">
        <f>COUNTIF(resultats_math!B274:I274,2)</f>
        <v>0</v>
      </c>
      <c r="D273" s="39">
        <f>COUNTIF(resultats_math!B274:I274,9)</f>
        <v>0</v>
      </c>
      <c r="E273" s="39">
        <f>COUNTIF(resultats_math!B274:I274,0)</f>
        <v>0</v>
      </c>
      <c r="F273" s="37" t="str">
        <f t="shared" si="96"/>
        <v/>
      </c>
      <c r="G273" s="225">
        <f t="shared" si="98"/>
        <v>0</v>
      </c>
      <c r="H273" s="38" t="str">
        <f t="shared" si="119"/>
        <v/>
      </c>
      <c r="I273" s="38" t="str">
        <f t="shared" si="97"/>
        <v/>
      </c>
      <c r="J273" s="38" t="str">
        <f t="shared" si="99"/>
        <v/>
      </c>
      <c r="K273" s="38" t="str">
        <f t="shared" si="100"/>
        <v/>
      </c>
      <c r="L273" s="38"/>
      <c r="M273" s="39">
        <f>COUNTIF(resultats_math!J274:X274,1)</f>
        <v>0</v>
      </c>
      <c r="N273" s="39">
        <f>COUNTIF(resultats_math!J274:X274,2)</f>
        <v>0</v>
      </c>
      <c r="O273" s="39">
        <f>COUNTIF(resultats_math!J274:X274,9)</f>
        <v>0</v>
      </c>
      <c r="P273" s="39">
        <f>COUNTIF(resultats_math!J274:X274,0)</f>
        <v>0</v>
      </c>
      <c r="Q273" s="37" t="str">
        <f t="shared" si="101"/>
        <v/>
      </c>
      <c r="R273" s="225">
        <f t="shared" si="102"/>
        <v>0</v>
      </c>
      <c r="S273" s="38" t="str">
        <f t="shared" si="103"/>
        <v/>
      </c>
      <c r="T273" s="38" t="str">
        <f t="shared" si="104"/>
        <v/>
      </c>
      <c r="U273" s="38" t="str">
        <f t="shared" si="105"/>
        <v/>
      </c>
      <c r="V273" s="38" t="str">
        <f t="shared" si="106"/>
        <v/>
      </c>
      <c r="W273" s="30"/>
      <c r="X273" s="39">
        <f>COUNTIF(resultats_math!Y274:AA274,1)</f>
        <v>0</v>
      </c>
      <c r="Y273" s="39">
        <f>COUNTIF(resultats_math!Y274:AA274,2)</f>
        <v>0</v>
      </c>
      <c r="Z273" s="39">
        <f>COUNTIF(resultats_math!Y274:AA274,9)</f>
        <v>0</v>
      </c>
      <c r="AA273" s="39">
        <f>COUNTIF(resultats_math!Y274:AA274,0)</f>
        <v>0</v>
      </c>
      <c r="AB273" s="243" t="str">
        <f t="shared" si="107"/>
        <v/>
      </c>
      <c r="AC273" s="225">
        <f t="shared" si="108"/>
        <v>0</v>
      </c>
      <c r="AD273" s="38" t="str">
        <f t="shared" si="109"/>
        <v/>
      </c>
      <c r="AE273" s="38" t="str">
        <f t="shared" si="110"/>
        <v/>
      </c>
      <c r="AF273" s="38" t="str">
        <f t="shared" si="111"/>
        <v/>
      </c>
      <c r="AG273" s="38" t="str">
        <f t="shared" si="112"/>
        <v/>
      </c>
      <c r="AH273" s="30"/>
      <c r="AI273" s="39">
        <f>COUNTIF(resultats_math!AB274:AD274,1)</f>
        <v>0</v>
      </c>
      <c r="AJ273" s="39">
        <f>COUNTIF(resultats_math!AB274:AD274,2)</f>
        <v>0</v>
      </c>
      <c r="AK273" s="39">
        <f>COUNTIF(resultats_math!AB274:AD274,9)</f>
        <v>0</v>
      </c>
      <c r="AL273" s="39">
        <f>COUNTIF(resultats_math!AB274:AD274,0)</f>
        <v>0</v>
      </c>
      <c r="AM273" s="243" t="str">
        <f t="shared" si="113"/>
        <v/>
      </c>
      <c r="AN273" s="225">
        <f t="shared" si="114"/>
        <v>0</v>
      </c>
      <c r="AO273" s="38" t="str">
        <f t="shared" si="115"/>
        <v/>
      </c>
      <c r="AP273" s="38" t="str">
        <f t="shared" si="116"/>
        <v/>
      </c>
      <c r="AQ273" s="38" t="str">
        <f t="shared" si="117"/>
        <v/>
      </c>
      <c r="AR273" s="38" t="str">
        <f t="shared" si="118"/>
        <v/>
      </c>
    </row>
    <row r="274" spans="1:44" ht="13.5" thickBot="1">
      <c r="A274" s="30"/>
      <c r="B274" s="39">
        <f>COUNTIF(resultats_math!B275:I275,1)</f>
        <v>0</v>
      </c>
      <c r="C274" s="39">
        <f>COUNTIF(resultats_math!B275:I275,2)</f>
        <v>0</v>
      </c>
      <c r="D274" s="39">
        <f>COUNTIF(resultats_math!B275:I275,9)</f>
        <v>0</v>
      </c>
      <c r="E274" s="39">
        <f>COUNTIF(resultats_math!B275:I275,0)</f>
        <v>0</v>
      </c>
      <c r="F274" s="37" t="str">
        <f t="shared" si="96"/>
        <v/>
      </c>
      <c r="G274" s="225">
        <f t="shared" si="98"/>
        <v>0</v>
      </c>
      <c r="H274" s="38" t="str">
        <f t="shared" si="119"/>
        <v/>
      </c>
      <c r="I274" s="38" t="str">
        <f t="shared" si="97"/>
        <v/>
      </c>
      <c r="J274" s="38" t="str">
        <f t="shared" si="99"/>
        <v/>
      </c>
      <c r="K274" s="38" t="str">
        <f t="shared" si="100"/>
        <v/>
      </c>
      <c r="L274" s="38"/>
      <c r="M274" s="39">
        <f>COUNTIF(resultats_math!J275:X275,1)</f>
        <v>0</v>
      </c>
      <c r="N274" s="39">
        <f>COUNTIF(resultats_math!J275:X275,2)</f>
        <v>0</v>
      </c>
      <c r="O274" s="39">
        <f>COUNTIF(resultats_math!J275:X275,9)</f>
        <v>0</v>
      </c>
      <c r="P274" s="39">
        <f>COUNTIF(resultats_math!J275:X275,0)</f>
        <v>0</v>
      </c>
      <c r="Q274" s="37" t="str">
        <f t="shared" si="101"/>
        <v/>
      </c>
      <c r="R274" s="225">
        <f t="shared" si="102"/>
        <v>0</v>
      </c>
      <c r="S274" s="38" t="str">
        <f t="shared" si="103"/>
        <v/>
      </c>
      <c r="T274" s="38" t="str">
        <f t="shared" si="104"/>
        <v/>
      </c>
      <c r="U274" s="38" t="str">
        <f t="shared" si="105"/>
        <v/>
      </c>
      <c r="V274" s="38" t="str">
        <f t="shared" si="106"/>
        <v/>
      </c>
      <c r="W274" s="30"/>
      <c r="X274" s="39">
        <f>COUNTIF(resultats_math!Y275:AA275,1)</f>
        <v>0</v>
      </c>
      <c r="Y274" s="39">
        <f>COUNTIF(resultats_math!Y275:AA275,2)</f>
        <v>0</v>
      </c>
      <c r="Z274" s="39">
        <f>COUNTIF(resultats_math!Y275:AA275,9)</f>
        <v>0</v>
      </c>
      <c r="AA274" s="39">
        <f>COUNTIF(resultats_math!Y275:AA275,0)</f>
        <v>0</v>
      </c>
      <c r="AB274" s="243" t="str">
        <f t="shared" si="107"/>
        <v/>
      </c>
      <c r="AC274" s="225">
        <f t="shared" si="108"/>
        <v>0</v>
      </c>
      <c r="AD274" s="38" t="str">
        <f t="shared" si="109"/>
        <v/>
      </c>
      <c r="AE274" s="38" t="str">
        <f t="shared" si="110"/>
        <v/>
      </c>
      <c r="AF274" s="38" t="str">
        <f t="shared" si="111"/>
        <v/>
      </c>
      <c r="AG274" s="38" t="str">
        <f t="shared" si="112"/>
        <v/>
      </c>
      <c r="AH274" s="30"/>
      <c r="AI274" s="39">
        <f>COUNTIF(resultats_math!AB275:AD275,1)</f>
        <v>0</v>
      </c>
      <c r="AJ274" s="39">
        <f>COUNTIF(resultats_math!AB275:AD275,2)</f>
        <v>0</v>
      </c>
      <c r="AK274" s="39">
        <f>COUNTIF(resultats_math!AB275:AD275,9)</f>
        <v>0</v>
      </c>
      <c r="AL274" s="39">
        <f>COUNTIF(resultats_math!AB275:AD275,0)</f>
        <v>0</v>
      </c>
      <c r="AM274" s="243" t="str">
        <f t="shared" si="113"/>
        <v/>
      </c>
      <c r="AN274" s="225">
        <f t="shared" si="114"/>
        <v>0</v>
      </c>
      <c r="AO274" s="38" t="str">
        <f t="shared" si="115"/>
        <v/>
      </c>
      <c r="AP274" s="38" t="str">
        <f t="shared" si="116"/>
        <v/>
      </c>
      <c r="AQ274" s="38" t="str">
        <f t="shared" si="117"/>
        <v/>
      </c>
      <c r="AR274" s="38" t="str">
        <f t="shared" si="118"/>
        <v/>
      </c>
    </row>
    <row r="275" spans="1:44" ht="13.5" thickBot="1">
      <c r="A275" s="30"/>
      <c r="B275" s="39">
        <f>COUNTIF(resultats_math!B276:I276,1)</f>
        <v>0</v>
      </c>
      <c r="C275" s="39">
        <f>COUNTIF(resultats_math!B276:I276,2)</f>
        <v>0</v>
      </c>
      <c r="D275" s="39">
        <f>COUNTIF(resultats_math!B276:I276,9)</f>
        <v>0</v>
      </c>
      <c r="E275" s="39">
        <f>COUNTIF(resultats_math!B276:I276,0)</f>
        <v>0</v>
      </c>
      <c r="F275" s="37" t="str">
        <f t="shared" si="96"/>
        <v/>
      </c>
      <c r="G275" s="225">
        <f t="shared" si="98"/>
        <v>0</v>
      </c>
      <c r="H275" s="38" t="str">
        <f t="shared" si="119"/>
        <v/>
      </c>
      <c r="I275" s="38" t="str">
        <f t="shared" si="97"/>
        <v/>
      </c>
      <c r="J275" s="38" t="str">
        <f t="shared" si="99"/>
        <v/>
      </c>
      <c r="K275" s="38" t="str">
        <f t="shared" si="100"/>
        <v/>
      </c>
      <c r="L275" s="38"/>
      <c r="M275" s="39">
        <f>COUNTIF(resultats_math!J276:X276,1)</f>
        <v>0</v>
      </c>
      <c r="N275" s="39">
        <f>COUNTIF(resultats_math!J276:X276,2)</f>
        <v>0</v>
      </c>
      <c r="O275" s="39">
        <f>COUNTIF(resultats_math!J276:X276,9)</f>
        <v>0</v>
      </c>
      <c r="P275" s="39">
        <f>COUNTIF(resultats_math!J276:X276,0)</f>
        <v>0</v>
      </c>
      <c r="Q275" s="37" t="str">
        <f t="shared" si="101"/>
        <v/>
      </c>
      <c r="R275" s="225">
        <f t="shared" si="102"/>
        <v>0</v>
      </c>
      <c r="S275" s="38" t="str">
        <f t="shared" si="103"/>
        <v/>
      </c>
      <c r="T275" s="38" t="str">
        <f t="shared" si="104"/>
        <v/>
      </c>
      <c r="U275" s="38" t="str">
        <f t="shared" si="105"/>
        <v/>
      </c>
      <c r="V275" s="38" t="str">
        <f t="shared" si="106"/>
        <v/>
      </c>
      <c r="W275" s="30"/>
      <c r="X275" s="39">
        <f>COUNTIF(resultats_math!Y276:AA276,1)</f>
        <v>0</v>
      </c>
      <c r="Y275" s="39">
        <f>COUNTIF(resultats_math!Y276:AA276,2)</f>
        <v>0</v>
      </c>
      <c r="Z275" s="39">
        <f>COUNTIF(resultats_math!Y276:AA276,9)</f>
        <v>0</v>
      </c>
      <c r="AA275" s="39">
        <f>COUNTIF(resultats_math!Y276:AA276,0)</f>
        <v>0</v>
      </c>
      <c r="AB275" s="243" t="str">
        <f t="shared" si="107"/>
        <v/>
      </c>
      <c r="AC275" s="225">
        <f t="shared" si="108"/>
        <v>0</v>
      </c>
      <c r="AD275" s="38" t="str">
        <f t="shared" si="109"/>
        <v/>
      </c>
      <c r="AE275" s="38" t="str">
        <f t="shared" si="110"/>
        <v/>
      </c>
      <c r="AF275" s="38" t="str">
        <f t="shared" si="111"/>
        <v/>
      </c>
      <c r="AG275" s="38" t="str">
        <f t="shared" si="112"/>
        <v/>
      </c>
      <c r="AH275" s="30"/>
      <c r="AI275" s="39">
        <f>COUNTIF(resultats_math!AB276:AD276,1)</f>
        <v>0</v>
      </c>
      <c r="AJ275" s="39">
        <f>COUNTIF(resultats_math!AB276:AD276,2)</f>
        <v>0</v>
      </c>
      <c r="AK275" s="39">
        <f>COUNTIF(resultats_math!AB276:AD276,9)</f>
        <v>0</v>
      </c>
      <c r="AL275" s="39">
        <f>COUNTIF(resultats_math!AB276:AD276,0)</f>
        <v>0</v>
      </c>
      <c r="AM275" s="243" t="str">
        <f t="shared" si="113"/>
        <v/>
      </c>
      <c r="AN275" s="225">
        <f t="shared" si="114"/>
        <v>0</v>
      </c>
      <c r="AO275" s="38" t="str">
        <f t="shared" si="115"/>
        <v/>
      </c>
      <c r="AP275" s="38" t="str">
        <f t="shared" si="116"/>
        <v/>
      </c>
      <c r="AQ275" s="38" t="str">
        <f t="shared" si="117"/>
        <v/>
      </c>
      <c r="AR275" s="38" t="str">
        <f t="shared" si="118"/>
        <v/>
      </c>
    </row>
    <row r="276" spans="1:44" ht="13.5" thickBot="1">
      <c r="A276" s="30"/>
      <c r="B276" s="39">
        <f>COUNTIF(resultats_math!B277:I277,1)</f>
        <v>0</v>
      </c>
      <c r="C276" s="39">
        <f>COUNTIF(resultats_math!B277:I277,2)</f>
        <v>0</v>
      </c>
      <c r="D276" s="39">
        <f>COUNTIF(resultats_math!B277:I277,9)</f>
        <v>0</v>
      </c>
      <c r="E276" s="39">
        <f>COUNTIF(resultats_math!B277:I277,0)</f>
        <v>0</v>
      </c>
      <c r="F276" s="37" t="str">
        <f t="shared" si="96"/>
        <v/>
      </c>
      <c r="G276" s="225">
        <f t="shared" si="98"/>
        <v>0</v>
      </c>
      <c r="H276" s="38" t="str">
        <f t="shared" si="119"/>
        <v/>
      </c>
      <c r="I276" s="38" t="str">
        <f t="shared" si="97"/>
        <v/>
      </c>
      <c r="J276" s="38" t="str">
        <f t="shared" si="99"/>
        <v/>
      </c>
      <c r="K276" s="38" t="str">
        <f t="shared" si="100"/>
        <v/>
      </c>
      <c r="L276" s="38"/>
      <c r="M276" s="39">
        <f>COUNTIF(resultats_math!J277:X277,1)</f>
        <v>0</v>
      </c>
      <c r="N276" s="39">
        <f>COUNTIF(resultats_math!J277:X277,2)</f>
        <v>0</v>
      </c>
      <c r="O276" s="39">
        <f>COUNTIF(resultats_math!J277:X277,9)</f>
        <v>0</v>
      </c>
      <c r="P276" s="39">
        <f>COUNTIF(resultats_math!J277:X277,0)</f>
        <v>0</v>
      </c>
      <c r="Q276" s="37" t="str">
        <f t="shared" si="101"/>
        <v/>
      </c>
      <c r="R276" s="225">
        <f t="shared" si="102"/>
        <v>0</v>
      </c>
      <c r="S276" s="38" t="str">
        <f t="shared" si="103"/>
        <v/>
      </c>
      <c r="T276" s="38" t="str">
        <f t="shared" si="104"/>
        <v/>
      </c>
      <c r="U276" s="38" t="str">
        <f t="shared" si="105"/>
        <v/>
      </c>
      <c r="V276" s="38" t="str">
        <f t="shared" si="106"/>
        <v/>
      </c>
      <c r="W276" s="30"/>
      <c r="X276" s="39">
        <f>COUNTIF(resultats_math!Y277:AA277,1)</f>
        <v>0</v>
      </c>
      <c r="Y276" s="39">
        <f>COUNTIF(resultats_math!Y277:AA277,2)</f>
        <v>0</v>
      </c>
      <c r="Z276" s="39">
        <f>COUNTIF(resultats_math!Y277:AA277,9)</f>
        <v>0</v>
      </c>
      <c r="AA276" s="39">
        <f>COUNTIF(resultats_math!Y277:AA277,0)</f>
        <v>0</v>
      </c>
      <c r="AB276" s="243" t="str">
        <f t="shared" si="107"/>
        <v/>
      </c>
      <c r="AC276" s="225">
        <f t="shared" si="108"/>
        <v>0</v>
      </c>
      <c r="AD276" s="38" t="str">
        <f t="shared" si="109"/>
        <v/>
      </c>
      <c r="AE276" s="38" t="str">
        <f t="shared" si="110"/>
        <v/>
      </c>
      <c r="AF276" s="38" t="str">
        <f t="shared" si="111"/>
        <v/>
      </c>
      <c r="AG276" s="38" t="str">
        <f t="shared" si="112"/>
        <v/>
      </c>
      <c r="AH276" s="30"/>
      <c r="AI276" s="39">
        <f>COUNTIF(resultats_math!AB277:AD277,1)</f>
        <v>0</v>
      </c>
      <c r="AJ276" s="39">
        <f>COUNTIF(resultats_math!AB277:AD277,2)</f>
        <v>0</v>
      </c>
      <c r="AK276" s="39">
        <f>COUNTIF(resultats_math!AB277:AD277,9)</f>
        <v>0</v>
      </c>
      <c r="AL276" s="39">
        <f>COUNTIF(resultats_math!AB277:AD277,0)</f>
        <v>0</v>
      </c>
      <c r="AM276" s="243" t="str">
        <f t="shared" si="113"/>
        <v/>
      </c>
      <c r="AN276" s="225">
        <f t="shared" si="114"/>
        <v>0</v>
      </c>
      <c r="AO276" s="38" t="str">
        <f t="shared" si="115"/>
        <v/>
      </c>
      <c r="AP276" s="38" t="str">
        <f t="shared" si="116"/>
        <v/>
      </c>
      <c r="AQ276" s="38" t="str">
        <f t="shared" si="117"/>
        <v/>
      </c>
      <c r="AR276" s="38" t="str">
        <f t="shared" si="118"/>
        <v/>
      </c>
    </row>
    <row r="277" spans="1:44" ht="13.5" thickBot="1">
      <c r="A277" s="30"/>
      <c r="B277" s="39">
        <f>COUNTIF(resultats_math!B278:I278,1)</f>
        <v>0</v>
      </c>
      <c r="C277" s="39">
        <f>COUNTIF(resultats_math!B278:I278,2)</f>
        <v>0</v>
      </c>
      <c r="D277" s="39">
        <f>COUNTIF(resultats_math!B278:I278,9)</f>
        <v>0</v>
      </c>
      <c r="E277" s="39">
        <f>COUNTIF(resultats_math!B278:I278,0)</f>
        <v>0</v>
      </c>
      <c r="F277" s="37" t="str">
        <f t="shared" si="96"/>
        <v/>
      </c>
      <c r="G277" s="225">
        <f t="shared" si="98"/>
        <v>0</v>
      </c>
      <c r="H277" s="38" t="str">
        <f t="shared" si="119"/>
        <v/>
      </c>
      <c r="I277" s="38" t="str">
        <f t="shared" si="97"/>
        <v/>
      </c>
      <c r="J277" s="38" t="str">
        <f t="shared" si="99"/>
        <v/>
      </c>
      <c r="K277" s="38" t="str">
        <f t="shared" si="100"/>
        <v/>
      </c>
      <c r="L277" s="38"/>
      <c r="M277" s="39">
        <f>COUNTIF(resultats_math!J278:X278,1)</f>
        <v>0</v>
      </c>
      <c r="N277" s="39">
        <f>COUNTIF(resultats_math!J278:X278,2)</f>
        <v>0</v>
      </c>
      <c r="O277" s="39">
        <f>COUNTIF(resultats_math!J278:X278,9)</f>
        <v>0</v>
      </c>
      <c r="P277" s="39">
        <f>COUNTIF(resultats_math!J278:X278,0)</f>
        <v>0</v>
      </c>
      <c r="Q277" s="37" t="str">
        <f t="shared" si="101"/>
        <v/>
      </c>
      <c r="R277" s="225">
        <f t="shared" si="102"/>
        <v>0</v>
      </c>
      <c r="S277" s="38" t="str">
        <f t="shared" si="103"/>
        <v/>
      </c>
      <c r="T277" s="38" t="str">
        <f t="shared" si="104"/>
        <v/>
      </c>
      <c r="U277" s="38" t="str">
        <f t="shared" si="105"/>
        <v/>
      </c>
      <c r="V277" s="38" t="str">
        <f t="shared" si="106"/>
        <v/>
      </c>
      <c r="W277" s="30"/>
      <c r="X277" s="39">
        <f>COUNTIF(resultats_math!Y278:AA278,1)</f>
        <v>0</v>
      </c>
      <c r="Y277" s="39">
        <f>COUNTIF(resultats_math!Y278:AA278,2)</f>
        <v>0</v>
      </c>
      <c r="Z277" s="39">
        <f>COUNTIF(resultats_math!Y278:AA278,9)</f>
        <v>0</v>
      </c>
      <c r="AA277" s="39">
        <f>COUNTIF(resultats_math!Y278:AA278,0)</f>
        <v>0</v>
      </c>
      <c r="AB277" s="243" t="str">
        <f t="shared" si="107"/>
        <v/>
      </c>
      <c r="AC277" s="225">
        <f t="shared" si="108"/>
        <v>0</v>
      </c>
      <c r="AD277" s="38" t="str">
        <f t="shared" si="109"/>
        <v/>
      </c>
      <c r="AE277" s="38" t="str">
        <f t="shared" si="110"/>
        <v/>
      </c>
      <c r="AF277" s="38" t="str">
        <f t="shared" si="111"/>
        <v/>
      </c>
      <c r="AG277" s="38" t="str">
        <f t="shared" si="112"/>
        <v/>
      </c>
      <c r="AH277" s="30"/>
      <c r="AI277" s="39">
        <f>COUNTIF(resultats_math!AB278:AD278,1)</f>
        <v>0</v>
      </c>
      <c r="AJ277" s="39">
        <f>COUNTIF(resultats_math!AB278:AD278,2)</f>
        <v>0</v>
      </c>
      <c r="AK277" s="39">
        <f>COUNTIF(resultats_math!AB278:AD278,9)</f>
        <v>0</v>
      </c>
      <c r="AL277" s="39">
        <f>COUNTIF(resultats_math!AB278:AD278,0)</f>
        <v>0</v>
      </c>
      <c r="AM277" s="243" t="str">
        <f t="shared" si="113"/>
        <v/>
      </c>
      <c r="AN277" s="225">
        <f t="shared" si="114"/>
        <v>0</v>
      </c>
      <c r="AO277" s="38" t="str">
        <f t="shared" si="115"/>
        <v/>
      </c>
      <c r="AP277" s="38" t="str">
        <f t="shared" si="116"/>
        <v/>
      </c>
      <c r="AQ277" s="38" t="str">
        <f t="shared" si="117"/>
        <v/>
      </c>
      <c r="AR277" s="38" t="str">
        <f t="shared" si="118"/>
        <v/>
      </c>
    </row>
    <row r="278" spans="1:44" ht="13.5" thickBot="1">
      <c r="A278" s="30"/>
      <c r="B278" s="39">
        <f>COUNTIF(resultats_math!B279:I279,1)</f>
        <v>0</v>
      </c>
      <c r="C278" s="39">
        <f>COUNTIF(resultats_math!B279:I279,2)</f>
        <v>0</v>
      </c>
      <c r="D278" s="39">
        <f>COUNTIF(resultats_math!B279:I279,9)</f>
        <v>0</v>
      </c>
      <c r="E278" s="39">
        <f>COUNTIF(resultats_math!B279:I279,0)</f>
        <v>0</v>
      </c>
      <c r="F278" s="37" t="str">
        <f t="shared" si="96"/>
        <v/>
      </c>
      <c r="G278" s="225">
        <f t="shared" si="98"/>
        <v>0</v>
      </c>
      <c r="H278" s="38" t="str">
        <f t="shared" si="119"/>
        <v/>
      </c>
      <c r="I278" s="38" t="str">
        <f t="shared" si="97"/>
        <v/>
      </c>
      <c r="J278" s="38" t="str">
        <f t="shared" si="99"/>
        <v/>
      </c>
      <c r="K278" s="38" t="str">
        <f t="shared" si="100"/>
        <v/>
      </c>
      <c r="L278" s="38"/>
      <c r="M278" s="39">
        <f>COUNTIF(resultats_math!J279:X279,1)</f>
        <v>0</v>
      </c>
      <c r="N278" s="39">
        <f>COUNTIF(resultats_math!J279:X279,2)</f>
        <v>0</v>
      </c>
      <c r="O278" s="39">
        <f>COUNTIF(resultats_math!J279:X279,9)</f>
        <v>0</v>
      </c>
      <c r="P278" s="39">
        <f>COUNTIF(resultats_math!J279:X279,0)</f>
        <v>0</v>
      </c>
      <c r="Q278" s="37" t="str">
        <f t="shared" si="101"/>
        <v/>
      </c>
      <c r="R278" s="225">
        <f t="shared" si="102"/>
        <v>0</v>
      </c>
      <c r="S278" s="38" t="str">
        <f t="shared" si="103"/>
        <v/>
      </c>
      <c r="T278" s="38" t="str">
        <f t="shared" si="104"/>
        <v/>
      </c>
      <c r="U278" s="38" t="str">
        <f t="shared" si="105"/>
        <v/>
      </c>
      <c r="V278" s="38" t="str">
        <f t="shared" si="106"/>
        <v/>
      </c>
      <c r="W278" s="30"/>
      <c r="X278" s="39">
        <f>COUNTIF(resultats_math!Y279:AA279,1)</f>
        <v>0</v>
      </c>
      <c r="Y278" s="39">
        <f>COUNTIF(resultats_math!Y279:AA279,2)</f>
        <v>0</v>
      </c>
      <c r="Z278" s="39">
        <f>COUNTIF(resultats_math!Y279:AA279,9)</f>
        <v>0</v>
      </c>
      <c r="AA278" s="39">
        <f>COUNTIF(resultats_math!Y279:AA279,0)</f>
        <v>0</v>
      </c>
      <c r="AB278" s="243" t="str">
        <f t="shared" si="107"/>
        <v/>
      </c>
      <c r="AC278" s="225">
        <f t="shared" si="108"/>
        <v>0</v>
      </c>
      <c r="AD278" s="38" t="str">
        <f t="shared" si="109"/>
        <v/>
      </c>
      <c r="AE278" s="38" t="str">
        <f t="shared" si="110"/>
        <v/>
      </c>
      <c r="AF278" s="38" t="str">
        <f t="shared" si="111"/>
        <v/>
      </c>
      <c r="AG278" s="38" t="str">
        <f t="shared" si="112"/>
        <v/>
      </c>
      <c r="AH278" s="30"/>
      <c r="AI278" s="39">
        <f>COUNTIF(resultats_math!AB279:AD279,1)</f>
        <v>0</v>
      </c>
      <c r="AJ278" s="39">
        <f>COUNTIF(resultats_math!AB279:AD279,2)</f>
        <v>0</v>
      </c>
      <c r="AK278" s="39">
        <f>COUNTIF(resultats_math!AB279:AD279,9)</f>
        <v>0</v>
      </c>
      <c r="AL278" s="39">
        <f>COUNTIF(resultats_math!AB279:AD279,0)</f>
        <v>0</v>
      </c>
      <c r="AM278" s="243" t="str">
        <f t="shared" si="113"/>
        <v/>
      </c>
      <c r="AN278" s="225">
        <f t="shared" si="114"/>
        <v>0</v>
      </c>
      <c r="AO278" s="38" t="str">
        <f t="shared" si="115"/>
        <v/>
      </c>
      <c r="AP278" s="38" t="str">
        <f t="shared" si="116"/>
        <v/>
      </c>
      <c r="AQ278" s="38" t="str">
        <f t="shared" si="117"/>
        <v/>
      </c>
      <c r="AR278" s="38" t="str">
        <f t="shared" si="118"/>
        <v/>
      </c>
    </row>
    <row r="279" spans="1:44" ht="13.5" thickBot="1">
      <c r="A279" s="30"/>
      <c r="B279" s="39">
        <f>COUNTIF(resultats_math!B280:I280,1)</f>
        <v>0</v>
      </c>
      <c r="C279" s="39">
        <f>COUNTIF(resultats_math!B280:I280,2)</f>
        <v>0</v>
      </c>
      <c r="D279" s="39">
        <f>COUNTIF(resultats_math!B280:I280,9)</f>
        <v>0</v>
      </c>
      <c r="E279" s="39">
        <f>COUNTIF(resultats_math!B280:I280,0)</f>
        <v>0</v>
      </c>
      <c r="F279" s="37" t="str">
        <f t="shared" si="96"/>
        <v/>
      </c>
      <c r="G279" s="225">
        <f t="shared" si="98"/>
        <v>0</v>
      </c>
      <c r="H279" s="38" t="str">
        <f t="shared" si="119"/>
        <v/>
      </c>
      <c r="I279" s="38" t="str">
        <f t="shared" si="97"/>
        <v/>
      </c>
      <c r="J279" s="38" t="str">
        <f t="shared" si="99"/>
        <v/>
      </c>
      <c r="K279" s="38" t="str">
        <f t="shared" si="100"/>
        <v/>
      </c>
      <c r="L279" s="38"/>
      <c r="M279" s="39">
        <f>COUNTIF(resultats_math!J280:X280,1)</f>
        <v>0</v>
      </c>
      <c r="N279" s="39">
        <f>COUNTIF(resultats_math!J280:X280,2)</f>
        <v>0</v>
      </c>
      <c r="O279" s="39">
        <f>COUNTIF(resultats_math!J280:X280,9)</f>
        <v>0</v>
      </c>
      <c r="P279" s="39">
        <f>COUNTIF(resultats_math!J280:X280,0)</f>
        <v>0</v>
      </c>
      <c r="Q279" s="37" t="str">
        <f t="shared" si="101"/>
        <v/>
      </c>
      <c r="R279" s="225">
        <f t="shared" si="102"/>
        <v>0</v>
      </c>
      <c r="S279" s="38" t="str">
        <f t="shared" si="103"/>
        <v/>
      </c>
      <c r="T279" s="38" t="str">
        <f t="shared" si="104"/>
        <v/>
      </c>
      <c r="U279" s="38" t="str">
        <f t="shared" si="105"/>
        <v/>
      </c>
      <c r="V279" s="38" t="str">
        <f t="shared" si="106"/>
        <v/>
      </c>
      <c r="W279" s="30"/>
      <c r="X279" s="39">
        <f>COUNTIF(resultats_math!Y280:AA280,1)</f>
        <v>0</v>
      </c>
      <c r="Y279" s="39">
        <f>COUNTIF(resultats_math!Y280:AA280,2)</f>
        <v>0</v>
      </c>
      <c r="Z279" s="39">
        <f>COUNTIF(resultats_math!Y280:AA280,9)</f>
        <v>0</v>
      </c>
      <c r="AA279" s="39">
        <f>COUNTIF(resultats_math!Y280:AA280,0)</f>
        <v>0</v>
      </c>
      <c r="AB279" s="243" t="str">
        <f t="shared" si="107"/>
        <v/>
      </c>
      <c r="AC279" s="225">
        <f t="shared" si="108"/>
        <v>0</v>
      </c>
      <c r="AD279" s="38" t="str">
        <f t="shared" si="109"/>
        <v/>
      </c>
      <c r="AE279" s="38" t="str">
        <f t="shared" si="110"/>
        <v/>
      </c>
      <c r="AF279" s="38" t="str">
        <f t="shared" si="111"/>
        <v/>
      </c>
      <c r="AG279" s="38" t="str">
        <f t="shared" si="112"/>
        <v/>
      </c>
      <c r="AH279" s="30"/>
      <c r="AI279" s="39">
        <f>COUNTIF(resultats_math!AB280:AD280,1)</f>
        <v>0</v>
      </c>
      <c r="AJ279" s="39">
        <f>COUNTIF(resultats_math!AB280:AD280,2)</f>
        <v>0</v>
      </c>
      <c r="AK279" s="39">
        <f>COUNTIF(resultats_math!AB280:AD280,9)</f>
        <v>0</v>
      </c>
      <c r="AL279" s="39">
        <f>COUNTIF(resultats_math!AB280:AD280,0)</f>
        <v>0</v>
      </c>
      <c r="AM279" s="243" t="str">
        <f t="shared" si="113"/>
        <v/>
      </c>
      <c r="AN279" s="225">
        <f t="shared" si="114"/>
        <v>0</v>
      </c>
      <c r="AO279" s="38" t="str">
        <f t="shared" si="115"/>
        <v/>
      </c>
      <c r="AP279" s="38" t="str">
        <f t="shared" si="116"/>
        <v/>
      </c>
      <c r="AQ279" s="38" t="str">
        <f t="shared" si="117"/>
        <v/>
      </c>
      <c r="AR279" s="38" t="str">
        <f t="shared" si="118"/>
        <v/>
      </c>
    </row>
    <row r="280" spans="1:44" ht="13.5" thickBot="1">
      <c r="A280" s="30"/>
      <c r="B280" s="39">
        <f>COUNTIF(resultats_math!B281:I281,1)</f>
        <v>0</v>
      </c>
      <c r="C280" s="39">
        <f>COUNTIF(resultats_math!B281:I281,2)</f>
        <v>0</v>
      </c>
      <c r="D280" s="39">
        <f>COUNTIF(resultats_math!B281:I281,9)</f>
        <v>0</v>
      </c>
      <c r="E280" s="39">
        <f>COUNTIF(resultats_math!B281:I281,0)</f>
        <v>0</v>
      </c>
      <c r="F280" s="37" t="str">
        <f t="shared" si="96"/>
        <v/>
      </c>
      <c r="G280" s="225">
        <f t="shared" si="98"/>
        <v>0</v>
      </c>
      <c r="H280" s="38" t="str">
        <f t="shared" si="119"/>
        <v/>
      </c>
      <c r="I280" s="38" t="str">
        <f t="shared" si="97"/>
        <v/>
      </c>
      <c r="J280" s="38" t="str">
        <f t="shared" si="99"/>
        <v/>
      </c>
      <c r="K280" s="38" t="str">
        <f t="shared" si="100"/>
        <v/>
      </c>
      <c r="L280" s="38"/>
      <c r="M280" s="39">
        <f>COUNTIF(resultats_math!J281:X281,1)</f>
        <v>0</v>
      </c>
      <c r="N280" s="39">
        <f>COUNTIF(resultats_math!J281:X281,2)</f>
        <v>0</v>
      </c>
      <c r="O280" s="39">
        <f>COUNTIF(resultats_math!J281:X281,9)</f>
        <v>0</v>
      </c>
      <c r="P280" s="39">
        <f>COUNTIF(resultats_math!J281:X281,0)</f>
        <v>0</v>
      </c>
      <c r="Q280" s="37" t="str">
        <f t="shared" si="101"/>
        <v/>
      </c>
      <c r="R280" s="225">
        <f t="shared" si="102"/>
        <v>0</v>
      </c>
      <c r="S280" s="38" t="str">
        <f t="shared" si="103"/>
        <v/>
      </c>
      <c r="T280" s="38" t="str">
        <f t="shared" si="104"/>
        <v/>
      </c>
      <c r="U280" s="38" t="str">
        <f t="shared" si="105"/>
        <v/>
      </c>
      <c r="V280" s="38" t="str">
        <f t="shared" si="106"/>
        <v/>
      </c>
      <c r="W280" s="30"/>
      <c r="X280" s="39">
        <f>COUNTIF(resultats_math!Y281:AA281,1)</f>
        <v>0</v>
      </c>
      <c r="Y280" s="39">
        <f>COUNTIF(resultats_math!Y281:AA281,2)</f>
        <v>0</v>
      </c>
      <c r="Z280" s="39">
        <f>COUNTIF(resultats_math!Y281:AA281,9)</f>
        <v>0</v>
      </c>
      <c r="AA280" s="39">
        <f>COUNTIF(resultats_math!Y281:AA281,0)</f>
        <v>0</v>
      </c>
      <c r="AB280" s="243" t="str">
        <f t="shared" si="107"/>
        <v/>
      </c>
      <c r="AC280" s="225">
        <f t="shared" si="108"/>
        <v>0</v>
      </c>
      <c r="AD280" s="38" t="str">
        <f t="shared" si="109"/>
        <v/>
      </c>
      <c r="AE280" s="38" t="str">
        <f t="shared" si="110"/>
        <v/>
      </c>
      <c r="AF280" s="38" t="str">
        <f t="shared" si="111"/>
        <v/>
      </c>
      <c r="AG280" s="38" t="str">
        <f t="shared" si="112"/>
        <v/>
      </c>
      <c r="AH280" s="30"/>
      <c r="AI280" s="39">
        <f>COUNTIF(resultats_math!AB281:AD281,1)</f>
        <v>0</v>
      </c>
      <c r="AJ280" s="39">
        <f>COUNTIF(resultats_math!AB281:AD281,2)</f>
        <v>0</v>
      </c>
      <c r="AK280" s="39">
        <f>COUNTIF(resultats_math!AB281:AD281,9)</f>
        <v>0</v>
      </c>
      <c r="AL280" s="39">
        <f>COUNTIF(resultats_math!AB281:AD281,0)</f>
        <v>0</v>
      </c>
      <c r="AM280" s="243" t="str">
        <f t="shared" si="113"/>
        <v/>
      </c>
      <c r="AN280" s="225">
        <f t="shared" si="114"/>
        <v>0</v>
      </c>
      <c r="AO280" s="38" t="str">
        <f t="shared" si="115"/>
        <v/>
      </c>
      <c r="AP280" s="38" t="str">
        <f t="shared" si="116"/>
        <v/>
      </c>
      <c r="AQ280" s="38" t="str">
        <f t="shared" si="117"/>
        <v/>
      </c>
      <c r="AR280" s="38" t="str">
        <f t="shared" si="118"/>
        <v/>
      </c>
    </row>
    <row r="281" spans="1:44" ht="13.5" thickBot="1">
      <c r="A281" s="30"/>
      <c r="B281" s="39">
        <f>COUNTIF(resultats_math!B282:I282,1)</f>
        <v>0</v>
      </c>
      <c r="C281" s="39">
        <f>COUNTIF(resultats_math!B282:I282,2)</f>
        <v>0</v>
      </c>
      <c r="D281" s="39">
        <f>COUNTIF(resultats_math!B282:I282,9)</f>
        <v>0</v>
      </c>
      <c r="E281" s="39">
        <f>COUNTIF(resultats_math!B282:I282,0)</f>
        <v>0</v>
      </c>
      <c r="F281" s="37" t="str">
        <f t="shared" si="96"/>
        <v/>
      </c>
      <c r="G281" s="225">
        <f t="shared" si="98"/>
        <v>0</v>
      </c>
      <c r="H281" s="38" t="str">
        <f t="shared" si="119"/>
        <v/>
      </c>
      <c r="I281" s="38" t="str">
        <f t="shared" si="97"/>
        <v/>
      </c>
      <c r="J281" s="38" t="str">
        <f t="shared" si="99"/>
        <v/>
      </c>
      <c r="K281" s="38" t="str">
        <f t="shared" si="100"/>
        <v/>
      </c>
      <c r="L281" s="38"/>
      <c r="M281" s="39">
        <f>COUNTIF(resultats_math!J282:X282,1)</f>
        <v>0</v>
      </c>
      <c r="N281" s="39">
        <f>COUNTIF(resultats_math!J282:X282,2)</f>
        <v>0</v>
      </c>
      <c r="O281" s="39">
        <f>COUNTIF(resultats_math!J282:X282,9)</f>
        <v>0</v>
      </c>
      <c r="P281" s="39">
        <f>COUNTIF(resultats_math!J282:X282,0)</f>
        <v>0</v>
      </c>
      <c r="Q281" s="37" t="str">
        <f t="shared" si="101"/>
        <v/>
      </c>
      <c r="R281" s="225">
        <f t="shared" si="102"/>
        <v>0</v>
      </c>
      <c r="S281" s="38" t="str">
        <f t="shared" si="103"/>
        <v/>
      </c>
      <c r="T281" s="38" t="str">
        <f t="shared" si="104"/>
        <v/>
      </c>
      <c r="U281" s="38" t="str">
        <f t="shared" si="105"/>
        <v/>
      </c>
      <c r="V281" s="38" t="str">
        <f t="shared" si="106"/>
        <v/>
      </c>
      <c r="W281" s="30"/>
      <c r="X281" s="39">
        <f>COUNTIF(resultats_math!Y282:AA282,1)</f>
        <v>0</v>
      </c>
      <c r="Y281" s="39">
        <f>COUNTIF(resultats_math!Y282:AA282,2)</f>
        <v>0</v>
      </c>
      <c r="Z281" s="39">
        <f>COUNTIF(resultats_math!Y282:AA282,9)</f>
        <v>0</v>
      </c>
      <c r="AA281" s="39">
        <f>COUNTIF(resultats_math!Y282:AA282,0)</f>
        <v>0</v>
      </c>
      <c r="AB281" s="243" t="str">
        <f t="shared" si="107"/>
        <v/>
      </c>
      <c r="AC281" s="225">
        <f t="shared" si="108"/>
        <v>0</v>
      </c>
      <c r="AD281" s="38" t="str">
        <f t="shared" si="109"/>
        <v/>
      </c>
      <c r="AE281" s="38" t="str">
        <f t="shared" si="110"/>
        <v/>
      </c>
      <c r="AF281" s="38" t="str">
        <f t="shared" si="111"/>
        <v/>
      </c>
      <c r="AG281" s="38" t="str">
        <f t="shared" si="112"/>
        <v/>
      </c>
      <c r="AH281" s="30"/>
      <c r="AI281" s="39">
        <f>COUNTIF(resultats_math!AB282:AD282,1)</f>
        <v>0</v>
      </c>
      <c r="AJ281" s="39">
        <f>COUNTIF(resultats_math!AB282:AD282,2)</f>
        <v>0</v>
      </c>
      <c r="AK281" s="39">
        <f>COUNTIF(resultats_math!AB282:AD282,9)</f>
        <v>0</v>
      </c>
      <c r="AL281" s="39">
        <f>COUNTIF(resultats_math!AB282:AD282,0)</f>
        <v>0</v>
      </c>
      <c r="AM281" s="243" t="str">
        <f t="shared" si="113"/>
        <v/>
      </c>
      <c r="AN281" s="225">
        <f t="shared" si="114"/>
        <v>0</v>
      </c>
      <c r="AO281" s="38" t="str">
        <f t="shared" si="115"/>
        <v/>
      </c>
      <c r="AP281" s="38" t="str">
        <f t="shared" si="116"/>
        <v/>
      </c>
      <c r="AQ281" s="38" t="str">
        <f t="shared" si="117"/>
        <v/>
      </c>
      <c r="AR281" s="38" t="str">
        <f t="shared" si="118"/>
        <v/>
      </c>
    </row>
    <row r="282" spans="1:44" ht="13.5" thickBot="1">
      <c r="A282" s="30"/>
      <c r="B282" s="39">
        <f>COUNTIF(resultats_math!B283:I283,1)</f>
        <v>0</v>
      </c>
      <c r="C282" s="39">
        <f>COUNTIF(resultats_math!B283:I283,2)</f>
        <v>0</v>
      </c>
      <c r="D282" s="39">
        <f>COUNTIF(resultats_math!B283:I283,9)</f>
        <v>0</v>
      </c>
      <c r="E282" s="39">
        <f>COUNTIF(resultats_math!B283:I283,0)</f>
        <v>0</v>
      </c>
      <c r="F282" s="37" t="str">
        <f t="shared" si="96"/>
        <v/>
      </c>
      <c r="G282" s="225">
        <f t="shared" si="98"/>
        <v>0</v>
      </c>
      <c r="H282" s="38" t="str">
        <f t="shared" si="119"/>
        <v/>
      </c>
      <c r="I282" s="38" t="str">
        <f t="shared" si="97"/>
        <v/>
      </c>
      <c r="J282" s="38" t="str">
        <f t="shared" si="99"/>
        <v/>
      </c>
      <c r="K282" s="38" t="str">
        <f t="shared" si="100"/>
        <v/>
      </c>
      <c r="L282" s="38"/>
      <c r="M282" s="39">
        <f>COUNTIF(resultats_math!J283:X283,1)</f>
        <v>0</v>
      </c>
      <c r="N282" s="39">
        <f>COUNTIF(resultats_math!J283:X283,2)</f>
        <v>0</v>
      </c>
      <c r="O282" s="39">
        <f>COUNTIF(resultats_math!J283:X283,9)</f>
        <v>0</v>
      </c>
      <c r="P282" s="39">
        <f>COUNTIF(resultats_math!J283:X283,0)</f>
        <v>0</v>
      </c>
      <c r="Q282" s="37" t="str">
        <f t="shared" si="101"/>
        <v/>
      </c>
      <c r="R282" s="225">
        <f t="shared" si="102"/>
        <v>0</v>
      </c>
      <c r="S282" s="38" t="str">
        <f t="shared" si="103"/>
        <v/>
      </c>
      <c r="T282" s="38" t="str">
        <f t="shared" si="104"/>
        <v/>
      </c>
      <c r="U282" s="38" t="str">
        <f t="shared" si="105"/>
        <v/>
      </c>
      <c r="V282" s="38" t="str">
        <f t="shared" si="106"/>
        <v/>
      </c>
      <c r="W282" s="30"/>
      <c r="X282" s="39">
        <f>COUNTIF(resultats_math!Y283:AA283,1)</f>
        <v>0</v>
      </c>
      <c r="Y282" s="39">
        <f>COUNTIF(resultats_math!Y283:AA283,2)</f>
        <v>0</v>
      </c>
      <c r="Z282" s="39">
        <f>COUNTIF(resultats_math!Y283:AA283,9)</f>
        <v>0</v>
      </c>
      <c r="AA282" s="39">
        <f>COUNTIF(resultats_math!Y283:AA283,0)</f>
        <v>0</v>
      </c>
      <c r="AB282" s="243" t="str">
        <f t="shared" si="107"/>
        <v/>
      </c>
      <c r="AC282" s="225">
        <f t="shared" si="108"/>
        <v>0</v>
      </c>
      <c r="AD282" s="38" t="str">
        <f t="shared" si="109"/>
        <v/>
      </c>
      <c r="AE282" s="38" t="str">
        <f t="shared" si="110"/>
        <v/>
      </c>
      <c r="AF282" s="38" t="str">
        <f t="shared" si="111"/>
        <v/>
      </c>
      <c r="AG282" s="38" t="str">
        <f t="shared" si="112"/>
        <v/>
      </c>
      <c r="AH282" s="30"/>
      <c r="AI282" s="39">
        <f>COUNTIF(resultats_math!AB283:AD283,1)</f>
        <v>0</v>
      </c>
      <c r="AJ282" s="39">
        <f>COUNTIF(resultats_math!AB283:AD283,2)</f>
        <v>0</v>
      </c>
      <c r="AK282" s="39">
        <f>COUNTIF(resultats_math!AB283:AD283,9)</f>
        <v>0</v>
      </c>
      <c r="AL282" s="39">
        <f>COUNTIF(resultats_math!AB283:AD283,0)</f>
        <v>0</v>
      </c>
      <c r="AM282" s="243" t="str">
        <f t="shared" si="113"/>
        <v/>
      </c>
      <c r="AN282" s="225">
        <f t="shared" si="114"/>
        <v>0</v>
      </c>
      <c r="AO282" s="38" t="str">
        <f t="shared" si="115"/>
        <v/>
      </c>
      <c r="AP282" s="38" t="str">
        <f t="shared" si="116"/>
        <v/>
      </c>
      <c r="AQ282" s="38" t="str">
        <f t="shared" si="117"/>
        <v/>
      </c>
      <c r="AR282" s="38" t="str">
        <f t="shared" si="118"/>
        <v/>
      </c>
    </row>
    <row r="283" spans="1:44" ht="13.5" thickBot="1">
      <c r="A283" s="30"/>
      <c r="B283" s="39">
        <f>COUNTIF(resultats_math!B284:I284,1)</f>
        <v>0</v>
      </c>
      <c r="C283" s="39">
        <f>COUNTIF(resultats_math!B284:I284,2)</f>
        <v>0</v>
      </c>
      <c r="D283" s="39">
        <f>COUNTIF(resultats_math!B284:I284,9)</f>
        <v>0</v>
      </c>
      <c r="E283" s="39">
        <f>COUNTIF(resultats_math!B284:I284,0)</f>
        <v>0</v>
      </c>
      <c r="F283" s="37" t="str">
        <f t="shared" si="96"/>
        <v/>
      </c>
      <c r="G283" s="225">
        <f t="shared" si="98"/>
        <v>0</v>
      </c>
      <c r="H283" s="38" t="str">
        <f t="shared" si="119"/>
        <v/>
      </c>
      <c r="I283" s="38" t="str">
        <f t="shared" si="97"/>
        <v/>
      </c>
      <c r="J283" s="38" t="str">
        <f t="shared" si="99"/>
        <v/>
      </c>
      <c r="K283" s="38" t="str">
        <f t="shared" si="100"/>
        <v/>
      </c>
      <c r="L283" s="38"/>
      <c r="M283" s="39">
        <f>COUNTIF(resultats_math!J284:X284,1)</f>
        <v>0</v>
      </c>
      <c r="N283" s="39">
        <f>COUNTIF(resultats_math!J284:X284,2)</f>
        <v>0</v>
      </c>
      <c r="O283" s="39">
        <f>COUNTIF(resultats_math!J284:X284,9)</f>
        <v>0</v>
      </c>
      <c r="P283" s="39">
        <f>COUNTIF(resultats_math!J284:X284,0)</f>
        <v>0</v>
      </c>
      <c r="Q283" s="37" t="str">
        <f t="shared" si="101"/>
        <v/>
      </c>
      <c r="R283" s="225">
        <f t="shared" si="102"/>
        <v>0</v>
      </c>
      <c r="S283" s="38" t="str">
        <f t="shared" si="103"/>
        <v/>
      </c>
      <c r="T283" s="38" t="str">
        <f t="shared" si="104"/>
        <v/>
      </c>
      <c r="U283" s="38" t="str">
        <f t="shared" si="105"/>
        <v/>
      </c>
      <c r="V283" s="38" t="str">
        <f t="shared" si="106"/>
        <v/>
      </c>
      <c r="W283" s="30"/>
      <c r="X283" s="39">
        <f>COUNTIF(resultats_math!Y284:AA284,1)</f>
        <v>0</v>
      </c>
      <c r="Y283" s="39">
        <f>COUNTIF(resultats_math!Y284:AA284,2)</f>
        <v>0</v>
      </c>
      <c r="Z283" s="39">
        <f>COUNTIF(resultats_math!Y284:AA284,9)</f>
        <v>0</v>
      </c>
      <c r="AA283" s="39">
        <f>COUNTIF(resultats_math!Y284:AA284,0)</f>
        <v>0</v>
      </c>
      <c r="AB283" s="243" t="str">
        <f t="shared" si="107"/>
        <v/>
      </c>
      <c r="AC283" s="225">
        <f t="shared" si="108"/>
        <v>0</v>
      </c>
      <c r="AD283" s="38" t="str">
        <f t="shared" si="109"/>
        <v/>
      </c>
      <c r="AE283" s="38" t="str">
        <f t="shared" si="110"/>
        <v/>
      </c>
      <c r="AF283" s="38" t="str">
        <f t="shared" si="111"/>
        <v/>
      </c>
      <c r="AG283" s="38" t="str">
        <f t="shared" si="112"/>
        <v/>
      </c>
      <c r="AH283" s="30"/>
      <c r="AI283" s="39">
        <f>COUNTIF(resultats_math!AB284:AD284,1)</f>
        <v>0</v>
      </c>
      <c r="AJ283" s="39">
        <f>COUNTIF(resultats_math!AB284:AD284,2)</f>
        <v>0</v>
      </c>
      <c r="AK283" s="39">
        <f>COUNTIF(resultats_math!AB284:AD284,9)</f>
        <v>0</v>
      </c>
      <c r="AL283" s="39">
        <f>COUNTIF(resultats_math!AB284:AD284,0)</f>
        <v>0</v>
      </c>
      <c r="AM283" s="243" t="str">
        <f t="shared" si="113"/>
        <v/>
      </c>
      <c r="AN283" s="225">
        <f t="shared" si="114"/>
        <v>0</v>
      </c>
      <c r="AO283" s="38" t="str">
        <f t="shared" si="115"/>
        <v/>
      </c>
      <c r="AP283" s="38" t="str">
        <f t="shared" si="116"/>
        <v/>
      </c>
      <c r="AQ283" s="38" t="str">
        <f t="shared" si="117"/>
        <v/>
      </c>
      <c r="AR283" s="38" t="str">
        <f t="shared" si="118"/>
        <v/>
      </c>
    </row>
    <row r="284" spans="1:44" ht="13.5" thickBot="1">
      <c r="A284" s="30"/>
      <c r="B284" s="39">
        <f>COUNTIF(resultats_math!B285:I285,1)</f>
        <v>0</v>
      </c>
      <c r="C284" s="39">
        <f>COUNTIF(resultats_math!B285:I285,2)</f>
        <v>0</v>
      </c>
      <c r="D284" s="39">
        <f>COUNTIF(resultats_math!B285:I285,9)</f>
        <v>0</v>
      </c>
      <c r="E284" s="39">
        <f>COUNTIF(resultats_math!B285:I285,0)</f>
        <v>0</v>
      </c>
      <c r="F284" s="37" t="str">
        <f t="shared" si="96"/>
        <v/>
      </c>
      <c r="G284" s="225">
        <f t="shared" si="98"/>
        <v>0</v>
      </c>
      <c r="H284" s="38" t="str">
        <f t="shared" si="119"/>
        <v/>
      </c>
      <c r="I284" s="38" t="str">
        <f t="shared" si="97"/>
        <v/>
      </c>
      <c r="J284" s="38" t="str">
        <f t="shared" si="99"/>
        <v/>
      </c>
      <c r="K284" s="38" t="str">
        <f t="shared" si="100"/>
        <v/>
      </c>
      <c r="L284" s="38"/>
      <c r="M284" s="39">
        <f>COUNTIF(resultats_math!J285:X285,1)</f>
        <v>0</v>
      </c>
      <c r="N284" s="39">
        <f>COUNTIF(resultats_math!J285:X285,2)</f>
        <v>0</v>
      </c>
      <c r="O284" s="39">
        <f>COUNTIF(resultats_math!J285:X285,9)</f>
        <v>0</v>
      </c>
      <c r="P284" s="39">
        <f>COUNTIF(resultats_math!J285:X285,0)</f>
        <v>0</v>
      </c>
      <c r="Q284" s="37" t="str">
        <f t="shared" si="101"/>
        <v/>
      </c>
      <c r="R284" s="225">
        <f t="shared" si="102"/>
        <v>0</v>
      </c>
      <c r="S284" s="38" t="str">
        <f t="shared" si="103"/>
        <v/>
      </c>
      <c r="T284" s="38" t="str">
        <f t="shared" si="104"/>
        <v/>
      </c>
      <c r="U284" s="38" t="str">
        <f t="shared" si="105"/>
        <v/>
      </c>
      <c r="V284" s="38" t="str">
        <f t="shared" si="106"/>
        <v/>
      </c>
      <c r="W284" s="30"/>
      <c r="X284" s="39">
        <f>COUNTIF(resultats_math!Y285:AA285,1)</f>
        <v>0</v>
      </c>
      <c r="Y284" s="39">
        <f>COUNTIF(resultats_math!Y285:AA285,2)</f>
        <v>0</v>
      </c>
      <c r="Z284" s="39">
        <f>COUNTIF(resultats_math!Y285:AA285,9)</f>
        <v>0</v>
      </c>
      <c r="AA284" s="39">
        <f>COUNTIF(resultats_math!Y285:AA285,0)</f>
        <v>0</v>
      </c>
      <c r="AB284" s="243" t="str">
        <f t="shared" si="107"/>
        <v/>
      </c>
      <c r="AC284" s="225">
        <f t="shared" si="108"/>
        <v>0</v>
      </c>
      <c r="AD284" s="38" t="str">
        <f t="shared" si="109"/>
        <v/>
      </c>
      <c r="AE284" s="38" t="str">
        <f t="shared" si="110"/>
        <v/>
      </c>
      <c r="AF284" s="38" t="str">
        <f t="shared" si="111"/>
        <v/>
      </c>
      <c r="AG284" s="38" t="str">
        <f t="shared" si="112"/>
        <v/>
      </c>
      <c r="AH284" s="30"/>
      <c r="AI284" s="39">
        <f>COUNTIF(resultats_math!AB285:AD285,1)</f>
        <v>0</v>
      </c>
      <c r="AJ284" s="39">
        <f>COUNTIF(resultats_math!AB285:AD285,2)</f>
        <v>0</v>
      </c>
      <c r="AK284" s="39">
        <f>COUNTIF(resultats_math!AB285:AD285,9)</f>
        <v>0</v>
      </c>
      <c r="AL284" s="39">
        <f>COUNTIF(resultats_math!AB285:AD285,0)</f>
        <v>0</v>
      </c>
      <c r="AM284" s="243" t="str">
        <f t="shared" si="113"/>
        <v/>
      </c>
      <c r="AN284" s="225">
        <f t="shared" si="114"/>
        <v>0</v>
      </c>
      <c r="AO284" s="38" t="str">
        <f t="shared" si="115"/>
        <v/>
      </c>
      <c r="AP284" s="38" t="str">
        <f t="shared" si="116"/>
        <v/>
      </c>
      <c r="AQ284" s="38" t="str">
        <f t="shared" si="117"/>
        <v/>
      </c>
      <c r="AR284" s="38" t="str">
        <f t="shared" si="118"/>
        <v/>
      </c>
    </row>
    <row r="285" spans="1:44" ht="13.5" thickBot="1">
      <c r="A285" s="30"/>
      <c r="B285" s="39">
        <f>COUNTIF(resultats_math!B286:I286,1)</f>
        <v>0</v>
      </c>
      <c r="C285" s="39">
        <f>COUNTIF(resultats_math!B286:I286,2)</f>
        <v>0</v>
      </c>
      <c r="D285" s="39">
        <f>COUNTIF(resultats_math!B286:I286,9)</f>
        <v>0</v>
      </c>
      <c r="E285" s="39">
        <f>COUNTIF(resultats_math!B286:I286,0)</f>
        <v>0</v>
      </c>
      <c r="F285" s="37" t="str">
        <f t="shared" si="96"/>
        <v/>
      </c>
      <c r="G285" s="225">
        <f t="shared" si="98"/>
        <v>0</v>
      </c>
      <c r="H285" s="38" t="str">
        <f t="shared" si="119"/>
        <v/>
      </c>
      <c r="I285" s="38" t="str">
        <f t="shared" si="97"/>
        <v/>
      </c>
      <c r="J285" s="38" t="str">
        <f t="shared" si="99"/>
        <v/>
      </c>
      <c r="K285" s="38" t="str">
        <f t="shared" si="100"/>
        <v/>
      </c>
      <c r="L285" s="38"/>
      <c r="M285" s="39">
        <f>COUNTIF(resultats_math!J286:X286,1)</f>
        <v>0</v>
      </c>
      <c r="N285" s="39">
        <f>COUNTIF(resultats_math!J286:X286,2)</f>
        <v>0</v>
      </c>
      <c r="O285" s="39">
        <f>COUNTIF(resultats_math!J286:X286,9)</f>
        <v>0</v>
      </c>
      <c r="P285" s="39">
        <f>COUNTIF(resultats_math!J286:X286,0)</f>
        <v>0</v>
      </c>
      <c r="Q285" s="37" t="str">
        <f t="shared" si="101"/>
        <v/>
      </c>
      <c r="R285" s="225">
        <f t="shared" si="102"/>
        <v>0</v>
      </c>
      <c r="S285" s="38" t="str">
        <f t="shared" si="103"/>
        <v/>
      </c>
      <c r="T285" s="38" t="str">
        <f t="shared" si="104"/>
        <v/>
      </c>
      <c r="U285" s="38" t="str">
        <f t="shared" si="105"/>
        <v/>
      </c>
      <c r="V285" s="38" t="str">
        <f t="shared" si="106"/>
        <v/>
      </c>
      <c r="W285" s="30"/>
      <c r="X285" s="39">
        <f>COUNTIF(resultats_math!Y286:AA286,1)</f>
        <v>0</v>
      </c>
      <c r="Y285" s="39">
        <f>COUNTIF(resultats_math!Y286:AA286,2)</f>
        <v>0</v>
      </c>
      <c r="Z285" s="39">
        <f>COUNTIF(resultats_math!Y286:AA286,9)</f>
        <v>0</v>
      </c>
      <c r="AA285" s="39">
        <f>COUNTIF(resultats_math!Y286:AA286,0)</f>
        <v>0</v>
      </c>
      <c r="AB285" s="243" t="str">
        <f t="shared" si="107"/>
        <v/>
      </c>
      <c r="AC285" s="225">
        <f t="shared" si="108"/>
        <v>0</v>
      </c>
      <c r="AD285" s="38" t="str">
        <f t="shared" si="109"/>
        <v/>
      </c>
      <c r="AE285" s="38" t="str">
        <f t="shared" si="110"/>
        <v/>
      </c>
      <c r="AF285" s="38" t="str">
        <f t="shared" si="111"/>
        <v/>
      </c>
      <c r="AG285" s="38" t="str">
        <f t="shared" si="112"/>
        <v/>
      </c>
      <c r="AH285" s="30"/>
      <c r="AI285" s="39">
        <f>COUNTIF(resultats_math!AB286:AD286,1)</f>
        <v>0</v>
      </c>
      <c r="AJ285" s="39">
        <f>COUNTIF(resultats_math!AB286:AD286,2)</f>
        <v>0</v>
      </c>
      <c r="AK285" s="39">
        <f>COUNTIF(resultats_math!AB286:AD286,9)</f>
        <v>0</v>
      </c>
      <c r="AL285" s="39">
        <f>COUNTIF(resultats_math!AB286:AD286,0)</f>
        <v>0</v>
      </c>
      <c r="AM285" s="243" t="str">
        <f t="shared" si="113"/>
        <v/>
      </c>
      <c r="AN285" s="225">
        <f t="shared" si="114"/>
        <v>0</v>
      </c>
      <c r="AO285" s="38" t="str">
        <f t="shared" si="115"/>
        <v/>
      </c>
      <c r="AP285" s="38" t="str">
        <f t="shared" si="116"/>
        <v/>
      </c>
      <c r="AQ285" s="38" t="str">
        <f t="shared" si="117"/>
        <v/>
      </c>
      <c r="AR285" s="38" t="str">
        <f t="shared" si="118"/>
        <v/>
      </c>
    </row>
    <row r="286" spans="1:44" ht="13.5" thickBot="1">
      <c r="A286" s="30"/>
      <c r="B286" s="39">
        <f>COUNTIF(resultats_math!B287:I287,1)</f>
        <v>0</v>
      </c>
      <c r="C286" s="39">
        <f>COUNTIF(resultats_math!B287:I287,2)</f>
        <v>0</v>
      </c>
      <c r="D286" s="39">
        <f>COUNTIF(resultats_math!B287:I287,9)</f>
        <v>0</v>
      </c>
      <c r="E286" s="39">
        <f>COUNTIF(resultats_math!B287:I287,0)</f>
        <v>0</v>
      </c>
      <c r="F286" s="37" t="str">
        <f t="shared" si="96"/>
        <v/>
      </c>
      <c r="G286" s="225">
        <f t="shared" si="98"/>
        <v>0</v>
      </c>
      <c r="H286" s="38" t="str">
        <f t="shared" si="119"/>
        <v/>
      </c>
      <c r="I286" s="38" t="str">
        <f t="shared" si="97"/>
        <v/>
      </c>
      <c r="J286" s="38" t="str">
        <f t="shared" si="99"/>
        <v/>
      </c>
      <c r="K286" s="38" t="str">
        <f t="shared" si="100"/>
        <v/>
      </c>
      <c r="L286" s="38"/>
      <c r="M286" s="39">
        <f>COUNTIF(resultats_math!J287:X287,1)</f>
        <v>0</v>
      </c>
      <c r="N286" s="39">
        <f>COUNTIF(resultats_math!J287:X287,2)</f>
        <v>0</v>
      </c>
      <c r="O286" s="39">
        <f>COUNTIF(resultats_math!J287:X287,9)</f>
        <v>0</v>
      </c>
      <c r="P286" s="39">
        <f>COUNTIF(resultats_math!J287:X287,0)</f>
        <v>0</v>
      </c>
      <c r="Q286" s="37" t="str">
        <f t="shared" si="101"/>
        <v/>
      </c>
      <c r="R286" s="225">
        <f t="shared" si="102"/>
        <v>0</v>
      </c>
      <c r="S286" s="38" t="str">
        <f t="shared" si="103"/>
        <v/>
      </c>
      <c r="T286" s="38" t="str">
        <f t="shared" si="104"/>
        <v/>
      </c>
      <c r="U286" s="38" t="str">
        <f t="shared" si="105"/>
        <v/>
      </c>
      <c r="V286" s="38" t="str">
        <f t="shared" si="106"/>
        <v/>
      </c>
      <c r="W286" s="30"/>
      <c r="X286" s="39">
        <f>COUNTIF(resultats_math!Y287:AA287,1)</f>
        <v>0</v>
      </c>
      <c r="Y286" s="39">
        <f>COUNTIF(resultats_math!Y287:AA287,2)</f>
        <v>0</v>
      </c>
      <c r="Z286" s="39">
        <f>COUNTIF(resultats_math!Y287:AA287,9)</f>
        <v>0</v>
      </c>
      <c r="AA286" s="39">
        <f>COUNTIF(resultats_math!Y287:AA287,0)</f>
        <v>0</v>
      </c>
      <c r="AB286" s="243" t="str">
        <f t="shared" si="107"/>
        <v/>
      </c>
      <c r="AC286" s="225">
        <f t="shared" si="108"/>
        <v>0</v>
      </c>
      <c r="AD286" s="38" t="str">
        <f t="shared" si="109"/>
        <v/>
      </c>
      <c r="AE286" s="38" t="str">
        <f t="shared" si="110"/>
        <v/>
      </c>
      <c r="AF286" s="38" t="str">
        <f t="shared" si="111"/>
        <v/>
      </c>
      <c r="AG286" s="38" t="str">
        <f t="shared" si="112"/>
        <v/>
      </c>
      <c r="AH286" s="30"/>
      <c r="AI286" s="39">
        <f>COUNTIF(resultats_math!AB287:AD287,1)</f>
        <v>0</v>
      </c>
      <c r="AJ286" s="39">
        <f>COUNTIF(resultats_math!AB287:AD287,2)</f>
        <v>0</v>
      </c>
      <c r="AK286" s="39">
        <f>COUNTIF(resultats_math!AB287:AD287,9)</f>
        <v>0</v>
      </c>
      <c r="AL286" s="39">
        <f>COUNTIF(resultats_math!AB287:AD287,0)</f>
        <v>0</v>
      </c>
      <c r="AM286" s="243" t="str">
        <f t="shared" si="113"/>
        <v/>
      </c>
      <c r="AN286" s="225">
        <f t="shared" si="114"/>
        <v>0</v>
      </c>
      <c r="AO286" s="38" t="str">
        <f t="shared" si="115"/>
        <v/>
      </c>
      <c r="AP286" s="38" t="str">
        <f t="shared" si="116"/>
        <v/>
      </c>
      <c r="AQ286" s="38" t="str">
        <f t="shared" si="117"/>
        <v/>
      </c>
      <c r="AR286" s="38" t="str">
        <f t="shared" si="118"/>
        <v/>
      </c>
    </row>
    <row r="287" spans="1:44" ht="13.5" thickBot="1">
      <c r="A287" s="30"/>
      <c r="B287" s="39">
        <f>COUNTIF(resultats_math!B288:I288,1)</f>
        <v>0</v>
      </c>
      <c r="C287" s="39">
        <f>COUNTIF(resultats_math!B288:I288,2)</f>
        <v>0</v>
      </c>
      <c r="D287" s="39">
        <f>COUNTIF(resultats_math!B288:I288,9)</f>
        <v>0</v>
      </c>
      <c r="E287" s="39">
        <f>COUNTIF(resultats_math!B288:I288,0)</f>
        <v>0</v>
      </c>
      <c r="F287" s="37" t="str">
        <f t="shared" si="96"/>
        <v/>
      </c>
      <c r="G287" s="225">
        <f t="shared" si="98"/>
        <v>0</v>
      </c>
      <c r="H287" s="38" t="str">
        <f t="shared" si="119"/>
        <v/>
      </c>
      <c r="I287" s="38" t="str">
        <f t="shared" si="97"/>
        <v/>
      </c>
      <c r="J287" s="38" t="str">
        <f t="shared" si="99"/>
        <v/>
      </c>
      <c r="K287" s="38" t="str">
        <f t="shared" si="100"/>
        <v/>
      </c>
      <c r="L287" s="38"/>
      <c r="M287" s="39">
        <f>COUNTIF(resultats_math!J288:X288,1)</f>
        <v>0</v>
      </c>
      <c r="N287" s="39">
        <f>COUNTIF(resultats_math!J288:X288,2)</f>
        <v>0</v>
      </c>
      <c r="O287" s="39">
        <f>COUNTIF(resultats_math!J288:X288,9)</f>
        <v>0</v>
      </c>
      <c r="P287" s="39">
        <f>COUNTIF(resultats_math!J288:X288,0)</f>
        <v>0</v>
      </c>
      <c r="Q287" s="37" t="str">
        <f t="shared" si="101"/>
        <v/>
      </c>
      <c r="R287" s="225">
        <f t="shared" si="102"/>
        <v>0</v>
      </c>
      <c r="S287" s="38" t="str">
        <f t="shared" si="103"/>
        <v/>
      </c>
      <c r="T287" s="38" t="str">
        <f t="shared" si="104"/>
        <v/>
      </c>
      <c r="U287" s="38" t="str">
        <f t="shared" si="105"/>
        <v/>
      </c>
      <c r="V287" s="38" t="str">
        <f t="shared" si="106"/>
        <v/>
      </c>
      <c r="W287" s="30"/>
      <c r="X287" s="39">
        <f>COUNTIF(resultats_math!Y288:AA288,1)</f>
        <v>0</v>
      </c>
      <c r="Y287" s="39">
        <f>COUNTIF(resultats_math!Y288:AA288,2)</f>
        <v>0</v>
      </c>
      <c r="Z287" s="39">
        <f>COUNTIF(resultats_math!Y288:AA288,9)</f>
        <v>0</v>
      </c>
      <c r="AA287" s="39">
        <f>COUNTIF(resultats_math!Y288:AA288,0)</f>
        <v>0</v>
      </c>
      <c r="AB287" s="243" t="str">
        <f t="shared" si="107"/>
        <v/>
      </c>
      <c r="AC287" s="225">
        <f t="shared" si="108"/>
        <v>0</v>
      </c>
      <c r="AD287" s="38" t="str">
        <f t="shared" si="109"/>
        <v/>
      </c>
      <c r="AE287" s="38" t="str">
        <f t="shared" si="110"/>
        <v/>
      </c>
      <c r="AF287" s="38" t="str">
        <f t="shared" si="111"/>
        <v/>
      </c>
      <c r="AG287" s="38" t="str">
        <f t="shared" si="112"/>
        <v/>
      </c>
      <c r="AH287" s="30"/>
      <c r="AI287" s="39">
        <f>COUNTIF(resultats_math!AB288:AD288,1)</f>
        <v>0</v>
      </c>
      <c r="AJ287" s="39">
        <f>COUNTIF(resultats_math!AB288:AD288,2)</f>
        <v>0</v>
      </c>
      <c r="AK287" s="39">
        <f>COUNTIF(resultats_math!AB288:AD288,9)</f>
        <v>0</v>
      </c>
      <c r="AL287" s="39">
        <f>COUNTIF(resultats_math!AB288:AD288,0)</f>
        <v>0</v>
      </c>
      <c r="AM287" s="243" t="str">
        <f t="shared" si="113"/>
        <v/>
      </c>
      <c r="AN287" s="225">
        <f t="shared" si="114"/>
        <v>0</v>
      </c>
      <c r="AO287" s="38" t="str">
        <f t="shared" si="115"/>
        <v/>
      </c>
      <c r="AP287" s="38" t="str">
        <f t="shared" si="116"/>
        <v/>
      </c>
      <c r="AQ287" s="38" t="str">
        <f t="shared" si="117"/>
        <v/>
      </c>
      <c r="AR287" s="38" t="str">
        <f t="shared" si="118"/>
        <v/>
      </c>
    </row>
    <row r="288" spans="1:44" ht="13.5" thickBot="1">
      <c r="A288" s="30"/>
      <c r="B288" s="39">
        <f>COUNTIF(resultats_math!B289:I289,1)</f>
        <v>0</v>
      </c>
      <c r="C288" s="39">
        <f>COUNTIF(resultats_math!B289:I289,2)</f>
        <v>0</v>
      </c>
      <c r="D288" s="39">
        <f>COUNTIF(resultats_math!B289:I289,9)</f>
        <v>0</v>
      </c>
      <c r="E288" s="39">
        <f>COUNTIF(resultats_math!B289:I289,0)</f>
        <v>0</v>
      </c>
      <c r="F288" s="37" t="str">
        <f t="shared" si="96"/>
        <v/>
      </c>
      <c r="G288" s="225">
        <f t="shared" si="98"/>
        <v>0</v>
      </c>
      <c r="H288" s="38" t="str">
        <f t="shared" si="119"/>
        <v/>
      </c>
      <c r="I288" s="38" t="str">
        <f t="shared" si="97"/>
        <v/>
      </c>
      <c r="J288" s="38" t="str">
        <f t="shared" si="99"/>
        <v/>
      </c>
      <c r="K288" s="38" t="str">
        <f t="shared" si="100"/>
        <v/>
      </c>
      <c r="L288" s="38"/>
      <c r="M288" s="39">
        <f>COUNTIF(resultats_math!J289:X289,1)</f>
        <v>0</v>
      </c>
      <c r="N288" s="39">
        <f>COUNTIF(resultats_math!J289:X289,2)</f>
        <v>0</v>
      </c>
      <c r="O288" s="39">
        <f>COUNTIF(resultats_math!J289:X289,9)</f>
        <v>0</v>
      </c>
      <c r="P288" s="39">
        <f>COUNTIF(resultats_math!J289:X289,0)</f>
        <v>0</v>
      </c>
      <c r="Q288" s="37" t="str">
        <f t="shared" si="101"/>
        <v/>
      </c>
      <c r="R288" s="225">
        <f t="shared" si="102"/>
        <v>0</v>
      </c>
      <c r="S288" s="38" t="str">
        <f t="shared" si="103"/>
        <v/>
      </c>
      <c r="T288" s="38" t="str">
        <f t="shared" si="104"/>
        <v/>
      </c>
      <c r="U288" s="38" t="str">
        <f t="shared" si="105"/>
        <v/>
      </c>
      <c r="V288" s="38" t="str">
        <f t="shared" si="106"/>
        <v/>
      </c>
      <c r="W288" s="30"/>
      <c r="X288" s="39">
        <f>COUNTIF(resultats_math!Y289:AA289,1)</f>
        <v>0</v>
      </c>
      <c r="Y288" s="39">
        <f>COUNTIF(resultats_math!Y289:AA289,2)</f>
        <v>0</v>
      </c>
      <c r="Z288" s="39">
        <f>COUNTIF(resultats_math!Y289:AA289,9)</f>
        <v>0</v>
      </c>
      <c r="AA288" s="39">
        <f>COUNTIF(resultats_math!Y289:AA289,0)</f>
        <v>0</v>
      </c>
      <c r="AB288" s="243" t="str">
        <f t="shared" si="107"/>
        <v/>
      </c>
      <c r="AC288" s="225">
        <f t="shared" si="108"/>
        <v>0</v>
      </c>
      <c r="AD288" s="38" t="str">
        <f t="shared" si="109"/>
        <v/>
      </c>
      <c r="AE288" s="38" t="str">
        <f t="shared" si="110"/>
        <v/>
      </c>
      <c r="AF288" s="38" t="str">
        <f t="shared" si="111"/>
        <v/>
      </c>
      <c r="AG288" s="38" t="str">
        <f t="shared" si="112"/>
        <v/>
      </c>
      <c r="AH288" s="30"/>
      <c r="AI288" s="39">
        <f>COUNTIF(resultats_math!AB289:AD289,1)</f>
        <v>0</v>
      </c>
      <c r="AJ288" s="39">
        <f>COUNTIF(resultats_math!AB289:AD289,2)</f>
        <v>0</v>
      </c>
      <c r="AK288" s="39">
        <f>COUNTIF(resultats_math!AB289:AD289,9)</f>
        <v>0</v>
      </c>
      <c r="AL288" s="39">
        <f>COUNTIF(resultats_math!AB289:AD289,0)</f>
        <v>0</v>
      </c>
      <c r="AM288" s="243" t="str">
        <f t="shared" si="113"/>
        <v/>
      </c>
      <c r="AN288" s="225">
        <f t="shared" si="114"/>
        <v>0</v>
      </c>
      <c r="AO288" s="38" t="str">
        <f t="shared" si="115"/>
        <v/>
      </c>
      <c r="AP288" s="38" t="str">
        <f t="shared" si="116"/>
        <v/>
      </c>
      <c r="AQ288" s="38" t="str">
        <f t="shared" si="117"/>
        <v/>
      </c>
      <c r="AR288" s="38" t="str">
        <f t="shared" si="118"/>
        <v/>
      </c>
    </row>
    <row r="289" spans="1:44" ht="13.5" thickBot="1">
      <c r="A289" s="30"/>
      <c r="B289" s="39">
        <f>COUNTIF(resultats_math!B290:I290,1)</f>
        <v>0</v>
      </c>
      <c r="C289" s="39">
        <f>COUNTIF(resultats_math!B290:I290,2)</f>
        <v>0</v>
      </c>
      <c r="D289" s="39">
        <f>COUNTIF(resultats_math!B290:I290,9)</f>
        <v>0</v>
      </c>
      <c r="E289" s="39">
        <f>COUNTIF(resultats_math!B290:I290,0)</f>
        <v>0</v>
      </c>
      <c r="F289" s="37" t="str">
        <f t="shared" si="96"/>
        <v/>
      </c>
      <c r="G289" s="225">
        <f t="shared" si="98"/>
        <v>0</v>
      </c>
      <c r="H289" s="38" t="str">
        <f t="shared" si="119"/>
        <v/>
      </c>
      <c r="I289" s="38" t="str">
        <f t="shared" si="97"/>
        <v/>
      </c>
      <c r="J289" s="38" t="str">
        <f t="shared" si="99"/>
        <v/>
      </c>
      <c r="K289" s="38" t="str">
        <f t="shared" si="100"/>
        <v/>
      </c>
      <c r="L289" s="38"/>
      <c r="M289" s="39">
        <f>COUNTIF(resultats_math!J290:X290,1)</f>
        <v>0</v>
      </c>
      <c r="N289" s="39">
        <f>COUNTIF(resultats_math!J290:X290,2)</f>
        <v>0</v>
      </c>
      <c r="O289" s="39">
        <f>COUNTIF(resultats_math!J290:X290,9)</f>
        <v>0</v>
      </c>
      <c r="P289" s="39">
        <f>COUNTIF(resultats_math!J290:X290,0)</f>
        <v>0</v>
      </c>
      <c r="Q289" s="37" t="str">
        <f t="shared" si="101"/>
        <v/>
      </c>
      <c r="R289" s="225">
        <f t="shared" si="102"/>
        <v>0</v>
      </c>
      <c r="S289" s="38" t="str">
        <f t="shared" si="103"/>
        <v/>
      </c>
      <c r="T289" s="38" t="str">
        <f t="shared" si="104"/>
        <v/>
      </c>
      <c r="U289" s="38" t="str">
        <f t="shared" si="105"/>
        <v/>
      </c>
      <c r="V289" s="38" t="str">
        <f t="shared" si="106"/>
        <v/>
      </c>
      <c r="W289" s="30"/>
      <c r="X289" s="39">
        <f>COUNTIF(resultats_math!Y290:AA290,1)</f>
        <v>0</v>
      </c>
      <c r="Y289" s="39">
        <f>COUNTIF(resultats_math!Y290:AA290,2)</f>
        <v>0</v>
      </c>
      <c r="Z289" s="39">
        <f>COUNTIF(resultats_math!Y290:AA290,9)</f>
        <v>0</v>
      </c>
      <c r="AA289" s="39">
        <f>COUNTIF(resultats_math!Y290:AA290,0)</f>
        <v>0</v>
      </c>
      <c r="AB289" s="243" t="str">
        <f t="shared" si="107"/>
        <v/>
      </c>
      <c r="AC289" s="225">
        <f t="shared" si="108"/>
        <v>0</v>
      </c>
      <c r="AD289" s="38" t="str">
        <f t="shared" si="109"/>
        <v/>
      </c>
      <c r="AE289" s="38" t="str">
        <f t="shared" si="110"/>
        <v/>
      </c>
      <c r="AF289" s="38" t="str">
        <f t="shared" si="111"/>
        <v/>
      </c>
      <c r="AG289" s="38" t="str">
        <f t="shared" si="112"/>
        <v/>
      </c>
      <c r="AH289" s="30"/>
      <c r="AI289" s="39">
        <f>COUNTIF(resultats_math!AB290:AD290,1)</f>
        <v>0</v>
      </c>
      <c r="AJ289" s="39">
        <f>COUNTIF(resultats_math!AB290:AD290,2)</f>
        <v>0</v>
      </c>
      <c r="AK289" s="39">
        <f>COUNTIF(resultats_math!AB290:AD290,9)</f>
        <v>0</v>
      </c>
      <c r="AL289" s="39">
        <f>COUNTIF(resultats_math!AB290:AD290,0)</f>
        <v>0</v>
      </c>
      <c r="AM289" s="243" t="str">
        <f t="shared" si="113"/>
        <v/>
      </c>
      <c r="AN289" s="225">
        <f t="shared" si="114"/>
        <v>0</v>
      </c>
      <c r="AO289" s="38" t="str">
        <f t="shared" si="115"/>
        <v/>
      </c>
      <c r="AP289" s="38" t="str">
        <f t="shared" si="116"/>
        <v/>
      </c>
      <c r="AQ289" s="38" t="str">
        <f t="shared" si="117"/>
        <v/>
      </c>
      <c r="AR289" s="38" t="str">
        <f t="shared" si="118"/>
        <v/>
      </c>
    </row>
    <row r="290" spans="1:44" ht="13.5" thickBot="1">
      <c r="A290" s="30"/>
      <c r="B290" s="39">
        <f>COUNTIF(resultats_math!B291:I291,1)</f>
        <v>0</v>
      </c>
      <c r="C290" s="39">
        <f>COUNTIF(resultats_math!B291:I291,2)</f>
        <v>0</v>
      </c>
      <c r="D290" s="39">
        <f>COUNTIF(resultats_math!B291:I291,9)</f>
        <v>0</v>
      </c>
      <c r="E290" s="39">
        <f>COUNTIF(resultats_math!B291:I291,0)</f>
        <v>0</v>
      </c>
      <c r="F290" s="37" t="str">
        <f t="shared" si="96"/>
        <v/>
      </c>
      <c r="G290" s="225">
        <f t="shared" si="98"/>
        <v>0</v>
      </c>
      <c r="H290" s="38" t="str">
        <f t="shared" si="119"/>
        <v/>
      </c>
      <c r="I290" s="38" t="str">
        <f t="shared" si="97"/>
        <v/>
      </c>
      <c r="J290" s="38" t="str">
        <f t="shared" si="99"/>
        <v/>
      </c>
      <c r="K290" s="38" t="str">
        <f t="shared" si="100"/>
        <v/>
      </c>
      <c r="L290" s="38"/>
      <c r="M290" s="39">
        <f>COUNTIF(resultats_math!J291:X291,1)</f>
        <v>0</v>
      </c>
      <c r="N290" s="39">
        <f>COUNTIF(resultats_math!J291:X291,2)</f>
        <v>0</v>
      </c>
      <c r="O290" s="39">
        <f>COUNTIF(resultats_math!J291:X291,9)</f>
        <v>0</v>
      </c>
      <c r="P290" s="39">
        <f>COUNTIF(resultats_math!J291:X291,0)</f>
        <v>0</v>
      </c>
      <c r="Q290" s="37" t="str">
        <f t="shared" si="101"/>
        <v/>
      </c>
      <c r="R290" s="225">
        <f t="shared" si="102"/>
        <v>0</v>
      </c>
      <c r="S290" s="38" t="str">
        <f t="shared" si="103"/>
        <v/>
      </c>
      <c r="T290" s="38" t="str">
        <f t="shared" si="104"/>
        <v/>
      </c>
      <c r="U290" s="38" t="str">
        <f t="shared" si="105"/>
        <v/>
      </c>
      <c r="V290" s="38" t="str">
        <f t="shared" si="106"/>
        <v/>
      </c>
      <c r="W290" s="30"/>
      <c r="X290" s="39">
        <f>COUNTIF(resultats_math!Y291:AA291,1)</f>
        <v>0</v>
      </c>
      <c r="Y290" s="39">
        <f>COUNTIF(resultats_math!Y291:AA291,2)</f>
        <v>0</v>
      </c>
      <c r="Z290" s="39">
        <f>COUNTIF(resultats_math!Y291:AA291,9)</f>
        <v>0</v>
      </c>
      <c r="AA290" s="39">
        <f>COUNTIF(resultats_math!Y291:AA291,0)</f>
        <v>0</v>
      </c>
      <c r="AB290" s="243" t="str">
        <f t="shared" si="107"/>
        <v/>
      </c>
      <c r="AC290" s="225">
        <f t="shared" si="108"/>
        <v>0</v>
      </c>
      <c r="AD290" s="38" t="str">
        <f t="shared" si="109"/>
        <v/>
      </c>
      <c r="AE290" s="38" t="str">
        <f t="shared" si="110"/>
        <v/>
      </c>
      <c r="AF290" s="38" t="str">
        <f t="shared" si="111"/>
        <v/>
      </c>
      <c r="AG290" s="38" t="str">
        <f t="shared" si="112"/>
        <v/>
      </c>
      <c r="AH290" s="30"/>
      <c r="AI290" s="39">
        <f>COUNTIF(resultats_math!AB291:AD291,1)</f>
        <v>0</v>
      </c>
      <c r="AJ290" s="39">
        <f>COUNTIF(resultats_math!AB291:AD291,2)</f>
        <v>0</v>
      </c>
      <c r="AK290" s="39">
        <f>COUNTIF(resultats_math!AB291:AD291,9)</f>
        <v>0</v>
      </c>
      <c r="AL290" s="39">
        <f>COUNTIF(resultats_math!AB291:AD291,0)</f>
        <v>0</v>
      </c>
      <c r="AM290" s="243" t="str">
        <f t="shared" si="113"/>
        <v/>
      </c>
      <c r="AN290" s="225">
        <f t="shared" si="114"/>
        <v>0</v>
      </c>
      <c r="AO290" s="38" t="str">
        <f t="shared" si="115"/>
        <v/>
      </c>
      <c r="AP290" s="38" t="str">
        <f t="shared" si="116"/>
        <v/>
      </c>
      <c r="AQ290" s="38" t="str">
        <f t="shared" si="117"/>
        <v/>
      </c>
      <c r="AR290" s="38" t="str">
        <f t="shared" si="118"/>
        <v/>
      </c>
    </row>
    <row r="291" spans="1:44" ht="13.5" thickBot="1">
      <c r="A291" s="30"/>
      <c r="B291" s="39">
        <f>COUNTIF(resultats_math!B292:I292,1)</f>
        <v>0</v>
      </c>
      <c r="C291" s="39">
        <f>COUNTIF(resultats_math!B292:I292,2)</f>
        <v>0</v>
      </c>
      <c r="D291" s="39">
        <f>COUNTIF(resultats_math!B292:I292,9)</f>
        <v>0</v>
      </c>
      <c r="E291" s="39">
        <f>COUNTIF(resultats_math!B292:I292,0)</f>
        <v>0</v>
      </c>
      <c r="F291" s="37" t="str">
        <f t="shared" si="96"/>
        <v/>
      </c>
      <c r="G291" s="225">
        <f t="shared" si="98"/>
        <v>0</v>
      </c>
      <c r="H291" s="38" t="str">
        <f t="shared" si="119"/>
        <v/>
      </c>
      <c r="I291" s="38" t="str">
        <f t="shared" si="97"/>
        <v/>
      </c>
      <c r="J291" s="38" t="str">
        <f t="shared" si="99"/>
        <v/>
      </c>
      <c r="K291" s="38" t="str">
        <f t="shared" si="100"/>
        <v/>
      </c>
      <c r="L291" s="38"/>
      <c r="M291" s="39">
        <f>COUNTIF(resultats_math!J292:X292,1)</f>
        <v>0</v>
      </c>
      <c r="N291" s="39">
        <f>COUNTIF(resultats_math!J292:X292,2)</f>
        <v>0</v>
      </c>
      <c r="O291" s="39">
        <f>COUNTIF(resultats_math!J292:X292,9)</f>
        <v>0</v>
      </c>
      <c r="P291" s="39">
        <f>COUNTIF(resultats_math!J292:X292,0)</f>
        <v>0</v>
      </c>
      <c r="Q291" s="37" t="str">
        <f t="shared" si="101"/>
        <v/>
      </c>
      <c r="R291" s="225">
        <f t="shared" si="102"/>
        <v>0</v>
      </c>
      <c r="S291" s="38" t="str">
        <f t="shared" si="103"/>
        <v/>
      </c>
      <c r="T291" s="38" t="str">
        <f t="shared" si="104"/>
        <v/>
      </c>
      <c r="U291" s="38" t="str">
        <f t="shared" si="105"/>
        <v/>
      </c>
      <c r="V291" s="38" t="str">
        <f t="shared" si="106"/>
        <v/>
      </c>
      <c r="W291" s="30"/>
      <c r="X291" s="39">
        <f>COUNTIF(resultats_math!Y292:AA292,1)</f>
        <v>0</v>
      </c>
      <c r="Y291" s="39">
        <f>COUNTIF(resultats_math!Y292:AA292,2)</f>
        <v>0</v>
      </c>
      <c r="Z291" s="39">
        <f>COUNTIF(resultats_math!Y292:AA292,9)</f>
        <v>0</v>
      </c>
      <c r="AA291" s="39">
        <f>COUNTIF(resultats_math!Y292:AA292,0)</f>
        <v>0</v>
      </c>
      <c r="AB291" s="243" t="str">
        <f t="shared" si="107"/>
        <v/>
      </c>
      <c r="AC291" s="225">
        <f t="shared" si="108"/>
        <v>0</v>
      </c>
      <c r="AD291" s="38" t="str">
        <f t="shared" si="109"/>
        <v/>
      </c>
      <c r="AE291" s="38" t="str">
        <f t="shared" si="110"/>
        <v/>
      </c>
      <c r="AF291" s="38" t="str">
        <f t="shared" si="111"/>
        <v/>
      </c>
      <c r="AG291" s="38" t="str">
        <f t="shared" si="112"/>
        <v/>
      </c>
      <c r="AH291" s="30"/>
      <c r="AI291" s="39">
        <f>COUNTIF(resultats_math!AB292:AD292,1)</f>
        <v>0</v>
      </c>
      <c r="AJ291" s="39">
        <f>COUNTIF(resultats_math!AB292:AD292,2)</f>
        <v>0</v>
      </c>
      <c r="AK291" s="39">
        <f>COUNTIF(resultats_math!AB292:AD292,9)</f>
        <v>0</v>
      </c>
      <c r="AL291" s="39">
        <f>COUNTIF(resultats_math!AB292:AD292,0)</f>
        <v>0</v>
      </c>
      <c r="AM291" s="243" t="str">
        <f t="shared" si="113"/>
        <v/>
      </c>
      <c r="AN291" s="225">
        <f t="shared" si="114"/>
        <v>0</v>
      </c>
      <c r="AO291" s="38" t="str">
        <f t="shared" si="115"/>
        <v/>
      </c>
      <c r="AP291" s="38" t="str">
        <f t="shared" si="116"/>
        <v/>
      </c>
      <c r="AQ291" s="38" t="str">
        <f t="shared" si="117"/>
        <v/>
      </c>
      <c r="AR291" s="38" t="str">
        <f t="shared" si="118"/>
        <v/>
      </c>
    </row>
    <row r="292" spans="1:44" ht="13.5" thickBot="1">
      <c r="A292" s="30"/>
      <c r="B292" s="39">
        <f>COUNTIF(resultats_math!B293:I293,1)</f>
        <v>0</v>
      </c>
      <c r="C292" s="39">
        <f>COUNTIF(resultats_math!B293:I293,2)</f>
        <v>0</v>
      </c>
      <c r="D292" s="39">
        <f>COUNTIF(resultats_math!B293:I293,9)</f>
        <v>0</v>
      </c>
      <c r="E292" s="39">
        <f>COUNTIF(resultats_math!B293:I293,0)</f>
        <v>0</v>
      </c>
      <c r="F292" s="37" t="str">
        <f t="shared" si="96"/>
        <v/>
      </c>
      <c r="G292" s="225">
        <f t="shared" si="98"/>
        <v>0</v>
      </c>
      <c r="H292" s="38" t="str">
        <f t="shared" si="119"/>
        <v/>
      </c>
      <c r="I292" s="38" t="str">
        <f t="shared" si="97"/>
        <v/>
      </c>
      <c r="J292" s="38" t="str">
        <f t="shared" si="99"/>
        <v/>
      </c>
      <c r="K292" s="38" t="str">
        <f t="shared" si="100"/>
        <v/>
      </c>
      <c r="L292" s="38"/>
      <c r="M292" s="39">
        <f>COUNTIF(resultats_math!J293:X293,1)</f>
        <v>0</v>
      </c>
      <c r="N292" s="39">
        <f>COUNTIF(resultats_math!J293:X293,2)</f>
        <v>0</v>
      </c>
      <c r="O292" s="39">
        <f>COUNTIF(resultats_math!J293:X293,9)</f>
        <v>0</v>
      </c>
      <c r="P292" s="39">
        <f>COUNTIF(resultats_math!J293:X293,0)</f>
        <v>0</v>
      </c>
      <c r="Q292" s="37" t="str">
        <f t="shared" si="101"/>
        <v/>
      </c>
      <c r="R292" s="225">
        <f t="shared" si="102"/>
        <v>0</v>
      </c>
      <c r="S292" s="38" t="str">
        <f t="shared" si="103"/>
        <v/>
      </c>
      <c r="T292" s="38" t="str">
        <f t="shared" si="104"/>
        <v/>
      </c>
      <c r="U292" s="38" t="str">
        <f t="shared" si="105"/>
        <v/>
      </c>
      <c r="V292" s="38" t="str">
        <f t="shared" si="106"/>
        <v/>
      </c>
      <c r="W292" s="30"/>
      <c r="X292" s="39">
        <f>COUNTIF(resultats_math!Y293:AA293,1)</f>
        <v>0</v>
      </c>
      <c r="Y292" s="39">
        <f>COUNTIF(resultats_math!Y293:AA293,2)</f>
        <v>0</v>
      </c>
      <c r="Z292" s="39">
        <f>COUNTIF(resultats_math!Y293:AA293,9)</f>
        <v>0</v>
      </c>
      <c r="AA292" s="39">
        <f>COUNTIF(resultats_math!Y293:AA293,0)</f>
        <v>0</v>
      </c>
      <c r="AB292" s="243" t="str">
        <f t="shared" si="107"/>
        <v/>
      </c>
      <c r="AC292" s="225">
        <f t="shared" si="108"/>
        <v>0</v>
      </c>
      <c r="AD292" s="38" t="str">
        <f t="shared" si="109"/>
        <v/>
      </c>
      <c r="AE292" s="38" t="str">
        <f t="shared" si="110"/>
        <v/>
      </c>
      <c r="AF292" s="38" t="str">
        <f t="shared" si="111"/>
        <v/>
      </c>
      <c r="AG292" s="38" t="str">
        <f t="shared" si="112"/>
        <v/>
      </c>
      <c r="AH292" s="30"/>
      <c r="AI292" s="39">
        <f>COUNTIF(resultats_math!AB293:AD293,1)</f>
        <v>0</v>
      </c>
      <c r="AJ292" s="39">
        <f>COUNTIF(resultats_math!AB293:AD293,2)</f>
        <v>0</v>
      </c>
      <c r="AK292" s="39">
        <f>COUNTIF(resultats_math!AB293:AD293,9)</f>
        <v>0</v>
      </c>
      <c r="AL292" s="39">
        <f>COUNTIF(resultats_math!AB293:AD293,0)</f>
        <v>0</v>
      </c>
      <c r="AM292" s="243" t="str">
        <f t="shared" si="113"/>
        <v/>
      </c>
      <c r="AN292" s="225">
        <f t="shared" si="114"/>
        <v>0</v>
      </c>
      <c r="AO292" s="38" t="str">
        <f t="shared" si="115"/>
        <v/>
      </c>
      <c r="AP292" s="38" t="str">
        <f t="shared" si="116"/>
        <v/>
      </c>
      <c r="AQ292" s="38" t="str">
        <f t="shared" si="117"/>
        <v/>
      </c>
      <c r="AR292" s="38" t="str">
        <f t="shared" si="118"/>
        <v/>
      </c>
    </row>
    <row r="293" spans="1:44" ht="13.5" thickBot="1">
      <c r="A293" s="30"/>
      <c r="B293" s="39">
        <f>COUNTIF(resultats_math!B294:I294,1)</f>
        <v>0</v>
      </c>
      <c r="C293" s="39">
        <f>COUNTIF(resultats_math!B294:I294,2)</f>
        <v>0</v>
      </c>
      <c r="D293" s="39">
        <f>COUNTIF(resultats_math!B294:I294,9)</f>
        <v>0</v>
      </c>
      <c r="E293" s="39">
        <f>COUNTIF(resultats_math!B294:I294,0)</f>
        <v>0</v>
      </c>
      <c r="F293" s="37" t="str">
        <f t="shared" si="96"/>
        <v/>
      </c>
      <c r="G293" s="225">
        <f t="shared" si="98"/>
        <v>0</v>
      </c>
      <c r="H293" s="38" t="str">
        <f t="shared" si="119"/>
        <v/>
      </c>
      <c r="I293" s="38" t="str">
        <f t="shared" si="97"/>
        <v/>
      </c>
      <c r="J293" s="38" t="str">
        <f t="shared" si="99"/>
        <v/>
      </c>
      <c r="K293" s="38" t="str">
        <f t="shared" si="100"/>
        <v/>
      </c>
      <c r="L293" s="38"/>
      <c r="M293" s="39">
        <f>COUNTIF(resultats_math!J294:X294,1)</f>
        <v>0</v>
      </c>
      <c r="N293" s="39">
        <f>COUNTIF(resultats_math!J294:X294,2)</f>
        <v>0</v>
      </c>
      <c r="O293" s="39">
        <f>COUNTIF(resultats_math!J294:X294,9)</f>
        <v>0</v>
      </c>
      <c r="P293" s="39">
        <f>COUNTIF(resultats_math!J294:X294,0)</f>
        <v>0</v>
      </c>
      <c r="Q293" s="37" t="str">
        <f t="shared" si="101"/>
        <v/>
      </c>
      <c r="R293" s="225">
        <f t="shared" si="102"/>
        <v>0</v>
      </c>
      <c r="S293" s="38" t="str">
        <f t="shared" si="103"/>
        <v/>
      </c>
      <c r="T293" s="38" t="str">
        <f t="shared" si="104"/>
        <v/>
      </c>
      <c r="U293" s="38" t="str">
        <f t="shared" si="105"/>
        <v/>
      </c>
      <c r="V293" s="38" t="str">
        <f t="shared" si="106"/>
        <v/>
      </c>
      <c r="W293" s="30"/>
      <c r="X293" s="39">
        <f>COUNTIF(resultats_math!Y294:AA294,1)</f>
        <v>0</v>
      </c>
      <c r="Y293" s="39">
        <f>COUNTIF(resultats_math!Y294:AA294,2)</f>
        <v>0</v>
      </c>
      <c r="Z293" s="39">
        <f>COUNTIF(resultats_math!Y294:AA294,9)</f>
        <v>0</v>
      </c>
      <c r="AA293" s="39">
        <f>COUNTIF(resultats_math!Y294:AA294,0)</f>
        <v>0</v>
      </c>
      <c r="AB293" s="243" t="str">
        <f t="shared" si="107"/>
        <v/>
      </c>
      <c r="AC293" s="225">
        <f t="shared" si="108"/>
        <v>0</v>
      </c>
      <c r="AD293" s="38" t="str">
        <f t="shared" si="109"/>
        <v/>
      </c>
      <c r="AE293" s="38" t="str">
        <f t="shared" si="110"/>
        <v/>
      </c>
      <c r="AF293" s="38" t="str">
        <f t="shared" si="111"/>
        <v/>
      </c>
      <c r="AG293" s="38" t="str">
        <f t="shared" si="112"/>
        <v/>
      </c>
      <c r="AH293" s="30"/>
      <c r="AI293" s="39">
        <f>COUNTIF(resultats_math!AB294:AD294,1)</f>
        <v>0</v>
      </c>
      <c r="AJ293" s="39">
        <f>COUNTIF(resultats_math!AB294:AD294,2)</f>
        <v>0</v>
      </c>
      <c r="AK293" s="39">
        <f>COUNTIF(resultats_math!AB294:AD294,9)</f>
        <v>0</v>
      </c>
      <c r="AL293" s="39">
        <f>COUNTIF(resultats_math!AB294:AD294,0)</f>
        <v>0</v>
      </c>
      <c r="AM293" s="243" t="str">
        <f t="shared" si="113"/>
        <v/>
      </c>
      <c r="AN293" s="225">
        <f t="shared" si="114"/>
        <v>0</v>
      </c>
      <c r="AO293" s="38" t="str">
        <f t="shared" si="115"/>
        <v/>
      </c>
      <c r="AP293" s="38" t="str">
        <f t="shared" si="116"/>
        <v/>
      </c>
      <c r="AQ293" s="38" t="str">
        <f t="shared" si="117"/>
        <v/>
      </c>
      <c r="AR293" s="38" t="str">
        <f t="shared" si="118"/>
        <v/>
      </c>
    </row>
    <row r="294" spans="1:44" ht="13.5" thickBot="1">
      <c r="A294" s="30"/>
      <c r="B294" s="39">
        <f>COUNTIF(resultats_math!B295:I295,1)</f>
        <v>0</v>
      </c>
      <c r="C294" s="39">
        <f>COUNTIF(resultats_math!B295:I295,2)</f>
        <v>0</v>
      </c>
      <c r="D294" s="39">
        <f>COUNTIF(resultats_math!B295:I295,9)</f>
        <v>0</v>
      </c>
      <c r="E294" s="39">
        <f>COUNTIF(resultats_math!B295:I295,0)</f>
        <v>0</v>
      </c>
      <c r="F294" s="37" t="str">
        <f t="shared" si="96"/>
        <v/>
      </c>
      <c r="G294" s="225">
        <f t="shared" si="98"/>
        <v>0</v>
      </c>
      <c r="H294" s="38" t="str">
        <f t="shared" si="119"/>
        <v/>
      </c>
      <c r="I294" s="38" t="str">
        <f t="shared" si="97"/>
        <v/>
      </c>
      <c r="J294" s="38" t="str">
        <f t="shared" si="99"/>
        <v/>
      </c>
      <c r="K294" s="38" t="str">
        <f t="shared" si="100"/>
        <v/>
      </c>
      <c r="L294" s="38"/>
      <c r="M294" s="39">
        <f>COUNTIF(resultats_math!J295:X295,1)</f>
        <v>0</v>
      </c>
      <c r="N294" s="39">
        <f>COUNTIF(resultats_math!J295:X295,2)</f>
        <v>0</v>
      </c>
      <c r="O294" s="39">
        <f>COUNTIF(resultats_math!J295:X295,9)</f>
        <v>0</v>
      </c>
      <c r="P294" s="39">
        <f>COUNTIF(resultats_math!J295:X295,0)</f>
        <v>0</v>
      </c>
      <c r="Q294" s="37" t="str">
        <f t="shared" si="101"/>
        <v/>
      </c>
      <c r="R294" s="225">
        <f t="shared" si="102"/>
        <v>0</v>
      </c>
      <c r="S294" s="38" t="str">
        <f t="shared" si="103"/>
        <v/>
      </c>
      <c r="T294" s="38" t="str">
        <f t="shared" si="104"/>
        <v/>
      </c>
      <c r="U294" s="38" t="str">
        <f t="shared" si="105"/>
        <v/>
      </c>
      <c r="V294" s="38" t="str">
        <f t="shared" si="106"/>
        <v/>
      </c>
      <c r="W294" s="30"/>
      <c r="X294" s="39">
        <f>COUNTIF(resultats_math!Y295:AA295,1)</f>
        <v>0</v>
      </c>
      <c r="Y294" s="39">
        <f>COUNTIF(resultats_math!Y295:AA295,2)</f>
        <v>0</v>
      </c>
      <c r="Z294" s="39">
        <f>COUNTIF(resultats_math!Y295:AA295,9)</f>
        <v>0</v>
      </c>
      <c r="AA294" s="39">
        <f>COUNTIF(resultats_math!Y295:AA295,0)</f>
        <v>0</v>
      </c>
      <c r="AB294" s="243" t="str">
        <f t="shared" si="107"/>
        <v/>
      </c>
      <c r="AC294" s="225">
        <f t="shared" si="108"/>
        <v>0</v>
      </c>
      <c r="AD294" s="38" t="str">
        <f t="shared" si="109"/>
        <v/>
      </c>
      <c r="AE294" s="38" t="str">
        <f t="shared" si="110"/>
        <v/>
      </c>
      <c r="AF294" s="38" t="str">
        <f t="shared" si="111"/>
        <v/>
      </c>
      <c r="AG294" s="38" t="str">
        <f t="shared" si="112"/>
        <v/>
      </c>
      <c r="AH294" s="30"/>
      <c r="AI294" s="39">
        <f>COUNTIF(resultats_math!AB295:AD295,1)</f>
        <v>0</v>
      </c>
      <c r="AJ294" s="39">
        <f>COUNTIF(resultats_math!AB295:AD295,2)</f>
        <v>0</v>
      </c>
      <c r="AK294" s="39">
        <f>COUNTIF(resultats_math!AB295:AD295,9)</f>
        <v>0</v>
      </c>
      <c r="AL294" s="39">
        <f>COUNTIF(resultats_math!AB295:AD295,0)</f>
        <v>0</v>
      </c>
      <c r="AM294" s="243" t="str">
        <f t="shared" si="113"/>
        <v/>
      </c>
      <c r="AN294" s="225">
        <f t="shared" si="114"/>
        <v>0</v>
      </c>
      <c r="AO294" s="38" t="str">
        <f t="shared" si="115"/>
        <v/>
      </c>
      <c r="AP294" s="38" t="str">
        <f t="shared" si="116"/>
        <v/>
      </c>
      <c r="AQ294" s="38" t="str">
        <f t="shared" si="117"/>
        <v/>
      </c>
      <c r="AR294" s="38" t="str">
        <f t="shared" si="118"/>
        <v/>
      </c>
    </row>
    <row r="295" spans="1:44" ht="13.5" thickBot="1">
      <c r="A295" s="30"/>
      <c r="B295" s="39">
        <f>COUNTIF(resultats_math!B296:I296,1)</f>
        <v>0</v>
      </c>
      <c r="C295" s="39">
        <f>COUNTIF(resultats_math!B296:I296,2)</f>
        <v>0</v>
      </c>
      <c r="D295" s="39">
        <f>COUNTIF(resultats_math!B296:I296,9)</f>
        <v>0</v>
      </c>
      <c r="E295" s="39">
        <f>COUNTIF(resultats_math!B296:I296,0)</f>
        <v>0</v>
      </c>
      <c r="F295" s="37" t="str">
        <f t="shared" si="96"/>
        <v/>
      </c>
      <c r="G295" s="225">
        <f t="shared" si="98"/>
        <v>0</v>
      </c>
      <c r="H295" s="38" t="str">
        <f t="shared" si="119"/>
        <v/>
      </c>
      <c r="I295" s="38" t="str">
        <f t="shared" si="97"/>
        <v/>
      </c>
      <c r="J295" s="38" t="str">
        <f t="shared" si="99"/>
        <v/>
      </c>
      <c r="K295" s="38" t="str">
        <f t="shared" si="100"/>
        <v/>
      </c>
      <c r="L295" s="38"/>
      <c r="M295" s="39">
        <f>COUNTIF(resultats_math!J296:X296,1)</f>
        <v>0</v>
      </c>
      <c r="N295" s="39">
        <f>COUNTIF(resultats_math!J296:X296,2)</f>
        <v>0</v>
      </c>
      <c r="O295" s="39">
        <f>COUNTIF(resultats_math!J296:X296,9)</f>
        <v>0</v>
      </c>
      <c r="P295" s="39">
        <f>COUNTIF(resultats_math!J296:X296,0)</f>
        <v>0</v>
      </c>
      <c r="Q295" s="37" t="str">
        <f t="shared" si="101"/>
        <v/>
      </c>
      <c r="R295" s="225">
        <f t="shared" si="102"/>
        <v>0</v>
      </c>
      <c r="S295" s="38" t="str">
        <f t="shared" si="103"/>
        <v/>
      </c>
      <c r="T295" s="38" t="str">
        <f t="shared" si="104"/>
        <v/>
      </c>
      <c r="U295" s="38" t="str">
        <f t="shared" si="105"/>
        <v/>
      </c>
      <c r="V295" s="38" t="str">
        <f t="shared" si="106"/>
        <v/>
      </c>
      <c r="W295" s="30"/>
      <c r="X295" s="39">
        <f>COUNTIF(resultats_math!Y296:AA296,1)</f>
        <v>0</v>
      </c>
      <c r="Y295" s="39">
        <f>COUNTIF(resultats_math!Y296:AA296,2)</f>
        <v>0</v>
      </c>
      <c r="Z295" s="39">
        <f>COUNTIF(resultats_math!Y296:AA296,9)</f>
        <v>0</v>
      </c>
      <c r="AA295" s="39">
        <f>COUNTIF(resultats_math!Y296:AA296,0)</f>
        <v>0</v>
      </c>
      <c r="AB295" s="243" t="str">
        <f t="shared" si="107"/>
        <v/>
      </c>
      <c r="AC295" s="225">
        <f t="shared" si="108"/>
        <v>0</v>
      </c>
      <c r="AD295" s="38" t="str">
        <f t="shared" si="109"/>
        <v/>
      </c>
      <c r="AE295" s="38" t="str">
        <f t="shared" si="110"/>
        <v/>
      </c>
      <c r="AF295" s="38" t="str">
        <f t="shared" si="111"/>
        <v/>
      </c>
      <c r="AG295" s="38" t="str">
        <f t="shared" si="112"/>
        <v/>
      </c>
      <c r="AH295" s="30"/>
      <c r="AI295" s="39">
        <f>COUNTIF(resultats_math!AB296:AD296,1)</f>
        <v>0</v>
      </c>
      <c r="AJ295" s="39">
        <f>COUNTIF(resultats_math!AB296:AD296,2)</f>
        <v>0</v>
      </c>
      <c r="AK295" s="39">
        <f>COUNTIF(resultats_math!AB296:AD296,9)</f>
        <v>0</v>
      </c>
      <c r="AL295" s="39">
        <f>COUNTIF(resultats_math!AB296:AD296,0)</f>
        <v>0</v>
      </c>
      <c r="AM295" s="243" t="str">
        <f t="shared" si="113"/>
        <v/>
      </c>
      <c r="AN295" s="225">
        <f t="shared" si="114"/>
        <v>0</v>
      </c>
      <c r="AO295" s="38" t="str">
        <f t="shared" si="115"/>
        <v/>
      </c>
      <c r="AP295" s="38" t="str">
        <f t="shared" si="116"/>
        <v/>
      </c>
      <c r="AQ295" s="38" t="str">
        <f t="shared" si="117"/>
        <v/>
      </c>
      <c r="AR295" s="38" t="str">
        <f t="shared" si="118"/>
        <v/>
      </c>
    </row>
    <row r="296" spans="1:44" ht="13.5" thickBot="1">
      <c r="A296" s="30"/>
      <c r="B296" s="39">
        <f>COUNTIF(resultats_math!B297:I297,1)</f>
        <v>0</v>
      </c>
      <c r="C296" s="39">
        <f>COUNTIF(resultats_math!B297:I297,2)</f>
        <v>0</v>
      </c>
      <c r="D296" s="39">
        <f>COUNTIF(resultats_math!B297:I297,9)</f>
        <v>0</v>
      </c>
      <c r="E296" s="39">
        <f>COUNTIF(resultats_math!B297:I297,0)</f>
        <v>0</v>
      </c>
      <c r="F296" s="37" t="str">
        <f t="shared" si="96"/>
        <v/>
      </c>
      <c r="G296" s="225">
        <f t="shared" si="98"/>
        <v>0</v>
      </c>
      <c r="H296" s="38" t="str">
        <f t="shared" si="119"/>
        <v/>
      </c>
      <c r="I296" s="38" t="str">
        <f t="shared" si="97"/>
        <v/>
      </c>
      <c r="J296" s="38" t="str">
        <f t="shared" si="99"/>
        <v/>
      </c>
      <c r="K296" s="38" t="str">
        <f t="shared" si="100"/>
        <v/>
      </c>
      <c r="L296" s="38"/>
      <c r="M296" s="39">
        <f>COUNTIF(resultats_math!J297:X297,1)</f>
        <v>0</v>
      </c>
      <c r="N296" s="39">
        <f>COUNTIF(resultats_math!J297:X297,2)</f>
        <v>0</v>
      </c>
      <c r="O296" s="39">
        <f>COUNTIF(resultats_math!J297:X297,9)</f>
        <v>0</v>
      </c>
      <c r="P296" s="39">
        <f>COUNTIF(resultats_math!J297:X297,0)</f>
        <v>0</v>
      </c>
      <c r="Q296" s="37" t="str">
        <f t="shared" si="101"/>
        <v/>
      </c>
      <c r="R296" s="225">
        <f t="shared" si="102"/>
        <v>0</v>
      </c>
      <c r="S296" s="38" t="str">
        <f t="shared" si="103"/>
        <v/>
      </c>
      <c r="T296" s="38" t="str">
        <f t="shared" si="104"/>
        <v/>
      </c>
      <c r="U296" s="38" t="str">
        <f t="shared" si="105"/>
        <v/>
      </c>
      <c r="V296" s="38" t="str">
        <f t="shared" si="106"/>
        <v/>
      </c>
      <c r="W296" s="30"/>
      <c r="X296" s="39">
        <f>COUNTIF(resultats_math!Y297:AA297,1)</f>
        <v>0</v>
      </c>
      <c r="Y296" s="39">
        <f>COUNTIF(resultats_math!Y297:AA297,2)</f>
        <v>0</v>
      </c>
      <c r="Z296" s="39">
        <f>COUNTIF(resultats_math!Y297:AA297,9)</f>
        <v>0</v>
      </c>
      <c r="AA296" s="39">
        <f>COUNTIF(resultats_math!Y297:AA297,0)</f>
        <v>0</v>
      </c>
      <c r="AB296" s="243" t="str">
        <f t="shared" si="107"/>
        <v/>
      </c>
      <c r="AC296" s="225">
        <f t="shared" si="108"/>
        <v>0</v>
      </c>
      <c r="AD296" s="38" t="str">
        <f t="shared" si="109"/>
        <v/>
      </c>
      <c r="AE296" s="38" t="str">
        <f t="shared" si="110"/>
        <v/>
      </c>
      <c r="AF296" s="38" t="str">
        <f t="shared" si="111"/>
        <v/>
      </c>
      <c r="AG296" s="38" t="str">
        <f t="shared" si="112"/>
        <v/>
      </c>
      <c r="AH296" s="30"/>
      <c r="AI296" s="39">
        <f>COUNTIF(resultats_math!AB297:AD297,1)</f>
        <v>0</v>
      </c>
      <c r="AJ296" s="39">
        <f>COUNTIF(resultats_math!AB297:AD297,2)</f>
        <v>0</v>
      </c>
      <c r="AK296" s="39">
        <f>COUNTIF(resultats_math!AB297:AD297,9)</f>
        <v>0</v>
      </c>
      <c r="AL296" s="39">
        <f>COUNTIF(resultats_math!AB297:AD297,0)</f>
        <v>0</v>
      </c>
      <c r="AM296" s="243" t="str">
        <f t="shared" si="113"/>
        <v/>
      </c>
      <c r="AN296" s="225">
        <f t="shared" si="114"/>
        <v>0</v>
      </c>
      <c r="AO296" s="38" t="str">
        <f t="shared" si="115"/>
        <v/>
      </c>
      <c r="AP296" s="38" t="str">
        <f t="shared" si="116"/>
        <v/>
      </c>
      <c r="AQ296" s="38" t="str">
        <f t="shared" si="117"/>
        <v/>
      </c>
      <c r="AR296" s="38" t="str">
        <f t="shared" si="118"/>
        <v/>
      </c>
    </row>
    <row r="297" spans="1:44" ht="13.5" thickBot="1">
      <c r="A297" s="30"/>
      <c r="B297" s="39">
        <f>COUNTIF(resultats_math!B298:I298,1)</f>
        <v>0</v>
      </c>
      <c r="C297" s="39">
        <f>COUNTIF(resultats_math!B298:I298,2)</f>
        <v>0</v>
      </c>
      <c r="D297" s="39">
        <f>COUNTIF(resultats_math!B298:I298,9)</f>
        <v>0</v>
      </c>
      <c r="E297" s="39">
        <f>COUNTIF(resultats_math!B298:I298,0)</f>
        <v>0</v>
      </c>
      <c r="F297" s="37" t="str">
        <f t="shared" si="96"/>
        <v/>
      </c>
      <c r="G297" s="225">
        <f t="shared" si="98"/>
        <v>0</v>
      </c>
      <c r="H297" s="38" t="str">
        <f t="shared" si="119"/>
        <v/>
      </c>
      <c r="I297" s="38" t="str">
        <f t="shared" si="97"/>
        <v/>
      </c>
      <c r="J297" s="38" t="str">
        <f t="shared" si="99"/>
        <v/>
      </c>
      <c r="K297" s="38" t="str">
        <f t="shared" si="100"/>
        <v/>
      </c>
      <c r="L297" s="38"/>
      <c r="M297" s="39">
        <f>COUNTIF(resultats_math!J298:X298,1)</f>
        <v>0</v>
      </c>
      <c r="N297" s="39">
        <f>COUNTIF(resultats_math!J298:X298,2)</f>
        <v>0</v>
      </c>
      <c r="O297" s="39">
        <f>COUNTIF(resultats_math!J298:X298,9)</f>
        <v>0</v>
      </c>
      <c r="P297" s="39">
        <f>COUNTIF(resultats_math!J298:X298,0)</f>
        <v>0</v>
      </c>
      <c r="Q297" s="37" t="str">
        <f t="shared" si="101"/>
        <v/>
      </c>
      <c r="R297" s="225">
        <f t="shared" si="102"/>
        <v>0</v>
      </c>
      <c r="S297" s="38" t="str">
        <f t="shared" si="103"/>
        <v/>
      </c>
      <c r="T297" s="38" t="str">
        <f t="shared" si="104"/>
        <v/>
      </c>
      <c r="U297" s="38" t="str">
        <f t="shared" si="105"/>
        <v/>
      </c>
      <c r="V297" s="38" t="str">
        <f t="shared" si="106"/>
        <v/>
      </c>
      <c r="W297" s="30"/>
      <c r="X297" s="39">
        <f>COUNTIF(resultats_math!Y298:AA298,1)</f>
        <v>0</v>
      </c>
      <c r="Y297" s="39">
        <f>COUNTIF(resultats_math!Y298:AA298,2)</f>
        <v>0</v>
      </c>
      <c r="Z297" s="39">
        <f>COUNTIF(resultats_math!Y298:AA298,9)</f>
        <v>0</v>
      </c>
      <c r="AA297" s="39">
        <f>COUNTIF(resultats_math!Y298:AA298,0)</f>
        <v>0</v>
      </c>
      <c r="AB297" s="243" t="str">
        <f t="shared" si="107"/>
        <v/>
      </c>
      <c r="AC297" s="225">
        <f t="shared" si="108"/>
        <v>0</v>
      </c>
      <c r="AD297" s="38" t="str">
        <f t="shared" si="109"/>
        <v/>
      </c>
      <c r="AE297" s="38" t="str">
        <f t="shared" si="110"/>
        <v/>
      </c>
      <c r="AF297" s="38" t="str">
        <f t="shared" si="111"/>
        <v/>
      </c>
      <c r="AG297" s="38" t="str">
        <f t="shared" si="112"/>
        <v/>
      </c>
      <c r="AH297" s="30"/>
      <c r="AI297" s="39">
        <f>COUNTIF(resultats_math!AB298:AD298,1)</f>
        <v>0</v>
      </c>
      <c r="AJ297" s="39">
        <f>COUNTIF(resultats_math!AB298:AD298,2)</f>
        <v>0</v>
      </c>
      <c r="AK297" s="39">
        <f>COUNTIF(resultats_math!AB298:AD298,9)</f>
        <v>0</v>
      </c>
      <c r="AL297" s="39">
        <f>COUNTIF(resultats_math!AB298:AD298,0)</f>
        <v>0</v>
      </c>
      <c r="AM297" s="243" t="str">
        <f t="shared" si="113"/>
        <v/>
      </c>
      <c r="AN297" s="225">
        <f t="shared" si="114"/>
        <v>0</v>
      </c>
      <c r="AO297" s="38" t="str">
        <f t="shared" si="115"/>
        <v/>
      </c>
      <c r="AP297" s="38" t="str">
        <f t="shared" si="116"/>
        <v/>
      </c>
      <c r="AQ297" s="38" t="str">
        <f t="shared" si="117"/>
        <v/>
      </c>
      <c r="AR297" s="38" t="str">
        <f t="shared" si="118"/>
        <v/>
      </c>
    </row>
    <row r="298" spans="1:44" ht="13.5" thickBot="1">
      <c r="A298" s="58"/>
      <c r="B298" s="39">
        <f>COUNTIF(resultats_math!B299:I299,1)</f>
        <v>0</v>
      </c>
      <c r="C298" s="39">
        <f>COUNTIF(resultats_math!B299:I299,2)</f>
        <v>0</v>
      </c>
      <c r="D298" s="39">
        <f>COUNTIF(resultats_math!B299:I299,9)</f>
        <v>0</v>
      </c>
      <c r="E298" s="39">
        <f>COUNTIF(resultats_math!B299:I299,0)</f>
        <v>0</v>
      </c>
      <c r="F298" s="37" t="str">
        <f t="shared" si="96"/>
        <v/>
      </c>
      <c r="G298" s="225">
        <f t="shared" si="98"/>
        <v>0</v>
      </c>
      <c r="H298" s="38" t="str">
        <f t="shared" si="119"/>
        <v/>
      </c>
      <c r="I298" s="38" t="str">
        <f t="shared" si="97"/>
        <v/>
      </c>
      <c r="J298" s="38" t="str">
        <f t="shared" si="99"/>
        <v/>
      </c>
      <c r="K298" s="38" t="str">
        <f t="shared" si="100"/>
        <v/>
      </c>
      <c r="L298" s="38"/>
      <c r="M298" s="39">
        <f>COUNTIF(resultats_math!J299:X299,1)</f>
        <v>0</v>
      </c>
      <c r="N298" s="39">
        <f>COUNTIF(resultats_math!J299:X299,2)</f>
        <v>0</v>
      </c>
      <c r="O298" s="39">
        <f>COUNTIF(resultats_math!J299:X299,9)</f>
        <v>0</v>
      </c>
      <c r="P298" s="39">
        <f>COUNTIF(resultats_math!J299:X299,0)</f>
        <v>0</v>
      </c>
      <c r="Q298" s="37" t="str">
        <f t="shared" si="101"/>
        <v/>
      </c>
      <c r="R298" s="225">
        <f t="shared" si="102"/>
        <v>0</v>
      </c>
      <c r="S298" s="38" t="str">
        <f t="shared" si="103"/>
        <v/>
      </c>
      <c r="T298" s="38" t="str">
        <f t="shared" si="104"/>
        <v/>
      </c>
      <c r="U298" s="38" t="str">
        <f t="shared" si="105"/>
        <v/>
      </c>
      <c r="V298" s="38" t="str">
        <f t="shared" si="106"/>
        <v/>
      </c>
      <c r="W298" s="30"/>
      <c r="X298" s="39">
        <f>COUNTIF(resultats_math!Y299:AA299,1)</f>
        <v>0</v>
      </c>
      <c r="Y298" s="39">
        <f>COUNTIF(resultats_math!Y299:AA299,2)</f>
        <v>0</v>
      </c>
      <c r="Z298" s="39">
        <f>COUNTIF(resultats_math!Y299:AA299,9)</f>
        <v>0</v>
      </c>
      <c r="AA298" s="39">
        <f>COUNTIF(resultats_math!Y299:AA299,0)</f>
        <v>0</v>
      </c>
      <c r="AB298" s="243" t="str">
        <f t="shared" si="107"/>
        <v/>
      </c>
      <c r="AC298" s="225">
        <f t="shared" si="108"/>
        <v>0</v>
      </c>
      <c r="AD298" s="38" t="str">
        <f t="shared" si="109"/>
        <v/>
      </c>
      <c r="AE298" s="38" t="str">
        <f t="shared" si="110"/>
        <v/>
      </c>
      <c r="AF298" s="38" t="str">
        <f t="shared" si="111"/>
        <v/>
      </c>
      <c r="AG298" s="38" t="str">
        <f t="shared" si="112"/>
        <v/>
      </c>
      <c r="AH298" s="30"/>
      <c r="AI298" s="39">
        <f>COUNTIF(resultats_math!AB299:AD299,1)</f>
        <v>0</v>
      </c>
      <c r="AJ298" s="39">
        <f>COUNTIF(resultats_math!AB299:AD299,2)</f>
        <v>0</v>
      </c>
      <c r="AK298" s="39">
        <f>COUNTIF(resultats_math!AB299:AD299,9)</f>
        <v>0</v>
      </c>
      <c r="AL298" s="39">
        <f>COUNTIF(resultats_math!AB299:AD299,0)</f>
        <v>0</v>
      </c>
      <c r="AM298" s="243" t="str">
        <f t="shared" si="113"/>
        <v/>
      </c>
      <c r="AN298" s="225">
        <f t="shared" si="114"/>
        <v>0</v>
      </c>
      <c r="AO298" s="38" t="str">
        <f t="shared" si="115"/>
        <v/>
      </c>
      <c r="AP298" s="38" t="str">
        <f t="shared" si="116"/>
        <v/>
      </c>
      <c r="AQ298" s="38" t="str">
        <f t="shared" si="117"/>
        <v/>
      </c>
      <c r="AR298" s="38" t="str">
        <f t="shared" si="118"/>
        <v/>
      </c>
    </row>
    <row r="299" spans="1:44" ht="13.5" thickBot="1">
      <c r="A299" s="30"/>
      <c r="B299" s="39">
        <f>COUNTIF(resultats_math!B300:I300,1)</f>
        <v>0</v>
      </c>
      <c r="C299" s="39">
        <f>COUNTIF(resultats_math!B300:I300,2)</f>
        <v>0</v>
      </c>
      <c r="D299" s="39">
        <f>COUNTIF(resultats_math!B300:I300,9)</f>
        <v>0</v>
      </c>
      <c r="E299" s="39">
        <f>COUNTIF(resultats_math!B300:I300,0)</f>
        <v>0</v>
      </c>
      <c r="F299" s="37" t="str">
        <f t="shared" si="96"/>
        <v/>
      </c>
      <c r="G299" s="225">
        <f t="shared" si="98"/>
        <v>0</v>
      </c>
      <c r="H299" s="38" t="str">
        <f t="shared" si="119"/>
        <v/>
      </c>
      <c r="I299" s="38" t="str">
        <f t="shared" si="97"/>
        <v/>
      </c>
      <c r="J299" s="38" t="str">
        <f t="shared" si="99"/>
        <v/>
      </c>
      <c r="K299" s="38" t="str">
        <f t="shared" si="100"/>
        <v/>
      </c>
      <c r="L299" s="38"/>
      <c r="M299" s="39">
        <f>COUNTIF(resultats_math!J300:X300,1)</f>
        <v>0</v>
      </c>
      <c r="N299" s="39">
        <f>COUNTIF(resultats_math!J300:X300,2)</f>
        <v>0</v>
      </c>
      <c r="O299" s="39">
        <f>COUNTIF(resultats_math!J300:X300,9)</f>
        <v>0</v>
      </c>
      <c r="P299" s="39">
        <f>COUNTIF(resultats_math!J300:X300,0)</f>
        <v>0</v>
      </c>
      <c r="Q299" s="37" t="str">
        <f t="shared" si="101"/>
        <v/>
      </c>
      <c r="R299" s="225">
        <f t="shared" si="102"/>
        <v>0</v>
      </c>
      <c r="S299" s="38" t="str">
        <f t="shared" si="103"/>
        <v/>
      </c>
      <c r="T299" s="38" t="str">
        <f t="shared" si="104"/>
        <v/>
      </c>
      <c r="U299" s="38" t="str">
        <f t="shared" si="105"/>
        <v/>
      </c>
      <c r="V299" s="38" t="str">
        <f t="shared" si="106"/>
        <v/>
      </c>
      <c r="W299" s="30"/>
      <c r="X299" s="39">
        <f>COUNTIF(resultats_math!Y300:AA300,1)</f>
        <v>0</v>
      </c>
      <c r="Y299" s="39">
        <f>COUNTIF(resultats_math!Y300:AA300,2)</f>
        <v>0</v>
      </c>
      <c r="Z299" s="39">
        <f>COUNTIF(resultats_math!Y300:AA300,9)</f>
        <v>0</v>
      </c>
      <c r="AA299" s="39">
        <f>COUNTIF(resultats_math!Y300:AA300,0)</f>
        <v>0</v>
      </c>
      <c r="AB299" s="243" t="str">
        <f t="shared" si="107"/>
        <v/>
      </c>
      <c r="AC299" s="225">
        <f t="shared" si="108"/>
        <v>0</v>
      </c>
      <c r="AD299" s="38" t="str">
        <f t="shared" si="109"/>
        <v/>
      </c>
      <c r="AE299" s="38" t="str">
        <f t="shared" si="110"/>
        <v/>
      </c>
      <c r="AF299" s="38" t="str">
        <f t="shared" si="111"/>
        <v/>
      </c>
      <c r="AG299" s="38" t="str">
        <f t="shared" si="112"/>
        <v/>
      </c>
      <c r="AH299" s="30"/>
      <c r="AI299" s="39">
        <f>COUNTIF(resultats_math!AB300:AD300,1)</f>
        <v>0</v>
      </c>
      <c r="AJ299" s="39">
        <f>COUNTIF(resultats_math!AB300:AD300,2)</f>
        <v>0</v>
      </c>
      <c r="AK299" s="39">
        <f>COUNTIF(resultats_math!AB300:AD300,9)</f>
        <v>0</v>
      </c>
      <c r="AL299" s="39">
        <f>COUNTIF(resultats_math!AB300:AD300,0)</f>
        <v>0</v>
      </c>
      <c r="AM299" s="243" t="str">
        <f t="shared" si="113"/>
        <v/>
      </c>
      <c r="AN299" s="225">
        <f t="shared" si="114"/>
        <v>0</v>
      </c>
      <c r="AO299" s="38" t="str">
        <f t="shared" si="115"/>
        <v/>
      </c>
      <c r="AP299" s="38" t="str">
        <f t="shared" si="116"/>
        <v/>
      </c>
      <c r="AQ299" s="38" t="str">
        <f t="shared" si="117"/>
        <v/>
      </c>
      <c r="AR299" s="38" t="str">
        <f t="shared" si="118"/>
        <v/>
      </c>
    </row>
    <row r="300" spans="1:44" ht="13.5" thickBot="1">
      <c r="A300" s="30"/>
      <c r="B300" s="39">
        <f>COUNTIF(resultats_math!B301:I301,1)</f>
        <v>0</v>
      </c>
      <c r="C300" s="39">
        <f>COUNTIF(resultats_math!B301:I301,2)</f>
        <v>0</v>
      </c>
      <c r="D300" s="39">
        <f>COUNTIF(resultats_math!B301:I301,9)</f>
        <v>0</v>
      </c>
      <c r="E300" s="39">
        <f>COUNTIF(resultats_math!B301:I301,0)</f>
        <v>0</v>
      </c>
      <c r="F300" s="37" t="str">
        <f t="shared" si="96"/>
        <v/>
      </c>
      <c r="G300" s="225">
        <f t="shared" si="98"/>
        <v>0</v>
      </c>
      <c r="H300" s="38" t="str">
        <f t="shared" si="119"/>
        <v/>
      </c>
      <c r="I300" s="38" t="str">
        <f t="shared" si="97"/>
        <v/>
      </c>
      <c r="J300" s="38" t="str">
        <f t="shared" si="99"/>
        <v/>
      </c>
      <c r="K300" s="38" t="str">
        <f t="shared" si="100"/>
        <v/>
      </c>
      <c r="L300" s="38"/>
      <c r="M300" s="39">
        <f>COUNTIF(resultats_math!J301:X301,1)</f>
        <v>0</v>
      </c>
      <c r="N300" s="39">
        <f>COUNTIF(resultats_math!J301:X301,2)</f>
        <v>0</v>
      </c>
      <c r="O300" s="39">
        <f>COUNTIF(resultats_math!J301:X301,9)</f>
        <v>0</v>
      </c>
      <c r="P300" s="39">
        <f>COUNTIF(resultats_math!J301:X301,0)</f>
        <v>0</v>
      </c>
      <c r="Q300" s="37" t="str">
        <f t="shared" si="101"/>
        <v/>
      </c>
      <c r="R300" s="225">
        <f t="shared" si="102"/>
        <v>0</v>
      </c>
      <c r="S300" s="38" t="str">
        <f t="shared" si="103"/>
        <v/>
      </c>
      <c r="T300" s="38" t="str">
        <f t="shared" si="104"/>
        <v/>
      </c>
      <c r="U300" s="38" t="str">
        <f t="shared" si="105"/>
        <v/>
      </c>
      <c r="V300" s="38" t="str">
        <f t="shared" si="106"/>
        <v/>
      </c>
      <c r="W300" s="30"/>
      <c r="X300" s="39">
        <f>COUNTIF(resultats_math!Y301:AA301,1)</f>
        <v>0</v>
      </c>
      <c r="Y300" s="39">
        <f>COUNTIF(resultats_math!Y301:AA301,2)</f>
        <v>0</v>
      </c>
      <c r="Z300" s="39">
        <f>COUNTIF(resultats_math!Y301:AA301,9)</f>
        <v>0</v>
      </c>
      <c r="AA300" s="39">
        <f>COUNTIF(resultats_math!Y301:AA301,0)</f>
        <v>0</v>
      </c>
      <c r="AB300" s="243" t="str">
        <f t="shared" si="107"/>
        <v/>
      </c>
      <c r="AC300" s="225">
        <f t="shared" si="108"/>
        <v>0</v>
      </c>
      <c r="AD300" s="38" t="str">
        <f t="shared" si="109"/>
        <v/>
      </c>
      <c r="AE300" s="38" t="str">
        <f t="shared" si="110"/>
        <v/>
      </c>
      <c r="AF300" s="38" t="str">
        <f t="shared" si="111"/>
        <v/>
      </c>
      <c r="AG300" s="38" t="str">
        <f t="shared" si="112"/>
        <v/>
      </c>
      <c r="AH300" s="30"/>
      <c r="AI300" s="39">
        <f>COUNTIF(resultats_math!AB301:AD301,1)</f>
        <v>0</v>
      </c>
      <c r="AJ300" s="39">
        <f>COUNTIF(resultats_math!AB301:AD301,2)</f>
        <v>0</v>
      </c>
      <c r="AK300" s="39">
        <f>COUNTIF(resultats_math!AB301:AD301,9)</f>
        <v>0</v>
      </c>
      <c r="AL300" s="39">
        <f>COUNTIF(resultats_math!AB301:AD301,0)</f>
        <v>0</v>
      </c>
      <c r="AM300" s="243" t="str">
        <f t="shared" si="113"/>
        <v/>
      </c>
      <c r="AN300" s="225">
        <f t="shared" si="114"/>
        <v>0</v>
      </c>
      <c r="AO300" s="38" t="str">
        <f t="shared" si="115"/>
        <v/>
      </c>
      <c r="AP300" s="38" t="str">
        <f t="shared" si="116"/>
        <v/>
      </c>
      <c r="AQ300" s="38" t="str">
        <f t="shared" si="117"/>
        <v/>
      </c>
      <c r="AR300" s="38" t="str">
        <f t="shared" si="118"/>
        <v/>
      </c>
    </row>
    <row r="301" spans="1:44" ht="13.5" thickBot="1">
      <c r="A301" s="30"/>
      <c r="B301" s="39">
        <f>COUNTIF(resultats_math!B302:I302,1)</f>
        <v>0</v>
      </c>
      <c r="C301" s="39">
        <f>COUNTIF(resultats_math!B302:I302,2)</f>
        <v>0</v>
      </c>
      <c r="D301" s="39">
        <f>COUNTIF(resultats_math!B302:I302,9)</f>
        <v>0</v>
      </c>
      <c r="E301" s="39">
        <f>COUNTIF(resultats_math!B302:I302,0)</f>
        <v>0</v>
      </c>
      <c r="F301" s="37" t="str">
        <f t="shared" si="96"/>
        <v/>
      </c>
      <c r="G301" s="225">
        <f t="shared" si="98"/>
        <v>0</v>
      </c>
      <c r="H301" s="38" t="str">
        <f t="shared" si="119"/>
        <v/>
      </c>
      <c r="I301" s="38" t="str">
        <f t="shared" si="97"/>
        <v/>
      </c>
      <c r="J301" s="38" t="str">
        <f t="shared" si="99"/>
        <v/>
      </c>
      <c r="K301" s="38" t="str">
        <f t="shared" si="100"/>
        <v/>
      </c>
      <c r="L301" s="38"/>
      <c r="M301" s="39">
        <f>COUNTIF(resultats_math!J302:X302,1)</f>
        <v>0</v>
      </c>
      <c r="N301" s="39">
        <f>COUNTIF(resultats_math!J302:X302,2)</f>
        <v>0</v>
      </c>
      <c r="O301" s="39">
        <f>COUNTIF(resultats_math!J302:X302,9)</f>
        <v>0</v>
      </c>
      <c r="P301" s="39">
        <f>COUNTIF(resultats_math!J302:X302,0)</f>
        <v>0</v>
      </c>
      <c r="Q301" s="37" t="str">
        <f t="shared" si="101"/>
        <v/>
      </c>
      <c r="R301" s="225">
        <f t="shared" si="102"/>
        <v>0</v>
      </c>
      <c r="S301" s="38" t="str">
        <f t="shared" si="103"/>
        <v/>
      </c>
      <c r="T301" s="38" t="str">
        <f t="shared" si="104"/>
        <v/>
      </c>
      <c r="U301" s="38" t="str">
        <f t="shared" si="105"/>
        <v/>
      </c>
      <c r="V301" s="38" t="str">
        <f t="shared" si="106"/>
        <v/>
      </c>
      <c r="W301" s="30"/>
      <c r="X301" s="39">
        <f>COUNTIF(resultats_math!Y302:AA302,1)</f>
        <v>0</v>
      </c>
      <c r="Y301" s="39">
        <f>COUNTIF(resultats_math!Y302:AA302,2)</f>
        <v>0</v>
      </c>
      <c r="Z301" s="39">
        <f>COUNTIF(resultats_math!Y302:AA302,9)</f>
        <v>0</v>
      </c>
      <c r="AA301" s="39">
        <f>COUNTIF(resultats_math!Y302:AA302,0)</f>
        <v>0</v>
      </c>
      <c r="AB301" s="243" t="str">
        <f t="shared" si="107"/>
        <v/>
      </c>
      <c r="AC301" s="225">
        <f t="shared" si="108"/>
        <v>0</v>
      </c>
      <c r="AD301" s="38" t="str">
        <f t="shared" si="109"/>
        <v/>
      </c>
      <c r="AE301" s="38" t="str">
        <f t="shared" si="110"/>
        <v/>
      </c>
      <c r="AF301" s="38" t="str">
        <f t="shared" si="111"/>
        <v/>
      </c>
      <c r="AG301" s="38" t="str">
        <f t="shared" si="112"/>
        <v/>
      </c>
      <c r="AH301" s="30"/>
      <c r="AI301" s="39">
        <f>COUNTIF(resultats_math!AB302:AD302,1)</f>
        <v>0</v>
      </c>
      <c r="AJ301" s="39">
        <f>COUNTIF(resultats_math!AB302:AD302,2)</f>
        <v>0</v>
      </c>
      <c r="AK301" s="39">
        <f>COUNTIF(resultats_math!AB302:AD302,9)</f>
        <v>0</v>
      </c>
      <c r="AL301" s="39">
        <f>COUNTIF(resultats_math!AB302:AD302,0)</f>
        <v>0</v>
      </c>
      <c r="AM301" s="243" t="str">
        <f t="shared" si="113"/>
        <v/>
      </c>
      <c r="AN301" s="225">
        <f t="shared" si="114"/>
        <v>0</v>
      </c>
      <c r="AO301" s="38" t="str">
        <f t="shared" si="115"/>
        <v/>
      </c>
      <c r="AP301" s="38" t="str">
        <f t="shared" si="116"/>
        <v/>
      </c>
      <c r="AQ301" s="38" t="str">
        <f t="shared" si="117"/>
        <v/>
      </c>
      <c r="AR301" s="38" t="str">
        <f t="shared" si="118"/>
        <v/>
      </c>
    </row>
    <row r="302" spans="1:44" ht="13.5" thickBot="1">
      <c r="A302" s="30"/>
      <c r="B302" s="39">
        <f>COUNTIF(resultats_math!B303:I303,1)</f>
        <v>0</v>
      </c>
      <c r="C302" s="39">
        <f>COUNTIF(resultats_math!B303:I303,2)</f>
        <v>0</v>
      </c>
      <c r="D302" s="39">
        <f>COUNTIF(resultats_math!B303:I303,9)</f>
        <v>0</v>
      </c>
      <c r="E302" s="39">
        <f>COUNTIF(resultats_math!B303:I303,0)</f>
        <v>0</v>
      </c>
      <c r="F302" s="37" t="str">
        <f t="shared" si="96"/>
        <v/>
      </c>
      <c r="G302" s="225">
        <f t="shared" si="98"/>
        <v>0</v>
      </c>
      <c r="H302" s="38" t="str">
        <f t="shared" si="119"/>
        <v/>
      </c>
      <c r="I302" s="38" t="str">
        <f t="shared" si="97"/>
        <v/>
      </c>
      <c r="J302" s="38" t="str">
        <f t="shared" si="99"/>
        <v/>
      </c>
      <c r="K302" s="38" t="str">
        <f t="shared" si="100"/>
        <v/>
      </c>
      <c r="L302" s="38"/>
      <c r="M302" s="39">
        <f>COUNTIF(resultats_math!J303:X303,1)</f>
        <v>0</v>
      </c>
      <c r="N302" s="39">
        <f>COUNTIF(resultats_math!J303:X303,2)</f>
        <v>0</v>
      </c>
      <c r="O302" s="39">
        <f>COUNTIF(resultats_math!J303:X303,9)</f>
        <v>0</v>
      </c>
      <c r="P302" s="39">
        <f>COUNTIF(resultats_math!J303:X303,0)</f>
        <v>0</v>
      </c>
      <c r="Q302" s="37" t="str">
        <f t="shared" si="101"/>
        <v/>
      </c>
      <c r="R302" s="225">
        <f t="shared" si="102"/>
        <v>0</v>
      </c>
      <c r="S302" s="38" t="str">
        <f t="shared" si="103"/>
        <v/>
      </c>
      <c r="T302" s="38" t="str">
        <f t="shared" si="104"/>
        <v/>
      </c>
      <c r="U302" s="38" t="str">
        <f t="shared" si="105"/>
        <v/>
      </c>
      <c r="V302" s="38" t="str">
        <f t="shared" si="106"/>
        <v/>
      </c>
      <c r="W302" s="30"/>
      <c r="X302" s="39">
        <f>COUNTIF(resultats_math!Y303:AA303,1)</f>
        <v>0</v>
      </c>
      <c r="Y302" s="39">
        <f>COUNTIF(resultats_math!Y303:AA303,2)</f>
        <v>0</v>
      </c>
      <c r="Z302" s="39">
        <f>COUNTIF(resultats_math!Y303:AA303,9)</f>
        <v>0</v>
      </c>
      <c r="AA302" s="39">
        <f>COUNTIF(resultats_math!Y303:AA303,0)</f>
        <v>0</v>
      </c>
      <c r="AB302" s="243" t="str">
        <f t="shared" si="107"/>
        <v/>
      </c>
      <c r="AC302" s="225">
        <f t="shared" si="108"/>
        <v>0</v>
      </c>
      <c r="AD302" s="38" t="str">
        <f t="shared" si="109"/>
        <v/>
      </c>
      <c r="AE302" s="38" t="str">
        <f t="shared" si="110"/>
        <v/>
      </c>
      <c r="AF302" s="38" t="str">
        <f t="shared" si="111"/>
        <v/>
      </c>
      <c r="AG302" s="38" t="str">
        <f t="shared" si="112"/>
        <v/>
      </c>
      <c r="AH302" s="30"/>
      <c r="AI302" s="39">
        <f>COUNTIF(resultats_math!AB303:AD303,1)</f>
        <v>0</v>
      </c>
      <c r="AJ302" s="39">
        <f>COUNTIF(resultats_math!AB303:AD303,2)</f>
        <v>0</v>
      </c>
      <c r="AK302" s="39">
        <f>COUNTIF(resultats_math!AB303:AD303,9)</f>
        <v>0</v>
      </c>
      <c r="AL302" s="39">
        <f>COUNTIF(resultats_math!AB303:AD303,0)</f>
        <v>0</v>
      </c>
      <c r="AM302" s="243" t="str">
        <f t="shared" si="113"/>
        <v/>
      </c>
      <c r="AN302" s="225">
        <f t="shared" si="114"/>
        <v>0</v>
      </c>
      <c r="AO302" s="38" t="str">
        <f t="shared" si="115"/>
        <v/>
      </c>
      <c r="AP302" s="38" t="str">
        <f t="shared" si="116"/>
        <v/>
      </c>
      <c r="AQ302" s="38" t="str">
        <f t="shared" si="117"/>
        <v/>
      </c>
      <c r="AR302" s="38" t="str">
        <f t="shared" si="118"/>
        <v/>
      </c>
    </row>
    <row r="303" spans="1:44" ht="13.5" thickBot="1">
      <c r="A303" s="30"/>
      <c r="B303" s="39">
        <f>COUNTIF(resultats_math!B304:I304,1)</f>
        <v>0</v>
      </c>
      <c r="C303" s="39">
        <f>COUNTIF(resultats_math!B304:I304,2)</f>
        <v>0</v>
      </c>
      <c r="D303" s="39">
        <f>COUNTIF(resultats_math!B304:I304,9)</f>
        <v>0</v>
      </c>
      <c r="E303" s="39">
        <f>COUNTIF(resultats_math!B304:I304,0)</f>
        <v>0</v>
      </c>
      <c r="F303" s="37" t="str">
        <f t="shared" si="96"/>
        <v/>
      </c>
      <c r="G303" s="225">
        <f t="shared" si="98"/>
        <v>0</v>
      </c>
      <c r="H303" s="38" t="str">
        <f t="shared" si="119"/>
        <v/>
      </c>
      <c r="I303" s="38" t="str">
        <f t="shared" si="97"/>
        <v/>
      </c>
      <c r="J303" s="38" t="str">
        <f t="shared" si="99"/>
        <v/>
      </c>
      <c r="K303" s="38" t="str">
        <f t="shared" si="100"/>
        <v/>
      </c>
      <c r="L303" s="38"/>
      <c r="M303" s="39">
        <f>COUNTIF(resultats_math!J304:X304,1)</f>
        <v>0</v>
      </c>
      <c r="N303" s="39">
        <f>COUNTIF(resultats_math!J304:X304,2)</f>
        <v>0</v>
      </c>
      <c r="O303" s="39">
        <f>COUNTIF(resultats_math!J304:X304,9)</f>
        <v>0</v>
      </c>
      <c r="P303" s="39">
        <f>COUNTIF(resultats_math!J304:X304,0)</f>
        <v>0</v>
      </c>
      <c r="Q303" s="37" t="str">
        <f t="shared" si="101"/>
        <v/>
      </c>
      <c r="R303" s="225">
        <f t="shared" si="102"/>
        <v>0</v>
      </c>
      <c r="S303" s="38" t="str">
        <f t="shared" si="103"/>
        <v/>
      </c>
      <c r="T303" s="38" t="str">
        <f t="shared" si="104"/>
        <v/>
      </c>
      <c r="U303" s="38" t="str">
        <f t="shared" si="105"/>
        <v/>
      </c>
      <c r="V303" s="38" t="str">
        <f t="shared" si="106"/>
        <v/>
      </c>
      <c r="W303" s="30"/>
      <c r="X303" s="39">
        <f>COUNTIF(resultats_math!Y304:AA304,1)</f>
        <v>0</v>
      </c>
      <c r="Y303" s="39">
        <f>COUNTIF(resultats_math!Y304:AA304,2)</f>
        <v>0</v>
      </c>
      <c r="Z303" s="39">
        <f>COUNTIF(resultats_math!Y304:AA304,9)</f>
        <v>0</v>
      </c>
      <c r="AA303" s="39">
        <f>COUNTIF(resultats_math!Y304:AA304,0)</f>
        <v>0</v>
      </c>
      <c r="AB303" s="243" t="str">
        <f t="shared" si="107"/>
        <v/>
      </c>
      <c r="AC303" s="225">
        <f t="shared" si="108"/>
        <v>0</v>
      </c>
      <c r="AD303" s="38" t="str">
        <f t="shared" si="109"/>
        <v/>
      </c>
      <c r="AE303" s="38" t="str">
        <f t="shared" si="110"/>
        <v/>
      </c>
      <c r="AF303" s="38" t="str">
        <f t="shared" si="111"/>
        <v/>
      </c>
      <c r="AG303" s="38" t="str">
        <f t="shared" si="112"/>
        <v/>
      </c>
      <c r="AH303" s="30"/>
      <c r="AI303" s="39">
        <f>COUNTIF(resultats_math!AB304:AD304,1)</f>
        <v>0</v>
      </c>
      <c r="AJ303" s="39">
        <f>COUNTIF(resultats_math!AB304:AD304,2)</f>
        <v>0</v>
      </c>
      <c r="AK303" s="39">
        <f>COUNTIF(resultats_math!AB304:AD304,9)</f>
        <v>0</v>
      </c>
      <c r="AL303" s="39">
        <f>COUNTIF(resultats_math!AB304:AD304,0)</f>
        <v>0</v>
      </c>
      <c r="AM303" s="243" t="str">
        <f t="shared" si="113"/>
        <v/>
      </c>
      <c r="AN303" s="225">
        <f t="shared" si="114"/>
        <v>0</v>
      </c>
      <c r="AO303" s="38" t="str">
        <f t="shared" si="115"/>
        <v/>
      </c>
      <c r="AP303" s="38" t="str">
        <f t="shared" si="116"/>
        <v/>
      </c>
      <c r="AQ303" s="38" t="str">
        <f t="shared" si="117"/>
        <v/>
      </c>
      <c r="AR303" s="38" t="str">
        <f t="shared" si="118"/>
        <v/>
      </c>
    </row>
    <row r="304" spans="1:44" ht="13.5" thickBot="1">
      <c r="A304" s="30"/>
      <c r="B304" s="39">
        <f>COUNTIF(resultats_math!B305:I305,1)</f>
        <v>0</v>
      </c>
      <c r="C304" s="39">
        <f>COUNTIF(resultats_math!B305:I305,2)</f>
        <v>0</v>
      </c>
      <c r="D304" s="39">
        <f>COUNTIF(resultats_math!B305:I305,9)</f>
        <v>0</v>
      </c>
      <c r="E304" s="39">
        <f>COUNTIF(resultats_math!B305:I305,0)</f>
        <v>0</v>
      </c>
      <c r="F304" s="37" t="str">
        <f t="shared" si="96"/>
        <v/>
      </c>
      <c r="G304" s="225">
        <f t="shared" si="98"/>
        <v>0</v>
      </c>
      <c r="H304" s="38" t="str">
        <f t="shared" si="119"/>
        <v/>
      </c>
      <c r="I304" s="38" t="str">
        <f t="shared" si="97"/>
        <v/>
      </c>
      <c r="J304" s="38" t="str">
        <f t="shared" si="99"/>
        <v/>
      </c>
      <c r="K304" s="38" t="str">
        <f t="shared" si="100"/>
        <v/>
      </c>
      <c r="L304" s="38"/>
      <c r="M304" s="39">
        <f>COUNTIF(resultats_math!J305:X305,1)</f>
        <v>0</v>
      </c>
      <c r="N304" s="39">
        <f>COUNTIF(resultats_math!J305:X305,2)</f>
        <v>0</v>
      </c>
      <c r="O304" s="39">
        <f>COUNTIF(resultats_math!J305:X305,9)</f>
        <v>0</v>
      </c>
      <c r="P304" s="39">
        <f>COUNTIF(resultats_math!J305:X305,0)</f>
        <v>0</v>
      </c>
      <c r="Q304" s="37" t="str">
        <f t="shared" si="101"/>
        <v/>
      </c>
      <c r="R304" s="225">
        <f t="shared" si="102"/>
        <v>0</v>
      </c>
      <c r="S304" s="38" t="str">
        <f t="shared" si="103"/>
        <v/>
      </c>
      <c r="T304" s="38" t="str">
        <f t="shared" si="104"/>
        <v/>
      </c>
      <c r="U304" s="38" t="str">
        <f t="shared" si="105"/>
        <v/>
      </c>
      <c r="V304" s="38" t="str">
        <f t="shared" si="106"/>
        <v/>
      </c>
      <c r="W304" s="30"/>
      <c r="X304" s="39">
        <f>COUNTIF(resultats_math!Y305:AA305,1)</f>
        <v>0</v>
      </c>
      <c r="Y304" s="39">
        <f>COUNTIF(resultats_math!Y305:AA305,2)</f>
        <v>0</v>
      </c>
      <c r="Z304" s="39">
        <f>COUNTIF(resultats_math!Y305:AA305,9)</f>
        <v>0</v>
      </c>
      <c r="AA304" s="39">
        <f>COUNTIF(resultats_math!Y305:AA305,0)</f>
        <v>0</v>
      </c>
      <c r="AB304" s="243" t="str">
        <f t="shared" si="107"/>
        <v/>
      </c>
      <c r="AC304" s="225">
        <f t="shared" si="108"/>
        <v>0</v>
      </c>
      <c r="AD304" s="38" t="str">
        <f t="shared" si="109"/>
        <v/>
      </c>
      <c r="AE304" s="38" t="str">
        <f t="shared" si="110"/>
        <v/>
      </c>
      <c r="AF304" s="38" t="str">
        <f t="shared" si="111"/>
        <v/>
      </c>
      <c r="AG304" s="38" t="str">
        <f t="shared" si="112"/>
        <v/>
      </c>
      <c r="AH304" s="30"/>
      <c r="AI304" s="39">
        <f>COUNTIF(resultats_math!AB305:AD305,1)</f>
        <v>0</v>
      </c>
      <c r="AJ304" s="39">
        <f>COUNTIF(resultats_math!AB305:AD305,2)</f>
        <v>0</v>
      </c>
      <c r="AK304" s="39">
        <f>COUNTIF(resultats_math!AB305:AD305,9)</f>
        <v>0</v>
      </c>
      <c r="AL304" s="39">
        <f>COUNTIF(resultats_math!AB305:AD305,0)</f>
        <v>0</v>
      </c>
      <c r="AM304" s="243" t="str">
        <f t="shared" si="113"/>
        <v/>
      </c>
      <c r="AN304" s="225">
        <f t="shared" si="114"/>
        <v>0</v>
      </c>
      <c r="AO304" s="38" t="str">
        <f t="shared" si="115"/>
        <v/>
      </c>
      <c r="AP304" s="38" t="str">
        <f t="shared" si="116"/>
        <v/>
      </c>
      <c r="AQ304" s="38" t="str">
        <f t="shared" si="117"/>
        <v/>
      </c>
      <c r="AR304" s="38" t="str">
        <f t="shared" si="118"/>
        <v/>
      </c>
    </row>
    <row r="305" spans="1:44" ht="13.5" thickBot="1">
      <c r="A305" s="30"/>
      <c r="B305" s="39">
        <f>COUNTIF(resultats_math!B306:I306,1)</f>
        <v>0</v>
      </c>
      <c r="C305" s="39">
        <f>COUNTIF(resultats_math!B306:I306,2)</f>
        <v>0</v>
      </c>
      <c r="D305" s="39">
        <f>COUNTIF(resultats_math!B306:I306,9)</f>
        <v>0</v>
      </c>
      <c r="E305" s="39">
        <f>COUNTIF(resultats_math!B306:I306,0)</f>
        <v>0</v>
      </c>
      <c r="F305" s="37" t="str">
        <f t="shared" si="96"/>
        <v/>
      </c>
      <c r="G305" s="225">
        <f t="shared" si="98"/>
        <v>0</v>
      </c>
      <c r="H305" s="38" t="str">
        <f t="shared" si="119"/>
        <v/>
      </c>
      <c r="I305" s="38" t="str">
        <f t="shared" si="97"/>
        <v/>
      </c>
      <c r="J305" s="38" t="str">
        <f t="shared" si="99"/>
        <v/>
      </c>
      <c r="K305" s="38" t="str">
        <f t="shared" si="100"/>
        <v/>
      </c>
      <c r="L305" s="38"/>
      <c r="M305" s="39">
        <f>COUNTIF(resultats_math!J306:X306,1)</f>
        <v>0</v>
      </c>
      <c r="N305" s="39">
        <f>COUNTIF(resultats_math!J306:X306,2)</f>
        <v>0</v>
      </c>
      <c r="O305" s="39">
        <f>COUNTIF(resultats_math!J306:X306,9)</f>
        <v>0</v>
      </c>
      <c r="P305" s="39">
        <f>COUNTIF(resultats_math!J306:X306,0)</f>
        <v>0</v>
      </c>
      <c r="Q305" s="37" t="str">
        <f t="shared" si="101"/>
        <v/>
      </c>
      <c r="R305" s="225">
        <f t="shared" si="102"/>
        <v>0</v>
      </c>
      <c r="S305" s="38" t="str">
        <f t="shared" si="103"/>
        <v/>
      </c>
      <c r="T305" s="38" t="str">
        <f t="shared" si="104"/>
        <v/>
      </c>
      <c r="U305" s="38" t="str">
        <f t="shared" si="105"/>
        <v/>
      </c>
      <c r="V305" s="38" t="str">
        <f t="shared" si="106"/>
        <v/>
      </c>
      <c r="W305" s="30"/>
      <c r="X305" s="39">
        <f>COUNTIF(resultats_math!Y306:AA306,1)</f>
        <v>0</v>
      </c>
      <c r="Y305" s="39">
        <f>COUNTIF(resultats_math!Y306:AA306,2)</f>
        <v>0</v>
      </c>
      <c r="Z305" s="39">
        <f>COUNTIF(resultats_math!Y306:AA306,9)</f>
        <v>0</v>
      </c>
      <c r="AA305" s="39">
        <f>COUNTIF(resultats_math!Y306:AA306,0)</f>
        <v>0</v>
      </c>
      <c r="AB305" s="243" t="str">
        <f t="shared" si="107"/>
        <v/>
      </c>
      <c r="AC305" s="225">
        <f t="shared" si="108"/>
        <v>0</v>
      </c>
      <c r="AD305" s="38" t="str">
        <f t="shared" si="109"/>
        <v/>
      </c>
      <c r="AE305" s="38" t="str">
        <f t="shared" si="110"/>
        <v/>
      </c>
      <c r="AF305" s="38" t="str">
        <f t="shared" si="111"/>
        <v/>
      </c>
      <c r="AG305" s="38" t="str">
        <f t="shared" si="112"/>
        <v/>
      </c>
      <c r="AH305" s="30"/>
      <c r="AI305" s="39">
        <f>COUNTIF(resultats_math!AB306:AD306,1)</f>
        <v>0</v>
      </c>
      <c r="AJ305" s="39">
        <f>COUNTIF(resultats_math!AB306:AD306,2)</f>
        <v>0</v>
      </c>
      <c r="AK305" s="39">
        <f>COUNTIF(resultats_math!AB306:AD306,9)</f>
        <v>0</v>
      </c>
      <c r="AL305" s="39">
        <f>COUNTIF(resultats_math!AB306:AD306,0)</f>
        <v>0</v>
      </c>
      <c r="AM305" s="243" t="str">
        <f t="shared" si="113"/>
        <v/>
      </c>
      <c r="AN305" s="225">
        <f t="shared" si="114"/>
        <v>0</v>
      </c>
      <c r="AO305" s="38" t="str">
        <f t="shared" si="115"/>
        <v/>
      </c>
      <c r="AP305" s="38" t="str">
        <f t="shared" si="116"/>
        <v/>
      </c>
      <c r="AQ305" s="38" t="str">
        <f t="shared" si="117"/>
        <v/>
      </c>
      <c r="AR305" s="38" t="str">
        <f t="shared" si="118"/>
        <v/>
      </c>
    </row>
    <row r="306" spans="1:44" ht="13.5" thickBot="1">
      <c r="A306" s="30"/>
      <c r="B306" s="39">
        <f>COUNTIF(resultats_math!B307:I307,1)</f>
        <v>0</v>
      </c>
      <c r="C306" s="39">
        <f>COUNTIF(resultats_math!B307:I307,2)</f>
        <v>0</v>
      </c>
      <c r="D306" s="39">
        <f>COUNTIF(resultats_math!B307:I307,9)</f>
        <v>0</v>
      </c>
      <c r="E306" s="39">
        <f>COUNTIF(resultats_math!B307:I307,0)</f>
        <v>0</v>
      </c>
      <c r="F306" s="37" t="str">
        <f t="shared" si="96"/>
        <v/>
      </c>
      <c r="G306" s="225">
        <f t="shared" si="98"/>
        <v>0</v>
      </c>
      <c r="H306" s="38" t="str">
        <f t="shared" si="119"/>
        <v/>
      </c>
      <c r="I306" s="38" t="str">
        <f t="shared" si="97"/>
        <v/>
      </c>
      <c r="J306" s="38" t="str">
        <f t="shared" si="99"/>
        <v/>
      </c>
      <c r="K306" s="38" t="str">
        <f t="shared" si="100"/>
        <v/>
      </c>
      <c r="L306" s="38"/>
      <c r="M306" s="39">
        <f>COUNTIF(resultats_math!J307:X307,1)</f>
        <v>0</v>
      </c>
      <c r="N306" s="39">
        <f>COUNTIF(resultats_math!J307:X307,2)</f>
        <v>0</v>
      </c>
      <c r="O306" s="39">
        <f>COUNTIF(resultats_math!J307:X307,9)</f>
        <v>0</v>
      </c>
      <c r="P306" s="39">
        <f>COUNTIF(resultats_math!J307:X307,0)</f>
        <v>0</v>
      </c>
      <c r="Q306" s="37" t="str">
        <f t="shared" si="101"/>
        <v/>
      </c>
      <c r="R306" s="225">
        <f t="shared" si="102"/>
        <v>0</v>
      </c>
      <c r="S306" s="38" t="str">
        <f t="shared" si="103"/>
        <v/>
      </c>
      <c r="T306" s="38" t="str">
        <f t="shared" si="104"/>
        <v/>
      </c>
      <c r="U306" s="38" t="str">
        <f t="shared" si="105"/>
        <v/>
      </c>
      <c r="V306" s="38" t="str">
        <f t="shared" si="106"/>
        <v/>
      </c>
      <c r="W306" s="30"/>
      <c r="X306" s="39">
        <f>COUNTIF(resultats_math!Y307:AA307,1)</f>
        <v>0</v>
      </c>
      <c r="Y306" s="39">
        <f>COUNTIF(resultats_math!Y307:AA307,2)</f>
        <v>0</v>
      </c>
      <c r="Z306" s="39">
        <f>COUNTIF(resultats_math!Y307:AA307,9)</f>
        <v>0</v>
      </c>
      <c r="AA306" s="39">
        <f>COUNTIF(resultats_math!Y307:AA307,0)</f>
        <v>0</v>
      </c>
      <c r="AB306" s="243" t="str">
        <f t="shared" si="107"/>
        <v/>
      </c>
      <c r="AC306" s="225">
        <f t="shared" si="108"/>
        <v>0</v>
      </c>
      <c r="AD306" s="38" t="str">
        <f t="shared" si="109"/>
        <v/>
      </c>
      <c r="AE306" s="38" t="str">
        <f t="shared" si="110"/>
        <v/>
      </c>
      <c r="AF306" s="38" t="str">
        <f t="shared" si="111"/>
        <v/>
      </c>
      <c r="AG306" s="38" t="str">
        <f t="shared" si="112"/>
        <v/>
      </c>
      <c r="AH306" s="30"/>
      <c r="AI306" s="39">
        <f>COUNTIF(resultats_math!AB307:AD307,1)</f>
        <v>0</v>
      </c>
      <c r="AJ306" s="39">
        <f>COUNTIF(resultats_math!AB307:AD307,2)</f>
        <v>0</v>
      </c>
      <c r="AK306" s="39">
        <f>COUNTIF(resultats_math!AB307:AD307,9)</f>
        <v>0</v>
      </c>
      <c r="AL306" s="39">
        <f>COUNTIF(resultats_math!AB307:AD307,0)</f>
        <v>0</v>
      </c>
      <c r="AM306" s="243" t="str">
        <f t="shared" si="113"/>
        <v/>
      </c>
      <c r="AN306" s="225">
        <f t="shared" si="114"/>
        <v>0</v>
      </c>
      <c r="AO306" s="38" t="str">
        <f t="shared" si="115"/>
        <v/>
      </c>
      <c r="AP306" s="38" t="str">
        <f t="shared" si="116"/>
        <v/>
      </c>
      <c r="AQ306" s="38" t="str">
        <f t="shared" si="117"/>
        <v/>
      </c>
      <c r="AR306" s="38" t="str">
        <f t="shared" si="118"/>
        <v/>
      </c>
    </row>
    <row r="307" spans="1:44" ht="13.5" thickBot="1">
      <c r="A307" s="30"/>
      <c r="B307" s="39">
        <f>COUNTIF(resultats_math!B308:I308,1)</f>
        <v>0</v>
      </c>
      <c r="C307" s="39">
        <f>COUNTIF(resultats_math!B308:I308,2)</f>
        <v>0</v>
      </c>
      <c r="D307" s="39">
        <f>COUNTIF(resultats_math!B308:I308,9)</f>
        <v>0</v>
      </c>
      <c r="E307" s="39">
        <f>COUNTIF(resultats_math!B308:I308,0)</f>
        <v>0</v>
      </c>
      <c r="F307" s="37" t="str">
        <f t="shared" si="96"/>
        <v/>
      </c>
      <c r="G307" s="225">
        <f t="shared" si="98"/>
        <v>0</v>
      </c>
      <c r="H307" s="38" t="str">
        <f t="shared" si="119"/>
        <v/>
      </c>
      <c r="I307" s="38" t="str">
        <f t="shared" si="97"/>
        <v/>
      </c>
      <c r="J307" s="38" t="str">
        <f t="shared" si="99"/>
        <v/>
      </c>
      <c r="K307" s="38" t="str">
        <f t="shared" si="100"/>
        <v/>
      </c>
      <c r="L307" s="38"/>
      <c r="M307" s="39">
        <f>COUNTIF(resultats_math!J308:X308,1)</f>
        <v>0</v>
      </c>
      <c r="N307" s="39">
        <f>COUNTIF(resultats_math!J308:X308,2)</f>
        <v>0</v>
      </c>
      <c r="O307" s="39">
        <f>COUNTIF(resultats_math!J308:X308,9)</f>
        <v>0</v>
      </c>
      <c r="P307" s="39">
        <f>COUNTIF(resultats_math!J308:X308,0)</f>
        <v>0</v>
      </c>
      <c r="Q307" s="37" t="str">
        <f t="shared" si="101"/>
        <v/>
      </c>
      <c r="R307" s="225">
        <f t="shared" si="102"/>
        <v>0</v>
      </c>
      <c r="S307" s="38" t="str">
        <f t="shared" si="103"/>
        <v/>
      </c>
      <c r="T307" s="38" t="str">
        <f t="shared" si="104"/>
        <v/>
      </c>
      <c r="U307" s="38" t="str">
        <f t="shared" si="105"/>
        <v/>
      </c>
      <c r="V307" s="38" t="str">
        <f t="shared" si="106"/>
        <v/>
      </c>
      <c r="W307" s="30"/>
      <c r="X307" s="39">
        <f>COUNTIF(resultats_math!Y308:AA308,1)</f>
        <v>0</v>
      </c>
      <c r="Y307" s="39">
        <f>COUNTIF(resultats_math!Y308:AA308,2)</f>
        <v>0</v>
      </c>
      <c r="Z307" s="39">
        <f>COUNTIF(resultats_math!Y308:AA308,9)</f>
        <v>0</v>
      </c>
      <c r="AA307" s="39">
        <f>COUNTIF(resultats_math!Y308:AA308,0)</f>
        <v>0</v>
      </c>
      <c r="AB307" s="243" t="str">
        <f t="shared" si="107"/>
        <v/>
      </c>
      <c r="AC307" s="225">
        <f t="shared" si="108"/>
        <v>0</v>
      </c>
      <c r="AD307" s="38" t="str">
        <f t="shared" si="109"/>
        <v/>
      </c>
      <c r="AE307" s="38" t="str">
        <f t="shared" si="110"/>
        <v/>
      </c>
      <c r="AF307" s="38" t="str">
        <f t="shared" si="111"/>
        <v/>
      </c>
      <c r="AG307" s="38" t="str">
        <f t="shared" si="112"/>
        <v/>
      </c>
      <c r="AH307" s="30"/>
      <c r="AI307" s="39">
        <f>COUNTIF(resultats_math!AB308:AD308,1)</f>
        <v>0</v>
      </c>
      <c r="AJ307" s="39">
        <f>COUNTIF(resultats_math!AB308:AD308,2)</f>
        <v>0</v>
      </c>
      <c r="AK307" s="39">
        <f>COUNTIF(resultats_math!AB308:AD308,9)</f>
        <v>0</v>
      </c>
      <c r="AL307" s="39">
        <f>COUNTIF(resultats_math!AB308:AD308,0)</f>
        <v>0</v>
      </c>
      <c r="AM307" s="243" t="str">
        <f t="shared" si="113"/>
        <v/>
      </c>
      <c r="AN307" s="225">
        <f t="shared" si="114"/>
        <v>0</v>
      </c>
      <c r="AO307" s="38" t="str">
        <f t="shared" si="115"/>
        <v/>
      </c>
      <c r="AP307" s="38" t="str">
        <f t="shared" si="116"/>
        <v/>
      </c>
      <c r="AQ307" s="38" t="str">
        <f t="shared" si="117"/>
        <v/>
      </c>
      <c r="AR307" s="38" t="str">
        <f t="shared" si="118"/>
        <v/>
      </c>
    </row>
    <row r="308" spans="1:44" ht="13.5" thickBot="1">
      <c r="A308" s="30"/>
      <c r="B308" s="39">
        <f>COUNTIF(resultats_math!B309:I309,1)</f>
        <v>0</v>
      </c>
      <c r="C308" s="39">
        <f>COUNTIF(resultats_math!B309:I309,2)</f>
        <v>0</v>
      </c>
      <c r="D308" s="39">
        <f>COUNTIF(resultats_math!B309:I309,9)</f>
        <v>0</v>
      </c>
      <c r="E308" s="39">
        <f>COUNTIF(resultats_math!B309:I309,0)</f>
        <v>0</v>
      </c>
      <c r="F308" s="37" t="str">
        <f t="shared" si="96"/>
        <v/>
      </c>
      <c r="G308" s="225">
        <f t="shared" si="98"/>
        <v>0</v>
      </c>
      <c r="H308" s="38" t="str">
        <f t="shared" si="119"/>
        <v/>
      </c>
      <c r="I308" s="38" t="str">
        <f t="shared" si="97"/>
        <v/>
      </c>
      <c r="J308" s="38" t="str">
        <f t="shared" si="99"/>
        <v/>
      </c>
      <c r="K308" s="38" t="str">
        <f t="shared" si="100"/>
        <v/>
      </c>
      <c r="L308" s="38"/>
      <c r="M308" s="39">
        <f>COUNTIF(resultats_math!J309:X309,1)</f>
        <v>0</v>
      </c>
      <c r="N308" s="39">
        <f>COUNTIF(resultats_math!J309:X309,2)</f>
        <v>0</v>
      </c>
      <c r="O308" s="39">
        <f>COUNTIF(resultats_math!J309:X309,9)</f>
        <v>0</v>
      </c>
      <c r="P308" s="39">
        <f>COUNTIF(resultats_math!J309:X309,0)</f>
        <v>0</v>
      </c>
      <c r="Q308" s="37" t="str">
        <f t="shared" si="101"/>
        <v/>
      </c>
      <c r="R308" s="225">
        <f t="shared" si="102"/>
        <v>0</v>
      </c>
      <c r="S308" s="38" t="str">
        <f t="shared" si="103"/>
        <v/>
      </c>
      <c r="T308" s="38" t="str">
        <f t="shared" si="104"/>
        <v/>
      </c>
      <c r="U308" s="38" t="str">
        <f t="shared" si="105"/>
        <v/>
      </c>
      <c r="V308" s="38" t="str">
        <f t="shared" si="106"/>
        <v/>
      </c>
      <c r="W308" s="30"/>
      <c r="X308" s="39">
        <f>COUNTIF(resultats_math!Y309:AA309,1)</f>
        <v>0</v>
      </c>
      <c r="Y308" s="39">
        <f>COUNTIF(resultats_math!Y309:AA309,2)</f>
        <v>0</v>
      </c>
      <c r="Z308" s="39">
        <f>COUNTIF(resultats_math!Y309:AA309,9)</f>
        <v>0</v>
      </c>
      <c r="AA308" s="39">
        <f>COUNTIF(resultats_math!Y309:AA309,0)</f>
        <v>0</v>
      </c>
      <c r="AB308" s="243" t="str">
        <f t="shared" si="107"/>
        <v/>
      </c>
      <c r="AC308" s="225">
        <f t="shared" si="108"/>
        <v>0</v>
      </c>
      <c r="AD308" s="38" t="str">
        <f t="shared" si="109"/>
        <v/>
      </c>
      <c r="AE308" s="38" t="str">
        <f t="shared" si="110"/>
        <v/>
      </c>
      <c r="AF308" s="38" t="str">
        <f t="shared" si="111"/>
        <v/>
      </c>
      <c r="AG308" s="38" t="str">
        <f t="shared" si="112"/>
        <v/>
      </c>
      <c r="AH308" s="30"/>
      <c r="AI308" s="39">
        <f>COUNTIF(resultats_math!AB309:AD309,1)</f>
        <v>0</v>
      </c>
      <c r="AJ308" s="39">
        <f>COUNTIF(resultats_math!AB309:AD309,2)</f>
        <v>0</v>
      </c>
      <c r="AK308" s="39">
        <f>COUNTIF(resultats_math!AB309:AD309,9)</f>
        <v>0</v>
      </c>
      <c r="AL308" s="39">
        <f>COUNTIF(resultats_math!AB309:AD309,0)</f>
        <v>0</v>
      </c>
      <c r="AM308" s="243" t="str">
        <f t="shared" si="113"/>
        <v/>
      </c>
      <c r="AN308" s="225">
        <f t="shared" si="114"/>
        <v>0</v>
      </c>
      <c r="AO308" s="38" t="str">
        <f t="shared" si="115"/>
        <v/>
      </c>
      <c r="AP308" s="38" t="str">
        <f t="shared" si="116"/>
        <v/>
      </c>
      <c r="AQ308" s="38" t="str">
        <f t="shared" si="117"/>
        <v/>
      </c>
      <c r="AR308" s="38" t="str">
        <f t="shared" si="118"/>
        <v/>
      </c>
    </row>
    <row r="309" spans="1:44" ht="13.5" thickBot="1">
      <c r="A309" s="30"/>
      <c r="B309" s="39">
        <f>COUNTIF(resultats_math!B310:I310,1)</f>
        <v>0</v>
      </c>
      <c r="C309" s="39">
        <f>COUNTIF(resultats_math!B310:I310,2)</f>
        <v>0</v>
      </c>
      <c r="D309" s="39">
        <f>COUNTIF(resultats_math!B310:I310,9)</f>
        <v>0</v>
      </c>
      <c r="E309" s="39">
        <f>COUNTIF(resultats_math!B310:I310,0)</f>
        <v>0</v>
      </c>
      <c r="F309" s="37" t="str">
        <f t="shared" si="96"/>
        <v/>
      </c>
      <c r="G309" s="225">
        <f t="shared" si="98"/>
        <v>0</v>
      </c>
      <c r="H309" s="38" t="str">
        <f t="shared" si="119"/>
        <v/>
      </c>
      <c r="I309" s="38" t="str">
        <f t="shared" si="97"/>
        <v/>
      </c>
      <c r="J309" s="38" t="str">
        <f t="shared" si="99"/>
        <v/>
      </c>
      <c r="K309" s="38" t="str">
        <f t="shared" si="100"/>
        <v/>
      </c>
      <c r="L309" s="38"/>
      <c r="M309" s="39">
        <f>COUNTIF(resultats_math!J310:X310,1)</f>
        <v>0</v>
      </c>
      <c r="N309" s="39">
        <f>COUNTIF(resultats_math!J310:X310,2)</f>
        <v>0</v>
      </c>
      <c r="O309" s="39">
        <f>COUNTIF(resultats_math!J310:X310,9)</f>
        <v>0</v>
      </c>
      <c r="P309" s="39">
        <f>COUNTIF(resultats_math!J310:X310,0)</f>
        <v>0</v>
      </c>
      <c r="Q309" s="37" t="str">
        <f t="shared" si="101"/>
        <v/>
      </c>
      <c r="R309" s="225">
        <f t="shared" si="102"/>
        <v>0</v>
      </c>
      <c r="S309" s="38" t="str">
        <f t="shared" si="103"/>
        <v/>
      </c>
      <c r="T309" s="38" t="str">
        <f t="shared" si="104"/>
        <v/>
      </c>
      <c r="U309" s="38" t="str">
        <f t="shared" si="105"/>
        <v/>
      </c>
      <c r="V309" s="38" t="str">
        <f t="shared" si="106"/>
        <v/>
      </c>
      <c r="W309" s="30"/>
      <c r="X309" s="39">
        <f>COUNTIF(resultats_math!Y310:AA310,1)</f>
        <v>0</v>
      </c>
      <c r="Y309" s="39">
        <f>COUNTIF(resultats_math!Y310:AA310,2)</f>
        <v>0</v>
      </c>
      <c r="Z309" s="39">
        <f>COUNTIF(resultats_math!Y310:AA310,9)</f>
        <v>0</v>
      </c>
      <c r="AA309" s="39">
        <f>COUNTIF(resultats_math!Y310:AA310,0)</f>
        <v>0</v>
      </c>
      <c r="AB309" s="243" t="str">
        <f t="shared" si="107"/>
        <v/>
      </c>
      <c r="AC309" s="225">
        <f t="shared" si="108"/>
        <v>0</v>
      </c>
      <c r="AD309" s="38" t="str">
        <f t="shared" si="109"/>
        <v/>
      </c>
      <c r="AE309" s="38" t="str">
        <f t="shared" si="110"/>
        <v/>
      </c>
      <c r="AF309" s="38" t="str">
        <f t="shared" si="111"/>
        <v/>
      </c>
      <c r="AG309" s="38" t="str">
        <f t="shared" si="112"/>
        <v/>
      </c>
      <c r="AH309" s="30"/>
      <c r="AI309" s="39">
        <f>COUNTIF(resultats_math!AB310:AD310,1)</f>
        <v>0</v>
      </c>
      <c r="AJ309" s="39">
        <f>COUNTIF(resultats_math!AB310:AD310,2)</f>
        <v>0</v>
      </c>
      <c r="AK309" s="39">
        <f>COUNTIF(resultats_math!AB310:AD310,9)</f>
        <v>0</v>
      </c>
      <c r="AL309" s="39">
        <f>COUNTIF(resultats_math!AB310:AD310,0)</f>
        <v>0</v>
      </c>
      <c r="AM309" s="243" t="str">
        <f t="shared" si="113"/>
        <v/>
      </c>
      <c r="AN309" s="225">
        <f t="shared" si="114"/>
        <v>0</v>
      </c>
      <c r="AO309" s="38" t="str">
        <f t="shared" si="115"/>
        <v/>
      </c>
      <c r="AP309" s="38" t="str">
        <f t="shared" si="116"/>
        <v/>
      </c>
      <c r="AQ309" s="38" t="str">
        <f t="shared" si="117"/>
        <v/>
      </c>
      <c r="AR309" s="38" t="str">
        <f t="shared" si="118"/>
        <v/>
      </c>
    </row>
    <row r="310" spans="1:44" ht="13.5" thickBot="1">
      <c r="A310" s="30"/>
      <c r="B310" s="39">
        <f>COUNTIF(resultats_math!B311:I311,1)</f>
        <v>0</v>
      </c>
      <c r="C310" s="39">
        <f>COUNTIF(resultats_math!B311:I311,2)</f>
        <v>0</v>
      </c>
      <c r="D310" s="39">
        <f>COUNTIF(resultats_math!B311:I311,9)</f>
        <v>0</v>
      </c>
      <c r="E310" s="39">
        <f>COUNTIF(resultats_math!B311:I311,0)</f>
        <v>0</v>
      </c>
      <c r="F310" s="37" t="str">
        <f t="shared" si="96"/>
        <v/>
      </c>
      <c r="G310" s="225">
        <f t="shared" si="98"/>
        <v>0</v>
      </c>
      <c r="H310" s="38" t="str">
        <f t="shared" si="119"/>
        <v/>
      </c>
      <c r="I310" s="38" t="str">
        <f t="shared" si="97"/>
        <v/>
      </c>
      <c r="J310" s="38" t="str">
        <f t="shared" si="99"/>
        <v/>
      </c>
      <c r="K310" s="38" t="str">
        <f t="shared" si="100"/>
        <v/>
      </c>
      <c r="L310" s="38"/>
      <c r="M310" s="39">
        <f>COUNTIF(resultats_math!J311:X311,1)</f>
        <v>0</v>
      </c>
      <c r="N310" s="39">
        <f>COUNTIF(resultats_math!J311:X311,2)</f>
        <v>0</v>
      </c>
      <c r="O310" s="39">
        <f>COUNTIF(resultats_math!J311:X311,9)</f>
        <v>0</v>
      </c>
      <c r="P310" s="39">
        <f>COUNTIF(resultats_math!J311:X311,0)</f>
        <v>0</v>
      </c>
      <c r="Q310" s="37" t="str">
        <f t="shared" si="101"/>
        <v/>
      </c>
      <c r="R310" s="225">
        <f t="shared" si="102"/>
        <v>0</v>
      </c>
      <c r="S310" s="38" t="str">
        <f t="shared" si="103"/>
        <v/>
      </c>
      <c r="T310" s="38" t="str">
        <f t="shared" si="104"/>
        <v/>
      </c>
      <c r="U310" s="38" t="str">
        <f t="shared" si="105"/>
        <v/>
      </c>
      <c r="V310" s="38" t="str">
        <f t="shared" si="106"/>
        <v/>
      </c>
      <c r="W310" s="30"/>
      <c r="X310" s="39">
        <f>COUNTIF(resultats_math!Y311:AA311,1)</f>
        <v>0</v>
      </c>
      <c r="Y310" s="39">
        <f>COUNTIF(resultats_math!Y311:AA311,2)</f>
        <v>0</v>
      </c>
      <c r="Z310" s="39">
        <f>COUNTIF(resultats_math!Y311:AA311,9)</f>
        <v>0</v>
      </c>
      <c r="AA310" s="39">
        <f>COUNTIF(resultats_math!Y311:AA311,0)</f>
        <v>0</v>
      </c>
      <c r="AB310" s="243" t="str">
        <f t="shared" si="107"/>
        <v/>
      </c>
      <c r="AC310" s="225">
        <f t="shared" si="108"/>
        <v>0</v>
      </c>
      <c r="AD310" s="38" t="str">
        <f t="shared" si="109"/>
        <v/>
      </c>
      <c r="AE310" s="38" t="str">
        <f t="shared" si="110"/>
        <v/>
      </c>
      <c r="AF310" s="38" t="str">
        <f t="shared" si="111"/>
        <v/>
      </c>
      <c r="AG310" s="38" t="str">
        <f t="shared" si="112"/>
        <v/>
      </c>
      <c r="AH310" s="30"/>
      <c r="AI310" s="39">
        <f>COUNTIF(resultats_math!AB311:AD311,1)</f>
        <v>0</v>
      </c>
      <c r="AJ310" s="39">
        <f>COUNTIF(resultats_math!AB311:AD311,2)</f>
        <v>0</v>
      </c>
      <c r="AK310" s="39">
        <f>COUNTIF(resultats_math!AB311:AD311,9)</f>
        <v>0</v>
      </c>
      <c r="AL310" s="39">
        <f>COUNTIF(resultats_math!AB311:AD311,0)</f>
        <v>0</v>
      </c>
      <c r="AM310" s="243" t="str">
        <f t="shared" si="113"/>
        <v/>
      </c>
      <c r="AN310" s="225">
        <f t="shared" si="114"/>
        <v>0</v>
      </c>
      <c r="AO310" s="38" t="str">
        <f t="shared" si="115"/>
        <v/>
      </c>
      <c r="AP310" s="38" t="str">
        <f t="shared" si="116"/>
        <v/>
      </c>
      <c r="AQ310" s="38" t="str">
        <f t="shared" si="117"/>
        <v/>
      </c>
      <c r="AR310" s="38" t="str">
        <f t="shared" si="118"/>
        <v/>
      </c>
    </row>
    <row r="311" spans="1:44" ht="13.5" thickBot="1">
      <c r="A311" s="30"/>
      <c r="B311" s="39">
        <f>COUNTIF(resultats_math!B312:I312,1)</f>
        <v>0</v>
      </c>
      <c r="C311" s="39">
        <f>COUNTIF(resultats_math!B312:I312,2)</f>
        <v>0</v>
      </c>
      <c r="D311" s="39">
        <f>COUNTIF(resultats_math!B312:I312,9)</f>
        <v>0</v>
      </c>
      <c r="E311" s="39">
        <f>COUNTIF(resultats_math!B312:I312,0)</f>
        <v>0</v>
      </c>
      <c r="F311" s="37" t="str">
        <f t="shared" si="96"/>
        <v/>
      </c>
      <c r="G311" s="225">
        <f t="shared" si="98"/>
        <v>0</v>
      </c>
      <c r="H311" s="38" t="str">
        <f t="shared" si="119"/>
        <v/>
      </c>
      <c r="I311" s="38" t="str">
        <f t="shared" si="97"/>
        <v/>
      </c>
      <c r="J311" s="38" t="str">
        <f t="shared" si="99"/>
        <v/>
      </c>
      <c r="K311" s="38" t="str">
        <f t="shared" si="100"/>
        <v/>
      </c>
      <c r="L311" s="38"/>
      <c r="M311" s="39">
        <f>COUNTIF(resultats_math!J312:X312,1)</f>
        <v>0</v>
      </c>
      <c r="N311" s="39">
        <f>COUNTIF(resultats_math!J312:X312,2)</f>
        <v>0</v>
      </c>
      <c r="O311" s="39">
        <f>COUNTIF(resultats_math!J312:X312,9)</f>
        <v>0</v>
      </c>
      <c r="P311" s="39">
        <f>COUNTIF(resultats_math!J312:X312,0)</f>
        <v>0</v>
      </c>
      <c r="Q311" s="37" t="str">
        <f t="shared" si="101"/>
        <v/>
      </c>
      <c r="R311" s="225">
        <f t="shared" si="102"/>
        <v>0</v>
      </c>
      <c r="S311" s="38" t="str">
        <f t="shared" si="103"/>
        <v/>
      </c>
      <c r="T311" s="38" t="str">
        <f t="shared" si="104"/>
        <v/>
      </c>
      <c r="U311" s="38" t="str">
        <f t="shared" si="105"/>
        <v/>
      </c>
      <c r="V311" s="38" t="str">
        <f t="shared" si="106"/>
        <v/>
      </c>
      <c r="W311" s="30"/>
      <c r="X311" s="39">
        <f>COUNTIF(resultats_math!Y312:AA312,1)</f>
        <v>0</v>
      </c>
      <c r="Y311" s="39">
        <f>COUNTIF(resultats_math!Y312:AA312,2)</f>
        <v>0</v>
      </c>
      <c r="Z311" s="39">
        <f>COUNTIF(resultats_math!Y312:AA312,9)</f>
        <v>0</v>
      </c>
      <c r="AA311" s="39">
        <f>COUNTIF(resultats_math!Y312:AA312,0)</f>
        <v>0</v>
      </c>
      <c r="AB311" s="243" t="str">
        <f t="shared" si="107"/>
        <v/>
      </c>
      <c r="AC311" s="225">
        <f t="shared" si="108"/>
        <v>0</v>
      </c>
      <c r="AD311" s="38" t="str">
        <f t="shared" si="109"/>
        <v/>
      </c>
      <c r="AE311" s="38" t="str">
        <f t="shared" si="110"/>
        <v/>
      </c>
      <c r="AF311" s="38" t="str">
        <f t="shared" si="111"/>
        <v/>
      </c>
      <c r="AG311" s="38" t="str">
        <f t="shared" si="112"/>
        <v/>
      </c>
      <c r="AH311" s="30"/>
      <c r="AI311" s="39">
        <f>COUNTIF(resultats_math!AB312:AD312,1)</f>
        <v>0</v>
      </c>
      <c r="AJ311" s="39">
        <f>COUNTIF(resultats_math!AB312:AD312,2)</f>
        <v>0</v>
      </c>
      <c r="AK311" s="39">
        <f>COUNTIF(resultats_math!AB312:AD312,9)</f>
        <v>0</v>
      </c>
      <c r="AL311" s="39">
        <f>COUNTIF(resultats_math!AB312:AD312,0)</f>
        <v>0</v>
      </c>
      <c r="AM311" s="243" t="str">
        <f t="shared" si="113"/>
        <v/>
      </c>
      <c r="AN311" s="225">
        <f t="shared" si="114"/>
        <v>0</v>
      </c>
      <c r="AO311" s="38" t="str">
        <f t="shared" si="115"/>
        <v/>
      </c>
      <c r="AP311" s="38" t="str">
        <f t="shared" si="116"/>
        <v/>
      </c>
      <c r="AQ311" s="38" t="str">
        <f t="shared" si="117"/>
        <v/>
      </c>
      <c r="AR311" s="38" t="str">
        <f t="shared" si="118"/>
        <v/>
      </c>
    </row>
    <row r="312" spans="1:44" ht="13.5" thickBot="1">
      <c r="A312" s="30"/>
      <c r="B312" s="39">
        <f>COUNTIF(resultats_math!B313:I313,1)</f>
        <v>0</v>
      </c>
      <c r="C312" s="39">
        <f>COUNTIF(resultats_math!B313:I313,2)</f>
        <v>0</v>
      </c>
      <c r="D312" s="39">
        <f>COUNTIF(resultats_math!B313:I313,9)</f>
        <v>0</v>
      </c>
      <c r="E312" s="39">
        <f>COUNTIF(resultats_math!B313:I313,0)</f>
        <v>0</v>
      </c>
      <c r="F312" s="37" t="str">
        <f t="shared" si="96"/>
        <v/>
      </c>
      <c r="G312" s="225">
        <f t="shared" si="98"/>
        <v>0</v>
      </c>
      <c r="H312" s="38" t="str">
        <f t="shared" si="119"/>
        <v/>
      </c>
      <c r="I312" s="38" t="str">
        <f t="shared" si="97"/>
        <v/>
      </c>
      <c r="J312" s="38" t="str">
        <f t="shared" si="99"/>
        <v/>
      </c>
      <c r="K312" s="38" t="str">
        <f t="shared" si="100"/>
        <v/>
      </c>
      <c r="L312" s="38"/>
      <c r="M312" s="39">
        <f>COUNTIF(resultats_math!J313:X313,1)</f>
        <v>0</v>
      </c>
      <c r="N312" s="39">
        <f>COUNTIF(resultats_math!J313:X313,2)</f>
        <v>0</v>
      </c>
      <c r="O312" s="39">
        <f>COUNTIF(resultats_math!J313:X313,9)</f>
        <v>0</v>
      </c>
      <c r="P312" s="39">
        <f>COUNTIF(resultats_math!J313:X313,0)</f>
        <v>0</v>
      </c>
      <c r="Q312" s="37" t="str">
        <f t="shared" si="101"/>
        <v/>
      </c>
      <c r="R312" s="225">
        <f t="shared" si="102"/>
        <v>0</v>
      </c>
      <c r="S312" s="38" t="str">
        <f t="shared" si="103"/>
        <v/>
      </c>
      <c r="T312" s="38" t="str">
        <f t="shared" si="104"/>
        <v/>
      </c>
      <c r="U312" s="38" t="str">
        <f t="shared" si="105"/>
        <v/>
      </c>
      <c r="V312" s="38" t="str">
        <f t="shared" si="106"/>
        <v/>
      </c>
      <c r="W312" s="30"/>
      <c r="X312" s="39">
        <f>COUNTIF(resultats_math!Y313:AA313,1)</f>
        <v>0</v>
      </c>
      <c r="Y312" s="39">
        <f>COUNTIF(resultats_math!Y313:AA313,2)</f>
        <v>0</v>
      </c>
      <c r="Z312" s="39">
        <f>COUNTIF(resultats_math!Y313:AA313,9)</f>
        <v>0</v>
      </c>
      <c r="AA312" s="39">
        <f>COUNTIF(resultats_math!Y313:AA313,0)</f>
        <v>0</v>
      </c>
      <c r="AB312" s="243" t="str">
        <f t="shared" si="107"/>
        <v/>
      </c>
      <c r="AC312" s="225">
        <f t="shared" si="108"/>
        <v>0</v>
      </c>
      <c r="AD312" s="38" t="str">
        <f t="shared" si="109"/>
        <v/>
      </c>
      <c r="AE312" s="38" t="str">
        <f t="shared" si="110"/>
        <v/>
      </c>
      <c r="AF312" s="38" t="str">
        <f t="shared" si="111"/>
        <v/>
      </c>
      <c r="AG312" s="38" t="str">
        <f t="shared" si="112"/>
        <v/>
      </c>
      <c r="AH312" s="30"/>
      <c r="AI312" s="39">
        <f>COUNTIF(resultats_math!AB313:AD313,1)</f>
        <v>0</v>
      </c>
      <c r="AJ312" s="39">
        <f>COUNTIF(resultats_math!AB313:AD313,2)</f>
        <v>0</v>
      </c>
      <c r="AK312" s="39">
        <f>COUNTIF(resultats_math!AB313:AD313,9)</f>
        <v>0</v>
      </c>
      <c r="AL312" s="39">
        <f>COUNTIF(resultats_math!AB313:AD313,0)</f>
        <v>0</v>
      </c>
      <c r="AM312" s="243" t="str">
        <f t="shared" si="113"/>
        <v/>
      </c>
      <c r="AN312" s="225">
        <f t="shared" si="114"/>
        <v>0</v>
      </c>
      <c r="AO312" s="38" t="str">
        <f t="shared" si="115"/>
        <v/>
      </c>
      <c r="AP312" s="38" t="str">
        <f t="shared" si="116"/>
        <v/>
      </c>
      <c r="AQ312" s="38" t="str">
        <f t="shared" si="117"/>
        <v/>
      </c>
      <c r="AR312" s="38" t="str">
        <f t="shared" si="118"/>
        <v/>
      </c>
    </row>
    <row r="313" spans="1:44" ht="13.5" thickBot="1">
      <c r="A313" s="30"/>
      <c r="B313" s="39">
        <f>COUNTIF(resultats_math!B314:I314,1)</f>
        <v>0</v>
      </c>
      <c r="C313" s="39">
        <f>COUNTIF(resultats_math!B314:I314,2)</f>
        <v>0</v>
      </c>
      <c r="D313" s="39">
        <f>COUNTIF(resultats_math!B314:I314,9)</f>
        <v>0</v>
      </c>
      <c r="E313" s="39">
        <f>COUNTIF(resultats_math!B314:I314,0)</f>
        <v>0</v>
      </c>
      <c r="F313" s="37" t="str">
        <f t="shared" si="96"/>
        <v/>
      </c>
      <c r="G313" s="225">
        <f t="shared" si="98"/>
        <v>0</v>
      </c>
      <c r="H313" s="38" t="str">
        <f t="shared" si="119"/>
        <v/>
      </c>
      <c r="I313" s="38" t="str">
        <f t="shared" si="97"/>
        <v/>
      </c>
      <c r="J313" s="38" t="str">
        <f t="shared" si="99"/>
        <v/>
      </c>
      <c r="K313" s="38" t="str">
        <f t="shared" si="100"/>
        <v/>
      </c>
      <c r="L313" s="38"/>
      <c r="M313" s="39">
        <f>COUNTIF(resultats_math!J314:X314,1)</f>
        <v>0</v>
      </c>
      <c r="N313" s="39">
        <f>COUNTIF(resultats_math!J314:X314,2)</f>
        <v>0</v>
      </c>
      <c r="O313" s="39">
        <f>COUNTIF(resultats_math!J314:X314,9)</f>
        <v>0</v>
      </c>
      <c r="P313" s="39">
        <f>COUNTIF(resultats_math!J314:X314,0)</f>
        <v>0</v>
      </c>
      <c r="Q313" s="37" t="str">
        <f t="shared" si="101"/>
        <v/>
      </c>
      <c r="R313" s="225">
        <f t="shared" si="102"/>
        <v>0</v>
      </c>
      <c r="S313" s="38" t="str">
        <f t="shared" si="103"/>
        <v/>
      </c>
      <c r="T313" s="38" t="str">
        <f t="shared" si="104"/>
        <v/>
      </c>
      <c r="U313" s="38" t="str">
        <f t="shared" si="105"/>
        <v/>
      </c>
      <c r="V313" s="38" t="str">
        <f t="shared" si="106"/>
        <v/>
      </c>
      <c r="W313" s="30"/>
      <c r="X313" s="39">
        <f>COUNTIF(resultats_math!Y314:AA314,1)</f>
        <v>0</v>
      </c>
      <c r="Y313" s="39">
        <f>COUNTIF(resultats_math!Y314:AA314,2)</f>
        <v>0</v>
      </c>
      <c r="Z313" s="39">
        <f>COUNTIF(resultats_math!Y314:AA314,9)</f>
        <v>0</v>
      </c>
      <c r="AA313" s="39">
        <f>COUNTIF(resultats_math!Y314:AA314,0)</f>
        <v>0</v>
      </c>
      <c r="AB313" s="243" t="str">
        <f t="shared" si="107"/>
        <v/>
      </c>
      <c r="AC313" s="225">
        <f t="shared" si="108"/>
        <v>0</v>
      </c>
      <c r="AD313" s="38" t="str">
        <f t="shared" si="109"/>
        <v/>
      </c>
      <c r="AE313" s="38" t="str">
        <f t="shared" si="110"/>
        <v/>
      </c>
      <c r="AF313" s="38" t="str">
        <f t="shared" si="111"/>
        <v/>
      </c>
      <c r="AG313" s="38" t="str">
        <f t="shared" si="112"/>
        <v/>
      </c>
      <c r="AH313" s="30"/>
      <c r="AI313" s="39">
        <f>COUNTIF(resultats_math!AB314:AD314,1)</f>
        <v>0</v>
      </c>
      <c r="AJ313" s="39">
        <f>COUNTIF(resultats_math!AB314:AD314,2)</f>
        <v>0</v>
      </c>
      <c r="AK313" s="39">
        <f>COUNTIF(resultats_math!AB314:AD314,9)</f>
        <v>0</v>
      </c>
      <c r="AL313" s="39">
        <f>COUNTIF(resultats_math!AB314:AD314,0)</f>
        <v>0</v>
      </c>
      <c r="AM313" s="243" t="str">
        <f t="shared" si="113"/>
        <v/>
      </c>
      <c r="AN313" s="225">
        <f t="shared" si="114"/>
        <v>0</v>
      </c>
      <c r="AO313" s="38" t="str">
        <f t="shared" si="115"/>
        <v/>
      </c>
      <c r="AP313" s="38" t="str">
        <f t="shared" si="116"/>
        <v/>
      </c>
      <c r="AQ313" s="38" t="str">
        <f t="shared" si="117"/>
        <v/>
      </c>
      <c r="AR313" s="38" t="str">
        <f t="shared" si="118"/>
        <v/>
      </c>
    </row>
    <row r="314" spans="1:44" ht="13.5" thickBot="1">
      <c r="A314" s="30"/>
      <c r="B314" s="39">
        <f>COUNTIF(resultats_math!B315:I315,1)</f>
        <v>0</v>
      </c>
      <c r="C314" s="39">
        <f>COUNTIF(resultats_math!B315:I315,2)</f>
        <v>0</v>
      </c>
      <c r="D314" s="39">
        <f>COUNTIF(resultats_math!B315:I315,9)</f>
        <v>0</v>
      </c>
      <c r="E314" s="39">
        <f>COUNTIF(resultats_math!B315:I315,0)</f>
        <v>0</v>
      </c>
      <c r="F314" s="37" t="str">
        <f t="shared" si="96"/>
        <v/>
      </c>
      <c r="G314" s="225">
        <f t="shared" si="98"/>
        <v>0</v>
      </c>
      <c r="H314" s="38" t="str">
        <f t="shared" si="119"/>
        <v/>
      </c>
      <c r="I314" s="38" t="str">
        <f t="shared" si="97"/>
        <v/>
      </c>
      <c r="J314" s="38" t="str">
        <f t="shared" si="99"/>
        <v/>
      </c>
      <c r="K314" s="38" t="str">
        <f t="shared" si="100"/>
        <v/>
      </c>
      <c r="L314" s="38"/>
      <c r="M314" s="39">
        <f>COUNTIF(resultats_math!J315:X315,1)</f>
        <v>0</v>
      </c>
      <c r="N314" s="39">
        <f>COUNTIF(resultats_math!J315:X315,2)</f>
        <v>0</v>
      </c>
      <c r="O314" s="39">
        <f>COUNTIF(resultats_math!J315:X315,9)</f>
        <v>0</v>
      </c>
      <c r="P314" s="39">
        <f>COUNTIF(resultats_math!J315:X315,0)</f>
        <v>0</v>
      </c>
      <c r="Q314" s="37" t="str">
        <f t="shared" si="101"/>
        <v/>
      </c>
      <c r="R314" s="225">
        <f t="shared" si="102"/>
        <v>0</v>
      </c>
      <c r="S314" s="38" t="str">
        <f t="shared" si="103"/>
        <v/>
      </c>
      <c r="T314" s="38" t="str">
        <f t="shared" si="104"/>
        <v/>
      </c>
      <c r="U314" s="38" t="str">
        <f t="shared" si="105"/>
        <v/>
      </c>
      <c r="V314" s="38" t="str">
        <f t="shared" si="106"/>
        <v/>
      </c>
      <c r="W314" s="30"/>
      <c r="X314" s="39">
        <f>COUNTIF(resultats_math!Y315:AA315,1)</f>
        <v>0</v>
      </c>
      <c r="Y314" s="39">
        <f>COUNTIF(resultats_math!Y315:AA315,2)</f>
        <v>0</v>
      </c>
      <c r="Z314" s="39">
        <f>COUNTIF(resultats_math!Y315:AA315,9)</f>
        <v>0</v>
      </c>
      <c r="AA314" s="39">
        <f>COUNTIF(resultats_math!Y315:AA315,0)</f>
        <v>0</v>
      </c>
      <c r="AB314" s="243" t="str">
        <f t="shared" si="107"/>
        <v/>
      </c>
      <c r="AC314" s="225">
        <f t="shared" si="108"/>
        <v>0</v>
      </c>
      <c r="AD314" s="38" t="str">
        <f t="shared" si="109"/>
        <v/>
      </c>
      <c r="AE314" s="38" t="str">
        <f t="shared" si="110"/>
        <v/>
      </c>
      <c r="AF314" s="38" t="str">
        <f t="shared" si="111"/>
        <v/>
      </c>
      <c r="AG314" s="38" t="str">
        <f t="shared" si="112"/>
        <v/>
      </c>
      <c r="AH314" s="30"/>
      <c r="AI314" s="39">
        <f>COUNTIF(resultats_math!AB315:AD315,1)</f>
        <v>0</v>
      </c>
      <c r="AJ314" s="39">
        <f>COUNTIF(resultats_math!AB315:AD315,2)</f>
        <v>0</v>
      </c>
      <c r="AK314" s="39">
        <f>COUNTIF(resultats_math!AB315:AD315,9)</f>
        <v>0</v>
      </c>
      <c r="AL314" s="39">
        <f>COUNTIF(resultats_math!AB315:AD315,0)</f>
        <v>0</v>
      </c>
      <c r="AM314" s="243" t="str">
        <f t="shared" si="113"/>
        <v/>
      </c>
      <c r="AN314" s="225">
        <f t="shared" si="114"/>
        <v>0</v>
      </c>
      <c r="AO314" s="38" t="str">
        <f t="shared" si="115"/>
        <v/>
      </c>
      <c r="AP314" s="38" t="str">
        <f t="shared" si="116"/>
        <v/>
      </c>
      <c r="AQ314" s="38" t="str">
        <f t="shared" si="117"/>
        <v/>
      </c>
      <c r="AR314" s="38" t="str">
        <f t="shared" si="118"/>
        <v/>
      </c>
    </row>
    <row r="315" spans="1:44" ht="13.5" thickBot="1">
      <c r="A315" s="30"/>
      <c r="B315" s="39">
        <f>COUNTIF(resultats_math!B316:I316,1)</f>
        <v>0</v>
      </c>
      <c r="C315" s="39">
        <f>COUNTIF(resultats_math!B316:I316,2)</f>
        <v>0</v>
      </c>
      <c r="D315" s="39">
        <f>COUNTIF(resultats_math!B316:I316,9)</f>
        <v>0</v>
      </c>
      <c r="E315" s="39">
        <f>COUNTIF(resultats_math!B316:I316,0)</f>
        <v>0</v>
      </c>
      <c r="F315" s="37" t="str">
        <f t="shared" si="96"/>
        <v/>
      </c>
      <c r="G315" s="225">
        <f t="shared" si="98"/>
        <v>0</v>
      </c>
      <c r="H315" s="38" t="str">
        <f t="shared" si="119"/>
        <v/>
      </c>
      <c r="I315" s="38" t="str">
        <f t="shared" si="97"/>
        <v/>
      </c>
      <c r="J315" s="38" t="str">
        <f t="shared" si="99"/>
        <v/>
      </c>
      <c r="K315" s="38" t="str">
        <f t="shared" si="100"/>
        <v/>
      </c>
      <c r="L315" s="38"/>
      <c r="M315" s="39">
        <f>COUNTIF(resultats_math!J316:X316,1)</f>
        <v>0</v>
      </c>
      <c r="N315" s="39">
        <f>COUNTIF(resultats_math!J316:X316,2)</f>
        <v>0</v>
      </c>
      <c r="O315" s="39">
        <f>COUNTIF(resultats_math!J316:X316,9)</f>
        <v>0</v>
      </c>
      <c r="P315" s="39">
        <f>COUNTIF(resultats_math!J316:X316,0)</f>
        <v>0</v>
      </c>
      <c r="Q315" s="37" t="str">
        <f t="shared" si="101"/>
        <v/>
      </c>
      <c r="R315" s="225">
        <f t="shared" si="102"/>
        <v>0</v>
      </c>
      <c r="S315" s="38" t="str">
        <f t="shared" si="103"/>
        <v/>
      </c>
      <c r="T315" s="38" t="str">
        <f t="shared" si="104"/>
        <v/>
      </c>
      <c r="U315" s="38" t="str">
        <f t="shared" si="105"/>
        <v/>
      </c>
      <c r="V315" s="38" t="str">
        <f t="shared" si="106"/>
        <v/>
      </c>
      <c r="W315" s="30"/>
      <c r="X315" s="39">
        <f>COUNTIF(resultats_math!Y316:AA316,1)</f>
        <v>0</v>
      </c>
      <c r="Y315" s="39">
        <f>COUNTIF(resultats_math!Y316:AA316,2)</f>
        <v>0</v>
      </c>
      <c r="Z315" s="39">
        <f>COUNTIF(resultats_math!Y316:AA316,9)</f>
        <v>0</v>
      </c>
      <c r="AA315" s="39">
        <f>COUNTIF(resultats_math!Y316:AA316,0)</f>
        <v>0</v>
      </c>
      <c r="AB315" s="243" t="str">
        <f t="shared" si="107"/>
        <v/>
      </c>
      <c r="AC315" s="225">
        <f t="shared" si="108"/>
        <v>0</v>
      </c>
      <c r="AD315" s="38" t="str">
        <f t="shared" si="109"/>
        <v/>
      </c>
      <c r="AE315" s="38" t="str">
        <f t="shared" si="110"/>
        <v/>
      </c>
      <c r="AF315" s="38" t="str">
        <f t="shared" si="111"/>
        <v/>
      </c>
      <c r="AG315" s="38" t="str">
        <f t="shared" si="112"/>
        <v/>
      </c>
      <c r="AH315" s="30"/>
      <c r="AI315" s="39">
        <f>COUNTIF(resultats_math!AB316:AD316,1)</f>
        <v>0</v>
      </c>
      <c r="AJ315" s="39">
        <f>COUNTIF(resultats_math!AB316:AD316,2)</f>
        <v>0</v>
      </c>
      <c r="AK315" s="39">
        <f>COUNTIF(resultats_math!AB316:AD316,9)</f>
        <v>0</v>
      </c>
      <c r="AL315" s="39">
        <f>COUNTIF(resultats_math!AB316:AD316,0)</f>
        <v>0</v>
      </c>
      <c r="AM315" s="243" t="str">
        <f t="shared" si="113"/>
        <v/>
      </c>
      <c r="AN315" s="225">
        <f t="shared" si="114"/>
        <v>0</v>
      </c>
      <c r="AO315" s="38" t="str">
        <f t="shared" si="115"/>
        <v/>
      </c>
      <c r="AP315" s="38" t="str">
        <f t="shared" si="116"/>
        <v/>
      </c>
      <c r="AQ315" s="38" t="str">
        <f t="shared" si="117"/>
        <v/>
      </c>
      <c r="AR315" s="38" t="str">
        <f t="shared" si="118"/>
        <v/>
      </c>
    </row>
    <row r="316" spans="1:44" ht="13.5" thickBot="1">
      <c r="A316" s="30"/>
      <c r="B316" s="39">
        <f>COUNTIF(resultats_math!B317:I317,1)</f>
        <v>0</v>
      </c>
      <c r="C316" s="39">
        <f>COUNTIF(resultats_math!B317:I317,2)</f>
        <v>0</v>
      </c>
      <c r="D316" s="39">
        <f>COUNTIF(resultats_math!B317:I317,9)</f>
        <v>0</v>
      </c>
      <c r="E316" s="39">
        <f>COUNTIF(resultats_math!B317:I317,0)</f>
        <v>0</v>
      </c>
      <c r="F316" s="37" t="str">
        <f t="shared" si="96"/>
        <v/>
      </c>
      <c r="G316" s="225">
        <f t="shared" si="98"/>
        <v>0</v>
      </c>
      <c r="H316" s="38" t="str">
        <f t="shared" si="119"/>
        <v/>
      </c>
      <c r="I316" s="38" t="str">
        <f t="shared" si="97"/>
        <v/>
      </c>
      <c r="J316" s="38" t="str">
        <f t="shared" si="99"/>
        <v/>
      </c>
      <c r="K316" s="38" t="str">
        <f t="shared" si="100"/>
        <v/>
      </c>
      <c r="L316" s="38"/>
      <c r="M316" s="39">
        <f>COUNTIF(resultats_math!J317:X317,1)</f>
        <v>0</v>
      </c>
      <c r="N316" s="39">
        <f>COUNTIF(resultats_math!J317:X317,2)</f>
        <v>0</v>
      </c>
      <c r="O316" s="39">
        <f>COUNTIF(resultats_math!J317:X317,9)</f>
        <v>0</v>
      </c>
      <c r="P316" s="39">
        <f>COUNTIF(resultats_math!J317:X317,0)</f>
        <v>0</v>
      </c>
      <c r="Q316" s="37" t="str">
        <f t="shared" si="101"/>
        <v/>
      </c>
      <c r="R316" s="225">
        <f t="shared" si="102"/>
        <v>0</v>
      </c>
      <c r="S316" s="38" t="str">
        <f t="shared" si="103"/>
        <v/>
      </c>
      <c r="T316" s="38" t="str">
        <f t="shared" si="104"/>
        <v/>
      </c>
      <c r="U316" s="38" t="str">
        <f t="shared" si="105"/>
        <v/>
      </c>
      <c r="V316" s="38" t="str">
        <f t="shared" si="106"/>
        <v/>
      </c>
      <c r="W316" s="30"/>
      <c r="X316" s="39">
        <f>COUNTIF(resultats_math!Y317:AA317,1)</f>
        <v>0</v>
      </c>
      <c r="Y316" s="39">
        <f>COUNTIF(resultats_math!Y317:AA317,2)</f>
        <v>0</v>
      </c>
      <c r="Z316" s="39">
        <f>COUNTIF(resultats_math!Y317:AA317,9)</f>
        <v>0</v>
      </c>
      <c r="AA316" s="39">
        <f>COUNTIF(resultats_math!Y317:AA317,0)</f>
        <v>0</v>
      </c>
      <c r="AB316" s="243" t="str">
        <f t="shared" si="107"/>
        <v/>
      </c>
      <c r="AC316" s="225">
        <f t="shared" si="108"/>
        <v>0</v>
      </c>
      <c r="AD316" s="38" t="str">
        <f t="shared" si="109"/>
        <v/>
      </c>
      <c r="AE316" s="38" t="str">
        <f t="shared" si="110"/>
        <v/>
      </c>
      <c r="AF316" s="38" t="str">
        <f t="shared" si="111"/>
        <v/>
      </c>
      <c r="AG316" s="38" t="str">
        <f t="shared" si="112"/>
        <v/>
      </c>
      <c r="AH316" s="30"/>
      <c r="AI316" s="39">
        <f>COUNTIF(resultats_math!AB317:AD317,1)</f>
        <v>0</v>
      </c>
      <c r="AJ316" s="39">
        <f>COUNTIF(resultats_math!AB317:AD317,2)</f>
        <v>0</v>
      </c>
      <c r="AK316" s="39">
        <f>COUNTIF(resultats_math!AB317:AD317,9)</f>
        <v>0</v>
      </c>
      <c r="AL316" s="39">
        <f>COUNTIF(resultats_math!AB317:AD317,0)</f>
        <v>0</v>
      </c>
      <c r="AM316" s="243" t="str">
        <f t="shared" si="113"/>
        <v/>
      </c>
      <c r="AN316" s="225">
        <f t="shared" si="114"/>
        <v>0</v>
      </c>
      <c r="AO316" s="38" t="str">
        <f t="shared" si="115"/>
        <v/>
      </c>
      <c r="AP316" s="38" t="str">
        <f t="shared" si="116"/>
        <v/>
      </c>
      <c r="AQ316" s="38" t="str">
        <f t="shared" si="117"/>
        <v/>
      </c>
      <c r="AR316" s="38" t="str">
        <f t="shared" si="118"/>
        <v/>
      </c>
    </row>
    <row r="317" spans="1:44" ht="13.5" thickBot="1">
      <c r="A317" s="30"/>
      <c r="B317" s="39">
        <f>COUNTIF(resultats_math!B318:I318,1)</f>
        <v>0</v>
      </c>
      <c r="C317" s="39">
        <f>COUNTIF(resultats_math!B318:I318,2)</f>
        <v>0</v>
      </c>
      <c r="D317" s="39">
        <f>COUNTIF(resultats_math!B318:I318,9)</f>
        <v>0</v>
      </c>
      <c r="E317" s="39">
        <f>COUNTIF(resultats_math!B318:I318,0)</f>
        <v>0</v>
      </c>
      <c r="F317" s="37" t="str">
        <f t="shared" si="96"/>
        <v/>
      </c>
      <c r="G317" s="225">
        <f t="shared" si="98"/>
        <v>0</v>
      </c>
      <c r="H317" s="38" t="str">
        <f t="shared" si="119"/>
        <v/>
      </c>
      <c r="I317" s="38" t="str">
        <f t="shared" si="97"/>
        <v/>
      </c>
      <c r="J317" s="38" t="str">
        <f t="shared" si="99"/>
        <v/>
      </c>
      <c r="K317" s="38" t="str">
        <f t="shared" si="100"/>
        <v/>
      </c>
      <c r="L317" s="38"/>
      <c r="M317" s="39">
        <f>COUNTIF(resultats_math!J318:X318,1)</f>
        <v>0</v>
      </c>
      <c r="N317" s="39">
        <f>COUNTIF(resultats_math!J318:X318,2)</f>
        <v>0</v>
      </c>
      <c r="O317" s="39">
        <f>COUNTIF(resultats_math!J318:X318,9)</f>
        <v>0</v>
      </c>
      <c r="P317" s="39">
        <f>COUNTIF(resultats_math!J318:X318,0)</f>
        <v>0</v>
      </c>
      <c r="Q317" s="37" t="str">
        <f t="shared" si="101"/>
        <v/>
      </c>
      <c r="R317" s="225">
        <f t="shared" si="102"/>
        <v>0</v>
      </c>
      <c r="S317" s="38" t="str">
        <f t="shared" si="103"/>
        <v/>
      </c>
      <c r="T317" s="38" t="str">
        <f t="shared" si="104"/>
        <v/>
      </c>
      <c r="U317" s="38" t="str">
        <f t="shared" si="105"/>
        <v/>
      </c>
      <c r="V317" s="38" t="str">
        <f t="shared" si="106"/>
        <v/>
      </c>
      <c r="W317" s="30"/>
      <c r="X317" s="39">
        <f>COUNTIF(resultats_math!Y318:AA318,1)</f>
        <v>0</v>
      </c>
      <c r="Y317" s="39">
        <f>COUNTIF(resultats_math!Y318:AA318,2)</f>
        <v>0</v>
      </c>
      <c r="Z317" s="39">
        <f>COUNTIF(resultats_math!Y318:AA318,9)</f>
        <v>0</v>
      </c>
      <c r="AA317" s="39">
        <f>COUNTIF(resultats_math!Y318:AA318,0)</f>
        <v>0</v>
      </c>
      <c r="AB317" s="243" t="str">
        <f t="shared" si="107"/>
        <v/>
      </c>
      <c r="AC317" s="225">
        <f t="shared" si="108"/>
        <v>0</v>
      </c>
      <c r="AD317" s="38" t="str">
        <f t="shared" si="109"/>
        <v/>
      </c>
      <c r="AE317" s="38" t="str">
        <f t="shared" si="110"/>
        <v/>
      </c>
      <c r="AF317" s="38" t="str">
        <f t="shared" si="111"/>
        <v/>
      </c>
      <c r="AG317" s="38" t="str">
        <f t="shared" si="112"/>
        <v/>
      </c>
      <c r="AH317" s="30"/>
      <c r="AI317" s="39">
        <f>COUNTIF(resultats_math!AB318:AD318,1)</f>
        <v>0</v>
      </c>
      <c r="AJ317" s="39">
        <f>COUNTIF(resultats_math!AB318:AD318,2)</f>
        <v>0</v>
      </c>
      <c r="AK317" s="39">
        <f>COUNTIF(resultats_math!AB318:AD318,9)</f>
        <v>0</v>
      </c>
      <c r="AL317" s="39">
        <f>COUNTIF(resultats_math!AB318:AD318,0)</f>
        <v>0</v>
      </c>
      <c r="AM317" s="243" t="str">
        <f t="shared" si="113"/>
        <v/>
      </c>
      <c r="AN317" s="225">
        <f t="shared" si="114"/>
        <v>0</v>
      </c>
      <c r="AO317" s="38" t="str">
        <f t="shared" si="115"/>
        <v/>
      </c>
      <c r="AP317" s="38" t="str">
        <f t="shared" si="116"/>
        <v/>
      </c>
      <c r="AQ317" s="38" t="str">
        <f t="shared" si="117"/>
        <v/>
      </c>
      <c r="AR317" s="38" t="str">
        <f t="shared" si="118"/>
        <v/>
      </c>
    </row>
    <row r="318" spans="1:44" ht="13.5" thickBot="1">
      <c r="A318" s="30"/>
      <c r="B318" s="39">
        <f>COUNTIF(resultats_math!B319:I319,1)</f>
        <v>0</v>
      </c>
      <c r="C318" s="39">
        <f>COUNTIF(resultats_math!B319:I319,2)</f>
        <v>0</v>
      </c>
      <c r="D318" s="39">
        <f>COUNTIF(resultats_math!B319:I319,9)</f>
        <v>0</v>
      </c>
      <c r="E318" s="39">
        <f>COUNTIF(resultats_math!B319:I319,0)</f>
        <v>0</v>
      </c>
      <c r="F318" s="37" t="str">
        <f t="shared" si="96"/>
        <v/>
      </c>
      <c r="G318" s="225">
        <f t="shared" si="98"/>
        <v>0</v>
      </c>
      <c r="H318" s="38" t="str">
        <f t="shared" si="119"/>
        <v/>
      </c>
      <c r="I318" s="38" t="str">
        <f t="shared" si="97"/>
        <v/>
      </c>
      <c r="J318" s="38" t="str">
        <f t="shared" si="99"/>
        <v/>
      </c>
      <c r="K318" s="38" t="str">
        <f t="shared" si="100"/>
        <v/>
      </c>
      <c r="L318" s="38"/>
      <c r="M318" s="39">
        <f>COUNTIF(resultats_math!J319:X319,1)</f>
        <v>0</v>
      </c>
      <c r="N318" s="39">
        <f>COUNTIF(resultats_math!J319:X319,2)</f>
        <v>0</v>
      </c>
      <c r="O318" s="39">
        <f>COUNTIF(resultats_math!J319:X319,9)</f>
        <v>0</v>
      </c>
      <c r="P318" s="39">
        <f>COUNTIF(resultats_math!J319:X319,0)</f>
        <v>0</v>
      </c>
      <c r="Q318" s="37" t="str">
        <f t="shared" si="101"/>
        <v/>
      </c>
      <c r="R318" s="225">
        <f t="shared" si="102"/>
        <v>0</v>
      </c>
      <c r="S318" s="38" t="str">
        <f t="shared" si="103"/>
        <v/>
      </c>
      <c r="T318" s="38" t="str">
        <f t="shared" si="104"/>
        <v/>
      </c>
      <c r="U318" s="38" t="str">
        <f t="shared" si="105"/>
        <v/>
      </c>
      <c r="V318" s="38" t="str">
        <f t="shared" si="106"/>
        <v/>
      </c>
      <c r="W318" s="30"/>
      <c r="X318" s="39">
        <f>COUNTIF(resultats_math!Y319:AA319,1)</f>
        <v>0</v>
      </c>
      <c r="Y318" s="39">
        <f>COUNTIF(resultats_math!Y319:AA319,2)</f>
        <v>0</v>
      </c>
      <c r="Z318" s="39">
        <f>COUNTIF(resultats_math!Y319:AA319,9)</f>
        <v>0</v>
      </c>
      <c r="AA318" s="39">
        <f>COUNTIF(resultats_math!Y319:AA319,0)</f>
        <v>0</v>
      </c>
      <c r="AB318" s="243" t="str">
        <f t="shared" si="107"/>
        <v/>
      </c>
      <c r="AC318" s="225">
        <f t="shared" si="108"/>
        <v>0</v>
      </c>
      <c r="AD318" s="38" t="str">
        <f t="shared" si="109"/>
        <v/>
      </c>
      <c r="AE318" s="38" t="str">
        <f t="shared" si="110"/>
        <v/>
      </c>
      <c r="AF318" s="38" t="str">
        <f t="shared" si="111"/>
        <v/>
      </c>
      <c r="AG318" s="38" t="str">
        <f t="shared" si="112"/>
        <v/>
      </c>
      <c r="AH318" s="30"/>
      <c r="AI318" s="39">
        <f>COUNTIF(resultats_math!AB319:AD319,1)</f>
        <v>0</v>
      </c>
      <c r="AJ318" s="39">
        <f>COUNTIF(resultats_math!AB319:AD319,2)</f>
        <v>0</v>
      </c>
      <c r="AK318" s="39">
        <f>COUNTIF(resultats_math!AB319:AD319,9)</f>
        <v>0</v>
      </c>
      <c r="AL318" s="39">
        <f>COUNTIF(resultats_math!AB319:AD319,0)</f>
        <v>0</v>
      </c>
      <c r="AM318" s="243" t="str">
        <f t="shared" si="113"/>
        <v/>
      </c>
      <c r="AN318" s="225">
        <f t="shared" si="114"/>
        <v>0</v>
      </c>
      <c r="AO318" s="38" t="str">
        <f t="shared" si="115"/>
        <v/>
      </c>
      <c r="AP318" s="38" t="str">
        <f t="shared" si="116"/>
        <v/>
      </c>
      <c r="AQ318" s="38" t="str">
        <f t="shared" si="117"/>
        <v/>
      </c>
      <c r="AR318" s="38" t="str">
        <f t="shared" si="118"/>
        <v/>
      </c>
    </row>
    <row r="319" spans="1:44" ht="13.5" thickBot="1">
      <c r="A319" s="30"/>
      <c r="B319" s="39">
        <f>COUNTIF(resultats_math!B320:I320,1)</f>
        <v>0</v>
      </c>
      <c r="C319" s="39">
        <f>COUNTIF(resultats_math!B320:I320,2)</f>
        <v>0</v>
      </c>
      <c r="D319" s="39">
        <f>COUNTIF(resultats_math!B320:I320,9)</f>
        <v>0</v>
      </c>
      <c r="E319" s="39">
        <f>COUNTIF(resultats_math!B320:I320,0)</f>
        <v>0</v>
      </c>
      <c r="F319" s="37" t="str">
        <f t="shared" si="96"/>
        <v/>
      </c>
      <c r="G319" s="225">
        <f t="shared" si="98"/>
        <v>0</v>
      </c>
      <c r="H319" s="38" t="str">
        <f t="shared" si="119"/>
        <v/>
      </c>
      <c r="I319" s="38" t="str">
        <f t="shared" si="97"/>
        <v/>
      </c>
      <c r="J319" s="38" t="str">
        <f t="shared" si="99"/>
        <v/>
      </c>
      <c r="K319" s="38" t="str">
        <f t="shared" si="100"/>
        <v/>
      </c>
      <c r="L319" s="38"/>
      <c r="M319" s="39">
        <f>COUNTIF(resultats_math!J320:X320,1)</f>
        <v>0</v>
      </c>
      <c r="N319" s="39">
        <f>COUNTIF(resultats_math!J320:X320,2)</f>
        <v>0</v>
      </c>
      <c r="O319" s="39">
        <f>COUNTIF(resultats_math!J320:X320,9)</f>
        <v>0</v>
      </c>
      <c r="P319" s="39">
        <f>COUNTIF(resultats_math!J320:X320,0)</f>
        <v>0</v>
      </c>
      <c r="Q319" s="37" t="str">
        <f t="shared" si="101"/>
        <v/>
      </c>
      <c r="R319" s="225">
        <f t="shared" si="102"/>
        <v>0</v>
      </c>
      <c r="S319" s="38" t="str">
        <f t="shared" si="103"/>
        <v/>
      </c>
      <c r="T319" s="38" t="str">
        <f t="shared" si="104"/>
        <v/>
      </c>
      <c r="U319" s="38" t="str">
        <f t="shared" si="105"/>
        <v/>
      </c>
      <c r="V319" s="38" t="str">
        <f t="shared" si="106"/>
        <v/>
      </c>
      <c r="W319" s="30"/>
      <c r="X319" s="39">
        <f>COUNTIF(resultats_math!Y320:AA320,1)</f>
        <v>0</v>
      </c>
      <c r="Y319" s="39">
        <f>COUNTIF(resultats_math!Y320:AA320,2)</f>
        <v>0</v>
      </c>
      <c r="Z319" s="39">
        <f>COUNTIF(resultats_math!Y320:AA320,9)</f>
        <v>0</v>
      </c>
      <c r="AA319" s="39">
        <f>COUNTIF(resultats_math!Y320:AA320,0)</f>
        <v>0</v>
      </c>
      <c r="AB319" s="243" t="str">
        <f t="shared" si="107"/>
        <v/>
      </c>
      <c r="AC319" s="225">
        <f t="shared" si="108"/>
        <v>0</v>
      </c>
      <c r="AD319" s="38" t="str">
        <f t="shared" si="109"/>
        <v/>
      </c>
      <c r="AE319" s="38" t="str">
        <f t="shared" si="110"/>
        <v/>
      </c>
      <c r="AF319" s="38" t="str">
        <f t="shared" si="111"/>
        <v/>
      </c>
      <c r="AG319" s="38" t="str">
        <f t="shared" si="112"/>
        <v/>
      </c>
      <c r="AH319" s="30"/>
      <c r="AI319" s="39">
        <f>COUNTIF(resultats_math!AB320:AD320,1)</f>
        <v>0</v>
      </c>
      <c r="AJ319" s="39">
        <f>COUNTIF(resultats_math!AB320:AD320,2)</f>
        <v>0</v>
      </c>
      <c r="AK319" s="39">
        <f>COUNTIF(resultats_math!AB320:AD320,9)</f>
        <v>0</v>
      </c>
      <c r="AL319" s="39">
        <f>COUNTIF(resultats_math!AB320:AD320,0)</f>
        <v>0</v>
      </c>
      <c r="AM319" s="243" t="str">
        <f t="shared" si="113"/>
        <v/>
      </c>
      <c r="AN319" s="225">
        <f t="shared" si="114"/>
        <v>0</v>
      </c>
      <c r="AO319" s="38" t="str">
        <f t="shared" si="115"/>
        <v/>
      </c>
      <c r="AP319" s="38" t="str">
        <f t="shared" si="116"/>
        <v/>
      </c>
      <c r="AQ319" s="38" t="str">
        <f t="shared" si="117"/>
        <v/>
      </c>
      <c r="AR319" s="38" t="str">
        <f t="shared" si="118"/>
        <v/>
      </c>
    </row>
    <row r="320" spans="1:44" ht="13.5" thickBot="1">
      <c r="A320" s="30"/>
      <c r="B320" s="39">
        <f>COUNTIF(resultats_math!B321:I321,1)</f>
        <v>0</v>
      </c>
      <c r="C320" s="39">
        <f>COUNTIF(resultats_math!B321:I321,2)</f>
        <v>0</v>
      </c>
      <c r="D320" s="39">
        <f>COUNTIF(resultats_math!B321:I321,9)</f>
        <v>0</v>
      </c>
      <c r="E320" s="39">
        <f>COUNTIF(resultats_math!B321:I321,0)</f>
        <v>0</v>
      </c>
      <c r="F320" s="37" t="str">
        <f t="shared" si="96"/>
        <v/>
      </c>
      <c r="G320" s="225">
        <f t="shared" si="98"/>
        <v>0</v>
      </c>
      <c r="H320" s="38" t="str">
        <f t="shared" si="119"/>
        <v/>
      </c>
      <c r="I320" s="38" t="str">
        <f t="shared" si="97"/>
        <v/>
      </c>
      <c r="J320" s="38" t="str">
        <f t="shared" si="99"/>
        <v/>
      </c>
      <c r="K320" s="38" t="str">
        <f t="shared" si="100"/>
        <v/>
      </c>
      <c r="L320" s="38"/>
      <c r="M320" s="39">
        <f>COUNTIF(resultats_math!J321:X321,1)</f>
        <v>0</v>
      </c>
      <c r="N320" s="39">
        <f>COUNTIF(resultats_math!J321:X321,2)</f>
        <v>0</v>
      </c>
      <c r="O320" s="39">
        <f>COUNTIF(resultats_math!J321:X321,9)</f>
        <v>0</v>
      </c>
      <c r="P320" s="39">
        <f>COUNTIF(resultats_math!J321:X321,0)</f>
        <v>0</v>
      </c>
      <c r="Q320" s="37" t="str">
        <f t="shared" si="101"/>
        <v/>
      </c>
      <c r="R320" s="225">
        <f t="shared" si="102"/>
        <v>0</v>
      </c>
      <c r="S320" s="38" t="str">
        <f t="shared" si="103"/>
        <v/>
      </c>
      <c r="T320" s="38" t="str">
        <f t="shared" si="104"/>
        <v/>
      </c>
      <c r="U320" s="38" t="str">
        <f t="shared" si="105"/>
        <v/>
      </c>
      <c r="V320" s="38" t="str">
        <f t="shared" si="106"/>
        <v/>
      </c>
      <c r="W320" s="30"/>
      <c r="X320" s="39">
        <f>COUNTIF(resultats_math!Y321:AA321,1)</f>
        <v>0</v>
      </c>
      <c r="Y320" s="39">
        <f>COUNTIF(resultats_math!Y321:AA321,2)</f>
        <v>0</v>
      </c>
      <c r="Z320" s="39">
        <f>COUNTIF(resultats_math!Y321:AA321,9)</f>
        <v>0</v>
      </c>
      <c r="AA320" s="39">
        <f>COUNTIF(resultats_math!Y321:AA321,0)</f>
        <v>0</v>
      </c>
      <c r="AB320" s="243" t="str">
        <f t="shared" si="107"/>
        <v/>
      </c>
      <c r="AC320" s="225">
        <f t="shared" si="108"/>
        <v>0</v>
      </c>
      <c r="AD320" s="38" t="str">
        <f t="shared" si="109"/>
        <v/>
      </c>
      <c r="AE320" s="38" t="str">
        <f t="shared" si="110"/>
        <v/>
      </c>
      <c r="AF320" s="38" t="str">
        <f t="shared" si="111"/>
        <v/>
      </c>
      <c r="AG320" s="38" t="str">
        <f t="shared" si="112"/>
        <v/>
      </c>
      <c r="AH320" s="30"/>
      <c r="AI320" s="39">
        <f>COUNTIF(resultats_math!AB321:AD321,1)</f>
        <v>0</v>
      </c>
      <c r="AJ320" s="39">
        <f>COUNTIF(resultats_math!AB321:AD321,2)</f>
        <v>0</v>
      </c>
      <c r="AK320" s="39">
        <f>COUNTIF(resultats_math!AB321:AD321,9)</f>
        <v>0</v>
      </c>
      <c r="AL320" s="39">
        <f>COUNTIF(resultats_math!AB321:AD321,0)</f>
        <v>0</v>
      </c>
      <c r="AM320" s="243" t="str">
        <f t="shared" si="113"/>
        <v/>
      </c>
      <c r="AN320" s="225">
        <f t="shared" si="114"/>
        <v>0</v>
      </c>
      <c r="AO320" s="38" t="str">
        <f t="shared" si="115"/>
        <v/>
      </c>
      <c r="AP320" s="38" t="str">
        <f t="shared" si="116"/>
        <v/>
      </c>
      <c r="AQ320" s="38" t="str">
        <f t="shared" si="117"/>
        <v/>
      </c>
      <c r="AR320" s="38" t="str">
        <f t="shared" si="118"/>
        <v/>
      </c>
    </row>
    <row r="321" spans="1:44" ht="13.5" thickBot="1">
      <c r="A321" s="30"/>
      <c r="B321" s="39">
        <f>COUNTIF(resultats_math!B322:I322,1)</f>
        <v>0</v>
      </c>
      <c r="C321" s="39">
        <f>COUNTIF(resultats_math!B322:I322,2)</f>
        <v>0</v>
      </c>
      <c r="D321" s="39">
        <f>COUNTIF(resultats_math!B322:I322,9)</f>
        <v>0</v>
      </c>
      <c r="E321" s="39">
        <f>COUNTIF(resultats_math!B322:I322,0)</f>
        <v>0</v>
      </c>
      <c r="F321" s="37" t="str">
        <f t="shared" si="96"/>
        <v/>
      </c>
      <c r="G321" s="225">
        <f t="shared" si="98"/>
        <v>0</v>
      </c>
      <c r="H321" s="38" t="str">
        <f t="shared" si="119"/>
        <v/>
      </c>
      <c r="I321" s="38" t="str">
        <f t="shared" si="97"/>
        <v/>
      </c>
      <c r="J321" s="38" t="str">
        <f t="shared" si="99"/>
        <v/>
      </c>
      <c r="K321" s="38" t="str">
        <f t="shared" si="100"/>
        <v/>
      </c>
      <c r="L321" s="38"/>
      <c r="M321" s="39">
        <f>COUNTIF(resultats_math!J322:X322,1)</f>
        <v>0</v>
      </c>
      <c r="N321" s="39">
        <f>COUNTIF(resultats_math!J322:X322,2)</f>
        <v>0</v>
      </c>
      <c r="O321" s="39">
        <f>COUNTIF(resultats_math!J322:X322,9)</f>
        <v>0</v>
      </c>
      <c r="P321" s="39">
        <f>COUNTIF(resultats_math!J322:X322,0)</f>
        <v>0</v>
      </c>
      <c r="Q321" s="37" t="str">
        <f t="shared" si="101"/>
        <v/>
      </c>
      <c r="R321" s="225">
        <f t="shared" si="102"/>
        <v>0</v>
      </c>
      <c r="S321" s="38" t="str">
        <f t="shared" si="103"/>
        <v/>
      </c>
      <c r="T321" s="38" t="str">
        <f t="shared" si="104"/>
        <v/>
      </c>
      <c r="U321" s="38" t="str">
        <f t="shared" si="105"/>
        <v/>
      </c>
      <c r="V321" s="38" t="str">
        <f t="shared" si="106"/>
        <v/>
      </c>
      <c r="W321" s="30"/>
      <c r="X321" s="39">
        <f>COUNTIF(resultats_math!Y322:AA322,1)</f>
        <v>0</v>
      </c>
      <c r="Y321" s="39">
        <f>COUNTIF(resultats_math!Y322:AA322,2)</f>
        <v>0</v>
      </c>
      <c r="Z321" s="39">
        <f>COUNTIF(resultats_math!Y322:AA322,9)</f>
        <v>0</v>
      </c>
      <c r="AA321" s="39">
        <f>COUNTIF(resultats_math!Y322:AA322,0)</f>
        <v>0</v>
      </c>
      <c r="AB321" s="243" t="str">
        <f t="shared" si="107"/>
        <v/>
      </c>
      <c r="AC321" s="225">
        <f t="shared" si="108"/>
        <v>0</v>
      </c>
      <c r="AD321" s="38" t="str">
        <f t="shared" si="109"/>
        <v/>
      </c>
      <c r="AE321" s="38" t="str">
        <f t="shared" si="110"/>
        <v/>
      </c>
      <c r="AF321" s="38" t="str">
        <f t="shared" si="111"/>
        <v/>
      </c>
      <c r="AG321" s="38" t="str">
        <f t="shared" si="112"/>
        <v/>
      </c>
      <c r="AH321" s="30"/>
      <c r="AI321" s="39">
        <f>COUNTIF(resultats_math!AB322:AD322,1)</f>
        <v>0</v>
      </c>
      <c r="AJ321" s="39">
        <f>COUNTIF(resultats_math!AB322:AD322,2)</f>
        <v>0</v>
      </c>
      <c r="AK321" s="39">
        <f>COUNTIF(resultats_math!AB322:AD322,9)</f>
        <v>0</v>
      </c>
      <c r="AL321" s="39">
        <f>COUNTIF(resultats_math!AB322:AD322,0)</f>
        <v>0</v>
      </c>
      <c r="AM321" s="243" t="str">
        <f t="shared" si="113"/>
        <v/>
      </c>
      <c r="AN321" s="225">
        <f t="shared" si="114"/>
        <v>0</v>
      </c>
      <c r="AO321" s="38" t="str">
        <f t="shared" si="115"/>
        <v/>
      </c>
      <c r="AP321" s="38" t="str">
        <f t="shared" si="116"/>
        <v/>
      </c>
      <c r="AQ321" s="38" t="str">
        <f t="shared" si="117"/>
        <v/>
      </c>
      <c r="AR321" s="38" t="str">
        <f t="shared" si="118"/>
        <v/>
      </c>
    </row>
    <row r="322" spans="1:44" ht="13.5" thickBot="1">
      <c r="A322" s="30"/>
      <c r="B322" s="39">
        <f>COUNTIF(resultats_math!B323:I323,1)</f>
        <v>0</v>
      </c>
      <c r="C322" s="39">
        <f>COUNTIF(resultats_math!B323:I323,2)</f>
        <v>0</v>
      </c>
      <c r="D322" s="39">
        <f>COUNTIF(resultats_math!B323:I323,9)</f>
        <v>0</v>
      </c>
      <c r="E322" s="39">
        <f>COUNTIF(resultats_math!B323:I323,0)</f>
        <v>0</v>
      </c>
      <c r="F322" s="37" t="str">
        <f t="shared" si="96"/>
        <v/>
      </c>
      <c r="G322" s="225">
        <f t="shared" si="98"/>
        <v>0</v>
      </c>
      <c r="H322" s="38" t="str">
        <f t="shared" si="119"/>
        <v/>
      </c>
      <c r="I322" s="38" t="str">
        <f t="shared" si="97"/>
        <v/>
      </c>
      <c r="J322" s="38" t="str">
        <f t="shared" si="99"/>
        <v/>
      </c>
      <c r="K322" s="38" t="str">
        <f t="shared" si="100"/>
        <v/>
      </c>
      <c r="L322" s="38"/>
      <c r="M322" s="39">
        <f>COUNTIF(resultats_math!J323:X323,1)</f>
        <v>0</v>
      </c>
      <c r="N322" s="39">
        <f>COUNTIF(resultats_math!J323:X323,2)</f>
        <v>0</v>
      </c>
      <c r="O322" s="39">
        <f>COUNTIF(resultats_math!J323:X323,9)</f>
        <v>0</v>
      </c>
      <c r="P322" s="39">
        <f>COUNTIF(resultats_math!J323:X323,0)</f>
        <v>0</v>
      </c>
      <c r="Q322" s="37" t="str">
        <f t="shared" si="101"/>
        <v/>
      </c>
      <c r="R322" s="225">
        <f t="shared" si="102"/>
        <v>0</v>
      </c>
      <c r="S322" s="38" t="str">
        <f t="shared" si="103"/>
        <v/>
      </c>
      <c r="T322" s="38" t="str">
        <f t="shared" si="104"/>
        <v/>
      </c>
      <c r="U322" s="38" t="str">
        <f t="shared" si="105"/>
        <v/>
      </c>
      <c r="V322" s="38" t="str">
        <f t="shared" si="106"/>
        <v/>
      </c>
      <c r="W322" s="30"/>
      <c r="X322" s="39">
        <f>COUNTIF(resultats_math!Y323:AA323,1)</f>
        <v>0</v>
      </c>
      <c r="Y322" s="39">
        <f>COUNTIF(resultats_math!Y323:AA323,2)</f>
        <v>0</v>
      </c>
      <c r="Z322" s="39">
        <f>COUNTIF(resultats_math!Y323:AA323,9)</f>
        <v>0</v>
      </c>
      <c r="AA322" s="39">
        <f>COUNTIF(resultats_math!Y323:AA323,0)</f>
        <v>0</v>
      </c>
      <c r="AB322" s="243" t="str">
        <f t="shared" si="107"/>
        <v/>
      </c>
      <c r="AC322" s="225">
        <f t="shared" si="108"/>
        <v>0</v>
      </c>
      <c r="AD322" s="38" t="str">
        <f t="shared" si="109"/>
        <v/>
      </c>
      <c r="AE322" s="38" t="str">
        <f t="shared" si="110"/>
        <v/>
      </c>
      <c r="AF322" s="38" t="str">
        <f t="shared" si="111"/>
        <v/>
      </c>
      <c r="AG322" s="38" t="str">
        <f t="shared" si="112"/>
        <v/>
      </c>
      <c r="AH322" s="30"/>
      <c r="AI322" s="39">
        <f>COUNTIF(resultats_math!AB323:AD323,1)</f>
        <v>0</v>
      </c>
      <c r="AJ322" s="39">
        <f>COUNTIF(resultats_math!AB323:AD323,2)</f>
        <v>0</v>
      </c>
      <c r="AK322" s="39">
        <f>COUNTIF(resultats_math!AB323:AD323,9)</f>
        <v>0</v>
      </c>
      <c r="AL322" s="39">
        <f>COUNTIF(resultats_math!AB323:AD323,0)</f>
        <v>0</v>
      </c>
      <c r="AM322" s="243" t="str">
        <f t="shared" si="113"/>
        <v/>
      </c>
      <c r="AN322" s="225">
        <f t="shared" si="114"/>
        <v>0</v>
      </c>
      <c r="AO322" s="38" t="str">
        <f t="shared" si="115"/>
        <v/>
      </c>
      <c r="AP322" s="38" t="str">
        <f t="shared" si="116"/>
        <v/>
      </c>
      <c r="AQ322" s="38" t="str">
        <f t="shared" si="117"/>
        <v/>
      </c>
      <c r="AR322" s="38" t="str">
        <f t="shared" si="118"/>
        <v/>
      </c>
    </row>
    <row r="323" spans="1:44" ht="13.5" thickBot="1">
      <c r="A323" s="30"/>
      <c r="B323" s="39">
        <f>COUNTIF(resultats_math!B324:I324,1)</f>
        <v>0</v>
      </c>
      <c r="C323" s="39">
        <f>COUNTIF(resultats_math!B324:I324,2)</f>
        <v>0</v>
      </c>
      <c r="D323" s="39">
        <f>COUNTIF(resultats_math!B324:I324,9)</f>
        <v>0</v>
      </c>
      <c r="E323" s="39">
        <f>COUNTIF(resultats_math!B324:I324,0)</f>
        <v>0</v>
      </c>
      <c r="F323" s="37" t="str">
        <f t="shared" si="96"/>
        <v/>
      </c>
      <c r="G323" s="225">
        <f t="shared" si="98"/>
        <v>0</v>
      </c>
      <c r="H323" s="38" t="str">
        <f t="shared" si="119"/>
        <v/>
      </c>
      <c r="I323" s="38" t="str">
        <f t="shared" si="97"/>
        <v/>
      </c>
      <c r="J323" s="38" t="str">
        <f t="shared" si="99"/>
        <v/>
      </c>
      <c r="K323" s="38" t="str">
        <f t="shared" si="100"/>
        <v/>
      </c>
      <c r="L323" s="38"/>
      <c r="M323" s="39">
        <f>COUNTIF(resultats_math!J324:X324,1)</f>
        <v>0</v>
      </c>
      <c r="N323" s="39">
        <f>COUNTIF(resultats_math!J324:X324,2)</f>
        <v>0</v>
      </c>
      <c r="O323" s="39">
        <f>COUNTIF(resultats_math!J324:X324,9)</f>
        <v>0</v>
      </c>
      <c r="P323" s="39">
        <f>COUNTIF(resultats_math!J324:X324,0)</f>
        <v>0</v>
      </c>
      <c r="Q323" s="37" t="str">
        <f t="shared" si="101"/>
        <v/>
      </c>
      <c r="R323" s="225">
        <f t="shared" si="102"/>
        <v>0</v>
      </c>
      <c r="S323" s="38" t="str">
        <f t="shared" si="103"/>
        <v/>
      </c>
      <c r="T323" s="38" t="str">
        <f t="shared" si="104"/>
        <v/>
      </c>
      <c r="U323" s="38" t="str">
        <f t="shared" si="105"/>
        <v/>
      </c>
      <c r="V323" s="38" t="str">
        <f t="shared" si="106"/>
        <v/>
      </c>
      <c r="W323" s="30"/>
      <c r="X323" s="39">
        <f>COUNTIF(resultats_math!Y324:AA324,1)</f>
        <v>0</v>
      </c>
      <c r="Y323" s="39">
        <f>COUNTIF(resultats_math!Y324:AA324,2)</f>
        <v>0</v>
      </c>
      <c r="Z323" s="39">
        <f>COUNTIF(resultats_math!Y324:AA324,9)</f>
        <v>0</v>
      </c>
      <c r="AA323" s="39">
        <f>COUNTIF(resultats_math!Y324:AA324,0)</f>
        <v>0</v>
      </c>
      <c r="AB323" s="243" t="str">
        <f t="shared" si="107"/>
        <v/>
      </c>
      <c r="AC323" s="225">
        <f t="shared" si="108"/>
        <v>0</v>
      </c>
      <c r="AD323" s="38" t="str">
        <f t="shared" si="109"/>
        <v/>
      </c>
      <c r="AE323" s="38" t="str">
        <f t="shared" si="110"/>
        <v/>
      </c>
      <c r="AF323" s="38" t="str">
        <f t="shared" si="111"/>
        <v/>
      </c>
      <c r="AG323" s="38" t="str">
        <f t="shared" si="112"/>
        <v/>
      </c>
      <c r="AH323" s="30"/>
      <c r="AI323" s="39">
        <f>COUNTIF(resultats_math!AB324:AD324,1)</f>
        <v>0</v>
      </c>
      <c r="AJ323" s="39">
        <f>COUNTIF(resultats_math!AB324:AD324,2)</f>
        <v>0</v>
      </c>
      <c r="AK323" s="39">
        <f>COUNTIF(resultats_math!AB324:AD324,9)</f>
        <v>0</v>
      </c>
      <c r="AL323" s="39">
        <f>COUNTIF(resultats_math!AB324:AD324,0)</f>
        <v>0</v>
      </c>
      <c r="AM323" s="243" t="str">
        <f t="shared" si="113"/>
        <v/>
      </c>
      <c r="AN323" s="225">
        <f t="shared" si="114"/>
        <v>0</v>
      </c>
      <c r="AO323" s="38" t="str">
        <f t="shared" si="115"/>
        <v/>
      </c>
      <c r="AP323" s="38" t="str">
        <f t="shared" si="116"/>
        <v/>
      </c>
      <c r="AQ323" s="38" t="str">
        <f t="shared" si="117"/>
        <v/>
      </c>
      <c r="AR323" s="38" t="str">
        <f t="shared" si="118"/>
        <v/>
      </c>
    </row>
    <row r="324" spans="1:44" ht="13.5" thickBot="1">
      <c r="A324" s="30"/>
      <c r="B324" s="39">
        <f>COUNTIF(resultats_math!B325:I325,1)</f>
        <v>0</v>
      </c>
      <c r="C324" s="39">
        <f>COUNTIF(resultats_math!B325:I325,2)</f>
        <v>0</v>
      </c>
      <c r="D324" s="39">
        <f>COUNTIF(resultats_math!B325:I325,9)</f>
        <v>0</v>
      </c>
      <c r="E324" s="39">
        <f>COUNTIF(resultats_math!B325:I325,0)</f>
        <v>0</v>
      </c>
      <c r="F324" s="37" t="str">
        <f t="shared" ref="F324:F387" si="120">IF(SUM(B324:E324)=0,"",SUM(B324:E324))</f>
        <v/>
      </c>
      <c r="G324" s="225">
        <f t="shared" si="98"/>
        <v>0</v>
      </c>
      <c r="H324" s="38" t="str">
        <f t="shared" si="119"/>
        <v/>
      </c>
      <c r="I324" s="38" t="str">
        <f t="shared" ref="I324:I387" si="121">IF(F324="","",C324/F324)</f>
        <v/>
      </c>
      <c r="J324" s="38" t="str">
        <f t="shared" si="99"/>
        <v/>
      </c>
      <c r="K324" s="38" t="str">
        <f t="shared" si="100"/>
        <v/>
      </c>
      <c r="L324" s="38"/>
      <c r="M324" s="39">
        <f>COUNTIF(resultats_math!J325:X325,1)</f>
        <v>0</v>
      </c>
      <c r="N324" s="39">
        <f>COUNTIF(resultats_math!J325:X325,2)</f>
        <v>0</v>
      </c>
      <c r="O324" s="39">
        <f>COUNTIF(resultats_math!J325:X325,9)</f>
        <v>0</v>
      </c>
      <c r="P324" s="39">
        <f>COUNTIF(resultats_math!J325:X325,0)</f>
        <v>0</v>
      </c>
      <c r="Q324" s="37" t="str">
        <f t="shared" si="101"/>
        <v/>
      </c>
      <c r="R324" s="225">
        <f t="shared" si="102"/>
        <v>0</v>
      </c>
      <c r="S324" s="38" t="str">
        <f t="shared" si="103"/>
        <v/>
      </c>
      <c r="T324" s="38" t="str">
        <f t="shared" si="104"/>
        <v/>
      </c>
      <c r="U324" s="38" t="str">
        <f t="shared" si="105"/>
        <v/>
      </c>
      <c r="V324" s="38" t="str">
        <f t="shared" si="106"/>
        <v/>
      </c>
      <c r="W324" s="30"/>
      <c r="X324" s="39">
        <f>COUNTIF(resultats_math!Y325:AA325,1)</f>
        <v>0</v>
      </c>
      <c r="Y324" s="39">
        <f>COUNTIF(resultats_math!Y325:AA325,2)</f>
        <v>0</v>
      </c>
      <c r="Z324" s="39">
        <f>COUNTIF(resultats_math!Y325:AA325,9)</f>
        <v>0</v>
      </c>
      <c r="AA324" s="39">
        <f>COUNTIF(resultats_math!Y325:AA325,0)</f>
        <v>0</v>
      </c>
      <c r="AB324" s="243" t="str">
        <f t="shared" si="107"/>
        <v/>
      </c>
      <c r="AC324" s="225">
        <f t="shared" si="108"/>
        <v>0</v>
      </c>
      <c r="AD324" s="38" t="str">
        <f t="shared" si="109"/>
        <v/>
      </c>
      <c r="AE324" s="38" t="str">
        <f t="shared" si="110"/>
        <v/>
      </c>
      <c r="AF324" s="38" t="str">
        <f t="shared" si="111"/>
        <v/>
      </c>
      <c r="AG324" s="38" t="str">
        <f t="shared" si="112"/>
        <v/>
      </c>
      <c r="AH324" s="30"/>
      <c r="AI324" s="39">
        <f>COUNTIF(resultats_math!AB325:AD325,1)</f>
        <v>0</v>
      </c>
      <c r="AJ324" s="39">
        <f>COUNTIF(resultats_math!AB325:AD325,2)</f>
        <v>0</v>
      </c>
      <c r="AK324" s="39">
        <f>COUNTIF(resultats_math!AB325:AD325,9)</f>
        <v>0</v>
      </c>
      <c r="AL324" s="39">
        <f>COUNTIF(resultats_math!AB325:AD325,0)</f>
        <v>0</v>
      </c>
      <c r="AM324" s="243" t="str">
        <f t="shared" si="113"/>
        <v/>
      </c>
      <c r="AN324" s="225">
        <f t="shared" si="114"/>
        <v>0</v>
      </c>
      <c r="AO324" s="38" t="str">
        <f t="shared" si="115"/>
        <v/>
      </c>
      <c r="AP324" s="38" t="str">
        <f t="shared" si="116"/>
        <v/>
      </c>
      <c r="AQ324" s="38" t="str">
        <f t="shared" si="117"/>
        <v/>
      </c>
      <c r="AR324" s="38" t="str">
        <f t="shared" si="118"/>
        <v/>
      </c>
    </row>
    <row r="325" spans="1:44" ht="13.5" thickBot="1">
      <c r="A325" s="30"/>
      <c r="B325" s="39">
        <f>COUNTIF(resultats_math!B326:I326,1)</f>
        <v>0</v>
      </c>
      <c r="C325" s="39">
        <f>COUNTIF(resultats_math!B326:I326,2)</f>
        <v>0</v>
      </c>
      <c r="D325" s="39">
        <f>COUNTIF(resultats_math!B326:I326,9)</f>
        <v>0</v>
      </c>
      <c r="E325" s="39">
        <f>COUNTIF(resultats_math!B326:I326,0)</f>
        <v>0</v>
      </c>
      <c r="F325" s="37" t="str">
        <f t="shared" si="120"/>
        <v/>
      </c>
      <c r="G325" s="225">
        <f t="shared" ref="G325:G388" si="122">B325+C325</f>
        <v>0</v>
      </c>
      <c r="H325" s="38" t="str">
        <f t="shared" si="119"/>
        <v/>
      </c>
      <c r="I325" s="38" t="str">
        <f t="shared" si="121"/>
        <v/>
      </c>
      <c r="J325" s="38" t="str">
        <f t="shared" ref="J325:J388" si="123">IF(F325="","",(SUM(D325)/F325))</f>
        <v/>
      </c>
      <c r="K325" s="38" t="str">
        <f t="shared" ref="K325:K388" si="124">IF(F325="","",E325/F325)</f>
        <v/>
      </c>
      <c r="L325" s="38"/>
      <c r="M325" s="39">
        <f>COUNTIF(resultats_math!J326:X326,1)</f>
        <v>0</v>
      </c>
      <c r="N325" s="39">
        <f>COUNTIF(resultats_math!J326:X326,2)</f>
        <v>0</v>
      </c>
      <c r="O325" s="39">
        <f>COUNTIF(resultats_math!J326:X326,9)</f>
        <v>0</v>
      </c>
      <c r="P325" s="39">
        <f>COUNTIF(resultats_math!J326:X326,0)</f>
        <v>0</v>
      </c>
      <c r="Q325" s="37" t="str">
        <f t="shared" ref="Q325:Q388" si="125">IF(SUM(M325:P325)=0,"",SUM(M325:P325))</f>
        <v/>
      </c>
      <c r="R325" s="225">
        <f t="shared" ref="R325:R388" si="126">M325+N325</f>
        <v>0</v>
      </c>
      <c r="S325" s="38" t="str">
        <f t="shared" ref="S325:S388" si="127">IF(Q325="","",R325/Q325)</f>
        <v/>
      </c>
      <c r="T325" s="38" t="str">
        <f t="shared" ref="T325:T388" si="128">IF(Q325="","",N325/Q325)</f>
        <v/>
      </c>
      <c r="U325" s="38" t="str">
        <f t="shared" ref="U325:U388" si="129">IF(Q325="","",(SUM(O325)/Q325))</f>
        <v/>
      </c>
      <c r="V325" s="38" t="str">
        <f t="shared" ref="V325:V388" si="130">IF(Q325="","",P325/Q325)</f>
        <v/>
      </c>
      <c r="W325" s="30"/>
      <c r="X325" s="39">
        <f>COUNTIF(resultats_math!Y326:AA326,1)</f>
        <v>0</v>
      </c>
      <c r="Y325" s="39">
        <f>COUNTIF(resultats_math!Y326:AA326,2)</f>
        <v>0</v>
      </c>
      <c r="Z325" s="39">
        <f>COUNTIF(resultats_math!Y326:AA326,9)</f>
        <v>0</v>
      </c>
      <c r="AA325" s="39">
        <f>COUNTIF(resultats_math!Y326:AA326,0)</f>
        <v>0</v>
      </c>
      <c r="AB325" s="243" t="str">
        <f t="shared" ref="AB325:AB388" si="131">IF(SUM(X325:AA325)=0,"",SUM(X325:AA325))</f>
        <v/>
      </c>
      <c r="AC325" s="225">
        <f t="shared" ref="AC325:AC388" si="132">X325+Y325</f>
        <v>0</v>
      </c>
      <c r="AD325" s="38" t="str">
        <f t="shared" ref="AD325:AD388" si="133">IF(AB325="","",AC325/AB325)</f>
        <v/>
      </c>
      <c r="AE325" s="38" t="str">
        <f t="shared" ref="AE325:AE388" si="134">IF(AB325="","",Y325/AB325)</f>
        <v/>
      </c>
      <c r="AF325" s="38" t="str">
        <f t="shared" ref="AF325:AF388" si="135">IF(AB325="","",(SUM(Z325:Z325)/AB325))</f>
        <v/>
      </c>
      <c r="AG325" s="38" t="str">
        <f t="shared" ref="AG325:AG388" si="136">IF(AB325="","",AA325/AB325)</f>
        <v/>
      </c>
      <c r="AH325" s="30"/>
      <c r="AI325" s="39">
        <f>COUNTIF(resultats_math!AB326:AD326,1)</f>
        <v>0</v>
      </c>
      <c r="AJ325" s="39">
        <f>COUNTIF(resultats_math!AB326:AD326,2)</f>
        <v>0</v>
      </c>
      <c r="AK325" s="39">
        <f>COUNTIF(resultats_math!AB326:AD326,9)</f>
        <v>0</v>
      </c>
      <c r="AL325" s="39">
        <f>COUNTIF(resultats_math!AB326:AD326,0)</f>
        <v>0</v>
      </c>
      <c r="AM325" s="243" t="str">
        <f t="shared" ref="AM325:AM388" si="137">IF(SUM(AI325:AL325)=0,"",SUM(AI325:AL325))</f>
        <v/>
      </c>
      <c r="AN325" s="225">
        <f t="shared" ref="AN325:AN388" si="138">AI325+AJ325</f>
        <v>0</v>
      </c>
      <c r="AO325" s="38" t="str">
        <f t="shared" ref="AO325:AO388" si="139">IF(AM325="","",AN325/AM325)</f>
        <v/>
      </c>
      <c r="AP325" s="38" t="str">
        <f t="shared" ref="AP325:AP388" si="140">IF(AM325="","",AJ325/AM325)</f>
        <v/>
      </c>
      <c r="AQ325" s="38" t="str">
        <f t="shared" ref="AQ325:AQ388" si="141">IF(AM325="","",(SUM(AK325:AK325)/AM325))</f>
        <v/>
      </c>
      <c r="AR325" s="38" t="str">
        <f t="shared" ref="AR325:AR388" si="142">IF(AM325="","",AL325/AM325)</f>
        <v/>
      </c>
    </row>
    <row r="326" spans="1:44" ht="13.5" thickBot="1">
      <c r="A326" s="30"/>
      <c r="B326" s="39">
        <f>COUNTIF(resultats_math!B327:I327,1)</f>
        <v>0</v>
      </c>
      <c r="C326" s="39">
        <f>COUNTIF(resultats_math!B327:I327,2)</f>
        <v>0</v>
      </c>
      <c r="D326" s="39">
        <f>COUNTIF(resultats_math!B327:I327,9)</f>
        <v>0</v>
      </c>
      <c r="E326" s="39">
        <f>COUNTIF(resultats_math!B327:I327,0)</f>
        <v>0</v>
      </c>
      <c r="F326" s="37" t="str">
        <f t="shared" si="120"/>
        <v/>
      </c>
      <c r="G326" s="225">
        <f t="shared" si="122"/>
        <v>0</v>
      </c>
      <c r="H326" s="38" t="str">
        <f t="shared" si="119"/>
        <v/>
      </c>
      <c r="I326" s="38" t="str">
        <f t="shared" si="121"/>
        <v/>
      </c>
      <c r="J326" s="38" t="str">
        <f t="shared" si="123"/>
        <v/>
      </c>
      <c r="K326" s="38" t="str">
        <f t="shared" si="124"/>
        <v/>
      </c>
      <c r="L326" s="38"/>
      <c r="M326" s="39">
        <f>COUNTIF(resultats_math!J327:X327,1)</f>
        <v>0</v>
      </c>
      <c r="N326" s="39">
        <f>COUNTIF(resultats_math!J327:X327,2)</f>
        <v>0</v>
      </c>
      <c r="O326" s="39">
        <f>COUNTIF(resultats_math!J327:X327,9)</f>
        <v>0</v>
      </c>
      <c r="P326" s="39">
        <f>COUNTIF(resultats_math!J327:X327,0)</f>
        <v>0</v>
      </c>
      <c r="Q326" s="37" t="str">
        <f t="shared" si="125"/>
        <v/>
      </c>
      <c r="R326" s="225">
        <f t="shared" si="126"/>
        <v>0</v>
      </c>
      <c r="S326" s="38" t="str">
        <f t="shared" si="127"/>
        <v/>
      </c>
      <c r="T326" s="38" t="str">
        <f t="shared" si="128"/>
        <v/>
      </c>
      <c r="U326" s="38" t="str">
        <f t="shared" si="129"/>
        <v/>
      </c>
      <c r="V326" s="38" t="str">
        <f t="shared" si="130"/>
        <v/>
      </c>
      <c r="W326" s="30"/>
      <c r="X326" s="39">
        <f>COUNTIF(resultats_math!Y327:AA327,1)</f>
        <v>0</v>
      </c>
      <c r="Y326" s="39">
        <f>COUNTIF(resultats_math!Y327:AA327,2)</f>
        <v>0</v>
      </c>
      <c r="Z326" s="39">
        <f>COUNTIF(resultats_math!Y327:AA327,9)</f>
        <v>0</v>
      </c>
      <c r="AA326" s="39">
        <f>COUNTIF(resultats_math!Y327:AA327,0)</f>
        <v>0</v>
      </c>
      <c r="AB326" s="243" t="str">
        <f t="shared" si="131"/>
        <v/>
      </c>
      <c r="AC326" s="225">
        <f t="shared" si="132"/>
        <v>0</v>
      </c>
      <c r="AD326" s="38" t="str">
        <f t="shared" si="133"/>
        <v/>
      </c>
      <c r="AE326" s="38" t="str">
        <f t="shared" si="134"/>
        <v/>
      </c>
      <c r="AF326" s="38" t="str">
        <f t="shared" si="135"/>
        <v/>
      </c>
      <c r="AG326" s="38" t="str">
        <f t="shared" si="136"/>
        <v/>
      </c>
      <c r="AH326" s="30"/>
      <c r="AI326" s="39">
        <f>COUNTIF(resultats_math!AB327:AD327,1)</f>
        <v>0</v>
      </c>
      <c r="AJ326" s="39">
        <f>COUNTIF(resultats_math!AB327:AD327,2)</f>
        <v>0</v>
      </c>
      <c r="AK326" s="39">
        <f>COUNTIF(resultats_math!AB327:AD327,9)</f>
        <v>0</v>
      </c>
      <c r="AL326" s="39">
        <f>COUNTIF(resultats_math!AB327:AD327,0)</f>
        <v>0</v>
      </c>
      <c r="AM326" s="243" t="str">
        <f t="shared" si="137"/>
        <v/>
      </c>
      <c r="AN326" s="225">
        <f t="shared" si="138"/>
        <v>0</v>
      </c>
      <c r="AO326" s="38" t="str">
        <f t="shared" si="139"/>
        <v/>
      </c>
      <c r="AP326" s="38" t="str">
        <f t="shared" si="140"/>
        <v/>
      </c>
      <c r="AQ326" s="38" t="str">
        <f t="shared" si="141"/>
        <v/>
      </c>
      <c r="AR326" s="38" t="str">
        <f t="shared" si="142"/>
        <v/>
      </c>
    </row>
    <row r="327" spans="1:44" ht="13.5" thickBot="1">
      <c r="A327" s="30"/>
      <c r="B327" s="39">
        <f>COUNTIF(resultats_math!B328:I328,1)</f>
        <v>0</v>
      </c>
      <c r="C327" s="39">
        <f>COUNTIF(resultats_math!B328:I328,2)</f>
        <v>0</v>
      </c>
      <c r="D327" s="39">
        <f>COUNTIF(resultats_math!B328:I328,9)</f>
        <v>0</v>
      </c>
      <c r="E327" s="39">
        <f>COUNTIF(resultats_math!B328:I328,0)</f>
        <v>0</v>
      </c>
      <c r="F327" s="37" t="str">
        <f t="shared" si="120"/>
        <v/>
      </c>
      <c r="G327" s="225">
        <f t="shared" si="122"/>
        <v>0</v>
      </c>
      <c r="H327" s="38" t="str">
        <f t="shared" ref="H327:H390" si="143">IF(F327="","",G327/F327)</f>
        <v/>
      </c>
      <c r="I327" s="38" t="str">
        <f t="shared" si="121"/>
        <v/>
      </c>
      <c r="J327" s="38" t="str">
        <f t="shared" si="123"/>
        <v/>
      </c>
      <c r="K327" s="38" t="str">
        <f t="shared" si="124"/>
        <v/>
      </c>
      <c r="L327" s="38"/>
      <c r="M327" s="39">
        <f>COUNTIF(resultats_math!J328:X328,1)</f>
        <v>0</v>
      </c>
      <c r="N327" s="39">
        <f>COUNTIF(resultats_math!J328:X328,2)</f>
        <v>0</v>
      </c>
      <c r="O327" s="39">
        <f>COUNTIF(resultats_math!J328:X328,9)</f>
        <v>0</v>
      </c>
      <c r="P327" s="39">
        <f>COUNTIF(resultats_math!J328:X328,0)</f>
        <v>0</v>
      </c>
      <c r="Q327" s="37" t="str">
        <f t="shared" si="125"/>
        <v/>
      </c>
      <c r="R327" s="225">
        <f t="shared" si="126"/>
        <v>0</v>
      </c>
      <c r="S327" s="38" t="str">
        <f t="shared" si="127"/>
        <v/>
      </c>
      <c r="T327" s="38" t="str">
        <f t="shared" si="128"/>
        <v/>
      </c>
      <c r="U327" s="38" t="str">
        <f t="shared" si="129"/>
        <v/>
      </c>
      <c r="V327" s="38" t="str">
        <f t="shared" si="130"/>
        <v/>
      </c>
      <c r="W327" s="30"/>
      <c r="X327" s="39">
        <f>COUNTIF(resultats_math!Y328:AA328,1)</f>
        <v>0</v>
      </c>
      <c r="Y327" s="39">
        <f>COUNTIF(resultats_math!Y328:AA328,2)</f>
        <v>0</v>
      </c>
      <c r="Z327" s="39">
        <f>COUNTIF(resultats_math!Y328:AA328,9)</f>
        <v>0</v>
      </c>
      <c r="AA327" s="39">
        <f>COUNTIF(resultats_math!Y328:AA328,0)</f>
        <v>0</v>
      </c>
      <c r="AB327" s="243" t="str">
        <f t="shared" si="131"/>
        <v/>
      </c>
      <c r="AC327" s="225">
        <f t="shared" si="132"/>
        <v>0</v>
      </c>
      <c r="AD327" s="38" t="str">
        <f t="shared" si="133"/>
        <v/>
      </c>
      <c r="AE327" s="38" t="str">
        <f t="shared" si="134"/>
        <v/>
      </c>
      <c r="AF327" s="38" t="str">
        <f t="shared" si="135"/>
        <v/>
      </c>
      <c r="AG327" s="38" t="str">
        <f t="shared" si="136"/>
        <v/>
      </c>
      <c r="AH327" s="30"/>
      <c r="AI327" s="39">
        <f>COUNTIF(resultats_math!AB328:AD328,1)</f>
        <v>0</v>
      </c>
      <c r="AJ327" s="39">
        <f>COUNTIF(resultats_math!AB328:AD328,2)</f>
        <v>0</v>
      </c>
      <c r="AK327" s="39">
        <f>COUNTIF(resultats_math!AB328:AD328,9)</f>
        <v>0</v>
      </c>
      <c r="AL327" s="39">
        <f>COUNTIF(resultats_math!AB328:AD328,0)</f>
        <v>0</v>
      </c>
      <c r="AM327" s="243" t="str">
        <f t="shared" si="137"/>
        <v/>
      </c>
      <c r="AN327" s="225">
        <f t="shared" si="138"/>
        <v>0</v>
      </c>
      <c r="AO327" s="38" t="str">
        <f t="shared" si="139"/>
        <v/>
      </c>
      <c r="AP327" s="38" t="str">
        <f t="shared" si="140"/>
        <v/>
      </c>
      <c r="AQ327" s="38" t="str">
        <f t="shared" si="141"/>
        <v/>
      </c>
      <c r="AR327" s="38" t="str">
        <f t="shared" si="142"/>
        <v/>
      </c>
    </row>
    <row r="328" spans="1:44" ht="13.5" thickBot="1">
      <c r="A328" s="30"/>
      <c r="B328" s="39">
        <f>COUNTIF(resultats_math!B329:I329,1)</f>
        <v>0</v>
      </c>
      <c r="C328" s="39">
        <f>COUNTIF(resultats_math!B329:I329,2)</f>
        <v>0</v>
      </c>
      <c r="D328" s="39">
        <f>COUNTIF(resultats_math!B329:I329,9)</f>
        <v>0</v>
      </c>
      <c r="E328" s="39">
        <f>COUNTIF(resultats_math!B329:I329,0)</f>
        <v>0</v>
      </c>
      <c r="F328" s="37" t="str">
        <f t="shared" si="120"/>
        <v/>
      </c>
      <c r="G328" s="225">
        <f t="shared" si="122"/>
        <v>0</v>
      </c>
      <c r="H328" s="38" t="str">
        <f t="shared" si="143"/>
        <v/>
      </c>
      <c r="I328" s="38" t="str">
        <f t="shared" si="121"/>
        <v/>
      </c>
      <c r="J328" s="38" t="str">
        <f t="shared" si="123"/>
        <v/>
      </c>
      <c r="K328" s="38" t="str">
        <f t="shared" si="124"/>
        <v/>
      </c>
      <c r="L328" s="38"/>
      <c r="M328" s="39">
        <f>COUNTIF(resultats_math!J329:X329,1)</f>
        <v>0</v>
      </c>
      <c r="N328" s="39">
        <f>COUNTIF(resultats_math!J329:X329,2)</f>
        <v>0</v>
      </c>
      <c r="O328" s="39">
        <f>COUNTIF(resultats_math!J329:X329,9)</f>
        <v>0</v>
      </c>
      <c r="P328" s="39">
        <f>COUNTIF(resultats_math!J329:X329,0)</f>
        <v>0</v>
      </c>
      <c r="Q328" s="37" t="str">
        <f t="shared" si="125"/>
        <v/>
      </c>
      <c r="R328" s="225">
        <f t="shared" si="126"/>
        <v>0</v>
      </c>
      <c r="S328" s="38" t="str">
        <f t="shared" si="127"/>
        <v/>
      </c>
      <c r="T328" s="38" t="str">
        <f t="shared" si="128"/>
        <v/>
      </c>
      <c r="U328" s="38" t="str">
        <f t="shared" si="129"/>
        <v/>
      </c>
      <c r="V328" s="38" t="str">
        <f t="shared" si="130"/>
        <v/>
      </c>
      <c r="W328" s="30"/>
      <c r="X328" s="39">
        <f>COUNTIF(resultats_math!Y329:AA329,1)</f>
        <v>0</v>
      </c>
      <c r="Y328" s="39">
        <f>COUNTIF(resultats_math!Y329:AA329,2)</f>
        <v>0</v>
      </c>
      <c r="Z328" s="39">
        <f>COUNTIF(resultats_math!Y329:AA329,9)</f>
        <v>0</v>
      </c>
      <c r="AA328" s="39">
        <f>COUNTIF(resultats_math!Y329:AA329,0)</f>
        <v>0</v>
      </c>
      <c r="AB328" s="243" t="str">
        <f t="shared" si="131"/>
        <v/>
      </c>
      <c r="AC328" s="225">
        <f t="shared" si="132"/>
        <v>0</v>
      </c>
      <c r="AD328" s="38" t="str">
        <f t="shared" si="133"/>
        <v/>
      </c>
      <c r="AE328" s="38" t="str">
        <f t="shared" si="134"/>
        <v/>
      </c>
      <c r="AF328" s="38" t="str">
        <f t="shared" si="135"/>
        <v/>
      </c>
      <c r="AG328" s="38" t="str">
        <f t="shared" si="136"/>
        <v/>
      </c>
      <c r="AH328" s="30"/>
      <c r="AI328" s="39">
        <f>COUNTIF(resultats_math!AB329:AD329,1)</f>
        <v>0</v>
      </c>
      <c r="AJ328" s="39">
        <f>COUNTIF(resultats_math!AB329:AD329,2)</f>
        <v>0</v>
      </c>
      <c r="AK328" s="39">
        <f>COUNTIF(resultats_math!AB329:AD329,9)</f>
        <v>0</v>
      </c>
      <c r="AL328" s="39">
        <f>COUNTIF(resultats_math!AB329:AD329,0)</f>
        <v>0</v>
      </c>
      <c r="AM328" s="243" t="str">
        <f t="shared" si="137"/>
        <v/>
      </c>
      <c r="AN328" s="225">
        <f t="shared" si="138"/>
        <v>0</v>
      </c>
      <c r="AO328" s="38" t="str">
        <f t="shared" si="139"/>
        <v/>
      </c>
      <c r="AP328" s="38" t="str">
        <f t="shared" si="140"/>
        <v/>
      </c>
      <c r="AQ328" s="38" t="str">
        <f t="shared" si="141"/>
        <v/>
      </c>
      <c r="AR328" s="38" t="str">
        <f t="shared" si="142"/>
        <v/>
      </c>
    </row>
    <row r="329" spans="1:44" ht="13.5" thickBot="1">
      <c r="A329" s="30"/>
      <c r="B329" s="39">
        <f>COUNTIF(resultats_math!B330:I330,1)</f>
        <v>0</v>
      </c>
      <c r="C329" s="39">
        <f>COUNTIF(resultats_math!B330:I330,2)</f>
        <v>0</v>
      </c>
      <c r="D329" s="39">
        <f>COUNTIF(resultats_math!B330:I330,9)</f>
        <v>0</v>
      </c>
      <c r="E329" s="39">
        <f>COUNTIF(resultats_math!B330:I330,0)</f>
        <v>0</v>
      </c>
      <c r="F329" s="37" t="str">
        <f t="shared" si="120"/>
        <v/>
      </c>
      <c r="G329" s="225">
        <f t="shared" si="122"/>
        <v>0</v>
      </c>
      <c r="H329" s="38" t="str">
        <f t="shared" si="143"/>
        <v/>
      </c>
      <c r="I329" s="38" t="str">
        <f t="shared" si="121"/>
        <v/>
      </c>
      <c r="J329" s="38" t="str">
        <f t="shared" si="123"/>
        <v/>
      </c>
      <c r="K329" s="38" t="str">
        <f t="shared" si="124"/>
        <v/>
      </c>
      <c r="L329" s="38"/>
      <c r="M329" s="39">
        <f>COUNTIF(resultats_math!J330:X330,1)</f>
        <v>0</v>
      </c>
      <c r="N329" s="39">
        <f>COUNTIF(resultats_math!J330:X330,2)</f>
        <v>0</v>
      </c>
      <c r="O329" s="39">
        <f>COUNTIF(resultats_math!J330:X330,9)</f>
        <v>0</v>
      </c>
      <c r="P329" s="39">
        <f>COUNTIF(resultats_math!J330:X330,0)</f>
        <v>0</v>
      </c>
      <c r="Q329" s="37" t="str">
        <f t="shared" si="125"/>
        <v/>
      </c>
      <c r="R329" s="225">
        <f t="shared" si="126"/>
        <v>0</v>
      </c>
      <c r="S329" s="38" t="str">
        <f t="shared" si="127"/>
        <v/>
      </c>
      <c r="T329" s="38" t="str">
        <f t="shared" si="128"/>
        <v/>
      </c>
      <c r="U329" s="38" t="str">
        <f t="shared" si="129"/>
        <v/>
      </c>
      <c r="V329" s="38" t="str">
        <f t="shared" si="130"/>
        <v/>
      </c>
      <c r="W329" s="30"/>
      <c r="X329" s="39">
        <f>COUNTIF(resultats_math!Y330:AA330,1)</f>
        <v>0</v>
      </c>
      <c r="Y329" s="39">
        <f>COUNTIF(resultats_math!Y330:AA330,2)</f>
        <v>0</v>
      </c>
      <c r="Z329" s="39">
        <f>COUNTIF(resultats_math!Y330:AA330,9)</f>
        <v>0</v>
      </c>
      <c r="AA329" s="39">
        <f>COUNTIF(resultats_math!Y330:AA330,0)</f>
        <v>0</v>
      </c>
      <c r="AB329" s="243" t="str">
        <f t="shared" si="131"/>
        <v/>
      </c>
      <c r="AC329" s="225">
        <f t="shared" si="132"/>
        <v>0</v>
      </c>
      <c r="AD329" s="38" t="str">
        <f t="shared" si="133"/>
        <v/>
      </c>
      <c r="AE329" s="38" t="str">
        <f t="shared" si="134"/>
        <v/>
      </c>
      <c r="AF329" s="38" t="str">
        <f t="shared" si="135"/>
        <v/>
      </c>
      <c r="AG329" s="38" t="str">
        <f t="shared" si="136"/>
        <v/>
      </c>
      <c r="AH329" s="30"/>
      <c r="AI329" s="39">
        <f>COUNTIF(resultats_math!AB330:AD330,1)</f>
        <v>0</v>
      </c>
      <c r="AJ329" s="39">
        <f>COUNTIF(resultats_math!AB330:AD330,2)</f>
        <v>0</v>
      </c>
      <c r="AK329" s="39">
        <f>COUNTIF(resultats_math!AB330:AD330,9)</f>
        <v>0</v>
      </c>
      <c r="AL329" s="39">
        <f>COUNTIF(resultats_math!AB330:AD330,0)</f>
        <v>0</v>
      </c>
      <c r="AM329" s="243" t="str">
        <f t="shared" si="137"/>
        <v/>
      </c>
      <c r="AN329" s="225">
        <f t="shared" si="138"/>
        <v>0</v>
      </c>
      <c r="AO329" s="38" t="str">
        <f t="shared" si="139"/>
        <v/>
      </c>
      <c r="AP329" s="38" t="str">
        <f t="shared" si="140"/>
        <v/>
      </c>
      <c r="AQ329" s="38" t="str">
        <f t="shared" si="141"/>
        <v/>
      </c>
      <c r="AR329" s="38" t="str">
        <f t="shared" si="142"/>
        <v/>
      </c>
    </row>
    <row r="330" spans="1:44" ht="13.5" thickBot="1">
      <c r="A330" s="30"/>
      <c r="B330" s="39">
        <f>COUNTIF(resultats_math!B331:I331,1)</f>
        <v>0</v>
      </c>
      <c r="C330" s="39">
        <f>COUNTIF(resultats_math!B331:I331,2)</f>
        <v>0</v>
      </c>
      <c r="D330" s="39">
        <f>COUNTIF(resultats_math!B331:I331,9)</f>
        <v>0</v>
      </c>
      <c r="E330" s="39">
        <f>COUNTIF(resultats_math!B331:I331,0)</f>
        <v>0</v>
      </c>
      <c r="F330" s="37" t="str">
        <f t="shared" si="120"/>
        <v/>
      </c>
      <c r="G330" s="225">
        <f t="shared" si="122"/>
        <v>0</v>
      </c>
      <c r="H330" s="38" t="str">
        <f t="shared" si="143"/>
        <v/>
      </c>
      <c r="I330" s="38" t="str">
        <f t="shared" si="121"/>
        <v/>
      </c>
      <c r="J330" s="38" t="str">
        <f t="shared" si="123"/>
        <v/>
      </c>
      <c r="K330" s="38" t="str">
        <f t="shared" si="124"/>
        <v/>
      </c>
      <c r="L330" s="38"/>
      <c r="M330" s="39">
        <f>COUNTIF(resultats_math!J331:X331,1)</f>
        <v>0</v>
      </c>
      <c r="N330" s="39">
        <f>COUNTIF(resultats_math!J331:X331,2)</f>
        <v>0</v>
      </c>
      <c r="O330" s="39">
        <f>COUNTIF(resultats_math!J331:X331,9)</f>
        <v>0</v>
      </c>
      <c r="P330" s="39">
        <f>COUNTIF(resultats_math!J331:X331,0)</f>
        <v>0</v>
      </c>
      <c r="Q330" s="37" t="str">
        <f t="shared" si="125"/>
        <v/>
      </c>
      <c r="R330" s="225">
        <f t="shared" si="126"/>
        <v>0</v>
      </c>
      <c r="S330" s="38" t="str">
        <f t="shared" si="127"/>
        <v/>
      </c>
      <c r="T330" s="38" t="str">
        <f t="shared" si="128"/>
        <v/>
      </c>
      <c r="U330" s="38" t="str">
        <f t="shared" si="129"/>
        <v/>
      </c>
      <c r="V330" s="38" t="str">
        <f t="shared" si="130"/>
        <v/>
      </c>
      <c r="W330" s="30"/>
      <c r="X330" s="39">
        <f>COUNTIF(resultats_math!Y331:AA331,1)</f>
        <v>0</v>
      </c>
      <c r="Y330" s="39">
        <f>COUNTIF(resultats_math!Y331:AA331,2)</f>
        <v>0</v>
      </c>
      <c r="Z330" s="39">
        <f>COUNTIF(resultats_math!Y331:AA331,9)</f>
        <v>0</v>
      </c>
      <c r="AA330" s="39">
        <f>COUNTIF(resultats_math!Y331:AA331,0)</f>
        <v>0</v>
      </c>
      <c r="AB330" s="243" t="str">
        <f t="shared" si="131"/>
        <v/>
      </c>
      <c r="AC330" s="225">
        <f t="shared" si="132"/>
        <v>0</v>
      </c>
      <c r="AD330" s="38" t="str">
        <f t="shared" si="133"/>
        <v/>
      </c>
      <c r="AE330" s="38" t="str">
        <f t="shared" si="134"/>
        <v/>
      </c>
      <c r="AF330" s="38" t="str">
        <f t="shared" si="135"/>
        <v/>
      </c>
      <c r="AG330" s="38" t="str">
        <f t="shared" si="136"/>
        <v/>
      </c>
      <c r="AH330" s="30"/>
      <c r="AI330" s="39">
        <f>COUNTIF(resultats_math!AB331:AD331,1)</f>
        <v>0</v>
      </c>
      <c r="AJ330" s="39">
        <f>COUNTIF(resultats_math!AB331:AD331,2)</f>
        <v>0</v>
      </c>
      <c r="AK330" s="39">
        <f>COUNTIF(resultats_math!AB331:AD331,9)</f>
        <v>0</v>
      </c>
      <c r="AL330" s="39">
        <f>COUNTIF(resultats_math!AB331:AD331,0)</f>
        <v>0</v>
      </c>
      <c r="AM330" s="243" t="str">
        <f t="shared" si="137"/>
        <v/>
      </c>
      <c r="AN330" s="225">
        <f t="shared" si="138"/>
        <v>0</v>
      </c>
      <c r="AO330" s="38" t="str">
        <f t="shared" si="139"/>
        <v/>
      </c>
      <c r="AP330" s="38" t="str">
        <f t="shared" si="140"/>
        <v/>
      </c>
      <c r="AQ330" s="38" t="str">
        <f t="shared" si="141"/>
        <v/>
      </c>
      <c r="AR330" s="38" t="str">
        <f t="shared" si="142"/>
        <v/>
      </c>
    </row>
    <row r="331" spans="1:44" ht="13.5" thickBot="1">
      <c r="A331" s="30"/>
      <c r="B331" s="39">
        <f>COUNTIF(resultats_math!B332:I332,1)</f>
        <v>0</v>
      </c>
      <c r="C331" s="39">
        <f>COUNTIF(resultats_math!B332:I332,2)</f>
        <v>0</v>
      </c>
      <c r="D331" s="39">
        <f>COUNTIF(resultats_math!B332:I332,9)</f>
        <v>0</v>
      </c>
      <c r="E331" s="39">
        <f>COUNTIF(resultats_math!B332:I332,0)</f>
        <v>0</v>
      </c>
      <c r="F331" s="37" t="str">
        <f t="shared" si="120"/>
        <v/>
      </c>
      <c r="G331" s="225">
        <f t="shared" si="122"/>
        <v>0</v>
      </c>
      <c r="H331" s="38" t="str">
        <f t="shared" si="143"/>
        <v/>
      </c>
      <c r="I331" s="38" t="str">
        <f t="shared" si="121"/>
        <v/>
      </c>
      <c r="J331" s="38" t="str">
        <f t="shared" si="123"/>
        <v/>
      </c>
      <c r="K331" s="38" t="str">
        <f t="shared" si="124"/>
        <v/>
      </c>
      <c r="L331" s="38"/>
      <c r="M331" s="39">
        <f>COUNTIF(resultats_math!J332:X332,1)</f>
        <v>0</v>
      </c>
      <c r="N331" s="39">
        <f>COUNTIF(resultats_math!J332:X332,2)</f>
        <v>0</v>
      </c>
      <c r="O331" s="39">
        <f>COUNTIF(resultats_math!J332:X332,9)</f>
        <v>0</v>
      </c>
      <c r="P331" s="39">
        <f>COUNTIF(resultats_math!J332:X332,0)</f>
        <v>0</v>
      </c>
      <c r="Q331" s="37" t="str">
        <f t="shared" si="125"/>
        <v/>
      </c>
      <c r="R331" s="225">
        <f t="shared" si="126"/>
        <v>0</v>
      </c>
      <c r="S331" s="38" t="str">
        <f t="shared" si="127"/>
        <v/>
      </c>
      <c r="T331" s="38" t="str">
        <f t="shared" si="128"/>
        <v/>
      </c>
      <c r="U331" s="38" t="str">
        <f t="shared" si="129"/>
        <v/>
      </c>
      <c r="V331" s="38" t="str">
        <f t="shared" si="130"/>
        <v/>
      </c>
      <c r="W331" s="30"/>
      <c r="X331" s="39">
        <f>COUNTIF(resultats_math!Y332:AA332,1)</f>
        <v>0</v>
      </c>
      <c r="Y331" s="39">
        <f>COUNTIF(resultats_math!Y332:AA332,2)</f>
        <v>0</v>
      </c>
      <c r="Z331" s="39">
        <f>COUNTIF(resultats_math!Y332:AA332,9)</f>
        <v>0</v>
      </c>
      <c r="AA331" s="39">
        <f>COUNTIF(resultats_math!Y332:AA332,0)</f>
        <v>0</v>
      </c>
      <c r="AB331" s="243" t="str">
        <f t="shared" si="131"/>
        <v/>
      </c>
      <c r="AC331" s="225">
        <f t="shared" si="132"/>
        <v>0</v>
      </c>
      <c r="AD331" s="38" t="str">
        <f t="shared" si="133"/>
        <v/>
      </c>
      <c r="AE331" s="38" t="str">
        <f t="shared" si="134"/>
        <v/>
      </c>
      <c r="AF331" s="38" t="str">
        <f t="shared" si="135"/>
        <v/>
      </c>
      <c r="AG331" s="38" t="str">
        <f t="shared" si="136"/>
        <v/>
      </c>
      <c r="AH331" s="30"/>
      <c r="AI331" s="39">
        <f>COUNTIF(resultats_math!AB332:AD332,1)</f>
        <v>0</v>
      </c>
      <c r="AJ331" s="39">
        <f>COUNTIF(resultats_math!AB332:AD332,2)</f>
        <v>0</v>
      </c>
      <c r="AK331" s="39">
        <f>COUNTIF(resultats_math!AB332:AD332,9)</f>
        <v>0</v>
      </c>
      <c r="AL331" s="39">
        <f>COUNTIF(resultats_math!AB332:AD332,0)</f>
        <v>0</v>
      </c>
      <c r="AM331" s="243" t="str">
        <f t="shared" si="137"/>
        <v/>
      </c>
      <c r="AN331" s="225">
        <f t="shared" si="138"/>
        <v>0</v>
      </c>
      <c r="AO331" s="38" t="str">
        <f t="shared" si="139"/>
        <v/>
      </c>
      <c r="AP331" s="38" t="str">
        <f t="shared" si="140"/>
        <v/>
      </c>
      <c r="AQ331" s="38" t="str">
        <f t="shared" si="141"/>
        <v/>
      </c>
      <c r="AR331" s="38" t="str">
        <f t="shared" si="142"/>
        <v/>
      </c>
    </row>
    <row r="332" spans="1:44" ht="13.5" thickBot="1">
      <c r="A332" s="30"/>
      <c r="B332" s="39">
        <f>COUNTIF(resultats_math!B333:I333,1)</f>
        <v>0</v>
      </c>
      <c r="C332" s="39">
        <f>COUNTIF(resultats_math!B333:I333,2)</f>
        <v>0</v>
      </c>
      <c r="D332" s="39">
        <f>COUNTIF(resultats_math!B333:I333,9)</f>
        <v>0</v>
      </c>
      <c r="E332" s="39">
        <f>COUNTIF(resultats_math!B333:I333,0)</f>
        <v>0</v>
      </c>
      <c r="F332" s="37" t="str">
        <f t="shared" si="120"/>
        <v/>
      </c>
      <c r="G332" s="225">
        <f t="shared" si="122"/>
        <v>0</v>
      </c>
      <c r="H332" s="38" t="str">
        <f t="shared" si="143"/>
        <v/>
      </c>
      <c r="I332" s="38" t="str">
        <f t="shared" si="121"/>
        <v/>
      </c>
      <c r="J332" s="38" t="str">
        <f t="shared" si="123"/>
        <v/>
      </c>
      <c r="K332" s="38" t="str">
        <f t="shared" si="124"/>
        <v/>
      </c>
      <c r="L332" s="38"/>
      <c r="M332" s="39">
        <f>COUNTIF(resultats_math!J333:X333,1)</f>
        <v>0</v>
      </c>
      <c r="N332" s="39">
        <f>COUNTIF(resultats_math!J333:X333,2)</f>
        <v>0</v>
      </c>
      <c r="O332" s="39">
        <f>COUNTIF(resultats_math!J333:X333,9)</f>
        <v>0</v>
      </c>
      <c r="P332" s="39">
        <f>COUNTIF(resultats_math!J333:X333,0)</f>
        <v>0</v>
      </c>
      <c r="Q332" s="37" t="str">
        <f t="shared" si="125"/>
        <v/>
      </c>
      <c r="R332" s="225">
        <f t="shared" si="126"/>
        <v>0</v>
      </c>
      <c r="S332" s="38" t="str">
        <f t="shared" si="127"/>
        <v/>
      </c>
      <c r="T332" s="38" t="str">
        <f t="shared" si="128"/>
        <v/>
      </c>
      <c r="U332" s="38" t="str">
        <f t="shared" si="129"/>
        <v/>
      </c>
      <c r="V332" s="38" t="str">
        <f t="shared" si="130"/>
        <v/>
      </c>
      <c r="W332" s="30"/>
      <c r="X332" s="39">
        <f>COUNTIF(resultats_math!Y333:AA333,1)</f>
        <v>0</v>
      </c>
      <c r="Y332" s="39">
        <f>COUNTIF(resultats_math!Y333:AA333,2)</f>
        <v>0</v>
      </c>
      <c r="Z332" s="39">
        <f>COUNTIF(resultats_math!Y333:AA333,9)</f>
        <v>0</v>
      </c>
      <c r="AA332" s="39">
        <f>COUNTIF(resultats_math!Y333:AA333,0)</f>
        <v>0</v>
      </c>
      <c r="AB332" s="243" t="str">
        <f t="shared" si="131"/>
        <v/>
      </c>
      <c r="AC332" s="225">
        <f t="shared" si="132"/>
        <v>0</v>
      </c>
      <c r="AD332" s="38" t="str">
        <f t="shared" si="133"/>
        <v/>
      </c>
      <c r="AE332" s="38" t="str">
        <f t="shared" si="134"/>
        <v/>
      </c>
      <c r="AF332" s="38" t="str">
        <f t="shared" si="135"/>
        <v/>
      </c>
      <c r="AG332" s="38" t="str">
        <f t="shared" si="136"/>
        <v/>
      </c>
      <c r="AH332" s="30"/>
      <c r="AI332" s="39">
        <f>COUNTIF(resultats_math!AB333:AD333,1)</f>
        <v>0</v>
      </c>
      <c r="AJ332" s="39">
        <f>COUNTIF(resultats_math!AB333:AD333,2)</f>
        <v>0</v>
      </c>
      <c r="AK332" s="39">
        <f>COUNTIF(resultats_math!AB333:AD333,9)</f>
        <v>0</v>
      </c>
      <c r="AL332" s="39">
        <f>COUNTIF(resultats_math!AB333:AD333,0)</f>
        <v>0</v>
      </c>
      <c r="AM332" s="243" t="str">
        <f t="shared" si="137"/>
        <v/>
      </c>
      <c r="AN332" s="225">
        <f t="shared" si="138"/>
        <v>0</v>
      </c>
      <c r="AO332" s="38" t="str">
        <f t="shared" si="139"/>
        <v/>
      </c>
      <c r="AP332" s="38" t="str">
        <f t="shared" si="140"/>
        <v/>
      </c>
      <c r="AQ332" s="38" t="str">
        <f t="shared" si="141"/>
        <v/>
      </c>
      <c r="AR332" s="38" t="str">
        <f t="shared" si="142"/>
        <v/>
      </c>
    </row>
    <row r="333" spans="1:44" ht="13.5" thickBot="1">
      <c r="A333" s="30"/>
      <c r="B333" s="39">
        <f>COUNTIF(resultats_math!B334:I334,1)</f>
        <v>0</v>
      </c>
      <c r="C333" s="39">
        <f>COUNTIF(resultats_math!B334:I334,2)</f>
        <v>0</v>
      </c>
      <c r="D333" s="39">
        <f>COUNTIF(resultats_math!B334:I334,9)</f>
        <v>0</v>
      </c>
      <c r="E333" s="39">
        <f>COUNTIF(resultats_math!B334:I334,0)</f>
        <v>0</v>
      </c>
      <c r="F333" s="37" t="str">
        <f t="shared" si="120"/>
        <v/>
      </c>
      <c r="G333" s="225">
        <f t="shared" si="122"/>
        <v>0</v>
      </c>
      <c r="H333" s="38" t="str">
        <f t="shared" si="143"/>
        <v/>
      </c>
      <c r="I333" s="38" t="str">
        <f t="shared" si="121"/>
        <v/>
      </c>
      <c r="J333" s="38" t="str">
        <f t="shared" si="123"/>
        <v/>
      </c>
      <c r="K333" s="38" t="str">
        <f t="shared" si="124"/>
        <v/>
      </c>
      <c r="L333" s="38"/>
      <c r="M333" s="39">
        <f>COUNTIF(resultats_math!J334:X334,1)</f>
        <v>0</v>
      </c>
      <c r="N333" s="39">
        <f>COUNTIF(resultats_math!J334:X334,2)</f>
        <v>0</v>
      </c>
      <c r="O333" s="39">
        <f>COUNTIF(resultats_math!J334:X334,9)</f>
        <v>0</v>
      </c>
      <c r="P333" s="39">
        <f>COUNTIF(resultats_math!J334:X334,0)</f>
        <v>0</v>
      </c>
      <c r="Q333" s="37" t="str">
        <f t="shared" si="125"/>
        <v/>
      </c>
      <c r="R333" s="225">
        <f t="shared" si="126"/>
        <v>0</v>
      </c>
      <c r="S333" s="38" t="str">
        <f t="shared" si="127"/>
        <v/>
      </c>
      <c r="T333" s="38" t="str">
        <f t="shared" si="128"/>
        <v/>
      </c>
      <c r="U333" s="38" t="str">
        <f t="shared" si="129"/>
        <v/>
      </c>
      <c r="V333" s="38" t="str">
        <f t="shared" si="130"/>
        <v/>
      </c>
      <c r="W333" s="30"/>
      <c r="X333" s="39">
        <f>COUNTIF(resultats_math!Y334:AA334,1)</f>
        <v>0</v>
      </c>
      <c r="Y333" s="39">
        <f>COUNTIF(resultats_math!Y334:AA334,2)</f>
        <v>0</v>
      </c>
      <c r="Z333" s="39">
        <f>COUNTIF(resultats_math!Y334:AA334,9)</f>
        <v>0</v>
      </c>
      <c r="AA333" s="39">
        <f>COUNTIF(resultats_math!Y334:AA334,0)</f>
        <v>0</v>
      </c>
      <c r="AB333" s="243" t="str">
        <f t="shared" si="131"/>
        <v/>
      </c>
      <c r="AC333" s="225">
        <f t="shared" si="132"/>
        <v>0</v>
      </c>
      <c r="AD333" s="38" t="str">
        <f t="shared" si="133"/>
        <v/>
      </c>
      <c r="AE333" s="38" t="str">
        <f t="shared" si="134"/>
        <v/>
      </c>
      <c r="AF333" s="38" t="str">
        <f t="shared" si="135"/>
        <v/>
      </c>
      <c r="AG333" s="38" t="str">
        <f t="shared" si="136"/>
        <v/>
      </c>
      <c r="AH333" s="30"/>
      <c r="AI333" s="39">
        <f>COUNTIF(resultats_math!AB334:AD334,1)</f>
        <v>0</v>
      </c>
      <c r="AJ333" s="39">
        <f>COUNTIF(resultats_math!AB334:AD334,2)</f>
        <v>0</v>
      </c>
      <c r="AK333" s="39">
        <f>COUNTIF(resultats_math!AB334:AD334,9)</f>
        <v>0</v>
      </c>
      <c r="AL333" s="39">
        <f>COUNTIF(resultats_math!AB334:AD334,0)</f>
        <v>0</v>
      </c>
      <c r="AM333" s="243" t="str">
        <f t="shared" si="137"/>
        <v/>
      </c>
      <c r="AN333" s="225">
        <f t="shared" si="138"/>
        <v>0</v>
      </c>
      <c r="AO333" s="38" t="str">
        <f t="shared" si="139"/>
        <v/>
      </c>
      <c r="AP333" s="38" t="str">
        <f t="shared" si="140"/>
        <v/>
      </c>
      <c r="AQ333" s="38" t="str">
        <f t="shared" si="141"/>
        <v/>
      </c>
      <c r="AR333" s="38" t="str">
        <f t="shared" si="142"/>
        <v/>
      </c>
    </row>
    <row r="334" spans="1:44" ht="13.5" thickBot="1">
      <c r="A334" s="30"/>
      <c r="B334" s="39">
        <f>COUNTIF(resultats_math!B335:I335,1)</f>
        <v>0</v>
      </c>
      <c r="C334" s="39">
        <f>COUNTIF(resultats_math!B335:I335,2)</f>
        <v>0</v>
      </c>
      <c r="D334" s="39">
        <f>COUNTIF(resultats_math!B335:I335,9)</f>
        <v>0</v>
      </c>
      <c r="E334" s="39">
        <f>COUNTIF(resultats_math!B335:I335,0)</f>
        <v>0</v>
      </c>
      <c r="F334" s="37" t="str">
        <f t="shared" si="120"/>
        <v/>
      </c>
      <c r="G334" s="225">
        <f t="shared" si="122"/>
        <v>0</v>
      </c>
      <c r="H334" s="38" t="str">
        <f t="shared" si="143"/>
        <v/>
      </c>
      <c r="I334" s="38" t="str">
        <f t="shared" si="121"/>
        <v/>
      </c>
      <c r="J334" s="38" t="str">
        <f t="shared" si="123"/>
        <v/>
      </c>
      <c r="K334" s="38" t="str">
        <f t="shared" si="124"/>
        <v/>
      </c>
      <c r="L334" s="38"/>
      <c r="M334" s="39">
        <f>COUNTIF(resultats_math!J335:X335,1)</f>
        <v>0</v>
      </c>
      <c r="N334" s="39">
        <f>COUNTIF(resultats_math!J335:X335,2)</f>
        <v>0</v>
      </c>
      <c r="O334" s="39">
        <f>COUNTIF(resultats_math!J335:X335,9)</f>
        <v>0</v>
      </c>
      <c r="P334" s="39">
        <f>COUNTIF(resultats_math!J335:X335,0)</f>
        <v>0</v>
      </c>
      <c r="Q334" s="37" t="str">
        <f t="shared" si="125"/>
        <v/>
      </c>
      <c r="R334" s="225">
        <f t="shared" si="126"/>
        <v>0</v>
      </c>
      <c r="S334" s="38" t="str">
        <f t="shared" si="127"/>
        <v/>
      </c>
      <c r="T334" s="38" t="str">
        <f t="shared" si="128"/>
        <v/>
      </c>
      <c r="U334" s="38" t="str">
        <f t="shared" si="129"/>
        <v/>
      </c>
      <c r="V334" s="38" t="str">
        <f t="shared" si="130"/>
        <v/>
      </c>
      <c r="W334" s="30"/>
      <c r="X334" s="39">
        <f>COUNTIF(resultats_math!Y335:AA335,1)</f>
        <v>0</v>
      </c>
      <c r="Y334" s="39">
        <f>COUNTIF(resultats_math!Y335:AA335,2)</f>
        <v>0</v>
      </c>
      <c r="Z334" s="39">
        <f>COUNTIF(resultats_math!Y335:AA335,9)</f>
        <v>0</v>
      </c>
      <c r="AA334" s="39">
        <f>COUNTIF(resultats_math!Y335:AA335,0)</f>
        <v>0</v>
      </c>
      <c r="AB334" s="243" t="str">
        <f t="shared" si="131"/>
        <v/>
      </c>
      <c r="AC334" s="225">
        <f t="shared" si="132"/>
        <v>0</v>
      </c>
      <c r="AD334" s="38" t="str">
        <f t="shared" si="133"/>
        <v/>
      </c>
      <c r="AE334" s="38" t="str">
        <f t="shared" si="134"/>
        <v/>
      </c>
      <c r="AF334" s="38" t="str">
        <f t="shared" si="135"/>
        <v/>
      </c>
      <c r="AG334" s="38" t="str">
        <f t="shared" si="136"/>
        <v/>
      </c>
      <c r="AH334" s="30"/>
      <c r="AI334" s="39">
        <f>COUNTIF(resultats_math!AB335:AD335,1)</f>
        <v>0</v>
      </c>
      <c r="AJ334" s="39">
        <f>COUNTIF(resultats_math!AB335:AD335,2)</f>
        <v>0</v>
      </c>
      <c r="AK334" s="39">
        <f>COUNTIF(resultats_math!AB335:AD335,9)</f>
        <v>0</v>
      </c>
      <c r="AL334" s="39">
        <f>COUNTIF(resultats_math!AB335:AD335,0)</f>
        <v>0</v>
      </c>
      <c r="AM334" s="243" t="str">
        <f t="shared" si="137"/>
        <v/>
      </c>
      <c r="AN334" s="225">
        <f t="shared" si="138"/>
        <v>0</v>
      </c>
      <c r="AO334" s="38" t="str">
        <f t="shared" si="139"/>
        <v/>
      </c>
      <c r="AP334" s="38" t="str">
        <f t="shared" si="140"/>
        <v/>
      </c>
      <c r="AQ334" s="38" t="str">
        <f t="shared" si="141"/>
        <v/>
      </c>
      <c r="AR334" s="38" t="str">
        <f t="shared" si="142"/>
        <v/>
      </c>
    </row>
    <row r="335" spans="1:44" ht="13.5" thickBot="1">
      <c r="A335" s="30"/>
      <c r="B335" s="39">
        <f>COUNTIF(resultats_math!B336:I336,1)</f>
        <v>0</v>
      </c>
      <c r="C335" s="39">
        <f>COUNTIF(resultats_math!B336:I336,2)</f>
        <v>0</v>
      </c>
      <c r="D335" s="39">
        <f>COUNTIF(resultats_math!B336:I336,9)</f>
        <v>0</v>
      </c>
      <c r="E335" s="39">
        <f>COUNTIF(resultats_math!B336:I336,0)</f>
        <v>0</v>
      </c>
      <c r="F335" s="37" t="str">
        <f t="shared" si="120"/>
        <v/>
      </c>
      <c r="G335" s="225">
        <f t="shared" si="122"/>
        <v>0</v>
      </c>
      <c r="H335" s="38" t="str">
        <f t="shared" si="143"/>
        <v/>
      </c>
      <c r="I335" s="38" t="str">
        <f t="shared" si="121"/>
        <v/>
      </c>
      <c r="J335" s="38" t="str">
        <f t="shared" si="123"/>
        <v/>
      </c>
      <c r="K335" s="38" t="str">
        <f t="shared" si="124"/>
        <v/>
      </c>
      <c r="L335" s="38"/>
      <c r="M335" s="39">
        <f>COUNTIF(resultats_math!J336:X336,1)</f>
        <v>0</v>
      </c>
      <c r="N335" s="39">
        <f>COUNTIF(resultats_math!J336:X336,2)</f>
        <v>0</v>
      </c>
      <c r="O335" s="39">
        <f>COUNTIF(resultats_math!J336:X336,9)</f>
        <v>0</v>
      </c>
      <c r="P335" s="39">
        <f>COUNTIF(resultats_math!J336:X336,0)</f>
        <v>0</v>
      </c>
      <c r="Q335" s="37" t="str">
        <f t="shared" si="125"/>
        <v/>
      </c>
      <c r="R335" s="225">
        <f t="shared" si="126"/>
        <v>0</v>
      </c>
      <c r="S335" s="38" t="str">
        <f t="shared" si="127"/>
        <v/>
      </c>
      <c r="T335" s="38" t="str">
        <f t="shared" si="128"/>
        <v/>
      </c>
      <c r="U335" s="38" t="str">
        <f t="shared" si="129"/>
        <v/>
      </c>
      <c r="V335" s="38" t="str">
        <f t="shared" si="130"/>
        <v/>
      </c>
      <c r="W335" s="30"/>
      <c r="X335" s="39">
        <f>COUNTIF(resultats_math!Y336:AA336,1)</f>
        <v>0</v>
      </c>
      <c r="Y335" s="39">
        <f>COUNTIF(resultats_math!Y336:AA336,2)</f>
        <v>0</v>
      </c>
      <c r="Z335" s="39">
        <f>COUNTIF(resultats_math!Y336:AA336,9)</f>
        <v>0</v>
      </c>
      <c r="AA335" s="39">
        <f>COUNTIF(resultats_math!Y336:AA336,0)</f>
        <v>0</v>
      </c>
      <c r="AB335" s="243" t="str">
        <f t="shared" si="131"/>
        <v/>
      </c>
      <c r="AC335" s="225">
        <f t="shared" si="132"/>
        <v>0</v>
      </c>
      <c r="AD335" s="38" t="str">
        <f t="shared" si="133"/>
        <v/>
      </c>
      <c r="AE335" s="38" t="str">
        <f t="shared" si="134"/>
        <v/>
      </c>
      <c r="AF335" s="38" t="str">
        <f t="shared" si="135"/>
        <v/>
      </c>
      <c r="AG335" s="38" t="str">
        <f t="shared" si="136"/>
        <v/>
      </c>
      <c r="AH335" s="30"/>
      <c r="AI335" s="39">
        <f>COUNTIF(resultats_math!AB336:AD336,1)</f>
        <v>0</v>
      </c>
      <c r="AJ335" s="39">
        <f>COUNTIF(resultats_math!AB336:AD336,2)</f>
        <v>0</v>
      </c>
      <c r="AK335" s="39">
        <f>COUNTIF(resultats_math!AB336:AD336,9)</f>
        <v>0</v>
      </c>
      <c r="AL335" s="39">
        <f>COUNTIF(resultats_math!AB336:AD336,0)</f>
        <v>0</v>
      </c>
      <c r="AM335" s="243" t="str">
        <f t="shared" si="137"/>
        <v/>
      </c>
      <c r="AN335" s="225">
        <f t="shared" si="138"/>
        <v>0</v>
      </c>
      <c r="AO335" s="38" t="str">
        <f t="shared" si="139"/>
        <v/>
      </c>
      <c r="AP335" s="38" t="str">
        <f t="shared" si="140"/>
        <v/>
      </c>
      <c r="AQ335" s="38" t="str">
        <f t="shared" si="141"/>
        <v/>
      </c>
      <c r="AR335" s="38" t="str">
        <f t="shared" si="142"/>
        <v/>
      </c>
    </row>
    <row r="336" spans="1:44" ht="13.5" thickBot="1">
      <c r="A336" s="30"/>
      <c r="B336" s="39">
        <f>COUNTIF(resultats_math!B337:I337,1)</f>
        <v>0</v>
      </c>
      <c r="C336" s="39">
        <f>COUNTIF(resultats_math!B337:I337,2)</f>
        <v>0</v>
      </c>
      <c r="D336" s="39">
        <f>COUNTIF(resultats_math!B337:I337,9)</f>
        <v>0</v>
      </c>
      <c r="E336" s="39">
        <f>COUNTIF(resultats_math!B337:I337,0)</f>
        <v>0</v>
      </c>
      <c r="F336" s="37" t="str">
        <f t="shared" si="120"/>
        <v/>
      </c>
      <c r="G336" s="225">
        <f t="shared" si="122"/>
        <v>0</v>
      </c>
      <c r="H336" s="38" t="str">
        <f t="shared" si="143"/>
        <v/>
      </c>
      <c r="I336" s="38" t="str">
        <f t="shared" si="121"/>
        <v/>
      </c>
      <c r="J336" s="38" t="str">
        <f t="shared" si="123"/>
        <v/>
      </c>
      <c r="K336" s="38" t="str">
        <f t="shared" si="124"/>
        <v/>
      </c>
      <c r="L336" s="38"/>
      <c r="M336" s="39">
        <f>COUNTIF(resultats_math!J337:X337,1)</f>
        <v>0</v>
      </c>
      <c r="N336" s="39">
        <f>COUNTIF(resultats_math!J337:X337,2)</f>
        <v>0</v>
      </c>
      <c r="O336" s="39">
        <f>COUNTIF(resultats_math!J337:X337,9)</f>
        <v>0</v>
      </c>
      <c r="P336" s="39">
        <f>COUNTIF(resultats_math!J337:X337,0)</f>
        <v>0</v>
      </c>
      <c r="Q336" s="37" t="str">
        <f t="shared" si="125"/>
        <v/>
      </c>
      <c r="R336" s="225">
        <f t="shared" si="126"/>
        <v>0</v>
      </c>
      <c r="S336" s="38" t="str">
        <f t="shared" si="127"/>
        <v/>
      </c>
      <c r="T336" s="38" t="str">
        <f t="shared" si="128"/>
        <v/>
      </c>
      <c r="U336" s="38" t="str">
        <f t="shared" si="129"/>
        <v/>
      </c>
      <c r="V336" s="38" t="str">
        <f t="shared" si="130"/>
        <v/>
      </c>
      <c r="W336" s="30"/>
      <c r="X336" s="39">
        <f>COUNTIF(resultats_math!Y337:AA337,1)</f>
        <v>0</v>
      </c>
      <c r="Y336" s="39">
        <f>COUNTIF(resultats_math!Y337:AA337,2)</f>
        <v>0</v>
      </c>
      <c r="Z336" s="39">
        <f>COUNTIF(resultats_math!Y337:AA337,9)</f>
        <v>0</v>
      </c>
      <c r="AA336" s="39">
        <f>COUNTIF(resultats_math!Y337:AA337,0)</f>
        <v>0</v>
      </c>
      <c r="AB336" s="243" t="str">
        <f t="shared" si="131"/>
        <v/>
      </c>
      <c r="AC336" s="225">
        <f t="shared" si="132"/>
        <v>0</v>
      </c>
      <c r="AD336" s="38" t="str">
        <f t="shared" si="133"/>
        <v/>
      </c>
      <c r="AE336" s="38" t="str">
        <f t="shared" si="134"/>
        <v/>
      </c>
      <c r="AF336" s="38" t="str">
        <f t="shared" si="135"/>
        <v/>
      </c>
      <c r="AG336" s="38" t="str">
        <f t="shared" si="136"/>
        <v/>
      </c>
      <c r="AH336" s="30"/>
      <c r="AI336" s="39">
        <f>COUNTIF(resultats_math!AB337:AD337,1)</f>
        <v>0</v>
      </c>
      <c r="AJ336" s="39">
        <f>COUNTIF(resultats_math!AB337:AD337,2)</f>
        <v>0</v>
      </c>
      <c r="AK336" s="39">
        <f>COUNTIF(resultats_math!AB337:AD337,9)</f>
        <v>0</v>
      </c>
      <c r="AL336" s="39">
        <f>COUNTIF(resultats_math!AB337:AD337,0)</f>
        <v>0</v>
      </c>
      <c r="AM336" s="243" t="str">
        <f t="shared" si="137"/>
        <v/>
      </c>
      <c r="AN336" s="225">
        <f t="shared" si="138"/>
        <v>0</v>
      </c>
      <c r="AO336" s="38" t="str">
        <f t="shared" si="139"/>
        <v/>
      </c>
      <c r="AP336" s="38" t="str">
        <f t="shared" si="140"/>
        <v/>
      </c>
      <c r="AQ336" s="38" t="str">
        <f t="shared" si="141"/>
        <v/>
      </c>
      <c r="AR336" s="38" t="str">
        <f t="shared" si="142"/>
        <v/>
      </c>
    </row>
    <row r="337" spans="1:44" ht="13.5" thickBot="1">
      <c r="A337" s="30"/>
      <c r="B337" s="39">
        <f>COUNTIF(resultats_math!B338:I338,1)</f>
        <v>0</v>
      </c>
      <c r="C337" s="39">
        <f>COUNTIF(resultats_math!B338:I338,2)</f>
        <v>0</v>
      </c>
      <c r="D337" s="39">
        <f>COUNTIF(resultats_math!B338:I338,9)</f>
        <v>0</v>
      </c>
      <c r="E337" s="39">
        <f>COUNTIF(resultats_math!B338:I338,0)</f>
        <v>0</v>
      </c>
      <c r="F337" s="37" t="str">
        <f t="shared" si="120"/>
        <v/>
      </c>
      <c r="G337" s="225">
        <f t="shared" si="122"/>
        <v>0</v>
      </c>
      <c r="H337" s="38" t="str">
        <f t="shared" si="143"/>
        <v/>
      </c>
      <c r="I337" s="38" t="str">
        <f t="shared" si="121"/>
        <v/>
      </c>
      <c r="J337" s="38" t="str">
        <f t="shared" si="123"/>
        <v/>
      </c>
      <c r="K337" s="38" t="str">
        <f t="shared" si="124"/>
        <v/>
      </c>
      <c r="L337" s="38"/>
      <c r="M337" s="39">
        <f>COUNTIF(resultats_math!J338:X338,1)</f>
        <v>0</v>
      </c>
      <c r="N337" s="39">
        <f>COUNTIF(resultats_math!J338:X338,2)</f>
        <v>0</v>
      </c>
      <c r="O337" s="39">
        <f>COUNTIF(resultats_math!J338:X338,9)</f>
        <v>0</v>
      </c>
      <c r="P337" s="39">
        <f>COUNTIF(resultats_math!J338:X338,0)</f>
        <v>0</v>
      </c>
      <c r="Q337" s="37" t="str">
        <f t="shared" si="125"/>
        <v/>
      </c>
      <c r="R337" s="225">
        <f t="shared" si="126"/>
        <v>0</v>
      </c>
      <c r="S337" s="38" t="str">
        <f t="shared" si="127"/>
        <v/>
      </c>
      <c r="T337" s="38" t="str">
        <f t="shared" si="128"/>
        <v/>
      </c>
      <c r="U337" s="38" t="str">
        <f t="shared" si="129"/>
        <v/>
      </c>
      <c r="V337" s="38" t="str">
        <f t="shared" si="130"/>
        <v/>
      </c>
      <c r="W337" s="30"/>
      <c r="X337" s="39">
        <f>COUNTIF(resultats_math!Y338:AA338,1)</f>
        <v>0</v>
      </c>
      <c r="Y337" s="39">
        <f>COUNTIF(resultats_math!Y338:AA338,2)</f>
        <v>0</v>
      </c>
      <c r="Z337" s="39">
        <f>COUNTIF(resultats_math!Y338:AA338,9)</f>
        <v>0</v>
      </c>
      <c r="AA337" s="39">
        <f>COUNTIF(resultats_math!Y338:AA338,0)</f>
        <v>0</v>
      </c>
      <c r="AB337" s="243" t="str">
        <f t="shared" si="131"/>
        <v/>
      </c>
      <c r="AC337" s="225">
        <f t="shared" si="132"/>
        <v>0</v>
      </c>
      <c r="AD337" s="38" t="str">
        <f t="shared" si="133"/>
        <v/>
      </c>
      <c r="AE337" s="38" t="str">
        <f t="shared" si="134"/>
        <v/>
      </c>
      <c r="AF337" s="38" t="str">
        <f t="shared" si="135"/>
        <v/>
      </c>
      <c r="AG337" s="38" t="str">
        <f t="shared" si="136"/>
        <v/>
      </c>
      <c r="AH337" s="30"/>
      <c r="AI337" s="39">
        <f>COUNTIF(resultats_math!AB338:AD338,1)</f>
        <v>0</v>
      </c>
      <c r="AJ337" s="39">
        <f>COUNTIF(resultats_math!AB338:AD338,2)</f>
        <v>0</v>
      </c>
      <c r="AK337" s="39">
        <f>COUNTIF(resultats_math!AB338:AD338,9)</f>
        <v>0</v>
      </c>
      <c r="AL337" s="39">
        <f>COUNTIF(resultats_math!AB338:AD338,0)</f>
        <v>0</v>
      </c>
      <c r="AM337" s="243" t="str">
        <f t="shared" si="137"/>
        <v/>
      </c>
      <c r="AN337" s="225">
        <f t="shared" si="138"/>
        <v>0</v>
      </c>
      <c r="AO337" s="38" t="str">
        <f t="shared" si="139"/>
        <v/>
      </c>
      <c r="AP337" s="38" t="str">
        <f t="shared" si="140"/>
        <v/>
      </c>
      <c r="AQ337" s="38" t="str">
        <f t="shared" si="141"/>
        <v/>
      </c>
      <c r="AR337" s="38" t="str">
        <f t="shared" si="142"/>
        <v/>
      </c>
    </row>
    <row r="338" spans="1:44" ht="13.5" thickBot="1">
      <c r="A338" s="30"/>
      <c r="B338" s="39">
        <f>COUNTIF(resultats_math!B339:I339,1)</f>
        <v>0</v>
      </c>
      <c r="C338" s="39">
        <f>COUNTIF(resultats_math!B339:I339,2)</f>
        <v>0</v>
      </c>
      <c r="D338" s="39">
        <f>COUNTIF(resultats_math!B339:I339,9)</f>
        <v>0</v>
      </c>
      <c r="E338" s="39">
        <f>COUNTIF(resultats_math!B339:I339,0)</f>
        <v>0</v>
      </c>
      <c r="F338" s="37" t="str">
        <f t="shared" si="120"/>
        <v/>
      </c>
      <c r="G338" s="225">
        <f t="shared" si="122"/>
        <v>0</v>
      </c>
      <c r="H338" s="38" t="str">
        <f t="shared" si="143"/>
        <v/>
      </c>
      <c r="I338" s="38" t="str">
        <f t="shared" si="121"/>
        <v/>
      </c>
      <c r="J338" s="38" t="str">
        <f t="shared" si="123"/>
        <v/>
      </c>
      <c r="K338" s="38" t="str">
        <f t="shared" si="124"/>
        <v/>
      </c>
      <c r="L338" s="38"/>
      <c r="M338" s="39">
        <f>COUNTIF(resultats_math!J339:X339,1)</f>
        <v>0</v>
      </c>
      <c r="N338" s="39">
        <f>COUNTIF(resultats_math!J339:X339,2)</f>
        <v>0</v>
      </c>
      <c r="O338" s="39">
        <f>COUNTIF(resultats_math!J339:X339,9)</f>
        <v>0</v>
      </c>
      <c r="P338" s="39">
        <f>COUNTIF(resultats_math!J339:X339,0)</f>
        <v>0</v>
      </c>
      <c r="Q338" s="37" t="str">
        <f t="shared" si="125"/>
        <v/>
      </c>
      <c r="R338" s="225">
        <f t="shared" si="126"/>
        <v>0</v>
      </c>
      <c r="S338" s="38" t="str">
        <f t="shared" si="127"/>
        <v/>
      </c>
      <c r="T338" s="38" t="str">
        <f t="shared" si="128"/>
        <v/>
      </c>
      <c r="U338" s="38" t="str">
        <f t="shared" si="129"/>
        <v/>
      </c>
      <c r="V338" s="38" t="str">
        <f t="shared" si="130"/>
        <v/>
      </c>
      <c r="W338" s="30"/>
      <c r="X338" s="39">
        <f>COUNTIF(resultats_math!Y339:AA339,1)</f>
        <v>0</v>
      </c>
      <c r="Y338" s="39">
        <f>COUNTIF(resultats_math!Y339:AA339,2)</f>
        <v>0</v>
      </c>
      <c r="Z338" s="39">
        <f>COUNTIF(resultats_math!Y339:AA339,9)</f>
        <v>0</v>
      </c>
      <c r="AA338" s="39">
        <f>COUNTIF(resultats_math!Y339:AA339,0)</f>
        <v>0</v>
      </c>
      <c r="AB338" s="243" t="str">
        <f t="shared" si="131"/>
        <v/>
      </c>
      <c r="AC338" s="225">
        <f t="shared" si="132"/>
        <v>0</v>
      </c>
      <c r="AD338" s="38" t="str">
        <f t="shared" si="133"/>
        <v/>
      </c>
      <c r="AE338" s="38" t="str">
        <f t="shared" si="134"/>
        <v/>
      </c>
      <c r="AF338" s="38" t="str">
        <f t="shared" si="135"/>
        <v/>
      </c>
      <c r="AG338" s="38" t="str">
        <f t="shared" si="136"/>
        <v/>
      </c>
      <c r="AH338" s="30"/>
      <c r="AI338" s="39">
        <f>COUNTIF(resultats_math!AB339:AD339,1)</f>
        <v>0</v>
      </c>
      <c r="AJ338" s="39">
        <f>COUNTIF(resultats_math!AB339:AD339,2)</f>
        <v>0</v>
      </c>
      <c r="AK338" s="39">
        <f>COUNTIF(resultats_math!AB339:AD339,9)</f>
        <v>0</v>
      </c>
      <c r="AL338" s="39">
        <f>COUNTIF(resultats_math!AB339:AD339,0)</f>
        <v>0</v>
      </c>
      <c r="AM338" s="243" t="str">
        <f t="shared" si="137"/>
        <v/>
      </c>
      <c r="AN338" s="225">
        <f t="shared" si="138"/>
        <v>0</v>
      </c>
      <c r="AO338" s="38" t="str">
        <f t="shared" si="139"/>
        <v/>
      </c>
      <c r="AP338" s="38" t="str">
        <f t="shared" si="140"/>
        <v/>
      </c>
      <c r="AQ338" s="38" t="str">
        <f t="shared" si="141"/>
        <v/>
      </c>
      <c r="AR338" s="38" t="str">
        <f t="shared" si="142"/>
        <v/>
      </c>
    </row>
    <row r="339" spans="1:44" ht="13.5" thickBot="1">
      <c r="A339" s="30"/>
      <c r="B339" s="39">
        <f>COUNTIF(resultats_math!B340:I340,1)</f>
        <v>0</v>
      </c>
      <c r="C339" s="39">
        <f>COUNTIF(resultats_math!B340:I340,2)</f>
        <v>0</v>
      </c>
      <c r="D339" s="39">
        <f>COUNTIF(resultats_math!B340:I340,9)</f>
        <v>0</v>
      </c>
      <c r="E339" s="39">
        <f>COUNTIF(resultats_math!B340:I340,0)</f>
        <v>0</v>
      </c>
      <c r="F339" s="37" t="str">
        <f t="shared" si="120"/>
        <v/>
      </c>
      <c r="G339" s="225">
        <f t="shared" si="122"/>
        <v>0</v>
      </c>
      <c r="H339" s="38" t="str">
        <f t="shared" si="143"/>
        <v/>
      </c>
      <c r="I339" s="38" t="str">
        <f t="shared" si="121"/>
        <v/>
      </c>
      <c r="J339" s="38" t="str">
        <f t="shared" si="123"/>
        <v/>
      </c>
      <c r="K339" s="38" t="str">
        <f t="shared" si="124"/>
        <v/>
      </c>
      <c r="L339" s="38"/>
      <c r="M339" s="39">
        <f>COUNTIF(resultats_math!J340:X340,1)</f>
        <v>0</v>
      </c>
      <c r="N339" s="39">
        <f>COUNTIF(resultats_math!J340:X340,2)</f>
        <v>0</v>
      </c>
      <c r="O339" s="39">
        <f>COUNTIF(resultats_math!J340:X340,9)</f>
        <v>0</v>
      </c>
      <c r="P339" s="39">
        <f>COUNTIF(resultats_math!J340:X340,0)</f>
        <v>0</v>
      </c>
      <c r="Q339" s="37" t="str">
        <f t="shared" si="125"/>
        <v/>
      </c>
      <c r="R339" s="225">
        <f t="shared" si="126"/>
        <v>0</v>
      </c>
      <c r="S339" s="38" t="str">
        <f t="shared" si="127"/>
        <v/>
      </c>
      <c r="T339" s="38" t="str">
        <f t="shared" si="128"/>
        <v/>
      </c>
      <c r="U339" s="38" t="str">
        <f t="shared" si="129"/>
        <v/>
      </c>
      <c r="V339" s="38" t="str">
        <f t="shared" si="130"/>
        <v/>
      </c>
      <c r="W339" s="30"/>
      <c r="X339" s="39">
        <f>COUNTIF(resultats_math!Y340:AA340,1)</f>
        <v>0</v>
      </c>
      <c r="Y339" s="39">
        <f>COUNTIF(resultats_math!Y340:AA340,2)</f>
        <v>0</v>
      </c>
      <c r="Z339" s="39">
        <f>COUNTIF(resultats_math!Y340:AA340,9)</f>
        <v>0</v>
      </c>
      <c r="AA339" s="39">
        <f>COUNTIF(resultats_math!Y340:AA340,0)</f>
        <v>0</v>
      </c>
      <c r="AB339" s="243" t="str">
        <f t="shared" si="131"/>
        <v/>
      </c>
      <c r="AC339" s="225">
        <f t="shared" si="132"/>
        <v>0</v>
      </c>
      <c r="AD339" s="38" t="str">
        <f t="shared" si="133"/>
        <v/>
      </c>
      <c r="AE339" s="38" t="str">
        <f t="shared" si="134"/>
        <v/>
      </c>
      <c r="AF339" s="38" t="str">
        <f t="shared" si="135"/>
        <v/>
      </c>
      <c r="AG339" s="38" t="str">
        <f t="shared" si="136"/>
        <v/>
      </c>
      <c r="AH339" s="30"/>
      <c r="AI339" s="39">
        <f>COUNTIF(resultats_math!AB340:AD340,1)</f>
        <v>0</v>
      </c>
      <c r="AJ339" s="39">
        <f>COUNTIF(resultats_math!AB340:AD340,2)</f>
        <v>0</v>
      </c>
      <c r="AK339" s="39">
        <f>COUNTIF(resultats_math!AB340:AD340,9)</f>
        <v>0</v>
      </c>
      <c r="AL339" s="39">
        <f>COUNTIF(resultats_math!AB340:AD340,0)</f>
        <v>0</v>
      </c>
      <c r="AM339" s="243" t="str">
        <f t="shared" si="137"/>
        <v/>
      </c>
      <c r="AN339" s="225">
        <f t="shared" si="138"/>
        <v>0</v>
      </c>
      <c r="AO339" s="38" t="str">
        <f t="shared" si="139"/>
        <v/>
      </c>
      <c r="AP339" s="38" t="str">
        <f t="shared" si="140"/>
        <v/>
      </c>
      <c r="AQ339" s="38" t="str">
        <f t="shared" si="141"/>
        <v/>
      </c>
      <c r="AR339" s="38" t="str">
        <f t="shared" si="142"/>
        <v/>
      </c>
    </row>
    <row r="340" spans="1:44" ht="13.5" thickBot="1">
      <c r="A340" s="30"/>
      <c r="B340" s="39">
        <f>COUNTIF(resultats_math!B341:I341,1)</f>
        <v>0</v>
      </c>
      <c r="C340" s="39">
        <f>COUNTIF(resultats_math!B341:I341,2)</f>
        <v>0</v>
      </c>
      <c r="D340" s="39">
        <f>COUNTIF(resultats_math!B341:I341,9)</f>
        <v>0</v>
      </c>
      <c r="E340" s="39">
        <f>COUNTIF(resultats_math!B341:I341,0)</f>
        <v>0</v>
      </c>
      <c r="F340" s="37" t="str">
        <f t="shared" si="120"/>
        <v/>
      </c>
      <c r="G340" s="225">
        <f t="shared" si="122"/>
        <v>0</v>
      </c>
      <c r="H340" s="38" t="str">
        <f t="shared" si="143"/>
        <v/>
      </c>
      <c r="I340" s="38" t="str">
        <f t="shared" si="121"/>
        <v/>
      </c>
      <c r="J340" s="38" t="str">
        <f t="shared" si="123"/>
        <v/>
      </c>
      <c r="K340" s="38" t="str">
        <f t="shared" si="124"/>
        <v/>
      </c>
      <c r="L340" s="38"/>
      <c r="M340" s="39">
        <f>COUNTIF(resultats_math!J341:X341,1)</f>
        <v>0</v>
      </c>
      <c r="N340" s="39">
        <f>COUNTIF(resultats_math!J341:X341,2)</f>
        <v>0</v>
      </c>
      <c r="O340" s="39">
        <f>COUNTIF(resultats_math!J341:X341,9)</f>
        <v>0</v>
      </c>
      <c r="P340" s="39">
        <f>COUNTIF(resultats_math!J341:X341,0)</f>
        <v>0</v>
      </c>
      <c r="Q340" s="37" t="str">
        <f t="shared" si="125"/>
        <v/>
      </c>
      <c r="R340" s="225">
        <f t="shared" si="126"/>
        <v>0</v>
      </c>
      <c r="S340" s="38" t="str">
        <f t="shared" si="127"/>
        <v/>
      </c>
      <c r="T340" s="38" t="str">
        <f t="shared" si="128"/>
        <v/>
      </c>
      <c r="U340" s="38" t="str">
        <f t="shared" si="129"/>
        <v/>
      </c>
      <c r="V340" s="38" t="str">
        <f t="shared" si="130"/>
        <v/>
      </c>
      <c r="W340" s="30"/>
      <c r="X340" s="39">
        <f>COUNTIF(resultats_math!Y341:AA341,1)</f>
        <v>0</v>
      </c>
      <c r="Y340" s="39">
        <f>COUNTIF(resultats_math!Y341:AA341,2)</f>
        <v>0</v>
      </c>
      <c r="Z340" s="39">
        <f>COUNTIF(resultats_math!Y341:AA341,9)</f>
        <v>0</v>
      </c>
      <c r="AA340" s="39">
        <f>COUNTIF(resultats_math!Y341:AA341,0)</f>
        <v>0</v>
      </c>
      <c r="AB340" s="243" t="str">
        <f t="shared" si="131"/>
        <v/>
      </c>
      <c r="AC340" s="225">
        <f t="shared" si="132"/>
        <v>0</v>
      </c>
      <c r="AD340" s="38" t="str">
        <f t="shared" si="133"/>
        <v/>
      </c>
      <c r="AE340" s="38" t="str">
        <f t="shared" si="134"/>
        <v/>
      </c>
      <c r="AF340" s="38" t="str">
        <f t="shared" si="135"/>
        <v/>
      </c>
      <c r="AG340" s="38" t="str">
        <f t="shared" si="136"/>
        <v/>
      </c>
      <c r="AH340" s="30"/>
      <c r="AI340" s="39">
        <f>COUNTIF(resultats_math!AB341:AD341,1)</f>
        <v>0</v>
      </c>
      <c r="AJ340" s="39">
        <f>COUNTIF(resultats_math!AB341:AD341,2)</f>
        <v>0</v>
      </c>
      <c r="AK340" s="39">
        <f>COUNTIF(resultats_math!AB341:AD341,9)</f>
        <v>0</v>
      </c>
      <c r="AL340" s="39">
        <f>COUNTIF(resultats_math!AB341:AD341,0)</f>
        <v>0</v>
      </c>
      <c r="AM340" s="243" t="str">
        <f t="shared" si="137"/>
        <v/>
      </c>
      <c r="AN340" s="225">
        <f t="shared" si="138"/>
        <v>0</v>
      </c>
      <c r="AO340" s="38" t="str">
        <f t="shared" si="139"/>
        <v/>
      </c>
      <c r="AP340" s="38" t="str">
        <f t="shared" si="140"/>
        <v/>
      </c>
      <c r="AQ340" s="38" t="str">
        <f t="shared" si="141"/>
        <v/>
      </c>
      <c r="AR340" s="38" t="str">
        <f t="shared" si="142"/>
        <v/>
      </c>
    </row>
    <row r="341" spans="1:44" ht="13.5" thickBot="1">
      <c r="A341" s="30"/>
      <c r="B341" s="39">
        <f>COUNTIF(resultats_math!B342:I342,1)</f>
        <v>0</v>
      </c>
      <c r="C341" s="39">
        <f>COUNTIF(resultats_math!B342:I342,2)</f>
        <v>0</v>
      </c>
      <c r="D341" s="39">
        <f>COUNTIF(resultats_math!B342:I342,9)</f>
        <v>0</v>
      </c>
      <c r="E341" s="39">
        <f>COUNTIF(resultats_math!B342:I342,0)</f>
        <v>0</v>
      </c>
      <c r="F341" s="37" t="str">
        <f t="shared" si="120"/>
        <v/>
      </c>
      <c r="G341" s="225">
        <f t="shared" si="122"/>
        <v>0</v>
      </c>
      <c r="H341" s="38" t="str">
        <f t="shared" si="143"/>
        <v/>
      </c>
      <c r="I341" s="38" t="str">
        <f t="shared" si="121"/>
        <v/>
      </c>
      <c r="J341" s="38" t="str">
        <f t="shared" si="123"/>
        <v/>
      </c>
      <c r="K341" s="38" t="str">
        <f t="shared" si="124"/>
        <v/>
      </c>
      <c r="L341" s="38"/>
      <c r="M341" s="39">
        <f>COUNTIF(resultats_math!J342:X342,1)</f>
        <v>0</v>
      </c>
      <c r="N341" s="39">
        <f>COUNTIF(resultats_math!J342:X342,2)</f>
        <v>0</v>
      </c>
      <c r="O341" s="39">
        <f>COUNTIF(resultats_math!J342:X342,9)</f>
        <v>0</v>
      </c>
      <c r="P341" s="39">
        <f>COUNTIF(resultats_math!J342:X342,0)</f>
        <v>0</v>
      </c>
      <c r="Q341" s="37" t="str">
        <f t="shared" si="125"/>
        <v/>
      </c>
      <c r="R341" s="225">
        <f t="shared" si="126"/>
        <v>0</v>
      </c>
      <c r="S341" s="38" t="str">
        <f t="shared" si="127"/>
        <v/>
      </c>
      <c r="T341" s="38" t="str">
        <f t="shared" si="128"/>
        <v/>
      </c>
      <c r="U341" s="38" t="str">
        <f t="shared" si="129"/>
        <v/>
      </c>
      <c r="V341" s="38" t="str">
        <f t="shared" si="130"/>
        <v/>
      </c>
      <c r="W341" s="30"/>
      <c r="X341" s="39">
        <f>COUNTIF(resultats_math!Y342:AA342,1)</f>
        <v>0</v>
      </c>
      <c r="Y341" s="39">
        <f>COUNTIF(resultats_math!Y342:AA342,2)</f>
        <v>0</v>
      </c>
      <c r="Z341" s="39">
        <f>COUNTIF(resultats_math!Y342:AA342,9)</f>
        <v>0</v>
      </c>
      <c r="AA341" s="39">
        <f>COUNTIF(resultats_math!Y342:AA342,0)</f>
        <v>0</v>
      </c>
      <c r="AB341" s="243" t="str">
        <f t="shared" si="131"/>
        <v/>
      </c>
      <c r="AC341" s="225">
        <f t="shared" si="132"/>
        <v>0</v>
      </c>
      <c r="AD341" s="38" t="str">
        <f t="shared" si="133"/>
        <v/>
      </c>
      <c r="AE341" s="38" t="str">
        <f t="shared" si="134"/>
        <v/>
      </c>
      <c r="AF341" s="38" t="str">
        <f t="shared" si="135"/>
        <v/>
      </c>
      <c r="AG341" s="38" t="str">
        <f t="shared" si="136"/>
        <v/>
      </c>
      <c r="AH341" s="30"/>
      <c r="AI341" s="39">
        <f>COUNTIF(resultats_math!AB342:AD342,1)</f>
        <v>0</v>
      </c>
      <c r="AJ341" s="39">
        <f>COUNTIF(resultats_math!AB342:AD342,2)</f>
        <v>0</v>
      </c>
      <c r="AK341" s="39">
        <f>COUNTIF(resultats_math!AB342:AD342,9)</f>
        <v>0</v>
      </c>
      <c r="AL341" s="39">
        <f>COUNTIF(resultats_math!AB342:AD342,0)</f>
        <v>0</v>
      </c>
      <c r="AM341" s="243" t="str">
        <f t="shared" si="137"/>
        <v/>
      </c>
      <c r="AN341" s="225">
        <f t="shared" si="138"/>
        <v>0</v>
      </c>
      <c r="AO341" s="38" t="str">
        <f t="shared" si="139"/>
        <v/>
      </c>
      <c r="AP341" s="38" t="str">
        <f t="shared" si="140"/>
        <v/>
      </c>
      <c r="AQ341" s="38" t="str">
        <f t="shared" si="141"/>
        <v/>
      </c>
      <c r="AR341" s="38" t="str">
        <f t="shared" si="142"/>
        <v/>
      </c>
    </row>
    <row r="342" spans="1:44" ht="13.5" thickBot="1">
      <c r="A342" s="30"/>
      <c r="B342" s="39">
        <f>COUNTIF(resultats_math!B343:I343,1)</f>
        <v>0</v>
      </c>
      <c r="C342" s="39">
        <f>COUNTIF(resultats_math!B343:I343,2)</f>
        <v>0</v>
      </c>
      <c r="D342" s="39">
        <f>COUNTIF(resultats_math!B343:I343,9)</f>
        <v>0</v>
      </c>
      <c r="E342" s="39">
        <f>COUNTIF(resultats_math!B343:I343,0)</f>
        <v>0</v>
      </c>
      <c r="F342" s="37" t="str">
        <f t="shared" si="120"/>
        <v/>
      </c>
      <c r="G342" s="225">
        <f t="shared" si="122"/>
        <v>0</v>
      </c>
      <c r="H342" s="38" t="str">
        <f t="shared" si="143"/>
        <v/>
      </c>
      <c r="I342" s="38" t="str">
        <f t="shared" si="121"/>
        <v/>
      </c>
      <c r="J342" s="38" t="str">
        <f t="shared" si="123"/>
        <v/>
      </c>
      <c r="K342" s="38" t="str">
        <f t="shared" si="124"/>
        <v/>
      </c>
      <c r="L342" s="38"/>
      <c r="M342" s="39">
        <f>COUNTIF(resultats_math!J343:X343,1)</f>
        <v>0</v>
      </c>
      <c r="N342" s="39">
        <f>COUNTIF(resultats_math!J343:X343,2)</f>
        <v>0</v>
      </c>
      <c r="O342" s="39">
        <f>COUNTIF(resultats_math!J343:X343,9)</f>
        <v>0</v>
      </c>
      <c r="P342" s="39">
        <f>COUNTIF(resultats_math!J343:X343,0)</f>
        <v>0</v>
      </c>
      <c r="Q342" s="37" t="str">
        <f t="shared" si="125"/>
        <v/>
      </c>
      <c r="R342" s="225">
        <f t="shared" si="126"/>
        <v>0</v>
      </c>
      <c r="S342" s="38" t="str">
        <f t="shared" si="127"/>
        <v/>
      </c>
      <c r="T342" s="38" t="str">
        <f t="shared" si="128"/>
        <v/>
      </c>
      <c r="U342" s="38" t="str">
        <f t="shared" si="129"/>
        <v/>
      </c>
      <c r="V342" s="38" t="str">
        <f t="shared" si="130"/>
        <v/>
      </c>
      <c r="W342" s="30"/>
      <c r="X342" s="39">
        <f>COUNTIF(resultats_math!Y343:AA343,1)</f>
        <v>0</v>
      </c>
      <c r="Y342" s="39">
        <f>COUNTIF(resultats_math!Y343:AA343,2)</f>
        <v>0</v>
      </c>
      <c r="Z342" s="39">
        <f>COUNTIF(resultats_math!Y343:AA343,9)</f>
        <v>0</v>
      </c>
      <c r="AA342" s="39">
        <f>COUNTIF(resultats_math!Y343:AA343,0)</f>
        <v>0</v>
      </c>
      <c r="AB342" s="243" t="str">
        <f t="shared" si="131"/>
        <v/>
      </c>
      <c r="AC342" s="225">
        <f t="shared" si="132"/>
        <v>0</v>
      </c>
      <c r="AD342" s="38" t="str">
        <f t="shared" si="133"/>
        <v/>
      </c>
      <c r="AE342" s="38" t="str">
        <f t="shared" si="134"/>
        <v/>
      </c>
      <c r="AF342" s="38" t="str">
        <f t="shared" si="135"/>
        <v/>
      </c>
      <c r="AG342" s="38" t="str">
        <f t="shared" si="136"/>
        <v/>
      </c>
      <c r="AH342" s="30"/>
      <c r="AI342" s="39">
        <f>COUNTIF(resultats_math!AB343:AD343,1)</f>
        <v>0</v>
      </c>
      <c r="AJ342" s="39">
        <f>COUNTIF(resultats_math!AB343:AD343,2)</f>
        <v>0</v>
      </c>
      <c r="AK342" s="39">
        <f>COUNTIF(resultats_math!AB343:AD343,9)</f>
        <v>0</v>
      </c>
      <c r="AL342" s="39">
        <f>COUNTIF(resultats_math!AB343:AD343,0)</f>
        <v>0</v>
      </c>
      <c r="AM342" s="243" t="str">
        <f t="shared" si="137"/>
        <v/>
      </c>
      <c r="AN342" s="225">
        <f t="shared" si="138"/>
        <v>0</v>
      </c>
      <c r="AO342" s="38" t="str">
        <f t="shared" si="139"/>
        <v/>
      </c>
      <c r="AP342" s="38" t="str">
        <f t="shared" si="140"/>
        <v/>
      </c>
      <c r="AQ342" s="38" t="str">
        <f t="shared" si="141"/>
        <v/>
      </c>
      <c r="AR342" s="38" t="str">
        <f t="shared" si="142"/>
        <v/>
      </c>
    </row>
    <row r="343" spans="1:44" ht="13.5" thickBot="1">
      <c r="A343" s="30"/>
      <c r="B343" s="39">
        <f>COUNTIF(resultats_math!B344:I344,1)</f>
        <v>0</v>
      </c>
      <c r="C343" s="39">
        <f>COUNTIF(resultats_math!B344:I344,2)</f>
        <v>0</v>
      </c>
      <c r="D343" s="39">
        <f>COUNTIF(resultats_math!B344:I344,9)</f>
        <v>0</v>
      </c>
      <c r="E343" s="39">
        <f>COUNTIF(resultats_math!B344:I344,0)</f>
        <v>0</v>
      </c>
      <c r="F343" s="37" t="str">
        <f t="shared" si="120"/>
        <v/>
      </c>
      <c r="G343" s="225">
        <f t="shared" si="122"/>
        <v>0</v>
      </c>
      <c r="H343" s="38" t="str">
        <f t="shared" si="143"/>
        <v/>
      </c>
      <c r="I343" s="38" t="str">
        <f t="shared" si="121"/>
        <v/>
      </c>
      <c r="J343" s="38" t="str">
        <f t="shared" si="123"/>
        <v/>
      </c>
      <c r="K343" s="38" t="str">
        <f t="shared" si="124"/>
        <v/>
      </c>
      <c r="L343" s="38"/>
      <c r="M343" s="39">
        <f>COUNTIF(resultats_math!J344:X344,1)</f>
        <v>0</v>
      </c>
      <c r="N343" s="39">
        <f>COUNTIF(resultats_math!J344:X344,2)</f>
        <v>0</v>
      </c>
      <c r="O343" s="39">
        <f>COUNTIF(resultats_math!J344:X344,9)</f>
        <v>0</v>
      </c>
      <c r="P343" s="39">
        <f>COUNTIF(resultats_math!J344:X344,0)</f>
        <v>0</v>
      </c>
      <c r="Q343" s="37" t="str">
        <f t="shared" si="125"/>
        <v/>
      </c>
      <c r="R343" s="225">
        <f t="shared" si="126"/>
        <v>0</v>
      </c>
      <c r="S343" s="38" t="str">
        <f t="shared" si="127"/>
        <v/>
      </c>
      <c r="T343" s="38" t="str">
        <f t="shared" si="128"/>
        <v/>
      </c>
      <c r="U343" s="38" t="str">
        <f t="shared" si="129"/>
        <v/>
      </c>
      <c r="V343" s="38" t="str">
        <f t="shared" si="130"/>
        <v/>
      </c>
      <c r="W343" s="30"/>
      <c r="X343" s="39">
        <f>COUNTIF(resultats_math!Y344:AA344,1)</f>
        <v>0</v>
      </c>
      <c r="Y343" s="39">
        <f>COUNTIF(resultats_math!Y344:AA344,2)</f>
        <v>0</v>
      </c>
      <c r="Z343" s="39">
        <f>COUNTIF(resultats_math!Y344:AA344,9)</f>
        <v>0</v>
      </c>
      <c r="AA343" s="39">
        <f>COUNTIF(resultats_math!Y344:AA344,0)</f>
        <v>0</v>
      </c>
      <c r="AB343" s="243" t="str">
        <f t="shared" si="131"/>
        <v/>
      </c>
      <c r="AC343" s="225">
        <f t="shared" si="132"/>
        <v>0</v>
      </c>
      <c r="AD343" s="38" t="str">
        <f t="shared" si="133"/>
        <v/>
      </c>
      <c r="AE343" s="38" t="str">
        <f t="shared" si="134"/>
        <v/>
      </c>
      <c r="AF343" s="38" t="str">
        <f t="shared" si="135"/>
        <v/>
      </c>
      <c r="AG343" s="38" t="str">
        <f t="shared" si="136"/>
        <v/>
      </c>
      <c r="AH343" s="30"/>
      <c r="AI343" s="39">
        <f>COUNTIF(resultats_math!AB344:AD344,1)</f>
        <v>0</v>
      </c>
      <c r="AJ343" s="39">
        <f>COUNTIF(resultats_math!AB344:AD344,2)</f>
        <v>0</v>
      </c>
      <c r="AK343" s="39">
        <f>COUNTIF(resultats_math!AB344:AD344,9)</f>
        <v>0</v>
      </c>
      <c r="AL343" s="39">
        <f>COUNTIF(resultats_math!AB344:AD344,0)</f>
        <v>0</v>
      </c>
      <c r="AM343" s="243" t="str">
        <f t="shared" si="137"/>
        <v/>
      </c>
      <c r="AN343" s="225">
        <f t="shared" si="138"/>
        <v>0</v>
      </c>
      <c r="AO343" s="38" t="str">
        <f t="shared" si="139"/>
        <v/>
      </c>
      <c r="AP343" s="38" t="str">
        <f t="shared" si="140"/>
        <v/>
      </c>
      <c r="AQ343" s="38" t="str">
        <f t="shared" si="141"/>
        <v/>
      </c>
      <c r="AR343" s="38" t="str">
        <f t="shared" si="142"/>
        <v/>
      </c>
    </row>
    <row r="344" spans="1:44" ht="13.5" thickBot="1">
      <c r="A344" s="30"/>
      <c r="B344" s="39">
        <f>COUNTIF(resultats_math!B345:I345,1)</f>
        <v>0</v>
      </c>
      <c r="C344" s="39">
        <f>COUNTIF(resultats_math!B345:I345,2)</f>
        <v>0</v>
      </c>
      <c r="D344" s="39">
        <f>COUNTIF(resultats_math!B345:I345,9)</f>
        <v>0</v>
      </c>
      <c r="E344" s="39">
        <f>COUNTIF(resultats_math!B345:I345,0)</f>
        <v>0</v>
      </c>
      <c r="F344" s="37" t="str">
        <f t="shared" si="120"/>
        <v/>
      </c>
      <c r="G344" s="225">
        <f t="shared" si="122"/>
        <v>0</v>
      </c>
      <c r="H344" s="38" t="str">
        <f t="shared" si="143"/>
        <v/>
      </c>
      <c r="I344" s="38" t="str">
        <f t="shared" si="121"/>
        <v/>
      </c>
      <c r="J344" s="38" t="str">
        <f t="shared" si="123"/>
        <v/>
      </c>
      <c r="K344" s="38" t="str">
        <f t="shared" si="124"/>
        <v/>
      </c>
      <c r="L344" s="38"/>
      <c r="M344" s="39">
        <f>COUNTIF(resultats_math!J345:X345,1)</f>
        <v>0</v>
      </c>
      <c r="N344" s="39">
        <f>COUNTIF(resultats_math!J345:X345,2)</f>
        <v>0</v>
      </c>
      <c r="O344" s="39">
        <f>COUNTIF(resultats_math!J345:X345,9)</f>
        <v>0</v>
      </c>
      <c r="P344" s="39">
        <f>COUNTIF(resultats_math!J345:X345,0)</f>
        <v>0</v>
      </c>
      <c r="Q344" s="37" t="str">
        <f t="shared" si="125"/>
        <v/>
      </c>
      <c r="R344" s="225">
        <f t="shared" si="126"/>
        <v>0</v>
      </c>
      <c r="S344" s="38" t="str">
        <f t="shared" si="127"/>
        <v/>
      </c>
      <c r="T344" s="38" t="str">
        <f t="shared" si="128"/>
        <v/>
      </c>
      <c r="U344" s="38" t="str">
        <f t="shared" si="129"/>
        <v/>
      </c>
      <c r="V344" s="38" t="str">
        <f t="shared" si="130"/>
        <v/>
      </c>
      <c r="W344" s="30"/>
      <c r="X344" s="39">
        <f>COUNTIF(resultats_math!Y345:AA345,1)</f>
        <v>0</v>
      </c>
      <c r="Y344" s="39">
        <f>COUNTIF(resultats_math!Y345:AA345,2)</f>
        <v>0</v>
      </c>
      <c r="Z344" s="39">
        <f>COUNTIF(resultats_math!Y345:AA345,9)</f>
        <v>0</v>
      </c>
      <c r="AA344" s="39">
        <f>COUNTIF(resultats_math!Y345:AA345,0)</f>
        <v>0</v>
      </c>
      <c r="AB344" s="243" t="str">
        <f t="shared" si="131"/>
        <v/>
      </c>
      <c r="AC344" s="225">
        <f t="shared" si="132"/>
        <v>0</v>
      </c>
      <c r="AD344" s="38" t="str">
        <f t="shared" si="133"/>
        <v/>
      </c>
      <c r="AE344" s="38" t="str">
        <f t="shared" si="134"/>
        <v/>
      </c>
      <c r="AF344" s="38" t="str">
        <f t="shared" si="135"/>
        <v/>
      </c>
      <c r="AG344" s="38" t="str">
        <f t="shared" si="136"/>
        <v/>
      </c>
      <c r="AH344" s="30"/>
      <c r="AI344" s="39">
        <f>COUNTIF(resultats_math!AB345:AD345,1)</f>
        <v>0</v>
      </c>
      <c r="AJ344" s="39">
        <f>COUNTIF(resultats_math!AB345:AD345,2)</f>
        <v>0</v>
      </c>
      <c r="AK344" s="39">
        <f>COUNTIF(resultats_math!AB345:AD345,9)</f>
        <v>0</v>
      </c>
      <c r="AL344" s="39">
        <f>COUNTIF(resultats_math!AB345:AD345,0)</f>
        <v>0</v>
      </c>
      <c r="AM344" s="243" t="str">
        <f t="shared" si="137"/>
        <v/>
      </c>
      <c r="AN344" s="225">
        <f t="shared" si="138"/>
        <v>0</v>
      </c>
      <c r="AO344" s="38" t="str">
        <f t="shared" si="139"/>
        <v/>
      </c>
      <c r="AP344" s="38" t="str">
        <f t="shared" si="140"/>
        <v/>
      </c>
      <c r="AQ344" s="38" t="str">
        <f t="shared" si="141"/>
        <v/>
      </c>
      <c r="AR344" s="38" t="str">
        <f t="shared" si="142"/>
        <v/>
      </c>
    </row>
    <row r="345" spans="1:44" ht="13.5" thickBot="1">
      <c r="A345" s="30"/>
      <c r="B345" s="39">
        <f>COUNTIF(resultats_math!B346:I346,1)</f>
        <v>0</v>
      </c>
      <c r="C345" s="39">
        <f>COUNTIF(resultats_math!B346:I346,2)</f>
        <v>0</v>
      </c>
      <c r="D345" s="39">
        <f>COUNTIF(resultats_math!B346:I346,9)</f>
        <v>0</v>
      </c>
      <c r="E345" s="39">
        <f>COUNTIF(resultats_math!B346:I346,0)</f>
        <v>0</v>
      </c>
      <c r="F345" s="37" t="str">
        <f t="shared" si="120"/>
        <v/>
      </c>
      <c r="G345" s="225">
        <f t="shared" si="122"/>
        <v>0</v>
      </c>
      <c r="H345" s="38" t="str">
        <f t="shared" si="143"/>
        <v/>
      </c>
      <c r="I345" s="38" t="str">
        <f t="shared" si="121"/>
        <v/>
      </c>
      <c r="J345" s="38" t="str">
        <f t="shared" si="123"/>
        <v/>
      </c>
      <c r="K345" s="38" t="str">
        <f t="shared" si="124"/>
        <v/>
      </c>
      <c r="L345" s="38"/>
      <c r="M345" s="39">
        <f>COUNTIF(resultats_math!J346:X346,1)</f>
        <v>0</v>
      </c>
      <c r="N345" s="39">
        <f>COUNTIF(resultats_math!J346:X346,2)</f>
        <v>0</v>
      </c>
      <c r="O345" s="39">
        <f>COUNTIF(resultats_math!J346:X346,9)</f>
        <v>0</v>
      </c>
      <c r="P345" s="39">
        <f>COUNTIF(resultats_math!J346:X346,0)</f>
        <v>0</v>
      </c>
      <c r="Q345" s="37" t="str">
        <f t="shared" si="125"/>
        <v/>
      </c>
      <c r="R345" s="225">
        <f t="shared" si="126"/>
        <v>0</v>
      </c>
      <c r="S345" s="38" t="str">
        <f t="shared" si="127"/>
        <v/>
      </c>
      <c r="T345" s="38" t="str">
        <f t="shared" si="128"/>
        <v/>
      </c>
      <c r="U345" s="38" t="str">
        <f t="shared" si="129"/>
        <v/>
      </c>
      <c r="V345" s="38" t="str">
        <f t="shared" si="130"/>
        <v/>
      </c>
      <c r="W345" s="30"/>
      <c r="X345" s="39">
        <f>COUNTIF(resultats_math!Y346:AA346,1)</f>
        <v>0</v>
      </c>
      <c r="Y345" s="39">
        <f>COUNTIF(resultats_math!Y346:AA346,2)</f>
        <v>0</v>
      </c>
      <c r="Z345" s="39">
        <f>COUNTIF(resultats_math!Y346:AA346,9)</f>
        <v>0</v>
      </c>
      <c r="AA345" s="39">
        <f>COUNTIF(resultats_math!Y346:AA346,0)</f>
        <v>0</v>
      </c>
      <c r="AB345" s="243" t="str">
        <f t="shared" si="131"/>
        <v/>
      </c>
      <c r="AC345" s="225">
        <f t="shared" si="132"/>
        <v>0</v>
      </c>
      <c r="AD345" s="38" t="str">
        <f t="shared" si="133"/>
        <v/>
      </c>
      <c r="AE345" s="38" t="str">
        <f t="shared" si="134"/>
        <v/>
      </c>
      <c r="AF345" s="38" t="str">
        <f t="shared" si="135"/>
        <v/>
      </c>
      <c r="AG345" s="38" t="str">
        <f t="shared" si="136"/>
        <v/>
      </c>
      <c r="AH345" s="30"/>
      <c r="AI345" s="39">
        <f>COUNTIF(resultats_math!AB346:AD346,1)</f>
        <v>0</v>
      </c>
      <c r="AJ345" s="39">
        <f>COUNTIF(resultats_math!AB346:AD346,2)</f>
        <v>0</v>
      </c>
      <c r="AK345" s="39">
        <f>COUNTIF(resultats_math!AB346:AD346,9)</f>
        <v>0</v>
      </c>
      <c r="AL345" s="39">
        <f>COUNTIF(resultats_math!AB346:AD346,0)</f>
        <v>0</v>
      </c>
      <c r="AM345" s="243" t="str">
        <f t="shared" si="137"/>
        <v/>
      </c>
      <c r="AN345" s="225">
        <f t="shared" si="138"/>
        <v>0</v>
      </c>
      <c r="AO345" s="38" t="str">
        <f t="shared" si="139"/>
        <v/>
      </c>
      <c r="AP345" s="38" t="str">
        <f t="shared" si="140"/>
        <v/>
      </c>
      <c r="AQ345" s="38" t="str">
        <f t="shared" si="141"/>
        <v/>
      </c>
      <c r="AR345" s="38" t="str">
        <f t="shared" si="142"/>
        <v/>
      </c>
    </row>
    <row r="346" spans="1:44" ht="13.5" thickBot="1">
      <c r="A346" s="30"/>
      <c r="B346" s="39">
        <f>COUNTIF(resultats_math!B347:I347,1)</f>
        <v>0</v>
      </c>
      <c r="C346" s="39">
        <f>COUNTIF(resultats_math!B347:I347,2)</f>
        <v>0</v>
      </c>
      <c r="D346" s="39">
        <f>COUNTIF(resultats_math!B347:I347,9)</f>
        <v>0</v>
      </c>
      <c r="E346" s="39">
        <f>COUNTIF(resultats_math!B347:I347,0)</f>
        <v>0</v>
      </c>
      <c r="F346" s="37" t="str">
        <f t="shared" si="120"/>
        <v/>
      </c>
      <c r="G346" s="225">
        <f t="shared" si="122"/>
        <v>0</v>
      </c>
      <c r="H346" s="38" t="str">
        <f t="shared" si="143"/>
        <v/>
      </c>
      <c r="I346" s="38" t="str">
        <f t="shared" si="121"/>
        <v/>
      </c>
      <c r="J346" s="38" t="str">
        <f t="shared" si="123"/>
        <v/>
      </c>
      <c r="K346" s="38" t="str">
        <f t="shared" si="124"/>
        <v/>
      </c>
      <c r="L346" s="38"/>
      <c r="M346" s="39">
        <f>COUNTIF(resultats_math!J347:X347,1)</f>
        <v>0</v>
      </c>
      <c r="N346" s="39">
        <f>COUNTIF(resultats_math!J347:X347,2)</f>
        <v>0</v>
      </c>
      <c r="O346" s="39">
        <f>COUNTIF(resultats_math!J347:X347,9)</f>
        <v>0</v>
      </c>
      <c r="P346" s="39">
        <f>COUNTIF(resultats_math!J347:X347,0)</f>
        <v>0</v>
      </c>
      <c r="Q346" s="37" t="str">
        <f t="shared" si="125"/>
        <v/>
      </c>
      <c r="R346" s="225">
        <f t="shared" si="126"/>
        <v>0</v>
      </c>
      <c r="S346" s="38" t="str">
        <f t="shared" si="127"/>
        <v/>
      </c>
      <c r="T346" s="38" t="str">
        <f t="shared" si="128"/>
        <v/>
      </c>
      <c r="U346" s="38" t="str">
        <f t="shared" si="129"/>
        <v/>
      </c>
      <c r="V346" s="38" t="str">
        <f t="shared" si="130"/>
        <v/>
      </c>
      <c r="W346" s="30"/>
      <c r="X346" s="39">
        <f>COUNTIF(resultats_math!Y347:AA347,1)</f>
        <v>0</v>
      </c>
      <c r="Y346" s="39">
        <f>COUNTIF(resultats_math!Y347:AA347,2)</f>
        <v>0</v>
      </c>
      <c r="Z346" s="39">
        <f>COUNTIF(resultats_math!Y347:AA347,9)</f>
        <v>0</v>
      </c>
      <c r="AA346" s="39">
        <f>COUNTIF(resultats_math!Y347:AA347,0)</f>
        <v>0</v>
      </c>
      <c r="AB346" s="243" t="str">
        <f t="shared" si="131"/>
        <v/>
      </c>
      <c r="AC346" s="225">
        <f t="shared" si="132"/>
        <v>0</v>
      </c>
      <c r="AD346" s="38" t="str">
        <f t="shared" si="133"/>
        <v/>
      </c>
      <c r="AE346" s="38" t="str">
        <f t="shared" si="134"/>
        <v/>
      </c>
      <c r="AF346" s="38" t="str">
        <f t="shared" si="135"/>
        <v/>
      </c>
      <c r="AG346" s="38" t="str">
        <f t="shared" si="136"/>
        <v/>
      </c>
      <c r="AH346" s="30"/>
      <c r="AI346" s="39">
        <f>COUNTIF(resultats_math!AB347:AD347,1)</f>
        <v>0</v>
      </c>
      <c r="AJ346" s="39">
        <f>COUNTIF(resultats_math!AB347:AD347,2)</f>
        <v>0</v>
      </c>
      <c r="AK346" s="39">
        <f>COUNTIF(resultats_math!AB347:AD347,9)</f>
        <v>0</v>
      </c>
      <c r="AL346" s="39">
        <f>COUNTIF(resultats_math!AB347:AD347,0)</f>
        <v>0</v>
      </c>
      <c r="AM346" s="243" t="str">
        <f t="shared" si="137"/>
        <v/>
      </c>
      <c r="AN346" s="225">
        <f t="shared" si="138"/>
        <v>0</v>
      </c>
      <c r="AO346" s="38" t="str">
        <f t="shared" si="139"/>
        <v/>
      </c>
      <c r="AP346" s="38" t="str">
        <f t="shared" si="140"/>
        <v/>
      </c>
      <c r="AQ346" s="38" t="str">
        <f t="shared" si="141"/>
        <v/>
      </c>
      <c r="AR346" s="38" t="str">
        <f t="shared" si="142"/>
        <v/>
      </c>
    </row>
    <row r="347" spans="1:44" ht="13.5" thickBot="1">
      <c r="A347" s="30"/>
      <c r="B347" s="39">
        <f>COUNTIF(resultats_math!B348:I348,1)</f>
        <v>0</v>
      </c>
      <c r="C347" s="39">
        <f>COUNTIF(resultats_math!B348:I348,2)</f>
        <v>0</v>
      </c>
      <c r="D347" s="39">
        <f>COUNTIF(resultats_math!B348:I348,9)</f>
        <v>0</v>
      </c>
      <c r="E347" s="39">
        <f>COUNTIF(resultats_math!B348:I348,0)</f>
        <v>0</v>
      </c>
      <c r="F347" s="37" t="str">
        <f t="shared" si="120"/>
        <v/>
      </c>
      <c r="G347" s="225">
        <f t="shared" si="122"/>
        <v>0</v>
      </c>
      <c r="H347" s="38" t="str">
        <f t="shared" si="143"/>
        <v/>
      </c>
      <c r="I347" s="38" t="str">
        <f t="shared" si="121"/>
        <v/>
      </c>
      <c r="J347" s="38" t="str">
        <f t="shared" si="123"/>
        <v/>
      </c>
      <c r="K347" s="38" t="str">
        <f t="shared" si="124"/>
        <v/>
      </c>
      <c r="L347" s="38"/>
      <c r="M347" s="39">
        <f>COUNTIF(resultats_math!J348:X348,1)</f>
        <v>0</v>
      </c>
      <c r="N347" s="39">
        <f>COUNTIF(resultats_math!J348:X348,2)</f>
        <v>0</v>
      </c>
      <c r="O347" s="39">
        <f>COUNTIF(resultats_math!J348:X348,9)</f>
        <v>0</v>
      </c>
      <c r="P347" s="39">
        <f>COUNTIF(resultats_math!J348:X348,0)</f>
        <v>0</v>
      </c>
      <c r="Q347" s="37" t="str">
        <f t="shared" si="125"/>
        <v/>
      </c>
      <c r="R347" s="225">
        <f t="shared" si="126"/>
        <v>0</v>
      </c>
      <c r="S347" s="38" t="str">
        <f t="shared" si="127"/>
        <v/>
      </c>
      <c r="T347" s="38" t="str">
        <f t="shared" si="128"/>
        <v/>
      </c>
      <c r="U347" s="38" t="str">
        <f t="shared" si="129"/>
        <v/>
      </c>
      <c r="V347" s="38" t="str">
        <f t="shared" si="130"/>
        <v/>
      </c>
      <c r="W347" s="30"/>
      <c r="X347" s="39">
        <f>COUNTIF(resultats_math!Y348:AA348,1)</f>
        <v>0</v>
      </c>
      <c r="Y347" s="39">
        <f>COUNTIF(resultats_math!Y348:AA348,2)</f>
        <v>0</v>
      </c>
      <c r="Z347" s="39">
        <f>COUNTIF(resultats_math!Y348:AA348,9)</f>
        <v>0</v>
      </c>
      <c r="AA347" s="39">
        <f>COUNTIF(resultats_math!Y348:AA348,0)</f>
        <v>0</v>
      </c>
      <c r="AB347" s="243" t="str">
        <f t="shared" si="131"/>
        <v/>
      </c>
      <c r="AC347" s="225">
        <f t="shared" si="132"/>
        <v>0</v>
      </c>
      <c r="AD347" s="38" t="str">
        <f t="shared" si="133"/>
        <v/>
      </c>
      <c r="AE347" s="38" t="str">
        <f t="shared" si="134"/>
        <v/>
      </c>
      <c r="AF347" s="38" t="str">
        <f t="shared" si="135"/>
        <v/>
      </c>
      <c r="AG347" s="38" t="str">
        <f t="shared" si="136"/>
        <v/>
      </c>
      <c r="AH347" s="30"/>
      <c r="AI347" s="39">
        <f>COUNTIF(resultats_math!AB348:AD348,1)</f>
        <v>0</v>
      </c>
      <c r="AJ347" s="39">
        <f>COUNTIF(resultats_math!AB348:AD348,2)</f>
        <v>0</v>
      </c>
      <c r="AK347" s="39">
        <f>COUNTIF(resultats_math!AB348:AD348,9)</f>
        <v>0</v>
      </c>
      <c r="AL347" s="39">
        <f>COUNTIF(resultats_math!AB348:AD348,0)</f>
        <v>0</v>
      </c>
      <c r="AM347" s="243" t="str">
        <f t="shared" si="137"/>
        <v/>
      </c>
      <c r="AN347" s="225">
        <f t="shared" si="138"/>
        <v>0</v>
      </c>
      <c r="AO347" s="38" t="str">
        <f t="shared" si="139"/>
        <v/>
      </c>
      <c r="AP347" s="38" t="str">
        <f t="shared" si="140"/>
        <v/>
      </c>
      <c r="AQ347" s="38" t="str">
        <f t="shared" si="141"/>
        <v/>
      </c>
      <c r="AR347" s="38" t="str">
        <f t="shared" si="142"/>
        <v/>
      </c>
    </row>
    <row r="348" spans="1:44" ht="13.5" thickBot="1">
      <c r="A348" s="30"/>
      <c r="B348" s="39">
        <f>COUNTIF(resultats_math!B349:I349,1)</f>
        <v>0</v>
      </c>
      <c r="C348" s="39">
        <f>COUNTIF(resultats_math!B349:I349,2)</f>
        <v>0</v>
      </c>
      <c r="D348" s="39">
        <f>COUNTIF(resultats_math!B349:I349,9)</f>
        <v>0</v>
      </c>
      <c r="E348" s="39">
        <f>COUNTIF(resultats_math!B349:I349,0)</f>
        <v>0</v>
      </c>
      <c r="F348" s="37" t="str">
        <f t="shared" si="120"/>
        <v/>
      </c>
      <c r="G348" s="225">
        <f t="shared" si="122"/>
        <v>0</v>
      </c>
      <c r="H348" s="38" t="str">
        <f t="shared" si="143"/>
        <v/>
      </c>
      <c r="I348" s="38" t="str">
        <f t="shared" si="121"/>
        <v/>
      </c>
      <c r="J348" s="38" t="str">
        <f t="shared" si="123"/>
        <v/>
      </c>
      <c r="K348" s="38" t="str">
        <f t="shared" si="124"/>
        <v/>
      </c>
      <c r="L348" s="38"/>
      <c r="M348" s="39">
        <f>COUNTIF(resultats_math!J349:X349,1)</f>
        <v>0</v>
      </c>
      <c r="N348" s="39">
        <f>COUNTIF(resultats_math!J349:X349,2)</f>
        <v>0</v>
      </c>
      <c r="O348" s="39">
        <f>COUNTIF(resultats_math!J349:X349,9)</f>
        <v>0</v>
      </c>
      <c r="P348" s="39">
        <f>COUNTIF(resultats_math!J349:X349,0)</f>
        <v>0</v>
      </c>
      <c r="Q348" s="37" t="str">
        <f t="shared" si="125"/>
        <v/>
      </c>
      <c r="R348" s="225">
        <f t="shared" si="126"/>
        <v>0</v>
      </c>
      <c r="S348" s="38" t="str">
        <f t="shared" si="127"/>
        <v/>
      </c>
      <c r="T348" s="38" t="str">
        <f t="shared" si="128"/>
        <v/>
      </c>
      <c r="U348" s="38" t="str">
        <f t="shared" si="129"/>
        <v/>
      </c>
      <c r="V348" s="38" t="str">
        <f t="shared" si="130"/>
        <v/>
      </c>
      <c r="W348" s="30"/>
      <c r="X348" s="39">
        <f>COUNTIF(resultats_math!Y349:AA349,1)</f>
        <v>0</v>
      </c>
      <c r="Y348" s="39">
        <f>COUNTIF(resultats_math!Y349:AA349,2)</f>
        <v>0</v>
      </c>
      <c r="Z348" s="39">
        <f>COUNTIF(resultats_math!Y349:AA349,9)</f>
        <v>0</v>
      </c>
      <c r="AA348" s="39">
        <f>COUNTIF(resultats_math!Y349:AA349,0)</f>
        <v>0</v>
      </c>
      <c r="AB348" s="243" t="str">
        <f t="shared" si="131"/>
        <v/>
      </c>
      <c r="AC348" s="225">
        <f t="shared" si="132"/>
        <v>0</v>
      </c>
      <c r="AD348" s="38" t="str">
        <f t="shared" si="133"/>
        <v/>
      </c>
      <c r="AE348" s="38" t="str">
        <f t="shared" si="134"/>
        <v/>
      </c>
      <c r="AF348" s="38" t="str">
        <f t="shared" si="135"/>
        <v/>
      </c>
      <c r="AG348" s="38" t="str">
        <f t="shared" si="136"/>
        <v/>
      </c>
      <c r="AH348" s="30"/>
      <c r="AI348" s="39">
        <f>COUNTIF(resultats_math!AB349:AD349,1)</f>
        <v>0</v>
      </c>
      <c r="AJ348" s="39">
        <f>COUNTIF(resultats_math!AB349:AD349,2)</f>
        <v>0</v>
      </c>
      <c r="AK348" s="39">
        <f>COUNTIF(resultats_math!AB349:AD349,9)</f>
        <v>0</v>
      </c>
      <c r="AL348" s="39">
        <f>COUNTIF(resultats_math!AB349:AD349,0)</f>
        <v>0</v>
      </c>
      <c r="AM348" s="243" t="str">
        <f t="shared" si="137"/>
        <v/>
      </c>
      <c r="AN348" s="225">
        <f t="shared" si="138"/>
        <v>0</v>
      </c>
      <c r="AO348" s="38" t="str">
        <f t="shared" si="139"/>
        <v/>
      </c>
      <c r="AP348" s="38" t="str">
        <f t="shared" si="140"/>
        <v/>
      </c>
      <c r="AQ348" s="38" t="str">
        <f t="shared" si="141"/>
        <v/>
      </c>
      <c r="AR348" s="38" t="str">
        <f t="shared" si="142"/>
        <v/>
      </c>
    </row>
    <row r="349" spans="1:44" ht="13.5" thickBot="1">
      <c r="A349" s="30"/>
      <c r="B349" s="39">
        <f>COUNTIF(resultats_math!B350:I350,1)</f>
        <v>0</v>
      </c>
      <c r="C349" s="39">
        <f>COUNTIF(resultats_math!B350:I350,2)</f>
        <v>0</v>
      </c>
      <c r="D349" s="39">
        <f>COUNTIF(resultats_math!B350:I350,9)</f>
        <v>0</v>
      </c>
      <c r="E349" s="39">
        <f>COUNTIF(resultats_math!B350:I350,0)</f>
        <v>0</v>
      </c>
      <c r="F349" s="37" t="str">
        <f t="shared" si="120"/>
        <v/>
      </c>
      <c r="G349" s="225">
        <f t="shared" si="122"/>
        <v>0</v>
      </c>
      <c r="H349" s="38" t="str">
        <f t="shared" si="143"/>
        <v/>
      </c>
      <c r="I349" s="38" t="str">
        <f t="shared" si="121"/>
        <v/>
      </c>
      <c r="J349" s="38" t="str">
        <f t="shared" si="123"/>
        <v/>
      </c>
      <c r="K349" s="38" t="str">
        <f t="shared" si="124"/>
        <v/>
      </c>
      <c r="L349" s="38"/>
      <c r="M349" s="39">
        <f>COUNTIF(resultats_math!J350:X350,1)</f>
        <v>0</v>
      </c>
      <c r="N349" s="39">
        <f>COUNTIF(resultats_math!J350:X350,2)</f>
        <v>0</v>
      </c>
      <c r="O349" s="39">
        <f>COUNTIF(resultats_math!J350:X350,9)</f>
        <v>0</v>
      </c>
      <c r="P349" s="39">
        <f>COUNTIF(resultats_math!J350:X350,0)</f>
        <v>0</v>
      </c>
      <c r="Q349" s="37" t="str">
        <f t="shared" si="125"/>
        <v/>
      </c>
      <c r="R349" s="225">
        <f t="shared" si="126"/>
        <v>0</v>
      </c>
      <c r="S349" s="38" t="str">
        <f t="shared" si="127"/>
        <v/>
      </c>
      <c r="T349" s="38" t="str">
        <f t="shared" si="128"/>
        <v/>
      </c>
      <c r="U349" s="38" t="str">
        <f t="shared" si="129"/>
        <v/>
      </c>
      <c r="V349" s="38" t="str">
        <f t="shared" si="130"/>
        <v/>
      </c>
      <c r="W349" s="30"/>
      <c r="X349" s="39">
        <f>COUNTIF(resultats_math!Y350:AA350,1)</f>
        <v>0</v>
      </c>
      <c r="Y349" s="39">
        <f>COUNTIF(resultats_math!Y350:AA350,2)</f>
        <v>0</v>
      </c>
      <c r="Z349" s="39">
        <f>COUNTIF(resultats_math!Y350:AA350,9)</f>
        <v>0</v>
      </c>
      <c r="AA349" s="39">
        <f>COUNTIF(resultats_math!Y350:AA350,0)</f>
        <v>0</v>
      </c>
      <c r="AB349" s="243" t="str">
        <f t="shared" si="131"/>
        <v/>
      </c>
      <c r="AC349" s="225">
        <f t="shared" si="132"/>
        <v>0</v>
      </c>
      <c r="AD349" s="38" t="str">
        <f t="shared" si="133"/>
        <v/>
      </c>
      <c r="AE349" s="38" t="str">
        <f t="shared" si="134"/>
        <v/>
      </c>
      <c r="AF349" s="38" t="str">
        <f t="shared" si="135"/>
        <v/>
      </c>
      <c r="AG349" s="38" t="str">
        <f t="shared" si="136"/>
        <v/>
      </c>
      <c r="AH349" s="30"/>
      <c r="AI349" s="39">
        <f>COUNTIF(resultats_math!AB350:AD350,1)</f>
        <v>0</v>
      </c>
      <c r="AJ349" s="39">
        <f>COUNTIF(resultats_math!AB350:AD350,2)</f>
        <v>0</v>
      </c>
      <c r="AK349" s="39">
        <f>COUNTIF(resultats_math!AB350:AD350,9)</f>
        <v>0</v>
      </c>
      <c r="AL349" s="39">
        <f>COUNTIF(resultats_math!AB350:AD350,0)</f>
        <v>0</v>
      </c>
      <c r="AM349" s="243" t="str">
        <f t="shared" si="137"/>
        <v/>
      </c>
      <c r="AN349" s="225">
        <f t="shared" si="138"/>
        <v>0</v>
      </c>
      <c r="AO349" s="38" t="str">
        <f t="shared" si="139"/>
        <v/>
      </c>
      <c r="AP349" s="38" t="str">
        <f t="shared" si="140"/>
        <v/>
      </c>
      <c r="AQ349" s="38" t="str">
        <f t="shared" si="141"/>
        <v/>
      </c>
      <c r="AR349" s="38" t="str">
        <f t="shared" si="142"/>
        <v/>
      </c>
    </row>
    <row r="350" spans="1:44" ht="13.5" thickBot="1">
      <c r="A350" s="30"/>
      <c r="B350" s="39">
        <f>COUNTIF(resultats_math!B351:I351,1)</f>
        <v>0</v>
      </c>
      <c r="C350" s="39">
        <f>COUNTIF(resultats_math!B351:I351,2)</f>
        <v>0</v>
      </c>
      <c r="D350" s="39">
        <f>COUNTIF(resultats_math!B351:I351,9)</f>
        <v>0</v>
      </c>
      <c r="E350" s="39">
        <f>COUNTIF(resultats_math!B351:I351,0)</f>
        <v>0</v>
      </c>
      <c r="F350" s="37" t="str">
        <f t="shared" si="120"/>
        <v/>
      </c>
      <c r="G350" s="225">
        <f t="shared" si="122"/>
        <v>0</v>
      </c>
      <c r="H350" s="38" t="str">
        <f t="shared" si="143"/>
        <v/>
      </c>
      <c r="I350" s="38" t="str">
        <f t="shared" si="121"/>
        <v/>
      </c>
      <c r="J350" s="38" t="str">
        <f t="shared" si="123"/>
        <v/>
      </c>
      <c r="K350" s="38" t="str">
        <f t="shared" si="124"/>
        <v/>
      </c>
      <c r="L350" s="38"/>
      <c r="M350" s="39">
        <f>COUNTIF(resultats_math!J351:X351,1)</f>
        <v>0</v>
      </c>
      <c r="N350" s="39">
        <f>COUNTIF(resultats_math!J351:X351,2)</f>
        <v>0</v>
      </c>
      <c r="O350" s="39">
        <f>COUNTIF(resultats_math!J351:X351,9)</f>
        <v>0</v>
      </c>
      <c r="P350" s="39">
        <f>COUNTIF(resultats_math!J351:X351,0)</f>
        <v>0</v>
      </c>
      <c r="Q350" s="37" t="str">
        <f t="shared" si="125"/>
        <v/>
      </c>
      <c r="R350" s="225">
        <f t="shared" si="126"/>
        <v>0</v>
      </c>
      <c r="S350" s="38" t="str">
        <f t="shared" si="127"/>
        <v/>
      </c>
      <c r="T350" s="38" t="str">
        <f t="shared" si="128"/>
        <v/>
      </c>
      <c r="U350" s="38" t="str">
        <f t="shared" si="129"/>
        <v/>
      </c>
      <c r="V350" s="38" t="str">
        <f t="shared" si="130"/>
        <v/>
      </c>
      <c r="W350" s="30"/>
      <c r="X350" s="39">
        <f>COUNTIF(resultats_math!Y351:AA351,1)</f>
        <v>0</v>
      </c>
      <c r="Y350" s="39">
        <f>COUNTIF(resultats_math!Y351:AA351,2)</f>
        <v>0</v>
      </c>
      <c r="Z350" s="39">
        <f>COUNTIF(resultats_math!Y351:AA351,9)</f>
        <v>0</v>
      </c>
      <c r="AA350" s="39">
        <f>COUNTIF(resultats_math!Y351:AA351,0)</f>
        <v>0</v>
      </c>
      <c r="AB350" s="243" t="str">
        <f t="shared" si="131"/>
        <v/>
      </c>
      <c r="AC350" s="225">
        <f t="shared" si="132"/>
        <v>0</v>
      </c>
      <c r="AD350" s="38" t="str">
        <f t="shared" si="133"/>
        <v/>
      </c>
      <c r="AE350" s="38" t="str">
        <f t="shared" si="134"/>
        <v/>
      </c>
      <c r="AF350" s="38" t="str">
        <f t="shared" si="135"/>
        <v/>
      </c>
      <c r="AG350" s="38" t="str">
        <f t="shared" si="136"/>
        <v/>
      </c>
      <c r="AH350" s="30"/>
      <c r="AI350" s="39">
        <f>COUNTIF(resultats_math!AB351:AD351,1)</f>
        <v>0</v>
      </c>
      <c r="AJ350" s="39">
        <f>COUNTIF(resultats_math!AB351:AD351,2)</f>
        <v>0</v>
      </c>
      <c r="AK350" s="39">
        <f>COUNTIF(resultats_math!AB351:AD351,9)</f>
        <v>0</v>
      </c>
      <c r="AL350" s="39">
        <f>COUNTIF(resultats_math!AB351:AD351,0)</f>
        <v>0</v>
      </c>
      <c r="AM350" s="243" t="str">
        <f t="shared" si="137"/>
        <v/>
      </c>
      <c r="AN350" s="225">
        <f t="shared" si="138"/>
        <v>0</v>
      </c>
      <c r="AO350" s="38" t="str">
        <f t="shared" si="139"/>
        <v/>
      </c>
      <c r="AP350" s="38" t="str">
        <f t="shared" si="140"/>
        <v/>
      </c>
      <c r="AQ350" s="38" t="str">
        <f t="shared" si="141"/>
        <v/>
      </c>
      <c r="AR350" s="38" t="str">
        <f t="shared" si="142"/>
        <v/>
      </c>
    </row>
    <row r="351" spans="1:44" ht="13.5" thickBot="1">
      <c r="A351" s="30"/>
      <c r="B351" s="39">
        <f>COUNTIF(resultats_math!B352:I352,1)</f>
        <v>0</v>
      </c>
      <c r="C351" s="39">
        <f>COUNTIF(resultats_math!B352:I352,2)</f>
        <v>0</v>
      </c>
      <c r="D351" s="39">
        <f>COUNTIF(resultats_math!B352:I352,9)</f>
        <v>0</v>
      </c>
      <c r="E351" s="39">
        <f>COUNTIF(resultats_math!B352:I352,0)</f>
        <v>0</v>
      </c>
      <c r="F351" s="37" t="str">
        <f t="shared" si="120"/>
        <v/>
      </c>
      <c r="G351" s="225">
        <f t="shared" si="122"/>
        <v>0</v>
      </c>
      <c r="H351" s="38" t="str">
        <f t="shared" si="143"/>
        <v/>
      </c>
      <c r="I351" s="38" t="str">
        <f t="shared" si="121"/>
        <v/>
      </c>
      <c r="J351" s="38" t="str">
        <f t="shared" si="123"/>
        <v/>
      </c>
      <c r="K351" s="38" t="str">
        <f t="shared" si="124"/>
        <v/>
      </c>
      <c r="L351" s="38"/>
      <c r="M351" s="39">
        <f>COUNTIF(resultats_math!J352:X352,1)</f>
        <v>0</v>
      </c>
      <c r="N351" s="39">
        <f>COUNTIF(resultats_math!J352:X352,2)</f>
        <v>0</v>
      </c>
      <c r="O351" s="39">
        <f>COUNTIF(resultats_math!J352:X352,9)</f>
        <v>0</v>
      </c>
      <c r="P351" s="39">
        <f>COUNTIF(resultats_math!J352:X352,0)</f>
        <v>0</v>
      </c>
      <c r="Q351" s="37" t="str">
        <f t="shared" si="125"/>
        <v/>
      </c>
      <c r="R351" s="225">
        <f t="shared" si="126"/>
        <v>0</v>
      </c>
      <c r="S351" s="38" t="str">
        <f t="shared" si="127"/>
        <v/>
      </c>
      <c r="T351" s="38" t="str">
        <f t="shared" si="128"/>
        <v/>
      </c>
      <c r="U351" s="38" t="str">
        <f t="shared" si="129"/>
        <v/>
      </c>
      <c r="V351" s="38" t="str">
        <f t="shared" si="130"/>
        <v/>
      </c>
      <c r="W351" s="30"/>
      <c r="X351" s="39">
        <f>COUNTIF(resultats_math!Y352:AA352,1)</f>
        <v>0</v>
      </c>
      <c r="Y351" s="39">
        <f>COUNTIF(resultats_math!Y352:AA352,2)</f>
        <v>0</v>
      </c>
      <c r="Z351" s="39">
        <f>COUNTIF(resultats_math!Y352:AA352,9)</f>
        <v>0</v>
      </c>
      <c r="AA351" s="39">
        <f>COUNTIF(resultats_math!Y352:AA352,0)</f>
        <v>0</v>
      </c>
      <c r="AB351" s="243" t="str">
        <f t="shared" si="131"/>
        <v/>
      </c>
      <c r="AC351" s="225">
        <f t="shared" si="132"/>
        <v>0</v>
      </c>
      <c r="AD351" s="38" t="str">
        <f t="shared" si="133"/>
        <v/>
      </c>
      <c r="AE351" s="38" t="str">
        <f t="shared" si="134"/>
        <v/>
      </c>
      <c r="AF351" s="38" t="str">
        <f t="shared" si="135"/>
        <v/>
      </c>
      <c r="AG351" s="38" t="str">
        <f t="shared" si="136"/>
        <v/>
      </c>
      <c r="AH351" s="30"/>
      <c r="AI351" s="39">
        <f>COUNTIF(resultats_math!AB352:AD352,1)</f>
        <v>0</v>
      </c>
      <c r="AJ351" s="39">
        <f>COUNTIF(resultats_math!AB352:AD352,2)</f>
        <v>0</v>
      </c>
      <c r="AK351" s="39">
        <f>COUNTIF(resultats_math!AB352:AD352,9)</f>
        <v>0</v>
      </c>
      <c r="AL351" s="39">
        <f>COUNTIF(resultats_math!AB352:AD352,0)</f>
        <v>0</v>
      </c>
      <c r="AM351" s="243" t="str">
        <f t="shared" si="137"/>
        <v/>
      </c>
      <c r="AN351" s="225">
        <f t="shared" si="138"/>
        <v>0</v>
      </c>
      <c r="AO351" s="38" t="str">
        <f t="shared" si="139"/>
        <v/>
      </c>
      <c r="AP351" s="38" t="str">
        <f t="shared" si="140"/>
        <v/>
      </c>
      <c r="AQ351" s="38" t="str">
        <f t="shared" si="141"/>
        <v/>
      </c>
      <c r="AR351" s="38" t="str">
        <f t="shared" si="142"/>
        <v/>
      </c>
    </row>
    <row r="352" spans="1:44" ht="13.5" thickBot="1">
      <c r="A352" s="30"/>
      <c r="B352" s="39">
        <f>COUNTIF(resultats_math!B353:I353,1)</f>
        <v>0</v>
      </c>
      <c r="C352" s="39">
        <f>COUNTIF(resultats_math!B353:I353,2)</f>
        <v>0</v>
      </c>
      <c r="D352" s="39">
        <f>COUNTIF(resultats_math!B353:I353,9)</f>
        <v>0</v>
      </c>
      <c r="E352" s="39">
        <f>COUNTIF(resultats_math!B353:I353,0)</f>
        <v>0</v>
      </c>
      <c r="F352" s="37" t="str">
        <f t="shared" si="120"/>
        <v/>
      </c>
      <c r="G352" s="225">
        <f t="shared" si="122"/>
        <v>0</v>
      </c>
      <c r="H352" s="38" t="str">
        <f t="shared" si="143"/>
        <v/>
      </c>
      <c r="I352" s="38" t="str">
        <f t="shared" si="121"/>
        <v/>
      </c>
      <c r="J352" s="38" t="str">
        <f t="shared" si="123"/>
        <v/>
      </c>
      <c r="K352" s="38" t="str">
        <f t="shared" si="124"/>
        <v/>
      </c>
      <c r="L352" s="38"/>
      <c r="M352" s="39">
        <f>COUNTIF(resultats_math!J353:X353,1)</f>
        <v>0</v>
      </c>
      <c r="N352" s="39">
        <f>COUNTIF(resultats_math!J353:X353,2)</f>
        <v>0</v>
      </c>
      <c r="O352" s="39">
        <f>COUNTIF(resultats_math!J353:X353,9)</f>
        <v>0</v>
      </c>
      <c r="P352" s="39">
        <f>COUNTIF(resultats_math!J353:X353,0)</f>
        <v>0</v>
      </c>
      <c r="Q352" s="37" t="str">
        <f t="shared" si="125"/>
        <v/>
      </c>
      <c r="R352" s="225">
        <f t="shared" si="126"/>
        <v>0</v>
      </c>
      <c r="S352" s="38" t="str">
        <f t="shared" si="127"/>
        <v/>
      </c>
      <c r="T352" s="38" t="str">
        <f t="shared" si="128"/>
        <v/>
      </c>
      <c r="U352" s="38" t="str">
        <f t="shared" si="129"/>
        <v/>
      </c>
      <c r="V352" s="38" t="str">
        <f t="shared" si="130"/>
        <v/>
      </c>
      <c r="W352" s="30"/>
      <c r="X352" s="39">
        <f>COUNTIF(resultats_math!Y353:AA353,1)</f>
        <v>0</v>
      </c>
      <c r="Y352" s="39">
        <f>COUNTIF(resultats_math!Y353:AA353,2)</f>
        <v>0</v>
      </c>
      <c r="Z352" s="39">
        <f>COUNTIF(resultats_math!Y353:AA353,9)</f>
        <v>0</v>
      </c>
      <c r="AA352" s="39">
        <f>COUNTIF(resultats_math!Y353:AA353,0)</f>
        <v>0</v>
      </c>
      <c r="AB352" s="243" t="str">
        <f t="shared" si="131"/>
        <v/>
      </c>
      <c r="AC352" s="225">
        <f t="shared" si="132"/>
        <v>0</v>
      </c>
      <c r="AD352" s="38" t="str">
        <f t="shared" si="133"/>
        <v/>
      </c>
      <c r="AE352" s="38" t="str">
        <f t="shared" si="134"/>
        <v/>
      </c>
      <c r="AF352" s="38" t="str">
        <f t="shared" si="135"/>
        <v/>
      </c>
      <c r="AG352" s="38" t="str">
        <f t="shared" si="136"/>
        <v/>
      </c>
      <c r="AH352" s="30"/>
      <c r="AI352" s="39">
        <f>COUNTIF(resultats_math!AB353:AD353,1)</f>
        <v>0</v>
      </c>
      <c r="AJ352" s="39">
        <f>COUNTIF(resultats_math!AB353:AD353,2)</f>
        <v>0</v>
      </c>
      <c r="AK352" s="39">
        <f>COUNTIF(resultats_math!AB353:AD353,9)</f>
        <v>0</v>
      </c>
      <c r="AL352" s="39">
        <f>COUNTIF(resultats_math!AB353:AD353,0)</f>
        <v>0</v>
      </c>
      <c r="AM352" s="243" t="str">
        <f t="shared" si="137"/>
        <v/>
      </c>
      <c r="AN352" s="225">
        <f t="shared" si="138"/>
        <v>0</v>
      </c>
      <c r="AO352" s="38" t="str">
        <f t="shared" si="139"/>
        <v/>
      </c>
      <c r="AP352" s="38" t="str">
        <f t="shared" si="140"/>
        <v/>
      </c>
      <c r="AQ352" s="38" t="str">
        <f t="shared" si="141"/>
        <v/>
      </c>
      <c r="AR352" s="38" t="str">
        <f t="shared" si="142"/>
        <v/>
      </c>
    </row>
    <row r="353" spans="1:44" ht="13.5" thickBot="1">
      <c r="A353" s="30"/>
      <c r="B353" s="39">
        <f>COUNTIF(resultats_math!B354:I354,1)</f>
        <v>0</v>
      </c>
      <c r="C353" s="39">
        <f>COUNTIF(resultats_math!B354:I354,2)</f>
        <v>0</v>
      </c>
      <c r="D353" s="39">
        <f>COUNTIF(resultats_math!B354:I354,9)</f>
        <v>0</v>
      </c>
      <c r="E353" s="39">
        <f>COUNTIF(resultats_math!B354:I354,0)</f>
        <v>0</v>
      </c>
      <c r="F353" s="37" t="str">
        <f t="shared" si="120"/>
        <v/>
      </c>
      <c r="G353" s="225">
        <f t="shared" si="122"/>
        <v>0</v>
      </c>
      <c r="H353" s="38" t="str">
        <f t="shared" si="143"/>
        <v/>
      </c>
      <c r="I353" s="38" t="str">
        <f t="shared" si="121"/>
        <v/>
      </c>
      <c r="J353" s="38" t="str">
        <f t="shared" si="123"/>
        <v/>
      </c>
      <c r="K353" s="38" t="str">
        <f t="shared" si="124"/>
        <v/>
      </c>
      <c r="L353" s="38"/>
      <c r="M353" s="39">
        <f>COUNTIF(resultats_math!J354:X354,1)</f>
        <v>0</v>
      </c>
      <c r="N353" s="39">
        <f>COUNTIF(resultats_math!J354:X354,2)</f>
        <v>0</v>
      </c>
      <c r="O353" s="39">
        <f>COUNTIF(resultats_math!J354:X354,9)</f>
        <v>0</v>
      </c>
      <c r="P353" s="39">
        <f>COUNTIF(resultats_math!J354:X354,0)</f>
        <v>0</v>
      </c>
      <c r="Q353" s="37" t="str">
        <f t="shared" si="125"/>
        <v/>
      </c>
      <c r="R353" s="225">
        <f t="shared" si="126"/>
        <v>0</v>
      </c>
      <c r="S353" s="38" t="str">
        <f t="shared" si="127"/>
        <v/>
      </c>
      <c r="T353" s="38" t="str">
        <f t="shared" si="128"/>
        <v/>
      </c>
      <c r="U353" s="38" t="str">
        <f t="shared" si="129"/>
        <v/>
      </c>
      <c r="V353" s="38" t="str">
        <f t="shared" si="130"/>
        <v/>
      </c>
      <c r="W353" s="30"/>
      <c r="X353" s="39">
        <f>COUNTIF(resultats_math!Y354:AA354,1)</f>
        <v>0</v>
      </c>
      <c r="Y353" s="39">
        <f>COUNTIF(resultats_math!Y354:AA354,2)</f>
        <v>0</v>
      </c>
      <c r="Z353" s="39">
        <f>COUNTIF(resultats_math!Y354:AA354,9)</f>
        <v>0</v>
      </c>
      <c r="AA353" s="39">
        <f>COUNTIF(resultats_math!Y354:AA354,0)</f>
        <v>0</v>
      </c>
      <c r="AB353" s="243" t="str">
        <f t="shared" si="131"/>
        <v/>
      </c>
      <c r="AC353" s="225">
        <f t="shared" si="132"/>
        <v>0</v>
      </c>
      <c r="AD353" s="38" t="str">
        <f t="shared" si="133"/>
        <v/>
      </c>
      <c r="AE353" s="38" t="str">
        <f t="shared" si="134"/>
        <v/>
      </c>
      <c r="AF353" s="38" t="str">
        <f t="shared" si="135"/>
        <v/>
      </c>
      <c r="AG353" s="38" t="str">
        <f t="shared" si="136"/>
        <v/>
      </c>
      <c r="AH353" s="30"/>
      <c r="AI353" s="39">
        <f>COUNTIF(resultats_math!AB354:AD354,1)</f>
        <v>0</v>
      </c>
      <c r="AJ353" s="39">
        <f>COUNTIF(resultats_math!AB354:AD354,2)</f>
        <v>0</v>
      </c>
      <c r="AK353" s="39">
        <f>COUNTIF(resultats_math!AB354:AD354,9)</f>
        <v>0</v>
      </c>
      <c r="AL353" s="39">
        <f>COUNTIF(resultats_math!AB354:AD354,0)</f>
        <v>0</v>
      </c>
      <c r="AM353" s="243" t="str">
        <f t="shared" si="137"/>
        <v/>
      </c>
      <c r="AN353" s="225">
        <f t="shared" si="138"/>
        <v>0</v>
      </c>
      <c r="AO353" s="38" t="str">
        <f t="shared" si="139"/>
        <v/>
      </c>
      <c r="AP353" s="38" t="str">
        <f t="shared" si="140"/>
        <v/>
      </c>
      <c r="AQ353" s="38" t="str">
        <f t="shared" si="141"/>
        <v/>
      </c>
      <c r="AR353" s="38" t="str">
        <f t="shared" si="142"/>
        <v/>
      </c>
    </row>
    <row r="354" spans="1:44" ht="13.5" thickBot="1">
      <c r="A354" s="30"/>
      <c r="B354" s="39">
        <f>COUNTIF(resultats_math!B355:I355,1)</f>
        <v>0</v>
      </c>
      <c r="C354" s="39">
        <f>COUNTIF(resultats_math!B355:I355,2)</f>
        <v>0</v>
      </c>
      <c r="D354" s="39">
        <f>COUNTIF(resultats_math!B355:I355,9)</f>
        <v>0</v>
      </c>
      <c r="E354" s="39">
        <f>COUNTIF(resultats_math!B355:I355,0)</f>
        <v>0</v>
      </c>
      <c r="F354" s="37" t="str">
        <f t="shared" si="120"/>
        <v/>
      </c>
      <c r="G354" s="225">
        <f t="shared" si="122"/>
        <v>0</v>
      </c>
      <c r="H354" s="38" t="str">
        <f t="shared" si="143"/>
        <v/>
      </c>
      <c r="I354" s="38" t="str">
        <f t="shared" si="121"/>
        <v/>
      </c>
      <c r="J354" s="38" t="str">
        <f t="shared" si="123"/>
        <v/>
      </c>
      <c r="K354" s="38" t="str">
        <f t="shared" si="124"/>
        <v/>
      </c>
      <c r="L354" s="38"/>
      <c r="M354" s="39">
        <f>COUNTIF(resultats_math!J355:X355,1)</f>
        <v>0</v>
      </c>
      <c r="N354" s="39">
        <f>COUNTIF(resultats_math!J355:X355,2)</f>
        <v>0</v>
      </c>
      <c r="O354" s="39">
        <f>COUNTIF(resultats_math!J355:X355,9)</f>
        <v>0</v>
      </c>
      <c r="P354" s="39">
        <f>COUNTIF(resultats_math!J355:X355,0)</f>
        <v>0</v>
      </c>
      <c r="Q354" s="37" t="str">
        <f t="shared" si="125"/>
        <v/>
      </c>
      <c r="R354" s="225">
        <f t="shared" si="126"/>
        <v>0</v>
      </c>
      <c r="S354" s="38" t="str">
        <f t="shared" si="127"/>
        <v/>
      </c>
      <c r="T354" s="38" t="str">
        <f t="shared" si="128"/>
        <v/>
      </c>
      <c r="U354" s="38" t="str">
        <f t="shared" si="129"/>
        <v/>
      </c>
      <c r="V354" s="38" t="str">
        <f t="shared" si="130"/>
        <v/>
      </c>
      <c r="W354" s="30"/>
      <c r="X354" s="39">
        <f>COUNTIF(resultats_math!Y355:AA355,1)</f>
        <v>0</v>
      </c>
      <c r="Y354" s="39">
        <f>COUNTIF(resultats_math!Y355:AA355,2)</f>
        <v>0</v>
      </c>
      <c r="Z354" s="39">
        <f>COUNTIF(resultats_math!Y355:AA355,9)</f>
        <v>0</v>
      </c>
      <c r="AA354" s="39">
        <f>COUNTIF(resultats_math!Y355:AA355,0)</f>
        <v>0</v>
      </c>
      <c r="AB354" s="243" t="str">
        <f t="shared" si="131"/>
        <v/>
      </c>
      <c r="AC354" s="225">
        <f t="shared" si="132"/>
        <v>0</v>
      </c>
      <c r="AD354" s="38" t="str">
        <f t="shared" si="133"/>
        <v/>
      </c>
      <c r="AE354" s="38" t="str">
        <f t="shared" si="134"/>
        <v/>
      </c>
      <c r="AF354" s="38" t="str">
        <f t="shared" si="135"/>
        <v/>
      </c>
      <c r="AG354" s="38" t="str">
        <f t="shared" si="136"/>
        <v/>
      </c>
      <c r="AH354" s="30"/>
      <c r="AI354" s="39">
        <f>COUNTIF(resultats_math!AB355:AD355,1)</f>
        <v>0</v>
      </c>
      <c r="AJ354" s="39">
        <f>COUNTIF(resultats_math!AB355:AD355,2)</f>
        <v>0</v>
      </c>
      <c r="AK354" s="39">
        <f>COUNTIF(resultats_math!AB355:AD355,9)</f>
        <v>0</v>
      </c>
      <c r="AL354" s="39">
        <f>COUNTIF(resultats_math!AB355:AD355,0)</f>
        <v>0</v>
      </c>
      <c r="AM354" s="243" t="str">
        <f t="shared" si="137"/>
        <v/>
      </c>
      <c r="AN354" s="225">
        <f t="shared" si="138"/>
        <v>0</v>
      </c>
      <c r="AO354" s="38" t="str">
        <f t="shared" si="139"/>
        <v/>
      </c>
      <c r="AP354" s="38" t="str">
        <f t="shared" si="140"/>
        <v/>
      </c>
      <c r="AQ354" s="38" t="str">
        <f t="shared" si="141"/>
        <v/>
      </c>
      <c r="AR354" s="38" t="str">
        <f t="shared" si="142"/>
        <v/>
      </c>
    </row>
    <row r="355" spans="1:44" ht="13.5" thickBot="1">
      <c r="A355" s="30"/>
      <c r="B355" s="39">
        <f>COUNTIF(resultats_math!B356:I356,1)</f>
        <v>0</v>
      </c>
      <c r="C355" s="39">
        <f>COUNTIF(resultats_math!B356:I356,2)</f>
        <v>0</v>
      </c>
      <c r="D355" s="39">
        <f>COUNTIF(resultats_math!B356:I356,9)</f>
        <v>0</v>
      </c>
      <c r="E355" s="39">
        <f>COUNTIF(resultats_math!B356:I356,0)</f>
        <v>0</v>
      </c>
      <c r="F355" s="37" t="str">
        <f t="shared" si="120"/>
        <v/>
      </c>
      <c r="G355" s="225">
        <f t="shared" si="122"/>
        <v>0</v>
      </c>
      <c r="H355" s="38" t="str">
        <f t="shared" si="143"/>
        <v/>
      </c>
      <c r="I355" s="38" t="str">
        <f t="shared" si="121"/>
        <v/>
      </c>
      <c r="J355" s="38" t="str">
        <f t="shared" si="123"/>
        <v/>
      </c>
      <c r="K355" s="38" t="str">
        <f t="shared" si="124"/>
        <v/>
      </c>
      <c r="L355" s="38"/>
      <c r="M355" s="39">
        <f>COUNTIF(resultats_math!J356:X356,1)</f>
        <v>0</v>
      </c>
      <c r="N355" s="39">
        <f>COUNTIF(resultats_math!J356:X356,2)</f>
        <v>0</v>
      </c>
      <c r="O355" s="39">
        <f>COUNTIF(resultats_math!J356:X356,9)</f>
        <v>0</v>
      </c>
      <c r="P355" s="39">
        <f>COUNTIF(resultats_math!J356:X356,0)</f>
        <v>0</v>
      </c>
      <c r="Q355" s="37" t="str">
        <f t="shared" si="125"/>
        <v/>
      </c>
      <c r="R355" s="225">
        <f t="shared" si="126"/>
        <v>0</v>
      </c>
      <c r="S355" s="38" t="str">
        <f t="shared" si="127"/>
        <v/>
      </c>
      <c r="T355" s="38" t="str">
        <f t="shared" si="128"/>
        <v/>
      </c>
      <c r="U355" s="38" t="str">
        <f t="shared" si="129"/>
        <v/>
      </c>
      <c r="V355" s="38" t="str">
        <f t="shared" si="130"/>
        <v/>
      </c>
      <c r="W355" s="30"/>
      <c r="X355" s="39">
        <f>COUNTIF(resultats_math!Y356:AA356,1)</f>
        <v>0</v>
      </c>
      <c r="Y355" s="39">
        <f>COUNTIF(resultats_math!Y356:AA356,2)</f>
        <v>0</v>
      </c>
      <c r="Z355" s="39">
        <f>COUNTIF(resultats_math!Y356:AA356,9)</f>
        <v>0</v>
      </c>
      <c r="AA355" s="39">
        <f>COUNTIF(resultats_math!Y356:AA356,0)</f>
        <v>0</v>
      </c>
      <c r="AB355" s="243" t="str">
        <f t="shared" si="131"/>
        <v/>
      </c>
      <c r="AC355" s="225">
        <f t="shared" si="132"/>
        <v>0</v>
      </c>
      <c r="AD355" s="38" t="str">
        <f t="shared" si="133"/>
        <v/>
      </c>
      <c r="AE355" s="38" t="str">
        <f t="shared" si="134"/>
        <v/>
      </c>
      <c r="AF355" s="38" t="str">
        <f t="shared" si="135"/>
        <v/>
      </c>
      <c r="AG355" s="38" t="str">
        <f t="shared" si="136"/>
        <v/>
      </c>
      <c r="AH355" s="30"/>
      <c r="AI355" s="39">
        <f>COUNTIF(resultats_math!AB356:AD356,1)</f>
        <v>0</v>
      </c>
      <c r="AJ355" s="39">
        <f>COUNTIF(resultats_math!AB356:AD356,2)</f>
        <v>0</v>
      </c>
      <c r="AK355" s="39">
        <f>COUNTIF(resultats_math!AB356:AD356,9)</f>
        <v>0</v>
      </c>
      <c r="AL355" s="39">
        <f>COUNTIF(resultats_math!AB356:AD356,0)</f>
        <v>0</v>
      </c>
      <c r="AM355" s="243" t="str">
        <f t="shared" si="137"/>
        <v/>
      </c>
      <c r="AN355" s="225">
        <f t="shared" si="138"/>
        <v>0</v>
      </c>
      <c r="AO355" s="38" t="str">
        <f t="shared" si="139"/>
        <v/>
      </c>
      <c r="AP355" s="38" t="str">
        <f t="shared" si="140"/>
        <v/>
      </c>
      <c r="AQ355" s="38" t="str">
        <f t="shared" si="141"/>
        <v/>
      </c>
      <c r="AR355" s="38" t="str">
        <f t="shared" si="142"/>
        <v/>
      </c>
    </row>
    <row r="356" spans="1:44" ht="13.5" thickBot="1">
      <c r="A356" s="30"/>
      <c r="B356" s="39">
        <f>COUNTIF(resultats_math!B357:I357,1)</f>
        <v>0</v>
      </c>
      <c r="C356" s="39">
        <f>COUNTIF(resultats_math!B357:I357,2)</f>
        <v>0</v>
      </c>
      <c r="D356" s="39">
        <f>COUNTIF(resultats_math!B357:I357,9)</f>
        <v>0</v>
      </c>
      <c r="E356" s="39">
        <f>COUNTIF(resultats_math!B357:I357,0)</f>
        <v>0</v>
      </c>
      <c r="F356" s="37" t="str">
        <f t="shared" si="120"/>
        <v/>
      </c>
      <c r="G356" s="225">
        <f t="shared" si="122"/>
        <v>0</v>
      </c>
      <c r="H356" s="38" t="str">
        <f t="shared" si="143"/>
        <v/>
      </c>
      <c r="I356" s="38" t="str">
        <f t="shared" si="121"/>
        <v/>
      </c>
      <c r="J356" s="38" t="str">
        <f t="shared" si="123"/>
        <v/>
      </c>
      <c r="K356" s="38" t="str">
        <f t="shared" si="124"/>
        <v/>
      </c>
      <c r="L356" s="38"/>
      <c r="M356" s="39">
        <f>COUNTIF(resultats_math!J357:X357,1)</f>
        <v>0</v>
      </c>
      <c r="N356" s="39">
        <f>COUNTIF(resultats_math!J357:X357,2)</f>
        <v>0</v>
      </c>
      <c r="O356" s="39">
        <f>COUNTIF(resultats_math!J357:X357,9)</f>
        <v>0</v>
      </c>
      <c r="P356" s="39">
        <f>COUNTIF(resultats_math!J357:X357,0)</f>
        <v>0</v>
      </c>
      <c r="Q356" s="37" t="str">
        <f t="shared" si="125"/>
        <v/>
      </c>
      <c r="R356" s="225">
        <f t="shared" si="126"/>
        <v>0</v>
      </c>
      <c r="S356" s="38" t="str">
        <f t="shared" si="127"/>
        <v/>
      </c>
      <c r="T356" s="38" t="str">
        <f t="shared" si="128"/>
        <v/>
      </c>
      <c r="U356" s="38" t="str">
        <f t="shared" si="129"/>
        <v/>
      </c>
      <c r="V356" s="38" t="str">
        <f t="shared" si="130"/>
        <v/>
      </c>
      <c r="W356" s="30"/>
      <c r="X356" s="39">
        <f>COUNTIF(resultats_math!Y357:AA357,1)</f>
        <v>0</v>
      </c>
      <c r="Y356" s="39">
        <f>COUNTIF(resultats_math!Y357:AA357,2)</f>
        <v>0</v>
      </c>
      <c r="Z356" s="39">
        <f>COUNTIF(resultats_math!Y357:AA357,9)</f>
        <v>0</v>
      </c>
      <c r="AA356" s="39">
        <f>COUNTIF(resultats_math!Y357:AA357,0)</f>
        <v>0</v>
      </c>
      <c r="AB356" s="243" t="str">
        <f t="shared" si="131"/>
        <v/>
      </c>
      <c r="AC356" s="225">
        <f t="shared" si="132"/>
        <v>0</v>
      </c>
      <c r="AD356" s="38" t="str">
        <f t="shared" si="133"/>
        <v/>
      </c>
      <c r="AE356" s="38" t="str">
        <f t="shared" si="134"/>
        <v/>
      </c>
      <c r="AF356" s="38" t="str">
        <f t="shared" si="135"/>
        <v/>
      </c>
      <c r="AG356" s="38" t="str">
        <f t="shared" si="136"/>
        <v/>
      </c>
      <c r="AH356" s="30"/>
      <c r="AI356" s="39">
        <f>COUNTIF(resultats_math!AB357:AD357,1)</f>
        <v>0</v>
      </c>
      <c r="AJ356" s="39">
        <f>COUNTIF(resultats_math!AB357:AD357,2)</f>
        <v>0</v>
      </c>
      <c r="AK356" s="39">
        <f>COUNTIF(resultats_math!AB357:AD357,9)</f>
        <v>0</v>
      </c>
      <c r="AL356" s="39">
        <f>COUNTIF(resultats_math!AB357:AD357,0)</f>
        <v>0</v>
      </c>
      <c r="AM356" s="243" t="str">
        <f t="shared" si="137"/>
        <v/>
      </c>
      <c r="AN356" s="225">
        <f t="shared" si="138"/>
        <v>0</v>
      </c>
      <c r="AO356" s="38" t="str">
        <f t="shared" si="139"/>
        <v/>
      </c>
      <c r="AP356" s="38" t="str">
        <f t="shared" si="140"/>
        <v/>
      </c>
      <c r="AQ356" s="38" t="str">
        <f t="shared" si="141"/>
        <v/>
      </c>
      <c r="AR356" s="38" t="str">
        <f t="shared" si="142"/>
        <v/>
      </c>
    </row>
    <row r="357" spans="1:44" ht="13.5" thickBot="1">
      <c r="A357" s="30"/>
      <c r="B357" s="39">
        <f>COUNTIF(resultats_math!B358:I358,1)</f>
        <v>0</v>
      </c>
      <c r="C357" s="39">
        <f>COUNTIF(resultats_math!B358:I358,2)</f>
        <v>0</v>
      </c>
      <c r="D357" s="39">
        <f>COUNTIF(resultats_math!B358:I358,9)</f>
        <v>0</v>
      </c>
      <c r="E357" s="39">
        <f>COUNTIF(resultats_math!B358:I358,0)</f>
        <v>0</v>
      </c>
      <c r="F357" s="37" t="str">
        <f t="shared" si="120"/>
        <v/>
      </c>
      <c r="G357" s="225">
        <f t="shared" si="122"/>
        <v>0</v>
      </c>
      <c r="H357" s="38" t="str">
        <f t="shared" si="143"/>
        <v/>
      </c>
      <c r="I357" s="38" t="str">
        <f t="shared" si="121"/>
        <v/>
      </c>
      <c r="J357" s="38" t="str">
        <f t="shared" si="123"/>
        <v/>
      </c>
      <c r="K357" s="38" t="str">
        <f t="shared" si="124"/>
        <v/>
      </c>
      <c r="L357" s="38"/>
      <c r="M357" s="39">
        <f>COUNTIF(resultats_math!J358:X358,1)</f>
        <v>0</v>
      </c>
      <c r="N357" s="39">
        <f>COUNTIF(resultats_math!J358:X358,2)</f>
        <v>0</v>
      </c>
      <c r="O357" s="39">
        <f>COUNTIF(resultats_math!J358:X358,9)</f>
        <v>0</v>
      </c>
      <c r="P357" s="39">
        <f>COUNTIF(resultats_math!J358:X358,0)</f>
        <v>0</v>
      </c>
      <c r="Q357" s="37" t="str">
        <f t="shared" si="125"/>
        <v/>
      </c>
      <c r="R357" s="225">
        <f t="shared" si="126"/>
        <v>0</v>
      </c>
      <c r="S357" s="38" t="str">
        <f t="shared" si="127"/>
        <v/>
      </c>
      <c r="T357" s="38" t="str">
        <f t="shared" si="128"/>
        <v/>
      </c>
      <c r="U357" s="38" t="str">
        <f t="shared" si="129"/>
        <v/>
      </c>
      <c r="V357" s="38" t="str">
        <f t="shared" si="130"/>
        <v/>
      </c>
      <c r="W357" s="30"/>
      <c r="X357" s="39">
        <f>COUNTIF(resultats_math!Y358:AA358,1)</f>
        <v>0</v>
      </c>
      <c r="Y357" s="39">
        <f>COUNTIF(resultats_math!Y358:AA358,2)</f>
        <v>0</v>
      </c>
      <c r="Z357" s="39">
        <f>COUNTIF(resultats_math!Y358:AA358,9)</f>
        <v>0</v>
      </c>
      <c r="AA357" s="39">
        <f>COUNTIF(resultats_math!Y358:AA358,0)</f>
        <v>0</v>
      </c>
      <c r="AB357" s="243" t="str">
        <f t="shared" si="131"/>
        <v/>
      </c>
      <c r="AC357" s="225">
        <f t="shared" si="132"/>
        <v>0</v>
      </c>
      <c r="AD357" s="38" t="str">
        <f t="shared" si="133"/>
        <v/>
      </c>
      <c r="AE357" s="38" t="str">
        <f t="shared" si="134"/>
        <v/>
      </c>
      <c r="AF357" s="38" t="str">
        <f t="shared" si="135"/>
        <v/>
      </c>
      <c r="AG357" s="38" t="str">
        <f t="shared" si="136"/>
        <v/>
      </c>
      <c r="AH357" s="30"/>
      <c r="AI357" s="39">
        <f>COUNTIF(resultats_math!AB358:AD358,1)</f>
        <v>0</v>
      </c>
      <c r="AJ357" s="39">
        <f>COUNTIF(resultats_math!AB358:AD358,2)</f>
        <v>0</v>
      </c>
      <c r="AK357" s="39">
        <f>COUNTIF(resultats_math!AB358:AD358,9)</f>
        <v>0</v>
      </c>
      <c r="AL357" s="39">
        <f>COUNTIF(resultats_math!AB358:AD358,0)</f>
        <v>0</v>
      </c>
      <c r="AM357" s="243" t="str">
        <f t="shared" si="137"/>
        <v/>
      </c>
      <c r="AN357" s="225">
        <f t="shared" si="138"/>
        <v>0</v>
      </c>
      <c r="AO357" s="38" t="str">
        <f t="shared" si="139"/>
        <v/>
      </c>
      <c r="AP357" s="38" t="str">
        <f t="shared" si="140"/>
        <v/>
      </c>
      <c r="AQ357" s="38" t="str">
        <f t="shared" si="141"/>
        <v/>
      </c>
      <c r="AR357" s="38" t="str">
        <f t="shared" si="142"/>
        <v/>
      </c>
    </row>
    <row r="358" spans="1:44" ht="13.5" thickBot="1">
      <c r="A358" s="30"/>
      <c r="B358" s="39">
        <f>COUNTIF(resultats_math!B359:I359,1)</f>
        <v>0</v>
      </c>
      <c r="C358" s="39">
        <f>COUNTIF(resultats_math!B359:I359,2)</f>
        <v>0</v>
      </c>
      <c r="D358" s="39">
        <f>COUNTIF(resultats_math!B359:I359,9)</f>
        <v>0</v>
      </c>
      <c r="E358" s="39">
        <f>COUNTIF(resultats_math!B359:I359,0)</f>
        <v>0</v>
      </c>
      <c r="F358" s="37" t="str">
        <f t="shared" si="120"/>
        <v/>
      </c>
      <c r="G358" s="225">
        <f t="shared" si="122"/>
        <v>0</v>
      </c>
      <c r="H358" s="38" t="str">
        <f t="shared" si="143"/>
        <v/>
      </c>
      <c r="I358" s="38" t="str">
        <f t="shared" si="121"/>
        <v/>
      </c>
      <c r="J358" s="38" t="str">
        <f t="shared" si="123"/>
        <v/>
      </c>
      <c r="K358" s="38" t="str">
        <f t="shared" si="124"/>
        <v/>
      </c>
      <c r="L358" s="38"/>
      <c r="M358" s="39">
        <f>COUNTIF(resultats_math!J359:X359,1)</f>
        <v>0</v>
      </c>
      <c r="N358" s="39">
        <f>COUNTIF(resultats_math!J359:X359,2)</f>
        <v>0</v>
      </c>
      <c r="O358" s="39">
        <f>COUNTIF(resultats_math!J359:X359,9)</f>
        <v>0</v>
      </c>
      <c r="P358" s="39">
        <f>COUNTIF(resultats_math!J359:X359,0)</f>
        <v>0</v>
      </c>
      <c r="Q358" s="37" t="str">
        <f t="shared" si="125"/>
        <v/>
      </c>
      <c r="R358" s="225">
        <f t="shared" si="126"/>
        <v>0</v>
      </c>
      <c r="S358" s="38" t="str">
        <f t="shared" si="127"/>
        <v/>
      </c>
      <c r="T358" s="38" t="str">
        <f t="shared" si="128"/>
        <v/>
      </c>
      <c r="U358" s="38" t="str">
        <f t="shared" si="129"/>
        <v/>
      </c>
      <c r="V358" s="38" t="str">
        <f t="shared" si="130"/>
        <v/>
      </c>
      <c r="W358" s="30"/>
      <c r="X358" s="39">
        <f>COUNTIF(resultats_math!Y359:AA359,1)</f>
        <v>0</v>
      </c>
      <c r="Y358" s="39">
        <f>COUNTIF(resultats_math!Y359:AA359,2)</f>
        <v>0</v>
      </c>
      <c r="Z358" s="39">
        <f>COUNTIF(resultats_math!Y359:AA359,9)</f>
        <v>0</v>
      </c>
      <c r="AA358" s="39">
        <f>COUNTIF(resultats_math!Y359:AA359,0)</f>
        <v>0</v>
      </c>
      <c r="AB358" s="243" t="str">
        <f t="shared" si="131"/>
        <v/>
      </c>
      <c r="AC358" s="225">
        <f t="shared" si="132"/>
        <v>0</v>
      </c>
      <c r="AD358" s="38" t="str">
        <f t="shared" si="133"/>
        <v/>
      </c>
      <c r="AE358" s="38" t="str">
        <f t="shared" si="134"/>
        <v/>
      </c>
      <c r="AF358" s="38" t="str">
        <f t="shared" si="135"/>
        <v/>
      </c>
      <c r="AG358" s="38" t="str">
        <f t="shared" si="136"/>
        <v/>
      </c>
      <c r="AH358" s="30"/>
      <c r="AI358" s="39">
        <f>COUNTIF(resultats_math!AB359:AD359,1)</f>
        <v>0</v>
      </c>
      <c r="AJ358" s="39">
        <f>COUNTIF(resultats_math!AB359:AD359,2)</f>
        <v>0</v>
      </c>
      <c r="AK358" s="39">
        <f>COUNTIF(resultats_math!AB359:AD359,9)</f>
        <v>0</v>
      </c>
      <c r="AL358" s="39">
        <f>COUNTIF(resultats_math!AB359:AD359,0)</f>
        <v>0</v>
      </c>
      <c r="AM358" s="243" t="str">
        <f t="shared" si="137"/>
        <v/>
      </c>
      <c r="AN358" s="225">
        <f t="shared" si="138"/>
        <v>0</v>
      </c>
      <c r="AO358" s="38" t="str">
        <f t="shared" si="139"/>
        <v/>
      </c>
      <c r="AP358" s="38" t="str">
        <f t="shared" si="140"/>
        <v/>
      </c>
      <c r="AQ358" s="38" t="str">
        <f t="shared" si="141"/>
        <v/>
      </c>
      <c r="AR358" s="38" t="str">
        <f t="shared" si="142"/>
        <v/>
      </c>
    </row>
    <row r="359" spans="1:44" ht="13.5" thickBot="1">
      <c r="A359" s="30"/>
      <c r="B359" s="39">
        <f>COUNTIF(resultats_math!B360:I360,1)</f>
        <v>0</v>
      </c>
      <c r="C359" s="39">
        <f>COUNTIF(resultats_math!B360:I360,2)</f>
        <v>0</v>
      </c>
      <c r="D359" s="39">
        <f>COUNTIF(resultats_math!B360:I360,9)</f>
        <v>0</v>
      </c>
      <c r="E359" s="39">
        <f>COUNTIF(resultats_math!B360:I360,0)</f>
        <v>0</v>
      </c>
      <c r="F359" s="37" t="str">
        <f t="shared" si="120"/>
        <v/>
      </c>
      <c r="G359" s="225">
        <f t="shared" si="122"/>
        <v>0</v>
      </c>
      <c r="H359" s="38" t="str">
        <f t="shared" si="143"/>
        <v/>
      </c>
      <c r="I359" s="38" t="str">
        <f t="shared" si="121"/>
        <v/>
      </c>
      <c r="J359" s="38" t="str">
        <f t="shared" si="123"/>
        <v/>
      </c>
      <c r="K359" s="38" t="str">
        <f t="shared" si="124"/>
        <v/>
      </c>
      <c r="L359" s="38"/>
      <c r="M359" s="39">
        <f>COUNTIF(resultats_math!J360:X360,1)</f>
        <v>0</v>
      </c>
      <c r="N359" s="39">
        <f>COUNTIF(resultats_math!J360:X360,2)</f>
        <v>0</v>
      </c>
      <c r="O359" s="39">
        <f>COUNTIF(resultats_math!J360:X360,9)</f>
        <v>0</v>
      </c>
      <c r="P359" s="39">
        <f>COUNTIF(resultats_math!J360:X360,0)</f>
        <v>0</v>
      </c>
      <c r="Q359" s="37" t="str">
        <f t="shared" si="125"/>
        <v/>
      </c>
      <c r="R359" s="225">
        <f t="shared" si="126"/>
        <v>0</v>
      </c>
      <c r="S359" s="38" t="str">
        <f t="shared" si="127"/>
        <v/>
      </c>
      <c r="T359" s="38" t="str">
        <f t="shared" si="128"/>
        <v/>
      </c>
      <c r="U359" s="38" t="str">
        <f t="shared" si="129"/>
        <v/>
      </c>
      <c r="V359" s="38" t="str">
        <f t="shared" si="130"/>
        <v/>
      </c>
      <c r="W359" s="30"/>
      <c r="X359" s="39">
        <f>COUNTIF(resultats_math!Y360:AA360,1)</f>
        <v>0</v>
      </c>
      <c r="Y359" s="39">
        <f>COUNTIF(resultats_math!Y360:AA360,2)</f>
        <v>0</v>
      </c>
      <c r="Z359" s="39">
        <f>COUNTIF(resultats_math!Y360:AA360,9)</f>
        <v>0</v>
      </c>
      <c r="AA359" s="39">
        <f>COUNTIF(resultats_math!Y360:AA360,0)</f>
        <v>0</v>
      </c>
      <c r="AB359" s="243" t="str">
        <f t="shared" si="131"/>
        <v/>
      </c>
      <c r="AC359" s="225">
        <f t="shared" si="132"/>
        <v>0</v>
      </c>
      <c r="AD359" s="38" t="str">
        <f t="shared" si="133"/>
        <v/>
      </c>
      <c r="AE359" s="38" t="str">
        <f t="shared" si="134"/>
        <v/>
      </c>
      <c r="AF359" s="38" t="str">
        <f t="shared" si="135"/>
        <v/>
      </c>
      <c r="AG359" s="38" t="str">
        <f t="shared" si="136"/>
        <v/>
      </c>
      <c r="AH359" s="30"/>
      <c r="AI359" s="39">
        <f>COUNTIF(resultats_math!AB360:AD360,1)</f>
        <v>0</v>
      </c>
      <c r="AJ359" s="39">
        <f>COUNTIF(resultats_math!AB360:AD360,2)</f>
        <v>0</v>
      </c>
      <c r="AK359" s="39">
        <f>COUNTIF(resultats_math!AB360:AD360,9)</f>
        <v>0</v>
      </c>
      <c r="AL359" s="39">
        <f>COUNTIF(resultats_math!AB360:AD360,0)</f>
        <v>0</v>
      </c>
      <c r="AM359" s="243" t="str">
        <f t="shared" si="137"/>
        <v/>
      </c>
      <c r="AN359" s="225">
        <f t="shared" si="138"/>
        <v>0</v>
      </c>
      <c r="AO359" s="38" t="str">
        <f t="shared" si="139"/>
        <v/>
      </c>
      <c r="AP359" s="38" t="str">
        <f t="shared" si="140"/>
        <v/>
      </c>
      <c r="AQ359" s="38" t="str">
        <f t="shared" si="141"/>
        <v/>
      </c>
      <c r="AR359" s="38" t="str">
        <f t="shared" si="142"/>
        <v/>
      </c>
    </row>
    <row r="360" spans="1:44" ht="13.5" thickBot="1">
      <c r="A360" s="30"/>
      <c r="B360" s="39">
        <f>COUNTIF(resultats_math!B361:I361,1)</f>
        <v>0</v>
      </c>
      <c r="C360" s="39">
        <f>COUNTIF(resultats_math!B361:I361,2)</f>
        <v>0</v>
      </c>
      <c r="D360" s="39">
        <f>COUNTIF(resultats_math!B361:I361,9)</f>
        <v>0</v>
      </c>
      <c r="E360" s="39">
        <f>COUNTIF(resultats_math!B361:I361,0)</f>
        <v>0</v>
      </c>
      <c r="F360" s="37" t="str">
        <f t="shared" si="120"/>
        <v/>
      </c>
      <c r="G360" s="225">
        <f t="shared" si="122"/>
        <v>0</v>
      </c>
      <c r="H360" s="38" t="str">
        <f t="shared" si="143"/>
        <v/>
      </c>
      <c r="I360" s="38" t="str">
        <f t="shared" si="121"/>
        <v/>
      </c>
      <c r="J360" s="38" t="str">
        <f t="shared" si="123"/>
        <v/>
      </c>
      <c r="K360" s="38" t="str">
        <f t="shared" si="124"/>
        <v/>
      </c>
      <c r="L360" s="38"/>
      <c r="M360" s="39">
        <f>COUNTIF(resultats_math!J361:X361,1)</f>
        <v>0</v>
      </c>
      <c r="N360" s="39">
        <f>COUNTIF(resultats_math!J361:X361,2)</f>
        <v>0</v>
      </c>
      <c r="O360" s="39">
        <f>COUNTIF(resultats_math!J361:X361,9)</f>
        <v>0</v>
      </c>
      <c r="P360" s="39">
        <f>COUNTIF(resultats_math!J361:X361,0)</f>
        <v>0</v>
      </c>
      <c r="Q360" s="37" t="str">
        <f t="shared" si="125"/>
        <v/>
      </c>
      <c r="R360" s="225">
        <f t="shared" si="126"/>
        <v>0</v>
      </c>
      <c r="S360" s="38" t="str">
        <f t="shared" si="127"/>
        <v/>
      </c>
      <c r="T360" s="38" t="str">
        <f t="shared" si="128"/>
        <v/>
      </c>
      <c r="U360" s="38" t="str">
        <f t="shared" si="129"/>
        <v/>
      </c>
      <c r="V360" s="38" t="str">
        <f t="shared" si="130"/>
        <v/>
      </c>
      <c r="W360" s="30"/>
      <c r="X360" s="39">
        <f>COUNTIF(resultats_math!Y361:AA361,1)</f>
        <v>0</v>
      </c>
      <c r="Y360" s="39">
        <f>COUNTIF(resultats_math!Y361:AA361,2)</f>
        <v>0</v>
      </c>
      <c r="Z360" s="39">
        <f>COUNTIF(resultats_math!Y361:AA361,9)</f>
        <v>0</v>
      </c>
      <c r="AA360" s="39">
        <f>COUNTIF(resultats_math!Y361:AA361,0)</f>
        <v>0</v>
      </c>
      <c r="AB360" s="243" t="str">
        <f t="shared" si="131"/>
        <v/>
      </c>
      <c r="AC360" s="225">
        <f t="shared" si="132"/>
        <v>0</v>
      </c>
      <c r="AD360" s="38" t="str">
        <f t="shared" si="133"/>
        <v/>
      </c>
      <c r="AE360" s="38" t="str">
        <f t="shared" si="134"/>
        <v/>
      </c>
      <c r="AF360" s="38" t="str">
        <f t="shared" si="135"/>
        <v/>
      </c>
      <c r="AG360" s="38" t="str">
        <f t="shared" si="136"/>
        <v/>
      </c>
      <c r="AH360" s="30"/>
      <c r="AI360" s="39">
        <f>COUNTIF(resultats_math!AB361:AD361,1)</f>
        <v>0</v>
      </c>
      <c r="AJ360" s="39">
        <f>COUNTIF(resultats_math!AB361:AD361,2)</f>
        <v>0</v>
      </c>
      <c r="AK360" s="39">
        <f>COUNTIF(resultats_math!AB361:AD361,9)</f>
        <v>0</v>
      </c>
      <c r="AL360" s="39">
        <f>COUNTIF(resultats_math!AB361:AD361,0)</f>
        <v>0</v>
      </c>
      <c r="AM360" s="243" t="str">
        <f t="shared" si="137"/>
        <v/>
      </c>
      <c r="AN360" s="225">
        <f t="shared" si="138"/>
        <v>0</v>
      </c>
      <c r="AO360" s="38" t="str">
        <f t="shared" si="139"/>
        <v/>
      </c>
      <c r="AP360" s="38" t="str">
        <f t="shared" si="140"/>
        <v/>
      </c>
      <c r="AQ360" s="38" t="str">
        <f t="shared" si="141"/>
        <v/>
      </c>
      <c r="AR360" s="38" t="str">
        <f t="shared" si="142"/>
        <v/>
      </c>
    </row>
    <row r="361" spans="1:44" ht="13.5" thickBot="1">
      <c r="A361" s="30"/>
      <c r="B361" s="39">
        <f>COUNTIF(resultats_math!B362:I362,1)</f>
        <v>0</v>
      </c>
      <c r="C361" s="39">
        <f>COUNTIF(resultats_math!B362:I362,2)</f>
        <v>0</v>
      </c>
      <c r="D361" s="39">
        <f>COUNTIF(resultats_math!B362:I362,9)</f>
        <v>0</v>
      </c>
      <c r="E361" s="39">
        <f>COUNTIF(resultats_math!B362:I362,0)</f>
        <v>0</v>
      </c>
      <c r="F361" s="37" t="str">
        <f t="shared" si="120"/>
        <v/>
      </c>
      <c r="G361" s="225">
        <f t="shared" si="122"/>
        <v>0</v>
      </c>
      <c r="H361" s="38" t="str">
        <f t="shared" si="143"/>
        <v/>
      </c>
      <c r="I361" s="38" t="str">
        <f t="shared" si="121"/>
        <v/>
      </c>
      <c r="J361" s="38" t="str">
        <f t="shared" si="123"/>
        <v/>
      </c>
      <c r="K361" s="38" t="str">
        <f t="shared" si="124"/>
        <v/>
      </c>
      <c r="L361" s="38"/>
      <c r="M361" s="39">
        <f>COUNTIF(resultats_math!J362:X362,1)</f>
        <v>0</v>
      </c>
      <c r="N361" s="39">
        <f>COUNTIF(resultats_math!J362:X362,2)</f>
        <v>0</v>
      </c>
      <c r="O361" s="39">
        <f>COUNTIF(resultats_math!J362:X362,9)</f>
        <v>0</v>
      </c>
      <c r="P361" s="39">
        <f>COUNTIF(resultats_math!J362:X362,0)</f>
        <v>0</v>
      </c>
      <c r="Q361" s="37" t="str">
        <f t="shared" si="125"/>
        <v/>
      </c>
      <c r="R361" s="225">
        <f t="shared" si="126"/>
        <v>0</v>
      </c>
      <c r="S361" s="38" t="str">
        <f t="shared" si="127"/>
        <v/>
      </c>
      <c r="T361" s="38" t="str">
        <f t="shared" si="128"/>
        <v/>
      </c>
      <c r="U361" s="38" t="str">
        <f t="shared" si="129"/>
        <v/>
      </c>
      <c r="V361" s="38" t="str">
        <f t="shared" si="130"/>
        <v/>
      </c>
      <c r="W361" s="30"/>
      <c r="X361" s="39">
        <f>COUNTIF(resultats_math!Y362:AA362,1)</f>
        <v>0</v>
      </c>
      <c r="Y361" s="39">
        <f>COUNTIF(resultats_math!Y362:AA362,2)</f>
        <v>0</v>
      </c>
      <c r="Z361" s="39">
        <f>COUNTIF(resultats_math!Y362:AA362,9)</f>
        <v>0</v>
      </c>
      <c r="AA361" s="39">
        <f>COUNTIF(resultats_math!Y362:AA362,0)</f>
        <v>0</v>
      </c>
      <c r="AB361" s="243" t="str">
        <f t="shared" si="131"/>
        <v/>
      </c>
      <c r="AC361" s="225">
        <f t="shared" si="132"/>
        <v>0</v>
      </c>
      <c r="AD361" s="38" t="str">
        <f t="shared" si="133"/>
        <v/>
      </c>
      <c r="AE361" s="38" t="str">
        <f t="shared" si="134"/>
        <v/>
      </c>
      <c r="AF361" s="38" t="str">
        <f t="shared" si="135"/>
        <v/>
      </c>
      <c r="AG361" s="38" t="str">
        <f t="shared" si="136"/>
        <v/>
      </c>
      <c r="AH361" s="30"/>
      <c r="AI361" s="39">
        <f>COUNTIF(resultats_math!AB362:AD362,1)</f>
        <v>0</v>
      </c>
      <c r="AJ361" s="39">
        <f>COUNTIF(resultats_math!AB362:AD362,2)</f>
        <v>0</v>
      </c>
      <c r="AK361" s="39">
        <f>COUNTIF(resultats_math!AB362:AD362,9)</f>
        <v>0</v>
      </c>
      <c r="AL361" s="39">
        <f>COUNTIF(resultats_math!AB362:AD362,0)</f>
        <v>0</v>
      </c>
      <c r="AM361" s="243" t="str">
        <f t="shared" si="137"/>
        <v/>
      </c>
      <c r="AN361" s="225">
        <f t="shared" si="138"/>
        <v>0</v>
      </c>
      <c r="AO361" s="38" t="str">
        <f t="shared" si="139"/>
        <v/>
      </c>
      <c r="AP361" s="38" t="str">
        <f t="shared" si="140"/>
        <v/>
      </c>
      <c r="AQ361" s="38" t="str">
        <f t="shared" si="141"/>
        <v/>
      </c>
      <c r="AR361" s="38" t="str">
        <f t="shared" si="142"/>
        <v/>
      </c>
    </row>
    <row r="362" spans="1:44" ht="13.5" thickBot="1">
      <c r="A362" s="30"/>
      <c r="B362" s="39">
        <f>COUNTIF(resultats_math!B363:I363,1)</f>
        <v>0</v>
      </c>
      <c r="C362" s="39">
        <f>COUNTIF(resultats_math!B363:I363,2)</f>
        <v>0</v>
      </c>
      <c r="D362" s="39">
        <f>COUNTIF(resultats_math!B363:I363,9)</f>
        <v>0</v>
      </c>
      <c r="E362" s="39">
        <f>COUNTIF(resultats_math!B363:I363,0)</f>
        <v>0</v>
      </c>
      <c r="F362" s="37" t="str">
        <f t="shared" si="120"/>
        <v/>
      </c>
      <c r="G362" s="225">
        <f t="shared" si="122"/>
        <v>0</v>
      </c>
      <c r="H362" s="38" t="str">
        <f t="shared" si="143"/>
        <v/>
      </c>
      <c r="I362" s="38" t="str">
        <f t="shared" si="121"/>
        <v/>
      </c>
      <c r="J362" s="38" t="str">
        <f t="shared" si="123"/>
        <v/>
      </c>
      <c r="K362" s="38" t="str">
        <f t="shared" si="124"/>
        <v/>
      </c>
      <c r="L362" s="38"/>
      <c r="M362" s="39">
        <f>COUNTIF(resultats_math!J363:X363,1)</f>
        <v>0</v>
      </c>
      <c r="N362" s="39">
        <f>COUNTIF(resultats_math!J363:X363,2)</f>
        <v>0</v>
      </c>
      <c r="O362" s="39">
        <f>COUNTIF(resultats_math!J363:X363,9)</f>
        <v>0</v>
      </c>
      <c r="P362" s="39">
        <f>COUNTIF(resultats_math!J363:X363,0)</f>
        <v>0</v>
      </c>
      <c r="Q362" s="37" t="str">
        <f t="shared" si="125"/>
        <v/>
      </c>
      <c r="R362" s="225">
        <f t="shared" si="126"/>
        <v>0</v>
      </c>
      <c r="S362" s="38" t="str">
        <f t="shared" si="127"/>
        <v/>
      </c>
      <c r="T362" s="38" t="str">
        <f t="shared" si="128"/>
        <v/>
      </c>
      <c r="U362" s="38" t="str">
        <f t="shared" si="129"/>
        <v/>
      </c>
      <c r="V362" s="38" t="str">
        <f t="shared" si="130"/>
        <v/>
      </c>
      <c r="W362" s="30"/>
      <c r="X362" s="39">
        <f>COUNTIF(resultats_math!Y363:AA363,1)</f>
        <v>0</v>
      </c>
      <c r="Y362" s="39">
        <f>COUNTIF(resultats_math!Y363:AA363,2)</f>
        <v>0</v>
      </c>
      <c r="Z362" s="39">
        <f>COUNTIF(resultats_math!Y363:AA363,9)</f>
        <v>0</v>
      </c>
      <c r="AA362" s="39">
        <f>COUNTIF(resultats_math!Y363:AA363,0)</f>
        <v>0</v>
      </c>
      <c r="AB362" s="243" t="str">
        <f t="shared" si="131"/>
        <v/>
      </c>
      <c r="AC362" s="225">
        <f t="shared" si="132"/>
        <v>0</v>
      </c>
      <c r="AD362" s="38" t="str">
        <f t="shared" si="133"/>
        <v/>
      </c>
      <c r="AE362" s="38" t="str">
        <f t="shared" si="134"/>
        <v/>
      </c>
      <c r="AF362" s="38" t="str">
        <f t="shared" si="135"/>
        <v/>
      </c>
      <c r="AG362" s="38" t="str">
        <f t="shared" si="136"/>
        <v/>
      </c>
      <c r="AH362" s="30"/>
      <c r="AI362" s="39">
        <f>COUNTIF(resultats_math!AB363:AD363,1)</f>
        <v>0</v>
      </c>
      <c r="AJ362" s="39">
        <f>COUNTIF(resultats_math!AB363:AD363,2)</f>
        <v>0</v>
      </c>
      <c r="AK362" s="39">
        <f>COUNTIF(resultats_math!AB363:AD363,9)</f>
        <v>0</v>
      </c>
      <c r="AL362" s="39">
        <f>COUNTIF(resultats_math!AB363:AD363,0)</f>
        <v>0</v>
      </c>
      <c r="AM362" s="243" t="str">
        <f t="shared" si="137"/>
        <v/>
      </c>
      <c r="AN362" s="225">
        <f t="shared" si="138"/>
        <v>0</v>
      </c>
      <c r="AO362" s="38" t="str">
        <f t="shared" si="139"/>
        <v/>
      </c>
      <c r="AP362" s="38" t="str">
        <f t="shared" si="140"/>
        <v/>
      </c>
      <c r="AQ362" s="38" t="str">
        <f t="shared" si="141"/>
        <v/>
      </c>
      <c r="AR362" s="38" t="str">
        <f t="shared" si="142"/>
        <v/>
      </c>
    </row>
    <row r="363" spans="1:44" ht="13.5" thickBot="1">
      <c r="A363" s="30"/>
      <c r="B363" s="39">
        <f>COUNTIF(resultats_math!B364:I364,1)</f>
        <v>0</v>
      </c>
      <c r="C363" s="39">
        <f>COUNTIF(resultats_math!B364:I364,2)</f>
        <v>0</v>
      </c>
      <c r="D363" s="39">
        <f>COUNTIF(resultats_math!B364:I364,9)</f>
        <v>0</v>
      </c>
      <c r="E363" s="39">
        <f>COUNTIF(resultats_math!B364:I364,0)</f>
        <v>0</v>
      </c>
      <c r="F363" s="37" t="str">
        <f t="shared" si="120"/>
        <v/>
      </c>
      <c r="G363" s="225">
        <f t="shared" si="122"/>
        <v>0</v>
      </c>
      <c r="H363" s="38" t="str">
        <f t="shared" si="143"/>
        <v/>
      </c>
      <c r="I363" s="38" t="str">
        <f t="shared" si="121"/>
        <v/>
      </c>
      <c r="J363" s="38" t="str">
        <f t="shared" si="123"/>
        <v/>
      </c>
      <c r="K363" s="38" t="str">
        <f t="shared" si="124"/>
        <v/>
      </c>
      <c r="L363" s="38"/>
      <c r="M363" s="39">
        <f>COUNTIF(resultats_math!J364:X364,1)</f>
        <v>0</v>
      </c>
      <c r="N363" s="39">
        <f>COUNTIF(resultats_math!J364:X364,2)</f>
        <v>0</v>
      </c>
      <c r="O363" s="39">
        <f>COUNTIF(resultats_math!J364:X364,9)</f>
        <v>0</v>
      </c>
      <c r="P363" s="39">
        <f>COUNTIF(resultats_math!J364:X364,0)</f>
        <v>0</v>
      </c>
      <c r="Q363" s="37" t="str">
        <f t="shared" si="125"/>
        <v/>
      </c>
      <c r="R363" s="225">
        <f t="shared" si="126"/>
        <v>0</v>
      </c>
      <c r="S363" s="38" t="str">
        <f t="shared" si="127"/>
        <v/>
      </c>
      <c r="T363" s="38" t="str">
        <f t="shared" si="128"/>
        <v/>
      </c>
      <c r="U363" s="38" t="str">
        <f t="shared" si="129"/>
        <v/>
      </c>
      <c r="V363" s="38" t="str">
        <f t="shared" si="130"/>
        <v/>
      </c>
      <c r="W363" s="30"/>
      <c r="X363" s="39">
        <f>COUNTIF(resultats_math!Y364:AA364,1)</f>
        <v>0</v>
      </c>
      <c r="Y363" s="39">
        <f>COUNTIF(resultats_math!Y364:AA364,2)</f>
        <v>0</v>
      </c>
      <c r="Z363" s="39">
        <f>COUNTIF(resultats_math!Y364:AA364,9)</f>
        <v>0</v>
      </c>
      <c r="AA363" s="39">
        <f>COUNTIF(resultats_math!Y364:AA364,0)</f>
        <v>0</v>
      </c>
      <c r="AB363" s="243" t="str">
        <f t="shared" si="131"/>
        <v/>
      </c>
      <c r="AC363" s="225">
        <f t="shared" si="132"/>
        <v>0</v>
      </c>
      <c r="AD363" s="38" t="str">
        <f t="shared" si="133"/>
        <v/>
      </c>
      <c r="AE363" s="38" t="str">
        <f t="shared" si="134"/>
        <v/>
      </c>
      <c r="AF363" s="38" t="str">
        <f t="shared" si="135"/>
        <v/>
      </c>
      <c r="AG363" s="38" t="str">
        <f t="shared" si="136"/>
        <v/>
      </c>
      <c r="AH363" s="30"/>
      <c r="AI363" s="39">
        <f>COUNTIF(resultats_math!AB364:AD364,1)</f>
        <v>0</v>
      </c>
      <c r="AJ363" s="39">
        <f>COUNTIF(resultats_math!AB364:AD364,2)</f>
        <v>0</v>
      </c>
      <c r="AK363" s="39">
        <f>COUNTIF(resultats_math!AB364:AD364,9)</f>
        <v>0</v>
      </c>
      <c r="AL363" s="39">
        <f>COUNTIF(resultats_math!AB364:AD364,0)</f>
        <v>0</v>
      </c>
      <c r="AM363" s="243" t="str">
        <f t="shared" si="137"/>
        <v/>
      </c>
      <c r="AN363" s="225">
        <f t="shared" si="138"/>
        <v>0</v>
      </c>
      <c r="AO363" s="38" t="str">
        <f t="shared" si="139"/>
        <v/>
      </c>
      <c r="AP363" s="38" t="str">
        <f t="shared" si="140"/>
        <v/>
      </c>
      <c r="AQ363" s="38" t="str">
        <f t="shared" si="141"/>
        <v/>
      </c>
      <c r="AR363" s="38" t="str">
        <f t="shared" si="142"/>
        <v/>
      </c>
    </row>
    <row r="364" spans="1:44" ht="13.5" thickBot="1">
      <c r="A364" s="30"/>
      <c r="B364" s="39">
        <f>COUNTIF(resultats_math!B365:I365,1)</f>
        <v>0</v>
      </c>
      <c r="C364" s="39">
        <f>COUNTIF(resultats_math!B365:I365,2)</f>
        <v>0</v>
      </c>
      <c r="D364" s="39">
        <f>COUNTIF(resultats_math!B365:I365,9)</f>
        <v>0</v>
      </c>
      <c r="E364" s="39">
        <f>COUNTIF(resultats_math!B365:I365,0)</f>
        <v>0</v>
      </c>
      <c r="F364" s="37" t="str">
        <f t="shared" si="120"/>
        <v/>
      </c>
      <c r="G364" s="225">
        <f t="shared" si="122"/>
        <v>0</v>
      </c>
      <c r="H364" s="38" t="str">
        <f t="shared" si="143"/>
        <v/>
      </c>
      <c r="I364" s="38" t="str">
        <f t="shared" si="121"/>
        <v/>
      </c>
      <c r="J364" s="38" t="str">
        <f t="shared" si="123"/>
        <v/>
      </c>
      <c r="K364" s="38" t="str">
        <f t="shared" si="124"/>
        <v/>
      </c>
      <c r="L364" s="38"/>
      <c r="M364" s="39">
        <f>COUNTIF(resultats_math!J365:X365,1)</f>
        <v>0</v>
      </c>
      <c r="N364" s="39">
        <f>COUNTIF(resultats_math!J365:X365,2)</f>
        <v>0</v>
      </c>
      <c r="O364" s="39">
        <f>COUNTIF(resultats_math!J365:X365,9)</f>
        <v>0</v>
      </c>
      <c r="P364" s="39">
        <f>COUNTIF(resultats_math!J365:X365,0)</f>
        <v>0</v>
      </c>
      <c r="Q364" s="37" t="str">
        <f t="shared" si="125"/>
        <v/>
      </c>
      <c r="R364" s="225">
        <f t="shared" si="126"/>
        <v>0</v>
      </c>
      <c r="S364" s="38" t="str">
        <f t="shared" si="127"/>
        <v/>
      </c>
      <c r="T364" s="38" t="str">
        <f t="shared" si="128"/>
        <v/>
      </c>
      <c r="U364" s="38" t="str">
        <f t="shared" si="129"/>
        <v/>
      </c>
      <c r="V364" s="38" t="str">
        <f t="shared" si="130"/>
        <v/>
      </c>
      <c r="W364" s="30"/>
      <c r="X364" s="39">
        <f>COUNTIF(resultats_math!Y365:AA365,1)</f>
        <v>0</v>
      </c>
      <c r="Y364" s="39">
        <f>COUNTIF(resultats_math!Y365:AA365,2)</f>
        <v>0</v>
      </c>
      <c r="Z364" s="39">
        <f>COUNTIF(resultats_math!Y365:AA365,9)</f>
        <v>0</v>
      </c>
      <c r="AA364" s="39">
        <f>COUNTIF(resultats_math!Y365:AA365,0)</f>
        <v>0</v>
      </c>
      <c r="AB364" s="243" t="str">
        <f t="shared" si="131"/>
        <v/>
      </c>
      <c r="AC364" s="225">
        <f t="shared" si="132"/>
        <v>0</v>
      </c>
      <c r="AD364" s="38" t="str">
        <f t="shared" si="133"/>
        <v/>
      </c>
      <c r="AE364" s="38" t="str">
        <f t="shared" si="134"/>
        <v/>
      </c>
      <c r="AF364" s="38" t="str">
        <f t="shared" si="135"/>
        <v/>
      </c>
      <c r="AG364" s="38" t="str">
        <f t="shared" si="136"/>
        <v/>
      </c>
      <c r="AH364" s="30"/>
      <c r="AI364" s="39">
        <f>COUNTIF(resultats_math!AB365:AD365,1)</f>
        <v>0</v>
      </c>
      <c r="AJ364" s="39">
        <f>COUNTIF(resultats_math!AB365:AD365,2)</f>
        <v>0</v>
      </c>
      <c r="AK364" s="39">
        <f>COUNTIF(resultats_math!AB365:AD365,9)</f>
        <v>0</v>
      </c>
      <c r="AL364" s="39">
        <f>COUNTIF(resultats_math!AB365:AD365,0)</f>
        <v>0</v>
      </c>
      <c r="AM364" s="243" t="str">
        <f t="shared" si="137"/>
        <v/>
      </c>
      <c r="AN364" s="225">
        <f t="shared" si="138"/>
        <v>0</v>
      </c>
      <c r="AO364" s="38" t="str">
        <f t="shared" si="139"/>
        <v/>
      </c>
      <c r="AP364" s="38" t="str">
        <f t="shared" si="140"/>
        <v/>
      </c>
      <c r="AQ364" s="38" t="str">
        <f t="shared" si="141"/>
        <v/>
      </c>
      <c r="AR364" s="38" t="str">
        <f t="shared" si="142"/>
        <v/>
      </c>
    </row>
    <row r="365" spans="1:44" ht="13.5" thickBot="1">
      <c r="A365" s="30"/>
      <c r="B365" s="39">
        <f>COUNTIF(resultats_math!B366:I366,1)</f>
        <v>0</v>
      </c>
      <c r="C365" s="39">
        <f>COUNTIF(resultats_math!B366:I366,2)</f>
        <v>0</v>
      </c>
      <c r="D365" s="39">
        <f>COUNTIF(resultats_math!B366:I366,9)</f>
        <v>0</v>
      </c>
      <c r="E365" s="39">
        <f>COUNTIF(resultats_math!B366:I366,0)</f>
        <v>0</v>
      </c>
      <c r="F365" s="37" t="str">
        <f t="shared" si="120"/>
        <v/>
      </c>
      <c r="G365" s="225">
        <f t="shared" si="122"/>
        <v>0</v>
      </c>
      <c r="H365" s="38" t="str">
        <f t="shared" si="143"/>
        <v/>
      </c>
      <c r="I365" s="38" t="str">
        <f t="shared" si="121"/>
        <v/>
      </c>
      <c r="J365" s="38" t="str">
        <f t="shared" si="123"/>
        <v/>
      </c>
      <c r="K365" s="38" t="str">
        <f t="shared" si="124"/>
        <v/>
      </c>
      <c r="L365" s="38"/>
      <c r="M365" s="39">
        <f>COUNTIF(resultats_math!J366:X366,1)</f>
        <v>0</v>
      </c>
      <c r="N365" s="39">
        <f>COUNTIF(resultats_math!J366:X366,2)</f>
        <v>0</v>
      </c>
      <c r="O365" s="39">
        <f>COUNTIF(resultats_math!J366:X366,9)</f>
        <v>0</v>
      </c>
      <c r="P365" s="39">
        <f>COUNTIF(resultats_math!J366:X366,0)</f>
        <v>0</v>
      </c>
      <c r="Q365" s="37" t="str">
        <f t="shared" si="125"/>
        <v/>
      </c>
      <c r="R365" s="225">
        <f t="shared" si="126"/>
        <v>0</v>
      </c>
      <c r="S365" s="38" t="str">
        <f t="shared" si="127"/>
        <v/>
      </c>
      <c r="T365" s="38" t="str">
        <f t="shared" si="128"/>
        <v/>
      </c>
      <c r="U365" s="38" t="str">
        <f t="shared" si="129"/>
        <v/>
      </c>
      <c r="V365" s="38" t="str">
        <f t="shared" si="130"/>
        <v/>
      </c>
      <c r="W365" s="30"/>
      <c r="X365" s="39">
        <f>COUNTIF(resultats_math!Y366:AA366,1)</f>
        <v>0</v>
      </c>
      <c r="Y365" s="39">
        <f>COUNTIF(resultats_math!Y366:AA366,2)</f>
        <v>0</v>
      </c>
      <c r="Z365" s="39">
        <f>COUNTIF(resultats_math!Y366:AA366,9)</f>
        <v>0</v>
      </c>
      <c r="AA365" s="39">
        <f>COUNTIF(resultats_math!Y366:AA366,0)</f>
        <v>0</v>
      </c>
      <c r="AB365" s="243" t="str">
        <f t="shared" si="131"/>
        <v/>
      </c>
      <c r="AC365" s="225">
        <f t="shared" si="132"/>
        <v>0</v>
      </c>
      <c r="AD365" s="38" t="str">
        <f t="shared" si="133"/>
        <v/>
      </c>
      <c r="AE365" s="38" t="str">
        <f t="shared" si="134"/>
        <v/>
      </c>
      <c r="AF365" s="38" t="str">
        <f t="shared" si="135"/>
        <v/>
      </c>
      <c r="AG365" s="38" t="str">
        <f t="shared" si="136"/>
        <v/>
      </c>
      <c r="AH365" s="30"/>
      <c r="AI365" s="39">
        <f>COUNTIF(resultats_math!AB366:AD366,1)</f>
        <v>0</v>
      </c>
      <c r="AJ365" s="39">
        <f>COUNTIF(resultats_math!AB366:AD366,2)</f>
        <v>0</v>
      </c>
      <c r="AK365" s="39">
        <f>COUNTIF(resultats_math!AB366:AD366,9)</f>
        <v>0</v>
      </c>
      <c r="AL365" s="39">
        <f>COUNTIF(resultats_math!AB366:AD366,0)</f>
        <v>0</v>
      </c>
      <c r="AM365" s="243" t="str">
        <f t="shared" si="137"/>
        <v/>
      </c>
      <c r="AN365" s="225">
        <f t="shared" si="138"/>
        <v>0</v>
      </c>
      <c r="AO365" s="38" t="str">
        <f t="shared" si="139"/>
        <v/>
      </c>
      <c r="AP365" s="38" t="str">
        <f t="shared" si="140"/>
        <v/>
      </c>
      <c r="AQ365" s="38" t="str">
        <f t="shared" si="141"/>
        <v/>
      </c>
      <c r="AR365" s="38" t="str">
        <f t="shared" si="142"/>
        <v/>
      </c>
    </row>
    <row r="366" spans="1:44" ht="13.5" thickBot="1">
      <c r="A366" s="30"/>
      <c r="B366" s="39">
        <f>COUNTIF(resultats_math!B367:I367,1)</f>
        <v>0</v>
      </c>
      <c r="C366" s="39">
        <f>COUNTIF(resultats_math!B367:I367,2)</f>
        <v>0</v>
      </c>
      <c r="D366" s="39">
        <f>COUNTIF(resultats_math!B367:I367,9)</f>
        <v>0</v>
      </c>
      <c r="E366" s="39">
        <f>COUNTIF(resultats_math!B367:I367,0)</f>
        <v>0</v>
      </c>
      <c r="F366" s="37" t="str">
        <f t="shared" si="120"/>
        <v/>
      </c>
      <c r="G366" s="225">
        <f t="shared" si="122"/>
        <v>0</v>
      </c>
      <c r="H366" s="38" t="str">
        <f t="shared" si="143"/>
        <v/>
      </c>
      <c r="I366" s="38" t="str">
        <f t="shared" si="121"/>
        <v/>
      </c>
      <c r="J366" s="38" t="str">
        <f t="shared" si="123"/>
        <v/>
      </c>
      <c r="K366" s="38" t="str">
        <f t="shared" si="124"/>
        <v/>
      </c>
      <c r="L366" s="38"/>
      <c r="M366" s="39">
        <f>COUNTIF(resultats_math!J367:X367,1)</f>
        <v>0</v>
      </c>
      <c r="N366" s="39">
        <f>COUNTIF(resultats_math!J367:X367,2)</f>
        <v>0</v>
      </c>
      <c r="O366" s="39">
        <f>COUNTIF(resultats_math!J367:X367,9)</f>
        <v>0</v>
      </c>
      <c r="P366" s="39">
        <f>COUNTIF(resultats_math!J367:X367,0)</f>
        <v>0</v>
      </c>
      <c r="Q366" s="37" t="str">
        <f t="shared" si="125"/>
        <v/>
      </c>
      <c r="R366" s="225">
        <f t="shared" si="126"/>
        <v>0</v>
      </c>
      <c r="S366" s="38" t="str">
        <f t="shared" si="127"/>
        <v/>
      </c>
      <c r="T366" s="38" t="str">
        <f t="shared" si="128"/>
        <v/>
      </c>
      <c r="U366" s="38" t="str">
        <f t="shared" si="129"/>
        <v/>
      </c>
      <c r="V366" s="38" t="str">
        <f t="shared" si="130"/>
        <v/>
      </c>
      <c r="W366" s="30"/>
      <c r="X366" s="39">
        <f>COUNTIF(resultats_math!Y367:AA367,1)</f>
        <v>0</v>
      </c>
      <c r="Y366" s="39">
        <f>COUNTIF(resultats_math!Y367:AA367,2)</f>
        <v>0</v>
      </c>
      <c r="Z366" s="39">
        <f>COUNTIF(resultats_math!Y367:AA367,9)</f>
        <v>0</v>
      </c>
      <c r="AA366" s="39">
        <f>COUNTIF(resultats_math!Y367:AA367,0)</f>
        <v>0</v>
      </c>
      <c r="AB366" s="243" t="str">
        <f t="shared" si="131"/>
        <v/>
      </c>
      <c r="AC366" s="225">
        <f t="shared" si="132"/>
        <v>0</v>
      </c>
      <c r="AD366" s="38" t="str">
        <f t="shared" si="133"/>
        <v/>
      </c>
      <c r="AE366" s="38" t="str">
        <f t="shared" si="134"/>
        <v/>
      </c>
      <c r="AF366" s="38" t="str">
        <f t="shared" si="135"/>
        <v/>
      </c>
      <c r="AG366" s="38" t="str">
        <f t="shared" si="136"/>
        <v/>
      </c>
      <c r="AH366" s="30"/>
      <c r="AI366" s="39">
        <f>COUNTIF(resultats_math!AB367:AD367,1)</f>
        <v>0</v>
      </c>
      <c r="AJ366" s="39">
        <f>COUNTIF(resultats_math!AB367:AD367,2)</f>
        <v>0</v>
      </c>
      <c r="AK366" s="39">
        <f>COUNTIF(resultats_math!AB367:AD367,9)</f>
        <v>0</v>
      </c>
      <c r="AL366" s="39">
        <f>COUNTIF(resultats_math!AB367:AD367,0)</f>
        <v>0</v>
      </c>
      <c r="AM366" s="243" t="str">
        <f t="shared" si="137"/>
        <v/>
      </c>
      <c r="AN366" s="225">
        <f t="shared" si="138"/>
        <v>0</v>
      </c>
      <c r="AO366" s="38" t="str">
        <f t="shared" si="139"/>
        <v/>
      </c>
      <c r="AP366" s="38" t="str">
        <f t="shared" si="140"/>
        <v/>
      </c>
      <c r="AQ366" s="38" t="str">
        <f t="shared" si="141"/>
        <v/>
      </c>
      <c r="AR366" s="38" t="str">
        <f t="shared" si="142"/>
        <v/>
      </c>
    </row>
    <row r="367" spans="1:44" ht="13.5" thickBot="1">
      <c r="A367" s="30"/>
      <c r="B367" s="39">
        <f>COUNTIF(resultats_math!B368:I368,1)</f>
        <v>0</v>
      </c>
      <c r="C367" s="39">
        <f>COUNTIF(resultats_math!B368:I368,2)</f>
        <v>0</v>
      </c>
      <c r="D367" s="39">
        <f>COUNTIF(resultats_math!B368:I368,9)</f>
        <v>0</v>
      </c>
      <c r="E367" s="39">
        <f>COUNTIF(resultats_math!B368:I368,0)</f>
        <v>0</v>
      </c>
      <c r="F367" s="37" t="str">
        <f t="shared" si="120"/>
        <v/>
      </c>
      <c r="G367" s="225">
        <f t="shared" si="122"/>
        <v>0</v>
      </c>
      <c r="H367" s="38" t="str">
        <f t="shared" si="143"/>
        <v/>
      </c>
      <c r="I367" s="38" t="str">
        <f t="shared" si="121"/>
        <v/>
      </c>
      <c r="J367" s="38" t="str">
        <f t="shared" si="123"/>
        <v/>
      </c>
      <c r="K367" s="38" t="str">
        <f t="shared" si="124"/>
        <v/>
      </c>
      <c r="L367" s="38"/>
      <c r="M367" s="39">
        <f>COUNTIF(resultats_math!J368:X368,1)</f>
        <v>0</v>
      </c>
      <c r="N367" s="39">
        <f>COUNTIF(resultats_math!J368:X368,2)</f>
        <v>0</v>
      </c>
      <c r="O367" s="39">
        <f>COUNTIF(resultats_math!J368:X368,9)</f>
        <v>0</v>
      </c>
      <c r="P367" s="39">
        <f>COUNTIF(resultats_math!J368:X368,0)</f>
        <v>0</v>
      </c>
      <c r="Q367" s="37" t="str">
        <f t="shared" si="125"/>
        <v/>
      </c>
      <c r="R367" s="225">
        <f t="shared" si="126"/>
        <v>0</v>
      </c>
      <c r="S367" s="38" t="str">
        <f t="shared" si="127"/>
        <v/>
      </c>
      <c r="T367" s="38" t="str">
        <f t="shared" si="128"/>
        <v/>
      </c>
      <c r="U367" s="38" t="str">
        <f t="shared" si="129"/>
        <v/>
      </c>
      <c r="V367" s="38" t="str">
        <f t="shared" si="130"/>
        <v/>
      </c>
      <c r="W367" s="30"/>
      <c r="X367" s="39">
        <f>COUNTIF(resultats_math!Y368:AA368,1)</f>
        <v>0</v>
      </c>
      <c r="Y367" s="39">
        <f>COUNTIF(resultats_math!Y368:AA368,2)</f>
        <v>0</v>
      </c>
      <c r="Z367" s="39">
        <f>COUNTIF(resultats_math!Y368:AA368,9)</f>
        <v>0</v>
      </c>
      <c r="AA367" s="39">
        <f>COUNTIF(resultats_math!Y368:AA368,0)</f>
        <v>0</v>
      </c>
      <c r="AB367" s="243" t="str">
        <f t="shared" si="131"/>
        <v/>
      </c>
      <c r="AC367" s="225">
        <f t="shared" si="132"/>
        <v>0</v>
      </c>
      <c r="AD367" s="38" t="str">
        <f t="shared" si="133"/>
        <v/>
      </c>
      <c r="AE367" s="38" t="str">
        <f t="shared" si="134"/>
        <v/>
      </c>
      <c r="AF367" s="38" t="str">
        <f t="shared" si="135"/>
        <v/>
      </c>
      <c r="AG367" s="38" t="str">
        <f t="shared" si="136"/>
        <v/>
      </c>
      <c r="AH367" s="30"/>
      <c r="AI367" s="39">
        <f>COUNTIF(resultats_math!AB368:AD368,1)</f>
        <v>0</v>
      </c>
      <c r="AJ367" s="39">
        <f>COUNTIF(resultats_math!AB368:AD368,2)</f>
        <v>0</v>
      </c>
      <c r="AK367" s="39">
        <f>COUNTIF(resultats_math!AB368:AD368,9)</f>
        <v>0</v>
      </c>
      <c r="AL367" s="39">
        <f>COUNTIF(resultats_math!AB368:AD368,0)</f>
        <v>0</v>
      </c>
      <c r="AM367" s="243" t="str">
        <f t="shared" si="137"/>
        <v/>
      </c>
      <c r="AN367" s="225">
        <f t="shared" si="138"/>
        <v>0</v>
      </c>
      <c r="AO367" s="38" t="str">
        <f t="shared" si="139"/>
        <v/>
      </c>
      <c r="AP367" s="38" t="str">
        <f t="shared" si="140"/>
        <v/>
      </c>
      <c r="AQ367" s="38" t="str">
        <f t="shared" si="141"/>
        <v/>
      </c>
      <c r="AR367" s="38" t="str">
        <f t="shared" si="142"/>
        <v/>
      </c>
    </row>
    <row r="368" spans="1:44" ht="13.5" thickBot="1">
      <c r="A368" s="30"/>
      <c r="B368" s="39">
        <f>COUNTIF(resultats_math!B369:I369,1)</f>
        <v>0</v>
      </c>
      <c r="C368" s="39">
        <f>COUNTIF(resultats_math!B369:I369,2)</f>
        <v>0</v>
      </c>
      <c r="D368" s="39">
        <f>COUNTIF(resultats_math!B369:I369,9)</f>
        <v>0</v>
      </c>
      <c r="E368" s="39">
        <f>COUNTIF(resultats_math!B369:I369,0)</f>
        <v>0</v>
      </c>
      <c r="F368" s="37" t="str">
        <f t="shared" si="120"/>
        <v/>
      </c>
      <c r="G368" s="225">
        <f t="shared" si="122"/>
        <v>0</v>
      </c>
      <c r="H368" s="38" t="str">
        <f t="shared" si="143"/>
        <v/>
      </c>
      <c r="I368" s="38" t="str">
        <f t="shared" si="121"/>
        <v/>
      </c>
      <c r="J368" s="38" t="str">
        <f t="shared" si="123"/>
        <v/>
      </c>
      <c r="K368" s="38" t="str">
        <f t="shared" si="124"/>
        <v/>
      </c>
      <c r="L368" s="38"/>
      <c r="M368" s="39">
        <f>COUNTIF(resultats_math!J369:X369,1)</f>
        <v>0</v>
      </c>
      <c r="N368" s="39">
        <f>COUNTIF(resultats_math!J369:X369,2)</f>
        <v>0</v>
      </c>
      <c r="O368" s="39">
        <f>COUNTIF(resultats_math!J369:X369,9)</f>
        <v>0</v>
      </c>
      <c r="P368" s="39">
        <f>COUNTIF(resultats_math!J369:X369,0)</f>
        <v>0</v>
      </c>
      <c r="Q368" s="37" t="str">
        <f t="shared" si="125"/>
        <v/>
      </c>
      <c r="R368" s="225">
        <f t="shared" si="126"/>
        <v>0</v>
      </c>
      <c r="S368" s="38" t="str">
        <f t="shared" si="127"/>
        <v/>
      </c>
      <c r="T368" s="38" t="str">
        <f t="shared" si="128"/>
        <v/>
      </c>
      <c r="U368" s="38" t="str">
        <f t="shared" si="129"/>
        <v/>
      </c>
      <c r="V368" s="38" t="str">
        <f t="shared" si="130"/>
        <v/>
      </c>
      <c r="W368" s="30"/>
      <c r="X368" s="39">
        <f>COUNTIF(resultats_math!Y369:AA369,1)</f>
        <v>0</v>
      </c>
      <c r="Y368" s="39">
        <f>COUNTIF(resultats_math!Y369:AA369,2)</f>
        <v>0</v>
      </c>
      <c r="Z368" s="39">
        <f>COUNTIF(resultats_math!Y369:AA369,9)</f>
        <v>0</v>
      </c>
      <c r="AA368" s="39">
        <f>COUNTIF(resultats_math!Y369:AA369,0)</f>
        <v>0</v>
      </c>
      <c r="AB368" s="243" t="str">
        <f t="shared" si="131"/>
        <v/>
      </c>
      <c r="AC368" s="225">
        <f t="shared" si="132"/>
        <v>0</v>
      </c>
      <c r="AD368" s="38" t="str">
        <f t="shared" si="133"/>
        <v/>
      </c>
      <c r="AE368" s="38" t="str">
        <f t="shared" si="134"/>
        <v/>
      </c>
      <c r="AF368" s="38" t="str">
        <f t="shared" si="135"/>
        <v/>
      </c>
      <c r="AG368" s="38" t="str">
        <f t="shared" si="136"/>
        <v/>
      </c>
      <c r="AH368" s="30"/>
      <c r="AI368" s="39">
        <f>COUNTIF(resultats_math!AB369:AD369,1)</f>
        <v>0</v>
      </c>
      <c r="AJ368" s="39">
        <f>COUNTIF(resultats_math!AB369:AD369,2)</f>
        <v>0</v>
      </c>
      <c r="AK368" s="39">
        <f>COUNTIF(resultats_math!AB369:AD369,9)</f>
        <v>0</v>
      </c>
      <c r="AL368" s="39">
        <f>COUNTIF(resultats_math!AB369:AD369,0)</f>
        <v>0</v>
      </c>
      <c r="AM368" s="243" t="str">
        <f t="shared" si="137"/>
        <v/>
      </c>
      <c r="AN368" s="225">
        <f t="shared" si="138"/>
        <v>0</v>
      </c>
      <c r="AO368" s="38" t="str">
        <f t="shared" si="139"/>
        <v/>
      </c>
      <c r="AP368" s="38" t="str">
        <f t="shared" si="140"/>
        <v/>
      </c>
      <c r="AQ368" s="38" t="str">
        <f t="shared" si="141"/>
        <v/>
      </c>
      <c r="AR368" s="38" t="str">
        <f t="shared" si="142"/>
        <v/>
      </c>
    </row>
    <row r="369" spans="1:44" ht="13.5" thickBot="1">
      <c r="A369" s="30"/>
      <c r="B369" s="39">
        <f>COUNTIF(resultats_math!B370:I370,1)</f>
        <v>0</v>
      </c>
      <c r="C369" s="39">
        <f>COUNTIF(resultats_math!B370:I370,2)</f>
        <v>0</v>
      </c>
      <c r="D369" s="39">
        <f>COUNTIF(resultats_math!B370:I370,9)</f>
        <v>0</v>
      </c>
      <c r="E369" s="39">
        <f>COUNTIF(resultats_math!B370:I370,0)</f>
        <v>0</v>
      </c>
      <c r="F369" s="37" t="str">
        <f t="shared" si="120"/>
        <v/>
      </c>
      <c r="G369" s="225">
        <f t="shared" si="122"/>
        <v>0</v>
      </c>
      <c r="H369" s="38" t="str">
        <f t="shared" si="143"/>
        <v/>
      </c>
      <c r="I369" s="38" t="str">
        <f t="shared" si="121"/>
        <v/>
      </c>
      <c r="J369" s="38" t="str">
        <f t="shared" si="123"/>
        <v/>
      </c>
      <c r="K369" s="38" t="str">
        <f t="shared" si="124"/>
        <v/>
      </c>
      <c r="L369" s="38"/>
      <c r="M369" s="39">
        <f>COUNTIF(resultats_math!J370:X370,1)</f>
        <v>0</v>
      </c>
      <c r="N369" s="39">
        <f>COUNTIF(resultats_math!J370:X370,2)</f>
        <v>0</v>
      </c>
      <c r="O369" s="39">
        <f>COUNTIF(resultats_math!J370:X370,9)</f>
        <v>0</v>
      </c>
      <c r="P369" s="39">
        <f>COUNTIF(resultats_math!J370:X370,0)</f>
        <v>0</v>
      </c>
      <c r="Q369" s="37" t="str">
        <f t="shared" si="125"/>
        <v/>
      </c>
      <c r="R369" s="225">
        <f t="shared" si="126"/>
        <v>0</v>
      </c>
      <c r="S369" s="38" t="str">
        <f t="shared" si="127"/>
        <v/>
      </c>
      <c r="T369" s="38" t="str">
        <f t="shared" si="128"/>
        <v/>
      </c>
      <c r="U369" s="38" t="str">
        <f t="shared" si="129"/>
        <v/>
      </c>
      <c r="V369" s="38" t="str">
        <f t="shared" si="130"/>
        <v/>
      </c>
      <c r="W369" s="30"/>
      <c r="X369" s="39">
        <f>COUNTIF(resultats_math!Y370:AA370,1)</f>
        <v>0</v>
      </c>
      <c r="Y369" s="39">
        <f>COUNTIF(resultats_math!Y370:AA370,2)</f>
        <v>0</v>
      </c>
      <c r="Z369" s="39">
        <f>COUNTIF(resultats_math!Y370:AA370,9)</f>
        <v>0</v>
      </c>
      <c r="AA369" s="39">
        <f>COUNTIF(resultats_math!Y370:AA370,0)</f>
        <v>0</v>
      </c>
      <c r="AB369" s="243" t="str">
        <f t="shared" si="131"/>
        <v/>
      </c>
      <c r="AC369" s="225">
        <f t="shared" si="132"/>
        <v>0</v>
      </c>
      <c r="AD369" s="38" t="str">
        <f t="shared" si="133"/>
        <v/>
      </c>
      <c r="AE369" s="38" t="str">
        <f t="shared" si="134"/>
        <v/>
      </c>
      <c r="AF369" s="38" t="str">
        <f t="shared" si="135"/>
        <v/>
      </c>
      <c r="AG369" s="38" t="str">
        <f t="shared" si="136"/>
        <v/>
      </c>
      <c r="AH369" s="30"/>
      <c r="AI369" s="39">
        <f>COUNTIF(resultats_math!AB370:AD370,1)</f>
        <v>0</v>
      </c>
      <c r="AJ369" s="39">
        <f>COUNTIF(resultats_math!AB370:AD370,2)</f>
        <v>0</v>
      </c>
      <c r="AK369" s="39">
        <f>COUNTIF(resultats_math!AB370:AD370,9)</f>
        <v>0</v>
      </c>
      <c r="AL369" s="39">
        <f>COUNTIF(resultats_math!AB370:AD370,0)</f>
        <v>0</v>
      </c>
      <c r="AM369" s="243" t="str">
        <f t="shared" si="137"/>
        <v/>
      </c>
      <c r="AN369" s="225">
        <f t="shared" si="138"/>
        <v>0</v>
      </c>
      <c r="AO369" s="38" t="str">
        <f t="shared" si="139"/>
        <v/>
      </c>
      <c r="AP369" s="38" t="str">
        <f t="shared" si="140"/>
        <v/>
      </c>
      <c r="AQ369" s="38" t="str">
        <f t="shared" si="141"/>
        <v/>
      </c>
      <c r="AR369" s="38" t="str">
        <f t="shared" si="142"/>
        <v/>
      </c>
    </row>
    <row r="370" spans="1:44" ht="13.5" thickBot="1">
      <c r="A370" s="30"/>
      <c r="B370" s="39">
        <f>COUNTIF(resultats_math!B371:I371,1)</f>
        <v>0</v>
      </c>
      <c r="C370" s="39">
        <f>COUNTIF(resultats_math!B371:I371,2)</f>
        <v>0</v>
      </c>
      <c r="D370" s="39">
        <f>COUNTIF(resultats_math!B371:I371,9)</f>
        <v>0</v>
      </c>
      <c r="E370" s="39">
        <f>COUNTIF(resultats_math!B371:I371,0)</f>
        <v>0</v>
      </c>
      <c r="F370" s="37" t="str">
        <f t="shared" si="120"/>
        <v/>
      </c>
      <c r="G370" s="225">
        <f t="shared" si="122"/>
        <v>0</v>
      </c>
      <c r="H370" s="38" t="str">
        <f t="shared" si="143"/>
        <v/>
      </c>
      <c r="I370" s="38" t="str">
        <f t="shared" si="121"/>
        <v/>
      </c>
      <c r="J370" s="38" t="str">
        <f t="shared" si="123"/>
        <v/>
      </c>
      <c r="K370" s="38" t="str">
        <f t="shared" si="124"/>
        <v/>
      </c>
      <c r="L370" s="38"/>
      <c r="M370" s="39">
        <f>COUNTIF(resultats_math!J371:X371,1)</f>
        <v>0</v>
      </c>
      <c r="N370" s="39">
        <f>COUNTIF(resultats_math!J371:X371,2)</f>
        <v>0</v>
      </c>
      <c r="O370" s="39">
        <f>COUNTIF(resultats_math!J371:X371,9)</f>
        <v>0</v>
      </c>
      <c r="P370" s="39">
        <f>COUNTIF(resultats_math!J371:X371,0)</f>
        <v>0</v>
      </c>
      <c r="Q370" s="37" t="str">
        <f t="shared" si="125"/>
        <v/>
      </c>
      <c r="R370" s="225">
        <f t="shared" si="126"/>
        <v>0</v>
      </c>
      <c r="S370" s="38" t="str">
        <f t="shared" si="127"/>
        <v/>
      </c>
      <c r="T370" s="38" t="str">
        <f t="shared" si="128"/>
        <v/>
      </c>
      <c r="U370" s="38" t="str">
        <f t="shared" si="129"/>
        <v/>
      </c>
      <c r="V370" s="38" t="str">
        <f t="shared" si="130"/>
        <v/>
      </c>
      <c r="W370" s="30"/>
      <c r="X370" s="39">
        <f>COUNTIF(resultats_math!Y371:AA371,1)</f>
        <v>0</v>
      </c>
      <c r="Y370" s="39">
        <f>COUNTIF(resultats_math!Y371:AA371,2)</f>
        <v>0</v>
      </c>
      <c r="Z370" s="39">
        <f>COUNTIF(resultats_math!Y371:AA371,9)</f>
        <v>0</v>
      </c>
      <c r="AA370" s="39">
        <f>COUNTIF(resultats_math!Y371:AA371,0)</f>
        <v>0</v>
      </c>
      <c r="AB370" s="243" t="str">
        <f t="shared" si="131"/>
        <v/>
      </c>
      <c r="AC370" s="225">
        <f t="shared" si="132"/>
        <v>0</v>
      </c>
      <c r="AD370" s="38" t="str">
        <f t="shared" si="133"/>
        <v/>
      </c>
      <c r="AE370" s="38" t="str">
        <f t="shared" si="134"/>
        <v/>
      </c>
      <c r="AF370" s="38" t="str">
        <f t="shared" si="135"/>
        <v/>
      </c>
      <c r="AG370" s="38" t="str">
        <f t="shared" si="136"/>
        <v/>
      </c>
      <c r="AH370" s="30"/>
      <c r="AI370" s="39">
        <f>COUNTIF(resultats_math!AB371:AD371,1)</f>
        <v>0</v>
      </c>
      <c r="AJ370" s="39">
        <f>COUNTIF(resultats_math!AB371:AD371,2)</f>
        <v>0</v>
      </c>
      <c r="AK370" s="39">
        <f>COUNTIF(resultats_math!AB371:AD371,9)</f>
        <v>0</v>
      </c>
      <c r="AL370" s="39">
        <f>COUNTIF(resultats_math!AB371:AD371,0)</f>
        <v>0</v>
      </c>
      <c r="AM370" s="243" t="str">
        <f t="shared" si="137"/>
        <v/>
      </c>
      <c r="AN370" s="225">
        <f t="shared" si="138"/>
        <v>0</v>
      </c>
      <c r="AO370" s="38" t="str">
        <f t="shared" si="139"/>
        <v/>
      </c>
      <c r="AP370" s="38" t="str">
        <f t="shared" si="140"/>
        <v/>
      </c>
      <c r="AQ370" s="38" t="str">
        <f t="shared" si="141"/>
        <v/>
      </c>
      <c r="AR370" s="38" t="str">
        <f t="shared" si="142"/>
        <v/>
      </c>
    </row>
    <row r="371" spans="1:44" ht="13.5" thickBot="1">
      <c r="A371" s="30"/>
      <c r="B371" s="39">
        <f>COUNTIF(resultats_math!B372:I372,1)</f>
        <v>0</v>
      </c>
      <c r="C371" s="39">
        <f>COUNTIF(resultats_math!B372:I372,2)</f>
        <v>0</v>
      </c>
      <c r="D371" s="39">
        <f>COUNTIF(resultats_math!B372:I372,9)</f>
        <v>0</v>
      </c>
      <c r="E371" s="39">
        <f>COUNTIF(resultats_math!B372:I372,0)</f>
        <v>0</v>
      </c>
      <c r="F371" s="37" t="str">
        <f t="shared" si="120"/>
        <v/>
      </c>
      <c r="G371" s="225">
        <f t="shared" si="122"/>
        <v>0</v>
      </c>
      <c r="H371" s="38" t="str">
        <f t="shared" si="143"/>
        <v/>
      </c>
      <c r="I371" s="38" t="str">
        <f t="shared" si="121"/>
        <v/>
      </c>
      <c r="J371" s="38" t="str">
        <f t="shared" si="123"/>
        <v/>
      </c>
      <c r="K371" s="38" t="str">
        <f t="shared" si="124"/>
        <v/>
      </c>
      <c r="L371" s="38"/>
      <c r="M371" s="39">
        <f>COUNTIF(resultats_math!J372:X372,1)</f>
        <v>0</v>
      </c>
      <c r="N371" s="39">
        <f>COUNTIF(resultats_math!J372:X372,2)</f>
        <v>0</v>
      </c>
      <c r="O371" s="39">
        <f>COUNTIF(resultats_math!J372:X372,9)</f>
        <v>0</v>
      </c>
      <c r="P371" s="39">
        <f>COUNTIF(resultats_math!J372:X372,0)</f>
        <v>0</v>
      </c>
      <c r="Q371" s="37" t="str">
        <f t="shared" si="125"/>
        <v/>
      </c>
      <c r="R371" s="225">
        <f t="shared" si="126"/>
        <v>0</v>
      </c>
      <c r="S371" s="38" t="str">
        <f t="shared" si="127"/>
        <v/>
      </c>
      <c r="T371" s="38" t="str">
        <f t="shared" si="128"/>
        <v/>
      </c>
      <c r="U371" s="38" t="str">
        <f t="shared" si="129"/>
        <v/>
      </c>
      <c r="V371" s="38" t="str">
        <f t="shared" si="130"/>
        <v/>
      </c>
      <c r="W371" s="30"/>
      <c r="X371" s="39">
        <f>COUNTIF(resultats_math!Y372:AA372,1)</f>
        <v>0</v>
      </c>
      <c r="Y371" s="39">
        <f>COUNTIF(resultats_math!Y372:AA372,2)</f>
        <v>0</v>
      </c>
      <c r="Z371" s="39">
        <f>COUNTIF(resultats_math!Y372:AA372,9)</f>
        <v>0</v>
      </c>
      <c r="AA371" s="39">
        <f>COUNTIF(resultats_math!Y372:AA372,0)</f>
        <v>0</v>
      </c>
      <c r="AB371" s="243" t="str">
        <f t="shared" si="131"/>
        <v/>
      </c>
      <c r="AC371" s="225">
        <f t="shared" si="132"/>
        <v>0</v>
      </c>
      <c r="AD371" s="38" t="str">
        <f t="shared" si="133"/>
        <v/>
      </c>
      <c r="AE371" s="38" t="str">
        <f t="shared" si="134"/>
        <v/>
      </c>
      <c r="AF371" s="38" t="str">
        <f t="shared" si="135"/>
        <v/>
      </c>
      <c r="AG371" s="38" t="str">
        <f t="shared" si="136"/>
        <v/>
      </c>
      <c r="AH371" s="30"/>
      <c r="AI371" s="39">
        <f>COUNTIF(resultats_math!AB372:AD372,1)</f>
        <v>0</v>
      </c>
      <c r="AJ371" s="39">
        <f>COUNTIF(resultats_math!AB372:AD372,2)</f>
        <v>0</v>
      </c>
      <c r="AK371" s="39">
        <f>COUNTIF(resultats_math!AB372:AD372,9)</f>
        <v>0</v>
      </c>
      <c r="AL371" s="39">
        <f>COUNTIF(resultats_math!AB372:AD372,0)</f>
        <v>0</v>
      </c>
      <c r="AM371" s="243" t="str">
        <f t="shared" si="137"/>
        <v/>
      </c>
      <c r="AN371" s="225">
        <f t="shared" si="138"/>
        <v>0</v>
      </c>
      <c r="AO371" s="38" t="str">
        <f t="shared" si="139"/>
        <v/>
      </c>
      <c r="AP371" s="38" t="str">
        <f t="shared" si="140"/>
        <v/>
      </c>
      <c r="AQ371" s="38" t="str">
        <f t="shared" si="141"/>
        <v/>
      </c>
      <c r="AR371" s="38" t="str">
        <f t="shared" si="142"/>
        <v/>
      </c>
    </row>
    <row r="372" spans="1:44" ht="13.5" thickBot="1">
      <c r="A372" s="30"/>
      <c r="B372" s="39">
        <f>COUNTIF(resultats_math!B373:I373,1)</f>
        <v>0</v>
      </c>
      <c r="C372" s="39">
        <f>COUNTIF(resultats_math!B373:I373,2)</f>
        <v>0</v>
      </c>
      <c r="D372" s="39">
        <f>COUNTIF(resultats_math!B373:I373,9)</f>
        <v>0</v>
      </c>
      <c r="E372" s="39">
        <f>COUNTIF(resultats_math!B373:I373,0)</f>
        <v>0</v>
      </c>
      <c r="F372" s="37" t="str">
        <f t="shared" si="120"/>
        <v/>
      </c>
      <c r="G372" s="225">
        <f t="shared" si="122"/>
        <v>0</v>
      </c>
      <c r="H372" s="38" t="str">
        <f t="shared" si="143"/>
        <v/>
      </c>
      <c r="I372" s="38" t="str">
        <f t="shared" si="121"/>
        <v/>
      </c>
      <c r="J372" s="38" t="str">
        <f t="shared" si="123"/>
        <v/>
      </c>
      <c r="K372" s="38" t="str">
        <f t="shared" si="124"/>
        <v/>
      </c>
      <c r="L372" s="38"/>
      <c r="M372" s="39">
        <f>COUNTIF(resultats_math!J373:X373,1)</f>
        <v>0</v>
      </c>
      <c r="N372" s="39">
        <f>COUNTIF(resultats_math!J373:X373,2)</f>
        <v>0</v>
      </c>
      <c r="O372" s="39">
        <f>COUNTIF(resultats_math!J373:X373,9)</f>
        <v>0</v>
      </c>
      <c r="P372" s="39">
        <f>COUNTIF(resultats_math!J373:X373,0)</f>
        <v>0</v>
      </c>
      <c r="Q372" s="37" t="str">
        <f t="shared" si="125"/>
        <v/>
      </c>
      <c r="R372" s="225">
        <f t="shared" si="126"/>
        <v>0</v>
      </c>
      <c r="S372" s="38" t="str">
        <f t="shared" si="127"/>
        <v/>
      </c>
      <c r="T372" s="38" t="str">
        <f t="shared" si="128"/>
        <v/>
      </c>
      <c r="U372" s="38" t="str">
        <f t="shared" si="129"/>
        <v/>
      </c>
      <c r="V372" s="38" t="str">
        <f t="shared" si="130"/>
        <v/>
      </c>
      <c r="W372" s="30"/>
      <c r="X372" s="39">
        <f>COUNTIF(resultats_math!Y373:AA373,1)</f>
        <v>0</v>
      </c>
      <c r="Y372" s="39">
        <f>COUNTIF(resultats_math!Y373:AA373,2)</f>
        <v>0</v>
      </c>
      <c r="Z372" s="39">
        <f>COUNTIF(resultats_math!Y373:AA373,9)</f>
        <v>0</v>
      </c>
      <c r="AA372" s="39">
        <f>COUNTIF(resultats_math!Y373:AA373,0)</f>
        <v>0</v>
      </c>
      <c r="AB372" s="243" t="str">
        <f t="shared" si="131"/>
        <v/>
      </c>
      <c r="AC372" s="225">
        <f t="shared" si="132"/>
        <v>0</v>
      </c>
      <c r="AD372" s="38" t="str">
        <f t="shared" si="133"/>
        <v/>
      </c>
      <c r="AE372" s="38" t="str">
        <f t="shared" si="134"/>
        <v/>
      </c>
      <c r="AF372" s="38" t="str">
        <f t="shared" si="135"/>
        <v/>
      </c>
      <c r="AG372" s="38" t="str">
        <f t="shared" si="136"/>
        <v/>
      </c>
      <c r="AH372" s="30"/>
      <c r="AI372" s="39">
        <f>COUNTIF(resultats_math!AB373:AD373,1)</f>
        <v>0</v>
      </c>
      <c r="AJ372" s="39">
        <f>COUNTIF(resultats_math!AB373:AD373,2)</f>
        <v>0</v>
      </c>
      <c r="AK372" s="39">
        <f>COUNTIF(resultats_math!AB373:AD373,9)</f>
        <v>0</v>
      </c>
      <c r="AL372" s="39">
        <f>COUNTIF(resultats_math!AB373:AD373,0)</f>
        <v>0</v>
      </c>
      <c r="AM372" s="243" t="str">
        <f t="shared" si="137"/>
        <v/>
      </c>
      <c r="AN372" s="225">
        <f t="shared" si="138"/>
        <v>0</v>
      </c>
      <c r="AO372" s="38" t="str">
        <f t="shared" si="139"/>
        <v/>
      </c>
      <c r="AP372" s="38" t="str">
        <f t="shared" si="140"/>
        <v/>
      </c>
      <c r="AQ372" s="38" t="str">
        <f t="shared" si="141"/>
        <v/>
      </c>
      <c r="AR372" s="38" t="str">
        <f t="shared" si="142"/>
        <v/>
      </c>
    </row>
    <row r="373" spans="1:44" ht="13.5" thickBot="1">
      <c r="A373" s="30"/>
      <c r="B373" s="39">
        <f>COUNTIF(resultats_math!B374:I374,1)</f>
        <v>0</v>
      </c>
      <c r="C373" s="39">
        <f>COUNTIF(resultats_math!B374:I374,2)</f>
        <v>0</v>
      </c>
      <c r="D373" s="39">
        <f>COUNTIF(resultats_math!B374:I374,9)</f>
        <v>0</v>
      </c>
      <c r="E373" s="39">
        <f>COUNTIF(resultats_math!B374:I374,0)</f>
        <v>0</v>
      </c>
      <c r="F373" s="37" t="str">
        <f t="shared" si="120"/>
        <v/>
      </c>
      <c r="G373" s="225">
        <f t="shared" si="122"/>
        <v>0</v>
      </c>
      <c r="H373" s="38" t="str">
        <f t="shared" si="143"/>
        <v/>
      </c>
      <c r="I373" s="38" t="str">
        <f t="shared" si="121"/>
        <v/>
      </c>
      <c r="J373" s="38" t="str">
        <f t="shared" si="123"/>
        <v/>
      </c>
      <c r="K373" s="38" t="str">
        <f t="shared" si="124"/>
        <v/>
      </c>
      <c r="L373" s="38"/>
      <c r="M373" s="39">
        <f>COUNTIF(resultats_math!J374:X374,1)</f>
        <v>0</v>
      </c>
      <c r="N373" s="39">
        <f>COUNTIF(resultats_math!J374:X374,2)</f>
        <v>0</v>
      </c>
      <c r="O373" s="39">
        <f>COUNTIF(resultats_math!J374:X374,9)</f>
        <v>0</v>
      </c>
      <c r="P373" s="39">
        <f>COUNTIF(resultats_math!J374:X374,0)</f>
        <v>0</v>
      </c>
      <c r="Q373" s="37" t="str">
        <f t="shared" si="125"/>
        <v/>
      </c>
      <c r="R373" s="225">
        <f t="shared" si="126"/>
        <v>0</v>
      </c>
      <c r="S373" s="38" t="str">
        <f t="shared" si="127"/>
        <v/>
      </c>
      <c r="T373" s="38" t="str">
        <f t="shared" si="128"/>
        <v/>
      </c>
      <c r="U373" s="38" t="str">
        <f t="shared" si="129"/>
        <v/>
      </c>
      <c r="V373" s="38" t="str">
        <f t="shared" si="130"/>
        <v/>
      </c>
      <c r="W373" s="30"/>
      <c r="X373" s="39">
        <f>COUNTIF(resultats_math!Y374:AA374,1)</f>
        <v>0</v>
      </c>
      <c r="Y373" s="39">
        <f>COUNTIF(resultats_math!Y374:AA374,2)</f>
        <v>0</v>
      </c>
      <c r="Z373" s="39">
        <f>COUNTIF(resultats_math!Y374:AA374,9)</f>
        <v>0</v>
      </c>
      <c r="AA373" s="39">
        <f>COUNTIF(resultats_math!Y374:AA374,0)</f>
        <v>0</v>
      </c>
      <c r="AB373" s="243" t="str">
        <f t="shared" si="131"/>
        <v/>
      </c>
      <c r="AC373" s="225">
        <f t="shared" si="132"/>
        <v>0</v>
      </c>
      <c r="AD373" s="38" t="str">
        <f t="shared" si="133"/>
        <v/>
      </c>
      <c r="AE373" s="38" t="str">
        <f t="shared" si="134"/>
        <v/>
      </c>
      <c r="AF373" s="38" t="str">
        <f t="shared" si="135"/>
        <v/>
      </c>
      <c r="AG373" s="38" t="str">
        <f t="shared" si="136"/>
        <v/>
      </c>
      <c r="AH373" s="30"/>
      <c r="AI373" s="39">
        <f>COUNTIF(resultats_math!AB374:AD374,1)</f>
        <v>0</v>
      </c>
      <c r="AJ373" s="39">
        <f>COUNTIF(resultats_math!AB374:AD374,2)</f>
        <v>0</v>
      </c>
      <c r="AK373" s="39">
        <f>COUNTIF(resultats_math!AB374:AD374,9)</f>
        <v>0</v>
      </c>
      <c r="AL373" s="39">
        <f>COUNTIF(resultats_math!AB374:AD374,0)</f>
        <v>0</v>
      </c>
      <c r="AM373" s="243" t="str">
        <f t="shared" si="137"/>
        <v/>
      </c>
      <c r="AN373" s="225">
        <f t="shared" si="138"/>
        <v>0</v>
      </c>
      <c r="AO373" s="38" t="str">
        <f t="shared" si="139"/>
        <v/>
      </c>
      <c r="AP373" s="38" t="str">
        <f t="shared" si="140"/>
        <v/>
      </c>
      <c r="AQ373" s="38" t="str">
        <f t="shared" si="141"/>
        <v/>
      </c>
      <c r="AR373" s="38" t="str">
        <f t="shared" si="142"/>
        <v/>
      </c>
    </row>
    <row r="374" spans="1:44" ht="13.5" thickBot="1">
      <c r="A374" s="30"/>
      <c r="B374" s="39">
        <f>COUNTIF(resultats_math!B375:I375,1)</f>
        <v>0</v>
      </c>
      <c r="C374" s="39">
        <f>COUNTIF(resultats_math!B375:I375,2)</f>
        <v>0</v>
      </c>
      <c r="D374" s="39">
        <f>COUNTIF(resultats_math!B375:I375,9)</f>
        <v>0</v>
      </c>
      <c r="E374" s="39">
        <f>COUNTIF(resultats_math!B375:I375,0)</f>
        <v>0</v>
      </c>
      <c r="F374" s="37" t="str">
        <f t="shared" si="120"/>
        <v/>
      </c>
      <c r="G374" s="225">
        <f t="shared" si="122"/>
        <v>0</v>
      </c>
      <c r="H374" s="38" t="str">
        <f t="shared" si="143"/>
        <v/>
      </c>
      <c r="I374" s="38" t="str">
        <f t="shared" si="121"/>
        <v/>
      </c>
      <c r="J374" s="38" t="str">
        <f t="shared" si="123"/>
        <v/>
      </c>
      <c r="K374" s="38" t="str">
        <f t="shared" si="124"/>
        <v/>
      </c>
      <c r="L374" s="38"/>
      <c r="M374" s="39">
        <f>COUNTIF(resultats_math!J375:X375,1)</f>
        <v>0</v>
      </c>
      <c r="N374" s="39">
        <f>COUNTIF(resultats_math!J375:X375,2)</f>
        <v>0</v>
      </c>
      <c r="O374" s="39">
        <f>COUNTIF(resultats_math!J375:X375,9)</f>
        <v>0</v>
      </c>
      <c r="P374" s="39">
        <f>COUNTIF(resultats_math!J375:X375,0)</f>
        <v>0</v>
      </c>
      <c r="Q374" s="37" t="str">
        <f t="shared" si="125"/>
        <v/>
      </c>
      <c r="R374" s="225">
        <f t="shared" si="126"/>
        <v>0</v>
      </c>
      <c r="S374" s="38" t="str">
        <f t="shared" si="127"/>
        <v/>
      </c>
      <c r="T374" s="38" t="str">
        <f t="shared" si="128"/>
        <v/>
      </c>
      <c r="U374" s="38" t="str">
        <f t="shared" si="129"/>
        <v/>
      </c>
      <c r="V374" s="38" t="str">
        <f t="shared" si="130"/>
        <v/>
      </c>
      <c r="W374" s="30"/>
      <c r="X374" s="39">
        <f>COUNTIF(resultats_math!Y375:AA375,1)</f>
        <v>0</v>
      </c>
      <c r="Y374" s="39">
        <f>COUNTIF(resultats_math!Y375:AA375,2)</f>
        <v>0</v>
      </c>
      <c r="Z374" s="39">
        <f>COUNTIF(resultats_math!Y375:AA375,9)</f>
        <v>0</v>
      </c>
      <c r="AA374" s="39">
        <f>COUNTIF(resultats_math!Y375:AA375,0)</f>
        <v>0</v>
      </c>
      <c r="AB374" s="243" t="str">
        <f t="shared" si="131"/>
        <v/>
      </c>
      <c r="AC374" s="225">
        <f t="shared" si="132"/>
        <v>0</v>
      </c>
      <c r="AD374" s="38" t="str">
        <f t="shared" si="133"/>
        <v/>
      </c>
      <c r="AE374" s="38" t="str">
        <f t="shared" si="134"/>
        <v/>
      </c>
      <c r="AF374" s="38" t="str">
        <f t="shared" si="135"/>
        <v/>
      </c>
      <c r="AG374" s="38" t="str">
        <f t="shared" si="136"/>
        <v/>
      </c>
      <c r="AH374" s="30"/>
      <c r="AI374" s="39">
        <f>COUNTIF(resultats_math!AB375:AD375,1)</f>
        <v>0</v>
      </c>
      <c r="AJ374" s="39">
        <f>COUNTIF(resultats_math!AB375:AD375,2)</f>
        <v>0</v>
      </c>
      <c r="AK374" s="39">
        <f>COUNTIF(resultats_math!AB375:AD375,9)</f>
        <v>0</v>
      </c>
      <c r="AL374" s="39">
        <f>COUNTIF(resultats_math!AB375:AD375,0)</f>
        <v>0</v>
      </c>
      <c r="AM374" s="243" t="str">
        <f t="shared" si="137"/>
        <v/>
      </c>
      <c r="AN374" s="225">
        <f t="shared" si="138"/>
        <v>0</v>
      </c>
      <c r="AO374" s="38" t="str">
        <f t="shared" si="139"/>
        <v/>
      </c>
      <c r="AP374" s="38" t="str">
        <f t="shared" si="140"/>
        <v/>
      </c>
      <c r="AQ374" s="38" t="str">
        <f t="shared" si="141"/>
        <v/>
      </c>
      <c r="AR374" s="38" t="str">
        <f t="shared" si="142"/>
        <v/>
      </c>
    </row>
    <row r="375" spans="1:44" ht="13.5" thickBot="1">
      <c r="A375" s="30"/>
      <c r="B375" s="39">
        <f>COUNTIF(resultats_math!B376:I376,1)</f>
        <v>0</v>
      </c>
      <c r="C375" s="39">
        <f>COUNTIF(resultats_math!B376:I376,2)</f>
        <v>0</v>
      </c>
      <c r="D375" s="39">
        <f>COUNTIF(resultats_math!B376:I376,9)</f>
        <v>0</v>
      </c>
      <c r="E375" s="39">
        <f>COUNTIF(resultats_math!B376:I376,0)</f>
        <v>0</v>
      </c>
      <c r="F375" s="37" t="str">
        <f t="shared" si="120"/>
        <v/>
      </c>
      <c r="G375" s="225">
        <f t="shared" si="122"/>
        <v>0</v>
      </c>
      <c r="H375" s="38" t="str">
        <f t="shared" si="143"/>
        <v/>
      </c>
      <c r="I375" s="38" t="str">
        <f t="shared" si="121"/>
        <v/>
      </c>
      <c r="J375" s="38" t="str">
        <f t="shared" si="123"/>
        <v/>
      </c>
      <c r="K375" s="38" t="str">
        <f t="shared" si="124"/>
        <v/>
      </c>
      <c r="L375" s="38"/>
      <c r="M375" s="39">
        <f>COUNTIF(resultats_math!J376:X376,1)</f>
        <v>0</v>
      </c>
      <c r="N375" s="39">
        <f>COUNTIF(resultats_math!J376:X376,2)</f>
        <v>0</v>
      </c>
      <c r="O375" s="39">
        <f>COUNTIF(resultats_math!J376:X376,9)</f>
        <v>0</v>
      </c>
      <c r="P375" s="39">
        <f>COUNTIF(resultats_math!J376:X376,0)</f>
        <v>0</v>
      </c>
      <c r="Q375" s="37" t="str">
        <f t="shared" si="125"/>
        <v/>
      </c>
      <c r="R375" s="225">
        <f t="shared" si="126"/>
        <v>0</v>
      </c>
      <c r="S375" s="38" t="str">
        <f t="shared" si="127"/>
        <v/>
      </c>
      <c r="T375" s="38" t="str">
        <f t="shared" si="128"/>
        <v/>
      </c>
      <c r="U375" s="38" t="str">
        <f t="shared" si="129"/>
        <v/>
      </c>
      <c r="V375" s="38" t="str">
        <f t="shared" si="130"/>
        <v/>
      </c>
      <c r="W375" s="30"/>
      <c r="X375" s="39">
        <f>COUNTIF(resultats_math!Y376:AA376,1)</f>
        <v>0</v>
      </c>
      <c r="Y375" s="39">
        <f>COUNTIF(resultats_math!Y376:AA376,2)</f>
        <v>0</v>
      </c>
      <c r="Z375" s="39">
        <f>COUNTIF(resultats_math!Y376:AA376,9)</f>
        <v>0</v>
      </c>
      <c r="AA375" s="39">
        <f>COUNTIF(resultats_math!Y376:AA376,0)</f>
        <v>0</v>
      </c>
      <c r="AB375" s="243" t="str">
        <f t="shared" si="131"/>
        <v/>
      </c>
      <c r="AC375" s="225">
        <f t="shared" si="132"/>
        <v>0</v>
      </c>
      <c r="AD375" s="38" t="str">
        <f t="shared" si="133"/>
        <v/>
      </c>
      <c r="AE375" s="38" t="str">
        <f t="shared" si="134"/>
        <v/>
      </c>
      <c r="AF375" s="38" t="str">
        <f t="shared" si="135"/>
        <v/>
      </c>
      <c r="AG375" s="38" t="str">
        <f t="shared" si="136"/>
        <v/>
      </c>
      <c r="AH375" s="30"/>
      <c r="AI375" s="39">
        <f>COUNTIF(resultats_math!AB376:AD376,1)</f>
        <v>0</v>
      </c>
      <c r="AJ375" s="39">
        <f>COUNTIF(resultats_math!AB376:AD376,2)</f>
        <v>0</v>
      </c>
      <c r="AK375" s="39">
        <f>COUNTIF(resultats_math!AB376:AD376,9)</f>
        <v>0</v>
      </c>
      <c r="AL375" s="39">
        <f>COUNTIF(resultats_math!AB376:AD376,0)</f>
        <v>0</v>
      </c>
      <c r="AM375" s="243" t="str">
        <f t="shared" si="137"/>
        <v/>
      </c>
      <c r="AN375" s="225">
        <f t="shared" si="138"/>
        <v>0</v>
      </c>
      <c r="AO375" s="38" t="str">
        <f t="shared" si="139"/>
        <v/>
      </c>
      <c r="AP375" s="38" t="str">
        <f t="shared" si="140"/>
        <v/>
      </c>
      <c r="AQ375" s="38" t="str">
        <f t="shared" si="141"/>
        <v/>
      </c>
      <c r="AR375" s="38" t="str">
        <f t="shared" si="142"/>
        <v/>
      </c>
    </row>
    <row r="376" spans="1:44" ht="13.5" thickBot="1">
      <c r="A376" s="30"/>
      <c r="B376" s="39">
        <f>COUNTIF(resultats_math!B377:I377,1)</f>
        <v>0</v>
      </c>
      <c r="C376" s="39">
        <f>COUNTIF(resultats_math!B377:I377,2)</f>
        <v>0</v>
      </c>
      <c r="D376" s="39">
        <f>COUNTIF(resultats_math!B377:I377,9)</f>
        <v>0</v>
      </c>
      <c r="E376" s="39">
        <f>COUNTIF(resultats_math!B377:I377,0)</f>
        <v>0</v>
      </c>
      <c r="F376" s="37" t="str">
        <f t="shared" si="120"/>
        <v/>
      </c>
      <c r="G376" s="225">
        <f t="shared" si="122"/>
        <v>0</v>
      </c>
      <c r="H376" s="38" t="str">
        <f t="shared" si="143"/>
        <v/>
      </c>
      <c r="I376" s="38" t="str">
        <f t="shared" si="121"/>
        <v/>
      </c>
      <c r="J376" s="38" t="str">
        <f t="shared" si="123"/>
        <v/>
      </c>
      <c r="K376" s="38" t="str">
        <f t="shared" si="124"/>
        <v/>
      </c>
      <c r="L376" s="38"/>
      <c r="M376" s="39">
        <f>COUNTIF(resultats_math!J377:X377,1)</f>
        <v>0</v>
      </c>
      <c r="N376" s="39">
        <f>COUNTIF(resultats_math!J377:X377,2)</f>
        <v>0</v>
      </c>
      <c r="O376" s="39">
        <f>COUNTIF(resultats_math!J377:X377,9)</f>
        <v>0</v>
      </c>
      <c r="P376" s="39">
        <f>COUNTIF(resultats_math!J377:X377,0)</f>
        <v>0</v>
      </c>
      <c r="Q376" s="37" t="str">
        <f t="shared" si="125"/>
        <v/>
      </c>
      <c r="R376" s="225">
        <f t="shared" si="126"/>
        <v>0</v>
      </c>
      <c r="S376" s="38" t="str">
        <f t="shared" si="127"/>
        <v/>
      </c>
      <c r="T376" s="38" t="str">
        <f t="shared" si="128"/>
        <v/>
      </c>
      <c r="U376" s="38" t="str">
        <f t="shared" si="129"/>
        <v/>
      </c>
      <c r="V376" s="38" t="str">
        <f t="shared" si="130"/>
        <v/>
      </c>
      <c r="W376" s="30"/>
      <c r="X376" s="39">
        <f>COUNTIF(resultats_math!Y377:AA377,1)</f>
        <v>0</v>
      </c>
      <c r="Y376" s="39">
        <f>COUNTIF(resultats_math!Y377:AA377,2)</f>
        <v>0</v>
      </c>
      <c r="Z376" s="39">
        <f>COUNTIF(resultats_math!Y377:AA377,9)</f>
        <v>0</v>
      </c>
      <c r="AA376" s="39">
        <f>COUNTIF(resultats_math!Y377:AA377,0)</f>
        <v>0</v>
      </c>
      <c r="AB376" s="243" t="str">
        <f t="shared" si="131"/>
        <v/>
      </c>
      <c r="AC376" s="225">
        <f t="shared" si="132"/>
        <v>0</v>
      </c>
      <c r="AD376" s="38" t="str">
        <f t="shared" si="133"/>
        <v/>
      </c>
      <c r="AE376" s="38" t="str">
        <f t="shared" si="134"/>
        <v/>
      </c>
      <c r="AF376" s="38" t="str">
        <f t="shared" si="135"/>
        <v/>
      </c>
      <c r="AG376" s="38" t="str">
        <f t="shared" si="136"/>
        <v/>
      </c>
      <c r="AH376" s="30"/>
      <c r="AI376" s="39">
        <f>COUNTIF(resultats_math!AB377:AD377,1)</f>
        <v>0</v>
      </c>
      <c r="AJ376" s="39">
        <f>COUNTIF(resultats_math!AB377:AD377,2)</f>
        <v>0</v>
      </c>
      <c r="AK376" s="39">
        <f>COUNTIF(resultats_math!AB377:AD377,9)</f>
        <v>0</v>
      </c>
      <c r="AL376" s="39">
        <f>COUNTIF(resultats_math!AB377:AD377,0)</f>
        <v>0</v>
      </c>
      <c r="AM376" s="243" t="str">
        <f t="shared" si="137"/>
        <v/>
      </c>
      <c r="AN376" s="225">
        <f t="shared" si="138"/>
        <v>0</v>
      </c>
      <c r="AO376" s="38" t="str">
        <f t="shared" si="139"/>
        <v/>
      </c>
      <c r="AP376" s="38" t="str">
        <f t="shared" si="140"/>
        <v/>
      </c>
      <c r="AQ376" s="38" t="str">
        <f t="shared" si="141"/>
        <v/>
      </c>
      <c r="AR376" s="38" t="str">
        <f t="shared" si="142"/>
        <v/>
      </c>
    </row>
    <row r="377" spans="1:44" ht="13.5" thickBot="1">
      <c r="A377" s="30"/>
      <c r="B377" s="39">
        <f>COUNTIF(resultats_math!B378:I378,1)</f>
        <v>0</v>
      </c>
      <c r="C377" s="39">
        <f>COUNTIF(resultats_math!B378:I378,2)</f>
        <v>0</v>
      </c>
      <c r="D377" s="39">
        <f>COUNTIF(resultats_math!B378:I378,9)</f>
        <v>0</v>
      </c>
      <c r="E377" s="39">
        <f>COUNTIF(resultats_math!B378:I378,0)</f>
        <v>0</v>
      </c>
      <c r="F377" s="37" t="str">
        <f t="shared" si="120"/>
        <v/>
      </c>
      <c r="G377" s="225">
        <f t="shared" si="122"/>
        <v>0</v>
      </c>
      <c r="H377" s="38" t="str">
        <f t="shared" si="143"/>
        <v/>
      </c>
      <c r="I377" s="38" t="str">
        <f t="shared" si="121"/>
        <v/>
      </c>
      <c r="J377" s="38" t="str">
        <f t="shared" si="123"/>
        <v/>
      </c>
      <c r="K377" s="38" t="str">
        <f t="shared" si="124"/>
        <v/>
      </c>
      <c r="L377" s="38"/>
      <c r="M377" s="39">
        <f>COUNTIF(resultats_math!J378:X378,1)</f>
        <v>0</v>
      </c>
      <c r="N377" s="39">
        <f>COUNTIF(resultats_math!J378:X378,2)</f>
        <v>0</v>
      </c>
      <c r="O377" s="39">
        <f>COUNTIF(resultats_math!J378:X378,9)</f>
        <v>0</v>
      </c>
      <c r="P377" s="39">
        <f>COUNTIF(resultats_math!J378:X378,0)</f>
        <v>0</v>
      </c>
      <c r="Q377" s="37" t="str">
        <f t="shared" si="125"/>
        <v/>
      </c>
      <c r="R377" s="225">
        <f t="shared" si="126"/>
        <v>0</v>
      </c>
      <c r="S377" s="38" t="str">
        <f t="shared" si="127"/>
        <v/>
      </c>
      <c r="T377" s="38" t="str">
        <f t="shared" si="128"/>
        <v/>
      </c>
      <c r="U377" s="38" t="str">
        <f t="shared" si="129"/>
        <v/>
      </c>
      <c r="V377" s="38" t="str">
        <f t="shared" si="130"/>
        <v/>
      </c>
      <c r="W377" s="30"/>
      <c r="X377" s="39">
        <f>COUNTIF(resultats_math!Y378:AA378,1)</f>
        <v>0</v>
      </c>
      <c r="Y377" s="39">
        <f>COUNTIF(resultats_math!Y378:AA378,2)</f>
        <v>0</v>
      </c>
      <c r="Z377" s="39">
        <f>COUNTIF(resultats_math!Y378:AA378,9)</f>
        <v>0</v>
      </c>
      <c r="AA377" s="39">
        <f>COUNTIF(resultats_math!Y378:AA378,0)</f>
        <v>0</v>
      </c>
      <c r="AB377" s="243" t="str">
        <f t="shared" si="131"/>
        <v/>
      </c>
      <c r="AC377" s="225">
        <f t="shared" si="132"/>
        <v>0</v>
      </c>
      <c r="AD377" s="38" t="str">
        <f t="shared" si="133"/>
        <v/>
      </c>
      <c r="AE377" s="38" t="str">
        <f t="shared" si="134"/>
        <v/>
      </c>
      <c r="AF377" s="38" t="str">
        <f t="shared" si="135"/>
        <v/>
      </c>
      <c r="AG377" s="38" t="str">
        <f t="shared" si="136"/>
        <v/>
      </c>
      <c r="AH377" s="30"/>
      <c r="AI377" s="39">
        <f>COUNTIF(resultats_math!AB378:AD378,1)</f>
        <v>0</v>
      </c>
      <c r="AJ377" s="39">
        <f>COUNTIF(resultats_math!AB378:AD378,2)</f>
        <v>0</v>
      </c>
      <c r="AK377" s="39">
        <f>COUNTIF(resultats_math!AB378:AD378,9)</f>
        <v>0</v>
      </c>
      <c r="AL377" s="39">
        <f>COUNTIF(resultats_math!AB378:AD378,0)</f>
        <v>0</v>
      </c>
      <c r="AM377" s="243" t="str">
        <f t="shared" si="137"/>
        <v/>
      </c>
      <c r="AN377" s="225">
        <f t="shared" si="138"/>
        <v>0</v>
      </c>
      <c r="AO377" s="38" t="str">
        <f t="shared" si="139"/>
        <v/>
      </c>
      <c r="AP377" s="38" t="str">
        <f t="shared" si="140"/>
        <v/>
      </c>
      <c r="AQ377" s="38" t="str">
        <f t="shared" si="141"/>
        <v/>
      </c>
      <c r="AR377" s="38" t="str">
        <f t="shared" si="142"/>
        <v/>
      </c>
    </row>
    <row r="378" spans="1:44" ht="13.5" thickBot="1">
      <c r="A378" s="30"/>
      <c r="B378" s="39">
        <f>COUNTIF(resultats_math!B379:I379,1)</f>
        <v>0</v>
      </c>
      <c r="C378" s="39">
        <f>COUNTIF(resultats_math!B379:I379,2)</f>
        <v>0</v>
      </c>
      <c r="D378" s="39">
        <f>COUNTIF(resultats_math!B379:I379,9)</f>
        <v>0</v>
      </c>
      <c r="E378" s="39">
        <f>COUNTIF(resultats_math!B379:I379,0)</f>
        <v>0</v>
      </c>
      <c r="F378" s="37" t="str">
        <f t="shared" si="120"/>
        <v/>
      </c>
      <c r="G378" s="225">
        <f t="shared" si="122"/>
        <v>0</v>
      </c>
      <c r="H378" s="38" t="str">
        <f t="shared" si="143"/>
        <v/>
      </c>
      <c r="I378" s="38" t="str">
        <f t="shared" si="121"/>
        <v/>
      </c>
      <c r="J378" s="38" t="str">
        <f t="shared" si="123"/>
        <v/>
      </c>
      <c r="K378" s="38" t="str">
        <f t="shared" si="124"/>
        <v/>
      </c>
      <c r="L378" s="38"/>
      <c r="M378" s="39">
        <f>COUNTIF(resultats_math!J379:X379,1)</f>
        <v>0</v>
      </c>
      <c r="N378" s="39">
        <f>COUNTIF(resultats_math!J379:X379,2)</f>
        <v>0</v>
      </c>
      <c r="O378" s="39">
        <f>COUNTIF(resultats_math!J379:X379,9)</f>
        <v>0</v>
      </c>
      <c r="P378" s="39">
        <f>COUNTIF(resultats_math!J379:X379,0)</f>
        <v>0</v>
      </c>
      <c r="Q378" s="37" t="str">
        <f t="shared" si="125"/>
        <v/>
      </c>
      <c r="R378" s="225">
        <f t="shared" si="126"/>
        <v>0</v>
      </c>
      <c r="S378" s="38" t="str">
        <f t="shared" si="127"/>
        <v/>
      </c>
      <c r="T378" s="38" t="str">
        <f t="shared" si="128"/>
        <v/>
      </c>
      <c r="U378" s="38" t="str">
        <f t="shared" si="129"/>
        <v/>
      </c>
      <c r="V378" s="38" t="str">
        <f t="shared" si="130"/>
        <v/>
      </c>
      <c r="W378" s="30"/>
      <c r="X378" s="39">
        <f>COUNTIF(resultats_math!Y379:AA379,1)</f>
        <v>0</v>
      </c>
      <c r="Y378" s="39">
        <f>COUNTIF(resultats_math!Y379:AA379,2)</f>
        <v>0</v>
      </c>
      <c r="Z378" s="39">
        <f>COUNTIF(resultats_math!Y379:AA379,9)</f>
        <v>0</v>
      </c>
      <c r="AA378" s="39">
        <f>COUNTIF(resultats_math!Y379:AA379,0)</f>
        <v>0</v>
      </c>
      <c r="AB378" s="243" t="str">
        <f t="shared" si="131"/>
        <v/>
      </c>
      <c r="AC378" s="225">
        <f t="shared" si="132"/>
        <v>0</v>
      </c>
      <c r="AD378" s="38" t="str">
        <f t="shared" si="133"/>
        <v/>
      </c>
      <c r="AE378" s="38" t="str">
        <f t="shared" si="134"/>
        <v/>
      </c>
      <c r="AF378" s="38" t="str">
        <f t="shared" si="135"/>
        <v/>
      </c>
      <c r="AG378" s="38" t="str">
        <f t="shared" si="136"/>
        <v/>
      </c>
      <c r="AH378" s="30"/>
      <c r="AI378" s="39">
        <f>COUNTIF(resultats_math!AB379:AD379,1)</f>
        <v>0</v>
      </c>
      <c r="AJ378" s="39">
        <f>COUNTIF(resultats_math!AB379:AD379,2)</f>
        <v>0</v>
      </c>
      <c r="AK378" s="39">
        <f>COUNTIF(resultats_math!AB379:AD379,9)</f>
        <v>0</v>
      </c>
      <c r="AL378" s="39">
        <f>COUNTIF(resultats_math!AB379:AD379,0)</f>
        <v>0</v>
      </c>
      <c r="AM378" s="243" t="str">
        <f t="shared" si="137"/>
        <v/>
      </c>
      <c r="AN378" s="225">
        <f t="shared" si="138"/>
        <v>0</v>
      </c>
      <c r="AO378" s="38" t="str">
        <f t="shared" si="139"/>
        <v/>
      </c>
      <c r="AP378" s="38" t="str">
        <f t="shared" si="140"/>
        <v/>
      </c>
      <c r="AQ378" s="38" t="str">
        <f t="shared" si="141"/>
        <v/>
      </c>
      <c r="AR378" s="38" t="str">
        <f t="shared" si="142"/>
        <v/>
      </c>
    </row>
    <row r="379" spans="1:44" ht="13.5" thickBot="1">
      <c r="A379" s="30"/>
      <c r="B379" s="39">
        <f>COUNTIF(resultats_math!B380:I380,1)</f>
        <v>0</v>
      </c>
      <c r="C379" s="39">
        <f>COUNTIF(resultats_math!B380:I380,2)</f>
        <v>0</v>
      </c>
      <c r="D379" s="39">
        <f>COUNTIF(resultats_math!B380:I380,9)</f>
        <v>0</v>
      </c>
      <c r="E379" s="39">
        <f>COUNTIF(resultats_math!B380:I380,0)</f>
        <v>0</v>
      </c>
      <c r="F379" s="37" t="str">
        <f t="shared" si="120"/>
        <v/>
      </c>
      <c r="G379" s="225">
        <f t="shared" si="122"/>
        <v>0</v>
      </c>
      <c r="H379" s="38" t="str">
        <f t="shared" si="143"/>
        <v/>
      </c>
      <c r="I379" s="38" t="str">
        <f t="shared" si="121"/>
        <v/>
      </c>
      <c r="J379" s="38" t="str">
        <f t="shared" si="123"/>
        <v/>
      </c>
      <c r="K379" s="38" t="str">
        <f t="shared" si="124"/>
        <v/>
      </c>
      <c r="L379" s="38"/>
      <c r="M379" s="39">
        <f>COUNTIF(resultats_math!J380:X380,1)</f>
        <v>0</v>
      </c>
      <c r="N379" s="39">
        <f>COUNTIF(resultats_math!J380:X380,2)</f>
        <v>0</v>
      </c>
      <c r="O379" s="39">
        <f>COUNTIF(resultats_math!J380:X380,9)</f>
        <v>0</v>
      </c>
      <c r="P379" s="39">
        <f>COUNTIF(resultats_math!J380:X380,0)</f>
        <v>0</v>
      </c>
      <c r="Q379" s="37" t="str">
        <f t="shared" si="125"/>
        <v/>
      </c>
      <c r="R379" s="225">
        <f t="shared" si="126"/>
        <v>0</v>
      </c>
      <c r="S379" s="38" t="str">
        <f t="shared" si="127"/>
        <v/>
      </c>
      <c r="T379" s="38" t="str">
        <f t="shared" si="128"/>
        <v/>
      </c>
      <c r="U379" s="38" t="str">
        <f t="shared" si="129"/>
        <v/>
      </c>
      <c r="V379" s="38" t="str">
        <f t="shared" si="130"/>
        <v/>
      </c>
      <c r="W379" s="30"/>
      <c r="X379" s="39">
        <f>COUNTIF(resultats_math!Y380:AA380,1)</f>
        <v>0</v>
      </c>
      <c r="Y379" s="39">
        <f>COUNTIF(resultats_math!Y380:AA380,2)</f>
        <v>0</v>
      </c>
      <c r="Z379" s="39">
        <f>COUNTIF(resultats_math!Y380:AA380,9)</f>
        <v>0</v>
      </c>
      <c r="AA379" s="39">
        <f>COUNTIF(resultats_math!Y380:AA380,0)</f>
        <v>0</v>
      </c>
      <c r="AB379" s="243" t="str">
        <f t="shared" si="131"/>
        <v/>
      </c>
      <c r="AC379" s="225">
        <f t="shared" si="132"/>
        <v>0</v>
      </c>
      <c r="AD379" s="38" t="str">
        <f t="shared" si="133"/>
        <v/>
      </c>
      <c r="AE379" s="38" t="str">
        <f t="shared" si="134"/>
        <v/>
      </c>
      <c r="AF379" s="38" t="str">
        <f t="shared" si="135"/>
        <v/>
      </c>
      <c r="AG379" s="38" t="str">
        <f t="shared" si="136"/>
        <v/>
      </c>
      <c r="AH379" s="30"/>
      <c r="AI379" s="39">
        <f>COUNTIF(resultats_math!AB380:AD380,1)</f>
        <v>0</v>
      </c>
      <c r="AJ379" s="39">
        <f>COUNTIF(resultats_math!AB380:AD380,2)</f>
        <v>0</v>
      </c>
      <c r="AK379" s="39">
        <f>COUNTIF(resultats_math!AB380:AD380,9)</f>
        <v>0</v>
      </c>
      <c r="AL379" s="39">
        <f>COUNTIF(resultats_math!AB380:AD380,0)</f>
        <v>0</v>
      </c>
      <c r="AM379" s="243" t="str">
        <f t="shared" si="137"/>
        <v/>
      </c>
      <c r="AN379" s="225">
        <f t="shared" si="138"/>
        <v>0</v>
      </c>
      <c r="AO379" s="38" t="str">
        <f t="shared" si="139"/>
        <v/>
      </c>
      <c r="AP379" s="38" t="str">
        <f t="shared" si="140"/>
        <v/>
      </c>
      <c r="AQ379" s="38" t="str">
        <f t="shared" si="141"/>
        <v/>
      </c>
      <c r="AR379" s="38" t="str">
        <f t="shared" si="142"/>
        <v/>
      </c>
    </row>
    <row r="380" spans="1:44" ht="13.5" thickBot="1">
      <c r="A380" s="30"/>
      <c r="B380" s="39">
        <f>COUNTIF(resultats_math!B381:I381,1)</f>
        <v>0</v>
      </c>
      <c r="C380" s="39">
        <f>COUNTIF(resultats_math!B381:I381,2)</f>
        <v>0</v>
      </c>
      <c r="D380" s="39">
        <f>COUNTIF(resultats_math!B381:I381,9)</f>
        <v>0</v>
      </c>
      <c r="E380" s="39">
        <f>COUNTIF(resultats_math!B381:I381,0)</f>
        <v>0</v>
      </c>
      <c r="F380" s="37" t="str">
        <f t="shared" si="120"/>
        <v/>
      </c>
      <c r="G380" s="225">
        <f t="shared" si="122"/>
        <v>0</v>
      </c>
      <c r="H380" s="38" t="str">
        <f t="shared" si="143"/>
        <v/>
      </c>
      <c r="I380" s="38" t="str">
        <f t="shared" si="121"/>
        <v/>
      </c>
      <c r="J380" s="38" t="str">
        <f t="shared" si="123"/>
        <v/>
      </c>
      <c r="K380" s="38" t="str">
        <f t="shared" si="124"/>
        <v/>
      </c>
      <c r="L380" s="38"/>
      <c r="M380" s="39">
        <f>COUNTIF(resultats_math!J381:X381,1)</f>
        <v>0</v>
      </c>
      <c r="N380" s="39">
        <f>COUNTIF(resultats_math!J381:X381,2)</f>
        <v>0</v>
      </c>
      <c r="O380" s="39">
        <f>COUNTIF(resultats_math!J381:X381,9)</f>
        <v>0</v>
      </c>
      <c r="P380" s="39">
        <f>COUNTIF(resultats_math!J381:X381,0)</f>
        <v>0</v>
      </c>
      <c r="Q380" s="37" t="str">
        <f t="shared" si="125"/>
        <v/>
      </c>
      <c r="R380" s="225">
        <f t="shared" si="126"/>
        <v>0</v>
      </c>
      <c r="S380" s="38" t="str">
        <f t="shared" si="127"/>
        <v/>
      </c>
      <c r="T380" s="38" t="str">
        <f t="shared" si="128"/>
        <v/>
      </c>
      <c r="U380" s="38" t="str">
        <f t="shared" si="129"/>
        <v/>
      </c>
      <c r="V380" s="38" t="str">
        <f t="shared" si="130"/>
        <v/>
      </c>
      <c r="W380" s="30"/>
      <c r="X380" s="39">
        <f>COUNTIF(resultats_math!Y381:AA381,1)</f>
        <v>0</v>
      </c>
      <c r="Y380" s="39">
        <f>COUNTIF(resultats_math!Y381:AA381,2)</f>
        <v>0</v>
      </c>
      <c r="Z380" s="39">
        <f>COUNTIF(resultats_math!Y381:AA381,9)</f>
        <v>0</v>
      </c>
      <c r="AA380" s="39">
        <f>COUNTIF(resultats_math!Y381:AA381,0)</f>
        <v>0</v>
      </c>
      <c r="AB380" s="243" t="str">
        <f t="shared" si="131"/>
        <v/>
      </c>
      <c r="AC380" s="225">
        <f t="shared" si="132"/>
        <v>0</v>
      </c>
      <c r="AD380" s="38" t="str">
        <f t="shared" si="133"/>
        <v/>
      </c>
      <c r="AE380" s="38" t="str">
        <f t="shared" si="134"/>
        <v/>
      </c>
      <c r="AF380" s="38" t="str">
        <f t="shared" si="135"/>
        <v/>
      </c>
      <c r="AG380" s="38" t="str">
        <f t="shared" si="136"/>
        <v/>
      </c>
      <c r="AH380" s="30"/>
      <c r="AI380" s="39">
        <f>COUNTIF(resultats_math!AB381:AD381,1)</f>
        <v>0</v>
      </c>
      <c r="AJ380" s="39">
        <f>COUNTIF(resultats_math!AB381:AD381,2)</f>
        <v>0</v>
      </c>
      <c r="AK380" s="39">
        <f>COUNTIF(resultats_math!AB381:AD381,9)</f>
        <v>0</v>
      </c>
      <c r="AL380" s="39">
        <f>COUNTIF(resultats_math!AB381:AD381,0)</f>
        <v>0</v>
      </c>
      <c r="AM380" s="243" t="str">
        <f t="shared" si="137"/>
        <v/>
      </c>
      <c r="AN380" s="225">
        <f t="shared" si="138"/>
        <v>0</v>
      </c>
      <c r="AO380" s="38" t="str">
        <f t="shared" si="139"/>
        <v/>
      </c>
      <c r="AP380" s="38" t="str">
        <f t="shared" si="140"/>
        <v/>
      </c>
      <c r="AQ380" s="38" t="str">
        <f t="shared" si="141"/>
        <v/>
      </c>
      <c r="AR380" s="38" t="str">
        <f t="shared" si="142"/>
        <v/>
      </c>
    </row>
    <row r="381" spans="1:44" ht="13.5" thickBot="1">
      <c r="A381" s="30"/>
      <c r="B381" s="39">
        <f>COUNTIF(resultats_math!B382:I382,1)</f>
        <v>0</v>
      </c>
      <c r="C381" s="39">
        <f>COUNTIF(resultats_math!B382:I382,2)</f>
        <v>0</v>
      </c>
      <c r="D381" s="39">
        <f>COUNTIF(resultats_math!B382:I382,9)</f>
        <v>0</v>
      </c>
      <c r="E381" s="39">
        <f>COUNTIF(resultats_math!B382:I382,0)</f>
        <v>0</v>
      </c>
      <c r="F381" s="37" t="str">
        <f t="shared" si="120"/>
        <v/>
      </c>
      <c r="G381" s="225">
        <f t="shared" si="122"/>
        <v>0</v>
      </c>
      <c r="H381" s="38" t="str">
        <f t="shared" si="143"/>
        <v/>
      </c>
      <c r="I381" s="38" t="str">
        <f t="shared" si="121"/>
        <v/>
      </c>
      <c r="J381" s="38" t="str">
        <f t="shared" si="123"/>
        <v/>
      </c>
      <c r="K381" s="38" t="str">
        <f t="shared" si="124"/>
        <v/>
      </c>
      <c r="L381" s="38"/>
      <c r="M381" s="39">
        <f>COUNTIF(resultats_math!J382:X382,1)</f>
        <v>0</v>
      </c>
      <c r="N381" s="39">
        <f>COUNTIF(resultats_math!J382:X382,2)</f>
        <v>0</v>
      </c>
      <c r="O381" s="39">
        <f>COUNTIF(resultats_math!J382:X382,9)</f>
        <v>0</v>
      </c>
      <c r="P381" s="39">
        <f>COUNTIF(resultats_math!J382:X382,0)</f>
        <v>0</v>
      </c>
      <c r="Q381" s="37" t="str">
        <f t="shared" si="125"/>
        <v/>
      </c>
      <c r="R381" s="225">
        <f t="shared" si="126"/>
        <v>0</v>
      </c>
      <c r="S381" s="38" t="str">
        <f t="shared" si="127"/>
        <v/>
      </c>
      <c r="T381" s="38" t="str">
        <f t="shared" si="128"/>
        <v/>
      </c>
      <c r="U381" s="38" t="str">
        <f t="shared" si="129"/>
        <v/>
      </c>
      <c r="V381" s="38" t="str">
        <f t="shared" si="130"/>
        <v/>
      </c>
      <c r="W381" s="30"/>
      <c r="X381" s="39">
        <f>COUNTIF(resultats_math!Y382:AA382,1)</f>
        <v>0</v>
      </c>
      <c r="Y381" s="39">
        <f>COUNTIF(resultats_math!Y382:AA382,2)</f>
        <v>0</v>
      </c>
      <c r="Z381" s="39">
        <f>COUNTIF(resultats_math!Y382:AA382,9)</f>
        <v>0</v>
      </c>
      <c r="AA381" s="39">
        <f>COUNTIF(resultats_math!Y382:AA382,0)</f>
        <v>0</v>
      </c>
      <c r="AB381" s="243" t="str">
        <f t="shared" si="131"/>
        <v/>
      </c>
      <c r="AC381" s="225">
        <f t="shared" si="132"/>
        <v>0</v>
      </c>
      <c r="AD381" s="38" t="str">
        <f t="shared" si="133"/>
        <v/>
      </c>
      <c r="AE381" s="38" t="str">
        <f t="shared" si="134"/>
        <v/>
      </c>
      <c r="AF381" s="38" t="str">
        <f t="shared" si="135"/>
        <v/>
      </c>
      <c r="AG381" s="38" t="str">
        <f t="shared" si="136"/>
        <v/>
      </c>
      <c r="AH381" s="30"/>
      <c r="AI381" s="39">
        <f>COUNTIF(resultats_math!AB382:AD382,1)</f>
        <v>0</v>
      </c>
      <c r="AJ381" s="39">
        <f>COUNTIF(resultats_math!AB382:AD382,2)</f>
        <v>0</v>
      </c>
      <c r="AK381" s="39">
        <f>COUNTIF(resultats_math!AB382:AD382,9)</f>
        <v>0</v>
      </c>
      <c r="AL381" s="39">
        <f>COUNTIF(resultats_math!AB382:AD382,0)</f>
        <v>0</v>
      </c>
      <c r="AM381" s="243" t="str">
        <f t="shared" si="137"/>
        <v/>
      </c>
      <c r="AN381" s="225">
        <f t="shared" si="138"/>
        <v>0</v>
      </c>
      <c r="AO381" s="38" t="str">
        <f t="shared" si="139"/>
        <v/>
      </c>
      <c r="AP381" s="38" t="str">
        <f t="shared" si="140"/>
        <v/>
      </c>
      <c r="AQ381" s="38" t="str">
        <f t="shared" si="141"/>
        <v/>
      </c>
      <c r="AR381" s="38" t="str">
        <f t="shared" si="142"/>
        <v/>
      </c>
    </row>
    <row r="382" spans="1:44" ht="13.5" thickBot="1">
      <c r="A382" s="30"/>
      <c r="B382" s="39">
        <f>COUNTIF(resultats_math!B383:I383,1)</f>
        <v>0</v>
      </c>
      <c r="C382" s="39">
        <f>COUNTIF(resultats_math!B383:I383,2)</f>
        <v>0</v>
      </c>
      <c r="D382" s="39">
        <f>COUNTIF(resultats_math!B383:I383,9)</f>
        <v>0</v>
      </c>
      <c r="E382" s="39">
        <f>COUNTIF(resultats_math!B383:I383,0)</f>
        <v>0</v>
      </c>
      <c r="F382" s="37" t="str">
        <f t="shared" si="120"/>
        <v/>
      </c>
      <c r="G382" s="225">
        <f t="shared" si="122"/>
        <v>0</v>
      </c>
      <c r="H382" s="38" t="str">
        <f t="shared" si="143"/>
        <v/>
      </c>
      <c r="I382" s="38" t="str">
        <f t="shared" si="121"/>
        <v/>
      </c>
      <c r="J382" s="38" t="str">
        <f t="shared" si="123"/>
        <v/>
      </c>
      <c r="K382" s="38" t="str">
        <f t="shared" si="124"/>
        <v/>
      </c>
      <c r="L382" s="38"/>
      <c r="M382" s="39">
        <f>COUNTIF(resultats_math!J383:X383,1)</f>
        <v>0</v>
      </c>
      <c r="N382" s="39">
        <f>COUNTIF(resultats_math!J383:X383,2)</f>
        <v>0</v>
      </c>
      <c r="O382" s="39">
        <f>COUNTIF(resultats_math!J383:X383,9)</f>
        <v>0</v>
      </c>
      <c r="P382" s="39">
        <f>COUNTIF(resultats_math!J383:X383,0)</f>
        <v>0</v>
      </c>
      <c r="Q382" s="37" t="str">
        <f t="shared" si="125"/>
        <v/>
      </c>
      <c r="R382" s="225">
        <f t="shared" si="126"/>
        <v>0</v>
      </c>
      <c r="S382" s="38" t="str">
        <f t="shared" si="127"/>
        <v/>
      </c>
      <c r="T382" s="38" t="str">
        <f t="shared" si="128"/>
        <v/>
      </c>
      <c r="U382" s="38" t="str">
        <f t="shared" si="129"/>
        <v/>
      </c>
      <c r="V382" s="38" t="str">
        <f t="shared" si="130"/>
        <v/>
      </c>
      <c r="W382" s="30"/>
      <c r="X382" s="39">
        <f>COUNTIF(resultats_math!Y383:AA383,1)</f>
        <v>0</v>
      </c>
      <c r="Y382" s="39">
        <f>COUNTIF(resultats_math!Y383:AA383,2)</f>
        <v>0</v>
      </c>
      <c r="Z382" s="39">
        <f>COUNTIF(resultats_math!Y383:AA383,9)</f>
        <v>0</v>
      </c>
      <c r="AA382" s="39">
        <f>COUNTIF(resultats_math!Y383:AA383,0)</f>
        <v>0</v>
      </c>
      <c r="AB382" s="243" t="str">
        <f t="shared" si="131"/>
        <v/>
      </c>
      <c r="AC382" s="225">
        <f t="shared" si="132"/>
        <v>0</v>
      </c>
      <c r="AD382" s="38" t="str">
        <f t="shared" si="133"/>
        <v/>
      </c>
      <c r="AE382" s="38" t="str">
        <f t="shared" si="134"/>
        <v/>
      </c>
      <c r="AF382" s="38" t="str">
        <f t="shared" si="135"/>
        <v/>
      </c>
      <c r="AG382" s="38" t="str">
        <f t="shared" si="136"/>
        <v/>
      </c>
      <c r="AH382" s="30"/>
      <c r="AI382" s="39">
        <f>COUNTIF(resultats_math!AB383:AD383,1)</f>
        <v>0</v>
      </c>
      <c r="AJ382" s="39">
        <f>COUNTIF(resultats_math!AB383:AD383,2)</f>
        <v>0</v>
      </c>
      <c r="AK382" s="39">
        <f>COUNTIF(resultats_math!AB383:AD383,9)</f>
        <v>0</v>
      </c>
      <c r="AL382" s="39">
        <f>COUNTIF(resultats_math!AB383:AD383,0)</f>
        <v>0</v>
      </c>
      <c r="AM382" s="243" t="str">
        <f t="shared" si="137"/>
        <v/>
      </c>
      <c r="AN382" s="225">
        <f t="shared" si="138"/>
        <v>0</v>
      </c>
      <c r="AO382" s="38" t="str">
        <f t="shared" si="139"/>
        <v/>
      </c>
      <c r="AP382" s="38" t="str">
        <f t="shared" si="140"/>
        <v/>
      </c>
      <c r="AQ382" s="38" t="str">
        <f t="shared" si="141"/>
        <v/>
      </c>
      <c r="AR382" s="38" t="str">
        <f t="shared" si="142"/>
        <v/>
      </c>
    </row>
    <row r="383" spans="1:44" ht="13.5" thickBot="1">
      <c r="A383" s="30"/>
      <c r="B383" s="39">
        <f>COUNTIF(resultats_math!B384:I384,1)</f>
        <v>0</v>
      </c>
      <c r="C383" s="39">
        <f>COUNTIF(resultats_math!B384:I384,2)</f>
        <v>0</v>
      </c>
      <c r="D383" s="39">
        <f>COUNTIF(resultats_math!B384:I384,9)</f>
        <v>0</v>
      </c>
      <c r="E383" s="39">
        <f>COUNTIF(resultats_math!B384:I384,0)</f>
        <v>0</v>
      </c>
      <c r="F383" s="37" t="str">
        <f t="shared" si="120"/>
        <v/>
      </c>
      <c r="G383" s="225">
        <f t="shared" si="122"/>
        <v>0</v>
      </c>
      <c r="H383" s="38" t="str">
        <f t="shared" si="143"/>
        <v/>
      </c>
      <c r="I383" s="38" t="str">
        <f t="shared" si="121"/>
        <v/>
      </c>
      <c r="J383" s="38" t="str">
        <f t="shared" si="123"/>
        <v/>
      </c>
      <c r="K383" s="38" t="str">
        <f t="shared" si="124"/>
        <v/>
      </c>
      <c r="L383" s="38"/>
      <c r="M383" s="39">
        <f>COUNTIF(resultats_math!J384:X384,1)</f>
        <v>0</v>
      </c>
      <c r="N383" s="39">
        <f>COUNTIF(resultats_math!J384:X384,2)</f>
        <v>0</v>
      </c>
      <c r="O383" s="39">
        <f>COUNTIF(resultats_math!J384:X384,9)</f>
        <v>0</v>
      </c>
      <c r="P383" s="39">
        <f>COUNTIF(resultats_math!J384:X384,0)</f>
        <v>0</v>
      </c>
      <c r="Q383" s="37" t="str">
        <f t="shared" si="125"/>
        <v/>
      </c>
      <c r="R383" s="225">
        <f t="shared" si="126"/>
        <v>0</v>
      </c>
      <c r="S383" s="38" t="str">
        <f t="shared" si="127"/>
        <v/>
      </c>
      <c r="T383" s="38" t="str">
        <f t="shared" si="128"/>
        <v/>
      </c>
      <c r="U383" s="38" t="str">
        <f t="shared" si="129"/>
        <v/>
      </c>
      <c r="V383" s="38" t="str">
        <f t="shared" si="130"/>
        <v/>
      </c>
      <c r="W383" s="30"/>
      <c r="X383" s="39">
        <f>COUNTIF(resultats_math!Y384:AA384,1)</f>
        <v>0</v>
      </c>
      <c r="Y383" s="39">
        <f>COUNTIF(resultats_math!Y384:AA384,2)</f>
        <v>0</v>
      </c>
      <c r="Z383" s="39">
        <f>COUNTIF(resultats_math!Y384:AA384,9)</f>
        <v>0</v>
      </c>
      <c r="AA383" s="39">
        <f>COUNTIF(resultats_math!Y384:AA384,0)</f>
        <v>0</v>
      </c>
      <c r="AB383" s="243" t="str">
        <f t="shared" si="131"/>
        <v/>
      </c>
      <c r="AC383" s="225">
        <f t="shared" si="132"/>
        <v>0</v>
      </c>
      <c r="AD383" s="38" t="str">
        <f t="shared" si="133"/>
        <v/>
      </c>
      <c r="AE383" s="38" t="str">
        <f t="shared" si="134"/>
        <v/>
      </c>
      <c r="AF383" s="38" t="str">
        <f t="shared" si="135"/>
        <v/>
      </c>
      <c r="AG383" s="38" t="str">
        <f t="shared" si="136"/>
        <v/>
      </c>
      <c r="AH383" s="30"/>
      <c r="AI383" s="39">
        <f>COUNTIF(resultats_math!AB384:AD384,1)</f>
        <v>0</v>
      </c>
      <c r="AJ383" s="39">
        <f>COUNTIF(resultats_math!AB384:AD384,2)</f>
        <v>0</v>
      </c>
      <c r="AK383" s="39">
        <f>COUNTIF(resultats_math!AB384:AD384,9)</f>
        <v>0</v>
      </c>
      <c r="AL383" s="39">
        <f>COUNTIF(resultats_math!AB384:AD384,0)</f>
        <v>0</v>
      </c>
      <c r="AM383" s="243" t="str">
        <f t="shared" si="137"/>
        <v/>
      </c>
      <c r="AN383" s="225">
        <f t="shared" si="138"/>
        <v>0</v>
      </c>
      <c r="AO383" s="38" t="str">
        <f t="shared" si="139"/>
        <v/>
      </c>
      <c r="AP383" s="38" t="str">
        <f t="shared" si="140"/>
        <v/>
      </c>
      <c r="AQ383" s="38" t="str">
        <f t="shared" si="141"/>
        <v/>
      </c>
      <c r="AR383" s="38" t="str">
        <f t="shared" si="142"/>
        <v/>
      </c>
    </row>
    <row r="384" spans="1:44" ht="13.5" thickBot="1">
      <c r="A384" s="30"/>
      <c r="B384" s="39">
        <f>COUNTIF(resultats_math!B385:I385,1)</f>
        <v>0</v>
      </c>
      <c r="C384" s="39">
        <f>COUNTIF(resultats_math!B385:I385,2)</f>
        <v>0</v>
      </c>
      <c r="D384" s="39">
        <f>COUNTIF(resultats_math!B385:I385,9)</f>
        <v>0</v>
      </c>
      <c r="E384" s="39">
        <f>COUNTIF(resultats_math!B385:I385,0)</f>
        <v>0</v>
      </c>
      <c r="F384" s="37" t="str">
        <f t="shared" si="120"/>
        <v/>
      </c>
      <c r="G384" s="225">
        <f t="shared" si="122"/>
        <v>0</v>
      </c>
      <c r="H384" s="38" t="str">
        <f t="shared" si="143"/>
        <v/>
      </c>
      <c r="I384" s="38" t="str">
        <f t="shared" si="121"/>
        <v/>
      </c>
      <c r="J384" s="38" t="str">
        <f t="shared" si="123"/>
        <v/>
      </c>
      <c r="K384" s="38" t="str">
        <f t="shared" si="124"/>
        <v/>
      </c>
      <c r="L384" s="38"/>
      <c r="M384" s="39">
        <f>COUNTIF(resultats_math!J385:X385,1)</f>
        <v>0</v>
      </c>
      <c r="N384" s="39">
        <f>COUNTIF(resultats_math!J385:X385,2)</f>
        <v>0</v>
      </c>
      <c r="O384" s="39">
        <f>COUNTIF(resultats_math!J385:X385,9)</f>
        <v>0</v>
      </c>
      <c r="P384" s="39">
        <f>COUNTIF(resultats_math!J385:X385,0)</f>
        <v>0</v>
      </c>
      <c r="Q384" s="37" t="str">
        <f t="shared" si="125"/>
        <v/>
      </c>
      <c r="R384" s="225">
        <f t="shared" si="126"/>
        <v>0</v>
      </c>
      <c r="S384" s="38" t="str">
        <f t="shared" si="127"/>
        <v/>
      </c>
      <c r="T384" s="38" t="str">
        <f t="shared" si="128"/>
        <v/>
      </c>
      <c r="U384" s="38" t="str">
        <f t="shared" si="129"/>
        <v/>
      </c>
      <c r="V384" s="38" t="str">
        <f t="shared" si="130"/>
        <v/>
      </c>
      <c r="W384" s="30"/>
      <c r="X384" s="39">
        <f>COUNTIF(resultats_math!Y385:AA385,1)</f>
        <v>0</v>
      </c>
      <c r="Y384" s="39">
        <f>COUNTIF(resultats_math!Y385:AA385,2)</f>
        <v>0</v>
      </c>
      <c r="Z384" s="39">
        <f>COUNTIF(resultats_math!Y385:AA385,9)</f>
        <v>0</v>
      </c>
      <c r="AA384" s="39">
        <f>COUNTIF(resultats_math!Y385:AA385,0)</f>
        <v>0</v>
      </c>
      <c r="AB384" s="243" t="str">
        <f t="shared" si="131"/>
        <v/>
      </c>
      <c r="AC384" s="225">
        <f t="shared" si="132"/>
        <v>0</v>
      </c>
      <c r="AD384" s="38" t="str">
        <f t="shared" si="133"/>
        <v/>
      </c>
      <c r="AE384" s="38" t="str">
        <f t="shared" si="134"/>
        <v/>
      </c>
      <c r="AF384" s="38" t="str">
        <f t="shared" si="135"/>
        <v/>
      </c>
      <c r="AG384" s="38" t="str">
        <f t="shared" si="136"/>
        <v/>
      </c>
      <c r="AH384" s="30"/>
      <c r="AI384" s="39">
        <f>COUNTIF(resultats_math!AB385:AD385,1)</f>
        <v>0</v>
      </c>
      <c r="AJ384" s="39">
        <f>COUNTIF(resultats_math!AB385:AD385,2)</f>
        <v>0</v>
      </c>
      <c r="AK384" s="39">
        <f>COUNTIF(resultats_math!AB385:AD385,9)</f>
        <v>0</v>
      </c>
      <c r="AL384" s="39">
        <f>COUNTIF(resultats_math!AB385:AD385,0)</f>
        <v>0</v>
      </c>
      <c r="AM384" s="243" t="str">
        <f t="shared" si="137"/>
        <v/>
      </c>
      <c r="AN384" s="225">
        <f t="shared" si="138"/>
        <v>0</v>
      </c>
      <c r="AO384" s="38" t="str">
        <f t="shared" si="139"/>
        <v/>
      </c>
      <c r="AP384" s="38" t="str">
        <f t="shared" si="140"/>
        <v/>
      </c>
      <c r="AQ384" s="38" t="str">
        <f t="shared" si="141"/>
        <v/>
      </c>
      <c r="AR384" s="38" t="str">
        <f t="shared" si="142"/>
        <v/>
      </c>
    </row>
    <row r="385" spans="1:44" ht="13.5" thickBot="1">
      <c r="A385" s="30"/>
      <c r="B385" s="39">
        <f>COUNTIF(resultats_math!B386:I386,1)</f>
        <v>0</v>
      </c>
      <c r="C385" s="39">
        <f>COUNTIF(resultats_math!B386:I386,2)</f>
        <v>0</v>
      </c>
      <c r="D385" s="39">
        <f>COUNTIF(resultats_math!B386:I386,9)</f>
        <v>0</v>
      </c>
      <c r="E385" s="39">
        <f>COUNTIF(resultats_math!B386:I386,0)</f>
        <v>0</v>
      </c>
      <c r="F385" s="37" t="str">
        <f t="shared" si="120"/>
        <v/>
      </c>
      <c r="G385" s="225">
        <f t="shared" si="122"/>
        <v>0</v>
      </c>
      <c r="H385" s="38" t="str">
        <f t="shared" si="143"/>
        <v/>
      </c>
      <c r="I385" s="38" t="str">
        <f t="shared" si="121"/>
        <v/>
      </c>
      <c r="J385" s="38" t="str">
        <f t="shared" si="123"/>
        <v/>
      </c>
      <c r="K385" s="38" t="str">
        <f t="shared" si="124"/>
        <v/>
      </c>
      <c r="L385" s="38"/>
      <c r="M385" s="39">
        <f>COUNTIF(resultats_math!J386:X386,1)</f>
        <v>0</v>
      </c>
      <c r="N385" s="39">
        <f>COUNTIF(resultats_math!J386:X386,2)</f>
        <v>0</v>
      </c>
      <c r="O385" s="39">
        <f>COUNTIF(resultats_math!J386:X386,9)</f>
        <v>0</v>
      </c>
      <c r="P385" s="39">
        <f>COUNTIF(resultats_math!J386:X386,0)</f>
        <v>0</v>
      </c>
      <c r="Q385" s="37" t="str">
        <f t="shared" si="125"/>
        <v/>
      </c>
      <c r="R385" s="225">
        <f t="shared" si="126"/>
        <v>0</v>
      </c>
      <c r="S385" s="38" t="str">
        <f t="shared" si="127"/>
        <v/>
      </c>
      <c r="T385" s="38" t="str">
        <f t="shared" si="128"/>
        <v/>
      </c>
      <c r="U385" s="38" t="str">
        <f t="shared" si="129"/>
        <v/>
      </c>
      <c r="V385" s="38" t="str">
        <f t="shared" si="130"/>
        <v/>
      </c>
      <c r="W385" s="30"/>
      <c r="X385" s="39">
        <f>COUNTIF(resultats_math!Y386:AA386,1)</f>
        <v>0</v>
      </c>
      <c r="Y385" s="39">
        <f>COUNTIF(resultats_math!Y386:AA386,2)</f>
        <v>0</v>
      </c>
      <c r="Z385" s="39">
        <f>COUNTIF(resultats_math!Y386:AA386,9)</f>
        <v>0</v>
      </c>
      <c r="AA385" s="39">
        <f>COUNTIF(resultats_math!Y386:AA386,0)</f>
        <v>0</v>
      </c>
      <c r="AB385" s="243" t="str">
        <f t="shared" si="131"/>
        <v/>
      </c>
      <c r="AC385" s="225">
        <f t="shared" si="132"/>
        <v>0</v>
      </c>
      <c r="AD385" s="38" t="str">
        <f t="shared" si="133"/>
        <v/>
      </c>
      <c r="AE385" s="38" t="str">
        <f t="shared" si="134"/>
        <v/>
      </c>
      <c r="AF385" s="38" t="str">
        <f t="shared" si="135"/>
        <v/>
      </c>
      <c r="AG385" s="38" t="str">
        <f t="shared" si="136"/>
        <v/>
      </c>
      <c r="AH385" s="30"/>
      <c r="AI385" s="39">
        <f>COUNTIF(resultats_math!AB386:AD386,1)</f>
        <v>0</v>
      </c>
      <c r="AJ385" s="39">
        <f>COUNTIF(resultats_math!AB386:AD386,2)</f>
        <v>0</v>
      </c>
      <c r="AK385" s="39">
        <f>COUNTIF(resultats_math!AB386:AD386,9)</f>
        <v>0</v>
      </c>
      <c r="AL385" s="39">
        <f>COUNTIF(resultats_math!AB386:AD386,0)</f>
        <v>0</v>
      </c>
      <c r="AM385" s="243" t="str">
        <f t="shared" si="137"/>
        <v/>
      </c>
      <c r="AN385" s="225">
        <f t="shared" si="138"/>
        <v>0</v>
      </c>
      <c r="AO385" s="38" t="str">
        <f t="shared" si="139"/>
        <v/>
      </c>
      <c r="AP385" s="38" t="str">
        <f t="shared" si="140"/>
        <v/>
      </c>
      <c r="AQ385" s="38" t="str">
        <f t="shared" si="141"/>
        <v/>
      </c>
      <c r="AR385" s="38" t="str">
        <f t="shared" si="142"/>
        <v/>
      </c>
    </row>
    <row r="386" spans="1:44" ht="13.5" thickBot="1">
      <c r="A386" s="30"/>
      <c r="B386" s="39">
        <f>COUNTIF(resultats_math!B387:I387,1)</f>
        <v>0</v>
      </c>
      <c r="C386" s="39">
        <f>COUNTIF(resultats_math!B387:I387,2)</f>
        <v>0</v>
      </c>
      <c r="D386" s="39">
        <f>COUNTIF(resultats_math!B387:I387,9)</f>
        <v>0</v>
      </c>
      <c r="E386" s="39">
        <f>COUNTIF(resultats_math!B387:I387,0)</f>
        <v>0</v>
      </c>
      <c r="F386" s="37" t="str">
        <f t="shared" si="120"/>
        <v/>
      </c>
      <c r="G386" s="225">
        <f t="shared" si="122"/>
        <v>0</v>
      </c>
      <c r="H386" s="38" t="str">
        <f t="shared" si="143"/>
        <v/>
      </c>
      <c r="I386" s="38" t="str">
        <f t="shared" si="121"/>
        <v/>
      </c>
      <c r="J386" s="38" t="str">
        <f t="shared" si="123"/>
        <v/>
      </c>
      <c r="K386" s="38" t="str">
        <f t="shared" si="124"/>
        <v/>
      </c>
      <c r="L386" s="38"/>
      <c r="M386" s="39">
        <f>COUNTIF(resultats_math!J387:X387,1)</f>
        <v>0</v>
      </c>
      <c r="N386" s="39">
        <f>COUNTIF(resultats_math!J387:X387,2)</f>
        <v>0</v>
      </c>
      <c r="O386" s="39">
        <f>COUNTIF(resultats_math!J387:X387,9)</f>
        <v>0</v>
      </c>
      <c r="P386" s="39">
        <f>COUNTIF(resultats_math!J387:X387,0)</f>
        <v>0</v>
      </c>
      <c r="Q386" s="37" t="str">
        <f t="shared" si="125"/>
        <v/>
      </c>
      <c r="R386" s="225">
        <f t="shared" si="126"/>
        <v>0</v>
      </c>
      <c r="S386" s="38" t="str">
        <f t="shared" si="127"/>
        <v/>
      </c>
      <c r="T386" s="38" t="str">
        <f t="shared" si="128"/>
        <v/>
      </c>
      <c r="U386" s="38" t="str">
        <f t="shared" si="129"/>
        <v/>
      </c>
      <c r="V386" s="38" t="str">
        <f t="shared" si="130"/>
        <v/>
      </c>
      <c r="W386" s="30"/>
      <c r="X386" s="39">
        <f>COUNTIF(resultats_math!Y387:AA387,1)</f>
        <v>0</v>
      </c>
      <c r="Y386" s="39">
        <f>COUNTIF(resultats_math!Y387:AA387,2)</f>
        <v>0</v>
      </c>
      <c r="Z386" s="39">
        <f>COUNTIF(resultats_math!Y387:AA387,9)</f>
        <v>0</v>
      </c>
      <c r="AA386" s="39">
        <f>COUNTIF(resultats_math!Y387:AA387,0)</f>
        <v>0</v>
      </c>
      <c r="AB386" s="243" t="str">
        <f t="shared" si="131"/>
        <v/>
      </c>
      <c r="AC386" s="225">
        <f t="shared" si="132"/>
        <v>0</v>
      </c>
      <c r="AD386" s="38" t="str">
        <f t="shared" si="133"/>
        <v/>
      </c>
      <c r="AE386" s="38" t="str">
        <f t="shared" si="134"/>
        <v/>
      </c>
      <c r="AF386" s="38" t="str">
        <f t="shared" si="135"/>
        <v/>
      </c>
      <c r="AG386" s="38" t="str">
        <f t="shared" si="136"/>
        <v/>
      </c>
      <c r="AH386" s="30"/>
      <c r="AI386" s="39">
        <f>COUNTIF(resultats_math!AB387:AD387,1)</f>
        <v>0</v>
      </c>
      <c r="AJ386" s="39">
        <f>COUNTIF(resultats_math!AB387:AD387,2)</f>
        <v>0</v>
      </c>
      <c r="AK386" s="39">
        <f>COUNTIF(resultats_math!AB387:AD387,9)</f>
        <v>0</v>
      </c>
      <c r="AL386" s="39">
        <f>COUNTIF(resultats_math!AB387:AD387,0)</f>
        <v>0</v>
      </c>
      <c r="AM386" s="243" t="str">
        <f t="shared" si="137"/>
        <v/>
      </c>
      <c r="AN386" s="225">
        <f t="shared" si="138"/>
        <v>0</v>
      </c>
      <c r="AO386" s="38" t="str">
        <f t="shared" si="139"/>
        <v/>
      </c>
      <c r="AP386" s="38" t="str">
        <f t="shared" si="140"/>
        <v/>
      </c>
      <c r="AQ386" s="38" t="str">
        <f t="shared" si="141"/>
        <v/>
      </c>
      <c r="AR386" s="38" t="str">
        <f t="shared" si="142"/>
        <v/>
      </c>
    </row>
    <row r="387" spans="1:44" ht="13.5" thickBot="1">
      <c r="A387" s="30"/>
      <c r="B387" s="39">
        <f>COUNTIF(resultats_math!B388:I388,1)</f>
        <v>0</v>
      </c>
      <c r="C387" s="39">
        <f>COUNTIF(resultats_math!B388:I388,2)</f>
        <v>0</v>
      </c>
      <c r="D387" s="39">
        <f>COUNTIF(resultats_math!B388:I388,9)</f>
        <v>0</v>
      </c>
      <c r="E387" s="39">
        <f>COUNTIF(resultats_math!B388:I388,0)</f>
        <v>0</v>
      </c>
      <c r="F387" s="37" t="str">
        <f t="shared" si="120"/>
        <v/>
      </c>
      <c r="G387" s="225">
        <f t="shared" si="122"/>
        <v>0</v>
      </c>
      <c r="H387" s="38" t="str">
        <f t="shared" si="143"/>
        <v/>
      </c>
      <c r="I387" s="38" t="str">
        <f t="shared" si="121"/>
        <v/>
      </c>
      <c r="J387" s="38" t="str">
        <f t="shared" si="123"/>
        <v/>
      </c>
      <c r="K387" s="38" t="str">
        <f t="shared" si="124"/>
        <v/>
      </c>
      <c r="L387" s="38"/>
      <c r="M387" s="39">
        <f>COUNTIF(resultats_math!J388:X388,1)</f>
        <v>0</v>
      </c>
      <c r="N387" s="39">
        <f>COUNTIF(resultats_math!J388:X388,2)</f>
        <v>0</v>
      </c>
      <c r="O387" s="39">
        <f>COUNTIF(resultats_math!J388:X388,9)</f>
        <v>0</v>
      </c>
      <c r="P387" s="39">
        <f>COUNTIF(resultats_math!J388:X388,0)</f>
        <v>0</v>
      </c>
      <c r="Q387" s="37" t="str">
        <f t="shared" si="125"/>
        <v/>
      </c>
      <c r="R387" s="225">
        <f t="shared" si="126"/>
        <v>0</v>
      </c>
      <c r="S387" s="38" t="str">
        <f t="shared" si="127"/>
        <v/>
      </c>
      <c r="T387" s="38" t="str">
        <f t="shared" si="128"/>
        <v/>
      </c>
      <c r="U387" s="38" t="str">
        <f t="shared" si="129"/>
        <v/>
      </c>
      <c r="V387" s="38" t="str">
        <f t="shared" si="130"/>
        <v/>
      </c>
      <c r="W387" s="30"/>
      <c r="X387" s="39">
        <f>COUNTIF(resultats_math!Y388:AA388,1)</f>
        <v>0</v>
      </c>
      <c r="Y387" s="39">
        <f>COUNTIF(resultats_math!Y388:AA388,2)</f>
        <v>0</v>
      </c>
      <c r="Z387" s="39">
        <f>COUNTIF(resultats_math!Y388:AA388,9)</f>
        <v>0</v>
      </c>
      <c r="AA387" s="39">
        <f>COUNTIF(resultats_math!Y388:AA388,0)</f>
        <v>0</v>
      </c>
      <c r="AB387" s="243" t="str">
        <f t="shared" si="131"/>
        <v/>
      </c>
      <c r="AC387" s="225">
        <f t="shared" si="132"/>
        <v>0</v>
      </c>
      <c r="AD387" s="38" t="str">
        <f t="shared" si="133"/>
        <v/>
      </c>
      <c r="AE387" s="38" t="str">
        <f t="shared" si="134"/>
        <v/>
      </c>
      <c r="AF387" s="38" t="str">
        <f t="shared" si="135"/>
        <v/>
      </c>
      <c r="AG387" s="38" t="str">
        <f t="shared" si="136"/>
        <v/>
      </c>
      <c r="AH387" s="30"/>
      <c r="AI387" s="39">
        <f>COUNTIF(resultats_math!AB388:AD388,1)</f>
        <v>0</v>
      </c>
      <c r="AJ387" s="39">
        <f>COUNTIF(resultats_math!AB388:AD388,2)</f>
        <v>0</v>
      </c>
      <c r="AK387" s="39">
        <f>COUNTIF(resultats_math!AB388:AD388,9)</f>
        <v>0</v>
      </c>
      <c r="AL387" s="39">
        <f>COUNTIF(resultats_math!AB388:AD388,0)</f>
        <v>0</v>
      </c>
      <c r="AM387" s="243" t="str">
        <f t="shared" si="137"/>
        <v/>
      </c>
      <c r="AN387" s="225">
        <f t="shared" si="138"/>
        <v>0</v>
      </c>
      <c r="AO387" s="38" t="str">
        <f t="shared" si="139"/>
        <v/>
      </c>
      <c r="AP387" s="38" t="str">
        <f t="shared" si="140"/>
        <v/>
      </c>
      <c r="AQ387" s="38" t="str">
        <f t="shared" si="141"/>
        <v/>
      </c>
      <c r="AR387" s="38" t="str">
        <f t="shared" si="142"/>
        <v/>
      </c>
    </row>
    <row r="388" spans="1:44" ht="13.5" thickBot="1">
      <c r="A388" s="30"/>
      <c r="B388" s="39">
        <f>COUNTIF(resultats_math!B389:I389,1)</f>
        <v>0</v>
      </c>
      <c r="C388" s="39">
        <f>COUNTIF(resultats_math!B389:I389,2)</f>
        <v>0</v>
      </c>
      <c r="D388" s="39">
        <f>COUNTIF(resultats_math!B389:I389,9)</f>
        <v>0</v>
      </c>
      <c r="E388" s="39">
        <f>COUNTIF(resultats_math!B389:I389,0)</f>
        <v>0</v>
      </c>
      <c r="F388" s="37" t="str">
        <f t="shared" ref="F388:F451" si="144">IF(SUM(B388:E388)=0,"",SUM(B388:E388))</f>
        <v/>
      </c>
      <c r="G388" s="225">
        <f t="shared" si="122"/>
        <v>0</v>
      </c>
      <c r="H388" s="38" t="str">
        <f t="shared" si="143"/>
        <v/>
      </c>
      <c r="I388" s="38" t="str">
        <f t="shared" ref="I388:I451" si="145">IF(F388="","",C388/F388)</f>
        <v/>
      </c>
      <c r="J388" s="38" t="str">
        <f t="shared" si="123"/>
        <v/>
      </c>
      <c r="K388" s="38" t="str">
        <f t="shared" si="124"/>
        <v/>
      </c>
      <c r="L388" s="38"/>
      <c r="M388" s="39">
        <f>COUNTIF(resultats_math!J389:X389,1)</f>
        <v>0</v>
      </c>
      <c r="N388" s="39">
        <f>COUNTIF(resultats_math!J389:X389,2)</f>
        <v>0</v>
      </c>
      <c r="O388" s="39">
        <f>COUNTIF(resultats_math!J389:X389,9)</f>
        <v>0</v>
      </c>
      <c r="P388" s="39">
        <f>COUNTIF(resultats_math!J389:X389,0)</f>
        <v>0</v>
      </c>
      <c r="Q388" s="37" t="str">
        <f t="shared" si="125"/>
        <v/>
      </c>
      <c r="R388" s="225">
        <f t="shared" si="126"/>
        <v>0</v>
      </c>
      <c r="S388" s="38" t="str">
        <f t="shared" si="127"/>
        <v/>
      </c>
      <c r="T388" s="38" t="str">
        <f t="shared" si="128"/>
        <v/>
      </c>
      <c r="U388" s="38" t="str">
        <f t="shared" si="129"/>
        <v/>
      </c>
      <c r="V388" s="38" t="str">
        <f t="shared" si="130"/>
        <v/>
      </c>
      <c r="W388" s="30"/>
      <c r="X388" s="39">
        <f>COUNTIF(resultats_math!Y389:AA389,1)</f>
        <v>0</v>
      </c>
      <c r="Y388" s="39">
        <f>COUNTIF(resultats_math!Y389:AA389,2)</f>
        <v>0</v>
      </c>
      <c r="Z388" s="39">
        <f>COUNTIF(resultats_math!Y389:AA389,9)</f>
        <v>0</v>
      </c>
      <c r="AA388" s="39">
        <f>COUNTIF(resultats_math!Y389:AA389,0)</f>
        <v>0</v>
      </c>
      <c r="AB388" s="243" t="str">
        <f t="shared" si="131"/>
        <v/>
      </c>
      <c r="AC388" s="225">
        <f t="shared" si="132"/>
        <v>0</v>
      </c>
      <c r="AD388" s="38" t="str">
        <f t="shared" si="133"/>
        <v/>
      </c>
      <c r="AE388" s="38" t="str">
        <f t="shared" si="134"/>
        <v/>
      </c>
      <c r="AF388" s="38" t="str">
        <f t="shared" si="135"/>
        <v/>
      </c>
      <c r="AG388" s="38" t="str">
        <f t="shared" si="136"/>
        <v/>
      </c>
      <c r="AH388" s="30"/>
      <c r="AI388" s="39">
        <f>COUNTIF(resultats_math!AB389:AD389,1)</f>
        <v>0</v>
      </c>
      <c r="AJ388" s="39">
        <f>COUNTIF(resultats_math!AB389:AD389,2)</f>
        <v>0</v>
      </c>
      <c r="AK388" s="39">
        <f>COUNTIF(resultats_math!AB389:AD389,9)</f>
        <v>0</v>
      </c>
      <c r="AL388" s="39">
        <f>COUNTIF(resultats_math!AB389:AD389,0)</f>
        <v>0</v>
      </c>
      <c r="AM388" s="243" t="str">
        <f t="shared" si="137"/>
        <v/>
      </c>
      <c r="AN388" s="225">
        <f t="shared" si="138"/>
        <v>0</v>
      </c>
      <c r="AO388" s="38" t="str">
        <f t="shared" si="139"/>
        <v/>
      </c>
      <c r="AP388" s="38" t="str">
        <f t="shared" si="140"/>
        <v/>
      </c>
      <c r="AQ388" s="38" t="str">
        <f t="shared" si="141"/>
        <v/>
      </c>
      <c r="AR388" s="38" t="str">
        <f t="shared" si="142"/>
        <v/>
      </c>
    </row>
    <row r="389" spans="1:44" ht="13.5" thickBot="1">
      <c r="A389" s="30"/>
      <c r="B389" s="39">
        <f>COUNTIF(resultats_math!B390:I390,1)</f>
        <v>0</v>
      </c>
      <c r="C389" s="39">
        <f>COUNTIF(resultats_math!B390:I390,2)</f>
        <v>0</v>
      </c>
      <c r="D389" s="39">
        <f>COUNTIF(resultats_math!B390:I390,9)</f>
        <v>0</v>
      </c>
      <c r="E389" s="39">
        <f>COUNTIF(resultats_math!B390:I390,0)</f>
        <v>0</v>
      </c>
      <c r="F389" s="37" t="str">
        <f t="shared" si="144"/>
        <v/>
      </c>
      <c r="G389" s="225">
        <f t="shared" ref="G389:G452" si="146">B389+C389</f>
        <v>0</v>
      </c>
      <c r="H389" s="38" t="str">
        <f t="shared" si="143"/>
        <v/>
      </c>
      <c r="I389" s="38" t="str">
        <f t="shared" si="145"/>
        <v/>
      </c>
      <c r="J389" s="38" t="str">
        <f t="shared" ref="J389:J452" si="147">IF(F389="","",(SUM(D389)/F389))</f>
        <v/>
      </c>
      <c r="K389" s="38" t="str">
        <f t="shared" ref="K389:K452" si="148">IF(F389="","",E389/F389)</f>
        <v/>
      </c>
      <c r="L389" s="38"/>
      <c r="M389" s="39">
        <f>COUNTIF(resultats_math!J390:X390,1)</f>
        <v>0</v>
      </c>
      <c r="N389" s="39">
        <f>COUNTIF(resultats_math!J390:X390,2)</f>
        <v>0</v>
      </c>
      <c r="O389" s="39">
        <f>COUNTIF(resultats_math!J390:X390,9)</f>
        <v>0</v>
      </c>
      <c r="P389" s="39">
        <f>COUNTIF(resultats_math!J390:X390,0)</f>
        <v>0</v>
      </c>
      <c r="Q389" s="37" t="str">
        <f t="shared" ref="Q389:Q452" si="149">IF(SUM(M389:P389)=0,"",SUM(M389:P389))</f>
        <v/>
      </c>
      <c r="R389" s="225">
        <f t="shared" ref="R389:R452" si="150">M389+N389</f>
        <v>0</v>
      </c>
      <c r="S389" s="38" t="str">
        <f t="shared" ref="S389:S452" si="151">IF(Q389="","",R389/Q389)</f>
        <v/>
      </c>
      <c r="T389" s="38" t="str">
        <f t="shared" ref="T389:T452" si="152">IF(Q389="","",N389/Q389)</f>
        <v/>
      </c>
      <c r="U389" s="38" t="str">
        <f t="shared" ref="U389:U452" si="153">IF(Q389="","",(SUM(O389)/Q389))</f>
        <v/>
      </c>
      <c r="V389" s="38" t="str">
        <f t="shared" ref="V389:V452" si="154">IF(Q389="","",P389/Q389)</f>
        <v/>
      </c>
      <c r="W389" s="30"/>
      <c r="X389" s="39">
        <f>COUNTIF(resultats_math!Y390:AA390,1)</f>
        <v>0</v>
      </c>
      <c r="Y389" s="39">
        <f>COUNTIF(resultats_math!Y390:AA390,2)</f>
        <v>0</v>
      </c>
      <c r="Z389" s="39">
        <f>COUNTIF(resultats_math!Y390:AA390,9)</f>
        <v>0</v>
      </c>
      <c r="AA389" s="39">
        <f>COUNTIF(resultats_math!Y390:AA390,0)</f>
        <v>0</v>
      </c>
      <c r="AB389" s="243" t="str">
        <f t="shared" ref="AB389:AB452" si="155">IF(SUM(X389:AA389)=0,"",SUM(X389:AA389))</f>
        <v/>
      </c>
      <c r="AC389" s="225">
        <f t="shared" ref="AC389:AC452" si="156">X389+Y389</f>
        <v>0</v>
      </c>
      <c r="AD389" s="38" t="str">
        <f t="shared" ref="AD389:AD452" si="157">IF(AB389="","",AC389/AB389)</f>
        <v/>
      </c>
      <c r="AE389" s="38" t="str">
        <f t="shared" ref="AE389:AE452" si="158">IF(AB389="","",Y389/AB389)</f>
        <v/>
      </c>
      <c r="AF389" s="38" t="str">
        <f t="shared" ref="AF389:AF452" si="159">IF(AB389="","",(SUM(Z389:Z389)/AB389))</f>
        <v/>
      </c>
      <c r="AG389" s="38" t="str">
        <f t="shared" ref="AG389:AG452" si="160">IF(AB389="","",AA389/AB389)</f>
        <v/>
      </c>
      <c r="AH389" s="30"/>
      <c r="AI389" s="39">
        <f>COUNTIF(resultats_math!AB390:AD390,1)</f>
        <v>0</v>
      </c>
      <c r="AJ389" s="39">
        <f>COUNTIF(resultats_math!AB390:AD390,2)</f>
        <v>0</v>
      </c>
      <c r="AK389" s="39">
        <f>COUNTIF(resultats_math!AB390:AD390,9)</f>
        <v>0</v>
      </c>
      <c r="AL389" s="39">
        <f>COUNTIF(resultats_math!AB390:AD390,0)</f>
        <v>0</v>
      </c>
      <c r="AM389" s="243" t="str">
        <f t="shared" ref="AM389:AM452" si="161">IF(SUM(AI389:AL389)=0,"",SUM(AI389:AL389))</f>
        <v/>
      </c>
      <c r="AN389" s="225">
        <f t="shared" ref="AN389:AN452" si="162">AI389+AJ389</f>
        <v>0</v>
      </c>
      <c r="AO389" s="38" t="str">
        <f t="shared" ref="AO389:AO452" si="163">IF(AM389="","",AN389/AM389)</f>
        <v/>
      </c>
      <c r="AP389" s="38" t="str">
        <f t="shared" ref="AP389:AP452" si="164">IF(AM389="","",AJ389/AM389)</f>
        <v/>
      </c>
      <c r="AQ389" s="38" t="str">
        <f t="shared" ref="AQ389:AQ452" si="165">IF(AM389="","",(SUM(AK389:AK389)/AM389))</f>
        <v/>
      </c>
      <c r="AR389" s="38" t="str">
        <f t="shared" ref="AR389:AR452" si="166">IF(AM389="","",AL389/AM389)</f>
        <v/>
      </c>
    </row>
    <row r="390" spans="1:44" ht="13.5" thickBot="1">
      <c r="A390" s="30"/>
      <c r="B390" s="39">
        <f>COUNTIF(resultats_math!B391:I391,1)</f>
        <v>0</v>
      </c>
      <c r="C390" s="39">
        <f>COUNTIF(resultats_math!B391:I391,2)</f>
        <v>0</v>
      </c>
      <c r="D390" s="39">
        <f>COUNTIF(resultats_math!B391:I391,9)</f>
        <v>0</v>
      </c>
      <c r="E390" s="39">
        <f>COUNTIF(resultats_math!B391:I391,0)</f>
        <v>0</v>
      </c>
      <c r="F390" s="37" t="str">
        <f t="shared" si="144"/>
        <v/>
      </c>
      <c r="G390" s="225">
        <f t="shared" si="146"/>
        <v>0</v>
      </c>
      <c r="H390" s="38" t="str">
        <f t="shared" si="143"/>
        <v/>
      </c>
      <c r="I390" s="38" t="str">
        <f t="shared" si="145"/>
        <v/>
      </c>
      <c r="J390" s="38" t="str">
        <f t="shared" si="147"/>
        <v/>
      </c>
      <c r="K390" s="38" t="str">
        <f t="shared" si="148"/>
        <v/>
      </c>
      <c r="L390" s="38"/>
      <c r="M390" s="39">
        <f>COUNTIF(resultats_math!J391:X391,1)</f>
        <v>0</v>
      </c>
      <c r="N390" s="39">
        <f>COUNTIF(resultats_math!J391:X391,2)</f>
        <v>0</v>
      </c>
      <c r="O390" s="39">
        <f>COUNTIF(resultats_math!J391:X391,9)</f>
        <v>0</v>
      </c>
      <c r="P390" s="39">
        <f>COUNTIF(resultats_math!J391:X391,0)</f>
        <v>0</v>
      </c>
      <c r="Q390" s="37" t="str">
        <f t="shared" si="149"/>
        <v/>
      </c>
      <c r="R390" s="225">
        <f t="shared" si="150"/>
        <v>0</v>
      </c>
      <c r="S390" s="38" t="str">
        <f t="shared" si="151"/>
        <v/>
      </c>
      <c r="T390" s="38" t="str">
        <f t="shared" si="152"/>
        <v/>
      </c>
      <c r="U390" s="38" t="str">
        <f t="shared" si="153"/>
        <v/>
      </c>
      <c r="V390" s="38" t="str">
        <f t="shared" si="154"/>
        <v/>
      </c>
      <c r="W390" s="30"/>
      <c r="X390" s="39">
        <f>COUNTIF(resultats_math!Y391:AA391,1)</f>
        <v>0</v>
      </c>
      <c r="Y390" s="39">
        <f>COUNTIF(resultats_math!Y391:AA391,2)</f>
        <v>0</v>
      </c>
      <c r="Z390" s="39">
        <f>COUNTIF(resultats_math!Y391:AA391,9)</f>
        <v>0</v>
      </c>
      <c r="AA390" s="39">
        <f>COUNTIF(resultats_math!Y391:AA391,0)</f>
        <v>0</v>
      </c>
      <c r="AB390" s="243" t="str">
        <f t="shared" si="155"/>
        <v/>
      </c>
      <c r="AC390" s="225">
        <f t="shared" si="156"/>
        <v>0</v>
      </c>
      <c r="AD390" s="38" t="str">
        <f t="shared" si="157"/>
        <v/>
      </c>
      <c r="AE390" s="38" t="str">
        <f t="shared" si="158"/>
        <v/>
      </c>
      <c r="AF390" s="38" t="str">
        <f t="shared" si="159"/>
        <v/>
      </c>
      <c r="AG390" s="38" t="str">
        <f t="shared" si="160"/>
        <v/>
      </c>
      <c r="AH390" s="30"/>
      <c r="AI390" s="39">
        <f>COUNTIF(resultats_math!AB391:AD391,1)</f>
        <v>0</v>
      </c>
      <c r="AJ390" s="39">
        <f>COUNTIF(resultats_math!AB391:AD391,2)</f>
        <v>0</v>
      </c>
      <c r="AK390" s="39">
        <f>COUNTIF(resultats_math!AB391:AD391,9)</f>
        <v>0</v>
      </c>
      <c r="AL390" s="39">
        <f>COUNTIF(resultats_math!AB391:AD391,0)</f>
        <v>0</v>
      </c>
      <c r="AM390" s="243" t="str">
        <f t="shared" si="161"/>
        <v/>
      </c>
      <c r="AN390" s="225">
        <f t="shared" si="162"/>
        <v>0</v>
      </c>
      <c r="AO390" s="38" t="str">
        <f t="shared" si="163"/>
        <v/>
      </c>
      <c r="AP390" s="38" t="str">
        <f t="shared" si="164"/>
        <v/>
      </c>
      <c r="AQ390" s="38" t="str">
        <f t="shared" si="165"/>
        <v/>
      </c>
      <c r="AR390" s="38" t="str">
        <f t="shared" si="166"/>
        <v/>
      </c>
    </row>
    <row r="391" spans="1:44" ht="13.5" thickBot="1">
      <c r="A391" s="30"/>
      <c r="B391" s="39">
        <f>COUNTIF(resultats_math!B392:I392,1)</f>
        <v>0</v>
      </c>
      <c r="C391" s="39">
        <f>COUNTIF(resultats_math!B392:I392,2)</f>
        <v>0</v>
      </c>
      <c r="D391" s="39">
        <f>COUNTIF(resultats_math!B392:I392,9)</f>
        <v>0</v>
      </c>
      <c r="E391" s="39">
        <f>COUNTIF(resultats_math!B392:I392,0)</f>
        <v>0</v>
      </c>
      <c r="F391" s="37" t="str">
        <f t="shared" si="144"/>
        <v/>
      </c>
      <c r="G391" s="225">
        <f t="shared" si="146"/>
        <v>0</v>
      </c>
      <c r="H391" s="38" t="str">
        <f t="shared" ref="H391:H454" si="167">IF(F391="","",G391/F391)</f>
        <v/>
      </c>
      <c r="I391" s="38" t="str">
        <f t="shared" si="145"/>
        <v/>
      </c>
      <c r="J391" s="38" t="str">
        <f t="shared" si="147"/>
        <v/>
      </c>
      <c r="K391" s="38" t="str">
        <f t="shared" si="148"/>
        <v/>
      </c>
      <c r="L391" s="38"/>
      <c r="M391" s="39">
        <f>COUNTIF(resultats_math!J392:X392,1)</f>
        <v>0</v>
      </c>
      <c r="N391" s="39">
        <f>COUNTIF(resultats_math!J392:X392,2)</f>
        <v>0</v>
      </c>
      <c r="O391" s="39">
        <f>COUNTIF(resultats_math!J392:X392,9)</f>
        <v>0</v>
      </c>
      <c r="P391" s="39">
        <f>COUNTIF(resultats_math!J392:X392,0)</f>
        <v>0</v>
      </c>
      <c r="Q391" s="37" t="str">
        <f t="shared" si="149"/>
        <v/>
      </c>
      <c r="R391" s="225">
        <f t="shared" si="150"/>
        <v>0</v>
      </c>
      <c r="S391" s="38" t="str">
        <f t="shared" si="151"/>
        <v/>
      </c>
      <c r="T391" s="38" t="str">
        <f t="shared" si="152"/>
        <v/>
      </c>
      <c r="U391" s="38" t="str">
        <f t="shared" si="153"/>
        <v/>
      </c>
      <c r="V391" s="38" t="str">
        <f t="shared" si="154"/>
        <v/>
      </c>
      <c r="W391" s="30"/>
      <c r="X391" s="39">
        <f>COUNTIF(resultats_math!Y392:AA392,1)</f>
        <v>0</v>
      </c>
      <c r="Y391" s="39">
        <f>COUNTIF(resultats_math!Y392:AA392,2)</f>
        <v>0</v>
      </c>
      <c r="Z391" s="39">
        <f>COUNTIF(resultats_math!Y392:AA392,9)</f>
        <v>0</v>
      </c>
      <c r="AA391" s="39">
        <f>COUNTIF(resultats_math!Y392:AA392,0)</f>
        <v>0</v>
      </c>
      <c r="AB391" s="243" t="str">
        <f t="shared" si="155"/>
        <v/>
      </c>
      <c r="AC391" s="225">
        <f t="shared" si="156"/>
        <v>0</v>
      </c>
      <c r="AD391" s="38" t="str">
        <f t="shared" si="157"/>
        <v/>
      </c>
      <c r="AE391" s="38" t="str">
        <f t="shared" si="158"/>
        <v/>
      </c>
      <c r="AF391" s="38" t="str">
        <f t="shared" si="159"/>
        <v/>
      </c>
      <c r="AG391" s="38" t="str">
        <f t="shared" si="160"/>
        <v/>
      </c>
      <c r="AH391" s="30"/>
      <c r="AI391" s="39">
        <f>COUNTIF(resultats_math!AB392:AD392,1)</f>
        <v>0</v>
      </c>
      <c r="AJ391" s="39">
        <f>COUNTIF(resultats_math!AB392:AD392,2)</f>
        <v>0</v>
      </c>
      <c r="AK391" s="39">
        <f>COUNTIF(resultats_math!AB392:AD392,9)</f>
        <v>0</v>
      </c>
      <c r="AL391" s="39">
        <f>COUNTIF(resultats_math!AB392:AD392,0)</f>
        <v>0</v>
      </c>
      <c r="AM391" s="243" t="str">
        <f t="shared" si="161"/>
        <v/>
      </c>
      <c r="AN391" s="225">
        <f t="shared" si="162"/>
        <v>0</v>
      </c>
      <c r="AO391" s="38" t="str">
        <f t="shared" si="163"/>
        <v/>
      </c>
      <c r="AP391" s="38" t="str">
        <f t="shared" si="164"/>
        <v/>
      </c>
      <c r="AQ391" s="38" t="str">
        <f t="shared" si="165"/>
        <v/>
      </c>
      <c r="AR391" s="38" t="str">
        <f t="shared" si="166"/>
        <v/>
      </c>
    </row>
    <row r="392" spans="1:44" ht="13.5" thickBot="1">
      <c r="A392" s="30"/>
      <c r="B392" s="39">
        <f>COUNTIF(resultats_math!B393:I393,1)</f>
        <v>0</v>
      </c>
      <c r="C392" s="39">
        <f>COUNTIF(resultats_math!B393:I393,2)</f>
        <v>0</v>
      </c>
      <c r="D392" s="39">
        <f>COUNTIF(resultats_math!B393:I393,9)</f>
        <v>0</v>
      </c>
      <c r="E392" s="39">
        <f>COUNTIF(resultats_math!B393:I393,0)</f>
        <v>0</v>
      </c>
      <c r="F392" s="37" t="str">
        <f t="shared" si="144"/>
        <v/>
      </c>
      <c r="G392" s="225">
        <f t="shared" si="146"/>
        <v>0</v>
      </c>
      <c r="H392" s="38" t="str">
        <f t="shared" si="167"/>
        <v/>
      </c>
      <c r="I392" s="38" t="str">
        <f t="shared" si="145"/>
        <v/>
      </c>
      <c r="J392" s="38" t="str">
        <f t="shared" si="147"/>
        <v/>
      </c>
      <c r="K392" s="38" t="str">
        <f t="shared" si="148"/>
        <v/>
      </c>
      <c r="L392" s="38"/>
      <c r="M392" s="39">
        <f>COUNTIF(resultats_math!J393:X393,1)</f>
        <v>0</v>
      </c>
      <c r="N392" s="39">
        <f>COUNTIF(resultats_math!J393:X393,2)</f>
        <v>0</v>
      </c>
      <c r="O392" s="39">
        <f>COUNTIF(resultats_math!J393:X393,9)</f>
        <v>0</v>
      </c>
      <c r="P392" s="39">
        <f>COUNTIF(resultats_math!J393:X393,0)</f>
        <v>0</v>
      </c>
      <c r="Q392" s="37" t="str">
        <f t="shared" si="149"/>
        <v/>
      </c>
      <c r="R392" s="225">
        <f t="shared" si="150"/>
        <v>0</v>
      </c>
      <c r="S392" s="38" t="str">
        <f t="shared" si="151"/>
        <v/>
      </c>
      <c r="T392" s="38" t="str">
        <f t="shared" si="152"/>
        <v/>
      </c>
      <c r="U392" s="38" t="str">
        <f t="shared" si="153"/>
        <v/>
      </c>
      <c r="V392" s="38" t="str">
        <f t="shared" si="154"/>
        <v/>
      </c>
      <c r="W392" s="30"/>
      <c r="X392" s="39">
        <f>COUNTIF(resultats_math!Y393:AA393,1)</f>
        <v>0</v>
      </c>
      <c r="Y392" s="39">
        <f>COUNTIF(resultats_math!Y393:AA393,2)</f>
        <v>0</v>
      </c>
      <c r="Z392" s="39">
        <f>COUNTIF(resultats_math!Y393:AA393,9)</f>
        <v>0</v>
      </c>
      <c r="AA392" s="39">
        <f>COUNTIF(resultats_math!Y393:AA393,0)</f>
        <v>0</v>
      </c>
      <c r="AB392" s="243" t="str">
        <f t="shared" si="155"/>
        <v/>
      </c>
      <c r="AC392" s="225">
        <f t="shared" si="156"/>
        <v>0</v>
      </c>
      <c r="AD392" s="38" t="str">
        <f t="shared" si="157"/>
        <v/>
      </c>
      <c r="AE392" s="38" t="str">
        <f t="shared" si="158"/>
        <v/>
      </c>
      <c r="AF392" s="38" t="str">
        <f t="shared" si="159"/>
        <v/>
      </c>
      <c r="AG392" s="38" t="str">
        <f t="shared" si="160"/>
        <v/>
      </c>
      <c r="AH392" s="30"/>
      <c r="AI392" s="39">
        <f>COUNTIF(resultats_math!AB393:AD393,1)</f>
        <v>0</v>
      </c>
      <c r="AJ392" s="39">
        <f>COUNTIF(resultats_math!AB393:AD393,2)</f>
        <v>0</v>
      </c>
      <c r="AK392" s="39">
        <f>COUNTIF(resultats_math!AB393:AD393,9)</f>
        <v>0</v>
      </c>
      <c r="AL392" s="39">
        <f>COUNTIF(resultats_math!AB393:AD393,0)</f>
        <v>0</v>
      </c>
      <c r="AM392" s="243" t="str">
        <f t="shared" si="161"/>
        <v/>
      </c>
      <c r="AN392" s="225">
        <f t="shared" si="162"/>
        <v>0</v>
      </c>
      <c r="AO392" s="38" t="str">
        <f t="shared" si="163"/>
        <v/>
      </c>
      <c r="AP392" s="38" t="str">
        <f t="shared" si="164"/>
        <v/>
      </c>
      <c r="AQ392" s="38" t="str">
        <f t="shared" si="165"/>
        <v/>
      </c>
      <c r="AR392" s="38" t="str">
        <f t="shared" si="166"/>
        <v/>
      </c>
    </row>
    <row r="393" spans="1:44" ht="13.5" thickBot="1">
      <c r="A393" s="30"/>
      <c r="B393" s="39">
        <f>COUNTIF(resultats_math!B394:I394,1)</f>
        <v>0</v>
      </c>
      <c r="C393" s="39">
        <f>COUNTIF(resultats_math!B394:I394,2)</f>
        <v>0</v>
      </c>
      <c r="D393" s="39">
        <f>COUNTIF(resultats_math!B394:I394,9)</f>
        <v>0</v>
      </c>
      <c r="E393" s="39">
        <f>COUNTIF(resultats_math!B394:I394,0)</f>
        <v>0</v>
      </c>
      <c r="F393" s="37" t="str">
        <f t="shared" si="144"/>
        <v/>
      </c>
      <c r="G393" s="225">
        <f t="shared" si="146"/>
        <v>0</v>
      </c>
      <c r="H393" s="38" t="str">
        <f t="shared" si="167"/>
        <v/>
      </c>
      <c r="I393" s="38" t="str">
        <f t="shared" si="145"/>
        <v/>
      </c>
      <c r="J393" s="38" t="str">
        <f t="shared" si="147"/>
        <v/>
      </c>
      <c r="K393" s="38" t="str">
        <f t="shared" si="148"/>
        <v/>
      </c>
      <c r="L393" s="38"/>
      <c r="M393" s="39">
        <f>COUNTIF(resultats_math!J394:X394,1)</f>
        <v>0</v>
      </c>
      <c r="N393" s="39">
        <f>COUNTIF(resultats_math!J394:X394,2)</f>
        <v>0</v>
      </c>
      <c r="O393" s="39">
        <f>COUNTIF(resultats_math!J394:X394,9)</f>
        <v>0</v>
      </c>
      <c r="P393" s="39">
        <f>COUNTIF(resultats_math!J394:X394,0)</f>
        <v>0</v>
      </c>
      <c r="Q393" s="37" t="str">
        <f t="shared" si="149"/>
        <v/>
      </c>
      <c r="R393" s="225">
        <f t="shared" si="150"/>
        <v>0</v>
      </c>
      <c r="S393" s="38" t="str">
        <f t="shared" si="151"/>
        <v/>
      </c>
      <c r="T393" s="38" t="str">
        <f t="shared" si="152"/>
        <v/>
      </c>
      <c r="U393" s="38" t="str">
        <f t="shared" si="153"/>
        <v/>
      </c>
      <c r="V393" s="38" t="str">
        <f t="shared" si="154"/>
        <v/>
      </c>
      <c r="W393" s="30"/>
      <c r="X393" s="39">
        <f>COUNTIF(resultats_math!Y394:AA394,1)</f>
        <v>0</v>
      </c>
      <c r="Y393" s="39">
        <f>COUNTIF(resultats_math!Y394:AA394,2)</f>
        <v>0</v>
      </c>
      <c r="Z393" s="39">
        <f>COUNTIF(resultats_math!Y394:AA394,9)</f>
        <v>0</v>
      </c>
      <c r="AA393" s="39">
        <f>COUNTIF(resultats_math!Y394:AA394,0)</f>
        <v>0</v>
      </c>
      <c r="AB393" s="243" t="str">
        <f t="shared" si="155"/>
        <v/>
      </c>
      <c r="AC393" s="225">
        <f t="shared" si="156"/>
        <v>0</v>
      </c>
      <c r="AD393" s="38" t="str">
        <f t="shared" si="157"/>
        <v/>
      </c>
      <c r="AE393" s="38" t="str">
        <f t="shared" si="158"/>
        <v/>
      </c>
      <c r="AF393" s="38" t="str">
        <f t="shared" si="159"/>
        <v/>
      </c>
      <c r="AG393" s="38" t="str">
        <f t="shared" si="160"/>
        <v/>
      </c>
      <c r="AH393" s="30"/>
      <c r="AI393" s="39">
        <f>COUNTIF(resultats_math!AB394:AD394,1)</f>
        <v>0</v>
      </c>
      <c r="AJ393" s="39">
        <f>COUNTIF(resultats_math!AB394:AD394,2)</f>
        <v>0</v>
      </c>
      <c r="AK393" s="39">
        <f>COUNTIF(resultats_math!AB394:AD394,9)</f>
        <v>0</v>
      </c>
      <c r="AL393" s="39">
        <f>COUNTIF(resultats_math!AB394:AD394,0)</f>
        <v>0</v>
      </c>
      <c r="AM393" s="243" t="str">
        <f t="shared" si="161"/>
        <v/>
      </c>
      <c r="AN393" s="225">
        <f t="shared" si="162"/>
        <v>0</v>
      </c>
      <c r="AO393" s="38" t="str">
        <f t="shared" si="163"/>
        <v/>
      </c>
      <c r="AP393" s="38" t="str">
        <f t="shared" si="164"/>
        <v/>
      </c>
      <c r="AQ393" s="38" t="str">
        <f t="shared" si="165"/>
        <v/>
      </c>
      <c r="AR393" s="38" t="str">
        <f t="shared" si="166"/>
        <v/>
      </c>
    </row>
    <row r="394" spans="1:44" ht="13.5" thickBot="1">
      <c r="A394" s="30"/>
      <c r="B394" s="39">
        <f>COUNTIF(resultats_math!B395:I395,1)</f>
        <v>0</v>
      </c>
      <c r="C394" s="39">
        <f>COUNTIF(resultats_math!B395:I395,2)</f>
        <v>0</v>
      </c>
      <c r="D394" s="39">
        <f>COUNTIF(resultats_math!B395:I395,9)</f>
        <v>0</v>
      </c>
      <c r="E394" s="39">
        <f>COUNTIF(resultats_math!B395:I395,0)</f>
        <v>0</v>
      </c>
      <c r="F394" s="37" t="str">
        <f t="shared" si="144"/>
        <v/>
      </c>
      <c r="G394" s="225">
        <f t="shared" si="146"/>
        <v>0</v>
      </c>
      <c r="H394" s="38" t="str">
        <f t="shared" si="167"/>
        <v/>
      </c>
      <c r="I394" s="38" t="str">
        <f t="shared" si="145"/>
        <v/>
      </c>
      <c r="J394" s="38" t="str">
        <f t="shared" si="147"/>
        <v/>
      </c>
      <c r="K394" s="38" t="str">
        <f t="shared" si="148"/>
        <v/>
      </c>
      <c r="L394" s="38"/>
      <c r="M394" s="39">
        <f>COUNTIF(resultats_math!J395:X395,1)</f>
        <v>0</v>
      </c>
      <c r="N394" s="39">
        <f>COUNTIF(resultats_math!J395:X395,2)</f>
        <v>0</v>
      </c>
      <c r="O394" s="39">
        <f>COUNTIF(resultats_math!J395:X395,9)</f>
        <v>0</v>
      </c>
      <c r="P394" s="39">
        <f>COUNTIF(resultats_math!J395:X395,0)</f>
        <v>0</v>
      </c>
      <c r="Q394" s="37" t="str">
        <f t="shared" si="149"/>
        <v/>
      </c>
      <c r="R394" s="225">
        <f t="shared" si="150"/>
        <v>0</v>
      </c>
      <c r="S394" s="38" t="str">
        <f t="shared" si="151"/>
        <v/>
      </c>
      <c r="T394" s="38" t="str">
        <f t="shared" si="152"/>
        <v/>
      </c>
      <c r="U394" s="38" t="str">
        <f t="shared" si="153"/>
        <v/>
      </c>
      <c r="V394" s="38" t="str">
        <f t="shared" si="154"/>
        <v/>
      </c>
      <c r="W394" s="30"/>
      <c r="X394" s="39">
        <f>COUNTIF(resultats_math!Y395:AA395,1)</f>
        <v>0</v>
      </c>
      <c r="Y394" s="39">
        <f>COUNTIF(resultats_math!Y395:AA395,2)</f>
        <v>0</v>
      </c>
      <c r="Z394" s="39">
        <f>COUNTIF(resultats_math!Y395:AA395,9)</f>
        <v>0</v>
      </c>
      <c r="AA394" s="39">
        <f>COUNTIF(resultats_math!Y395:AA395,0)</f>
        <v>0</v>
      </c>
      <c r="AB394" s="243" t="str">
        <f t="shared" si="155"/>
        <v/>
      </c>
      <c r="AC394" s="225">
        <f t="shared" si="156"/>
        <v>0</v>
      </c>
      <c r="AD394" s="38" t="str">
        <f t="shared" si="157"/>
        <v/>
      </c>
      <c r="AE394" s="38" t="str">
        <f t="shared" si="158"/>
        <v/>
      </c>
      <c r="AF394" s="38" t="str">
        <f t="shared" si="159"/>
        <v/>
      </c>
      <c r="AG394" s="38" t="str">
        <f t="shared" si="160"/>
        <v/>
      </c>
      <c r="AH394" s="30"/>
      <c r="AI394" s="39">
        <f>COUNTIF(resultats_math!AB395:AD395,1)</f>
        <v>0</v>
      </c>
      <c r="AJ394" s="39">
        <f>COUNTIF(resultats_math!AB395:AD395,2)</f>
        <v>0</v>
      </c>
      <c r="AK394" s="39">
        <f>COUNTIF(resultats_math!AB395:AD395,9)</f>
        <v>0</v>
      </c>
      <c r="AL394" s="39">
        <f>COUNTIF(resultats_math!AB395:AD395,0)</f>
        <v>0</v>
      </c>
      <c r="AM394" s="243" t="str">
        <f t="shared" si="161"/>
        <v/>
      </c>
      <c r="AN394" s="225">
        <f t="shared" si="162"/>
        <v>0</v>
      </c>
      <c r="AO394" s="38" t="str">
        <f t="shared" si="163"/>
        <v/>
      </c>
      <c r="AP394" s="38" t="str">
        <f t="shared" si="164"/>
        <v/>
      </c>
      <c r="AQ394" s="38" t="str">
        <f t="shared" si="165"/>
        <v/>
      </c>
      <c r="AR394" s="38" t="str">
        <f t="shared" si="166"/>
        <v/>
      </c>
    </row>
    <row r="395" spans="1:44" ht="13.5" thickBot="1">
      <c r="A395" s="58"/>
      <c r="B395" s="39">
        <f>COUNTIF(resultats_math!B396:I396,1)</f>
        <v>0</v>
      </c>
      <c r="C395" s="39">
        <f>COUNTIF(resultats_math!B396:I396,2)</f>
        <v>0</v>
      </c>
      <c r="D395" s="39">
        <f>COUNTIF(resultats_math!B396:I396,9)</f>
        <v>0</v>
      </c>
      <c r="E395" s="39">
        <f>COUNTIF(resultats_math!B396:I396,0)</f>
        <v>0</v>
      </c>
      <c r="F395" s="37" t="str">
        <f t="shared" si="144"/>
        <v/>
      </c>
      <c r="G395" s="225">
        <f t="shared" si="146"/>
        <v>0</v>
      </c>
      <c r="H395" s="38" t="str">
        <f t="shared" si="167"/>
        <v/>
      </c>
      <c r="I395" s="38" t="str">
        <f t="shared" si="145"/>
        <v/>
      </c>
      <c r="J395" s="38" t="str">
        <f t="shared" si="147"/>
        <v/>
      </c>
      <c r="K395" s="38" t="str">
        <f t="shared" si="148"/>
        <v/>
      </c>
      <c r="L395" s="38"/>
      <c r="M395" s="39">
        <f>COUNTIF(resultats_math!J396:X396,1)</f>
        <v>0</v>
      </c>
      <c r="N395" s="39">
        <f>COUNTIF(resultats_math!J396:X396,2)</f>
        <v>0</v>
      </c>
      <c r="O395" s="39">
        <f>COUNTIF(resultats_math!J396:X396,9)</f>
        <v>0</v>
      </c>
      <c r="P395" s="39">
        <f>COUNTIF(resultats_math!J396:X396,0)</f>
        <v>0</v>
      </c>
      <c r="Q395" s="37" t="str">
        <f t="shared" si="149"/>
        <v/>
      </c>
      <c r="R395" s="225">
        <f t="shared" si="150"/>
        <v>0</v>
      </c>
      <c r="S395" s="38" t="str">
        <f t="shared" si="151"/>
        <v/>
      </c>
      <c r="T395" s="38" t="str">
        <f t="shared" si="152"/>
        <v/>
      </c>
      <c r="U395" s="38" t="str">
        <f t="shared" si="153"/>
        <v/>
      </c>
      <c r="V395" s="38" t="str">
        <f t="shared" si="154"/>
        <v/>
      </c>
      <c r="W395" s="30"/>
      <c r="X395" s="39">
        <f>COUNTIF(resultats_math!Y396:AA396,1)</f>
        <v>0</v>
      </c>
      <c r="Y395" s="39">
        <f>COUNTIF(resultats_math!Y396:AA396,2)</f>
        <v>0</v>
      </c>
      <c r="Z395" s="39">
        <f>COUNTIF(resultats_math!Y396:AA396,9)</f>
        <v>0</v>
      </c>
      <c r="AA395" s="39">
        <f>COUNTIF(resultats_math!Y396:AA396,0)</f>
        <v>0</v>
      </c>
      <c r="AB395" s="243" t="str">
        <f t="shared" si="155"/>
        <v/>
      </c>
      <c r="AC395" s="225">
        <f t="shared" si="156"/>
        <v>0</v>
      </c>
      <c r="AD395" s="38" t="str">
        <f t="shared" si="157"/>
        <v/>
      </c>
      <c r="AE395" s="38" t="str">
        <f t="shared" si="158"/>
        <v/>
      </c>
      <c r="AF395" s="38" t="str">
        <f t="shared" si="159"/>
        <v/>
      </c>
      <c r="AG395" s="38" t="str">
        <f t="shared" si="160"/>
        <v/>
      </c>
      <c r="AH395" s="30"/>
      <c r="AI395" s="39">
        <f>COUNTIF(resultats_math!AB396:AD396,1)</f>
        <v>0</v>
      </c>
      <c r="AJ395" s="39">
        <f>COUNTIF(resultats_math!AB396:AD396,2)</f>
        <v>0</v>
      </c>
      <c r="AK395" s="39">
        <f>COUNTIF(resultats_math!AB396:AD396,9)</f>
        <v>0</v>
      </c>
      <c r="AL395" s="39">
        <f>COUNTIF(resultats_math!AB396:AD396,0)</f>
        <v>0</v>
      </c>
      <c r="AM395" s="243" t="str">
        <f t="shared" si="161"/>
        <v/>
      </c>
      <c r="AN395" s="225">
        <f t="shared" si="162"/>
        <v>0</v>
      </c>
      <c r="AO395" s="38" t="str">
        <f t="shared" si="163"/>
        <v/>
      </c>
      <c r="AP395" s="38" t="str">
        <f t="shared" si="164"/>
        <v/>
      </c>
      <c r="AQ395" s="38" t="str">
        <f t="shared" si="165"/>
        <v/>
      </c>
      <c r="AR395" s="38" t="str">
        <f t="shared" si="166"/>
        <v/>
      </c>
    </row>
    <row r="396" spans="1:44" ht="13.5" thickBot="1">
      <c r="A396" s="30"/>
      <c r="B396" s="39">
        <f>COUNTIF(resultats_math!B397:I397,1)</f>
        <v>0</v>
      </c>
      <c r="C396" s="39">
        <f>COUNTIF(resultats_math!B397:I397,2)</f>
        <v>0</v>
      </c>
      <c r="D396" s="39">
        <f>COUNTIF(resultats_math!B397:I397,9)</f>
        <v>0</v>
      </c>
      <c r="E396" s="39">
        <f>COUNTIF(resultats_math!B397:I397,0)</f>
        <v>0</v>
      </c>
      <c r="F396" s="37" t="str">
        <f t="shared" si="144"/>
        <v/>
      </c>
      <c r="G396" s="225">
        <f t="shared" si="146"/>
        <v>0</v>
      </c>
      <c r="H396" s="38" t="str">
        <f t="shared" si="167"/>
        <v/>
      </c>
      <c r="I396" s="38" t="str">
        <f t="shared" si="145"/>
        <v/>
      </c>
      <c r="J396" s="38" t="str">
        <f t="shared" si="147"/>
        <v/>
      </c>
      <c r="K396" s="38" t="str">
        <f t="shared" si="148"/>
        <v/>
      </c>
      <c r="L396" s="38"/>
      <c r="M396" s="39">
        <f>COUNTIF(resultats_math!J397:X397,1)</f>
        <v>0</v>
      </c>
      <c r="N396" s="39">
        <f>COUNTIF(resultats_math!J397:X397,2)</f>
        <v>0</v>
      </c>
      <c r="O396" s="39">
        <f>COUNTIF(resultats_math!J397:X397,9)</f>
        <v>0</v>
      </c>
      <c r="P396" s="39">
        <f>COUNTIF(resultats_math!J397:X397,0)</f>
        <v>0</v>
      </c>
      <c r="Q396" s="37" t="str">
        <f t="shared" si="149"/>
        <v/>
      </c>
      <c r="R396" s="225">
        <f t="shared" si="150"/>
        <v>0</v>
      </c>
      <c r="S396" s="38" t="str">
        <f t="shared" si="151"/>
        <v/>
      </c>
      <c r="T396" s="38" t="str">
        <f t="shared" si="152"/>
        <v/>
      </c>
      <c r="U396" s="38" t="str">
        <f t="shared" si="153"/>
        <v/>
      </c>
      <c r="V396" s="38" t="str">
        <f t="shared" si="154"/>
        <v/>
      </c>
      <c r="W396" s="30"/>
      <c r="X396" s="39">
        <f>COUNTIF(resultats_math!Y397:AA397,1)</f>
        <v>0</v>
      </c>
      <c r="Y396" s="39">
        <f>COUNTIF(resultats_math!Y397:AA397,2)</f>
        <v>0</v>
      </c>
      <c r="Z396" s="39">
        <f>COUNTIF(resultats_math!Y397:AA397,9)</f>
        <v>0</v>
      </c>
      <c r="AA396" s="39">
        <f>COUNTIF(resultats_math!Y397:AA397,0)</f>
        <v>0</v>
      </c>
      <c r="AB396" s="243" t="str">
        <f t="shared" si="155"/>
        <v/>
      </c>
      <c r="AC396" s="225">
        <f t="shared" si="156"/>
        <v>0</v>
      </c>
      <c r="AD396" s="38" t="str">
        <f t="shared" si="157"/>
        <v/>
      </c>
      <c r="AE396" s="38" t="str">
        <f t="shared" si="158"/>
        <v/>
      </c>
      <c r="AF396" s="38" t="str">
        <f t="shared" si="159"/>
        <v/>
      </c>
      <c r="AG396" s="38" t="str">
        <f t="shared" si="160"/>
        <v/>
      </c>
      <c r="AH396" s="30"/>
      <c r="AI396" s="39">
        <f>COUNTIF(resultats_math!AB397:AD397,1)</f>
        <v>0</v>
      </c>
      <c r="AJ396" s="39">
        <f>COUNTIF(resultats_math!AB397:AD397,2)</f>
        <v>0</v>
      </c>
      <c r="AK396" s="39">
        <f>COUNTIF(resultats_math!AB397:AD397,9)</f>
        <v>0</v>
      </c>
      <c r="AL396" s="39">
        <f>COUNTIF(resultats_math!AB397:AD397,0)</f>
        <v>0</v>
      </c>
      <c r="AM396" s="243" t="str">
        <f t="shared" si="161"/>
        <v/>
      </c>
      <c r="AN396" s="225">
        <f t="shared" si="162"/>
        <v>0</v>
      </c>
      <c r="AO396" s="38" t="str">
        <f t="shared" si="163"/>
        <v/>
      </c>
      <c r="AP396" s="38" t="str">
        <f t="shared" si="164"/>
        <v/>
      </c>
      <c r="AQ396" s="38" t="str">
        <f t="shared" si="165"/>
        <v/>
      </c>
      <c r="AR396" s="38" t="str">
        <f t="shared" si="166"/>
        <v/>
      </c>
    </row>
    <row r="397" spans="1:44" ht="13.5" thickBot="1">
      <c r="A397" s="30"/>
      <c r="B397" s="39">
        <f>COUNTIF(resultats_math!B398:I398,1)</f>
        <v>0</v>
      </c>
      <c r="C397" s="39">
        <f>COUNTIF(resultats_math!B398:I398,2)</f>
        <v>0</v>
      </c>
      <c r="D397" s="39">
        <f>COUNTIF(resultats_math!B398:I398,9)</f>
        <v>0</v>
      </c>
      <c r="E397" s="39">
        <f>COUNTIF(resultats_math!B398:I398,0)</f>
        <v>0</v>
      </c>
      <c r="F397" s="37" t="str">
        <f t="shared" si="144"/>
        <v/>
      </c>
      <c r="G397" s="225">
        <f t="shared" si="146"/>
        <v>0</v>
      </c>
      <c r="H397" s="38" t="str">
        <f t="shared" si="167"/>
        <v/>
      </c>
      <c r="I397" s="38" t="str">
        <f t="shared" si="145"/>
        <v/>
      </c>
      <c r="J397" s="38" t="str">
        <f t="shared" si="147"/>
        <v/>
      </c>
      <c r="K397" s="38" t="str">
        <f t="shared" si="148"/>
        <v/>
      </c>
      <c r="L397" s="38"/>
      <c r="M397" s="39">
        <f>COUNTIF(resultats_math!J398:X398,1)</f>
        <v>0</v>
      </c>
      <c r="N397" s="39">
        <f>COUNTIF(resultats_math!J398:X398,2)</f>
        <v>0</v>
      </c>
      <c r="O397" s="39">
        <f>COUNTIF(resultats_math!J398:X398,9)</f>
        <v>0</v>
      </c>
      <c r="P397" s="39">
        <f>COUNTIF(resultats_math!J398:X398,0)</f>
        <v>0</v>
      </c>
      <c r="Q397" s="37" t="str">
        <f t="shared" si="149"/>
        <v/>
      </c>
      <c r="R397" s="225">
        <f t="shared" si="150"/>
        <v>0</v>
      </c>
      <c r="S397" s="38" t="str">
        <f t="shared" si="151"/>
        <v/>
      </c>
      <c r="T397" s="38" t="str">
        <f t="shared" si="152"/>
        <v/>
      </c>
      <c r="U397" s="38" t="str">
        <f t="shared" si="153"/>
        <v/>
      </c>
      <c r="V397" s="38" t="str">
        <f t="shared" si="154"/>
        <v/>
      </c>
      <c r="W397" s="30"/>
      <c r="X397" s="39">
        <f>COUNTIF(resultats_math!Y398:AA398,1)</f>
        <v>0</v>
      </c>
      <c r="Y397" s="39">
        <f>COUNTIF(resultats_math!Y398:AA398,2)</f>
        <v>0</v>
      </c>
      <c r="Z397" s="39">
        <f>COUNTIF(resultats_math!Y398:AA398,9)</f>
        <v>0</v>
      </c>
      <c r="AA397" s="39">
        <f>COUNTIF(resultats_math!Y398:AA398,0)</f>
        <v>0</v>
      </c>
      <c r="AB397" s="243" t="str">
        <f t="shared" si="155"/>
        <v/>
      </c>
      <c r="AC397" s="225">
        <f t="shared" si="156"/>
        <v>0</v>
      </c>
      <c r="AD397" s="38" t="str">
        <f t="shared" si="157"/>
        <v/>
      </c>
      <c r="AE397" s="38" t="str">
        <f t="shared" si="158"/>
        <v/>
      </c>
      <c r="AF397" s="38" t="str">
        <f t="shared" si="159"/>
        <v/>
      </c>
      <c r="AG397" s="38" t="str">
        <f t="shared" si="160"/>
        <v/>
      </c>
      <c r="AH397" s="30"/>
      <c r="AI397" s="39">
        <f>COUNTIF(resultats_math!AB398:AD398,1)</f>
        <v>0</v>
      </c>
      <c r="AJ397" s="39">
        <f>COUNTIF(resultats_math!AB398:AD398,2)</f>
        <v>0</v>
      </c>
      <c r="AK397" s="39">
        <f>COUNTIF(resultats_math!AB398:AD398,9)</f>
        <v>0</v>
      </c>
      <c r="AL397" s="39">
        <f>COUNTIF(resultats_math!AB398:AD398,0)</f>
        <v>0</v>
      </c>
      <c r="AM397" s="243" t="str">
        <f t="shared" si="161"/>
        <v/>
      </c>
      <c r="AN397" s="225">
        <f t="shared" si="162"/>
        <v>0</v>
      </c>
      <c r="AO397" s="38" t="str">
        <f t="shared" si="163"/>
        <v/>
      </c>
      <c r="AP397" s="38" t="str">
        <f t="shared" si="164"/>
        <v/>
      </c>
      <c r="AQ397" s="38" t="str">
        <f t="shared" si="165"/>
        <v/>
      </c>
      <c r="AR397" s="38" t="str">
        <f t="shared" si="166"/>
        <v/>
      </c>
    </row>
    <row r="398" spans="1:44" ht="13.5" thickBot="1">
      <c r="A398" s="30"/>
      <c r="B398" s="39">
        <f>COUNTIF(resultats_math!B399:I399,1)</f>
        <v>0</v>
      </c>
      <c r="C398" s="39">
        <f>COUNTIF(resultats_math!B399:I399,2)</f>
        <v>0</v>
      </c>
      <c r="D398" s="39">
        <f>COUNTIF(resultats_math!B399:I399,9)</f>
        <v>0</v>
      </c>
      <c r="E398" s="39">
        <f>COUNTIF(resultats_math!B399:I399,0)</f>
        <v>0</v>
      </c>
      <c r="F398" s="37" t="str">
        <f t="shared" si="144"/>
        <v/>
      </c>
      <c r="G398" s="225">
        <f t="shared" si="146"/>
        <v>0</v>
      </c>
      <c r="H398" s="38" t="str">
        <f t="shared" si="167"/>
        <v/>
      </c>
      <c r="I398" s="38" t="str">
        <f t="shared" si="145"/>
        <v/>
      </c>
      <c r="J398" s="38" t="str">
        <f t="shared" si="147"/>
        <v/>
      </c>
      <c r="K398" s="38" t="str">
        <f t="shared" si="148"/>
        <v/>
      </c>
      <c r="L398" s="38"/>
      <c r="M398" s="39">
        <f>COUNTIF(resultats_math!J399:X399,1)</f>
        <v>0</v>
      </c>
      <c r="N398" s="39">
        <f>COUNTIF(resultats_math!J399:X399,2)</f>
        <v>0</v>
      </c>
      <c r="O398" s="39">
        <f>COUNTIF(resultats_math!J399:X399,9)</f>
        <v>0</v>
      </c>
      <c r="P398" s="39">
        <f>COUNTIF(resultats_math!J399:X399,0)</f>
        <v>0</v>
      </c>
      <c r="Q398" s="37" t="str">
        <f t="shared" si="149"/>
        <v/>
      </c>
      <c r="R398" s="225">
        <f t="shared" si="150"/>
        <v>0</v>
      </c>
      <c r="S398" s="38" t="str">
        <f t="shared" si="151"/>
        <v/>
      </c>
      <c r="T398" s="38" t="str">
        <f t="shared" si="152"/>
        <v/>
      </c>
      <c r="U398" s="38" t="str">
        <f t="shared" si="153"/>
        <v/>
      </c>
      <c r="V398" s="38" t="str">
        <f t="shared" si="154"/>
        <v/>
      </c>
      <c r="W398" s="30"/>
      <c r="X398" s="39">
        <f>COUNTIF(resultats_math!Y399:AA399,1)</f>
        <v>0</v>
      </c>
      <c r="Y398" s="39">
        <f>COUNTIF(resultats_math!Y399:AA399,2)</f>
        <v>0</v>
      </c>
      <c r="Z398" s="39">
        <f>COUNTIF(resultats_math!Y399:AA399,9)</f>
        <v>0</v>
      </c>
      <c r="AA398" s="39">
        <f>COUNTIF(resultats_math!Y399:AA399,0)</f>
        <v>0</v>
      </c>
      <c r="AB398" s="243" t="str">
        <f t="shared" si="155"/>
        <v/>
      </c>
      <c r="AC398" s="225">
        <f t="shared" si="156"/>
        <v>0</v>
      </c>
      <c r="AD398" s="38" t="str">
        <f t="shared" si="157"/>
        <v/>
      </c>
      <c r="AE398" s="38" t="str">
        <f t="shared" si="158"/>
        <v/>
      </c>
      <c r="AF398" s="38" t="str">
        <f t="shared" si="159"/>
        <v/>
      </c>
      <c r="AG398" s="38" t="str">
        <f t="shared" si="160"/>
        <v/>
      </c>
      <c r="AH398" s="30"/>
      <c r="AI398" s="39">
        <f>COUNTIF(resultats_math!AB399:AD399,1)</f>
        <v>0</v>
      </c>
      <c r="AJ398" s="39">
        <f>COUNTIF(resultats_math!AB399:AD399,2)</f>
        <v>0</v>
      </c>
      <c r="AK398" s="39">
        <f>COUNTIF(resultats_math!AB399:AD399,9)</f>
        <v>0</v>
      </c>
      <c r="AL398" s="39">
        <f>COUNTIF(resultats_math!AB399:AD399,0)</f>
        <v>0</v>
      </c>
      <c r="AM398" s="243" t="str">
        <f t="shared" si="161"/>
        <v/>
      </c>
      <c r="AN398" s="225">
        <f t="shared" si="162"/>
        <v>0</v>
      </c>
      <c r="AO398" s="38" t="str">
        <f t="shared" si="163"/>
        <v/>
      </c>
      <c r="AP398" s="38" t="str">
        <f t="shared" si="164"/>
        <v/>
      </c>
      <c r="AQ398" s="38" t="str">
        <f t="shared" si="165"/>
        <v/>
      </c>
      <c r="AR398" s="38" t="str">
        <f t="shared" si="166"/>
        <v/>
      </c>
    </row>
    <row r="399" spans="1:44" ht="13.5" thickBot="1">
      <c r="A399" s="30"/>
      <c r="B399" s="39">
        <f>COUNTIF(resultats_math!B400:I400,1)</f>
        <v>0</v>
      </c>
      <c r="C399" s="39">
        <f>COUNTIF(resultats_math!B400:I400,2)</f>
        <v>0</v>
      </c>
      <c r="D399" s="39">
        <f>COUNTIF(resultats_math!B400:I400,9)</f>
        <v>0</v>
      </c>
      <c r="E399" s="39">
        <f>COUNTIF(resultats_math!B400:I400,0)</f>
        <v>0</v>
      </c>
      <c r="F399" s="37" t="str">
        <f t="shared" si="144"/>
        <v/>
      </c>
      <c r="G399" s="225">
        <f t="shared" si="146"/>
        <v>0</v>
      </c>
      <c r="H399" s="38" t="str">
        <f t="shared" si="167"/>
        <v/>
      </c>
      <c r="I399" s="38" t="str">
        <f t="shared" si="145"/>
        <v/>
      </c>
      <c r="J399" s="38" t="str">
        <f t="shared" si="147"/>
        <v/>
      </c>
      <c r="K399" s="38" t="str">
        <f t="shared" si="148"/>
        <v/>
      </c>
      <c r="L399" s="38"/>
      <c r="M399" s="39">
        <f>COUNTIF(resultats_math!J400:X400,1)</f>
        <v>0</v>
      </c>
      <c r="N399" s="39">
        <f>COUNTIF(resultats_math!J400:X400,2)</f>
        <v>0</v>
      </c>
      <c r="O399" s="39">
        <f>COUNTIF(resultats_math!J400:X400,9)</f>
        <v>0</v>
      </c>
      <c r="P399" s="39">
        <f>COUNTIF(resultats_math!J400:X400,0)</f>
        <v>0</v>
      </c>
      <c r="Q399" s="37" t="str">
        <f t="shared" si="149"/>
        <v/>
      </c>
      <c r="R399" s="225">
        <f t="shared" si="150"/>
        <v>0</v>
      </c>
      <c r="S399" s="38" t="str">
        <f t="shared" si="151"/>
        <v/>
      </c>
      <c r="T399" s="38" t="str">
        <f t="shared" si="152"/>
        <v/>
      </c>
      <c r="U399" s="38" t="str">
        <f t="shared" si="153"/>
        <v/>
      </c>
      <c r="V399" s="38" t="str">
        <f t="shared" si="154"/>
        <v/>
      </c>
      <c r="W399" s="30"/>
      <c r="X399" s="39">
        <f>COUNTIF(resultats_math!Y400:AA400,1)</f>
        <v>0</v>
      </c>
      <c r="Y399" s="39">
        <f>COUNTIF(resultats_math!Y400:AA400,2)</f>
        <v>0</v>
      </c>
      <c r="Z399" s="39">
        <f>COUNTIF(resultats_math!Y400:AA400,9)</f>
        <v>0</v>
      </c>
      <c r="AA399" s="39">
        <f>COUNTIF(resultats_math!Y400:AA400,0)</f>
        <v>0</v>
      </c>
      <c r="AB399" s="243" t="str">
        <f t="shared" si="155"/>
        <v/>
      </c>
      <c r="AC399" s="225">
        <f t="shared" si="156"/>
        <v>0</v>
      </c>
      <c r="AD399" s="38" t="str">
        <f t="shared" si="157"/>
        <v/>
      </c>
      <c r="AE399" s="38" t="str">
        <f t="shared" si="158"/>
        <v/>
      </c>
      <c r="AF399" s="38" t="str">
        <f t="shared" si="159"/>
        <v/>
      </c>
      <c r="AG399" s="38" t="str">
        <f t="shared" si="160"/>
        <v/>
      </c>
      <c r="AH399" s="30"/>
      <c r="AI399" s="39">
        <f>COUNTIF(resultats_math!AB400:AD400,1)</f>
        <v>0</v>
      </c>
      <c r="AJ399" s="39">
        <f>COUNTIF(resultats_math!AB400:AD400,2)</f>
        <v>0</v>
      </c>
      <c r="AK399" s="39">
        <f>COUNTIF(resultats_math!AB400:AD400,9)</f>
        <v>0</v>
      </c>
      <c r="AL399" s="39">
        <f>COUNTIF(resultats_math!AB400:AD400,0)</f>
        <v>0</v>
      </c>
      <c r="AM399" s="243" t="str">
        <f t="shared" si="161"/>
        <v/>
      </c>
      <c r="AN399" s="225">
        <f t="shared" si="162"/>
        <v>0</v>
      </c>
      <c r="AO399" s="38" t="str">
        <f t="shared" si="163"/>
        <v/>
      </c>
      <c r="AP399" s="38" t="str">
        <f t="shared" si="164"/>
        <v/>
      </c>
      <c r="AQ399" s="38" t="str">
        <f t="shared" si="165"/>
        <v/>
      </c>
      <c r="AR399" s="38" t="str">
        <f t="shared" si="166"/>
        <v/>
      </c>
    </row>
    <row r="400" spans="1:44" ht="13.5" thickBot="1">
      <c r="A400" s="30"/>
      <c r="B400" s="39">
        <f>COUNTIF(resultats_math!B401:I401,1)</f>
        <v>0</v>
      </c>
      <c r="C400" s="39">
        <f>COUNTIF(resultats_math!B401:I401,2)</f>
        <v>0</v>
      </c>
      <c r="D400" s="39">
        <f>COUNTIF(resultats_math!B401:I401,9)</f>
        <v>0</v>
      </c>
      <c r="E400" s="39">
        <f>COUNTIF(resultats_math!B401:I401,0)</f>
        <v>0</v>
      </c>
      <c r="F400" s="37" t="str">
        <f t="shared" si="144"/>
        <v/>
      </c>
      <c r="G400" s="225">
        <f t="shared" si="146"/>
        <v>0</v>
      </c>
      <c r="H400" s="38" t="str">
        <f t="shared" si="167"/>
        <v/>
      </c>
      <c r="I400" s="38" t="str">
        <f t="shared" si="145"/>
        <v/>
      </c>
      <c r="J400" s="38" t="str">
        <f t="shared" si="147"/>
        <v/>
      </c>
      <c r="K400" s="38" t="str">
        <f t="shared" si="148"/>
        <v/>
      </c>
      <c r="L400" s="38"/>
      <c r="M400" s="39">
        <f>COUNTIF(resultats_math!J401:X401,1)</f>
        <v>0</v>
      </c>
      <c r="N400" s="39">
        <f>COUNTIF(resultats_math!J401:X401,2)</f>
        <v>0</v>
      </c>
      <c r="O400" s="39">
        <f>COUNTIF(resultats_math!J401:X401,9)</f>
        <v>0</v>
      </c>
      <c r="P400" s="39">
        <f>COUNTIF(resultats_math!J401:X401,0)</f>
        <v>0</v>
      </c>
      <c r="Q400" s="37" t="str">
        <f t="shared" si="149"/>
        <v/>
      </c>
      <c r="R400" s="225">
        <f t="shared" si="150"/>
        <v>0</v>
      </c>
      <c r="S400" s="38" t="str">
        <f t="shared" si="151"/>
        <v/>
      </c>
      <c r="T400" s="38" t="str">
        <f t="shared" si="152"/>
        <v/>
      </c>
      <c r="U400" s="38" t="str">
        <f t="shared" si="153"/>
        <v/>
      </c>
      <c r="V400" s="38" t="str">
        <f t="shared" si="154"/>
        <v/>
      </c>
      <c r="W400" s="30"/>
      <c r="X400" s="39">
        <f>COUNTIF(resultats_math!Y401:AA401,1)</f>
        <v>0</v>
      </c>
      <c r="Y400" s="39">
        <f>COUNTIF(resultats_math!Y401:AA401,2)</f>
        <v>0</v>
      </c>
      <c r="Z400" s="39">
        <f>COUNTIF(resultats_math!Y401:AA401,9)</f>
        <v>0</v>
      </c>
      <c r="AA400" s="39">
        <f>COUNTIF(resultats_math!Y401:AA401,0)</f>
        <v>0</v>
      </c>
      <c r="AB400" s="243" t="str">
        <f t="shared" si="155"/>
        <v/>
      </c>
      <c r="AC400" s="225">
        <f t="shared" si="156"/>
        <v>0</v>
      </c>
      <c r="AD400" s="38" t="str">
        <f t="shared" si="157"/>
        <v/>
      </c>
      <c r="AE400" s="38" t="str">
        <f t="shared" si="158"/>
        <v/>
      </c>
      <c r="AF400" s="38" t="str">
        <f t="shared" si="159"/>
        <v/>
      </c>
      <c r="AG400" s="38" t="str">
        <f t="shared" si="160"/>
        <v/>
      </c>
      <c r="AH400" s="30"/>
      <c r="AI400" s="39">
        <f>COUNTIF(resultats_math!AB401:AD401,1)</f>
        <v>0</v>
      </c>
      <c r="AJ400" s="39">
        <f>COUNTIF(resultats_math!AB401:AD401,2)</f>
        <v>0</v>
      </c>
      <c r="AK400" s="39">
        <f>COUNTIF(resultats_math!AB401:AD401,9)</f>
        <v>0</v>
      </c>
      <c r="AL400" s="39">
        <f>COUNTIF(resultats_math!AB401:AD401,0)</f>
        <v>0</v>
      </c>
      <c r="AM400" s="243" t="str">
        <f t="shared" si="161"/>
        <v/>
      </c>
      <c r="AN400" s="225">
        <f t="shared" si="162"/>
        <v>0</v>
      </c>
      <c r="AO400" s="38" t="str">
        <f t="shared" si="163"/>
        <v/>
      </c>
      <c r="AP400" s="38" t="str">
        <f t="shared" si="164"/>
        <v/>
      </c>
      <c r="AQ400" s="38" t="str">
        <f t="shared" si="165"/>
        <v/>
      </c>
      <c r="AR400" s="38" t="str">
        <f t="shared" si="166"/>
        <v/>
      </c>
    </row>
    <row r="401" spans="1:44" ht="13.5" thickBot="1">
      <c r="A401" s="30"/>
      <c r="B401" s="39">
        <f>COUNTIF(resultats_math!B402:I402,1)</f>
        <v>0</v>
      </c>
      <c r="C401" s="39">
        <f>COUNTIF(resultats_math!B402:I402,2)</f>
        <v>0</v>
      </c>
      <c r="D401" s="39">
        <f>COUNTIF(resultats_math!B402:I402,9)</f>
        <v>0</v>
      </c>
      <c r="E401" s="39">
        <f>COUNTIF(resultats_math!B402:I402,0)</f>
        <v>0</v>
      </c>
      <c r="F401" s="37" t="str">
        <f t="shared" si="144"/>
        <v/>
      </c>
      <c r="G401" s="225">
        <f t="shared" si="146"/>
        <v>0</v>
      </c>
      <c r="H401" s="38" t="str">
        <f t="shared" si="167"/>
        <v/>
      </c>
      <c r="I401" s="38" t="str">
        <f t="shared" si="145"/>
        <v/>
      </c>
      <c r="J401" s="38" t="str">
        <f t="shared" si="147"/>
        <v/>
      </c>
      <c r="K401" s="38" t="str">
        <f t="shared" si="148"/>
        <v/>
      </c>
      <c r="L401" s="38"/>
      <c r="M401" s="39">
        <f>COUNTIF(resultats_math!J402:X402,1)</f>
        <v>0</v>
      </c>
      <c r="N401" s="39">
        <f>COUNTIF(resultats_math!J402:X402,2)</f>
        <v>0</v>
      </c>
      <c r="O401" s="39">
        <f>COUNTIF(resultats_math!J402:X402,9)</f>
        <v>0</v>
      </c>
      <c r="P401" s="39">
        <f>COUNTIF(resultats_math!J402:X402,0)</f>
        <v>0</v>
      </c>
      <c r="Q401" s="37" t="str">
        <f t="shared" si="149"/>
        <v/>
      </c>
      <c r="R401" s="225">
        <f t="shared" si="150"/>
        <v>0</v>
      </c>
      <c r="S401" s="38" t="str">
        <f t="shared" si="151"/>
        <v/>
      </c>
      <c r="T401" s="38" t="str">
        <f t="shared" si="152"/>
        <v/>
      </c>
      <c r="U401" s="38" t="str">
        <f t="shared" si="153"/>
        <v/>
      </c>
      <c r="V401" s="38" t="str">
        <f t="shared" si="154"/>
        <v/>
      </c>
      <c r="W401" s="30"/>
      <c r="X401" s="39">
        <f>COUNTIF(resultats_math!Y402:AA402,1)</f>
        <v>0</v>
      </c>
      <c r="Y401" s="39">
        <f>COUNTIF(resultats_math!Y402:AA402,2)</f>
        <v>0</v>
      </c>
      <c r="Z401" s="39">
        <f>COUNTIF(resultats_math!Y402:AA402,9)</f>
        <v>0</v>
      </c>
      <c r="AA401" s="39">
        <f>COUNTIF(resultats_math!Y402:AA402,0)</f>
        <v>0</v>
      </c>
      <c r="AB401" s="243" t="str">
        <f t="shared" si="155"/>
        <v/>
      </c>
      <c r="AC401" s="225">
        <f t="shared" si="156"/>
        <v>0</v>
      </c>
      <c r="AD401" s="38" t="str">
        <f t="shared" si="157"/>
        <v/>
      </c>
      <c r="AE401" s="38" t="str">
        <f t="shared" si="158"/>
        <v/>
      </c>
      <c r="AF401" s="38" t="str">
        <f t="shared" si="159"/>
        <v/>
      </c>
      <c r="AG401" s="38" t="str">
        <f t="shared" si="160"/>
        <v/>
      </c>
      <c r="AH401" s="30"/>
      <c r="AI401" s="39">
        <f>COUNTIF(resultats_math!AB402:AD402,1)</f>
        <v>0</v>
      </c>
      <c r="AJ401" s="39">
        <f>COUNTIF(resultats_math!AB402:AD402,2)</f>
        <v>0</v>
      </c>
      <c r="AK401" s="39">
        <f>COUNTIF(resultats_math!AB402:AD402,9)</f>
        <v>0</v>
      </c>
      <c r="AL401" s="39">
        <f>COUNTIF(resultats_math!AB402:AD402,0)</f>
        <v>0</v>
      </c>
      <c r="AM401" s="243" t="str">
        <f t="shared" si="161"/>
        <v/>
      </c>
      <c r="AN401" s="225">
        <f t="shared" si="162"/>
        <v>0</v>
      </c>
      <c r="AO401" s="38" t="str">
        <f t="shared" si="163"/>
        <v/>
      </c>
      <c r="AP401" s="38" t="str">
        <f t="shared" si="164"/>
        <v/>
      </c>
      <c r="AQ401" s="38" t="str">
        <f t="shared" si="165"/>
        <v/>
      </c>
      <c r="AR401" s="38" t="str">
        <f t="shared" si="166"/>
        <v/>
      </c>
    </row>
    <row r="402" spans="1:44" ht="13.5" thickBot="1">
      <c r="A402" s="30"/>
      <c r="B402" s="39">
        <f>COUNTIF(resultats_math!B403:I403,1)</f>
        <v>0</v>
      </c>
      <c r="C402" s="39">
        <f>COUNTIF(resultats_math!B403:I403,2)</f>
        <v>0</v>
      </c>
      <c r="D402" s="39">
        <f>COUNTIF(resultats_math!B403:I403,9)</f>
        <v>0</v>
      </c>
      <c r="E402" s="39">
        <f>COUNTIF(resultats_math!B403:I403,0)</f>
        <v>0</v>
      </c>
      <c r="F402" s="37" t="str">
        <f t="shared" si="144"/>
        <v/>
      </c>
      <c r="G402" s="225">
        <f t="shared" si="146"/>
        <v>0</v>
      </c>
      <c r="H402" s="38" t="str">
        <f t="shared" si="167"/>
        <v/>
      </c>
      <c r="I402" s="38" t="str">
        <f t="shared" si="145"/>
        <v/>
      </c>
      <c r="J402" s="38" t="str">
        <f t="shared" si="147"/>
        <v/>
      </c>
      <c r="K402" s="38" t="str">
        <f t="shared" si="148"/>
        <v/>
      </c>
      <c r="L402" s="38"/>
      <c r="M402" s="39">
        <f>COUNTIF(resultats_math!J403:X403,1)</f>
        <v>0</v>
      </c>
      <c r="N402" s="39">
        <f>COUNTIF(resultats_math!J403:X403,2)</f>
        <v>0</v>
      </c>
      <c r="O402" s="39">
        <f>COUNTIF(resultats_math!J403:X403,9)</f>
        <v>0</v>
      </c>
      <c r="P402" s="39">
        <f>COUNTIF(resultats_math!J403:X403,0)</f>
        <v>0</v>
      </c>
      <c r="Q402" s="37" t="str">
        <f t="shared" si="149"/>
        <v/>
      </c>
      <c r="R402" s="225">
        <f t="shared" si="150"/>
        <v>0</v>
      </c>
      <c r="S402" s="38" t="str">
        <f t="shared" si="151"/>
        <v/>
      </c>
      <c r="T402" s="38" t="str">
        <f t="shared" si="152"/>
        <v/>
      </c>
      <c r="U402" s="38" t="str">
        <f t="shared" si="153"/>
        <v/>
      </c>
      <c r="V402" s="38" t="str">
        <f t="shared" si="154"/>
        <v/>
      </c>
      <c r="W402" s="30"/>
      <c r="X402" s="39">
        <f>COUNTIF(resultats_math!Y403:AA403,1)</f>
        <v>0</v>
      </c>
      <c r="Y402" s="39">
        <f>COUNTIF(resultats_math!Y403:AA403,2)</f>
        <v>0</v>
      </c>
      <c r="Z402" s="39">
        <f>COUNTIF(resultats_math!Y403:AA403,9)</f>
        <v>0</v>
      </c>
      <c r="AA402" s="39">
        <f>COUNTIF(resultats_math!Y403:AA403,0)</f>
        <v>0</v>
      </c>
      <c r="AB402" s="243" t="str">
        <f t="shared" si="155"/>
        <v/>
      </c>
      <c r="AC402" s="225">
        <f t="shared" si="156"/>
        <v>0</v>
      </c>
      <c r="AD402" s="38" t="str">
        <f t="shared" si="157"/>
        <v/>
      </c>
      <c r="AE402" s="38" t="str">
        <f t="shared" si="158"/>
        <v/>
      </c>
      <c r="AF402" s="38" t="str">
        <f t="shared" si="159"/>
        <v/>
      </c>
      <c r="AG402" s="38" t="str">
        <f t="shared" si="160"/>
        <v/>
      </c>
      <c r="AH402" s="30"/>
      <c r="AI402" s="39">
        <f>COUNTIF(resultats_math!AB403:AD403,1)</f>
        <v>0</v>
      </c>
      <c r="AJ402" s="39">
        <f>COUNTIF(resultats_math!AB403:AD403,2)</f>
        <v>0</v>
      </c>
      <c r="AK402" s="39">
        <f>COUNTIF(resultats_math!AB403:AD403,9)</f>
        <v>0</v>
      </c>
      <c r="AL402" s="39">
        <f>COUNTIF(resultats_math!AB403:AD403,0)</f>
        <v>0</v>
      </c>
      <c r="AM402" s="243" t="str">
        <f t="shared" si="161"/>
        <v/>
      </c>
      <c r="AN402" s="225">
        <f t="shared" si="162"/>
        <v>0</v>
      </c>
      <c r="AO402" s="38" t="str">
        <f t="shared" si="163"/>
        <v/>
      </c>
      <c r="AP402" s="38" t="str">
        <f t="shared" si="164"/>
        <v/>
      </c>
      <c r="AQ402" s="38" t="str">
        <f t="shared" si="165"/>
        <v/>
      </c>
      <c r="AR402" s="38" t="str">
        <f t="shared" si="166"/>
        <v/>
      </c>
    </row>
    <row r="403" spans="1:44" ht="13.5" thickBot="1">
      <c r="A403" s="30"/>
      <c r="B403" s="39">
        <f>COUNTIF(resultats_math!B404:I404,1)</f>
        <v>0</v>
      </c>
      <c r="C403" s="39">
        <f>COUNTIF(resultats_math!B404:I404,2)</f>
        <v>0</v>
      </c>
      <c r="D403" s="39">
        <f>COUNTIF(resultats_math!B404:I404,9)</f>
        <v>0</v>
      </c>
      <c r="E403" s="39">
        <f>COUNTIF(resultats_math!B404:I404,0)</f>
        <v>0</v>
      </c>
      <c r="F403" s="37" t="str">
        <f t="shared" si="144"/>
        <v/>
      </c>
      <c r="G403" s="225">
        <f t="shared" si="146"/>
        <v>0</v>
      </c>
      <c r="H403" s="38" t="str">
        <f t="shared" si="167"/>
        <v/>
      </c>
      <c r="I403" s="38" t="str">
        <f t="shared" si="145"/>
        <v/>
      </c>
      <c r="J403" s="38" t="str">
        <f t="shared" si="147"/>
        <v/>
      </c>
      <c r="K403" s="38" t="str">
        <f t="shared" si="148"/>
        <v/>
      </c>
      <c r="L403" s="38"/>
      <c r="M403" s="39">
        <f>COUNTIF(resultats_math!J404:X404,1)</f>
        <v>0</v>
      </c>
      <c r="N403" s="39">
        <f>COUNTIF(resultats_math!J404:X404,2)</f>
        <v>0</v>
      </c>
      <c r="O403" s="39">
        <f>COUNTIF(resultats_math!J404:X404,9)</f>
        <v>0</v>
      </c>
      <c r="P403" s="39">
        <f>COUNTIF(resultats_math!J404:X404,0)</f>
        <v>0</v>
      </c>
      <c r="Q403" s="37" t="str">
        <f t="shared" si="149"/>
        <v/>
      </c>
      <c r="R403" s="225">
        <f t="shared" si="150"/>
        <v>0</v>
      </c>
      <c r="S403" s="38" t="str">
        <f t="shared" si="151"/>
        <v/>
      </c>
      <c r="T403" s="38" t="str">
        <f t="shared" si="152"/>
        <v/>
      </c>
      <c r="U403" s="38" t="str">
        <f t="shared" si="153"/>
        <v/>
      </c>
      <c r="V403" s="38" t="str">
        <f t="shared" si="154"/>
        <v/>
      </c>
      <c r="W403" s="30"/>
      <c r="X403" s="39">
        <f>COUNTIF(resultats_math!Y404:AA404,1)</f>
        <v>0</v>
      </c>
      <c r="Y403" s="39">
        <f>COUNTIF(resultats_math!Y404:AA404,2)</f>
        <v>0</v>
      </c>
      <c r="Z403" s="39">
        <f>COUNTIF(resultats_math!Y404:AA404,9)</f>
        <v>0</v>
      </c>
      <c r="AA403" s="39">
        <f>COUNTIF(resultats_math!Y404:AA404,0)</f>
        <v>0</v>
      </c>
      <c r="AB403" s="243" t="str">
        <f t="shared" si="155"/>
        <v/>
      </c>
      <c r="AC403" s="225">
        <f t="shared" si="156"/>
        <v>0</v>
      </c>
      <c r="AD403" s="38" t="str">
        <f t="shared" si="157"/>
        <v/>
      </c>
      <c r="AE403" s="38" t="str">
        <f t="shared" si="158"/>
        <v/>
      </c>
      <c r="AF403" s="38" t="str">
        <f t="shared" si="159"/>
        <v/>
      </c>
      <c r="AG403" s="38" t="str">
        <f t="shared" si="160"/>
        <v/>
      </c>
      <c r="AH403" s="30"/>
      <c r="AI403" s="39">
        <f>COUNTIF(resultats_math!AB404:AD404,1)</f>
        <v>0</v>
      </c>
      <c r="AJ403" s="39">
        <f>COUNTIF(resultats_math!AB404:AD404,2)</f>
        <v>0</v>
      </c>
      <c r="AK403" s="39">
        <f>COUNTIF(resultats_math!AB404:AD404,9)</f>
        <v>0</v>
      </c>
      <c r="AL403" s="39">
        <f>COUNTIF(resultats_math!AB404:AD404,0)</f>
        <v>0</v>
      </c>
      <c r="AM403" s="243" t="str">
        <f t="shared" si="161"/>
        <v/>
      </c>
      <c r="AN403" s="225">
        <f t="shared" si="162"/>
        <v>0</v>
      </c>
      <c r="AO403" s="38" t="str">
        <f t="shared" si="163"/>
        <v/>
      </c>
      <c r="AP403" s="38" t="str">
        <f t="shared" si="164"/>
        <v/>
      </c>
      <c r="AQ403" s="38" t="str">
        <f t="shared" si="165"/>
        <v/>
      </c>
      <c r="AR403" s="38" t="str">
        <f t="shared" si="166"/>
        <v/>
      </c>
    </row>
    <row r="404" spans="1:44" ht="13.5" thickBot="1">
      <c r="A404" s="30"/>
      <c r="B404" s="39">
        <f>COUNTIF(resultats_math!B405:I405,1)</f>
        <v>0</v>
      </c>
      <c r="C404" s="39">
        <f>COUNTIF(resultats_math!B405:I405,2)</f>
        <v>0</v>
      </c>
      <c r="D404" s="39">
        <f>COUNTIF(resultats_math!B405:I405,9)</f>
        <v>0</v>
      </c>
      <c r="E404" s="39">
        <f>COUNTIF(resultats_math!B405:I405,0)</f>
        <v>0</v>
      </c>
      <c r="F404" s="37" t="str">
        <f t="shared" si="144"/>
        <v/>
      </c>
      <c r="G404" s="225">
        <f t="shared" si="146"/>
        <v>0</v>
      </c>
      <c r="H404" s="38" t="str">
        <f t="shared" si="167"/>
        <v/>
      </c>
      <c r="I404" s="38" t="str">
        <f t="shared" si="145"/>
        <v/>
      </c>
      <c r="J404" s="38" t="str">
        <f t="shared" si="147"/>
        <v/>
      </c>
      <c r="K404" s="38" t="str">
        <f t="shared" si="148"/>
        <v/>
      </c>
      <c r="L404" s="38"/>
      <c r="M404" s="39">
        <f>COUNTIF(resultats_math!J405:X405,1)</f>
        <v>0</v>
      </c>
      <c r="N404" s="39">
        <f>COUNTIF(resultats_math!J405:X405,2)</f>
        <v>0</v>
      </c>
      <c r="O404" s="39">
        <f>COUNTIF(resultats_math!J405:X405,9)</f>
        <v>0</v>
      </c>
      <c r="P404" s="39">
        <f>COUNTIF(resultats_math!J405:X405,0)</f>
        <v>0</v>
      </c>
      <c r="Q404" s="37" t="str">
        <f t="shared" si="149"/>
        <v/>
      </c>
      <c r="R404" s="225">
        <f t="shared" si="150"/>
        <v>0</v>
      </c>
      <c r="S404" s="38" t="str">
        <f t="shared" si="151"/>
        <v/>
      </c>
      <c r="T404" s="38" t="str">
        <f t="shared" si="152"/>
        <v/>
      </c>
      <c r="U404" s="38" t="str">
        <f t="shared" si="153"/>
        <v/>
      </c>
      <c r="V404" s="38" t="str">
        <f t="shared" si="154"/>
        <v/>
      </c>
      <c r="W404" s="30"/>
      <c r="X404" s="39">
        <f>COUNTIF(resultats_math!Y405:AA405,1)</f>
        <v>0</v>
      </c>
      <c r="Y404" s="39">
        <f>COUNTIF(resultats_math!Y405:AA405,2)</f>
        <v>0</v>
      </c>
      <c r="Z404" s="39">
        <f>COUNTIF(resultats_math!Y405:AA405,9)</f>
        <v>0</v>
      </c>
      <c r="AA404" s="39">
        <f>COUNTIF(resultats_math!Y405:AA405,0)</f>
        <v>0</v>
      </c>
      <c r="AB404" s="243" t="str">
        <f t="shared" si="155"/>
        <v/>
      </c>
      <c r="AC404" s="225">
        <f t="shared" si="156"/>
        <v>0</v>
      </c>
      <c r="AD404" s="38" t="str">
        <f t="shared" si="157"/>
        <v/>
      </c>
      <c r="AE404" s="38" t="str">
        <f t="shared" si="158"/>
        <v/>
      </c>
      <c r="AF404" s="38" t="str">
        <f t="shared" si="159"/>
        <v/>
      </c>
      <c r="AG404" s="38" t="str">
        <f t="shared" si="160"/>
        <v/>
      </c>
      <c r="AH404" s="30"/>
      <c r="AI404" s="39">
        <f>COUNTIF(resultats_math!AB405:AD405,1)</f>
        <v>0</v>
      </c>
      <c r="AJ404" s="39">
        <f>COUNTIF(resultats_math!AB405:AD405,2)</f>
        <v>0</v>
      </c>
      <c r="AK404" s="39">
        <f>COUNTIF(resultats_math!AB405:AD405,9)</f>
        <v>0</v>
      </c>
      <c r="AL404" s="39">
        <f>COUNTIF(resultats_math!AB405:AD405,0)</f>
        <v>0</v>
      </c>
      <c r="AM404" s="243" t="str">
        <f t="shared" si="161"/>
        <v/>
      </c>
      <c r="AN404" s="225">
        <f t="shared" si="162"/>
        <v>0</v>
      </c>
      <c r="AO404" s="38" t="str">
        <f t="shared" si="163"/>
        <v/>
      </c>
      <c r="AP404" s="38" t="str">
        <f t="shared" si="164"/>
        <v/>
      </c>
      <c r="AQ404" s="38" t="str">
        <f t="shared" si="165"/>
        <v/>
      </c>
      <c r="AR404" s="38" t="str">
        <f t="shared" si="166"/>
        <v/>
      </c>
    </row>
    <row r="405" spans="1:44" ht="13.5" thickBot="1">
      <c r="A405" s="30"/>
      <c r="B405" s="39">
        <f>COUNTIF(resultats_math!B406:I406,1)</f>
        <v>0</v>
      </c>
      <c r="C405" s="39">
        <f>COUNTIF(resultats_math!B406:I406,2)</f>
        <v>0</v>
      </c>
      <c r="D405" s="39">
        <f>COUNTIF(resultats_math!B406:I406,9)</f>
        <v>0</v>
      </c>
      <c r="E405" s="39">
        <f>COUNTIF(resultats_math!B406:I406,0)</f>
        <v>0</v>
      </c>
      <c r="F405" s="37" t="str">
        <f t="shared" si="144"/>
        <v/>
      </c>
      <c r="G405" s="225">
        <f t="shared" si="146"/>
        <v>0</v>
      </c>
      <c r="H405" s="38" t="str">
        <f t="shared" si="167"/>
        <v/>
      </c>
      <c r="I405" s="38" t="str">
        <f t="shared" si="145"/>
        <v/>
      </c>
      <c r="J405" s="38" t="str">
        <f t="shared" si="147"/>
        <v/>
      </c>
      <c r="K405" s="38" t="str">
        <f t="shared" si="148"/>
        <v/>
      </c>
      <c r="L405" s="38"/>
      <c r="M405" s="39">
        <f>COUNTIF(resultats_math!J406:X406,1)</f>
        <v>0</v>
      </c>
      <c r="N405" s="39">
        <f>COUNTIF(resultats_math!J406:X406,2)</f>
        <v>0</v>
      </c>
      <c r="O405" s="39">
        <f>COUNTIF(resultats_math!J406:X406,9)</f>
        <v>0</v>
      </c>
      <c r="P405" s="39">
        <f>COUNTIF(resultats_math!J406:X406,0)</f>
        <v>0</v>
      </c>
      <c r="Q405" s="37" t="str">
        <f t="shared" si="149"/>
        <v/>
      </c>
      <c r="R405" s="225">
        <f t="shared" si="150"/>
        <v>0</v>
      </c>
      <c r="S405" s="38" t="str">
        <f t="shared" si="151"/>
        <v/>
      </c>
      <c r="T405" s="38" t="str">
        <f t="shared" si="152"/>
        <v/>
      </c>
      <c r="U405" s="38" t="str">
        <f t="shared" si="153"/>
        <v/>
      </c>
      <c r="V405" s="38" t="str">
        <f t="shared" si="154"/>
        <v/>
      </c>
      <c r="W405" s="30"/>
      <c r="X405" s="39">
        <f>COUNTIF(resultats_math!Y406:AA406,1)</f>
        <v>0</v>
      </c>
      <c r="Y405" s="39">
        <f>COUNTIF(resultats_math!Y406:AA406,2)</f>
        <v>0</v>
      </c>
      <c r="Z405" s="39">
        <f>COUNTIF(resultats_math!Y406:AA406,9)</f>
        <v>0</v>
      </c>
      <c r="AA405" s="39">
        <f>COUNTIF(resultats_math!Y406:AA406,0)</f>
        <v>0</v>
      </c>
      <c r="AB405" s="243" t="str">
        <f t="shared" si="155"/>
        <v/>
      </c>
      <c r="AC405" s="225">
        <f t="shared" si="156"/>
        <v>0</v>
      </c>
      <c r="AD405" s="38" t="str">
        <f t="shared" si="157"/>
        <v/>
      </c>
      <c r="AE405" s="38" t="str">
        <f t="shared" si="158"/>
        <v/>
      </c>
      <c r="AF405" s="38" t="str">
        <f t="shared" si="159"/>
        <v/>
      </c>
      <c r="AG405" s="38" t="str">
        <f t="shared" si="160"/>
        <v/>
      </c>
      <c r="AH405" s="30"/>
      <c r="AI405" s="39">
        <f>COUNTIF(resultats_math!AB406:AD406,1)</f>
        <v>0</v>
      </c>
      <c r="AJ405" s="39">
        <f>COUNTIF(resultats_math!AB406:AD406,2)</f>
        <v>0</v>
      </c>
      <c r="AK405" s="39">
        <f>COUNTIF(resultats_math!AB406:AD406,9)</f>
        <v>0</v>
      </c>
      <c r="AL405" s="39">
        <f>COUNTIF(resultats_math!AB406:AD406,0)</f>
        <v>0</v>
      </c>
      <c r="AM405" s="243" t="str">
        <f t="shared" si="161"/>
        <v/>
      </c>
      <c r="AN405" s="225">
        <f t="shared" si="162"/>
        <v>0</v>
      </c>
      <c r="AO405" s="38" t="str">
        <f t="shared" si="163"/>
        <v/>
      </c>
      <c r="AP405" s="38" t="str">
        <f t="shared" si="164"/>
        <v/>
      </c>
      <c r="AQ405" s="38" t="str">
        <f t="shared" si="165"/>
        <v/>
      </c>
      <c r="AR405" s="38" t="str">
        <f t="shared" si="166"/>
        <v/>
      </c>
    </row>
    <row r="406" spans="1:44" ht="13.5" thickBot="1">
      <c r="A406" s="30"/>
      <c r="B406" s="39">
        <f>COUNTIF(resultats_math!B407:I407,1)</f>
        <v>0</v>
      </c>
      <c r="C406" s="39">
        <f>COUNTIF(resultats_math!B407:I407,2)</f>
        <v>0</v>
      </c>
      <c r="D406" s="39">
        <f>COUNTIF(resultats_math!B407:I407,9)</f>
        <v>0</v>
      </c>
      <c r="E406" s="39">
        <f>COUNTIF(resultats_math!B407:I407,0)</f>
        <v>0</v>
      </c>
      <c r="F406" s="37" t="str">
        <f t="shared" si="144"/>
        <v/>
      </c>
      <c r="G406" s="225">
        <f t="shared" si="146"/>
        <v>0</v>
      </c>
      <c r="H406" s="38" t="str">
        <f t="shared" si="167"/>
        <v/>
      </c>
      <c r="I406" s="38" t="str">
        <f t="shared" si="145"/>
        <v/>
      </c>
      <c r="J406" s="38" t="str">
        <f t="shared" si="147"/>
        <v/>
      </c>
      <c r="K406" s="38" t="str">
        <f t="shared" si="148"/>
        <v/>
      </c>
      <c r="L406" s="38"/>
      <c r="M406" s="39">
        <f>COUNTIF(resultats_math!J407:X407,1)</f>
        <v>0</v>
      </c>
      <c r="N406" s="39">
        <f>COUNTIF(resultats_math!J407:X407,2)</f>
        <v>0</v>
      </c>
      <c r="O406" s="39">
        <f>COUNTIF(resultats_math!J407:X407,9)</f>
        <v>0</v>
      </c>
      <c r="P406" s="39">
        <f>COUNTIF(resultats_math!J407:X407,0)</f>
        <v>0</v>
      </c>
      <c r="Q406" s="37" t="str">
        <f t="shared" si="149"/>
        <v/>
      </c>
      <c r="R406" s="225">
        <f t="shared" si="150"/>
        <v>0</v>
      </c>
      <c r="S406" s="38" t="str">
        <f t="shared" si="151"/>
        <v/>
      </c>
      <c r="T406" s="38" t="str">
        <f t="shared" si="152"/>
        <v/>
      </c>
      <c r="U406" s="38" t="str">
        <f t="shared" si="153"/>
        <v/>
      </c>
      <c r="V406" s="38" t="str">
        <f t="shared" si="154"/>
        <v/>
      </c>
      <c r="W406" s="30"/>
      <c r="X406" s="39">
        <f>COUNTIF(resultats_math!Y407:AA407,1)</f>
        <v>0</v>
      </c>
      <c r="Y406" s="39">
        <f>COUNTIF(resultats_math!Y407:AA407,2)</f>
        <v>0</v>
      </c>
      <c r="Z406" s="39">
        <f>COUNTIF(resultats_math!Y407:AA407,9)</f>
        <v>0</v>
      </c>
      <c r="AA406" s="39">
        <f>COUNTIF(resultats_math!Y407:AA407,0)</f>
        <v>0</v>
      </c>
      <c r="AB406" s="243" t="str">
        <f t="shared" si="155"/>
        <v/>
      </c>
      <c r="AC406" s="225">
        <f t="shared" si="156"/>
        <v>0</v>
      </c>
      <c r="AD406" s="38" t="str">
        <f t="shared" si="157"/>
        <v/>
      </c>
      <c r="AE406" s="38" t="str">
        <f t="shared" si="158"/>
        <v/>
      </c>
      <c r="AF406" s="38" t="str">
        <f t="shared" si="159"/>
        <v/>
      </c>
      <c r="AG406" s="38" t="str">
        <f t="shared" si="160"/>
        <v/>
      </c>
      <c r="AH406" s="30"/>
      <c r="AI406" s="39">
        <f>COUNTIF(resultats_math!AB407:AD407,1)</f>
        <v>0</v>
      </c>
      <c r="AJ406" s="39">
        <f>COUNTIF(resultats_math!AB407:AD407,2)</f>
        <v>0</v>
      </c>
      <c r="AK406" s="39">
        <f>COUNTIF(resultats_math!AB407:AD407,9)</f>
        <v>0</v>
      </c>
      <c r="AL406" s="39">
        <f>COUNTIF(resultats_math!AB407:AD407,0)</f>
        <v>0</v>
      </c>
      <c r="AM406" s="243" t="str">
        <f t="shared" si="161"/>
        <v/>
      </c>
      <c r="AN406" s="225">
        <f t="shared" si="162"/>
        <v>0</v>
      </c>
      <c r="AO406" s="38" t="str">
        <f t="shared" si="163"/>
        <v/>
      </c>
      <c r="AP406" s="38" t="str">
        <f t="shared" si="164"/>
        <v/>
      </c>
      <c r="AQ406" s="38" t="str">
        <f t="shared" si="165"/>
        <v/>
      </c>
      <c r="AR406" s="38" t="str">
        <f t="shared" si="166"/>
        <v/>
      </c>
    </row>
    <row r="407" spans="1:44" ht="13.5" thickBot="1">
      <c r="A407" s="30"/>
      <c r="B407" s="39">
        <f>COUNTIF(resultats_math!B408:I408,1)</f>
        <v>0</v>
      </c>
      <c r="C407" s="39">
        <f>COUNTIF(resultats_math!B408:I408,2)</f>
        <v>0</v>
      </c>
      <c r="D407" s="39">
        <f>COUNTIF(resultats_math!B408:I408,9)</f>
        <v>0</v>
      </c>
      <c r="E407" s="39">
        <f>COUNTIF(resultats_math!B408:I408,0)</f>
        <v>0</v>
      </c>
      <c r="F407" s="37" t="str">
        <f t="shared" si="144"/>
        <v/>
      </c>
      <c r="G407" s="225">
        <f t="shared" si="146"/>
        <v>0</v>
      </c>
      <c r="H407" s="38" t="str">
        <f t="shared" si="167"/>
        <v/>
      </c>
      <c r="I407" s="38" t="str">
        <f t="shared" si="145"/>
        <v/>
      </c>
      <c r="J407" s="38" t="str">
        <f t="shared" si="147"/>
        <v/>
      </c>
      <c r="K407" s="38" t="str">
        <f t="shared" si="148"/>
        <v/>
      </c>
      <c r="L407" s="38"/>
      <c r="M407" s="39">
        <f>COUNTIF(resultats_math!J408:X408,1)</f>
        <v>0</v>
      </c>
      <c r="N407" s="39">
        <f>COUNTIF(resultats_math!J408:X408,2)</f>
        <v>0</v>
      </c>
      <c r="O407" s="39">
        <f>COUNTIF(resultats_math!J408:X408,9)</f>
        <v>0</v>
      </c>
      <c r="P407" s="39">
        <f>COUNTIF(resultats_math!J408:X408,0)</f>
        <v>0</v>
      </c>
      <c r="Q407" s="37" t="str">
        <f t="shared" si="149"/>
        <v/>
      </c>
      <c r="R407" s="225">
        <f t="shared" si="150"/>
        <v>0</v>
      </c>
      <c r="S407" s="38" t="str">
        <f t="shared" si="151"/>
        <v/>
      </c>
      <c r="T407" s="38" t="str">
        <f t="shared" si="152"/>
        <v/>
      </c>
      <c r="U407" s="38" t="str">
        <f t="shared" si="153"/>
        <v/>
      </c>
      <c r="V407" s="38" t="str">
        <f t="shared" si="154"/>
        <v/>
      </c>
      <c r="W407" s="30"/>
      <c r="X407" s="39">
        <f>COUNTIF(resultats_math!Y408:AA408,1)</f>
        <v>0</v>
      </c>
      <c r="Y407" s="39">
        <f>COUNTIF(resultats_math!Y408:AA408,2)</f>
        <v>0</v>
      </c>
      <c r="Z407" s="39">
        <f>COUNTIF(resultats_math!Y408:AA408,9)</f>
        <v>0</v>
      </c>
      <c r="AA407" s="39">
        <f>COUNTIF(resultats_math!Y408:AA408,0)</f>
        <v>0</v>
      </c>
      <c r="AB407" s="243" t="str">
        <f t="shared" si="155"/>
        <v/>
      </c>
      <c r="AC407" s="225">
        <f t="shared" si="156"/>
        <v>0</v>
      </c>
      <c r="AD407" s="38" t="str">
        <f t="shared" si="157"/>
        <v/>
      </c>
      <c r="AE407" s="38" t="str">
        <f t="shared" si="158"/>
        <v/>
      </c>
      <c r="AF407" s="38" t="str">
        <f t="shared" si="159"/>
        <v/>
      </c>
      <c r="AG407" s="38" t="str">
        <f t="shared" si="160"/>
        <v/>
      </c>
      <c r="AH407" s="30"/>
      <c r="AI407" s="39">
        <f>COUNTIF(resultats_math!AB408:AD408,1)</f>
        <v>0</v>
      </c>
      <c r="AJ407" s="39">
        <f>COUNTIF(resultats_math!AB408:AD408,2)</f>
        <v>0</v>
      </c>
      <c r="AK407" s="39">
        <f>COUNTIF(resultats_math!AB408:AD408,9)</f>
        <v>0</v>
      </c>
      <c r="AL407" s="39">
        <f>COUNTIF(resultats_math!AB408:AD408,0)</f>
        <v>0</v>
      </c>
      <c r="AM407" s="243" t="str">
        <f t="shared" si="161"/>
        <v/>
      </c>
      <c r="AN407" s="225">
        <f t="shared" si="162"/>
        <v>0</v>
      </c>
      <c r="AO407" s="38" t="str">
        <f t="shared" si="163"/>
        <v/>
      </c>
      <c r="AP407" s="38" t="str">
        <f t="shared" si="164"/>
        <v/>
      </c>
      <c r="AQ407" s="38" t="str">
        <f t="shared" si="165"/>
        <v/>
      </c>
      <c r="AR407" s="38" t="str">
        <f t="shared" si="166"/>
        <v/>
      </c>
    </row>
    <row r="408" spans="1:44" ht="13.5" thickBot="1">
      <c r="A408" s="30"/>
      <c r="B408" s="39">
        <f>COUNTIF(resultats_math!B409:I409,1)</f>
        <v>0</v>
      </c>
      <c r="C408" s="39">
        <f>COUNTIF(resultats_math!B409:I409,2)</f>
        <v>0</v>
      </c>
      <c r="D408" s="39">
        <f>COUNTIF(resultats_math!B409:I409,9)</f>
        <v>0</v>
      </c>
      <c r="E408" s="39">
        <f>COUNTIF(resultats_math!B409:I409,0)</f>
        <v>0</v>
      </c>
      <c r="F408" s="37" t="str">
        <f t="shared" si="144"/>
        <v/>
      </c>
      <c r="G408" s="225">
        <f t="shared" si="146"/>
        <v>0</v>
      </c>
      <c r="H408" s="38" t="str">
        <f t="shared" si="167"/>
        <v/>
      </c>
      <c r="I408" s="38" t="str">
        <f t="shared" si="145"/>
        <v/>
      </c>
      <c r="J408" s="38" t="str">
        <f t="shared" si="147"/>
        <v/>
      </c>
      <c r="K408" s="38" t="str">
        <f t="shared" si="148"/>
        <v/>
      </c>
      <c r="L408" s="38"/>
      <c r="M408" s="39">
        <f>COUNTIF(resultats_math!J409:X409,1)</f>
        <v>0</v>
      </c>
      <c r="N408" s="39">
        <f>COUNTIF(resultats_math!J409:X409,2)</f>
        <v>0</v>
      </c>
      <c r="O408" s="39">
        <f>COUNTIF(resultats_math!J409:X409,9)</f>
        <v>0</v>
      </c>
      <c r="P408" s="39">
        <f>COUNTIF(resultats_math!J409:X409,0)</f>
        <v>0</v>
      </c>
      <c r="Q408" s="37" t="str">
        <f t="shared" si="149"/>
        <v/>
      </c>
      <c r="R408" s="225">
        <f t="shared" si="150"/>
        <v>0</v>
      </c>
      <c r="S408" s="38" t="str">
        <f t="shared" si="151"/>
        <v/>
      </c>
      <c r="T408" s="38" t="str">
        <f t="shared" si="152"/>
        <v/>
      </c>
      <c r="U408" s="38" t="str">
        <f t="shared" si="153"/>
        <v/>
      </c>
      <c r="V408" s="38" t="str">
        <f t="shared" si="154"/>
        <v/>
      </c>
      <c r="W408" s="30"/>
      <c r="X408" s="39">
        <f>COUNTIF(resultats_math!Y409:AA409,1)</f>
        <v>0</v>
      </c>
      <c r="Y408" s="39">
        <f>COUNTIF(resultats_math!Y409:AA409,2)</f>
        <v>0</v>
      </c>
      <c r="Z408" s="39">
        <f>COUNTIF(resultats_math!Y409:AA409,9)</f>
        <v>0</v>
      </c>
      <c r="AA408" s="39">
        <f>COUNTIF(resultats_math!Y409:AA409,0)</f>
        <v>0</v>
      </c>
      <c r="AB408" s="243" t="str">
        <f t="shared" si="155"/>
        <v/>
      </c>
      <c r="AC408" s="225">
        <f t="shared" si="156"/>
        <v>0</v>
      </c>
      <c r="AD408" s="38" t="str">
        <f t="shared" si="157"/>
        <v/>
      </c>
      <c r="AE408" s="38" t="str">
        <f t="shared" si="158"/>
        <v/>
      </c>
      <c r="AF408" s="38" t="str">
        <f t="shared" si="159"/>
        <v/>
      </c>
      <c r="AG408" s="38" t="str">
        <f t="shared" si="160"/>
        <v/>
      </c>
      <c r="AH408" s="30"/>
      <c r="AI408" s="39">
        <f>COUNTIF(resultats_math!AB409:AD409,1)</f>
        <v>0</v>
      </c>
      <c r="AJ408" s="39">
        <f>COUNTIF(resultats_math!AB409:AD409,2)</f>
        <v>0</v>
      </c>
      <c r="AK408" s="39">
        <f>COUNTIF(resultats_math!AB409:AD409,9)</f>
        <v>0</v>
      </c>
      <c r="AL408" s="39">
        <f>COUNTIF(resultats_math!AB409:AD409,0)</f>
        <v>0</v>
      </c>
      <c r="AM408" s="243" t="str">
        <f t="shared" si="161"/>
        <v/>
      </c>
      <c r="AN408" s="225">
        <f t="shared" si="162"/>
        <v>0</v>
      </c>
      <c r="AO408" s="38" t="str">
        <f t="shared" si="163"/>
        <v/>
      </c>
      <c r="AP408" s="38" t="str">
        <f t="shared" si="164"/>
        <v/>
      </c>
      <c r="AQ408" s="38" t="str">
        <f t="shared" si="165"/>
        <v/>
      </c>
      <c r="AR408" s="38" t="str">
        <f t="shared" si="166"/>
        <v/>
      </c>
    </row>
    <row r="409" spans="1:44" ht="13.5" thickBot="1">
      <c r="A409" s="30"/>
      <c r="B409" s="39">
        <f>COUNTIF(resultats_math!B410:I410,1)</f>
        <v>0</v>
      </c>
      <c r="C409" s="39">
        <f>COUNTIF(resultats_math!B410:I410,2)</f>
        <v>0</v>
      </c>
      <c r="D409" s="39">
        <f>COUNTIF(resultats_math!B410:I410,9)</f>
        <v>0</v>
      </c>
      <c r="E409" s="39">
        <f>COUNTIF(resultats_math!B410:I410,0)</f>
        <v>0</v>
      </c>
      <c r="F409" s="37" t="str">
        <f t="shared" si="144"/>
        <v/>
      </c>
      <c r="G409" s="225">
        <f t="shared" si="146"/>
        <v>0</v>
      </c>
      <c r="H409" s="38" t="str">
        <f t="shared" si="167"/>
        <v/>
      </c>
      <c r="I409" s="38" t="str">
        <f t="shared" si="145"/>
        <v/>
      </c>
      <c r="J409" s="38" t="str">
        <f t="shared" si="147"/>
        <v/>
      </c>
      <c r="K409" s="38" t="str">
        <f t="shared" si="148"/>
        <v/>
      </c>
      <c r="L409" s="38"/>
      <c r="M409" s="39">
        <f>COUNTIF(resultats_math!J410:X410,1)</f>
        <v>0</v>
      </c>
      <c r="N409" s="39">
        <f>COUNTIF(resultats_math!J410:X410,2)</f>
        <v>0</v>
      </c>
      <c r="O409" s="39">
        <f>COUNTIF(resultats_math!J410:X410,9)</f>
        <v>0</v>
      </c>
      <c r="P409" s="39">
        <f>COUNTIF(resultats_math!J410:X410,0)</f>
        <v>0</v>
      </c>
      <c r="Q409" s="37" t="str">
        <f t="shared" si="149"/>
        <v/>
      </c>
      <c r="R409" s="225">
        <f t="shared" si="150"/>
        <v>0</v>
      </c>
      <c r="S409" s="38" t="str">
        <f t="shared" si="151"/>
        <v/>
      </c>
      <c r="T409" s="38" t="str">
        <f t="shared" si="152"/>
        <v/>
      </c>
      <c r="U409" s="38" t="str">
        <f t="shared" si="153"/>
        <v/>
      </c>
      <c r="V409" s="38" t="str">
        <f t="shared" si="154"/>
        <v/>
      </c>
      <c r="W409" s="30"/>
      <c r="X409" s="39">
        <f>COUNTIF(resultats_math!Y410:AA410,1)</f>
        <v>0</v>
      </c>
      <c r="Y409" s="39">
        <f>COUNTIF(resultats_math!Y410:AA410,2)</f>
        <v>0</v>
      </c>
      <c r="Z409" s="39">
        <f>COUNTIF(resultats_math!Y410:AA410,9)</f>
        <v>0</v>
      </c>
      <c r="AA409" s="39">
        <f>COUNTIF(resultats_math!Y410:AA410,0)</f>
        <v>0</v>
      </c>
      <c r="AB409" s="243" t="str">
        <f t="shared" si="155"/>
        <v/>
      </c>
      <c r="AC409" s="225">
        <f t="shared" si="156"/>
        <v>0</v>
      </c>
      <c r="AD409" s="38" t="str">
        <f t="shared" si="157"/>
        <v/>
      </c>
      <c r="AE409" s="38" t="str">
        <f t="shared" si="158"/>
        <v/>
      </c>
      <c r="AF409" s="38" t="str">
        <f t="shared" si="159"/>
        <v/>
      </c>
      <c r="AG409" s="38" t="str">
        <f t="shared" si="160"/>
        <v/>
      </c>
      <c r="AH409" s="30"/>
      <c r="AI409" s="39">
        <f>COUNTIF(resultats_math!AB410:AD410,1)</f>
        <v>0</v>
      </c>
      <c r="AJ409" s="39">
        <f>COUNTIF(resultats_math!AB410:AD410,2)</f>
        <v>0</v>
      </c>
      <c r="AK409" s="39">
        <f>COUNTIF(resultats_math!AB410:AD410,9)</f>
        <v>0</v>
      </c>
      <c r="AL409" s="39">
        <f>COUNTIF(resultats_math!AB410:AD410,0)</f>
        <v>0</v>
      </c>
      <c r="AM409" s="243" t="str">
        <f t="shared" si="161"/>
        <v/>
      </c>
      <c r="AN409" s="225">
        <f t="shared" si="162"/>
        <v>0</v>
      </c>
      <c r="AO409" s="38" t="str">
        <f t="shared" si="163"/>
        <v/>
      </c>
      <c r="AP409" s="38" t="str">
        <f t="shared" si="164"/>
        <v/>
      </c>
      <c r="AQ409" s="38" t="str">
        <f t="shared" si="165"/>
        <v/>
      </c>
      <c r="AR409" s="38" t="str">
        <f t="shared" si="166"/>
        <v/>
      </c>
    </row>
    <row r="410" spans="1:44" ht="13.5" thickBot="1">
      <c r="A410" s="30"/>
      <c r="B410" s="39">
        <f>COUNTIF(resultats_math!B411:I411,1)</f>
        <v>0</v>
      </c>
      <c r="C410" s="39">
        <f>COUNTIF(resultats_math!B411:I411,2)</f>
        <v>0</v>
      </c>
      <c r="D410" s="39">
        <f>COUNTIF(resultats_math!B411:I411,9)</f>
        <v>0</v>
      </c>
      <c r="E410" s="39">
        <f>COUNTIF(resultats_math!B411:I411,0)</f>
        <v>0</v>
      </c>
      <c r="F410" s="37" t="str">
        <f t="shared" si="144"/>
        <v/>
      </c>
      <c r="G410" s="225">
        <f t="shared" si="146"/>
        <v>0</v>
      </c>
      <c r="H410" s="38" t="str">
        <f t="shared" si="167"/>
        <v/>
      </c>
      <c r="I410" s="38" t="str">
        <f t="shared" si="145"/>
        <v/>
      </c>
      <c r="J410" s="38" t="str">
        <f t="shared" si="147"/>
        <v/>
      </c>
      <c r="K410" s="38" t="str">
        <f t="shared" si="148"/>
        <v/>
      </c>
      <c r="L410" s="38"/>
      <c r="M410" s="39">
        <f>COUNTIF(resultats_math!J411:X411,1)</f>
        <v>0</v>
      </c>
      <c r="N410" s="39">
        <f>COUNTIF(resultats_math!J411:X411,2)</f>
        <v>0</v>
      </c>
      <c r="O410" s="39">
        <f>COUNTIF(resultats_math!J411:X411,9)</f>
        <v>0</v>
      </c>
      <c r="P410" s="39">
        <f>COUNTIF(resultats_math!J411:X411,0)</f>
        <v>0</v>
      </c>
      <c r="Q410" s="37" t="str">
        <f t="shared" si="149"/>
        <v/>
      </c>
      <c r="R410" s="225">
        <f t="shared" si="150"/>
        <v>0</v>
      </c>
      <c r="S410" s="38" t="str">
        <f t="shared" si="151"/>
        <v/>
      </c>
      <c r="T410" s="38" t="str">
        <f t="shared" si="152"/>
        <v/>
      </c>
      <c r="U410" s="38" t="str">
        <f t="shared" si="153"/>
        <v/>
      </c>
      <c r="V410" s="38" t="str">
        <f t="shared" si="154"/>
        <v/>
      </c>
      <c r="W410" s="30"/>
      <c r="X410" s="39">
        <f>COUNTIF(resultats_math!Y411:AA411,1)</f>
        <v>0</v>
      </c>
      <c r="Y410" s="39">
        <f>COUNTIF(resultats_math!Y411:AA411,2)</f>
        <v>0</v>
      </c>
      <c r="Z410" s="39">
        <f>COUNTIF(resultats_math!Y411:AA411,9)</f>
        <v>0</v>
      </c>
      <c r="AA410" s="39">
        <f>COUNTIF(resultats_math!Y411:AA411,0)</f>
        <v>0</v>
      </c>
      <c r="AB410" s="243" t="str">
        <f t="shared" si="155"/>
        <v/>
      </c>
      <c r="AC410" s="225">
        <f t="shared" si="156"/>
        <v>0</v>
      </c>
      <c r="AD410" s="38" t="str">
        <f t="shared" si="157"/>
        <v/>
      </c>
      <c r="AE410" s="38" t="str">
        <f t="shared" si="158"/>
        <v/>
      </c>
      <c r="AF410" s="38" t="str">
        <f t="shared" si="159"/>
        <v/>
      </c>
      <c r="AG410" s="38" t="str">
        <f t="shared" si="160"/>
        <v/>
      </c>
      <c r="AH410" s="30"/>
      <c r="AI410" s="39">
        <f>COUNTIF(resultats_math!AB411:AD411,1)</f>
        <v>0</v>
      </c>
      <c r="AJ410" s="39">
        <f>COUNTIF(resultats_math!AB411:AD411,2)</f>
        <v>0</v>
      </c>
      <c r="AK410" s="39">
        <f>COUNTIF(resultats_math!AB411:AD411,9)</f>
        <v>0</v>
      </c>
      <c r="AL410" s="39">
        <f>COUNTIF(resultats_math!AB411:AD411,0)</f>
        <v>0</v>
      </c>
      <c r="AM410" s="243" t="str">
        <f t="shared" si="161"/>
        <v/>
      </c>
      <c r="AN410" s="225">
        <f t="shared" si="162"/>
        <v>0</v>
      </c>
      <c r="AO410" s="38" t="str">
        <f t="shared" si="163"/>
        <v/>
      </c>
      <c r="AP410" s="38" t="str">
        <f t="shared" si="164"/>
        <v/>
      </c>
      <c r="AQ410" s="38" t="str">
        <f t="shared" si="165"/>
        <v/>
      </c>
      <c r="AR410" s="38" t="str">
        <f t="shared" si="166"/>
        <v/>
      </c>
    </row>
    <row r="411" spans="1:44" ht="13.5" thickBot="1">
      <c r="A411" s="30"/>
      <c r="B411" s="39">
        <f>COUNTIF(resultats_math!B412:I412,1)</f>
        <v>0</v>
      </c>
      <c r="C411" s="39">
        <f>COUNTIF(resultats_math!B412:I412,2)</f>
        <v>0</v>
      </c>
      <c r="D411" s="39">
        <f>COUNTIF(resultats_math!B412:I412,9)</f>
        <v>0</v>
      </c>
      <c r="E411" s="39">
        <f>COUNTIF(resultats_math!B412:I412,0)</f>
        <v>0</v>
      </c>
      <c r="F411" s="37" t="str">
        <f t="shared" si="144"/>
        <v/>
      </c>
      <c r="G411" s="225">
        <f t="shared" si="146"/>
        <v>0</v>
      </c>
      <c r="H411" s="38" t="str">
        <f t="shared" si="167"/>
        <v/>
      </c>
      <c r="I411" s="38" t="str">
        <f t="shared" si="145"/>
        <v/>
      </c>
      <c r="J411" s="38" t="str">
        <f t="shared" si="147"/>
        <v/>
      </c>
      <c r="K411" s="38" t="str">
        <f t="shared" si="148"/>
        <v/>
      </c>
      <c r="L411" s="38"/>
      <c r="M411" s="39">
        <f>COUNTIF(resultats_math!J412:X412,1)</f>
        <v>0</v>
      </c>
      <c r="N411" s="39">
        <f>COUNTIF(resultats_math!J412:X412,2)</f>
        <v>0</v>
      </c>
      <c r="O411" s="39">
        <f>COUNTIF(resultats_math!J412:X412,9)</f>
        <v>0</v>
      </c>
      <c r="P411" s="39">
        <f>COUNTIF(resultats_math!J412:X412,0)</f>
        <v>0</v>
      </c>
      <c r="Q411" s="37" t="str">
        <f t="shared" si="149"/>
        <v/>
      </c>
      <c r="R411" s="225">
        <f t="shared" si="150"/>
        <v>0</v>
      </c>
      <c r="S411" s="38" t="str">
        <f t="shared" si="151"/>
        <v/>
      </c>
      <c r="T411" s="38" t="str">
        <f t="shared" si="152"/>
        <v/>
      </c>
      <c r="U411" s="38" t="str">
        <f t="shared" si="153"/>
        <v/>
      </c>
      <c r="V411" s="38" t="str">
        <f t="shared" si="154"/>
        <v/>
      </c>
      <c r="W411" s="30"/>
      <c r="X411" s="39">
        <f>COUNTIF(resultats_math!Y412:AA412,1)</f>
        <v>0</v>
      </c>
      <c r="Y411" s="39">
        <f>COUNTIF(resultats_math!Y412:AA412,2)</f>
        <v>0</v>
      </c>
      <c r="Z411" s="39">
        <f>COUNTIF(resultats_math!Y412:AA412,9)</f>
        <v>0</v>
      </c>
      <c r="AA411" s="39">
        <f>COUNTIF(resultats_math!Y412:AA412,0)</f>
        <v>0</v>
      </c>
      <c r="AB411" s="243" t="str">
        <f t="shared" si="155"/>
        <v/>
      </c>
      <c r="AC411" s="225">
        <f t="shared" si="156"/>
        <v>0</v>
      </c>
      <c r="AD411" s="38" t="str">
        <f t="shared" si="157"/>
        <v/>
      </c>
      <c r="AE411" s="38" t="str">
        <f t="shared" si="158"/>
        <v/>
      </c>
      <c r="AF411" s="38" t="str">
        <f t="shared" si="159"/>
        <v/>
      </c>
      <c r="AG411" s="38" t="str">
        <f t="shared" si="160"/>
        <v/>
      </c>
      <c r="AH411" s="30"/>
      <c r="AI411" s="39">
        <f>COUNTIF(resultats_math!AB412:AD412,1)</f>
        <v>0</v>
      </c>
      <c r="AJ411" s="39">
        <f>COUNTIF(resultats_math!AB412:AD412,2)</f>
        <v>0</v>
      </c>
      <c r="AK411" s="39">
        <f>COUNTIF(resultats_math!AB412:AD412,9)</f>
        <v>0</v>
      </c>
      <c r="AL411" s="39">
        <f>COUNTIF(resultats_math!AB412:AD412,0)</f>
        <v>0</v>
      </c>
      <c r="AM411" s="243" t="str">
        <f t="shared" si="161"/>
        <v/>
      </c>
      <c r="AN411" s="225">
        <f t="shared" si="162"/>
        <v>0</v>
      </c>
      <c r="AO411" s="38" t="str">
        <f t="shared" si="163"/>
        <v/>
      </c>
      <c r="AP411" s="38" t="str">
        <f t="shared" si="164"/>
        <v/>
      </c>
      <c r="AQ411" s="38" t="str">
        <f t="shared" si="165"/>
        <v/>
      </c>
      <c r="AR411" s="38" t="str">
        <f t="shared" si="166"/>
        <v/>
      </c>
    </row>
    <row r="412" spans="1:44" ht="13.5" thickBot="1">
      <c r="A412" s="30"/>
      <c r="B412" s="39">
        <f>COUNTIF(resultats_math!B413:I413,1)</f>
        <v>0</v>
      </c>
      <c r="C412" s="39">
        <f>COUNTIF(resultats_math!B413:I413,2)</f>
        <v>0</v>
      </c>
      <c r="D412" s="39">
        <f>COUNTIF(resultats_math!B413:I413,9)</f>
        <v>0</v>
      </c>
      <c r="E412" s="39">
        <f>COUNTIF(resultats_math!B413:I413,0)</f>
        <v>0</v>
      </c>
      <c r="F412" s="37" t="str">
        <f t="shared" si="144"/>
        <v/>
      </c>
      <c r="G412" s="225">
        <f t="shared" si="146"/>
        <v>0</v>
      </c>
      <c r="H412" s="38" t="str">
        <f t="shared" si="167"/>
        <v/>
      </c>
      <c r="I412" s="38" t="str">
        <f t="shared" si="145"/>
        <v/>
      </c>
      <c r="J412" s="38" t="str">
        <f t="shared" si="147"/>
        <v/>
      </c>
      <c r="K412" s="38" t="str">
        <f t="shared" si="148"/>
        <v/>
      </c>
      <c r="L412" s="38"/>
      <c r="M412" s="39">
        <f>COUNTIF(resultats_math!J413:X413,1)</f>
        <v>0</v>
      </c>
      <c r="N412" s="39">
        <f>COUNTIF(resultats_math!J413:X413,2)</f>
        <v>0</v>
      </c>
      <c r="O412" s="39">
        <f>COUNTIF(resultats_math!J413:X413,9)</f>
        <v>0</v>
      </c>
      <c r="P412" s="39">
        <f>COUNTIF(resultats_math!J413:X413,0)</f>
        <v>0</v>
      </c>
      <c r="Q412" s="37" t="str">
        <f t="shared" si="149"/>
        <v/>
      </c>
      <c r="R412" s="225">
        <f t="shared" si="150"/>
        <v>0</v>
      </c>
      <c r="S412" s="38" t="str">
        <f t="shared" si="151"/>
        <v/>
      </c>
      <c r="T412" s="38" t="str">
        <f t="shared" si="152"/>
        <v/>
      </c>
      <c r="U412" s="38" t="str">
        <f t="shared" si="153"/>
        <v/>
      </c>
      <c r="V412" s="38" t="str">
        <f t="shared" si="154"/>
        <v/>
      </c>
      <c r="W412" s="30"/>
      <c r="X412" s="39">
        <f>COUNTIF(resultats_math!Y413:AA413,1)</f>
        <v>0</v>
      </c>
      <c r="Y412" s="39">
        <f>COUNTIF(resultats_math!Y413:AA413,2)</f>
        <v>0</v>
      </c>
      <c r="Z412" s="39">
        <f>COUNTIF(resultats_math!Y413:AA413,9)</f>
        <v>0</v>
      </c>
      <c r="AA412" s="39">
        <f>COUNTIF(resultats_math!Y413:AA413,0)</f>
        <v>0</v>
      </c>
      <c r="AB412" s="243" t="str">
        <f t="shared" si="155"/>
        <v/>
      </c>
      <c r="AC412" s="225">
        <f t="shared" si="156"/>
        <v>0</v>
      </c>
      <c r="AD412" s="38" t="str">
        <f t="shared" si="157"/>
        <v/>
      </c>
      <c r="AE412" s="38" t="str">
        <f t="shared" si="158"/>
        <v/>
      </c>
      <c r="AF412" s="38" t="str">
        <f t="shared" si="159"/>
        <v/>
      </c>
      <c r="AG412" s="38" t="str">
        <f t="shared" si="160"/>
        <v/>
      </c>
      <c r="AH412" s="30"/>
      <c r="AI412" s="39">
        <f>COUNTIF(resultats_math!AB413:AD413,1)</f>
        <v>0</v>
      </c>
      <c r="AJ412" s="39">
        <f>COUNTIF(resultats_math!AB413:AD413,2)</f>
        <v>0</v>
      </c>
      <c r="AK412" s="39">
        <f>COUNTIF(resultats_math!AB413:AD413,9)</f>
        <v>0</v>
      </c>
      <c r="AL412" s="39">
        <f>COUNTIF(resultats_math!AB413:AD413,0)</f>
        <v>0</v>
      </c>
      <c r="AM412" s="243" t="str">
        <f t="shared" si="161"/>
        <v/>
      </c>
      <c r="AN412" s="225">
        <f t="shared" si="162"/>
        <v>0</v>
      </c>
      <c r="AO412" s="38" t="str">
        <f t="shared" si="163"/>
        <v/>
      </c>
      <c r="AP412" s="38" t="str">
        <f t="shared" si="164"/>
        <v/>
      </c>
      <c r="AQ412" s="38" t="str">
        <f t="shared" si="165"/>
        <v/>
      </c>
      <c r="AR412" s="38" t="str">
        <f t="shared" si="166"/>
        <v/>
      </c>
    </row>
    <row r="413" spans="1:44" ht="13.5" thickBot="1">
      <c r="A413" s="30"/>
      <c r="B413" s="39">
        <f>COUNTIF(resultats_math!B414:I414,1)</f>
        <v>0</v>
      </c>
      <c r="C413" s="39">
        <f>COUNTIF(resultats_math!B414:I414,2)</f>
        <v>0</v>
      </c>
      <c r="D413" s="39">
        <f>COUNTIF(resultats_math!B414:I414,9)</f>
        <v>0</v>
      </c>
      <c r="E413" s="39">
        <f>COUNTIF(resultats_math!B414:I414,0)</f>
        <v>0</v>
      </c>
      <c r="F413" s="37" t="str">
        <f t="shared" si="144"/>
        <v/>
      </c>
      <c r="G413" s="225">
        <f t="shared" si="146"/>
        <v>0</v>
      </c>
      <c r="H413" s="38" t="str">
        <f t="shared" si="167"/>
        <v/>
      </c>
      <c r="I413" s="38" t="str">
        <f t="shared" si="145"/>
        <v/>
      </c>
      <c r="J413" s="38" t="str">
        <f t="shared" si="147"/>
        <v/>
      </c>
      <c r="K413" s="38" t="str">
        <f t="shared" si="148"/>
        <v/>
      </c>
      <c r="L413" s="38"/>
      <c r="M413" s="39">
        <f>COUNTIF(resultats_math!J414:X414,1)</f>
        <v>0</v>
      </c>
      <c r="N413" s="39">
        <f>COUNTIF(resultats_math!J414:X414,2)</f>
        <v>0</v>
      </c>
      <c r="O413" s="39">
        <f>COUNTIF(resultats_math!J414:X414,9)</f>
        <v>0</v>
      </c>
      <c r="P413" s="39">
        <f>COUNTIF(resultats_math!J414:X414,0)</f>
        <v>0</v>
      </c>
      <c r="Q413" s="37" t="str">
        <f t="shared" si="149"/>
        <v/>
      </c>
      <c r="R413" s="225">
        <f t="shared" si="150"/>
        <v>0</v>
      </c>
      <c r="S413" s="38" t="str">
        <f t="shared" si="151"/>
        <v/>
      </c>
      <c r="T413" s="38" t="str">
        <f t="shared" si="152"/>
        <v/>
      </c>
      <c r="U413" s="38" t="str">
        <f t="shared" si="153"/>
        <v/>
      </c>
      <c r="V413" s="38" t="str">
        <f t="shared" si="154"/>
        <v/>
      </c>
      <c r="W413" s="30"/>
      <c r="X413" s="39">
        <f>COUNTIF(resultats_math!Y414:AA414,1)</f>
        <v>0</v>
      </c>
      <c r="Y413" s="39">
        <f>COUNTIF(resultats_math!Y414:AA414,2)</f>
        <v>0</v>
      </c>
      <c r="Z413" s="39">
        <f>COUNTIF(resultats_math!Y414:AA414,9)</f>
        <v>0</v>
      </c>
      <c r="AA413" s="39">
        <f>COUNTIF(resultats_math!Y414:AA414,0)</f>
        <v>0</v>
      </c>
      <c r="AB413" s="243" t="str">
        <f t="shared" si="155"/>
        <v/>
      </c>
      <c r="AC413" s="225">
        <f t="shared" si="156"/>
        <v>0</v>
      </c>
      <c r="AD413" s="38" t="str">
        <f t="shared" si="157"/>
        <v/>
      </c>
      <c r="AE413" s="38" t="str">
        <f t="shared" si="158"/>
        <v/>
      </c>
      <c r="AF413" s="38" t="str">
        <f t="shared" si="159"/>
        <v/>
      </c>
      <c r="AG413" s="38" t="str">
        <f t="shared" si="160"/>
        <v/>
      </c>
      <c r="AH413" s="30"/>
      <c r="AI413" s="39">
        <f>COUNTIF(resultats_math!AB414:AD414,1)</f>
        <v>0</v>
      </c>
      <c r="AJ413" s="39">
        <f>COUNTIF(resultats_math!AB414:AD414,2)</f>
        <v>0</v>
      </c>
      <c r="AK413" s="39">
        <f>COUNTIF(resultats_math!AB414:AD414,9)</f>
        <v>0</v>
      </c>
      <c r="AL413" s="39">
        <f>COUNTIF(resultats_math!AB414:AD414,0)</f>
        <v>0</v>
      </c>
      <c r="AM413" s="243" t="str">
        <f t="shared" si="161"/>
        <v/>
      </c>
      <c r="AN413" s="225">
        <f t="shared" si="162"/>
        <v>0</v>
      </c>
      <c r="AO413" s="38" t="str">
        <f t="shared" si="163"/>
        <v/>
      </c>
      <c r="AP413" s="38" t="str">
        <f t="shared" si="164"/>
        <v/>
      </c>
      <c r="AQ413" s="38" t="str">
        <f t="shared" si="165"/>
        <v/>
      </c>
      <c r="AR413" s="38" t="str">
        <f t="shared" si="166"/>
        <v/>
      </c>
    </row>
    <row r="414" spans="1:44" ht="13.5" thickBot="1">
      <c r="A414" s="30"/>
      <c r="B414" s="39">
        <f>COUNTIF(resultats_math!B415:I415,1)</f>
        <v>0</v>
      </c>
      <c r="C414" s="39">
        <f>COUNTIF(resultats_math!B415:I415,2)</f>
        <v>0</v>
      </c>
      <c r="D414" s="39">
        <f>COUNTIF(resultats_math!B415:I415,9)</f>
        <v>0</v>
      </c>
      <c r="E414" s="39">
        <f>COUNTIF(resultats_math!B415:I415,0)</f>
        <v>0</v>
      </c>
      <c r="F414" s="37" t="str">
        <f t="shared" si="144"/>
        <v/>
      </c>
      <c r="G414" s="225">
        <f t="shared" si="146"/>
        <v>0</v>
      </c>
      <c r="H414" s="38" t="str">
        <f t="shared" si="167"/>
        <v/>
      </c>
      <c r="I414" s="38" t="str">
        <f t="shared" si="145"/>
        <v/>
      </c>
      <c r="J414" s="38" t="str">
        <f t="shared" si="147"/>
        <v/>
      </c>
      <c r="K414" s="38" t="str">
        <f t="shared" si="148"/>
        <v/>
      </c>
      <c r="L414" s="38"/>
      <c r="M414" s="39">
        <f>COUNTIF(resultats_math!J415:X415,1)</f>
        <v>0</v>
      </c>
      <c r="N414" s="39">
        <f>COUNTIF(resultats_math!J415:X415,2)</f>
        <v>0</v>
      </c>
      <c r="O414" s="39">
        <f>COUNTIF(resultats_math!J415:X415,9)</f>
        <v>0</v>
      </c>
      <c r="P414" s="39">
        <f>COUNTIF(resultats_math!J415:X415,0)</f>
        <v>0</v>
      </c>
      <c r="Q414" s="37" t="str">
        <f t="shared" si="149"/>
        <v/>
      </c>
      <c r="R414" s="225">
        <f t="shared" si="150"/>
        <v>0</v>
      </c>
      <c r="S414" s="38" t="str">
        <f t="shared" si="151"/>
        <v/>
      </c>
      <c r="T414" s="38" t="str">
        <f t="shared" si="152"/>
        <v/>
      </c>
      <c r="U414" s="38" t="str">
        <f t="shared" si="153"/>
        <v/>
      </c>
      <c r="V414" s="38" t="str">
        <f t="shared" si="154"/>
        <v/>
      </c>
      <c r="W414" s="30"/>
      <c r="X414" s="39">
        <f>COUNTIF(resultats_math!Y415:AA415,1)</f>
        <v>0</v>
      </c>
      <c r="Y414" s="39">
        <f>COUNTIF(resultats_math!Y415:AA415,2)</f>
        <v>0</v>
      </c>
      <c r="Z414" s="39">
        <f>COUNTIF(resultats_math!Y415:AA415,9)</f>
        <v>0</v>
      </c>
      <c r="AA414" s="39">
        <f>COUNTIF(resultats_math!Y415:AA415,0)</f>
        <v>0</v>
      </c>
      <c r="AB414" s="243" t="str">
        <f t="shared" si="155"/>
        <v/>
      </c>
      <c r="AC414" s="225">
        <f t="shared" si="156"/>
        <v>0</v>
      </c>
      <c r="AD414" s="38" t="str">
        <f t="shared" si="157"/>
        <v/>
      </c>
      <c r="AE414" s="38" t="str">
        <f t="shared" si="158"/>
        <v/>
      </c>
      <c r="AF414" s="38" t="str">
        <f t="shared" si="159"/>
        <v/>
      </c>
      <c r="AG414" s="38" t="str">
        <f t="shared" si="160"/>
        <v/>
      </c>
      <c r="AH414" s="30"/>
      <c r="AI414" s="39">
        <f>COUNTIF(resultats_math!AB415:AD415,1)</f>
        <v>0</v>
      </c>
      <c r="AJ414" s="39">
        <f>COUNTIF(resultats_math!AB415:AD415,2)</f>
        <v>0</v>
      </c>
      <c r="AK414" s="39">
        <f>COUNTIF(resultats_math!AB415:AD415,9)</f>
        <v>0</v>
      </c>
      <c r="AL414" s="39">
        <f>COUNTIF(resultats_math!AB415:AD415,0)</f>
        <v>0</v>
      </c>
      <c r="AM414" s="243" t="str">
        <f t="shared" si="161"/>
        <v/>
      </c>
      <c r="AN414" s="225">
        <f t="shared" si="162"/>
        <v>0</v>
      </c>
      <c r="AO414" s="38" t="str">
        <f t="shared" si="163"/>
        <v/>
      </c>
      <c r="AP414" s="38" t="str">
        <f t="shared" si="164"/>
        <v/>
      </c>
      <c r="AQ414" s="38" t="str">
        <f t="shared" si="165"/>
        <v/>
      </c>
      <c r="AR414" s="38" t="str">
        <f t="shared" si="166"/>
        <v/>
      </c>
    </row>
    <row r="415" spans="1:44" ht="13.5" thickBot="1">
      <c r="A415" s="30"/>
      <c r="B415" s="39">
        <f>COUNTIF(resultats_math!B416:I416,1)</f>
        <v>0</v>
      </c>
      <c r="C415" s="39">
        <f>COUNTIF(resultats_math!B416:I416,2)</f>
        <v>0</v>
      </c>
      <c r="D415" s="39">
        <f>COUNTIF(resultats_math!B416:I416,9)</f>
        <v>0</v>
      </c>
      <c r="E415" s="39">
        <f>COUNTIF(resultats_math!B416:I416,0)</f>
        <v>0</v>
      </c>
      <c r="F415" s="37" t="str">
        <f t="shared" si="144"/>
        <v/>
      </c>
      <c r="G415" s="225">
        <f t="shared" si="146"/>
        <v>0</v>
      </c>
      <c r="H415" s="38" t="str">
        <f t="shared" si="167"/>
        <v/>
      </c>
      <c r="I415" s="38" t="str">
        <f t="shared" si="145"/>
        <v/>
      </c>
      <c r="J415" s="38" t="str">
        <f t="shared" si="147"/>
        <v/>
      </c>
      <c r="K415" s="38" t="str">
        <f t="shared" si="148"/>
        <v/>
      </c>
      <c r="L415" s="38"/>
      <c r="M415" s="39">
        <f>COUNTIF(resultats_math!J416:X416,1)</f>
        <v>0</v>
      </c>
      <c r="N415" s="39">
        <f>COUNTIF(resultats_math!J416:X416,2)</f>
        <v>0</v>
      </c>
      <c r="O415" s="39">
        <f>COUNTIF(resultats_math!J416:X416,9)</f>
        <v>0</v>
      </c>
      <c r="P415" s="39">
        <f>COUNTIF(resultats_math!J416:X416,0)</f>
        <v>0</v>
      </c>
      <c r="Q415" s="37" t="str">
        <f t="shared" si="149"/>
        <v/>
      </c>
      <c r="R415" s="225">
        <f t="shared" si="150"/>
        <v>0</v>
      </c>
      <c r="S415" s="38" t="str">
        <f t="shared" si="151"/>
        <v/>
      </c>
      <c r="T415" s="38" t="str">
        <f t="shared" si="152"/>
        <v/>
      </c>
      <c r="U415" s="38" t="str">
        <f t="shared" si="153"/>
        <v/>
      </c>
      <c r="V415" s="38" t="str">
        <f t="shared" si="154"/>
        <v/>
      </c>
      <c r="W415" s="30"/>
      <c r="X415" s="39">
        <f>COUNTIF(resultats_math!Y416:AA416,1)</f>
        <v>0</v>
      </c>
      <c r="Y415" s="39">
        <f>COUNTIF(resultats_math!Y416:AA416,2)</f>
        <v>0</v>
      </c>
      <c r="Z415" s="39">
        <f>COUNTIF(resultats_math!Y416:AA416,9)</f>
        <v>0</v>
      </c>
      <c r="AA415" s="39">
        <f>COUNTIF(resultats_math!Y416:AA416,0)</f>
        <v>0</v>
      </c>
      <c r="AB415" s="243" t="str">
        <f t="shared" si="155"/>
        <v/>
      </c>
      <c r="AC415" s="225">
        <f t="shared" si="156"/>
        <v>0</v>
      </c>
      <c r="AD415" s="38" t="str">
        <f t="shared" si="157"/>
        <v/>
      </c>
      <c r="AE415" s="38" t="str">
        <f t="shared" si="158"/>
        <v/>
      </c>
      <c r="AF415" s="38" t="str">
        <f t="shared" si="159"/>
        <v/>
      </c>
      <c r="AG415" s="38" t="str">
        <f t="shared" si="160"/>
        <v/>
      </c>
      <c r="AH415" s="30"/>
      <c r="AI415" s="39">
        <f>COUNTIF(resultats_math!AB416:AD416,1)</f>
        <v>0</v>
      </c>
      <c r="AJ415" s="39">
        <f>COUNTIF(resultats_math!AB416:AD416,2)</f>
        <v>0</v>
      </c>
      <c r="AK415" s="39">
        <f>COUNTIF(resultats_math!AB416:AD416,9)</f>
        <v>0</v>
      </c>
      <c r="AL415" s="39">
        <f>COUNTIF(resultats_math!AB416:AD416,0)</f>
        <v>0</v>
      </c>
      <c r="AM415" s="243" t="str">
        <f t="shared" si="161"/>
        <v/>
      </c>
      <c r="AN415" s="225">
        <f t="shared" si="162"/>
        <v>0</v>
      </c>
      <c r="AO415" s="38" t="str">
        <f t="shared" si="163"/>
        <v/>
      </c>
      <c r="AP415" s="38" t="str">
        <f t="shared" si="164"/>
        <v/>
      </c>
      <c r="AQ415" s="38" t="str">
        <f t="shared" si="165"/>
        <v/>
      </c>
      <c r="AR415" s="38" t="str">
        <f t="shared" si="166"/>
        <v/>
      </c>
    </row>
    <row r="416" spans="1:44" ht="13.5" thickBot="1">
      <c r="A416" s="30"/>
      <c r="B416" s="39">
        <f>COUNTIF(resultats_math!B417:I417,1)</f>
        <v>0</v>
      </c>
      <c r="C416" s="39">
        <f>COUNTIF(resultats_math!B417:I417,2)</f>
        <v>0</v>
      </c>
      <c r="D416" s="39">
        <f>COUNTIF(resultats_math!B417:I417,9)</f>
        <v>0</v>
      </c>
      <c r="E416" s="39">
        <f>COUNTIF(resultats_math!B417:I417,0)</f>
        <v>0</v>
      </c>
      <c r="F416" s="37" t="str">
        <f t="shared" si="144"/>
        <v/>
      </c>
      <c r="G416" s="225">
        <f t="shared" si="146"/>
        <v>0</v>
      </c>
      <c r="H416" s="38" t="str">
        <f t="shared" si="167"/>
        <v/>
      </c>
      <c r="I416" s="38" t="str">
        <f t="shared" si="145"/>
        <v/>
      </c>
      <c r="J416" s="38" t="str">
        <f t="shared" si="147"/>
        <v/>
      </c>
      <c r="K416" s="38" t="str">
        <f t="shared" si="148"/>
        <v/>
      </c>
      <c r="L416" s="38"/>
      <c r="M416" s="39">
        <f>COUNTIF(resultats_math!J417:X417,1)</f>
        <v>0</v>
      </c>
      <c r="N416" s="39">
        <f>COUNTIF(resultats_math!J417:X417,2)</f>
        <v>0</v>
      </c>
      <c r="O416" s="39">
        <f>COUNTIF(resultats_math!J417:X417,9)</f>
        <v>0</v>
      </c>
      <c r="P416" s="39">
        <f>COUNTIF(resultats_math!J417:X417,0)</f>
        <v>0</v>
      </c>
      <c r="Q416" s="37" t="str">
        <f t="shared" si="149"/>
        <v/>
      </c>
      <c r="R416" s="225">
        <f t="shared" si="150"/>
        <v>0</v>
      </c>
      <c r="S416" s="38" t="str">
        <f t="shared" si="151"/>
        <v/>
      </c>
      <c r="T416" s="38" t="str">
        <f t="shared" si="152"/>
        <v/>
      </c>
      <c r="U416" s="38" t="str">
        <f t="shared" si="153"/>
        <v/>
      </c>
      <c r="V416" s="38" t="str">
        <f t="shared" si="154"/>
        <v/>
      </c>
      <c r="W416" s="30"/>
      <c r="X416" s="39">
        <f>COUNTIF(resultats_math!Y417:AA417,1)</f>
        <v>0</v>
      </c>
      <c r="Y416" s="39">
        <f>COUNTIF(resultats_math!Y417:AA417,2)</f>
        <v>0</v>
      </c>
      <c r="Z416" s="39">
        <f>COUNTIF(resultats_math!Y417:AA417,9)</f>
        <v>0</v>
      </c>
      <c r="AA416" s="39">
        <f>COUNTIF(resultats_math!Y417:AA417,0)</f>
        <v>0</v>
      </c>
      <c r="AB416" s="243" t="str">
        <f t="shared" si="155"/>
        <v/>
      </c>
      <c r="AC416" s="225">
        <f t="shared" si="156"/>
        <v>0</v>
      </c>
      <c r="AD416" s="38" t="str">
        <f t="shared" si="157"/>
        <v/>
      </c>
      <c r="AE416" s="38" t="str">
        <f t="shared" si="158"/>
        <v/>
      </c>
      <c r="AF416" s="38" t="str">
        <f t="shared" si="159"/>
        <v/>
      </c>
      <c r="AG416" s="38" t="str">
        <f t="shared" si="160"/>
        <v/>
      </c>
      <c r="AH416" s="30"/>
      <c r="AI416" s="39">
        <f>COUNTIF(resultats_math!AB417:AD417,1)</f>
        <v>0</v>
      </c>
      <c r="AJ416" s="39">
        <f>COUNTIF(resultats_math!AB417:AD417,2)</f>
        <v>0</v>
      </c>
      <c r="AK416" s="39">
        <f>COUNTIF(resultats_math!AB417:AD417,9)</f>
        <v>0</v>
      </c>
      <c r="AL416" s="39">
        <f>COUNTIF(resultats_math!AB417:AD417,0)</f>
        <v>0</v>
      </c>
      <c r="AM416" s="243" t="str">
        <f t="shared" si="161"/>
        <v/>
      </c>
      <c r="AN416" s="225">
        <f t="shared" si="162"/>
        <v>0</v>
      </c>
      <c r="AO416" s="38" t="str">
        <f t="shared" si="163"/>
        <v/>
      </c>
      <c r="AP416" s="38" t="str">
        <f t="shared" si="164"/>
        <v/>
      </c>
      <c r="AQ416" s="38" t="str">
        <f t="shared" si="165"/>
        <v/>
      </c>
      <c r="AR416" s="38" t="str">
        <f t="shared" si="166"/>
        <v/>
      </c>
    </row>
    <row r="417" spans="1:44" ht="13.5" thickBot="1">
      <c r="A417" s="30"/>
      <c r="B417" s="39">
        <f>COUNTIF(resultats_math!B418:I418,1)</f>
        <v>0</v>
      </c>
      <c r="C417" s="39">
        <f>COUNTIF(resultats_math!B418:I418,2)</f>
        <v>0</v>
      </c>
      <c r="D417" s="39">
        <f>COUNTIF(resultats_math!B418:I418,9)</f>
        <v>0</v>
      </c>
      <c r="E417" s="39">
        <f>COUNTIF(resultats_math!B418:I418,0)</f>
        <v>0</v>
      </c>
      <c r="F417" s="37" t="str">
        <f t="shared" si="144"/>
        <v/>
      </c>
      <c r="G417" s="225">
        <f t="shared" si="146"/>
        <v>0</v>
      </c>
      <c r="H417" s="38" t="str">
        <f t="shared" si="167"/>
        <v/>
      </c>
      <c r="I417" s="38" t="str">
        <f t="shared" si="145"/>
        <v/>
      </c>
      <c r="J417" s="38" t="str">
        <f t="shared" si="147"/>
        <v/>
      </c>
      <c r="K417" s="38" t="str">
        <f t="shared" si="148"/>
        <v/>
      </c>
      <c r="L417" s="38"/>
      <c r="M417" s="39">
        <f>COUNTIF(resultats_math!J418:X418,1)</f>
        <v>0</v>
      </c>
      <c r="N417" s="39">
        <f>COUNTIF(resultats_math!J418:X418,2)</f>
        <v>0</v>
      </c>
      <c r="O417" s="39">
        <f>COUNTIF(resultats_math!J418:X418,9)</f>
        <v>0</v>
      </c>
      <c r="P417" s="39">
        <f>COUNTIF(resultats_math!J418:X418,0)</f>
        <v>0</v>
      </c>
      <c r="Q417" s="37" t="str">
        <f t="shared" si="149"/>
        <v/>
      </c>
      <c r="R417" s="225">
        <f t="shared" si="150"/>
        <v>0</v>
      </c>
      <c r="S417" s="38" t="str">
        <f t="shared" si="151"/>
        <v/>
      </c>
      <c r="T417" s="38" t="str">
        <f t="shared" si="152"/>
        <v/>
      </c>
      <c r="U417" s="38" t="str">
        <f t="shared" si="153"/>
        <v/>
      </c>
      <c r="V417" s="38" t="str">
        <f t="shared" si="154"/>
        <v/>
      </c>
      <c r="W417" s="30"/>
      <c r="X417" s="39">
        <f>COUNTIF(resultats_math!Y418:AA418,1)</f>
        <v>0</v>
      </c>
      <c r="Y417" s="39">
        <f>COUNTIF(resultats_math!Y418:AA418,2)</f>
        <v>0</v>
      </c>
      <c r="Z417" s="39">
        <f>COUNTIF(resultats_math!Y418:AA418,9)</f>
        <v>0</v>
      </c>
      <c r="AA417" s="39">
        <f>COUNTIF(resultats_math!Y418:AA418,0)</f>
        <v>0</v>
      </c>
      <c r="AB417" s="243" t="str">
        <f t="shared" si="155"/>
        <v/>
      </c>
      <c r="AC417" s="225">
        <f t="shared" si="156"/>
        <v>0</v>
      </c>
      <c r="AD417" s="38" t="str">
        <f t="shared" si="157"/>
        <v/>
      </c>
      <c r="AE417" s="38" t="str">
        <f t="shared" si="158"/>
        <v/>
      </c>
      <c r="AF417" s="38" t="str">
        <f t="shared" si="159"/>
        <v/>
      </c>
      <c r="AG417" s="38" t="str">
        <f t="shared" si="160"/>
        <v/>
      </c>
      <c r="AH417" s="30"/>
      <c r="AI417" s="39">
        <f>COUNTIF(resultats_math!AB418:AD418,1)</f>
        <v>0</v>
      </c>
      <c r="AJ417" s="39">
        <f>COUNTIF(resultats_math!AB418:AD418,2)</f>
        <v>0</v>
      </c>
      <c r="AK417" s="39">
        <f>COUNTIF(resultats_math!AB418:AD418,9)</f>
        <v>0</v>
      </c>
      <c r="AL417" s="39">
        <f>COUNTIF(resultats_math!AB418:AD418,0)</f>
        <v>0</v>
      </c>
      <c r="AM417" s="243" t="str">
        <f t="shared" si="161"/>
        <v/>
      </c>
      <c r="AN417" s="225">
        <f t="shared" si="162"/>
        <v>0</v>
      </c>
      <c r="AO417" s="38" t="str">
        <f t="shared" si="163"/>
        <v/>
      </c>
      <c r="AP417" s="38" t="str">
        <f t="shared" si="164"/>
        <v/>
      </c>
      <c r="AQ417" s="38" t="str">
        <f t="shared" si="165"/>
        <v/>
      </c>
      <c r="AR417" s="38" t="str">
        <f t="shared" si="166"/>
        <v/>
      </c>
    </row>
    <row r="418" spans="1:44" ht="13.5" thickBot="1">
      <c r="A418" s="30"/>
      <c r="B418" s="39">
        <f>COUNTIF(resultats_math!B419:I419,1)</f>
        <v>0</v>
      </c>
      <c r="C418" s="39">
        <f>COUNTIF(resultats_math!B419:I419,2)</f>
        <v>0</v>
      </c>
      <c r="D418" s="39">
        <f>COUNTIF(resultats_math!B419:I419,9)</f>
        <v>0</v>
      </c>
      <c r="E418" s="39">
        <f>COUNTIF(resultats_math!B419:I419,0)</f>
        <v>0</v>
      </c>
      <c r="F418" s="37" t="str">
        <f t="shared" si="144"/>
        <v/>
      </c>
      <c r="G418" s="225">
        <f t="shared" si="146"/>
        <v>0</v>
      </c>
      <c r="H418" s="38" t="str">
        <f t="shared" si="167"/>
        <v/>
      </c>
      <c r="I418" s="38" t="str">
        <f t="shared" si="145"/>
        <v/>
      </c>
      <c r="J418" s="38" t="str">
        <f t="shared" si="147"/>
        <v/>
      </c>
      <c r="K418" s="38" t="str">
        <f t="shared" si="148"/>
        <v/>
      </c>
      <c r="L418" s="38"/>
      <c r="M418" s="39">
        <f>COUNTIF(resultats_math!J419:X419,1)</f>
        <v>0</v>
      </c>
      <c r="N418" s="39">
        <f>COUNTIF(resultats_math!J419:X419,2)</f>
        <v>0</v>
      </c>
      <c r="O418" s="39">
        <f>COUNTIF(resultats_math!J419:X419,9)</f>
        <v>0</v>
      </c>
      <c r="P418" s="39">
        <f>COUNTIF(resultats_math!J419:X419,0)</f>
        <v>0</v>
      </c>
      <c r="Q418" s="37" t="str">
        <f t="shared" si="149"/>
        <v/>
      </c>
      <c r="R418" s="225">
        <f t="shared" si="150"/>
        <v>0</v>
      </c>
      <c r="S418" s="38" t="str">
        <f t="shared" si="151"/>
        <v/>
      </c>
      <c r="T418" s="38" t="str">
        <f t="shared" si="152"/>
        <v/>
      </c>
      <c r="U418" s="38" t="str">
        <f t="shared" si="153"/>
        <v/>
      </c>
      <c r="V418" s="38" t="str">
        <f t="shared" si="154"/>
        <v/>
      </c>
      <c r="W418" s="30"/>
      <c r="X418" s="39">
        <f>COUNTIF(resultats_math!Y419:AA419,1)</f>
        <v>0</v>
      </c>
      <c r="Y418" s="39">
        <f>COUNTIF(resultats_math!Y419:AA419,2)</f>
        <v>0</v>
      </c>
      <c r="Z418" s="39">
        <f>COUNTIF(resultats_math!Y419:AA419,9)</f>
        <v>0</v>
      </c>
      <c r="AA418" s="39">
        <f>COUNTIF(resultats_math!Y419:AA419,0)</f>
        <v>0</v>
      </c>
      <c r="AB418" s="243" t="str">
        <f t="shared" si="155"/>
        <v/>
      </c>
      <c r="AC418" s="225">
        <f t="shared" si="156"/>
        <v>0</v>
      </c>
      <c r="AD418" s="38" t="str">
        <f t="shared" si="157"/>
        <v/>
      </c>
      <c r="AE418" s="38" t="str">
        <f t="shared" si="158"/>
        <v/>
      </c>
      <c r="AF418" s="38" t="str">
        <f t="shared" si="159"/>
        <v/>
      </c>
      <c r="AG418" s="38" t="str">
        <f t="shared" si="160"/>
        <v/>
      </c>
      <c r="AH418" s="30"/>
      <c r="AI418" s="39">
        <f>COUNTIF(resultats_math!AB419:AD419,1)</f>
        <v>0</v>
      </c>
      <c r="AJ418" s="39">
        <f>COUNTIF(resultats_math!AB419:AD419,2)</f>
        <v>0</v>
      </c>
      <c r="AK418" s="39">
        <f>COUNTIF(resultats_math!AB419:AD419,9)</f>
        <v>0</v>
      </c>
      <c r="AL418" s="39">
        <f>COUNTIF(resultats_math!AB419:AD419,0)</f>
        <v>0</v>
      </c>
      <c r="AM418" s="243" t="str">
        <f t="shared" si="161"/>
        <v/>
      </c>
      <c r="AN418" s="225">
        <f t="shared" si="162"/>
        <v>0</v>
      </c>
      <c r="AO418" s="38" t="str">
        <f t="shared" si="163"/>
        <v/>
      </c>
      <c r="AP418" s="38" t="str">
        <f t="shared" si="164"/>
        <v/>
      </c>
      <c r="AQ418" s="38" t="str">
        <f t="shared" si="165"/>
        <v/>
      </c>
      <c r="AR418" s="38" t="str">
        <f t="shared" si="166"/>
        <v/>
      </c>
    </row>
    <row r="419" spans="1:44" ht="13.5" thickBot="1">
      <c r="A419" s="30"/>
      <c r="B419" s="39">
        <f>COUNTIF(resultats_math!B420:I420,1)</f>
        <v>0</v>
      </c>
      <c r="C419" s="39">
        <f>COUNTIF(resultats_math!B420:I420,2)</f>
        <v>0</v>
      </c>
      <c r="D419" s="39">
        <f>COUNTIF(resultats_math!B420:I420,9)</f>
        <v>0</v>
      </c>
      <c r="E419" s="39">
        <f>COUNTIF(resultats_math!B420:I420,0)</f>
        <v>0</v>
      </c>
      <c r="F419" s="37" t="str">
        <f t="shared" si="144"/>
        <v/>
      </c>
      <c r="G419" s="225">
        <f t="shared" si="146"/>
        <v>0</v>
      </c>
      <c r="H419" s="38" t="str">
        <f t="shared" si="167"/>
        <v/>
      </c>
      <c r="I419" s="38" t="str">
        <f t="shared" si="145"/>
        <v/>
      </c>
      <c r="J419" s="38" t="str">
        <f t="shared" si="147"/>
        <v/>
      </c>
      <c r="K419" s="38" t="str">
        <f t="shared" si="148"/>
        <v/>
      </c>
      <c r="L419" s="38"/>
      <c r="M419" s="39">
        <f>COUNTIF(resultats_math!J420:X420,1)</f>
        <v>0</v>
      </c>
      <c r="N419" s="39">
        <f>COUNTIF(resultats_math!J420:X420,2)</f>
        <v>0</v>
      </c>
      <c r="O419" s="39">
        <f>COUNTIF(resultats_math!J420:X420,9)</f>
        <v>0</v>
      </c>
      <c r="P419" s="39">
        <f>COUNTIF(resultats_math!J420:X420,0)</f>
        <v>0</v>
      </c>
      <c r="Q419" s="37" t="str">
        <f t="shared" si="149"/>
        <v/>
      </c>
      <c r="R419" s="225">
        <f t="shared" si="150"/>
        <v>0</v>
      </c>
      <c r="S419" s="38" t="str">
        <f t="shared" si="151"/>
        <v/>
      </c>
      <c r="T419" s="38" t="str">
        <f t="shared" si="152"/>
        <v/>
      </c>
      <c r="U419" s="38" t="str">
        <f t="shared" si="153"/>
        <v/>
      </c>
      <c r="V419" s="38" t="str">
        <f t="shared" si="154"/>
        <v/>
      </c>
      <c r="W419" s="30"/>
      <c r="X419" s="39">
        <f>COUNTIF(resultats_math!Y420:AA420,1)</f>
        <v>0</v>
      </c>
      <c r="Y419" s="39">
        <f>COUNTIF(resultats_math!Y420:AA420,2)</f>
        <v>0</v>
      </c>
      <c r="Z419" s="39">
        <f>COUNTIF(resultats_math!Y420:AA420,9)</f>
        <v>0</v>
      </c>
      <c r="AA419" s="39">
        <f>COUNTIF(resultats_math!Y420:AA420,0)</f>
        <v>0</v>
      </c>
      <c r="AB419" s="243" t="str">
        <f t="shared" si="155"/>
        <v/>
      </c>
      <c r="AC419" s="225">
        <f t="shared" si="156"/>
        <v>0</v>
      </c>
      <c r="AD419" s="38" t="str">
        <f t="shared" si="157"/>
        <v/>
      </c>
      <c r="AE419" s="38" t="str">
        <f t="shared" si="158"/>
        <v/>
      </c>
      <c r="AF419" s="38" t="str">
        <f t="shared" si="159"/>
        <v/>
      </c>
      <c r="AG419" s="38" t="str">
        <f t="shared" si="160"/>
        <v/>
      </c>
      <c r="AH419" s="30"/>
      <c r="AI419" s="39">
        <f>COUNTIF(resultats_math!AB420:AD420,1)</f>
        <v>0</v>
      </c>
      <c r="AJ419" s="39">
        <f>COUNTIF(resultats_math!AB420:AD420,2)</f>
        <v>0</v>
      </c>
      <c r="AK419" s="39">
        <f>COUNTIF(resultats_math!AB420:AD420,9)</f>
        <v>0</v>
      </c>
      <c r="AL419" s="39">
        <f>COUNTIF(resultats_math!AB420:AD420,0)</f>
        <v>0</v>
      </c>
      <c r="AM419" s="243" t="str">
        <f t="shared" si="161"/>
        <v/>
      </c>
      <c r="AN419" s="225">
        <f t="shared" si="162"/>
        <v>0</v>
      </c>
      <c r="AO419" s="38" t="str">
        <f t="shared" si="163"/>
        <v/>
      </c>
      <c r="AP419" s="38" t="str">
        <f t="shared" si="164"/>
        <v/>
      </c>
      <c r="AQ419" s="38" t="str">
        <f t="shared" si="165"/>
        <v/>
      </c>
      <c r="AR419" s="38" t="str">
        <f t="shared" si="166"/>
        <v/>
      </c>
    </row>
    <row r="420" spans="1:44" ht="13.5" thickBot="1">
      <c r="A420" s="30"/>
      <c r="B420" s="39">
        <f>COUNTIF(resultats_math!B421:I421,1)</f>
        <v>0</v>
      </c>
      <c r="C420" s="39">
        <f>COUNTIF(resultats_math!B421:I421,2)</f>
        <v>0</v>
      </c>
      <c r="D420" s="39">
        <f>COUNTIF(resultats_math!B421:I421,9)</f>
        <v>0</v>
      </c>
      <c r="E420" s="39">
        <f>COUNTIF(resultats_math!B421:I421,0)</f>
        <v>0</v>
      </c>
      <c r="F420" s="37" t="str">
        <f t="shared" si="144"/>
        <v/>
      </c>
      <c r="G420" s="225">
        <f t="shared" si="146"/>
        <v>0</v>
      </c>
      <c r="H420" s="38" t="str">
        <f t="shared" si="167"/>
        <v/>
      </c>
      <c r="I420" s="38" t="str">
        <f t="shared" si="145"/>
        <v/>
      </c>
      <c r="J420" s="38" t="str">
        <f t="shared" si="147"/>
        <v/>
      </c>
      <c r="K420" s="38" t="str">
        <f t="shared" si="148"/>
        <v/>
      </c>
      <c r="L420" s="38"/>
      <c r="M420" s="39">
        <f>COUNTIF(resultats_math!J421:X421,1)</f>
        <v>0</v>
      </c>
      <c r="N420" s="39">
        <f>COUNTIF(resultats_math!J421:X421,2)</f>
        <v>0</v>
      </c>
      <c r="O420" s="39">
        <f>COUNTIF(resultats_math!J421:X421,9)</f>
        <v>0</v>
      </c>
      <c r="P420" s="39">
        <f>COUNTIF(resultats_math!J421:X421,0)</f>
        <v>0</v>
      </c>
      <c r="Q420" s="37" t="str">
        <f t="shared" si="149"/>
        <v/>
      </c>
      <c r="R420" s="225">
        <f t="shared" si="150"/>
        <v>0</v>
      </c>
      <c r="S420" s="38" t="str">
        <f t="shared" si="151"/>
        <v/>
      </c>
      <c r="T420" s="38" t="str">
        <f t="shared" si="152"/>
        <v/>
      </c>
      <c r="U420" s="38" t="str">
        <f t="shared" si="153"/>
        <v/>
      </c>
      <c r="V420" s="38" t="str">
        <f t="shared" si="154"/>
        <v/>
      </c>
      <c r="W420" s="30"/>
      <c r="X420" s="39">
        <f>COUNTIF(resultats_math!Y421:AA421,1)</f>
        <v>0</v>
      </c>
      <c r="Y420" s="39">
        <f>COUNTIF(resultats_math!Y421:AA421,2)</f>
        <v>0</v>
      </c>
      <c r="Z420" s="39">
        <f>COUNTIF(resultats_math!Y421:AA421,9)</f>
        <v>0</v>
      </c>
      <c r="AA420" s="39">
        <f>COUNTIF(resultats_math!Y421:AA421,0)</f>
        <v>0</v>
      </c>
      <c r="AB420" s="243" t="str">
        <f t="shared" si="155"/>
        <v/>
      </c>
      <c r="AC420" s="225">
        <f t="shared" si="156"/>
        <v>0</v>
      </c>
      <c r="AD420" s="38" t="str">
        <f t="shared" si="157"/>
        <v/>
      </c>
      <c r="AE420" s="38" t="str">
        <f t="shared" si="158"/>
        <v/>
      </c>
      <c r="AF420" s="38" t="str">
        <f t="shared" si="159"/>
        <v/>
      </c>
      <c r="AG420" s="38" t="str">
        <f t="shared" si="160"/>
        <v/>
      </c>
      <c r="AH420" s="30"/>
      <c r="AI420" s="39">
        <f>COUNTIF(resultats_math!AB421:AD421,1)</f>
        <v>0</v>
      </c>
      <c r="AJ420" s="39">
        <f>COUNTIF(resultats_math!AB421:AD421,2)</f>
        <v>0</v>
      </c>
      <c r="AK420" s="39">
        <f>COUNTIF(resultats_math!AB421:AD421,9)</f>
        <v>0</v>
      </c>
      <c r="AL420" s="39">
        <f>COUNTIF(resultats_math!AB421:AD421,0)</f>
        <v>0</v>
      </c>
      <c r="AM420" s="243" t="str">
        <f t="shared" si="161"/>
        <v/>
      </c>
      <c r="AN420" s="225">
        <f t="shared" si="162"/>
        <v>0</v>
      </c>
      <c r="AO420" s="38" t="str">
        <f t="shared" si="163"/>
        <v/>
      </c>
      <c r="AP420" s="38" t="str">
        <f t="shared" si="164"/>
        <v/>
      </c>
      <c r="AQ420" s="38" t="str">
        <f t="shared" si="165"/>
        <v/>
      </c>
      <c r="AR420" s="38" t="str">
        <f t="shared" si="166"/>
        <v/>
      </c>
    </row>
    <row r="421" spans="1:44" ht="13.5" thickBot="1">
      <c r="A421" s="30"/>
      <c r="B421" s="39">
        <f>COUNTIF(resultats_math!B422:I422,1)</f>
        <v>0</v>
      </c>
      <c r="C421" s="39">
        <f>COUNTIF(resultats_math!B422:I422,2)</f>
        <v>0</v>
      </c>
      <c r="D421" s="39">
        <f>COUNTIF(resultats_math!B422:I422,9)</f>
        <v>0</v>
      </c>
      <c r="E421" s="39">
        <f>COUNTIF(resultats_math!B422:I422,0)</f>
        <v>0</v>
      </c>
      <c r="F421" s="37" t="str">
        <f t="shared" si="144"/>
        <v/>
      </c>
      <c r="G421" s="225">
        <f t="shared" si="146"/>
        <v>0</v>
      </c>
      <c r="H421" s="38" t="str">
        <f t="shared" si="167"/>
        <v/>
      </c>
      <c r="I421" s="38" t="str">
        <f t="shared" si="145"/>
        <v/>
      </c>
      <c r="J421" s="38" t="str">
        <f t="shared" si="147"/>
        <v/>
      </c>
      <c r="K421" s="38" t="str">
        <f t="shared" si="148"/>
        <v/>
      </c>
      <c r="L421" s="38"/>
      <c r="M421" s="39">
        <f>COUNTIF(resultats_math!J422:X422,1)</f>
        <v>0</v>
      </c>
      <c r="N421" s="39">
        <f>COUNTIF(resultats_math!J422:X422,2)</f>
        <v>0</v>
      </c>
      <c r="O421" s="39">
        <f>COUNTIF(resultats_math!J422:X422,9)</f>
        <v>0</v>
      </c>
      <c r="P421" s="39">
        <f>COUNTIF(resultats_math!J422:X422,0)</f>
        <v>0</v>
      </c>
      <c r="Q421" s="37" t="str">
        <f t="shared" si="149"/>
        <v/>
      </c>
      <c r="R421" s="225">
        <f t="shared" si="150"/>
        <v>0</v>
      </c>
      <c r="S421" s="38" t="str">
        <f t="shared" si="151"/>
        <v/>
      </c>
      <c r="T421" s="38" t="str">
        <f t="shared" si="152"/>
        <v/>
      </c>
      <c r="U421" s="38" t="str">
        <f t="shared" si="153"/>
        <v/>
      </c>
      <c r="V421" s="38" t="str">
        <f t="shared" si="154"/>
        <v/>
      </c>
      <c r="W421" s="30"/>
      <c r="X421" s="39">
        <f>COUNTIF(resultats_math!Y422:AA422,1)</f>
        <v>0</v>
      </c>
      <c r="Y421" s="39">
        <f>COUNTIF(resultats_math!Y422:AA422,2)</f>
        <v>0</v>
      </c>
      <c r="Z421" s="39">
        <f>COUNTIF(resultats_math!Y422:AA422,9)</f>
        <v>0</v>
      </c>
      <c r="AA421" s="39">
        <f>COUNTIF(resultats_math!Y422:AA422,0)</f>
        <v>0</v>
      </c>
      <c r="AB421" s="243" t="str">
        <f t="shared" si="155"/>
        <v/>
      </c>
      <c r="AC421" s="225">
        <f t="shared" si="156"/>
        <v>0</v>
      </c>
      <c r="AD421" s="38" t="str">
        <f t="shared" si="157"/>
        <v/>
      </c>
      <c r="AE421" s="38" t="str">
        <f t="shared" si="158"/>
        <v/>
      </c>
      <c r="AF421" s="38" t="str">
        <f t="shared" si="159"/>
        <v/>
      </c>
      <c r="AG421" s="38" t="str">
        <f t="shared" si="160"/>
        <v/>
      </c>
      <c r="AH421" s="30"/>
      <c r="AI421" s="39">
        <f>COUNTIF(resultats_math!AB422:AD422,1)</f>
        <v>0</v>
      </c>
      <c r="AJ421" s="39">
        <f>COUNTIF(resultats_math!AB422:AD422,2)</f>
        <v>0</v>
      </c>
      <c r="AK421" s="39">
        <f>COUNTIF(resultats_math!AB422:AD422,9)</f>
        <v>0</v>
      </c>
      <c r="AL421" s="39">
        <f>COUNTIF(resultats_math!AB422:AD422,0)</f>
        <v>0</v>
      </c>
      <c r="AM421" s="243" t="str">
        <f t="shared" si="161"/>
        <v/>
      </c>
      <c r="AN421" s="225">
        <f t="shared" si="162"/>
        <v>0</v>
      </c>
      <c r="AO421" s="38" t="str">
        <f t="shared" si="163"/>
        <v/>
      </c>
      <c r="AP421" s="38" t="str">
        <f t="shared" si="164"/>
        <v/>
      </c>
      <c r="AQ421" s="38" t="str">
        <f t="shared" si="165"/>
        <v/>
      </c>
      <c r="AR421" s="38" t="str">
        <f t="shared" si="166"/>
        <v/>
      </c>
    </row>
    <row r="422" spans="1:44" ht="13.5" thickBot="1">
      <c r="A422" s="30"/>
      <c r="B422" s="39">
        <f>COUNTIF(resultats_math!B423:I423,1)</f>
        <v>0</v>
      </c>
      <c r="C422" s="39">
        <f>COUNTIF(resultats_math!B423:I423,2)</f>
        <v>0</v>
      </c>
      <c r="D422" s="39">
        <f>COUNTIF(resultats_math!B423:I423,9)</f>
        <v>0</v>
      </c>
      <c r="E422" s="39">
        <f>COUNTIF(resultats_math!B423:I423,0)</f>
        <v>0</v>
      </c>
      <c r="F422" s="37" t="str">
        <f t="shared" si="144"/>
        <v/>
      </c>
      <c r="G422" s="225">
        <f t="shared" si="146"/>
        <v>0</v>
      </c>
      <c r="H422" s="38" t="str">
        <f t="shared" si="167"/>
        <v/>
      </c>
      <c r="I422" s="38" t="str">
        <f t="shared" si="145"/>
        <v/>
      </c>
      <c r="J422" s="38" t="str">
        <f t="shared" si="147"/>
        <v/>
      </c>
      <c r="K422" s="38" t="str">
        <f t="shared" si="148"/>
        <v/>
      </c>
      <c r="L422" s="38"/>
      <c r="M422" s="39">
        <f>COUNTIF(resultats_math!J423:X423,1)</f>
        <v>0</v>
      </c>
      <c r="N422" s="39">
        <f>COUNTIF(resultats_math!J423:X423,2)</f>
        <v>0</v>
      </c>
      <c r="O422" s="39">
        <f>COUNTIF(resultats_math!J423:X423,9)</f>
        <v>0</v>
      </c>
      <c r="P422" s="39">
        <f>COUNTIF(resultats_math!J423:X423,0)</f>
        <v>0</v>
      </c>
      <c r="Q422" s="37" t="str">
        <f t="shared" si="149"/>
        <v/>
      </c>
      <c r="R422" s="225">
        <f t="shared" si="150"/>
        <v>0</v>
      </c>
      <c r="S422" s="38" t="str">
        <f t="shared" si="151"/>
        <v/>
      </c>
      <c r="T422" s="38" t="str">
        <f t="shared" si="152"/>
        <v/>
      </c>
      <c r="U422" s="38" t="str">
        <f t="shared" si="153"/>
        <v/>
      </c>
      <c r="V422" s="38" t="str">
        <f t="shared" si="154"/>
        <v/>
      </c>
      <c r="W422" s="30"/>
      <c r="X422" s="39">
        <f>COUNTIF(resultats_math!Y423:AA423,1)</f>
        <v>0</v>
      </c>
      <c r="Y422" s="39">
        <f>COUNTIF(resultats_math!Y423:AA423,2)</f>
        <v>0</v>
      </c>
      <c r="Z422" s="39">
        <f>COUNTIF(resultats_math!Y423:AA423,9)</f>
        <v>0</v>
      </c>
      <c r="AA422" s="39">
        <f>COUNTIF(resultats_math!Y423:AA423,0)</f>
        <v>0</v>
      </c>
      <c r="AB422" s="243" t="str">
        <f t="shared" si="155"/>
        <v/>
      </c>
      <c r="AC422" s="225">
        <f t="shared" si="156"/>
        <v>0</v>
      </c>
      <c r="AD422" s="38" t="str">
        <f t="shared" si="157"/>
        <v/>
      </c>
      <c r="AE422" s="38" t="str">
        <f t="shared" si="158"/>
        <v/>
      </c>
      <c r="AF422" s="38" t="str">
        <f t="shared" si="159"/>
        <v/>
      </c>
      <c r="AG422" s="38" t="str">
        <f t="shared" si="160"/>
        <v/>
      </c>
      <c r="AH422" s="30"/>
      <c r="AI422" s="39">
        <f>COUNTIF(resultats_math!AB423:AD423,1)</f>
        <v>0</v>
      </c>
      <c r="AJ422" s="39">
        <f>COUNTIF(resultats_math!AB423:AD423,2)</f>
        <v>0</v>
      </c>
      <c r="AK422" s="39">
        <f>COUNTIF(resultats_math!AB423:AD423,9)</f>
        <v>0</v>
      </c>
      <c r="AL422" s="39">
        <f>COUNTIF(resultats_math!AB423:AD423,0)</f>
        <v>0</v>
      </c>
      <c r="AM422" s="243" t="str">
        <f t="shared" si="161"/>
        <v/>
      </c>
      <c r="AN422" s="225">
        <f t="shared" si="162"/>
        <v>0</v>
      </c>
      <c r="AO422" s="38" t="str">
        <f t="shared" si="163"/>
        <v/>
      </c>
      <c r="AP422" s="38" t="str">
        <f t="shared" si="164"/>
        <v/>
      </c>
      <c r="AQ422" s="38" t="str">
        <f t="shared" si="165"/>
        <v/>
      </c>
      <c r="AR422" s="38" t="str">
        <f t="shared" si="166"/>
        <v/>
      </c>
    </row>
    <row r="423" spans="1:44" ht="13.5" thickBot="1">
      <c r="A423" s="30"/>
      <c r="B423" s="39">
        <f>COUNTIF(resultats_math!B424:I424,1)</f>
        <v>0</v>
      </c>
      <c r="C423" s="39">
        <f>COUNTIF(resultats_math!B424:I424,2)</f>
        <v>0</v>
      </c>
      <c r="D423" s="39">
        <f>COUNTIF(resultats_math!B424:I424,9)</f>
        <v>0</v>
      </c>
      <c r="E423" s="39">
        <f>COUNTIF(resultats_math!B424:I424,0)</f>
        <v>0</v>
      </c>
      <c r="F423" s="37" t="str">
        <f t="shared" si="144"/>
        <v/>
      </c>
      <c r="G423" s="225">
        <f t="shared" si="146"/>
        <v>0</v>
      </c>
      <c r="H423" s="38" t="str">
        <f t="shared" si="167"/>
        <v/>
      </c>
      <c r="I423" s="38" t="str">
        <f t="shared" si="145"/>
        <v/>
      </c>
      <c r="J423" s="38" t="str">
        <f t="shared" si="147"/>
        <v/>
      </c>
      <c r="K423" s="38" t="str">
        <f t="shared" si="148"/>
        <v/>
      </c>
      <c r="L423" s="38"/>
      <c r="M423" s="39">
        <f>COUNTIF(resultats_math!J424:X424,1)</f>
        <v>0</v>
      </c>
      <c r="N423" s="39">
        <f>COUNTIF(resultats_math!J424:X424,2)</f>
        <v>0</v>
      </c>
      <c r="O423" s="39">
        <f>COUNTIF(resultats_math!J424:X424,9)</f>
        <v>0</v>
      </c>
      <c r="P423" s="39">
        <f>COUNTIF(resultats_math!J424:X424,0)</f>
        <v>0</v>
      </c>
      <c r="Q423" s="37" t="str">
        <f t="shared" si="149"/>
        <v/>
      </c>
      <c r="R423" s="225">
        <f t="shared" si="150"/>
        <v>0</v>
      </c>
      <c r="S423" s="38" t="str">
        <f t="shared" si="151"/>
        <v/>
      </c>
      <c r="T423" s="38" t="str">
        <f t="shared" si="152"/>
        <v/>
      </c>
      <c r="U423" s="38" t="str">
        <f t="shared" si="153"/>
        <v/>
      </c>
      <c r="V423" s="38" t="str">
        <f t="shared" si="154"/>
        <v/>
      </c>
      <c r="W423" s="30"/>
      <c r="X423" s="39">
        <f>COUNTIF(resultats_math!Y424:AA424,1)</f>
        <v>0</v>
      </c>
      <c r="Y423" s="39">
        <f>COUNTIF(resultats_math!Y424:AA424,2)</f>
        <v>0</v>
      </c>
      <c r="Z423" s="39">
        <f>COUNTIF(resultats_math!Y424:AA424,9)</f>
        <v>0</v>
      </c>
      <c r="AA423" s="39">
        <f>COUNTIF(resultats_math!Y424:AA424,0)</f>
        <v>0</v>
      </c>
      <c r="AB423" s="243" t="str">
        <f t="shared" si="155"/>
        <v/>
      </c>
      <c r="AC423" s="225">
        <f t="shared" si="156"/>
        <v>0</v>
      </c>
      <c r="AD423" s="38" t="str">
        <f t="shared" si="157"/>
        <v/>
      </c>
      <c r="AE423" s="38" t="str">
        <f t="shared" si="158"/>
        <v/>
      </c>
      <c r="AF423" s="38" t="str">
        <f t="shared" si="159"/>
        <v/>
      </c>
      <c r="AG423" s="38" t="str">
        <f t="shared" si="160"/>
        <v/>
      </c>
      <c r="AH423" s="30"/>
      <c r="AI423" s="39">
        <f>COUNTIF(resultats_math!AB424:AD424,1)</f>
        <v>0</v>
      </c>
      <c r="AJ423" s="39">
        <f>COUNTIF(resultats_math!AB424:AD424,2)</f>
        <v>0</v>
      </c>
      <c r="AK423" s="39">
        <f>COUNTIF(resultats_math!AB424:AD424,9)</f>
        <v>0</v>
      </c>
      <c r="AL423" s="39">
        <f>COUNTIF(resultats_math!AB424:AD424,0)</f>
        <v>0</v>
      </c>
      <c r="AM423" s="243" t="str">
        <f t="shared" si="161"/>
        <v/>
      </c>
      <c r="AN423" s="225">
        <f t="shared" si="162"/>
        <v>0</v>
      </c>
      <c r="AO423" s="38" t="str">
        <f t="shared" si="163"/>
        <v/>
      </c>
      <c r="AP423" s="38" t="str">
        <f t="shared" si="164"/>
        <v/>
      </c>
      <c r="AQ423" s="38" t="str">
        <f t="shared" si="165"/>
        <v/>
      </c>
      <c r="AR423" s="38" t="str">
        <f t="shared" si="166"/>
        <v/>
      </c>
    </row>
    <row r="424" spans="1:44" ht="13.5" thickBot="1">
      <c r="A424" s="30"/>
      <c r="B424" s="39">
        <f>COUNTIF(resultats_math!B425:I425,1)</f>
        <v>0</v>
      </c>
      <c r="C424" s="39">
        <f>COUNTIF(resultats_math!B425:I425,2)</f>
        <v>0</v>
      </c>
      <c r="D424" s="39">
        <f>COUNTIF(resultats_math!B425:I425,9)</f>
        <v>0</v>
      </c>
      <c r="E424" s="39">
        <f>COUNTIF(resultats_math!B425:I425,0)</f>
        <v>0</v>
      </c>
      <c r="F424" s="37" t="str">
        <f t="shared" si="144"/>
        <v/>
      </c>
      <c r="G424" s="225">
        <f t="shared" si="146"/>
        <v>0</v>
      </c>
      <c r="H424" s="38" t="str">
        <f t="shared" si="167"/>
        <v/>
      </c>
      <c r="I424" s="38" t="str">
        <f t="shared" si="145"/>
        <v/>
      </c>
      <c r="J424" s="38" t="str">
        <f t="shared" si="147"/>
        <v/>
      </c>
      <c r="K424" s="38" t="str">
        <f t="shared" si="148"/>
        <v/>
      </c>
      <c r="L424" s="38"/>
      <c r="M424" s="39">
        <f>COUNTIF(resultats_math!J425:X425,1)</f>
        <v>0</v>
      </c>
      <c r="N424" s="39">
        <f>COUNTIF(resultats_math!J425:X425,2)</f>
        <v>0</v>
      </c>
      <c r="O424" s="39">
        <f>COUNTIF(resultats_math!J425:X425,9)</f>
        <v>0</v>
      </c>
      <c r="P424" s="39">
        <f>COUNTIF(resultats_math!J425:X425,0)</f>
        <v>0</v>
      </c>
      <c r="Q424" s="37" t="str">
        <f t="shared" si="149"/>
        <v/>
      </c>
      <c r="R424" s="225">
        <f t="shared" si="150"/>
        <v>0</v>
      </c>
      <c r="S424" s="38" t="str">
        <f t="shared" si="151"/>
        <v/>
      </c>
      <c r="T424" s="38" t="str">
        <f t="shared" si="152"/>
        <v/>
      </c>
      <c r="U424" s="38" t="str">
        <f t="shared" si="153"/>
        <v/>
      </c>
      <c r="V424" s="38" t="str">
        <f t="shared" si="154"/>
        <v/>
      </c>
      <c r="W424" s="30"/>
      <c r="X424" s="39">
        <f>COUNTIF(resultats_math!Y425:AA425,1)</f>
        <v>0</v>
      </c>
      <c r="Y424" s="39">
        <f>COUNTIF(resultats_math!Y425:AA425,2)</f>
        <v>0</v>
      </c>
      <c r="Z424" s="39">
        <f>COUNTIF(resultats_math!Y425:AA425,9)</f>
        <v>0</v>
      </c>
      <c r="AA424" s="39">
        <f>COUNTIF(resultats_math!Y425:AA425,0)</f>
        <v>0</v>
      </c>
      <c r="AB424" s="243" t="str">
        <f t="shared" si="155"/>
        <v/>
      </c>
      <c r="AC424" s="225">
        <f t="shared" si="156"/>
        <v>0</v>
      </c>
      <c r="AD424" s="38" t="str">
        <f t="shared" si="157"/>
        <v/>
      </c>
      <c r="AE424" s="38" t="str">
        <f t="shared" si="158"/>
        <v/>
      </c>
      <c r="AF424" s="38" t="str">
        <f t="shared" si="159"/>
        <v/>
      </c>
      <c r="AG424" s="38" t="str">
        <f t="shared" si="160"/>
        <v/>
      </c>
      <c r="AH424" s="30"/>
      <c r="AI424" s="39">
        <f>COUNTIF(resultats_math!AB425:AD425,1)</f>
        <v>0</v>
      </c>
      <c r="AJ424" s="39">
        <f>COUNTIF(resultats_math!AB425:AD425,2)</f>
        <v>0</v>
      </c>
      <c r="AK424" s="39">
        <f>COUNTIF(resultats_math!AB425:AD425,9)</f>
        <v>0</v>
      </c>
      <c r="AL424" s="39">
        <f>COUNTIF(resultats_math!AB425:AD425,0)</f>
        <v>0</v>
      </c>
      <c r="AM424" s="243" t="str">
        <f t="shared" si="161"/>
        <v/>
      </c>
      <c r="AN424" s="225">
        <f t="shared" si="162"/>
        <v>0</v>
      </c>
      <c r="AO424" s="38" t="str">
        <f t="shared" si="163"/>
        <v/>
      </c>
      <c r="AP424" s="38" t="str">
        <f t="shared" si="164"/>
        <v/>
      </c>
      <c r="AQ424" s="38" t="str">
        <f t="shared" si="165"/>
        <v/>
      </c>
      <c r="AR424" s="38" t="str">
        <f t="shared" si="166"/>
        <v/>
      </c>
    </row>
    <row r="425" spans="1:44" ht="13.5" thickBot="1">
      <c r="A425" s="30"/>
      <c r="B425" s="39">
        <f>COUNTIF(resultats_math!B426:I426,1)</f>
        <v>0</v>
      </c>
      <c r="C425" s="39">
        <f>COUNTIF(resultats_math!B426:I426,2)</f>
        <v>0</v>
      </c>
      <c r="D425" s="39">
        <f>COUNTIF(resultats_math!B426:I426,9)</f>
        <v>0</v>
      </c>
      <c r="E425" s="39">
        <f>COUNTIF(resultats_math!B426:I426,0)</f>
        <v>0</v>
      </c>
      <c r="F425" s="37" t="str">
        <f t="shared" si="144"/>
        <v/>
      </c>
      <c r="G425" s="225">
        <f t="shared" si="146"/>
        <v>0</v>
      </c>
      <c r="H425" s="38" t="str">
        <f t="shared" si="167"/>
        <v/>
      </c>
      <c r="I425" s="38" t="str">
        <f t="shared" si="145"/>
        <v/>
      </c>
      <c r="J425" s="38" t="str">
        <f t="shared" si="147"/>
        <v/>
      </c>
      <c r="K425" s="38" t="str">
        <f t="shared" si="148"/>
        <v/>
      </c>
      <c r="L425" s="38"/>
      <c r="M425" s="39">
        <f>COUNTIF(resultats_math!J426:X426,1)</f>
        <v>0</v>
      </c>
      <c r="N425" s="39">
        <f>COUNTIF(resultats_math!J426:X426,2)</f>
        <v>0</v>
      </c>
      <c r="O425" s="39">
        <f>COUNTIF(resultats_math!J426:X426,9)</f>
        <v>0</v>
      </c>
      <c r="P425" s="39">
        <f>COUNTIF(resultats_math!J426:X426,0)</f>
        <v>0</v>
      </c>
      <c r="Q425" s="37" t="str">
        <f t="shared" si="149"/>
        <v/>
      </c>
      <c r="R425" s="225">
        <f t="shared" si="150"/>
        <v>0</v>
      </c>
      <c r="S425" s="38" t="str">
        <f t="shared" si="151"/>
        <v/>
      </c>
      <c r="T425" s="38" t="str">
        <f t="shared" si="152"/>
        <v/>
      </c>
      <c r="U425" s="38" t="str">
        <f t="shared" si="153"/>
        <v/>
      </c>
      <c r="V425" s="38" t="str">
        <f t="shared" si="154"/>
        <v/>
      </c>
      <c r="W425" s="30"/>
      <c r="X425" s="39">
        <f>COUNTIF(resultats_math!Y426:AA426,1)</f>
        <v>0</v>
      </c>
      <c r="Y425" s="39">
        <f>COUNTIF(resultats_math!Y426:AA426,2)</f>
        <v>0</v>
      </c>
      <c r="Z425" s="39">
        <f>COUNTIF(resultats_math!Y426:AA426,9)</f>
        <v>0</v>
      </c>
      <c r="AA425" s="39">
        <f>COUNTIF(resultats_math!Y426:AA426,0)</f>
        <v>0</v>
      </c>
      <c r="AB425" s="243" t="str">
        <f t="shared" si="155"/>
        <v/>
      </c>
      <c r="AC425" s="225">
        <f t="shared" si="156"/>
        <v>0</v>
      </c>
      <c r="AD425" s="38" t="str">
        <f t="shared" si="157"/>
        <v/>
      </c>
      <c r="AE425" s="38" t="str">
        <f t="shared" si="158"/>
        <v/>
      </c>
      <c r="AF425" s="38" t="str">
        <f t="shared" si="159"/>
        <v/>
      </c>
      <c r="AG425" s="38" t="str">
        <f t="shared" si="160"/>
        <v/>
      </c>
      <c r="AH425" s="30"/>
      <c r="AI425" s="39">
        <f>COUNTIF(resultats_math!AB426:AD426,1)</f>
        <v>0</v>
      </c>
      <c r="AJ425" s="39">
        <f>COUNTIF(resultats_math!AB426:AD426,2)</f>
        <v>0</v>
      </c>
      <c r="AK425" s="39">
        <f>COUNTIF(resultats_math!AB426:AD426,9)</f>
        <v>0</v>
      </c>
      <c r="AL425" s="39">
        <f>COUNTIF(resultats_math!AB426:AD426,0)</f>
        <v>0</v>
      </c>
      <c r="AM425" s="243" t="str">
        <f t="shared" si="161"/>
        <v/>
      </c>
      <c r="AN425" s="225">
        <f t="shared" si="162"/>
        <v>0</v>
      </c>
      <c r="AO425" s="38" t="str">
        <f t="shared" si="163"/>
        <v/>
      </c>
      <c r="AP425" s="38" t="str">
        <f t="shared" si="164"/>
        <v/>
      </c>
      <c r="AQ425" s="38" t="str">
        <f t="shared" si="165"/>
        <v/>
      </c>
      <c r="AR425" s="38" t="str">
        <f t="shared" si="166"/>
        <v/>
      </c>
    </row>
    <row r="426" spans="1:44" ht="13.5" thickBot="1">
      <c r="A426" s="30"/>
      <c r="B426" s="39">
        <f>COUNTIF(resultats_math!B427:I427,1)</f>
        <v>0</v>
      </c>
      <c r="C426" s="39">
        <f>COUNTIF(resultats_math!B427:I427,2)</f>
        <v>0</v>
      </c>
      <c r="D426" s="39">
        <f>COUNTIF(resultats_math!B427:I427,9)</f>
        <v>0</v>
      </c>
      <c r="E426" s="39">
        <f>COUNTIF(resultats_math!B427:I427,0)</f>
        <v>0</v>
      </c>
      <c r="F426" s="37" t="str">
        <f t="shared" si="144"/>
        <v/>
      </c>
      <c r="G426" s="225">
        <f t="shared" si="146"/>
        <v>0</v>
      </c>
      <c r="H426" s="38" t="str">
        <f t="shared" si="167"/>
        <v/>
      </c>
      <c r="I426" s="38" t="str">
        <f t="shared" si="145"/>
        <v/>
      </c>
      <c r="J426" s="38" t="str">
        <f t="shared" si="147"/>
        <v/>
      </c>
      <c r="K426" s="38" t="str">
        <f t="shared" si="148"/>
        <v/>
      </c>
      <c r="L426" s="38"/>
      <c r="M426" s="39">
        <f>COUNTIF(resultats_math!J427:X427,1)</f>
        <v>0</v>
      </c>
      <c r="N426" s="39">
        <f>COUNTIF(resultats_math!J427:X427,2)</f>
        <v>0</v>
      </c>
      <c r="O426" s="39">
        <f>COUNTIF(resultats_math!J427:X427,9)</f>
        <v>0</v>
      </c>
      <c r="P426" s="39">
        <f>COUNTIF(resultats_math!J427:X427,0)</f>
        <v>0</v>
      </c>
      <c r="Q426" s="37" t="str">
        <f t="shared" si="149"/>
        <v/>
      </c>
      <c r="R426" s="225">
        <f t="shared" si="150"/>
        <v>0</v>
      </c>
      <c r="S426" s="38" t="str">
        <f t="shared" si="151"/>
        <v/>
      </c>
      <c r="T426" s="38" t="str">
        <f t="shared" si="152"/>
        <v/>
      </c>
      <c r="U426" s="38" t="str">
        <f t="shared" si="153"/>
        <v/>
      </c>
      <c r="V426" s="38" t="str">
        <f t="shared" si="154"/>
        <v/>
      </c>
      <c r="W426" s="30"/>
      <c r="X426" s="39">
        <f>COUNTIF(resultats_math!Y427:AA427,1)</f>
        <v>0</v>
      </c>
      <c r="Y426" s="39">
        <f>COUNTIF(resultats_math!Y427:AA427,2)</f>
        <v>0</v>
      </c>
      <c r="Z426" s="39">
        <f>COUNTIF(resultats_math!Y427:AA427,9)</f>
        <v>0</v>
      </c>
      <c r="AA426" s="39">
        <f>COUNTIF(resultats_math!Y427:AA427,0)</f>
        <v>0</v>
      </c>
      <c r="AB426" s="243" t="str">
        <f t="shared" si="155"/>
        <v/>
      </c>
      <c r="AC426" s="225">
        <f t="shared" si="156"/>
        <v>0</v>
      </c>
      <c r="AD426" s="38" t="str">
        <f t="shared" si="157"/>
        <v/>
      </c>
      <c r="AE426" s="38" t="str">
        <f t="shared" si="158"/>
        <v/>
      </c>
      <c r="AF426" s="38" t="str">
        <f t="shared" si="159"/>
        <v/>
      </c>
      <c r="AG426" s="38" t="str">
        <f t="shared" si="160"/>
        <v/>
      </c>
      <c r="AH426" s="30"/>
      <c r="AI426" s="39">
        <f>COUNTIF(resultats_math!AB427:AD427,1)</f>
        <v>0</v>
      </c>
      <c r="AJ426" s="39">
        <f>COUNTIF(resultats_math!AB427:AD427,2)</f>
        <v>0</v>
      </c>
      <c r="AK426" s="39">
        <f>COUNTIF(resultats_math!AB427:AD427,9)</f>
        <v>0</v>
      </c>
      <c r="AL426" s="39">
        <f>COUNTIF(resultats_math!AB427:AD427,0)</f>
        <v>0</v>
      </c>
      <c r="AM426" s="243" t="str">
        <f t="shared" si="161"/>
        <v/>
      </c>
      <c r="AN426" s="225">
        <f t="shared" si="162"/>
        <v>0</v>
      </c>
      <c r="AO426" s="38" t="str">
        <f t="shared" si="163"/>
        <v/>
      </c>
      <c r="AP426" s="38" t="str">
        <f t="shared" si="164"/>
        <v/>
      </c>
      <c r="AQ426" s="38" t="str">
        <f t="shared" si="165"/>
        <v/>
      </c>
      <c r="AR426" s="38" t="str">
        <f t="shared" si="166"/>
        <v/>
      </c>
    </row>
    <row r="427" spans="1:44" ht="13.5" thickBot="1">
      <c r="A427" s="30"/>
      <c r="B427" s="39">
        <f>COUNTIF(resultats_math!B428:I428,1)</f>
        <v>0</v>
      </c>
      <c r="C427" s="39">
        <f>COUNTIF(resultats_math!B428:I428,2)</f>
        <v>0</v>
      </c>
      <c r="D427" s="39">
        <f>COUNTIF(resultats_math!B428:I428,9)</f>
        <v>0</v>
      </c>
      <c r="E427" s="39">
        <f>COUNTIF(resultats_math!B428:I428,0)</f>
        <v>0</v>
      </c>
      <c r="F427" s="37" t="str">
        <f t="shared" si="144"/>
        <v/>
      </c>
      <c r="G427" s="225">
        <f t="shared" si="146"/>
        <v>0</v>
      </c>
      <c r="H427" s="38" t="str">
        <f t="shared" si="167"/>
        <v/>
      </c>
      <c r="I427" s="38" t="str">
        <f t="shared" si="145"/>
        <v/>
      </c>
      <c r="J427" s="38" t="str">
        <f t="shared" si="147"/>
        <v/>
      </c>
      <c r="K427" s="38" t="str">
        <f t="shared" si="148"/>
        <v/>
      </c>
      <c r="L427" s="38"/>
      <c r="M427" s="39">
        <f>COUNTIF(resultats_math!J428:X428,1)</f>
        <v>0</v>
      </c>
      <c r="N427" s="39">
        <f>COUNTIF(resultats_math!J428:X428,2)</f>
        <v>0</v>
      </c>
      <c r="O427" s="39">
        <f>COUNTIF(resultats_math!J428:X428,9)</f>
        <v>0</v>
      </c>
      <c r="P427" s="39">
        <f>COUNTIF(resultats_math!J428:X428,0)</f>
        <v>0</v>
      </c>
      <c r="Q427" s="37" t="str">
        <f t="shared" si="149"/>
        <v/>
      </c>
      <c r="R427" s="225">
        <f t="shared" si="150"/>
        <v>0</v>
      </c>
      <c r="S427" s="38" t="str">
        <f t="shared" si="151"/>
        <v/>
      </c>
      <c r="T427" s="38" t="str">
        <f t="shared" si="152"/>
        <v/>
      </c>
      <c r="U427" s="38" t="str">
        <f t="shared" si="153"/>
        <v/>
      </c>
      <c r="V427" s="38" t="str">
        <f t="shared" si="154"/>
        <v/>
      </c>
      <c r="W427" s="30"/>
      <c r="X427" s="39">
        <f>COUNTIF(resultats_math!Y428:AA428,1)</f>
        <v>0</v>
      </c>
      <c r="Y427" s="39">
        <f>COUNTIF(resultats_math!Y428:AA428,2)</f>
        <v>0</v>
      </c>
      <c r="Z427" s="39">
        <f>COUNTIF(resultats_math!Y428:AA428,9)</f>
        <v>0</v>
      </c>
      <c r="AA427" s="39">
        <f>COUNTIF(resultats_math!Y428:AA428,0)</f>
        <v>0</v>
      </c>
      <c r="AB427" s="243" t="str">
        <f t="shared" si="155"/>
        <v/>
      </c>
      <c r="AC427" s="225">
        <f t="shared" si="156"/>
        <v>0</v>
      </c>
      <c r="AD427" s="38" t="str">
        <f t="shared" si="157"/>
        <v/>
      </c>
      <c r="AE427" s="38" t="str">
        <f t="shared" si="158"/>
        <v/>
      </c>
      <c r="AF427" s="38" t="str">
        <f t="shared" si="159"/>
        <v/>
      </c>
      <c r="AG427" s="38" t="str">
        <f t="shared" si="160"/>
        <v/>
      </c>
      <c r="AH427" s="30"/>
      <c r="AI427" s="39">
        <f>COUNTIF(resultats_math!AB428:AD428,1)</f>
        <v>0</v>
      </c>
      <c r="AJ427" s="39">
        <f>COUNTIF(resultats_math!AB428:AD428,2)</f>
        <v>0</v>
      </c>
      <c r="AK427" s="39">
        <f>COUNTIF(resultats_math!AB428:AD428,9)</f>
        <v>0</v>
      </c>
      <c r="AL427" s="39">
        <f>COUNTIF(resultats_math!AB428:AD428,0)</f>
        <v>0</v>
      </c>
      <c r="AM427" s="243" t="str">
        <f t="shared" si="161"/>
        <v/>
      </c>
      <c r="AN427" s="225">
        <f t="shared" si="162"/>
        <v>0</v>
      </c>
      <c r="AO427" s="38" t="str">
        <f t="shared" si="163"/>
        <v/>
      </c>
      <c r="AP427" s="38" t="str">
        <f t="shared" si="164"/>
        <v/>
      </c>
      <c r="AQ427" s="38" t="str">
        <f t="shared" si="165"/>
        <v/>
      </c>
      <c r="AR427" s="38" t="str">
        <f t="shared" si="166"/>
        <v/>
      </c>
    </row>
    <row r="428" spans="1:44" ht="13.5" thickBot="1">
      <c r="A428" s="30"/>
      <c r="B428" s="39">
        <f>COUNTIF(resultats_math!B429:I429,1)</f>
        <v>0</v>
      </c>
      <c r="C428" s="39">
        <f>COUNTIF(resultats_math!B429:I429,2)</f>
        <v>0</v>
      </c>
      <c r="D428" s="39">
        <f>COUNTIF(resultats_math!B429:I429,9)</f>
        <v>0</v>
      </c>
      <c r="E428" s="39">
        <f>COUNTIF(resultats_math!B429:I429,0)</f>
        <v>0</v>
      </c>
      <c r="F428" s="37" t="str">
        <f t="shared" si="144"/>
        <v/>
      </c>
      <c r="G428" s="225">
        <f t="shared" si="146"/>
        <v>0</v>
      </c>
      <c r="H428" s="38" t="str">
        <f t="shared" si="167"/>
        <v/>
      </c>
      <c r="I428" s="38" t="str">
        <f t="shared" si="145"/>
        <v/>
      </c>
      <c r="J428" s="38" t="str">
        <f t="shared" si="147"/>
        <v/>
      </c>
      <c r="K428" s="38" t="str">
        <f t="shared" si="148"/>
        <v/>
      </c>
      <c r="L428" s="38"/>
      <c r="M428" s="39">
        <f>COUNTIF(resultats_math!J429:X429,1)</f>
        <v>0</v>
      </c>
      <c r="N428" s="39">
        <f>COUNTIF(resultats_math!J429:X429,2)</f>
        <v>0</v>
      </c>
      <c r="O428" s="39">
        <f>COUNTIF(resultats_math!J429:X429,9)</f>
        <v>0</v>
      </c>
      <c r="P428" s="39">
        <f>COUNTIF(resultats_math!J429:X429,0)</f>
        <v>0</v>
      </c>
      <c r="Q428" s="37" t="str">
        <f t="shared" si="149"/>
        <v/>
      </c>
      <c r="R428" s="225">
        <f t="shared" si="150"/>
        <v>0</v>
      </c>
      <c r="S428" s="38" t="str">
        <f t="shared" si="151"/>
        <v/>
      </c>
      <c r="T428" s="38" t="str">
        <f t="shared" si="152"/>
        <v/>
      </c>
      <c r="U428" s="38" t="str">
        <f t="shared" si="153"/>
        <v/>
      </c>
      <c r="V428" s="38" t="str">
        <f t="shared" si="154"/>
        <v/>
      </c>
      <c r="W428" s="30"/>
      <c r="X428" s="39">
        <f>COUNTIF(resultats_math!Y429:AA429,1)</f>
        <v>0</v>
      </c>
      <c r="Y428" s="39">
        <f>COUNTIF(resultats_math!Y429:AA429,2)</f>
        <v>0</v>
      </c>
      <c r="Z428" s="39">
        <f>COUNTIF(resultats_math!Y429:AA429,9)</f>
        <v>0</v>
      </c>
      <c r="AA428" s="39">
        <f>COUNTIF(resultats_math!Y429:AA429,0)</f>
        <v>0</v>
      </c>
      <c r="AB428" s="243" t="str">
        <f t="shared" si="155"/>
        <v/>
      </c>
      <c r="AC428" s="225">
        <f t="shared" si="156"/>
        <v>0</v>
      </c>
      <c r="AD428" s="38" t="str">
        <f t="shared" si="157"/>
        <v/>
      </c>
      <c r="AE428" s="38" t="str">
        <f t="shared" si="158"/>
        <v/>
      </c>
      <c r="AF428" s="38" t="str">
        <f t="shared" si="159"/>
        <v/>
      </c>
      <c r="AG428" s="38" t="str">
        <f t="shared" si="160"/>
        <v/>
      </c>
      <c r="AH428" s="30"/>
      <c r="AI428" s="39">
        <f>COUNTIF(resultats_math!AB429:AD429,1)</f>
        <v>0</v>
      </c>
      <c r="AJ428" s="39">
        <f>COUNTIF(resultats_math!AB429:AD429,2)</f>
        <v>0</v>
      </c>
      <c r="AK428" s="39">
        <f>COUNTIF(resultats_math!AB429:AD429,9)</f>
        <v>0</v>
      </c>
      <c r="AL428" s="39">
        <f>COUNTIF(resultats_math!AB429:AD429,0)</f>
        <v>0</v>
      </c>
      <c r="AM428" s="243" t="str">
        <f t="shared" si="161"/>
        <v/>
      </c>
      <c r="AN428" s="225">
        <f t="shared" si="162"/>
        <v>0</v>
      </c>
      <c r="AO428" s="38" t="str">
        <f t="shared" si="163"/>
        <v/>
      </c>
      <c r="AP428" s="38" t="str">
        <f t="shared" si="164"/>
        <v/>
      </c>
      <c r="AQ428" s="38" t="str">
        <f t="shared" si="165"/>
        <v/>
      </c>
      <c r="AR428" s="38" t="str">
        <f t="shared" si="166"/>
        <v/>
      </c>
    </row>
    <row r="429" spans="1:44" ht="13.5" thickBot="1">
      <c r="A429" s="30"/>
      <c r="B429" s="39">
        <f>COUNTIF(resultats_math!B430:I430,1)</f>
        <v>0</v>
      </c>
      <c r="C429" s="39">
        <f>COUNTIF(resultats_math!B430:I430,2)</f>
        <v>0</v>
      </c>
      <c r="D429" s="39">
        <f>COUNTIF(resultats_math!B430:I430,9)</f>
        <v>0</v>
      </c>
      <c r="E429" s="39">
        <f>COUNTIF(resultats_math!B430:I430,0)</f>
        <v>0</v>
      </c>
      <c r="F429" s="37" t="str">
        <f t="shared" si="144"/>
        <v/>
      </c>
      <c r="G429" s="225">
        <f t="shared" si="146"/>
        <v>0</v>
      </c>
      <c r="H429" s="38" t="str">
        <f t="shared" si="167"/>
        <v/>
      </c>
      <c r="I429" s="38" t="str">
        <f t="shared" si="145"/>
        <v/>
      </c>
      <c r="J429" s="38" t="str">
        <f t="shared" si="147"/>
        <v/>
      </c>
      <c r="K429" s="38" t="str">
        <f t="shared" si="148"/>
        <v/>
      </c>
      <c r="L429" s="38"/>
      <c r="M429" s="39">
        <f>COUNTIF(resultats_math!J430:X430,1)</f>
        <v>0</v>
      </c>
      <c r="N429" s="39">
        <f>COUNTIF(resultats_math!J430:X430,2)</f>
        <v>0</v>
      </c>
      <c r="O429" s="39">
        <f>COUNTIF(resultats_math!J430:X430,9)</f>
        <v>0</v>
      </c>
      <c r="P429" s="39">
        <f>COUNTIF(resultats_math!J430:X430,0)</f>
        <v>0</v>
      </c>
      <c r="Q429" s="37" t="str">
        <f t="shared" si="149"/>
        <v/>
      </c>
      <c r="R429" s="225">
        <f t="shared" si="150"/>
        <v>0</v>
      </c>
      <c r="S429" s="38" t="str">
        <f t="shared" si="151"/>
        <v/>
      </c>
      <c r="T429" s="38" t="str">
        <f t="shared" si="152"/>
        <v/>
      </c>
      <c r="U429" s="38" t="str">
        <f t="shared" si="153"/>
        <v/>
      </c>
      <c r="V429" s="38" t="str">
        <f t="shared" si="154"/>
        <v/>
      </c>
      <c r="W429" s="30"/>
      <c r="X429" s="39">
        <f>COUNTIF(resultats_math!Y430:AA430,1)</f>
        <v>0</v>
      </c>
      <c r="Y429" s="39">
        <f>COUNTIF(resultats_math!Y430:AA430,2)</f>
        <v>0</v>
      </c>
      <c r="Z429" s="39">
        <f>COUNTIF(resultats_math!Y430:AA430,9)</f>
        <v>0</v>
      </c>
      <c r="AA429" s="39">
        <f>COUNTIF(resultats_math!Y430:AA430,0)</f>
        <v>0</v>
      </c>
      <c r="AB429" s="243" t="str">
        <f t="shared" si="155"/>
        <v/>
      </c>
      <c r="AC429" s="225">
        <f t="shared" si="156"/>
        <v>0</v>
      </c>
      <c r="AD429" s="38" t="str">
        <f t="shared" si="157"/>
        <v/>
      </c>
      <c r="AE429" s="38" t="str">
        <f t="shared" si="158"/>
        <v/>
      </c>
      <c r="AF429" s="38" t="str">
        <f t="shared" si="159"/>
        <v/>
      </c>
      <c r="AG429" s="38" t="str">
        <f t="shared" si="160"/>
        <v/>
      </c>
      <c r="AH429" s="30"/>
      <c r="AI429" s="39">
        <f>COUNTIF(resultats_math!AB430:AD430,1)</f>
        <v>0</v>
      </c>
      <c r="AJ429" s="39">
        <f>COUNTIF(resultats_math!AB430:AD430,2)</f>
        <v>0</v>
      </c>
      <c r="AK429" s="39">
        <f>COUNTIF(resultats_math!AB430:AD430,9)</f>
        <v>0</v>
      </c>
      <c r="AL429" s="39">
        <f>COUNTIF(resultats_math!AB430:AD430,0)</f>
        <v>0</v>
      </c>
      <c r="AM429" s="243" t="str">
        <f t="shared" si="161"/>
        <v/>
      </c>
      <c r="AN429" s="225">
        <f t="shared" si="162"/>
        <v>0</v>
      </c>
      <c r="AO429" s="38" t="str">
        <f t="shared" si="163"/>
        <v/>
      </c>
      <c r="AP429" s="38" t="str">
        <f t="shared" si="164"/>
        <v/>
      </c>
      <c r="AQ429" s="38" t="str">
        <f t="shared" si="165"/>
        <v/>
      </c>
      <c r="AR429" s="38" t="str">
        <f t="shared" si="166"/>
        <v/>
      </c>
    </row>
    <row r="430" spans="1:44" ht="13.5" thickBot="1">
      <c r="A430" s="30"/>
      <c r="B430" s="39">
        <f>COUNTIF(resultats_math!B431:I431,1)</f>
        <v>0</v>
      </c>
      <c r="C430" s="39">
        <f>COUNTIF(resultats_math!B431:I431,2)</f>
        <v>0</v>
      </c>
      <c r="D430" s="39">
        <f>COUNTIF(resultats_math!B431:I431,9)</f>
        <v>0</v>
      </c>
      <c r="E430" s="39">
        <f>COUNTIF(resultats_math!B431:I431,0)</f>
        <v>0</v>
      </c>
      <c r="F430" s="37" t="str">
        <f t="shared" si="144"/>
        <v/>
      </c>
      <c r="G430" s="225">
        <f t="shared" si="146"/>
        <v>0</v>
      </c>
      <c r="H430" s="38" t="str">
        <f t="shared" si="167"/>
        <v/>
      </c>
      <c r="I430" s="38" t="str">
        <f t="shared" si="145"/>
        <v/>
      </c>
      <c r="J430" s="38" t="str">
        <f t="shared" si="147"/>
        <v/>
      </c>
      <c r="K430" s="38" t="str">
        <f t="shared" si="148"/>
        <v/>
      </c>
      <c r="L430" s="38"/>
      <c r="M430" s="39">
        <f>COUNTIF(resultats_math!J431:X431,1)</f>
        <v>0</v>
      </c>
      <c r="N430" s="39">
        <f>COUNTIF(resultats_math!J431:X431,2)</f>
        <v>0</v>
      </c>
      <c r="O430" s="39">
        <f>COUNTIF(resultats_math!J431:X431,9)</f>
        <v>0</v>
      </c>
      <c r="P430" s="39">
        <f>COUNTIF(resultats_math!J431:X431,0)</f>
        <v>0</v>
      </c>
      <c r="Q430" s="37" t="str">
        <f t="shared" si="149"/>
        <v/>
      </c>
      <c r="R430" s="225">
        <f t="shared" si="150"/>
        <v>0</v>
      </c>
      <c r="S430" s="38" t="str">
        <f t="shared" si="151"/>
        <v/>
      </c>
      <c r="T430" s="38" t="str">
        <f t="shared" si="152"/>
        <v/>
      </c>
      <c r="U430" s="38" t="str">
        <f t="shared" si="153"/>
        <v/>
      </c>
      <c r="V430" s="38" t="str">
        <f t="shared" si="154"/>
        <v/>
      </c>
      <c r="W430" s="30"/>
      <c r="X430" s="39">
        <f>COUNTIF(resultats_math!Y431:AA431,1)</f>
        <v>0</v>
      </c>
      <c r="Y430" s="39">
        <f>COUNTIF(resultats_math!Y431:AA431,2)</f>
        <v>0</v>
      </c>
      <c r="Z430" s="39">
        <f>COUNTIF(resultats_math!Y431:AA431,9)</f>
        <v>0</v>
      </c>
      <c r="AA430" s="39">
        <f>COUNTIF(resultats_math!Y431:AA431,0)</f>
        <v>0</v>
      </c>
      <c r="AB430" s="243" t="str">
        <f t="shared" si="155"/>
        <v/>
      </c>
      <c r="AC430" s="225">
        <f t="shared" si="156"/>
        <v>0</v>
      </c>
      <c r="AD430" s="38" t="str">
        <f t="shared" si="157"/>
        <v/>
      </c>
      <c r="AE430" s="38" t="str">
        <f t="shared" si="158"/>
        <v/>
      </c>
      <c r="AF430" s="38" t="str">
        <f t="shared" si="159"/>
        <v/>
      </c>
      <c r="AG430" s="38" t="str">
        <f t="shared" si="160"/>
        <v/>
      </c>
      <c r="AH430" s="30"/>
      <c r="AI430" s="39">
        <f>COUNTIF(resultats_math!AB431:AD431,1)</f>
        <v>0</v>
      </c>
      <c r="AJ430" s="39">
        <f>COUNTIF(resultats_math!AB431:AD431,2)</f>
        <v>0</v>
      </c>
      <c r="AK430" s="39">
        <f>COUNTIF(resultats_math!AB431:AD431,9)</f>
        <v>0</v>
      </c>
      <c r="AL430" s="39">
        <f>COUNTIF(resultats_math!AB431:AD431,0)</f>
        <v>0</v>
      </c>
      <c r="AM430" s="243" t="str">
        <f t="shared" si="161"/>
        <v/>
      </c>
      <c r="AN430" s="225">
        <f t="shared" si="162"/>
        <v>0</v>
      </c>
      <c r="AO430" s="38" t="str">
        <f t="shared" si="163"/>
        <v/>
      </c>
      <c r="AP430" s="38" t="str">
        <f t="shared" si="164"/>
        <v/>
      </c>
      <c r="AQ430" s="38" t="str">
        <f t="shared" si="165"/>
        <v/>
      </c>
      <c r="AR430" s="38" t="str">
        <f t="shared" si="166"/>
        <v/>
      </c>
    </row>
    <row r="431" spans="1:44" ht="13.5" thickBot="1">
      <c r="A431" s="30"/>
      <c r="B431" s="39">
        <f>COUNTIF(resultats_math!B432:I432,1)</f>
        <v>0</v>
      </c>
      <c r="C431" s="39">
        <f>COUNTIF(resultats_math!B432:I432,2)</f>
        <v>0</v>
      </c>
      <c r="D431" s="39">
        <f>COUNTIF(resultats_math!B432:I432,9)</f>
        <v>0</v>
      </c>
      <c r="E431" s="39">
        <f>COUNTIF(resultats_math!B432:I432,0)</f>
        <v>0</v>
      </c>
      <c r="F431" s="37" t="str">
        <f t="shared" si="144"/>
        <v/>
      </c>
      <c r="G431" s="225">
        <f t="shared" si="146"/>
        <v>0</v>
      </c>
      <c r="H431" s="38" t="str">
        <f t="shared" si="167"/>
        <v/>
      </c>
      <c r="I431" s="38" t="str">
        <f t="shared" si="145"/>
        <v/>
      </c>
      <c r="J431" s="38" t="str">
        <f t="shared" si="147"/>
        <v/>
      </c>
      <c r="K431" s="38" t="str">
        <f t="shared" si="148"/>
        <v/>
      </c>
      <c r="L431" s="38"/>
      <c r="M431" s="39">
        <f>COUNTIF(resultats_math!J432:X432,1)</f>
        <v>0</v>
      </c>
      <c r="N431" s="39">
        <f>COUNTIF(resultats_math!J432:X432,2)</f>
        <v>0</v>
      </c>
      <c r="O431" s="39">
        <f>COUNTIF(resultats_math!J432:X432,9)</f>
        <v>0</v>
      </c>
      <c r="P431" s="39">
        <f>COUNTIF(resultats_math!J432:X432,0)</f>
        <v>0</v>
      </c>
      <c r="Q431" s="37" t="str">
        <f t="shared" si="149"/>
        <v/>
      </c>
      <c r="R431" s="225">
        <f t="shared" si="150"/>
        <v>0</v>
      </c>
      <c r="S431" s="38" t="str">
        <f t="shared" si="151"/>
        <v/>
      </c>
      <c r="T431" s="38" t="str">
        <f t="shared" si="152"/>
        <v/>
      </c>
      <c r="U431" s="38" t="str">
        <f t="shared" si="153"/>
        <v/>
      </c>
      <c r="V431" s="38" t="str">
        <f t="shared" si="154"/>
        <v/>
      </c>
      <c r="W431" s="30"/>
      <c r="X431" s="39">
        <f>COUNTIF(resultats_math!Y432:AA432,1)</f>
        <v>0</v>
      </c>
      <c r="Y431" s="39">
        <f>COUNTIF(resultats_math!Y432:AA432,2)</f>
        <v>0</v>
      </c>
      <c r="Z431" s="39">
        <f>COUNTIF(resultats_math!Y432:AA432,9)</f>
        <v>0</v>
      </c>
      <c r="AA431" s="39">
        <f>COUNTIF(resultats_math!Y432:AA432,0)</f>
        <v>0</v>
      </c>
      <c r="AB431" s="243" t="str">
        <f t="shared" si="155"/>
        <v/>
      </c>
      <c r="AC431" s="225">
        <f t="shared" si="156"/>
        <v>0</v>
      </c>
      <c r="AD431" s="38" t="str">
        <f t="shared" si="157"/>
        <v/>
      </c>
      <c r="AE431" s="38" t="str">
        <f t="shared" si="158"/>
        <v/>
      </c>
      <c r="AF431" s="38" t="str">
        <f t="shared" si="159"/>
        <v/>
      </c>
      <c r="AG431" s="38" t="str">
        <f t="shared" si="160"/>
        <v/>
      </c>
      <c r="AH431" s="30"/>
      <c r="AI431" s="39">
        <f>COUNTIF(resultats_math!AB432:AD432,1)</f>
        <v>0</v>
      </c>
      <c r="AJ431" s="39">
        <f>COUNTIF(resultats_math!AB432:AD432,2)</f>
        <v>0</v>
      </c>
      <c r="AK431" s="39">
        <f>COUNTIF(resultats_math!AB432:AD432,9)</f>
        <v>0</v>
      </c>
      <c r="AL431" s="39">
        <f>COUNTIF(resultats_math!AB432:AD432,0)</f>
        <v>0</v>
      </c>
      <c r="AM431" s="243" t="str">
        <f t="shared" si="161"/>
        <v/>
      </c>
      <c r="AN431" s="225">
        <f t="shared" si="162"/>
        <v>0</v>
      </c>
      <c r="AO431" s="38" t="str">
        <f t="shared" si="163"/>
        <v/>
      </c>
      <c r="AP431" s="38" t="str">
        <f t="shared" si="164"/>
        <v/>
      </c>
      <c r="AQ431" s="38" t="str">
        <f t="shared" si="165"/>
        <v/>
      </c>
      <c r="AR431" s="38" t="str">
        <f t="shared" si="166"/>
        <v/>
      </c>
    </row>
    <row r="432" spans="1:44" ht="13.5" thickBot="1">
      <c r="A432" s="30"/>
      <c r="B432" s="39">
        <f>COUNTIF(resultats_math!B433:I433,1)</f>
        <v>0</v>
      </c>
      <c r="C432" s="39">
        <f>COUNTIF(resultats_math!B433:I433,2)</f>
        <v>0</v>
      </c>
      <c r="D432" s="39">
        <f>COUNTIF(resultats_math!B433:I433,9)</f>
        <v>0</v>
      </c>
      <c r="E432" s="39">
        <f>COUNTIF(resultats_math!B433:I433,0)</f>
        <v>0</v>
      </c>
      <c r="F432" s="37" t="str">
        <f t="shared" si="144"/>
        <v/>
      </c>
      <c r="G432" s="225">
        <f t="shared" si="146"/>
        <v>0</v>
      </c>
      <c r="H432" s="38" t="str">
        <f t="shared" si="167"/>
        <v/>
      </c>
      <c r="I432" s="38" t="str">
        <f t="shared" si="145"/>
        <v/>
      </c>
      <c r="J432" s="38" t="str">
        <f t="shared" si="147"/>
        <v/>
      </c>
      <c r="K432" s="38" t="str">
        <f t="shared" si="148"/>
        <v/>
      </c>
      <c r="L432" s="38"/>
      <c r="M432" s="39">
        <f>COUNTIF(resultats_math!J433:X433,1)</f>
        <v>0</v>
      </c>
      <c r="N432" s="39">
        <f>COUNTIF(resultats_math!J433:X433,2)</f>
        <v>0</v>
      </c>
      <c r="O432" s="39">
        <f>COUNTIF(resultats_math!J433:X433,9)</f>
        <v>0</v>
      </c>
      <c r="P432" s="39">
        <f>COUNTIF(resultats_math!J433:X433,0)</f>
        <v>0</v>
      </c>
      <c r="Q432" s="37" t="str">
        <f t="shared" si="149"/>
        <v/>
      </c>
      <c r="R432" s="225">
        <f t="shared" si="150"/>
        <v>0</v>
      </c>
      <c r="S432" s="38" t="str">
        <f t="shared" si="151"/>
        <v/>
      </c>
      <c r="T432" s="38" t="str">
        <f t="shared" si="152"/>
        <v/>
      </c>
      <c r="U432" s="38" t="str">
        <f t="shared" si="153"/>
        <v/>
      </c>
      <c r="V432" s="38" t="str">
        <f t="shared" si="154"/>
        <v/>
      </c>
      <c r="W432" s="30"/>
      <c r="X432" s="39">
        <f>COUNTIF(resultats_math!Y433:AA433,1)</f>
        <v>0</v>
      </c>
      <c r="Y432" s="39">
        <f>COUNTIF(resultats_math!Y433:AA433,2)</f>
        <v>0</v>
      </c>
      <c r="Z432" s="39">
        <f>COUNTIF(resultats_math!Y433:AA433,9)</f>
        <v>0</v>
      </c>
      <c r="AA432" s="39">
        <f>COUNTIF(resultats_math!Y433:AA433,0)</f>
        <v>0</v>
      </c>
      <c r="AB432" s="243" t="str">
        <f t="shared" si="155"/>
        <v/>
      </c>
      <c r="AC432" s="225">
        <f t="shared" si="156"/>
        <v>0</v>
      </c>
      <c r="AD432" s="38" t="str">
        <f t="shared" si="157"/>
        <v/>
      </c>
      <c r="AE432" s="38" t="str">
        <f t="shared" si="158"/>
        <v/>
      </c>
      <c r="AF432" s="38" t="str">
        <f t="shared" si="159"/>
        <v/>
      </c>
      <c r="AG432" s="38" t="str">
        <f t="shared" si="160"/>
        <v/>
      </c>
      <c r="AH432" s="30"/>
      <c r="AI432" s="39">
        <f>COUNTIF(resultats_math!AB433:AD433,1)</f>
        <v>0</v>
      </c>
      <c r="AJ432" s="39">
        <f>COUNTIF(resultats_math!AB433:AD433,2)</f>
        <v>0</v>
      </c>
      <c r="AK432" s="39">
        <f>COUNTIF(resultats_math!AB433:AD433,9)</f>
        <v>0</v>
      </c>
      <c r="AL432" s="39">
        <f>COUNTIF(resultats_math!AB433:AD433,0)</f>
        <v>0</v>
      </c>
      <c r="AM432" s="243" t="str">
        <f t="shared" si="161"/>
        <v/>
      </c>
      <c r="AN432" s="225">
        <f t="shared" si="162"/>
        <v>0</v>
      </c>
      <c r="AO432" s="38" t="str">
        <f t="shared" si="163"/>
        <v/>
      </c>
      <c r="AP432" s="38" t="str">
        <f t="shared" si="164"/>
        <v/>
      </c>
      <c r="AQ432" s="38" t="str">
        <f t="shared" si="165"/>
        <v/>
      </c>
      <c r="AR432" s="38" t="str">
        <f t="shared" si="166"/>
        <v/>
      </c>
    </row>
    <row r="433" spans="1:44" ht="13.5" thickBot="1">
      <c r="A433" s="30"/>
      <c r="B433" s="39">
        <f>COUNTIF(resultats_math!B434:I434,1)</f>
        <v>0</v>
      </c>
      <c r="C433" s="39">
        <f>COUNTIF(resultats_math!B434:I434,2)</f>
        <v>0</v>
      </c>
      <c r="D433" s="39">
        <f>COUNTIF(resultats_math!B434:I434,9)</f>
        <v>0</v>
      </c>
      <c r="E433" s="39">
        <f>COUNTIF(resultats_math!B434:I434,0)</f>
        <v>0</v>
      </c>
      <c r="F433" s="37" t="str">
        <f t="shared" si="144"/>
        <v/>
      </c>
      <c r="G433" s="225">
        <f t="shared" si="146"/>
        <v>0</v>
      </c>
      <c r="H433" s="38" t="str">
        <f t="shared" si="167"/>
        <v/>
      </c>
      <c r="I433" s="38" t="str">
        <f t="shared" si="145"/>
        <v/>
      </c>
      <c r="J433" s="38" t="str">
        <f t="shared" si="147"/>
        <v/>
      </c>
      <c r="K433" s="38" t="str">
        <f t="shared" si="148"/>
        <v/>
      </c>
      <c r="L433" s="38"/>
      <c r="M433" s="39">
        <f>COUNTIF(resultats_math!J434:X434,1)</f>
        <v>0</v>
      </c>
      <c r="N433" s="39">
        <f>COUNTIF(resultats_math!J434:X434,2)</f>
        <v>0</v>
      </c>
      <c r="O433" s="39">
        <f>COUNTIF(resultats_math!J434:X434,9)</f>
        <v>0</v>
      </c>
      <c r="P433" s="39">
        <f>COUNTIF(resultats_math!J434:X434,0)</f>
        <v>0</v>
      </c>
      <c r="Q433" s="37" t="str">
        <f t="shared" si="149"/>
        <v/>
      </c>
      <c r="R433" s="225">
        <f t="shared" si="150"/>
        <v>0</v>
      </c>
      <c r="S433" s="38" t="str">
        <f t="shared" si="151"/>
        <v/>
      </c>
      <c r="T433" s="38" t="str">
        <f t="shared" si="152"/>
        <v/>
      </c>
      <c r="U433" s="38" t="str">
        <f t="shared" si="153"/>
        <v/>
      </c>
      <c r="V433" s="38" t="str">
        <f t="shared" si="154"/>
        <v/>
      </c>
      <c r="W433" s="30"/>
      <c r="X433" s="39">
        <f>COUNTIF(resultats_math!Y434:AA434,1)</f>
        <v>0</v>
      </c>
      <c r="Y433" s="39">
        <f>COUNTIF(resultats_math!Y434:AA434,2)</f>
        <v>0</v>
      </c>
      <c r="Z433" s="39">
        <f>COUNTIF(resultats_math!Y434:AA434,9)</f>
        <v>0</v>
      </c>
      <c r="AA433" s="39">
        <f>COUNTIF(resultats_math!Y434:AA434,0)</f>
        <v>0</v>
      </c>
      <c r="AB433" s="243" t="str">
        <f t="shared" si="155"/>
        <v/>
      </c>
      <c r="AC433" s="225">
        <f t="shared" si="156"/>
        <v>0</v>
      </c>
      <c r="AD433" s="38" t="str">
        <f t="shared" si="157"/>
        <v/>
      </c>
      <c r="AE433" s="38" t="str">
        <f t="shared" si="158"/>
        <v/>
      </c>
      <c r="AF433" s="38" t="str">
        <f t="shared" si="159"/>
        <v/>
      </c>
      <c r="AG433" s="38" t="str">
        <f t="shared" si="160"/>
        <v/>
      </c>
      <c r="AH433" s="30"/>
      <c r="AI433" s="39">
        <f>COUNTIF(resultats_math!AB434:AD434,1)</f>
        <v>0</v>
      </c>
      <c r="AJ433" s="39">
        <f>COUNTIF(resultats_math!AB434:AD434,2)</f>
        <v>0</v>
      </c>
      <c r="AK433" s="39">
        <f>COUNTIF(resultats_math!AB434:AD434,9)</f>
        <v>0</v>
      </c>
      <c r="AL433" s="39">
        <f>COUNTIF(resultats_math!AB434:AD434,0)</f>
        <v>0</v>
      </c>
      <c r="AM433" s="243" t="str">
        <f t="shared" si="161"/>
        <v/>
      </c>
      <c r="AN433" s="225">
        <f t="shared" si="162"/>
        <v>0</v>
      </c>
      <c r="AO433" s="38" t="str">
        <f t="shared" si="163"/>
        <v/>
      </c>
      <c r="AP433" s="38" t="str">
        <f t="shared" si="164"/>
        <v/>
      </c>
      <c r="AQ433" s="38" t="str">
        <f t="shared" si="165"/>
        <v/>
      </c>
      <c r="AR433" s="38" t="str">
        <f t="shared" si="166"/>
        <v/>
      </c>
    </row>
    <row r="434" spans="1:44" ht="13.5" thickBot="1">
      <c r="A434" s="30"/>
      <c r="B434" s="39">
        <f>COUNTIF(resultats_math!B435:I435,1)</f>
        <v>0</v>
      </c>
      <c r="C434" s="39">
        <f>COUNTIF(resultats_math!B435:I435,2)</f>
        <v>0</v>
      </c>
      <c r="D434" s="39">
        <f>COUNTIF(resultats_math!B435:I435,9)</f>
        <v>0</v>
      </c>
      <c r="E434" s="39">
        <f>COUNTIF(resultats_math!B435:I435,0)</f>
        <v>0</v>
      </c>
      <c r="F434" s="37" t="str">
        <f t="shared" si="144"/>
        <v/>
      </c>
      <c r="G434" s="225">
        <f t="shared" si="146"/>
        <v>0</v>
      </c>
      <c r="H434" s="38" t="str">
        <f t="shared" si="167"/>
        <v/>
      </c>
      <c r="I434" s="38" t="str">
        <f t="shared" si="145"/>
        <v/>
      </c>
      <c r="J434" s="38" t="str">
        <f t="shared" si="147"/>
        <v/>
      </c>
      <c r="K434" s="38" t="str">
        <f t="shared" si="148"/>
        <v/>
      </c>
      <c r="L434" s="38"/>
      <c r="M434" s="39">
        <f>COUNTIF(resultats_math!J435:X435,1)</f>
        <v>0</v>
      </c>
      <c r="N434" s="39">
        <f>COUNTIF(resultats_math!J435:X435,2)</f>
        <v>0</v>
      </c>
      <c r="O434" s="39">
        <f>COUNTIF(resultats_math!J435:X435,9)</f>
        <v>0</v>
      </c>
      <c r="P434" s="39">
        <f>COUNTIF(resultats_math!J435:X435,0)</f>
        <v>0</v>
      </c>
      <c r="Q434" s="37" t="str">
        <f t="shared" si="149"/>
        <v/>
      </c>
      <c r="R434" s="225">
        <f t="shared" si="150"/>
        <v>0</v>
      </c>
      <c r="S434" s="38" t="str">
        <f t="shared" si="151"/>
        <v/>
      </c>
      <c r="T434" s="38" t="str">
        <f t="shared" si="152"/>
        <v/>
      </c>
      <c r="U434" s="38" t="str">
        <f t="shared" si="153"/>
        <v/>
      </c>
      <c r="V434" s="38" t="str">
        <f t="shared" si="154"/>
        <v/>
      </c>
      <c r="W434" s="30"/>
      <c r="X434" s="39">
        <f>COUNTIF(resultats_math!Y435:AA435,1)</f>
        <v>0</v>
      </c>
      <c r="Y434" s="39">
        <f>COUNTIF(resultats_math!Y435:AA435,2)</f>
        <v>0</v>
      </c>
      <c r="Z434" s="39">
        <f>COUNTIF(resultats_math!Y435:AA435,9)</f>
        <v>0</v>
      </c>
      <c r="AA434" s="39">
        <f>COUNTIF(resultats_math!Y435:AA435,0)</f>
        <v>0</v>
      </c>
      <c r="AB434" s="243" t="str">
        <f t="shared" si="155"/>
        <v/>
      </c>
      <c r="AC434" s="225">
        <f t="shared" si="156"/>
        <v>0</v>
      </c>
      <c r="AD434" s="38" t="str">
        <f t="shared" si="157"/>
        <v/>
      </c>
      <c r="AE434" s="38" t="str">
        <f t="shared" si="158"/>
        <v/>
      </c>
      <c r="AF434" s="38" t="str">
        <f t="shared" si="159"/>
        <v/>
      </c>
      <c r="AG434" s="38" t="str">
        <f t="shared" si="160"/>
        <v/>
      </c>
      <c r="AH434" s="30"/>
      <c r="AI434" s="39">
        <f>COUNTIF(resultats_math!AB435:AD435,1)</f>
        <v>0</v>
      </c>
      <c r="AJ434" s="39">
        <f>COUNTIF(resultats_math!AB435:AD435,2)</f>
        <v>0</v>
      </c>
      <c r="AK434" s="39">
        <f>COUNTIF(resultats_math!AB435:AD435,9)</f>
        <v>0</v>
      </c>
      <c r="AL434" s="39">
        <f>COUNTIF(resultats_math!AB435:AD435,0)</f>
        <v>0</v>
      </c>
      <c r="AM434" s="243" t="str">
        <f t="shared" si="161"/>
        <v/>
      </c>
      <c r="AN434" s="225">
        <f t="shared" si="162"/>
        <v>0</v>
      </c>
      <c r="AO434" s="38" t="str">
        <f t="shared" si="163"/>
        <v/>
      </c>
      <c r="AP434" s="38" t="str">
        <f t="shared" si="164"/>
        <v/>
      </c>
      <c r="AQ434" s="38" t="str">
        <f t="shared" si="165"/>
        <v/>
      </c>
      <c r="AR434" s="38" t="str">
        <f t="shared" si="166"/>
        <v/>
      </c>
    </row>
    <row r="435" spans="1:44" ht="13.5" thickBot="1">
      <c r="A435" s="30"/>
      <c r="B435" s="39">
        <f>COUNTIF(resultats_math!B436:I436,1)</f>
        <v>0</v>
      </c>
      <c r="C435" s="39">
        <f>COUNTIF(resultats_math!B436:I436,2)</f>
        <v>0</v>
      </c>
      <c r="D435" s="39">
        <f>COUNTIF(resultats_math!B436:I436,9)</f>
        <v>0</v>
      </c>
      <c r="E435" s="39">
        <f>COUNTIF(resultats_math!B436:I436,0)</f>
        <v>0</v>
      </c>
      <c r="F435" s="37" t="str">
        <f t="shared" si="144"/>
        <v/>
      </c>
      <c r="G435" s="225">
        <f t="shared" si="146"/>
        <v>0</v>
      </c>
      <c r="H435" s="38" t="str">
        <f t="shared" si="167"/>
        <v/>
      </c>
      <c r="I435" s="38" t="str">
        <f t="shared" si="145"/>
        <v/>
      </c>
      <c r="J435" s="38" t="str">
        <f t="shared" si="147"/>
        <v/>
      </c>
      <c r="K435" s="38" t="str">
        <f t="shared" si="148"/>
        <v/>
      </c>
      <c r="L435" s="38"/>
      <c r="M435" s="39">
        <f>COUNTIF(resultats_math!J436:X436,1)</f>
        <v>0</v>
      </c>
      <c r="N435" s="39">
        <f>COUNTIF(resultats_math!J436:X436,2)</f>
        <v>0</v>
      </c>
      <c r="O435" s="39">
        <f>COUNTIF(resultats_math!J436:X436,9)</f>
        <v>0</v>
      </c>
      <c r="P435" s="39">
        <f>COUNTIF(resultats_math!J436:X436,0)</f>
        <v>0</v>
      </c>
      <c r="Q435" s="37" t="str">
        <f t="shared" si="149"/>
        <v/>
      </c>
      <c r="R435" s="225">
        <f t="shared" si="150"/>
        <v>0</v>
      </c>
      <c r="S435" s="38" t="str">
        <f t="shared" si="151"/>
        <v/>
      </c>
      <c r="T435" s="38" t="str">
        <f t="shared" si="152"/>
        <v/>
      </c>
      <c r="U435" s="38" t="str">
        <f t="shared" si="153"/>
        <v/>
      </c>
      <c r="V435" s="38" t="str">
        <f t="shared" si="154"/>
        <v/>
      </c>
      <c r="W435" s="30"/>
      <c r="X435" s="39">
        <f>COUNTIF(resultats_math!Y436:AA436,1)</f>
        <v>0</v>
      </c>
      <c r="Y435" s="39">
        <f>COUNTIF(resultats_math!Y436:AA436,2)</f>
        <v>0</v>
      </c>
      <c r="Z435" s="39">
        <f>COUNTIF(resultats_math!Y436:AA436,9)</f>
        <v>0</v>
      </c>
      <c r="AA435" s="39">
        <f>COUNTIF(resultats_math!Y436:AA436,0)</f>
        <v>0</v>
      </c>
      <c r="AB435" s="243" t="str">
        <f t="shared" si="155"/>
        <v/>
      </c>
      <c r="AC435" s="225">
        <f t="shared" si="156"/>
        <v>0</v>
      </c>
      <c r="AD435" s="38" t="str">
        <f t="shared" si="157"/>
        <v/>
      </c>
      <c r="AE435" s="38" t="str">
        <f t="shared" si="158"/>
        <v/>
      </c>
      <c r="AF435" s="38" t="str">
        <f t="shared" si="159"/>
        <v/>
      </c>
      <c r="AG435" s="38" t="str">
        <f t="shared" si="160"/>
        <v/>
      </c>
      <c r="AH435" s="30"/>
      <c r="AI435" s="39">
        <f>COUNTIF(resultats_math!AB436:AD436,1)</f>
        <v>0</v>
      </c>
      <c r="AJ435" s="39">
        <f>COUNTIF(resultats_math!AB436:AD436,2)</f>
        <v>0</v>
      </c>
      <c r="AK435" s="39">
        <f>COUNTIF(resultats_math!AB436:AD436,9)</f>
        <v>0</v>
      </c>
      <c r="AL435" s="39">
        <f>COUNTIF(resultats_math!AB436:AD436,0)</f>
        <v>0</v>
      </c>
      <c r="AM435" s="243" t="str">
        <f t="shared" si="161"/>
        <v/>
      </c>
      <c r="AN435" s="225">
        <f t="shared" si="162"/>
        <v>0</v>
      </c>
      <c r="AO435" s="38" t="str">
        <f t="shared" si="163"/>
        <v/>
      </c>
      <c r="AP435" s="38" t="str">
        <f t="shared" si="164"/>
        <v/>
      </c>
      <c r="AQ435" s="38" t="str">
        <f t="shared" si="165"/>
        <v/>
      </c>
      <c r="AR435" s="38" t="str">
        <f t="shared" si="166"/>
        <v/>
      </c>
    </row>
    <row r="436" spans="1:44" ht="13.5" thickBot="1">
      <c r="A436" s="30"/>
      <c r="B436" s="39">
        <f>COUNTIF(resultats_math!B437:I437,1)</f>
        <v>0</v>
      </c>
      <c r="C436" s="39">
        <f>COUNTIF(resultats_math!B437:I437,2)</f>
        <v>0</v>
      </c>
      <c r="D436" s="39">
        <f>COUNTIF(resultats_math!B437:I437,9)</f>
        <v>0</v>
      </c>
      <c r="E436" s="39">
        <f>COUNTIF(resultats_math!B437:I437,0)</f>
        <v>0</v>
      </c>
      <c r="F436" s="37" t="str">
        <f t="shared" si="144"/>
        <v/>
      </c>
      <c r="G436" s="225">
        <f t="shared" si="146"/>
        <v>0</v>
      </c>
      <c r="H436" s="38" t="str">
        <f t="shared" si="167"/>
        <v/>
      </c>
      <c r="I436" s="38" t="str">
        <f t="shared" si="145"/>
        <v/>
      </c>
      <c r="J436" s="38" t="str">
        <f t="shared" si="147"/>
        <v/>
      </c>
      <c r="K436" s="38" t="str">
        <f t="shared" si="148"/>
        <v/>
      </c>
      <c r="L436" s="38"/>
      <c r="M436" s="39">
        <f>COUNTIF(resultats_math!J437:X437,1)</f>
        <v>0</v>
      </c>
      <c r="N436" s="39">
        <f>COUNTIF(resultats_math!J437:X437,2)</f>
        <v>0</v>
      </c>
      <c r="O436" s="39">
        <f>COUNTIF(resultats_math!J437:X437,9)</f>
        <v>0</v>
      </c>
      <c r="P436" s="39">
        <f>COUNTIF(resultats_math!J437:X437,0)</f>
        <v>0</v>
      </c>
      <c r="Q436" s="37" t="str">
        <f t="shared" si="149"/>
        <v/>
      </c>
      <c r="R436" s="225">
        <f t="shared" si="150"/>
        <v>0</v>
      </c>
      <c r="S436" s="38" t="str">
        <f t="shared" si="151"/>
        <v/>
      </c>
      <c r="T436" s="38" t="str">
        <f t="shared" si="152"/>
        <v/>
      </c>
      <c r="U436" s="38" t="str">
        <f t="shared" si="153"/>
        <v/>
      </c>
      <c r="V436" s="38" t="str">
        <f t="shared" si="154"/>
        <v/>
      </c>
      <c r="W436" s="30"/>
      <c r="X436" s="39">
        <f>COUNTIF(resultats_math!Y437:AA437,1)</f>
        <v>0</v>
      </c>
      <c r="Y436" s="39">
        <f>COUNTIF(resultats_math!Y437:AA437,2)</f>
        <v>0</v>
      </c>
      <c r="Z436" s="39">
        <f>COUNTIF(resultats_math!Y437:AA437,9)</f>
        <v>0</v>
      </c>
      <c r="AA436" s="39">
        <f>COUNTIF(resultats_math!Y437:AA437,0)</f>
        <v>0</v>
      </c>
      <c r="AB436" s="243" t="str">
        <f t="shared" si="155"/>
        <v/>
      </c>
      <c r="AC436" s="225">
        <f t="shared" si="156"/>
        <v>0</v>
      </c>
      <c r="AD436" s="38" t="str">
        <f t="shared" si="157"/>
        <v/>
      </c>
      <c r="AE436" s="38" t="str">
        <f t="shared" si="158"/>
        <v/>
      </c>
      <c r="AF436" s="38" t="str">
        <f t="shared" si="159"/>
        <v/>
      </c>
      <c r="AG436" s="38" t="str">
        <f t="shared" si="160"/>
        <v/>
      </c>
      <c r="AH436" s="30"/>
      <c r="AI436" s="39">
        <f>COUNTIF(resultats_math!AB437:AD437,1)</f>
        <v>0</v>
      </c>
      <c r="AJ436" s="39">
        <f>COUNTIF(resultats_math!AB437:AD437,2)</f>
        <v>0</v>
      </c>
      <c r="AK436" s="39">
        <f>COUNTIF(resultats_math!AB437:AD437,9)</f>
        <v>0</v>
      </c>
      <c r="AL436" s="39">
        <f>COUNTIF(resultats_math!AB437:AD437,0)</f>
        <v>0</v>
      </c>
      <c r="AM436" s="243" t="str">
        <f t="shared" si="161"/>
        <v/>
      </c>
      <c r="AN436" s="225">
        <f t="shared" si="162"/>
        <v>0</v>
      </c>
      <c r="AO436" s="38" t="str">
        <f t="shared" si="163"/>
        <v/>
      </c>
      <c r="AP436" s="38" t="str">
        <f t="shared" si="164"/>
        <v/>
      </c>
      <c r="AQ436" s="38" t="str">
        <f t="shared" si="165"/>
        <v/>
      </c>
      <c r="AR436" s="38" t="str">
        <f t="shared" si="166"/>
        <v/>
      </c>
    </row>
    <row r="437" spans="1:44" ht="13.5" thickBot="1">
      <c r="A437" s="30"/>
      <c r="B437" s="39">
        <f>COUNTIF(resultats_math!B438:I438,1)</f>
        <v>0</v>
      </c>
      <c r="C437" s="39">
        <f>COUNTIF(resultats_math!B438:I438,2)</f>
        <v>0</v>
      </c>
      <c r="D437" s="39">
        <f>COUNTIF(resultats_math!B438:I438,9)</f>
        <v>0</v>
      </c>
      <c r="E437" s="39">
        <f>COUNTIF(resultats_math!B438:I438,0)</f>
        <v>0</v>
      </c>
      <c r="F437" s="37" t="str">
        <f t="shared" si="144"/>
        <v/>
      </c>
      <c r="G437" s="225">
        <f t="shared" si="146"/>
        <v>0</v>
      </c>
      <c r="H437" s="38" t="str">
        <f t="shared" si="167"/>
        <v/>
      </c>
      <c r="I437" s="38" t="str">
        <f t="shared" si="145"/>
        <v/>
      </c>
      <c r="J437" s="38" t="str">
        <f t="shared" si="147"/>
        <v/>
      </c>
      <c r="K437" s="38" t="str">
        <f t="shared" si="148"/>
        <v/>
      </c>
      <c r="L437" s="38"/>
      <c r="M437" s="39">
        <f>COUNTIF(resultats_math!J438:X438,1)</f>
        <v>0</v>
      </c>
      <c r="N437" s="39">
        <f>COUNTIF(resultats_math!J438:X438,2)</f>
        <v>0</v>
      </c>
      <c r="O437" s="39">
        <f>COUNTIF(resultats_math!J438:X438,9)</f>
        <v>0</v>
      </c>
      <c r="P437" s="39">
        <f>COUNTIF(resultats_math!J438:X438,0)</f>
        <v>0</v>
      </c>
      <c r="Q437" s="37" t="str">
        <f t="shared" si="149"/>
        <v/>
      </c>
      <c r="R437" s="225">
        <f t="shared" si="150"/>
        <v>0</v>
      </c>
      <c r="S437" s="38" t="str">
        <f t="shared" si="151"/>
        <v/>
      </c>
      <c r="T437" s="38" t="str">
        <f t="shared" si="152"/>
        <v/>
      </c>
      <c r="U437" s="38" t="str">
        <f t="shared" si="153"/>
        <v/>
      </c>
      <c r="V437" s="38" t="str">
        <f t="shared" si="154"/>
        <v/>
      </c>
      <c r="W437" s="30"/>
      <c r="X437" s="39">
        <f>COUNTIF(resultats_math!Y438:AA438,1)</f>
        <v>0</v>
      </c>
      <c r="Y437" s="39">
        <f>COUNTIF(resultats_math!Y438:AA438,2)</f>
        <v>0</v>
      </c>
      <c r="Z437" s="39">
        <f>COUNTIF(resultats_math!Y438:AA438,9)</f>
        <v>0</v>
      </c>
      <c r="AA437" s="39">
        <f>COUNTIF(resultats_math!Y438:AA438,0)</f>
        <v>0</v>
      </c>
      <c r="AB437" s="243" t="str">
        <f t="shared" si="155"/>
        <v/>
      </c>
      <c r="AC437" s="225">
        <f t="shared" si="156"/>
        <v>0</v>
      </c>
      <c r="AD437" s="38" t="str">
        <f t="shared" si="157"/>
        <v/>
      </c>
      <c r="AE437" s="38" t="str">
        <f t="shared" si="158"/>
        <v/>
      </c>
      <c r="AF437" s="38" t="str">
        <f t="shared" si="159"/>
        <v/>
      </c>
      <c r="AG437" s="38" t="str">
        <f t="shared" si="160"/>
        <v/>
      </c>
      <c r="AH437" s="30"/>
      <c r="AI437" s="39">
        <f>COUNTIF(resultats_math!AB438:AD438,1)</f>
        <v>0</v>
      </c>
      <c r="AJ437" s="39">
        <f>COUNTIF(resultats_math!AB438:AD438,2)</f>
        <v>0</v>
      </c>
      <c r="AK437" s="39">
        <f>COUNTIF(resultats_math!AB438:AD438,9)</f>
        <v>0</v>
      </c>
      <c r="AL437" s="39">
        <f>COUNTIF(resultats_math!AB438:AD438,0)</f>
        <v>0</v>
      </c>
      <c r="AM437" s="243" t="str">
        <f t="shared" si="161"/>
        <v/>
      </c>
      <c r="AN437" s="225">
        <f t="shared" si="162"/>
        <v>0</v>
      </c>
      <c r="AO437" s="38" t="str">
        <f t="shared" si="163"/>
        <v/>
      </c>
      <c r="AP437" s="38" t="str">
        <f t="shared" si="164"/>
        <v/>
      </c>
      <c r="AQ437" s="38" t="str">
        <f t="shared" si="165"/>
        <v/>
      </c>
      <c r="AR437" s="38" t="str">
        <f t="shared" si="166"/>
        <v/>
      </c>
    </row>
    <row r="438" spans="1:44" ht="13.5" thickBot="1">
      <c r="A438" s="30"/>
      <c r="B438" s="39">
        <f>COUNTIF(resultats_math!B439:I439,1)</f>
        <v>0</v>
      </c>
      <c r="C438" s="39">
        <f>COUNTIF(resultats_math!B439:I439,2)</f>
        <v>0</v>
      </c>
      <c r="D438" s="39">
        <f>COUNTIF(resultats_math!B439:I439,9)</f>
        <v>0</v>
      </c>
      <c r="E438" s="39">
        <f>COUNTIF(resultats_math!B439:I439,0)</f>
        <v>0</v>
      </c>
      <c r="F438" s="37" t="str">
        <f t="shared" si="144"/>
        <v/>
      </c>
      <c r="G438" s="225">
        <f t="shared" si="146"/>
        <v>0</v>
      </c>
      <c r="H438" s="38" t="str">
        <f t="shared" si="167"/>
        <v/>
      </c>
      <c r="I438" s="38" t="str">
        <f t="shared" si="145"/>
        <v/>
      </c>
      <c r="J438" s="38" t="str">
        <f t="shared" si="147"/>
        <v/>
      </c>
      <c r="K438" s="38" t="str">
        <f t="shared" si="148"/>
        <v/>
      </c>
      <c r="L438" s="38"/>
      <c r="M438" s="39">
        <f>COUNTIF(resultats_math!J439:X439,1)</f>
        <v>0</v>
      </c>
      <c r="N438" s="39">
        <f>COUNTIF(resultats_math!J439:X439,2)</f>
        <v>0</v>
      </c>
      <c r="O438" s="39">
        <f>COUNTIF(resultats_math!J439:X439,9)</f>
        <v>0</v>
      </c>
      <c r="P438" s="39">
        <f>COUNTIF(resultats_math!J439:X439,0)</f>
        <v>0</v>
      </c>
      <c r="Q438" s="37" t="str">
        <f t="shared" si="149"/>
        <v/>
      </c>
      <c r="R438" s="225">
        <f t="shared" si="150"/>
        <v>0</v>
      </c>
      <c r="S438" s="38" t="str">
        <f t="shared" si="151"/>
        <v/>
      </c>
      <c r="T438" s="38" t="str">
        <f t="shared" si="152"/>
        <v/>
      </c>
      <c r="U438" s="38" t="str">
        <f t="shared" si="153"/>
        <v/>
      </c>
      <c r="V438" s="38" t="str">
        <f t="shared" si="154"/>
        <v/>
      </c>
      <c r="W438" s="30"/>
      <c r="X438" s="39">
        <f>COUNTIF(resultats_math!Y439:AA439,1)</f>
        <v>0</v>
      </c>
      <c r="Y438" s="39">
        <f>COUNTIF(resultats_math!Y439:AA439,2)</f>
        <v>0</v>
      </c>
      <c r="Z438" s="39">
        <f>COUNTIF(resultats_math!Y439:AA439,9)</f>
        <v>0</v>
      </c>
      <c r="AA438" s="39">
        <f>COUNTIF(resultats_math!Y439:AA439,0)</f>
        <v>0</v>
      </c>
      <c r="AB438" s="243" t="str">
        <f t="shared" si="155"/>
        <v/>
      </c>
      <c r="AC438" s="225">
        <f t="shared" si="156"/>
        <v>0</v>
      </c>
      <c r="AD438" s="38" t="str">
        <f t="shared" si="157"/>
        <v/>
      </c>
      <c r="AE438" s="38" t="str">
        <f t="shared" si="158"/>
        <v/>
      </c>
      <c r="AF438" s="38" t="str">
        <f t="shared" si="159"/>
        <v/>
      </c>
      <c r="AG438" s="38" t="str">
        <f t="shared" si="160"/>
        <v/>
      </c>
      <c r="AH438" s="30"/>
      <c r="AI438" s="39">
        <f>COUNTIF(resultats_math!AB439:AD439,1)</f>
        <v>0</v>
      </c>
      <c r="AJ438" s="39">
        <f>COUNTIF(resultats_math!AB439:AD439,2)</f>
        <v>0</v>
      </c>
      <c r="AK438" s="39">
        <f>COUNTIF(resultats_math!AB439:AD439,9)</f>
        <v>0</v>
      </c>
      <c r="AL438" s="39">
        <f>COUNTIF(resultats_math!AB439:AD439,0)</f>
        <v>0</v>
      </c>
      <c r="AM438" s="243" t="str">
        <f t="shared" si="161"/>
        <v/>
      </c>
      <c r="AN438" s="225">
        <f t="shared" si="162"/>
        <v>0</v>
      </c>
      <c r="AO438" s="38" t="str">
        <f t="shared" si="163"/>
        <v/>
      </c>
      <c r="AP438" s="38" t="str">
        <f t="shared" si="164"/>
        <v/>
      </c>
      <c r="AQ438" s="38" t="str">
        <f t="shared" si="165"/>
        <v/>
      </c>
      <c r="AR438" s="38" t="str">
        <f t="shared" si="166"/>
        <v/>
      </c>
    </row>
    <row r="439" spans="1:44" ht="13.5" thickBot="1">
      <c r="A439" s="30"/>
      <c r="B439" s="39">
        <f>COUNTIF(resultats_math!B440:I440,1)</f>
        <v>0</v>
      </c>
      <c r="C439" s="39">
        <f>COUNTIF(resultats_math!B440:I440,2)</f>
        <v>0</v>
      </c>
      <c r="D439" s="39">
        <f>COUNTIF(resultats_math!B440:I440,9)</f>
        <v>0</v>
      </c>
      <c r="E439" s="39">
        <f>COUNTIF(resultats_math!B440:I440,0)</f>
        <v>0</v>
      </c>
      <c r="F439" s="37" t="str">
        <f t="shared" si="144"/>
        <v/>
      </c>
      <c r="G439" s="225">
        <f t="shared" si="146"/>
        <v>0</v>
      </c>
      <c r="H439" s="38" t="str">
        <f t="shared" si="167"/>
        <v/>
      </c>
      <c r="I439" s="38" t="str">
        <f t="shared" si="145"/>
        <v/>
      </c>
      <c r="J439" s="38" t="str">
        <f t="shared" si="147"/>
        <v/>
      </c>
      <c r="K439" s="38" t="str">
        <f t="shared" si="148"/>
        <v/>
      </c>
      <c r="L439" s="38"/>
      <c r="M439" s="39">
        <f>COUNTIF(resultats_math!J440:X440,1)</f>
        <v>0</v>
      </c>
      <c r="N439" s="39">
        <f>COUNTIF(resultats_math!J440:X440,2)</f>
        <v>0</v>
      </c>
      <c r="O439" s="39">
        <f>COUNTIF(resultats_math!J440:X440,9)</f>
        <v>0</v>
      </c>
      <c r="P439" s="39">
        <f>COUNTIF(resultats_math!J440:X440,0)</f>
        <v>0</v>
      </c>
      <c r="Q439" s="37" t="str">
        <f t="shared" si="149"/>
        <v/>
      </c>
      <c r="R439" s="225">
        <f t="shared" si="150"/>
        <v>0</v>
      </c>
      <c r="S439" s="38" t="str">
        <f t="shared" si="151"/>
        <v/>
      </c>
      <c r="T439" s="38" t="str">
        <f t="shared" si="152"/>
        <v/>
      </c>
      <c r="U439" s="38" t="str">
        <f t="shared" si="153"/>
        <v/>
      </c>
      <c r="V439" s="38" t="str">
        <f t="shared" si="154"/>
        <v/>
      </c>
      <c r="W439" s="30"/>
      <c r="X439" s="39">
        <f>COUNTIF(resultats_math!Y440:AA440,1)</f>
        <v>0</v>
      </c>
      <c r="Y439" s="39">
        <f>COUNTIF(resultats_math!Y440:AA440,2)</f>
        <v>0</v>
      </c>
      <c r="Z439" s="39">
        <f>COUNTIF(resultats_math!Y440:AA440,9)</f>
        <v>0</v>
      </c>
      <c r="AA439" s="39">
        <f>COUNTIF(resultats_math!Y440:AA440,0)</f>
        <v>0</v>
      </c>
      <c r="AB439" s="243" t="str">
        <f t="shared" si="155"/>
        <v/>
      </c>
      <c r="AC439" s="225">
        <f t="shared" si="156"/>
        <v>0</v>
      </c>
      <c r="AD439" s="38" t="str">
        <f t="shared" si="157"/>
        <v/>
      </c>
      <c r="AE439" s="38" t="str">
        <f t="shared" si="158"/>
        <v/>
      </c>
      <c r="AF439" s="38" t="str">
        <f t="shared" si="159"/>
        <v/>
      </c>
      <c r="AG439" s="38" t="str">
        <f t="shared" si="160"/>
        <v/>
      </c>
      <c r="AH439" s="30"/>
      <c r="AI439" s="39">
        <f>COUNTIF(resultats_math!AB440:AD440,1)</f>
        <v>0</v>
      </c>
      <c r="AJ439" s="39">
        <f>COUNTIF(resultats_math!AB440:AD440,2)</f>
        <v>0</v>
      </c>
      <c r="AK439" s="39">
        <f>COUNTIF(resultats_math!AB440:AD440,9)</f>
        <v>0</v>
      </c>
      <c r="AL439" s="39">
        <f>COUNTIF(resultats_math!AB440:AD440,0)</f>
        <v>0</v>
      </c>
      <c r="AM439" s="243" t="str">
        <f t="shared" si="161"/>
        <v/>
      </c>
      <c r="AN439" s="225">
        <f t="shared" si="162"/>
        <v>0</v>
      </c>
      <c r="AO439" s="38" t="str">
        <f t="shared" si="163"/>
        <v/>
      </c>
      <c r="AP439" s="38" t="str">
        <f t="shared" si="164"/>
        <v/>
      </c>
      <c r="AQ439" s="38" t="str">
        <f t="shared" si="165"/>
        <v/>
      </c>
      <c r="AR439" s="38" t="str">
        <f t="shared" si="166"/>
        <v/>
      </c>
    </row>
    <row r="440" spans="1:44" ht="13.5" thickBot="1">
      <c r="A440" s="30"/>
      <c r="B440" s="39">
        <f>COUNTIF(resultats_math!B441:I441,1)</f>
        <v>0</v>
      </c>
      <c r="C440" s="39">
        <f>COUNTIF(resultats_math!B441:I441,2)</f>
        <v>0</v>
      </c>
      <c r="D440" s="39">
        <f>COUNTIF(resultats_math!B441:I441,9)</f>
        <v>0</v>
      </c>
      <c r="E440" s="39">
        <f>COUNTIF(resultats_math!B441:I441,0)</f>
        <v>0</v>
      </c>
      <c r="F440" s="37" t="str">
        <f t="shared" si="144"/>
        <v/>
      </c>
      <c r="G440" s="225">
        <f t="shared" si="146"/>
        <v>0</v>
      </c>
      <c r="H440" s="38" t="str">
        <f t="shared" si="167"/>
        <v/>
      </c>
      <c r="I440" s="38" t="str">
        <f t="shared" si="145"/>
        <v/>
      </c>
      <c r="J440" s="38" t="str">
        <f t="shared" si="147"/>
        <v/>
      </c>
      <c r="K440" s="38" t="str">
        <f t="shared" si="148"/>
        <v/>
      </c>
      <c r="L440" s="38"/>
      <c r="M440" s="39">
        <f>COUNTIF(resultats_math!J441:X441,1)</f>
        <v>0</v>
      </c>
      <c r="N440" s="39">
        <f>COUNTIF(resultats_math!J441:X441,2)</f>
        <v>0</v>
      </c>
      <c r="O440" s="39">
        <f>COUNTIF(resultats_math!J441:X441,9)</f>
        <v>0</v>
      </c>
      <c r="P440" s="39">
        <f>COUNTIF(resultats_math!J441:X441,0)</f>
        <v>0</v>
      </c>
      <c r="Q440" s="37" t="str">
        <f t="shared" si="149"/>
        <v/>
      </c>
      <c r="R440" s="225">
        <f t="shared" si="150"/>
        <v>0</v>
      </c>
      <c r="S440" s="38" t="str">
        <f t="shared" si="151"/>
        <v/>
      </c>
      <c r="T440" s="38" t="str">
        <f t="shared" si="152"/>
        <v/>
      </c>
      <c r="U440" s="38" t="str">
        <f t="shared" si="153"/>
        <v/>
      </c>
      <c r="V440" s="38" t="str">
        <f t="shared" si="154"/>
        <v/>
      </c>
      <c r="W440" s="30"/>
      <c r="X440" s="39">
        <f>COUNTIF(resultats_math!Y441:AA441,1)</f>
        <v>0</v>
      </c>
      <c r="Y440" s="39">
        <f>COUNTIF(resultats_math!Y441:AA441,2)</f>
        <v>0</v>
      </c>
      <c r="Z440" s="39">
        <f>COUNTIF(resultats_math!Y441:AA441,9)</f>
        <v>0</v>
      </c>
      <c r="AA440" s="39">
        <f>COUNTIF(resultats_math!Y441:AA441,0)</f>
        <v>0</v>
      </c>
      <c r="AB440" s="243" t="str">
        <f t="shared" si="155"/>
        <v/>
      </c>
      <c r="AC440" s="225">
        <f t="shared" si="156"/>
        <v>0</v>
      </c>
      <c r="AD440" s="38" t="str">
        <f t="shared" si="157"/>
        <v/>
      </c>
      <c r="AE440" s="38" t="str">
        <f t="shared" si="158"/>
        <v/>
      </c>
      <c r="AF440" s="38" t="str">
        <f t="shared" si="159"/>
        <v/>
      </c>
      <c r="AG440" s="38" t="str">
        <f t="shared" si="160"/>
        <v/>
      </c>
      <c r="AH440" s="30"/>
      <c r="AI440" s="39">
        <f>COUNTIF(resultats_math!AB441:AD441,1)</f>
        <v>0</v>
      </c>
      <c r="AJ440" s="39">
        <f>COUNTIF(resultats_math!AB441:AD441,2)</f>
        <v>0</v>
      </c>
      <c r="AK440" s="39">
        <f>COUNTIF(resultats_math!AB441:AD441,9)</f>
        <v>0</v>
      </c>
      <c r="AL440" s="39">
        <f>COUNTIF(resultats_math!AB441:AD441,0)</f>
        <v>0</v>
      </c>
      <c r="AM440" s="243" t="str">
        <f t="shared" si="161"/>
        <v/>
      </c>
      <c r="AN440" s="225">
        <f t="shared" si="162"/>
        <v>0</v>
      </c>
      <c r="AO440" s="38" t="str">
        <f t="shared" si="163"/>
        <v/>
      </c>
      <c r="AP440" s="38" t="str">
        <f t="shared" si="164"/>
        <v/>
      </c>
      <c r="AQ440" s="38" t="str">
        <f t="shared" si="165"/>
        <v/>
      </c>
      <c r="AR440" s="38" t="str">
        <f t="shared" si="166"/>
        <v/>
      </c>
    </row>
    <row r="441" spans="1:44" ht="13.5" thickBot="1">
      <c r="A441" s="30"/>
      <c r="B441" s="39">
        <f>COUNTIF(resultats_math!B442:I442,1)</f>
        <v>0</v>
      </c>
      <c r="C441" s="39">
        <f>COUNTIF(resultats_math!B442:I442,2)</f>
        <v>0</v>
      </c>
      <c r="D441" s="39">
        <f>COUNTIF(resultats_math!B442:I442,9)</f>
        <v>0</v>
      </c>
      <c r="E441" s="39">
        <f>COUNTIF(resultats_math!B442:I442,0)</f>
        <v>0</v>
      </c>
      <c r="F441" s="37" t="str">
        <f t="shared" si="144"/>
        <v/>
      </c>
      <c r="G441" s="225">
        <f t="shared" si="146"/>
        <v>0</v>
      </c>
      <c r="H441" s="38" t="str">
        <f t="shared" si="167"/>
        <v/>
      </c>
      <c r="I441" s="38" t="str">
        <f t="shared" si="145"/>
        <v/>
      </c>
      <c r="J441" s="38" t="str">
        <f t="shared" si="147"/>
        <v/>
      </c>
      <c r="K441" s="38" t="str">
        <f t="shared" si="148"/>
        <v/>
      </c>
      <c r="L441" s="38"/>
      <c r="M441" s="39">
        <f>COUNTIF(resultats_math!J442:X442,1)</f>
        <v>0</v>
      </c>
      <c r="N441" s="39">
        <f>COUNTIF(resultats_math!J442:X442,2)</f>
        <v>0</v>
      </c>
      <c r="O441" s="39">
        <f>COUNTIF(resultats_math!J442:X442,9)</f>
        <v>0</v>
      </c>
      <c r="P441" s="39">
        <f>COUNTIF(resultats_math!J442:X442,0)</f>
        <v>0</v>
      </c>
      <c r="Q441" s="37" t="str">
        <f t="shared" si="149"/>
        <v/>
      </c>
      <c r="R441" s="225">
        <f t="shared" si="150"/>
        <v>0</v>
      </c>
      <c r="S441" s="38" t="str">
        <f t="shared" si="151"/>
        <v/>
      </c>
      <c r="T441" s="38" t="str">
        <f t="shared" si="152"/>
        <v/>
      </c>
      <c r="U441" s="38" t="str">
        <f t="shared" si="153"/>
        <v/>
      </c>
      <c r="V441" s="38" t="str">
        <f t="shared" si="154"/>
        <v/>
      </c>
      <c r="W441" s="30"/>
      <c r="X441" s="39">
        <f>COUNTIF(resultats_math!Y442:AA442,1)</f>
        <v>0</v>
      </c>
      <c r="Y441" s="39">
        <f>COUNTIF(resultats_math!Y442:AA442,2)</f>
        <v>0</v>
      </c>
      <c r="Z441" s="39">
        <f>COUNTIF(resultats_math!Y442:AA442,9)</f>
        <v>0</v>
      </c>
      <c r="AA441" s="39">
        <f>COUNTIF(resultats_math!Y442:AA442,0)</f>
        <v>0</v>
      </c>
      <c r="AB441" s="243" t="str">
        <f t="shared" si="155"/>
        <v/>
      </c>
      <c r="AC441" s="225">
        <f t="shared" si="156"/>
        <v>0</v>
      </c>
      <c r="AD441" s="38" t="str">
        <f t="shared" si="157"/>
        <v/>
      </c>
      <c r="AE441" s="38" t="str">
        <f t="shared" si="158"/>
        <v/>
      </c>
      <c r="AF441" s="38" t="str">
        <f t="shared" si="159"/>
        <v/>
      </c>
      <c r="AG441" s="38" t="str">
        <f t="shared" si="160"/>
        <v/>
      </c>
      <c r="AH441" s="30"/>
      <c r="AI441" s="39">
        <f>COUNTIF(resultats_math!AB442:AD442,1)</f>
        <v>0</v>
      </c>
      <c r="AJ441" s="39">
        <f>COUNTIF(resultats_math!AB442:AD442,2)</f>
        <v>0</v>
      </c>
      <c r="AK441" s="39">
        <f>COUNTIF(resultats_math!AB442:AD442,9)</f>
        <v>0</v>
      </c>
      <c r="AL441" s="39">
        <f>COUNTIF(resultats_math!AB442:AD442,0)</f>
        <v>0</v>
      </c>
      <c r="AM441" s="243" t="str">
        <f t="shared" si="161"/>
        <v/>
      </c>
      <c r="AN441" s="225">
        <f t="shared" si="162"/>
        <v>0</v>
      </c>
      <c r="AO441" s="38" t="str">
        <f t="shared" si="163"/>
        <v/>
      </c>
      <c r="AP441" s="38" t="str">
        <f t="shared" si="164"/>
        <v/>
      </c>
      <c r="AQ441" s="38" t="str">
        <f t="shared" si="165"/>
        <v/>
      </c>
      <c r="AR441" s="38" t="str">
        <f t="shared" si="166"/>
        <v/>
      </c>
    </row>
    <row r="442" spans="1:44" ht="13.5" thickBot="1">
      <c r="A442" s="30"/>
      <c r="B442" s="39">
        <f>COUNTIF(resultats_math!B443:I443,1)</f>
        <v>0</v>
      </c>
      <c r="C442" s="39">
        <f>COUNTIF(resultats_math!B443:I443,2)</f>
        <v>0</v>
      </c>
      <c r="D442" s="39">
        <f>COUNTIF(resultats_math!B443:I443,9)</f>
        <v>0</v>
      </c>
      <c r="E442" s="39">
        <f>COUNTIF(resultats_math!B443:I443,0)</f>
        <v>0</v>
      </c>
      <c r="F442" s="37" t="str">
        <f t="shared" si="144"/>
        <v/>
      </c>
      <c r="G442" s="225">
        <f t="shared" si="146"/>
        <v>0</v>
      </c>
      <c r="H442" s="38" t="str">
        <f t="shared" si="167"/>
        <v/>
      </c>
      <c r="I442" s="38" t="str">
        <f t="shared" si="145"/>
        <v/>
      </c>
      <c r="J442" s="38" t="str">
        <f t="shared" si="147"/>
        <v/>
      </c>
      <c r="K442" s="38" t="str">
        <f t="shared" si="148"/>
        <v/>
      </c>
      <c r="L442" s="38"/>
      <c r="M442" s="39">
        <f>COUNTIF(resultats_math!J443:X443,1)</f>
        <v>0</v>
      </c>
      <c r="N442" s="39">
        <f>COUNTIF(resultats_math!J443:X443,2)</f>
        <v>0</v>
      </c>
      <c r="O442" s="39">
        <f>COUNTIF(resultats_math!J443:X443,9)</f>
        <v>0</v>
      </c>
      <c r="P442" s="39">
        <f>COUNTIF(resultats_math!J443:X443,0)</f>
        <v>0</v>
      </c>
      <c r="Q442" s="37" t="str">
        <f t="shared" si="149"/>
        <v/>
      </c>
      <c r="R442" s="225">
        <f t="shared" si="150"/>
        <v>0</v>
      </c>
      <c r="S442" s="38" t="str">
        <f t="shared" si="151"/>
        <v/>
      </c>
      <c r="T442" s="38" t="str">
        <f t="shared" si="152"/>
        <v/>
      </c>
      <c r="U442" s="38" t="str">
        <f t="shared" si="153"/>
        <v/>
      </c>
      <c r="V442" s="38" t="str">
        <f t="shared" si="154"/>
        <v/>
      </c>
      <c r="W442" s="30"/>
      <c r="X442" s="39">
        <f>COUNTIF(resultats_math!Y443:AA443,1)</f>
        <v>0</v>
      </c>
      <c r="Y442" s="39">
        <f>COUNTIF(resultats_math!Y443:AA443,2)</f>
        <v>0</v>
      </c>
      <c r="Z442" s="39">
        <f>COUNTIF(resultats_math!Y443:AA443,9)</f>
        <v>0</v>
      </c>
      <c r="AA442" s="39">
        <f>COUNTIF(resultats_math!Y443:AA443,0)</f>
        <v>0</v>
      </c>
      <c r="AB442" s="243" t="str">
        <f t="shared" si="155"/>
        <v/>
      </c>
      <c r="AC442" s="225">
        <f t="shared" si="156"/>
        <v>0</v>
      </c>
      <c r="AD442" s="38" t="str">
        <f t="shared" si="157"/>
        <v/>
      </c>
      <c r="AE442" s="38" t="str">
        <f t="shared" si="158"/>
        <v/>
      </c>
      <c r="AF442" s="38" t="str">
        <f t="shared" si="159"/>
        <v/>
      </c>
      <c r="AG442" s="38" t="str">
        <f t="shared" si="160"/>
        <v/>
      </c>
      <c r="AH442" s="30"/>
      <c r="AI442" s="39">
        <f>COUNTIF(resultats_math!AB443:AD443,1)</f>
        <v>0</v>
      </c>
      <c r="AJ442" s="39">
        <f>COUNTIF(resultats_math!AB443:AD443,2)</f>
        <v>0</v>
      </c>
      <c r="AK442" s="39">
        <f>COUNTIF(resultats_math!AB443:AD443,9)</f>
        <v>0</v>
      </c>
      <c r="AL442" s="39">
        <f>COUNTIF(resultats_math!AB443:AD443,0)</f>
        <v>0</v>
      </c>
      <c r="AM442" s="243" t="str">
        <f t="shared" si="161"/>
        <v/>
      </c>
      <c r="AN442" s="225">
        <f t="shared" si="162"/>
        <v>0</v>
      </c>
      <c r="AO442" s="38" t="str">
        <f t="shared" si="163"/>
        <v/>
      </c>
      <c r="AP442" s="38" t="str">
        <f t="shared" si="164"/>
        <v/>
      </c>
      <c r="AQ442" s="38" t="str">
        <f t="shared" si="165"/>
        <v/>
      </c>
      <c r="AR442" s="38" t="str">
        <f t="shared" si="166"/>
        <v/>
      </c>
    </row>
    <row r="443" spans="1:44" ht="13.5" thickBot="1">
      <c r="A443" s="30"/>
      <c r="B443" s="39">
        <f>COUNTIF(resultats_math!B444:I444,1)</f>
        <v>0</v>
      </c>
      <c r="C443" s="39">
        <f>COUNTIF(resultats_math!B444:I444,2)</f>
        <v>0</v>
      </c>
      <c r="D443" s="39">
        <f>COUNTIF(resultats_math!B444:I444,9)</f>
        <v>0</v>
      </c>
      <c r="E443" s="39">
        <f>COUNTIF(resultats_math!B444:I444,0)</f>
        <v>0</v>
      </c>
      <c r="F443" s="37" t="str">
        <f t="shared" si="144"/>
        <v/>
      </c>
      <c r="G443" s="225">
        <f t="shared" si="146"/>
        <v>0</v>
      </c>
      <c r="H443" s="38" t="str">
        <f t="shared" si="167"/>
        <v/>
      </c>
      <c r="I443" s="38" t="str">
        <f t="shared" si="145"/>
        <v/>
      </c>
      <c r="J443" s="38" t="str">
        <f t="shared" si="147"/>
        <v/>
      </c>
      <c r="K443" s="38" t="str">
        <f t="shared" si="148"/>
        <v/>
      </c>
      <c r="L443" s="38"/>
      <c r="M443" s="39">
        <f>COUNTIF(resultats_math!J444:X444,1)</f>
        <v>0</v>
      </c>
      <c r="N443" s="39">
        <f>COUNTIF(resultats_math!J444:X444,2)</f>
        <v>0</v>
      </c>
      <c r="O443" s="39">
        <f>COUNTIF(resultats_math!J444:X444,9)</f>
        <v>0</v>
      </c>
      <c r="P443" s="39">
        <f>COUNTIF(resultats_math!J444:X444,0)</f>
        <v>0</v>
      </c>
      <c r="Q443" s="37" t="str">
        <f t="shared" si="149"/>
        <v/>
      </c>
      <c r="R443" s="225">
        <f t="shared" si="150"/>
        <v>0</v>
      </c>
      <c r="S443" s="38" t="str">
        <f t="shared" si="151"/>
        <v/>
      </c>
      <c r="T443" s="38" t="str">
        <f t="shared" si="152"/>
        <v/>
      </c>
      <c r="U443" s="38" t="str">
        <f t="shared" si="153"/>
        <v/>
      </c>
      <c r="V443" s="38" t="str">
        <f t="shared" si="154"/>
        <v/>
      </c>
      <c r="W443" s="30"/>
      <c r="X443" s="39">
        <f>COUNTIF(resultats_math!Y444:AA444,1)</f>
        <v>0</v>
      </c>
      <c r="Y443" s="39">
        <f>COUNTIF(resultats_math!Y444:AA444,2)</f>
        <v>0</v>
      </c>
      <c r="Z443" s="39">
        <f>COUNTIF(resultats_math!Y444:AA444,9)</f>
        <v>0</v>
      </c>
      <c r="AA443" s="39">
        <f>COUNTIF(resultats_math!Y444:AA444,0)</f>
        <v>0</v>
      </c>
      <c r="AB443" s="243" t="str">
        <f t="shared" si="155"/>
        <v/>
      </c>
      <c r="AC443" s="225">
        <f t="shared" si="156"/>
        <v>0</v>
      </c>
      <c r="AD443" s="38" t="str">
        <f t="shared" si="157"/>
        <v/>
      </c>
      <c r="AE443" s="38" t="str">
        <f t="shared" si="158"/>
        <v/>
      </c>
      <c r="AF443" s="38" t="str">
        <f t="shared" si="159"/>
        <v/>
      </c>
      <c r="AG443" s="38" t="str">
        <f t="shared" si="160"/>
        <v/>
      </c>
      <c r="AH443" s="30"/>
      <c r="AI443" s="39">
        <f>COUNTIF(resultats_math!AB444:AD444,1)</f>
        <v>0</v>
      </c>
      <c r="AJ443" s="39">
        <f>COUNTIF(resultats_math!AB444:AD444,2)</f>
        <v>0</v>
      </c>
      <c r="AK443" s="39">
        <f>COUNTIF(resultats_math!AB444:AD444,9)</f>
        <v>0</v>
      </c>
      <c r="AL443" s="39">
        <f>COUNTIF(resultats_math!AB444:AD444,0)</f>
        <v>0</v>
      </c>
      <c r="AM443" s="243" t="str">
        <f t="shared" si="161"/>
        <v/>
      </c>
      <c r="AN443" s="225">
        <f t="shared" si="162"/>
        <v>0</v>
      </c>
      <c r="AO443" s="38" t="str">
        <f t="shared" si="163"/>
        <v/>
      </c>
      <c r="AP443" s="38" t="str">
        <f t="shared" si="164"/>
        <v/>
      </c>
      <c r="AQ443" s="38" t="str">
        <f t="shared" si="165"/>
        <v/>
      </c>
      <c r="AR443" s="38" t="str">
        <f t="shared" si="166"/>
        <v/>
      </c>
    </row>
    <row r="444" spans="1:44" ht="13.5" thickBot="1">
      <c r="A444" s="30"/>
      <c r="B444" s="39">
        <f>COUNTIF(resultats_math!B445:I445,1)</f>
        <v>0</v>
      </c>
      <c r="C444" s="39">
        <f>COUNTIF(resultats_math!B445:I445,2)</f>
        <v>0</v>
      </c>
      <c r="D444" s="39">
        <f>COUNTIF(resultats_math!B445:I445,9)</f>
        <v>0</v>
      </c>
      <c r="E444" s="39">
        <f>COUNTIF(resultats_math!B445:I445,0)</f>
        <v>0</v>
      </c>
      <c r="F444" s="37" t="str">
        <f t="shared" si="144"/>
        <v/>
      </c>
      <c r="G444" s="225">
        <f t="shared" si="146"/>
        <v>0</v>
      </c>
      <c r="H444" s="38" t="str">
        <f t="shared" si="167"/>
        <v/>
      </c>
      <c r="I444" s="38" t="str">
        <f t="shared" si="145"/>
        <v/>
      </c>
      <c r="J444" s="38" t="str">
        <f t="shared" si="147"/>
        <v/>
      </c>
      <c r="K444" s="38" t="str">
        <f t="shared" si="148"/>
        <v/>
      </c>
      <c r="L444" s="38"/>
      <c r="M444" s="39">
        <f>COUNTIF(resultats_math!J445:X445,1)</f>
        <v>0</v>
      </c>
      <c r="N444" s="39">
        <f>COUNTIF(resultats_math!J445:X445,2)</f>
        <v>0</v>
      </c>
      <c r="O444" s="39">
        <f>COUNTIF(resultats_math!J445:X445,9)</f>
        <v>0</v>
      </c>
      <c r="P444" s="39">
        <f>COUNTIF(resultats_math!J445:X445,0)</f>
        <v>0</v>
      </c>
      <c r="Q444" s="37" t="str">
        <f t="shared" si="149"/>
        <v/>
      </c>
      <c r="R444" s="225">
        <f t="shared" si="150"/>
        <v>0</v>
      </c>
      <c r="S444" s="38" t="str">
        <f t="shared" si="151"/>
        <v/>
      </c>
      <c r="T444" s="38" t="str">
        <f t="shared" si="152"/>
        <v/>
      </c>
      <c r="U444" s="38" t="str">
        <f t="shared" si="153"/>
        <v/>
      </c>
      <c r="V444" s="38" t="str">
        <f t="shared" si="154"/>
        <v/>
      </c>
      <c r="W444" s="30"/>
      <c r="X444" s="39">
        <f>COUNTIF(resultats_math!Y445:AA445,1)</f>
        <v>0</v>
      </c>
      <c r="Y444" s="39">
        <f>COUNTIF(resultats_math!Y445:AA445,2)</f>
        <v>0</v>
      </c>
      <c r="Z444" s="39">
        <f>COUNTIF(resultats_math!Y445:AA445,9)</f>
        <v>0</v>
      </c>
      <c r="AA444" s="39">
        <f>COUNTIF(resultats_math!Y445:AA445,0)</f>
        <v>0</v>
      </c>
      <c r="AB444" s="243" t="str">
        <f t="shared" si="155"/>
        <v/>
      </c>
      <c r="AC444" s="225">
        <f t="shared" si="156"/>
        <v>0</v>
      </c>
      <c r="AD444" s="38" t="str">
        <f t="shared" si="157"/>
        <v/>
      </c>
      <c r="AE444" s="38" t="str">
        <f t="shared" si="158"/>
        <v/>
      </c>
      <c r="AF444" s="38" t="str">
        <f t="shared" si="159"/>
        <v/>
      </c>
      <c r="AG444" s="38" t="str">
        <f t="shared" si="160"/>
        <v/>
      </c>
      <c r="AH444" s="30"/>
      <c r="AI444" s="39">
        <f>COUNTIF(resultats_math!AB445:AD445,1)</f>
        <v>0</v>
      </c>
      <c r="AJ444" s="39">
        <f>COUNTIF(resultats_math!AB445:AD445,2)</f>
        <v>0</v>
      </c>
      <c r="AK444" s="39">
        <f>COUNTIF(resultats_math!AB445:AD445,9)</f>
        <v>0</v>
      </c>
      <c r="AL444" s="39">
        <f>COUNTIF(resultats_math!AB445:AD445,0)</f>
        <v>0</v>
      </c>
      <c r="AM444" s="243" t="str">
        <f t="shared" si="161"/>
        <v/>
      </c>
      <c r="AN444" s="225">
        <f t="shared" si="162"/>
        <v>0</v>
      </c>
      <c r="AO444" s="38" t="str">
        <f t="shared" si="163"/>
        <v/>
      </c>
      <c r="AP444" s="38" t="str">
        <f t="shared" si="164"/>
        <v/>
      </c>
      <c r="AQ444" s="38" t="str">
        <f t="shared" si="165"/>
        <v/>
      </c>
      <c r="AR444" s="38" t="str">
        <f t="shared" si="166"/>
        <v/>
      </c>
    </row>
    <row r="445" spans="1:44" ht="13.5" thickBot="1">
      <c r="A445" s="30"/>
      <c r="B445" s="39">
        <f>COUNTIF(resultats_math!B446:I446,1)</f>
        <v>0</v>
      </c>
      <c r="C445" s="39">
        <f>COUNTIF(resultats_math!B446:I446,2)</f>
        <v>0</v>
      </c>
      <c r="D445" s="39">
        <f>COUNTIF(resultats_math!B446:I446,9)</f>
        <v>0</v>
      </c>
      <c r="E445" s="39">
        <f>COUNTIF(resultats_math!B446:I446,0)</f>
        <v>0</v>
      </c>
      <c r="F445" s="37" t="str">
        <f t="shared" si="144"/>
        <v/>
      </c>
      <c r="G445" s="225">
        <f t="shared" si="146"/>
        <v>0</v>
      </c>
      <c r="H445" s="38" t="str">
        <f t="shared" si="167"/>
        <v/>
      </c>
      <c r="I445" s="38" t="str">
        <f t="shared" si="145"/>
        <v/>
      </c>
      <c r="J445" s="38" t="str">
        <f t="shared" si="147"/>
        <v/>
      </c>
      <c r="K445" s="38" t="str">
        <f t="shared" si="148"/>
        <v/>
      </c>
      <c r="L445" s="38"/>
      <c r="M445" s="39">
        <f>COUNTIF(resultats_math!J446:X446,1)</f>
        <v>0</v>
      </c>
      <c r="N445" s="39">
        <f>COUNTIF(resultats_math!J446:X446,2)</f>
        <v>0</v>
      </c>
      <c r="O445" s="39">
        <f>COUNTIF(resultats_math!J446:X446,9)</f>
        <v>0</v>
      </c>
      <c r="P445" s="39">
        <f>COUNTIF(resultats_math!J446:X446,0)</f>
        <v>0</v>
      </c>
      <c r="Q445" s="37" t="str">
        <f t="shared" si="149"/>
        <v/>
      </c>
      <c r="R445" s="225">
        <f t="shared" si="150"/>
        <v>0</v>
      </c>
      <c r="S445" s="38" t="str">
        <f t="shared" si="151"/>
        <v/>
      </c>
      <c r="T445" s="38" t="str">
        <f t="shared" si="152"/>
        <v/>
      </c>
      <c r="U445" s="38" t="str">
        <f t="shared" si="153"/>
        <v/>
      </c>
      <c r="V445" s="38" t="str">
        <f t="shared" si="154"/>
        <v/>
      </c>
      <c r="W445" s="30"/>
      <c r="X445" s="39">
        <f>COUNTIF(resultats_math!Y446:AA446,1)</f>
        <v>0</v>
      </c>
      <c r="Y445" s="39">
        <f>COUNTIF(resultats_math!Y446:AA446,2)</f>
        <v>0</v>
      </c>
      <c r="Z445" s="39">
        <f>COUNTIF(resultats_math!Y446:AA446,9)</f>
        <v>0</v>
      </c>
      <c r="AA445" s="39">
        <f>COUNTIF(resultats_math!Y446:AA446,0)</f>
        <v>0</v>
      </c>
      <c r="AB445" s="243" t="str">
        <f t="shared" si="155"/>
        <v/>
      </c>
      <c r="AC445" s="225">
        <f t="shared" si="156"/>
        <v>0</v>
      </c>
      <c r="AD445" s="38" t="str">
        <f t="shared" si="157"/>
        <v/>
      </c>
      <c r="AE445" s="38" t="str">
        <f t="shared" si="158"/>
        <v/>
      </c>
      <c r="AF445" s="38" t="str">
        <f t="shared" si="159"/>
        <v/>
      </c>
      <c r="AG445" s="38" t="str">
        <f t="shared" si="160"/>
        <v/>
      </c>
      <c r="AH445" s="30"/>
      <c r="AI445" s="39">
        <f>COUNTIF(resultats_math!AB446:AD446,1)</f>
        <v>0</v>
      </c>
      <c r="AJ445" s="39">
        <f>COUNTIF(resultats_math!AB446:AD446,2)</f>
        <v>0</v>
      </c>
      <c r="AK445" s="39">
        <f>COUNTIF(resultats_math!AB446:AD446,9)</f>
        <v>0</v>
      </c>
      <c r="AL445" s="39">
        <f>COUNTIF(resultats_math!AB446:AD446,0)</f>
        <v>0</v>
      </c>
      <c r="AM445" s="243" t="str">
        <f t="shared" si="161"/>
        <v/>
      </c>
      <c r="AN445" s="225">
        <f t="shared" si="162"/>
        <v>0</v>
      </c>
      <c r="AO445" s="38" t="str">
        <f t="shared" si="163"/>
        <v/>
      </c>
      <c r="AP445" s="38" t="str">
        <f t="shared" si="164"/>
        <v/>
      </c>
      <c r="AQ445" s="38" t="str">
        <f t="shared" si="165"/>
        <v/>
      </c>
      <c r="AR445" s="38" t="str">
        <f t="shared" si="166"/>
        <v/>
      </c>
    </row>
    <row r="446" spans="1:44" ht="13.5" thickBot="1">
      <c r="A446" s="30"/>
      <c r="B446" s="39">
        <f>COUNTIF(resultats_math!B447:I447,1)</f>
        <v>0</v>
      </c>
      <c r="C446" s="39">
        <f>COUNTIF(resultats_math!B447:I447,2)</f>
        <v>0</v>
      </c>
      <c r="D446" s="39">
        <f>COUNTIF(resultats_math!B447:I447,9)</f>
        <v>0</v>
      </c>
      <c r="E446" s="39">
        <f>COUNTIF(resultats_math!B447:I447,0)</f>
        <v>0</v>
      </c>
      <c r="F446" s="37" t="str">
        <f t="shared" si="144"/>
        <v/>
      </c>
      <c r="G446" s="225">
        <f t="shared" si="146"/>
        <v>0</v>
      </c>
      <c r="H446" s="38" t="str">
        <f t="shared" si="167"/>
        <v/>
      </c>
      <c r="I446" s="38" t="str">
        <f t="shared" si="145"/>
        <v/>
      </c>
      <c r="J446" s="38" t="str">
        <f t="shared" si="147"/>
        <v/>
      </c>
      <c r="K446" s="38" t="str">
        <f t="shared" si="148"/>
        <v/>
      </c>
      <c r="L446" s="38"/>
      <c r="M446" s="39">
        <f>COUNTIF(resultats_math!J447:X447,1)</f>
        <v>0</v>
      </c>
      <c r="N446" s="39">
        <f>COUNTIF(resultats_math!J447:X447,2)</f>
        <v>0</v>
      </c>
      <c r="O446" s="39">
        <f>COUNTIF(resultats_math!J447:X447,9)</f>
        <v>0</v>
      </c>
      <c r="P446" s="39">
        <f>COUNTIF(resultats_math!J447:X447,0)</f>
        <v>0</v>
      </c>
      <c r="Q446" s="37" t="str">
        <f t="shared" si="149"/>
        <v/>
      </c>
      <c r="R446" s="225">
        <f t="shared" si="150"/>
        <v>0</v>
      </c>
      <c r="S446" s="38" t="str">
        <f t="shared" si="151"/>
        <v/>
      </c>
      <c r="T446" s="38" t="str">
        <f t="shared" si="152"/>
        <v/>
      </c>
      <c r="U446" s="38" t="str">
        <f t="shared" si="153"/>
        <v/>
      </c>
      <c r="V446" s="38" t="str">
        <f t="shared" si="154"/>
        <v/>
      </c>
      <c r="W446" s="30"/>
      <c r="X446" s="39">
        <f>COUNTIF(resultats_math!Y447:AA447,1)</f>
        <v>0</v>
      </c>
      <c r="Y446" s="39">
        <f>COUNTIF(resultats_math!Y447:AA447,2)</f>
        <v>0</v>
      </c>
      <c r="Z446" s="39">
        <f>COUNTIF(resultats_math!Y447:AA447,9)</f>
        <v>0</v>
      </c>
      <c r="AA446" s="39">
        <f>COUNTIF(resultats_math!Y447:AA447,0)</f>
        <v>0</v>
      </c>
      <c r="AB446" s="243" t="str">
        <f t="shared" si="155"/>
        <v/>
      </c>
      <c r="AC446" s="225">
        <f t="shared" si="156"/>
        <v>0</v>
      </c>
      <c r="AD446" s="38" t="str">
        <f t="shared" si="157"/>
        <v/>
      </c>
      <c r="AE446" s="38" t="str">
        <f t="shared" si="158"/>
        <v/>
      </c>
      <c r="AF446" s="38" t="str">
        <f t="shared" si="159"/>
        <v/>
      </c>
      <c r="AG446" s="38" t="str">
        <f t="shared" si="160"/>
        <v/>
      </c>
      <c r="AH446" s="30"/>
      <c r="AI446" s="39">
        <f>COUNTIF(resultats_math!AB447:AD447,1)</f>
        <v>0</v>
      </c>
      <c r="AJ446" s="39">
        <f>COUNTIF(resultats_math!AB447:AD447,2)</f>
        <v>0</v>
      </c>
      <c r="AK446" s="39">
        <f>COUNTIF(resultats_math!AB447:AD447,9)</f>
        <v>0</v>
      </c>
      <c r="AL446" s="39">
        <f>COUNTIF(resultats_math!AB447:AD447,0)</f>
        <v>0</v>
      </c>
      <c r="AM446" s="243" t="str">
        <f t="shared" si="161"/>
        <v/>
      </c>
      <c r="AN446" s="225">
        <f t="shared" si="162"/>
        <v>0</v>
      </c>
      <c r="AO446" s="38" t="str">
        <f t="shared" si="163"/>
        <v/>
      </c>
      <c r="AP446" s="38" t="str">
        <f t="shared" si="164"/>
        <v/>
      </c>
      <c r="AQ446" s="38" t="str">
        <f t="shared" si="165"/>
        <v/>
      </c>
      <c r="AR446" s="38" t="str">
        <f t="shared" si="166"/>
        <v/>
      </c>
    </row>
    <row r="447" spans="1:44" ht="13.5" thickBot="1">
      <c r="A447" s="30"/>
      <c r="B447" s="39">
        <f>COUNTIF(resultats_math!B448:I448,1)</f>
        <v>0</v>
      </c>
      <c r="C447" s="39">
        <f>COUNTIF(resultats_math!B448:I448,2)</f>
        <v>0</v>
      </c>
      <c r="D447" s="39">
        <f>COUNTIF(resultats_math!B448:I448,9)</f>
        <v>0</v>
      </c>
      <c r="E447" s="39">
        <f>COUNTIF(resultats_math!B448:I448,0)</f>
        <v>0</v>
      </c>
      <c r="F447" s="37" t="str">
        <f t="shared" si="144"/>
        <v/>
      </c>
      <c r="G447" s="225">
        <f t="shared" si="146"/>
        <v>0</v>
      </c>
      <c r="H447" s="38" t="str">
        <f t="shared" si="167"/>
        <v/>
      </c>
      <c r="I447" s="38" t="str">
        <f t="shared" si="145"/>
        <v/>
      </c>
      <c r="J447" s="38" t="str">
        <f t="shared" si="147"/>
        <v/>
      </c>
      <c r="K447" s="38" t="str">
        <f t="shared" si="148"/>
        <v/>
      </c>
      <c r="L447" s="38"/>
      <c r="M447" s="39">
        <f>COUNTIF(resultats_math!J448:X448,1)</f>
        <v>0</v>
      </c>
      <c r="N447" s="39">
        <f>COUNTIF(resultats_math!J448:X448,2)</f>
        <v>0</v>
      </c>
      <c r="O447" s="39">
        <f>COUNTIF(resultats_math!J448:X448,9)</f>
        <v>0</v>
      </c>
      <c r="P447" s="39">
        <f>COUNTIF(resultats_math!J448:X448,0)</f>
        <v>0</v>
      </c>
      <c r="Q447" s="37" t="str">
        <f t="shared" si="149"/>
        <v/>
      </c>
      <c r="R447" s="225">
        <f t="shared" si="150"/>
        <v>0</v>
      </c>
      <c r="S447" s="38" t="str">
        <f t="shared" si="151"/>
        <v/>
      </c>
      <c r="T447" s="38" t="str">
        <f t="shared" si="152"/>
        <v/>
      </c>
      <c r="U447" s="38" t="str">
        <f t="shared" si="153"/>
        <v/>
      </c>
      <c r="V447" s="38" t="str">
        <f t="shared" si="154"/>
        <v/>
      </c>
      <c r="W447" s="30"/>
      <c r="X447" s="39">
        <f>COUNTIF(resultats_math!Y448:AA448,1)</f>
        <v>0</v>
      </c>
      <c r="Y447" s="39">
        <f>COUNTIF(resultats_math!Y448:AA448,2)</f>
        <v>0</v>
      </c>
      <c r="Z447" s="39">
        <f>COUNTIF(resultats_math!Y448:AA448,9)</f>
        <v>0</v>
      </c>
      <c r="AA447" s="39">
        <f>COUNTIF(resultats_math!Y448:AA448,0)</f>
        <v>0</v>
      </c>
      <c r="AB447" s="243" t="str">
        <f t="shared" si="155"/>
        <v/>
      </c>
      <c r="AC447" s="225">
        <f t="shared" si="156"/>
        <v>0</v>
      </c>
      <c r="AD447" s="38" t="str">
        <f t="shared" si="157"/>
        <v/>
      </c>
      <c r="AE447" s="38" t="str">
        <f t="shared" si="158"/>
        <v/>
      </c>
      <c r="AF447" s="38" t="str">
        <f t="shared" si="159"/>
        <v/>
      </c>
      <c r="AG447" s="38" t="str">
        <f t="shared" si="160"/>
        <v/>
      </c>
      <c r="AH447" s="30"/>
      <c r="AI447" s="39">
        <f>COUNTIF(resultats_math!AB448:AD448,1)</f>
        <v>0</v>
      </c>
      <c r="AJ447" s="39">
        <f>COUNTIF(resultats_math!AB448:AD448,2)</f>
        <v>0</v>
      </c>
      <c r="AK447" s="39">
        <f>COUNTIF(resultats_math!AB448:AD448,9)</f>
        <v>0</v>
      </c>
      <c r="AL447" s="39">
        <f>COUNTIF(resultats_math!AB448:AD448,0)</f>
        <v>0</v>
      </c>
      <c r="AM447" s="243" t="str">
        <f t="shared" si="161"/>
        <v/>
      </c>
      <c r="AN447" s="225">
        <f t="shared" si="162"/>
        <v>0</v>
      </c>
      <c r="AO447" s="38" t="str">
        <f t="shared" si="163"/>
        <v/>
      </c>
      <c r="AP447" s="38" t="str">
        <f t="shared" si="164"/>
        <v/>
      </c>
      <c r="AQ447" s="38" t="str">
        <f t="shared" si="165"/>
        <v/>
      </c>
      <c r="AR447" s="38" t="str">
        <f t="shared" si="166"/>
        <v/>
      </c>
    </row>
    <row r="448" spans="1:44" ht="13.5" thickBot="1">
      <c r="A448" s="30"/>
      <c r="B448" s="39">
        <f>COUNTIF(resultats_math!B449:I449,1)</f>
        <v>0</v>
      </c>
      <c r="C448" s="39">
        <f>COUNTIF(resultats_math!B449:I449,2)</f>
        <v>0</v>
      </c>
      <c r="D448" s="39">
        <f>COUNTIF(resultats_math!B449:I449,9)</f>
        <v>0</v>
      </c>
      <c r="E448" s="39">
        <f>COUNTIF(resultats_math!B449:I449,0)</f>
        <v>0</v>
      </c>
      <c r="F448" s="37" t="str">
        <f t="shared" si="144"/>
        <v/>
      </c>
      <c r="G448" s="225">
        <f t="shared" si="146"/>
        <v>0</v>
      </c>
      <c r="H448" s="38" t="str">
        <f t="shared" si="167"/>
        <v/>
      </c>
      <c r="I448" s="38" t="str">
        <f t="shared" si="145"/>
        <v/>
      </c>
      <c r="J448" s="38" t="str">
        <f t="shared" si="147"/>
        <v/>
      </c>
      <c r="K448" s="38" t="str">
        <f t="shared" si="148"/>
        <v/>
      </c>
      <c r="L448" s="38"/>
      <c r="M448" s="39">
        <f>COUNTIF(resultats_math!J449:X449,1)</f>
        <v>0</v>
      </c>
      <c r="N448" s="39">
        <f>COUNTIF(resultats_math!J449:X449,2)</f>
        <v>0</v>
      </c>
      <c r="O448" s="39">
        <f>COUNTIF(resultats_math!J449:X449,9)</f>
        <v>0</v>
      </c>
      <c r="P448" s="39">
        <f>COUNTIF(resultats_math!J449:X449,0)</f>
        <v>0</v>
      </c>
      <c r="Q448" s="37" t="str">
        <f t="shared" si="149"/>
        <v/>
      </c>
      <c r="R448" s="225">
        <f t="shared" si="150"/>
        <v>0</v>
      </c>
      <c r="S448" s="38" t="str">
        <f t="shared" si="151"/>
        <v/>
      </c>
      <c r="T448" s="38" t="str">
        <f t="shared" si="152"/>
        <v/>
      </c>
      <c r="U448" s="38" t="str">
        <f t="shared" si="153"/>
        <v/>
      </c>
      <c r="V448" s="38" t="str">
        <f t="shared" si="154"/>
        <v/>
      </c>
      <c r="W448" s="30"/>
      <c r="X448" s="39">
        <f>COUNTIF(resultats_math!Y449:AA449,1)</f>
        <v>0</v>
      </c>
      <c r="Y448" s="39">
        <f>COUNTIF(resultats_math!Y449:AA449,2)</f>
        <v>0</v>
      </c>
      <c r="Z448" s="39">
        <f>COUNTIF(resultats_math!Y449:AA449,9)</f>
        <v>0</v>
      </c>
      <c r="AA448" s="39">
        <f>COUNTIF(resultats_math!Y449:AA449,0)</f>
        <v>0</v>
      </c>
      <c r="AB448" s="243" t="str">
        <f t="shared" si="155"/>
        <v/>
      </c>
      <c r="AC448" s="225">
        <f t="shared" si="156"/>
        <v>0</v>
      </c>
      <c r="AD448" s="38" t="str">
        <f t="shared" si="157"/>
        <v/>
      </c>
      <c r="AE448" s="38" t="str">
        <f t="shared" si="158"/>
        <v/>
      </c>
      <c r="AF448" s="38" t="str">
        <f t="shared" si="159"/>
        <v/>
      </c>
      <c r="AG448" s="38" t="str">
        <f t="shared" si="160"/>
        <v/>
      </c>
      <c r="AH448" s="30"/>
      <c r="AI448" s="39">
        <f>COUNTIF(resultats_math!AB449:AD449,1)</f>
        <v>0</v>
      </c>
      <c r="AJ448" s="39">
        <f>COUNTIF(resultats_math!AB449:AD449,2)</f>
        <v>0</v>
      </c>
      <c r="AK448" s="39">
        <f>COUNTIF(resultats_math!AB449:AD449,9)</f>
        <v>0</v>
      </c>
      <c r="AL448" s="39">
        <f>COUNTIF(resultats_math!AB449:AD449,0)</f>
        <v>0</v>
      </c>
      <c r="AM448" s="243" t="str">
        <f t="shared" si="161"/>
        <v/>
      </c>
      <c r="AN448" s="225">
        <f t="shared" si="162"/>
        <v>0</v>
      </c>
      <c r="AO448" s="38" t="str">
        <f t="shared" si="163"/>
        <v/>
      </c>
      <c r="AP448" s="38" t="str">
        <f t="shared" si="164"/>
        <v/>
      </c>
      <c r="AQ448" s="38" t="str">
        <f t="shared" si="165"/>
        <v/>
      </c>
      <c r="AR448" s="38" t="str">
        <f t="shared" si="166"/>
        <v/>
      </c>
    </row>
    <row r="449" spans="1:44" ht="13.5" thickBot="1">
      <c r="A449" s="30"/>
      <c r="B449" s="39">
        <f>COUNTIF(resultats_math!B450:I450,1)</f>
        <v>0</v>
      </c>
      <c r="C449" s="39">
        <f>COUNTIF(resultats_math!B450:I450,2)</f>
        <v>0</v>
      </c>
      <c r="D449" s="39">
        <f>COUNTIF(resultats_math!B450:I450,9)</f>
        <v>0</v>
      </c>
      <c r="E449" s="39">
        <f>COUNTIF(resultats_math!B450:I450,0)</f>
        <v>0</v>
      </c>
      <c r="F449" s="37" t="str">
        <f t="shared" si="144"/>
        <v/>
      </c>
      <c r="G449" s="225">
        <f t="shared" si="146"/>
        <v>0</v>
      </c>
      <c r="H449" s="38" t="str">
        <f t="shared" si="167"/>
        <v/>
      </c>
      <c r="I449" s="38" t="str">
        <f t="shared" si="145"/>
        <v/>
      </c>
      <c r="J449" s="38" t="str">
        <f t="shared" si="147"/>
        <v/>
      </c>
      <c r="K449" s="38" t="str">
        <f t="shared" si="148"/>
        <v/>
      </c>
      <c r="L449" s="38"/>
      <c r="M449" s="39">
        <f>COUNTIF(resultats_math!J450:X450,1)</f>
        <v>0</v>
      </c>
      <c r="N449" s="39">
        <f>COUNTIF(resultats_math!J450:X450,2)</f>
        <v>0</v>
      </c>
      <c r="O449" s="39">
        <f>COUNTIF(resultats_math!J450:X450,9)</f>
        <v>0</v>
      </c>
      <c r="P449" s="39">
        <f>COUNTIF(resultats_math!J450:X450,0)</f>
        <v>0</v>
      </c>
      <c r="Q449" s="37" t="str">
        <f t="shared" si="149"/>
        <v/>
      </c>
      <c r="R449" s="225">
        <f t="shared" si="150"/>
        <v>0</v>
      </c>
      <c r="S449" s="38" t="str">
        <f t="shared" si="151"/>
        <v/>
      </c>
      <c r="T449" s="38" t="str">
        <f t="shared" si="152"/>
        <v/>
      </c>
      <c r="U449" s="38" t="str">
        <f t="shared" si="153"/>
        <v/>
      </c>
      <c r="V449" s="38" t="str">
        <f t="shared" si="154"/>
        <v/>
      </c>
      <c r="W449" s="30"/>
      <c r="X449" s="39">
        <f>COUNTIF(resultats_math!Y450:AA450,1)</f>
        <v>0</v>
      </c>
      <c r="Y449" s="39">
        <f>COUNTIF(resultats_math!Y450:AA450,2)</f>
        <v>0</v>
      </c>
      <c r="Z449" s="39">
        <f>COUNTIF(resultats_math!Y450:AA450,9)</f>
        <v>0</v>
      </c>
      <c r="AA449" s="39">
        <f>COUNTIF(resultats_math!Y450:AA450,0)</f>
        <v>0</v>
      </c>
      <c r="AB449" s="243" t="str">
        <f t="shared" si="155"/>
        <v/>
      </c>
      <c r="AC449" s="225">
        <f t="shared" si="156"/>
        <v>0</v>
      </c>
      <c r="AD449" s="38" t="str">
        <f t="shared" si="157"/>
        <v/>
      </c>
      <c r="AE449" s="38" t="str">
        <f t="shared" si="158"/>
        <v/>
      </c>
      <c r="AF449" s="38" t="str">
        <f t="shared" si="159"/>
        <v/>
      </c>
      <c r="AG449" s="38" t="str">
        <f t="shared" si="160"/>
        <v/>
      </c>
      <c r="AH449" s="30"/>
      <c r="AI449" s="39">
        <f>COUNTIF(resultats_math!AB450:AD450,1)</f>
        <v>0</v>
      </c>
      <c r="AJ449" s="39">
        <f>COUNTIF(resultats_math!AB450:AD450,2)</f>
        <v>0</v>
      </c>
      <c r="AK449" s="39">
        <f>COUNTIF(resultats_math!AB450:AD450,9)</f>
        <v>0</v>
      </c>
      <c r="AL449" s="39">
        <f>COUNTIF(resultats_math!AB450:AD450,0)</f>
        <v>0</v>
      </c>
      <c r="AM449" s="243" t="str">
        <f t="shared" si="161"/>
        <v/>
      </c>
      <c r="AN449" s="225">
        <f t="shared" si="162"/>
        <v>0</v>
      </c>
      <c r="AO449" s="38" t="str">
        <f t="shared" si="163"/>
        <v/>
      </c>
      <c r="AP449" s="38" t="str">
        <f t="shared" si="164"/>
        <v/>
      </c>
      <c r="AQ449" s="38" t="str">
        <f t="shared" si="165"/>
        <v/>
      </c>
      <c r="AR449" s="38" t="str">
        <f t="shared" si="166"/>
        <v/>
      </c>
    </row>
    <row r="450" spans="1:44" ht="13.5" thickBot="1">
      <c r="A450" s="30"/>
      <c r="B450" s="39">
        <f>COUNTIF(resultats_math!B451:I451,1)</f>
        <v>0</v>
      </c>
      <c r="C450" s="39">
        <f>COUNTIF(resultats_math!B451:I451,2)</f>
        <v>0</v>
      </c>
      <c r="D450" s="39">
        <f>COUNTIF(resultats_math!B451:I451,9)</f>
        <v>0</v>
      </c>
      <c r="E450" s="39">
        <f>COUNTIF(resultats_math!B451:I451,0)</f>
        <v>0</v>
      </c>
      <c r="F450" s="37" t="str">
        <f t="shared" si="144"/>
        <v/>
      </c>
      <c r="G450" s="225">
        <f t="shared" si="146"/>
        <v>0</v>
      </c>
      <c r="H450" s="38" t="str">
        <f t="shared" si="167"/>
        <v/>
      </c>
      <c r="I450" s="38" t="str">
        <f t="shared" si="145"/>
        <v/>
      </c>
      <c r="J450" s="38" t="str">
        <f t="shared" si="147"/>
        <v/>
      </c>
      <c r="K450" s="38" t="str">
        <f t="shared" si="148"/>
        <v/>
      </c>
      <c r="L450" s="38"/>
      <c r="M450" s="39">
        <f>COUNTIF(resultats_math!J451:X451,1)</f>
        <v>0</v>
      </c>
      <c r="N450" s="39">
        <f>COUNTIF(resultats_math!J451:X451,2)</f>
        <v>0</v>
      </c>
      <c r="O450" s="39">
        <f>COUNTIF(resultats_math!J451:X451,9)</f>
        <v>0</v>
      </c>
      <c r="P450" s="39">
        <f>COUNTIF(resultats_math!J451:X451,0)</f>
        <v>0</v>
      </c>
      <c r="Q450" s="37" t="str">
        <f t="shared" si="149"/>
        <v/>
      </c>
      <c r="R450" s="225">
        <f t="shared" si="150"/>
        <v>0</v>
      </c>
      <c r="S450" s="38" t="str">
        <f t="shared" si="151"/>
        <v/>
      </c>
      <c r="T450" s="38" t="str">
        <f t="shared" si="152"/>
        <v/>
      </c>
      <c r="U450" s="38" t="str">
        <f t="shared" si="153"/>
        <v/>
      </c>
      <c r="V450" s="38" t="str">
        <f t="shared" si="154"/>
        <v/>
      </c>
      <c r="W450" s="30"/>
      <c r="X450" s="39">
        <f>COUNTIF(resultats_math!Y451:AA451,1)</f>
        <v>0</v>
      </c>
      <c r="Y450" s="39">
        <f>COUNTIF(resultats_math!Y451:AA451,2)</f>
        <v>0</v>
      </c>
      <c r="Z450" s="39">
        <f>COUNTIF(resultats_math!Y451:AA451,9)</f>
        <v>0</v>
      </c>
      <c r="AA450" s="39">
        <f>COUNTIF(resultats_math!Y451:AA451,0)</f>
        <v>0</v>
      </c>
      <c r="AB450" s="243" t="str">
        <f t="shared" si="155"/>
        <v/>
      </c>
      <c r="AC450" s="225">
        <f t="shared" si="156"/>
        <v>0</v>
      </c>
      <c r="AD450" s="38" t="str">
        <f t="shared" si="157"/>
        <v/>
      </c>
      <c r="AE450" s="38" t="str">
        <f t="shared" si="158"/>
        <v/>
      </c>
      <c r="AF450" s="38" t="str">
        <f t="shared" si="159"/>
        <v/>
      </c>
      <c r="AG450" s="38" t="str">
        <f t="shared" si="160"/>
        <v/>
      </c>
      <c r="AH450" s="30"/>
      <c r="AI450" s="39">
        <f>COUNTIF(resultats_math!AB451:AD451,1)</f>
        <v>0</v>
      </c>
      <c r="AJ450" s="39">
        <f>COUNTIF(resultats_math!AB451:AD451,2)</f>
        <v>0</v>
      </c>
      <c r="AK450" s="39">
        <f>COUNTIF(resultats_math!AB451:AD451,9)</f>
        <v>0</v>
      </c>
      <c r="AL450" s="39">
        <f>COUNTIF(resultats_math!AB451:AD451,0)</f>
        <v>0</v>
      </c>
      <c r="AM450" s="243" t="str">
        <f t="shared" si="161"/>
        <v/>
      </c>
      <c r="AN450" s="225">
        <f t="shared" si="162"/>
        <v>0</v>
      </c>
      <c r="AO450" s="38" t="str">
        <f t="shared" si="163"/>
        <v/>
      </c>
      <c r="AP450" s="38" t="str">
        <f t="shared" si="164"/>
        <v/>
      </c>
      <c r="AQ450" s="38" t="str">
        <f t="shared" si="165"/>
        <v/>
      </c>
      <c r="AR450" s="38" t="str">
        <f t="shared" si="166"/>
        <v/>
      </c>
    </row>
    <row r="451" spans="1:44" ht="13.5" thickBot="1">
      <c r="A451" s="30"/>
      <c r="B451" s="39">
        <f>COUNTIF(resultats_math!B452:I452,1)</f>
        <v>0</v>
      </c>
      <c r="C451" s="39">
        <f>COUNTIF(resultats_math!B452:I452,2)</f>
        <v>0</v>
      </c>
      <c r="D451" s="39">
        <f>COUNTIF(resultats_math!B452:I452,9)</f>
        <v>0</v>
      </c>
      <c r="E451" s="39">
        <f>COUNTIF(resultats_math!B452:I452,0)</f>
        <v>0</v>
      </c>
      <c r="F451" s="37" t="str">
        <f t="shared" si="144"/>
        <v/>
      </c>
      <c r="G451" s="225">
        <f t="shared" si="146"/>
        <v>0</v>
      </c>
      <c r="H451" s="38" t="str">
        <f t="shared" si="167"/>
        <v/>
      </c>
      <c r="I451" s="38" t="str">
        <f t="shared" si="145"/>
        <v/>
      </c>
      <c r="J451" s="38" t="str">
        <f t="shared" si="147"/>
        <v/>
      </c>
      <c r="K451" s="38" t="str">
        <f t="shared" si="148"/>
        <v/>
      </c>
      <c r="L451" s="38"/>
      <c r="M451" s="39">
        <f>COUNTIF(resultats_math!J452:X452,1)</f>
        <v>0</v>
      </c>
      <c r="N451" s="39">
        <f>COUNTIF(resultats_math!J452:X452,2)</f>
        <v>0</v>
      </c>
      <c r="O451" s="39">
        <f>COUNTIF(resultats_math!J452:X452,9)</f>
        <v>0</v>
      </c>
      <c r="P451" s="39">
        <f>COUNTIF(resultats_math!J452:X452,0)</f>
        <v>0</v>
      </c>
      <c r="Q451" s="37" t="str">
        <f t="shared" si="149"/>
        <v/>
      </c>
      <c r="R451" s="225">
        <f t="shared" si="150"/>
        <v>0</v>
      </c>
      <c r="S451" s="38" t="str">
        <f t="shared" si="151"/>
        <v/>
      </c>
      <c r="T451" s="38" t="str">
        <f t="shared" si="152"/>
        <v/>
      </c>
      <c r="U451" s="38" t="str">
        <f t="shared" si="153"/>
        <v/>
      </c>
      <c r="V451" s="38" t="str">
        <f t="shared" si="154"/>
        <v/>
      </c>
      <c r="W451" s="30"/>
      <c r="X451" s="39">
        <f>COUNTIF(resultats_math!Y452:AA452,1)</f>
        <v>0</v>
      </c>
      <c r="Y451" s="39">
        <f>COUNTIF(resultats_math!Y452:AA452,2)</f>
        <v>0</v>
      </c>
      <c r="Z451" s="39">
        <f>COUNTIF(resultats_math!Y452:AA452,9)</f>
        <v>0</v>
      </c>
      <c r="AA451" s="39">
        <f>COUNTIF(resultats_math!Y452:AA452,0)</f>
        <v>0</v>
      </c>
      <c r="AB451" s="243" t="str">
        <f t="shared" si="155"/>
        <v/>
      </c>
      <c r="AC451" s="225">
        <f t="shared" si="156"/>
        <v>0</v>
      </c>
      <c r="AD451" s="38" t="str">
        <f t="shared" si="157"/>
        <v/>
      </c>
      <c r="AE451" s="38" t="str">
        <f t="shared" si="158"/>
        <v/>
      </c>
      <c r="AF451" s="38" t="str">
        <f t="shared" si="159"/>
        <v/>
      </c>
      <c r="AG451" s="38" t="str">
        <f t="shared" si="160"/>
        <v/>
      </c>
      <c r="AH451" s="30"/>
      <c r="AI451" s="39">
        <f>COUNTIF(resultats_math!AB452:AD452,1)</f>
        <v>0</v>
      </c>
      <c r="AJ451" s="39">
        <f>COUNTIF(resultats_math!AB452:AD452,2)</f>
        <v>0</v>
      </c>
      <c r="AK451" s="39">
        <f>COUNTIF(resultats_math!AB452:AD452,9)</f>
        <v>0</v>
      </c>
      <c r="AL451" s="39">
        <f>COUNTIF(resultats_math!AB452:AD452,0)</f>
        <v>0</v>
      </c>
      <c r="AM451" s="243" t="str">
        <f t="shared" si="161"/>
        <v/>
      </c>
      <c r="AN451" s="225">
        <f t="shared" si="162"/>
        <v>0</v>
      </c>
      <c r="AO451" s="38" t="str">
        <f t="shared" si="163"/>
        <v/>
      </c>
      <c r="AP451" s="38" t="str">
        <f t="shared" si="164"/>
        <v/>
      </c>
      <c r="AQ451" s="38" t="str">
        <f t="shared" si="165"/>
        <v/>
      </c>
      <c r="AR451" s="38" t="str">
        <f t="shared" si="166"/>
        <v/>
      </c>
    </row>
    <row r="452" spans="1:44" ht="13.5" thickBot="1">
      <c r="A452" s="30"/>
      <c r="B452" s="39">
        <f>COUNTIF(resultats_math!B453:I453,1)</f>
        <v>0</v>
      </c>
      <c r="C452" s="39">
        <f>COUNTIF(resultats_math!B453:I453,2)</f>
        <v>0</v>
      </c>
      <c r="D452" s="39">
        <f>COUNTIF(resultats_math!B453:I453,9)</f>
        <v>0</v>
      </c>
      <c r="E452" s="39">
        <f>COUNTIF(resultats_math!B453:I453,0)</f>
        <v>0</v>
      </c>
      <c r="F452" s="37" t="str">
        <f t="shared" ref="F452:F515" si="168">IF(SUM(B452:E452)=0,"",SUM(B452:E452))</f>
        <v/>
      </c>
      <c r="G452" s="225">
        <f t="shared" si="146"/>
        <v>0</v>
      </c>
      <c r="H452" s="38" t="str">
        <f t="shared" si="167"/>
        <v/>
      </c>
      <c r="I452" s="38" t="str">
        <f t="shared" ref="I452:I515" si="169">IF(F452="","",C452/F452)</f>
        <v/>
      </c>
      <c r="J452" s="38" t="str">
        <f t="shared" si="147"/>
        <v/>
      </c>
      <c r="K452" s="38" t="str">
        <f t="shared" si="148"/>
        <v/>
      </c>
      <c r="L452" s="38"/>
      <c r="M452" s="39">
        <f>COUNTIF(resultats_math!J453:X453,1)</f>
        <v>0</v>
      </c>
      <c r="N452" s="39">
        <f>COUNTIF(resultats_math!J453:X453,2)</f>
        <v>0</v>
      </c>
      <c r="O452" s="39">
        <f>COUNTIF(resultats_math!J453:X453,9)</f>
        <v>0</v>
      </c>
      <c r="P452" s="39">
        <f>COUNTIF(resultats_math!J453:X453,0)</f>
        <v>0</v>
      </c>
      <c r="Q452" s="37" t="str">
        <f t="shared" si="149"/>
        <v/>
      </c>
      <c r="R452" s="225">
        <f t="shared" si="150"/>
        <v>0</v>
      </c>
      <c r="S452" s="38" t="str">
        <f t="shared" si="151"/>
        <v/>
      </c>
      <c r="T452" s="38" t="str">
        <f t="shared" si="152"/>
        <v/>
      </c>
      <c r="U452" s="38" t="str">
        <f t="shared" si="153"/>
        <v/>
      </c>
      <c r="V452" s="38" t="str">
        <f t="shared" si="154"/>
        <v/>
      </c>
      <c r="W452" s="30"/>
      <c r="X452" s="39">
        <f>COUNTIF(resultats_math!Y453:AA453,1)</f>
        <v>0</v>
      </c>
      <c r="Y452" s="39">
        <f>COUNTIF(resultats_math!Y453:AA453,2)</f>
        <v>0</v>
      </c>
      <c r="Z452" s="39">
        <f>COUNTIF(resultats_math!Y453:AA453,9)</f>
        <v>0</v>
      </c>
      <c r="AA452" s="39">
        <f>COUNTIF(resultats_math!Y453:AA453,0)</f>
        <v>0</v>
      </c>
      <c r="AB452" s="243" t="str">
        <f t="shared" si="155"/>
        <v/>
      </c>
      <c r="AC452" s="225">
        <f t="shared" si="156"/>
        <v>0</v>
      </c>
      <c r="AD452" s="38" t="str">
        <f t="shared" si="157"/>
        <v/>
      </c>
      <c r="AE452" s="38" t="str">
        <f t="shared" si="158"/>
        <v/>
      </c>
      <c r="AF452" s="38" t="str">
        <f t="shared" si="159"/>
        <v/>
      </c>
      <c r="AG452" s="38" t="str">
        <f t="shared" si="160"/>
        <v/>
      </c>
      <c r="AH452" s="30"/>
      <c r="AI452" s="39">
        <f>COUNTIF(resultats_math!AB453:AD453,1)</f>
        <v>0</v>
      </c>
      <c r="AJ452" s="39">
        <f>COUNTIF(resultats_math!AB453:AD453,2)</f>
        <v>0</v>
      </c>
      <c r="AK452" s="39">
        <f>COUNTIF(resultats_math!AB453:AD453,9)</f>
        <v>0</v>
      </c>
      <c r="AL452" s="39">
        <f>COUNTIF(resultats_math!AB453:AD453,0)</f>
        <v>0</v>
      </c>
      <c r="AM452" s="243" t="str">
        <f t="shared" si="161"/>
        <v/>
      </c>
      <c r="AN452" s="225">
        <f t="shared" si="162"/>
        <v>0</v>
      </c>
      <c r="AO452" s="38" t="str">
        <f t="shared" si="163"/>
        <v/>
      </c>
      <c r="AP452" s="38" t="str">
        <f t="shared" si="164"/>
        <v/>
      </c>
      <c r="AQ452" s="38" t="str">
        <f t="shared" si="165"/>
        <v/>
      </c>
      <c r="AR452" s="38" t="str">
        <f t="shared" si="166"/>
        <v/>
      </c>
    </row>
    <row r="453" spans="1:44" ht="13.5" thickBot="1">
      <c r="A453" s="30"/>
      <c r="B453" s="39">
        <f>COUNTIF(resultats_math!B454:I454,1)</f>
        <v>0</v>
      </c>
      <c r="C453" s="39">
        <f>COUNTIF(resultats_math!B454:I454,2)</f>
        <v>0</v>
      </c>
      <c r="D453" s="39">
        <f>COUNTIF(resultats_math!B454:I454,9)</f>
        <v>0</v>
      </c>
      <c r="E453" s="39">
        <f>COUNTIF(resultats_math!B454:I454,0)</f>
        <v>0</v>
      </c>
      <c r="F453" s="37" t="str">
        <f t="shared" si="168"/>
        <v/>
      </c>
      <c r="G453" s="225">
        <f t="shared" ref="G453:G516" si="170">B453+C453</f>
        <v>0</v>
      </c>
      <c r="H453" s="38" t="str">
        <f t="shared" si="167"/>
        <v/>
      </c>
      <c r="I453" s="38" t="str">
        <f t="shared" si="169"/>
        <v/>
      </c>
      <c r="J453" s="38" t="str">
        <f t="shared" ref="J453:J516" si="171">IF(F453="","",(SUM(D453)/F453))</f>
        <v/>
      </c>
      <c r="K453" s="38" t="str">
        <f t="shared" ref="K453:K516" si="172">IF(F453="","",E453/F453)</f>
        <v/>
      </c>
      <c r="L453" s="38"/>
      <c r="M453" s="39">
        <f>COUNTIF(resultats_math!J454:X454,1)</f>
        <v>0</v>
      </c>
      <c r="N453" s="39">
        <f>COUNTIF(resultats_math!J454:X454,2)</f>
        <v>0</v>
      </c>
      <c r="O453" s="39">
        <f>COUNTIF(resultats_math!J454:X454,9)</f>
        <v>0</v>
      </c>
      <c r="P453" s="39">
        <f>COUNTIF(resultats_math!J454:X454,0)</f>
        <v>0</v>
      </c>
      <c r="Q453" s="37" t="str">
        <f t="shared" ref="Q453:Q516" si="173">IF(SUM(M453:P453)=0,"",SUM(M453:P453))</f>
        <v/>
      </c>
      <c r="R453" s="225">
        <f t="shared" ref="R453:R516" si="174">M453+N453</f>
        <v>0</v>
      </c>
      <c r="S453" s="38" t="str">
        <f t="shared" ref="S453:S516" si="175">IF(Q453="","",R453/Q453)</f>
        <v/>
      </c>
      <c r="T453" s="38" t="str">
        <f t="shared" ref="T453:T516" si="176">IF(Q453="","",N453/Q453)</f>
        <v/>
      </c>
      <c r="U453" s="38" t="str">
        <f t="shared" ref="U453:U516" si="177">IF(Q453="","",(SUM(O453)/Q453))</f>
        <v/>
      </c>
      <c r="V453" s="38" t="str">
        <f t="shared" ref="V453:V516" si="178">IF(Q453="","",P453/Q453)</f>
        <v/>
      </c>
      <c r="W453" s="30"/>
      <c r="X453" s="39">
        <f>COUNTIF(resultats_math!Y454:AA454,1)</f>
        <v>0</v>
      </c>
      <c r="Y453" s="39">
        <f>COUNTIF(resultats_math!Y454:AA454,2)</f>
        <v>0</v>
      </c>
      <c r="Z453" s="39">
        <f>COUNTIF(resultats_math!Y454:AA454,9)</f>
        <v>0</v>
      </c>
      <c r="AA453" s="39">
        <f>COUNTIF(resultats_math!Y454:AA454,0)</f>
        <v>0</v>
      </c>
      <c r="AB453" s="243" t="str">
        <f t="shared" ref="AB453:AB516" si="179">IF(SUM(X453:AA453)=0,"",SUM(X453:AA453))</f>
        <v/>
      </c>
      <c r="AC453" s="225">
        <f t="shared" ref="AC453:AC516" si="180">X453+Y453</f>
        <v>0</v>
      </c>
      <c r="AD453" s="38" t="str">
        <f t="shared" ref="AD453:AD516" si="181">IF(AB453="","",AC453/AB453)</f>
        <v/>
      </c>
      <c r="AE453" s="38" t="str">
        <f t="shared" ref="AE453:AE516" si="182">IF(AB453="","",Y453/AB453)</f>
        <v/>
      </c>
      <c r="AF453" s="38" t="str">
        <f t="shared" ref="AF453:AF516" si="183">IF(AB453="","",(SUM(Z453:Z453)/AB453))</f>
        <v/>
      </c>
      <c r="AG453" s="38" t="str">
        <f t="shared" ref="AG453:AG516" si="184">IF(AB453="","",AA453/AB453)</f>
        <v/>
      </c>
      <c r="AH453" s="30"/>
      <c r="AI453" s="39">
        <f>COUNTIF(resultats_math!AB454:AD454,1)</f>
        <v>0</v>
      </c>
      <c r="AJ453" s="39">
        <f>COUNTIF(resultats_math!AB454:AD454,2)</f>
        <v>0</v>
      </c>
      <c r="AK453" s="39">
        <f>COUNTIF(resultats_math!AB454:AD454,9)</f>
        <v>0</v>
      </c>
      <c r="AL453" s="39">
        <f>COUNTIF(resultats_math!AB454:AD454,0)</f>
        <v>0</v>
      </c>
      <c r="AM453" s="243" t="str">
        <f t="shared" ref="AM453:AM516" si="185">IF(SUM(AI453:AL453)=0,"",SUM(AI453:AL453))</f>
        <v/>
      </c>
      <c r="AN453" s="225">
        <f t="shared" ref="AN453:AN516" si="186">AI453+AJ453</f>
        <v>0</v>
      </c>
      <c r="AO453" s="38" t="str">
        <f t="shared" ref="AO453:AO516" si="187">IF(AM453="","",AN453/AM453)</f>
        <v/>
      </c>
      <c r="AP453" s="38" t="str">
        <f t="shared" ref="AP453:AP516" si="188">IF(AM453="","",AJ453/AM453)</f>
        <v/>
      </c>
      <c r="AQ453" s="38" t="str">
        <f t="shared" ref="AQ453:AQ516" si="189">IF(AM453="","",(SUM(AK453:AK453)/AM453))</f>
        <v/>
      </c>
      <c r="AR453" s="38" t="str">
        <f t="shared" ref="AR453:AR516" si="190">IF(AM453="","",AL453/AM453)</f>
        <v/>
      </c>
    </row>
    <row r="454" spans="1:44" ht="13.5" thickBot="1">
      <c r="A454" s="30"/>
      <c r="B454" s="39">
        <f>COUNTIF(resultats_math!B455:I455,1)</f>
        <v>0</v>
      </c>
      <c r="C454" s="39">
        <f>COUNTIF(resultats_math!B455:I455,2)</f>
        <v>0</v>
      </c>
      <c r="D454" s="39">
        <f>COUNTIF(resultats_math!B455:I455,9)</f>
        <v>0</v>
      </c>
      <c r="E454" s="39">
        <f>COUNTIF(resultats_math!B455:I455,0)</f>
        <v>0</v>
      </c>
      <c r="F454" s="37" t="str">
        <f t="shared" si="168"/>
        <v/>
      </c>
      <c r="G454" s="225">
        <f t="shared" si="170"/>
        <v>0</v>
      </c>
      <c r="H454" s="38" t="str">
        <f t="shared" si="167"/>
        <v/>
      </c>
      <c r="I454" s="38" t="str">
        <f t="shared" si="169"/>
        <v/>
      </c>
      <c r="J454" s="38" t="str">
        <f t="shared" si="171"/>
        <v/>
      </c>
      <c r="K454" s="38" t="str">
        <f t="shared" si="172"/>
        <v/>
      </c>
      <c r="L454" s="38"/>
      <c r="M454" s="39">
        <f>COUNTIF(resultats_math!J455:X455,1)</f>
        <v>0</v>
      </c>
      <c r="N454" s="39">
        <f>COUNTIF(resultats_math!J455:X455,2)</f>
        <v>0</v>
      </c>
      <c r="O454" s="39">
        <f>COUNTIF(resultats_math!J455:X455,9)</f>
        <v>0</v>
      </c>
      <c r="P454" s="39">
        <f>COUNTIF(resultats_math!J455:X455,0)</f>
        <v>0</v>
      </c>
      <c r="Q454" s="37" t="str">
        <f t="shared" si="173"/>
        <v/>
      </c>
      <c r="R454" s="225">
        <f t="shared" si="174"/>
        <v>0</v>
      </c>
      <c r="S454" s="38" t="str">
        <f t="shared" si="175"/>
        <v/>
      </c>
      <c r="T454" s="38" t="str">
        <f t="shared" si="176"/>
        <v/>
      </c>
      <c r="U454" s="38" t="str">
        <f t="shared" si="177"/>
        <v/>
      </c>
      <c r="V454" s="38" t="str">
        <f t="shared" si="178"/>
        <v/>
      </c>
      <c r="W454" s="30"/>
      <c r="X454" s="39">
        <f>COUNTIF(resultats_math!Y455:AA455,1)</f>
        <v>0</v>
      </c>
      <c r="Y454" s="39">
        <f>COUNTIF(resultats_math!Y455:AA455,2)</f>
        <v>0</v>
      </c>
      <c r="Z454" s="39">
        <f>COUNTIF(resultats_math!Y455:AA455,9)</f>
        <v>0</v>
      </c>
      <c r="AA454" s="39">
        <f>COUNTIF(resultats_math!Y455:AA455,0)</f>
        <v>0</v>
      </c>
      <c r="AB454" s="243" t="str">
        <f t="shared" si="179"/>
        <v/>
      </c>
      <c r="AC454" s="225">
        <f t="shared" si="180"/>
        <v>0</v>
      </c>
      <c r="AD454" s="38" t="str">
        <f t="shared" si="181"/>
        <v/>
      </c>
      <c r="AE454" s="38" t="str">
        <f t="shared" si="182"/>
        <v/>
      </c>
      <c r="AF454" s="38" t="str">
        <f t="shared" si="183"/>
        <v/>
      </c>
      <c r="AG454" s="38" t="str">
        <f t="shared" si="184"/>
        <v/>
      </c>
      <c r="AH454" s="30"/>
      <c r="AI454" s="39">
        <f>COUNTIF(resultats_math!AB455:AD455,1)</f>
        <v>0</v>
      </c>
      <c r="AJ454" s="39">
        <f>COUNTIF(resultats_math!AB455:AD455,2)</f>
        <v>0</v>
      </c>
      <c r="AK454" s="39">
        <f>COUNTIF(resultats_math!AB455:AD455,9)</f>
        <v>0</v>
      </c>
      <c r="AL454" s="39">
        <f>COUNTIF(resultats_math!AB455:AD455,0)</f>
        <v>0</v>
      </c>
      <c r="AM454" s="243" t="str">
        <f t="shared" si="185"/>
        <v/>
      </c>
      <c r="AN454" s="225">
        <f t="shared" si="186"/>
        <v>0</v>
      </c>
      <c r="AO454" s="38" t="str">
        <f t="shared" si="187"/>
        <v/>
      </c>
      <c r="AP454" s="38" t="str">
        <f t="shared" si="188"/>
        <v/>
      </c>
      <c r="AQ454" s="38" t="str">
        <f t="shared" si="189"/>
        <v/>
      </c>
      <c r="AR454" s="38" t="str">
        <f t="shared" si="190"/>
        <v/>
      </c>
    </row>
    <row r="455" spans="1:44" ht="13.5" thickBot="1">
      <c r="A455" s="30"/>
      <c r="B455" s="39">
        <f>COUNTIF(resultats_math!B456:I456,1)</f>
        <v>0</v>
      </c>
      <c r="C455" s="39">
        <f>COUNTIF(resultats_math!B456:I456,2)</f>
        <v>0</v>
      </c>
      <c r="D455" s="39">
        <f>COUNTIF(resultats_math!B456:I456,9)</f>
        <v>0</v>
      </c>
      <c r="E455" s="39">
        <f>COUNTIF(resultats_math!B456:I456,0)</f>
        <v>0</v>
      </c>
      <c r="F455" s="37" t="str">
        <f t="shared" si="168"/>
        <v/>
      </c>
      <c r="G455" s="225">
        <f t="shared" si="170"/>
        <v>0</v>
      </c>
      <c r="H455" s="38" t="str">
        <f t="shared" ref="H455:H518" si="191">IF(F455="","",G455/F455)</f>
        <v/>
      </c>
      <c r="I455" s="38" t="str">
        <f t="shared" si="169"/>
        <v/>
      </c>
      <c r="J455" s="38" t="str">
        <f t="shared" si="171"/>
        <v/>
      </c>
      <c r="K455" s="38" t="str">
        <f t="shared" si="172"/>
        <v/>
      </c>
      <c r="L455" s="38"/>
      <c r="M455" s="39">
        <f>COUNTIF(resultats_math!J456:X456,1)</f>
        <v>0</v>
      </c>
      <c r="N455" s="39">
        <f>COUNTIF(resultats_math!J456:X456,2)</f>
        <v>0</v>
      </c>
      <c r="O455" s="39">
        <f>COUNTIF(resultats_math!J456:X456,9)</f>
        <v>0</v>
      </c>
      <c r="P455" s="39">
        <f>COUNTIF(resultats_math!J456:X456,0)</f>
        <v>0</v>
      </c>
      <c r="Q455" s="37" t="str">
        <f t="shared" si="173"/>
        <v/>
      </c>
      <c r="R455" s="225">
        <f t="shared" si="174"/>
        <v>0</v>
      </c>
      <c r="S455" s="38" t="str">
        <f t="shared" si="175"/>
        <v/>
      </c>
      <c r="T455" s="38" t="str">
        <f t="shared" si="176"/>
        <v/>
      </c>
      <c r="U455" s="38" t="str">
        <f t="shared" si="177"/>
        <v/>
      </c>
      <c r="V455" s="38" t="str">
        <f t="shared" si="178"/>
        <v/>
      </c>
      <c r="W455" s="30"/>
      <c r="X455" s="39">
        <f>COUNTIF(resultats_math!Y456:AA456,1)</f>
        <v>0</v>
      </c>
      <c r="Y455" s="39">
        <f>COUNTIF(resultats_math!Y456:AA456,2)</f>
        <v>0</v>
      </c>
      <c r="Z455" s="39">
        <f>COUNTIF(resultats_math!Y456:AA456,9)</f>
        <v>0</v>
      </c>
      <c r="AA455" s="39">
        <f>COUNTIF(resultats_math!Y456:AA456,0)</f>
        <v>0</v>
      </c>
      <c r="AB455" s="243" t="str">
        <f t="shared" si="179"/>
        <v/>
      </c>
      <c r="AC455" s="225">
        <f t="shared" si="180"/>
        <v>0</v>
      </c>
      <c r="AD455" s="38" t="str">
        <f t="shared" si="181"/>
        <v/>
      </c>
      <c r="AE455" s="38" t="str">
        <f t="shared" si="182"/>
        <v/>
      </c>
      <c r="AF455" s="38" t="str">
        <f t="shared" si="183"/>
        <v/>
      </c>
      <c r="AG455" s="38" t="str">
        <f t="shared" si="184"/>
        <v/>
      </c>
      <c r="AH455" s="30"/>
      <c r="AI455" s="39">
        <f>COUNTIF(resultats_math!AB456:AD456,1)</f>
        <v>0</v>
      </c>
      <c r="AJ455" s="39">
        <f>COUNTIF(resultats_math!AB456:AD456,2)</f>
        <v>0</v>
      </c>
      <c r="AK455" s="39">
        <f>COUNTIF(resultats_math!AB456:AD456,9)</f>
        <v>0</v>
      </c>
      <c r="AL455" s="39">
        <f>COUNTIF(resultats_math!AB456:AD456,0)</f>
        <v>0</v>
      </c>
      <c r="AM455" s="243" t="str">
        <f t="shared" si="185"/>
        <v/>
      </c>
      <c r="AN455" s="225">
        <f t="shared" si="186"/>
        <v>0</v>
      </c>
      <c r="AO455" s="38" t="str">
        <f t="shared" si="187"/>
        <v/>
      </c>
      <c r="AP455" s="38" t="str">
        <f t="shared" si="188"/>
        <v/>
      </c>
      <c r="AQ455" s="38" t="str">
        <f t="shared" si="189"/>
        <v/>
      </c>
      <c r="AR455" s="38" t="str">
        <f t="shared" si="190"/>
        <v/>
      </c>
    </row>
    <row r="456" spans="1:44" ht="13.5" thickBot="1">
      <c r="A456" s="30"/>
      <c r="B456" s="39">
        <f>COUNTIF(resultats_math!B457:I457,1)</f>
        <v>0</v>
      </c>
      <c r="C456" s="39">
        <f>COUNTIF(resultats_math!B457:I457,2)</f>
        <v>0</v>
      </c>
      <c r="D456" s="39">
        <f>COUNTIF(resultats_math!B457:I457,9)</f>
        <v>0</v>
      </c>
      <c r="E456" s="39">
        <f>COUNTIF(resultats_math!B457:I457,0)</f>
        <v>0</v>
      </c>
      <c r="F456" s="37" t="str">
        <f t="shared" si="168"/>
        <v/>
      </c>
      <c r="G456" s="225">
        <f t="shared" si="170"/>
        <v>0</v>
      </c>
      <c r="H456" s="38" t="str">
        <f t="shared" si="191"/>
        <v/>
      </c>
      <c r="I456" s="38" t="str">
        <f t="shared" si="169"/>
        <v/>
      </c>
      <c r="J456" s="38" t="str">
        <f t="shared" si="171"/>
        <v/>
      </c>
      <c r="K456" s="38" t="str">
        <f t="shared" si="172"/>
        <v/>
      </c>
      <c r="L456" s="38"/>
      <c r="M456" s="39">
        <f>COUNTIF(resultats_math!J457:X457,1)</f>
        <v>0</v>
      </c>
      <c r="N456" s="39">
        <f>COUNTIF(resultats_math!J457:X457,2)</f>
        <v>0</v>
      </c>
      <c r="O456" s="39">
        <f>COUNTIF(resultats_math!J457:X457,9)</f>
        <v>0</v>
      </c>
      <c r="P456" s="39">
        <f>COUNTIF(resultats_math!J457:X457,0)</f>
        <v>0</v>
      </c>
      <c r="Q456" s="37" t="str">
        <f t="shared" si="173"/>
        <v/>
      </c>
      <c r="R456" s="225">
        <f t="shared" si="174"/>
        <v>0</v>
      </c>
      <c r="S456" s="38" t="str">
        <f t="shared" si="175"/>
        <v/>
      </c>
      <c r="T456" s="38" t="str">
        <f t="shared" si="176"/>
        <v/>
      </c>
      <c r="U456" s="38" t="str">
        <f t="shared" si="177"/>
        <v/>
      </c>
      <c r="V456" s="38" t="str">
        <f t="shared" si="178"/>
        <v/>
      </c>
      <c r="W456" s="30"/>
      <c r="X456" s="39">
        <f>COUNTIF(resultats_math!Y457:AA457,1)</f>
        <v>0</v>
      </c>
      <c r="Y456" s="39">
        <f>COUNTIF(resultats_math!Y457:AA457,2)</f>
        <v>0</v>
      </c>
      <c r="Z456" s="39">
        <f>COUNTIF(resultats_math!Y457:AA457,9)</f>
        <v>0</v>
      </c>
      <c r="AA456" s="39">
        <f>COUNTIF(resultats_math!Y457:AA457,0)</f>
        <v>0</v>
      </c>
      <c r="AB456" s="243" t="str">
        <f t="shared" si="179"/>
        <v/>
      </c>
      <c r="AC456" s="225">
        <f t="shared" si="180"/>
        <v>0</v>
      </c>
      <c r="AD456" s="38" t="str">
        <f t="shared" si="181"/>
        <v/>
      </c>
      <c r="AE456" s="38" t="str">
        <f t="shared" si="182"/>
        <v/>
      </c>
      <c r="AF456" s="38" t="str">
        <f t="shared" si="183"/>
        <v/>
      </c>
      <c r="AG456" s="38" t="str">
        <f t="shared" si="184"/>
        <v/>
      </c>
      <c r="AH456" s="30"/>
      <c r="AI456" s="39">
        <f>COUNTIF(resultats_math!AB457:AD457,1)</f>
        <v>0</v>
      </c>
      <c r="AJ456" s="39">
        <f>COUNTIF(resultats_math!AB457:AD457,2)</f>
        <v>0</v>
      </c>
      <c r="AK456" s="39">
        <f>COUNTIF(resultats_math!AB457:AD457,9)</f>
        <v>0</v>
      </c>
      <c r="AL456" s="39">
        <f>COUNTIF(resultats_math!AB457:AD457,0)</f>
        <v>0</v>
      </c>
      <c r="AM456" s="243" t="str">
        <f t="shared" si="185"/>
        <v/>
      </c>
      <c r="AN456" s="225">
        <f t="shared" si="186"/>
        <v>0</v>
      </c>
      <c r="AO456" s="38" t="str">
        <f t="shared" si="187"/>
        <v/>
      </c>
      <c r="AP456" s="38" t="str">
        <f t="shared" si="188"/>
        <v/>
      </c>
      <c r="AQ456" s="38" t="str">
        <f t="shared" si="189"/>
        <v/>
      </c>
      <c r="AR456" s="38" t="str">
        <f t="shared" si="190"/>
        <v/>
      </c>
    </row>
    <row r="457" spans="1:44" ht="13.5" thickBot="1">
      <c r="A457" s="30"/>
      <c r="B457" s="39">
        <f>COUNTIF(resultats_math!B458:I458,1)</f>
        <v>0</v>
      </c>
      <c r="C457" s="39">
        <f>COUNTIF(resultats_math!B458:I458,2)</f>
        <v>0</v>
      </c>
      <c r="D457" s="39">
        <f>COUNTIF(resultats_math!B458:I458,9)</f>
        <v>0</v>
      </c>
      <c r="E457" s="39">
        <f>COUNTIF(resultats_math!B458:I458,0)</f>
        <v>0</v>
      </c>
      <c r="F457" s="37" t="str">
        <f t="shared" si="168"/>
        <v/>
      </c>
      <c r="G457" s="225">
        <f t="shared" si="170"/>
        <v>0</v>
      </c>
      <c r="H457" s="38" t="str">
        <f t="shared" si="191"/>
        <v/>
      </c>
      <c r="I457" s="38" t="str">
        <f t="shared" si="169"/>
        <v/>
      </c>
      <c r="J457" s="38" t="str">
        <f t="shared" si="171"/>
        <v/>
      </c>
      <c r="K457" s="38" t="str">
        <f t="shared" si="172"/>
        <v/>
      </c>
      <c r="L457" s="38"/>
      <c r="M457" s="39">
        <f>COUNTIF(resultats_math!J458:X458,1)</f>
        <v>0</v>
      </c>
      <c r="N457" s="39">
        <f>COUNTIF(resultats_math!J458:X458,2)</f>
        <v>0</v>
      </c>
      <c r="O457" s="39">
        <f>COUNTIF(resultats_math!J458:X458,9)</f>
        <v>0</v>
      </c>
      <c r="P457" s="39">
        <f>COUNTIF(resultats_math!J458:X458,0)</f>
        <v>0</v>
      </c>
      <c r="Q457" s="37" t="str">
        <f t="shared" si="173"/>
        <v/>
      </c>
      <c r="R457" s="225">
        <f t="shared" si="174"/>
        <v>0</v>
      </c>
      <c r="S457" s="38" t="str">
        <f t="shared" si="175"/>
        <v/>
      </c>
      <c r="T457" s="38" t="str">
        <f t="shared" si="176"/>
        <v/>
      </c>
      <c r="U457" s="38" t="str">
        <f t="shared" si="177"/>
        <v/>
      </c>
      <c r="V457" s="38" t="str">
        <f t="shared" si="178"/>
        <v/>
      </c>
      <c r="W457" s="30"/>
      <c r="X457" s="39">
        <f>COUNTIF(resultats_math!Y458:AA458,1)</f>
        <v>0</v>
      </c>
      <c r="Y457" s="39">
        <f>COUNTIF(resultats_math!Y458:AA458,2)</f>
        <v>0</v>
      </c>
      <c r="Z457" s="39">
        <f>COUNTIF(resultats_math!Y458:AA458,9)</f>
        <v>0</v>
      </c>
      <c r="AA457" s="39">
        <f>COUNTIF(resultats_math!Y458:AA458,0)</f>
        <v>0</v>
      </c>
      <c r="AB457" s="243" t="str">
        <f t="shared" si="179"/>
        <v/>
      </c>
      <c r="AC457" s="225">
        <f t="shared" si="180"/>
        <v>0</v>
      </c>
      <c r="AD457" s="38" t="str">
        <f t="shared" si="181"/>
        <v/>
      </c>
      <c r="AE457" s="38" t="str">
        <f t="shared" si="182"/>
        <v/>
      </c>
      <c r="AF457" s="38" t="str">
        <f t="shared" si="183"/>
        <v/>
      </c>
      <c r="AG457" s="38" t="str">
        <f t="shared" si="184"/>
        <v/>
      </c>
      <c r="AH457" s="30"/>
      <c r="AI457" s="39">
        <f>COUNTIF(resultats_math!AB458:AD458,1)</f>
        <v>0</v>
      </c>
      <c r="AJ457" s="39">
        <f>COUNTIF(resultats_math!AB458:AD458,2)</f>
        <v>0</v>
      </c>
      <c r="AK457" s="39">
        <f>COUNTIF(resultats_math!AB458:AD458,9)</f>
        <v>0</v>
      </c>
      <c r="AL457" s="39">
        <f>COUNTIF(resultats_math!AB458:AD458,0)</f>
        <v>0</v>
      </c>
      <c r="AM457" s="243" t="str">
        <f t="shared" si="185"/>
        <v/>
      </c>
      <c r="AN457" s="225">
        <f t="shared" si="186"/>
        <v>0</v>
      </c>
      <c r="AO457" s="38" t="str">
        <f t="shared" si="187"/>
        <v/>
      </c>
      <c r="AP457" s="38" t="str">
        <f t="shared" si="188"/>
        <v/>
      </c>
      <c r="AQ457" s="38" t="str">
        <f t="shared" si="189"/>
        <v/>
      </c>
      <c r="AR457" s="38" t="str">
        <f t="shared" si="190"/>
        <v/>
      </c>
    </row>
    <row r="458" spans="1:44" ht="13.5" thickBot="1">
      <c r="A458" s="30"/>
      <c r="B458" s="39">
        <f>COUNTIF(resultats_math!B459:I459,1)</f>
        <v>0</v>
      </c>
      <c r="C458" s="39">
        <f>COUNTIF(resultats_math!B459:I459,2)</f>
        <v>0</v>
      </c>
      <c r="D458" s="39">
        <f>COUNTIF(resultats_math!B459:I459,9)</f>
        <v>0</v>
      </c>
      <c r="E458" s="39">
        <f>COUNTIF(resultats_math!B459:I459,0)</f>
        <v>0</v>
      </c>
      <c r="F458" s="37" t="str">
        <f t="shared" si="168"/>
        <v/>
      </c>
      <c r="G458" s="225">
        <f t="shared" si="170"/>
        <v>0</v>
      </c>
      <c r="H458" s="38" t="str">
        <f t="shared" si="191"/>
        <v/>
      </c>
      <c r="I458" s="38" t="str">
        <f t="shared" si="169"/>
        <v/>
      </c>
      <c r="J458" s="38" t="str">
        <f t="shared" si="171"/>
        <v/>
      </c>
      <c r="K458" s="38" t="str">
        <f t="shared" si="172"/>
        <v/>
      </c>
      <c r="L458" s="38"/>
      <c r="M458" s="39">
        <f>COUNTIF(resultats_math!J459:X459,1)</f>
        <v>0</v>
      </c>
      <c r="N458" s="39">
        <f>COUNTIF(resultats_math!J459:X459,2)</f>
        <v>0</v>
      </c>
      <c r="O458" s="39">
        <f>COUNTIF(resultats_math!J459:X459,9)</f>
        <v>0</v>
      </c>
      <c r="P458" s="39">
        <f>COUNTIF(resultats_math!J459:X459,0)</f>
        <v>0</v>
      </c>
      <c r="Q458" s="37" t="str">
        <f t="shared" si="173"/>
        <v/>
      </c>
      <c r="R458" s="225">
        <f t="shared" si="174"/>
        <v>0</v>
      </c>
      <c r="S458" s="38" t="str">
        <f t="shared" si="175"/>
        <v/>
      </c>
      <c r="T458" s="38" t="str">
        <f t="shared" si="176"/>
        <v/>
      </c>
      <c r="U458" s="38" t="str">
        <f t="shared" si="177"/>
        <v/>
      </c>
      <c r="V458" s="38" t="str">
        <f t="shared" si="178"/>
        <v/>
      </c>
      <c r="W458" s="30"/>
      <c r="X458" s="39">
        <f>COUNTIF(resultats_math!Y459:AA459,1)</f>
        <v>0</v>
      </c>
      <c r="Y458" s="39">
        <f>COUNTIF(resultats_math!Y459:AA459,2)</f>
        <v>0</v>
      </c>
      <c r="Z458" s="39">
        <f>COUNTIF(resultats_math!Y459:AA459,9)</f>
        <v>0</v>
      </c>
      <c r="AA458" s="39">
        <f>COUNTIF(resultats_math!Y459:AA459,0)</f>
        <v>0</v>
      </c>
      <c r="AB458" s="243" t="str">
        <f t="shared" si="179"/>
        <v/>
      </c>
      <c r="AC458" s="225">
        <f t="shared" si="180"/>
        <v>0</v>
      </c>
      <c r="AD458" s="38" t="str">
        <f t="shared" si="181"/>
        <v/>
      </c>
      <c r="AE458" s="38" t="str">
        <f t="shared" si="182"/>
        <v/>
      </c>
      <c r="AF458" s="38" t="str">
        <f t="shared" si="183"/>
        <v/>
      </c>
      <c r="AG458" s="38" t="str">
        <f t="shared" si="184"/>
        <v/>
      </c>
      <c r="AH458" s="30"/>
      <c r="AI458" s="39">
        <f>COUNTIF(resultats_math!AB459:AD459,1)</f>
        <v>0</v>
      </c>
      <c r="AJ458" s="39">
        <f>COUNTIF(resultats_math!AB459:AD459,2)</f>
        <v>0</v>
      </c>
      <c r="AK458" s="39">
        <f>COUNTIF(resultats_math!AB459:AD459,9)</f>
        <v>0</v>
      </c>
      <c r="AL458" s="39">
        <f>COUNTIF(resultats_math!AB459:AD459,0)</f>
        <v>0</v>
      </c>
      <c r="AM458" s="243" t="str">
        <f t="shared" si="185"/>
        <v/>
      </c>
      <c r="AN458" s="225">
        <f t="shared" si="186"/>
        <v>0</v>
      </c>
      <c r="AO458" s="38" t="str">
        <f t="shared" si="187"/>
        <v/>
      </c>
      <c r="AP458" s="38" t="str">
        <f t="shared" si="188"/>
        <v/>
      </c>
      <c r="AQ458" s="38" t="str">
        <f t="shared" si="189"/>
        <v/>
      </c>
      <c r="AR458" s="38" t="str">
        <f t="shared" si="190"/>
        <v/>
      </c>
    </row>
    <row r="459" spans="1:44" ht="13.5" thickBot="1">
      <c r="A459" s="30"/>
      <c r="B459" s="39">
        <f>COUNTIF(resultats_math!B460:I460,1)</f>
        <v>0</v>
      </c>
      <c r="C459" s="39">
        <f>COUNTIF(resultats_math!B460:I460,2)</f>
        <v>0</v>
      </c>
      <c r="D459" s="39">
        <f>COUNTIF(resultats_math!B460:I460,9)</f>
        <v>0</v>
      </c>
      <c r="E459" s="39">
        <f>COUNTIF(resultats_math!B460:I460,0)</f>
        <v>0</v>
      </c>
      <c r="F459" s="37" t="str">
        <f t="shared" si="168"/>
        <v/>
      </c>
      <c r="G459" s="225">
        <f t="shared" si="170"/>
        <v>0</v>
      </c>
      <c r="H459" s="38" t="str">
        <f t="shared" si="191"/>
        <v/>
      </c>
      <c r="I459" s="38" t="str">
        <f t="shared" si="169"/>
        <v/>
      </c>
      <c r="J459" s="38" t="str">
        <f t="shared" si="171"/>
        <v/>
      </c>
      <c r="K459" s="38" t="str">
        <f t="shared" si="172"/>
        <v/>
      </c>
      <c r="L459" s="38"/>
      <c r="M459" s="39">
        <f>COUNTIF(resultats_math!J460:X460,1)</f>
        <v>0</v>
      </c>
      <c r="N459" s="39">
        <f>COUNTIF(resultats_math!J460:X460,2)</f>
        <v>0</v>
      </c>
      <c r="O459" s="39">
        <f>COUNTIF(resultats_math!J460:X460,9)</f>
        <v>0</v>
      </c>
      <c r="P459" s="39">
        <f>COUNTIF(resultats_math!J460:X460,0)</f>
        <v>0</v>
      </c>
      <c r="Q459" s="37" t="str">
        <f t="shared" si="173"/>
        <v/>
      </c>
      <c r="R459" s="225">
        <f t="shared" si="174"/>
        <v>0</v>
      </c>
      <c r="S459" s="38" t="str">
        <f t="shared" si="175"/>
        <v/>
      </c>
      <c r="T459" s="38" t="str">
        <f t="shared" si="176"/>
        <v/>
      </c>
      <c r="U459" s="38" t="str">
        <f t="shared" si="177"/>
        <v/>
      </c>
      <c r="V459" s="38" t="str">
        <f t="shared" si="178"/>
        <v/>
      </c>
      <c r="W459" s="30"/>
      <c r="X459" s="39">
        <f>COUNTIF(resultats_math!Y460:AA460,1)</f>
        <v>0</v>
      </c>
      <c r="Y459" s="39">
        <f>COUNTIF(resultats_math!Y460:AA460,2)</f>
        <v>0</v>
      </c>
      <c r="Z459" s="39">
        <f>COUNTIF(resultats_math!Y460:AA460,9)</f>
        <v>0</v>
      </c>
      <c r="AA459" s="39">
        <f>COUNTIF(resultats_math!Y460:AA460,0)</f>
        <v>0</v>
      </c>
      <c r="AB459" s="243" t="str">
        <f t="shared" si="179"/>
        <v/>
      </c>
      <c r="AC459" s="225">
        <f t="shared" si="180"/>
        <v>0</v>
      </c>
      <c r="AD459" s="38" t="str">
        <f t="shared" si="181"/>
        <v/>
      </c>
      <c r="AE459" s="38" t="str">
        <f t="shared" si="182"/>
        <v/>
      </c>
      <c r="AF459" s="38" t="str">
        <f t="shared" si="183"/>
        <v/>
      </c>
      <c r="AG459" s="38" t="str">
        <f t="shared" si="184"/>
        <v/>
      </c>
      <c r="AH459" s="30"/>
      <c r="AI459" s="39">
        <f>COUNTIF(resultats_math!AB460:AD460,1)</f>
        <v>0</v>
      </c>
      <c r="AJ459" s="39">
        <f>COUNTIF(resultats_math!AB460:AD460,2)</f>
        <v>0</v>
      </c>
      <c r="AK459" s="39">
        <f>COUNTIF(resultats_math!AB460:AD460,9)</f>
        <v>0</v>
      </c>
      <c r="AL459" s="39">
        <f>COUNTIF(resultats_math!AB460:AD460,0)</f>
        <v>0</v>
      </c>
      <c r="AM459" s="243" t="str">
        <f t="shared" si="185"/>
        <v/>
      </c>
      <c r="AN459" s="225">
        <f t="shared" si="186"/>
        <v>0</v>
      </c>
      <c r="AO459" s="38" t="str">
        <f t="shared" si="187"/>
        <v/>
      </c>
      <c r="AP459" s="38" t="str">
        <f t="shared" si="188"/>
        <v/>
      </c>
      <c r="AQ459" s="38" t="str">
        <f t="shared" si="189"/>
        <v/>
      </c>
      <c r="AR459" s="38" t="str">
        <f t="shared" si="190"/>
        <v/>
      </c>
    </row>
    <row r="460" spans="1:44" ht="13.5" thickBot="1">
      <c r="A460" s="30"/>
      <c r="B460" s="39">
        <f>COUNTIF(resultats_math!B461:I461,1)</f>
        <v>0</v>
      </c>
      <c r="C460" s="39">
        <f>COUNTIF(resultats_math!B461:I461,2)</f>
        <v>0</v>
      </c>
      <c r="D460" s="39">
        <f>COUNTIF(resultats_math!B461:I461,9)</f>
        <v>0</v>
      </c>
      <c r="E460" s="39">
        <f>COUNTIF(resultats_math!B461:I461,0)</f>
        <v>0</v>
      </c>
      <c r="F460" s="37" t="str">
        <f t="shared" si="168"/>
        <v/>
      </c>
      <c r="G460" s="225">
        <f t="shared" si="170"/>
        <v>0</v>
      </c>
      <c r="H460" s="38" t="str">
        <f t="shared" si="191"/>
        <v/>
      </c>
      <c r="I460" s="38" t="str">
        <f t="shared" si="169"/>
        <v/>
      </c>
      <c r="J460" s="38" t="str">
        <f t="shared" si="171"/>
        <v/>
      </c>
      <c r="K460" s="38" t="str">
        <f t="shared" si="172"/>
        <v/>
      </c>
      <c r="L460" s="38"/>
      <c r="M460" s="39">
        <f>COUNTIF(resultats_math!J461:X461,1)</f>
        <v>0</v>
      </c>
      <c r="N460" s="39">
        <f>COUNTIF(resultats_math!J461:X461,2)</f>
        <v>0</v>
      </c>
      <c r="O460" s="39">
        <f>COUNTIF(resultats_math!J461:X461,9)</f>
        <v>0</v>
      </c>
      <c r="P460" s="39">
        <f>COUNTIF(resultats_math!J461:X461,0)</f>
        <v>0</v>
      </c>
      <c r="Q460" s="37" t="str">
        <f t="shared" si="173"/>
        <v/>
      </c>
      <c r="R460" s="225">
        <f t="shared" si="174"/>
        <v>0</v>
      </c>
      <c r="S460" s="38" t="str">
        <f t="shared" si="175"/>
        <v/>
      </c>
      <c r="T460" s="38" t="str">
        <f t="shared" si="176"/>
        <v/>
      </c>
      <c r="U460" s="38" t="str">
        <f t="shared" si="177"/>
        <v/>
      </c>
      <c r="V460" s="38" t="str">
        <f t="shared" si="178"/>
        <v/>
      </c>
      <c r="W460" s="30"/>
      <c r="X460" s="39">
        <f>COUNTIF(resultats_math!Y461:AA461,1)</f>
        <v>0</v>
      </c>
      <c r="Y460" s="39">
        <f>COUNTIF(resultats_math!Y461:AA461,2)</f>
        <v>0</v>
      </c>
      <c r="Z460" s="39">
        <f>COUNTIF(resultats_math!Y461:AA461,9)</f>
        <v>0</v>
      </c>
      <c r="AA460" s="39">
        <f>COUNTIF(resultats_math!Y461:AA461,0)</f>
        <v>0</v>
      </c>
      <c r="AB460" s="243" t="str">
        <f t="shared" si="179"/>
        <v/>
      </c>
      <c r="AC460" s="225">
        <f t="shared" si="180"/>
        <v>0</v>
      </c>
      <c r="AD460" s="38" t="str">
        <f t="shared" si="181"/>
        <v/>
      </c>
      <c r="AE460" s="38" t="str">
        <f t="shared" si="182"/>
        <v/>
      </c>
      <c r="AF460" s="38" t="str">
        <f t="shared" si="183"/>
        <v/>
      </c>
      <c r="AG460" s="38" t="str">
        <f t="shared" si="184"/>
        <v/>
      </c>
      <c r="AH460" s="30"/>
      <c r="AI460" s="39">
        <f>COUNTIF(resultats_math!AB461:AD461,1)</f>
        <v>0</v>
      </c>
      <c r="AJ460" s="39">
        <f>COUNTIF(resultats_math!AB461:AD461,2)</f>
        <v>0</v>
      </c>
      <c r="AK460" s="39">
        <f>COUNTIF(resultats_math!AB461:AD461,9)</f>
        <v>0</v>
      </c>
      <c r="AL460" s="39">
        <f>COUNTIF(resultats_math!AB461:AD461,0)</f>
        <v>0</v>
      </c>
      <c r="AM460" s="243" t="str">
        <f t="shared" si="185"/>
        <v/>
      </c>
      <c r="AN460" s="225">
        <f t="shared" si="186"/>
        <v>0</v>
      </c>
      <c r="AO460" s="38" t="str">
        <f t="shared" si="187"/>
        <v/>
      </c>
      <c r="AP460" s="38" t="str">
        <f t="shared" si="188"/>
        <v/>
      </c>
      <c r="AQ460" s="38" t="str">
        <f t="shared" si="189"/>
        <v/>
      </c>
      <c r="AR460" s="38" t="str">
        <f t="shared" si="190"/>
        <v/>
      </c>
    </row>
    <row r="461" spans="1:44" ht="13.5" thickBot="1">
      <c r="A461" s="30"/>
      <c r="B461" s="39">
        <f>COUNTIF(resultats_math!B462:I462,1)</f>
        <v>0</v>
      </c>
      <c r="C461" s="39">
        <f>COUNTIF(resultats_math!B462:I462,2)</f>
        <v>0</v>
      </c>
      <c r="D461" s="39">
        <f>COUNTIF(resultats_math!B462:I462,9)</f>
        <v>0</v>
      </c>
      <c r="E461" s="39">
        <f>COUNTIF(resultats_math!B462:I462,0)</f>
        <v>0</v>
      </c>
      <c r="F461" s="37" t="str">
        <f t="shared" si="168"/>
        <v/>
      </c>
      <c r="G461" s="225">
        <f t="shared" si="170"/>
        <v>0</v>
      </c>
      <c r="H461" s="38" t="str">
        <f t="shared" si="191"/>
        <v/>
      </c>
      <c r="I461" s="38" t="str">
        <f t="shared" si="169"/>
        <v/>
      </c>
      <c r="J461" s="38" t="str">
        <f t="shared" si="171"/>
        <v/>
      </c>
      <c r="K461" s="38" t="str">
        <f t="shared" si="172"/>
        <v/>
      </c>
      <c r="L461" s="38"/>
      <c r="M461" s="39">
        <f>COUNTIF(resultats_math!J462:X462,1)</f>
        <v>0</v>
      </c>
      <c r="N461" s="39">
        <f>COUNTIF(resultats_math!J462:X462,2)</f>
        <v>0</v>
      </c>
      <c r="O461" s="39">
        <f>COUNTIF(resultats_math!J462:X462,9)</f>
        <v>0</v>
      </c>
      <c r="P461" s="39">
        <f>COUNTIF(resultats_math!J462:X462,0)</f>
        <v>0</v>
      </c>
      <c r="Q461" s="37" t="str">
        <f t="shared" si="173"/>
        <v/>
      </c>
      <c r="R461" s="225">
        <f t="shared" si="174"/>
        <v>0</v>
      </c>
      <c r="S461" s="38" t="str">
        <f t="shared" si="175"/>
        <v/>
      </c>
      <c r="T461" s="38" t="str">
        <f t="shared" si="176"/>
        <v/>
      </c>
      <c r="U461" s="38" t="str">
        <f t="shared" si="177"/>
        <v/>
      </c>
      <c r="V461" s="38" t="str">
        <f t="shared" si="178"/>
        <v/>
      </c>
      <c r="W461" s="30"/>
      <c r="X461" s="39">
        <f>COUNTIF(resultats_math!Y462:AA462,1)</f>
        <v>0</v>
      </c>
      <c r="Y461" s="39">
        <f>COUNTIF(resultats_math!Y462:AA462,2)</f>
        <v>0</v>
      </c>
      <c r="Z461" s="39">
        <f>COUNTIF(resultats_math!Y462:AA462,9)</f>
        <v>0</v>
      </c>
      <c r="AA461" s="39">
        <f>COUNTIF(resultats_math!Y462:AA462,0)</f>
        <v>0</v>
      </c>
      <c r="AB461" s="243" t="str">
        <f t="shared" si="179"/>
        <v/>
      </c>
      <c r="AC461" s="225">
        <f t="shared" si="180"/>
        <v>0</v>
      </c>
      <c r="AD461" s="38" t="str">
        <f t="shared" si="181"/>
        <v/>
      </c>
      <c r="AE461" s="38" t="str">
        <f t="shared" si="182"/>
        <v/>
      </c>
      <c r="AF461" s="38" t="str">
        <f t="shared" si="183"/>
        <v/>
      </c>
      <c r="AG461" s="38" t="str">
        <f t="shared" si="184"/>
        <v/>
      </c>
      <c r="AH461" s="30"/>
      <c r="AI461" s="39">
        <f>COUNTIF(resultats_math!AB462:AD462,1)</f>
        <v>0</v>
      </c>
      <c r="AJ461" s="39">
        <f>COUNTIF(resultats_math!AB462:AD462,2)</f>
        <v>0</v>
      </c>
      <c r="AK461" s="39">
        <f>COUNTIF(resultats_math!AB462:AD462,9)</f>
        <v>0</v>
      </c>
      <c r="AL461" s="39">
        <f>COUNTIF(resultats_math!AB462:AD462,0)</f>
        <v>0</v>
      </c>
      <c r="AM461" s="243" t="str">
        <f t="shared" si="185"/>
        <v/>
      </c>
      <c r="AN461" s="225">
        <f t="shared" si="186"/>
        <v>0</v>
      </c>
      <c r="AO461" s="38" t="str">
        <f t="shared" si="187"/>
        <v/>
      </c>
      <c r="AP461" s="38" t="str">
        <f t="shared" si="188"/>
        <v/>
      </c>
      <c r="AQ461" s="38" t="str">
        <f t="shared" si="189"/>
        <v/>
      </c>
      <c r="AR461" s="38" t="str">
        <f t="shared" si="190"/>
        <v/>
      </c>
    </row>
    <row r="462" spans="1:44" ht="13.5" thickBot="1">
      <c r="A462" s="30"/>
      <c r="B462" s="39">
        <f>COUNTIF(resultats_math!B463:I463,1)</f>
        <v>0</v>
      </c>
      <c r="C462" s="39">
        <f>COUNTIF(resultats_math!B463:I463,2)</f>
        <v>0</v>
      </c>
      <c r="D462" s="39">
        <f>COUNTIF(resultats_math!B463:I463,9)</f>
        <v>0</v>
      </c>
      <c r="E462" s="39">
        <f>COUNTIF(resultats_math!B463:I463,0)</f>
        <v>0</v>
      </c>
      <c r="F462" s="37" t="str">
        <f t="shared" si="168"/>
        <v/>
      </c>
      <c r="G462" s="225">
        <f t="shared" si="170"/>
        <v>0</v>
      </c>
      <c r="H462" s="38" t="str">
        <f t="shared" si="191"/>
        <v/>
      </c>
      <c r="I462" s="38" t="str">
        <f t="shared" si="169"/>
        <v/>
      </c>
      <c r="J462" s="38" t="str">
        <f t="shared" si="171"/>
        <v/>
      </c>
      <c r="K462" s="38" t="str">
        <f t="shared" si="172"/>
        <v/>
      </c>
      <c r="L462" s="38"/>
      <c r="M462" s="39">
        <f>COUNTIF(resultats_math!J463:X463,1)</f>
        <v>0</v>
      </c>
      <c r="N462" s="39">
        <f>COUNTIF(resultats_math!J463:X463,2)</f>
        <v>0</v>
      </c>
      <c r="O462" s="39">
        <f>COUNTIF(resultats_math!J463:X463,9)</f>
        <v>0</v>
      </c>
      <c r="P462" s="39">
        <f>COUNTIF(resultats_math!J463:X463,0)</f>
        <v>0</v>
      </c>
      <c r="Q462" s="37" t="str">
        <f t="shared" si="173"/>
        <v/>
      </c>
      <c r="R462" s="225">
        <f t="shared" si="174"/>
        <v>0</v>
      </c>
      <c r="S462" s="38" t="str">
        <f t="shared" si="175"/>
        <v/>
      </c>
      <c r="T462" s="38" t="str">
        <f t="shared" si="176"/>
        <v/>
      </c>
      <c r="U462" s="38" t="str">
        <f t="shared" si="177"/>
        <v/>
      </c>
      <c r="V462" s="38" t="str">
        <f t="shared" si="178"/>
        <v/>
      </c>
      <c r="W462" s="30"/>
      <c r="X462" s="39">
        <f>COUNTIF(resultats_math!Y463:AA463,1)</f>
        <v>0</v>
      </c>
      <c r="Y462" s="39">
        <f>COUNTIF(resultats_math!Y463:AA463,2)</f>
        <v>0</v>
      </c>
      <c r="Z462" s="39">
        <f>COUNTIF(resultats_math!Y463:AA463,9)</f>
        <v>0</v>
      </c>
      <c r="AA462" s="39">
        <f>COUNTIF(resultats_math!Y463:AA463,0)</f>
        <v>0</v>
      </c>
      <c r="AB462" s="243" t="str">
        <f t="shared" si="179"/>
        <v/>
      </c>
      <c r="AC462" s="225">
        <f t="shared" si="180"/>
        <v>0</v>
      </c>
      <c r="AD462" s="38" t="str">
        <f t="shared" si="181"/>
        <v/>
      </c>
      <c r="AE462" s="38" t="str">
        <f t="shared" si="182"/>
        <v/>
      </c>
      <c r="AF462" s="38" t="str">
        <f t="shared" si="183"/>
        <v/>
      </c>
      <c r="AG462" s="38" t="str">
        <f t="shared" si="184"/>
        <v/>
      </c>
      <c r="AH462" s="30"/>
      <c r="AI462" s="39">
        <f>COUNTIF(resultats_math!AB463:AD463,1)</f>
        <v>0</v>
      </c>
      <c r="AJ462" s="39">
        <f>COUNTIF(resultats_math!AB463:AD463,2)</f>
        <v>0</v>
      </c>
      <c r="AK462" s="39">
        <f>COUNTIF(resultats_math!AB463:AD463,9)</f>
        <v>0</v>
      </c>
      <c r="AL462" s="39">
        <f>COUNTIF(resultats_math!AB463:AD463,0)</f>
        <v>0</v>
      </c>
      <c r="AM462" s="243" t="str">
        <f t="shared" si="185"/>
        <v/>
      </c>
      <c r="AN462" s="225">
        <f t="shared" si="186"/>
        <v>0</v>
      </c>
      <c r="AO462" s="38" t="str">
        <f t="shared" si="187"/>
        <v/>
      </c>
      <c r="AP462" s="38" t="str">
        <f t="shared" si="188"/>
        <v/>
      </c>
      <c r="AQ462" s="38" t="str">
        <f t="shared" si="189"/>
        <v/>
      </c>
      <c r="AR462" s="38" t="str">
        <f t="shared" si="190"/>
        <v/>
      </c>
    </row>
    <row r="463" spans="1:44" ht="13.5" thickBot="1">
      <c r="A463" s="30"/>
      <c r="B463" s="39">
        <f>COUNTIF(resultats_math!B464:I464,1)</f>
        <v>0</v>
      </c>
      <c r="C463" s="39">
        <f>COUNTIF(resultats_math!B464:I464,2)</f>
        <v>0</v>
      </c>
      <c r="D463" s="39">
        <f>COUNTIF(resultats_math!B464:I464,9)</f>
        <v>0</v>
      </c>
      <c r="E463" s="39">
        <f>COUNTIF(resultats_math!B464:I464,0)</f>
        <v>0</v>
      </c>
      <c r="F463" s="37" t="str">
        <f t="shared" si="168"/>
        <v/>
      </c>
      <c r="G463" s="225">
        <f t="shared" si="170"/>
        <v>0</v>
      </c>
      <c r="H463" s="38" t="str">
        <f t="shared" si="191"/>
        <v/>
      </c>
      <c r="I463" s="38" t="str">
        <f t="shared" si="169"/>
        <v/>
      </c>
      <c r="J463" s="38" t="str">
        <f t="shared" si="171"/>
        <v/>
      </c>
      <c r="K463" s="38" t="str">
        <f t="shared" si="172"/>
        <v/>
      </c>
      <c r="L463" s="38"/>
      <c r="M463" s="39">
        <f>COUNTIF(resultats_math!J464:X464,1)</f>
        <v>0</v>
      </c>
      <c r="N463" s="39">
        <f>COUNTIF(resultats_math!J464:X464,2)</f>
        <v>0</v>
      </c>
      <c r="O463" s="39">
        <f>COUNTIF(resultats_math!J464:X464,9)</f>
        <v>0</v>
      </c>
      <c r="P463" s="39">
        <f>COUNTIF(resultats_math!J464:X464,0)</f>
        <v>0</v>
      </c>
      <c r="Q463" s="37" t="str">
        <f t="shared" si="173"/>
        <v/>
      </c>
      <c r="R463" s="225">
        <f t="shared" si="174"/>
        <v>0</v>
      </c>
      <c r="S463" s="38" t="str">
        <f t="shared" si="175"/>
        <v/>
      </c>
      <c r="T463" s="38" t="str">
        <f t="shared" si="176"/>
        <v/>
      </c>
      <c r="U463" s="38" t="str">
        <f t="shared" si="177"/>
        <v/>
      </c>
      <c r="V463" s="38" t="str">
        <f t="shared" si="178"/>
        <v/>
      </c>
      <c r="W463" s="30"/>
      <c r="X463" s="39">
        <f>COUNTIF(resultats_math!Y464:AA464,1)</f>
        <v>0</v>
      </c>
      <c r="Y463" s="39">
        <f>COUNTIF(resultats_math!Y464:AA464,2)</f>
        <v>0</v>
      </c>
      <c r="Z463" s="39">
        <f>COUNTIF(resultats_math!Y464:AA464,9)</f>
        <v>0</v>
      </c>
      <c r="AA463" s="39">
        <f>COUNTIF(resultats_math!Y464:AA464,0)</f>
        <v>0</v>
      </c>
      <c r="AB463" s="243" t="str">
        <f t="shared" si="179"/>
        <v/>
      </c>
      <c r="AC463" s="225">
        <f t="shared" si="180"/>
        <v>0</v>
      </c>
      <c r="AD463" s="38" t="str">
        <f t="shared" si="181"/>
        <v/>
      </c>
      <c r="AE463" s="38" t="str">
        <f t="shared" si="182"/>
        <v/>
      </c>
      <c r="AF463" s="38" t="str">
        <f t="shared" si="183"/>
        <v/>
      </c>
      <c r="AG463" s="38" t="str">
        <f t="shared" si="184"/>
        <v/>
      </c>
      <c r="AH463" s="30"/>
      <c r="AI463" s="39">
        <f>COUNTIF(resultats_math!AB464:AD464,1)</f>
        <v>0</v>
      </c>
      <c r="AJ463" s="39">
        <f>COUNTIF(resultats_math!AB464:AD464,2)</f>
        <v>0</v>
      </c>
      <c r="AK463" s="39">
        <f>COUNTIF(resultats_math!AB464:AD464,9)</f>
        <v>0</v>
      </c>
      <c r="AL463" s="39">
        <f>COUNTIF(resultats_math!AB464:AD464,0)</f>
        <v>0</v>
      </c>
      <c r="AM463" s="243" t="str">
        <f t="shared" si="185"/>
        <v/>
      </c>
      <c r="AN463" s="225">
        <f t="shared" si="186"/>
        <v>0</v>
      </c>
      <c r="AO463" s="38" t="str">
        <f t="shared" si="187"/>
        <v/>
      </c>
      <c r="AP463" s="38" t="str">
        <f t="shared" si="188"/>
        <v/>
      </c>
      <c r="AQ463" s="38" t="str">
        <f t="shared" si="189"/>
        <v/>
      </c>
      <c r="AR463" s="38" t="str">
        <f t="shared" si="190"/>
        <v/>
      </c>
    </row>
    <row r="464" spans="1:44" ht="13.5" thickBot="1">
      <c r="A464" s="30"/>
      <c r="B464" s="39">
        <f>COUNTIF(resultats_math!B465:I465,1)</f>
        <v>0</v>
      </c>
      <c r="C464" s="39">
        <f>COUNTIF(resultats_math!B465:I465,2)</f>
        <v>0</v>
      </c>
      <c r="D464" s="39">
        <f>COUNTIF(resultats_math!B465:I465,9)</f>
        <v>0</v>
      </c>
      <c r="E464" s="39">
        <f>COUNTIF(resultats_math!B465:I465,0)</f>
        <v>0</v>
      </c>
      <c r="F464" s="37" t="str">
        <f t="shared" si="168"/>
        <v/>
      </c>
      <c r="G464" s="225">
        <f t="shared" si="170"/>
        <v>0</v>
      </c>
      <c r="H464" s="38" t="str">
        <f t="shared" si="191"/>
        <v/>
      </c>
      <c r="I464" s="38" t="str">
        <f t="shared" si="169"/>
        <v/>
      </c>
      <c r="J464" s="38" t="str">
        <f t="shared" si="171"/>
        <v/>
      </c>
      <c r="K464" s="38" t="str">
        <f t="shared" si="172"/>
        <v/>
      </c>
      <c r="L464" s="38"/>
      <c r="M464" s="39">
        <f>COUNTIF(resultats_math!J465:X465,1)</f>
        <v>0</v>
      </c>
      <c r="N464" s="39">
        <f>COUNTIF(resultats_math!J465:X465,2)</f>
        <v>0</v>
      </c>
      <c r="O464" s="39">
        <f>COUNTIF(resultats_math!J465:X465,9)</f>
        <v>0</v>
      </c>
      <c r="P464" s="39">
        <f>COUNTIF(resultats_math!J465:X465,0)</f>
        <v>0</v>
      </c>
      <c r="Q464" s="37" t="str">
        <f t="shared" si="173"/>
        <v/>
      </c>
      <c r="R464" s="225">
        <f t="shared" si="174"/>
        <v>0</v>
      </c>
      <c r="S464" s="38" t="str">
        <f t="shared" si="175"/>
        <v/>
      </c>
      <c r="T464" s="38" t="str">
        <f t="shared" si="176"/>
        <v/>
      </c>
      <c r="U464" s="38" t="str">
        <f t="shared" si="177"/>
        <v/>
      </c>
      <c r="V464" s="38" t="str">
        <f t="shared" si="178"/>
        <v/>
      </c>
      <c r="W464" s="30"/>
      <c r="X464" s="39">
        <f>COUNTIF(resultats_math!Y465:AA465,1)</f>
        <v>0</v>
      </c>
      <c r="Y464" s="39">
        <f>COUNTIF(resultats_math!Y465:AA465,2)</f>
        <v>0</v>
      </c>
      <c r="Z464" s="39">
        <f>COUNTIF(resultats_math!Y465:AA465,9)</f>
        <v>0</v>
      </c>
      <c r="AA464" s="39">
        <f>COUNTIF(resultats_math!Y465:AA465,0)</f>
        <v>0</v>
      </c>
      <c r="AB464" s="243" t="str">
        <f t="shared" si="179"/>
        <v/>
      </c>
      <c r="AC464" s="225">
        <f t="shared" si="180"/>
        <v>0</v>
      </c>
      <c r="AD464" s="38" t="str">
        <f t="shared" si="181"/>
        <v/>
      </c>
      <c r="AE464" s="38" t="str">
        <f t="shared" si="182"/>
        <v/>
      </c>
      <c r="AF464" s="38" t="str">
        <f t="shared" si="183"/>
        <v/>
      </c>
      <c r="AG464" s="38" t="str">
        <f t="shared" si="184"/>
        <v/>
      </c>
      <c r="AH464" s="30"/>
      <c r="AI464" s="39">
        <f>COUNTIF(resultats_math!AB465:AD465,1)</f>
        <v>0</v>
      </c>
      <c r="AJ464" s="39">
        <f>COUNTIF(resultats_math!AB465:AD465,2)</f>
        <v>0</v>
      </c>
      <c r="AK464" s="39">
        <f>COUNTIF(resultats_math!AB465:AD465,9)</f>
        <v>0</v>
      </c>
      <c r="AL464" s="39">
        <f>COUNTIF(resultats_math!AB465:AD465,0)</f>
        <v>0</v>
      </c>
      <c r="AM464" s="243" t="str">
        <f t="shared" si="185"/>
        <v/>
      </c>
      <c r="AN464" s="225">
        <f t="shared" si="186"/>
        <v>0</v>
      </c>
      <c r="AO464" s="38" t="str">
        <f t="shared" si="187"/>
        <v/>
      </c>
      <c r="AP464" s="38" t="str">
        <f t="shared" si="188"/>
        <v/>
      </c>
      <c r="AQ464" s="38" t="str">
        <f t="shared" si="189"/>
        <v/>
      </c>
      <c r="AR464" s="38" t="str">
        <f t="shared" si="190"/>
        <v/>
      </c>
    </row>
    <row r="465" spans="1:44" ht="13.5" thickBot="1">
      <c r="A465" s="30"/>
      <c r="B465" s="39">
        <f>COUNTIF(resultats_math!B466:I466,1)</f>
        <v>0</v>
      </c>
      <c r="C465" s="39">
        <f>COUNTIF(resultats_math!B466:I466,2)</f>
        <v>0</v>
      </c>
      <c r="D465" s="39">
        <f>COUNTIF(resultats_math!B466:I466,9)</f>
        <v>0</v>
      </c>
      <c r="E465" s="39">
        <f>COUNTIF(resultats_math!B466:I466,0)</f>
        <v>0</v>
      </c>
      <c r="F465" s="37" t="str">
        <f t="shared" si="168"/>
        <v/>
      </c>
      <c r="G465" s="225">
        <f t="shared" si="170"/>
        <v>0</v>
      </c>
      <c r="H465" s="38" t="str">
        <f t="shared" si="191"/>
        <v/>
      </c>
      <c r="I465" s="38" t="str">
        <f t="shared" si="169"/>
        <v/>
      </c>
      <c r="J465" s="38" t="str">
        <f t="shared" si="171"/>
        <v/>
      </c>
      <c r="K465" s="38" t="str">
        <f t="shared" si="172"/>
        <v/>
      </c>
      <c r="L465" s="38"/>
      <c r="M465" s="39">
        <f>COUNTIF(resultats_math!J466:X466,1)</f>
        <v>0</v>
      </c>
      <c r="N465" s="39">
        <f>COUNTIF(resultats_math!J466:X466,2)</f>
        <v>0</v>
      </c>
      <c r="O465" s="39">
        <f>COUNTIF(resultats_math!J466:X466,9)</f>
        <v>0</v>
      </c>
      <c r="P465" s="39">
        <f>COUNTIF(resultats_math!J466:X466,0)</f>
        <v>0</v>
      </c>
      <c r="Q465" s="37" t="str">
        <f t="shared" si="173"/>
        <v/>
      </c>
      <c r="R465" s="225">
        <f t="shared" si="174"/>
        <v>0</v>
      </c>
      <c r="S465" s="38" t="str">
        <f t="shared" si="175"/>
        <v/>
      </c>
      <c r="T465" s="38" t="str">
        <f t="shared" si="176"/>
        <v/>
      </c>
      <c r="U465" s="38" t="str">
        <f t="shared" si="177"/>
        <v/>
      </c>
      <c r="V465" s="38" t="str">
        <f t="shared" si="178"/>
        <v/>
      </c>
      <c r="W465" s="30"/>
      <c r="X465" s="39">
        <f>COUNTIF(resultats_math!Y466:AA466,1)</f>
        <v>0</v>
      </c>
      <c r="Y465" s="39">
        <f>COUNTIF(resultats_math!Y466:AA466,2)</f>
        <v>0</v>
      </c>
      <c r="Z465" s="39">
        <f>COUNTIF(resultats_math!Y466:AA466,9)</f>
        <v>0</v>
      </c>
      <c r="AA465" s="39">
        <f>COUNTIF(resultats_math!Y466:AA466,0)</f>
        <v>0</v>
      </c>
      <c r="AB465" s="243" t="str">
        <f t="shared" si="179"/>
        <v/>
      </c>
      <c r="AC465" s="225">
        <f t="shared" si="180"/>
        <v>0</v>
      </c>
      <c r="AD465" s="38" t="str">
        <f t="shared" si="181"/>
        <v/>
      </c>
      <c r="AE465" s="38" t="str">
        <f t="shared" si="182"/>
        <v/>
      </c>
      <c r="AF465" s="38" t="str">
        <f t="shared" si="183"/>
        <v/>
      </c>
      <c r="AG465" s="38" t="str">
        <f t="shared" si="184"/>
        <v/>
      </c>
      <c r="AH465" s="30"/>
      <c r="AI465" s="39">
        <f>COUNTIF(resultats_math!AB466:AD466,1)</f>
        <v>0</v>
      </c>
      <c r="AJ465" s="39">
        <f>COUNTIF(resultats_math!AB466:AD466,2)</f>
        <v>0</v>
      </c>
      <c r="AK465" s="39">
        <f>COUNTIF(resultats_math!AB466:AD466,9)</f>
        <v>0</v>
      </c>
      <c r="AL465" s="39">
        <f>COUNTIF(resultats_math!AB466:AD466,0)</f>
        <v>0</v>
      </c>
      <c r="AM465" s="243" t="str">
        <f t="shared" si="185"/>
        <v/>
      </c>
      <c r="AN465" s="225">
        <f t="shared" si="186"/>
        <v>0</v>
      </c>
      <c r="AO465" s="38" t="str">
        <f t="shared" si="187"/>
        <v/>
      </c>
      <c r="AP465" s="38" t="str">
        <f t="shared" si="188"/>
        <v/>
      </c>
      <c r="AQ465" s="38" t="str">
        <f t="shared" si="189"/>
        <v/>
      </c>
      <c r="AR465" s="38" t="str">
        <f t="shared" si="190"/>
        <v/>
      </c>
    </row>
    <row r="466" spans="1:44" ht="13.5" thickBot="1">
      <c r="A466" s="30"/>
      <c r="B466" s="39">
        <f>COUNTIF(resultats_math!B467:I467,1)</f>
        <v>0</v>
      </c>
      <c r="C466" s="39">
        <f>COUNTIF(resultats_math!B467:I467,2)</f>
        <v>0</v>
      </c>
      <c r="D466" s="39">
        <f>COUNTIF(resultats_math!B467:I467,9)</f>
        <v>0</v>
      </c>
      <c r="E466" s="39">
        <f>COUNTIF(resultats_math!B467:I467,0)</f>
        <v>0</v>
      </c>
      <c r="F466" s="37" t="str">
        <f t="shared" si="168"/>
        <v/>
      </c>
      <c r="G466" s="225">
        <f t="shared" si="170"/>
        <v>0</v>
      </c>
      <c r="H466" s="38" t="str">
        <f t="shared" si="191"/>
        <v/>
      </c>
      <c r="I466" s="38" t="str">
        <f t="shared" si="169"/>
        <v/>
      </c>
      <c r="J466" s="38" t="str">
        <f t="shared" si="171"/>
        <v/>
      </c>
      <c r="K466" s="38" t="str">
        <f t="shared" si="172"/>
        <v/>
      </c>
      <c r="L466" s="38"/>
      <c r="M466" s="39">
        <f>COUNTIF(resultats_math!J467:X467,1)</f>
        <v>0</v>
      </c>
      <c r="N466" s="39">
        <f>COUNTIF(resultats_math!J467:X467,2)</f>
        <v>0</v>
      </c>
      <c r="O466" s="39">
        <f>COUNTIF(resultats_math!J467:X467,9)</f>
        <v>0</v>
      </c>
      <c r="P466" s="39">
        <f>COUNTIF(resultats_math!J467:X467,0)</f>
        <v>0</v>
      </c>
      <c r="Q466" s="37" t="str">
        <f t="shared" si="173"/>
        <v/>
      </c>
      <c r="R466" s="225">
        <f t="shared" si="174"/>
        <v>0</v>
      </c>
      <c r="S466" s="38" t="str">
        <f t="shared" si="175"/>
        <v/>
      </c>
      <c r="T466" s="38" t="str">
        <f t="shared" si="176"/>
        <v/>
      </c>
      <c r="U466" s="38" t="str">
        <f t="shared" si="177"/>
        <v/>
      </c>
      <c r="V466" s="38" t="str">
        <f t="shared" si="178"/>
        <v/>
      </c>
      <c r="W466" s="30"/>
      <c r="X466" s="39">
        <f>COUNTIF(resultats_math!Y467:AA467,1)</f>
        <v>0</v>
      </c>
      <c r="Y466" s="39">
        <f>COUNTIF(resultats_math!Y467:AA467,2)</f>
        <v>0</v>
      </c>
      <c r="Z466" s="39">
        <f>COUNTIF(resultats_math!Y467:AA467,9)</f>
        <v>0</v>
      </c>
      <c r="AA466" s="39">
        <f>COUNTIF(resultats_math!Y467:AA467,0)</f>
        <v>0</v>
      </c>
      <c r="AB466" s="243" t="str">
        <f t="shared" si="179"/>
        <v/>
      </c>
      <c r="AC466" s="225">
        <f t="shared" si="180"/>
        <v>0</v>
      </c>
      <c r="AD466" s="38" t="str">
        <f t="shared" si="181"/>
        <v/>
      </c>
      <c r="AE466" s="38" t="str">
        <f t="shared" si="182"/>
        <v/>
      </c>
      <c r="AF466" s="38" t="str">
        <f t="shared" si="183"/>
        <v/>
      </c>
      <c r="AG466" s="38" t="str">
        <f t="shared" si="184"/>
        <v/>
      </c>
      <c r="AH466" s="30"/>
      <c r="AI466" s="39">
        <f>COUNTIF(resultats_math!AB467:AD467,1)</f>
        <v>0</v>
      </c>
      <c r="AJ466" s="39">
        <f>COUNTIF(resultats_math!AB467:AD467,2)</f>
        <v>0</v>
      </c>
      <c r="AK466" s="39">
        <f>COUNTIF(resultats_math!AB467:AD467,9)</f>
        <v>0</v>
      </c>
      <c r="AL466" s="39">
        <f>COUNTIF(resultats_math!AB467:AD467,0)</f>
        <v>0</v>
      </c>
      <c r="AM466" s="243" t="str">
        <f t="shared" si="185"/>
        <v/>
      </c>
      <c r="AN466" s="225">
        <f t="shared" si="186"/>
        <v>0</v>
      </c>
      <c r="AO466" s="38" t="str">
        <f t="shared" si="187"/>
        <v/>
      </c>
      <c r="AP466" s="38" t="str">
        <f t="shared" si="188"/>
        <v/>
      </c>
      <c r="AQ466" s="38" t="str">
        <f t="shared" si="189"/>
        <v/>
      </c>
      <c r="AR466" s="38" t="str">
        <f t="shared" si="190"/>
        <v/>
      </c>
    </row>
    <row r="467" spans="1:44" ht="13.5" thickBot="1">
      <c r="A467" s="30"/>
      <c r="B467" s="39">
        <f>COUNTIF(resultats_math!B468:I468,1)</f>
        <v>0</v>
      </c>
      <c r="C467" s="39">
        <f>COUNTIF(resultats_math!B468:I468,2)</f>
        <v>0</v>
      </c>
      <c r="D467" s="39">
        <f>COUNTIF(resultats_math!B468:I468,9)</f>
        <v>0</v>
      </c>
      <c r="E467" s="39">
        <f>COUNTIF(resultats_math!B468:I468,0)</f>
        <v>0</v>
      </c>
      <c r="F467" s="37" t="str">
        <f t="shared" si="168"/>
        <v/>
      </c>
      <c r="G467" s="225">
        <f t="shared" si="170"/>
        <v>0</v>
      </c>
      <c r="H467" s="38" t="str">
        <f t="shared" si="191"/>
        <v/>
      </c>
      <c r="I467" s="38" t="str">
        <f t="shared" si="169"/>
        <v/>
      </c>
      <c r="J467" s="38" t="str">
        <f t="shared" si="171"/>
        <v/>
      </c>
      <c r="K467" s="38" t="str">
        <f t="shared" si="172"/>
        <v/>
      </c>
      <c r="L467" s="38"/>
      <c r="M467" s="39">
        <f>COUNTIF(resultats_math!J468:X468,1)</f>
        <v>0</v>
      </c>
      <c r="N467" s="39">
        <f>COUNTIF(resultats_math!J468:X468,2)</f>
        <v>0</v>
      </c>
      <c r="O467" s="39">
        <f>COUNTIF(resultats_math!J468:X468,9)</f>
        <v>0</v>
      </c>
      <c r="P467" s="39">
        <f>COUNTIF(resultats_math!J468:X468,0)</f>
        <v>0</v>
      </c>
      <c r="Q467" s="37" t="str">
        <f t="shared" si="173"/>
        <v/>
      </c>
      <c r="R467" s="225">
        <f t="shared" si="174"/>
        <v>0</v>
      </c>
      <c r="S467" s="38" t="str">
        <f t="shared" si="175"/>
        <v/>
      </c>
      <c r="T467" s="38" t="str">
        <f t="shared" si="176"/>
        <v/>
      </c>
      <c r="U467" s="38" t="str">
        <f t="shared" si="177"/>
        <v/>
      </c>
      <c r="V467" s="38" t="str">
        <f t="shared" si="178"/>
        <v/>
      </c>
      <c r="W467" s="30"/>
      <c r="X467" s="39">
        <f>COUNTIF(resultats_math!Y468:AA468,1)</f>
        <v>0</v>
      </c>
      <c r="Y467" s="39">
        <f>COUNTIF(resultats_math!Y468:AA468,2)</f>
        <v>0</v>
      </c>
      <c r="Z467" s="39">
        <f>COUNTIF(resultats_math!Y468:AA468,9)</f>
        <v>0</v>
      </c>
      <c r="AA467" s="39">
        <f>COUNTIF(resultats_math!Y468:AA468,0)</f>
        <v>0</v>
      </c>
      <c r="AB467" s="243" t="str">
        <f t="shared" si="179"/>
        <v/>
      </c>
      <c r="AC467" s="225">
        <f t="shared" si="180"/>
        <v>0</v>
      </c>
      <c r="AD467" s="38" t="str">
        <f t="shared" si="181"/>
        <v/>
      </c>
      <c r="AE467" s="38" t="str">
        <f t="shared" si="182"/>
        <v/>
      </c>
      <c r="AF467" s="38" t="str">
        <f t="shared" si="183"/>
        <v/>
      </c>
      <c r="AG467" s="38" t="str">
        <f t="shared" si="184"/>
        <v/>
      </c>
      <c r="AH467" s="30"/>
      <c r="AI467" s="39">
        <f>COUNTIF(resultats_math!AB468:AD468,1)</f>
        <v>0</v>
      </c>
      <c r="AJ467" s="39">
        <f>COUNTIF(resultats_math!AB468:AD468,2)</f>
        <v>0</v>
      </c>
      <c r="AK467" s="39">
        <f>COUNTIF(resultats_math!AB468:AD468,9)</f>
        <v>0</v>
      </c>
      <c r="AL467" s="39">
        <f>COUNTIF(resultats_math!AB468:AD468,0)</f>
        <v>0</v>
      </c>
      <c r="AM467" s="243" t="str">
        <f t="shared" si="185"/>
        <v/>
      </c>
      <c r="AN467" s="225">
        <f t="shared" si="186"/>
        <v>0</v>
      </c>
      <c r="AO467" s="38" t="str">
        <f t="shared" si="187"/>
        <v/>
      </c>
      <c r="AP467" s="38" t="str">
        <f t="shared" si="188"/>
        <v/>
      </c>
      <c r="AQ467" s="38" t="str">
        <f t="shared" si="189"/>
        <v/>
      </c>
      <c r="AR467" s="38" t="str">
        <f t="shared" si="190"/>
        <v/>
      </c>
    </row>
    <row r="468" spans="1:44" ht="13.5" thickBot="1">
      <c r="A468" s="30"/>
      <c r="B468" s="39">
        <f>COUNTIF(resultats_math!B469:I469,1)</f>
        <v>0</v>
      </c>
      <c r="C468" s="39">
        <f>COUNTIF(resultats_math!B469:I469,2)</f>
        <v>0</v>
      </c>
      <c r="D468" s="39">
        <f>COUNTIF(resultats_math!B469:I469,9)</f>
        <v>0</v>
      </c>
      <c r="E468" s="39">
        <f>COUNTIF(resultats_math!B469:I469,0)</f>
        <v>0</v>
      </c>
      <c r="F468" s="37" t="str">
        <f t="shared" si="168"/>
        <v/>
      </c>
      <c r="G468" s="225">
        <f t="shared" si="170"/>
        <v>0</v>
      </c>
      <c r="H468" s="38" t="str">
        <f t="shared" si="191"/>
        <v/>
      </c>
      <c r="I468" s="38" t="str">
        <f t="shared" si="169"/>
        <v/>
      </c>
      <c r="J468" s="38" t="str">
        <f t="shared" si="171"/>
        <v/>
      </c>
      <c r="K468" s="38" t="str">
        <f t="shared" si="172"/>
        <v/>
      </c>
      <c r="L468" s="38"/>
      <c r="M468" s="39">
        <f>COUNTIF(resultats_math!J469:X469,1)</f>
        <v>0</v>
      </c>
      <c r="N468" s="39">
        <f>COUNTIF(resultats_math!J469:X469,2)</f>
        <v>0</v>
      </c>
      <c r="O468" s="39">
        <f>COUNTIF(resultats_math!J469:X469,9)</f>
        <v>0</v>
      </c>
      <c r="P468" s="39">
        <f>COUNTIF(resultats_math!J469:X469,0)</f>
        <v>0</v>
      </c>
      <c r="Q468" s="37" t="str">
        <f t="shared" si="173"/>
        <v/>
      </c>
      <c r="R468" s="225">
        <f t="shared" si="174"/>
        <v>0</v>
      </c>
      <c r="S468" s="38" t="str">
        <f t="shared" si="175"/>
        <v/>
      </c>
      <c r="T468" s="38" t="str">
        <f t="shared" si="176"/>
        <v/>
      </c>
      <c r="U468" s="38" t="str">
        <f t="shared" si="177"/>
        <v/>
      </c>
      <c r="V468" s="38" t="str">
        <f t="shared" si="178"/>
        <v/>
      </c>
      <c r="W468" s="30"/>
      <c r="X468" s="39">
        <f>COUNTIF(resultats_math!Y469:AA469,1)</f>
        <v>0</v>
      </c>
      <c r="Y468" s="39">
        <f>COUNTIF(resultats_math!Y469:AA469,2)</f>
        <v>0</v>
      </c>
      <c r="Z468" s="39">
        <f>COUNTIF(resultats_math!Y469:AA469,9)</f>
        <v>0</v>
      </c>
      <c r="AA468" s="39">
        <f>COUNTIF(resultats_math!Y469:AA469,0)</f>
        <v>0</v>
      </c>
      <c r="AB468" s="243" t="str">
        <f t="shared" si="179"/>
        <v/>
      </c>
      <c r="AC468" s="225">
        <f t="shared" si="180"/>
        <v>0</v>
      </c>
      <c r="AD468" s="38" t="str">
        <f t="shared" si="181"/>
        <v/>
      </c>
      <c r="AE468" s="38" t="str">
        <f t="shared" si="182"/>
        <v/>
      </c>
      <c r="AF468" s="38" t="str">
        <f t="shared" si="183"/>
        <v/>
      </c>
      <c r="AG468" s="38" t="str">
        <f t="shared" si="184"/>
        <v/>
      </c>
      <c r="AH468" s="30"/>
      <c r="AI468" s="39">
        <f>COUNTIF(resultats_math!AB469:AD469,1)</f>
        <v>0</v>
      </c>
      <c r="AJ468" s="39">
        <f>COUNTIF(resultats_math!AB469:AD469,2)</f>
        <v>0</v>
      </c>
      <c r="AK468" s="39">
        <f>COUNTIF(resultats_math!AB469:AD469,9)</f>
        <v>0</v>
      </c>
      <c r="AL468" s="39">
        <f>COUNTIF(resultats_math!AB469:AD469,0)</f>
        <v>0</v>
      </c>
      <c r="AM468" s="243" t="str">
        <f t="shared" si="185"/>
        <v/>
      </c>
      <c r="AN468" s="225">
        <f t="shared" si="186"/>
        <v>0</v>
      </c>
      <c r="AO468" s="38" t="str">
        <f t="shared" si="187"/>
        <v/>
      </c>
      <c r="AP468" s="38" t="str">
        <f t="shared" si="188"/>
        <v/>
      </c>
      <c r="AQ468" s="38" t="str">
        <f t="shared" si="189"/>
        <v/>
      </c>
      <c r="AR468" s="38" t="str">
        <f t="shared" si="190"/>
        <v/>
      </c>
    </row>
    <row r="469" spans="1:44" ht="13.5" thickBot="1">
      <c r="A469" s="30"/>
      <c r="B469" s="39">
        <f>COUNTIF(resultats_math!B470:I470,1)</f>
        <v>0</v>
      </c>
      <c r="C469" s="39">
        <f>COUNTIF(resultats_math!B470:I470,2)</f>
        <v>0</v>
      </c>
      <c r="D469" s="39">
        <f>COUNTIF(resultats_math!B470:I470,9)</f>
        <v>0</v>
      </c>
      <c r="E469" s="39">
        <f>COUNTIF(resultats_math!B470:I470,0)</f>
        <v>0</v>
      </c>
      <c r="F469" s="37" t="str">
        <f t="shared" si="168"/>
        <v/>
      </c>
      <c r="G469" s="225">
        <f t="shared" si="170"/>
        <v>0</v>
      </c>
      <c r="H469" s="38" t="str">
        <f t="shared" si="191"/>
        <v/>
      </c>
      <c r="I469" s="38" t="str">
        <f t="shared" si="169"/>
        <v/>
      </c>
      <c r="J469" s="38" t="str">
        <f t="shared" si="171"/>
        <v/>
      </c>
      <c r="K469" s="38" t="str">
        <f t="shared" si="172"/>
        <v/>
      </c>
      <c r="L469" s="38"/>
      <c r="M469" s="39">
        <f>COUNTIF(resultats_math!J470:X470,1)</f>
        <v>0</v>
      </c>
      <c r="N469" s="39">
        <f>COUNTIF(resultats_math!J470:X470,2)</f>
        <v>0</v>
      </c>
      <c r="O469" s="39">
        <f>COUNTIF(resultats_math!J470:X470,9)</f>
        <v>0</v>
      </c>
      <c r="P469" s="39">
        <f>COUNTIF(resultats_math!J470:X470,0)</f>
        <v>0</v>
      </c>
      <c r="Q469" s="37" t="str">
        <f t="shared" si="173"/>
        <v/>
      </c>
      <c r="R469" s="225">
        <f t="shared" si="174"/>
        <v>0</v>
      </c>
      <c r="S469" s="38" t="str">
        <f t="shared" si="175"/>
        <v/>
      </c>
      <c r="T469" s="38" t="str">
        <f t="shared" si="176"/>
        <v/>
      </c>
      <c r="U469" s="38" t="str">
        <f t="shared" si="177"/>
        <v/>
      </c>
      <c r="V469" s="38" t="str">
        <f t="shared" si="178"/>
        <v/>
      </c>
      <c r="W469" s="30"/>
      <c r="X469" s="39">
        <f>COUNTIF(resultats_math!Y470:AA470,1)</f>
        <v>0</v>
      </c>
      <c r="Y469" s="39">
        <f>COUNTIF(resultats_math!Y470:AA470,2)</f>
        <v>0</v>
      </c>
      <c r="Z469" s="39">
        <f>COUNTIF(resultats_math!Y470:AA470,9)</f>
        <v>0</v>
      </c>
      <c r="AA469" s="39">
        <f>COUNTIF(resultats_math!Y470:AA470,0)</f>
        <v>0</v>
      </c>
      <c r="AB469" s="243" t="str">
        <f t="shared" si="179"/>
        <v/>
      </c>
      <c r="AC469" s="225">
        <f t="shared" si="180"/>
        <v>0</v>
      </c>
      <c r="AD469" s="38" t="str">
        <f t="shared" si="181"/>
        <v/>
      </c>
      <c r="AE469" s="38" t="str">
        <f t="shared" si="182"/>
        <v/>
      </c>
      <c r="AF469" s="38" t="str">
        <f t="shared" si="183"/>
        <v/>
      </c>
      <c r="AG469" s="38" t="str">
        <f t="shared" si="184"/>
        <v/>
      </c>
      <c r="AH469" s="30"/>
      <c r="AI469" s="39">
        <f>COUNTIF(resultats_math!AB470:AD470,1)</f>
        <v>0</v>
      </c>
      <c r="AJ469" s="39">
        <f>COUNTIF(resultats_math!AB470:AD470,2)</f>
        <v>0</v>
      </c>
      <c r="AK469" s="39">
        <f>COUNTIF(resultats_math!AB470:AD470,9)</f>
        <v>0</v>
      </c>
      <c r="AL469" s="39">
        <f>COUNTIF(resultats_math!AB470:AD470,0)</f>
        <v>0</v>
      </c>
      <c r="AM469" s="243" t="str">
        <f t="shared" si="185"/>
        <v/>
      </c>
      <c r="AN469" s="225">
        <f t="shared" si="186"/>
        <v>0</v>
      </c>
      <c r="AO469" s="38" t="str">
        <f t="shared" si="187"/>
        <v/>
      </c>
      <c r="AP469" s="38" t="str">
        <f t="shared" si="188"/>
        <v/>
      </c>
      <c r="AQ469" s="38" t="str">
        <f t="shared" si="189"/>
        <v/>
      </c>
      <c r="AR469" s="38" t="str">
        <f t="shared" si="190"/>
        <v/>
      </c>
    </row>
    <row r="470" spans="1:44" ht="13.5" thickBot="1">
      <c r="A470" s="30"/>
      <c r="B470" s="39">
        <f>COUNTIF(resultats_math!B471:I471,1)</f>
        <v>0</v>
      </c>
      <c r="C470" s="39">
        <f>COUNTIF(resultats_math!B471:I471,2)</f>
        <v>0</v>
      </c>
      <c r="D470" s="39">
        <f>COUNTIF(resultats_math!B471:I471,9)</f>
        <v>0</v>
      </c>
      <c r="E470" s="39">
        <f>COUNTIF(resultats_math!B471:I471,0)</f>
        <v>0</v>
      </c>
      <c r="F470" s="37" t="str">
        <f t="shared" si="168"/>
        <v/>
      </c>
      <c r="G470" s="225">
        <f t="shared" si="170"/>
        <v>0</v>
      </c>
      <c r="H470" s="38" t="str">
        <f t="shared" si="191"/>
        <v/>
      </c>
      <c r="I470" s="38" t="str">
        <f t="shared" si="169"/>
        <v/>
      </c>
      <c r="J470" s="38" t="str">
        <f t="shared" si="171"/>
        <v/>
      </c>
      <c r="K470" s="38" t="str">
        <f t="shared" si="172"/>
        <v/>
      </c>
      <c r="L470" s="38"/>
      <c r="M470" s="39">
        <f>COUNTIF(resultats_math!J471:X471,1)</f>
        <v>0</v>
      </c>
      <c r="N470" s="39">
        <f>COUNTIF(resultats_math!J471:X471,2)</f>
        <v>0</v>
      </c>
      <c r="O470" s="39">
        <f>COUNTIF(resultats_math!J471:X471,9)</f>
        <v>0</v>
      </c>
      <c r="P470" s="39">
        <f>COUNTIF(resultats_math!J471:X471,0)</f>
        <v>0</v>
      </c>
      <c r="Q470" s="37" t="str">
        <f t="shared" si="173"/>
        <v/>
      </c>
      <c r="R470" s="225">
        <f t="shared" si="174"/>
        <v>0</v>
      </c>
      <c r="S470" s="38" t="str">
        <f t="shared" si="175"/>
        <v/>
      </c>
      <c r="T470" s="38" t="str">
        <f t="shared" si="176"/>
        <v/>
      </c>
      <c r="U470" s="38" t="str">
        <f t="shared" si="177"/>
        <v/>
      </c>
      <c r="V470" s="38" t="str">
        <f t="shared" si="178"/>
        <v/>
      </c>
      <c r="W470" s="30"/>
      <c r="X470" s="39">
        <f>COUNTIF(resultats_math!Y471:AA471,1)</f>
        <v>0</v>
      </c>
      <c r="Y470" s="39">
        <f>COUNTIF(resultats_math!Y471:AA471,2)</f>
        <v>0</v>
      </c>
      <c r="Z470" s="39">
        <f>COUNTIF(resultats_math!Y471:AA471,9)</f>
        <v>0</v>
      </c>
      <c r="AA470" s="39">
        <f>COUNTIF(resultats_math!Y471:AA471,0)</f>
        <v>0</v>
      </c>
      <c r="AB470" s="243" t="str">
        <f t="shared" si="179"/>
        <v/>
      </c>
      <c r="AC470" s="225">
        <f t="shared" si="180"/>
        <v>0</v>
      </c>
      <c r="AD470" s="38" t="str">
        <f t="shared" si="181"/>
        <v/>
      </c>
      <c r="AE470" s="38" t="str">
        <f t="shared" si="182"/>
        <v/>
      </c>
      <c r="AF470" s="38" t="str">
        <f t="shared" si="183"/>
        <v/>
      </c>
      <c r="AG470" s="38" t="str">
        <f t="shared" si="184"/>
        <v/>
      </c>
      <c r="AH470" s="30"/>
      <c r="AI470" s="39">
        <f>COUNTIF(resultats_math!AB471:AD471,1)</f>
        <v>0</v>
      </c>
      <c r="AJ470" s="39">
        <f>COUNTIF(resultats_math!AB471:AD471,2)</f>
        <v>0</v>
      </c>
      <c r="AK470" s="39">
        <f>COUNTIF(resultats_math!AB471:AD471,9)</f>
        <v>0</v>
      </c>
      <c r="AL470" s="39">
        <f>COUNTIF(resultats_math!AB471:AD471,0)</f>
        <v>0</v>
      </c>
      <c r="AM470" s="243" t="str">
        <f t="shared" si="185"/>
        <v/>
      </c>
      <c r="AN470" s="225">
        <f t="shared" si="186"/>
        <v>0</v>
      </c>
      <c r="AO470" s="38" t="str">
        <f t="shared" si="187"/>
        <v/>
      </c>
      <c r="AP470" s="38" t="str">
        <f t="shared" si="188"/>
        <v/>
      </c>
      <c r="AQ470" s="38" t="str">
        <f t="shared" si="189"/>
        <v/>
      </c>
      <c r="AR470" s="38" t="str">
        <f t="shared" si="190"/>
        <v/>
      </c>
    </row>
    <row r="471" spans="1:44" ht="13.5" thickBot="1">
      <c r="A471" s="30"/>
      <c r="B471" s="39">
        <f>COUNTIF(resultats_math!B472:I472,1)</f>
        <v>0</v>
      </c>
      <c r="C471" s="39">
        <f>COUNTIF(resultats_math!B472:I472,2)</f>
        <v>0</v>
      </c>
      <c r="D471" s="39">
        <f>COUNTIF(resultats_math!B472:I472,9)</f>
        <v>0</v>
      </c>
      <c r="E471" s="39">
        <f>COUNTIF(resultats_math!B472:I472,0)</f>
        <v>0</v>
      </c>
      <c r="F471" s="37" t="str">
        <f t="shared" si="168"/>
        <v/>
      </c>
      <c r="G471" s="225">
        <f t="shared" si="170"/>
        <v>0</v>
      </c>
      <c r="H471" s="38" t="str">
        <f t="shared" si="191"/>
        <v/>
      </c>
      <c r="I471" s="38" t="str">
        <f t="shared" si="169"/>
        <v/>
      </c>
      <c r="J471" s="38" t="str">
        <f t="shared" si="171"/>
        <v/>
      </c>
      <c r="K471" s="38" t="str">
        <f t="shared" si="172"/>
        <v/>
      </c>
      <c r="L471" s="38"/>
      <c r="M471" s="39">
        <f>COUNTIF(resultats_math!J472:X472,1)</f>
        <v>0</v>
      </c>
      <c r="N471" s="39">
        <f>COUNTIF(resultats_math!J472:X472,2)</f>
        <v>0</v>
      </c>
      <c r="O471" s="39">
        <f>COUNTIF(resultats_math!J472:X472,9)</f>
        <v>0</v>
      </c>
      <c r="P471" s="39">
        <f>COUNTIF(resultats_math!J472:X472,0)</f>
        <v>0</v>
      </c>
      <c r="Q471" s="37" t="str">
        <f t="shared" si="173"/>
        <v/>
      </c>
      <c r="R471" s="225">
        <f t="shared" si="174"/>
        <v>0</v>
      </c>
      <c r="S471" s="38" t="str">
        <f t="shared" si="175"/>
        <v/>
      </c>
      <c r="T471" s="38" t="str">
        <f t="shared" si="176"/>
        <v/>
      </c>
      <c r="U471" s="38" t="str">
        <f t="shared" si="177"/>
        <v/>
      </c>
      <c r="V471" s="38" t="str">
        <f t="shared" si="178"/>
        <v/>
      </c>
      <c r="W471" s="30"/>
      <c r="X471" s="39">
        <f>COUNTIF(resultats_math!Y472:AA472,1)</f>
        <v>0</v>
      </c>
      <c r="Y471" s="39">
        <f>COUNTIF(resultats_math!Y472:AA472,2)</f>
        <v>0</v>
      </c>
      <c r="Z471" s="39">
        <f>COUNTIF(resultats_math!Y472:AA472,9)</f>
        <v>0</v>
      </c>
      <c r="AA471" s="39">
        <f>COUNTIF(resultats_math!Y472:AA472,0)</f>
        <v>0</v>
      </c>
      <c r="AB471" s="243" t="str">
        <f t="shared" si="179"/>
        <v/>
      </c>
      <c r="AC471" s="225">
        <f t="shared" si="180"/>
        <v>0</v>
      </c>
      <c r="AD471" s="38" t="str">
        <f t="shared" si="181"/>
        <v/>
      </c>
      <c r="AE471" s="38" t="str">
        <f t="shared" si="182"/>
        <v/>
      </c>
      <c r="AF471" s="38" t="str">
        <f t="shared" si="183"/>
        <v/>
      </c>
      <c r="AG471" s="38" t="str">
        <f t="shared" si="184"/>
        <v/>
      </c>
      <c r="AH471" s="30"/>
      <c r="AI471" s="39">
        <f>COUNTIF(resultats_math!AB472:AD472,1)</f>
        <v>0</v>
      </c>
      <c r="AJ471" s="39">
        <f>COUNTIF(resultats_math!AB472:AD472,2)</f>
        <v>0</v>
      </c>
      <c r="AK471" s="39">
        <f>COUNTIF(resultats_math!AB472:AD472,9)</f>
        <v>0</v>
      </c>
      <c r="AL471" s="39">
        <f>COUNTIF(resultats_math!AB472:AD472,0)</f>
        <v>0</v>
      </c>
      <c r="AM471" s="243" t="str">
        <f t="shared" si="185"/>
        <v/>
      </c>
      <c r="AN471" s="225">
        <f t="shared" si="186"/>
        <v>0</v>
      </c>
      <c r="AO471" s="38" t="str">
        <f t="shared" si="187"/>
        <v/>
      </c>
      <c r="AP471" s="38" t="str">
        <f t="shared" si="188"/>
        <v/>
      </c>
      <c r="AQ471" s="38" t="str">
        <f t="shared" si="189"/>
        <v/>
      </c>
      <c r="AR471" s="38" t="str">
        <f t="shared" si="190"/>
        <v/>
      </c>
    </row>
    <row r="472" spans="1:44" ht="13.5" thickBot="1">
      <c r="A472" s="30"/>
      <c r="B472" s="39">
        <f>COUNTIF(resultats_math!B473:I473,1)</f>
        <v>0</v>
      </c>
      <c r="C472" s="39">
        <f>COUNTIF(resultats_math!B473:I473,2)</f>
        <v>0</v>
      </c>
      <c r="D472" s="39">
        <f>COUNTIF(resultats_math!B473:I473,9)</f>
        <v>0</v>
      </c>
      <c r="E472" s="39">
        <f>COUNTIF(resultats_math!B473:I473,0)</f>
        <v>0</v>
      </c>
      <c r="F472" s="37" t="str">
        <f t="shared" si="168"/>
        <v/>
      </c>
      <c r="G472" s="225">
        <f t="shared" si="170"/>
        <v>0</v>
      </c>
      <c r="H472" s="38" t="str">
        <f t="shared" si="191"/>
        <v/>
      </c>
      <c r="I472" s="38" t="str">
        <f t="shared" si="169"/>
        <v/>
      </c>
      <c r="J472" s="38" t="str">
        <f t="shared" si="171"/>
        <v/>
      </c>
      <c r="K472" s="38" t="str">
        <f t="shared" si="172"/>
        <v/>
      </c>
      <c r="L472" s="38"/>
      <c r="M472" s="39">
        <f>COUNTIF(resultats_math!J473:X473,1)</f>
        <v>0</v>
      </c>
      <c r="N472" s="39">
        <f>COUNTIF(resultats_math!J473:X473,2)</f>
        <v>0</v>
      </c>
      <c r="O472" s="39">
        <f>COUNTIF(resultats_math!J473:X473,9)</f>
        <v>0</v>
      </c>
      <c r="P472" s="39">
        <f>COUNTIF(resultats_math!J473:X473,0)</f>
        <v>0</v>
      </c>
      <c r="Q472" s="37" t="str">
        <f t="shared" si="173"/>
        <v/>
      </c>
      <c r="R472" s="225">
        <f t="shared" si="174"/>
        <v>0</v>
      </c>
      <c r="S472" s="38" t="str">
        <f t="shared" si="175"/>
        <v/>
      </c>
      <c r="T472" s="38" t="str">
        <f t="shared" si="176"/>
        <v/>
      </c>
      <c r="U472" s="38" t="str">
        <f t="shared" si="177"/>
        <v/>
      </c>
      <c r="V472" s="38" t="str">
        <f t="shared" si="178"/>
        <v/>
      </c>
      <c r="W472" s="30"/>
      <c r="X472" s="39">
        <f>COUNTIF(resultats_math!Y473:AA473,1)</f>
        <v>0</v>
      </c>
      <c r="Y472" s="39">
        <f>COUNTIF(resultats_math!Y473:AA473,2)</f>
        <v>0</v>
      </c>
      <c r="Z472" s="39">
        <f>COUNTIF(resultats_math!Y473:AA473,9)</f>
        <v>0</v>
      </c>
      <c r="AA472" s="39">
        <f>COUNTIF(resultats_math!Y473:AA473,0)</f>
        <v>0</v>
      </c>
      <c r="AB472" s="243" t="str">
        <f t="shared" si="179"/>
        <v/>
      </c>
      <c r="AC472" s="225">
        <f t="shared" si="180"/>
        <v>0</v>
      </c>
      <c r="AD472" s="38" t="str">
        <f t="shared" si="181"/>
        <v/>
      </c>
      <c r="AE472" s="38" t="str">
        <f t="shared" si="182"/>
        <v/>
      </c>
      <c r="AF472" s="38" t="str">
        <f t="shared" si="183"/>
        <v/>
      </c>
      <c r="AG472" s="38" t="str">
        <f t="shared" si="184"/>
        <v/>
      </c>
      <c r="AH472" s="30"/>
      <c r="AI472" s="39">
        <f>COUNTIF(resultats_math!AB473:AD473,1)</f>
        <v>0</v>
      </c>
      <c r="AJ472" s="39">
        <f>COUNTIF(resultats_math!AB473:AD473,2)</f>
        <v>0</v>
      </c>
      <c r="AK472" s="39">
        <f>COUNTIF(resultats_math!AB473:AD473,9)</f>
        <v>0</v>
      </c>
      <c r="AL472" s="39">
        <f>COUNTIF(resultats_math!AB473:AD473,0)</f>
        <v>0</v>
      </c>
      <c r="AM472" s="243" t="str">
        <f t="shared" si="185"/>
        <v/>
      </c>
      <c r="AN472" s="225">
        <f t="shared" si="186"/>
        <v>0</v>
      </c>
      <c r="AO472" s="38" t="str">
        <f t="shared" si="187"/>
        <v/>
      </c>
      <c r="AP472" s="38" t="str">
        <f t="shared" si="188"/>
        <v/>
      </c>
      <c r="AQ472" s="38" t="str">
        <f t="shared" si="189"/>
        <v/>
      </c>
      <c r="AR472" s="38" t="str">
        <f t="shared" si="190"/>
        <v/>
      </c>
    </row>
    <row r="473" spans="1:44" ht="13.5" thickBot="1">
      <c r="A473" s="30"/>
      <c r="B473" s="39">
        <f>COUNTIF(resultats_math!B474:I474,1)</f>
        <v>0</v>
      </c>
      <c r="C473" s="39">
        <f>COUNTIF(resultats_math!B474:I474,2)</f>
        <v>0</v>
      </c>
      <c r="D473" s="39">
        <f>COUNTIF(resultats_math!B474:I474,9)</f>
        <v>0</v>
      </c>
      <c r="E473" s="39">
        <f>COUNTIF(resultats_math!B474:I474,0)</f>
        <v>0</v>
      </c>
      <c r="F473" s="37" t="str">
        <f t="shared" si="168"/>
        <v/>
      </c>
      <c r="G473" s="225">
        <f t="shared" si="170"/>
        <v>0</v>
      </c>
      <c r="H473" s="38" t="str">
        <f t="shared" si="191"/>
        <v/>
      </c>
      <c r="I473" s="38" t="str">
        <f t="shared" si="169"/>
        <v/>
      </c>
      <c r="J473" s="38" t="str">
        <f t="shared" si="171"/>
        <v/>
      </c>
      <c r="K473" s="38" t="str">
        <f t="shared" si="172"/>
        <v/>
      </c>
      <c r="L473" s="38"/>
      <c r="M473" s="39">
        <f>COUNTIF(resultats_math!J474:X474,1)</f>
        <v>0</v>
      </c>
      <c r="N473" s="39">
        <f>COUNTIF(resultats_math!J474:X474,2)</f>
        <v>0</v>
      </c>
      <c r="O473" s="39">
        <f>COUNTIF(resultats_math!J474:X474,9)</f>
        <v>0</v>
      </c>
      <c r="P473" s="39">
        <f>COUNTIF(resultats_math!J474:X474,0)</f>
        <v>0</v>
      </c>
      <c r="Q473" s="37" t="str">
        <f t="shared" si="173"/>
        <v/>
      </c>
      <c r="R473" s="225">
        <f t="shared" si="174"/>
        <v>0</v>
      </c>
      <c r="S473" s="38" t="str">
        <f t="shared" si="175"/>
        <v/>
      </c>
      <c r="T473" s="38" t="str">
        <f t="shared" si="176"/>
        <v/>
      </c>
      <c r="U473" s="38" t="str">
        <f t="shared" si="177"/>
        <v/>
      </c>
      <c r="V473" s="38" t="str">
        <f t="shared" si="178"/>
        <v/>
      </c>
      <c r="W473" s="30"/>
      <c r="X473" s="39">
        <f>COUNTIF(resultats_math!Y474:AA474,1)</f>
        <v>0</v>
      </c>
      <c r="Y473" s="39">
        <f>COUNTIF(resultats_math!Y474:AA474,2)</f>
        <v>0</v>
      </c>
      <c r="Z473" s="39">
        <f>COUNTIF(resultats_math!Y474:AA474,9)</f>
        <v>0</v>
      </c>
      <c r="AA473" s="39">
        <f>COUNTIF(resultats_math!Y474:AA474,0)</f>
        <v>0</v>
      </c>
      <c r="AB473" s="243" t="str">
        <f t="shared" si="179"/>
        <v/>
      </c>
      <c r="AC473" s="225">
        <f t="shared" si="180"/>
        <v>0</v>
      </c>
      <c r="AD473" s="38" t="str">
        <f t="shared" si="181"/>
        <v/>
      </c>
      <c r="AE473" s="38" t="str">
        <f t="shared" si="182"/>
        <v/>
      </c>
      <c r="AF473" s="38" t="str">
        <f t="shared" si="183"/>
        <v/>
      </c>
      <c r="AG473" s="38" t="str">
        <f t="shared" si="184"/>
        <v/>
      </c>
      <c r="AH473" s="30"/>
      <c r="AI473" s="39">
        <f>COUNTIF(resultats_math!AB474:AD474,1)</f>
        <v>0</v>
      </c>
      <c r="AJ473" s="39">
        <f>COUNTIF(resultats_math!AB474:AD474,2)</f>
        <v>0</v>
      </c>
      <c r="AK473" s="39">
        <f>COUNTIF(resultats_math!AB474:AD474,9)</f>
        <v>0</v>
      </c>
      <c r="AL473" s="39">
        <f>COUNTIF(resultats_math!AB474:AD474,0)</f>
        <v>0</v>
      </c>
      <c r="AM473" s="243" t="str">
        <f t="shared" si="185"/>
        <v/>
      </c>
      <c r="AN473" s="225">
        <f t="shared" si="186"/>
        <v>0</v>
      </c>
      <c r="AO473" s="38" t="str">
        <f t="shared" si="187"/>
        <v/>
      </c>
      <c r="AP473" s="38" t="str">
        <f t="shared" si="188"/>
        <v/>
      </c>
      <c r="AQ473" s="38" t="str">
        <f t="shared" si="189"/>
        <v/>
      </c>
      <c r="AR473" s="38" t="str">
        <f t="shared" si="190"/>
        <v/>
      </c>
    </row>
    <row r="474" spans="1:44" ht="13.5" thickBot="1">
      <c r="A474" s="30"/>
      <c r="B474" s="39">
        <f>COUNTIF(resultats_math!B475:I475,1)</f>
        <v>0</v>
      </c>
      <c r="C474" s="39">
        <f>COUNTIF(resultats_math!B475:I475,2)</f>
        <v>0</v>
      </c>
      <c r="D474" s="39">
        <f>COUNTIF(resultats_math!B475:I475,9)</f>
        <v>0</v>
      </c>
      <c r="E474" s="39">
        <f>COUNTIF(resultats_math!B475:I475,0)</f>
        <v>0</v>
      </c>
      <c r="F474" s="37" t="str">
        <f t="shared" si="168"/>
        <v/>
      </c>
      <c r="G474" s="225">
        <f t="shared" si="170"/>
        <v>0</v>
      </c>
      <c r="H474" s="38" t="str">
        <f t="shared" si="191"/>
        <v/>
      </c>
      <c r="I474" s="38" t="str">
        <f t="shared" si="169"/>
        <v/>
      </c>
      <c r="J474" s="38" t="str">
        <f t="shared" si="171"/>
        <v/>
      </c>
      <c r="K474" s="38" t="str">
        <f t="shared" si="172"/>
        <v/>
      </c>
      <c r="L474" s="38"/>
      <c r="M474" s="39">
        <f>COUNTIF(resultats_math!J475:X475,1)</f>
        <v>0</v>
      </c>
      <c r="N474" s="39">
        <f>COUNTIF(resultats_math!J475:X475,2)</f>
        <v>0</v>
      </c>
      <c r="O474" s="39">
        <f>COUNTIF(resultats_math!J475:X475,9)</f>
        <v>0</v>
      </c>
      <c r="P474" s="39">
        <f>COUNTIF(resultats_math!J475:X475,0)</f>
        <v>0</v>
      </c>
      <c r="Q474" s="37" t="str">
        <f t="shared" si="173"/>
        <v/>
      </c>
      <c r="R474" s="225">
        <f t="shared" si="174"/>
        <v>0</v>
      </c>
      <c r="S474" s="38" t="str">
        <f t="shared" si="175"/>
        <v/>
      </c>
      <c r="T474" s="38" t="str">
        <f t="shared" si="176"/>
        <v/>
      </c>
      <c r="U474" s="38" t="str">
        <f t="shared" si="177"/>
        <v/>
      </c>
      <c r="V474" s="38" t="str">
        <f t="shared" si="178"/>
        <v/>
      </c>
      <c r="W474" s="30"/>
      <c r="X474" s="39">
        <f>COUNTIF(resultats_math!Y475:AA475,1)</f>
        <v>0</v>
      </c>
      <c r="Y474" s="39">
        <f>COUNTIF(resultats_math!Y475:AA475,2)</f>
        <v>0</v>
      </c>
      <c r="Z474" s="39">
        <f>COUNTIF(resultats_math!Y475:AA475,9)</f>
        <v>0</v>
      </c>
      <c r="AA474" s="39">
        <f>COUNTIF(resultats_math!Y475:AA475,0)</f>
        <v>0</v>
      </c>
      <c r="AB474" s="243" t="str">
        <f t="shared" si="179"/>
        <v/>
      </c>
      <c r="AC474" s="225">
        <f t="shared" si="180"/>
        <v>0</v>
      </c>
      <c r="AD474" s="38" t="str">
        <f t="shared" si="181"/>
        <v/>
      </c>
      <c r="AE474" s="38" t="str">
        <f t="shared" si="182"/>
        <v/>
      </c>
      <c r="AF474" s="38" t="str">
        <f t="shared" si="183"/>
        <v/>
      </c>
      <c r="AG474" s="38" t="str">
        <f t="shared" si="184"/>
        <v/>
      </c>
      <c r="AH474" s="30"/>
      <c r="AI474" s="39">
        <f>COUNTIF(resultats_math!AB475:AD475,1)</f>
        <v>0</v>
      </c>
      <c r="AJ474" s="39">
        <f>COUNTIF(resultats_math!AB475:AD475,2)</f>
        <v>0</v>
      </c>
      <c r="AK474" s="39">
        <f>COUNTIF(resultats_math!AB475:AD475,9)</f>
        <v>0</v>
      </c>
      <c r="AL474" s="39">
        <f>COUNTIF(resultats_math!AB475:AD475,0)</f>
        <v>0</v>
      </c>
      <c r="AM474" s="243" t="str">
        <f t="shared" si="185"/>
        <v/>
      </c>
      <c r="AN474" s="225">
        <f t="shared" si="186"/>
        <v>0</v>
      </c>
      <c r="AO474" s="38" t="str">
        <f t="shared" si="187"/>
        <v/>
      </c>
      <c r="AP474" s="38" t="str">
        <f t="shared" si="188"/>
        <v/>
      </c>
      <c r="AQ474" s="38" t="str">
        <f t="shared" si="189"/>
        <v/>
      </c>
      <c r="AR474" s="38" t="str">
        <f t="shared" si="190"/>
        <v/>
      </c>
    </row>
    <row r="475" spans="1:44" ht="13.5" thickBot="1">
      <c r="A475" s="30"/>
      <c r="B475" s="39">
        <f>COUNTIF(resultats_math!B476:I476,1)</f>
        <v>0</v>
      </c>
      <c r="C475" s="39">
        <f>COUNTIF(resultats_math!B476:I476,2)</f>
        <v>0</v>
      </c>
      <c r="D475" s="39">
        <f>COUNTIF(resultats_math!B476:I476,9)</f>
        <v>0</v>
      </c>
      <c r="E475" s="39">
        <f>COUNTIF(resultats_math!B476:I476,0)</f>
        <v>0</v>
      </c>
      <c r="F475" s="37" t="str">
        <f t="shared" si="168"/>
        <v/>
      </c>
      <c r="G475" s="225">
        <f t="shared" si="170"/>
        <v>0</v>
      </c>
      <c r="H475" s="38" t="str">
        <f t="shared" si="191"/>
        <v/>
      </c>
      <c r="I475" s="38" t="str">
        <f t="shared" si="169"/>
        <v/>
      </c>
      <c r="J475" s="38" t="str">
        <f t="shared" si="171"/>
        <v/>
      </c>
      <c r="K475" s="38" t="str">
        <f t="shared" si="172"/>
        <v/>
      </c>
      <c r="L475" s="38"/>
      <c r="M475" s="39">
        <f>COUNTIF(resultats_math!J476:X476,1)</f>
        <v>0</v>
      </c>
      <c r="N475" s="39">
        <f>COUNTIF(resultats_math!J476:X476,2)</f>
        <v>0</v>
      </c>
      <c r="O475" s="39">
        <f>COUNTIF(resultats_math!J476:X476,9)</f>
        <v>0</v>
      </c>
      <c r="P475" s="39">
        <f>COUNTIF(resultats_math!J476:X476,0)</f>
        <v>0</v>
      </c>
      <c r="Q475" s="37" t="str">
        <f t="shared" si="173"/>
        <v/>
      </c>
      <c r="R475" s="225">
        <f t="shared" si="174"/>
        <v>0</v>
      </c>
      <c r="S475" s="38" t="str">
        <f t="shared" si="175"/>
        <v/>
      </c>
      <c r="T475" s="38" t="str">
        <f t="shared" si="176"/>
        <v/>
      </c>
      <c r="U475" s="38" t="str">
        <f t="shared" si="177"/>
        <v/>
      </c>
      <c r="V475" s="38" t="str">
        <f t="shared" si="178"/>
        <v/>
      </c>
      <c r="W475" s="30"/>
      <c r="X475" s="39">
        <f>COUNTIF(resultats_math!Y476:AA476,1)</f>
        <v>0</v>
      </c>
      <c r="Y475" s="39">
        <f>COUNTIF(resultats_math!Y476:AA476,2)</f>
        <v>0</v>
      </c>
      <c r="Z475" s="39">
        <f>COUNTIF(resultats_math!Y476:AA476,9)</f>
        <v>0</v>
      </c>
      <c r="AA475" s="39">
        <f>COUNTIF(resultats_math!Y476:AA476,0)</f>
        <v>0</v>
      </c>
      <c r="AB475" s="243" t="str">
        <f t="shared" si="179"/>
        <v/>
      </c>
      <c r="AC475" s="225">
        <f t="shared" si="180"/>
        <v>0</v>
      </c>
      <c r="AD475" s="38" t="str">
        <f t="shared" si="181"/>
        <v/>
      </c>
      <c r="AE475" s="38" t="str">
        <f t="shared" si="182"/>
        <v/>
      </c>
      <c r="AF475" s="38" t="str">
        <f t="shared" si="183"/>
        <v/>
      </c>
      <c r="AG475" s="38" t="str">
        <f t="shared" si="184"/>
        <v/>
      </c>
      <c r="AH475" s="30"/>
      <c r="AI475" s="39">
        <f>COUNTIF(resultats_math!AB476:AD476,1)</f>
        <v>0</v>
      </c>
      <c r="AJ475" s="39">
        <f>COUNTIF(resultats_math!AB476:AD476,2)</f>
        <v>0</v>
      </c>
      <c r="AK475" s="39">
        <f>COUNTIF(resultats_math!AB476:AD476,9)</f>
        <v>0</v>
      </c>
      <c r="AL475" s="39">
        <f>COUNTIF(resultats_math!AB476:AD476,0)</f>
        <v>0</v>
      </c>
      <c r="AM475" s="243" t="str">
        <f t="shared" si="185"/>
        <v/>
      </c>
      <c r="AN475" s="225">
        <f t="shared" si="186"/>
        <v>0</v>
      </c>
      <c r="AO475" s="38" t="str">
        <f t="shared" si="187"/>
        <v/>
      </c>
      <c r="AP475" s="38" t="str">
        <f t="shared" si="188"/>
        <v/>
      </c>
      <c r="AQ475" s="38" t="str">
        <f t="shared" si="189"/>
        <v/>
      </c>
      <c r="AR475" s="38" t="str">
        <f t="shared" si="190"/>
        <v/>
      </c>
    </row>
    <row r="476" spans="1:44" ht="13.5" thickBot="1">
      <c r="A476" s="30"/>
      <c r="B476" s="39">
        <f>COUNTIF(resultats_math!B477:I477,1)</f>
        <v>0</v>
      </c>
      <c r="C476" s="39">
        <f>COUNTIF(resultats_math!B477:I477,2)</f>
        <v>0</v>
      </c>
      <c r="D476" s="39">
        <f>COUNTIF(resultats_math!B477:I477,9)</f>
        <v>0</v>
      </c>
      <c r="E476" s="39">
        <f>COUNTIF(resultats_math!B477:I477,0)</f>
        <v>0</v>
      </c>
      <c r="F476" s="37" t="str">
        <f t="shared" si="168"/>
        <v/>
      </c>
      <c r="G476" s="225">
        <f t="shared" si="170"/>
        <v>0</v>
      </c>
      <c r="H476" s="38" t="str">
        <f t="shared" si="191"/>
        <v/>
      </c>
      <c r="I476" s="38" t="str">
        <f t="shared" si="169"/>
        <v/>
      </c>
      <c r="J476" s="38" t="str">
        <f t="shared" si="171"/>
        <v/>
      </c>
      <c r="K476" s="38" t="str">
        <f t="shared" si="172"/>
        <v/>
      </c>
      <c r="L476" s="38"/>
      <c r="M476" s="39">
        <f>COUNTIF(resultats_math!J477:X477,1)</f>
        <v>0</v>
      </c>
      <c r="N476" s="39">
        <f>COUNTIF(resultats_math!J477:X477,2)</f>
        <v>0</v>
      </c>
      <c r="O476" s="39">
        <f>COUNTIF(resultats_math!J477:X477,9)</f>
        <v>0</v>
      </c>
      <c r="P476" s="39">
        <f>COUNTIF(resultats_math!J477:X477,0)</f>
        <v>0</v>
      </c>
      <c r="Q476" s="37" t="str">
        <f t="shared" si="173"/>
        <v/>
      </c>
      <c r="R476" s="225">
        <f t="shared" si="174"/>
        <v>0</v>
      </c>
      <c r="S476" s="38" t="str">
        <f t="shared" si="175"/>
        <v/>
      </c>
      <c r="T476" s="38" t="str">
        <f t="shared" si="176"/>
        <v/>
      </c>
      <c r="U476" s="38" t="str">
        <f t="shared" si="177"/>
        <v/>
      </c>
      <c r="V476" s="38" t="str">
        <f t="shared" si="178"/>
        <v/>
      </c>
      <c r="W476" s="30"/>
      <c r="X476" s="39">
        <f>COUNTIF(resultats_math!Y477:AA477,1)</f>
        <v>0</v>
      </c>
      <c r="Y476" s="39">
        <f>COUNTIF(resultats_math!Y477:AA477,2)</f>
        <v>0</v>
      </c>
      <c r="Z476" s="39">
        <f>COUNTIF(resultats_math!Y477:AA477,9)</f>
        <v>0</v>
      </c>
      <c r="AA476" s="39">
        <f>COUNTIF(resultats_math!Y477:AA477,0)</f>
        <v>0</v>
      </c>
      <c r="AB476" s="243" t="str">
        <f t="shared" si="179"/>
        <v/>
      </c>
      <c r="AC476" s="225">
        <f t="shared" si="180"/>
        <v>0</v>
      </c>
      <c r="AD476" s="38" t="str">
        <f t="shared" si="181"/>
        <v/>
      </c>
      <c r="AE476" s="38" t="str">
        <f t="shared" si="182"/>
        <v/>
      </c>
      <c r="AF476" s="38" t="str">
        <f t="shared" si="183"/>
        <v/>
      </c>
      <c r="AG476" s="38" t="str">
        <f t="shared" si="184"/>
        <v/>
      </c>
      <c r="AH476" s="30"/>
      <c r="AI476" s="39">
        <f>COUNTIF(resultats_math!AB477:AD477,1)</f>
        <v>0</v>
      </c>
      <c r="AJ476" s="39">
        <f>COUNTIF(resultats_math!AB477:AD477,2)</f>
        <v>0</v>
      </c>
      <c r="AK476" s="39">
        <f>COUNTIF(resultats_math!AB477:AD477,9)</f>
        <v>0</v>
      </c>
      <c r="AL476" s="39">
        <f>COUNTIF(resultats_math!AB477:AD477,0)</f>
        <v>0</v>
      </c>
      <c r="AM476" s="243" t="str">
        <f t="shared" si="185"/>
        <v/>
      </c>
      <c r="AN476" s="225">
        <f t="shared" si="186"/>
        <v>0</v>
      </c>
      <c r="AO476" s="38" t="str">
        <f t="shared" si="187"/>
        <v/>
      </c>
      <c r="AP476" s="38" t="str">
        <f t="shared" si="188"/>
        <v/>
      </c>
      <c r="AQ476" s="38" t="str">
        <f t="shared" si="189"/>
        <v/>
      </c>
      <c r="AR476" s="38" t="str">
        <f t="shared" si="190"/>
        <v/>
      </c>
    </row>
    <row r="477" spans="1:44" ht="13.5" thickBot="1">
      <c r="A477" s="30"/>
      <c r="B477" s="39">
        <f>COUNTIF(resultats_math!B478:I478,1)</f>
        <v>0</v>
      </c>
      <c r="C477" s="39">
        <f>COUNTIF(resultats_math!B478:I478,2)</f>
        <v>0</v>
      </c>
      <c r="D477" s="39">
        <f>COUNTIF(resultats_math!B478:I478,9)</f>
        <v>0</v>
      </c>
      <c r="E477" s="39">
        <f>COUNTIF(resultats_math!B478:I478,0)</f>
        <v>0</v>
      </c>
      <c r="F477" s="37" t="str">
        <f t="shared" si="168"/>
        <v/>
      </c>
      <c r="G477" s="225">
        <f t="shared" si="170"/>
        <v>0</v>
      </c>
      <c r="H477" s="38" t="str">
        <f t="shared" si="191"/>
        <v/>
      </c>
      <c r="I477" s="38" t="str">
        <f t="shared" si="169"/>
        <v/>
      </c>
      <c r="J477" s="38" t="str">
        <f t="shared" si="171"/>
        <v/>
      </c>
      <c r="K477" s="38" t="str">
        <f t="shared" si="172"/>
        <v/>
      </c>
      <c r="L477" s="38"/>
      <c r="M477" s="39">
        <f>COUNTIF(resultats_math!J478:X478,1)</f>
        <v>0</v>
      </c>
      <c r="N477" s="39">
        <f>COUNTIF(resultats_math!J478:X478,2)</f>
        <v>0</v>
      </c>
      <c r="O477" s="39">
        <f>COUNTIF(resultats_math!J478:X478,9)</f>
        <v>0</v>
      </c>
      <c r="P477" s="39">
        <f>COUNTIF(resultats_math!J478:X478,0)</f>
        <v>0</v>
      </c>
      <c r="Q477" s="37" t="str">
        <f t="shared" si="173"/>
        <v/>
      </c>
      <c r="R477" s="225">
        <f t="shared" si="174"/>
        <v>0</v>
      </c>
      <c r="S477" s="38" t="str">
        <f t="shared" si="175"/>
        <v/>
      </c>
      <c r="T477" s="38" t="str">
        <f t="shared" si="176"/>
        <v/>
      </c>
      <c r="U477" s="38" t="str">
        <f t="shared" si="177"/>
        <v/>
      </c>
      <c r="V477" s="38" t="str">
        <f t="shared" si="178"/>
        <v/>
      </c>
      <c r="W477" s="30"/>
      <c r="X477" s="39">
        <f>COUNTIF(resultats_math!Y478:AA478,1)</f>
        <v>0</v>
      </c>
      <c r="Y477" s="39">
        <f>COUNTIF(resultats_math!Y478:AA478,2)</f>
        <v>0</v>
      </c>
      <c r="Z477" s="39">
        <f>COUNTIF(resultats_math!Y478:AA478,9)</f>
        <v>0</v>
      </c>
      <c r="AA477" s="39">
        <f>COUNTIF(resultats_math!Y478:AA478,0)</f>
        <v>0</v>
      </c>
      <c r="AB477" s="243" t="str">
        <f t="shared" si="179"/>
        <v/>
      </c>
      <c r="AC477" s="225">
        <f t="shared" si="180"/>
        <v>0</v>
      </c>
      <c r="AD477" s="38" t="str">
        <f t="shared" si="181"/>
        <v/>
      </c>
      <c r="AE477" s="38" t="str">
        <f t="shared" si="182"/>
        <v/>
      </c>
      <c r="AF477" s="38" t="str">
        <f t="shared" si="183"/>
        <v/>
      </c>
      <c r="AG477" s="38" t="str">
        <f t="shared" si="184"/>
        <v/>
      </c>
      <c r="AH477" s="30"/>
      <c r="AI477" s="39">
        <f>COUNTIF(resultats_math!AB478:AD478,1)</f>
        <v>0</v>
      </c>
      <c r="AJ477" s="39">
        <f>COUNTIF(resultats_math!AB478:AD478,2)</f>
        <v>0</v>
      </c>
      <c r="AK477" s="39">
        <f>COUNTIF(resultats_math!AB478:AD478,9)</f>
        <v>0</v>
      </c>
      <c r="AL477" s="39">
        <f>COUNTIF(resultats_math!AB478:AD478,0)</f>
        <v>0</v>
      </c>
      <c r="AM477" s="243" t="str">
        <f t="shared" si="185"/>
        <v/>
      </c>
      <c r="AN477" s="225">
        <f t="shared" si="186"/>
        <v>0</v>
      </c>
      <c r="AO477" s="38" t="str">
        <f t="shared" si="187"/>
        <v/>
      </c>
      <c r="AP477" s="38" t="str">
        <f t="shared" si="188"/>
        <v/>
      </c>
      <c r="AQ477" s="38" t="str">
        <f t="shared" si="189"/>
        <v/>
      </c>
      <c r="AR477" s="38" t="str">
        <f t="shared" si="190"/>
        <v/>
      </c>
    </row>
    <row r="478" spans="1:44" ht="13.5" thickBot="1">
      <c r="A478" s="30"/>
      <c r="B478" s="39">
        <f>COUNTIF(resultats_math!B479:I479,1)</f>
        <v>0</v>
      </c>
      <c r="C478" s="39">
        <f>COUNTIF(resultats_math!B479:I479,2)</f>
        <v>0</v>
      </c>
      <c r="D478" s="39">
        <f>COUNTIF(resultats_math!B479:I479,9)</f>
        <v>0</v>
      </c>
      <c r="E478" s="39">
        <f>COUNTIF(resultats_math!B479:I479,0)</f>
        <v>0</v>
      </c>
      <c r="F478" s="37" t="str">
        <f t="shared" si="168"/>
        <v/>
      </c>
      <c r="G478" s="225">
        <f t="shared" si="170"/>
        <v>0</v>
      </c>
      <c r="H478" s="38" t="str">
        <f t="shared" si="191"/>
        <v/>
      </c>
      <c r="I478" s="38" t="str">
        <f t="shared" si="169"/>
        <v/>
      </c>
      <c r="J478" s="38" t="str">
        <f t="shared" si="171"/>
        <v/>
      </c>
      <c r="K478" s="38" t="str">
        <f t="shared" si="172"/>
        <v/>
      </c>
      <c r="L478" s="38"/>
      <c r="M478" s="39">
        <f>COUNTIF(resultats_math!J479:X479,1)</f>
        <v>0</v>
      </c>
      <c r="N478" s="39">
        <f>COUNTIF(resultats_math!J479:X479,2)</f>
        <v>0</v>
      </c>
      <c r="O478" s="39">
        <f>COUNTIF(resultats_math!J479:X479,9)</f>
        <v>0</v>
      </c>
      <c r="P478" s="39">
        <f>COUNTIF(resultats_math!J479:X479,0)</f>
        <v>0</v>
      </c>
      <c r="Q478" s="37" t="str">
        <f t="shared" si="173"/>
        <v/>
      </c>
      <c r="R478" s="225">
        <f t="shared" si="174"/>
        <v>0</v>
      </c>
      <c r="S478" s="38" t="str">
        <f t="shared" si="175"/>
        <v/>
      </c>
      <c r="T478" s="38" t="str">
        <f t="shared" si="176"/>
        <v/>
      </c>
      <c r="U478" s="38" t="str">
        <f t="shared" si="177"/>
        <v/>
      </c>
      <c r="V478" s="38" t="str">
        <f t="shared" si="178"/>
        <v/>
      </c>
      <c r="W478" s="30"/>
      <c r="X478" s="39">
        <f>COUNTIF(resultats_math!Y479:AA479,1)</f>
        <v>0</v>
      </c>
      <c r="Y478" s="39">
        <f>COUNTIF(resultats_math!Y479:AA479,2)</f>
        <v>0</v>
      </c>
      <c r="Z478" s="39">
        <f>COUNTIF(resultats_math!Y479:AA479,9)</f>
        <v>0</v>
      </c>
      <c r="AA478" s="39">
        <f>COUNTIF(resultats_math!Y479:AA479,0)</f>
        <v>0</v>
      </c>
      <c r="AB478" s="243" t="str">
        <f t="shared" si="179"/>
        <v/>
      </c>
      <c r="AC478" s="225">
        <f t="shared" si="180"/>
        <v>0</v>
      </c>
      <c r="AD478" s="38" t="str">
        <f t="shared" si="181"/>
        <v/>
      </c>
      <c r="AE478" s="38" t="str">
        <f t="shared" si="182"/>
        <v/>
      </c>
      <c r="AF478" s="38" t="str">
        <f t="shared" si="183"/>
        <v/>
      </c>
      <c r="AG478" s="38" t="str">
        <f t="shared" si="184"/>
        <v/>
      </c>
      <c r="AH478" s="30"/>
      <c r="AI478" s="39">
        <f>COUNTIF(resultats_math!AB479:AD479,1)</f>
        <v>0</v>
      </c>
      <c r="AJ478" s="39">
        <f>COUNTIF(resultats_math!AB479:AD479,2)</f>
        <v>0</v>
      </c>
      <c r="AK478" s="39">
        <f>COUNTIF(resultats_math!AB479:AD479,9)</f>
        <v>0</v>
      </c>
      <c r="AL478" s="39">
        <f>COUNTIF(resultats_math!AB479:AD479,0)</f>
        <v>0</v>
      </c>
      <c r="AM478" s="243" t="str">
        <f t="shared" si="185"/>
        <v/>
      </c>
      <c r="AN478" s="225">
        <f t="shared" si="186"/>
        <v>0</v>
      </c>
      <c r="AO478" s="38" t="str">
        <f t="shared" si="187"/>
        <v/>
      </c>
      <c r="AP478" s="38" t="str">
        <f t="shared" si="188"/>
        <v/>
      </c>
      <c r="AQ478" s="38" t="str">
        <f t="shared" si="189"/>
        <v/>
      </c>
      <c r="AR478" s="38" t="str">
        <f t="shared" si="190"/>
        <v/>
      </c>
    </row>
    <row r="479" spans="1:44" ht="13.5" thickBot="1">
      <c r="A479" s="30"/>
      <c r="B479" s="39">
        <f>COUNTIF(resultats_math!B480:I480,1)</f>
        <v>0</v>
      </c>
      <c r="C479" s="39">
        <f>COUNTIF(resultats_math!B480:I480,2)</f>
        <v>0</v>
      </c>
      <c r="D479" s="39">
        <f>COUNTIF(resultats_math!B480:I480,9)</f>
        <v>0</v>
      </c>
      <c r="E479" s="39">
        <f>COUNTIF(resultats_math!B480:I480,0)</f>
        <v>0</v>
      </c>
      <c r="F479" s="37" t="str">
        <f t="shared" si="168"/>
        <v/>
      </c>
      <c r="G479" s="225">
        <f t="shared" si="170"/>
        <v>0</v>
      </c>
      <c r="H479" s="38" t="str">
        <f t="shared" si="191"/>
        <v/>
      </c>
      <c r="I479" s="38" t="str">
        <f t="shared" si="169"/>
        <v/>
      </c>
      <c r="J479" s="38" t="str">
        <f t="shared" si="171"/>
        <v/>
      </c>
      <c r="K479" s="38" t="str">
        <f t="shared" si="172"/>
        <v/>
      </c>
      <c r="L479" s="38"/>
      <c r="M479" s="39">
        <f>COUNTIF(resultats_math!J480:X480,1)</f>
        <v>0</v>
      </c>
      <c r="N479" s="39">
        <f>COUNTIF(resultats_math!J480:X480,2)</f>
        <v>0</v>
      </c>
      <c r="O479" s="39">
        <f>COUNTIF(resultats_math!J480:X480,9)</f>
        <v>0</v>
      </c>
      <c r="P479" s="39">
        <f>COUNTIF(resultats_math!J480:X480,0)</f>
        <v>0</v>
      </c>
      <c r="Q479" s="37" t="str">
        <f t="shared" si="173"/>
        <v/>
      </c>
      <c r="R479" s="225">
        <f t="shared" si="174"/>
        <v>0</v>
      </c>
      <c r="S479" s="38" t="str">
        <f t="shared" si="175"/>
        <v/>
      </c>
      <c r="T479" s="38" t="str">
        <f t="shared" si="176"/>
        <v/>
      </c>
      <c r="U479" s="38" t="str">
        <f t="shared" si="177"/>
        <v/>
      </c>
      <c r="V479" s="38" t="str">
        <f t="shared" si="178"/>
        <v/>
      </c>
      <c r="W479" s="30"/>
      <c r="X479" s="39">
        <f>COUNTIF(resultats_math!Y480:AA480,1)</f>
        <v>0</v>
      </c>
      <c r="Y479" s="39">
        <f>COUNTIF(resultats_math!Y480:AA480,2)</f>
        <v>0</v>
      </c>
      <c r="Z479" s="39">
        <f>COUNTIF(resultats_math!Y480:AA480,9)</f>
        <v>0</v>
      </c>
      <c r="AA479" s="39">
        <f>COUNTIF(resultats_math!Y480:AA480,0)</f>
        <v>0</v>
      </c>
      <c r="AB479" s="243" t="str">
        <f t="shared" si="179"/>
        <v/>
      </c>
      <c r="AC479" s="225">
        <f t="shared" si="180"/>
        <v>0</v>
      </c>
      <c r="AD479" s="38" t="str">
        <f t="shared" si="181"/>
        <v/>
      </c>
      <c r="AE479" s="38" t="str">
        <f t="shared" si="182"/>
        <v/>
      </c>
      <c r="AF479" s="38" t="str">
        <f t="shared" si="183"/>
        <v/>
      </c>
      <c r="AG479" s="38" t="str">
        <f t="shared" si="184"/>
        <v/>
      </c>
      <c r="AH479" s="30"/>
      <c r="AI479" s="39">
        <f>COUNTIF(resultats_math!AB480:AD480,1)</f>
        <v>0</v>
      </c>
      <c r="AJ479" s="39">
        <f>COUNTIF(resultats_math!AB480:AD480,2)</f>
        <v>0</v>
      </c>
      <c r="AK479" s="39">
        <f>COUNTIF(resultats_math!AB480:AD480,9)</f>
        <v>0</v>
      </c>
      <c r="AL479" s="39">
        <f>COUNTIF(resultats_math!AB480:AD480,0)</f>
        <v>0</v>
      </c>
      <c r="AM479" s="243" t="str">
        <f t="shared" si="185"/>
        <v/>
      </c>
      <c r="AN479" s="225">
        <f t="shared" si="186"/>
        <v>0</v>
      </c>
      <c r="AO479" s="38" t="str">
        <f t="shared" si="187"/>
        <v/>
      </c>
      <c r="AP479" s="38" t="str">
        <f t="shared" si="188"/>
        <v/>
      </c>
      <c r="AQ479" s="38" t="str">
        <f t="shared" si="189"/>
        <v/>
      </c>
      <c r="AR479" s="38" t="str">
        <f t="shared" si="190"/>
        <v/>
      </c>
    </row>
    <row r="480" spans="1:44" ht="13.5" thickBot="1">
      <c r="A480" s="30"/>
      <c r="B480" s="39">
        <f>COUNTIF(resultats_math!B481:I481,1)</f>
        <v>0</v>
      </c>
      <c r="C480" s="39">
        <f>COUNTIF(resultats_math!B481:I481,2)</f>
        <v>0</v>
      </c>
      <c r="D480" s="39">
        <f>COUNTIF(resultats_math!B481:I481,9)</f>
        <v>0</v>
      </c>
      <c r="E480" s="39">
        <f>COUNTIF(resultats_math!B481:I481,0)</f>
        <v>0</v>
      </c>
      <c r="F480" s="37" t="str">
        <f t="shared" si="168"/>
        <v/>
      </c>
      <c r="G480" s="225">
        <f t="shared" si="170"/>
        <v>0</v>
      </c>
      <c r="H480" s="38" t="str">
        <f t="shared" si="191"/>
        <v/>
      </c>
      <c r="I480" s="38" t="str">
        <f t="shared" si="169"/>
        <v/>
      </c>
      <c r="J480" s="38" t="str">
        <f t="shared" si="171"/>
        <v/>
      </c>
      <c r="K480" s="38" t="str">
        <f t="shared" si="172"/>
        <v/>
      </c>
      <c r="L480" s="38"/>
      <c r="M480" s="39">
        <f>COUNTIF(resultats_math!J481:X481,1)</f>
        <v>0</v>
      </c>
      <c r="N480" s="39">
        <f>COUNTIF(resultats_math!J481:X481,2)</f>
        <v>0</v>
      </c>
      <c r="O480" s="39">
        <f>COUNTIF(resultats_math!J481:X481,9)</f>
        <v>0</v>
      </c>
      <c r="P480" s="39">
        <f>COUNTIF(resultats_math!J481:X481,0)</f>
        <v>0</v>
      </c>
      <c r="Q480" s="37" t="str">
        <f t="shared" si="173"/>
        <v/>
      </c>
      <c r="R480" s="225">
        <f t="shared" si="174"/>
        <v>0</v>
      </c>
      <c r="S480" s="38" t="str">
        <f t="shared" si="175"/>
        <v/>
      </c>
      <c r="T480" s="38" t="str">
        <f t="shared" si="176"/>
        <v/>
      </c>
      <c r="U480" s="38" t="str">
        <f t="shared" si="177"/>
        <v/>
      </c>
      <c r="V480" s="38" t="str">
        <f t="shared" si="178"/>
        <v/>
      </c>
      <c r="W480" s="30"/>
      <c r="X480" s="39">
        <f>COUNTIF(resultats_math!Y481:AA481,1)</f>
        <v>0</v>
      </c>
      <c r="Y480" s="39">
        <f>COUNTIF(resultats_math!Y481:AA481,2)</f>
        <v>0</v>
      </c>
      <c r="Z480" s="39">
        <f>COUNTIF(resultats_math!Y481:AA481,9)</f>
        <v>0</v>
      </c>
      <c r="AA480" s="39">
        <f>COUNTIF(resultats_math!Y481:AA481,0)</f>
        <v>0</v>
      </c>
      <c r="AB480" s="243" t="str">
        <f t="shared" si="179"/>
        <v/>
      </c>
      <c r="AC480" s="225">
        <f t="shared" si="180"/>
        <v>0</v>
      </c>
      <c r="AD480" s="38" t="str">
        <f t="shared" si="181"/>
        <v/>
      </c>
      <c r="AE480" s="38" t="str">
        <f t="shared" si="182"/>
        <v/>
      </c>
      <c r="AF480" s="38" t="str">
        <f t="shared" si="183"/>
        <v/>
      </c>
      <c r="AG480" s="38" t="str">
        <f t="shared" si="184"/>
        <v/>
      </c>
      <c r="AH480" s="30"/>
      <c r="AI480" s="39">
        <f>COUNTIF(resultats_math!AB481:AD481,1)</f>
        <v>0</v>
      </c>
      <c r="AJ480" s="39">
        <f>COUNTIF(resultats_math!AB481:AD481,2)</f>
        <v>0</v>
      </c>
      <c r="AK480" s="39">
        <f>COUNTIF(resultats_math!AB481:AD481,9)</f>
        <v>0</v>
      </c>
      <c r="AL480" s="39">
        <f>COUNTIF(resultats_math!AB481:AD481,0)</f>
        <v>0</v>
      </c>
      <c r="AM480" s="243" t="str">
        <f t="shared" si="185"/>
        <v/>
      </c>
      <c r="AN480" s="225">
        <f t="shared" si="186"/>
        <v>0</v>
      </c>
      <c r="AO480" s="38" t="str">
        <f t="shared" si="187"/>
        <v/>
      </c>
      <c r="AP480" s="38" t="str">
        <f t="shared" si="188"/>
        <v/>
      </c>
      <c r="AQ480" s="38" t="str">
        <f t="shared" si="189"/>
        <v/>
      </c>
      <c r="AR480" s="38" t="str">
        <f t="shared" si="190"/>
        <v/>
      </c>
    </row>
    <row r="481" spans="1:44" ht="13.5" thickBot="1">
      <c r="A481" s="30"/>
      <c r="B481" s="39">
        <f>COUNTIF(resultats_math!B482:I482,1)</f>
        <v>0</v>
      </c>
      <c r="C481" s="39">
        <f>COUNTIF(resultats_math!B482:I482,2)</f>
        <v>0</v>
      </c>
      <c r="D481" s="39">
        <f>COUNTIF(resultats_math!B482:I482,9)</f>
        <v>0</v>
      </c>
      <c r="E481" s="39">
        <f>COUNTIF(resultats_math!B482:I482,0)</f>
        <v>0</v>
      </c>
      <c r="F481" s="37" t="str">
        <f t="shared" si="168"/>
        <v/>
      </c>
      <c r="G481" s="225">
        <f t="shared" si="170"/>
        <v>0</v>
      </c>
      <c r="H481" s="38" t="str">
        <f t="shared" si="191"/>
        <v/>
      </c>
      <c r="I481" s="38" t="str">
        <f t="shared" si="169"/>
        <v/>
      </c>
      <c r="J481" s="38" t="str">
        <f t="shared" si="171"/>
        <v/>
      </c>
      <c r="K481" s="38" t="str">
        <f t="shared" si="172"/>
        <v/>
      </c>
      <c r="L481" s="38"/>
      <c r="M481" s="39">
        <f>COUNTIF(resultats_math!J482:X482,1)</f>
        <v>0</v>
      </c>
      <c r="N481" s="39">
        <f>COUNTIF(resultats_math!J482:X482,2)</f>
        <v>0</v>
      </c>
      <c r="O481" s="39">
        <f>COUNTIF(resultats_math!J482:X482,9)</f>
        <v>0</v>
      </c>
      <c r="P481" s="39">
        <f>COUNTIF(resultats_math!J482:X482,0)</f>
        <v>0</v>
      </c>
      <c r="Q481" s="37" t="str">
        <f t="shared" si="173"/>
        <v/>
      </c>
      <c r="R481" s="225">
        <f t="shared" si="174"/>
        <v>0</v>
      </c>
      <c r="S481" s="38" t="str">
        <f t="shared" si="175"/>
        <v/>
      </c>
      <c r="T481" s="38" t="str">
        <f t="shared" si="176"/>
        <v/>
      </c>
      <c r="U481" s="38" t="str">
        <f t="shared" si="177"/>
        <v/>
      </c>
      <c r="V481" s="38" t="str">
        <f t="shared" si="178"/>
        <v/>
      </c>
      <c r="W481" s="30"/>
      <c r="X481" s="39">
        <f>COUNTIF(resultats_math!Y482:AA482,1)</f>
        <v>0</v>
      </c>
      <c r="Y481" s="39">
        <f>COUNTIF(resultats_math!Y482:AA482,2)</f>
        <v>0</v>
      </c>
      <c r="Z481" s="39">
        <f>COUNTIF(resultats_math!Y482:AA482,9)</f>
        <v>0</v>
      </c>
      <c r="AA481" s="39">
        <f>COUNTIF(resultats_math!Y482:AA482,0)</f>
        <v>0</v>
      </c>
      <c r="AB481" s="243" t="str">
        <f t="shared" si="179"/>
        <v/>
      </c>
      <c r="AC481" s="225">
        <f t="shared" si="180"/>
        <v>0</v>
      </c>
      <c r="AD481" s="38" t="str">
        <f t="shared" si="181"/>
        <v/>
      </c>
      <c r="AE481" s="38" t="str">
        <f t="shared" si="182"/>
        <v/>
      </c>
      <c r="AF481" s="38" t="str">
        <f t="shared" si="183"/>
        <v/>
      </c>
      <c r="AG481" s="38" t="str">
        <f t="shared" si="184"/>
        <v/>
      </c>
      <c r="AH481" s="30"/>
      <c r="AI481" s="39">
        <f>COUNTIF(resultats_math!AB482:AD482,1)</f>
        <v>0</v>
      </c>
      <c r="AJ481" s="39">
        <f>COUNTIF(resultats_math!AB482:AD482,2)</f>
        <v>0</v>
      </c>
      <c r="AK481" s="39">
        <f>COUNTIF(resultats_math!AB482:AD482,9)</f>
        <v>0</v>
      </c>
      <c r="AL481" s="39">
        <f>COUNTIF(resultats_math!AB482:AD482,0)</f>
        <v>0</v>
      </c>
      <c r="AM481" s="243" t="str">
        <f t="shared" si="185"/>
        <v/>
      </c>
      <c r="AN481" s="225">
        <f t="shared" si="186"/>
        <v>0</v>
      </c>
      <c r="AO481" s="38" t="str">
        <f t="shared" si="187"/>
        <v/>
      </c>
      <c r="AP481" s="38" t="str">
        <f t="shared" si="188"/>
        <v/>
      </c>
      <c r="AQ481" s="38" t="str">
        <f t="shared" si="189"/>
        <v/>
      </c>
      <c r="AR481" s="38" t="str">
        <f t="shared" si="190"/>
        <v/>
      </c>
    </row>
    <row r="482" spans="1:44" ht="13.5" thickBot="1">
      <c r="A482" s="30"/>
      <c r="B482" s="39">
        <f>COUNTIF(resultats_math!B483:I483,1)</f>
        <v>0</v>
      </c>
      <c r="C482" s="39">
        <f>COUNTIF(resultats_math!B483:I483,2)</f>
        <v>0</v>
      </c>
      <c r="D482" s="39">
        <f>COUNTIF(resultats_math!B483:I483,9)</f>
        <v>0</v>
      </c>
      <c r="E482" s="39">
        <f>COUNTIF(resultats_math!B483:I483,0)</f>
        <v>0</v>
      </c>
      <c r="F482" s="37" t="str">
        <f t="shared" si="168"/>
        <v/>
      </c>
      <c r="G482" s="225">
        <f t="shared" si="170"/>
        <v>0</v>
      </c>
      <c r="H482" s="38" t="str">
        <f t="shared" si="191"/>
        <v/>
      </c>
      <c r="I482" s="38" t="str">
        <f t="shared" si="169"/>
        <v/>
      </c>
      <c r="J482" s="38" t="str">
        <f t="shared" si="171"/>
        <v/>
      </c>
      <c r="K482" s="38" t="str">
        <f t="shared" si="172"/>
        <v/>
      </c>
      <c r="L482" s="38"/>
      <c r="M482" s="39">
        <f>COUNTIF(resultats_math!J483:X483,1)</f>
        <v>0</v>
      </c>
      <c r="N482" s="39">
        <f>COUNTIF(resultats_math!J483:X483,2)</f>
        <v>0</v>
      </c>
      <c r="O482" s="39">
        <f>COUNTIF(resultats_math!J483:X483,9)</f>
        <v>0</v>
      </c>
      <c r="P482" s="39">
        <f>COUNTIF(resultats_math!J483:X483,0)</f>
        <v>0</v>
      </c>
      <c r="Q482" s="37" t="str">
        <f t="shared" si="173"/>
        <v/>
      </c>
      <c r="R482" s="225">
        <f t="shared" si="174"/>
        <v>0</v>
      </c>
      <c r="S482" s="38" t="str">
        <f t="shared" si="175"/>
        <v/>
      </c>
      <c r="T482" s="38" t="str">
        <f t="shared" si="176"/>
        <v/>
      </c>
      <c r="U482" s="38" t="str">
        <f t="shared" si="177"/>
        <v/>
      </c>
      <c r="V482" s="38" t="str">
        <f t="shared" si="178"/>
        <v/>
      </c>
      <c r="W482" s="30"/>
      <c r="X482" s="39">
        <f>COUNTIF(resultats_math!Y483:AA483,1)</f>
        <v>0</v>
      </c>
      <c r="Y482" s="39">
        <f>COUNTIF(resultats_math!Y483:AA483,2)</f>
        <v>0</v>
      </c>
      <c r="Z482" s="39">
        <f>COUNTIF(resultats_math!Y483:AA483,9)</f>
        <v>0</v>
      </c>
      <c r="AA482" s="39">
        <f>COUNTIF(resultats_math!Y483:AA483,0)</f>
        <v>0</v>
      </c>
      <c r="AB482" s="243" t="str">
        <f t="shared" si="179"/>
        <v/>
      </c>
      <c r="AC482" s="225">
        <f t="shared" si="180"/>
        <v>0</v>
      </c>
      <c r="AD482" s="38" t="str">
        <f t="shared" si="181"/>
        <v/>
      </c>
      <c r="AE482" s="38" t="str">
        <f t="shared" si="182"/>
        <v/>
      </c>
      <c r="AF482" s="38" t="str">
        <f t="shared" si="183"/>
        <v/>
      </c>
      <c r="AG482" s="38" t="str">
        <f t="shared" si="184"/>
        <v/>
      </c>
      <c r="AH482" s="30"/>
      <c r="AI482" s="39">
        <f>COUNTIF(resultats_math!AB483:AD483,1)</f>
        <v>0</v>
      </c>
      <c r="AJ482" s="39">
        <f>COUNTIF(resultats_math!AB483:AD483,2)</f>
        <v>0</v>
      </c>
      <c r="AK482" s="39">
        <f>COUNTIF(resultats_math!AB483:AD483,9)</f>
        <v>0</v>
      </c>
      <c r="AL482" s="39">
        <f>COUNTIF(resultats_math!AB483:AD483,0)</f>
        <v>0</v>
      </c>
      <c r="AM482" s="243" t="str">
        <f t="shared" si="185"/>
        <v/>
      </c>
      <c r="AN482" s="225">
        <f t="shared" si="186"/>
        <v>0</v>
      </c>
      <c r="AO482" s="38" t="str">
        <f t="shared" si="187"/>
        <v/>
      </c>
      <c r="AP482" s="38" t="str">
        <f t="shared" si="188"/>
        <v/>
      </c>
      <c r="AQ482" s="38" t="str">
        <f t="shared" si="189"/>
        <v/>
      </c>
      <c r="AR482" s="38" t="str">
        <f t="shared" si="190"/>
        <v/>
      </c>
    </row>
    <row r="483" spans="1:44" ht="13.5" thickBot="1">
      <c r="A483" s="30"/>
      <c r="B483" s="39">
        <f>COUNTIF(resultats_math!B484:I484,1)</f>
        <v>0</v>
      </c>
      <c r="C483" s="39">
        <f>COUNTIF(resultats_math!B484:I484,2)</f>
        <v>0</v>
      </c>
      <c r="D483" s="39">
        <f>COUNTIF(resultats_math!B484:I484,9)</f>
        <v>0</v>
      </c>
      <c r="E483" s="39">
        <f>COUNTIF(resultats_math!B484:I484,0)</f>
        <v>0</v>
      </c>
      <c r="F483" s="37" t="str">
        <f t="shared" si="168"/>
        <v/>
      </c>
      <c r="G483" s="225">
        <f t="shared" si="170"/>
        <v>0</v>
      </c>
      <c r="H483" s="38" t="str">
        <f t="shared" si="191"/>
        <v/>
      </c>
      <c r="I483" s="38" t="str">
        <f t="shared" si="169"/>
        <v/>
      </c>
      <c r="J483" s="38" t="str">
        <f t="shared" si="171"/>
        <v/>
      </c>
      <c r="K483" s="38" t="str">
        <f t="shared" si="172"/>
        <v/>
      </c>
      <c r="L483" s="38"/>
      <c r="M483" s="39">
        <f>COUNTIF(resultats_math!J484:X484,1)</f>
        <v>0</v>
      </c>
      <c r="N483" s="39">
        <f>COUNTIF(resultats_math!J484:X484,2)</f>
        <v>0</v>
      </c>
      <c r="O483" s="39">
        <f>COUNTIF(resultats_math!J484:X484,9)</f>
        <v>0</v>
      </c>
      <c r="P483" s="39">
        <f>COUNTIF(resultats_math!J484:X484,0)</f>
        <v>0</v>
      </c>
      <c r="Q483" s="37" t="str">
        <f t="shared" si="173"/>
        <v/>
      </c>
      <c r="R483" s="225">
        <f t="shared" si="174"/>
        <v>0</v>
      </c>
      <c r="S483" s="38" t="str">
        <f t="shared" si="175"/>
        <v/>
      </c>
      <c r="T483" s="38" t="str">
        <f t="shared" si="176"/>
        <v/>
      </c>
      <c r="U483" s="38" t="str">
        <f t="shared" si="177"/>
        <v/>
      </c>
      <c r="V483" s="38" t="str">
        <f t="shared" si="178"/>
        <v/>
      </c>
      <c r="W483" s="30"/>
      <c r="X483" s="39">
        <f>COUNTIF(resultats_math!Y484:AA484,1)</f>
        <v>0</v>
      </c>
      <c r="Y483" s="39">
        <f>COUNTIF(resultats_math!Y484:AA484,2)</f>
        <v>0</v>
      </c>
      <c r="Z483" s="39">
        <f>COUNTIF(resultats_math!Y484:AA484,9)</f>
        <v>0</v>
      </c>
      <c r="AA483" s="39">
        <f>COUNTIF(resultats_math!Y484:AA484,0)</f>
        <v>0</v>
      </c>
      <c r="AB483" s="243" t="str">
        <f t="shared" si="179"/>
        <v/>
      </c>
      <c r="AC483" s="225">
        <f t="shared" si="180"/>
        <v>0</v>
      </c>
      <c r="AD483" s="38" t="str">
        <f t="shared" si="181"/>
        <v/>
      </c>
      <c r="AE483" s="38" t="str">
        <f t="shared" si="182"/>
        <v/>
      </c>
      <c r="AF483" s="38" t="str">
        <f t="shared" si="183"/>
        <v/>
      </c>
      <c r="AG483" s="38" t="str">
        <f t="shared" si="184"/>
        <v/>
      </c>
      <c r="AH483" s="30"/>
      <c r="AI483" s="39">
        <f>COUNTIF(resultats_math!AB484:AD484,1)</f>
        <v>0</v>
      </c>
      <c r="AJ483" s="39">
        <f>COUNTIF(resultats_math!AB484:AD484,2)</f>
        <v>0</v>
      </c>
      <c r="AK483" s="39">
        <f>COUNTIF(resultats_math!AB484:AD484,9)</f>
        <v>0</v>
      </c>
      <c r="AL483" s="39">
        <f>COUNTIF(resultats_math!AB484:AD484,0)</f>
        <v>0</v>
      </c>
      <c r="AM483" s="243" t="str">
        <f t="shared" si="185"/>
        <v/>
      </c>
      <c r="AN483" s="225">
        <f t="shared" si="186"/>
        <v>0</v>
      </c>
      <c r="AO483" s="38" t="str">
        <f t="shared" si="187"/>
        <v/>
      </c>
      <c r="AP483" s="38" t="str">
        <f t="shared" si="188"/>
        <v/>
      </c>
      <c r="AQ483" s="38" t="str">
        <f t="shared" si="189"/>
        <v/>
      </c>
      <c r="AR483" s="38" t="str">
        <f t="shared" si="190"/>
        <v/>
      </c>
    </row>
    <row r="484" spans="1:44" ht="13.5" thickBot="1">
      <c r="A484" s="30"/>
      <c r="B484" s="39">
        <f>COUNTIF(resultats_math!B485:I485,1)</f>
        <v>0</v>
      </c>
      <c r="C484" s="39">
        <f>COUNTIF(resultats_math!B485:I485,2)</f>
        <v>0</v>
      </c>
      <c r="D484" s="39">
        <f>COUNTIF(resultats_math!B485:I485,9)</f>
        <v>0</v>
      </c>
      <c r="E484" s="39">
        <f>COUNTIF(resultats_math!B485:I485,0)</f>
        <v>0</v>
      </c>
      <c r="F484" s="37" t="str">
        <f t="shared" si="168"/>
        <v/>
      </c>
      <c r="G484" s="225">
        <f t="shared" si="170"/>
        <v>0</v>
      </c>
      <c r="H484" s="38" t="str">
        <f t="shared" si="191"/>
        <v/>
      </c>
      <c r="I484" s="38" t="str">
        <f t="shared" si="169"/>
        <v/>
      </c>
      <c r="J484" s="38" t="str">
        <f t="shared" si="171"/>
        <v/>
      </c>
      <c r="K484" s="38" t="str">
        <f t="shared" si="172"/>
        <v/>
      </c>
      <c r="L484" s="38"/>
      <c r="M484" s="39">
        <f>COUNTIF(resultats_math!J485:X485,1)</f>
        <v>0</v>
      </c>
      <c r="N484" s="39">
        <f>COUNTIF(resultats_math!J485:X485,2)</f>
        <v>0</v>
      </c>
      <c r="O484" s="39">
        <f>COUNTIF(resultats_math!J485:X485,9)</f>
        <v>0</v>
      </c>
      <c r="P484" s="39">
        <f>COUNTIF(resultats_math!J485:X485,0)</f>
        <v>0</v>
      </c>
      <c r="Q484" s="37" t="str">
        <f t="shared" si="173"/>
        <v/>
      </c>
      <c r="R484" s="225">
        <f t="shared" si="174"/>
        <v>0</v>
      </c>
      <c r="S484" s="38" t="str">
        <f t="shared" si="175"/>
        <v/>
      </c>
      <c r="T484" s="38" t="str">
        <f t="shared" si="176"/>
        <v/>
      </c>
      <c r="U484" s="38" t="str">
        <f t="shared" si="177"/>
        <v/>
      </c>
      <c r="V484" s="38" t="str">
        <f t="shared" si="178"/>
        <v/>
      </c>
      <c r="W484" s="30"/>
      <c r="X484" s="39">
        <f>COUNTIF(resultats_math!Y485:AA485,1)</f>
        <v>0</v>
      </c>
      <c r="Y484" s="39">
        <f>COUNTIF(resultats_math!Y485:AA485,2)</f>
        <v>0</v>
      </c>
      <c r="Z484" s="39">
        <f>COUNTIF(resultats_math!Y485:AA485,9)</f>
        <v>0</v>
      </c>
      <c r="AA484" s="39">
        <f>COUNTIF(resultats_math!Y485:AA485,0)</f>
        <v>0</v>
      </c>
      <c r="AB484" s="243" t="str">
        <f t="shared" si="179"/>
        <v/>
      </c>
      <c r="AC484" s="225">
        <f t="shared" si="180"/>
        <v>0</v>
      </c>
      <c r="AD484" s="38" t="str">
        <f t="shared" si="181"/>
        <v/>
      </c>
      <c r="AE484" s="38" t="str">
        <f t="shared" si="182"/>
        <v/>
      </c>
      <c r="AF484" s="38" t="str">
        <f t="shared" si="183"/>
        <v/>
      </c>
      <c r="AG484" s="38" t="str">
        <f t="shared" si="184"/>
        <v/>
      </c>
      <c r="AH484" s="30"/>
      <c r="AI484" s="39">
        <f>COUNTIF(resultats_math!AB485:AD485,1)</f>
        <v>0</v>
      </c>
      <c r="AJ484" s="39">
        <f>COUNTIF(resultats_math!AB485:AD485,2)</f>
        <v>0</v>
      </c>
      <c r="AK484" s="39">
        <f>COUNTIF(resultats_math!AB485:AD485,9)</f>
        <v>0</v>
      </c>
      <c r="AL484" s="39">
        <f>COUNTIF(resultats_math!AB485:AD485,0)</f>
        <v>0</v>
      </c>
      <c r="AM484" s="243" t="str">
        <f t="shared" si="185"/>
        <v/>
      </c>
      <c r="AN484" s="225">
        <f t="shared" si="186"/>
        <v>0</v>
      </c>
      <c r="AO484" s="38" t="str">
        <f t="shared" si="187"/>
        <v/>
      </c>
      <c r="AP484" s="38" t="str">
        <f t="shared" si="188"/>
        <v/>
      </c>
      <c r="AQ484" s="38" t="str">
        <f t="shared" si="189"/>
        <v/>
      </c>
      <c r="AR484" s="38" t="str">
        <f t="shared" si="190"/>
        <v/>
      </c>
    </row>
    <row r="485" spans="1:44" ht="13.5" thickBot="1">
      <c r="A485" s="30"/>
      <c r="B485" s="39">
        <f>COUNTIF(resultats_math!B486:I486,1)</f>
        <v>0</v>
      </c>
      <c r="C485" s="39">
        <f>COUNTIF(resultats_math!B486:I486,2)</f>
        <v>0</v>
      </c>
      <c r="D485" s="39">
        <f>COUNTIF(resultats_math!B486:I486,9)</f>
        <v>0</v>
      </c>
      <c r="E485" s="39">
        <f>COUNTIF(resultats_math!B486:I486,0)</f>
        <v>0</v>
      </c>
      <c r="F485" s="37" t="str">
        <f t="shared" si="168"/>
        <v/>
      </c>
      <c r="G485" s="225">
        <f t="shared" si="170"/>
        <v>0</v>
      </c>
      <c r="H485" s="38" t="str">
        <f t="shared" si="191"/>
        <v/>
      </c>
      <c r="I485" s="38" t="str">
        <f t="shared" si="169"/>
        <v/>
      </c>
      <c r="J485" s="38" t="str">
        <f t="shared" si="171"/>
        <v/>
      </c>
      <c r="K485" s="38" t="str">
        <f t="shared" si="172"/>
        <v/>
      </c>
      <c r="L485" s="38"/>
      <c r="M485" s="39">
        <f>COUNTIF(resultats_math!J486:X486,1)</f>
        <v>0</v>
      </c>
      <c r="N485" s="39">
        <f>COUNTIF(resultats_math!J486:X486,2)</f>
        <v>0</v>
      </c>
      <c r="O485" s="39">
        <f>COUNTIF(resultats_math!J486:X486,9)</f>
        <v>0</v>
      </c>
      <c r="P485" s="39">
        <f>COUNTIF(resultats_math!J486:X486,0)</f>
        <v>0</v>
      </c>
      <c r="Q485" s="37" t="str">
        <f t="shared" si="173"/>
        <v/>
      </c>
      <c r="R485" s="225">
        <f t="shared" si="174"/>
        <v>0</v>
      </c>
      <c r="S485" s="38" t="str">
        <f t="shared" si="175"/>
        <v/>
      </c>
      <c r="T485" s="38" t="str">
        <f t="shared" si="176"/>
        <v/>
      </c>
      <c r="U485" s="38" t="str">
        <f t="shared" si="177"/>
        <v/>
      </c>
      <c r="V485" s="38" t="str">
        <f t="shared" si="178"/>
        <v/>
      </c>
      <c r="W485" s="30"/>
      <c r="X485" s="39">
        <f>COUNTIF(resultats_math!Y486:AA486,1)</f>
        <v>0</v>
      </c>
      <c r="Y485" s="39">
        <f>COUNTIF(resultats_math!Y486:AA486,2)</f>
        <v>0</v>
      </c>
      <c r="Z485" s="39">
        <f>COUNTIF(resultats_math!Y486:AA486,9)</f>
        <v>0</v>
      </c>
      <c r="AA485" s="39">
        <f>COUNTIF(resultats_math!Y486:AA486,0)</f>
        <v>0</v>
      </c>
      <c r="AB485" s="243" t="str">
        <f t="shared" si="179"/>
        <v/>
      </c>
      <c r="AC485" s="225">
        <f t="shared" si="180"/>
        <v>0</v>
      </c>
      <c r="AD485" s="38" t="str">
        <f t="shared" si="181"/>
        <v/>
      </c>
      <c r="AE485" s="38" t="str">
        <f t="shared" si="182"/>
        <v/>
      </c>
      <c r="AF485" s="38" t="str">
        <f t="shared" si="183"/>
        <v/>
      </c>
      <c r="AG485" s="38" t="str">
        <f t="shared" si="184"/>
        <v/>
      </c>
      <c r="AH485" s="30"/>
      <c r="AI485" s="39">
        <f>COUNTIF(resultats_math!AB486:AD486,1)</f>
        <v>0</v>
      </c>
      <c r="AJ485" s="39">
        <f>COUNTIF(resultats_math!AB486:AD486,2)</f>
        <v>0</v>
      </c>
      <c r="AK485" s="39">
        <f>COUNTIF(resultats_math!AB486:AD486,9)</f>
        <v>0</v>
      </c>
      <c r="AL485" s="39">
        <f>COUNTIF(resultats_math!AB486:AD486,0)</f>
        <v>0</v>
      </c>
      <c r="AM485" s="243" t="str">
        <f t="shared" si="185"/>
        <v/>
      </c>
      <c r="AN485" s="225">
        <f t="shared" si="186"/>
        <v>0</v>
      </c>
      <c r="AO485" s="38" t="str">
        <f t="shared" si="187"/>
        <v/>
      </c>
      <c r="AP485" s="38" t="str">
        <f t="shared" si="188"/>
        <v/>
      </c>
      <c r="AQ485" s="38" t="str">
        <f t="shared" si="189"/>
        <v/>
      </c>
      <c r="AR485" s="38" t="str">
        <f t="shared" si="190"/>
        <v/>
      </c>
    </row>
    <row r="486" spans="1:44" ht="13.5" thickBot="1">
      <c r="A486" s="30"/>
      <c r="B486" s="39">
        <f>COUNTIF(resultats_math!B487:I487,1)</f>
        <v>0</v>
      </c>
      <c r="C486" s="39">
        <f>COUNTIF(resultats_math!B487:I487,2)</f>
        <v>0</v>
      </c>
      <c r="D486" s="39">
        <f>COUNTIF(resultats_math!B487:I487,9)</f>
        <v>0</v>
      </c>
      <c r="E486" s="39">
        <f>COUNTIF(resultats_math!B487:I487,0)</f>
        <v>0</v>
      </c>
      <c r="F486" s="37" t="str">
        <f t="shared" si="168"/>
        <v/>
      </c>
      <c r="G486" s="225">
        <f t="shared" si="170"/>
        <v>0</v>
      </c>
      <c r="H486" s="38" t="str">
        <f t="shared" si="191"/>
        <v/>
      </c>
      <c r="I486" s="38" t="str">
        <f t="shared" si="169"/>
        <v/>
      </c>
      <c r="J486" s="38" t="str">
        <f t="shared" si="171"/>
        <v/>
      </c>
      <c r="K486" s="38" t="str">
        <f t="shared" si="172"/>
        <v/>
      </c>
      <c r="L486" s="38"/>
      <c r="M486" s="39">
        <f>COUNTIF(resultats_math!J487:X487,1)</f>
        <v>0</v>
      </c>
      <c r="N486" s="39">
        <f>COUNTIF(resultats_math!J487:X487,2)</f>
        <v>0</v>
      </c>
      <c r="O486" s="39">
        <f>COUNTIF(resultats_math!J487:X487,9)</f>
        <v>0</v>
      </c>
      <c r="P486" s="39">
        <f>COUNTIF(resultats_math!J487:X487,0)</f>
        <v>0</v>
      </c>
      <c r="Q486" s="37" t="str">
        <f t="shared" si="173"/>
        <v/>
      </c>
      <c r="R486" s="225">
        <f t="shared" si="174"/>
        <v>0</v>
      </c>
      <c r="S486" s="38" t="str">
        <f t="shared" si="175"/>
        <v/>
      </c>
      <c r="T486" s="38" t="str">
        <f t="shared" si="176"/>
        <v/>
      </c>
      <c r="U486" s="38" t="str">
        <f t="shared" si="177"/>
        <v/>
      </c>
      <c r="V486" s="38" t="str">
        <f t="shared" si="178"/>
        <v/>
      </c>
      <c r="W486" s="30"/>
      <c r="X486" s="39">
        <f>COUNTIF(resultats_math!Y487:AA487,1)</f>
        <v>0</v>
      </c>
      <c r="Y486" s="39">
        <f>COUNTIF(resultats_math!Y487:AA487,2)</f>
        <v>0</v>
      </c>
      <c r="Z486" s="39">
        <f>COUNTIF(resultats_math!Y487:AA487,9)</f>
        <v>0</v>
      </c>
      <c r="AA486" s="39">
        <f>COUNTIF(resultats_math!Y487:AA487,0)</f>
        <v>0</v>
      </c>
      <c r="AB486" s="243" t="str">
        <f t="shared" si="179"/>
        <v/>
      </c>
      <c r="AC486" s="225">
        <f t="shared" si="180"/>
        <v>0</v>
      </c>
      <c r="AD486" s="38" t="str">
        <f t="shared" si="181"/>
        <v/>
      </c>
      <c r="AE486" s="38" t="str">
        <f t="shared" si="182"/>
        <v/>
      </c>
      <c r="AF486" s="38" t="str">
        <f t="shared" si="183"/>
        <v/>
      </c>
      <c r="AG486" s="38" t="str">
        <f t="shared" si="184"/>
        <v/>
      </c>
      <c r="AH486" s="30"/>
      <c r="AI486" s="39">
        <f>COUNTIF(resultats_math!AB487:AD487,1)</f>
        <v>0</v>
      </c>
      <c r="AJ486" s="39">
        <f>COUNTIF(resultats_math!AB487:AD487,2)</f>
        <v>0</v>
      </c>
      <c r="AK486" s="39">
        <f>COUNTIF(resultats_math!AB487:AD487,9)</f>
        <v>0</v>
      </c>
      <c r="AL486" s="39">
        <f>COUNTIF(resultats_math!AB487:AD487,0)</f>
        <v>0</v>
      </c>
      <c r="AM486" s="243" t="str">
        <f t="shared" si="185"/>
        <v/>
      </c>
      <c r="AN486" s="225">
        <f t="shared" si="186"/>
        <v>0</v>
      </c>
      <c r="AO486" s="38" t="str">
        <f t="shared" si="187"/>
        <v/>
      </c>
      <c r="AP486" s="38" t="str">
        <f t="shared" si="188"/>
        <v/>
      </c>
      <c r="AQ486" s="38" t="str">
        <f t="shared" si="189"/>
        <v/>
      </c>
      <c r="AR486" s="38" t="str">
        <f t="shared" si="190"/>
        <v/>
      </c>
    </row>
    <row r="487" spans="1:44" ht="13.5" thickBot="1">
      <c r="A487" s="30"/>
      <c r="B487" s="39">
        <f>COUNTIF(resultats_math!B488:I488,1)</f>
        <v>0</v>
      </c>
      <c r="C487" s="39">
        <f>COUNTIF(resultats_math!B488:I488,2)</f>
        <v>0</v>
      </c>
      <c r="D487" s="39">
        <f>COUNTIF(resultats_math!B488:I488,9)</f>
        <v>0</v>
      </c>
      <c r="E487" s="39">
        <f>COUNTIF(resultats_math!B488:I488,0)</f>
        <v>0</v>
      </c>
      <c r="F487" s="37" t="str">
        <f t="shared" si="168"/>
        <v/>
      </c>
      <c r="G487" s="225">
        <f t="shared" si="170"/>
        <v>0</v>
      </c>
      <c r="H487" s="38" t="str">
        <f t="shared" si="191"/>
        <v/>
      </c>
      <c r="I487" s="38" t="str">
        <f t="shared" si="169"/>
        <v/>
      </c>
      <c r="J487" s="38" t="str">
        <f t="shared" si="171"/>
        <v/>
      </c>
      <c r="K487" s="38" t="str">
        <f t="shared" si="172"/>
        <v/>
      </c>
      <c r="L487" s="38"/>
      <c r="M487" s="39">
        <f>COUNTIF(resultats_math!J488:X488,1)</f>
        <v>0</v>
      </c>
      <c r="N487" s="39">
        <f>COUNTIF(resultats_math!J488:X488,2)</f>
        <v>0</v>
      </c>
      <c r="O487" s="39">
        <f>COUNTIF(resultats_math!J488:X488,9)</f>
        <v>0</v>
      </c>
      <c r="P487" s="39">
        <f>COUNTIF(resultats_math!J488:X488,0)</f>
        <v>0</v>
      </c>
      <c r="Q487" s="37" t="str">
        <f t="shared" si="173"/>
        <v/>
      </c>
      <c r="R487" s="225">
        <f t="shared" si="174"/>
        <v>0</v>
      </c>
      <c r="S487" s="38" t="str">
        <f t="shared" si="175"/>
        <v/>
      </c>
      <c r="T487" s="38" t="str">
        <f t="shared" si="176"/>
        <v/>
      </c>
      <c r="U487" s="38" t="str">
        <f t="shared" si="177"/>
        <v/>
      </c>
      <c r="V487" s="38" t="str">
        <f t="shared" si="178"/>
        <v/>
      </c>
      <c r="W487" s="30"/>
      <c r="X487" s="39">
        <f>COUNTIF(resultats_math!Y488:AA488,1)</f>
        <v>0</v>
      </c>
      <c r="Y487" s="39">
        <f>COUNTIF(resultats_math!Y488:AA488,2)</f>
        <v>0</v>
      </c>
      <c r="Z487" s="39">
        <f>COUNTIF(resultats_math!Y488:AA488,9)</f>
        <v>0</v>
      </c>
      <c r="AA487" s="39">
        <f>COUNTIF(resultats_math!Y488:AA488,0)</f>
        <v>0</v>
      </c>
      <c r="AB487" s="243" t="str">
        <f t="shared" si="179"/>
        <v/>
      </c>
      <c r="AC487" s="225">
        <f t="shared" si="180"/>
        <v>0</v>
      </c>
      <c r="AD487" s="38" t="str">
        <f t="shared" si="181"/>
        <v/>
      </c>
      <c r="AE487" s="38" t="str">
        <f t="shared" si="182"/>
        <v/>
      </c>
      <c r="AF487" s="38" t="str">
        <f t="shared" si="183"/>
        <v/>
      </c>
      <c r="AG487" s="38" t="str">
        <f t="shared" si="184"/>
        <v/>
      </c>
      <c r="AH487" s="30"/>
      <c r="AI487" s="39">
        <f>COUNTIF(resultats_math!AB488:AD488,1)</f>
        <v>0</v>
      </c>
      <c r="AJ487" s="39">
        <f>COUNTIF(resultats_math!AB488:AD488,2)</f>
        <v>0</v>
      </c>
      <c r="AK487" s="39">
        <f>COUNTIF(resultats_math!AB488:AD488,9)</f>
        <v>0</v>
      </c>
      <c r="AL487" s="39">
        <f>COUNTIF(resultats_math!AB488:AD488,0)</f>
        <v>0</v>
      </c>
      <c r="AM487" s="243" t="str">
        <f t="shared" si="185"/>
        <v/>
      </c>
      <c r="AN487" s="225">
        <f t="shared" si="186"/>
        <v>0</v>
      </c>
      <c r="AO487" s="38" t="str">
        <f t="shared" si="187"/>
        <v/>
      </c>
      <c r="AP487" s="38" t="str">
        <f t="shared" si="188"/>
        <v/>
      </c>
      <c r="AQ487" s="38" t="str">
        <f t="shared" si="189"/>
        <v/>
      </c>
      <c r="AR487" s="38" t="str">
        <f t="shared" si="190"/>
        <v/>
      </c>
    </row>
    <row r="488" spans="1:44" ht="13.5" thickBot="1">
      <c r="A488" s="30"/>
      <c r="B488" s="39">
        <f>COUNTIF(resultats_math!B489:I489,1)</f>
        <v>0</v>
      </c>
      <c r="C488" s="39">
        <f>COUNTIF(resultats_math!B489:I489,2)</f>
        <v>0</v>
      </c>
      <c r="D488" s="39">
        <f>COUNTIF(resultats_math!B489:I489,9)</f>
        <v>0</v>
      </c>
      <c r="E488" s="39">
        <f>COUNTIF(resultats_math!B489:I489,0)</f>
        <v>0</v>
      </c>
      <c r="F488" s="37" t="str">
        <f t="shared" si="168"/>
        <v/>
      </c>
      <c r="G488" s="225">
        <f t="shared" si="170"/>
        <v>0</v>
      </c>
      <c r="H488" s="38" t="str">
        <f t="shared" si="191"/>
        <v/>
      </c>
      <c r="I488" s="38" t="str">
        <f t="shared" si="169"/>
        <v/>
      </c>
      <c r="J488" s="38" t="str">
        <f t="shared" si="171"/>
        <v/>
      </c>
      <c r="K488" s="38" t="str">
        <f t="shared" si="172"/>
        <v/>
      </c>
      <c r="L488" s="38"/>
      <c r="M488" s="39">
        <f>COUNTIF(resultats_math!J489:X489,1)</f>
        <v>0</v>
      </c>
      <c r="N488" s="39">
        <f>COUNTIF(resultats_math!J489:X489,2)</f>
        <v>0</v>
      </c>
      <c r="O488" s="39">
        <f>COUNTIF(resultats_math!J489:X489,9)</f>
        <v>0</v>
      </c>
      <c r="P488" s="39">
        <f>COUNTIF(resultats_math!J489:X489,0)</f>
        <v>0</v>
      </c>
      <c r="Q488" s="37" t="str">
        <f t="shared" si="173"/>
        <v/>
      </c>
      <c r="R488" s="225">
        <f t="shared" si="174"/>
        <v>0</v>
      </c>
      <c r="S488" s="38" t="str">
        <f t="shared" si="175"/>
        <v/>
      </c>
      <c r="T488" s="38" t="str">
        <f t="shared" si="176"/>
        <v/>
      </c>
      <c r="U488" s="38" t="str">
        <f t="shared" si="177"/>
        <v/>
      </c>
      <c r="V488" s="38" t="str">
        <f t="shared" si="178"/>
        <v/>
      </c>
      <c r="W488" s="30"/>
      <c r="X488" s="39">
        <f>COUNTIF(resultats_math!Y489:AA489,1)</f>
        <v>0</v>
      </c>
      <c r="Y488" s="39">
        <f>COUNTIF(resultats_math!Y489:AA489,2)</f>
        <v>0</v>
      </c>
      <c r="Z488" s="39">
        <f>COUNTIF(resultats_math!Y489:AA489,9)</f>
        <v>0</v>
      </c>
      <c r="AA488" s="39">
        <f>COUNTIF(resultats_math!Y489:AA489,0)</f>
        <v>0</v>
      </c>
      <c r="AB488" s="243" t="str">
        <f t="shared" si="179"/>
        <v/>
      </c>
      <c r="AC488" s="225">
        <f t="shared" si="180"/>
        <v>0</v>
      </c>
      <c r="AD488" s="38" t="str">
        <f t="shared" si="181"/>
        <v/>
      </c>
      <c r="AE488" s="38" t="str">
        <f t="shared" si="182"/>
        <v/>
      </c>
      <c r="AF488" s="38" t="str">
        <f t="shared" si="183"/>
        <v/>
      </c>
      <c r="AG488" s="38" t="str">
        <f t="shared" si="184"/>
        <v/>
      </c>
      <c r="AH488" s="30"/>
      <c r="AI488" s="39">
        <f>COUNTIF(resultats_math!AB489:AD489,1)</f>
        <v>0</v>
      </c>
      <c r="AJ488" s="39">
        <f>COUNTIF(resultats_math!AB489:AD489,2)</f>
        <v>0</v>
      </c>
      <c r="AK488" s="39">
        <f>COUNTIF(resultats_math!AB489:AD489,9)</f>
        <v>0</v>
      </c>
      <c r="AL488" s="39">
        <f>COUNTIF(resultats_math!AB489:AD489,0)</f>
        <v>0</v>
      </c>
      <c r="AM488" s="243" t="str">
        <f t="shared" si="185"/>
        <v/>
      </c>
      <c r="AN488" s="225">
        <f t="shared" si="186"/>
        <v>0</v>
      </c>
      <c r="AO488" s="38" t="str">
        <f t="shared" si="187"/>
        <v/>
      </c>
      <c r="AP488" s="38" t="str">
        <f t="shared" si="188"/>
        <v/>
      </c>
      <c r="AQ488" s="38" t="str">
        <f t="shared" si="189"/>
        <v/>
      </c>
      <c r="AR488" s="38" t="str">
        <f t="shared" si="190"/>
        <v/>
      </c>
    </row>
    <row r="489" spans="1:44" ht="13.5" thickBot="1">
      <c r="A489" s="30"/>
      <c r="B489" s="39">
        <f>COUNTIF(resultats_math!B490:I490,1)</f>
        <v>0</v>
      </c>
      <c r="C489" s="39">
        <f>COUNTIF(resultats_math!B490:I490,2)</f>
        <v>0</v>
      </c>
      <c r="D489" s="39">
        <f>COUNTIF(resultats_math!B490:I490,9)</f>
        <v>0</v>
      </c>
      <c r="E489" s="39">
        <f>COUNTIF(resultats_math!B490:I490,0)</f>
        <v>0</v>
      </c>
      <c r="F489" s="37" t="str">
        <f t="shared" si="168"/>
        <v/>
      </c>
      <c r="G489" s="225">
        <f t="shared" si="170"/>
        <v>0</v>
      </c>
      <c r="H489" s="38" t="str">
        <f t="shared" si="191"/>
        <v/>
      </c>
      <c r="I489" s="38" t="str">
        <f t="shared" si="169"/>
        <v/>
      </c>
      <c r="J489" s="38" t="str">
        <f t="shared" si="171"/>
        <v/>
      </c>
      <c r="K489" s="38" t="str">
        <f t="shared" si="172"/>
        <v/>
      </c>
      <c r="L489" s="38"/>
      <c r="M489" s="39">
        <f>COUNTIF(resultats_math!J490:X490,1)</f>
        <v>0</v>
      </c>
      <c r="N489" s="39">
        <f>COUNTIF(resultats_math!J490:X490,2)</f>
        <v>0</v>
      </c>
      <c r="O489" s="39">
        <f>COUNTIF(resultats_math!J490:X490,9)</f>
        <v>0</v>
      </c>
      <c r="P489" s="39">
        <f>COUNTIF(resultats_math!J490:X490,0)</f>
        <v>0</v>
      </c>
      <c r="Q489" s="37" t="str">
        <f t="shared" si="173"/>
        <v/>
      </c>
      <c r="R489" s="225">
        <f t="shared" si="174"/>
        <v>0</v>
      </c>
      <c r="S489" s="38" t="str">
        <f t="shared" si="175"/>
        <v/>
      </c>
      <c r="T489" s="38" t="str">
        <f t="shared" si="176"/>
        <v/>
      </c>
      <c r="U489" s="38" t="str">
        <f t="shared" si="177"/>
        <v/>
      </c>
      <c r="V489" s="38" t="str">
        <f t="shared" si="178"/>
        <v/>
      </c>
      <c r="W489" s="30"/>
      <c r="X489" s="39">
        <f>COUNTIF(resultats_math!Y490:AA490,1)</f>
        <v>0</v>
      </c>
      <c r="Y489" s="39">
        <f>COUNTIF(resultats_math!Y490:AA490,2)</f>
        <v>0</v>
      </c>
      <c r="Z489" s="39">
        <f>COUNTIF(resultats_math!Y490:AA490,9)</f>
        <v>0</v>
      </c>
      <c r="AA489" s="39">
        <f>COUNTIF(resultats_math!Y490:AA490,0)</f>
        <v>0</v>
      </c>
      <c r="AB489" s="243" t="str">
        <f t="shared" si="179"/>
        <v/>
      </c>
      <c r="AC489" s="225">
        <f t="shared" si="180"/>
        <v>0</v>
      </c>
      <c r="AD489" s="38" t="str">
        <f t="shared" si="181"/>
        <v/>
      </c>
      <c r="AE489" s="38" t="str">
        <f t="shared" si="182"/>
        <v/>
      </c>
      <c r="AF489" s="38" t="str">
        <f t="shared" si="183"/>
        <v/>
      </c>
      <c r="AG489" s="38" t="str">
        <f t="shared" si="184"/>
        <v/>
      </c>
      <c r="AH489" s="30"/>
      <c r="AI489" s="39">
        <f>COUNTIF(resultats_math!AB490:AD490,1)</f>
        <v>0</v>
      </c>
      <c r="AJ489" s="39">
        <f>COUNTIF(resultats_math!AB490:AD490,2)</f>
        <v>0</v>
      </c>
      <c r="AK489" s="39">
        <f>COUNTIF(resultats_math!AB490:AD490,9)</f>
        <v>0</v>
      </c>
      <c r="AL489" s="39">
        <f>COUNTIF(resultats_math!AB490:AD490,0)</f>
        <v>0</v>
      </c>
      <c r="AM489" s="243" t="str">
        <f t="shared" si="185"/>
        <v/>
      </c>
      <c r="AN489" s="225">
        <f t="shared" si="186"/>
        <v>0</v>
      </c>
      <c r="AO489" s="38" t="str">
        <f t="shared" si="187"/>
        <v/>
      </c>
      <c r="AP489" s="38" t="str">
        <f t="shared" si="188"/>
        <v/>
      </c>
      <c r="AQ489" s="38" t="str">
        <f t="shared" si="189"/>
        <v/>
      </c>
      <c r="AR489" s="38" t="str">
        <f t="shared" si="190"/>
        <v/>
      </c>
    </row>
    <row r="490" spans="1:44" ht="13.5" thickBot="1">
      <c r="A490" s="30"/>
      <c r="B490" s="39">
        <f>COUNTIF(resultats_math!B491:I491,1)</f>
        <v>0</v>
      </c>
      <c r="C490" s="39">
        <f>COUNTIF(resultats_math!B491:I491,2)</f>
        <v>0</v>
      </c>
      <c r="D490" s="39">
        <f>COUNTIF(resultats_math!B491:I491,9)</f>
        <v>0</v>
      </c>
      <c r="E490" s="39">
        <f>COUNTIF(resultats_math!B491:I491,0)</f>
        <v>0</v>
      </c>
      <c r="F490" s="37" t="str">
        <f t="shared" si="168"/>
        <v/>
      </c>
      <c r="G490" s="225">
        <f t="shared" si="170"/>
        <v>0</v>
      </c>
      <c r="H490" s="38" t="str">
        <f t="shared" si="191"/>
        <v/>
      </c>
      <c r="I490" s="38" t="str">
        <f t="shared" si="169"/>
        <v/>
      </c>
      <c r="J490" s="38" t="str">
        <f t="shared" si="171"/>
        <v/>
      </c>
      <c r="K490" s="38" t="str">
        <f t="shared" si="172"/>
        <v/>
      </c>
      <c r="L490" s="38"/>
      <c r="M490" s="39">
        <f>COUNTIF(resultats_math!J491:X491,1)</f>
        <v>0</v>
      </c>
      <c r="N490" s="39">
        <f>COUNTIF(resultats_math!J491:X491,2)</f>
        <v>0</v>
      </c>
      <c r="O490" s="39">
        <f>COUNTIF(resultats_math!J491:X491,9)</f>
        <v>0</v>
      </c>
      <c r="P490" s="39">
        <f>COUNTIF(resultats_math!J491:X491,0)</f>
        <v>0</v>
      </c>
      <c r="Q490" s="37" t="str">
        <f t="shared" si="173"/>
        <v/>
      </c>
      <c r="R490" s="225">
        <f t="shared" si="174"/>
        <v>0</v>
      </c>
      <c r="S490" s="38" t="str">
        <f t="shared" si="175"/>
        <v/>
      </c>
      <c r="T490" s="38" t="str">
        <f t="shared" si="176"/>
        <v/>
      </c>
      <c r="U490" s="38" t="str">
        <f t="shared" si="177"/>
        <v/>
      </c>
      <c r="V490" s="38" t="str">
        <f t="shared" si="178"/>
        <v/>
      </c>
      <c r="W490" s="30"/>
      <c r="X490" s="39">
        <f>COUNTIF(resultats_math!Y491:AA491,1)</f>
        <v>0</v>
      </c>
      <c r="Y490" s="39">
        <f>COUNTIF(resultats_math!Y491:AA491,2)</f>
        <v>0</v>
      </c>
      <c r="Z490" s="39">
        <f>COUNTIF(resultats_math!Y491:AA491,9)</f>
        <v>0</v>
      </c>
      <c r="AA490" s="39">
        <f>COUNTIF(resultats_math!Y491:AA491,0)</f>
        <v>0</v>
      </c>
      <c r="AB490" s="243" t="str">
        <f t="shared" si="179"/>
        <v/>
      </c>
      <c r="AC490" s="225">
        <f t="shared" si="180"/>
        <v>0</v>
      </c>
      <c r="AD490" s="38" t="str">
        <f t="shared" si="181"/>
        <v/>
      </c>
      <c r="AE490" s="38" t="str">
        <f t="shared" si="182"/>
        <v/>
      </c>
      <c r="AF490" s="38" t="str">
        <f t="shared" si="183"/>
        <v/>
      </c>
      <c r="AG490" s="38" t="str">
        <f t="shared" si="184"/>
        <v/>
      </c>
      <c r="AH490" s="30"/>
      <c r="AI490" s="39">
        <f>COUNTIF(resultats_math!AB491:AD491,1)</f>
        <v>0</v>
      </c>
      <c r="AJ490" s="39">
        <f>COUNTIF(resultats_math!AB491:AD491,2)</f>
        <v>0</v>
      </c>
      <c r="AK490" s="39">
        <f>COUNTIF(resultats_math!AB491:AD491,9)</f>
        <v>0</v>
      </c>
      <c r="AL490" s="39">
        <f>COUNTIF(resultats_math!AB491:AD491,0)</f>
        <v>0</v>
      </c>
      <c r="AM490" s="243" t="str">
        <f t="shared" si="185"/>
        <v/>
      </c>
      <c r="AN490" s="225">
        <f t="shared" si="186"/>
        <v>0</v>
      </c>
      <c r="AO490" s="38" t="str">
        <f t="shared" si="187"/>
        <v/>
      </c>
      <c r="AP490" s="38" t="str">
        <f t="shared" si="188"/>
        <v/>
      </c>
      <c r="AQ490" s="38" t="str">
        <f t="shared" si="189"/>
        <v/>
      </c>
      <c r="AR490" s="38" t="str">
        <f t="shared" si="190"/>
        <v/>
      </c>
    </row>
    <row r="491" spans="1:44" ht="13.5" thickBot="1">
      <c r="A491" s="30"/>
      <c r="B491" s="39">
        <f>COUNTIF(resultats_math!B492:I492,1)</f>
        <v>0</v>
      </c>
      <c r="C491" s="39">
        <f>COUNTIF(resultats_math!B492:I492,2)</f>
        <v>0</v>
      </c>
      <c r="D491" s="39">
        <f>COUNTIF(resultats_math!B492:I492,9)</f>
        <v>0</v>
      </c>
      <c r="E491" s="39">
        <f>COUNTIF(resultats_math!B492:I492,0)</f>
        <v>0</v>
      </c>
      <c r="F491" s="37" t="str">
        <f t="shared" si="168"/>
        <v/>
      </c>
      <c r="G491" s="225">
        <f t="shared" si="170"/>
        <v>0</v>
      </c>
      <c r="H491" s="38" t="str">
        <f t="shared" si="191"/>
        <v/>
      </c>
      <c r="I491" s="38" t="str">
        <f t="shared" si="169"/>
        <v/>
      </c>
      <c r="J491" s="38" t="str">
        <f t="shared" si="171"/>
        <v/>
      </c>
      <c r="K491" s="38" t="str">
        <f t="shared" si="172"/>
        <v/>
      </c>
      <c r="L491" s="38"/>
      <c r="M491" s="39">
        <f>COUNTIF(resultats_math!J492:X492,1)</f>
        <v>0</v>
      </c>
      <c r="N491" s="39">
        <f>COUNTIF(resultats_math!J492:X492,2)</f>
        <v>0</v>
      </c>
      <c r="O491" s="39">
        <f>COUNTIF(resultats_math!J492:X492,9)</f>
        <v>0</v>
      </c>
      <c r="P491" s="39">
        <f>COUNTIF(resultats_math!J492:X492,0)</f>
        <v>0</v>
      </c>
      <c r="Q491" s="37" t="str">
        <f t="shared" si="173"/>
        <v/>
      </c>
      <c r="R491" s="225">
        <f t="shared" si="174"/>
        <v>0</v>
      </c>
      <c r="S491" s="38" t="str">
        <f t="shared" si="175"/>
        <v/>
      </c>
      <c r="T491" s="38" t="str">
        <f t="shared" si="176"/>
        <v/>
      </c>
      <c r="U491" s="38" t="str">
        <f t="shared" si="177"/>
        <v/>
      </c>
      <c r="V491" s="38" t="str">
        <f t="shared" si="178"/>
        <v/>
      </c>
      <c r="W491" s="30"/>
      <c r="X491" s="39">
        <f>COUNTIF(resultats_math!Y492:AA492,1)</f>
        <v>0</v>
      </c>
      <c r="Y491" s="39">
        <f>COUNTIF(resultats_math!Y492:AA492,2)</f>
        <v>0</v>
      </c>
      <c r="Z491" s="39">
        <f>COUNTIF(resultats_math!Y492:AA492,9)</f>
        <v>0</v>
      </c>
      <c r="AA491" s="39">
        <f>COUNTIF(resultats_math!Y492:AA492,0)</f>
        <v>0</v>
      </c>
      <c r="AB491" s="243" t="str">
        <f t="shared" si="179"/>
        <v/>
      </c>
      <c r="AC491" s="225">
        <f t="shared" si="180"/>
        <v>0</v>
      </c>
      <c r="AD491" s="38" t="str">
        <f t="shared" si="181"/>
        <v/>
      </c>
      <c r="AE491" s="38" t="str">
        <f t="shared" si="182"/>
        <v/>
      </c>
      <c r="AF491" s="38" t="str">
        <f t="shared" si="183"/>
        <v/>
      </c>
      <c r="AG491" s="38" t="str">
        <f t="shared" si="184"/>
        <v/>
      </c>
      <c r="AH491" s="30"/>
      <c r="AI491" s="39">
        <f>COUNTIF(resultats_math!AB492:AD492,1)</f>
        <v>0</v>
      </c>
      <c r="AJ491" s="39">
        <f>COUNTIF(resultats_math!AB492:AD492,2)</f>
        <v>0</v>
      </c>
      <c r="AK491" s="39">
        <f>COUNTIF(resultats_math!AB492:AD492,9)</f>
        <v>0</v>
      </c>
      <c r="AL491" s="39">
        <f>COUNTIF(resultats_math!AB492:AD492,0)</f>
        <v>0</v>
      </c>
      <c r="AM491" s="243" t="str">
        <f t="shared" si="185"/>
        <v/>
      </c>
      <c r="AN491" s="225">
        <f t="shared" si="186"/>
        <v>0</v>
      </c>
      <c r="AO491" s="38" t="str">
        <f t="shared" si="187"/>
        <v/>
      </c>
      <c r="AP491" s="38" t="str">
        <f t="shared" si="188"/>
        <v/>
      </c>
      <c r="AQ491" s="38" t="str">
        <f t="shared" si="189"/>
        <v/>
      </c>
      <c r="AR491" s="38" t="str">
        <f t="shared" si="190"/>
        <v/>
      </c>
    </row>
    <row r="492" spans="1:44" ht="13.5" thickBot="1">
      <c r="A492" s="58"/>
      <c r="B492" s="39">
        <f>COUNTIF(resultats_math!B493:I493,1)</f>
        <v>0</v>
      </c>
      <c r="C492" s="39">
        <f>COUNTIF(resultats_math!B493:I493,2)</f>
        <v>0</v>
      </c>
      <c r="D492" s="39">
        <f>COUNTIF(resultats_math!B493:I493,9)</f>
        <v>0</v>
      </c>
      <c r="E492" s="39">
        <f>COUNTIF(resultats_math!B493:I493,0)</f>
        <v>0</v>
      </c>
      <c r="F492" s="37" t="str">
        <f t="shared" si="168"/>
        <v/>
      </c>
      <c r="G492" s="225">
        <f t="shared" si="170"/>
        <v>0</v>
      </c>
      <c r="H492" s="38" t="str">
        <f t="shared" si="191"/>
        <v/>
      </c>
      <c r="I492" s="38" t="str">
        <f t="shared" si="169"/>
        <v/>
      </c>
      <c r="J492" s="38" t="str">
        <f t="shared" si="171"/>
        <v/>
      </c>
      <c r="K492" s="38" t="str">
        <f t="shared" si="172"/>
        <v/>
      </c>
      <c r="L492" s="38"/>
      <c r="M492" s="39">
        <f>COUNTIF(resultats_math!J493:X493,1)</f>
        <v>0</v>
      </c>
      <c r="N492" s="39">
        <f>COUNTIF(resultats_math!J493:X493,2)</f>
        <v>0</v>
      </c>
      <c r="O492" s="39">
        <f>COUNTIF(resultats_math!J493:X493,9)</f>
        <v>0</v>
      </c>
      <c r="P492" s="39">
        <f>COUNTIF(resultats_math!J493:X493,0)</f>
        <v>0</v>
      </c>
      <c r="Q492" s="37" t="str">
        <f t="shared" si="173"/>
        <v/>
      </c>
      <c r="R492" s="225">
        <f t="shared" si="174"/>
        <v>0</v>
      </c>
      <c r="S492" s="38" t="str">
        <f t="shared" si="175"/>
        <v/>
      </c>
      <c r="T492" s="38" t="str">
        <f t="shared" si="176"/>
        <v/>
      </c>
      <c r="U492" s="38" t="str">
        <f t="shared" si="177"/>
        <v/>
      </c>
      <c r="V492" s="38" t="str">
        <f t="shared" si="178"/>
        <v/>
      </c>
      <c r="W492" s="30"/>
      <c r="X492" s="39">
        <f>COUNTIF(resultats_math!Y493:AA493,1)</f>
        <v>0</v>
      </c>
      <c r="Y492" s="39">
        <f>COUNTIF(resultats_math!Y493:AA493,2)</f>
        <v>0</v>
      </c>
      <c r="Z492" s="39">
        <f>COUNTIF(resultats_math!Y493:AA493,9)</f>
        <v>0</v>
      </c>
      <c r="AA492" s="39">
        <f>COUNTIF(resultats_math!Y493:AA493,0)</f>
        <v>0</v>
      </c>
      <c r="AB492" s="243" t="str">
        <f t="shared" si="179"/>
        <v/>
      </c>
      <c r="AC492" s="225">
        <f t="shared" si="180"/>
        <v>0</v>
      </c>
      <c r="AD492" s="38" t="str">
        <f t="shared" si="181"/>
        <v/>
      </c>
      <c r="AE492" s="38" t="str">
        <f t="shared" si="182"/>
        <v/>
      </c>
      <c r="AF492" s="38" t="str">
        <f t="shared" si="183"/>
        <v/>
      </c>
      <c r="AG492" s="38" t="str">
        <f t="shared" si="184"/>
        <v/>
      </c>
      <c r="AH492" s="30"/>
      <c r="AI492" s="39">
        <f>COUNTIF(resultats_math!AB493:AD493,1)</f>
        <v>0</v>
      </c>
      <c r="AJ492" s="39">
        <f>COUNTIF(resultats_math!AB493:AD493,2)</f>
        <v>0</v>
      </c>
      <c r="AK492" s="39">
        <f>COUNTIF(resultats_math!AB493:AD493,9)</f>
        <v>0</v>
      </c>
      <c r="AL492" s="39">
        <f>COUNTIF(resultats_math!AB493:AD493,0)</f>
        <v>0</v>
      </c>
      <c r="AM492" s="243" t="str">
        <f t="shared" si="185"/>
        <v/>
      </c>
      <c r="AN492" s="225">
        <f t="shared" si="186"/>
        <v>0</v>
      </c>
      <c r="AO492" s="38" t="str">
        <f t="shared" si="187"/>
        <v/>
      </c>
      <c r="AP492" s="38" t="str">
        <f t="shared" si="188"/>
        <v/>
      </c>
      <c r="AQ492" s="38" t="str">
        <f t="shared" si="189"/>
        <v/>
      </c>
      <c r="AR492" s="38" t="str">
        <f t="shared" si="190"/>
        <v/>
      </c>
    </row>
    <row r="493" spans="1:44" ht="13.5" thickBot="1">
      <c r="A493" s="30"/>
      <c r="B493" s="39">
        <f>COUNTIF(resultats_math!B494:I494,1)</f>
        <v>0</v>
      </c>
      <c r="C493" s="39">
        <f>COUNTIF(resultats_math!B494:I494,2)</f>
        <v>0</v>
      </c>
      <c r="D493" s="39">
        <f>COUNTIF(resultats_math!B494:I494,9)</f>
        <v>0</v>
      </c>
      <c r="E493" s="39">
        <f>COUNTIF(resultats_math!B494:I494,0)</f>
        <v>0</v>
      </c>
      <c r="F493" s="37" t="str">
        <f t="shared" si="168"/>
        <v/>
      </c>
      <c r="G493" s="225">
        <f t="shared" si="170"/>
        <v>0</v>
      </c>
      <c r="H493" s="38" t="str">
        <f t="shared" si="191"/>
        <v/>
      </c>
      <c r="I493" s="38" t="str">
        <f t="shared" si="169"/>
        <v/>
      </c>
      <c r="J493" s="38" t="str">
        <f t="shared" si="171"/>
        <v/>
      </c>
      <c r="K493" s="38" t="str">
        <f t="shared" si="172"/>
        <v/>
      </c>
      <c r="L493" s="38"/>
      <c r="M493" s="39">
        <f>COUNTIF(resultats_math!J494:X494,1)</f>
        <v>0</v>
      </c>
      <c r="N493" s="39">
        <f>COUNTIF(resultats_math!J494:X494,2)</f>
        <v>0</v>
      </c>
      <c r="O493" s="39">
        <f>COUNTIF(resultats_math!J494:X494,9)</f>
        <v>0</v>
      </c>
      <c r="P493" s="39">
        <f>COUNTIF(resultats_math!J494:X494,0)</f>
        <v>0</v>
      </c>
      <c r="Q493" s="37" t="str">
        <f t="shared" si="173"/>
        <v/>
      </c>
      <c r="R493" s="225">
        <f t="shared" si="174"/>
        <v>0</v>
      </c>
      <c r="S493" s="38" t="str">
        <f t="shared" si="175"/>
        <v/>
      </c>
      <c r="T493" s="38" t="str">
        <f t="shared" si="176"/>
        <v/>
      </c>
      <c r="U493" s="38" t="str">
        <f t="shared" si="177"/>
        <v/>
      </c>
      <c r="V493" s="38" t="str">
        <f t="shared" si="178"/>
        <v/>
      </c>
      <c r="W493" s="30"/>
      <c r="X493" s="39">
        <f>COUNTIF(resultats_math!Y494:AA494,1)</f>
        <v>0</v>
      </c>
      <c r="Y493" s="39">
        <f>COUNTIF(resultats_math!Y494:AA494,2)</f>
        <v>0</v>
      </c>
      <c r="Z493" s="39">
        <f>COUNTIF(resultats_math!Y494:AA494,9)</f>
        <v>0</v>
      </c>
      <c r="AA493" s="39">
        <f>COUNTIF(resultats_math!Y494:AA494,0)</f>
        <v>0</v>
      </c>
      <c r="AB493" s="243" t="str">
        <f t="shared" si="179"/>
        <v/>
      </c>
      <c r="AC493" s="225">
        <f t="shared" si="180"/>
        <v>0</v>
      </c>
      <c r="AD493" s="38" t="str">
        <f t="shared" si="181"/>
        <v/>
      </c>
      <c r="AE493" s="38" t="str">
        <f t="shared" si="182"/>
        <v/>
      </c>
      <c r="AF493" s="38" t="str">
        <f t="shared" si="183"/>
        <v/>
      </c>
      <c r="AG493" s="38" t="str">
        <f t="shared" si="184"/>
        <v/>
      </c>
      <c r="AH493" s="30"/>
      <c r="AI493" s="39">
        <f>COUNTIF(resultats_math!AB494:AD494,1)</f>
        <v>0</v>
      </c>
      <c r="AJ493" s="39">
        <f>COUNTIF(resultats_math!AB494:AD494,2)</f>
        <v>0</v>
      </c>
      <c r="AK493" s="39">
        <f>COUNTIF(resultats_math!AB494:AD494,9)</f>
        <v>0</v>
      </c>
      <c r="AL493" s="39">
        <f>COUNTIF(resultats_math!AB494:AD494,0)</f>
        <v>0</v>
      </c>
      <c r="AM493" s="243" t="str">
        <f t="shared" si="185"/>
        <v/>
      </c>
      <c r="AN493" s="225">
        <f t="shared" si="186"/>
        <v>0</v>
      </c>
      <c r="AO493" s="38" t="str">
        <f t="shared" si="187"/>
        <v/>
      </c>
      <c r="AP493" s="38" t="str">
        <f t="shared" si="188"/>
        <v/>
      </c>
      <c r="AQ493" s="38" t="str">
        <f t="shared" si="189"/>
        <v/>
      </c>
      <c r="AR493" s="38" t="str">
        <f t="shared" si="190"/>
        <v/>
      </c>
    </row>
    <row r="494" spans="1:44" ht="13.5" thickBot="1">
      <c r="A494" s="30"/>
      <c r="B494" s="39">
        <f>COUNTIF(resultats_math!B495:I495,1)</f>
        <v>0</v>
      </c>
      <c r="C494" s="39">
        <f>COUNTIF(resultats_math!B495:I495,2)</f>
        <v>0</v>
      </c>
      <c r="D494" s="39">
        <f>COUNTIF(resultats_math!B495:I495,9)</f>
        <v>0</v>
      </c>
      <c r="E494" s="39">
        <f>COUNTIF(resultats_math!B495:I495,0)</f>
        <v>0</v>
      </c>
      <c r="F494" s="37" t="str">
        <f t="shared" si="168"/>
        <v/>
      </c>
      <c r="G494" s="225">
        <f t="shared" si="170"/>
        <v>0</v>
      </c>
      <c r="H494" s="38" t="str">
        <f t="shared" si="191"/>
        <v/>
      </c>
      <c r="I494" s="38" t="str">
        <f t="shared" si="169"/>
        <v/>
      </c>
      <c r="J494" s="38" t="str">
        <f t="shared" si="171"/>
        <v/>
      </c>
      <c r="K494" s="38" t="str">
        <f t="shared" si="172"/>
        <v/>
      </c>
      <c r="L494" s="38"/>
      <c r="M494" s="39">
        <f>COUNTIF(resultats_math!J495:X495,1)</f>
        <v>0</v>
      </c>
      <c r="N494" s="39">
        <f>COUNTIF(resultats_math!J495:X495,2)</f>
        <v>0</v>
      </c>
      <c r="O494" s="39">
        <f>COUNTIF(resultats_math!J495:X495,9)</f>
        <v>0</v>
      </c>
      <c r="P494" s="39">
        <f>COUNTIF(resultats_math!J495:X495,0)</f>
        <v>0</v>
      </c>
      <c r="Q494" s="37" t="str">
        <f t="shared" si="173"/>
        <v/>
      </c>
      <c r="R494" s="225">
        <f t="shared" si="174"/>
        <v>0</v>
      </c>
      <c r="S494" s="38" t="str">
        <f t="shared" si="175"/>
        <v/>
      </c>
      <c r="T494" s="38" t="str">
        <f t="shared" si="176"/>
        <v/>
      </c>
      <c r="U494" s="38" t="str">
        <f t="shared" si="177"/>
        <v/>
      </c>
      <c r="V494" s="38" t="str">
        <f t="shared" si="178"/>
        <v/>
      </c>
      <c r="W494" s="30"/>
      <c r="X494" s="39">
        <f>COUNTIF(resultats_math!Y495:AA495,1)</f>
        <v>0</v>
      </c>
      <c r="Y494" s="39">
        <f>COUNTIF(resultats_math!Y495:AA495,2)</f>
        <v>0</v>
      </c>
      <c r="Z494" s="39">
        <f>COUNTIF(resultats_math!Y495:AA495,9)</f>
        <v>0</v>
      </c>
      <c r="AA494" s="39">
        <f>COUNTIF(resultats_math!Y495:AA495,0)</f>
        <v>0</v>
      </c>
      <c r="AB494" s="243" t="str">
        <f t="shared" si="179"/>
        <v/>
      </c>
      <c r="AC494" s="225">
        <f t="shared" si="180"/>
        <v>0</v>
      </c>
      <c r="AD494" s="38" t="str">
        <f t="shared" si="181"/>
        <v/>
      </c>
      <c r="AE494" s="38" t="str">
        <f t="shared" si="182"/>
        <v/>
      </c>
      <c r="AF494" s="38" t="str">
        <f t="shared" si="183"/>
        <v/>
      </c>
      <c r="AG494" s="38" t="str">
        <f t="shared" si="184"/>
        <v/>
      </c>
      <c r="AH494" s="30"/>
      <c r="AI494" s="39">
        <f>COUNTIF(resultats_math!AB495:AD495,1)</f>
        <v>0</v>
      </c>
      <c r="AJ494" s="39">
        <f>COUNTIF(resultats_math!AB495:AD495,2)</f>
        <v>0</v>
      </c>
      <c r="AK494" s="39">
        <f>COUNTIF(resultats_math!AB495:AD495,9)</f>
        <v>0</v>
      </c>
      <c r="AL494" s="39">
        <f>COUNTIF(resultats_math!AB495:AD495,0)</f>
        <v>0</v>
      </c>
      <c r="AM494" s="243" t="str">
        <f t="shared" si="185"/>
        <v/>
      </c>
      <c r="AN494" s="225">
        <f t="shared" si="186"/>
        <v>0</v>
      </c>
      <c r="AO494" s="38" t="str">
        <f t="shared" si="187"/>
        <v/>
      </c>
      <c r="AP494" s="38" t="str">
        <f t="shared" si="188"/>
        <v/>
      </c>
      <c r="AQ494" s="38" t="str">
        <f t="shared" si="189"/>
        <v/>
      </c>
      <c r="AR494" s="38" t="str">
        <f t="shared" si="190"/>
        <v/>
      </c>
    </row>
    <row r="495" spans="1:44" ht="13.5" thickBot="1">
      <c r="A495" s="30"/>
      <c r="B495" s="39">
        <f>COUNTIF(resultats_math!B496:I496,1)</f>
        <v>0</v>
      </c>
      <c r="C495" s="39">
        <f>COUNTIF(resultats_math!B496:I496,2)</f>
        <v>0</v>
      </c>
      <c r="D495" s="39">
        <f>COUNTIF(resultats_math!B496:I496,9)</f>
        <v>0</v>
      </c>
      <c r="E495" s="39">
        <f>COUNTIF(resultats_math!B496:I496,0)</f>
        <v>0</v>
      </c>
      <c r="F495" s="37" t="str">
        <f t="shared" si="168"/>
        <v/>
      </c>
      <c r="G495" s="225">
        <f t="shared" si="170"/>
        <v>0</v>
      </c>
      <c r="H495" s="38" t="str">
        <f t="shared" si="191"/>
        <v/>
      </c>
      <c r="I495" s="38" t="str">
        <f t="shared" si="169"/>
        <v/>
      </c>
      <c r="J495" s="38" t="str">
        <f t="shared" si="171"/>
        <v/>
      </c>
      <c r="K495" s="38" t="str">
        <f t="shared" si="172"/>
        <v/>
      </c>
      <c r="L495" s="38"/>
      <c r="M495" s="39">
        <f>COUNTIF(resultats_math!J496:X496,1)</f>
        <v>0</v>
      </c>
      <c r="N495" s="39">
        <f>COUNTIF(resultats_math!J496:X496,2)</f>
        <v>0</v>
      </c>
      <c r="O495" s="39">
        <f>COUNTIF(resultats_math!J496:X496,9)</f>
        <v>0</v>
      </c>
      <c r="P495" s="39">
        <f>COUNTIF(resultats_math!J496:X496,0)</f>
        <v>0</v>
      </c>
      <c r="Q495" s="37" t="str">
        <f t="shared" si="173"/>
        <v/>
      </c>
      <c r="R495" s="225">
        <f t="shared" si="174"/>
        <v>0</v>
      </c>
      <c r="S495" s="38" t="str">
        <f t="shared" si="175"/>
        <v/>
      </c>
      <c r="T495" s="38" t="str">
        <f t="shared" si="176"/>
        <v/>
      </c>
      <c r="U495" s="38" t="str">
        <f t="shared" si="177"/>
        <v/>
      </c>
      <c r="V495" s="38" t="str">
        <f t="shared" si="178"/>
        <v/>
      </c>
      <c r="W495" s="30"/>
      <c r="X495" s="39">
        <f>COUNTIF(resultats_math!Y496:AA496,1)</f>
        <v>0</v>
      </c>
      <c r="Y495" s="39">
        <f>COUNTIF(resultats_math!Y496:AA496,2)</f>
        <v>0</v>
      </c>
      <c r="Z495" s="39">
        <f>COUNTIF(resultats_math!Y496:AA496,9)</f>
        <v>0</v>
      </c>
      <c r="AA495" s="39">
        <f>COUNTIF(resultats_math!Y496:AA496,0)</f>
        <v>0</v>
      </c>
      <c r="AB495" s="243" t="str">
        <f t="shared" si="179"/>
        <v/>
      </c>
      <c r="AC495" s="225">
        <f t="shared" si="180"/>
        <v>0</v>
      </c>
      <c r="AD495" s="38" t="str">
        <f t="shared" si="181"/>
        <v/>
      </c>
      <c r="AE495" s="38" t="str">
        <f t="shared" si="182"/>
        <v/>
      </c>
      <c r="AF495" s="38" t="str">
        <f t="shared" si="183"/>
        <v/>
      </c>
      <c r="AG495" s="38" t="str">
        <f t="shared" si="184"/>
        <v/>
      </c>
      <c r="AH495" s="30"/>
      <c r="AI495" s="39">
        <f>COUNTIF(resultats_math!AB496:AD496,1)</f>
        <v>0</v>
      </c>
      <c r="AJ495" s="39">
        <f>COUNTIF(resultats_math!AB496:AD496,2)</f>
        <v>0</v>
      </c>
      <c r="AK495" s="39">
        <f>COUNTIF(resultats_math!AB496:AD496,9)</f>
        <v>0</v>
      </c>
      <c r="AL495" s="39">
        <f>COUNTIF(resultats_math!AB496:AD496,0)</f>
        <v>0</v>
      </c>
      <c r="AM495" s="243" t="str">
        <f t="shared" si="185"/>
        <v/>
      </c>
      <c r="AN495" s="225">
        <f t="shared" si="186"/>
        <v>0</v>
      </c>
      <c r="AO495" s="38" t="str">
        <f t="shared" si="187"/>
        <v/>
      </c>
      <c r="AP495" s="38" t="str">
        <f t="shared" si="188"/>
        <v/>
      </c>
      <c r="AQ495" s="38" t="str">
        <f t="shared" si="189"/>
        <v/>
      </c>
      <c r="AR495" s="38" t="str">
        <f t="shared" si="190"/>
        <v/>
      </c>
    </row>
    <row r="496" spans="1:44" ht="13.5" thickBot="1">
      <c r="A496" s="30"/>
      <c r="B496" s="39">
        <f>COUNTIF(resultats_math!B497:I497,1)</f>
        <v>0</v>
      </c>
      <c r="C496" s="39">
        <f>COUNTIF(resultats_math!B497:I497,2)</f>
        <v>0</v>
      </c>
      <c r="D496" s="39">
        <f>COUNTIF(resultats_math!B497:I497,9)</f>
        <v>0</v>
      </c>
      <c r="E496" s="39">
        <f>COUNTIF(resultats_math!B497:I497,0)</f>
        <v>0</v>
      </c>
      <c r="F496" s="37" t="str">
        <f t="shared" si="168"/>
        <v/>
      </c>
      <c r="G496" s="225">
        <f t="shared" si="170"/>
        <v>0</v>
      </c>
      <c r="H496" s="38" t="str">
        <f t="shared" si="191"/>
        <v/>
      </c>
      <c r="I496" s="38" t="str">
        <f t="shared" si="169"/>
        <v/>
      </c>
      <c r="J496" s="38" t="str">
        <f t="shared" si="171"/>
        <v/>
      </c>
      <c r="K496" s="38" t="str">
        <f t="shared" si="172"/>
        <v/>
      </c>
      <c r="L496" s="38"/>
      <c r="M496" s="39">
        <f>COUNTIF(resultats_math!J497:X497,1)</f>
        <v>0</v>
      </c>
      <c r="N496" s="39">
        <f>COUNTIF(resultats_math!J497:X497,2)</f>
        <v>0</v>
      </c>
      <c r="O496" s="39">
        <f>COUNTIF(resultats_math!J497:X497,9)</f>
        <v>0</v>
      </c>
      <c r="P496" s="39">
        <f>COUNTIF(resultats_math!J497:X497,0)</f>
        <v>0</v>
      </c>
      <c r="Q496" s="37" t="str">
        <f t="shared" si="173"/>
        <v/>
      </c>
      <c r="R496" s="225">
        <f t="shared" si="174"/>
        <v>0</v>
      </c>
      <c r="S496" s="38" t="str">
        <f t="shared" si="175"/>
        <v/>
      </c>
      <c r="T496" s="38" t="str">
        <f t="shared" si="176"/>
        <v/>
      </c>
      <c r="U496" s="38" t="str">
        <f t="shared" si="177"/>
        <v/>
      </c>
      <c r="V496" s="38" t="str">
        <f t="shared" si="178"/>
        <v/>
      </c>
      <c r="W496" s="30"/>
      <c r="X496" s="39">
        <f>COUNTIF(resultats_math!Y497:AA497,1)</f>
        <v>0</v>
      </c>
      <c r="Y496" s="39">
        <f>COUNTIF(resultats_math!Y497:AA497,2)</f>
        <v>0</v>
      </c>
      <c r="Z496" s="39">
        <f>COUNTIF(resultats_math!Y497:AA497,9)</f>
        <v>0</v>
      </c>
      <c r="AA496" s="39">
        <f>COUNTIF(resultats_math!Y497:AA497,0)</f>
        <v>0</v>
      </c>
      <c r="AB496" s="243" t="str">
        <f t="shared" si="179"/>
        <v/>
      </c>
      <c r="AC496" s="225">
        <f t="shared" si="180"/>
        <v>0</v>
      </c>
      <c r="AD496" s="38" t="str">
        <f t="shared" si="181"/>
        <v/>
      </c>
      <c r="AE496" s="38" t="str">
        <f t="shared" si="182"/>
        <v/>
      </c>
      <c r="AF496" s="38" t="str">
        <f t="shared" si="183"/>
        <v/>
      </c>
      <c r="AG496" s="38" t="str">
        <f t="shared" si="184"/>
        <v/>
      </c>
      <c r="AH496" s="30"/>
      <c r="AI496" s="39">
        <f>COUNTIF(resultats_math!AB497:AD497,1)</f>
        <v>0</v>
      </c>
      <c r="AJ496" s="39">
        <f>COUNTIF(resultats_math!AB497:AD497,2)</f>
        <v>0</v>
      </c>
      <c r="AK496" s="39">
        <f>COUNTIF(resultats_math!AB497:AD497,9)</f>
        <v>0</v>
      </c>
      <c r="AL496" s="39">
        <f>COUNTIF(resultats_math!AB497:AD497,0)</f>
        <v>0</v>
      </c>
      <c r="AM496" s="243" t="str">
        <f t="shared" si="185"/>
        <v/>
      </c>
      <c r="AN496" s="225">
        <f t="shared" si="186"/>
        <v>0</v>
      </c>
      <c r="AO496" s="38" t="str">
        <f t="shared" si="187"/>
        <v/>
      </c>
      <c r="AP496" s="38" t="str">
        <f t="shared" si="188"/>
        <v/>
      </c>
      <c r="AQ496" s="38" t="str">
        <f t="shared" si="189"/>
        <v/>
      </c>
      <c r="AR496" s="38" t="str">
        <f t="shared" si="190"/>
        <v/>
      </c>
    </row>
    <row r="497" spans="1:44" ht="13.5" thickBot="1">
      <c r="A497" s="30"/>
      <c r="B497" s="39">
        <f>COUNTIF(resultats_math!B498:I498,1)</f>
        <v>0</v>
      </c>
      <c r="C497" s="39">
        <f>COUNTIF(resultats_math!B498:I498,2)</f>
        <v>0</v>
      </c>
      <c r="D497" s="39">
        <f>COUNTIF(resultats_math!B498:I498,9)</f>
        <v>0</v>
      </c>
      <c r="E497" s="39">
        <f>COUNTIF(resultats_math!B498:I498,0)</f>
        <v>0</v>
      </c>
      <c r="F497" s="37" t="str">
        <f t="shared" si="168"/>
        <v/>
      </c>
      <c r="G497" s="225">
        <f t="shared" si="170"/>
        <v>0</v>
      </c>
      <c r="H497" s="38" t="str">
        <f t="shared" si="191"/>
        <v/>
      </c>
      <c r="I497" s="38" t="str">
        <f t="shared" si="169"/>
        <v/>
      </c>
      <c r="J497" s="38" t="str">
        <f t="shared" si="171"/>
        <v/>
      </c>
      <c r="K497" s="38" t="str">
        <f t="shared" si="172"/>
        <v/>
      </c>
      <c r="L497" s="38"/>
      <c r="M497" s="39">
        <f>COUNTIF(resultats_math!J498:X498,1)</f>
        <v>0</v>
      </c>
      <c r="N497" s="39">
        <f>COUNTIF(resultats_math!J498:X498,2)</f>
        <v>0</v>
      </c>
      <c r="O497" s="39">
        <f>COUNTIF(resultats_math!J498:X498,9)</f>
        <v>0</v>
      </c>
      <c r="P497" s="39">
        <f>COUNTIF(resultats_math!J498:X498,0)</f>
        <v>0</v>
      </c>
      <c r="Q497" s="37" t="str">
        <f t="shared" si="173"/>
        <v/>
      </c>
      <c r="R497" s="225">
        <f t="shared" si="174"/>
        <v>0</v>
      </c>
      <c r="S497" s="38" t="str">
        <f t="shared" si="175"/>
        <v/>
      </c>
      <c r="T497" s="38" t="str">
        <f t="shared" si="176"/>
        <v/>
      </c>
      <c r="U497" s="38" t="str">
        <f t="shared" si="177"/>
        <v/>
      </c>
      <c r="V497" s="38" t="str">
        <f t="shared" si="178"/>
        <v/>
      </c>
      <c r="W497" s="30"/>
      <c r="X497" s="39">
        <f>COUNTIF(resultats_math!Y498:AA498,1)</f>
        <v>0</v>
      </c>
      <c r="Y497" s="39">
        <f>COUNTIF(resultats_math!Y498:AA498,2)</f>
        <v>0</v>
      </c>
      <c r="Z497" s="39">
        <f>COUNTIF(resultats_math!Y498:AA498,9)</f>
        <v>0</v>
      </c>
      <c r="AA497" s="39">
        <f>COUNTIF(resultats_math!Y498:AA498,0)</f>
        <v>0</v>
      </c>
      <c r="AB497" s="243" t="str">
        <f t="shared" si="179"/>
        <v/>
      </c>
      <c r="AC497" s="225">
        <f t="shared" si="180"/>
        <v>0</v>
      </c>
      <c r="AD497" s="38" t="str">
        <f t="shared" si="181"/>
        <v/>
      </c>
      <c r="AE497" s="38" t="str">
        <f t="shared" si="182"/>
        <v/>
      </c>
      <c r="AF497" s="38" t="str">
        <f t="shared" si="183"/>
        <v/>
      </c>
      <c r="AG497" s="38" t="str">
        <f t="shared" si="184"/>
        <v/>
      </c>
      <c r="AH497" s="30"/>
      <c r="AI497" s="39">
        <f>COUNTIF(resultats_math!AB498:AD498,1)</f>
        <v>0</v>
      </c>
      <c r="AJ497" s="39">
        <f>COUNTIF(resultats_math!AB498:AD498,2)</f>
        <v>0</v>
      </c>
      <c r="AK497" s="39">
        <f>COUNTIF(resultats_math!AB498:AD498,9)</f>
        <v>0</v>
      </c>
      <c r="AL497" s="39">
        <f>COUNTIF(resultats_math!AB498:AD498,0)</f>
        <v>0</v>
      </c>
      <c r="AM497" s="243" t="str">
        <f t="shared" si="185"/>
        <v/>
      </c>
      <c r="AN497" s="225">
        <f t="shared" si="186"/>
        <v>0</v>
      </c>
      <c r="AO497" s="38" t="str">
        <f t="shared" si="187"/>
        <v/>
      </c>
      <c r="AP497" s="38" t="str">
        <f t="shared" si="188"/>
        <v/>
      </c>
      <c r="AQ497" s="38" t="str">
        <f t="shared" si="189"/>
        <v/>
      </c>
      <c r="AR497" s="38" t="str">
        <f t="shared" si="190"/>
        <v/>
      </c>
    </row>
    <row r="498" spans="1:44" ht="13.5" thickBot="1">
      <c r="A498" s="30"/>
      <c r="B498" s="39">
        <f>COUNTIF(resultats_math!B499:I499,1)</f>
        <v>0</v>
      </c>
      <c r="C498" s="39">
        <f>COUNTIF(resultats_math!B499:I499,2)</f>
        <v>0</v>
      </c>
      <c r="D498" s="39">
        <f>COUNTIF(resultats_math!B499:I499,9)</f>
        <v>0</v>
      </c>
      <c r="E498" s="39">
        <f>COUNTIF(resultats_math!B499:I499,0)</f>
        <v>0</v>
      </c>
      <c r="F498" s="37" t="str">
        <f t="shared" si="168"/>
        <v/>
      </c>
      <c r="G498" s="225">
        <f t="shared" si="170"/>
        <v>0</v>
      </c>
      <c r="H498" s="38" t="str">
        <f t="shared" si="191"/>
        <v/>
      </c>
      <c r="I498" s="38" t="str">
        <f t="shared" si="169"/>
        <v/>
      </c>
      <c r="J498" s="38" t="str">
        <f t="shared" si="171"/>
        <v/>
      </c>
      <c r="K498" s="38" t="str">
        <f t="shared" si="172"/>
        <v/>
      </c>
      <c r="L498" s="38"/>
      <c r="M498" s="39">
        <f>COUNTIF(resultats_math!J499:X499,1)</f>
        <v>0</v>
      </c>
      <c r="N498" s="39">
        <f>COUNTIF(resultats_math!J499:X499,2)</f>
        <v>0</v>
      </c>
      <c r="O498" s="39">
        <f>COUNTIF(resultats_math!J499:X499,9)</f>
        <v>0</v>
      </c>
      <c r="P498" s="39">
        <f>COUNTIF(resultats_math!J499:X499,0)</f>
        <v>0</v>
      </c>
      <c r="Q498" s="37" t="str">
        <f t="shared" si="173"/>
        <v/>
      </c>
      <c r="R498" s="225">
        <f t="shared" si="174"/>
        <v>0</v>
      </c>
      <c r="S498" s="38" t="str">
        <f t="shared" si="175"/>
        <v/>
      </c>
      <c r="T498" s="38" t="str">
        <f t="shared" si="176"/>
        <v/>
      </c>
      <c r="U498" s="38" t="str">
        <f t="shared" si="177"/>
        <v/>
      </c>
      <c r="V498" s="38" t="str">
        <f t="shared" si="178"/>
        <v/>
      </c>
      <c r="W498" s="30"/>
      <c r="X498" s="39">
        <f>COUNTIF(resultats_math!Y499:AA499,1)</f>
        <v>0</v>
      </c>
      <c r="Y498" s="39">
        <f>COUNTIF(resultats_math!Y499:AA499,2)</f>
        <v>0</v>
      </c>
      <c r="Z498" s="39">
        <f>COUNTIF(resultats_math!Y499:AA499,9)</f>
        <v>0</v>
      </c>
      <c r="AA498" s="39">
        <f>COUNTIF(resultats_math!Y499:AA499,0)</f>
        <v>0</v>
      </c>
      <c r="AB498" s="243" t="str">
        <f t="shared" si="179"/>
        <v/>
      </c>
      <c r="AC498" s="225">
        <f t="shared" si="180"/>
        <v>0</v>
      </c>
      <c r="AD498" s="38" t="str">
        <f t="shared" si="181"/>
        <v/>
      </c>
      <c r="AE498" s="38" t="str">
        <f t="shared" si="182"/>
        <v/>
      </c>
      <c r="AF498" s="38" t="str">
        <f t="shared" si="183"/>
        <v/>
      </c>
      <c r="AG498" s="38" t="str">
        <f t="shared" si="184"/>
        <v/>
      </c>
      <c r="AH498" s="30"/>
      <c r="AI498" s="39">
        <f>COUNTIF(resultats_math!AB499:AD499,1)</f>
        <v>0</v>
      </c>
      <c r="AJ498" s="39">
        <f>COUNTIF(resultats_math!AB499:AD499,2)</f>
        <v>0</v>
      </c>
      <c r="AK498" s="39">
        <f>COUNTIF(resultats_math!AB499:AD499,9)</f>
        <v>0</v>
      </c>
      <c r="AL498" s="39">
        <f>COUNTIF(resultats_math!AB499:AD499,0)</f>
        <v>0</v>
      </c>
      <c r="AM498" s="243" t="str">
        <f t="shared" si="185"/>
        <v/>
      </c>
      <c r="AN498" s="225">
        <f t="shared" si="186"/>
        <v>0</v>
      </c>
      <c r="AO498" s="38" t="str">
        <f t="shared" si="187"/>
        <v/>
      </c>
      <c r="AP498" s="38" t="str">
        <f t="shared" si="188"/>
        <v/>
      </c>
      <c r="AQ498" s="38" t="str">
        <f t="shared" si="189"/>
        <v/>
      </c>
      <c r="AR498" s="38" t="str">
        <f t="shared" si="190"/>
        <v/>
      </c>
    </row>
    <row r="499" spans="1:44" ht="13.5" thickBot="1">
      <c r="A499" s="30"/>
      <c r="B499" s="39">
        <f>COUNTIF(resultats_math!B500:I500,1)</f>
        <v>0</v>
      </c>
      <c r="C499" s="39">
        <f>COUNTIF(resultats_math!B500:I500,2)</f>
        <v>0</v>
      </c>
      <c r="D499" s="39">
        <f>COUNTIF(resultats_math!B500:I500,9)</f>
        <v>0</v>
      </c>
      <c r="E499" s="39">
        <f>COUNTIF(resultats_math!B500:I500,0)</f>
        <v>0</v>
      </c>
      <c r="F499" s="37" t="str">
        <f t="shared" si="168"/>
        <v/>
      </c>
      <c r="G499" s="225">
        <f t="shared" si="170"/>
        <v>0</v>
      </c>
      <c r="H499" s="38" t="str">
        <f t="shared" si="191"/>
        <v/>
      </c>
      <c r="I499" s="38" t="str">
        <f t="shared" si="169"/>
        <v/>
      </c>
      <c r="J499" s="38" t="str">
        <f t="shared" si="171"/>
        <v/>
      </c>
      <c r="K499" s="38" t="str">
        <f t="shared" si="172"/>
        <v/>
      </c>
      <c r="L499" s="38"/>
      <c r="M499" s="39">
        <f>COUNTIF(resultats_math!J500:X500,1)</f>
        <v>0</v>
      </c>
      <c r="N499" s="39">
        <f>COUNTIF(resultats_math!J500:X500,2)</f>
        <v>0</v>
      </c>
      <c r="O499" s="39">
        <f>COUNTIF(resultats_math!J500:X500,9)</f>
        <v>0</v>
      </c>
      <c r="P499" s="39">
        <f>COUNTIF(resultats_math!J500:X500,0)</f>
        <v>0</v>
      </c>
      <c r="Q499" s="37" t="str">
        <f t="shared" si="173"/>
        <v/>
      </c>
      <c r="R499" s="225">
        <f t="shared" si="174"/>
        <v>0</v>
      </c>
      <c r="S499" s="38" t="str">
        <f t="shared" si="175"/>
        <v/>
      </c>
      <c r="T499" s="38" t="str">
        <f t="shared" si="176"/>
        <v/>
      </c>
      <c r="U499" s="38" t="str">
        <f t="shared" si="177"/>
        <v/>
      </c>
      <c r="V499" s="38" t="str">
        <f t="shared" si="178"/>
        <v/>
      </c>
      <c r="W499" s="30"/>
      <c r="X499" s="39">
        <f>COUNTIF(resultats_math!Y500:AA500,1)</f>
        <v>0</v>
      </c>
      <c r="Y499" s="39">
        <f>COUNTIF(resultats_math!Y500:AA500,2)</f>
        <v>0</v>
      </c>
      <c r="Z499" s="39">
        <f>COUNTIF(resultats_math!Y500:AA500,9)</f>
        <v>0</v>
      </c>
      <c r="AA499" s="39">
        <f>COUNTIF(resultats_math!Y500:AA500,0)</f>
        <v>0</v>
      </c>
      <c r="AB499" s="243" t="str">
        <f t="shared" si="179"/>
        <v/>
      </c>
      <c r="AC499" s="225">
        <f t="shared" si="180"/>
        <v>0</v>
      </c>
      <c r="AD499" s="38" t="str">
        <f t="shared" si="181"/>
        <v/>
      </c>
      <c r="AE499" s="38" t="str">
        <f t="shared" si="182"/>
        <v/>
      </c>
      <c r="AF499" s="38" t="str">
        <f t="shared" si="183"/>
        <v/>
      </c>
      <c r="AG499" s="38" t="str">
        <f t="shared" si="184"/>
        <v/>
      </c>
      <c r="AH499" s="30"/>
      <c r="AI499" s="39">
        <f>COUNTIF(resultats_math!AB500:AD500,1)</f>
        <v>0</v>
      </c>
      <c r="AJ499" s="39">
        <f>COUNTIF(resultats_math!AB500:AD500,2)</f>
        <v>0</v>
      </c>
      <c r="AK499" s="39">
        <f>COUNTIF(resultats_math!AB500:AD500,9)</f>
        <v>0</v>
      </c>
      <c r="AL499" s="39">
        <f>COUNTIF(resultats_math!AB500:AD500,0)</f>
        <v>0</v>
      </c>
      <c r="AM499" s="243" t="str">
        <f t="shared" si="185"/>
        <v/>
      </c>
      <c r="AN499" s="225">
        <f t="shared" si="186"/>
        <v>0</v>
      </c>
      <c r="AO499" s="38" t="str">
        <f t="shared" si="187"/>
        <v/>
      </c>
      <c r="AP499" s="38" t="str">
        <f t="shared" si="188"/>
        <v/>
      </c>
      <c r="AQ499" s="38" t="str">
        <f t="shared" si="189"/>
        <v/>
      </c>
      <c r="AR499" s="38" t="str">
        <f t="shared" si="190"/>
        <v/>
      </c>
    </row>
    <row r="500" spans="1:44" ht="13.5" thickBot="1">
      <c r="A500" s="30"/>
      <c r="B500" s="39">
        <f>COUNTIF(resultats_math!B501:I501,1)</f>
        <v>0</v>
      </c>
      <c r="C500" s="39">
        <f>COUNTIF(resultats_math!B501:I501,2)</f>
        <v>0</v>
      </c>
      <c r="D500" s="39">
        <f>COUNTIF(resultats_math!B501:I501,9)</f>
        <v>0</v>
      </c>
      <c r="E500" s="39">
        <f>COUNTIF(resultats_math!B501:I501,0)</f>
        <v>0</v>
      </c>
      <c r="F500" s="37" t="str">
        <f t="shared" si="168"/>
        <v/>
      </c>
      <c r="G500" s="225">
        <f t="shared" si="170"/>
        <v>0</v>
      </c>
      <c r="H500" s="38" t="str">
        <f t="shared" si="191"/>
        <v/>
      </c>
      <c r="I500" s="38" t="str">
        <f t="shared" si="169"/>
        <v/>
      </c>
      <c r="J500" s="38" t="str">
        <f t="shared" si="171"/>
        <v/>
      </c>
      <c r="K500" s="38" t="str">
        <f t="shared" si="172"/>
        <v/>
      </c>
      <c r="L500" s="38"/>
      <c r="M500" s="39">
        <f>COUNTIF(resultats_math!J501:X501,1)</f>
        <v>0</v>
      </c>
      <c r="N500" s="39">
        <f>COUNTIF(resultats_math!J501:X501,2)</f>
        <v>0</v>
      </c>
      <c r="O500" s="39">
        <f>COUNTIF(resultats_math!J501:X501,9)</f>
        <v>0</v>
      </c>
      <c r="P500" s="39">
        <f>COUNTIF(resultats_math!J501:X501,0)</f>
        <v>0</v>
      </c>
      <c r="Q500" s="37" t="str">
        <f t="shared" si="173"/>
        <v/>
      </c>
      <c r="R500" s="225">
        <f t="shared" si="174"/>
        <v>0</v>
      </c>
      <c r="S500" s="38" t="str">
        <f t="shared" si="175"/>
        <v/>
      </c>
      <c r="T500" s="38" t="str">
        <f t="shared" si="176"/>
        <v/>
      </c>
      <c r="U500" s="38" t="str">
        <f t="shared" si="177"/>
        <v/>
      </c>
      <c r="V500" s="38" t="str">
        <f t="shared" si="178"/>
        <v/>
      </c>
      <c r="W500" s="30"/>
      <c r="X500" s="39">
        <f>COUNTIF(resultats_math!Y501:AA501,1)</f>
        <v>0</v>
      </c>
      <c r="Y500" s="39">
        <f>COUNTIF(resultats_math!Y501:AA501,2)</f>
        <v>0</v>
      </c>
      <c r="Z500" s="39">
        <f>COUNTIF(resultats_math!Y501:AA501,9)</f>
        <v>0</v>
      </c>
      <c r="AA500" s="39">
        <f>COUNTIF(resultats_math!Y501:AA501,0)</f>
        <v>0</v>
      </c>
      <c r="AB500" s="243" t="str">
        <f t="shared" si="179"/>
        <v/>
      </c>
      <c r="AC500" s="225">
        <f t="shared" si="180"/>
        <v>0</v>
      </c>
      <c r="AD500" s="38" t="str">
        <f t="shared" si="181"/>
        <v/>
      </c>
      <c r="AE500" s="38" t="str">
        <f t="shared" si="182"/>
        <v/>
      </c>
      <c r="AF500" s="38" t="str">
        <f t="shared" si="183"/>
        <v/>
      </c>
      <c r="AG500" s="38" t="str">
        <f t="shared" si="184"/>
        <v/>
      </c>
      <c r="AH500" s="30"/>
      <c r="AI500" s="39">
        <f>COUNTIF(resultats_math!AB501:AD501,1)</f>
        <v>0</v>
      </c>
      <c r="AJ500" s="39">
        <f>COUNTIF(resultats_math!AB501:AD501,2)</f>
        <v>0</v>
      </c>
      <c r="AK500" s="39">
        <f>COUNTIF(resultats_math!AB501:AD501,9)</f>
        <v>0</v>
      </c>
      <c r="AL500" s="39">
        <f>COUNTIF(resultats_math!AB501:AD501,0)</f>
        <v>0</v>
      </c>
      <c r="AM500" s="243" t="str">
        <f t="shared" si="185"/>
        <v/>
      </c>
      <c r="AN500" s="225">
        <f t="shared" si="186"/>
        <v>0</v>
      </c>
      <c r="AO500" s="38" t="str">
        <f t="shared" si="187"/>
        <v/>
      </c>
      <c r="AP500" s="38" t="str">
        <f t="shared" si="188"/>
        <v/>
      </c>
      <c r="AQ500" s="38" t="str">
        <f t="shared" si="189"/>
        <v/>
      </c>
      <c r="AR500" s="38" t="str">
        <f t="shared" si="190"/>
        <v/>
      </c>
    </row>
    <row r="501" spans="1:44" ht="13.5" thickBot="1">
      <c r="A501" s="30"/>
      <c r="B501" s="39">
        <f>COUNTIF(resultats_math!B502:I502,1)</f>
        <v>0</v>
      </c>
      <c r="C501" s="39">
        <f>COUNTIF(resultats_math!B502:I502,2)</f>
        <v>0</v>
      </c>
      <c r="D501" s="39">
        <f>COUNTIF(resultats_math!B502:I502,9)</f>
        <v>0</v>
      </c>
      <c r="E501" s="39">
        <f>COUNTIF(resultats_math!B502:I502,0)</f>
        <v>0</v>
      </c>
      <c r="F501" s="37" t="str">
        <f t="shared" si="168"/>
        <v/>
      </c>
      <c r="G501" s="225">
        <f t="shared" si="170"/>
        <v>0</v>
      </c>
      <c r="H501" s="38" t="str">
        <f t="shared" si="191"/>
        <v/>
      </c>
      <c r="I501" s="38" t="str">
        <f t="shared" si="169"/>
        <v/>
      </c>
      <c r="J501" s="38" t="str">
        <f t="shared" si="171"/>
        <v/>
      </c>
      <c r="K501" s="38" t="str">
        <f t="shared" si="172"/>
        <v/>
      </c>
      <c r="L501" s="38"/>
      <c r="M501" s="39">
        <f>COUNTIF(resultats_math!J502:X502,1)</f>
        <v>0</v>
      </c>
      <c r="N501" s="39">
        <f>COUNTIF(resultats_math!J502:X502,2)</f>
        <v>0</v>
      </c>
      <c r="O501" s="39">
        <f>COUNTIF(resultats_math!J502:X502,9)</f>
        <v>0</v>
      </c>
      <c r="P501" s="39">
        <f>COUNTIF(resultats_math!J502:X502,0)</f>
        <v>0</v>
      </c>
      <c r="Q501" s="37" t="str">
        <f t="shared" si="173"/>
        <v/>
      </c>
      <c r="R501" s="225">
        <f t="shared" si="174"/>
        <v>0</v>
      </c>
      <c r="S501" s="38" t="str">
        <f t="shared" si="175"/>
        <v/>
      </c>
      <c r="T501" s="38" t="str">
        <f t="shared" si="176"/>
        <v/>
      </c>
      <c r="U501" s="38" t="str">
        <f t="shared" si="177"/>
        <v/>
      </c>
      <c r="V501" s="38" t="str">
        <f t="shared" si="178"/>
        <v/>
      </c>
      <c r="W501" s="30"/>
      <c r="X501" s="39">
        <f>COUNTIF(resultats_math!Y502:AA502,1)</f>
        <v>0</v>
      </c>
      <c r="Y501" s="39">
        <f>COUNTIF(resultats_math!Y502:AA502,2)</f>
        <v>0</v>
      </c>
      <c r="Z501" s="39">
        <f>COUNTIF(resultats_math!Y502:AA502,9)</f>
        <v>0</v>
      </c>
      <c r="AA501" s="39">
        <f>COUNTIF(resultats_math!Y502:AA502,0)</f>
        <v>0</v>
      </c>
      <c r="AB501" s="243" t="str">
        <f t="shared" si="179"/>
        <v/>
      </c>
      <c r="AC501" s="225">
        <f t="shared" si="180"/>
        <v>0</v>
      </c>
      <c r="AD501" s="38" t="str">
        <f t="shared" si="181"/>
        <v/>
      </c>
      <c r="AE501" s="38" t="str">
        <f t="shared" si="182"/>
        <v/>
      </c>
      <c r="AF501" s="38" t="str">
        <f t="shared" si="183"/>
        <v/>
      </c>
      <c r="AG501" s="38" t="str">
        <f t="shared" si="184"/>
        <v/>
      </c>
      <c r="AH501" s="30"/>
      <c r="AI501" s="39">
        <f>COUNTIF(resultats_math!AB502:AD502,1)</f>
        <v>0</v>
      </c>
      <c r="AJ501" s="39">
        <f>COUNTIF(resultats_math!AB502:AD502,2)</f>
        <v>0</v>
      </c>
      <c r="AK501" s="39">
        <f>COUNTIF(resultats_math!AB502:AD502,9)</f>
        <v>0</v>
      </c>
      <c r="AL501" s="39">
        <f>COUNTIF(resultats_math!AB502:AD502,0)</f>
        <v>0</v>
      </c>
      <c r="AM501" s="243" t="str">
        <f t="shared" si="185"/>
        <v/>
      </c>
      <c r="AN501" s="225">
        <f t="shared" si="186"/>
        <v>0</v>
      </c>
      <c r="AO501" s="38" t="str">
        <f t="shared" si="187"/>
        <v/>
      </c>
      <c r="AP501" s="38" t="str">
        <f t="shared" si="188"/>
        <v/>
      </c>
      <c r="AQ501" s="38" t="str">
        <f t="shared" si="189"/>
        <v/>
      </c>
      <c r="AR501" s="38" t="str">
        <f t="shared" si="190"/>
        <v/>
      </c>
    </row>
    <row r="502" spans="1:44" ht="13.5" thickBot="1">
      <c r="A502" s="30"/>
      <c r="B502" s="39">
        <f>COUNTIF(resultats_math!B503:I503,1)</f>
        <v>0</v>
      </c>
      <c r="C502" s="39">
        <f>COUNTIF(resultats_math!B503:I503,2)</f>
        <v>0</v>
      </c>
      <c r="D502" s="39">
        <f>COUNTIF(resultats_math!B503:I503,9)</f>
        <v>0</v>
      </c>
      <c r="E502" s="39">
        <f>COUNTIF(resultats_math!B503:I503,0)</f>
        <v>0</v>
      </c>
      <c r="F502" s="37" t="str">
        <f t="shared" si="168"/>
        <v/>
      </c>
      <c r="G502" s="225">
        <f t="shared" si="170"/>
        <v>0</v>
      </c>
      <c r="H502" s="38" t="str">
        <f t="shared" si="191"/>
        <v/>
      </c>
      <c r="I502" s="38" t="str">
        <f t="shared" si="169"/>
        <v/>
      </c>
      <c r="J502" s="38" t="str">
        <f t="shared" si="171"/>
        <v/>
      </c>
      <c r="K502" s="38" t="str">
        <f t="shared" si="172"/>
        <v/>
      </c>
      <c r="L502" s="38"/>
      <c r="M502" s="39">
        <f>COUNTIF(resultats_math!J503:X503,1)</f>
        <v>0</v>
      </c>
      <c r="N502" s="39">
        <f>COUNTIF(resultats_math!J503:X503,2)</f>
        <v>0</v>
      </c>
      <c r="O502" s="39">
        <f>COUNTIF(resultats_math!J503:X503,9)</f>
        <v>0</v>
      </c>
      <c r="P502" s="39">
        <f>COUNTIF(resultats_math!J503:X503,0)</f>
        <v>0</v>
      </c>
      <c r="Q502" s="37" t="str">
        <f t="shared" si="173"/>
        <v/>
      </c>
      <c r="R502" s="225">
        <f t="shared" si="174"/>
        <v>0</v>
      </c>
      <c r="S502" s="38" t="str">
        <f t="shared" si="175"/>
        <v/>
      </c>
      <c r="T502" s="38" t="str">
        <f t="shared" si="176"/>
        <v/>
      </c>
      <c r="U502" s="38" t="str">
        <f t="shared" si="177"/>
        <v/>
      </c>
      <c r="V502" s="38" t="str">
        <f t="shared" si="178"/>
        <v/>
      </c>
      <c r="W502" s="30"/>
      <c r="X502" s="39">
        <f>COUNTIF(resultats_math!Y503:AA503,1)</f>
        <v>0</v>
      </c>
      <c r="Y502" s="39">
        <f>COUNTIF(resultats_math!Y503:AA503,2)</f>
        <v>0</v>
      </c>
      <c r="Z502" s="39">
        <f>COUNTIF(resultats_math!Y503:AA503,9)</f>
        <v>0</v>
      </c>
      <c r="AA502" s="39">
        <f>COUNTIF(resultats_math!Y503:AA503,0)</f>
        <v>0</v>
      </c>
      <c r="AB502" s="243" t="str">
        <f t="shared" si="179"/>
        <v/>
      </c>
      <c r="AC502" s="225">
        <f t="shared" si="180"/>
        <v>0</v>
      </c>
      <c r="AD502" s="38" t="str">
        <f t="shared" si="181"/>
        <v/>
      </c>
      <c r="AE502" s="38" t="str">
        <f t="shared" si="182"/>
        <v/>
      </c>
      <c r="AF502" s="38" t="str">
        <f t="shared" si="183"/>
        <v/>
      </c>
      <c r="AG502" s="38" t="str">
        <f t="shared" si="184"/>
        <v/>
      </c>
      <c r="AH502" s="30"/>
      <c r="AI502" s="39">
        <f>COUNTIF(resultats_math!AB503:AD503,1)</f>
        <v>0</v>
      </c>
      <c r="AJ502" s="39">
        <f>COUNTIF(resultats_math!AB503:AD503,2)</f>
        <v>0</v>
      </c>
      <c r="AK502" s="39">
        <f>COUNTIF(resultats_math!AB503:AD503,9)</f>
        <v>0</v>
      </c>
      <c r="AL502" s="39">
        <f>COUNTIF(resultats_math!AB503:AD503,0)</f>
        <v>0</v>
      </c>
      <c r="AM502" s="243" t="str">
        <f t="shared" si="185"/>
        <v/>
      </c>
      <c r="AN502" s="225">
        <f t="shared" si="186"/>
        <v>0</v>
      </c>
      <c r="AO502" s="38" t="str">
        <f t="shared" si="187"/>
        <v/>
      </c>
      <c r="AP502" s="38" t="str">
        <f t="shared" si="188"/>
        <v/>
      </c>
      <c r="AQ502" s="38" t="str">
        <f t="shared" si="189"/>
        <v/>
      </c>
      <c r="AR502" s="38" t="str">
        <f t="shared" si="190"/>
        <v/>
      </c>
    </row>
    <row r="503" spans="1:44" ht="13.5" thickBot="1">
      <c r="A503" s="30"/>
      <c r="B503" s="39">
        <f>COUNTIF(resultats_math!B504:I504,1)</f>
        <v>0</v>
      </c>
      <c r="C503" s="39">
        <f>COUNTIF(resultats_math!B504:I504,2)</f>
        <v>0</v>
      </c>
      <c r="D503" s="39">
        <f>COUNTIF(resultats_math!B504:I504,9)</f>
        <v>0</v>
      </c>
      <c r="E503" s="39">
        <f>COUNTIF(resultats_math!B504:I504,0)</f>
        <v>0</v>
      </c>
      <c r="F503" s="37" t="str">
        <f t="shared" si="168"/>
        <v/>
      </c>
      <c r="G503" s="226">
        <f t="shared" si="170"/>
        <v>0</v>
      </c>
      <c r="H503" s="38" t="str">
        <f t="shared" si="191"/>
        <v/>
      </c>
      <c r="I503" s="38" t="str">
        <f t="shared" si="169"/>
        <v/>
      </c>
      <c r="J503" s="38" t="str">
        <f t="shared" si="171"/>
        <v/>
      </c>
      <c r="K503" s="38" t="str">
        <f t="shared" si="172"/>
        <v/>
      </c>
      <c r="L503" s="38"/>
      <c r="M503" s="39">
        <f>COUNTIF(resultats_math!J504:X504,1)</f>
        <v>0</v>
      </c>
      <c r="N503" s="39">
        <f>COUNTIF(resultats_math!J504:X504,2)</f>
        <v>0</v>
      </c>
      <c r="O503" s="39">
        <f>COUNTIF(resultats_math!J504:X504,9)</f>
        <v>0</v>
      </c>
      <c r="P503" s="39">
        <f>COUNTIF(resultats_math!J504:X504,0)</f>
        <v>0</v>
      </c>
      <c r="Q503" s="37" t="str">
        <f t="shared" si="173"/>
        <v/>
      </c>
      <c r="R503" s="226">
        <f t="shared" si="174"/>
        <v>0</v>
      </c>
      <c r="S503" s="38" t="str">
        <f t="shared" si="175"/>
        <v/>
      </c>
      <c r="T503" s="38" t="str">
        <f t="shared" si="176"/>
        <v/>
      </c>
      <c r="U503" s="38" t="str">
        <f t="shared" si="177"/>
        <v/>
      </c>
      <c r="V503" s="38" t="str">
        <f t="shared" si="178"/>
        <v/>
      </c>
      <c r="W503" s="30"/>
      <c r="X503" s="39">
        <f>COUNTIF(resultats_math!Y504:AA504,1)</f>
        <v>0</v>
      </c>
      <c r="Y503" s="39">
        <f>COUNTIF(resultats_math!Y504:AA504,2)</f>
        <v>0</v>
      </c>
      <c r="Z503" s="39">
        <f>COUNTIF(resultats_math!Y504:AA504,9)</f>
        <v>0</v>
      </c>
      <c r="AA503" s="39">
        <f>COUNTIF(resultats_math!Y504:AA504,0)</f>
        <v>0</v>
      </c>
      <c r="AB503" s="243" t="str">
        <f t="shared" si="179"/>
        <v/>
      </c>
      <c r="AC503" s="226">
        <f t="shared" si="180"/>
        <v>0</v>
      </c>
      <c r="AD503" s="38" t="str">
        <f t="shared" si="181"/>
        <v/>
      </c>
      <c r="AE503" s="38" t="str">
        <f t="shared" si="182"/>
        <v/>
      </c>
      <c r="AF503" s="38" t="str">
        <f t="shared" si="183"/>
        <v/>
      </c>
      <c r="AG503" s="38" t="str">
        <f t="shared" si="184"/>
        <v/>
      </c>
      <c r="AH503" s="30"/>
      <c r="AI503" s="39">
        <f>COUNTIF(resultats_math!AB504:AD504,1)</f>
        <v>0</v>
      </c>
      <c r="AJ503" s="39">
        <f>COUNTIF(resultats_math!AB504:AD504,2)</f>
        <v>0</v>
      </c>
      <c r="AK503" s="39">
        <f>COUNTIF(resultats_math!AB504:AD504,9)</f>
        <v>0</v>
      </c>
      <c r="AL503" s="39">
        <f>COUNTIF(resultats_math!AB504:AD504,0)</f>
        <v>0</v>
      </c>
      <c r="AM503" s="243" t="str">
        <f t="shared" si="185"/>
        <v/>
      </c>
      <c r="AN503" s="226">
        <f t="shared" si="186"/>
        <v>0</v>
      </c>
      <c r="AO503" s="38" t="str">
        <f t="shared" si="187"/>
        <v/>
      </c>
      <c r="AP503" s="38" t="str">
        <f t="shared" si="188"/>
        <v/>
      </c>
      <c r="AQ503" s="38" t="str">
        <f t="shared" si="189"/>
        <v/>
      </c>
      <c r="AR503" s="38" t="str">
        <f t="shared" si="190"/>
        <v/>
      </c>
    </row>
    <row r="504" spans="1:44" ht="13.5" thickBot="1">
      <c r="A504" s="30"/>
      <c r="B504" s="39">
        <f>COUNTIF(resultats_math!B505:I505,1)</f>
        <v>0</v>
      </c>
      <c r="C504" s="39">
        <f>COUNTIF(resultats_math!B505:I505,2)</f>
        <v>0</v>
      </c>
      <c r="D504" s="39">
        <f>COUNTIF(resultats_math!B505:I505,9)</f>
        <v>0</v>
      </c>
      <c r="E504" s="39">
        <f>COUNTIF(resultats_math!B505:I505,0)</f>
        <v>0</v>
      </c>
      <c r="F504" s="37" t="str">
        <f t="shared" si="168"/>
        <v/>
      </c>
      <c r="G504" s="226">
        <f t="shared" si="170"/>
        <v>0</v>
      </c>
      <c r="H504" s="38" t="str">
        <f t="shared" si="191"/>
        <v/>
      </c>
      <c r="I504" s="38" t="str">
        <f t="shared" si="169"/>
        <v/>
      </c>
      <c r="J504" s="38" t="str">
        <f t="shared" si="171"/>
        <v/>
      </c>
      <c r="K504" s="38" t="str">
        <f t="shared" si="172"/>
        <v/>
      </c>
      <c r="L504" s="38"/>
      <c r="M504" s="39">
        <f>COUNTIF(resultats_math!J505:X505,1)</f>
        <v>0</v>
      </c>
      <c r="N504" s="39">
        <f>COUNTIF(resultats_math!J505:X505,2)</f>
        <v>0</v>
      </c>
      <c r="O504" s="39">
        <f>COUNTIF(resultats_math!J505:X505,9)</f>
        <v>0</v>
      </c>
      <c r="P504" s="39">
        <f>COUNTIF(resultats_math!J505:X505,0)</f>
        <v>0</v>
      </c>
      <c r="Q504" s="37" t="str">
        <f t="shared" si="173"/>
        <v/>
      </c>
      <c r="R504" s="226">
        <f t="shared" si="174"/>
        <v>0</v>
      </c>
      <c r="S504" s="38" t="str">
        <f t="shared" si="175"/>
        <v/>
      </c>
      <c r="T504" s="38" t="str">
        <f t="shared" si="176"/>
        <v/>
      </c>
      <c r="U504" s="38" t="str">
        <f t="shared" si="177"/>
        <v/>
      </c>
      <c r="V504" s="38" t="str">
        <f t="shared" si="178"/>
        <v/>
      </c>
      <c r="W504" s="30"/>
      <c r="X504" s="39">
        <f>COUNTIF(resultats_math!Y505:AA505,1)</f>
        <v>0</v>
      </c>
      <c r="Y504" s="39">
        <f>COUNTIF(resultats_math!Y505:AA505,2)</f>
        <v>0</v>
      </c>
      <c r="Z504" s="39">
        <f>COUNTIF(resultats_math!Y505:AA505,9)</f>
        <v>0</v>
      </c>
      <c r="AA504" s="39">
        <f>COUNTIF(resultats_math!Y505:AA505,0)</f>
        <v>0</v>
      </c>
      <c r="AB504" s="243" t="str">
        <f t="shared" si="179"/>
        <v/>
      </c>
      <c r="AC504" s="226">
        <f t="shared" si="180"/>
        <v>0</v>
      </c>
      <c r="AD504" s="38" t="str">
        <f t="shared" si="181"/>
        <v/>
      </c>
      <c r="AE504" s="38" t="str">
        <f t="shared" si="182"/>
        <v/>
      </c>
      <c r="AF504" s="38" t="str">
        <f t="shared" si="183"/>
        <v/>
      </c>
      <c r="AG504" s="38" t="str">
        <f t="shared" si="184"/>
        <v/>
      </c>
      <c r="AI504" s="39">
        <f>COUNTIF(resultats_math!AB505:AD505,1)</f>
        <v>0</v>
      </c>
      <c r="AJ504" s="39">
        <f>COUNTIF(resultats_math!AB505:AD505,2)</f>
        <v>0</v>
      </c>
      <c r="AK504" s="39">
        <f>COUNTIF(resultats_math!AB505:AD505,9)</f>
        <v>0</v>
      </c>
      <c r="AL504" s="39">
        <f>COUNTIF(resultats_math!AB505:AD505,0)</f>
        <v>0</v>
      </c>
      <c r="AM504" s="243" t="str">
        <f t="shared" si="185"/>
        <v/>
      </c>
      <c r="AN504" s="226">
        <f t="shared" si="186"/>
        <v>0</v>
      </c>
      <c r="AO504" s="38" t="str">
        <f t="shared" si="187"/>
        <v/>
      </c>
      <c r="AP504" s="38" t="str">
        <f t="shared" si="188"/>
        <v/>
      </c>
      <c r="AQ504" s="38" t="str">
        <f t="shared" si="189"/>
        <v/>
      </c>
      <c r="AR504" s="38" t="str">
        <f t="shared" si="190"/>
        <v/>
      </c>
    </row>
    <row r="505" spans="1:44" ht="13.5" thickBot="1">
      <c r="A505" s="30"/>
      <c r="B505" s="39">
        <f>COUNTIF(resultats_math!B506:I506,1)</f>
        <v>0</v>
      </c>
      <c r="C505" s="39">
        <f>COUNTIF(resultats_math!B506:I506,2)</f>
        <v>0</v>
      </c>
      <c r="D505" s="39">
        <f>COUNTIF(resultats_math!B506:I506,9)</f>
        <v>0</v>
      </c>
      <c r="E505" s="39">
        <f>COUNTIF(resultats_math!B506:I506,0)</f>
        <v>0</v>
      </c>
      <c r="F505" s="37" t="str">
        <f t="shared" si="168"/>
        <v/>
      </c>
      <c r="G505" s="226">
        <f t="shared" si="170"/>
        <v>0</v>
      </c>
      <c r="H505" s="38" t="str">
        <f t="shared" si="191"/>
        <v/>
      </c>
      <c r="I505" s="38" t="str">
        <f t="shared" si="169"/>
        <v/>
      </c>
      <c r="J505" s="38" t="str">
        <f t="shared" si="171"/>
        <v/>
      </c>
      <c r="K505" s="38" t="str">
        <f t="shared" si="172"/>
        <v/>
      </c>
      <c r="L505" s="38"/>
      <c r="M505" s="39">
        <f>COUNTIF(resultats_math!J506:X506,1)</f>
        <v>0</v>
      </c>
      <c r="N505" s="39">
        <f>COUNTIF(resultats_math!J506:X506,2)</f>
        <v>0</v>
      </c>
      <c r="O505" s="39">
        <f>COUNTIF(resultats_math!J506:X506,9)</f>
        <v>0</v>
      </c>
      <c r="P505" s="39">
        <f>COUNTIF(resultats_math!J506:X506,0)</f>
        <v>0</v>
      </c>
      <c r="Q505" s="37" t="str">
        <f t="shared" si="173"/>
        <v/>
      </c>
      <c r="R505" s="226">
        <f t="shared" si="174"/>
        <v>0</v>
      </c>
      <c r="S505" s="38" t="str">
        <f t="shared" si="175"/>
        <v/>
      </c>
      <c r="T505" s="38" t="str">
        <f t="shared" si="176"/>
        <v/>
      </c>
      <c r="U505" s="38" t="str">
        <f t="shared" si="177"/>
        <v/>
      </c>
      <c r="V505" s="38" t="str">
        <f t="shared" si="178"/>
        <v/>
      </c>
      <c r="W505" s="30"/>
      <c r="X505" s="39">
        <f>COUNTIF(resultats_math!Y506:AA506,1)</f>
        <v>0</v>
      </c>
      <c r="Y505" s="39">
        <f>COUNTIF(resultats_math!Y506:AA506,2)</f>
        <v>0</v>
      </c>
      <c r="Z505" s="39">
        <f>COUNTIF(resultats_math!Y506:AA506,9)</f>
        <v>0</v>
      </c>
      <c r="AA505" s="39">
        <f>COUNTIF(resultats_math!Y506:AA506,0)</f>
        <v>0</v>
      </c>
      <c r="AB505" s="243" t="str">
        <f t="shared" si="179"/>
        <v/>
      </c>
      <c r="AC505" s="226">
        <f t="shared" si="180"/>
        <v>0</v>
      </c>
      <c r="AD505" s="38" t="str">
        <f t="shared" si="181"/>
        <v/>
      </c>
      <c r="AE505" s="38" t="str">
        <f t="shared" si="182"/>
        <v/>
      </c>
      <c r="AF505" s="38" t="str">
        <f t="shared" si="183"/>
        <v/>
      </c>
      <c r="AG505" s="38" t="str">
        <f t="shared" si="184"/>
        <v/>
      </c>
      <c r="AI505" s="39">
        <f>COUNTIF(resultats_math!AB506:AD506,1)</f>
        <v>0</v>
      </c>
      <c r="AJ505" s="39">
        <f>COUNTIF(resultats_math!AB506:AD506,2)</f>
        <v>0</v>
      </c>
      <c r="AK505" s="39">
        <f>COUNTIF(resultats_math!AB506:AD506,9)</f>
        <v>0</v>
      </c>
      <c r="AL505" s="39">
        <f>COUNTIF(resultats_math!AB506:AD506,0)</f>
        <v>0</v>
      </c>
      <c r="AM505" s="243" t="str">
        <f t="shared" si="185"/>
        <v/>
      </c>
      <c r="AN505" s="226">
        <f t="shared" si="186"/>
        <v>0</v>
      </c>
      <c r="AO505" s="38" t="str">
        <f t="shared" si="187"/>
        <v/>
      </c>
      <c r="AP505" s="38" t="str">
        <f t="shared" si="188"/>
        <v/>
      </c>
      <c r="AQ505" s="38" t="str">
        <f t="shared" si="189"/>
        <v/>
      </c>
      <c r="AR505" s="38" t="str">
        <f t="shared" si="190"/>
        <v/>
      </c>
    </row>
    <row r="506" spans="1:44" ht="13.5" thickBot="1">
      <c r="A506" s="30"/>
      <c r="B506" s="39">
        <f>COUNTIF(resultats_math!B507:I507,1)</f>
        <v>0</v>
      </c>
      <c r="C506" s="39">
        <f>COUNTIF(resultats_math!B507:I507,2)</f>
        <v>0</v>
      </c>
      <c r="D506" s="39">
        <f>COUNTIF(resultats_math!B507:I507,9)</f>
        <v>0</v>
      </c>
      <c r="E506" s="39">
        <f>COUNTIF(resultats_math!B507:I507,0)</f>
        <v>0</v>
      </c>
      <c r="F506" s="37" t="str">
        <f t="shared" si="168"/>
        <v/>
      </c>
      <c r="G506" s="226">
        <f t="shared" si="170"/>
        <v>0</v>
      </c>
      <c r="H506" s="38" t="str">
        <f t="shared" si="191"/>
        <v/>
      </c>
      <c r="I506" s="38" t="str">
        <f t="shared" si="169"/>
        <v/>
      </c>
      <c r="J506" s="38" t="str">
        <f t="shared" si="171"/>
        <v/>
      </c>
      <c r="K506" s="38" t="str">
        <f t="shared" si="172"/>
        <v/>
      </c>
      <c r="L506" s="38"/>
      <c r="M506" s="39">
        <f>COUNTIF(resultats_math!J507:X507,1)</f>
        <v>0</v>
      </c>
      <c r="N506" s="39">
        <f>COUNTIF(resultats_math!J507:X507,2)</f>
        <v>0</v>
      </c>
      <c r="O506" s="39">
        <f>COUNTIF(resultats_math!J507:X507,9)</f>
        <v>0</v>
      </c>
      <c r="P506" s="39">
        <f>COUNTIF(resultats_math!J507:X507,0)</f>
        <v>0</v>
      </c>
      <c r="Q506" s="37" t="str">
        <f t="shared" si="173"/>
        <v/>
      </c>
      <c r="R506" s="226">
        <f t="shared" si="174"/>
        <v>0</v>
      </c>
      <c r="S506" s="38" t="str">
        <f t="shared" si="175"/>
        <v/>
      </c>
      <c r="T506" s="38" t="str">
        <f t="shared" si="176"/>
        <v/>
      </c>
      <c r="U506" s="38" t="str">
        <f t="shared" si="177"/>
        <v/>
      </c>
      <c r="V506" s="38" t="str">
        <f t="shared" si="178"/>
        <v/>
      </c>
      <c r="W506" s="30"/>
      <c r="X506" s="39">
        <f>COUNTIF(resultats_math!Y507:AA507,1)</f>
        <v>0</v>
      </c>
      <c r="Y506" s="39">
        <f>COUNTIF(resultats_math!Y507:AA507,2)</f>
        <v>0</v>
      </c>
      <c r="Z506" s="39">
        <f>COUNTIF(resultats_math!Y507:AA507,9)</f>
        <v>0</v>
      </c>
      <c r="AA506" s="39">
        <f>COUNTIF(resultats_math!Y507:AA507,0)</f>
        <v>0</v>
      </c>
      <c r="AB506" s="243" t="str">
        <f t="shared" si="179"/>
        <v/>
      </c>
      <c r="AC506" s="226">
        <f t="shared" si="180"/>
        <v>0</v>
      </c>
      <c r="AD506" s="38" t="str">
        <f t="shared" si="181"/>
        <v/>
      </c>
      <c r="AE506" s="38" t="str">
        <f t="shared" si="182"/>
        <v/>
      </c>
      <c r="AF506" s="38" t="str">
        <f t="shared" si="183"/>
        <v/>
      </c>
      <c r="AG506" s="38" t="str">
        <f t="shared" si="184"/>
        <v/>
      </c>
      <c r="AI506" s="39">
        <f>COUNTIF(resultats_math!AB507:AD507,1)</f>
        <v>0</v>
      </c>
      <c r="AJ506" s="39">
        <f>COUNTIF(resultats_math!AB507:AD507,2)</f>
        <v>0</v>
      </c>
      <c r="AK506" s="39">
        <f>COUNTIF(resultats_math!AB507:AD507,9)</f>
        <v>0</v>
      </c>
      <c r="AL506" s="39">
        <f>COUNTIF(resultats_math!AB507:AD507,0)</f>
        <v>0</v>
      </c>
      <c r="AM506" s="243" t="str">
        <f t="shared" si="185"/>
        <v/>
      </c>
      <c r="AN506" s="226">
        <f t="shared" si="186"/>
        <v>0</v>
      </c>
      <c r="AO506" s="38" t="str">
        <f t="shared" si="187"/>
        <v/>
      </c>
      <c r="AP506" s="38" t="str">
        <f t="shared" si="188"/>
        <v/>
      </c>
      <c r="AQ506" s="38" t="str">
        <f t="shared" si="189"/>
        <v/>
      </c>
      <c r="AR506" s="38" t="str">
        <f t="shared" si="190"/>
        <v/>
      </c>
    </row>
    <row r="507" spans="1:44" ht="13.5" thickBot="1">
      <c r="A507" s="30"/>
      <c r="B507" s="39">
        <f>COUNTIF(resultats_math!B508:I508,1)</f>
        <v>0</v>
      </c>
      <c r="C507" s="39">
        <f>COUNTIF(resultats_math!B508:I508,2)</f>
        <v>0</v>
      </c>
      <c r="D507" s="39">
        <f>COUNTIF(resultats_math!B508:I508,9)</f>
        <v>0</v>
      </c>
      <c r="E507" s="39">
        <f>COUNTIF(resultats_math!B508:I508,0)</f>
        <v>0</v>
      </c>
      <c r="F507" s="37" t="str">
        <f t="shared" si="168"/>
        <v/>
      </c>
      <c r="G507" s="226">
        <f t="shared" si="170"/>
        <v>0</v>
      </c>
      <c r="H507" s="38" t="str">
        <f t="shared" si="191"/>
        <v/>
      </c>
      <c r="I507" s="38" t="str">
        <f t="shared" si="169"/>
        <v/>
      </c>
      <c r="J507" s="38" t="str">
        <f t="shared" si="171"/>
        <v/>
      </c>
      <c r="K507" s="38" t="str">
        <f t="shared" si="172"/>
        <v/>
      </c>
      <c r="L507" s="38"/>
      <c r="M507" s="39">
        <f>COUNTIF(resultats_math!J508:X508,1)</f>
        <v>0</v>
      </c>
      <c r="N507" s="39">
        <f>COUNTIF(resultats_math!J508:X508,2)</f>
        <v>0</v>
      </c>
      <c r="O507" s="39">
        <f>COUNTIF(resultats_math!J508:X508,9)</f>
        <v>0</v>
      </c>
      <c r="P507" s="39">
        <f>COUNTIF(resultats_math!J508:X508,0)</f>
        <v>0</v>
      </c>
      <c r="Q507" s="37" t="str">
        <f t="shared" si="173"/>
        <v/>
      </c>
      <c r="R507" s="226">
        <f t="shared" si="174"/>
        <v>0</v>
      </c>
      <c r="S507" s="38" t="str">
        <f t="shared" si="175"/>
        <v/>
      </c>
      <c r="T507" s="38" t="str">
        <f t="shared" si="176"/>
        <v/>
      </c>
      <c r="U507" s="38" t="str">
        <f t="shared" si="177"/>
        <v/>
      </c>
      <c r="V507" s="38" t="str">
        <f t="shared" si="178"/>
        <v/>
      </c>
      <c r="W507" s="30"/>
      <c r="X507" s="39">
        <f>COUNTIF(resultats_math!Y508:AA508,1)</f>
        <v>0</v>
      </c>
      <c r="Y507" s="39">
        <f>COUNTIF(resultats_math!Y508:AA508,2)</f>
        <v>0</v>
      </c>
      <c r="Z507" s="39">
        <f>COUNTIF(resultats_math!Y508:AA508,9)</f>
        <v>0</v>
      </c>
      <c r="AA507" s="39">
        <f>COUNTIF(resultats_math!Y508:AA508,0)</f>
        <v>0</v>
      </c>
      <c r="AB507" s="243" t="str">
        <f t="shared" si="179"/>
        <v/>
      </c>
      <c r="AC507" s="226">
        <f t="shared" si="180"/>
        <v>0</v>
      </c>
      <c r="AD507" s="38" t="str">
        <f t="shared" si="181"/>
        <v/>
      </c>
      <c r="AE507" s="38" t="str">
        <f t="shared" si="182"/>
        <v/>
      </c>
      <c r="AF507" s="38" t="str">
        <f t="shared" si="183"/>
        <v/>
      </c>
      <c r="AG507" s="38" t="str">
        <f t="shared" si="184"/>
        <v/>
      </c>
      <c r="AI507" s="39">
        <f>COUNTIF(resultats_math!AB508:AD508,1)</f>
        <v>0</v>
      </c>
      <c r="AJ507" s="39">
        <f>COUNTIF(resultats_math!AB508:AD508,2)</f>
        <v>0</v>
      </c>
      <c r="AK507" s="39">
        <f>COUNTIF(resultats_math!AB508:AD508,9)</f>
        <v>0</v>
      </c>
      <c r="AL507" s="39">
        <f>COUNTIF(resultats_math!AB508:AD508,0)</f>
        <v>0</v>
      </c>
      <c r="AM507" s="243" t="str">
        <f t="shared" si="185"/>
        <v/>
      </c>
      <c r="AN507" s="226">
        <f t="shared" si="186"/>
        <v>0</v>
      </c>
      <c r="AO507" s="38" t="str">
        <f t="shared" si="187"/>
        <v/>
      </c>
      <c r="AP507" s="38" t="str">
        <f t="shared" si="188"/>
        <v/>
      </c>
      <c r="AQ507" s="38" t="str">
        <f t="shared" si="189"/>
        <v/>
      </c>
      <c r="AR507" s="38" t="str">
        <f t="shared" si="190"/>
        <v/>
      </c>
    </row>
    <row r="508" spans="1:44" ht="13.5" thickBot="1">
      <c r="A508" s="30"/>
      <c r="B508" s="39">
        <f>COUNTIF(resultats_math!B509:I509,1)</f>
        <v>0</v>
      </c>
      <c r="C508" s="39">
        <f>COUNTIF(resultats_math!B509:I509,2)</f>
        <v>0</v>
      </c>
      <c r="D508" s="39">
        <f>COUNTIF(resultats_math!B509:I509,9)</f>
        <v>0</v>
      </c>
      <c r="E508" s="39">
        <f>COUNTIF(resultats_math!B509:I509,0)</f>
        <v>0</v>
      </c>
      <c r="F508" s="37" t="str">
        <f t="shared" si="168"/>
        <v/>
      </c>
      <c r="G508" s="226">
        <f t="shared" si="170"/>
        <v>0</v>
      </c>
      <c r="H508" s="38" t="str">
        <f t="shared" si="191"/>
        <v/>
      </c>
      <c r="I508" s="38" t="str">
        <f t="shared" si="169"/>
        <v/>
      </c>
      <c r="J508" s="38" t="str">
        <f t="shared" si="171"/>
        <v/>
      </c>
      <c r="K508" s="38" t="str">
        <f t="shared" si="172"/>
        <v/>
      </c>
      <c r="L508" s="38"/>
      <c r="M508" s="39">
        <f>COUNTIF(resultats_math!J509:X509,1)</f>
        <v>0</v>
      </c>
      <c r="N508" s="39">
        <f>COUNTIF(resultats_math!J509:X509,2)</f>
        <v>0</v>
      </c>
      <c r="O508" s="39">
        <f>COUNTIF(resultats_math!J509:X509,9)</f>
        <v>0</v>
      </c>
      <c r="P508" s="39">
        <f>COUNTIF(resultats_math!J509:X509,0)</f>
        <v>0</v>
      </c>
      <c r="Q508" s="37" t="str">
        <f t="shared" si="173"/>
        <v/>
      </c>
      <c r="R508" s="226">
        <f t="shared" si="174"/>
        <v>0</v>
      </c>
      <c r="S508" s="38" t="str">
        <f t="shared" si="175"/>
        <v/>
      </c>
      <c r="T508" s="38" t="str">
        <f t="shared" si="176"/>
        <v/>
      </c>
      <c r="U508" s="38" t="str">
        <f t="shared" si="177"/>
        <v/>
      </c>
      <c r="V508" s="38" t="str">
        <f t="shared" si="178"/>
        <v/>
      </c>
      <c r="W508" s="30"/>
      <c r="X508" s="39">
        <f>COUNTIF(resultats_math!Y509:AA509,1)</f>
        <v>0</v>
      </c>
      <c r="Y508" s="39">
        <f>COUNTIF(resultats_math!Y509:AA509,2)</f>
        <v>0</v>
      </c>
      <c r="Z508" s="39">
        <f>COUNTIF(resultats_math!Y509:AA509,9)</f>
        <v>0</v>
      </c>
      <c r="AA508" s="39">
        <f>COUNTIF(resultats_math!Y509:AA509,0)</f>
        <v>0</v>
      </c>
      <c r="AB508" s="243" t="str">
        <f t="shared" si="179"/>
        <v/>
      </c>
      <c r="AC508" s="226">
        <f t="shared" si="180"/>
        <v>0</v>
      </c>
      <c r="AD508" s="38" t="str">
        <f t="shared" si="181"/>
        <v/>
      </c>
      <c r="AE508" s="38" t="str">
        <f t="shared" si="182"/>
        <v/>
      </c>
      <c r="AF508" s="38" t="str">
        <f t="shared" si="183"/>
        <v/>
      </c>
      <c r="AG508" s="38" t="str">
        <f t="shared" si="184"/>
        <v/>
      </c>
      <c r="AI508" s="39">
        <f>COUNTIF(resultats_math!AB509:AD509,1)</f>
        <v>0</v>
      </c>
      <c r="AJ508" s="39">
        <f>COUNTIF(resultats_math!AB509:AD509,2)</f>
        <v>0</v>
      </c>
      <c r="AK508" s="39">
        <f>COUNTIF(resultats_math!AB509:AD509,9)</f>
        <v>0</v>
      </c>
      <c r="AL508" s="39">
        <f>COUNTIF(resultats_math!AB509:AD509,0)</f>
        <v>0</v>
      </c>
      <c r="AM508" s="243" t="str">
        <f t="shared" si="185"/>
        <v/>
      </c>
      <c r="AN508" s="226">
        <f t="shared" si="186"/>
        <v>0</v>
      </c>
      <c r="AO508" s="38" t="str">
        <f t="shared" si="187"/>
        <v/>
      </c>
      <c r="AP508" s="38" t="str">
        <f t="shared" si="188"/>
        <v/>
      </c>
      <c r="AQ508" s="38" t="str">
        <f t="shared" si="189"/>
        <v/>
      </c>
      <c r="AR508" s="38" t="str">
        <f t="shared" si="190"/>
        <v/>
      </c>
    </row>
    <row r="509" spans="1:44" ht="13.5" thickBot="1">
      <c r="A509" s="30"/>
      <c r="B509" s="39">
        <f>COUNTIF(resultats_math!B510:I510,1)</f>
        <v>0</v>
      </c>
      <c r="C509" s="39">
        <f>COUNTIF(resultats_math!B510:I510,2)</f>
        <v>0</v>
      </c>
      <c r="D509" s="39">
        <f>COUNTIF(resultats_math!B510:I510,9)</f>
        <v>0</v>
      </c>
      <c r="E509" s="39">
        <f>COUNTIF(resultats_math!B510:I510,0)</f>
        <v>0</v>
      </c>
      <c r="F509" s="37" t="str">
        <f t="shared" si="168"/>
        <v/>
      </c>
      <c r="G509" s="226">
        <f t="shared" si="170"/>
        <v>0</v>
      </c>
      <c r="H509" s="38" t="str">
        <f t="shared" si="191"/>
        <v/>
      </c>
      <c r="I509" s="38" t="str">
        <f t="shared" si="169"/>
        <v/>
      </c>
      <c r="J509" s="38" t="str">
        <f t="shared" si="171"/>
        <v/>
      </c>
      <c r="K509" s="38" t="str">
        <f t="shared" si="172"/>
        <v/>
      </c>
      <c r="L509" s="38"/>
      <c r="M509" s="39">
        <f>COUNTIF(resultats_math!J510:X510,1)</f>
        <v>0</v>
      </c>
      <c r="N509" s="39">
        <f>COUNTIF(resultats_math!J510:X510,2)</f>
        <v>0</v>
      </c>
      <c r="O509" s="39">
        <f>COUNTIF(resultats_math!J510:X510,9)</f>
        <v>0</v>
      </c>
      <c r="P509" s="39">
        <f>COUNTIF(resultats_math!J510:X510,0)</f>
        <v>0</v>
      </c>
      <c r="Q509" s="37" t="str">
        <f t="shared" si="173"/>
        <v/>
      </c>
      <c r="R509" s="226">
        <f t="shared" si="174"/>
        <v>0</v>
      </c>
      <c r="S509" s="38" t="str">
        <f t="shared" si="175"/>
        <v/>
      </c>
      <c r="T509" s="38" t="str">
        <f t="shared" si="176"/>
        <v/>
      </c>
      <c r="U509" s="38" t="str">
        <f t="shared" si="177"/>
        <v/>
      </c>
      <c r="V509" s="38" t="str">
        <f t="shared" si="178"/>
        <v/>
      </c>
      <c r="W509" s="30"/>
      <c r="X509" s="39">
        <f>COUNTIF(resultats_math!Y510:AA510,1)</f>
        <v>0</v>
      </c>
      <c r="Y509" s="39">
        <f>COUNTIF(resultats_math!Y510:AA510,2)</f>
        <v>0</v>
      </c>
      <c r="Z509" s="39">
        <f>COUNTIF(resultats_math!Y510:AA510,9)</f>
        <v>0</v>
      </c>
      <c r="AA509" s="39">
        <f>COUNTIF(resultats_math!Y510:AA510,0)</f>
        <v>0</v>
      </c>
      <c r="AB509" s="243" t="str">
        <f t="shared" si="179"/>
        <v/>
      </c>
      <c r="AC509" s="226">
        <f t="shared" si="180"/>
        <v>0</v>
      </c>
      <c r="AD509" s="38" t="str">
        <f t="shared" si="181"/>
        <v/>
      </c>
      <c r="AE509" s="38" t="str">
        <f t="shared" si="182"/>
        <v/>
      </c>
      <c r="AF509" s="38" t="str">
        <f t="shared" si="183"/>
        <v/>
      </c>
      <c r="AG509" s="38" t="str">
        <f t="shared" si="184"/>
        <v/>
      </c>
      <c r="AI509" s="39">
        <f>COUNTIF(resultats_math!AB510:AD510,1)</f>
        <v>0</v>
      </c>
      <c r="AJ509" s="39">
        <f>COUNTIF(resultats_math!AB510:AD510,2)</f>
        <v>0</v>
      </c>
      <c r="AK509" s="39">
        <f>COUNTIF(resultats_math!AB510:AD510,9)</f>
        <v>0</v>
      </c>
      <c r="AL509" s="39">
        <f>COUNTIF(resultats_math!AB510:AD510,0)</f>
        <v>0</v>
      </c>
      <c r="AM509" s="243" t="str">
        <f t="shared" si="185"/>
        <v/>
      </c>
      <c r="AN509" s="226">
        <f t="shared" si="186"/>
        <v>0</v>
      </c>
      <c r="AO509" s="38" t="str">
        <f t="shared" si="187"/>
        <v/>
      </c>
      <c r="AP509" s="38" t="str">
        <f t="shared" si="188"/>
        <v/>
      </c>
      <c r="AQ509" s="38" t="str">
        <f t="shared" si="189"/>
        <v/>
      </c>
      <c r="AR509" s="38" t="str">
        <f t="shared" si="190"/>
        <v/>
      </c>
    </row>
    <row r="510" spans="1:44" ht="13.5" thickBot="1">
      <c r="A510" s="30"/>
      <c r="B510" s="39">
        <f>COUNTIF(resultats_math!B511:I511,1)</f>
        <v>0</v>
      </c>
      <c r="C510" s="39">
        <f>COUNTIF(resultats_math!B511:I511,2)</f>
        <v>0</v>
      </c>
      <c r="D510" s="39">
        <f>COUNTIF(resultats_math!B511:I511,9)</f>
        <v>0</v>
      </c>
      <c r="E510" s="39">
        <f>COUNTIF(resultats_math!B511:I511,0)</f>
        <v>0</v>
      </c>
      <c r="F510" s="37" t="str">
        <f t="shared" si="168"/>
        <v/>
      </c>
      <c r="G510" s="226">
        <f t="shared" si="170"/>
        <v>0</v>
      </c>
      <c r="H510" s="38" t="str">
        <f t="shared" si="191"/>
        <v/>
      </c>
      <c r="I510" s="38" t="str">
        <f t="shared" si="169"/>
        <v/>
      </c>
      <c r="J510" s="38" t="str">
        <f t="shared" si="171"/>
        <v/>
      </c>
      <c r="K510" s="38" t="str">
        <f t="shared" si="172"/>
        <v/>
      </c>
      <c r="L510" s="38"/>
      <c r="M510" s="39">
        <f>COUNTIF(resultats_math!J511:X511,1)</f>
        <v>0</v>
      </c>
      <c r="N510" s="39">
        <f>COUNTIF(resultats_math!J511:X511,2)</f>
        <v>0</v>
      </c>
      <c r="O510" s="39">
        <f>COUNTIF(resultats_math!J511:X511,9)</f>
        <v>0</v>
      </c>
      <c r="P510" s="39">
        <f>COUNTIF(resultats_math!J511:X511,0)</f>
        <v>0</v>
      </c>
      <c r="Q510" s="37" t="str">
        <f t="shared" si="173"/>
        <v/>
      </c>
      <c r="R510" s="226">
        <f t="shared" si="174"/>
        <v>0</v>
      </c>
      <c r="S510" s="38" t="str">
        <f t="shared" si="175"/>
        <v/>
      </c>
      <c r="T510" s="38" t="str">
        <f t="shared" si="176"/>
        <v/>
      </c>
      <c r="U510" s="38" t="str">
        <f t="shared" si="177"/>
        <v/>
      </c>
      <c r="V510" s="38" t="str">
        <f t="shared" si="178"/>
        <v/>
      </c>
      <c r="W510" s="30"/>
      <c r="X510" s="39">
        <f>COUNTIF(resultats_math!Y511:AA511,1)</f>
        <v>0</v>
      </c>
      <c r="Y510" s="39">
        <f>COUNTIF(resultats_math!Y511:AA511,2)</f>
        <v>0</v>
      </c>
      <c r="Z510" s="39">
        <f>COUNTIF(resultats_math!Y511:AA511,9)</f>
        <v>0</v>
      </c>
      <c r="AA510" s="39">
        <f>COUNTIF(resultats_math!Y511:AA511,0)</f>
        <v>0</v>
      </c>
      <c r="AB510" s="243" t="str">
        <f t="shared" si="179"/>
        <v/>
      </c>
      <c r="AC510" s="226">
        <f t="shared" si="180"/>
        <v>0</v>
      </c>
      <c r="AD510" s="38" t="str">
        <f t="shared" si="181"/>
        <v/>
      </c>
      <c r="AE510" s="38" t="str">
        <f t="shared" si="182"/>
        <v/>
      </c>
      <c r="AF510" s="38" t="str">
        <f t="shared" si="183"/>
        <v/>
      </c>
      <c r="AG510" s="38" t="str">
        <f t="shared" si="184"/>
        <v/>
      </c>
      <c r="AI510" s="39">
        <f>COUNTIF(resultats_math!AB511:AD511,1)</f>
        <v>0</v>
      </c>
      <c r="AJ510" s="39">
        <f>COUNTIF(resultats_math!AB511:AD511,2)</f>
        <v>0</v>
      </c>
      <c r="AK510" s="39">
        <f>COUNTIF(resultats_math!AB511:AD511,9)</f>
        <v>0</v>
      </c>
      <c r="AL510" s="39">
        <f>COUNTIF(resultats_math!AB511:AD511,0)</f>
        <v>0</v>
      </c>
      <c r="AM510" s="243" t="str">
        <f t="shared" si="185"/>
        <v/>
      </c>
      <c r="AN510" s="226">
        <f t="shared" si="186"/>
        <v>0</v>
      </c>
      <c r="AO510" s="38" t="str">
        <f t="shared" si="187"/>
        <v/>
      </c>
      <c r="AP510" s="38" t="str">
        <f t="shared" si="188"/>
        <v/>
      </c>
      <c r="AQ510" s="38" t="str">
        <f t="shared" si="189"/>
        <v/>
      </c>
      <c r="AR510" s="38" t="str">
        <f t="shared" si="190"/>
        <v/>
      </c>
    </row>
    <row r="511" spans="1:44" ht="13.5" thickBot="1">
      <c r="A511" s="30"/>
      <c r="B511" s="39">
        <f>COUNTIF(resultats_math!B512:I512,1)</f>
        <v>0</v>
      </c>
      <c r="C511" s="39">
        <f>COUNTIF(resultats_math!B512:I512,2)</f>
        <v>0</v>
      </c>
      <c r="D511" s="39">
        <f>COUNTIF(resultats_math!B512:I512,9)</f>
        <v>0</v>
      </c>
      <c r="E511" s="39">
        <f>COUNTIF(resultats_math!B512:I512,0)</f>
        <v>0</v>
      </c>
      <c r="F511" s="37" t="str">
        <f t="shared" si="168"/>
        <v/>
      </c>
      <c r="G511" s="226">
        <f t="shared" si="170"/>
        <v>0</v>
      </c>
      <c r="H511" s="38" t="str">
        <f t="shared" si="191"/>
        <v/>
      </c>
      <c r="I511" s="38" t="str">
        <f t="shared" si="169"/>
        <v/>
      </c>
      <c r="J511" s="38" t="str">
        <f t="shared" si="171"/>
        <v/>
      </c>
      <c r="K511" s="38" t="str">
        <f t="shared" si="172"/>
        <v/>
      </c>
      <c r="L511" s="38"/>
      <c r="M511" s="39">
        <f>COUNTIF(resultats_math!J512:X512,1)</f>
        <v>0</v>
      </c>
      <c r="N511" s="39">
        <f>COUNTIF(resultats_math!J512:X512,2)</f>
        <v>0</v>
      </c>
      <c r="O511" s="39">
        <f>COUNTIF(resultats_math!J512:X512,9)</f>
        <v>0</v>
      </c>
      <c r="P511" s="39">
        <f>COUNTIF(resultats_math!J512:X512,0)</f>
        <v>0</v>
      </c>
      <c r="Q511" s="37" t="str">
        <f t="shared" si="173"/>
        <v/>
      </c>
      <c r="R511" s="226">
        <f t="shared" si="174"/>
        <v>0</v>
      </c>
      <c r="S511" s="38" t="str">
        <f t="shared" si="175"/>
        <v/>
      </c>
      <c r="T511" s="38" t="str">
        <f t="shared" si="176"/>
        <v/>
      </c>
      <c r="U511" s="38" t="str">
        <f t="shared" si="177"/>
        <v/>
      </c>
      <c r="V511" s="38" t="str">
        <f t="shared" si="178"/>
        <v/>
      </c>
      <c r="W511" s="30"/>
      <c r="X511" s="39">
        <f>COUNTIF(resultats_math!Y512:AA512,1)</f>
        <v>0</v>
      </c>
      <c r="Y511" s="39">
        <f>COUNTIF(resultats_math!Y512:AA512,2)</f>
        <v>0</v>
      </c>
      <c r="Z511" s="39">
        <f>COUNTIF(resultats_math!Y512:AA512,9)</f>
        <v>0</v>
      </c>
      <c r="AA511" s="39">
        <f>COUNTIF(resultats_math!Y512:AA512,0)</f>
        <v>0</v>
      </c>
      <c r="AB511" s="243" t="str">
        <f t="shared" si="179"/>
        <v/>
      </c>
      <c r="AC511" s="226">
        <f t="shared" si="180"/>
        <v>0</v>
      </c>
      <c r="AD511" s="38" t="str">
        <f t="shared" si="181"/>
        <v/>
      </c>
      <c r="AE511" s="38" t="str">
        <f t="shared" si="182"/>
        <v/>
      </c>
      <c r="AF511" s="38" t="str">
        <f t="shared" si="183"/>
        <v/>
      </c>
      <c r="AG511" s="38" t="str">
        <f t="shared" si="184"/>
        <v/>
      </c>
      <c r="AI511" s="39">
        <f>COUNTIF(resultats_math!AB512:AD512,1)</f>
        <v>0</v>
      </c>
      <c r="AJ511" s="39">
        <f>COUNTIF(resultats_math!AB512:AD512,2)</f>
        <v>0</v>
      </c>
      <c r="AK511" s="39">
        <f>COUNTIF(resultats_math!AB512:AD512,9)</f>
        <v>0</v>
      </c>
      <c r="AL511" s="39">
        <f>COUNTIF(resultats_math!AB512:AD512,0)</f>
        <v>0</v>
      </c>
      <c r="AM511" s="243" t="str">
        <f t="shared" si="185"/>
        <v/>
      </c>
      <c r="AN511" s="226">
        <f t="shared" si="186"/>
        <v>0</v>
      </c>
      <c r="AO511" s="38" t="str">
        <f t="shared" si="187"/>
        <v/>
      </c>
      <c r="AP511" s="38" t="str">
        <f t="shared" si="188"/>
        <v/>
      </c>
      <c r="AQ511" s="38" t="str">
        <f t="shared" si="189"/>
        <v/>
      </c>
      <c r="AR511" s="38" t="str">
        <f t="shared" si="190"/>
        <v/>
      </c>
    </row>
    <row r="512" spans="1:44" ht="13.5" thickBot="1">
      <c r="A512" s="30"/>
      <c r="B512" s="39">
        <f>COUNTIF(resultats_math!B513:I513,1)</f>
        <v>0</v>
      </c>
      <c r="C512" s="39">
        <f>COUNTIF(resultats_math!B513:I513,2)</f>
        <v>0</v>
      </c>
      <c r="D512" s="39">
        <f>COUNTIF(resultats_math!B513:I513,9)</f>
        <v>0</v>
      </c>
      <c r="E512" s="39">
        <f>COUNTIF(resultats_math!B513:I513,0)</f>
        <v>0</v>
      </c>
      <c r="F512" s="37" t="str">
        <f t="shared" si="168"/>
        <v/>
      </c>
      <c r="G512" s="226">
        <f t="shared" si="170"/>
        <v>0</v>
      </c>
      <c r="H512" s="38" t="str">
        <f t="shared" si="191"/>
        <v/>
      </c>
      <c r="I512" s="38" t="str">
        <f t="shared" si="169"/>
        <v/>
      </c>
      <c r="J512" s="38" t="str">
        <f t="shared" si="171"/>
        <v/>
      </c>
      <c r="K512" s="38" t="str">
        <f t="shared" si="172"/>
        <v/>
      </c>
      <c r="L512" s="38"/>
      <c r="M512" s="39">
        <f>COUNTIF(resultats_math!J513:X513,1)</f>
        <v>0</v>
      </c>
      <c r="N512" s="39">
        <f>COUNTIF(resultats_math!J513:X513,2)</f>
        <v>0</v>
      </c>
      <c r="O512" s="39">
        <f>COUNTIF(resultats_math!J513:X513,9)</f>
        <v>0</v>
      </c>
      <c r="P512" s="39">
        <f>COUNTIF(resultats_math!J513:X513,0)</f>
        <v>0</v>
      </c>
      <c r="Q512" s="37" t="str">
        <f t="shared" si="173"/>
        <v/>
      </c>
      <c r="R512" s="226">
        <f t="shared" si="174"/>
        <v>0</v>
      </c>
      <c r="S512" s="38" t="str">
        <f t="shared" si="175"/>
        <v/>
      </c>
      <c r="T512" s="38" t="str">
        <f t="shared" si="176"/>
        <v/>
      </c>
      <c r="U512" s="38" t="str">
        <f t="shared" si="177"/>
        <v/>
      </c>
      <c r="V512" s="38" t="str">
        <f t="shared" si="178"/>
        <v/>
      </c>
      <c r="W512" s="30"/>
      <c r="X512" s="39">
        <f>COUNTIF(resultats_math!Y513:AA513,1)</f>
        <v>0</v>
      </c>
      <c r="Y512" s="39">
        <f>COUNTIF(resultats_math!Y513:AA513,2)</f>
        <v>0</v>
      </c>
      <c r="Z512" s="39">
        <f>COUNTIF(resultats_math!Y513:AA513,9)</f>
        <v>0</v>
      </c>
      <c r="AA512" s="39">
        <f>COUNTIF(resultats_math!Y513:AA513,0)</f>
        <v>0</v>
      </c>
      <c r="AB512" s="243" t="str">
        <f t="shared" si="179"/>
        <v/>
      </c>
      <c r="AC512" s="226">
        <f t="shared" si="180"/>
        <v>0</v>
      </c>
      <c r="AD512" s="38" t="str">
        <f t="shared" si="181"/>
        <v/>
      </c>
      <c r="AE512" s="38" t="str">
        <f t="shared" si="182"/>
        <v/>
      </c>
      <c r="AF512" s="38" t="str">
        <f t="shared" si="183"/>
        <v/>
      </c>
      <c r="AG512" s="38" t="str">
        <f t="shared" si="184"/>
        <v/>
      </c>
      <c r="AI512" s="39">
        <f>COUNTIF(resultats_math!AB513:AD513,1)</f>
        <v>0</v>
      </c>
      <c r="AJ512" s="39">
        <f>COUNTIF(resultats_math!AB513:AD513,2)</f>
        <v>0</v>
      </c>
      <c r="AK512" s="39">
        <f>COUNTIF(resultats_math!AB513:AD513,9)</f>
        <v>0</v>
      </c>
      <c r="AL512" s="39">
        <f>COUNTIF(resultats_math!AB513:AD513,0)</f>
        <v>0</v>
      </c>
      <c r="AM512" s="243" t="str">
        <f t="shared" si="185"/>
        <v/>
      </c>
      <c r="AN512" s="226">
        <f t="shared" si="186"/>
        <v>0</v>
      </c>
      <c r="AO512" s="38" t="str">
        <f t="shared" si="187"/>
        <v/>
      </c>
      <c r="AP512" s="38" t="str">
        <f t="shared" si="188"/>
        <v/>
      </c>
      <c r="AQ512" s="38" t="str">
        <f t="shared" si="189"/>
        <v/>
      </c>
      <c r="AR512" s="38" t="str">
        <f t="shared" si="190"/>
        <v/>
      </c>
    </row>
    <row r="513" spans="1:44" ht="13.5" thickBot="1">
      <c r="A513" s="30"/>
      <c r="B513" s="39">
        <f>COUNTIF(resultats_math!B514:I514,1)</f>
        <v>0</v>
      </c>
      <c r="C513" s="39">
        <f>COUNTIF(resultats_math!B514:I514,2)</f>
        <v>0</v>
      </c>
      <c r="D513" s="39">
        <f>COUNTIF(resultats_math!B514:I514,9)</f>
        <v>0</v>
      </c>
      <c r="E513" s="39">
        <f>COUNTIF(resultats_math!B514:I514,0)</f>
        <v>0</v>
      </c>
      <c r="F513" s="37" t="str">
        <f t="shared" si="168"/>
        <v/>
      </c>
      <c r="G513" s="226">
        <f t="shared" si="170"/>
        <v>0</v>
      </c>
      <c r="H513" s="38" t="str">
        <f t="shared" si="191"/>
        <v/>
      </c>
      <c r="I513" s="38" t="str">
        <f t="shared" si="169"/>
        <v/>
      </c>
      <c r="J513" s="38" t="str">
        <f t="shared" si="171"/>
        <v/>
      </c>
      <c r="K513" s="38" t="str">
        <f t="shared" si="172"/>
        <v/>
      </c>
      <c r="L513" s="38"/>
      <c r="M513" s="39">
        <f>COUNTIF(resultats_math!J514:X514,1)</f>
        <v>0</v>
      </c>
      <c r="N513" s="39">
        <f>COUNTIF(resultats_math!J514:X514,2)</f>
        <v>0</v>
      </c>
      <c r="O513" s="39">
        <f>COUNTIF(resultats_math!J514:X514,9)</f>
        <v>0</v>
      </c>
      <c r="P513" s="39">
        <f>COUNTIF(resultats_math!J514:X514,0)</f>
        <v>0</v>
      </c>
      <c r="Q513" s="37" t="str">
        <f t="shared" si="173"/>
        <v/>
      </c>
      <c r="R513" s="226">
        <f t="shared" si="174"/>
        <v>0</v>
      </c>
      <c r="S513" s="38" t="str">
        <f t="shared" si="175"/>
        <v/>
      </c>
      <c r="T513" s="38" t="str">
        <f t="shared" si="176"/>
        <v/>
      </c>
      <c r="U513" s="38" t="str">
        <f t="shared" si="177"/>
        <v/>
      </c>
      <c r="V513" s="38" t="str">
        <f t="shared" si="178"/>
        <v/>
      </c>
      <c r="W513" s="30"/>
      <c r="X513" s="39">
        <f>COUNTIF(resultats_math!Y514:AA514,1)</f>
        <v>0</v>
      </c>
      <c r="Y513" s="39">
        <f>COUNTIF(resultats_math!Y514:AA514,2)</f>
        <v>0</v>
      </c>
      <c r="Z513" s="39">
        <f>COUNTIF(resultats_math!Y514:AA514,9)</f>
        <v>0</v>
      </c>
      <c r="AA513" s="39">
        <f>COUNTIF(resultats_math!Y514:AA514,0)</f>
        <v>0</v>
      </c>
      <c r="AB513" s="243" t="str">
        <f t="shared" si="179"/>
        <v/>
      </c>
      <c r="AC513" s="226">
        <f t="shared" si="180"/>
        <v>0</v>
      </c>
      <c r="AD513" s="38" t="str">
        <f t="shared" si="181"/>
        <v/>
      </c>
      <c r="AE513" s="38" t="str">
        <f t="shared" si="182"/>
        <v/>
      </c>
      <c r="AF513" s="38" t="str">
        <f t="shared" si="183"/>
        <v/>
      </c>
      <c r="AG513" s="38" t="str">
        <f t="shared" si="184"/>
        <v/>
      </c>
      <c r="AI513" s="39">
        <f>COUNTIF(resultats_math!AB514:AD514,1)</f>
        <v>0</v>
      </c>
      <c r="AJ513" s="39">
        <f>COUNTIF(resultats_math!AB514:AD514,2)</f>
        <v>0</v>
      </c>
      <c r="AK513" s="39">
        <f>COUNTIF(resultats_math!AB514:AD514,9)</f>
        <v>0</v>
      </c>
      <c r="AL513" s="39">
        <f>COUNTIF(resultats_math!AB514:AD514,0)</f>
        <v>0</v>
      </c>
      <c r="AM513" s="243" t="str">
        <f t="shared" si="185"/>
        <v/>
      </c>
      <c r="AN513" s="226">
        <f t="shared" si="186"/>
        <v>0</v>
      </c>
      <c r="AO513" s="38" t="str">
        <f t="shared" si="187"/>
        <v/>
      </c>
      <c r="AP513" s="38" t="str">
        <f t="shared" si="188"/>
        <v/>
      </c>
      <c r="AQ513" s="38" t="str">
        <f t="shared" si="189"/>
        <v/>
      </c>
      <c r="AR513" s="38" t="str">
        <f t="shared" si="190"/>
        <v/>
      </c>
    </row>
    <row r="514" spans="1:44" ht="13.5" thickBot="1">
      <c r="A514" s="30"/>
      <c r="B514" s="39">
        <f>COUNTIF(resultats_math!B515:I515,1)</f>
        <v>0</v>
      </c>
      <c r="C514" s="39">
        <f>COUNTIF(resultats_math!B515:I515,2)</f>
        <v>0</v>
      </c>
      <c r="D514" s="39">
        <f>COUNTIF(resultats_math!B515:I515,9)</f>
        <v>0</v>
      </c>
      <c r="E514" s="39">
        <f>COUNTIF(resultats_math!B515:I515,0)</f>
        <v>0</v>
      </c>
      <c r="F514" s="37" t="str">
        <f t="shared" si="168"/>
        <v/>
      </c>
      <c r="G514" s="226">
        <f t="shared" si="170"/>
        <v>0</v>
      </c>
      <c r="H514" s="38" t="str">
        <f t="shared" si="191"/>
        <v/>
      </c>
      <c r="I514" s="38" t="str">
        <f t="shared" si="169"/>
        <v/>
      </c>
      <c r="J514" s="38" t="str">
        <f t="shared" si="171"/>
        <v/>
      </c>
      <c r="K514" s="38" t="str">
        <f t="shared" si="172"/>
        <v/>
      </c>
      <c r="L514" s="38"/>
      <c r="M514" s="39">
        <f>COUNTIF(resultats_math!J515:X515,1)</f>
        <v>0</v>
      </c>
      <c r="N514" s="39">
        <f>COUNTIF(resultats_math!J515:X515,2)</f>
        <v>0</v>
      </c>
      <c r="O514" s="39">
        <f>COUNTIF(resultats_math!J515:X515,9)</f>
        <v>0</v>
      </c>
      <c r="P514" s="39">
        <f>COUNTIF(resultats_math!J515:X515,0)</f>
        <v>0</v>
      </c>
      <c r="Q514" s="37" t="str">
        <f t="shared" si="173"/>
        <v/>
      </c>
      <c r="R514" s="226">
        <f t="shared" si="174"/>
        <v>0</v>
      </c>
      <c r="S514" s="38" t="str">
        <f t="shared" si="175"/>
        <v/>
      </c>
      <c r="T514" s="38" t="str">
        <f t="shared" si="176"/>
        <v/>
      </c>
      <c r="U514" s="38" t="str">
        <f t="shared" si="177"/>
        <v/>
      </c>
      <c r="V514" s="38" t="str">
        <f t="shared" si="178"/>
        <v/>
      </c>
      <c r="W514" s="30"/>
      <c r="X514" s="39">
        <f>COUNTIF(resultats_math!Y515:AA515,1)</f>
        <v>0</v>
      </c>
      <c r="Y514" s="39">
        <f>COUNTIF(resultats_math!Y515:AA515,2)</f>
        <v>0</v>
      </c>
      <c r="Z514" s="39">
        <f>COUNTIF(resultats_math!Y515:AA515,9)</f>
        <v>0</v>
      </c>
      <c r="AA514" s="39">
        <f>COUNTIF(resultats_math!Y515:AA515,0)</f>
        <v>0</v>
      </c>
      <c r="AB514" s="243" t="str">
        <f t="shared" si="179"/>
        <v/>
      </c>
      <c r="AC514" s="226">
        <f t="shared" si="180"/>
        <v>0</v>
      </c>
      <c r="AD514" s="38" t="str">
        <f t="shared" si="181"/>
        <v/>
      </c>
      <c r="AE514" s="38" t="str">
        <f t="shared" si="182"/>
        <v/>
      </c>
      <c r="AF514" s="38" t="str">
        <f t="shared" si="183"/>
        <v/>
      </c>
      <c r="AG514" s="38" t="str">
        <f t="shared" si="184"/>
        <v/>
      </c>
      <c r="AI514" s="39">
        <f>COUNTIF(resultats_math!AB515:AD515,1)</f>
        <v>0</v>
      </c>
      <c r="AJ514" s="39">
        <f>COUNTIF(resultats_math!AB515:AD515,2)</f>
        <v>0</v>
      </c>
      <c r="AK514" s="39">
        <f>COUNTIF(resultats_math!AB515:AD515,9)</f>
        <v>0</v>
      </c>
      <c r="AL514" s="39">
        <f>COUNTIF(resultats_math!AB515:AD515,0)</f>
        <v>0</v>
      </c>
      <c r="AM514" s="243" t="str">
        <f t="shared" si="185"/>
        <v/>
      </c>
      <c r="AN514" s="226">
        <f t="shared" si="186"/>
        <v>0</v>
      </c>
      <c r="AO514" s="38" t="str">
        <f t="shared" si="187"/>
        <v/>
      </c>
      <c r="AP514" s="38" t="str">
        <f t="shared" si="188"/>
        <v/>
      </c>
      <c r="AQ514" s="38" t="str">
        <f t="shared" si="189"/>
        <v/>
      </c>
      <c r="AR514" s="38" t="str">
        <f t="shared" si="190"/>
        <v/>
      </c>
    </row>
    <row r="515" spans="1:44" ht="13.5" thickBot="1">
      <c r="A515" s="30"/>
      <c r="B515" s="39">
        <f>COUNTIF(resultats_math!B516:I516,1)</f>
        <v>0</v>
      </c>
      <c r="C515" s="39">
        <f>COUNTIF(resultats_math!B516:I516,2)</f>
        <v>0</v>
      </c>
      <c r="D515" s="39">
        <f>COUNTIF(resultats_math!B516:I516,9)</f>
        <v>0</v>
      </c>
      <c r="E515" s="39">
        <f>COUNTIF(resultats_math!B516:I516,0)</f>
        <v>0</v>
      </c>
      <c r="F515" s="37" t="str">
        <f t="shared" si="168"/>
        <v/>
      </c>
      <c r="G515" s="226">
        <f t="shared" si="170"/>
        <v>0</v>
      </c>
      <c r="H515" s="38" t="str">
        <f t="shared" si="191"/>
        <v/>
      </c>
      <c r="I515" s="38" t="str">
        <f t="shared" si="169"/>
        <v/>
      </c>
      <c r="J515" s="38" t="str">
        <f t="shared" si="171"/>
        <v/>
      </c>
      <c r="K515" s="38" t="str">
        <f t="shared" si="172"/>
        <v/>
      </c>
      <c r="L515" s="38"/>
      <c r="M515" s="39">
        <f>COUNTIF(resultats_math!J516:X516,1)</f>
        <v>0</v>
      </c>
      <c r="N515" s="39">
        <f>COUNTIF(resultats_math!J516:X516,2)</f>
        <v>0</v>
      </c>
      <c r="O515" s="39">
        <f>COUNTIF(resultats_math!J516:X516,9)</f>
        <v>0</v>
      </c>
      <c r="P515" s="39">
        <f>COUNTIF(resultats_math!J516:X516,0)</f>
        <v>0</v>
      </c>
      <c r="Q515" s="37" t="str">
        <f t="shared" si="173"/>
        <v/>
      </c>
      <c r="R515" s="226">
        <f t="shared" si="174"/>
        <v>0</v>
      </c>
      <c r="S515" s="38" t="str">
        <f t="shared" si="175"/>
        <v/>
      </c>
      <c r="T515" s="38" t="str">
        <f t="shared" si="176"/>
        <v/>
      </c>
      <c r="U515" s="38" t="str">
        <f t="shared" si="177"/>
        <v/>
      </c>
      <c r="V515" s="38" t="str">
        <f t="shared" si="178"/>
        <v/>
      </c>
      <c r="W515" s="30"/>
      <c r="X515" s="39">
        <f>COUNTIF(resultats_math!Y516:AA516,1)</f>
        <v>0</v>
      </c>
      <c r="Y515" s="39">
        <f>COUNTIF(resultats_math!Y516:AA516,2)</f>
        <v>0</v>
      </c>
      <c r="Z515" s="39">
        <f>COUNTIF(resultats_math!Y516:AA516,9)</f>
        <v>0</v>
      </c>
      <c r="AA515" s="39">
        <f>COUNTIF(resultats_math!Y516:AA516,0)</f>
        <v>0</v>
      </c>
      <c r="AB515" s="243" t="str">
        <f t="shared" si="179"/>
        <v/>
      </c>
      <c r="AC515" s="226">
        <f t="shared" si="180"/>
        <v>0</v>
      </c>
      <c r="AD515" s="38" t="str">
        <f t="shared" si="181"/>
        <v/>
      </c>
      <c r="AE515" s="38" t="str">
        <f t="shared" si="182"/>
        <v/>
      </c>
      <c r="AF515" s="38" t="str">
        <f t="shared" si="183"/>
        <v/>
      </c>
      <c r="AG515" s="38" t="str">
        <f t="shared" si="184"/>
        <v/>
      </c>
      <c r="AI515" s="39">
        <f>COUNTIF(resultats_math!AB516:AD516,1)</f>
        <v>0</v>
      </c>
      <c r="AJ515" s="39">
        <f>COUNTIF(resultats_math!AB516:AD516,2)</f>
        <v>0</v>
      </c>
      <c r="AK515" s="39">
        <f>COUNTIF(resultats_math!AB516:AD516,9)</f>
        <v>0</v>
      </c>
      <c r="AL515" s="39">
        <f>COUNTIF(resultats_math!AB516:AD516,0)</f>
        <v>0</v>
      </c>
      <c r="AM515" s="243" t="str">
        <f t="shared" si="185"/>
        <v/>
      </c>
      <c r="AN515" s="226">
        <f t="shared" si="186"/>
        <v>0</v>
      </c>
      <c r="AO515" s="38" t="str">
        <f t="shared" si="187"/>
        <v/>
      </c>
      <c r="AP515" s="38" t="str">
        <f t="shared" si="188"/>
        <v/>
      </c>
      <c r="AQ515" s="38" t="str">
        <f t="shared" si="189"/>
        <v/>
      </c>
      <c r="AR515" s="38" t="str">
        <f t="shared" si="190"/>
        <v/>
      </c>
    </row>
    <row r="516" spans="1:44" ht="13.5" thickBot="1">
      <c r="A516" s="30"/>
      <c r="B516" s="39">
        <f>COUNTIF(resultats_math!B517:I517,1)</f>
        <v>0</v>
      </c>
      <c r="C516" s="39">
        <f>COUNTIF(resultats_math!B517:I517,2)</f>
        <v>0</v>
      </c>
      <c r="D516" s="39">
        <f>COUNTIF(resultats_math!B517:I517,9)</f>
        <v>0</v>
      </c>
      <c r="E516" s="39">
        <f>COUNTIF(resultats_math!B517:I517,0)</f>
        <v>0</v>
      </c>
      <c r="F516" s="37" t="str">
        <f t="shared" ref="F516:F579" si="192">IF(SUM(B516:E516)=0,"",SUM(B516:E516))</f>
        <v/>
      </c>
      <c r="G516" s="226">
        <f t="shared" si="170"/>
        <v>0</v>
      </c>
      <c r="H516" s="38" t="str">
        <f t="shared" si="191"/>
        <v/>
      </c>
      <c r="I516" s="38" t="str">
        <f t="shared" ref="I516:I579" si="193">IF(F516="","",C516/F516)</f>
        <v/>
      </c>
      <c r="J516" s="38" t="str">
        <f t="shared" si="171"/>
        <v/>
      </c>
      <c r="K516" s="38" t="str">
        <f t="shared" si="172"/>
        <v/>
      </c>
      <c r="L516" s="38"/>
      <c r="M516" s="39">
        <f>COUNTIF(resultats_math!J517:X517,1)</f>
        <v>0</v>
      </c>
      <c r="N516" s="39">
        <f>COUNTIF(resultats_math!J517:X517,2)</f>
        <v>0</v>
      </c>
      <c r="O516" s="39">
        <f>COUNTIF(resultats_math!J517:X517,9)</f>
        <v>0</v>
      </c>
      <c r="P516" s="39">
        <f>COUNTIF(resultats_math!J517:X517,0)</f>
        <v>0</v>
      </c>
      <c r="Q516" s="37" t="str">
        <f t="shared" si="173"/>
        <v/>
      </c>
      <c r="R516" s="226">
        <f t="shared" si="174"/>
        <v>0</v>
      </c>
      <c r="S516" s="38" t="str">
        <f t="shared" si="175"/>
        <v/>
      </c>
      <c r="T516" s="38" t="str">
        <f t="shared" si="176"/>
        <v/>
      </c>
      <c r="U516" s="38" t="str">
        <f t="shared" si="177"/>
        <v/>
      </c>
      <c r="V516" s="38" t="str">
        <f t="shared" si="178"/>
        <v/>
      </c>
      <c r="W516" s="30"/>
      <c r="X516" s="39">
        <f>COUNTIF(resultats_math!Y517:AA517,1)</f>
        <v>0</v>
      </c>
      <c r="Y516" s="39">
        <f>COUNTIF(resultats_math!Y517:AA517,2)</f>
        <v>0</v>
      </c>
      <c r="Z516" s="39">
        <f>COUNTIF(resultats_math!Y517:AA517,9)</f>
        <v>0</v>
      </c>
      <c r="AA516" s="39">
        <f>COUNTIF(resultats_math!Y517:AA517,0)</f>
        <v>0</v>
      </c>
      <c r="AB516" s="243" t="str">
        <f t="shared" si="179"/>
        <v/>
      </c>
      <c r="AC516" s="226">
        <f t="shared" si="180"/>
        <v>0</v>
      </c>
      <c r="AD516" s="38" t="str">
        <f t="shared" si="181"/>
        <v/>
      </c>
      <c r="AE516" s="38" t="str">
        <f t="shared" si="182"/>
        <v/>
      </c>
      <c r="AF516" s="38" t="str">
        <f t="shared" si="183"/>
        <v/>
      </c>
      <c r="AG516" s="38" t="str">
        <f t="shared" si="184"/>
        <v/>
      </c>
      <c r="AI516" s="39">
        <f>COUNTIF(resultats_math!AB517:AD517,1)</f>
        <v>0</v>
      </c>
      <c r="AJ516" s="39">
        <f>COUNTIF(resultats_math!AB517:AD517,2)</f>
        <v>0</v>
      </c>
      <c r="AK516" s="39">
        <f>COUNTIF(resultats_math!AB517:AD517,9)</f>
        <v>0</v>
      </c>
      <c r="AL516" s="39">
        <f>COUNTIF(resultats_math!AB517:AD517,0)</f>
        <v>0</v>
      </c>
      <c r="AM516" s="243" t="str">
        <f t="shared" si="185"/>
        <v/>
      </c>
      <c r="AN516" s="226">
        <f t="shared" si="186"/>
        <v>0</v>
      </c>
      <c r="AO516" s="38" t="str">
        <f t="shared" si="187"/>
        <v/>
      </c>
      <c r="AP516" s="38" t="str">
        <f t="shared" si="188"/>
        <v/>
      </c>
      <c r="AQ516" s="38" t="str">
        <f t="shared" si="189"/>
        <v/>
      </c>
      <c r="AR516" s="38" t="str">
        <f t="shared" si="190"/>
        <v/>
      </c>
    </row>
    <row r="517" spans="1:44" ht="13.5" thickBot="1">
      <c r="A517" s="30"/>
      <c r="B517" s="39">
        <f>COUNTIF(resultats_math!B518:I518,1)</f>
        <v>0</v>
      </c>
      <c r="C517" s="39">
        <f>COUNTIF(resultats_math!B518:I518,2)</f>
        <v>0</v>
      </c>
      <c r="D517" s="39">
        <f>COUNTIF(resultats_math!B518:I518,9)</f>
        <v>0</v>
      </c>
      <c r="E517" s="39">
        <f>COUNTIF(resultats_math!B518:I518,0)</f>
        <v>0</v>
      </c>
      <c r="F517" s="37" t="str">
        <f t="shared" si="192"/>
        <v/>
      </c>
      <c r="G517" s="226">
        <f t="shared" ref="G517:G580" si="194">B517+C517</f>
        <v>0</v>
      </c>
      <c r="H517" s="38" t="str">
        <f t="shared" si="191"/>
        <v/>
      </c>
      <c r="I517" s="38" t="str">
        <f t="shared" si="193"/>
        <v/>
      </c>
      <c r="J517" s="38" t="str">
        <f t="shared" ref="J517:J580" si="195">IF(F517="","",(SUM(D517)/F517))</f>
        <v/>
      </c>
      <c r="K517" s="38" t="str">
        <f t="shared" ref="K517:K580" si="196">IF(F517="","",E517/F517)</f>
        <v/>
      </c>
      <c r="L517" s="38"/>
      <c r="M517" s="39">
        <f>COUNTIF(resultats_math!J518:X518,1)</f>
        <v>0</v>
      </c>
      <c r="N517" s="39">
        <f>COUNTIF(resultats_math!J518:X518,2)</f>
        <v>0</v>
      </c>
      <c r="O517" s="39">
        <f>COUNTIF(resultats_math!J518:X518,9)</f>
        <v>0</v>
      </c>
      <c r="P517" s="39">
        <f>COUNTIF(resultats_math!J518:X518,0)</f>
        <v>0</v>
      </c>
      <c r="Q517" s="37" t="str">
        <f t="shared" ref="Q517:Q580" si="197">IF(SUM(M517:P517)=0,"",SUM(M517:P517))</f>
        <v/>
      </c>
      <c r="R517" s="226">
        <f t="shared" ref="R517:R580" si="198">M517+N517</f>
        <v>0</v>
      </c>
      <c r="S517" s="38" t="str">
        <f t="shared" ref="S517:S580" si="199">IF(Q517="","",R517/Q517)</f>
        <v/>
      </c>
      <c r="T517" s="38" t="str">
        <f t="shared" ref="T517:T580" si="200">IF(Q517="","",N517/Q517)</f>
        <v/>
      </c>
      <c r="U517" s="38" t="str">
        <f t="shared" ref="U517:U580" si="201">IF(Q517="","",(SUM(O517)/Q517))</f>
        <v/>
      </c>
      <c r="V517" s="38" t="str">
        <f t="shared" ref="V517:V580" si="202">IF(Q517="","",P517/Q517)</f>
        <v/>
      </c>
      <c r="W517" s="30"/>
      <c r="X517" s="39">
        <f>COUNTIF(resultats_math!Y518:AA518,1)</f>
        <v>0</v>
      </c>
      <c r="Y517" s="39">
        <f>COUNTIF(resultats_math!Y518:AA518,2)</f>
        <v>0</v>
      </c>
      <c r="Z517" s="39">
        <f>COUNTIF(resultats_math!Y518:AA518,9)</f>
        <v>0</v>
      </c>
      <c r="AA517" s="39">
        <f>COUNTIF(resultats_math!Y518:AA518,0)</f>
        <v>0</v>
      </c>
      <c r="AB517" s="243" t="str">
        <f t="shared" ref="AB517:AB580" si="203">IF(SUM(X517:AA517)=0,"",SUM(X517:AA517))</f>
        <v/>
      </c>
      <c r="AC517" s="226">
        <f t="shared" ref="AC517:AC580" si="204">X517+Y517</f>
        <v>0</v>
      </c>
      <c r="AD517" s="38" t="str">
        <f t="shared" ref="AD517:AD580" si="205">IF(AB517="","",AC517/AB517)</f>
        <v/>
      </c>
      <c r="AE517" s="38" t="str">
        <f t="shared" ref="AE517:AE580" si="206">IF(AB517="","",Y517/AB517)</f>
        <v/>
      </c>
      <c r="AF517" s="38" t="str">
        <f t="shared" ref="AF517:AF580" si="207">IF(AB517="","",(SUM(Z517:Z517)/AB517))</f>
        <v/>
      </c>
      <c r="AG517" s="38" t="str">
        <f t="shared" ref="AG517:AG580" si="208">IF(AB517="","",AA517/AB517)</f>
        <v/>
      </c>
      <c r="AI517" s="39">
        <f>COUNTIF(resultats_math!AB518:AD518,1)</f>
        <v>0</v>
      </c>
      <c r="AJ517" s="39">
        <f>COUNTIF(resultats_math!AB518:AD518,2)</f>
        <v>0</v>
      </c>
      <c r="AK517" s="39">
        <f>COUNTIF(resultats_math!AB518:AD518,9)</f>
        <v>0</v>
      </c>
      <c r="AL517" s="39">
        <f>COUNTIF(resultats_math!AB518:AD518,0)</f>
        <v>0</v>
      </c>
      <c r="AM517" s="243" t="str">
        <f t="shared" ref="AM517:AM580" si="209">IF(SUM(AI517:AL517)=0,"",SUM(AI517:AL517))</f>
        <v/>
      </c>
      <c r="AN517" s="226">
        <f t="shared" ref="AN517:AN580" si="210">AI517+AJ517</f>
        <v>0</v>
      </c>
      <c r="AO517" s="38" t="str">
        <f t="shared" ref="AO517:AO580" si="211">IF(AM517="","",AN517/AM517)</f>
        <v/>
      </c>
      <c r="AP517" s="38" t="str">
        <f t="shared" ref="AP517:AP580" si="212">IF(AM517="","",AJ517/AM517)</f>
        <v/>
      </c>
      <c r="AQ517" s="38" t="str">
        <f t="shared" ref="AQ517:AQ580" si="213">IF(AM517="","",(SUM(AK517:AK517)/AM517))</f>
        <v/>
      </c>
      <c r="AR517" s="38" t="str">
        <f t="shared" ref="AR517:AR580" si="214">IF(AM517="","",AL517/AM517)</f>
        <v/>
      </c>
    </row>
    <row r="518" spans="1:44" ht="13.5" thickBot="1">
      <c r="A518" s="30"/>
      <c r="B518" s="39">
        <f>COUNTIF(resultats_math!B519:I519,1)</f>
        <v>0</v>
      </c>
      <c r="C518" s="39">
        <f>COUNTIF(resultats_math!B519:I519,2)</f>
        <v>0</v>
      </c>
      <c r="D518" s="39">
        <f>COUNTIF(resultats_math!B519:I519,9)</f>
        <v>0</v>
      </c>
      <c r="E518" s="39">
        <f>COUNTIF(resultats_math!B519:I519,0)</f>
        <v>0</v>
      </c>
      <c r="F518" s="37" t="str">
        <f t="shared" si="192"/>
        <v/>
      </c>
      <c r="G518" s="226">
        <f t="shared" si="194"/>
        <v>0</v>
      </c>
      <c r="H518" s="38" t="str">
        <f t="shared" si="191"/>
        <v/>
      </c>
      <c r="I518" s="38" t="str">
        <f t="shared" si="193"/>
        <v/>
      </c>
      <c r="J518" s="38" t="str">
        <f t="shared" si="195"/>
        <v/>
      </c>
      <c r="K518" s="38" t="str">
        <f t="shared" si="196"/>
        <v/>
      </c>
      <c r="L518" s="38"/>
      <c r="M518" s="39">
        <f>COUNTIF(resultats_math!J519:X519,1)</f>
        <v>0</v>
      </c>
      <c r="N518" s="39">
        <f>COUNTIF(resultats_math!J519:X519,2)</f>
        <v>0</v>
      </c>
      <c r="O518" s="39">
        <f>COUNTIF(resultats_math!J519:X519,9)</f>
        <v>0</v>
      </c>
      <c r="P518" s="39">
        <f>COUNTIF(resultats_math!J519:X519,0)</f>
        <v>0</v>
      </c>
      <c r="Q518" s="37" t="str">
        <f t="shared" si="197"/>
        <v/>
      </c>
      <c r="R518" s="226">
        <f t="shared" si="198"/>
        <v>0</v>
      </c>
      <c r="S518" s="38" t="str">
        <f t="shared" si="199"/>
        <v/>
      </c>
      <c r="T518" s="38" t="str">
        <f t="shared" si="200"/>
        <v/>
      </c>
      <c r="U518" s="38" t="str">
        <f t="shared" si="201"/>
        <v/>
      </c>
      <c r="V518" s="38" t="str">
        <f t="shared" si="202"/>
        <v/>
      </c>
      <c r="W518" s="30"/>
      <c r="X518" s="39">
        <f>COUNTIF(resultats_math!Y519:AA519,1)</f>
        <v>0</v>
      </c>
      <c r="Y518" s="39">
        <f>COUNTIF(resultats_math!Y519:AA519,2)</f>
        <v>0</v>
      </c>
      <c r="Z518" s="39">
        <f>COUNTIF(resultats_math!Y519:AA519,9)</f>
        <v>0</v>
      </c>
      <c r="AA518" s="39">
        <f>COUNTIF(resultats_math!Y519:AA519,0)</f>
        <v>0</v>
      </c>
      <c r="AB518" s="243" t="str">
        <f t="shared" si="203"/>
        <v/>
      </c>
      <c r="AC518" s="226">
        <f t="shared" si="204"/>
        <v>0</v>
      </c>
      <c r="AD518" s="38" t="str">
        <f t="shared" si="205"/>
        <v/>
      </c>
      <c r="AE518" s="38" t="str">
        <f t="shared" si="206"/>
        <v/>
      </c>
      <c r="AF518" s="38" t="str">
        <f t="shared" si="207"/>
        <v/>
      </c>
      <c r="AG518" s="38" t="str">
        <f t="shared" si="208"/>
        <v/>
      </c>
      <c r="AI518" s="39">
        <f>COUNTIF(resultats_math!AB519:AD519,1)</f>
        <v>0</v>
      </c>
      <c r="AJ518" s="39">
        <f>COUNTIF(resultats_math!AB519:AD519,2)</f>
        <v>0</v>
      </c>
      <c r="AK518" s="39">
        <f>COUNTIF(resultats_math!AB519:AD519,9)</f>
        <v>0</v>
      </c>
      <c r="AL518" s="39">
        <f>COUNTIF(resultats_math!AB519:AD519,0)</f>
        <v>0</v>
      </c>
      <c r="AM518" s="243" t="str">
        <f t="shared" si="209"/>
        <v/>
      </c>
      <c r="AN518" s="226">
        <f t="shared" si="210"/>
        <v>0</v>
      </c>
      <c r="AO518" s="38" t="str">
        <f t="shared" si="211"/>
        <v/>
      </c>
      <c r="AP518" s="38" t="str">
        <f t="shared" si="212"/>
        <v/>
      </c>
      <c r="AQ518" s="38" t="str">
        <f t="shared" si="213"/>
        <v/>
      </c>
      <c r="AR518" s="38" t="str">
        <f t="shared" si="214"/>
        <v/>
      </c>
    </row>
    <row r="519" spans="1:44" ht="13.5" thickBot="1">
      <c r="A519" s="30"/>
      <c r="B519" s="39">
        <f>COUNTIF(resultats_math!B520:I520,1)</f>
        <v>0</v>
      </c>
      <c r="C519" s="39">
        <f>COUNTIF(resultats_math!B520:I520,2)</f>
        <v>0</v>
      </c>
      <c r="D519" s="39">
        <f>COUNTIF(resultats_math!B520:I520,9)</f>
        <v>0</v>
      </c>
      <c r="E519" s="39">
        <f>COUNTIF(resultats_math!B520:I520,0)</f>
        <v>0</v>
      </c>
      <c r="F519" s="37" t="str">
        <f t="shared" si="192"/>
        <v/>
      </c>
      <c r="G519" s="226">
        <f t="shared" si="194"/>
        <v>0</v>
      </c>
      <c r="H519" s="38" t="str">
        <f t="shared" ref="H519:H582" si="215">IF(F519="","",G519/F519)</f>
        <v/>
      </c>
      <c r="I519" s="38" t="str">
        <f t="shared" si="193"/>
        <v/>
      </c>
      <c r="J519" s="38" t="str">
        <f t="shared" si="195"/>
        <v/>
      </c>
      <c r="K519" s="38" t="str">
        <f t="shared" si="196"/>
        <v/>
      </c>
      <c r="L519" s="38"/>
      <c r="M519" s="39">
        <f>COUNTIF(resultats_math!J520:X520,1)</f>
        <v>0</v>
      </c>
      <c r="N519" s="39">
        <f>COUNTIF(resultats_math!J520:X520,2)</f>
        <v>0</v>
      </c>
      <c r="O519" s="39">
        <f>COUNTIF(resultats_math!J520:X520,9)</f>
        <v>0</v>
      </c>
      <c r="P519" s="39">
        <f>COUNTIF(resultats_math!J520:X520,0)</f>
        <v>0</v>
      </c>
      <c r="Q519" s="37" t="str">
        <f t="shared" si="197"/>
        <v/>
      </c>
      <c r="R519" s="226">
        <f t="shared" si="198"/>
        <v>0</v>
      </c>
      <c r="S519" s="38" t="str">
        <f t="shared" si="199"/>
        <v/>
      </c>
      <c r="T519" s="38" t="str">
        <f t="shared" si="200"/>
        <v/>
      </c>
      <c r="U519" s="38" t="str">
        <f t="shared" si="201"/>
        <v/>
      </c>
      <c r="V519" s="38" t="str">
        <f t="shared" si="202"/>
        <v/>
      </c>
      <c r="W519" s="30"/>
      <c r="X519" s="39">
        <f>COUNTIF(resultats_math!Y520:AA520,1)</f>
        <v>0</v>
      </c>
      <c r="Y519" s="39">
        <f>COUNTIF(resultats_math!Y520:AA520,2)</f>
        <v>0</v>
      </c>
      <c r="Z519" s="39">
        <f>COUNTIF(resultats_math!Y520:AA520,9)</f>
        <v>0</v>
      </c>
      <c r="AA519" s="39">
        <f>COUNTIF(resultats_math!Y520:AA520,0)</f>
        <v>0</v>
      </c>
      <c r="AB519" s="243" t="str">
        <f t="shared" si="203"/>
        <v/>
      </c>
      <c r="AC519" s="226">
        <f t="shared" si="204"/>
        <v>0</v>
      </c>
      <c r="AD519" s="38" t="str">
        <f t="shared" si="205"/>
        <v/>
      </c>
      <c r="AE519" s="38" t="str">
        <f t="shared" si="206"/>
        <v/>
      </c>
      <c r="AF519" s="38" t="str">
        <f t="shared" si="207"/>
        <v/>
      </c>
      <c r="AG519" s="38" t="str">
        <f t="shared" si="208"/>
        <v/>
      </c>
      <c r="AI519" s="39">
        <f>COUNTIF(resultats_math!AB520:AD520,1)</f>
        <v>0</v>
      </c>
      <c r="AJ519" s="39">
        <f>COUNTIF(resultats_math!AB520:AD520,2)</f>
        <v>0</v>
      </c>
      <c r="AK519" s="39">
        <f>COUNTIF(resultats_math!AB520:AD520,9)</f>
        <v>0</v>
      </c>
      <c r="AL519" s="39">
        <f>COUNTIF(resultats_math!AB520:AD520,0)</f>
        <v>0</v>
      </c>
      <c r="AM519" s="243" t="str">
        <f t="shared" si="209"/>
        <v/>
      </c>
      <c r="AN519" s="226">
        <f t="shared" si="210"/>
        <v>0</v>
      </c>
      <c r="AO519" s="38" t="str">
        <f t="shared" si="211"/>
        <v/>
      </c>
      <c r="AP519" s="38" t="str">
        <f t="shared" si="212"/>
        <v/>
      </c>
      <c r="AQ519" s="38" t="str">
        <f t="shared" si="213"/>
        <v/>
      </c>
      <c r="AR519" s="38" t="str">
        <f t="shared" si="214"/>
        <v/>
      </c>
    </row>
    <row r="520" spans="1:44" ht="13.5" thickBot="1">
      <c r="A520" s="30"/>
      <c r="B520" s="39">
        <f>COUNTIF(resultats_math!B521:I521,1)</f>
        <v>0</v>
      </c>
      <c r="C520" s="39">
        <f>COUNTIF(resultats_math!B521:I521,2)</f>
        <v>0</v>
      </c>
      <c r="D520" s="39">
        <f>COUNTIF(resultats_math!B521:I521,9)</f>
        <v>0</v>
      </c>
      <c r="E520" s="39">
        <f>COUNTIF(resultats_math!B521:I521,0)</f>
        <v>0</v>
      </c>
      <c r="F520" s="37" t="str">
        <f t="shared" si="192"/>
        <v/>
      </c>
      <c r="G520" s="226">
        <f t="shared" si="194"/>
        <v>0</v>
      </c>
      <c r="H520" s="38" t="str">
        <f t="shared" si="215"/>
        <v/>
      </c>
      <c r="I520" s="38" t="str">
        <f t="shared" si="193"/>
        <v/>
      </c>
      <c r="J520" s="38" t="str">
        <f t="shared" si="195"/>
        <v/>
      </c>
      <c r="K520" s="38" t="str">
        <f t="shared" si="196"/>
        <v/>
      </c>
      <c r="L520" s="38"/>
      <c r="M520" s="39">
        <f>COUNTIF(resultats_math!J521:X521,1)</f>
        <v>0</v>
      </c>
      <c r="N520" s="39">
        <f>COUNTIF(resultats_math!J521:X521,2)</f>
        <v>0</v>
      </c>
      <c r="O520" s="39">
        <f>COUNTIF(resultats_math!J521:X521,9)</f>
        <v>0</v>
      </c>
      <c r="P520" s="39">
        <f>COUNTIF(resultats_math!J521:X521,0)</f>
        <v>0</v>
      </c>
      <c r="Q520" s="37" t="str">
        <f t="shared" si="197"/>
        <v/>
      </c>
      <c r="R520" s="226">
        <f t="shared" si="198"/>
        <v>0</v>
      </c>
      <c r="S520" s="38" t="str">
        <f t="shared" si="199"/>
        <v/>
      </c>
      <c r="T520" s="38" t="str">
        <f t="shared" si="200"/>
        <v/>
      </c>
      <c r="U520" s="38" t="str">
        <f t="shared" si="201"/>
        <v/>
      </c>
      <c r="V520" s="38" t="str">
        <f t="shared" si="202"/>
        <v/>
      </c>
      <c r="W520" s="30"/>
      <c r="X520" s="39">
        <f>COUNTIF(resultats_math!Y521:AA521,1)</f>
        <v>0</v>
      </c>
      <c r="Y520" s="39">
        <f>COUNTIF(resultats_math!Y521:AA521,2)</f>
        <v>0</v>
      </c>
      <c r="Z520" s="39">
        <f>COUNTIF(resultats_math!Y521:AA521,9)</f>
        <v>0</v>
      </c>
      <c r="AA520" s="39">
        <f>COUNTIF(resultats_math!Y521:AA521,0)</f>
        <v>0</v>
      </c>
      <c r="AB520" s="243" t="str">
        <f t="shared" si="203"/>
        <v/>
      </c>
      <c r="AC520" s="226">
        <f t="shared" si="204"/>
        <v>0</v>
      </c>
      <c r="AD520" s="38" t="str">
        <f t="shared" si="205"/>
        <v/>
      </c>
      <c r="AE520" s="38" t="str">
        <f t="shared" si="206"/>
        <v/>
      </c>
      <c r="AF520" s="38" t="str">
        <f t="shared" si="207"/>
        <v/>
      </c>
      <c r="AG520" s="38" t="str">
        <f t="shared" si="208"/>
        <v/>
      </c>
      <c r="AI520" s="39">
        <f>COUNTIF(resultats_math!AB521:AD521,1)</f>
        <v>0</v>
      </c>
      <c r="AJ520" s="39">
        <f>COUNTIF(resultats_math!AB521:AD521,2)</f>
        <v>0</v>
      </c>
      <c r="AK520" s="39">
        <f>COUNTIF(resultats_math!AB521:AD521,9)</f>
        <v>0</v>
      </c>
      <c r="AL520" s="39">
        <f>COUNTIF(resultats_math!AB521:AD521,0)</f>
        <v>0</v>
      </c>
      <c r="AM520" s="243" t="str">
        <f t="shared" si="209"/>
        <v/>
      </c>
      <c r="AN520" s="226">
        <f t="shared" si="210"/>
        <v>0</v>
      </c>
      <c r="AO520" s="38" t="str">
        <f t="shared" si="211"/>
        <v/>
      </c>
      <c r="AP520" s="38" t="str">
        <f t="shared" si="212"/>
        <v/>
      </c>
      <c r="AQ520" s="38" t="str">
        <f t="shared" si="213"/>
        <v/>
      </c>
      <c r="AR520" s="38" t="str">
        <f t="shared" si="214"/>
        <v/>
      </c>
    </row>
    <row r="521" spans="1:44" ht="13.5" thickBot="1">
      <c r="A521" s="30"/>
      <c r="B521" s="39">
        <f>COUNTIF(resultats_math!B522:I522,1)</f>
        <v>0</v>
      </c>
      <c r="C521" s="39">
        <f>COUNTIF(resultats_math!B522:I522,2)</f>
        <v>0</v>
      </c>
      <c r="D521" s="39">
        <f>COUNTIF(resultats_math!B522:I522,9)</f>
        <v>0</v>
      </c>
      <c r="E521" s="39">
        <f>COUNTIF(resultats_math!B522:I522,0)</f>
        <v>0</v>
      </c>
      <c r="F521" s="37" t="str">
        <f t="shared" si="192"/>
        <v/>
      </c>
      <c r="G521" s="226">
        <f t="shared" si="194"/>
        <v>0</v>
      </c>
      <c r="H521" s="38" t="str">
        <f t="shared" si="215"/>
        <v/>
      </c>
      <c r="I521" s="38" t="str">
        <f t="shared" si="193"/>
        <v/>
      </c>
      <c r="J521" s="38" t="str">
        <f t="shared" si="195"/>
        <v/>
      </c>
      <c r="K521" s="38" t="str">
        <f t="shared" si="196"/>
        <v/>
      </c>
      <c r="L521" s="38"/>
      <c r="M521" s="39">
        <f>COUNTIF(resultats_math!J522:X522,1)</f>
        <v>0</v>
      </c>
      <c r="N521" s="39">
        <f>COUNTIF(resultats_math!J522:X522,2)</f>
        <v>0</v>
      </c>
      <c r="O521" s="39">
        <f>COUNTIF(resultats_math!J522:X522,9)</f>
        <v>0</v>
      </c>
      <c r="P521" s="39">
        <f>COUNTIF(resultats_math!J522:X522,0)</f>
        <v>0</v>
      </c>
      <c r="Q521" s="37" t="str">
        <f t="shared" si="197"/>
        <v/>
      </c>
      <c r="R521" s="226">
        <f t="shared" si="198"/>
        <v>0</v>
      </c>
      <c r="S521" s="38" t="str">
        <f t="shared" si="199"/>
        <v/>
      </c>
      <c r="T521" s="38" t="str">
        <f t="shared" si="200"/>
        <v/>
      </c>
      <c r="U521" s="38" t="str">
        <f t="shared" si="201"/>
        <v/>
      </c>
      <c r="V521" s="38" t="str">
        <f t="shared" si="202"/>
        <v/>
      </c>
      <c r="W521" s="30"/>
      <c r="X521" s="39">
        <f>COUNTIF(resultats_math!Y522:AA522,1)</f>
        <v>0</v>
      </c>
      <c r="Y521" s="39">
        <f>COUNTIF(resultats_math!Y522:AA522,2)</f>
        <v>0</v>
      </c>
      <c r="Z521" s="39">
        <f>COUNTIF(resultats_math!Y522:AA522,9)</f>
        <v>0</v>
      </c>
      <c r="AA521" s="39">
        <f>COUNTIF(resultats_math!Y522:AA522,0)</f>
        <v>0</v>
      </c>
      <c r="AB521" s="243" t="str">
        <f t="shared" si="203"/>
        <v/>
      </c>
      <c r="AC521" s="226">
        <f t="shared" si="204"/>
        <v>0</v>
      </c>
      <c r="AD521" s="38" t="str">
        <f t="shared" si="205"/>
        <v/>
      </c>
      <c r="AE521" s="38" t="str">
        <f t="shared" si="206"/>
        <v/>
      </c>
      <c r="AF521" s="38" t="str">
        <f t="shared" si="207"/>
        <v/>
      </c>
      <c r="AG521" s="38" t="str">
        <f t="shared" si="208"/>
        <v/>
      </c>
      <c r="AI521" s="39">
        <f>COUNTIF(resultats_math!AB522:AD522,1)</f>
        <v>0</v>
      </c>
      <c r="AJ521" s="39">
        <f>COUNTIF(resultats_math!AB522:AD522,2)</f>
        <v>0</v>
      </c>
      <c r="AK521" s="39">
        <f>COUNTIF(resultats_math!AB522:AD522,9)</f>
        <v>0</v>
      </c>
      <c r="AL521" s="39">
        <f>COUNTIF(resultats_math!AB522:AD522,0)</f>
        <v>0</v>
      </c>
      <c r="AM521" s="243" t="str">
        <f t="shared" si="209"/>
        <v/>
      </c>
      <c r="AN521" s="226">
        <f t="shared" si="210"/>
        <v>0</v>
      </c>
      <c r="AO521" s="38" t="str">
        <f t="shared" si="211"/>
        <v/>
      </c>
      <c r="AP521" s="38" t="str">
        <f t="shared" si="212"/>
        <v/>
      </c>
      <c r="AQ521" s="38" t="str">
        <f t="shared" si="213"/>
        <v/>
      </c>
      <c r="AR521" s="38" t="str">
        <f t="shared" si="214"/>
        <v/>
      </c>
    </row>
    <row r="522" spans="1:44" ht="13.5" thickBot="1">
      <c r="A522" s="30"/>
      <c r="B522" s="39">
        <f>COUNTIF(resultats_math!B523:I523,1)</f>
        <v>0</v>
      </c>
      <c r="C522" s="39">
        <f>COUNTIF(resultats_math!B523:I523,2)</f>
        <v>0</v>
      </c>
      <c r="D522" s="39">
        <f>COUNTIF(resultats_math!B523:I523,9)</f>
        <v>0</v>
      </c>
      <c r="E522" s="39">
        <f>COUNTIF(resultats_math!B523:I523,0)</f>
        <v>0</v>
      </c>
      <c r="F522" s="37" t="str">
        <f t="shared" si="192"/>
        <v/>
      </c>
      <c r="G522" s="226">
        <f t="shared" si="194"/>
        <v>0</v>
      </c>
      <c r="H522" s="38" t="str">
        <f t="shared" si="215"/>
        <v/>
      </c>
      <c r="I522" s="38" t="str">
        <f t="shared" si="193"/>
        <v/>
      </c>
      <c r="J522" s="38" t="str">
        <f t="shared" si="195"/>
        <v/>
      </c>
      <c r="K522" s="38" t="str">
        <f t="shared" si="196"/>
        <v/>
      </c>
      <c r="L522" s="38"/>
      <c r="M522" s="39">
        <f>COUNTIF(resultats_math!J523:X523,1)</f>
        <v>0</v>
      </c>
      <c r="N522" s="39">
        <f>COUNTIF(resultats_math!J523:X523,2)</f>
        <v>0</v>
      </c>
      <c r="O522" s="39">
        <f>COUNTIF(resultats_math!J523:X523,9)</f>
        <v>0</v>
      </c>
      <c r="P522" s="39">
        <f>COUNTIF(resultats_math!J523:X523,0)</f>
        <v>0</v>
      </c>
      <c r="Q522" s="37" t="str">
        <f t="shared" si="197"/>
        <v/>
      </c>
      <c r="R522" s="226">
        <f t="shared" si="198"/>
        <v>0</v>
      </c>
      <c r="S522" s="38" t="str">
        <f t="shared" si="199"/>
        <v/>
      </c>
      <c r="T522" s="38" t="str">
        <f t="shared" si="200"/>
        <v/>
      </c>
      <c r="U522" s="38" t="str">
        <f t="shared" si="201"/>
        <v/>
      </c>
      <c r="V522" s="38" t="str">
        <f t="shared" si="202"/>
        <v/>
      </c>
      <c r="W522" s="30"/>
      <c r="X522" s="39">
        <f>COUNTIF(resultats_math!Y523:AA523,1)</f>
        <v>0</v>
      </c>
      <c r="Y522" s="39">
        <f>COUNTIF(resultats_math!Y523:AA523,2)</f>
        <v>0</v>
      </c>
      <c r="Z522" s="39">
        <f>COUNTIF(resultats_math!Y523:AA523,9)</f>
        <v>0</v>
      </c>
      <c r="AA522" s="39">
        <f>COUNTIF(resultats_math!Y523:AA523,0)</f>
        <v>0</v>
      </c>
      <c r="AB522" s="243" t="str">
        <f t="shared" si="203"/>
        <v/>
      </c>
      <c r="AC522" s="226">
        <f t="shared" si="204"/>
        <v>0</v>
      </c>
      <c r="AD522" s="38" t="str">
        <f t="shared" si="205"/>
        <v/>
      </c>
      <c r="AE522" s="38" t="str">
        <f t="shared" si="206"/>
        <v/>
      </c>
      <c r="AF522" s="38" t="str">
        <f t="shared" si="207"/>
        <v/>
      </c>
      <c r="AG522" s="38" t="str">
        <f t="shared" si="208"/>
        <v/>
      </c>
      <c r="AI522" s="39">
        <f>COUNTIF(resultats_math!AB523:AD523,1)</f>
        <v>0</v>
      </c>
      <c r="AJ522" s="39">
        <f>COUNTIF(resultats_math!AB523:AD523,2)</f>
        <v>0</v>
      </c>
      <c r="AK522" s="39">
        <f>COUNTIF(resultats_math!AB523:AD523,9)</f>
        <v>0</v>
      </c>
      <c r="AL522" s="39">
        <f>COUNTIF(resultats_math!AB523:AD523,0)</f>
        <v>0</v>
      </c>
      <c r="AM522" s="243" t="str">
        <f t="shared" si="209"/>
        <v/>
      </c>
      <c r="AN522" s="226">
        <f t="shared" si="210"/>
        <v>0</v>
      </c>
      <c r="AO522" s="38" t="str">
        <f t="shared" si="211"/>
        <v/>
      </c>
      <c r="AP522" s="38" t="str">
        <f t="shared" si="212"/>
        <v/>
      </c>
      <c r="AQ522" s="38" t="str">
        <f t="shared" si="213"/>
        <v/>
      </c>
      <c r="AR522" s="38" t="str">
        <f t="shared" si="214"/>
        <v/>
      </c>
    </row>
    <row r="523" spans="1:44" ht="13.5" thickBot="1">
      <c r="A523" s="30"/>
      <c r="B523" s="39">
        <f>COUNTIF(resultats_math!B524:I524,1)</f>
        <v>0</v>
      </c>
      <c r="C523" s="39">
        <f>COUNTIF(resultats_math!B524:I524,2)</f>
        <v>0</v>
      </c>
      <c r="D523" s="39">
        <f>COUNTIF(resultats_math!B524:I524,9)</f>
        <v>0</v>
      </c>
      <c r="E523" s="39">
        <f>COUNTIF(resultats_math!B524:I524,0)</f>
        <v>0</v>
      </c>
      <c r="F523" s="37" t="str">
        <f t="shared" si="192"/>
        <v/>
      </c>
      <c r="G523" s="226">
        <f t="shared" si="194"/>
        <v>0</v>
      </c>
      <c r="H523" s="38" t="str">
        <f t="shared" si="215"/>
        <v/>
      </c>
      <c r="I523" s="38" t="str">
        <f t="shared" si="193"/>
        <v/>
      </c>
      <c r="J523" s="38" t="str">
        <f t="shared" si="195"/>
        <v/>
      </c>
      <c r="K523" s="38" t="str">
        <f t="shared" si="196"/>
        <v/>
      </c>
      <c r="L523" s="38"/>
      <c r="M523" s="39">
        <f>COUNTIF(resultats_math!J524:X524,1)</f>
        <v>0</v>
      </c>
      <c r="N523" s="39">
        <f>COUNTIF(resultats_math!J524:X524,2)</f>
        <v>0</v>
      </c>
      <c r="O523" s="39">
        <f>COUNTIF(resultats_math!J524:X524,9)</f>
        <v>0</v>
      </c>
      <c r="P523" s="39">
        <f>COUNTIF(resultats_math!J524:X524,0)</f>
        <v>0</v>
      </c>
      <c r="Q523" s="37" t="str">
        <f t="shared" si="197"/>
        <v/>
      </c>
      <c r="R523" s="226">
        <f t="shared" si="198"/>
        <v>0</v>
      </c>
      <c r="S523" s="38" t="str">
        <f t="shared" si="199"/>
        <v/>
      </c>
      <c r="T523" s="38" t="str">
        <f t="shared" si="200"/>
        <v/>
      </c>
      <c r="U523" s="38" t="str">
        <f t="shared" si="201"/>
        <v/>
      </c>
      <c r="V523" s="38" t="str">
        <f t="shared" si="202"/>
        <v/>
      </c>
      <c r="W523" s="30"/>
      <c r="X523" s="39">
        <f>COUNTIF(resultats_math!Y524:AA524,1)</f>
        <v>0</v>
      </c>
      <c r="Y523" s="39">
        <f>COUNTIF(resultats_math!Y524:AA524,2)</f>
        <v>0</v>
      </c>
      <c r="Z523" s="39">
        <f>COUNTIF(resultats_math!Y524:AA524,9)</f>
        <v>0</v>
      </c>
      <c r="AA523" s="39">
        <f>COUNTIF(resultats_math!Y524:AA524,0)</f>
        <v>0</v>
      </c>
      <c r="AB523" s="243" t="str">
        <f t="shared" si="203"/>
        <v/>
      </c>
      <c r="AC523" s="226">
        <f t="shared" si="204"/>
        <v>0</v>
      </c>
      <c r="AD523" s="38" t="str">
        <f t="shared" si="205"/>
        <v/>
      </c>
      <c r="AE523" s="38" t="str">
        <f t="shared" si="206"/>
        <v/>
      </c>
      <c r="AF523" s="38" t="str">
        <f t="shared" si="207"/>
        <v/>
      </c>
      <c r="AG523" s="38" t="str">
        <f t="shared" si="208"/>
        <v/>
      </c>
      <c r="AI523" s="39">
        <f>COUNTIF(resultats_math!AB524:AD524,1)</f>
        <v>0</v>
      </c>
      <c r="AJ523" s="39">
        <f>COUNTIF(resultats_math!AB524:AD524,2)</f>
        <v>0</v>
      </c>
      <c r="AK523" s="39">
        <f>COUNTIF(resultats_math!AB524:AD524,9)</f>
        <v>0</v>
      </c>
      <c r="AL523" s="39">
        <f>COUNTIF(resultats_math!AB524:AD524,0)</f>
        <v>0</v>
      </c>
      <c r="AM523" s="243" t="str">
        <f t="shared" si="209"/>
        <v/>
      </c>
      <c r="AN523" s="226">
        <f t="shared" si="210"/>
        <v>0</v>
      </c>
      <c r="AO523" s="38" t="str">
        <f t="shared" si="211"/>
        <v/>
      </c>
      <c r="AP523" s="38" t="str">
        <f t="shared" si="212"/>
        <v/>
      </c>
      <c r="AQ523" s="38" t="str">
        <f t="shared" si="213"/>
        <v/>
      </c>
      <c r="AR523" s="38" t="str">
        <f t="shared" si="214"/>
        <v/>
      </c>
    </row>
    <row r="524" spans="1:44" ht="13.5" thickBot="1">
      <c r="A524" s="30"/>
      <c r="B524" s="39">
        <f>COUNTIF(resultats_math!B525:I525,1)</f>
        <v>0</v>
      </c>
      <c r="C524" s="39">
        <f>COUNTIF(resultats_math!B525:I525,2)</f>
        <v>0</v>
      </c>
      <c r="D524" s="39">
        <f>COUNTIF(resultats_math!B525:I525,9)</f>
        <v>0</v>
      </c>
      <c r="E524" s="39">
        <f>COUNTIF(resultats_math!B525:I525,0)</f>
        <v>0</v>
      </c>
      <c r="F524" s="37" t="str">
        <f t="shared" si="192"/>
        <v/>
      </c>
      <c r="G524" s="226">
        <f t="shared" si="194"/>
        <v>0</v>
      </c>
      <c r="H524" s="38" t="str">
        <f t="shared" si="215"/>
        <v/>
      </c>
      <c r="I524" s="38" t="str">
        <f t="shared" si="193"/>
        <v/>
      </c>
      <c r="J524" s="38" t="str">
        <f t="shared" si="195"/>
        <v/>
      </c>
      <c r="K524" s="38" t="str">
        <f t="shared" si="196"/>
        <v/>
      </c>
      <c r="L524" s="38"/>
      <c r="M524" s="39">
        <f>COUNTIF(resultats_math!J525:X525,1)</f>
        <v>0</v>
      </c>
      <c r="N524" s="39">
        <f>COUNTIF(resultats_math!J525:X525,2)</f>
        <v>0</v>
      </c>
      <c r="O524" s="39">
        <f>COUNTIF(resultats_math!J525:X525,9)</f>
        <v>0</v>
      </c>
      <c r="P524" s="39">
        <f>COUNTIF(resultats_math!J525:X525,0)</f>
        <v>0</v>
      </c>
      <c r="Q524" s="37" t="str">
        <f t="shared" si="197"/>
        <v/>
      </c>
      <c r="R524" s="226">
        <f t="shared" si="198"/>
        <v>0</v>
      </c>
      <c r="S524" s="38" t="str">
        <f t="shared" si="199"/>
        <v/>
      </c>
      <c r="T524" s="38" t="str">
        <f t="shared" si="200"/>
        <v/>
      </c>
      <c r="U524" s="38" t="str">
        <f t="shared" si="201"/>
        <v/>
      </c>
      <c r="V524" s="38" t="str">
        <f t="shared" si="202"/>
        <v/>
      </c>
      <c r="W524" s="30"/>
      <c r="X524" s="39">
        <f>COUNTIF(resultats_math!Y525:AA525,1)</f>
        <v>0</v>
      </c>
      <c r="Y524" s="39">
        <f>COUNTIF(resultats_math!Y525:AA525,2)</f>
        <v>0</v>
      </c>
      <c r="Z524" s="39">
        <f>COUNTIF(resultats_math!Y525:AA525,9)</f>
        <v>0</v>
      </c>
      <c r="AA524" s="39">
        <f>COUNTIF(resultats_math!Y525:AA525,0)</f>
        <v>0</v>
      </c>
      <c r="AB524" s="243" t="str">
        <f t="shared" si="203"/>
        <v/>
      </c>
      <c r="AC524" s="226">
        <f t="shared" si="204"/>
        <v>0</v>
      </c>
      <c r="AD524" s="38" t="str">
        <f t="shared" si="205"/>
        <v/>
      </c>
      <c r="AE524" s="38" t="str">
        <f t="shared" si="206"/>
        <v/>
      </c>
      <c r="AF524" s="38" t="str">
        <f t="shared" si="207"/>
        <v/>
      </c>
      <c r="AG524" s="38" t="str">
        <f t="shared" si="208"/>
        <v/>
      </c>
      <c r="AI524" s="39">
        <f>COUNTIF(resultats_math!AB525:AD525,1)</f>
        <v>0</v>
      </c>
      <c r="AJ524" s="39">
        <f>COUNTIF(resultats_math!AB525:AD525,2)</f>
        <v>0</v>
      </c>
      <c r="AK524" s="39">
        <f>COUNTIF(resultats_math!AB525:AD525,9)</f>
        <v>0</v>
      </c>
      <c r="AL524" s="39">
        <f>COUNTIF(resultats_math!AB525:AD525,0)</f>
        <v>0</v>
      </c>
      <c r="AM524" s="243" t="str">
        <f t="shared" si="209"/>
        <v/>
      </c>
      <c r="AN524" s="226">
        <f t="shared" si="210"/>
        <v>0</v>
      </c>
      <c r="AO524" s="38" t="str">
        <f t="shared" si="211"/>
        <v/>
      </c>
      <c r="AP524" s="38" t="str">
        <f t="shared" si="212"/>
        <v/>
      </c>
      <c r="AQ524" s="38" t="str">
        <f t="shared" si="213"/>
        <v/>
      </c>
      <c r="AR524" s="38" t="str">
        <f t="shared" si="214"/>
        <v/>
      </c>
    </row>
    <row r="525" spans="1:44" ht="13.5" thickBot="1">
      <c r="A525" s="30"/>
      <c r="B525" s="39">
        <f>COUNTIF(resultats_math!B526:I526,1)</f>
        <v>0</v>
      </c>
      <c r="C525" s="39">
        <f>COUNTIF(resultats_math!B526:I526,2)</f>
        <v>0</v>
      </c>
      <c r="D525" s="39">
        <f>COUNTIF(resultats_math!B526:I526,9)</f>
        <v>0</v>
      </c>
      <c r="E525" s="39">
        <f>COUNTIF(resultats_math!B526:I526,0)</f>
        <v>0</v>
      </c>
      <c r="F525" s="37" t="str">
        <f t="shared" si="192"/>
        <v/>
      </c>
      <c r="G525" s="226">
        <f t="shared" si="194"/>
        <v>0</v>
      </c>
      <c r="H525" s="38" t="str">
        <f t="shared" si="215"/>
        <v/>
      </c>
      <c r="I525" s="38" t="str">
        <f t="shared" si="193"/>
        <v/>
      </c>
      <c r="J525" s="38" t="str">
        <f t="shared" si="195"/>
        <v/>
      </c>
      <c r="K525" s="38" t="str">
        <f t="shared" si="196"/>
        <v/>
      </c>
      <c r="L525" s="38"/>
      <c r="M525" s="39">
        <f>COUNTIF(resultats_math!J526:X526,1)</f>
        <v>0</v>
      </c>
      <c r="N525" s="39">
        <f>COUNTIF(resultats_math!J526:X526,2)</f>
        <v>0</v>
      </c>
      <c r="O525" s="39">
        <f>COUNTIF(resultats_math!J526:X526,9)</f>
        <v>0</v>
      </c>
      <c r="P525" s="39">
        <f>COUNTIF(resultats_math!J526:X526,0)</f>
        <v>0</v>
      </c>
      <c r="Q525" s="37" t="str">
        <f t="shared" si="197"/>
        <v/>
      </c>
      <c r="R525" s="226">
        <f t="shared" si="198"/>
        <v>0</v>
      </c>
      <c r="S525" s="38" t="str">
        <f t="shared" si="199"/>
        <v/>
      </c>
      <c r="T525" s="38" t="str">
        <f t="shared" si="200"/>
        <v/>
      </c>
      <c r="U525" s="38" t="str">
        <f t="shared" si="201"/>
        <v/>
      </c>
      <c r="V525" s="38" t="str">
        <f t="shared" si="202"/>
        <v/>
      </c>
      <c r="W525" s="30"/>
      <c r="X525" s="39">
        <f>COUNTIF(resultats_math!Y526:AA526,1)</f>
        <v>0</v>
      </c>
      <c r="Y525" s="39">
        <f>COUNTIF(resultats_math!Y526:AA526,2)</f>
        <v>0</v>
      </c>
      <c r="Z525" s="39">
        <f>COUNTIF(resultats_math!Y526:AA526,9)</f>
        <v>0</v>
      </c>
      <c r="AA525" s="39">
        <f>COUNTIF(resultats_math!Y526:AA526,0)</f>
        <v>0</v>
      </c>
      <c r="AB525" s="243" t="str">
        <f t="shared" si="203"/>
        <v/>
      </c>
      <c r="AC525" s="226">
        <f t="shared" si="204"/>
        <v>0</v>
      </c>
      <c r="AD525" s="38" t="str">
        <f t="shared" si="205"/>
        <v/>
      </c>
      <c r="AE525" s="38" t="str">
        <f t="shared" si="206"/>
        <v/>
      </c>
      <c r="AF525" s="38" t="str">
        <f t="shared" si="207"/>
        <v/>
      </c>
      <c r="AG525" s="38" t="str">
        <f t="shared" si="208"/>
        <v/>
      </c>
      <c r="AI525" s="39">
        <f>COUNTIF(resultats_math!AB526:AD526,1)</f>
        <v>0</v>
      </c>
      <c r="AJ525" s="39">
        <f>COUNTIF(resultats_math!AB526:AD526,2)</f>
        <v>0</v>
      </c>
      <c r="AK525" s="39">
        <f>COUNTIF(resultats_math!AB526:AD526,9)</f>
        <v>0</v>
      </c>
      <c r="AL525" s="39">
        <f>COUNTIF(resultats_math!AB526:AD526,0)</f>
        <v>0</v>
      </c>
      <c r="AM525" s="243" t="str">
        <f t="shared" si="209"/>
        <v/>
      </c>
      <c r="AN525" s="226">
        <f t="shared" si="210"/>
        <v>0</v>
      </c>
      <c r="AO525" s="38" t="str">
        <f t="shared" si="211"/>
        <v/>
      </c>
      <c r="AP525" s="38" t="str">
        <f t="shared" si="212"/>
        <v/>
      </c>
      <c r="AQ525" s="38" t="str">
        <f t="shared" si="213"/>
        <v/>
      </c>
      <c r="AR525" s="38" t="str">
        <f t="shared" si="214"/>
        <v/>
      </c>
    </row>
    <row r="526" spans="1:44" ht="13.5" thickBot="1">
      <c r="A526" s="30"/>
      <c r="B526" s="39">
        <f>COUNTIF(resultats_math!B527:I527,1)</f>
        <v>0</v>
      </c>
      <c r="C526" s="39">
        <f>COUNTIF(resultats_math!B527:I527,2)</f>
        <v>0</v>
      </c>
      <c r="D526" s="39">
        <f>COUNTIF(resultats_math!B527:I527,9)</f>
        <v>0</v>
      </c>
      <c r="E526" s="39">
        <f>COUNTIF(resultats_math!B527:I527,0)</f>
        <v>0</v>
      </c>
      <c r="F526" s="37" t="str">
        <f t="shared" si="192"/>
        <v/>
      </c>
      <c r="G526" s="226">
        <f t="shared" si="194"/>
        <v>0</v>
      </c>
      <c r="H526" s="38" t="str">
        <f t="shared" si="215"/>
        <v/>
      </c>
      <c r="I526" s="38" t="str">
        <f t="shared" si="193"/>
        <v/>
      </c>
      <c r="J526" s="38" t="str">
        <f t="shared" si="195"/>
        <v/>
      </c>
      <c r="K526" s="38" t="str">
        <f t="shared" si="196"/>
        <v/>
      </c>
      <c r="L526" s="38"/>
      <c r="M526" s="39">
        <f>COUNTIF(resultats_math!J527:X527,1)</f>
        <v>0</v>
      </c>
      <c r="N526" s="39">
        <f>COUNTIF(resultats_math!J527:X527,2)</f>
        <v>0</v>
      </c>
      <c r="O526" s="39">
        <f>COUNTIF(resultats_math!J527:X527,9)</f>
        <v>0</v>
      </c>
      <c r="P526" s="39">
        <f>COUNTIF(resultats_math!J527:X527,0)</f>
        <v>0</v>
      </c>
      <c r="Q526" s="37" t="str">
        <f t="shared" si="197"/>
        <v/>
      </c>
      <c r="R526" s="226">
        <f t="shared" si="198"/>
        <v>0</v>
      </c>
      <c r="S526" s="38" t="str">
        <f t="shared" si="199"/>
        <v/>
      </c>
      <c r="T526" s="38" t="str">
        <f t="shared" si="200"/>
        <v/>
      </c>
      <c r="U526" s="38" t="str">
        <f t="shared" si="201"/>
        <v/>
      </c>
      <c r="V526" s="38" t="str">
        <f t="shared" si="202"/>
        <v/>
      </c>
      <c r="W526" s="30"/>
      <c r="X526" s="39">
        <f>COUNTIF(resultats_math!Y527:AA527,1)</f>
        <v>0</v>
      </c>
      <c r="Y526" s="39">
        <f>COUNTIF(resultats_math!Y527:AA527,2)</f>
        <v>0</v>
      </c>
      <c r="Z526" s="39">
        <f>COUNTIF(resultats_math!Y527:AA527,9)</f>
        <v>0</v>
      </c>
      <c r="AA526" s="39">
        <f>COUNTIF(resultats_math!Y527:AA527,0)</f>
        <v>0</v>
      </c>
      <c r="AB526" s="243" t="str">
        <f t="shared" si="203"/>
        <v/>
      </c>
      <c r="AC526" s="226">
        <f t="shared" si="204"/>
        <v>0</v>
      </c>
      <c r="AD526" s="38" t="str">
        <f t="shared" si="205"/>
        <v/>
      </c>
      <c r="AE526" s="38" t="str">
        <f t="shared" si="206"/>
        <v/>
      </c>
      <c r="AF526" s="38" t="str">
        <f t="shared" si="207"/>
        <v/>
      </c>
      <c r="AG526" s="38" t="str">
        <f t="shared" si="208"/>
        <v/>
      </c>
      <c r="AI526" s="39">
        <f>COUNTIF(resultats_math!AB527:AD527,1)</f>
        <v>0</v>
      </c>
      <c r="AJ526" s="39">
        <f>COUNTIF(resultats_math!AB527:AD527,2)</f>
        <v>0</v>
      </c>
      <c r="AK526" s="39">
        <f>COUNTIF(resultats_math!AB527:AD527,9)</f>
        <v>0</v>
      </c>
      <c r="AL526" s="39">
        <f>COUNTIF(resultats_math!AB527:AD527,0)</f>
        <v>0</v>
      </c>
      <c r="AM526" s="243" t="str">
        <f t="shared" si="209"/>
        <v/>
      </c>
      <c r="AN526" s="226">
        <f t="shared" si="210"/>
        <v>0</v>
      </c>
      <c r="AO526" s="38" t="str">
        <f t="shared" si="211"/>
        <v/>
      </c>
      <c r="AP526" s="38" t="str">
        <f t="shared" si="212"/>
        <v/>
      </c>
      <c r="AQ526" s="38" t="str">
        <f t="shared" si="213"/>
        <v/>
      </c>
      <c r="AR526" s="38" t="str">
        <f t="shared" si="214"/>
        <v/>
      </c>
    </row>
    <row r="527" spans="1:44" ht="13.5" thickBot="1">
      <c r="A527" s="30"/>
      <c r="B527" s="39">
        <f>COUNTIF(resultats_math!B528:I528,1)</f>
        <v>0</v>
      </c>
      <c r="C527" s="39">
        <f>COUNTIF(resultats_math!B528:I528,2)</f>
        <v>0</v>
      </c>
      <c r="D527" s="39">
        <f>COUNTIF(resultats_math!B528:I528,9)</f>
        <v>0</v>
      </c>
      <c r="E527" s="39">
        <f>COUNTIF(resultats_math!B528:I528,0)</f>
        <v>0</v>
      </c>
      <c r="F527" s="37" t="str">
        <f t="shared" si="192"/>
        <v/>
      </c>
      <c r="G527" s="226">
        <f t="shared" si="194"/>
        <v>0</v>
      </c>
      <c r="H527" s="38" t="str">
        <f t="shared" si="215"/>
        <v/>
      </c>
      <c r="I527" s="38" t="str">
        <f t="shared" si="193"/>
        <v/>
      </c>
      <c r="J527" s="38" t="str">
        <f t="shared" si="195"/>
        <v/>
      </c>
      <c r="K527" s="38" t="str">
        <f t="shared" si="196"/>
        <v/>
      </c>
      <c r="L527" s="38"/>
      <c r="M527" s="39">
        <f>COUNTIF(resultats_math!J528:X528,1)</f>
        <v>0</v>
      </c>
      <c r="N527" s="39">
        <f>COUNTIF(resultats_math!J528:X528,2)</f>
        <v>0</v>
      </c>
      <c r="O527" s="39">
        <f>COUNTIF(resultats_math!J528:X528,9)</f>
        <v>0</v>
      </c>
      <c r="P527" s="39">
        <f>COUNTIF(resultats_math!J528:X528,0)</f>
        <v>0</v>
      </c>
      <c r="Q527" s="37" t="str">
        <f t="shared" si="197"/>
        <v/>
      </c>
      <c r="R527" s="226">
        <f t="shared" si="198"/>
        <v>0</v>
      </c>
      <c r="S527" s="38" t="str">
        <f t="shared" si="199"/>
        <v/>
      </c>
      <c r="T527" s="38" t="str">
        <f t="shared" si="200"/>
        <v/>
      </c>
      <c r="U527" s="38" t="str">
        <f t="shared" si="201"/>
        <v/>
      </c>
      <c r="V527" s="38" t="str">
        <f t="shared" si="202"/>
        <v/>
      </c>
      <c r="W527" s="30"/>
      <c r="X527" s="39">
        <f>COUNTIF(resultats_math!Y528:AA528,1)</f>
        <v>0</v>
      </c>
      <c r="Y527" s="39">
        <f>COUNTIF(resultats_math!Y528:AA528,2)</f>
        <v>0</v>
      </c>
      <c r="Z527" s="39">
        <f>COUNTIF(resultats_math!Y528:AA528,9)</f>
        <v>0</v>
      </c>
      <c r="AA527" s="39">
        <f>COUNTIF(resultats_math!Y528:AA528,0)</f>
        <v>0</v>
      </c>
      <c r="AB527" s="243" t="str">
        <f t="shared" si="203"/>
        <v/>
      </c>
      <c r="AC527" s="226">
        <f t="shared" si="204"/>
        <v>0</v>
      </c>
      <c r="AD527" s="38" t="str">
        <f t="shared" si="205"/>
        <v/>
      </c>
      <c r="AE527" s="38" t="str">
        <f t="shared" si="206"/>
        <v/>
      </c>
      <c r="AF527" s="38" t="str">
        <f t="shared" si="207"/>
        <v/>
      </c>
      <c r="AG527" s="38" t="str">
        <f t="shared" si="208"/>
        <v/>
      </c>
      <c r="AI527" s="39">
        <f>COUNTIF(resultats_math!AB528:AD528,1)</f>
        <v>0</v>
      </c>
      <c r="AJ527" s="39">
        <f>COUNTIF(resultats_math!AB528:AD528,2)</f>
        <v>0</v>
      </c>
      <c r="AK527" s="39">
        <f>COUNTIF(resultats_math!AB528:AD528,9)</f>
        <v>0</v>
      </c>
      <c r="AL527" s="39">
        <f>COUNTIF(resultats_math!AB528:AD528,0)</f>
        <v>0</v>
      </c>
      <c r="AM527" s="243" t="str">
        <f t="shared" si="209"/>
        <v/>
      </c>
      <c r="AN527" s="226">
        <f t="shared" si="210"/>
        <v>0</v>
      </c>
      <c r="AO527" s="38" t="str">
        <f t="shared" si="211"/>
        <v/>
      </c>
      <c r="AP527" s="38" t="str">
        <f t="shared" si="212"/>
        <v/>
      </c>
      <c r="AQ527" s="38" t="str">
        <f t="shared" si="213"/>
        <v/>
      </c>
      <c r="AR527" s="38" t="str">
        <f t="shared" si="214"/>
        <v/>
      </c>
    </row>
    <row r="528" spans="1:44" ht="13.5" thickBot="1">
      <c r="A528" s="30"/>
      <c r="B528" s="39">
        <f>COUNTIF(resultats_math!B529:I529,1)</f>
        <v>0</v>
      </c>
      <c r="C528" s="39">
        <f>COUNTIF(resultats_math!B529:I529,2)</f>
        <v>0</v>
      </c>
      <c r="D528" s="39">
        <f>COUNTIF(resultats_math!B529:I529,9)</f>
        <v>0</v>
      </c>
      <c r="E528" s="39">
        <f>COUNTIF(resultats_math!B529:I529,0)</f>
        <v>0</v>
      </c>
      <c r="F528" s="37" t="str">
        <f t="shared" si="192"/>
        <v/>
      </c>
      <c r="G528" s="226">
        <f t="shared" si="194"/>
        <v>0</v>
      </c>
      <c r="H528" s="38" t="str">
        <f t="shared" si="215"/>
        <v/>
      </c>
      <c r="I528" s="38" t="str">
        <f t="shared" si="193"/>
        <v/>
      </c>
      <c r="J528" s="38" t="str">
        <f t="shared" si="195"/>
        <v/>
      </c>
      <c r="K528" s="38" t="str">
        <f t="shared" si="196"/>
        <v/>
      </c>
      <c r="L528" s="38"/>
      <c r="M528" s="39">
        <f>COUNTIF(resultats_math!J529:X529,1)</f>
        <v>0</v>
      </c>
      <c r="N528" s="39">
        <f>COUNTIF(resultats_math!J529:X529,2)</f>
        <v>0</v>
      </c>
      <c r="O528" s="39">
        <f>COUNTIF(resultats_math!J529:X529,9)</f>
        <v>0</v>
      </c>
      <c r="P528" s="39">
        <f>COUNTIF(resultats_math!J529:X529,0)</f>
        <v>0</v>
      </c>
      <c r="Q528" s="37" t="str">
        <f t="shared" si="197"/>
        <v/>
      </c>
      <c r="R528" s="226">
        <f t="shared" si="198"/>
        <v>0</v>
      </c>
      <c r="S528" s="38" t="str">
        <f t="shared" si="199"/>
        <v/>
      </c>
      <c r="T528" s="38" t="str">
        <f t="shared" si="200"/>
        <v/>
      </c>
      <c r="U528" s="38" t="str">
        <f t="shared" si="201"/>
        <v/>
      </c>
      <c r="V528" s="38" t="str">
        <f t="shared" si="202"/>
        <v/>
      </c>
      <c r="W528" s="30"/>
      <c r="X528" s="39">
        <f>COUNTIF(resultats_math!Y529:AA529,1)</f>
        <v>0</v>
      </c>
      <c r="Y528" s="39">
        <f>COUNTIF(resultats_math!Y529:AA529,2)</f>
        <v>0</v>
      </c>
      <c r="Z528" s="39">
        <f>COUNTIF(resultats_math!Y529:AA529,9)</f>
        <v>0</v>
      </c>
      <c r="AA528" s="39">
        <f>COUNTIF(resultats_math!Y529:AA529,0)</f>
        <v>0</v>
      </c>
      <c r="AB528" s="243" t="str">
        <f t="shared" si="203"/>
        <v/>
      </c>
      <c r="AC528" s="226">
        <f t="shared" si="204"/>
        <v>0</v>
      </c>
      <c r="AD528" s="38" t="str">
        <f t="shared" si="205"/>
        <v/>
      </c>
      <c r="AE528" s="38" t="str">
        <f t="shared" si="206"/>
        <v/>
      </c>
      <c r="AF528" s="38" t="str">
        <f t="shared" si="207"/>
        <v/>
      </c>
      <c r="AG528" s="38" t="str">
        <f t="shared" si="208"/>
        <v/>
      </c>
      <c r="AI528" s="39">
        <f>COUNTIF(resultats_math!AB529:AD529,1)</f>
        <v>0</v>
      </c>
      <c r="AJ528" s="39">
        <f>COUNTIF(resultats_math!AB529:AD529,2)</f>
        <v>0</v>
      </c>
      <c r="AK528" s="39">
        <f>COUNTIF(resultats_math!AB529:AD529,9)</f>
        <v>0</v>
      </c>
      <c r="AL528" s="39">
        <f>COUNTIF(resultats_math!AB529:AD529,0)</f>
        <v>0</v>
      </c>
      <c r="AM528" s="243" t="str">
        <f t="shared" si="209"/>
        <v/>
      </c>
      <c r="AN528" s="226">
        <f t="shared" si="210"/>
        <v>0</v>
      </c>
      <c r="AO528" s="38" t="str">
        <f t="shared" si="211"/>
        <v/>
      </c>
      <c r="AP528" s="38" t="str">
        <f t="shared" si="212"/>
        <v/>
      </c>
      <c r="AQ528" s="38" t="str">
        <f t="shared" si="213"/>
        <v/>
      </c>
      <c r="AR528" s="38" t="str">
        <f t="shared" si="214"/>
        <v/>
      </c>
    </row>
    <row r="529" spans="1:44" ht="13.5" thickBot="1">
      <c r="A529" s="30"/>
      <c r="B529" s="39">
        <f>COUNTIF(resultats_math!B530:I530,1)</f>
        <v>0</v>
      </c>
      <c r="C529" s="39">
        <f>COUNTIF(resultats_math!B530:I530,2)</f>
        <v>0</v>
      </c>
      <c r="D529" s="39">
        <f>COUNTIF(resultats_math!B530:I530,9)</f>
        <v>0</v>
      </c>
      <c r="E529" s="39">
        <f>COUNTIF(resultats_math!B530:I530,0)</f>
        <v>0</v>
      </c>
      <c r="F529" s="37" t="str">
        <f t="shared" si="192"/>
        <v/>
      </c>
      <c r="G529" s="226">
        <f t="shared" si="194"/>
        <v>0</v>
      </c>
      <c r="H529" s="38" t="str">
        <f t="shared" si="215"/>
        <v/>
      </c>
      <c r="I529" s="38" t="str">
        <f t="shared" si="193"/>
        <v/>
      </c>
      <c r="J529" s="38" t="str">
        <f t="shared" si="195"/>
        <v/>
      </c>
      <c r="K529" s="38" t="str">
        <f t="shared" si="196"/>
        <v/>
      </c>
      <c r="L529" s="38"/>
      <c r="M529" s="39">
        <f>COUNTIF(resultats_math!J530:X530,1)</f>
        <v>0</v>
      </c>
      <c r="N529" s="39">
        <f>COUNTIF(resultats_math!J530:X530,2)</f>
        <v>0</v>
      </c>
      <c r="O529" s="39">
        <f>COUNTIF(resultats_math!J530:X530,9)</f>
        <v>0</v>
      </c>
      <c r="P529" s="39">
        <f>COUNTIF(resultats_math!J530:X530,0)</f>
        <v>0</v>
      </c>
      <c r="Q529" s="37" t="str">
        <f t="shared" si="197"/>
        <v/>
      </c>
      <c r="R529" s="226">
        <f t="shared" si="198"/>
        <v>0</v>
      </c>
      <c r="S529" s="38" t="str">
        <f t="shared" si="199"/>
        <v/>
      </c>
      <c r="T529" s="38" t="str">
        <f t="shared" si="200"/>
        <v/>
      </c>
      <c r="U529" s="38" t="str">
        <f t="shared" si="201"/>
        <v/>
      </c>
      <c r="V529" s="38" t="str">
        <f t="shared" si="202"/>
        <v/>
      </c>
      <c r="W529" s="30"/>
      <c r="X529" s="39">
        <f>COUNTIF(resultats_math!Y530:AA530,1)</f>
        <v>0</v>
      </c>
      <c r="Y529" s="39">
        <f>COUNTIF(resultats_math!Y530:AA530,2)</f>
        <v>0</v>
      </c>
      <c r="Z529" s="39">
        <f>COUNTIF(resultats_math!Y530:AA530,9)</f>
        <v>0</v>
      </c>
      <c r="AA529" s="39">
        <f>COUNTIF(resultats_math!Y530:AA530,0)</f>
        <v>0</v>
      </c>
      <c r="AB529" s="243" t="str">
        <f t="shared" si="203"/>
        <v/>
      </c>
      <c r="AC529" s="226">
        <f t="shared" si="204"/>
        <v>0</v>
      </c>
      <c r="AD529" s="38" t="str">
        <f t="shared" si="205"/>
        <v/>
      </c>
      <c r="AE529" s="38" t="str">
        <f t="shared" si="206"/>
        <v/>
      </c>
      <c r="AF529" s="38" t="str">
        <f t="shared" si="207"/>
        <v/>
      </c>
      <c r="AG529" s="38" t="str">
        <f t="shared" si="208"/>
        <v/>
      </c>
      <c r="AI529" s="39">
        <f>COUNTIF(resultats_math!AB530:AD530,1)</f>
        <v>0</v>
      </c>
      <c r="AJ529" s="39">
        <f>COUNTIF(resultats_math!AB530:AD530,2)</f>
        <v>0</v>
      </c>
      <c r="AK529" s="39">
        <f>COUNTIF(resultats_math!AB530:AD530,9)</f>
        <v>0</v>
      </c>
      <c r="AL529" s="39">
        <f>COUNTIF(resultats_math!AB530:AD530,0)</f>
        <v>0</v>
      </c>
      <c r="AM529" s="243" t="str">
        <f t="shared" si="209"/>
        <v/>
      </c>
      <c r="AN529" s="226">
        <f t="shared" si="210"/>
        <v>0</v>
      </c>
      <c r="AO529" s="38" t="str">
        <f t="shared" si="211"/>
        <v/>
      </c>
      <c r="AP529" s="38" t="str">
        <f t="shared" si="212"/>
        <v/>
      </c>
      <c r="AQ529" s="38" t="str">
        <f t="shared" si="213"/>
        <v/>
      </c>
      <c r="AR529" s="38" t="str">
        <f t="shared" si="214"/>
        <v/>
      </c>
    </row>
    <row r="530" spans="1:44" ht="13.5" thickBot="1">
      <c r="A530" s="30"/>
      <c r="B530" s="39">
        <f>COUNTIF(resultats_math!B531:I531,1)</f>
        <v>0</v>
      </c>
      <c r="C530" s="39">
        <f>COUNTIF(resultats_math!B531:I531,2)</f>
        <v>0</v>
      </c>
      <c r="D530" s="39">
        <f>COUNTIF(resultats_math!B531:I531,9)</f>
        <v>0</v>
      </c>
      <c r="E530" s="39">
        <f>COUNTIF(resultats_math!B531:I531,0)</f>
        <v>0</v>
      </c>
      <c r="F530" s="37" t="str">
        <f t="shared" si="192"/>
        <v/>
      </c>
      <c r="G530" s="226">
        <f t="shared" si="194"/>
        <v>0</v>
      </c>
      <c r="H530" s="38" t="str">
        <f t="shared" si="215"/>
        <v/>
      </c>
      <c r="I530" s="38" t="str">
        <f t="shared" si="193"/>
        <v/>
      </c>
      <c r="J530" s="38" t="str">
        <f t="shared" si="195"/>
        <v/>
      </c>
      <c r="K530" s="38" t="str">
        <f t="shared" si="196"/>
        <v/>
      </c>
      <c r="L530" s="38"/>
      <c r="M530" s="39">
        <f>COUNTIF(resultats_math!J531:X531,1)</f>
        <v>0</v>
      </c>
      <c r="N530" s="39">
        <f>COUNTIF(resultats_math!J531:X531,2)</f>
        <v>0</v>
      </c>
      <c r="O530" s="39">
        <f>COUNTIF(resultats_math!J531:X531,9)</f>
        <v>0</v>
      </c>
      <c r="P530" s="39">
        <f>COUNTIF(resultats_math!J531:X531,0)</f>
        <v>0</v>
      </c>
      <c r="Q530" s="37" t="str">
        <f t="shared" si="197"/>
        <v/>
      </c>
      <c r="R530" s="226">
        <f t="shared" si="198"/>
        <v>0</v>
      </c>
      <c r="S530" s="38" t="str">
        <f t="shared" si="199"/>
        <v/>
      </c>
      <c r="T530" s="38" t="str">
        <f t="shared" si="200"/>
        <v/>
      </c>
      <c r="U530" s="38" t="str">
        <f t="shared" si="201"/>
        <v/>
      </c>
      <c r="V530" s="38" t="str">
        <f t="shared" si="202"/>
        <v/>
      </c>
      <c r="W530" s="30"/>
      <c r="X530" s="39">
        <f>COUNTIF(resultats_math!Y531:AA531,1)</f>
        <v>0</v>
      </c>
      <c r="Y530" s="39">
        <f>COUNTIF(resultats_math!Y531:AA531,2)</f>
        <v>0</v>
      </c>
      <c r="Z530" s="39">
        <f>COUNTIF(resultats_math!Y531:AA531,9)</f>
        <v>0</v>
      </c>
      <c r="AA530" s="39">
        <f>COUNTIF(resultats_math!Y531:AA531,0)</f>
        <v>0</v>
      </c>
      <c r="AB530" s="243" t="str">
        <f t="shared" si="203"/>
        <v/>
      </c>
      <c r="AC530" s="226">
        <f t="shared" si="204"/>
        <v>0</v>
      </c>
      <c r="AD530" s="38" t="str">
        <f t="shared" si="205"/>
        <v/>
      </c>
      <c r="AE530" s="38" t="str">
        <f t="shared" si="206"/>
        <v/>
      </c>
      <c r="AF530" s="38" t="str">
        <f t="shared" si="207"/>
        <v/>
      </c>
      <c r="AG530" s="38" t="str">
        <f t="shared" si="208"/>
        <v/>
      </c>
      <c r="AI530" s="39">
        <f>COUNTIF(resultats_math!AB531:AD531,1)</f>
        <v>0</v>
      </c>
      <c r="AJ530" s="39">
        <f>COUNTIF(resultats_math!AB531:AD531,2)</f>
        <v>0</v>
      </c>
      <c r="AK530" s="39">
        <f>COUNTIF(resultats_math!AB531:AD531,9)</f>
        <v>0</v>
      </c>
      <c r="AL530" s="39">
        <f>COUNTIF(resultats_math!AB531:AD531,0)</f>
        <v>0</v>
      </c>
      <c r="AM530" s="243" t="str">
        <f t="shared" si="209"/>
        <v/>
      </c>
      <c r="AN530" s="226">
        <f t="shared" si="210"/>
        <v>0</v>
      </c>
      <c r="AO530" s="38" t="str">
        <f t="shared" si="211"/>
        <v/>
      </c>
      <c r="AP530" s="38" t="str">
        <f t="shared" si="212"/>
        <v/>
      </c>
      <c r="AQ530" s="38" t="str">
        <f t="shared" si="213"/>
        <v/>
      </c>
      <c r="AR530" s="38" t="str">
        <f t="shared" si="214"/>
        <v/>
      </c>
    </row>
    <row r="531" spans="1:44" ht="13.5" thickBot="1">
      <c r="A531" s="30"/>
      <c r="B531" s="39">
        <f>COUNTIF(resultats_math!B532:I532,1)</f>
        <v>0</v>
      </c>
      <c r="C531" s="39">
        <f>COUNTIF(resultats_math!B532:I532,2)</f>
        <v>0</v>
      </c>
      <c r="D531" s="39">
        <f>COUNTIF(resultats_math!B532:I532,9)</f>
        <v>0</v>
      </c>
      <c r="E531" s="39">
        <f>COUNTIF(resultats_math!B532:I532,0)</f>
        <v>0</v>
      </c>
      <c r="F531" s="37" t="str">
        <f t="shared" si="192"/>
        <v/>
      </c>
      <c r="G531" s="226">
        <f t="shared" si="194"/>
        <v>0</v>
      </c>
      <c r="H531" s="38" t="str">
        <f t="shared" si="215"/>
        <v/>
      </c>
      <c r="I531" s="38" t="str">
        <f t="shared" si="193"/>
        <v/>
      </c>
      <c r="J531" s="38" t="str">
        <f t="shared" si="195"/>
        <v/>
      </c>
      <c r="K531" s="38" t="str">
        <f t="shared" si="196"/>
        <v/>
      </c>
      <c r="L531" s="38"/>
      <c r="M531" s="39">
        <f>COUNTIF(resultats_math!J532:X532,1)</f>
        <v>0</v>
      </c>
      <c r="N531" s="39">
        <f>COUNTIF(resultats_math!J532:X532,2)</f>
        <v>0</v>
      </c>
      <c r="O531" s="39">
        <f>COUNTIF(resultats_math!J532:X532,9)</f>
        <v>0</v>
      </c>
      <c r="P531" s="39">
        <f>COUNTIF(resultats_math!J532:X532,0)</f>
        <v>0</v>
      </c>
      <c r="Q531" s="37" t="str">
        <f t="shared" si="197"/>
        <v/>
      </c>
      <c r="R531" s="226">
        <f t="shared" si="198"/>
        <v>0</v>
      </c>
      <c r="S531" s="38" t="str">
        <f t="shared" si="199"/>
        <v/>
      </c>
      <c r="T531" s="38" t="str">
        <f t="shared" si="200"/>
        <v/>
      </c>
      <c r="U531" s="38" t="str">
        <f t="shared" si="201"/>
        <v/>
      </c>
      <c r="V531" s="38" t="str">
        <f t="shared" si="202"/>
        <v/>
      </c>
      <c r="W531" s="30"/>
      <c r="X531" s="39">
        <f>COUNTIF(resultats_math!Y532:AA532,1)</f>
        <v>0</v>
      </c>
      <c r="Y531" s="39">
        <f>COUNTIF(resultats_math!Y532:AA532,2)</f>
        <v>0</v>
      </c>
      <c r="Z531" s="39">
        <f>COUNTIF(resultats_math!Y532:AA532,9)</f>
        <v>0</v>
      </c>
      <c r="AA531" s="39">
        <f>COUNTIF(resultats_math!Y532:AA532,0)</f>
        <v>0</v>
      </c>
      <c r="AB531" s="243" t="str">
        <f t="shared" si="203"/>
        <v/>
      </c>
      <c r="AC531" s="226">
        <f t="shared" si="204"/>
        <v>0</v>
      </c>
      <c r="AD531" s="38" t="str">
        <f t="shared" si="205"/>
        <v/>
      </c>
      <c r="AE531" s="38" t="str">
        <f t="shared" si="206"/>
        <v/>
      </c>
      <c r="AF531" s="38" t="str">
        <f t="shared" si="207"/>
        <v/>
      </c>
      <c r="AG531" s="38" t="str">
        <f t="shared" si="208"/>
        <v/>
      </c>
      <c r="AI531" s="39">
        <f>COUNTIF(resultats_math!AB532:AD532,1)</f>
        <v>0</v>
      </c>
      <c r="AJ531" s="39">
        <f>COUNTIF(resultats_math!AB532:AD532,2)</f>
        <v>0</v>
      </c>
      <c r="AK531" s="39">
        <f>COUNTIF(resultats_math!AB532:AD532,9)</f>
        <v>0</v>
      </c>
      <c r="AL531" s="39">
        <f>COUNTIF(resultats_math!AB532:AD532,0)</f>
        <v>0</v>
      </c>
      <c r="AM531" s="243" t="str">
        <f t="shared" si="209"/>
        <v/>
      </c>
      <c r="AN531" s="226">
        <f t="shared" si="210"/>
        <v>0</v>
      </c>
      <c r="AO531" s="38" t="str">
        <f t="shared" si="211"/>
        <v/>
      </c>
      <c r="AP531" s="38" t="str">
        <f t="shared" si="212"/>
        <v/>
      </c>
      <c r="AQ531" s="38" t="str">
        <f t="shared" si="213"/>
        <v/>
      </c>
      <c r="AR531" s="38" t="str">
        <f t="shared" si="214"/>
        <v/>
      </c>
    </row>
    <row r="532" spans="1:44" ht="13.5" thickBot="1">
      <c r="A532" s="30"/>
      <c r="B532" s="39">
        <f>COUNTIF(resultats_math!B533:I533,1)</f>
        <v>0</v>
      </c>
      <c r="C532" s="39">
        <f>COUNTIF(resultats_math!B533:I533,2)</f>
        <v>0</v>
      </c>
      <c r="D532" s="39">
        <f>COUNTIF(resultats_math!B533:I533,9)</f>
        <v>0</v>
      </c>
      <c r="E532" s="39">
        <f>COUNTIF(resultats_math!B533:I533,0)</f>
        <v>0</v>
      </c>
      <c r="F532" s="37" t="str">
        <f t="shared" si="192"/>
        <v/>
      </c>
      <c r="G532" s="226">
        <f t="shared" si="194"/>
        <v>0</v>
      </c>
      <c r="H532" s="38" t="str">
        <f t="shared" si="215"/>
        <v/>
      </c>
      <c r="I532" s="38" t="str">
        <f t="shared" si="193"/>
        <v/>
      </c>
      <c r="J532" s="38" t="str">
        <f t="shared" si="195"/>
        <v/>
      </c>
      <c r="K532" s="38" t="str">
        <f t="shared" si="196"/>
        <v/>
      </c>
      <c r="L532" s="38"/>
      <c r="M532" s="39">
        <f>COUNTIF(resultats_math!J533:X533,1)</f>
        <v>0</v>
      </c>
      <c r="N532" s="39">
        <f>COUNTIF(resultats_math!J533:X533,2)</f>
        <v>0</v>
      </c>
      <c r="O532" s="39">
        <f>COUNTIF(resultats_math!J533:X533,9)</f>
        <v>0</v>
      </c>
      <c r="P532" s="39">
        <f>COUNTIF(resultats_math!J533:X533,0)</f>
        <v>0</v>
      </c>
      <c r="Q532" s="37" t="str">
        <f t="shared" si="197"/>
        <v/>
      </c>
      <c r="R532" s="226">
        <f t="shared" si="198"/>
        <v>0</v>
      </c>
      <c r="S532" s="38" t="str">
        <f t="shared" si="199"/>
        <v/>
      </c>
      <c r="T532" s="38" t="str">
        <f t="shared" si="200"/>
        <v/>
      </c>
      <c r="U532" s="38" t="str">
        <f t="shared" si="201"/>
        <v/>
      </c>
      <c r="V532" s="38" t="str">
        <f t="shared" si="202"/>
        <v/>
      </c>
      <c r="W532" s="30"/>
      <c r="X532" s="39">
        <f>COUNTIF(resultats_math!Y533:AA533,1)</f>
        <v>0</v>
      </c>
      <c r="Y532" s="39">
        <f>COUNTIF(resultats_math!Y533:AA533,2)</f>
        <v>0</v>
      </c>
      <c r="Z532" s="39">
        <f>COUNTIF(resultats_math!Y533:AA533,9)</f>
        <v>0</v>
      </c>
      <c r="AA532" s="39">
        <f>COUNTIF(resultats_math!Y533:AA533,0)</f>
        <v>0</v>
      </c>
      <c r="AB532" s="243" t="str">
        <f t="shared" si="203"/>
        <v/>
      </c>
      <c r="AC532" s="226">
        <f t="shared" si="204"/>
        <v>0</v>
      </c>
      <c r="AD532" s="38" t="str">
        <f t="shared" si="205"/>
        <v/>
      </c>
      <c r="AE532" s="38" t="str">
        <f t="shared" si="206"/>
        <v/>
      </c>
      <c r="AF532" s="38" t="str">
        <f t="shared" si="207"/>
        <v/>
      </c>
      <c r="AG532" s="38" t="str">
        <f t="shared" si="208"/>
        <v/>
      </c>
      <c r="AI532" s="39">
        <f>COUNTIF(resultats_math!AB533:AD533,1)</f>
        <v>0</v>
      </c>
      <c r="AJ532" s="39">
        <f>COUNTIF(resultats_math!AB533:AD533,2)</f>
        <v>0</v>
      </c>
      <c r="AK532" s="39">
        <f>COUNTIF(resultats_math!AB533:AD533,9)</f>
        <v>0</v>
      </c>
      <c r="AL532" s="39">
        <f>COUNTIF(resultats_math!AB533:AD533,0)</f>
        <v>0</v>
      </c>
      <c r="AM532" s="243" t="str">
        <f t="shared" si="209"/>
        <v/>
      </c>
      <c r="AN532" s="226">
        <f t="shared" si="210"/>
        <v>0</v>
      </c>
      <c r="AO532" s="38" t="str">
        <f t="shared" si="211"/>
        <v/>
      </c>
      <c r="AP532" s="38" t="str">
        <f t="shared" si="212"/>
        <v/>
      </c>
      <c r="AQ532" s="38" t="str">
        <f t="shared" si="213"/>
        <v/>
      </c>
      <c r="AR532" s="38" t="str">
        <f t="shared" si="214"/>
        <v/>
      </c>
    </row>
    <row r="533" spans="1:44" ht="13.5" thickBot="1">
      <c r="A533" s="30"/>
      <c r="B533" s="39">
        <f>COUNTIF(resultats_math!B534:I534,1)</f>
        <v>0</v>
      </c>
      <c r="C533" s="39">
        <f>COUNTIF(resultats_math!B534:I534,2)</f>
        <v>0</v>
      </c>
      <c r="D533" s="39">
        <f>COUNTIF(resultats_math!B534:I534,9)</f>
        <v>0</v>
      </c>
      <c r="E533" s="39">
        <f>COUNTIF(resultats_math!B534:I534,0)</f>
        <v>0</v>
      </c>
      <c r="F533" s="37" t="str">
        <f t="shared" si="192"/>
        <v/>
      </c>
      <c r="G533" s="226">
        <f t="shared" si="194"/>
        <v>0</v>
      </c>
      <c r="H533" s="38" t="str">
        <f t="shared" si="215"/>
        <v/>
      </c>
      <c r="I533" s="38" t="str">
        <f t="shared" si="193"/>
        <v/>
      </c>
      <c r="J533" s="38" t="str">
        <f t="shared" si="195"/>
        <v/>
      </c>
      <c r="K533" s="38" t="str">
        <f t="shared" si="196"/>
        <v/>
      </c>
      <c r="L533" s="38"/>
      <c r="M533" s="39">
        <f>COUNTIF(resultats_math!J534:X534,1)</f>
        <v>0</v>
      </c>
      <c r="N533" s="39">
        <f>COUNTIF(resultats_math!J534:X534,2)</f>
        <v>0</v>
      </c>
      <c r="O533" s="39">
        <f>COUNTIF(resultats_math!J534:X534,9)</f>
        <v>0</v>
      </c>
      <c r="P533" s="39">
        <f>COUNTIF(resultats_math!J534:X534,0)</f>
        <v>0</v>
      </c>
      <c r="Q533" s="37" t="str">
        <f t="shared" si="197"/>
        <v/>
      </c>
      <c r="R533" s="226">
        <f t="shared" si="198"/>
        <v>0</v>
      </c>
      <c r="S533" s="38" t="str">
        <f t="shared" si="199"/>
        <v/>
      </c>
      <c r="T533" s="38" t="str">
        <f t="shared" si="200"/>
        <v/>
      </c>
      <c r="U533" s="38" t="str">
        <f t="shared" si="201"/>
        <v/>
      </c>
      <c r="V533" s="38" t="str">
        <f t="shared" si="202"/>
        <v/>
      </c>
      <c r="W533" s="30"/>
      <c r="X533" s="39">
        <f>COUNTIF(resultats_math!Y534:AA534,1)</f>
        <v>0</v>
      </c>
      <c r="Y533" s="39">
        <f>COUNTIF(resultats_math!Y534:AA534,2)</f>
        <v>0</v>
      </c>
      <c r="Z533" s="39">
        <f>COUNTIF(resultats_math!Y534:AA534,9)</f>
        <v>0</v>
      </c>
      <c r="AA533" s="39">
        <f>COUNTIF(resultats_math!Y534:AA534,0)</f>
        <v>0</v>
      </c>
      <c r="AB533" s="243" t="str">
        <f t="shared" si="203"/>
        <v/>
      </c>
      <c r="AC533" s="226">
        <f t="shared" si="204"/>
        <v>0</v>
      </c>
      <c r="AD533" s="38" t="str">
        <f t="shared" si="205"/>
        <v/>
      </c>
      <c r="AE533" s="38" t="str">
        <f t="shared" si="206"/>
        <v/>
      </c>
      <c r="AF533" s="38" t="str">
        <f t="shared" si="207"/>
        <v/>
      </c>
      <c r="AG533" s="38" t="str">
        <f t="shared" si="208"/>
        <v/>
      </c>
      <c r="AI533" s="39">
        <f>COUNTIF(resultats_math!AB534:AD534,1)</f>
        <v>0</v>
      </c>
      <c r="AJ533" s="39">
        <f>COUNTIF(resultats_math!AB534:AD534,2)</f>
        <v>0</v>
      </c>
      <c r="AK533" s="39">
        <f>COUNTIF(resultats_math!AB534:AD534,9)</f>
        <v>0</v>
      </c>
      <c r="AL533" s="39">
        <f>COUNTIF(resultats_math!AB534:AD534,0)</f>
        <v>0</v>
      </c>
      <c r="AM533" s="243" t="str">
        <f t="shared" si="209"/>
        <v/>
      </c>
      <c r="AN533" s="226">
        <f t="shared" si="210"/>
        <v>0</v>
      </c>
      <c r="AO533" s="38" t="str">
        <f t="shared" si="211"/>
        <v/>
      </c>
      <c r="AP533" s="38" t="str">
        <f t="shared" si="212"/>
        <v/>
      </c>
      <c r="AQ533" s="38" t="str">
        <f t="shared" si="213"/>
        <v/>
      </c>
      <c r="AR533" s="38" t="str">
        <f t="shared" si="214"/>
        <v/>
      </c>
    </row>
    <row r="534" spans="1:44" ht="13.5" thickBot="1">
      <c r="A534" s="30"/>
      <c r="B534" s="39">
        <f>COUNTIF(resultats_math!B535:I535,1)</f>
        <v>0</v>
      </c>
      <c r="C534" s="39">
        <f>COUNTIF(resultats_math!B535:I535,2)</f>
        <v>0</v>
      </c>
      <c r="D534" s="39">
        <f>COUNTIF(resultats_math!B535:I535,9)</f>
        <v>0</v>
      </c>
      <c r="E534" s="39">
        <f>COUNTIF(resultats_math!B535:I535,0)</f>
        <v>0</v>
      </c>
      <c r="F534" s="37" t="str">
        <f t="shared" si="192"/>
        <v/>
      </c>
      <c r="G534" s="226">
        <f t="shared" si="194"/>
        <v>0</v>
      </c>
      <c r="H534" s="38" t="str">
        <f t="shared" si="215"/>
        <v/>
      </c>
      <c r="I534" s="38" t="str">
        <f t="shared" si="193"/>
        <v/>
      </c>
      <c r="J534" s="38" t="str">
        <f t="shared" si="195"/>
        <v/>
      </c>
      <c r="K534" s="38" t="str">
        <f t="shared" si="196"/>
        <v/>
      </c>
      <c r="L534" s="38"/>
      <c r="M534" s="39">
        <f>COUNTIF(resultats_math!J535:X535,1)</f>
        <v>0</v>
      </c>
      <c r="N534" s="39">
        <f>COUNTIF(resultats_math!J535:X535,2)</f>
        <v>0</v>
      </c>
      <c r="O534" s="39">
        <f>COUNTIF(resultats_math!J535:X535,9)</f>
        <v>0</v>
      </c>
      <c r="P534" s="39">
        <f>COUNTIF(resultats_math!J535:X535,0)</f>
        <v>0</v>
      </c>
      <c r="Q534" s="37" t="str">
        <f t="shared" si="197"/>
        <v/>
      </c>
      <c r="R534" s="226">
        <f t="shared" si="198"/>
        <v>0</v>
      </c>
      <c r="S534" s="38" t="str">
        <f t="shared" si="199"/>
        <v/>
      </c>
      <c r="T534" s="38" t="str">
        <f t="shared" si="200"/>
        <v/>
      </c>
      <c r="U534" s="38" t="str">
        <f t="shared" si="201"/>
        <v/>
      </c>
      <c r="V534" s="38" t="str">
        <f t="shared" si="202"/>
        <v/>
      </c>
      <c r="W534" s="30"/>
      <c r="X534" s="39">
        <f>COUNTIF(resultats_math!Y535:AA535,1)</f>
        <v>0</v>
      </c>
      <c r="Y534" s="39">
        <f>COUNTIF(resultats_math!Y535:AA535,2)</f>
        <v>0</v>
      </c>
      <c r="Z534" s="39">
        <f>COUNTIF(resultats_math!Y535:AA535,9)</f>
        <v>0</v>
      </c>
      <c r="AA534" s="39">
        <f>COUNTIF(resultats_math!Y535:AA535,0)</f>
        <v>0</v>
      </c>
      <c r="AB534" s="243" t="str">
        <f t="shared" si="203"/>
        <v/>
      </c>
      <c r="AC534" s="226">
        <f t="shared" si="204"/>
        <v>0</v>
      </c>
      <c r="AD534" s="38" t="str">
        <f t="shared" si="205"/>
        <v/>
      </c>
      <c r="AE534" s="38" t="str">
        <f t="shared" si="206"/>
        <v/>
      </c>
      <c r="AF534" s="38" t="str">
        <f t="shared" si="207"/>
        <v/>
      </c>
      <c r="AG534" s="38" t="str">
        <f t="shared" si="208"/>
        <v/>
      </c>
      <c r="AI534" s="39">
        <f>COUNTIF(resultats_math!AB535:AD535,1)</f>
        <v>0</v>
      </c>
      <c r="AJ534" s="39">
        <f>COUNTIF(resultats_math!AB535:AD535,2)</f>
        <v>0</v>
      </c>
      <c r="AK534" s="39">
        <f>COUNTIF(resultats_math!AB535:AD535,9)</f>
        <v>0</v>
      </c>
      <c r="AL534" s="39">
        <f>COUNTIF(resultats_math!AB535:AD535,0)</f>
        <v>0</v>
      </c>
      <c r="AM534" s="243" t="str">
        <f t="shared" si="209"/>
        <v/>
      </c>
      <c r="AN534" s="226">
        <f t="shared" si="210"/>
        <v>0</v>
      </c>
      <c r="AO534" s="38" t="str">
        <f t="shared" si="211"/>
        <v/>
      </c>
      <c r="AP534" s="38" t="str">
        <f t="shared" si="212"/>
        <v/>
      </c>
      <c r="AQ534" s="38" t="str">
        <f t="shared" si="213"/>
        <v/>
      </c>
      <c r="AR534" s="38" t="str">
        <f t="shared" si="214"/>
        <v/>
      </c>
    </row>
    <row r="535" spans="1:44" ht="13.5" thickBot="1">
      <c r="A535" s="30"/>
      <c r="B535" s="39">
        <f>COUNTIF(resultats_math!B536:I536,1)</f>
        <v>0</v>
      </c>
      <c r="C535" s="39">
        <f>COUNTIF(resultats_math!B536:I536,2)</f>
        <v>0</v>
      </c>
      <c r="D535" s="39">
        <f>COUNTIF(resultats_math!B536:I536,9)</f>
        <v>0</v>
      </c>
      <c r="E535" s="39">
        <f>COUNTIF(resultats_math!B536:I536,0)</f>
        <v>0</v>
      </c>
      <c r="F535" s="37" t="str">
        <f t="shared" si="192"/>
        <v/>
      </c>
      <c r="G535" s="226">
        <f t="shared" si="194"/>
        <v>0</v>
      </c>
      <c r="H535" s="38" t="str">
        <f t="shared" si="215"/>
        <v/>
      </c>
      <c r="I535" s="38" t="str">
        <f t="shared" si="193"/>
        <v/>
      </c>
      <c r="J535" s="38" t="str">
        <f t="shared" si="195"/>
        <v/>
      </c>
      <c r="K535" s="38" t="str">
        <f t="shared" si="196"/>
        <v/>
      </c>
      <c r="L535" s="38"/>
      <c r="M535" s="39">
        <f>COUNTIF(resultats_math!J536:X536,1)</f>
        <v>0</v>
      </c>
      <c r="N535" s="39">
        <f>COUNTIF(resultats_math!J536:X536,2)</f>
        <v>0</v>
      </c>
      <c r="O535" s="39">
        <f>COUNTIF(resultats_math!J536:X536,9)</f>
        <v>0</v>
      </c>
      <c r="P535" s="39">
        <f>COUNTIF(resultats_math!J536:X536,0)</f>
        <v>0</v>
      </c>
      <c r="Q535" s="37" t="str">
        <f t="shared" si="197"/>
        <v/>
      </c>
      <c r="R535" s="226">
        <f t="shared" si="198"/>
        <v>0</v>
      </c>
      <c r="S535" s="38" t="str">
        <f t="shared" si="199"/>
        <v/>
      </c>
      <c r="T535" s="38" t="str">
        <f t="shared" si="200"/>
        <v/>
      </c>
      <c r="U535" s="38" t="str">
        <f t="shared" si="201"/>
        <v/>
      </c>
      <c r="V535" s="38" t="str">
        <f t="shared" si="202"/>
        <v/>
      </c>
      <c r="W535" s="30"/>
      <c r="X535" s="39">
        <f>COUNTIF(resultats_math!Y536:AA536,1)</f>
        <v>0</v>
      </c>
      <c r="Y535" s="39">
        <f>COUNTIF(resultats_math!Y536:AA536,2)</f>
        <v>0</v>
      </c>
      <c r="Z535" s="39">
        <f>COUNTIF(resultats_math!Y536:AA536,9)</f>
        <v>0</v>
      </c>
      <c r="AA535" s="39">
        <f>COUNTIF(resultats_math!Y536:AA536,0)</f>
        <v>0</v>
      </c>
      <c r="AB535" s="243" t="str">
        <f t="shared" si="203"/>
        <v/>
      </c>
      <c r="AC535" s="226">
        <f t="shared" si="204"/>
        <v>0</v>
      </c>
      <c r="AD535" s="38" t="str">
        <f t="shared" si="205"/>
        <v/>
      </c>
      <c r="AE535" s="38" t="str">
        <f t="shared" si="206"/>
        <v/>
      </c>
      <c r="AF535" s="38" t="str">
        <f t="shared" si="207"/>
        <v/>
      </c>
      <c r="AG535" s="38" t="str">
        <f t="shared" si="208"/>
        <v/>
      </c>
      <c r="AI535" s="39">
        <f>COUNTIF(resultats_math!AB536:AD536,1)</f>
        <v>0</v>
      </c>
      <c r="AJ535" s="39">
        <f>COUNTIF(resultats_math!AB536:AD536,2)</f>
        <v>0</v>
      </c>
      <c r="AK535" s="39">
        <f>COUNTIF(resultats_math!AB536:AD536,9)</f>
        <v>0</v>
      </c>
      <c r="AL535" s="39">
        <f>COUNTIF(resultats_math!AB536:AD536,0)</f>
        <v>0</v>
      </c>
      <c r="AM535" s="243" t="str">
        <f t="shared" si="209"/>
        <v/>
      </c>
      <c r="AN535" s="226">
        <f t="shared" si="210"/>
        <v>0</v>
      </c>
      <c r="AO535" s="38" t="str">
        <f t="shared" si="211"/>
        <v/>
      </c>
      <c r="AP535" s="38" t="str">
        <f t="shared" si="212"/>
        <v/>
      </c>
      <c r="AQ535" s="38" t="str">
        <f t="shared" si="213"/>
        <v/>
      </c>
      <c r="AR535" s="38" t="str">
        <f t="shared" si="214"/>
        <v/>
      </c>
    </row>
    <row r="536" spans="1:44" ht="13.5" thickBot="1">
      <c r="A536" s="30"/>
      <c r="B536" s="39">
        <f>COUNTIF(resultats_math!B537:I537,1)</f>
        <v>0</v>
      </c>
      <c r="C536" s="39">
        <f>COUNTIF(resultats_math!B537:I537,2)</f>
        <v>0</v>
      </c>
      <c r="D536" s="39">
        <f>COUNTIF(resultats_math!B537:I537,9)</f>
        <v>0</v>
      </c>
      <c r="E536" s="39">
        <f>COUNTIF(resultats_math!B537:I537,0)</f>
        <v>0</v>
      </c>
      <c r="F536" s="37" t="str">
        <f t="shared" si="192"/>
        <v/>
      </c>
      <c r="G536" s="226">
        <f t="shared" si="194"/>
        <v>0</v>
      </c>
      <c r="H536" s="38" t="str">
        <f t="shared" si="215"/>
        <v/>
      </c>
      <c r="I536" s="38" t="str">
        <f t="shared" si="193"/>
        <v/>
      </c>
      <c r="J536" s="38" t="str">
        <f t="shared" si="195"/>
        <v/>
      </c>
      <c r="K536" s="38" t="str">
        <f t="shared" si="196"/>
        <v/>
      </c>
      <c r="L536" s="38"/>
      <c r="M536" s="39">
        <f>COUNTIF(resultats_math!J537:X537,1)</f>
        <v>0</v>
      </c>
      <c r="N536" s="39">
        <f>COUNTIF(resultats_math!J537:X537,2)</f>
        <v>0</v>
      </c>
      <c r="O536" s="39">
        <f>COUNTIF(resultats_math!J537:X537,9)</f>
        <v>0</v>
      </c>
      <c r="P536" s="39">
        <f>COUNTIF(resultats_math!J537:X537,0)</f>
        <v>0</v>
      </c>
      <c r="Q536" s="37" t="str">
        <f t="shared" si="197"/>
        <v/>
      </c>
      <c r="R536" s="226">
        <f t="shared" si="198"/>
        <v>0</v>
      </c>
      <c r="S536" s="38" t="str">
        <f t="shared" si="199"/>
        <v/>
      </c>
      <c r="T536" s="38" t="str">
        <f t="shared" si="200"/>
        <v/>
      </c>
      <c r="U536" s="38" t="str">
        <f t="shared" si="201"/>
        <v/>
      </c>
      <c r="V536" s="38" t="str">
        <f t="shared" si="202"/>
        <v/>
      </c>
      <c r="W536" s="30"/>
      <c r="X536" s="39">
        <f>COUNTIF(resultats_math!Y537:AA537,1)</f>
        <v>0</v>
      </c>
      <c r="Y536" s="39">
        <f>COUNTIF(resultats_math!Y537:AA537,2)</f>
        <v>0</v>
      </c>
      <c r="Z536" s="39">
        <f>COUNTIF(resultats_math!Y537:AA537,9)</f>
        <v>0</v>
      </c>
      <c r="AA536" s="39">
        <f>COUNTIF(resultats_math!Y537:AA537,0)</f>
        <v>0</v>
      </c>
      <c r="AB536" s="243" t="str">
        <f t="shared" si="203"/>
        <v/>
      </c>
      <c r="AC536" s="226">
        <f t="shared" si="204"/>
        <v>0</v>
      </c>
      <c r="AD536" s="38" t="str">
        <f t="shared" si="205"/>
        <v/>
      </c>
      <c r="AE536" s="38" t="str">
        <f t="shared" si="206"/>
        <v/>
      </c>
      <c r="AF536" s="38" t="str">
        <f t="shared" si="207"/>
        <v/>
      </c>
      <c r="AG536" s="38" t="str">
        <f t="shared" si="208"/>
        <v/>
      </c>
      <c r="AI536" s="39">
        <f>COUNTIF(resultats_math!AB537:AD537,1)</f>
        <v>0</v>
      </c>
      <c r="AJ536" s="39">
        <f>COUNTIF(resultats_math!AB537:AD537,2)</f>
        <v>0</v>
      </c>
      <c r="AK536" s="39">
        <f>COUNTIF(resultats_math!AB537:AD537,9)</f>
        <v>0</v>
      </c>
      <c r="AL536" s="39">
        <f>COUNTIF(resultats_math!AB537:AD537,0)</f>
        <v>0</v>
      </c>
      <c r="AM536" s="243" t="str">
        <f t="shared" si="209"/>
        <v/>
      </c>
      <c r="AN536" s="226">
        <f t="shared" si="210"/>
        <v>0</v>
      </c>
      <c r="AO536" s="38" t="str">
        <f t="shared" si="211"/>
        <v/>
      </c>
      <c r="AP536" s="38" t="str">
        <f t="shared" si="212"/>
        <v/>
      </c>
      <c r="AQ536" s="38" t="str">
        <f t="shared" si="213"/>
        <v/>
      </c>
      <c r="AR536" s="38" t="str">
        <f t="shared" si="214"/>
        <v/>
      </c>
    </row>
    <row r="537" spans="1:44" ht="13.5" thickBot="1">
      <c r="A537" s="30"/>
      <c r="B537" s="39">
        <f>COUNTIF(resultats_math!B538:I538,1)</f>
        <v>0</v>
      </c>
      <c r="C537" s="39">
        <f>COUNTIF(resultats_math!B538:I538,2)</f>
        <v>0</v>
      </c>
      <c r="D537" s="39">
        <f>COUNTIF(resultats_math!B538:I538,9)</f>
        <v>0</v>
      </c>
      <c r="E537" s="39">
        <f>COUNTIF(resultats_math!B538:I538,0)</f>
        <v>0</v>
      </c>
      <c r="F537" s="37" t="str">
        <f t="shared" si="192"/>
        <v/>
      </c>
      <c r="G537" s="226">
        <f t="shared" si="194"/>
        <v>0</v>
      </c>
      <c r="H537" s="38" t="str">
        <f t="shared" si="215"/>
        <v/>
      </c>
      <c r="I537" s="38" t="str">
        <f t="shared" si="193"/>
        <v/>
      </c>
      <c r="J537" s="38" t="str">
        <f t="shared" si="195"/>
        <v/>
      </c>
      <c r="K537" s="38" t="str">
        <f t="shared" si="196"/>
        <v/>
      </c>
      <c r="L537" s="38"/>
      <c r="M537" s="39">
        <f>COUNTIF(resultats_math!J538:X538,1)</f>
        <v>0</v>
      </c>
      <c r="N537" s="39">
        <f>COUNTIF(resultats_math!J538:X538,2)</f>
        <v>0</v>
      </c>
      <c r="O537" s="39">
        <f>COUNTIF(resultats_math!J538:X538,9)</f>
        <v>0</v>
      </c>
      <c r="P537" s="39">
        <f>COUNTIF(resultats_math!J538:X538,0)</f>
        <v>0</v>
      </c>
      <c r="Q537" s="37" t="str">
        <f t="shared" si="197"/>
        <v/>
      </c>
      <c r="R537" s="226">
        <f t="shared" si="198"/>
        <v>0</v>
      </c>
      <c r="S537" s="38" t="str">
        <f t="shared" si="199"/>
        <v/>
      </c>
      <c r="T537" s="38" t="str">
        <f t="shared" si="200"/>
        <v/>
      </c>
      <c r="U537" s="38" t="str">
        <f t="shared" si="201"/>
        <v/>
      </c>
      <c r="V537" s="38" t="str">
        <f t="shared" si="202"/>
        <v/>
      </c>
      <c r="W537" s="30"/>
      <c r="X537" s="39">
        <f>COUNTIF(resultats_math!Y538:AA538,1)</f>
        <v>0</v>
      </c>
      <c r="Y537" s="39">
        <f>COUNTIF(resultats_math!Y538:AA538,2)</f>
        <v>0</v>
      </c>
      <c r="Z537" s="39">
        <f>COUNTIF(resultats_math!Y538:AA538,9)</f>
        <v>0</v>
      </c>
      <c r="AA537" s="39">
        <f>COUNTIF(resultats_math!Y538:AA538,0)</f>
        <v>0</v>
      </c>
      <c r="AB537" s="243" t="str">
        <f t="shared" si="203"/>
        <v/>
      </c>
      <c r="AC537" s="226">
        <f t="shared" si="204"/>
        <v>0</v>
      </c>
      <c r="AD537" s="38" t="str">
        <f t="shared" si="205"/>
        <v/>
      </c>
      <c r="AE537" s="38" t="str">
        <f t="shared" si="206"/>
        <v/>
      </c>
      <c r="AF537" s="38" t="str">
        <f t="shared" si="207"/>
        <v/>
      </c>
      <c r="AG537" s="38" t="str">
        <f t="shared" si="208"/>
        <v/>
      </c>
      <c r="AI537" s="39">
        <f>COUNTIF(resultats_math!AB538:AD538,1)</f>
        <v>0</v>
      </c>
      <c r="AJ537" s="39">
        <f>COUNTIF(resultats_math!AB538:AD538,2)</f>
        <v>0</v>
      </c>
      <c r="AK537" s="39">
        <f>COUNTIF(resultats_math!AB538:AD538,9)</f>
        <v>0</v>
      </c>
      <c r="AL537" s="39">
        <f>COUNTIF(resultats_math!AB538:AD538,0)</f>
        <v>0</v>
      </c>
      <c r="AM537" s="243" t="str">
        <f t="shared" si="209"/>
        <v/>
      </c>
      <c r="AN537" s="226">
        <f t="shared" si="210"/>
        <v>0</v>
      </c>
      <c r="AO537" s="38" t="str">
        <f t="shared" si="211"/>
        <v/>
      </c>
      <c r="AP537" s="38" t="str">
        <f t="shared" si="212"/>
        <v/>
      </c>
      <c r="AQ537" s="38" t="str">
        <f t="shared" si="213"/>
        <v/>
      </c>
      <c r="AR537" s="38" t="str">
        <f t="shared" si="214"/>
        <v/>
      </c>
    </row>
    <row r="538" spans="1:44" ht="13.5" thickBot="1">
      <c r="A538" s="30"/>
      <c r="B538" s="39">
        <f>COUNTIF(resultats_math!B539:I539,1)</f>
        <v>0</v>
      </c>
      <c r="C538" s="39">
        <f>COUNTIF(resultats_math!B539:I539,2)</f>
        <v>0</v>
      </c>
      <c r="D538" s="39">
        <f>COUNTIF(resultats_math!B539:I539,9)</f>
        <v>0</v>
      </c>
      <c r="E538" s="39">
        <f>COUNTIF(resultats_math!B539:I539,0)</f>
        <v>0</v>
      </c>
      <c r="F538" s="37" t="str">
        <f t="shared" si="192"/>
        <v/>
      </c>
      <c r="G538" s="226">
        <f t="shared" si="194"/>
        <v>0</v>
      </c>
      <c r="H538" s="38" t="str">
        <f t="shared" si="215"/>
        <v/>
      </c>
      <c r="I538" s="38" t="str">
        <f t="shared" si="193"/>
        <v/>
      </c>
      <c r="J538" s="38" t="str">
        <f t="shared" si="195"/>
        <v/>
      </c>
      <c r="K538" s="38" t="str">
        <f t="shared" si="196"/>
        <v/>
      </c>
      <c r="L538" s="38"/>
      <c r="M538" s="39">
        <f>COUNTIF(resultats_math!J539:X539,1)</f>
        <v>0</v>
      </c>
      <c r="N538" s="39">
        <f>COUNTIF(resultats_math!J539:X539,2)</f>
        <v>0</v>
      </c>
      <c r="O538" s="39">
        <f>COUNTIF(resultats_math!J539:X539,9)</f>
        <v>0</v>
      </c>
      <c r="P538" s="39">
        <f>COUNTIF(resultats_math!J539:X539,0)</f>
        <v>0</v>
      </c>
      <c r="Q538" s="37" t="str">
        <f t="shared" si="197"/>
        <v/>
      </c>
      <c r="R538" s="226">
        <f t="shared" si="198"/>
        <v>0</v>
      </c>
      <c r="S538" s="38" t="str">
        <f t="shared" si="199"/>
        <v/>
      </c>
      <c r="T538" s="38" t="str">
        <f t="shared" si="200"/>
        <v/>
      </c>
      <c r="U538" s="38" t="str">
        <f t="shared" si="201"/>
        <v/>
      </c>
      <c r="V538" s="38" t="str">
        <f t="shared" si="202"/>
        <v/>
      </c>
      <c r="W538" s="30"/>
      <c r="X538" s="39">
        <f>COUNTIF(resultats_math!Y539:AA539,1)</f>
        <v>0</v>
      </c>
      <c r="Y538" s="39">
        <f>COUNTIF(resultats_math!Y539:AA539,2)</f>
        <v>0</v>
      </c>
      <c r="Z538" s="39">
        <f>COUNTIF(resultats_math!Y539:AA539,9)</f>
        <v>0</v>
      </c>
      <c r="AA538" s="39">
        <f>COUNTIF(resultats_math!Y539:AA539,0)</f>
        <v>0</v>
      </c>
      <c r="AB538" s="243" t="str">
        <f t="shared" si="203"/>
        <v/>
      </c>
      <c r="AC538" s="226">
        <f t="shared" si="204"/>
        <v>0</v>
      </c>
      <c r="AD538" s="38" t="str">
        <f t="shared" si="205"/>
        <v/>
      </c>
      <c r="AE538" s="38" t="str">
        <f t="shared" si="206"/>
        <v/>
      </c>
      <c r="AF538" s="38" t="str">
        <f t="shared" si="207"/>
        <v/>
      </c>
      <c r="AG538" s="38" t="str">
        <f t="shared" si="208"/>
        <v/>
      </c>
      <c r="AI538" s="39">
        <f>COUNTIF(resultats_math!AB539:AD539,1)</f>
        <v>0</v>
      </c>
      <c r="AJ538" s="39">
        <f>COUNTIF(resultats_math!AB539:AD539,2)</f>
        <v>0</v>
      </c>
      <c r="AK538" s="39">
        <f>COUNTIF(resultats_math!AB539:AD539,9)</f>
        <v>0</v>
      </c>
      <c r="AL538" s="39">
        <f>COUNTIF(resultats_math!AB539:AD539,0)</f>
        <v>0</v>
      </c>
      <c r="AM538" s="243" t="str">
        <f t="shared" si="209"/>
        <v/>
      </c>
      <c r="AN538" s="226">
        <f t="shared" si="210"/>
        <v>0</v>
      </c>
      <c r="AO538" s="38" t="str">
        <f t="shared" si="211"/>
        <v/>
      </c>
      <c r="AP538" s="38" t="str">
        <f t="shared" si="212"/>
        <v/>
      </c>
      <c r="AQ538" s="38" t="str">
        <f t="shared" si="213"/>
        <v/>
      </c>
      <c r="AR538" s="38" t="str">
        <f t="shared" si="214"/>
        <v/>
      </c>
    </row>
    <row r="539" spans="1:44" ht="13.5" thickBot="1">
      <c r="A539" s="30"/>
      <c r="B539" s="39">
        <f>COUNTIF(resultats_math!B540:I540,1)</f>
        <v>0</v>
      </c>
      <c r="C539" s="39">
        <f>COUNTIF(resultats_math!B540:I540,2)</f>
        <v>0</v>
      </c>
      <c r="D539" s="39">
        <f>COUNTIF(resultats_math!B540:I540,9)</f>
        <v>0</v>
      </c>
      <c r="E539" s="39">
        <f>COUNTIF(resultats_math!B540:I540,0)</f>
        <v>0</v>
      </c>
      <c r="F539" s="37" t="str">
        <f t="shared" si="192"/>
        <v/>
      </c>
      <c r="G539" s="226">
        <f t="shared" si="194"/>
        <v>0</v>
      </c>
      <c r="H539" s="38" t="str">
        <f t="shared" si="215"/>
        <v/>
      </c>
      <c r="I539" s="38" t="str">
        <f t="shared" si="193"/>
        <v/>
      </c>
      <c r="J539" s="38" t="str">
        <f t="shared" si="195"/>
        <v/>
      </c>
      <c r="K539" s="38" t="str">
        <f t="shared" si="196"/>
        <v/>
      </c>
      <c r="L539" s="38"/>
      <c r="M539" s="39">
        <f>COUNTIF(resultats_math!J540:X540,1)</f>
        <v>0</v>
      </c>
      <c r="N539" s="39">
        <f>COUNTIF(resultats_math!J540:X540,2)</f>
        <v>0</v>
      </c>
      <c r="O539" s="39">
        <f>COUNTIF(resultats_math!J540:X540,9)</f>
        <v>0</v>
      </c>
      <c r="P539" s="39">
        <f>COUNTIF(resultats_math!J540:X540,0)</f>
        <v>0</v>
      </c>
      <c r="Q539" s="37" t="str">
        <f t="shared" si="197"/>
        <v/>
      </c>
      <c r="R539" s="226">
        <f t="shared" si="198"/>
        <v>0</v>
      </c>
      <c r="S539" s="38" t="str">
        <f t="shared" si="199"/>
        <v/>
      </c>
      <c r="T539" s="38" t="str">
        <f t="shared" si="200"/>
        <v/>
      </c>
      <c r="U539" s="38" t="str">
        <f t="shared" si="201"/>
        <v/>
      </c>
      <c r="V539" s="38" t="str">
        <f t="shared" si="202"/>
        <v/>
      </c>
      <c r="W539" s="30"/>
      <c r="X539" s="39">
        <f>COUNTIF(resultats_math!Y540:AA540,1)</f>
        <v>0</v>
      </c>
      <c r="Y539" s="39">
        <f>COUNTIF(resultats_math!Y540:AA540,2)</f>
        <v>0</v>
      </c>
      <c r="Z539" s="39">
        <f>COUNTIF(resultats_math!Y540:AA540,9)</f>
        <v>0</v>
      </c>
      <c r="AA539" s="39">
        <f>COUNTIF(resultats_math!Y540:AA540,0)</f>
        <v>0</v>
      </c>
      <c r="AB539" s="243" t="str">
        <f t="shared" si="203"/>
        <v/>
      </c>
      <c r="AC539" s="226">
        <f t="shared" si="204"/>
        <v>0</v>
      </c>
      <c r="AD539" s="38" t="str">
        <f t="shared" si="205"/>
        <v/>
      </c>
      <c r="AE539" s="38" t="str">
        <f t="shared" si="206"/>
        <v/>
      </c>
      <c r="AF539" s="38" t="str">
        <f t="shared" si="207"/>
        <v/>
      </c>
      <c r="AG539" s="38" t="str">
        <f t="shared" si="208"/>
        <v/>
      </c>
      <c r="AI539" s="39">
        <f>COUNTIF(resultats_math!AB540:AD540,1)</f>
        <v>0</v>
      </c>
      <c r="AJ539" s="39">
        <f>COUNTIF(resultats_math!AB540:AD540,2)</f>
        <v>0</v>
      </c>
      <c r="AK539" s="39">
        <f>COUNTIF(resultats_math!AB540:AD540,9)</f>
        <v>0</v>
      </c>
      <c r="AL539" s="39">
        <f>COUNTIF(resultats_math!AB540:AD540,0)</f>
        <v>0</v>
      </c>
      <c r="AM539" s="243" t="str">
        <f t="shared" si="209"/>
        <v/>
      </c>
      <c r="AN539" s="226">
        <f t="shared" si="210"/>
        <v>0</v>
      </c>
      <c r="AO539" s="38" t="str">
        <f t="shared" si="211"/>
        <v/>
      </c>
      <c r="AP539" s="38" t="str">
        <f t="shared" si="212"/>
        <v/>
      </c>
      <c r="AQ539" s="38" t="str">
        <f t="shared" si="213"/>
        <v/>
      </c>
      <c r="AR539" s="38" t="str">
        <f t="shared" si="214"/>
        <v/>
      </c>
    </row>
    <row r="540" spans="1:44" ht="13.5" thickBot="1">
      <c r="A540" s="30"/>
      <c r="B540" s="39">
        <f>COUNTIF(resultats_math!B541:I541,1)</f>
        <v>0</v>
      </c>
      <c r="C540" s="39">
        <f>COUNTIF(resultats_math!B541:I541,2)</f>
        <v>0</v>
      </c>
      <c r="D540" s="39">
        <f>COUNTIF(resultats_math!B541:I541,9)</f>
        <v>0</v>
      </c>
      <c r="E540" s="39">
        <f>COUNTIF(resultats_math!B541:I541,0)</f>
        <v>0</v>
      </c>
      <c r="F540" s="37" t="str">
        <f t="shared" si="192"/>
        <v/>
      </c>
      <c r="G540" s="226">
        <f t="shared" si="194"/>
        <v>0</v>
      </c>
      <c r="H540" s="38" t="str">
        <f t="shared" si="215"/>
        <v/>
      </c>
      <c r="I540" s="38" t="str">
        <f t="shared" si="193"/>
        <v/>
      </c>
      <c r="J540" s="38" t="str">
        <f t="shared" si="195"/>
        <v/>
      </c>
      <c r="K540" s="38" t="str">
        <f t="shared" si="196"/>
        <v/>
      </c>
      <c r="L540" s="38"/>
      <c r="M540" s="39">
        <f>COUNTIF(resultats_math!J541:X541,1)</f>
        <v>0</v>
      </c>
      <c r="N540" s="39">
        <f>COUNTIF(resultats_math!J541:X541,2)</f>
        <v>0</v>
      </c>
      <c r="O540" s="39">
        <f>COUNTIF(resultats_math!J541:X541,9)</f>
        <v>0</v>
      </c>
      <c r="P540" s="39">
        <f>COUNTIF(resultats_math!J541:X541,0)</f>
        <v>0</v>
      </c>
      <c r="Q540" s="37" t="str">
        <f t="shared" si="197"/>
        <v/>
      </c>
      <c r="R540" s="226">
        <f t="shared" si="198"/>
        <v>0</v>
      </c>
      <c r="S540" s="38" t="str">
        <f t="shared" si="199"/>
        <v/>
      </c>
      <c r="T540" s="38" t="str">
        <f t="shared" si="200"/>
        <v/>
      </c>
      <c r="U540" s="38" t="str">
        <f t="shared" si="201"/>
        <v/>
      </c>
      <c r="V540" s="38" t="str">
        <f t="shared" si="202"/>
        <v/>
      </c>
      <c r="W540" s="30"/>
      <c r="X540" s="39">
        <f>COUNTIF(resultats_math!Y541:AA541,1)</f>
        <v>0</v>
      </c>
      <c r="Y540" s="39">
        <f>COUNTIF(resultats_math!Y541:AA541,2)</f>
        <v>0</v>
      </c>
      <c r="Z540" s="39">
        <f>COUNTIF(resultats_math!Y541:AA541,9)</f>
        <v>0</v>
      </c>
      <c r="AA540" s="39">
        <f>COUNTIF(resultats_math!Y541:AA541,0)</f>
        <v>0</v>
      </c>
      <c r="AB540" s="243" t="str">
        <f t="shared" si="203"/>
        <v/>
      </c>
      <c r="AC540" s="226">
        <f t="shared" si="204"/>
        <v>0</v>
      </c>
      <c r="AD540" s="38" t="str">
        <f t="shared" si="205"/>
        <v/>
      </c>
      <c r="AE540" s="38" t="str">
        <f t="shared" si="206"/>
        <v/>
      </c>
      <c r="AF540" s="38" t="str">
        <f t="shared" si="207"/>
        <v/>
      </c>
      <c r="AG540" s="38" t="str">
        <f t="shared" si="208"/>
        <v/>
      </c>
      <c r="AI540" s="39">
        <f>COUNTIF(resultats_math!AB541:AD541,1)</f>
        <v>0</v>
      </c>
      <c r="AJ540" s="39">
        <f>COUNTIF(resultats_math!AB541:AD541,2)</f>
        <v>0</v>
      </c>
      <c r="AK540" s="39">
        <f>COUNTIF(resultats_math!AB541:AD541,9)</f>
        <v>0</v>
      </c>
      <c r="AL540" s="39">
        <f>COUNTIF(resultats_math!AB541:AD541,0)</f>
        <v>0</v>
      </c>
      <c r="AM540" s="243" t="str">
        <f t="shared" si="209"/>
        <v/>
      </c>
      <c r="AN540" s="226">
        <f t="shared" si="210"/>
        <v>0</v>
      </c>
      <c r="AO540" s="38" t="str">
        <f t="shared" si="211"/>
        <v/>
      </c>
      <c r="AP540" s="38" t="str">
        <f t="shared" si="212"/>
        <v/>
      </c>
      <c r="AQ540" s="38" t="str">
        <f t="shared" si="213"/>
        <v/>
      </c>
      <c r="AR540" s="38" t="str">
        <f t="shared" si="214"/>
        <v/>
      </c>
    </row>
    <row r="541" spans="1:44" ht="13.5" thickBot="1">
      <c r="A541" s="30"/>
      <c r="B541" s="39">
        <f>COUNTIF(resultats_math!B542:I542,1)</f>
        <v>0</v>
      </c>
      <c r="C541" s="39">
        <f>COUNTIF(resultats_math!B542:I542,2)</f>
        <v>0</v>
      </c>
      <c r="D541" s="39">
        <f>COUNTIF(resultats_math!B542:I542,9)</f>
        <v>0</v>
      </c>
      <c r="E541" s="39">
        <f>COUNTIF(resultats_math!B542:I542,0)</f>
        <v>0</v>
      </c>
      <c r="F541" s="37" t="str">
        <f t="shared" si="192"/>
        <v/>
      </c>
      <c r="G541" s="226">
        <f t="shared" si="194"/>
        <v>0</v>
      </c>
      <c r="H541" s="38" t="str">
        <f t="shared" si="215"/>
        <v/>
      </c>
      <c r="I541" s="38" t="str">
        <f t="shared" si="193"/>
        <v/>
      </c>
      <c r="J541" s="38" t="str">
        <f t="shared" si="195"/>
        <v/>
      </c>
      <c r="K541" s="38" t="str">
        <f t="shared" si="196"/>
        <v/>
      </c>
      <c r="L541" s="38"/>
      <c r="M541" s="39">
        <f>COUNTIF(resultats_math!J542:X542,1)</f>
        <v>0</v>
      </c>
      <c r="N541" s="39">
        <f>COUNTIF(resultats_math!J542:X542,2)</f>
        <v>0</v>
      </c>
      <c r="O541" s="39">
        <f>COUNTIF(resultats_math!J542:X542,9)</f>
        <v>0</v>
      </c>
      <c r="P541" s="39">
        <f>COUNTIF(resultats_math!J542:X542,0)</f>
        <v>0</v>
      </c>
      <c r="Q541" s="37" t="str">
        <f t="shared" si="197"/>
        <v/>
      </c>
      <c r="R541" s="226">
        <f t="shared" si="198"/>
        <v>0</v>
      </c>
      <c r="S541" s="38" t="str">
        <f t="shared" si="199"/>
        <v/>
      </c>
      <c r="T541" s="38" t="str">
        <f t="shared" si="200"/>
        <v/>
      </c>
      <c r="U541" s="38" t="str">
        <f t="shared" si="201"/>
        <v/>
      </c>
      <c r="V541" s="38" t="str">
        <f t="shared" si="202"/>
        <v/>
      </c>
      <c r="W541" s="30"/>
      <c r="X541" s="39">
        <f>COUNTIF(resultats_math!Y542:AA542,1)</f>
        <v>0</v>
      </c>
      <c r="Y541" s="39">
        <f>COUNTIF(resultats_math!Y542:AA542,2)</f>
        <v>0</v>
      </c>
      <c r="Z541" s="39">
        <f>COUNTIF(resultats_math!Y542:AA542,9)</f>
        <v>0</v>
      </c>
      <c r="AA541" s="39">
        <f>COUNTIF(resultats_math!Y542:AA542,0)</f>
        <v>0</v>
      </c>
      <c r="AB541" s="243" t="str">
        <f t="shared" si="203"/>
        <v/>
      </c>
      <c r="AC541" s="226">
        <f t="shared" si="204"/>
        <v>0</v>
      </c>
      <c r="AD541" s="38" t="str">
        <f t="shared" si="205"/>
        <v/>
      </c>
      <c r="AE541" s="38" t="str">
        <f t="shared" si="206"/>
        <v/>
      </c>
      <c r="AF541" s="38" t="str">
        <f t="shared" si="207"/>
        <v/>
      </c>
      <c r="AG541" s="38" t="str">
        <f t="shared" si="208"/>
        <v/>
      </c>
      <c r="AI541" s="39">
        <f>COUNTIF(resultats_math!AB542:AD542,1)</f>
        <v>0</v>
      </c>
      <c r="AJ541" s="39">
        <f>COUNTIF(resultats_math!AB542:AD542,2)</f>
        <v>0</v>
      </c>
      <c r="AK541" s="39">
        <f>COUNTIF(resultats_math!AB542:AD542,9)</f>
        <v>0</v>
      </c>
      <c r="AL541" s="39">
        <f>COUNTIF(resultats_math!AB542:AD542,0)</f>
        <v>0</v>
      </c>
      <c r="AM541" s="243" t="str">
        <f t="shared" si="209"/>
        <v/>
      </c>
      <c r="AN541" s="226">
        <f t="shared" si="210"/>
        <v>0</v>
      </c>
      <c r="AO541" s="38" t="str">
        <f t="shared" si="211"/>
        <v/>
      </c>
      <c r="AP541" s="38" t="str">
        <f t="shared" si="212"/>
        <v/>
      </c>
      <c r="AQ541" s="38" t="str">
        <f t="shared" si="213"/>
        <v/>
      </c>
      <c r="AR541" s="38" t="str">
        <f t="shared" si="214"/>
        <v/>
      </c>
    </row>
    <row r="542" spans="1:44" ht="13.5" thickBot="1">
      <c r="A542" s="30"/>
      <c r="B542" s="39">
        <f>COUNTIF(resultats_math!B543:I543,1)</f>
        <v>0</v>
      </c>
      <c r="C542" s="39">
        <f>COUNTIF(resultats_math!B543:I543,2)</f>
        <v>0</v>
      </c>
      <c r="D542" s="39">
        <f>COUNTIF(resultats_math!B543:I543,9)</f>
        <v>0</v>
      </c>
      <c r="E542" s="39">
        <f>COUNTIF(resultats_math!B543:I543,0)</f>
        <v>0</v>
      </c>
      <c r="F542" s="37" t="str">
        <f t="shared" si="192"/>
        <v/>
      </c>
      <c r="G542" s="226">
        <f t="shared" si="194"/>
        <v>0</v>
      </c>
      <c r="H542" s="38" t="str">
        <f t="shared" si="215"/>
        <v/>
      </c>
      <c r="I542" s="38" t="str">
        <f t="shared" si="193"/>
        <v/>
      </c>
      <c r="J542" s="38" t="str">
        <f t="shared" si="195"/>
        <v/>
      </c>
      <c r="K542" s="38" t="str">
        <f t="shared" si="196"/>
        <v/>
      </c>
      <c r="L542" s="38"/>
      <c r="M542" s="39">
        <f>COUNTIF(resultats_math!J543:X543,1)</f>
        <v>0</v>
      </c>
      <c r="N542" s="39">
        <f>COUNTIF(resultats_math!J543:X543,2)</f>
        <v>0</v>
      </c>
      <c r="O542" s="39">
        <f>COUNTIF(resultats_math!J543:X543,9)</f>
        <v>0</v>
      </c>
      <c r="P542" s="39">
        <f>COUNTIF(resultats_math!J543:X543,0)</f>
        <v>0</v>
      </c>
      <c r="Q542" s="37" t="str">
        <f t="shared" si="197"/>
        <v/>
      </c>
      <c r="R542" s="226">
        <f t="shared" si="198"/>
        <v>0</v>
      </c>
      <c r="S542" s="38" t="str">
        <f t="shared" si="199"/>
        <v/>
      </c>
      <c r="T542" s="38" t="str">
        <f t="shared" si="200"/>
        <v/>
      </c>
      <c r="U542" s="38" t="str">
        <f t="shared" si="201"/>
        <v/>
      </c>
      <c r="V542" s="38" t="str">
        <f t="shared" si="202"/>
        <v/>
      </c>
      <c r="W542" s="30"/>
      <c r="X542" s="39">
        <f>COUNTIF(resultats_math!Y543:AA543,1)</f>
        <v>0</v>
      </c>
      <c r="Y542" s="39">
        <f>COUNTIF(resultats_math!Y543:AA543,2)</f>
        <v>0</v>
      </c>
      <c r="Z542" s="39">
        <f>COUNTIF(resultats_math!Y543:AA543,9)</f>
        <v>0</v>
      </c>
      <c r="AA542" s="39">
        <f>COUNTIF(resultats_math!Y543:AA543,0)</f>
        <v>0</v>
      </c>
      <c r="AB542" s="243" t="str">
        <f t="shared" si="203"/>
        <v/>
      </c>
      <c r="AC542" s="226">
        <f t="shared" si="204"/>
        <v>0</v>
      </c>
      <c r="AD542" s="38" t="str">
        <f t="shared" si="205"/>
        <v/>
      </c>
      <c r="AE542" s="38" t="str">
        <f t="shared" si="206"/>
        <v/>
      </c>
      <c r="AF542" s="38" t="str">
        <f t="shared" si="207"/>
        <v/>
      </c>
      <c r="AG542" s="38" t="str">
        <f t="shared" si="208"/>
        <v/>
      </c>
      <c r="AI542" s="39">
        <f>COUNTIF(resultats_math!AB543:AD543,1)</f>
        <v>0</v>
      </c>
      <c r="AJ542" s="39">
        <f>COUNTIF(resultats_math!AB543:AD543,2)</f>
        <v>0</v>
      </c>
      <c r="AK542" s="39">
        <f>COUNTIF(resultats_math!AB543:AD543,9)</f>
        <v>0</v>
      </c>
      <c r="AL542" s="39">
        <f>COUNTIF(resultats_math!AB543:AD543,0)</f>
        <v>0</v>
      </c>
      <c r="AM542" s="243" t="str">
        <f t="shared" si="209"/>
        <v/>
      </c>
      <c r="AN542" s="226">
        <f t="shared" si="210"/>
        <v>0</v>
      </c>
      <c r="AO542" s="38" t="str">
        <f t="shared" si="211"/>
        <v/>
      </c>
      <c r="AP542" s="38" t="str">
        <f t="shared" si="212"/>
        <v/>
      </c>
      <c r="AQ542" s="38" t="str">
        <f t="shared" si="213"/>
        <v/>
      </c>
      <c r="AR542" s="38" t="str">
        <f t="shared" si="214"/>
        <v/>
      </c>
    </row>
    <row r="543" spans="1:44" ht="13.5" thickBot="1">
      <c r="A543" s="30"/>
      <c r="B543" s="39">
        <f>COUNTIF(resultats_math!B544:I544,1)</f>
        <v>0</v>
      </c>
      <c r="C543" s="39">
        <f>COUNTIF(resultats_math!B544:I544,2)</f>
        <v>0</v>
      </c>
      <c r="D543" s="39">
        <f>COUNTIF(resultats_math!B544:I544,9)</f>
        <v>0</v>
      </c>
      <c r="E543" s="39">
        <f>COUNTIF(resultats_math!B544:I544,0)</f>
        <v>0</v>
      </c>
      <c r="F543" s="37" t="str">
        <f t="shared" si="192"/>
        <v/>
      </c>
      <c r="G543" s="226">
        <f t="shared" si="194"/>
        <v>0</v>
      </c>
      <c r="H543" s="38" t="str">
        <f t="shared" si="215"/>
        <v/>
      </c>
      <c r="I543" s="38" t="str">
        <f t="shared" si="193"/>
        <v/>
      </c>
      <c r="J543" s="38" t="str">
        <f t="shared" si="195"/>
        <v/>
      </c>
      <c r="K543" s="38" t="str">
        <f t="shared" si="196"/>
        <v/>
      </c>
      <c r="L543" s="38"/>
      <c r="M543" s="39">
        <f>COUNTIF(resultats_math!J544:X544,1)</f>
        <v>0</v>
      </c>
      <c r="N543" s="39">
        <f>COUNTIF(resultats_math!J544:X544,2)</f>
        <v>0</v>
      </c>
      <c r="O543" s="39">
        <f>COUNTIF(resultats_math!J544:X544,9)</f>
        <v>0</v>
      </c>
      <c r="P543" s="39">
        <f>COUNTIF(resultats_math!J544:X544,0)</f>
        <v>0</v>
      </c>
      <c r="Q543" s="37" t="str">
        <f t="shared" si="197"/>
        <v/>
      </c>
      <c r="R543" s="226">
        <f t="shared" si="198"/>
        <v>0</v>
      </c>
      <c r="S543" s="38" t="str">
        <f t="shared" si="199"/>
        <v/>
      </c>
      <c r="T543" s="38" t="str">
        <f t="shared" si="200"/>
        <v/>
      </c>
      <c r="U543" s="38" t="str">
        <f t="shared" si="201"/>
        <v/>
      </c>
      <c r="V543" s="38" t="str">
        <f t="shared" si="202"/>
        <v/>
      </c>
      <c r="W543" s="30"/>
      <c r="X543" s="39">
        <f>COUNTIF(resultats_math!Y544:AA544,1)</f>
        <v>0</v>
      </c>
      <c r="Y543" s="39">
        <f>COUNTIF(resultats_math!Y544:AA544,2)</f>
        <v>0</v>
      </c>
      <c r="Z543" s="39">
        <f>COUNTIF(resultats_math!Y544:AA544,9)</f>
        <v>0</v>
      </c>
      <c r="AA543" s="39">
        <f>COUNTIF(resultats_math!Y544:AA544,0)</f>
        <v>0</v>
      </c>
      <c r="AB543" s="243" t="str">
        <f t="shared" si="203"/>
        <v/>
      </c>
      <c r="AC543" s="226">
        <f t="shared" si="204"/>
        <v>0</v>
      </c>
      <c r="AD543" s="38" t="str">
        <f t="shared" si="205"/>
        <v/>
      </c>
      <c r="AE543" s="38" t="str">
        <f t="shared" si="206"/>
        <v/>
      </c>
      <c r="AF543" s="38" t="str">
        <f t="shared" si="207"/>
        <v/>
      </c>
      <c r="AG543" s="38" t="str">
        <f t="shared" si="208"/>
        <v/>
      </c>
      <c r="AI543" s="39">
        <f>COUNTIF(resultats_math!AB544:AD544,1)</f>
        <v>0</v>
      </c>
      <c r="AJ543" s="39">
        <f>COUNTIF(resultats_math!AB544:AD544,2)</f>
        <v>0</v>
      </c>
      <c r="AK543" s="39">
        <f>COUNTIF(resultats_math!AB544:AD544,9)</f>
        <v>0</v>
      </c>
      <c r="AL543" s="39">
        <f>COUNTIF(resultats_math!AB544:AD544,0)</f>
        <v>0</v>
      </c>
      <c r="AM543" s="243" t="str">
        <f t="shared" si="209"/>
        <v/>
      </c>
      <c r="AN543" s="226">
        <f t="shared" si="210"/>
        <v>0</v>
      </c>
      <c r="AO543" s="38" t="str">
        <f t="shared" si="211"/>
        <v/>
      </c>
      <c r="AP543" s="38" t="str">
        <f t="shared" si="212"/>
        <v/>
      </c>
      <c r="AQ543" s="38" t="str">
        <f t="shared" si="213"/>
        <v/>
      </c>
      <c r="AR543" s="38" t="str">
        <f t="shared" si="214"/>
        <v/>
      </c>
    </row>
    <row r="544" spans="1:44" ht="13.5" thickBot="1">
      <c r="A544" s="30"/>
      <c r="B544" s="39">
        <f>COUNTIF(resultats_math!B545:I545,1)</f>
        <v>0</v>
      </c>
      <c r="C544" s="39">
        <f>COUNTIF(resultats_math!B545:I545,2)</f>
        <v>0</v>
      </c>
      <c r="D544" s="39">
        <f>COUNTIF(resultats_math!B545:I545,9)</f>
        <v>0</v>
      </c>
      <c r="E544" s="39">
        <f>COUNTIF(resultats_math!B545:I545,0)</f>
        <v>0</v>
      </c>
      <c r="F544" s="37" t="str">
        <f t="shared" si="192"/>
        <v/>
      </c>
      <c r="G544" s="226">
        <f t="shared" si="194"/>
        <v>0</v>
      </c>
      <c r="H544" s="38" t="str">
        <f t="shared" si="215"/>
        <v/>
      </c>
      <c r="I544" s="38" t="str">
        <f t="shared" si="193"/>
        <v/>
      </c>
      <c r="J544" s="38" t="str">
        <f t="shared" si="195"/>
        <v/>
      </c>
      <c r="K544" s="38" t="str">
        <f t="shared" si="196"/>
        <v/>
      </c>
      <c r="L544" s="38"/>
      <c r="M544" s="39">
        <f>COUNTIF(resultats_math!J545:X545,1)</f>
        <v>0</v>
      </c>
      <c r="N544" s="39">
        <f>COUNTIF(resultats_math!J545:X545,2)</f>
        <v>0</v>
      </c>
      <c r="O544" s="39">
        <f>COUNTIF(resultats_math!J545:X545,9)</f>
        <v>0</v>
      </c>
      <c r="P544" s="39">
        <f>COUNTIF(resultats_math!J545:X545,0)</f>
        <v>0</v>
      </c>
      <c r="Q544" s="37" t="str">
        <f t="shared" si="197"/>
        <v/>
      </c>
      <c r="R544" s="226">
        <f t="shared" si="198"/>
        <v>0</v>
      </c>
      <c r="S544" s="38" t="str">
        <f t="shared" si="199"/>
        <v/>
      </c>
      <c r="T544" s="38" t="str">
        <f t="shared" si="200"/>
        <v/>
      </c>
      <c r="U544" s="38" t="str">
        <f t="shared" si="201"/>
        <v/>
      </c>
      <c r="V544" s="38" t="str">
        <f t="shared" si="202"/>
        <v/>
      </c>
      <c r="W544" s="30"/>
      <c r="X544" s="39">
        <f>COUNTIF(resultats_math!Y545:AA545,1)</f>
        <v>0</v>
      </c>
      <c r="Y544" s="39">
        <f>COUNTIF(resultats_math!Y545:AA545,2)</f>
        <v>0</v>
      </c>
      <c r="Z544" s="39">
        <f>COUNTIF(resultats_math!Y545:AA545,9)</f>
        <v>0</v>
      </c>
      <c r="AA544" s="39">
        <f>COUNTIF(resultats_math!Y545:AA545,0)</f>
        <v>0</v>
      </c>
      <c r="AB544" s="243" t="str">
        <f t="shared" si="203"/>
        <v/>
      </c>
      <c r="AC544" s="226">
        <f t="shared" si="204"/>
        <v>0</v>
      </c>
      <c r="AD544" s="38" t="str">
        <f t="shared" si="205"/>
        <v/>
      </c>
      <c r="AE544" s="38" t="str">
        <f t="shared" si="206"/>
        <v/>
      </c>
      <c r="AF544" s="38" t="str">
        <f t="shared" si="207"/>
        <v/>
      </c>
      <c r="AG544" s="38" t="str">
        <f t="shared" si="208"/>
        <v/>
      </c>
      <c r="AI544" s="39">
        <f>COUNTIF(resultats_math!AB545:AD545,1)</f>
        <v>0</v>
      </c>
      <c r="AJ544" s="39">
        <f>COUNTIF(resultats_math!AB545:AD545,2)</f>
        <v>0</v>
      </c>
      <c r="AK544" s="39">
        <f>COUNTIF(resultats_math!AB545:AD545,9)</f>
        <v>0</v>
      </c>
      <c r="AL544" s="39">
        <f>COUNTIF(resultats_math!AB545:AD545,0)</f>
        <v>0</v>
      </c>
      <c r="AM544" s="243" t="str">
        <f t="shared" si="209"/>
        <v/>
      </c>
      <c r="AN544" s="226">
        <f t="shared" si="210"/>
        <v>0</v>
      </c>
      <c r="AO544" s="38" t="str">
        <f t="shared" si="211"/>
        <v/>
      </c>
      <c r="AP544" s="38" t="str">
        <f t="shared" si="212"/>
        <v/>
      </c>
      <c r="AQ544" s="38" t="str">
        <f t="shared" si="213"/>
        <v/>
      </c>
      <c r="AR544" s="38" t="str">
        <f t="shared" si="214"/>
        <v/>
      </c>
    </row>
    <row r="545" spans="1:44" ht="13.5" thickBot="1">
      <c r="A545" s="30"/>
      <c r="B545" s="39">
        <f>COUNTIF(resultats_math!B546:I546,1)</f>
        <v>0</v>
      </c>
      <c r="C545" s="39">
        <f>COUNTIF(resultats_math!B546:I546,2)</f>
        <v>0</v>
      </c>
      <c r="D545" s="39">
        <f>COUNTIF(resultats_math!B546:I546,9)</f>
        <v>0</v>
      </c>
      <c r="E545" s="39">
        <f>COUNTIF(resultats_math!B546:I546,0)</f>
        <v>0</v>
      </c>
      <c r="F545" s="37" t="str">
        <f t="shared" si="192"/>
        <v/>
      </c>
      <c r="G545" s="226">
        <f t="shared" si="194"/>
        <v>0</v>
      </c>
      <c r="H545" s="38" t="str">
        <f t="shared" si="215"/>
        <v/>
      </c>
      <c r="I545" s="38" t="str">
        <f t="shared" si="193"/>
        <v/>
      </c>
      <c r="J545" s="38" t="str">
        <f t="shared" si="195"/>
        <v/>
      </c>
      <c r="K545" s="38" t="str">
        <f t="shared" si="196"/>
        <v/>
      </c>
      <c r="L545" s="38"/>
      <c r="M545" s="39">
        <f>COUNTIF(resultats_math!J546:X546,1)</f>
        <v>0</v>
      </c>
      <c r="N545" s="39">
        <f>COUNTIF(resultats_math!J546:X546,2)</f>
        <v>0</v>
      </c>
      <c r="O545" s="39">
        <f>COUNTIF(resultats_math!J546:X546,9)</f>
        <v>0</v>
      </c>
      <c r="P545" s="39">
        <f>COUNTIF(resultats_math!J546:X546,0)</f>
        <v>0</v>
      </c>
      <c r="Q545" s="37" t="str">
        <f t="shared" si="197"/>
        <v/>
      </c>
      <c r="R545" s="226">
        <f t="shared" si="198"/>
        <v>0</v>
      </c>
      <c r="S545" s="38" t="str">
        <f t="shared" si="199"/>
        <v/>
      </c>
      <c r="T545" s="38" t="str">
        <f t="shared" si="200"/>
        <v/>
      </c>
      <c r="U545" s="38" t="str">
        <f t="shared" si="201"/>
        <v/>
      </c>
      <c r="V545" s="38" t="str">
        <f t="shared" si="202"/>
        <v/>
      </c>
      <c r="W545" s="30"/>
      <c r="X545" s="39">
        <f>COUNTIF(resultats_math!Y546:AA546,1)</f>
        <v>0</v>
      </c>
      <c r="Y545" s="39">
        <f>COUNTIF(resultats_math!Y546:AA546,2)</f>
        <v>0</v>
      </c>
      <c r="Z545" s="39">
        <f>COUNTIF(resultats_math!Y546:AA546,9)</f>
        <v>0</v>
      </c>
      <c r="AA545" s="39">
        <f>COUNTIF(resultats_math!Y546:AA546,0)</f>
        <v>0</v>
      </c>
      <c r="AB545" s="243" t="str">
        <f t="shared" si="203"/>
        <v/>
      </c>
      <c r="AC545" s="226">
        <f t="shared" si="204"/>
        <v>0</v>
      </c>
      <c r="AD545" s="38" t="str">
        <f t="shared" si="205"/>
        <v/>
      </c>
      <c r="AE545" s="38" t="str">
        <f t="shared" si="206"/>
        <v/>
      </c>
      <c r="AF545" s="38" t="str">
        <f t="shared" si="207"/>
        <v/>
      </c>
      <c r="AG545" s="38" t="str">
        <f t="shared" si="208"/>
        <v/>
      </c>
      <c r="AI545" s="39">
        <f>COUNTIF(resultats_math!AB546:AD546,1)</f>
        <v>0</v>
      </c>
      <c r="AJ545" s="39">
        <f>COUNTIF(resultats_math!AB546:AD546,2)</f>
        <v>0</v>
      </c>
      <c r="AK545" s="39">
        <f>COUNTIF(resultats_math!AB546:AD546,9)</f>
        <v>0</v>
      </c>
      <c r="AL545" s="39">
        <f>COUNTIF(resultats_math!AB546:AD546,0)</f>
        <v>0</v>
      </c>
      <c r="AM545" s="243" t="str">
        <f t="shared" si="209"/>
        <v/>
      </c>
      <c r="AN545" s="226">
        <f t="shared" si="210"/>
        <v>0</v>
      </c>
      <c r="AO545" s="38" t="str">
        <f t="shared" si="211"/>
        <v/>
      </c>
      <c r="AP545" s="38" t="str">
        <f t="shared" si="212"/>
        <v/>
      </c>
      <c r="AQ545" s="38" t="str">
        <f t="shared" si="213"/>
        <v/>
      </c>
      <c r="AR545" s="38" t="str">
        <f t="shared" si="214"/>
        <v/>
      </c>
    </row>
    <row r="546" spans="1:44" ht="13.5" thickBot="1">
      <c r="A546" s="30"/>
      <c r="B546" s="39">
        <f>COUNTIF(resultats_math!B547:I547,1)</f>
        <v>0</v>
      </c>
      <c r="C546" s="39">
        <f>COUNTIF(resultats_math!B547:I547,2)</f>
        <v>0</v>
      </c>
      <c r="D546" s="39">
        <f>COUNTIF(resultats_math!B547:I547,9)</f>
        <v>0</v>
      </c>
      <c r="E546" s="39">
        <f>COUNTIF(resultats_math!B547:I547,0)</f>
        <v>0</v>
      </c>
      <c r="F546" s="37" t="str">
        <f t="shared" si="192"/>
        <v/>
      </c>
      <c r="G546" s="226">
        <f t="shared" si="194"/>
        <v>0</v>
      </c>
      <c r="H546" s="38" t="str">
        <f t="shared" si="215"/>
        <v/>
      </c>
      <c r="I546" s="38" t="str">
        <f t="shared" si="193"/>
        <v/>
      </c>
      <c r="J546" s="38" t="str">
        <f t="shared" si="195"/>
        <v/>
      </c>
      <c r="K546" s="38" t="str">
        <f t="shared" si="196"/>
        <v/>
      </c>
      <c r="L546" s="38"/>
      <c r="M546" s="39">
        <f>COUNTIF(resultats_math!J547:X547,1)</f>
        <v>0</v>
      </c>
      <c r="N546" s="39">
        <f>COUNTIF(resultats_math!J547:X547,2)</f>
        <v>0</v>
      </c>
      <c r="O546" s="39">
        <f>COUNTIF(resultats_math!J547:X547,9)</f>
        <v>0</v>
      </c>
      <c r="P546" s="39">
        <f>COUNTIF(resultats_math!J547:X547,0)</f>
        <v>0</v>
      </c>
      <c r="Q546" s="37" t="str">
        <f t="shared" si="197"/>
        <v/>
      </c>
      <c r="R546" s="226">
        <f t="shared" si="198"/>
        <v>0</v>
      </c>
      <c r="S546" s="38" t="str">
        <f t="shared" si="199"/>
        <v/>
      </c>
      <c r="T546" s="38" t="str">
        <f t="shared" si="200"/>
        <v/>
      </c>
      <c r="U546" s="38" t="str">
        <f t="shared" si="201"/>
        <v/>
      </c>
      <c r="V546" s="38" t="str">
        <f t="shared" si="202"/>
        <v/>
      </c>
      <c r="W546" s="30"/>
      <c r="X546" s="39">
        <f>COUNTIF(resultats_math!Y547:AA547,1)</f>
        <v>0</v>
      </c>
      <c r="Y546" s="39">
        <f>COUNTIF(resultats_math!Y547:AA547,2)</f>
        <v>0</v>
      </c>
      <c r="Z546" s="39">
        <f>COUNTIF(resultats_math!Y547:AA547,9)</f>
        <v>0</v>
      </c>
      <c r="AA546" s="39">
        <f>COUNTIF(resultats_math!Y547:AA547,0)</f>
        <v>0</v>
      </c>
      <c r="AB546" s="243" t="str">
        <f t="shared" si="203"/>
        <v/>
      </c>
      <c r="AC546" s="226">
        <f t="shared" si="204"/>
        <v>0</v>
      </c>
      <c r="AD546" s="38" t="str">
        <f t="shared" si="205"/>
        <v/>
      </c>
      <c r="AE546" s="38" t="str">
        <f t="shared" si="206"/>
        <v/>
      </c>
      <c r="AF546" s="38" t="str">
        <f t="shared" si="207"/>
        <v/>
      </c>
      <c r="AG546" s="38" t="str">
        <f t="shared" si="208"/>
        <v/>
      </c>
      <c r="AI546" s="39">
        <f>COUNTIF(resultats_math!AB547:AD547,1)</f>
        <v>0</v>
      </c>
      <c r="AJ546" s="39">
        <f>COUNTIF(resultats_math!AB547:AD547,2)</f>
        <v>0</v>
      </c>
      <c r="AK546" s="39">
        <f>COUNTIF(resultats_math!AB547:AD547,9)</f>
        <v>0</v>
      </c>
      <c r="AL546" s="39">
        <f>COUNTIF(resultats_math!AB547:AD547,0)</f>
        <v>0</v>
      </c>
      <c r="AM546" s="243" t="str">
        <f t="shared" si="209"/>
        <v/>
      </c>
      <c r="AN546" s="226">
        <f t="shared" si="210"/>
        <v>0</v>
      </c>
      <c r="AO546" s="38" t="str">
        <f t="shared" si="211"/>
        <v/>
      </c>
      <c r="AP546" s="38" t="str">
        <f t="shared" si="212"/>
        <v/>
      </c>
      <c r="AQ546" s="38" t="str">
        <f t="shared" si="213"/>
        <v/>
      </c>
      <c r="AR546" s="38" t="str">
        <f t="shared" si="214"/>
        <v/>
      </c>
    </row>
    <row r="547" spans="1:44" ht="13.5" thickBot="1">
      <c r="A547" s="30"/>
      <c r="B547" s="39">
        <f>COUNTIF(resultats_math!B548:I548,1)</f>
        <v>0</v>
      </c>
      <c r="C547" s="39">
        <f>COUNTIF(resultats_math!B548:I548,2)</f>
        <v>0</v>
      </c>
      <c r="D547" s="39">
        <f>COUNTIF(resultats_math!B548:I548,9)</f>
        <v>0</v>
      </c>
      <c r="E547" s="39">
        <f>COUNTIF(resultats_math!B548:I548,0)</f>
        <v>0</v>
      </c>
      <c r="F547" s="37" t="str">
        <f t="shared" si="192"/>
        <v/>
      </c>
      <c r="G547" s="226">
        <f t="shared" si="194"/>
        <v>0</v>
      </c>
      <c r="H547" s="38" t="str">
        <f t="shared" si="215"/>
        <v/>
      </c>
      <c r="I547" s="38" t="str">
        <f t="shared" si="193"/>
        <v/>
      </c>
      <c r="J547" s="38" t="str">
        <f t="shared" si="195"/>
        <v/>
      </c>
      <c r="K547" s="38" t="str">
        <f t="shared" si="196"/>
        <v/>
      </c>
      <c r="L547" s="38"/>
      <c r="M547" s="39">
        <f>COUNTIF(resultats_math!J548:X548,1)</f>
        <v>0</v>
      </c>
      <c r="N547" s="39">
        <f>COUNTIF(resultats_math!J548:X548,2)</f>
        <v>0</v>
      </c>
      <c r="O547" s="39">
        <f>COUNTIF(resultats_math!J548:X548,9)</f>
        <v>0</v>
      </c>
      <c r="P547" s="39">
        <f>COUNTIF(resultats_math!J548:X548,0)</f>
        <v>0</v>
      </c>
      <c r="Q547" s="37" t="str">
        <f t="shared" si="197"/>
        <v/>
      </c>
      <c r="R547" s="226">
        <f t="shared" si="198"/>
        <v>0</v>
      </c>
      <c r="S547" s="38" t="str">
        <f t="shared" si="199"/>
        <v/>
      </c>
      <c r="T547" s="38" t="str">
        <f t="shared" si="200"/>
        <v/>
      </c>
      <c r="U547" s="38" t="str">
        <f t="shared" si="201"/>
        <v/>
      </c>
      <c r="V547" s="38" t="str">
        <f t="shared" si="202"/>
        <v/>
      </c>
      <c r="W547" s="30"/>
      <c r="X547" s="39">
        <f>COUNTIF(resultats_math!Y548:AA548,1)</f>
        <v>0</v>
      </c>
      <c r="Y547" s="39">
        <f>COUNTIF(resultats_math!Y548:AA548,2)</f>
        <v>0</v>
      </c>
      <c r="Z547" s="39">
        <f>COUNTIF(resultats_math!Y548:AA548,9)</f>
        <v>0</v>
      </c>
      <c r="AA547" s="39">
        <f>COUNTIF(resultats_math!Y548:AA548,0)</f>
        <v>0</v>
      </c>
      <c r="AB547" s="243" t="str">
        <f t="shared" si="203"/>
        <v/>
      </c>
      <c r="AC547" s="226">
        <f t="shared" si="204"/>
        <v>0</v>
      </c>
      <c r="AD547" s="38" t="str">
        <f t="shared" si="205"/>
        <v/>
      </c>
      <c r="AE547" s="38" t="str">
        <f t="shared" si="206"/>
        <v/>
      </c>
      <c r="AF547" s="38" t="str">
        <f t="shared" si="207"/>
        <v/>
      </c>
      <c r="AG547" s="38" t="str">
        <f t="shared" si="208"/>
        <v/>
      </c>
      <c r="AI547" s="39">
        <f>COUNTIF(resultats_math!AB548:AD548,1)</f>
        <v>0</v>
      </c>
      <c r="AJ547" s="39">
        <f>COUNTIF(resultats_math!AB548:AD548,2)</f>
        <v>0</v>
      </c>
      <c r="AK547" s="39">
        <f>COUNTIF(resultats_math!AB548:AD548,9)</f>
        <v>0</v>
      </c>
      <c r="AL547" s="39">
        <f>COUNTIF(resultats_math!AB548:AD548,0)</f>
        <v>0</v>
      </c>
      <c r="AM547" s="243" t="str">
        <f t="shared" si="209"/>
        <v/>
      </c>
      <c r="AN547" s="226">
        <f t="shared" si="210"/>
        <v>0</v>
      </c>
      <c r="AO547" s="38" t="str">
        <f t="shared" si="211"/>
        <v/>
      </c>
      <c r="AP547" s="38" t="str">
        <f t="shared" si="212"/>
        <v/>
      </c>
      <c r="AQ547" s="38" t="str">
        <f t="shared" si="213"/>
        <v/>
      </c>
      <c r="AR547" s="38" t="str">
        <f t="shared" si="214"/>
        <v/>
      </c>
    </row>
    <row r="548" spans="1:44" ht="13.5" thickBot="1">
      <c r="A548" s="30"/>
      <c r="B548" s="39">
        <f>COUNTIF(resultats_math!B549:I549,1)</f>
        <v>0</v>
      </c>
      <c r="C548" s="39">
        <f>COUNTIF(resultats_math!B549:I549,2)</f>
        <v>0</v>
      </c>
      <c r="D548" s="39">
        <f>COUNTIF(resultats_math!B549:I549,9)</f>
        <v>0</v>
      </c>
      <c r="E548" s="39">
        <f>COUNTIF(resultats_math!B549:I549,0)</f>
        <v>0</v>
      </c>
      <c r="F548" s="37" t="str">
        <f t="shared" si="192"/>
        <v/>
      </c>
      <c r="G548" s="226">
        <f t="shared" si="194"/>
        <v>0</v>
      </c>
      <c r="H548" s="38" t="str">
        <f t="shared" si="215"/>
        <v/>
      </c>
      <c r="I548" s="38" t="str">
        <f t="shared" si="193"/>
        <v/>
      </c>
      <c r="J548" s="38" t="str">
        <f t="shared" si="195"/>
        <v/>
      </c>
      <c r="K548" s="38" t="str">
        <f t="shared" si="196"/>
        <v/>
      </c>
      <c r="L548" s="38"/>
      <c r="M548" s="39">
        <f>COUNTIF(resultats_math!J549:X549,1)</f>
        <v>0</v>
      </c>
      <c r="N548" s="39">
        <f>COUNTIF(resultats_math!J549:X549,2)</f>
        <v>0</v>
      </c>
      <c r="O548" s="39">
        <f>COUNTIF(resultats_math!J549:X549,9)</f>
        <v>0</v>
      </c>
      <c r="P548" s="39">
        <f>COUNTIF(resultats_math!J549:X549,0)</f>
        <v>0</v>
      </c>
      <c r="Q548" s="37" t="str">
        <f t="shared" si="197"/>
        <v/>
      </c>
      <c r="R548" s="226">
        <f t="shared" si="198"/>
        <v>0</v>
      </c>
      <c r="S548" s="38" t="str">
        <f t="shared" si="199"/>
        <v/>
      </c>
      <c r="T548" s="38" t="str">
        <f t="shared" si="200"/>
        <v/>
      </c>
      <c r="U548" s="38" t="str">
        <f t="shared" si="201"/>
        <v/>
      </c>
      <c r="V548" s="38" t="str">
        <f t="shared" si="202"/>
        <v/>
      </c>
      <c r="W548" s="30"/>
      <c r="X548" s="39">
        <f>COUNTIF(resultats_math!Y549:AA549,1)</f>
        <v>0</v>
      </c>
      <c r="Y548" s="39">
        <f>COUNTIF(resultats_math!Y549:AA549,2)</f>
        <v>0</v>
      </c>
      <c r="Z548" s="39">
        <f>COUNTIF(resultats_math!Y549:AA549,9)</f>
        <v>0</v>
      </c>
      <c r="AA548" s="39">
        <f>COUNTIF(resultats_math!Y549:AA549,0)</f>
        <v>0</v>
      </c>
      <c r="AB548" s="243" t="str">
        <f t="shared" si="203"/>
        <v/>
      </c>
      <c r="AC548" s="226">
        <f t="shared" si="204"/>
        <v>0</v>
      </c>
      <c r="AD548" s="38" t="str">
        <f t="shared" si="205"/>
        <v/>
      </c>
      <c r="AE548" s="38" t="str">
        <f t="shared" si="206"/>
        <v/>
      </c>
      <c r="AF548" s="38" t="str">
        <f t="shared" si="207"/>
        <v/>
      </c>
      <c r="AG548" s="38" t="str">
        <f t="shared" si="208"/>
        <v/>
      </c>
      <c r="AI548" s="39">
        <f>COUNTIF(resultats_math!AB549:AD549,1)</f>
        <v>0</v>
      </c>
      <c r="AJ548" s="39">
        <f>COUNTIF(resultats_math!AB549:AD549,2)</f>
        <v>0</v>
      </c>
      <c r="AK548" s="39">
        <f>COUNTIF(resultats_math!AB549:AD549,9)</f>
        <v>0</v>
      </c>
      <c r="AL548" s="39">
        <f>COUNTIF(resultats_math!AB549:AD549,0)</f>
        <v>0</v>
      </c>
      <c r="AM548" s="243" t="str">
        <f t="shared" si="209"/>
        <v/>
      </c>
      <c r="AN548" s="226">
        <f t="shared" si="210"/>
        <v>0</v>
      </c>
      <c r="AO548" s="38" t="str">
        <f t="shared" si="211"/>
        <v/>
      </c>
      <c r="AP548" s="38" t="str">
        <f t="shared" si="212"/>
        <v/>
      </c>
      <c r="AQ548" s="38" t="str">
        <f t="shared" si="213"/>
        <v/>
      </c>
      <c r="AR548" s="38" t="str">
        <f t="shared" si="214"/>
        <v/>
      </c>
    </row>
    <row r="549" spans="1:44" ht="13.5" thickBot="1">
      <c r="A549" s="30"/>
      <c r="B549" s="39">
        <f>COUNTIF(resultats_math!B550:I550,1)</f>
        <v>0</v>
      </c>
      <c r="C549" s="39">
        <f>COUNTIF(resultats_math!B550:I550,2)</f>
        <v>0</v>
      </c>
      <c r="D549" s="39">
        <f>COUNTIF(resultats_math!B550:I550,9)</f>
        <v>0</v>
      </c>
      <c r="E549" s="39">
        <f>COUNTIF(resultats_math!B550:I550,0)</f>
        <v>0</v>
      </c>
      <c r="F549" s="37" t="str">
        <f t="shared" si="192"/>
        <v/>
      </c>
      <c r="G549" s="226">
        <f t="shared" si="194"/>
        <v>0</v>
      </c>
      <c r="H549" s="38" t="str">
        <f t="shared" si="215"/>
        <v/>
      </c>
      <c r="I549" s="38" t="str">
        <f t="shared" si="193"/>
        <v/>
      </c>
      <c r="J549" s="38" t="str">
        <f t="shared" si="195"/>
        <v/>
      </c>
      <c r="K549" s="38" t="str">
        <f t="shared" si="196"/>
        <v/>
      </c>
      <c r="L549" s="38"/>
      <c r="M549" s="39">
        <f>COUNTIF(resultats_math!J550:X550,1)</f>
        <v>0</v>
      </c>
      <c r="N549" s="39">
        <f>COUNTIF(resultats_math!J550:X550,2)</f>
        <v>0</v>
      </c>
      <c r="O549" s="39">
        <f>COUNTIF(resultats_math!J550:X550,9)</f>
        <v>0</v>
      </c>
      <c r="P549" s="39">
        <f>COUNTIF(resultats_math!J550:X550,0)</f>
        <v>0</v>
      </c>
      <c r="Q549" s="37" t="str">
        <f t="shared" si="197"/>
        <v/>
      </c>
      <c r="R549" s="226">
        <f t="shared" si="198"/>
        <v>0</v>
      </c>
      <c r="S549" s="38" t="str">
        <f t="shared" si="199"/>
        <v/>
      </c>
      <c r="T549" s="38" t="str">
        <f t="shared" si="200"/>
        <v/>
      </c>
      <c r="U549" s="38" t="str">
        <f t="shared" si="201"/>
        <v/>
      </c>
      <c r="V549" s="38" t="str">
        <f t="shared" si="202"/>
        <v/>
      </c>
      <c r="W549" s="30"/>
      <c r="X549" s="39">
        <f>COUNTIF(resultats_math!Y550:AA550,1)</f>
        <v>0</v>
      </c>
      <c r="Y549" s="39">
        <f>COUNTIF(resultats_math!Y550:AA550,2)</f>
        <v>0</v>
      </c>
      <c r="Z549" s="39">
        <f>COUNTIF(resultats_math!Y550:AA550,9)</f>
        <v>0</v>
      </c>
      <c r="AA549" s="39">
        <f>COUNTIF(resultats_math!Y550:AA550,0)</f>
        <v>0</v>
      </c>
      <c r="AB549" s="243" t="str">
        <f t="shared" si="203"/>
        <v/>
      </c>
      <c r="AC549" s="226">
        <f t="shared" si="204"/>
        <v>0</v>
      </c>
      <c r="AD549" s="38" t="str">
        <f t="shared" si="205"/>
        <v/>
      </c>
      <c r="AE549" s="38" t="str">
        <f t="shared" si="206"/>
        <v/>
      </c>
      <c r="AF549" s="38" t="str">
        <f t="shared" si="207"/>
        <v/>
      </c>
      <c r="AG549" s="38" t="str">
        <f t="shared" si="208"/>
        <v/>
      </c>
      <c r="AI549" s="39">
        <f>COUNTIF(resultats_math!AB550:AD550,1)</f>
        <v>0</v>
      </c>
      <c r="AJ549" s="39">
        <f>COUNTIF(resultats_math!AB550:AD550,2)</f>
        <v>0</v>
      </c>
      <c r="AK549" s="39">
        <f>COUNTIF(resultats_math!AB550:AD550,9)</f>
        <v>0</v>
      </c>
      <c r="AL549" s="39">
        <f>COUNTIF(resultats_math!AB550:AD550,0)</f>
        <v>0</v>
      </c>
      <c r="AM549" s="243" t="str">
        <f t="shared" si="209"/>
        <v/>
      </c>
      <c r="AN549" s="226">
        <f t="shared" si="210"/>
        <v>0</v>
      </c>
      <c r="AO549" s="38" t="str">
        <f t="shared" si="211"/>
        <v/>
      </c>
      <c r="AP549" s="38" t="str">
        <f t="shared" si="212"/>
        <v/>
      </c>
      <c r="AQ549" s="38" t="str">
        <f t="shared" si="213"/>
        <v/>
      </c>
      <c r="AR549" s="38" t="str">
        <f t="shared" si="214"/>
        <v/>
      </c>
    </row>
    <row r="550" spans="1:44" ht="13.5" thickBot="1">
      <c r="A550" s="30"/>
      <c r="B550" s="39">
        <f>COUNTIF(resultats_math!B551:I551,1)</f>
        <v>0</v>
      </c>
      <c r="C550" s="39">
        <f>COUNTIF(resultats_math!B551:I551,2)</f>
        <v>0</v>
      </c>
      <c r="D550" s="39">
        <f>COUNTIF(resultats_math!B551:I551,9)</f>
        <v>0</v>
      </c>
      <c r="E550" s="39">
        <f>COUNTIF(resultats_math!B551:I551,0)</f>
        <v>0</v>
      </c>
      <c r="F550" s="37" t="str">
        <f t="shared" si="192"/>
        <v/>
      </c>
      <c r="G550" s="226">
        <f t="shared" si="194"/>
        <v>0</v>
      </c>
      <c r="H550" s="38" t="str">
        <f t="shared" si="215"/>
        <v/>
      </c>
      <c r="I550" s="38" t="str">
        <f t="shared" si="193"/>
        <v/>
      </c>
      <c r="J550" s="38" t="str">
        <f t="shared" si="195"/>
        <v/>
      </c>
      <c r="K550" s="38" t="str">
        <f t="shared" si="196"/>
        <v/>
      </c>
      <c r="L550" s="38"/>
      <c r="M550" s="39">
        <f>COUNTIF(resultats_math!J551:X551,1)</f>
        <v>0</v>
      </c>
      <c r="N550" s="39">
        <f>COUNTIF(resultats_math!J551:X551,2)</f>
        <v>0</v>
      </c>
      <c r="O550" s="39">
        <f>COUNTIF(resultats_math!J551:X551,9)</f>
        <v>0</v>
      </c>
      <c r="P550" s="39">
        <f>COUNTIF(resultats_math!J551:X551,0)</f>
        <v>0</v>
      </c>
      <c r="Q550" s="37" t="str">
        <f t="shared" si="197"/>
        <v/>
      </c>
      <c r="R550" s="226">
        <f t="shared" si="198"/>
        <v>0</v>
      </c>
      <c r="S550" s="38" t="str">
        <f t="shared" si="199"/>
        <v/>
      </c>
      <c r="T550" s="38" t="str">
        <f t="shared" si="200"/>
        <v/>
      </c>
      <c r="U550" s="38" t="str">
        <f t="shared" si="201"/>
        <v/>
      </c>
      <c r="V550" s="38" t="str">
        <f t="shared" si="202"/>
        <v/>
      </c>
      <c r="W550" s="30"/>
      <c r="X550" s="39">
        <f>COUNTIF(resultats_math!Y551:AA551,1)</f>
        <v>0</v>
      </c>
      <c r="Y550" s="39">
        <f>COUNTIF(resultats_math!Y551:AA551,2)</f>
        <v>0</v>
      </c>
      <c r="Z550" s="39">
        <f>COUNTIF(resultats_math!Y551:AA551,9)</f>
        <v>0</v>
      </c>
      <c r="AA550" s="39">
        <f>COUNTIF(resultats_math!Y551:AA551,0)</f>
        <v>0</v>
      </c>
      <c r="AB550" s="243" t="str">
        <f t="shared" si="203"/>
        <v/>
      </c>
      <c r="AC550" s="226">
        <f t="shared" si="204"/>
        <v>0</v>
      </c>
      <c r="AD550" s="38" t="str">
        <f t="shared" si="205"/>
        <v/>
      </c>
      <c r="AE550" s="38" t="str">
        <f t="shared" si="206"/>
        <v/>
      </c>
      <c r="AF550" s="38" t="str">
        <f t="shared" si="207"/>
        <v/>
      </c>
      <c r="AG550" s="38" t="str">
        <f t="shared" si="208"/>
        <v/>
      </c>
      <c r="AI550" s="39">
        <f>COUNTIF(resultats_math!AB551:AD551,1)</f>
        <v>0</v>
      </c>
      <c r="AJ550" s="39">
        <f>COUNTIF(resultats_math!AB551:AD551,2)</f>
        <v>0</v>
      </c>
      <c r="AK550" s="39">
        <f>COUNTIF(resultats_math!AB551:AD551,9)</f>
        <v>0</v>
      </c>
      <c r="AL550" s="39">
        <f>COUNTIF(resultats_math!AB551:AD551,0)</f>
        <v>0</v>
      </c>
      <c r="AM550" s="243" t="str">
        <f t="shared" si="209"/>
        <v/>
      </c>
      <c r="AN550" s="226">
        <f t="shared" si="210"/>
        <v>0</v>
      </c>
      <c r="AO550" s="38" t="str">
        <f t="shared" si="211"/>
        <v/>
      </c>
      <c r="AP550" s="38" t="str">
        <f t="shared" si="212"/>
        <v/>
      </c>
      <c r="AQ550" s="38" t="str">
        <f t="shared" si="213"/>
        <v/>
      </c>
      <c r="AR550" s="38" t="str">
        <f t="shared" si="214"/>
        <v/>
      </c>
    </row>
    <row r="551" spans="1:44" ht="13.5" thickBot="1">
      <c r="A551" s="30"/>
      <c r="B551" s="39">
        <f>COUNTIF(resultats_math!B552:I552,1)</f>
        <v>0</v>
      </c>
      <c r="C551" s="39">
        <f>COUNTIF(resultats_math!B552:I552,2)</f>
        <v>0</v>
      </c>
      <c r="D551" s="39">
        <f>COUNTIF(resultats_math!B552:I552,9)</f>
        <v>0</v>
      </c>
      <c r="E551" s="39">
        <f>COUNTIF(resultats_math!B552:I552,0)</f>
        <v>0</v>
      </c>
      <c r="F551" s="37" t="str">
        <f t="shared" si="192"/>
        <v/>
      </c>
      <c r="G551" s="226">
        <f t="shared" si="194"/>
        <v>0</v>
      </c>
      <c r="H551" s="38" t="str">
        <f t="shared" si="215"/>
        <v/>
      </c>
      <c r="I551" s="38" t="str">
        <f t="shared" si="193"/>
        <v/>
      </c>
      <c r="J551" s="38" t="str">
        <f t="shared" si="195"/>
        <v/>
      </c>
      <c r="K551" s="38" t="str">
        <f t="shared" si="196"/>
        <v/>
      </c>
      <c r="L551" s="38"/>
      <c r="M551" s="39">
        <f>COUNTIF(resultats_math!J552:X552,1)</f>
        <v>0</v>
      </c>
      <c r="N551" s="39">
        <f>COUNTIF(resultats_math!J552:X552,2)</f>
        <v>0</v>
      </c>
      <c r="O551" s="39">
        <f>COUNTIF(resultats_math!J552:X552,9)</f>
        <v>0</v>
      </c>
      <c r="P551" s="39">
        <f>COUNTIF(resultats_math!J552:X552,0)</f>
        <v>0</v>
      </c>
      <c r="Q551" s="37" t="str">
        <f t="shared" si="197"/>
        <v/>
      </c>
      <c r="R551" s="226">
        <f t="shared" si="198"/>
        <v>0</v>
      </c>
      <c r="S551" s="38" t="str">
        <f t="shared" si="199"/>
        <v/>
      </c>
      <c r="T551" s="38" t="str">
        <f t="shared" si="200"/>
        <v/>
      </c>
      <c r="U551" s="38" t="str">
        <f t="shared" si="201"/>
        <v/>
      </c>
      <c r="V551" s="38" t="str">
        <f t="shared" si="202"/>
        <v/>
      </c>
      <c r="W551" s="30"/>
      <c r="X551" s="39">
        <f>COUNTIF(resultats_math!Y552:AA552,1)</f>
        <v>0</v>
      </c>
      <c r="Y551" s="39">
        <f>COUNTIF(resultats_math!Y552:AA552,2)</f>
        <v>0</v>
      </c>
      <c r="Z551" s="39">
        <f>COUNTIF(resultats_math!Y552:AA552,9)</f>
        <v>0</v>
      </c>
      <c r="AA551" s="39">
        <f>COUNTIF(resultats_math!Y552:AA552,0)</f>
        <v>0</v>
      </c>
      <c r="AB551" s="243" t="str">
        <f t="shared" si="203"/>
        <v/>
      </c>
      <c r="AC551" s="226">
        <f t="shared" si="204"/>
        <v>0</v>
      </c>
      <c r="AD551" s="38" t="str">
        <f t="shared" si="205"/>
        <v/>
      </c>
      <c r="AE551" s="38" t="str">
        <f t="shared" si="206"/>
        <v/>
      </c>
      <c r="AF551" s="38" t="str">
        <f t="shared" si="207"/>
        <v/>
      </c>
      <c r="AG551" s="38" t="str">
        <f t="shared" si="208"/>
        <v/>
      </c>
      <c r="AI551" s="39">
        <f>COUNTIF(resultats_math!AB552:AD552,1)</f>
        <v>0</v>
      </c>
      <c r="AJ551" s="39">
        <f>COUNTIF(resultats_math!AB552:AD552,2)</f>
        <v>0</v>
      </c>
      <c r="AK551" s="39">
        <f>COUNTIF(resultats_math!AB552:AD552,9)</f>
        <v>0</v>
      </c>
      <c r="AL551" s="39">
        <f>COUNTIF(resultats_math!AB552:AD552,0)</f>
        <v>0</v>
      </c>
      <c r="AM551" s="243" t="str">
        <f t="shared" si="209"/>
        <v/>
      </c>
      <c r="AN551" s="226">
        <f t="shared" si="210"/>
        <v>0</v>
      </c>
      <c r="AO551" s="38" t="str">
        <f t="shared" si="211"/>
        <v/>
      </c>
      <c r="AP551" s="38" t="str">
        <f t="shared" si="212"/>
        <v/>
      </c>
      <c r="AQ551" s="38" t="str">
        <f t="shared" si="213"/>
        <v/>
      </c>
      <c r="AR551" s="38" t="str">
        <f t="shared" si="214"/>
        <v/>
      </c>
    </row>
    <row r="552" spans="1:44" ht="13.5" thickBot="1">
      <c r="A552" s="30"/>
      <c r="B552" s="39">
        <f>COUNTIF(resultats_math!B553:I553,1)</f>
        <v>0</v>
      </c>
      <c r="C552" s="39">
        <f>COUNTIF(resultats_math!B553:I553,2)</f>
        <v>0</v>
      </c>
      <c r="D552" s="39">
        <f>COUNTIF(resultats_math!B553:I553,9)</f>
        <v>0</v>
      </c>
      <c r="E552" s="39">
        <f>COUNTIF(resultats_math!B553:I553,0)</f>
        <v>0</v>
      </c>
      <c r="F552" s="37" t="str">
        <f t="shared" si="192"/>
        <v/>
      </c>
      <c r="G552" s="226">
        <f t="shared" si="194"/>
        <v>0</v>
      </c>
      <c r="H552" s="38" t="str">
        <f t="shared" si="215"/>
        <v/>
      </c>
      <c r="I552" s="38" t="str">
        <f t="shared" si="193"/>
        <v/>
      </c>
      <c r="J552" s="38" t="str">
        <f t="shared" si="195"/>
        <v/>
      </c>
      <c r="K552" s="38" t="str">
        <f t="shared" si="196"/>
        <v/>
      </c>
      <c r="L552" s="38"/>
      <c r="M552" s="39">
        <f>COUNTIF(resultats_math!J553:X553,1)</f>
        <v>0</v>
      </c>
      <c r="N552" s="39">
        <f>COUNTIF(resultats_math!J553:X553,2)</f>
        <v>0</v>
      </c>
      <c r="O552" s="39">
        <f>COUNTIF(resultats_math!J553:X553,9)</f>
        <v>0</v>
      </c>
      <c r="P552" s="39">
        <f>COUNTIF(resultats_math!J553:X553,0)</f>
        <v>0</v>
      </c>
      <c r="Q552" s="37" t="str">
        <f t="shared" si="197"/>
        <v/>
      </c>
      <c r="R552" s="226">
        <f t="shared" si="198"/>
        <v>0</v>
      </c>
      <c r="S552" s="38" t="str">
        <f t="shared" si="199"/>
        <v/>
      </c>
      <c r="T552" s="38" t="str">
        <f t="shared" si="200"/>
        <v/>
      </c>
      <c r="U552" s="38" t="str">
        <f t="shared" si="201"/>
        <v/>
      </c>
      <c r="V552" s="38" t="str">
        <f t="shared" si="202"/>
        <v/>
      </c>
      <c r="W552" s="30"/>
      <c r="X552" s="39">
        <f>COUNTIF(resultats_math!Y553:AA553,1)</f>
        <v>0</v>
      </c>
      <c r="Y552" s="39">
        <f>COUNTIF(resultats_math!Y553:AA553,2)</f>
        <v>0</v>
      </c>
      <c r="Z552" s="39">
        <f>COUNTIF(resultats_math!Y553:AA553,9)</f>
        <v>0</v>
      </c>
      <c r="AA552" s="39">
        <f>COUNTIF(resultats_math!Y553:AA553,0)</f>
        <v>0</v>
      </c>
      <c r="AB552" s="243" t="str">
        <f t="shared" si="203"/>
        <v/>
      </c>
      <c r="AC552" s="226">
        <f t="shared" si="204"/>
        <v>0</v>
      </c>
      <c r="AD552" s="38" t="str">
        <f t="shared" si="205"/>
        <v/>
      </c>
      <c r="AE552" s="38" t="str">
        <f t="shared" si="206"/>
        <v/>
      </c>
      <c r="AF552" s="38" t="str">
        <f t="shared" si="207"/>
        <v/>
      </c>
      <c r="AG552" s="38" t="str">
        <f t="shared" si="208"/>
        <v/>
      </c>
      <c r="AI552" s="39">
        <f>COUNTIF(resultats_math!AB553:AD553,1)</f>
        <v>0</v>
      </c>
      <c r="AJ552" s="39">
        <f>COUNTIF(resultats_math!AB553:AD553,2)</f>
        <v>0</v>
      </c>
      <c r="AK552" s="39">
        <f>COUNTIF(resultats_math!AB553:AD553,9)</f>
        <v>0</v>
      </c>
      <c r="AL552" s="39">
        <f>COUNTIF(resultats_math!AB553:AD553,0)</f>
        <v>0</v>
      </c>
      <c r="AM552" s="243" t="str">
        <f t="shared" si="209"/>
        <v/>
      </c>
      <c r="AN552" s="226">
        <f t="shared" si="210"/>
        <v>0</v>
      </c>
      <c r="AO552" s="38" t="str">
        <f t="shared" si="211"/>
        <v/>
      </c>
      <c r="AP552" s="38" t="str">
        <f t="shared" si="212"/>
        <v/>
      </c>
      <c r="AQ552" s="38" t="str">
        <f t="shared" si="213"/>
        <v/>
      </c>
      <c r="AR552" s="38" t="str">
        <f t="shared" si="214"/>
        <v/>
      </c>
    </row>
    <row r="553" spans="1:44" ht="13.5" thickBot="1">
      <c r="A553" s="30"/>
      <c r="B553" s="39">
        <f>COUNTIF(resultats_math!B554:I554,1)</f>
        <v>0</v>
      </c>
      <c r="C553" s="39">
        <f>COUNTIF(resultats_math!B554:I554,2)</f>
        <v>0</v>
      </c>
      <c r="D553" s="39">
        <f>COUNTIF(resultats_math!B554:I554,9)</f>
        <v>0</v>
      </c>
      <c r="E553" s="39">
        <f>COUNTIF(resultats_math!B554:I554,0)</f>
        <v>0</v>
      </c>
      <c r="F553" s="37" t="str">
        <f t="shared" si="192"/>
        <v/>
      </c>
      <c r="G553" s="226">
        <f t="shared" si="194"/>
        <v>0</v>
      </c>
      <c r="H553" s="38" t="str">
        <f t="shared" si="215"/>
        <v/>
      </c>
      <c r="I553" s="38" t="str">
        <f t="shared" si="193"/>
        <v/>
      </c>
      <c r="J553" s="38" t="str">
        <f t="shared" si="195"/>
        <v/>
      </c>
      <c r="K553" s="38" t="str">
        <f t="shared" si="196"/>
        <v/>
      </c>
      <c r="L553" s="38"/>
      <c r="M553" s="39">
        <f>COUNTIF(resultats_math!J554:X554,1)</f>
        <v>0</v>
      </c>
      <c r="N553" s="39">
        <f>COUNTIF(resultats_math!J554:X554,2)</f>
        <v>0</v>
      </c>
      <c r="O553" s="39">
        <f>COUNTIF(resultats_math!J554:X554,9)</f>
        <v>0</v>
      </c>
      <c r="P553" s="39">
        <f>COUNTIF(resultats_math!J554:X554,0)</f>
        <v>0</v>
      </c>
      <c r="Q553" s="37" t="str">
        <f t="shared" si="197"/>
        <v/>
      </c>
      <c r="R553" s="226">
        <f t="shared" si="198"/>
        <v>0</v>
      </c>
      <c r="S553" s="38" t="str">
        <f t="shared" si="199"/>
        <v/>
      </c>
      <c r="T553" s="38" t="str">
        <f t="shared" si="200"/>
        <v/>
      </c>
      <c r="U553" s="38" t="str">
        <f t="shared" si="201"/>
        <v/>
      </c>
      <c r="V553" s="38" t="str">
        <f t="shared" si="202"/>
        <v/>
      </c>
      <c r="W553" s="30"/>
      <c r="X553" s="39">
        <f>COUNTIF(resultats_math!Y554:AA554,1)</f>
        <v>0</v>
      </c>
      <c r="Y553" s="39">
        <f>COUNTIF(resultats_math!Y554:AA554,2)</f>
        <v>0</v>
      </c>
      <c r="Z553" s="39">
        <f>COUNTIF(resultats_math!Y554:AA554,9)</f>
        <v>0</v>
      </c>
      <c r="AA553" s="39">
        <f>COUNTIF(resultats_math!Y554:AA554,0)</f>
        <v>0</v>
      </c>
      <c r="AB553" s="243" t="str">
        <f t="shared" si="203"/>
        <v/>
      </c>
      <c r="AC553" s="226">
        <f t="shared" si="204"/>
        <v>0</v>
      </c>
      <c r="AD553" s="38" t="str">
        <f t="shared" si="205"/>
        <v/>
      </c>
      <c r="AE553" s="38" t="str">
        <f t="shared" si="206"/>
        <v/>
      </c>
      <c r="AF553" s="38" t="str">
        <f t="shared" si="207"/>
        <v/>
      </c>
      <c r="AG553" s="38" t="str">
        <f t="shared" si="208"/>
        <v/>
      </c>
      <c r="AI553" s="39">
        <f>COUNTIF(resultats_math!AB554:AD554,1)</f>
        <v>0</v>
      </c>
      <c r="AJ553" s="39">
        <f>COUNTIF(resultats_math!AB554:AD554,2)</f>
        <v>0</v>
      </c>
      <c r="AK553" s="39">
        <f>COUNTIF(resultats_math!AB554:AD554,9)</f>
        <v>0</v>
      </c>
      <c r="AL553" s="39">
        <f>COUNTIF(resultats_math!AB554:AD554,0)</f>
        <v>0</v>
      </c>
      <c r="AM553" s="243" t="str">
        <f t="shared" si="209"/>
        <v/>
      </c>
      <c r="AN553" s="226">
        <f t="shared" si="210"/>
        <v>0</v>
      </c>
      <c r="AO553" s="38" t="str">
        <f t="shared" si="211"/>
        <v/>
      </c>
      <c r="AP553" s="38" t="str">
        <f t="shared" si="212"/>
        <v/>
      </c>
      <c r="AQ553" s="38" t="str">
        <f t="shared" si="213"/>
        <v/>
      </c>
      <c r="AR553" s="38" t="str">
        <f t="shared" si="214"/>
        <v/>
      </c>
    </row>
    <row r="554" spans="1:44" ht="13.5" thickBot="1">
      <c r="A554" s="30"/>
      <c r="B554" s="39">
        <f>COUNTIF(resultats_math!B555:I555,1)</f>
        <v>0</v>
      </c>
      <c r="C554" s="39">
        <f>COUNTIF(resultats_math!B555:I555,2)</f>
        <v>0</v>
      </c>
      <c r="D554" s="39">
        <f>COUNTIF(resultats_math!B555:I555,9)</f>
        <v>0</v>
      </c>
      <c r="E554" s="39">
        <f>COUNTIF(resultats_math!B555:I555,0)</f>
        <v>0</v>
      </c>
      <c r="F554" s="37" t="str">
        <f t="shared" si="192"/>
        <v/>
      </c>
      <c r="G554" s="226">
        <f t="shared" si="194"/>
        <v>0</v>
      </c>
      <c r="H554" s="38" t="str">
        <f t="shared" si="215"/>
        <v/>
      </c>
      <c r="I554" s="38" t="str">
        <f t="shared" si="193"/>
        <v/>
      </c>
      <c r="J554" s="38" t="str">
        <f t="shared" si="195"/>
        <v/>
      </c>
      <c r="K554" s="38" t="str">
        <f t="shared" si="196"/>
        <v/>
      </c>
      <c r="L554" s="38"/>
      <c r="M554" s="39">
        <f>COUNTIF(resultats_math!J555:X555,1)</f>
        <v>0</v>
      </c>
      <c r="N554" s="39">
        <f>COUNTIF(resultats_math!J555:X555,2)</f>
        <v>0</v>
      </c>
      <c r="O554" s="39">
        <f>COUNTIF(resultats_math!J555:X555,9)</f>
        <v>0</v>
      </c>
      <c r="P554" s="39">
        <f>COUNTIF(resultats_math!J555:X555,0)</f>
        <v>0</v>
      </c>
      <c r="Q554" s="37" t="str">
        <f t="shared" si="197"/>
        <v/>
      </c>
      <c r="R554" s="226">
        <f t="shared" si="198"/>
        <v>0</v>
      </c>
      <c r="S554" s="38" t="str">
        <f t="shared" si="199"/>
        <v/>
      </c>
      <c r="T554" s="38" t="str">
        <f t="shared" si="200"/>
        <v/>
      </c>
      <c r="U554" s="38" t="str">
        <f t="shared" si="201"/>
        <v/>
      </c>
      <c r="V554" s="38" t="str">
        <f t="shared" si="202"/>
        <v/>
      </c>
      <c r="W554" s="30"/>
      <c r="X554" s="39">
        <f>COUNTIF(resultats_math!Y555:AA555,1)</f>
        <v>0</v>
      </c>
      <c r="Y554" s="39">
        <f>COUNTIF(resultats_math!Y555:AA555,2)</f>
        <v>0</v>
      </c>
      <c r="Z554" s="39">
        <f>COUNTIF(resultats_math!Y555:AA555,9)</f>
        <v>0</v>
      </c>
      <c r="AA554" s="39">
        <f>COUNTIF(resultats_math!Y555:AA555,0)</f>
        <v>0</v>
      </c>
      <c r="AB554" s="243" t="str">
        <f t="shared" si="203"/>
        <v/>
      </c>
      <c r="AC554" s="226">
        <f t="shared" si="204"/>
        <v>0</v>
      </c>
      <c r="AD554" s="38" t="str">
        <f t="shared" si="205"/>
        <v/>
      </c>
      <c r="AE554" s="38" t="str">
        <f t="shared" si="206"/>
        <v/>
      </c>
      <c r="AF554" s="38" t="str">
        <f t="shared" si="207"/>
        <v/>
      </c>
      <c r="AG554" s="38" t="str">
        <f t="shared" si="208"/>
        <v/>
      </c>
      <c r="AI554" s="39">
        <f>COUNTIF(resultats_math!AB555:AD555,1)</f>
        <v>0</v>
      </c>
      <c r="AJ554" s="39">
        <f>COUNTIF(resultats_math!AB555:AD555,2)</f>
        <v>0</v>
      </c>
      <c r="AK554" s="39">
        <f>COUNTIF(resultats_math!AB555:AD555,9)</f>
        <v>0</v>
      </c>
      <c r="AL554" s="39">
        <f>COUNTIF(resultats_math!AB555:AD555,0)</f>
        <v>0</v>
      </c>
      <c r="AM554" s="243" t="str">
        <f t="shared" si="209"/>
        <v/>
      </c>
      <c r="AN554" s="226">
        <f t="shared" si="210"/>
        <v>0</v>
      </c>
      <c r="AO554" s="38" t="str">
        <f t="shared" si="211"/>
        <v/>
      </c>
      <c r="AP554" s="38" t="str">
        <f t="shared" si="212"/>
        <v/>
      </c>
      <c r="AQ554" s="38" t="str">
        <f t="shared" si="213"/>
        <v/>
      </c>
      <c r="AR554" s="38" t="str">
        <f t="shared" si="214"/>
        <v/>
      </c>
    </row>
    <row r="555" spans="1:44" ht="13.5" thickBot="1">
      <c r="A555" s="30"/>
      <c r="B555" s="39">
        <f>COUNTIF(resultats_math!B556:I556,1)</f>
        <v>0</v>
      </c>
      <c r="C555" s="39">
        <f>COUNTIF(resultats_math!B556:I556,2)</f>
        <v>0</v>
      </c>
      <c r="D555" s="39">
        <f>COUNTIF(resultats_math!B556:I556,9)</f>
        <v>0</v>
      </c>
      <c r="E555" s="39">
        <f>COUNTIF(resultats_math!B556:I556,0)</f>
        <v>0</v>
      </c>
      <c r="F555" s="37" t="str">
        <f t="shared" si="192"/>
        <v/>
      </c>
      <c r="G555" s="226">
        <f t="shared" si="194"/>
        <v>0</v>
      </c>
      <c r="H555" s="38" t="str">
        <f t="shared" si="215"/>
        <v/>
      </c>
      <c r="I555" s="38" t="str">
        <f t="shared" si="193"/>
        <v/>
      </c>
      <c r="J555" s="38" t="str">
        <f t="shared" si="195"/>
        <v/>
      </c>
      <c r="K555" s="38" t="str">
        <f t="shared" si="196"/>
        <v/>
      </c>
      <c r="L555" s="38"/>
      <c r="M555" s="39">
        <f>COUNTIF(resultats_math!J556:X556,1)</f>
        <v>0</v>
      </c>
      <c r="N555" s="39">
        <f>COUNTIF(resultats_math!J556:X556,2)</f>
        <v>0</v>
      </c>
      <c r="O555" s="39">
        <f>COUNTIF(resultats_math!J556:X556,9)</f>
        <v>0</v>
      </c>
      <c r="P555" s="39">
        <f>COUNTIF(resultats_math!J556:X556,0)</f>
        <v>0</v>
      </c>
      <c r="Q555" s="37" t="str">
        <f t="shared" si="197"/>
        <v/>
      </c>
      <c r="R555" s="226">
        <f t="shared" si="198"/>
        <v>0</v>
      </c>
      <c r="S555" s="38" t="str">
        <f t="shared" si="199"/>
        <v/>
      </c>
      <c r="T555" s="38" t="str">
        <f t="shared" si="200"/>
        <v/>
      </c>
      <c r="U555" s="38" t="str">
        <f t="shared" si="201"/>
        <v/>
      </c>
      <c r="V555" s="38" t="str">
        <f t="shared" si="202"/>
        <v/>
      </c>
      <c r="W555" s="30"/>
      <c r="X555" s="39">
        <f>COUNTIF(resultats_math!Y556:AA556,1)</f>
        <v>0</v>
      </c>
      <c r="Y555" s="39">
        <f>COUNTIF(resultats_math!Y556:AA556,2)</f>
        <v>0</v>
      </c>
      <c r="Z555" s="39">
        <f>COUNTIF(resultats_math!Y556:AA556,9)</f>
        <v>0</v>
      </c>
      <c r="AA555" s="39">
        <f>COUNTIF(resultats_math!Y556:AA556,0)</f>
        <v>0</v>
      </c>
      <c r="AB555" s="243" t="str">
        <f t="shared" si="203"/>
        <v/>
      </c>
      <c r="AC555" s="226">
        <f t="shared" si="204"/>
        <v>0</v>
      </c>
      <c r="AD555" s="38" t="str">
        <f t="shared" si="205"/>
        <v/>
      </c>
      <c r="AE555" s="38" t="str">
        <f t="shared" si="206"/>
        <v/>
      </c>
      <c r="AF555" s="38" t="str">
        <f t="shared" si="207"/>
        <v/>
      </c>
      <c r="AG555" s="38" t="str">
        <f t="shared" si="208"/>
        <v/>
      </c>
      <c r="AI555" s="39">
        <f>COUNTIF(resultats_math!AB556:AD556,1)</f>
        <v>0</v>
      </c>
      <c r="AJ555" s="39">
        <f>COUNTIF(resultats_math!AB556:AD556,2)</f>
        <v>0</v>
      </c>
      <c r="AK555" s="39">
        <f>COUNTIF(resultats_math!AB556:AD556,9)</f>
        <v>0</v>
      </c>
      <c r="AL555" s="39">
        <f>COUNTIF(resultats_math!AB556:AD556,0)</f>
        <v>0</v>
      </c>
      <c r="AM555" s="243" t="str">
        <f t="shared" si="209"/>
        <v/>
      </c>
      <c r="AN555" s="226">
        <f t="shared" si="210"/>
        <v>0</v>
      </c>
      <c r="AO555" s="38" t="str">
        <f t="shared" si="211"/>
        <v/>
      </c>
      <c r="AP555" s="38" t="str">
        <f t="shared" si="212"/>
        <v/>
      </c>
      <c r="AQ555" s="38" t="str">
        <f t="shared" si="213"/>
        <v/>
      </c>
      <c r="AR555" s="38" t="str">
        <f t="shared" si="214"/>
        <v/>
      </c>
    </row>
    <row r="556" spans="1:44" ht="13.5" thickBot="1">
      <c r="A556" s="30"/>
      <c r="B556" s="39">
        <f>COUNTIF(resultats_math!B557:I557,1)</f>
        <v>0</v>
      </c>
      <c r="C556" s="39">
        <f>COUNTIF(resultats_math!B557:I557,2)</f>
        <v>0</v>
      </c>
      <c r="D556" s="39">
        <f>COUNTIF(resultats_math!B557:I557,9)</f>
        <v>0</v>
      </c>
      <c r="E556" s="39">
        <f>COUNTIF(resultats_math!B557:I557,0)</f>
        <v>0</v>
      </c>
      <c r="F556" s="37" t="str">
        <f t="shared" si="192"/>
        <v/>
      </c>
      <c r="G556" s="226">
        <f t="shared" si="194"/>
        <v>0</v>
      </c>
      <c r="H556" s="38" t="str">
        <f t="shared" si="215"/>
        <v/>
      </c>
      <c r="I556" s="38" t="str">
        <f t="shared" si="193"/>
        <v/>
      </c>
      <c r="J556" s="38" t="str">
        <f t="shared" si="195"/>
        <v/>
      </c>
      <c r="K556" s="38" t="str">
        <f t="shared" si="196"/>
        <v/>
      </c>
      <c r="L556" s="38"/>
      <c r="M556" s="39">
        <f>COUNTIF(resultats_math!J557:X557,1)</f>
        <v>0</v>
      </c>
      <c r="N556" s="39">
        <f>COUNTIF(resultats_math!J557:X557,2)</f>
        <v>0</v>
      </c>
      <c r="O556" s="39">
        <f>COUNTIF(resultats_math!J557:X557,9)</f>
        <v>0</v>
      </c>
      <c r="P556" s="39">
        <f>COUNTIF(resultats_math!J557:X557,0)</f>
        <v>0</v>
      </c>
      <c r="Q556" s="37" t="str">
        <f t="shared" si="197"/>
        <v/>
      </c>
      <c r="R556" s="226">
        <f t="shared" si="198"/>
        <v>0</v>
      </c>
      <c r="S556" s="38" t="str">
        <f t="shared" si="199"/>
        <v/>
      </c>
      <c r="T556" s="38" t="str">
        <f t="shared" si="200"/>
        <v/>
      </c>
      <c r="U556" s="38" t="str">
        <f t="shared" si="201"/>
        <v/>
      </c>
      <c r="V556" s="38" t="str">
        <f t="shared" si="202"/>
        <v/>
      </c>
      <c r="W556" s="30"/>
      <c r="X556" s="39">
        <f>COUNTIF(resultats_math!Y557:AA557,1)</f>
        <v>0</v>
      </c>
      <c r="Y556" s="39">
        <f>COUNTIF(resultats_math!Y557:AA557,2)</f>
        <v>0</v>
      </c>
      <c r="Z556" s="39">
        <f>COUNTIF(resultats_math!Y557:AA557,9)</f>
        <v>0</v>
      </c>
      <c r="AA556" s="39">
        <f>COUNTIF(resultats_math!Y557:AA557,0)</f>
        <v>0</v>
      </c>
      <c r="AB556" s="243" t="str">
        <f t="shared" si="203"/>
        <v/>
      </c>
      <c r="AC556" s="226">
        <f t="shared" si="204"/>
        <v>0</v>
      </c>
      <c r="AD556" s="38" t="str">
        <f t="shared" si="205"/>
        <v/>
      </c>
      <c r="AE556" s="38" t="str">
        <f t="shared" si="206"/>
        <v/>
      </c>
      <c r="AF556" s="38" t="str">
        <f t="shared" si="207"/>
        <v/>
      </c>
      <c r="AG556" s="38" t="str">
        <f t="shared" si="208"/>
        <v/>
      </c>
      <c r="AI556" s="39">
        <f>COUNTIF(resultats_math!AB557:AD557,1)</f>
        <v>0</v>
      </c>
      <c r="AJ556" s="39">
        <f>COUNTIF(resultats_math!AB557:AD557,2)</f>
        <v>0</v>
      </c>
      <c r="AK556" s="39">
        <f>COUNTIF(resultats_math!AB557:AD557,9)</f>
        <v>0</v>
      </c>
      <c r="AL556" s="39">
        <f>COUNTIF(resultats_math!AB557:AD557,0)</f>
        <v>0</v>
      </c>
      <c r="AM556" s="243" t="str">
        <f t="shared" si="209"/>
        <v/>
      </c>
      <c r="AN556" s="226">
        <f t="shared" si="210"/>
        <v>0</v>
      </c>
      <c r="AO556" s="38" t="str">
        <f t="shared" si="211"/>
        <v/>
      </c>
      <c r="AP556" s="38" t="str">
        <f t="shared" si="212"/>
        <v/>
      </c>
      <c r="AQ556" s="38" t="str">
        <f t="shared" si="213"/>
        <v/>
      </c>
      <c r="AR556" s="38" t="str">
        <f t="shared" si="214"/>
        <v/>
      </c>
    </row>
    <row r="557" spans="1:44" ht="13.5" thickBot="1">
      <c r="A557" s="30"/>
      <c r="B557" s="39">
        <f>COUNTIF(resultats_math!B558:I558,1)</f>
        <v>0</v>
      </c>
      <c r="C557" s="39">
        <f>COUNTIF(resultats_math!B558:I558,2)</f>
        <v>0</v>
      </c>
      <c r="D557" s="39">
        <f>COUNTIF(resultats_math!B558:I558,9)</f>
        <v>0</v>
      </c>
      <c r="E557" s="39">
        <f>COUNTIF(resultats_math!B558:I558,0)</f>
        <v>0</v>
      </c>
      <c r="F557" s="37" t="str">
        <f t="shared" si="192"/>
        <v/>
      </c>
      <c r="G557" s="226">
        <f t="shared" si="194"/>
        <v>0</v>
      </c>
      <c r="H557" s="38" t="str">
        <f t="shared" si="215"/>
        <v/>
      </c>
      <c r="I557" s="38" t="str">
        <f t="shared" si="193"/>
        <v/>
      </c>
      <c r="J557" s="38" t="str">
        <f t="shared" si="195"/>
        <v/>
      </c>
      <c r="K557" s="38" t="str">
        <f t="shared" si="196"/>
        <v/>
      </c>
      <c r="L557" s="38"/>
      <c r="M557" s="39">
        <f>COUNTIF(resultats_math!J558:X558,1)</f>
        <v>0</v>
      </c>
      <c r="N557" s="39">
        <f>COUNTIF(resultats_math!J558:X558,2)</f>
        <v>0</v>
      </c>
      <c r="O557" s="39">
        <f>COUNTIF(resultats_math!J558:X558,9)</f>
        <v>0</v>
      </c>
      <c r="P557" s="39">
        <f>COUNTIF(resultats_math!J558:X558,0)</f>
        <v>0</v>
      </c>
      <c r="Q557" s="37" t="str">
        <f t="shared" si="197"/>
        <v/>
      </c>
      <c r="R557" s="226">
        <f t="shared" si="198"/>
        <v>0</v>
      </c>
      <c r="S557" s="38" t="str">
        <f t="shared" si="199"/>
        <v/>
      </c>
      <c r="T557" s="38" t="str">
        <f t="shared" si="200"/>
        <v/>
      </c>
      <c r="U557" s="38" t="str">
        <f t="shared" si="201"/>
        <v/>
      </c>
      <c r="V557" s="38" t="str">
        <f t="shared" si="202"/>
        <v/>
      </c>
      <c r="W557" s="30"/>
      <c r="X557" s="39">
        <f>COUNTIF(resultats_math!Y558:AA558,1)</f>
        <v>0</v>
      </c>
      <c r="Y557" s="39">
        <f>COUNTIF(resultats_math!Y558:AA558,2)</f>
        <v>0</v>
      </c>
      <c r="Z557" s="39">
        <f>COUNTIF(resultats_math!Y558:AA558,9)</f>
        <v>0</v>
      </c>
      <c r="AA557" s="39">
        <f>COUNTIF(resultats_math!Y558:AA558,0)</f>
        <v>0</v>
      </c>
      <c r="AB557" s="243" t="str">
        <f t="shared" si="203"/>
        <v/>
      </c>
      <c r="AC557" s="226">
        <f t="shared" si="204"/>
        <v>0</v>
      </c>
      <c r="AD557" s="38" t="str">
        <f t="shared" si="205"/>
        <v/>
      </c>
      <c r="AE557" s="38" t="str">
        <f t="shared" si="206"/>
        <v/>
      </c>
      <c r="AF557" s="38" t="str">
        <f t="shared" si="207"/>
        <v/>
      </c>
      <c r="AG557" s="38" t="str">
        <f t="shared" si="208"/>
        <v/>
      </c>
      <c r="AI557" s="39">
        <f>COUNTIF(resultats_math!AB558:AD558,1)</f>
        <v>0</v>
      </c>
      <c r="AJ557" s="39">
        <f>COUNTIF(resultats_math!AB558:AD558,2)</f>
        <v>0</v>
      </c>
      <c r="AK557" s="39">
        <f>COUNTIF(resultats_math!AB558:AD558,9)</f>
        <v>0</v>
      </c>
      <c r="AL557" s="39">
        <f>COUNTIF(resultats_math!AB558:AD558,0)</f>
        <v>0</v>
      </c>
      <c r="AM557" s="243" t="str">
        <f t="shared" si="209"/>
        <v/>
      </c>
      <c r="AN557" s="226">
        <f t="shared" si="210"/>
        <v>0</v>
      </c>
      <c r="AO557" s="38" t="str">
        <f t="shared" si="211"/>
        <v/>
      </c>
      <c r="AP557" s="38" t="str">
        <f t="shared" si="212"/>
        <v/>
      </c>
      <c r="AQ557" s="38" t="str">
        <f t="shared" si="213"/>
        <v/>
      </c>
      <c r="AR557" s="38" t="str">
        <f t="shared" si="214"/>
        <v/>
      </c>
    </row>
    <row r="558" spans="1:44" ht="13.5" thickBot="1">
      <c r="A558" s="30"/>
      <c r="B558" s="39">
        <f>COUNTIF(resultats_math!B559:I559,1)</f>
        <v>0</v>
      </c>
      <c r="C558" s="39">
        <f>COUNTIF(resultats_math!B559:I559,2)</f>
        <v>0</v>
      </c>
      <c r="D558" s="39">
        <f>COUNTIF(resultats_math!B559:I559,9)</f>
        <v>0</v>
      </c>
      <c r="E558" s="39">
        <f>COUNTIF(resultats_math!B559:I559,0)</f>
        <v>0</v>
      </c>
      <c r="F558" s="37" t="str">
        <f t="shared" si="192"/>
        <v/>
      </c>
      <c r="G558" s="226">
        <f t="shared" si="194"/>
        <v>0</v>
      </c>
      <c r="H558" s="38" t="str">
        <f t="shared" si="215"/>
        <v/>
      </c>
      <c r="I558" s="38" t="str">
        <f t="shared" si="193"/>
        <v/>
      </c>
      <c r="J558" s="38" t="str">
        <f t="shared" si="195"/>
        <v/>
      </c>
      <c r="K558" s="38" t="str">
        <f t="shared" si="196"/>
        <v/>
      </c>
      <c r="L558" s="38"/>
      <c r="M558" s="39">
        <f>COUNTIF(resultats_math!J559:X559,1)</f>
        <v>0</v>
      </c>
      <c r="N558" s="39">
        <f>COUNTIF(resultats_math!J559:X559,2)</f>
        <v>0</v>
      </c>
      <c r="O558" s="39">
        <f>COUNTIF(resultats_math!J559:X559,9)</f>
        <v>0</v>
      </c>
      <c r="P558" s="39">
        <f>COUNTIF(resultats_math!J559:X559,0)</f>
        <v>0</v>
      </c>
      <c r="Q558" s="37" t="str">
        <f t="shared" si="197"/>
        <v/>
      </c>
      <c r="R558" s="226">
        <f t="shared" si="198"/>
        <v>0</v>
      </c>
      <c r="S558" s="38" t="str">
        <f t="shared" si="199"/>
        <v/>
      </c>
      <c r="T558" s="38" t="str">
        <f t="shared" si="200"/>
        <v/>
      </c>
      <c r="U558" s="38" t="str">
        <f t="shared" si="201"/>
        <v/>
      </c>
      <c r="V558" s="38" t="str">
        <f t="shared" si="202"/>
        <v/>
      </c>
      <c r="W558" s="30"/>
      <c r="X558" s="39">
        <f>COUNTIF(resultats_math!Y559:AA559,1)</f>
        <v>0</v>
      </c>
      <c r="Y558" s="39">
        <f>COUNTIF(resultats_math!Y559:AA559,2)</f>
        <v>0</v>
      </c>
      <c r="Z558" s="39">
        <f>COUNTIF(resultats_math!Y559:AA559,9)</f>
        <v>0</v>
      </c>
      <c r="AA558" s="39">
        <f>COUNTIF(resultats_math!Y559:AA559,0)</f>
        <v>0</v>
      </c>
      <c r="AB558" s="243" t="str">
        <f t="shared" si="203"/>
        <v/>
      </c>
      <c r="AC558" s="226">
        <f t="shared" si="204"/>
        <v>0</v>
      </c>
      <c r="AD558" s="38" t="str">
        <f t="shared" si="205"/>
        <v/>
      </c>
      <c r="AE558" s="38" t="str">
        <f t="shared" si="206"/>
        <v/>
      </c>
      <c r="AF558" s="38" t="str">
        <f t="shared" si="207"/>
        <v/>
      </c>
      <c r="AG558" s="38" t="str">
        <f t="shared" si="208"/>
        <v/>
      </c>
      <c r="AI558" s="39">
        <f>COUNTIF(resultats_math!AB559:AD559,1)</f>
        <v>0</v>
      </c>
      <c r="AJ558" s="39">
        <f>COUNTIF(resultats_math!AB559:AD559,2)</f>
        <v>0</v>
      </c>
      <c r="AK558" s="39">
        <f>COUNTIF(resultats_math!AB559:AD559,9)</f>
        <v>0</v>
      </c>
      <c r="AL558" s="39">
        <f>COUNTIF(resultats_math!AB559:AD559,0)</f>
        <v>0</v>
      </c>
      <c r="AM558" s="243" t="str">
        <f t="shared" si="209"/>
        <v/>
      </c>
      <c r="AN558" s="226">
        <f t="shared" si="210"/>
        <v>0</v>
      </c>
      <c r="AO558" s="38" t="str">
        <f t="shared" si="211"/>
        <v/>
      </c>
      <c r="AP558" s="38" t="str">
        <f t="shared" si="212"/>
        <v/>
      </c>
      <c r="AQ558" s="38" t="str">
        <f t="shared" si="213"/>
        <v/>
      </c>
      <c r="AR558" s="38" t="str">
        <f t="shared" si="214"/>
        <v/>
      </c>
    </row>
    <row r="559" spans="1:44" ht="13.5" thickBot="1">
      <c r="A559" s="30"/>
      <c r="B559" s="39">
        <f>COUNTIF(resultats_math!B560:I560,1)</f>
        <v>0</v>
      </c>
      <c r="C559" s="39">
        <f>COUNTIF(resultats_math!B560:I560,2)</f>
        <v>0</v>
      </c>
      <c r="D559" s="39">
        <f>COUNTIF(resultats_math!B560:I560,9)</f>
        <v>0</v>
      </c>
      <c r="E559" s="39">
        <f>COUNTIF(resultats_math!B560:I560,0)</f>
        <v>0</v>
      </c>
      <c r="F559" s="37" t="str">
        <f t="shared" si="192"/>
        <v/>
      </c>
      <c r="G559" s="226">
        <f t="shared" si="194"/>
        <v>0</v>
      </c>
      <c r="H559" s="38" t="str">
        <f t="shared" si="215"/>
        <v/>
      </c>
      <c r="I559" s="38" t="str">
        <f t="shared" si="193"/>
        <v/>
      </c>
      <c r="J559" s="38" t="str">
        <f t="shared" si="195"/>
        <v/>
      </c>
      <c r="K559" s="38" t="str">
        <f t="shared" si="196"/>
        <v/>
      </c>
      <c r="L559" s="38"/>
      <c r="M559" s="39">
        <f>COUNTIF(resultats_math!J560:X560,1)</f>
        <v>0</v>
      </c>
      <c r="N559" s="39">
        <f>COUNTIF(resultats_math!J560:X560,2)</f>
        <v>0</v>
      </c>
      <c r="O559" s="39">
        <f>COUNTIF(resultats_math!J560:X560,9)</f>
        <v>0</v>
      </c>
      <c r="P559" s="39">
        <f>COUNTIF(resultats_math!J560:X560,0)</f>
        <v>0</v>
      </c>
      <c r="Q559" s="37" t="str">
        <f t="shared" si="197"/>
        <v/>
      </c>
      <c r="R559" s="226">
        <f t="shared" si="198"/>
        <v>0</v>
      </c>
      <c r="S559" s="38" t="str">
        <f t="shared" si="199"/>
        <v/>
      </c>
      <c r="T559" s="38" t="str">
        <f t="shared" si="200"/>
        <v/>
      </c>
      <c r="U559" s="38" t="str">
        <f t="shared" si="201"/>
        <v/>
      </c>
      <c r="V559" s="38" t="str">
        <f t="shared" si="202"/>
        <v/>
      </c>
      <c r="W559" s="30"/>
      <c r="X559" s="39">
        <f>COUNTIF(resultats_math!Y560:AA560,1)</f>
        <v>0</v>
      </c>
      <c r="Y559" s="39">
        <f>COUNTIF(resultats_math!Y560:AA560,2)</f>
        <v>0</v>
      </c>
      <c r="Z559" s="39">
        <f>COUNTIF(resultats_math!Y560:AA560,9)</f>
        <v>0</v>
      </c>
      <c r="AA559" s="39">
        <f>COUNTIF(resultats_math!Y560:AA560,0)</f>
        <v>0</v>
      </c>
      <c r="AB559" s="243" t="str">
        <f t="shared" si="203"/>
        <v/>
      </c>
      <c r="AC559" s="226">
        <f t="shared" si="204"/>
        <v>0</v>
      </c>
      <c r="AD559" s="38" t="str">
        <f t="shared" si="205"/>
        <v/>
      </c>
      <c r="AE559" s="38" t="str">
        <f t="shared" si="206"/>
        <v/>
      </c>
      <c r="AF559" s="38" t="str">
        <f t="shared" si="207"/>
        <v/>
      </c>
      <c r="AG559" s="38" t="str">
        <f t="shared" si="208"/>
        <v/>
      </c>
      <c r="AI559" s="39">
        <f>COUNTIF(resultats_math!AB560:AD560,1)</f>
        <v>0</v>
      </c>
      <c r="AJ559" s="39">
        <f>COUNTIF(resultats_math!AB560:AD560,2)</f>
        <v>0</v>
      </c>
      <c r="AK559" s="39">
        <f>COUNTIF(resultats_math!AB560:AD560,9)</f>
        <v>0</v>
      </c>
      <c r="AL559" s="39">
        <f>COUNTIF(resultats_math!AB560:AD560,0)</f>
        <v>0</v>
      </c>
      <c r="AM559" s="243" t="str">
        <f t="shared" si="209"/>
        <v/>
      </c>
      <c r="AN559" s="226">
        <f t="shared" si="210"/>
        <v>0</v>
      </c>
      <c r="AO559" s="38" t="str">
        <f t="shared" si="211"/>
        <v/>
      </c>
      <c r="AP559" s="38" t="str">
        <f t="shared" si="212"/>
        <v/>
      </c>
      <c r="AQ559" s="38" t="str">
        <f t="shared" si="213"/>
        <v/>
      </c>
      <c r="AR559" s="38" t="str">
        <f t="shared" si="214"/>
        <v/>
      </c>
    </row>
    <row r="560" spans="1:44" ht="13.5" thickBot="1">
      <c r="A560" s="30"/>
      <c r="B560" s="39">
        <f>COUNTIF(resultats_math!B561:I561,1)</f>
        <v>0</v>
      </c>
      <c r="C560" s="39">
        <f>COUNTIF(resultats_math!B561:I561,2)</f>
        <v>0</v>
      </c>
      <c r="D560" s="39">
        <f>COUNTIF(resultats_math!B561:I561,9)</f>
        <v>0</v>
      </c>
      <c r="E560" s="39">
        <f>COUNTIF(resultats_math!B561:I561,0)</f>
        <v>0</v>
      </c>
      <c r="F560" s="37" t="str">
        <f t="shared" si="192"/>
        <v/>
      </c>
      <c r="G560" s="226">
        <f t="shared" si="194"/>
        <v>0</v>
      </c>
      <c r="H560" s="38" t="str">
        <f t="shared" si="215"/>
        <v/>
      </c>
      <c r="I560" s="38" t="str">
        <f t="shared" si="193"/>
        <v/>
      </c>
      <c r="J560" s="38" t="str">
        <f t="shared" si="195"/>
        <v/>
      </c>
      <c r="K560" s="38" t="str">
        <f t="shared" si="196"/>
        <v/>
      </c>
      <c r="L560" s="38"/>
      <c r="M560" s="39">
        <f>COUNTIF(resultats_math!J561:X561,1)</f>
        <v>0</v>
      </c>
      <c r="N560" s="39">
        <f>COUNTIF(resultats_math!J561:X561,2)</f>
        <v>0</v>
      </c>
      <c r="O560" s="39">
        <f>COUNTIF(resultats_math!J561:X561,9)</f>
        <v>0</v>
      </c>
      <c r="P560" s="39">
        <f>COUNTIF(resultats_math!J561:X561,0)</f>
        <v>0</v>
      </c>
      <c r="Q560" s="37" t="str">
        <f t="shared" si="197"/>
        <v/>
      </c>
      <c r="R560" s="226">
        <f t="shared" si="198"/>
        <v>0</v>
      </c>
      <c r="S560" s="38" t="str">
        <f t="shared" si="199"/>
        <v/>
      </c>
      <c r="T560" s="38" t="str">
        <f t="shared" si="200"/>
        <v/>
      </c>
      <c r="U560" s="38" t="str">
        <f t="shared" si="201"/>
        <v/>
      </c>
      <c r="V560" s="38" t="str">
        <f t="shared" si="202"/>
        <v/>
      </c>
      <c r="W560" s="30"/>
      <c r="X560" s="39">
        <f>COUNTIF(resultats_math!Y561:AA561,1)</f>
        <v>0</v>
      </c>
      <c r="Y560" s="39">
        <f>COUNTIF(resultats_math!Y561:AA561,2)</f>
        <v>0</v>
      </c>
      <c r="Z560" s="39">
        <f>COUNTIF(resultats_math!Y561:AA561,9)</f>
        <v>0</v>
      </c>
      <c r="AA560" s="39">
        <f>COUNTIF(resultats_math!Y561:AA561,0)</f>
        <v>0</v>
      </c>
      <c r="AB560" s="243" t="str">
        <f t="shared" si="203"/>
        <v/>
      </c>
      <c r="AC560" s="226">
        <f t="shared" si="204"/>
        <v>0</v>
      </c>
      <c r="AD560" s="38" t="str">
        <f t="shared" si="205"/>
        <v/>
      </c>
      <c r="AE560" s="38" t="str">
        <f t="shared" si="206"/>
        <v/>
      </c>
      <c r="AF560" s="38" t="str">
        <f t="shared" si="207"/>
        <v/>
      </c>
      <c r="AG560" s="38" t="str">
        <f t="shared" si="208"/>
        <v/>
      </c>
      <c r="AI560" s="39">
        <f>COUNTIF(resultats_math!AB561:AD561,1)</f>
        <v>0</v>
      </c>
      <c r="AJ560" s="39">
        <f>COUNTIF(resultats_math!AB561:AD561,2)</f>
        <v>0</v>
      </c>
      <c r="AK560" s="39">
        <f>COUNTIF(resultats_math!AB561:AD561,9)</f>
        <v>0</v>
      </c>
      <c r="AL560" s="39">
        <f>COUNTIF(resultats_math!AB561:AD561,0)</f>
        <v>0</v>
      </c>
      <c r="AM560" s="243" t="str">
        <f t="shared" si="209"/>
        <v/>
      </c>
      <c r="AN560" s="226">
        <f t="shared" si="210"/>
        <v>0</v>
      </c>
      <c r="AO560" s="38" t="str">
        <f t="shared" si="211"/>
        <v/>
      </c>
      <c r="AP560" s="38" t="str">
        <f t="shared" si="212"/>
        <v/>
      </c>
      <c r="AQ560" s="38" t="str">
        <f t="shared" si="213"/>
        <v/>
      </c>
      <c r="AR560" s="38" t="str">
        <f t="shared" si="214"/>
        <v/>
      </c>
    </row>
    <row r="561" spans="1:44" ht="13.5" thickBot="1">
      <c r="A561" s="30"/>
      <c r="B561" s="39">
        <f>COUNTIF(resultats_math!B562:I562,1)</f>
        <v>0</v>
      </c>
      <c r="C561" s="39">
        <f>COUNTIF(resultats_math!B562:I562,2)</f>
        <v>0</v>
      </c>
      <c r="D561" s="39">
        <f>COUNTIF(resultats_math!B562:I562,9)</f>
        <v>0</v>
      </c>
      <c r="E561" s="39">
        <f>COUNTIF(resultats_math!B562:I562,0)</f>
        <v>0</v>
      </c>
      <c r="F561" s="37" t="str">
        <f t="shared" si="192"/>
        <v/>
      </c>
      <c r="G561" s="226">
        <f t="shared" si="194"/>
        <v>0</v>
      </c>
      <c r="H561" s="38" t="str">
        <f t="shared" si="215"/>
        <v/>
      </c>
      <c r="I561" s="38" t="str">
        <f t="shared" si="193"/>
        <v/>
      </c>
      <c r="J561" s="38" t="str">
        <f t="shared" si="195"/>
        <v/>
      </c>
      <c r="K561" s="38" t="str">
        <f t="shared" si="196"/>
        <v/>
      </c>
      <c r="L561" s="38"/>
      <c r="M561" s="39">
        <f>COUNTIF(resultats_math!J562:X562,1)</f>
        <v>0</v>
      </c>
      <c r="N561" s="39">
        <f>COUNTIF(resultats_math!J562:X562,2)</f>
        <v>0</v>
      </c>
      <c r="O561" s="39">
        <f>COUNTIF(resultats_math!J562:X562,9)</f>
        <v>0</v>
      </c>
      <c r="P561" s="39">
        <f>COUNTIF(resultats_math!J562:X562,0)</f>
        <v>0</v>
      </c>
      <c r="Q561" s="37" t="str">
        <f t="shared" si="197"/>
        <v/>
      </c>
      <c r="R561" s="226">
        <f t="shared" si="198"/>
        <v>0</v>
      </c>
      <c r="S561" s="38" t="str">
        <f t="shared" si="199"/>
        <v/>
      </c>
      <c r="T561" s="38" t="str">
        <f t="shared" si="200"/>
        <v/>
      </c>
      <c r="U561" s="38" t="str">
        <f t="shared" si="201"/>
        <v/>
      </c>
      <c r="V561" s="38" t="str">
        <f t="shared" si="202"/>
        <v/>
      </c>
      <c r="W561" s="30"/>
      <c r="X561" s="39">
        <f>COUNTIF(resultats_math!Y562:AA562,1)</f>
        <v>0</v>
      </c>
      <c r="Y561" s="39">
        <f>COUNTIF(resultats_math!Y562:AA562,2)</f>
        <v>0</v>
      </c>
      <c r="Z561" s="39">
        <f>COUNTIF(resultats_math!Y562:AA562,9)</f>
        <v>0</v>
      </c>
      <c r="AA561" s="39">
        <f>COUNTIF(resultats_math!Y562:AA562,0)</f>
        <v>0</v>
      </c>
      <c r="AB561" s="243" t="str">
        <f t="shared" si="203"/>
        <v/>
      </c>
      <c r="AC561" s="226">
        <f t="shared" si="204"/>
        <v>0</v>
      </c>
      <c r="AD561" s="38" t="str">
        <f t="shared" si="205"/>
        <v/>
      </c>
      <c r="AE561" s="38" t="str">
        <f t="shared" si="206"/>
        <v/>
      </c>
      <c r="AF561" s="38" t="str">
        <f t="shared" si="207"/>
        <v/>
      </c>
      <c r="AG561" s="38" t="str">
        <f t="shared" si="208"/>
        <v/>
      </c>
      <c r="AI561" s="39">
        <f>COUNTIF(resultats_math!AB562:AD562,1)</f>
        <v>0</v>
      </c>
      <c r="AJ561" s="39">
        <f>COUNTIF(resultats_math!AB562:AD562,2)</f>
        <v>0</v>
      </c>
      <c r="AK561" s="39">
        <f>COUNTIF(resultats_math!AB562:AD562,9)</f>
        <v>0</v>
      </c>
      <c r="AL561" s="39">
        <f>COUNTIF(resultats_math!AB562:AD562,0)</f>
        <v>0</v>
      </c>
      <c r="AM561" s="243" t="str">
        <f t="shared" si="209"/>
        <v/>
      </c>
      <c r="AN561" s="226">
        <f t="shared" si="210"/>
        <v>0</v>
      </c>
      <c r="AO561" s="38" t="str">
        <f t="shared" si="211"/>
        <v/>
      </c>
      <c r="AP561" s="38" t="str">
        <f t="shared" si="212"/>
        <v/>
      </c>
      <c r="AQ561" s="38" t="str">
        <f t="shared" si="213"/>
        <v/>
      </c>
      <c r="AR561" s="38" t="str">
        <f t="shared" si="214"/>
        <v/>
      </c>
    </row>
    <row r="562" spans="1:44" ht="13.5" thickBot="1">
      <c r="A562" s="30"/>
      <c r="B562" s="39">
        <f>COUNTIF(resultats_math!B563:I563,1)</f>
        <v>0</v>
      </c>
      <c r="C562" s="39">
        <f>COUNTIF(resultats_math!B563:I563,2)</f>
        <v>0</v>
      </c>
      <c r="D562" s="39">
        <f>COUNTIF(resultats_math!B563:I563,9)</f>
        <v>0</v>
      </c>
      <c r="E562" s="39">
        <f>COUNTIF(resultats_math!B563:I563,0)</f>
        <v>0</v>
      </c>
      <c r="F562" s="37" t="str">
        <f t="shared" si="192"/>
        <v/>
      </c>
      <c r="G562" s="226">
        <f t="shared" si="194"/>
        <v>0</v>
      </c>
      <c r="H562" s="38" t="str">
        <f t="shared" si="215"/>
        <v/>
      </c>
      <c r="I562" s="38" t="str">
        <f t="shared" si="193"/>
        <v/>
      </c>
      <c r="J562" s="38" t="str">
        <f t="shared" si="195"/>
        <v/>
      </c>
      <c r="K562" s="38" t="str">
        <f t="shared" si="196"/>
        <v/>
      </c>
      <c r="L562" s="38"/>
      <c r="M562" s="39">
        <f>COUNTIF(resultats_math!J563:X563,1)</f>
        <v>0</v>
      </c>
      <c r="N562" s="39">
        <f>COUNTIF(resultats_math!J563:X563,2)</f>
        <v>0</v>
      </c>
      <c r="O562" s="39">
        <f>COUNTIF(resultats_math!J563:X563,9)</f>
        <v>0</v>
      </c>
      <c r="P562" s="39">
        <f>COUNTIF(resultats_math!J563:X563,0)</f>
        <v>0</v>
      </c>
      <c r="Q562" s="37" t="str">
        <f t="shared" si="197"/>
        <v/>
      </c>
      <c r="R562" s="226">
        <f t="shared" si="198"/>
        <v>0</v>
      </c>
      <c r="S562" s="38" t="str">
        <f t="shared" si="199"/>
        <v/>
      </c>
      <c r="T562" s="38" t="str">
        <f t="shared" si="200"/>
        <v/>
      </c>
      <c r="U562" s="38" t="str">
        <f t="shared" si="201"/>
        <v/>
      </c>
      <c r="V562" s="38" t="str">
        <f t="shared" si="202"/>
        <v/>
      </c>
      <c r="W562" s="30"/>
      <c r="X562" s="39">
        <f>COUNTIF(resultats_math!Y563:AA563,1)</f>
        <v>0</v>
      </c>
      <c r="Y562" s="39">
        <f>COUNTIF(resultats_math!Y563:AA563,2)</f>
        <v>0</v>
      </c>
      <c r="Z562" s="39">
        <f>COUNTIF(resultats_math!Y563:AA563,9)</f>
        <v>0</v>
      </c>
      <c r="AA562" s="39">
        <f>COUNTIF(resultats_math!Y563:AA563,0)</f>
        <v>0</v>
      </c>
      <c r="AB562" s="243" t="str">
        <f t="shared" si="203"/>
        <v/>
      </c>
      <c r="AC562" s="226">
        <f t="shared" si="204"/>
        <v>0</v>
      </c>
      <c r="AD562" s="38" t="str">
        <f t="shared" si="205"/>
        <v/>
      </c>
      <c r="AE562" s="38" t="str">
        <f t="shared" si="206"/>
        <v/>
      </c>
      <c r="AF562" s="38" t="str">
        <f t="shared" si="207"/>
        <v/>
      </c>
      <c r="AG562" s="38" t="str">
        <f t="shared" si="208"/>
        <v/>
      </c>
      <c r="AI562" s="39">
        <f>COUNTIF(resultats_math!AB563:AD563,1)</f>
        <v>0</v>
      </c>
      <c r="AJ562" s="39">
        <f>COUNTIF(resultats_math!AB563:AD563,2)</f>
        <v>0</v>
      </c>
      <c r="AK562" s="39">
        <f>COUNTIF(resultats_math!AB563:AD563,9)</f>
        <v>0</v>
      </c>
      <c r="AL562" s="39">
        <f>COUNTIF(resultats_math!AB563:AD563,0)</f>
        <v>0</v>
      </c>
      <c r="AM562" s="243" t="str">
        <f t="shared" si="209"/>
        <v/>
      </c>
      <c r="AN562" s="226">
        <f t="shared" si="210"/>
        <v>0</v>
      </c>
      <c r="AO562" s="38" t="str">
        <f t="shared" si="211"/>
        <v/>
      </c>
      <c r="AP562" s="38" t="str">
        <f t="shared" si="212"/>
        <v/>
      </c>
      <c r="AQ562" s="38" t="str">
        <f t="shared" si="213"/>
        <v/>
      </c>
      <c r="AR562" s="38" t="str">
        <f t="shared" si="214"/>
        <v/>
      </c>
    </row>
    <row r="563" spans="1:44" ht="13.5" thickBot="1">
      <c r="A563" s="30"/>
      <c r="B563" s="39">
        <f>COUNTIF(resultats_math!B564:I564,1)</f>
        <v>0</v>
      </c>
      <c r="C563" s="39">
        <f>COUNTIF(resultats_math!B564:I564,2)</f>
        <v>0</v>
      </c>
      <c r="D563" s="39">
        <f>COUNTIF(resultats_math!B564:I564,9)</f>
        <v>0</v>
      </c>
      <c r="E563" s="39">
        <f>COUNTIF(resultats_math!B564:I564,0)</f>
        <v>0</v>
      </c>
      <c r="F563" s="37" t="str">
        <f t="shared" si="192"/>
        <v/>
      </c>
      <c r="G563" s="226">
        <f t="shared" si="194"/>
        <v>0</v>
      </c>
      <c r="H563" s="38" t="str">
        <f t="shared" si="215"/>
        <v/>
      </c>
      <c r="I563" s="38" t="str">
        <f t="shared" si="193"/>
        <v/>
      </c>
      <c r="J563" s="38" t="str">
        <f t="shared" si="195"/>
        <v/>
      </c>
      <c r="K563" s="38" t="str">
        <f t="shared" si="196"/>
        <v/>
      </c>
      <c r="L563" s="38"/>
      <c r="M563" s="39">
        <f>COUNTIF(resultats_math!J564:X564,1)</f>
        <v>0</v>
      </c>
      <c r="N563" s="39">
        <f>COUNTIF(resultats_math!J564:X564,2)</f>
        <v>0</v>
      </c>
      <c r="O563" s="39">
        <f>COUNTIF(resultats_math!J564:X564,9)</f>
        <v>0</v>
      </c>
      <c r="P563" s="39">
        <f>COUNTIF(resultats_math!J564:X564,0)</f>
        <v>0</v>
      </c>
      <c r="Q563" s="37" t="str">
        <f t="shared" si="197"/>
        <v/>
      </c>
      <c r="R563" s="226">
        <f t="shared" si="198"/>
        <v>0</v>
      </c>
      <c r="S563" s="38" t="str">
        <f t="shared" si="199"/>
        <v/>
      </c>
      <c r="T563" s="38" t="str">
        <f t="shared" si="200"/>
        <v/>
      </c>
      <c r="U563" s="38" t="str">
        <f t="shared" si="201"/>
        <v/>
      </c>
      <c r="V563" s="38" t="str">
        <f t="shared" si="202"/>
        <v/>
      </c>
      <c r="W563" s="30"/>
      <c r="X563" s="39">
        <f>COUNTIF(resultats_math!Y564:AA564,1)</f>
        <v>0</v>
      </c>
      <c r="Y563" s="39">
        <f>COUNTIF(resultats_math!Y564:AA564,2)</f>
        <v>0</v>
      </c>
      <c r="Z563" s="39">
        <f>COUNTIF(resultats_math!Y564:AA564,9)</f>
        <v>0</v>
      </c>
      <c r="AA563" s="39">
        <f>COUNTIF(resultats_math!Y564:AA564,0)</f>
        <v>0</v>
      </c>
      <c r="AB563" s="243" t="str">
        <f t="shared" si="203"/>
        <v/>
      </c>
      <c r="AC563" s="226">
        <f t="shared" si="204"/>
        <v>0</v>
      </c>
      <c r="AD563" s="38" t="str">
        <f t="shared" si="205"/>
        <v/>
      </c>
      <c r="AE563" s="38" t="str">
        <f t="shared" si="206"/>
        <v/>
      </c>
      <c r="AF563" s="38" t="str">
        <f t="shared" si="207"/>
        <v/>
      </c>
      <c r="AG563" s="38" t="str">
        <f t="shared" si="208"/>
        <v/>
      </c>
      <c r="AI563" s="39">
        <f>COUNTIF(resultats_math!AB564:AD564,1)</f>
        <v>0</v>
      </c>
      <c r="AJ563" s="39">
        <f>COUNTIF(resultats_math!AB564:AD564,2)</f>
        <v>0</v>
      </c>
      <c r="AK563" s="39">
        <f>COUNTIF(resultats_math!AB564:AD564,9)</f>
        <v>0</v>
      </c>
      <c r="AL563" s="39">
        <f>COUNTIF(resultats_math!AB564:AD564,0)</f>
        <v>0</v>
      </c>
      <c r="AM563" s="243" t="str">
        <f t="shared" si="209"/>
        <v/>
      </c>
      <c r="AN563" s="226">
        <f t="shared" si="210"/>
        <v>0</v>
      </c>
      <c r="AO563" s="38" t="str">
        <f t="shared" si="211"/>
        <v/>
      </c>
      <c r="AP563" s="38" t="str">
        <f t="shared" si="212"/>
        <v/>
      </c>
      <c r="AQ563" s="38" t="str">
        <f t="shared" si="213"/>
        <v/>
      </c>
      <c r="AR563" s="38" t="str">
        <f t="shared" si="214"/>
        <v/>
      </c>
    </row>
    <row r="564" spans="1:44" ht="13.5" thickBot="1">
      <c r="A564" s="30"/>
      <c r="B564" s="39">
        <f>COUNTIF(resultats_math!B565:I565,1)</f>
        <v>0</v>
      </c>
      <c r="C564" s="39">
        <f>COUNTIF(resultats_math!B565:I565,2)</f>
        <v>0</v>
      </c>
      <c r="D564" s="39">
        <f>COUNTIF(resultats_math!B565:I565,9)</f>
        <v>0</v>
      </c>
      <c r="E564" s="39">
        <f>COUNTIF(resultats_math!B565:I565,0)</f>
        <v>0</v>
      </c>
      <c r="F564" s="37" t="str">
        <f t="shared" si="192"/>
        <v/>
      </c>
      <c r="G564" s="226">
        <f t="shared" si="194"/>
        <v>0</v>
      </c>
      <c r="H564" s="38" t="str">
        <f t="shared" si="215"/>
        <v/>
      </c>
      <c r="I564" s="38" t="str">
        <f t="shared" si="193"/>
        <v/>
      </c>
      <c r="J564" s="38" t="str">
        <f t="shared" si="195"/>
        <v/>
      </c>
      <c r="K564" s="38" t="str">
        <f t="shared" si="196"/>
        <v/>
      </c>
      <c r="L564" s="38"/>
      <c r="M564" s="39">
        <f>COUNTIF(resultats_math!J565:X565,1)</f>
        <v>0</v>
      </c>
      <c r="N564" s="39">
        <f>COUNTIF(resultats_math!J565:X565,2)</f>
        <v>0</v>
      </c>
      <c r="O564" s="39">
        <f>COUNTIF(resultats_math!J565:X565,9)</f>
        <v>0</v>
      </c>
      <c r="P564" s="39">
        <f>COUNTIF(resultats_math!J565:X565,0)</f>
        <v>0</v>
      </c>
      <c r="Q564" s="37" t="str">
        <f t="shared" si="197"/>
        <v/>
      </c>
      <c r="R564" s="226">
        <f t="shared" si="198"/>
        <v>0</v>
      </c>
      <c r="S564" s="38" t="str">
        <f t="shared" si="199"/>
        <v/>
      </c>
      <c r="T564" s="38" t="str">
        <f t="shared" si="200"/>
        <v/>
      </c>
      <c r="U564" s="38" t="str">
        <f t="shared" si="201"/>
        <v/>
      </c>
      <c r="V564" s="38" t="str">
        <f t="shared" si="202"/>
        <v/>
      </c>
      <c r="W564" s="30"/>
      <c r="X564" s="39">
        <f>COUNTIF(resultats_math!Y565:AA565,1)</f>
        <v>0</v>
      </c>
      <c r="Y564" s="39">
        <f>COUNTIF(resultats_math!Y565:AA565,2)</f>
        <v>0</v>
      </c>
      <c r="Z564" s="39">
        <f>COUNTIF(resultats_math!Y565:AA565,9)</f>
        <v>0</v>
      </c>
      <c r="AA564" s="39">
        <f>COUNTIF(resultats_math!Y565:AA565,0)</f>
        <v>0</v>
      </c>
      <c r="AB564" s="243" t="str">
        <f t="shared" si="203"/>
        <v/>
      </c>
      <c r="AC564" s="226">
        <f t="shared" si="204"/>
        <v>0</v>
      </c>
      <c r="AD564" s="38" t="str">
        <f t="shared" si="205"/>
        <v/>
      </c>
      <c r="AE564" s="38" t="str">
        <f t="shared" si="206"/>
        <v/>
      </c>
      <c r="AF564" s="38" t="str">
        <f t="shared" si="207"/>
        <v/>
      </c>
      <c r="AG564" s="38" t="str">
        <f t="shared" si="208"/>
        <v/>
      </c>
      <c r="AI564" s="39">
        <f>COUNTIF(resultats_math!AB565:AD565,1)</f>
        <v>0</v>
      </c>
      <c r="AJ564" s="39">
        <f>COUNTIF(resultats_math!AB565:AD565,2)</f>
        <v>0</v>
      </c>
      <c r="AK564" s="39">
        <f>COUNTIF(resultats_math!AB565:AD565,9)</f>
        <v>0</v>
      </c>
      <c r="AL564" s="39">
        <f>COUNTIF(resultats_math!AB565:AD565,0)</f>
        <v>0</v>
      </c>
      <c r="AM564" s="243" t="str">
        <f t="shared" si="209"/>
        <v/>
      </c>
      <c r="AN564" s="226">
        <f t="shared" si="210"/>
        <v>0</v>
      </c>
      <c r="AO564" s="38" t="str">
        <f t="shared" si="211"/>
        <v/>
      </c>
      <c r="AP564" s="38" t="str">
        <f t="shared" si="212"/>
        <v/>
      </c>
      <c r="AQ564" s="38" t="str">
        <f t="shared" si="213"/>
        <v/>
      </c>
      <c r="AR564" s="38" t="str">
        <f t="shared" si="214"/>
        <v/>
      </c>
    </row>
    <row r="565" spans="1:44" ht="13.5" thickBot="1">
      <c r="A565" s="30"/>
      <c r="B565" s="39">
        <f>COUNTIF(resultats_math!B566:I566,1)</f>
        <v>0</v>
      </c>
      <c r="C565" s="39">
        <f>COUNTIF(resultats_math!B566:I566,2)</f>
        <v>0</v>
      </c>
      <c r="D565" s="39">
        <f>COUNTIF(resultats_math!B566:I566,9)</f>
        <v>0</v>
      </c>
      <c r="E565" s="39">
        <f>COUNTIF(resultats_math!B566:I566,0)</f>
        <v>0</v>
      </c>
      <c r="F565" s="37" t="str">
        <f t="shared" si="192"/>
        <v/>
      </c>
      <c r="G565" s="226">
        <f t="shared" si="194"/>
        <v>0</v>
      </c>
      <c r="H565" s="38" t="str">
        <f t="shared" si="215"/>
        <v/>
      </c>
      <c r="I565" s="38" t="str">
        <f t="shared" si="193"/>
        <v/>
      </c>
      <c r="J565" s="38" t="str">
        <f t="shared" si="195"/>
        <v/>
      </c>
      <c r="K565" s="38" t="str">
        <f t="shared" si="196"/>
        <v/>
      </c>
      <c r="L565" s="38"/>
      <c r="M565" s="39">
        <f>COUNTIF(resultats_math!J566:X566,1)</f>
        <v>0</v>
      </c>
      <c r="N565" s="39">
        <f>COUNTIF(resultats_math!J566:X566,2)</f>
        <v>0</v>
      </c>
      <c r="O565" s="39">
        <f>COUNTIF(resultats_math!J566:X566,9)</f>
        <v>0</v>
      </c>
      <c r="P565" s="39">
        <f>COUNTIF(resultats_math!J566:X566,0)</f>
        <v>0</v>
      </c>
      <c r="Q565" s="37" t="str">
        <f t="shared" si="197"/>
        <v/>
      </c>
      <c r="R565" s="226">
        <f t="shared" si="198"/>
        <v>0</v>
      </c>
      <c r="S565" s="38" t="str">
        <f t="shared" si="199"/>
        <v/>
      </c>
      <c r="T565" s="38" t="str">
        <f t="shared" si="200"/>
        <v/>
      </c>
      <c r="U565" s="38" t="str">
        <f t="shared" si="201"/>
        <v/>
      </c>
      <c r="V565" s="38" t="str">
        <f t="shared" si="202"/>
        <v/>
      </c>
      <c r="W565" s="30"/>
      <c r="X565" s="39">
        <f>COUNTIF(resultats_math!Y566:AA566,1)</f>
        <v>0</v>
      </c>
      <c r="Y565" s="39">
        <f>COUNTIF(resultats_math!Y566:AA566,2)</f>
        <v>0</v>
      </c>
      <c r="Z565" s="39">
        <f>COUNTIF(resultats_math!Y566:AA566,9)</f>
        <v>0</v>
      </c>
      <c r="AA565" s="39">
        <f>COUNTIF(resultats_math!Y566:AA566,0)</f>
        <v>0</v>
      </c>
      <c r="AB565" s="243" t="str">
        <f t="shared" si="203"/>
        <v/>
      </c>
      <c r="AC565" s="226">
        <f t="shared" si="204"/>
        <v>0</v>
      </c>
      <c r="AD565" s="38" t="str">
        <f t="shared" si="205"/>
        <v/>
      </c>
      <c r="AE565" s="38" t="str">
        <f t="shared" si="206"/>
        <v/>
      </c>
      <c r="AF565" s="38" t="str">
        <f t="shared" si="207"/>
        <v/>
      </c>
      <c r="AG565" s="38" t="str">
        <f t="shared" si="208"/>
        <v/>
      </c>
      <c r="AI565" s="39">
        <f>COUNTIF(resultats_math!AB566:AD566,1)</f>
        <v>0</v>
      </c>
      <c r="AJ565" s="39">
        <f>COUNTIF(resultats_math!AB566:AD566,2)</f>
        <v>0</v>
      </c>
      <c r="AK565" s="39">
        <f>COUNTIF(resultats_math!AB566:AD566,9)</f>
        <v>0</v>
      </c>
      <c r="AL565" s="39">
        <f>COUNTIF(resultats_math!AB566:AD566,0)</f>
        <v>0</v>
      </c>
      <c r="AM565" s="243" t="str">
        <f t="shared" si="209"/>
        <v/>
      </c>
      <c r="AN565" s="226">
        <f t="shared" si="210"/>
        <v>0</v>
      </c>
      <c r="AO565" s="38" t="str">
        <f t="shared" si="211"/>
        <v/>
      </c>
      <c r="AP565" s="38" t="str">
        <f t="shared" si="212"/>
        <v/>
      </c>
      <c r="AQ565" s="38" t="str">
        <f t="shared" si="213"/>
        <v/>
      </c>
      <c r="AR565" s="38" t="str">
        <f t="shared" si="214"/>
        <v/>
      </c>
    </row>
    <row r="566" spans="1:44" ht="13.5" thickBot="1">
      <c r="A566" s="30"/>
      <c r="B566" s="39">
        <f>COUNTIF(resultats_math!B567:I567,1)</f>
        <v>0</v>
      </c>
      <c r="C566" s="39">
        <f>COUNTIF(resultats_math!B567:I567,2)</f>
        <v>0</v>
      </c>
      <c r="D566" s="39">
        <f>COUNTIF(resultats_math!B567:I567,9)</f>
        <v>0</v>
      </c>
      <c r="E566" s="39">
        <f>COUNTIF(resultats_math!B567:I567,0)</f>
        <v>0</v>
      </c>
      <c r="F566" s="37" t="str">
        <f t="shared" si="192"/>
        <v/>
      </c>
      <c r="G566" s="226">
        <f t="shared" si="194"/>
        <v>0</v>
      </c>
      <c r="H566" s="38" t="str">
        <f t="shared" si="215"/>
        <v/>
      </c>
      <c r="I566" s="38" t="str">
        <f t="shared" si="193"/>
        <v/>
      </c>
      <c r="J566" s="38" t="str">
        <f t="shared" si="195"/>
        <v/>
      </c>
      <c r="K566" s="38" t="str">
        <f t="shared" si="196"/>
        <v/>
      </c>
      <c r="L566" s="38"/>
      <c r="M566" s="39">
        <f>COUNTIF(resultats_math!J567:X567,1)</f>
        <v>0</v>
      </c>
      <c r="N566" s="39">
        <f>COUNTIF(resultats_math!J567:X567,2)</f>
        <v>0</v>
      </c>
      <c r="O566" s="39">
        <f>COUNTIF(resultats_math!J567:X567,9)</f>
        <v>0</v>
      </c>
      <c r="P566" s="39">
        <f>COUNTIF(resultats_math!J567:X567,0)</f>
        <v>0</v>
      </c>
      <c r="Q566" s="37" t="str">
        <f t="shared" si="197"/>
        <v/>
      </c>
      <c r="R566" s="226">
        <f t="shared" si="198"/>
        <v>0</v>
      </c>
      <c r="S566" s="38" t="str">
        <f t="shared" si="199"/>
        <v/>
      </c>
      <c r="T566" s="38" t="str">
        <f t="shared" si="200"/>
        <v/>
      </c>
      <c r="U566" s="38" t="str">
        <f t="shared" si="201"/>
        <v/>
      </c>
      <c r="V566" s="38" t="str">
        <f t="shared" si="202"/>
        <v/>
      </c>
      <c r="W566" s="30"/>
      <c r="X566" s="39">
        <f>COUNTIF(resultats_math!Y567:AA567,1)</f>
        <v>0</v>
      </c>
      <c r="Y566" s="39">
        <f>COUNTIF(resultats_math!Y567:AA567,2)</f>
        <v>0</v>
      </c>
      <c r="Z566" s="39">
        <f>COUNTIF(resultats_math!Y567:AA567,9)</f>
        <v>0</v>
      </c>
      <c r="AA566" s="39">
        <f>COUNTIF(resultats_math!Y567:AA567,0)</f>
        <v>0</v>
      </c>
      <c r="AB566" s="243" t="str">
        <f t="shared" si="203"/>
        <v/>
      </c>
      <c r="AC566" s="226">
        <f t="shared" si="204"/>
        <v>0</v>
      </c>
      <c r="AD566" s="38" t="str">
        <f t="shared" si="205"/>
        <v/>
      </c>
      <c r="AE566" s="38" t="str">
        <f t="shared" si="206"/>
        <v/>
      </c>
      <c r="AF566" s="38" t="str">
        <f t="shared" si="207"/>
        <v/>
      </c>
      <c r="AG566" s="38" t="str">
        <f t="shared" si="208"/>
        <v/>
      </c>
      <c r="AI566" s="39">
        <f>COUNTIF(resultats_math!AB567:AD567,1)</f>
        <v>0</v>
      </c>
      <c r="AJ566" s="39">
        <f>COUNTIF(resultats_math!AB567:AD567,2)</f>
        <v>0</v>
      </c>
      <c r="AK566" s="39">
        <f>COUNTIF(resultats_math!AB567:AD567,9)</f>
        <v>0</v>
      </c>
      <c r="AL566" s="39">
        <f>COUNTIF(resultats_math!AB567:AD567,0)</f>
        <v>0</v>
      </c>
      <c r="AM566" s="243" t="str">
        <f t="shared" si="209"/>
        <v/>
      </c>
      <c r="AN566" s="226">
        <f t="shared" si="210"/>
        <v>0</v>
      </c>
      <c r="AO566" s="38" t="str">
        <f t="shared" si="211"/>
        <v/>
      </c>
      <c r="AP566" s="38" t="str">
        <f t="shared" si="212"/>
        <v/>
      </c>
      <c r="AQ566" s="38" t="str">
        <f t="shared" si="213"/>
        <v/>
      </c>
      <c r="AR566" s="38" t="str">
        <f t="shared" si="214"/>
        <v/>
      </c>
    </row>
    <row r="567" spans="1:44" ht="13.5" thickBot="1">
      <c r="A567" s="30"/>
      <c r="B567" s="39">
        <f>COUNTIF(resultats_math!B568:I568,1)</f>
        <v>0</v>
      </c>
      <c r="C567" s="39">
        <f>COUNTIF(resultats_math!B568:I568,2)</f>
        <v>0</v>
      </c>
      <c r="D567" s="39">
        <f>COUNTIF(resultats_math!B568:I568,9)</f>
        <v>0</v>
      </c>
      <c r="E567" s="39">
        <f>COUNTIF(resultats_math!B568:I568,0)</f>
        <v>0</v>
      </c>
      <c r="F567" s="37" t="str">
        <f t="shared" si="192"/>
        <v/>
      </c>
      <c r="G567" s="226">
        <f t="shared" si="194"/>
        <v>0</v>
      </c>
      <c r="H567" s="38" t="str">
        <f t="shared" si="215"/>
        <v/>
      </c>
      <c r="I567" s="38" t="str">
        <f t="shared" si="193"/>
        <v/>
      </c>
      <c r="J567" s="38" t="str">
        <f t="shared" si="195"/>
        <v/>
      </c>
      <c r="K567" s="38" t="str">
        <f t="shared" si="196"/>
        <v/>
      </c>
      <c r="L567" s="38"/>
      <c r="M567" s="39">
        <f>COUNTIF(resultats_math!J568:X568,1)</f>
        <v>0</v>
      </c>
      <c r="N567" s="39">
        <f>COUNTIF(resultats_math!J568:X568,2)</f>
        <v>0</v>
      </c>
      <c r="O567" s="39">
        <f>COUNTIF(resultats_math!J568:X568,9)</f>
        <v>0</v>
      </c>
      <c r="P567" s="39">
        <f>COUNTIF(resultats_math!J568:X568,0)</f>
        <v>0</v>
      </c>
      <c r="Q567" s="37" t="str">
        <f t="shared" si="197"/>
        <v/>
      </c>
      <c r="R567" s="226">
        <f t="shared" si="198"/>
        <v>0</v>
      </c>
      <c r="S567" s="38" t="str">
        <f t="shared" si="199"/>
        <v/>
      </c>
      <c r="T567" s="38" t="str">
        <f t="shared" si="200"/>
        <v/>
      </c>
      <c r="U567" s="38" t="str">
        <f t="shared" si="201"/>
        <v/>
      </c>
      <c r="V567" s="38" t="str">
        <f t="shared" si="202"/>
        <v/>
      </c>
      <c r="W567" s="30"/>
      <c r="X567" s="39">
        <f>COUNTIF(resultats_math!Y568:AA568,1)</f>
        <v>0</v>
      </c>
      <c r="Y567" s="39">
        <f>COUNTIF(resultats_math!Y568:AA568,2)</f>
        <v>0</v>
      </c>
      <c r="Z567" s="39">
        <f>COUNTIF(resultats_math!Y568:AA568,9)</f>
        <v>0</v>
      </c>
      <c r="AA567" s="39">
        <f>COUNTIF(resultats_math!Y568:AA568,0)</f>
        <v>0</v>
      </c>
      <c r="AB567" s="243" t="str">
        <f t="shared" si="203"/>
        <v/>
      </c>
      <c r="AC567" s="226">
        <f t="shared" si="204"/>
        <v>0</v>
      </c>
      <c r="AD567" s="38" t="str">
        <f t="shared" si="205"/>
        <v/>
      </c>
      <c r="AE567" s="38" t="str">
        <f t="shared" si="206"/>
        <v/>
      </c>
      <c r="AF567" s="38" t="str">
        <f t="shared" si="207"/>
        <v/>
      </c>
      <c r="AG567" s="38" t="str">
        <f t="shared" si="208"/>
        <v/>
      </c>
      <c r="AI567" s="39">
        <f>COUNTIF(resultats_math!AB568:AD568,1)</f>
        <v>0</v>
      </c>
      <c r="AJ567" s="39">
        <f>COUNTIF(resultats_math!AB568:AD568,2)</f>
        <v>0</v>
      </c>
      <c r="AK567" s="39">
        <f>COUNTIF(resultats_math!AB568:AD568,9)</f>
        <v>0</v>
      </c>
      <c r="AL567" s="39">
        <f>COUNTIF(resultats_math!AB568:AD568,0)</f>
        <v>0</v>
      </c>
      <c r="AM567" s="243" t="str">
        <f t="shared" si="209"/>
        <v/>
      </c>
      <c r="AN567" s="226">
        <f t="shared" si="210"/>
        <v>0</v>
      </c>
      <c r="AO567" s="38" t="str">
        <f t="shared" si="211"/>
        <v/>
      </c>
      <c r="AP567" s="38" t="str">
        <f t="shared" si="212"/>
        <v/>
      </c>
      <c r="AQ567" s="38" t="str">
        <f t="shared" si="213"/>
        <v/>
      </c>
      <c r="AR567" s="38" t="str">
        <f t="shared" si="214"/>
        <v/>
      </c>
    </row>
    <row r="568" spans="1:44" ht="13.5" thickBot="1">
      <c r="A568" s="30"/>
      <c r="B568" s="39">
        <f>COUNTIF(resultats_math!B569:I569,1)</f>
        <v>0</v>
      </c>
      <c r="C568" s="39">
        <f>COUNTIF(resultats_math!B569:I569,2)</f>
        <v>0</v>
      </c>
      <c r="D568" s="39">
        <f>COUNTIF(resultats_math!B569:I569,9)</f>
        <v>0</v>
      </c>
      <c r="E568" s="39">
        <f>COUNTIF(resultats_math!B569:I569,0)</f>
        <v>0</v>
      </c>
      <c r="F568" s="37" t="str">
        <f t="shared" si="192"/>
        <v/>
      </c>
      <c r="G568" s="226">
        <f t="shared" si="194"/>
        <v>0</v>
      </c>
      <c r="H568" s="38" t="str">
        <f t="shared" si="215"/>
        <v/>
      </c>
      <c r="I568" s="38" t="str">
        <f t="shared" si="193"/>
        <v/>
      </c>
      <c r="J568" s="38" t="str">
        <f t="shared" si="195"/>
        <v/>
      </c>
      <c r="K568" s="38" t="str">
        <f t="shared" si="196"/>
        <v/>
      </c>
      <c r="L568" s="38"/>
      <c r="M568" s="39">
        <f>COUNTIF(resultats_math!J569:X569,1)</f>
        <v>0</v>
      </c>
      <c r="N568" s="39">
        <f>COUNTIF(resultats_math!J569:X569,2)</f>
        <v>0</v>
      </c>
      <c r="O568" s="39">
        <f>COUNTIF(resultats_math!J569:X569,9)</f>
        <v>0</v>
      </c>
      <c r="P568" s="39">
        <f>COUNTIF(resultats_math!J569:X569,0)</f>
        <v>0</v>
      </c>
      <c r="Q568" s="37" t="str">
        <f t="shared" si="197"/>
        <v/>
      </c>
      <c r="R568" s="226">
        <f t="shared" si="198"/>
        <v>0</v>
      </c>
      <c r="S568" s="38" t="str">
        <f t="shared" si="199"/>
        <v/>
      </c>
      <c r="T568" s="38" t="str">
        <f t="shared" si="200"/>
        <v/>
      </c>
      <c r="U568" s="38" t="str">
        <f t="shared" si="201"/>
        <v/>
      </c>
      <c r="V568" s="38" t="str">
        <f t="shared" si="202"/>
        <v/>
      </c>
      <c r="W568" s="30"/>
      <c r="X568" s="39">
        <f>COUNTIF(resultats_math!Y569:AA569,1)</f>
        <v>0</v>
      </c>
      <c r="Y568" s="39">
        <f>COUNTIF(resultats_math!Y569:AA569,2)</f>
        <v>0</v>
      </c>
      <c r="Z568" s="39">
        <f>COUNTIF(resultats_math!Y569:AA569,9)</f>
        <v>0</v>
      </c>
      <c r="AA568" s="39">
        <f>COUNTIF(resultats_math!Y569:AA569,0)</f>
        <v>0</v>
      </c>
      <c r="AB568" s="243" t="str">
        <f t="shared" si="203"/>
        <v/>
      </c>
      <c r="AC568" s="226">
        <f t="shared" si="204"/>
        <v>0</v>
      </c>
      <c r="AD568" s="38" t="str">
        <f t="shared" si="205"/>
        <v/>
      </c>
      <c r="AE568" s="38" t="str">
        <f t="shared" si="206"/>
        <v/>
      </c>
      <c r="AF568" s="38" t="str">
        <f t="shared" si="207"/>
        <v/>
      </c>
      <c r="AG568" s="38" t="str">
        <f t="shared" si="208"/>
        <v/>
      </c>
      <c r="AI568" s="39">
        <f>COUNTIF(resultats_math!AB569:AD569,1)</f>
        <v>0</v>
      </c>
      <c r="AJ568" s="39">
        <f>COUNTIF(resultats_math!AB569:AD569,2)</f>
        <v>0</v>
      </c>
      <c r="AK568" s="39">
        <f>COUNTIF(resultats_math!AB569:AD569,9)</f>
        <v>0</v>
      </c>
      <c r="AL568" s="39">
        <f>COUNTIF(resultats_math!AB569:AD569,0)</f>
        <v>0</v>
      </c>
      <c r="AM568" s="243" t="str">
        <f t="shared" si="209"/>
        <v/>
      </c>
      <c r="AN568" s="226">
        <f t="shared" si="210"/>
        <v>0</v>
      </c>
      <c r="AO568" s="38" t="str">
        <f t="shared" si="211"/>
        <v/>
      </c>
      <c r="AP568" s="38" t="str">
        <f t="shared" si="212"/>
        <v/>
      </c>
      <c r="AQ568" s="38" t="str">
        <f t="shared" si="213"/>
        <v/>
      </c>
      <c r="AR568" s="38" t="str">
        <f t="shared" si="214"/>
        <v/>
      </c>
    </row>
    <row r="569" spans="1:44" ht="13.5" thickBot="1">
      <c r="A569" s="30"/>
      <c r="B569" s="39">
        <f>COUNTIF(resultats_math!B570:I570,1)</f>
        <v>0</v>
      </c>
      <c r="C569" s="39">
        <f>COUNTIF(resultats_math!B570:I570,2)</f>
        <v>0</v>
      </c>
      <c r="D569" s="39">
        <f>COUNTIF(resultats_math!B570:I570,9)</f>
        <v>0</v>
      </c>
      <c r="E569" s="39">
        <f>COUNTIF(resultats_math!B570:I570,0)</f>
        <v>0</v>
      </c>
      <c r="F569" s="37" t="str">
        <f t="shared" si="192"/>
        <v/>
      </c>
      <c r="G569" s="226">
        <f t="shared" si="194"/>
        <v>0</v>
      </c>
      <c r="H569" s="38" t="str">
        <f t="shared" si="215"/>
        <v/>
      </c>
      <c r="I569" s="38" t="str">
        <f t="shared" si="193"/>
        <v/>
      </c>
      <c r="J569" s="38" t="str">
        <f t="shared" si="195"/>
        <v/>
      </c>
      <c r="K569" s="38" t="str">
        <f t="shared" si="196"/>
        <v/>
      </c>
      <c r="L569" s="38"/>
      <c r="M569" s="39">
        <f>COUNTIF(resultats_math!J570:X570,1)</f>
        <v>0</v>
      </c>
      <c r="N569" s="39">
        <f>COUNTIF(resultats_math!J570:X570,2)</f>
        <v>0</v>
      </c>
      <c r="O569" s="39">
        <f>COUNTIF(resultats_math!J570:X570,9)</f>
        <v>0</v>
      </c>
      <c r="P569" s="39">
        <f>COUNTIF(resultats_math!J570:X570,0)</f>
        <v>0</v>
      </c>
      <c r="Q569" s="37" t="str">
        <f t="shared" si="197"/>
        <v/>
      </c>
      <c r="R569" s="226">
        <f t="shared" si="198"/>
        <v>0</v>
      </c>
      <c r="S569" s="38" t="str">
        <f t="shared" si="199"/>
        <v/>
      </c>
      <c r="T569" s="38" t="str">
        <f t="shared" si="200"/>
        <v/>
      </c>
      <c r="U569" s="38" t="str">
        <f t="shared" si="201"/>
        <v/>
      </c>
      <c r="V569" s="38" t="str">
        <f t="shared" si="202"/>
        <v/>
      </c>
      <c r="W569" s="30"/>
      <c r="X569" s="39">
        <f>COUNTIF(resultats_math!Y570:AA570,1)</f>
        <v>0</v>
      </c>
      <c r="Y569" s="39">
        <f>COUNTIF(resultats_math!Y570:AA570,2)</f>
        <v>0</v>
      </c>
      <c r="Z569" s="39">
        <f>COUNTIF(resultats_math!Y570:AA570,9)</f>
        <v>0</v>
      </c>
      <c r="AA569" s="39">
        <f>COUNTIF(resultats_math!Y570:AA570,0)</f>
        <v>0</v>
      </c>
      <c r="AB569" s="243" t="str">
        <f t="shared" si="203"/>
        <v/>
      </c>
      <c r="AC569" s="226">
        <f t="shared" si="204"/>
        <v>0</v>
      </c>
      <c r="AD569" s="38" t="str">
        <f t="shared" si="205"/>
        <v/>
      </c>
      <c r="AE569" s="38" t="str">
        <f t="shared" si="206"/>
        <v/>
      </c>
      <c r="AF569" s="38" t="str">
        <f t="shared" si="207"/>
        <v/>
      </c>
      <c r="AG569" s="38" t="str">
        <f t="shared" si="208"/>
        <v/>
      </c>
      <c r="AI569" s="39">
        <f>COUNTIF(resultats_math!AB570:AD570,1)</f>
        <v>0</v>
      </c>
      <c r="AJ569" s="39">
        <f>COUNTIF(resultats_math!AB570:AD570,2)</f>
        <v>0</v>
      </c>
      <c r="AK569" s="39">
        <f>COUNTIF(resultats_math!AB570:AD570,9)</f>
        <v>0</v>
      </c>
      <c r="AL569" s="39">
        <f>COUNTIF(resultats_math!AB570:AD570,0)</f>
        <v>0</v>
      </c>
      <c r="AM569" s="243" t="str">
        <f t="shared" si="209"/>
        <v/>
      </c>
      <c r="AN569" s="226">
        <f t="shared" si="210"/>
        <v>0</v>
      </c>
      <c r="AO569" s="38" t="str">
        <f t="shared" si="211"/>
        <v/>
      </c>
      <c r="AP569" s="38" t="str">
        <f t="shared" si="212"/>
        <v/>
      </c>
      <c r="AQ569" s="38" t="str">
        <f t="shared" si="213"/>
        <v/>
      </c>
      <c r="AR569" s="38" t="str">
        <f t="shared" si="214"/>
        <v/>
      </c>
    </row>
    <row r="570" spans="1:44" ht="13.5" thickBot="1">
      <c r="A570" s="30"/>
      <c r="B570" s="39">
        <f>COUNTIF(resultats_math!B571:I571,1)</f>
        <v>0</v>
      </c>
      <c r="C570" s="39">
        <f>COUNTIF(resultats_math!B571:I571,2)</f>
        <v>0</v>
      </c>
      <c r="D570" s="39">
        <f>COUNTIF(resultats_math!B571:I571,9)</f>
        <v>0</v>
      </c>
      <c r="E570" s="39">
        <f>COUNTIF(resultats_math!B571:I571,0)</f>
        <v>0</v>
      </c>
      <c r="F570" s="37" t="str">
        <f t="shared" si="192"/>
        <v/>
      </c>
      <c r="G570" s="226">
        <f t="shared" si="194"/>
        <v>0</v>
      </c>
      <c r="H570" s="38" t="str">
        <f t="shared" si="215"/>
        <v/>
      </c>
      <c r="I570" s="38" t="str">
        <f t="shared" si="193"/>
        <v/>
      </c>
      <c r="J570" s="38" t="str">
        <f t="shared" si="195"/>
        <v/>
      </c>
      <c r="K570" s="38" t="str">
        <f t="shared" si="196"/>
        <v/>
      </c>
      <c r="L570" s="38"/>
      <c r="M570" s="39">
        <f>COUNTIF(resultats_math!J571:X571,1)</f>
        <v>0</v>
      </c>
      <c r="N570" s="39">
        <f>COUNTIF(resultats_math!J571:X571,2)</f>
        <v>0</v>
      </c>
      <c r="O570" s="39">
        <f>COUNTIF(resultats_math!J571:X571,9)</f>
        <v>0</v>
      </c>
      <c r="P570" s="39">
        <f>COUNTIF(resultats_math!J571:X571,0)</f>
        <v>0</v>
      </c>
      <c r="Q570" s="37" t="str">
        <f t="shared" si="197"/>
        <v/>
      </c>
      <c r="R570" s="226">
        <f t="shared" si="198"/>
        <v>0</v>
      </c>
      <c r="S570" s="38" t="str">
        <f t="shared" si="199"/>
        <v/>
      </c>
      <c r="T570" s="38" t="str">
        <f t="shared" si="200"/>
        <v/>
      </c>
      <c r="U570" s="38" t="str">
        <f t="shared" si="201"/>
        <v/>
      </c>
      <c r="V570" s="38" t="str">
        <f t="shared" si="202"/>
        <v/>
      </c>
      <c r="W570" s="30"/>
      <c r="X570" s="39">
        <f>COUNTIF(resultats_math!Y571:AA571,1)</f>
        <v>0</v>
      </c>
      <c r="Y570" s="39">
        <f>COUNTIF(resultats_math!Y571:AA571,2)</f>
        <v>0</v>
      </c>
      <c r="Z570" s="39">
        <f>COUNTIF(resultats_math!Y571:AA571,9)</f>
        <v>0</v>
      </c>
      <c r="AA570" s="39">
        <f>COUNTIF(resultats_math!Y571:AA571,0)</f>
        <v>0</v>
      </c>
      <c r="AB570" s="243" t="str">
        <f t="shared" si="203"/>
        <v/>
      </c>
      <c r="AC570" s="226">
        <f t="shared" si="204"/>
        <v>0</v>
      </c>
      <c r="AD570" s="38" t="str">
        <f t="shared" si="205"/>
        <v/>
      </c>
      <c r="AE570" s="38" t="str">
        <f t="shared" si="206"/>
        <v/>
      </c>
      <c r="AF570" s="38" t="str">
        <f t="shared" si="207"/>
        <v/>
      </c>
      <c r="AG570" s="38" t="str">
        <f t="shared" si="208"/>
        <v/>
      </c>
      <c r="AI570" s="39">
        <f>COUNTIF(resultats_math!AB571:AD571,1)</f>
        <v>0</v>
      </c>
      <c r="AJ570" s="39">
        <f>COUNTIF(resultats_math!AB571:AD571,2)</f>
        <v>0</v>
      </c>
      <c r="AK570" s="39">
        <f>COUNTIF(resultats_math!AB571:AD571,9)</f>
        <v>0</v>
      </c>
      <c r="AL570" s="39">
        <f>COUNTIF(resultats_math!AB571:AD571,0)</f>
        <v>0</v>
      </c>
      <c r="AM570" s="243" t="str">
        <f t="shared" si="209"/>
        <v/>
      </c>
      <c r="AN570" s="226">
        <f t="shared" si="210"/>
        <v>0</v>
      </c>
      <c r="AO570" s="38" t="str">
        <f t="shared" si="211"/>
        <v/>
      </c>
      <c r="AP570" s="38" t="str">
        <f t="shared" si="212"/>
        <v/>
      </c>
      <c r="AQ570" s="38" t="str">
        <f t="shared" si="213"/>
        <v/>
      </c>
      <c r="AR570" s="38" t="str">
        <f t="shared" si="214"/>
        <v/>
      </c>
    </row>
    <row r="571" spans="1:44" ht="13.5" thickBot="1">
      <c r="A571" s="30"/>
      <c r="B571" s="39">
        <f>COUNTIF(resultats_math!B572:I572,1)</f>
        <v>0</v>
      </c>
      <c r="C571" s="39">
        <f>COUNTIF(resultats_math!B572:I572,2)</f>
        <v>0</v>
      </c>
      <c r="D571" s="39">
        <f>COUNTIF(resultats_math!B572:I572,9)</f>
        <v>0</v>
      </c>
      <c r="E571" s="39">
        <f>COUNTIF(resultats_math!B572:I572,0)</f>
        <v>0</v>
      </c>
      <c r="F571" s="37" t="str">
        <f t="shared" si="192"/>
        <v/>
      </c>
      <c r="G571" s="226">
        <f t="shared" si="194"/>
        <v>0</v>
      </c>
      <c r="H571" s="38" t="str">
        <f t="shared" si="215"/>
        <v/>
      </c>
      <c r="I571" s="38" t="str">
        <f t="shared" si="193"/>
        <v/>
      </c>
      <c r="J571" s="38" t="str">
        <f t="shared" si="195"/>
        <v/>
      </c>
      <c r="K571" s="38" t="str">
        <f t="shared" si="196"/>
        <v/>
      </c>
      <c r="L571" s="38"/>
      <c r="M571" s="39">
        <f>COUNTIF(resultats_math!J572:X572,1)</f>
        <v>0</v>
      </c>
      <c r="N571" s="39">
        <f>COUNTIF(resultats_math!J572:X572,2)</f>
        <v>0</v>
      </c>
      <c r="O571" s="39">
        <f>COUNTIF(resultats_math!J572:X572,9)</f>
        <v>0</v>
      </c>
      <c r="P571" s="39">
        <f>COUNTIF(resultats_math!J572:X572,0)</f>
        <v>0</v>
      </c>
      <c r="Q571" s="37" t="str">
        <f t="shared" si="197"/>
        <v/>
      </c>
      <c r="R571" s="226">
        <f t="shared" si="198"/>
        <v>0</v>
      </c>
      <c r="S571" s="38" t="str">
        <f t="shared" si="199"/>
        <v/>
      </c>
      <c r="T571" s="38" t="str">
        <f t="shared" si="200"/>
        <v/>
      </c>
      <c r="U571" s="38" t="str">
        <f t="shared" si="201"/>
        <v/>
      </c>
      <c r="V571" s="38" t="str">
        <f t="shared" si="202"/>
        <v/>
      </c>
      <c r="W571" s="30"/>
      <c r="X571" s="39">
        <f>COUNTIF(resultats_math!Y572:AA572,1)</f>
        <v>0</v>
      </c>
      <c r="Y571" s="39">
        <f>COUNTIF(resultats_math!Y572:AA572,2)</f>
        <v>0</v>
      </c>
      <c r="Z571" s="39">
        <f>COUNTIF(resultats_math!Y572:AA572,9)</f>
        <v>0</v>
      </c>
      <c r="AA571" s="39">
        <f>COUNTIF(resultats_math!Y572:AA572,0)</f>
        <v>0</v>
      </c>
      <c r="AB571" s="243" t="str">
        <f t="shared" si="203"/>
        <v/>
      </c>
      <c r="AC571" s="226">
        <f t="shared" si="204"/>
        <v>0</v>
      </c>
      <c r="AD571" s="38" t="str">
        <f t="shared" si="205"/>
        <v/>
      </c>
      <c r="AE571" s="38" t="str">
        <f t="shared" si="206"/>
        <v/>
      </c>
      <c r="AF571" s="38" t="str">
        <f t="shared" si="207"/>
        <v/>
      </c>
      <c r="AG571" s="38" t="str">
        <f t="shared" si="208"/>
        <v/>
      </c>
      <c r="AI571" s="39">
        <f>COUNTIF(resultats_math!AB572:AD572,1)</f>
        <v>0</v>
      </c>
      <c r="AJ571" s="39">
        <f>COUNTIF(resultats_math!AB572:AD572,2)</f>
        <v>0</v>
      </c>
      <c r="AK571" s="39">
        <f>COUNTIF(resultats_math!AB572:AD572,9)</f>
        <v>0</v>
      </c>
      <c r="AL571" s="39">
        <f>COUNTIF(resultats_math!AB572:AD572,0)</f>
        <v>0</v>
      </c>
      <c r="AM571" s="243" t="str">
        <f t="shared" si="209"/>
        <v/>
      </c>
      <c r="AN571" s="226">
        <f t="shared" si="210"/>
        <v>0</v>
      </c>
      <c r="AO571" s="38" t="str">
        <f t="shared" si="211"/>
        <v/>
      </c>
      <c r="AP571" s="38" t="str">
        <f t="shared" si="212"/>
        <v/>
      </c>
      <c r="AQ571" s="38" t="str">
        <f t="shared" si="213"/>
        <v/>
      </c>
      <c r="AR571" s="38" t="str">
        <f t="shared" si="214"/>
        <v/>
      </c>
    </row>
    <row r="572" spans="1:44" ht="13.5" thickBot="1">
      <c r="A572" s="30"/>
      <c r="B572" s="39">
        <f>COUNTIF(resultats_math!B573:I573,1)</f>
        <v>0</v>
      </c>
      <c r="C572" s="39">
        <f>COUNTIF(resultats_math!B573:I573,2)</f>
        <v>0</v>
      </c>
      <c r="D572" s="39">
        <f>COUNTIF(resultats_math!B573:I573,9)</f>
        <v>0</v>
      </c>
      <c r="E572" s="39">
        <f>COUNTIF(resultats_math!B573:I573,0)</f>
        <v>0</v>
      </c>
      <c r="F572" s="37" t="str">
        <f t="shared" si="192"/>
        <v/>
      </c>
      <c r="G572" s="226">
        <f t="shared" si="194"/>
        <v>0</v>
      </c>
      <c r="H572" s="38" t="str">
        <f t="shared" si="215"/>
        <v/>
      </c>
      <c r="I572" s="38" t="str">
        <f t="shared" si="193"/>
        <v/>
      </c>
      <c r="J572" s="38" t="str">
        <f t="shared" si="195"/>
        <v/>
      </c>
      <c r="K572" s="38" t="str">
        <f t="shared" si="196"/>
        <v/>
      </c>
      <c r="L572" s="38"/>
      <c r="M572" s="39">
        <f>COUNTIF(resultats_math!J573:X573,1)</f>
        <v>0</v>
      </c>
      <c r="N572" s="39">
        <f>COUNTIF(resultats_math!J573:X573,2)</f>
        <v>0</v>
      </c>
      <c r="O572" s="39">
        <f>COUNTIF(resultats_math!J573:X573,9)</f>
        <v>0</v>
      </c>
      <c r="P572" s="39">
        <f>COUNTIF(resultats_math!J573:X573,0)</f>
        <v>0</v>
      </c>
      <c r="Q572" s="37" t="str">
        <f t="shared" si="197"/>
        <v/>
      </c>
      <c r="R572" s="226">
        <f t="shared" si="198"/>
        <v>0</v>
      </c>
      <c r="S572" s="38" t="str">
        <f t="shared" si="199"/>
        <v/>
      </c>
      <c r="T572" s="38" t="str">
        <f t="shared" si="200"/>
        <v/>
      </c>
      <c r="U572" s="38" t="str">
        <f t="shared" si="201"/>
        <v/>
      </c>
      <c r="V572" s="38" t="str">
        <f t="shared" si="202"/>
        <v/>
      </c>
      <c r="W572" s="30"/>
      <c r="X572" s="39">
        <f>COUNTIF(resultats_math!Y573:AA573,1)</f>
        <v>0</v>
      </c>
      <c r="Y572" s="39">
        <f>COUNTIF(resultats_math!Y573:AA573,2)</f>
        <v>0</v>
      </c>
      <c r="Z572" s="39">
        <f>COUNTIF(resultats_math!Y573:AA573,9)</f>
        <v>0</v>
      </c>
      <c r="AA572" s="39">
        <f>COUNTIF(resultats_math!Y573:AA573,0)</f>
        <v>0</v>
      </c>
      <c r="AB572" s="243" t="str">
        <f t="shared" si="203"/>
        <v/>
      </c>
      <c r="AC572" s="226">
        <f t="shared" si="204"/>
        <v>0</v>
      </c>
      <c r="AD572" s="38" t="str">
        <f t="shared" si="205"/>
        <v/>
      </c>
      <c r="AE572" s="38" t="str">
        <f t="shared" si="206"/>
        <v/>
      </c>
      <c r="AF572" s="38" t="str">
        <f t="shared" si="207"/>
        <v/>
      </c>
      <c r="AG572" s="38" t="str">
        <f t="shared" si="208"/>
        <v/>
      </c>
      <c r="AI572" s="39">
        <f>COUNTIF(resultats_math!AB573:AD573,1)</f>
        <v>0</v>
      </c>
      <c r="AJ572" s="39">
        <f>COUNTIF(resultats_math!AB573:AD573,2)</f>
        <v>0</v>
      </c>
      <c r="AK572" s="39">
        <f>COUNTIF(resultats_math!AB573:AD573,9)</f>
        <v>0</v>
      </c>
      <c r="AL572" s="39">
        <f>COUNTIF(resultats_math!AB573:AD573,0)</f>
        <v>0</v>
      </c>
      <c r="AM572" s="243" t="str">
        <f t="shared" si="209"/>
        <v/>
      </c>
      <c r="AN572" s="226">
        <f t="shared" si="210"/>
        <v>0</v>
      </c>
      <c r="AO572" s="38" t="str">
        <f t="shared" si="211"/>
        <v/>
      </c>
      <c r="AP572" s="38" t="str">
        <f t="shared" si="212"/>
        <v/>
      </c>
      <c r="AQ572" s="38" t="str">
        <f t="shared" si="213"/>
        <v/>
      </c>
      <c r="AR572" s="38" t="str">
        <f t="shared" si="214"/>
        <v/>
      </c>
    </row>
    <row r="573" spans="1:44" ht="13.5" thickBot="1">
      <c r="A573" s="30"/>
      <c r="B573" s="39">
        <f>COUNTIF(resultats_math!B574:I574,1)</f>
        <v>0</v>
      </c>
      <c r="C573" s="39">
        <f>COUNTIF(resultats_math!B574:I574,2)</f>
        <v>0</v>
      </c>
      <c r="D573" s="39">
        <f>COUNTIF(resultats_math!B574:I574,9)</f>
        <v>0</v>
      </c>
      <c r="E573" s="39">
        <f>COUNTIF(resultats_math!B574:I574,0)</f>
        <v>0</v>
      </c>
      <c r="F573" s="37" t="str">
        <f t="shared" si="192"/>
        <v/>
      </c>
      <c r="G573" s="226">
        <f t="shared" si="194"/>
        <v>0</v>
      </c>
      <c r="H573" s="38" t="str">
        <f t="shared" si="215"/>
        <v/>
      </c>
      <c r="I573" s="38" t="str">
        <f t="shared" si="193"/>
        <v/>
      </c>
      <c r="J573" s="38" t="str">
        <f t="shared" si="195"/>
        <v/>
      </c>
      <c r="K573" s="38" t="str">
        <f t="shared" si="196"/>
        <v/>
      </c>
      <c r="L573" s="38"/>
      <c r="M573" s="39">
        <f>COUNTIF(resultats_math!J574:X574,1)</f>
        <v>0</v>
      </c>
      <c r="N573" s="39">
        <f>COUNTIF(resultats_math!J574:X574,2)</f>
        <v>0</v>
      </c>
      <c r="O573" s="39">
        <f>COUNTIF(resultats_math!J574:X574,9)</f>
        <v>0</v>
      </c>
      <c r="P573" s="39">
        <f>COUNTIF(resultats_math!J574:X574,0)</f>
        <v>0</v>
      </c>
      <c r="Q573" s="37" t="str">
        <f t="shared" si="197"/>
        <v/>
      </c>
      <c r="R573" s="226">
        <f t="shared" si="198"/>
        <v>0</v>
      </c>
      <c r="S573" s="38" t="str">
        <f t="shared" si="199"/>
        <v/>
      </c>
      <c r="T573" s="38" t="str">
        <f t="shared" si="200"/>
        <v/>
      </c>
      <c r="U573" s="38" t="str">
        <f t="shared" si="201"/>
        <v/>
      </c>
      <c r="V573" s="38" t="str">
        <f t="shared" si="202"/>
        <v/>
      </c>
      <c r="W573" s="30"/>
      <c r="X573" s="39">
        <f>COUNTIF(resultats_math!Y574:AA574,1)</f>
        <v>0</v>
      </c>
      <c r="Y573" s="39">
        <f>COUNTIF(resultats_math!Y574:AA574,2)</f>
        <v>0</v>
      </c>
      <c r="Z573" s="39">
        <f>COUNTIF(resultats_math!Y574:AA574,9)</f>
        <v>0</v>
      </c>
      <c r="AA573" s="39">
        <f>COUNTIF(resultats_math!Y574:AA574,0)</f>
        <v>0</v>
      </c>
      <c r="AB573" s="243" t="str">
        <f t="shared" si="203"/>
        <v/>
      </c>
      <c r="AC573" s="226">
        <f t="shared" si="204"/>
        <v>0</v>
      </c>
      <c r="AD573" s="38" t="str">
        <f t="shared" si="205"/>
        <v/>
      </c>
      <c r="AE573" s="38" t="str">
        <f t="shared" si="206"/>
        <v/>
      </c>
      <c r="AF573" s="38" t="str">
        <f t="shared" si="207"/>
        <v/>
      </c>
      <c r="AG573" s="38" t="str">
        <f t="shared" si="208"/>
        <v/>
      </c>
      <c r="AI573" s="39">
        <f>COUNTIF(resultats_math!AB574:AD574,1)</f>
        <v>0</v>
      </c>
      <c r="AJ573" s="39">
        <f>COUNTIF(resultats_math!AB574:AD574,2)</f>
        <v>0</v>
      </c>
      <c r="AK573" s="39">
        <f>COUNTIF(resultats_math!AB574:AD574,9)</f>
        <v>0</v>
      </c>
      <c r="AL573" s="39">
        <f>COUNTIF(resultats_math!AB574:AD574,0)</f>
        <v>0</v>
      </c>
      <c r="AM573" s="243" t="str">
        <f t="shared" si="209"/>
        <v/>
      </c>
      <c r="AN573" s="226">
        <f t="shared" si="210"/>
        <v>0</v>
      </c>
      <c r="AO573" s="38" t="str">
        <f t="shared" si="211"/>
        <v/>
      </c>
      <c r="AP573" s="38" t="str">
        <f t="shared" si="212"/>
        <v/>
      </c>
      <c r="AQ573" s="38" t="str">
        <f t="shared" si="213"/>
        <v/>
      </c>
      <c r="AR573" s="38" t="str">
        <f t="shared" si="214"/>
        <v/>
      </c>
    </row>
    <row r="574" spans="1:44" ht="13.5" thickBot="1">
      <c r="A574" s="30"/>
      <c r="B574" s="39">
        <f>COUNTIF(resultats_math!B575:I575,1)</f>
        <v>0</v>
      </c>
      <c r="C574" s="39">
        <f>COUNTIF(resultats_math!B575:I575,2)</f>
        <v>0</v>
      </c>
      <c r="D574" s="39">
        <f>COUNTIF(resultats_math!B575:I575,9)</f>
        <v>0</v>
      </c>
      <c r="E574" s="39">
        <f>COUNTIF(resultats_math!B575:I575,0)</f>
        <v>0</v>
      </c>
      <c r="F574" s="37" t="str">
        <f t="shared" si="192"/>
        <v/>
      </c>
      <c r="G574" s="226">
        <f t="shared" si="194"/>
        <v>0</v>
      </c>
      <c r="H574" s="38" t="str">
        <f t="shared" si="215"/>
        <v/>
      </c>
      <c r="I574" s="38" t="str">
        <f t="shared" si="193"/>
        <v/>
      </c>
      <c r="J574" s="38" t="str">
        <f t="shared" si="195"/>
        <v/>
      </c>
      <c r="K574" s="38" t="str">
        <f t="shared" si="196"/>
        <v/>
      </c>
      <c r="L574" s="38"/>
      <c r="M574" s="39">
        <f>COUNTIF(resultats_math!J575:X575,1)</f>
        <v>0</v>
      </c>
      <c r="N574" s="39">
        <f>COUNTIF(resultats_math!J575:X575,2)</f>
        <v>0</v>
      </c>
      <c r="O574" s="39">
        <f>COUNTIF(resultats_math!J575:X575,9)</f>
        <v>0</v>
      </c>
      <c r="P574" s="39">
        <f>COUNTIF(resultats_math!J575:X575,0)</f>
        <v>0</v>
      </c>
      <c r="Q574" s="37" t="str">
        <f t="shared" si="197"/>
        <v/>
      </c>
      <c r="R574" s="226">
        <f t="shared" si="198"/>
        <v>0</v>
      </c>
      <c r="S574" s="38" t="str">
        <f t="shared" si="199"/>
        <v/>
      </c>
      <c r="T574" s="38" t="str">
        <f t="shared" si="200"/>
        <v/>
      </c>
      <c r="U574" s="38" t="str">
        <f t="shared" si="201"/>
        <v/>
      </c>
      <c r="V574" s="38" t="str">
        <f t="shared" si="202"/>
        <v/>
      </c>
      <c r="W574" s="30"/>
      <c r="X574" s="39">
        <f>COUNTIF(resultats_math!Y575:AA575,1)</f>
        <v>0</v>
      </c>
      <c r="Y574" s="39">
        <f>COUNTIF(resultats_math!Y575:AA575,2)</f>
        <v>0</v>
      </c>
      <c r="Z574" s="39">
        <f>COUNTIF(resultats_math!Y575:AA575,9)</f>
        <v>0</v>
      </c>
      <c r="AA574" s="39">
        <f>COUNTIF(resultats_math!Y575:AA575,0)</f>
        <v>0</v>
      </c>
      <c r="AB574" s="243" t="str">
        <f t="shared" si="203"/>
        <v/>
      </c>
      <c r="AC574" s="226">
        <f t="shared" si="204"/>
        <v>0</v>
      </c>
      <c r="AD574" s="38" t="str">
        <f t="shared" si="205"/>
        <v/>
      </c>
      <c r="AE574" s="38" t="str">
        <f t="shared" si="206"/>
        <v/>
      </c>
      <c r="AF574" s="38" t="str">
        <f t="shared" si="207"/>
        <v/>
      </c>
      <c r="AG574" s="38" t="str">
        <f t="shared" si="208"/>
        <v/>
      </c>
      <c r="AI574" s="39">
        <f>COUNTIF(resultats_math!AB575:AD575,1)</f>
        <v>0</v>
      </c>
      <c r="AJ574" s="39">
        <f>COUNTIF(resultats_math!AB575:AD575,2)</f>
        <v>0</v>
      </c>
      <c r="AK574" s="39">
        <f>COUNTIF(resultats_math!AB575:AD575,9)</f>
        <v>0</v>
      </c>
      <c r="AL574" s="39">
        <f>COUNTIF(resultats_math!AB575:AD575,0)</f>
        <v>0</v>
      </c>
      <c r="AM574" s="243" t="str">
        <f t="shared" si="209"/>
        <v/>
      </c>
      <c r="AN574" s="226">
        <f t="shared" si="210"/>
        <v>0</v>
      </c>
      <c r="AO574" s="38" t="str">
        <f t="shared" si="211"/>
        <v/>
      </c>
      <c r="AP574" s="38" t="str">
        <f t="shared" si="212"/>
        <v/>
      </c>
      <c r="AQ574" s="38" t="str">
        <f t="shared" si="213"/>
        <v/>
      </c>
      <c r="AR574" s="38" t="str">
        <f t="shared" si="214"/>
        <v/>
      </c>
    </row>
    <row r="575" spans="1:44" ht="13.5" thickBot="1">
      <c r="A575" s="30"/>
      <c r="B575" s="39">
        <f>COUNTIF(resultats_math!B576:I576,1)</f>
        <v>0</v>
      </c>
      <c r="C575" s="39">
        <f>COUNTIF(resultats_math!B576:I576,2)</f>
        <v>0</v>
      </c>
      <c r="D575" s="39">
        <f>COUNTIF(resultats_math!B576:I576,9)</f>
        <v>0</v>
      </c>
      <c r="E575" s="39">
        <f>COUNTIF(resultats_math!B576:I576,0)</f>
        <v>0</v>
      </c>
      <c r="F575" s="37" t="str">
        <f t="shared" si="192"/>
        <v/>
      </c>
      <c r="G575" s="226">
        <f t="shared" si="194"/>
        <v>0</v>
      </c>
      <c r="H575" s="38" t="str">
        <f t="shared" si="215"/>
        <v/>
      </c>
      <c r="I575" s="38" t="str">
        <f t="shared" si="193"/>
        <v/>
      </c>
      <c r="J575" s="38" t="str">
        <f t="shared" si="195"/>
        <v/>
      </c>
      <c r="K575" s="38" t="str">
        <f t="shared" si="196"/>
        <v/>
      </c>
      <c r="L575" s="38"/>
      <c r="M575" s="39">
        <f>COUNTIF(resultats_math!J576:X576,1)</f>
        <v>0</v>
      </c>
      <c r="N575" s="39">
        <f>COUNTIF(resultats_math!J576:X576,2)</f>
        <v>0</v>
      </c>
      <c r="O575" s="39">
        <f>COUNTIF(resultats_math!J576:X576,9)</f>
        <v>0</v>
      </c>
      <c r="P575" s="39">
        <f>COUNTIF(resultats_math!J576:X576,0)</f>
        <v>0</v>
      </c>
      <c r="Q575" s="37" t="str">
        <f t="shared" si="197"/>
        <v/>
      </c>
      <c r="R575" s="226">
        <f t="shared" si="198"/>
        <v>0</v>
      </c>
      <c r="S575" s="38" t="str">
        <f t="shared" si="199"/>
        <v/>
      </c>
      <c r="T575" s="38" t="str">
        <f t="shared" si="200"/>
        <v/>
      </c>
      <c r="U575" s="38" t="str">
        <f t="shared" si="201"/>
        <v/>
      </c>
      <c r="V575" s="38" t="str">
        <f t="shared" si="202"/>
        <v/>
      </c>
      <c r="W575" s="30"/>
      <c r="X575" s="39">
        <f>COUNTIF(resultats_math!Y576:AA576,1)</f>
        <v>0</v>
      </c>
      <c r="Y575" s="39">
        <f>COUNTIF(resultats_math!Y576:AA576,2)</f>
        <v>0</v>
      </c>
      <c r="Z575" s="39">
        <f>COUNTIF(resultats_math!Y576:AA576,9)</f>
        <v>0</v>
      </c>
      <c r="AA575" s="39">
        <f>COUNTIF(resultats_math!Y576:AA576,0)</f>
        <v>0</v>
      </c>
      <c r="AB575" s="243" t="str">
        <f t="shared" si="203"/>
        <v/>
      </c>
      <c r="AC575" s="226">
        <f t="shared" si="204"/>
        <v>0</v>
      </c>
      <c r="AD575" s="38" t="str">
        <f t="shared" si="205"/>
        <v/>
      </c>
      <c r="AE575" s="38" t="str">
        <f t="shared" si="206"/>
        <v/>
      </c>
      <c r="AF575" s="38" t="str">
        <f t="shared" si="207"/>
        <v/>
      </c>
      <c r="AG575" s="38" t="str">
        <f t="shared" si="208"/>
        <v/>
      </c>
      <c r="AI575" s="39">
        <f>COUNTIF(resultats_math!AB576:AD576,1)</f>
        <v>0</v>
      </c>
      <c r="AJ575" s="39">
        <f>COUNTIF(resultats_math!AB576:AD576,2)</f>
        <v>0</v>
      </c>
      <c r="AK575" s="39">
        <f>COUNTIF(resultats_math!AB576:AD576,9)</f>
        <v>0</v>
      </c>
      <c r="AL575" s="39">
        <f>COUNTIF(resultats_math!AB576:AD576,0)</f>
        <v>0</v>
      </c>
      <c r="AM575" s="243" t="str">
        <f t="shared" si="209"/>
        <v/>
      </c>
      <c r="AN575" s="226">
        <f t="shared" si="210"/>
        <v>0</v>
      </c>
      <c r="AO575" s="38" t="str">
        <f t="shared" si="211"/>
        <v/>
      </c>
      <c r="AP575" s="38" t="str">
        <f t="shared" si="212"/>
        <v/>
      </c>
      <c r="AQ575" s="38" t="str">
        <f t="shared" si="213"/>
        <v/>
      </c>
      <c r="AR575" s="38" t="str">
        <f t="shared" si="214"/>
        <v/>
      </c>
    </row>
    <row r="576" spans="1:44" ht="13.5" thickBot="1">
      <c r="A576" s="30"/>
      <c r="B576" s="39">
        <f>COUNTIF(resultats_math!B577:I577,1)</f>
        <v>0</v>
      </c>
      <c r="C576" s="39">
        <f>COUNTIF(resultats_math!B577:I577,2)</f>
        <v>0</v>
      </c>
      <c r="D576" s="39">
        <f>COUNTIF(resultats_math!B577:I577,9)</f>
        <v>0</v>
      </c>
      <c r="E576" s="39">
        <f>COUNTIF(resultats_math!B577:I577,0)</f>
        <v>0</v>
      </c>
      <c r="F576" s="37" t="str">
        <f t="shared" si="192"/>
        <v/>
      </c>
      <c r="G576" s="226">
        <f t="shared" si="194"/>
        <v>0</v>
      </c>
      <c r="H576" s="38" t="str">
        <f t="shared" si="215"/>
        <v/>
      </c>
      <c r="I576" s="38" t="str">
        <f t="shared" si="193"/>
        <v/>
      </c>
      <c r="J576" s="38" t="str">
        <f t="shared" si="195"/>
        <v/>
      </c>
      <c r="K576" s="38" t="str">
        <f t="shared" si="196"/>
        <v/>
      </c>
      <c r="L576" s="38"/>
      <c r="M576" s="39">
        <f>COUNTIF(resultats_math!J577:X577,1)</f>
        <v>0</v>
      </c>
      <c r="N576" s="39">
        <f>COUNTIF(resultats_math!J577:X577,2)</f>
        <v>0</v>
      </c>
      <c r="O576" s="39">
        <f>COUNTIF(resultats_math!J577:X577,9)</f>
        <v>0</v>
      </c>
      <c r="P576" s="39">
        <f>COUNTIF(resultats_math!J577:X577,0)</f>
        <v>0</v>
      </c>
      <c r="Q576" s="37" t="str">
        <f t="shared" si="197"/>
        <v/>
      </c>
      <c r="R576" s="226">
        <f t="shared" si="198"/>
        <v>0</v>
      </c>
      <c r="S576" s="38" t="str">
        <f t="shared" si="199"/>
        <v/>
      </c>
      <c r="T576" s="38" t="str">
        <f t="shared" si="200"/>
        <v/>
      </c>
      <c r="U576" s="38" t="str">
        <f t="shared" si="201"/>
        <v/>
      </c>
      <c r="V576" s="38" t="str">
        <f t="shared" si="202"/>
        <v/>
      </c>
      <c r="W576" s="30"/>
      <c r="X576" s="39">
        <f>COUNTIF(resultats_math!Y577:AA577,1)</f>
        <v>0</v>
      </c>
      <c r="Y576" s="39">
        <f>COUNTIF(resultats_math!Y577:AA577,2)</f>
        <v>0</v>
      </c>
      <c r="Z576" s="39">
        <f>COUNTIF(resultats_math!Y577:AA577,9)</f>
        <v>0</v>
      </c>
      <c r="AA576" s="39">
        <f>COUNTIF(resultats_math!Y577:AA577,0)</f>
        <v>0</v>
      </c>
      <c r="AB576" s="243" t="str">
        <f t="shared" si="203"/>
        <v/>
      </c>
      <c r="AC576" s="226">
        <f t="shared" si="204"/>
        <v>0</v>
      </c>
      <c r="AD576" s="38" t="str">
        <f t="shared" si="205"/>
        <v/>
      </c>
      <c r="AE576" s="38" t="str">
        <f t="shared" si="206"/>
        <v/>
      </c>
      <c r="AF576" s="38" t="str">
        <f t="shared" si="207"/>
        <v/>
      </c>
      <c r="AG576" s="38" t="str">
        <f t="shared" si="208"/>
        <v/>
      </c>
      <c r="AI576" s="39">
        <f>COUNTIF(resultats_math!AB577:AD577,1)</f>
        <v>0</v>
      </c>
      <c r="AJ576" s="39">
        <f>COUNTIF(resultats_math!AB577:AD577,2)</f>
        <v>0</v>
      </c>
      <c r="AK576" s="39">
        <f>COUNTIF(resultats_math!AB577:AD577,9)</f>
        <v>0</v>
      </c>
      <c r="AL576" s="39">
        <f>COUNTIF(resultats_math!AB577:AD577,0)</f>
        <v>0</v>
      </c>
      <c r="AM576" s="243" t="str">
        <f t="shared" si="209"/>
        <v/>
      </c>
      <c r="AN576" s="226">
        <f t="shared" si="210"/>
        <v>0</v>
      </c>
      <c r="AO576" s="38" t="str">
        <f t="shared" si="211"/>
        <v/>
      </c>
      <c r="AP576" s="38" t="str">
        <f t="shared" si="212"/>
        <v/>
      </c>
      <c r="AQ576" s="38" t="str">
        <f t="shared" si="213"/>
        <v/>
      </c>
      <c r="AR576" s="38" t="str">
        <f t="shared" si="214"/>
        <v/>
      </c>
    </row>
    <row r="577" spans="1:44" ht="13.5" thickBot="1">
      <c r="A577" s="30"/>
      <c r="B577" s="39">
        <f>COUNTIF(resultats_math!B578:I578,1)</f>
        <v>0</v>
      </c>
      <c r="C577" s="39">
        <f>COUNTIF(resultats_math!B578:I578,2)</f>
        <v>0</v>
      </c>
      <c r="D577" s="39">
        <f>COUNTIF(resultats_math!B578:I578,9)</f>
        <v>0</v>
      </c>
      <c r="E577" s="39">
        <f>COUNTIF(resultats_math!B578:I578,0)</f>
        <v>0</v>
      </c>
      <c r="F577" s="37" t="str">
        <f t="shared" si="192"/>
        <v/>
      </c>
      <c r="G577" s="226">
        <f t="shared" si="194"/>
        <v>0</v>
      </c>
      <c r="H577" s="38" t="str">
        <f t="shared" si="215"/>
        <v/>
      </c>
      <c r="I577" s="38" t="str">
        <f t="shared" si="193"/>
        <v/>
      </c>
      <c r="J577" s="38" t="str">
        <f t="shared" si="195"/>
        <v/>
      </c>
      <c r="K577" s="38" t="str">
        <f t="shared" si="196"/>
        <v/>
      </c>
      <c r="L577" s="38"/>
      <c r="M577" s="39">
        <f>COUNTIF(resultats_math!J578:X578,1)</f>
        <v>0</v>
      </c>
      <c r="N577" s="39">
        <f>COUNTIF(resultats_math!J578:X578,2)</f>
        <v>0</v>
      </c>
      <c r="O577" s="39">
        <f>COUNTIF(resultats_math!J578:X578,9)</f>
        <v>0</v>
      </c>
      <c r="P577" s="39">
        <f>COUNTIF(resultats_math!J578:X578,0)</f>
        <v>0</v>
      </c>
      <c r="Q577" s="37" t="str">
        <f t="shared" si="197"/>
        <v/>
      </c>
      <c r="R577" s="226">
        <f t="shared" si="198"/>
        <v>0</v>
      </c>
      <c r="S577" s="38" t="str">
        <f t="shared" si="199"/>
        <v/>
      </c>
      <c r="T577" s="38" t="str">
        <f t="shared" si="200"/>
        <v/>
      </c>
      <c r="U577" s="38" t="str">
        <f t="shared" si="201"/>
        <v/>
      </c>
      <c r="V577" s="38" t="str">
        <f t="shared" si="202"/>
        <v/>
      </c>
      <c r="W577" s="30"/>
      <c r="X577" s="39">
        <f>COUNTIF(resultats_math!Y578:AA578,1)</f>
        <v>0</v>
      </c>
      <c r="Y577" s="39">
        <f>COUNTIF(resultats_math!Y578:AA578,2)</f>
        <v>0</v>
      </c>
      <c r="Z577" s="39">
        <f>COUNTIF(resultats_math!Y578:AA578,9)</f>
        <v>0</v>
      </c>
      <c r="AA577" s="39">
        <f>COUNTIF(resultats_math!Y578:AA578,0)</f>
        <v>0</v>
      </c>
      <c r="AB577" s="243" t="str">
        <f t="shared" si="203"/>
        <v/>
      </c>
      <c r="AC577" s="226">
        <f t="shared" si="204"/>
        <v>0</v>
      </c>
      <c r="AD577" s="38" t="str">
        <f t="shared" si="205"/>
        <v/>
      </c>
      <c r="AE577" s="38" t="str">
        <f t="shared" si="206"/>
        <v/>
      </c>
      <c r="AF577" s="38" t="str">
        <f t="shared" si="207"/>
        <v/>
      </c>
      <c r="AG577" s="38" t="str">
        <f t="shared" si="208"/>
        <v/>
      </c>
      <c r="AI577" s="39">
        <f>COUNTIF(resultats_math!AB578:AD578,1)</f>
        <v>0</v>
      </c>
      <c r="AJ577" s="39">
        <f>COUNTIF(resultats_math!AB578:AD578,2)</f>
        <v>0</v>
      </c>
      <c r="AK577" s="39">
        <f>COUNTIF(resultats_math!AB578:AD578,9)</f>
        <v>0</v>
      </c>
      <c r="AL577" s="39">
        <f>COUNTIF(resultats_math!AB578:AD578,0)</f>
        <v>0</v>
      </c>
      <c r="AM577" s="243" t="str">
        <f t="shared" si="209"/>
        <v/>
      </c>
      <c r="AN577" s="226">
        <f t="shared" si="210"/>
        <v>0</v>
      </c>
      <c r="AO577" s="38" t="str">
        <f t="shared" si="211"/>
        <v/>
      </c>
      <c r="AP577" s="38" t="str">
        <f t="shared" si="212"/>
        <v/>
      </c>
      <c r="AQ577" s="38" t="str">
        <f t="shared" si="213"/>
        <v/>
      </c>
      <c r="AR577" s="38" t="str">
        <f t="shared" si="214"/>
        <v/>
      </c>
    </row>
    <row r="578" spans="1:44" ht="13.5" thickBot="1">
      <c r="A578" s="30"/>
      <c r="B578" s="39">
        <f>COUNTIF(resultats_math!B579:I579,1)</f>
        <v>0</v>
      </c>
      <c r="C578" s="39">
        <f>COUNTIF(resultats_math!B579:I579,2)</f>
        <v>0</v>
      </c>
      <c r="D578" s="39">
        <f>COUNTIF(resultats_math!B579:I579,9)</f>
        <v>0</v>
      </c>
      <c r="E578" s="39">
        <f>COUNTIF(resultats_math!B579:I579,0)</f>
        <v>0</v>
      </c>
      <c r="F578" s="37" t="str">
        <f t="shared" si="192"/>
        <v/>
      </c>
      <c r="G578" s="226">
        <f t="shared" si="194"/>
        <v>0</v>
      </c>
      <c r="H578" s="38" t="str">
        <f t="shared" si="215"/>
        <v/>
      </c>
      <c r="I578" s="38" t="str">
        <f t="shared" si="193"/>
        <v/>
      </c>
      <c r="J578" s="38" t="str">
        <f t="shared" si="195"/>
        <v/>
      </c>
      <c r="K578" s="38" t="str">
        <f t="shared" si="196"/>
        <v/>
      </c>
      <c r="L578" s="38"/>
      <c r="M578" s="39">
        <f>COUNTIF(resultats_math!J579:X579,1)</f>
        <v>0</v>
      </c>
      <c r="N578" s="39">
        <f>COUNTIF(resultats_math!J579:X579,2)</f>
        <v>0</v>
      </c>
      <c r="O578" s="39">
        <f>COUNTIF(resultats_math!J579:X579,9)</f>
        <v>0</v>
      </c>
      <c r="P578" s="39">
        <f>COUNTIF(resultats_math!J579:X579,0)</f>
        <v>0</v>
      </c>
      <c r="Q578" s="37" t="str">
        <f t="shared" si="197"/>
        <v/>
      </c>
      <c r="R578" s="226">
        <f t="shared" si="198"/>
        <v>0</v>
      </c>
      <c r="S578" s="38" t="str">
        <f t="shared" si="199"/>
        <v/>
      </c>
      <c r="T578" s="38" t="str">
        <f t="shared" si="200"/>
        <v/>
      </c>
      <c r="U578" s="38" t="str">
        <f t="shared" si="201"/>
        <v/>
      </c>
      <c r="V578" s="38" t="str">
        <f t="shared" si="202"/>
        <v/>
      </c>
      <c r="W578" s="30"/>
      <c r="X578" s="39">
        <f>COUNTIF(resultats_math!Y579:AA579,1)</f>
        <v>0</v>
      </c>
      <c r="Y578" s="39">
        <f>COUNTIF(resultats_math!Y579:AA579,2)</f>
        <v>0</v>
      </c>
      <c r="Z578" s="39">
        <f>COUNTIF(resultats_math!Y579:AA579,9)</f>
        <v>0</v>
      </c>
      <c r="AA578" s="39">
        <f>COUNTIF(resultats_math!Y579:AA579,0)</f>
        <v>0</v>
      </c>
      <c r="AB578" s="243" t="str">
        <f t="shared" si="203"/>
        <v/>
      </c>
      <c r="AC578" s="226">
        <f t="shared" si="204"/>
        <v>0</v>
      </c>
      <c r="AD578" s="38" t="str">
        <f t="shared" si="205"/>
        <v/>
      </c>
      <c r="AE578" s="38" t="str">
        <f t="shared" si="206"/>
        <v/>
      </c>
      <c r="AF578" s="38" t="str">
        <f t="shared" si="207"/>
        <v/>
      </c>
      <c r="AG578" s="38" t="str">
        <f t="shared" si="208"/>
        <v/>
      </c>
      <c r="AI578" s="39">
        <f>COUNTIF(resultats_math!AB579:AD579,1)</f>
        <v>0</v>
      </c>
      <c r="AJ578" s="39">
        <f>COUNTIF(resultats_math!AB579:AD579,2)</f>
        <v>0</v>
      </c>
      <c r="AK578" s="39">
        <f>COUNTIF(resultats_math!AB579:AD579,9)</f>
        <v>0</v>
      </c>
      <c r="AL578" s="39">
        <f>COUNTIF(resultats_math!AB579:AD579,0)</f>
        <v>0</v>
      </c>
      <c r="AM578" s="243" t="str">
        <f t="shared" si="209"/>
        <v/>
      </c>
      <c r="AN578" s="226">
        <f t="shared" si="210"/>
        <v>0</v>
      </c>
      <c r="AO578" s="38" t="str">
        <f t="shared" si="211"/>
        <v/>
      </c>
      <c r="AP578" s="38" t="str">
        <f t="shared" si="212"/>
        <v/>
      </c>
      <c r="AQ578" s="38" t="str">
        <f t="shared" si="213"/>
        <v/>
      </c>
      <c r="AR578" s="38" t="str">
        <f t="shared" si="214"/>
        <v/>
      </c>
    </row>
    <row r="579" spans="1:44" ht="13.5" thickBot="1">
      <c r="A579" s="30"/>
      <c r="B579" s="39">
        <f>COUNTIF(resultats_math!B580:I580,1)</f>
        <v>0</v>
      </c>
      <c r="C579" s="39">
        <f>COUNTIF(resultats_math!B580:I580,2)</f>
        <v>0</v>
      </c>
      <c r="D579" s="39">
        <f>COUNTIF(resultats_math!B580:I580,9)</f>
        <v>0</v>
      </c>
      <c r="E579" s="39">
        <f>COUNTIF(resultats_math!B580:I580,0)</f>
        <v>0</v>
      </c>
      <c r="F579" s="37" t="str">
        <f t="shared" si="192"/>
        <v/>
      </c>
      <c r="G579" s="226">
        <f t="shared" si="194"/>
        <v>0</v>
      </c>
      <c r="H579" s="38" t="str">
        <f t="shared" si="215"/>
        <v/>
      </c>
      <c r="I579" s="38" t="str">
        <f t="shared" si="193"/>
        <v/>
      </c>
      <c r="J579" s="38" t="str">
        <f t="shared" si="195"/>
        <v/>
      </c>
      <c r="K579" s="38" t="str">
        <f t="shared" si="196"/>
        <v/>
      </c>
      <c r="L579" s="38"/>
      <c r="M579" s="39">
        <f>COUNTIF(resultats_math!J580:X580,1)</f>
        <v>0</v>
      </c>
      <c r="N579" s="39">
        <f>COUNTIF(resultats_math!J580:X580,2)</f>
        <v>0</v>
      </c>
      <c r="O579" s="39">
        <f>COUNTIF(resultats_math!J580:X580,9)</f>
        <v>0</v>
      </c>
      <c r="P579" s="39">
        <f>COUNTIF(resultats_math!J580:X580,0)</f>
        <v>0</v>
      </c>
      <c r="Q579" s="37" t="str">
        <f t="shared" si="197"/>
        <v/>
      </c>
      <c r="R579" s="226">
        <f t="shared" si="198"/>
        <v>0</v>
      </c>
      <c r="S579" s="38" t="str">
        <f t="shared" si="199"/>
        <v/>
      </c>
      <c r="T579" s="38" t="str">
        <f t="shared" si="200"/>
        <v/>
      </c>
      <c r="U579" s="38" t="str">
        <f t="shared" si="201"/>
        <v/>
      </c>
      <c r="V579" s="38" t="str">
        <f t="shared" si="202"/>
        <v/>
      </c>
      <c r="W579" s="30"/>
      <c r="X579" s="39">
        <f>COUNTIF(resultats_math!Y580:AA580,1)</f>
        <v>0</v>
      </c>
      <c r="Y579" s="39">
        <f>COUNTIF(resultats_math!Y580:AA580,2)</f>
        <v>0</v>
      </c>
      <c r="Z579" s="39">
        <f>COUNTIF(resultats_math!Y580:AA580,9)</f>
        <v>0</v>
      </c>
      <c r="AA579" s="39">
        <f>COUNTIF(resultats_math!Y580:AA580,0)</f>
        <v>0</v>
      </c>
      <c r="AB579" s="243" t="str">
        <f t="shared" si="203"/>
        <v/>
      </c>
      <c r="AC579" s="226">
        <f t="shared" si="204"/>
        <v>0</v>
      </c>
      <c r="AD579" s="38" t="str">
        <f t="shared" si="205"/>
        <v/>
      </c>
      <c r="AE579" s="38" t="str">
        <f t="shared" si="206"/>
        <v/>
      </c>
      <c r="AF579" s="38" t="str">
        <f t="shared" si="207"/>
        <v/>
      </c>
      <c r="AG579" s="38" t="str">
        <f t="shared" si="208"/>
        <v/>
      </c>
      <c r="AI579" s="39">
        <f>COUNTIF(resultats_math!AB580:AD580,1)</f>
        <v>0</v>
      </c>
      <c r="AJ579" s="39">
        <f>COUNTIF(resultats_math!AB580:AD580,2)</f>
        <v>0</v>
      </c>
      <c r="AK579" s="39">
        <f>COUNTIF(resultats_math!AB580:AD580,9)</f>
        <v>0</v>
      </c>
      <c r="AL579" s="39">
        <f>COUNTIF(resultats_math!AB580:AD580,0)</f>
        <v>0</v>
      </c>
      <c r="AM579" s="243" t="str">
        <f t="shared" si="209"/>
        <v/>
      </c>
      <c r="AN579" s="226">
        <f t="shared" si="210"/>
        <v>0</v>
      </c>
      <c r="AO579" s="38" t="str">
        <f t="shared" si="211"/>
        <v/>
      </c>
      <c r="AP579" s="38" t="str">
        <f t="shared" si="212"/>
        <v/>
      </c>
      <c r="AQ579" s="38" t="str">
        <f t="shared" si="213"/>
        <v/>
      </c>
      <c r="AR579" s="38" t="str">
        <f t="shared" si="214"/>
        <v/>
      </c>
    </row>
    <row r="580" spans="1:44" ht="13.5" thickBot="1">
      <c r="A580" s="30"/>
      <c r="B580" s="39">
        <f>COUNTIF(resultats_math!B581:I581,1)</f>
        <v>0</v>
      </c>
      <c r="C580" s="39">
        <f>COUNTIF(resultats_math!B581:I581,2)</f>
        <v>0</v>
      </c>
      <c r="D580" s="39">
        <f>COUNTIF(resultats_math!B581:I581,9)</f>
        <v>0</v>
      </c>
      <c r="E580" s="39">
        <f>COUNTIF(resultats_math!B581:I581,0)</f>
        <v>0</v>
      </c>
      <c r="F580" s="37" t="str">
        <f t="shared" ref="F580:F643" si="216">IF(SUM(B580:E580)=0,"",SUM(B580:E580))</f>
        <v/>
      </c>
      <c r="G580" s="226">
        <f t="shared" si="194"/>
        <v>0</v>
      </c>
      <c r="H580" s="38" t="str">
        <f t="shared" si="215"/>
        <v/>
      </c>
      <c r="I580" s="38" t="str">
        <f t="shared" ref="I580:I643" si="217">IF(F580="","",C580/F580)</f>
        <v/>
      </c>
      <c r="J580" s="38" t="str">
        <f t="shared" si="195"/>
        <v/>
      </c>
      <c r="K580" s="38" t="str">
        <f t="shared" si="196"/>
        <v/>
      </c>
      <c r="L580" s="38"/>
      <c r="M580" s="39">
        <f>COUNTIF(resultats_math!J581:X581,1)</f>
        <v>0</v>
      </c>
      <c r="N580" s="39">
        <f>COUNTIF(resultats_math!J581:X581,2)</f>
        <v>0</v>
      </c>
      <c r="O580" s="39">
        <f>COUNTIF(resultats_math!J581:X581,9)</f>
        <v>0</v>
      </c>
      <c r="P580" s="39">
        <f>COUNTIF(resultats_math!J581:X581,0)</f>
        <v>0</v>
      </c>
      <c r="Q580" s="37" t="str">
        <f t="shared" si="197"/>
        <v/>
      </c>
      <c r="R580" s="226">
        <f t="shared" si="198"/>
        <v>0</v>
      </c>
      <c r="S580" s="38" t="str">
        <f t="shared" si="199"/>
        <v/>
      </c>
      <c r="T580" s="38" t="str">
        <f t="shared" si="200"/>
        <v/>
      </c>
      <c r="U580" s="38" t="str">
        <f t="shared" si="201"/>
        <v/>
      </c>
      <c r="V580" s="38" t="str">
        <f t="shared" si="202"/>
        <v/>
      </c>
      <c r="W580" s="30"/>
      <c r="X580" s="39">
        <f>COUNTIF(resultats_math!Y581:AA581,1)</f>
        <v>0</v>
      </c>
      <c r="Y580" s="39">
        <f>COUNTIF(resultats_math!Y581:AA581,2)</f>
        <v>0</v>
      </c>
      <c r="Z580" s="39">
        <f>COUNTIF(resultats_math!Y581:AA581,9)</f>
        <v>0</v>
      </c>
      <c r="AA580" s="39">
        <f>COUNTIF(resultats_math!Y581:AA581,0)</f>
        <v>0</v>
      </c>
      <c r="AB580" s="243" t="str">
        <f t="shared" si="203"/>
        <v/>
      </c>
      <c r="AC580" s="226">
        <f t="shared" si="204"/>
        <v>0</v>
      </c>
      <c r="AD580" s="38" t="str">
        <f t="shared" si="205"/>
        <v/>
      </c>
      <c r="AE580" s="38" t="str">
        <f t="shared" si="206"/>
        <v/>
      </c>
      <c r="AF580" s="38" t="str">
        <f t="shared" si="207"/>
        <v/>
      </c>
      <c r="AG580" s="38" t="str">
        <f t="shared" si="208"/>
        <v/>
      </c>
      <c r="AI580" s="39">
        <f>COUNTIF(resultats_math!AB581:AD581,1)</f>
        <v>0</v>
      </c>
      <c r="AJ580" s="39">
        <f>COUNTIF(resultats_math!AB581:AD581,2)</f>
        <v>0</v>
      </c>
      <c r="AK580" s="39">
        <f>COUNTIF(resultats_math!AB581:AD581,9)</f>
        <v>0</v>
      </c>
      <c r="AL580" s="39">
        <f>COUNTIF(resultats_math!AB581:AD581,0)</f>
        <v>0</v>
      </c>
      <c r="AM580" s="243" t="str">
        <f t="shared" si="209"/>
        <v/>
      </c>
      <c r="AN580" s="226">
        <f t="shared" si="210"/>
        <v>0</v>
      </c>
      <c r="AO580" s="38" t="str">
        <f t="shared" si="211"/>
        <v/>
      </c>
      <c r="AP580" s="38" t="str">
        <f t="shared" si="212"/>
        <v/>
      </c>
      <c r="AQ580" s="38" t="str">
        <f t="shared" si="213"/>
        <v/>
      </c>
      <c r="AR580" s="38" t="str">
        <f t="shared" si="214"/>
        <v/>
      </c>
    </row>
    <row r="581" spans="1:44" ht="13.5" thickBot="1">
      <c r="A581" s="30"/>
      <c r="B581" s="39">
        <f>COUNTIF(resultats_math!B582:I582,1)</f>
        <v>0</v>
      </c>
      <c r="C581" s="39">
        <f>COUNTIF(resultats_math!B582:I582,2)</f>
        <v>0</v>
      </c>
      <c r="D581" s="39">
        <f>COUNTIF(resultats_math!B582:I582,9)</f>
        <v>0</v>
      </c>
      <c r="E581" s="39">
        <f>COUNTIF(resultats_math!B582:I582,0)</f>
        <v>0</v>
      </c>
      <c r="F581" s="37" t="str">
        <f t="shared" si="216"/>
        <v/>
      </c>
      <c r="G581" s="226">
        <f t="shared" ref="G581:G644" si="218">B581+C581</f>
        <v>0</v>
      </c>
      <c r="H581" s="38" t="str">
        <f t="shared" si="215"/>
        <v/>
      </c>
      <c r="I581" s="38" t="str">
        <f t="shared" si="217"/>
        <v/>
      </c>
      <c r="J581" s="38" t="str">
        <f t="shared" ref="J581:J644" si="219">IF(F581="","",(SUM(D581)/F581))</f>
        <v/>
      </c>
      <c r="K581" s="38" t="str">
        <f t="shared" ref="K581:K644" si="220">IF(F581="","",E581/F581)</f>
        <v/>
      </c>
      <c r="L581" s="38"/>
      <c r="M581" s="39">
        <f>COUNTIF(resultats_math!J582:X582,1)</f>
        <v>0</v>
      </c>
      <c r="N581" s="39">
        <f>COUNTIF(resultats_math!J582:X582,2)</f>
        <v>0</v>
      </c>
      <c r="O581" s="39">
        <f>COUNTIF(resultats_math!J582:X582,9)</f>
        <v>0</v>
      </c>
      <c r="P581" s="39">
        <f>COUNTIF(resultats_math!J582:X582,0)</f>
        <v>0</v>
      </c>
      <c r="Q581" s="37" t="str">
        <f t="shared" ref="Q581:Q644" si="221">IF(SUM(M581:P581)=0,"",SUM(M581:P581))</f>
        <v/>
      </c>
      <c r="R581" s="226">
        <f t="shared" ref="R581:R644" si="222">M581+N581</f>
        <v>0</v>
      </c>
      <c r="S581" s="38" t="str">
        <f t="shared" ref="S581:S644" si="223">IF(Q581="","",R581/Q581)</f>
        <v/>
      </c>
      <c r="T581" s="38" t="str">
        <f t="shared" ref="T581:T644" si="224">IF(Q581="","",N581/Q581)</f>
        <v/>
      </c>
      <c r="U581" s="38" t="str">
        <f t="shared" ref="U581:U644" si="225">IF(Q581="","",(SUM(O581)/Q581))</f>
        <v/>
      </c>
      <c r="V581" s="38" t="str">
        <f t="shared" ref="V581:V644" si="226">IF(Q581="","",P581/Q581)</f>
        <v/>
      </c>
      <c r="W581" s="30"/>
      <c r="X581" s="39">
        <f>COUNTIF(resultats_math!Y582:AA582,1)</f>
        <v>0</v>
      </c>
      <c r="Y581" s="39">
        <f>COUNTIF(resultats_math!Y582:AA582,2)</f>
        <v>0</v>
      </c>
      <c r="Z581" s="39">
        <f>COUNTIF(resultats_math!Y582:AA582,9)</f>
        <v>0</v>
      </c>
      <c r="AA581" s="39">
        <f>COUNTIF(resultats_math!Y582:AA582,0)</f>
        <v>0</v>
      </c>
      <c r="AB581" s="243" t="str">
        <f t="shared" ref="AB581:AB644" si="227">IF(SUM(X581:AA581)=0,"",SUM(X581:AA581))</f>
        <v/>
      </c>
      <c r="AC581" s="226">
        <f t="shared" ref="AC581:AC644" si="228">X581+Y581</f>
        <v>0</v>
      </c>
      <c r="AD581" s="38" t="str">
        <f t="shared" ref="AD581:AD644" si="229">IF(AB581="","",AC581/AB581)</f>
        <v/>
      </c>
      <c r="AE581" s="38" t="str">
        <f t="shared" ref="AE581:AE644" si="230">IF(AB581="","",Y581/AB581)</f>
        <v/>
      </c>
      <c r="AF581" s="38" t="str">
        <f t="shared" ref="AF581:AF644" si="231">IF(AB581="","",(SUM(Z581:Z581)/AB581))</f>
        <v/>
      </c>
      <c r="AG581" s="38" t="str">
        <f t="shared" ref="AG581:AG644" si="232">IF(AB581="","",AA581/AB581)</f>
        <v/>
      </c>
      <c r="AI581" s="39">
        <f>COUNTIF(resultats_math!AB582:AD582,1)</f>
        <v>0</v>
      </c>
      <c r="AJ581" s="39">
        <f>COUNTIF(resultats_math!AB582:AD582,2)</f>
        <v>0</v>
      </c>
      <c r="AK581" s="39">
        <f>COUNTIF(resultats_math!AB582:AD582,9)</f>
        <v>0</v>
      </c>
      <c r="AL581" s="39">
        <f>COUNTIF(resultats_math!AB582:AD582,0)</f>
        <v>0</v>
      </c>
      <c r="AM581" s="243" t="str">
        <f t="shared" ref="AM581:AM644" si="233">IF(SUM(AI581:AL581)=0,"",SUM(AI581:AL581))</f>
        <v/>
      </c>
      <c r="AN581" s="226">
        <f t="shared" ref="AN581:AN644" si="234">AI581+AJ581</f>
        <v>0</v>
      </c>
      <c r="AO581" s="38" t="str">
        <f t="shared" ref="AO581:AO644" si="235">IF(AM581="","",AN581/AM581)</f>
        <v/>
      </c>
      <c r="AP581" s="38" t="str">
        <f t="shared" ref="AP581:AP644" si="236">IF(AM581="","",AJ581/AM581)</f>
        <v/>
      </c>
      <c r="AQ581" s="38" t="str">
        <f t="shared" ref="AQ581:AQ644" si="237">IF(AM581="","",(SUM(AK581:AK581)/AM581))</f>
        <v/>
      </c>
      <c r="AR581" s="38" t="str">
        <f t="shared" ref="AR581:AR644" si="238">IF(AM581="","",AL581/AM581)</f>
        <v/>
      </c>
    </row>
    <row r="582" spans="1:44" ht="13.5" thickBot="1">
      <c r="A582" s="30"/>
      <c r="B582" s="39">
        <f>COUNTIF(resultats_math!B583:I583,1)</f>
        <v>0</v>
      </c>
      <c r="C582" s="39">
        <f>COUNTIF(resultats_math!B583:I583,2)</f>
        <v>0</v>
      </c>
      <c r="D582" s="39">
        <f>COUNTIF(resultats_math!B583:I583,9)</f>
        <v>0</v>
      </c>
      <c r="E582" s="39">
        <f>COUNTIF(resultats_math!B583:I583,0)</f>
        <v>0</v>
      </c>
      <c r="F582" s="37" t="str">
        <f t="shared" si="216"/>
        <v/>
      </c>
      <c r="G582" s="226">
        <f t="shared" si="218"/>
        <v>0</v>
      </c>
      <c r="H582" s="38" t="str">
        <f t="shared" si="215"/>
        <v/>
      </c>
      <c r="I582" s="38" t="str">
        <f t="shared" si="217"/>
        <v/>
      </c>
      <c r="J582" s="38" t="str">
        <f t="shared" si="219"/>
        <v/>
      </c>
      <c r="K582" s="38" t="str">
        <f t="shared" si="220"/>
        <v/>
      </c>
      <c r="L582" s="38"/>
      <c r="M582" s="39">
        <f>COUNTIF(resultats_math!J583:X583,1)</f>
        <v>0</v>
      </c>
      <c r="N582" s="39">
        <f>COUNTIF(resultats_math!J583:X583,2)</f>
        <v>0</v>
      </c>
      <c r="O582" s="39">
        <f>COUNTIF(resultats_math!J583:X583,9)</f>
        <v>0</v>
      </c>
      <c r="P582" s="39">
        <f>COUNTIF(resultats_math!J583:X583,0)</f>
        <v>0</v>
      </c>
      <c r="Q582" s="37" t="str">
        <f t="shared" si="221"/>
        <v/>
      </c>
      <c r="R582" s="226">
        <f t="shared" si="222"/>
        <v>0</v>
      </c>
      <c r="S582" s="38" t="str">
        <f t="shared" si="223"/>
        <v/>
      </c>
      <c r="T582" s="38" t="str">
        <f t="shared" si="224"/>
        <v/>
      </c>
      <c r="U582" s="38" t="str">
        <f t="shared" si="225"/>
        <v/>
      </c>
      <c r="V582" s="38" t="str">
        <f t="shared" si="226"/>
        <v/>
      </c>
      <c r="W582" s="30"/>
      <c r="X582" s="39">
        <f>COUNTIF(resultats_math!Y583:AA583,1)</f>
        <v>0</v>
      </c>
      <c r="Y582" s="39">
        <f>COUNTIF(resultats_math!Y583:AA583,2)</f>
        <v>0</v>
      </c>
      <c r="Z582" s="39">
        <f>COUNTIF(resultats_math!Y583:AA583,9)</f>
        <v>0</v>
      </c>
      <c r="AA582" s="39">
        <f>COUNTIF(resultats_math!Y583:AA583,0)</f>
        <v>0</v>
      </c>
      <c r="AB582" s="243" t="str">
        <f t="shared" si="227"/>
        <v/>
      </c>
      <c r="AC582" s="226">
        <f t="shared" si="228"/>
        <v>0</v>
      </c>
      <c r="AD582" s="38" t="str">
        <f t="shared" si="229"/>
        <v/>
      </c>
      <c r="AE582" s="38" t="str">
        <f t="shared" si="230"/>
        <v/>
      </c>
      <c r="AF582" s="38" t="str">
        <f t="shared" si="231"/>
        <v/>
      </c>
      <c r="AG582" s="38" t="str">
        <f t="shared" si="232"/>
        <v/>
      </c>
      <c r="AI582" s="39">
        <f>COUNTIF(resultats_math!AB583:AD583,1)</f>
        <v>0</v>
      </c>
      <c r="AJ582" s="39">
        <f>COUNTIF(resultats_math!AB583:AD583,2)</f>
        <v>0</v>
      </c>
      <c r="AK582" s="39">
        <f>COUNTIF(resultats_math!AB583:AD583,9)</f>
        <v>0</v>
      </c>
      <c r="AL582" s="39">
        <f>COUNTIF(resultats_math!AB583:AD583,0)</f>
        <v>0</v>
      </c>
      <c r="AM582" s="243" t="str">
        <f t="shared" si="233"/>
        <v/>
      </c>
      <c r="AN582" s="226">
        <f t="shared" si="234"/>
        <v>0</v>
      </c>
      <c r="AO582" s="38" t="str">
        <f t="shared" si="235"/>
        <v/>
      </c>
      <c r="AP582" s="38" t="str">
        <f t="shared" si="236"/>
        <v/>
      </c>
      <c r="AQ582" s="38" t="str">
        <f t="shared" si="237"/>
        <v/>
      </c>
      <c r="AR582" s="38" t="str">
        <f t="shared" si="238"/>
        <v/>
      </c>
    </row>
    <row r="583" spans="1:44" ht="13.5" thickBot="1">
      <c r="A583" s="30"/>
      <c r="B583" s="39">
        <f>COUNTIF(resultats_math!B584:I584,1)</f>
        <v>0</v>
      </c>
      <c r="C583" s="39">
        <f>COUNTIF(resultats_math!B584:I584,2)</f>
        <v>0</v>
      </c>
      <c r="D583" s="39">
        <f>COUNTIF(resultats_math!B584:I584,9)</f>
        <v>0</v>
      </c>
      <c r="E583" s="39">
        <f>COUNTIF(resultats_math!B584:I584,0)</f>
        <v>0</v>
      </c>
      <c r="F583" s="37" t="str">
        <f t="shared" si="216"/>
        <v/>
      </c>
      <c r="G583" s="226">
        <f t="shared" si="218"/>
        <v>0</v>
      </c>
      <c r="H583" s="38" t="str">
        <f t="shared" ref="H583:H646" si="239">IF(F583="","",G583/F583)</f>
        <v/>
      </c>
      <c r="I583" s="38" t="str">
        <f t="shared" si="217"/>
        <v/>
      </c>
      <c r="J583" s="38" t="str">
        <f t="shared" si="219"/>
        <v/>
      </c>
      <c r="K583" s="38" t="str">
        <f t="shared" si="220"/>
        <v/>
      </c>
      <c r="L583" s="38"/>
      <c r="M583" s="39">
        <f>COUNTIF(resultats_math!J584:X584,1)</f>
        <v>0</v>
      </c>
      <c r="N583" s="39">
        <f>COUNTIF(resultats_math!J584:X584,2)</f>
        <v>0</v>
      </c>
      <c r="O583" s="39">
        <f>COUNTIF(resultats_math!J584:X584,9)</f>
        <v>0</v>
      </c>
      <c r="P583" s="39">
        <f>COUNTIF(resultats_math!J584:X584,0)</f>
        <v>0</v>
      </c>
      <c r="Q583" s="37" t="str">
        <f t="shared" si="221"/>
        <v/>
      </c>
      <c r="R583" s="226">
        <f t="shared" si="222"/>
        <v>0</v>
      </c>
      <c r="S583" s="38" t="str">
        <f t="shared" si="223"/>
        <v/>
      </c>
      <c r="T583" s="38" t="str">
        <f t="shared" si="224"/>
        <v/>
      </c>
      <c r="U583" s="38" t="str">
        <f t="shared" si="225"/>
        <v/>
      </c>
      <c r="V583" s="38" t="str">
        <f t="shared" si="226"/>
        <v/>
      </c>
      <c r="W583" s="30"/>
      <c r="X583" s="39">
        <f>COUNTIF(resultats_math!Y584:AA584,1)</f>
        <v>0</v>
      </c>
      <c r="Y583" s="39">
        <f>COUNTIF(resultats_math!Y584:AA584,2)</f>
        <v>0</v>
      </c>
      <c r="Z583" s="39">
        <f>COUNTIF(resultats_math!Y584:AA584,9)</f>
        <v>0</v>
      </c>
      <c r="AA583" s="39">
        <f>COUNTIF(resultats_math!Y584:AA584,0)</f>
        <v>0</v>
      </c>
      <c r="AB583" s="243" t="str">
        <f t="shared" si="227"/>
        <v/>
      </c>
      <c r="AC583" s="226">
        <f t="shared" si="228"/>
        <v>0</v>
      </c>
      <c r="AD583" s="38" t="str">
        <f t="shared" si="229"/>
        <v/>
      </c>
      <c r="AE583" s="38" t="str">
        <f t="shared" si="230"/>
        <v/>
      </c>
      <c r="AF583" s="38" t="str">
        <f t="shared" si="231"/>
        <v/>
      </c>
      <c r="AG583" s="38" t="str">
        <f t="shared" si="232"/>
        <v/>
      </c>
      <c r="AI583" s="39">
        <f>COUNTIF(resultats_math!AB584:AD584,1)</f>
        <v>0</v>
      </c>
      <c r="AJ583" s="39">
        <f>COUNTIF(resultats_math!AB584:AD584,2)</f>
        <v>0</v>
      </c>
      <c r="AK583" s="39">
        <f>COUNTIF(resultats_math!AB584:AD584,9)</f>
        <v>0</v>
      </c>
      <c r="AL583" s="39">
        <f>COUNTIF(resultats_math!AB584:AD584,0)</f>
        <v>0</v>
      </c>
      <c r="AM583" s="243" t="str">
        <f t="shared" si="233"/>
        <v/>
      </c>
      <c r="AN583" s="226">
        <f t="shared" si="234"/>
        <v>0</v>
      </c>
      <c r="AO583" s="38" t="str">
        <f t="shared" si="235"/>
        <v/>
      </c>
      <c r="AP583" s="38" t="str">
        <f t="shared" si="236"/>
        <v/>
      </c>
      <c r="AQ583" s="38" t="str">
        <f t="shared" si="237"/>
        <v/>
      </c>
      <c r="AR583" s="38" t="str">
        <f t="shared" si="238"/>
        <v/>
      </c>
    </row>
    <row r="584" spans="1:44" ht="13.5" thickBot="1">
      <c r="A584" s="30"/>
      <c r="B584" s="39">
        <f>COUNTIF(resultats_math!B585:I585,1)</f>
        <v>0</v>
      </c>
      <c r="C584" s="39">
        <f>COUNTIF(resultats_math!B585:I585,2)</f>
        <v>0</v>
      </c>
      <c r="D584" s="39">
        <f>COUNTIF(resultats_math!B585:I585,9)</f>
        <v>0</v>
      </c>
      <c r="E584" s="39">
        <f>COUNTIF(resultats_math!B585:I585,0)</f>
        <v>0</v>
      </c>
      <c r="F584" s="37" t="str">
        <f t="shared" si="216"/>
        <v/>
      </c>
      <c r="G584" s="226">
        <f t="shared" si="218"/>
        <v>0</v>
      </c>
      <c r="H584" s="38" t="str">
        <f t="shared" si="239"/>
        <v/>
      </c>
      <c r="I584" s="38" t="str">
        <f t="shared" si="217"/>
        <v/>
      </c>
      <c r="J584" s="38" t="str">
        <f t="shared" si="219"/>
        <v/>
      </c>
      <c r="K584" s="38" t="str">
        <f t="shared" si="220"/>
        <v/>
      </c>
      <c r="L584" s="38"/>
      <c r="M584" s="39">
        <f>COUNTIF(resultats_math!J585:X585,1)</f>
        <v>0</v>
      </c>
      <c r="N584" s="39">
        <f>COUNTIF(resultats_math!J585:X585,2)</f>
        <v>0</v>
      </c>
      <c r="O584" s="39">
        <f>COUNTIF(resultats_math!J585:X585,9)</f>
        <v>0</v>
      </c>
      <c r="P584" s="39">
        <f>COUNTIF(resultats_math!J585:X585,0)</f>
        <v>0</v>
      </c>
      <c r="Q584" s="37" t="str">
        <f t="shared" si="221"/>
        <v/>
      </c>
      <c r="R584" s="226">
        <f t="shared" si="222"/>
        <v>0</v>
      </c>
      <c r="S584" s="38" t="str">
        <f t="shared" si="223"/>
        <v/>
      </c>
      <c r="T584" s="38" t="str">
        <f t="shared" si="224"/>
        <v/>
      </c>
      <c r="U584" s="38" t="str">
        <f t="shared" si="225"/>
        <v/>
      </c>
      <c r="V584" s="38" t="str">
        <f t="shared" si="226"/>
        <v/>
      </c>
      <c r="W584" s="30"/>
      <c r="X584" s="39">
        <f>COUNTIF(resultats_math!Y585:AA585,1)</f>
        <v>0</v>
      </c>
      <c r="Y584" s="39">
        <f>COUNTIF(resultats_math!Y585:AA585,2)</f>
        <v>0</v>
      </c>
      <c r="Z584" s="39">
        <f>COUNTIF(resultats_math!Y585:AA585,9)</f>
        <v>0</v>
      </c>
      <c r="AA584" s="39">
        <f>COUNTIF(resultats_math!Y585:AA585,0)</f>
        <v>0</v>
      </c>
      <c r="AB584" s="243" t="str">
        <f t="shared" si="227"/>
        <v/>
      </c>
      <c r="AC584" s="226">
        <f t="shared" si="228"/>
        <v>0</v>
      </c>
      <c r="AD584" s="38" t="str">
        <f t="shared" si="229"/>
        <v/>
      </c>
      <c r="AE584" s="38" t="str">
        <f t="shared" si="230"/>
        <v/>
      </c>
      <c r="AF584" s="38" t="str">
        <f t="shared" si="231"/>
        <v/>
      </c>
      <c r="AG584" s="38" t="str">
        <f t="shared" si="232"/>
        <v/>
      </c>
      <c r="AI584" s="39">
        <f>COUNTIF(resultats_math!AB585:AD585,1)</f>
        <v>0</v>
      </c>
      <c r="AJ584" s="39">
        <f>COUNTIF(resultats_math!AB585:AD585,2)</f>
        <v>0</v>
      </c>
      <c r="AK584" s="39">
        <f>COUNTIF(resultats_math!AB585:AD585,9)</f>
        <v>0</v>
      </c>
      <c r="AL584" s="39">
        <f>COUNTIF(resultats_math!AB585:AD585,0)</f>
        <v>0</v>
      </c>
      <c r="AM584" s="243" t="str">
        <f t="shared" si="233"/>
        <v/>
      </c>
      <c r="AN584" s="226">
        <f t="shared" si="234"/>
        <v>0</v>
      </c>
      <c r="AO584" s="38" t="str">
        <f t="shared" si="235"/>
        <v/>
      </c>
      <c r="AP584" s="38" t="str">
        <f t="shared" si="236"/>
        <v/>
      </c>
      <c r="AQ584" s="38" t="str">
        <f t="shared" si="237"/>
        <v/>
      </c>
      <c r="AR584" s="38" t="str">
        <f t="shared" si="238"/>
        <v/>
      </c>
    </row>
    <row r="585" spans="1:44" ht="13.5" thickBot="1">
      <c r="A585" s="30"/>
      <c r="B585" s="39">
        <f>COUNTIF(resultats_math!B586:I586,1)</f>
        <v>0</v>
      </c>
      <c r="C585" s="39">
        <f>COUNTIF(resultats_math!B586:I586,2)</f>
        <v>0</v>
      </c>
      <c r="D585" s="39">
        <f>COUNTIF(resultats_math!B586:I586,9)</f>
        <v>0</v>
      </c>
      <c r="E585" s="39">
        <f>COUNTIF(resultats_math!B586:I586,0)</f>
        <v>0</v>
      </c>
      <c r="F585" s="37" t="str">
        <f t="shared" si="216"/>
        <v/>
      </c>
      <c r="G585" s="226">
        <f t="shared" si="218"/>
        <v>0</v>
      </c>
      <c r="H585" s="38" t="str">
        <f t="shared" si="239"/>
        <v/>
      </c>
      <c r="I585" s="38" t="str">
        <f t="shared" si="217"/>
        <v/>
      </c>
      <c r="J585" s="38" t="str">
        <f t="shared" si="219"/>
        <v/>
      </c>
      <c r="K585" s="38" t="str">
        <f t="shared" si="220"/>
        <v/>
      </c>
      <c r="L585" s="38"/>
      <c r="M585" s="39">
        <f>COUNTIF(resultats_math!J586:X586,1)</f>
        <v>0</v>
      </c>
      <c r="N585" s="39">
        <f>COUNTIF(resultats_math!J586:X586,2)</f>
        <v>0</v>
      </c>
      <c r="O585" s="39">
        <f>COUNTIF(resultats_math!J586:X586,9)</f>
        <v>0</v>
      </c>
      <c r="P585" s="39">
        <f>COUNTIF(resultats_math!J586:X586,0)</f>
        <v>0</v>
      </c>
      <c r="Q585" s="37" t="str">
        <f t="shared" si="221"/>
        <v/>
      </c>
      <c r="R585" s="226">
        <f t="shared" si="222"/>
        <v>0</v>
      </c>
      <c r="S585" s="38" t="str">
        <f t="shared" si="223"/>
        <v/>
      </c>
      <c r="T585" s="38" t="str">
        <f t="shared" si="224"/>
        <v/>
      </c>
      <c r="U585" s="38" t="str">
        <f t="shared" si="225"/>
        <v/>
      </c>
      <c r="V585" s="38" t="str">
        <f t="shared" si="226"/>
        <v/>
      </c>
      <c r="W585" s="30"/>
      <c r="X585" s="39">
        <f>COUNTIF(resultats_math!Y586:AA586,1)</f>
        <v>0</v>
      </c>
      <c r="Y585" s="39">
        <f>COUNTIF(resultats_math!Y586:AA586,2)</f>
        <v>0</v>
      </c>
      <c r="Z585" s="39">
        <f>COUNTIF(resultats_math!Y586:AA586,9)</f>
        <v>0</v>
      </c>
      <c r="AA585" s="39">
        <f>COUNTIF(resultats_math!Y586:AA586,0)</f>
        <v>0</v>
      </c>
      <c r="AB585" s="243" t="str">
        <f t="shared" si="227"/>
        <v/>
      </c>
      <c r="AC585" s="226">
        <f t="shared" si="228"/>
        <v>0</v>
      </c>
      <c r="AD585" s="38" t="str">
        <f t="shared" si="229"/>
        <v/>
      </c>
      <c r="AE585" s="38" t="str">
        <f t="shared" si="230"/>
        <v/>
      </c>
      <c r="AF585" s="38" t="str">
        <f t="shared" si="231"/>
        <v/>
      </c>
      <c r="AG585" s="38" t="str">
        <f t="shared" si="232"/>
        <v/>
      </c>
      <c r="AI585" s="39">
        <f>COUNTIF(resultats_math!AB586:AD586,1)</f>
        <v>0</v>
      </c>
      <c r="AJ585" s="39">
        <f>COUNTIF(resultats_math!AB586:AD586,2)</f>
        <v>0</v>
      </c>
      <c r="AK585" s="39">
        <f>COUNTIF(resultats_math!AB586:AD586,9)</f>
        <v>0</v>
      </c>
      <c r="AL585" s="39">
        <f>COUNTIF(resultats_math!AB586:AD586,0)</f>
        <v>0</v>
      </c>
      <c r="AM585" s="243" t="str">
        <f t="shared" si="233"/>
        <v/>
      </c>
      <c r="AN585" s="226">
        <f t="shared" si="234"/>
        <v>0</v>
      </c>
      <c r="AO585" s="38" t="str">
        <f t="shared" si="235"/>
        <v/>
      </c>
      <c r="AP585" s="38" t="str">
        <f t="shared" si="236"/>
        <v/>
      </c>
      <c r="AQ585" s="38" t="str">
        <f t="shared" si="237"/>
        <v/>
      </c>
      <c r="AR585" s="38" t="str">
        <f t="shared" si="238"/>
        <v/>
      </c>
    </row>
    <row r="586" spans="1:44" ht="13.5" thickBot="1">
      <c r="A586" s="30"/>
      <c r="B586" s="39">
        <f>COUNTIF(resultats_math!B587:I587,1)</f>
        <v>0</v>
      </c>
      <c r="C586" s="39">
        <f>COUNTIF(resultats_math!B587:I587,2)</f>
        <v>0</v>
      </c>
      <c r="D586" s="39">
        <f>COUNTIF(resultats_math!B587:I587,9)</f>
        <v>0</v>
      </c>
      <c r="E586" s="39">
        <f>COUNTIF(resultats_math!B587:I587,0)</f>
        <v>0</v>
      </c>
      <c r="F586" s="37" t="str">
        <f t="shared" si="216"/>
        <v/>
      </c>
      <c r="G586" s="226">
        <f t="shared" si="218"/>
        <v>0</v>
      </c>
      <c r="H586" s="38" t="str">
        <f t="shared" si="239"/>
        <v/>
      </c>
      <c r="I586" s="38" t="str">
        <f t="shared" si="217"/>
        <v/>
      </c>
      <c r="J586" s="38" t="str">
        <f t="shared" si="219"/>
        <v/>
      </c>
      <c r="K586" s="38" t="str">
        <f t="shared" si="220"/>
        <v/>
      </c>
      <c r="L586" s="38"/>
      <c r="M586" s="39">
        <f>COUNTIF(resultats_math!J587:X587,1)</f>
        <v>0</v>
      </c>
      <c r="N586" s="39">
        <f>COUNTIF(resultats_math!J587:X587,2)</f>
        <v>0</v>
      </c>
      <c r="O586" s="39">
        <f>COUNTIF(resultats_math!J587:X587,9)</f>
        <v>0</v>
      </c>
      <c r="P586" s="39">
        <f>COUNTIF(resultats_math!J587:X587,0)</f>
        <v>0</v>
      </c>
      <c r="Q586" s="37" t="str">
        <f t="shared" si="221"/>
        <v/>
      </c>
      <c r="R586" s="226">
        <f t="shared" si="222"/>
        <v>0</v>
      </c>
      <c r="S586" s="38" t="str">
        <f t="shared" si="223"/>
        <v/>
      </c>
      <c r="T586" s="38" t="str">
        <f t="shared" si="224"/>
        <v/>
      </c>
      <c r="U586" s="38" t="str">
        <f t="shared" si="225"/>
        <v/>
      </c>
      <c r="V586" s="38" t="str">
        <f t="shared" si="226"/>
        <v/>
      </c>
      <c r="W586" s="30"/>
      <c r="X586" s="39">
        <f>COUNTIF(resultats_math!Y587:AA587,1)</f>
        <v>0</v>
      </c>
      <c r="Y586" s="39">
        <f>COUNTIF(resultats_math!Y587:AA587,2)</f>
        <v>0</v>
      </c>
      <c r="Z586" s="39">
        <f>COUNTIF(resultats_math!Y587:AA587,9)</f>
        <v>0</v>
      </c>
      <c r="AA586" s="39">
        <f>COUNTIF(resultats_math!Y587:AA587,0)</f>
        <v>0</v>
      </c>
      <c r="AB586" s="243" t="str">
        <f t="shared" si="227"/>
        <v/>
      </c>
      <c r="AC586" s="226">
        <f t="shared" si="228"/>
        <v>0</v>
      </c>
      <c r="AD586" s="38" t="str">
        <f t="shared" si="229"/>
        <v/>
      </c>
      <c r="AE586" s="38" t="str">
        <f t="shared" si="230"/>
        <v/>
      </c>
      <c r="AF586" s="38" t="str">
        <f t="shared" si="231"/>
        <v/>
      </c>
      <c r="AG586" s="38" t="str">
        <f t="shared" si="232"/>
        <v/>
      </c>
      <c r="AI586" s="39">
        <f>COUNTIF(resultats_math!AB587:AD587,1)</f>
        <v>0</v>
      </c>
      <c r="AJ586" s="39">
        <f>COUNTIF(resultats_math!AB587:AD587,2)</f>
        <v>0</v>
      </c>
      <c r="AK586" s="39">
        <f>COUNTIF(resultats_math!AB587:AD587,9)</f>
        <v>0</v>
      </c>
      <c r="AL586" s="39">
        <f>COUNTIF(resultats_math!AB587:AD587,0)</f>
        <v>0</v>
      </c>
      <c r="AM586" s="243" t="str">
        <f t="shared" si="233"/>
        <v/>
      </c>
      <c r="AN586" s="226">
        <f t="shared" si="234"/>
        <v>0</v>
      </c>
      <c r="AO586" s="38" t="str">
        <f t="shared" si="235"/>
        <v/>
      </c>
      <c r="AP586" s="38" t="str">
        <f t="shared" si="236"/>
        <v/>
      </c>
      <c r="AQ586" s="38" t="str">
        <f t="shared" si="237"/>
        <v/>
      </c>
      <c r="AR586" s="38" t="str">
        <f t="shared" si="238"/>
        <v/>
      </c>
    </row>
    <row r="587" spans="1:44" ht="13.5" thickBot="1">
      <c r="A587" s="30"/>
      <c r="B587" s="39">
        <f>COUNTIF(resultats_math!B588:I588,1)</f>
        <v>0</v>
      </c>
      <c r="C587" s="39">
        <f>COUNTIF(resultats_math!B588:I588,2)</f>
        <v>0</v>
      </c>
      <c r="D587" s="39">
        <f>COUNTIF(resultats_math!B588:I588,9)</f>
        <v>0</v>
      </c>
      <c r="E587" s="39">
        <f>COUNTIF(resultats_math!B588:I588,0)</f>
        <v>0</v>
      </c>
      <c r="F587" s="37" t="str">
        <f t="shared" si="216"/>
        <v/>
      </c>
      <c r="G587" s="226">
        <f t="shared" si="218"/>
        <v>0</v>
      </c>
      <c r="H587" s="38" t="str">
        <f t="shared" si="239"/>
        <v/>
      </c>
      <c r="I587" s="38" t="str">
        <f t="shared" si="217"/>
        <v/>
      </c>
      <c r="J587" s="38" t="str">
        <f t="shared" si="219"/>
        <v/>
      </c>
      <c r="K587" s="38" t="str">
        <f t="shared" si="220"/>
        <v/>
      </c>
      <c r="L587" s="38"/>
      <c r="M587" s="39">
        <f>COUNTIF(resultats_math!J588:X588,1)</f>
        <v>0</v>
      </c>
      <c r="N587" s="39">
        <f>COUNTIF(resultats_math!J588:X588,2)</f>
        <v>0</v>
      </c>
      <c r="O587" s="39">
        <f>COUNTIF(resultats_math!J588:X588,9)</f>
        <v>0</v>
      </c>
      <c r="P587" s="39">
        <f>COUNTIF(resultats_math!J588:X588,0)</f>
        <v>0</v>
      </c>
      <c r="Q587" s="37" t="str">
        <f t="shared" si="221"/>
        <v/>
      </c>
      <c r="R587" s="226">
        <f t="shared" si="222"/>
        <v>0</v>
      </c>
      <c r="S587" s="38" t="str">
        <f t="shared" si="223"/>
        <v/>
      </c>
      <c r="T587" s="38" t="str">
        <f t="shared" si="224"/>
        <v/>
      </c>
      <c r="U587" s="38" t="str">
        <f t="shared" si="225"/>
        <v/>
      </c>
      <c r="V587" s="38" t="str">
        <f t="shared" si="226"/>
        <v/>
      </c>
      <c r="W587" s="30"/>
      <c r="X587" s="39">
        <f>COUNTIF(resultats_math!Y588:AA588,1)</f>
        <v>0</v>
      </c>
      <c r="Y587" s="39">
        <f>COUNTIF(resultats_math!Y588:AA588,2)</f>
        <v>0</v>
      </c>
      <c r="Z587" s="39">
        <f>COUNTIF(resultats_math!Y588:AA588,9)</f>
        <v>0</v>
      </c>
      <c r="AA587" s="39">
        <f>COUNTIF(resultats_math!Y588:AA588,0)</f>
        <v>0</v>
      </c>
      <c r="AB587" s="243" t="str">
        <f t="shared" si="227"/>
        <v/>
      </c>
      <c r="AC587" s="226">
        <f t="shared" si="228"/>
        <v>0</v>
      </c>
      <c r="AD587" s="38" t="str">
        <f t="shared" si="229"/>
        <v/>
      </c>
      <c r="AE587" s="38" t="str">
        <f t="shared" si="230"/>
        <v/>
      </c>
      <c r="AF587" s="38" t="str">
        <f t="shared" si="231"/>
        <v/>
      </c>
      <c r="AG587" s="38" t="str">
        <f t="shared" si="232"/>
        <v/>
      </c>
      <c r="AI587" s="39">
        <f>COUNTIF(resultats_math!AB588:AD588,1)</f>
        <v>0</v>
      </c>
      <c r="AJ587" s="39">
        <f>COUNTIF(resultats_math!AB588:AD588,2)</f>
        <v>0</v>
      </c>
      <c r="AK587" s="39">
        <f>COUNTIF(resultats_math!AB588:AD588,9)</f>
        <v>0</v>
      </c>
      <c r="AL587" s="39">
        <f>COUNTIF(resultats_math!AB588:AD588,0)</f>
        <v>0</v>
      </c>
      <c r="AM587" s="243" t="str">
        <f t="shared" si="233"/>
        <v/>
      </c>
      <c r="AN587" s="226">
        <f t="shared" si="234"/>
        <v>0</v>
      </c>
      <c r="AO587" s="38" t="str">
        <f t="shared" si="235"/>
        <v/>
      </c>
      <c r="AP587" s="38" t="str">
        <f t="shared" si="236"/>
        <v/>
      </c>
      <c r="AQ587" s="38" t="str">
        <f t="shared" si="237"/>
        <v/>
      </c>
      <c r="AR587" s="38" t="str">
        <f t="shared" si="238"/>
        <v/>
      </c>
    </row>
    <row r="588" spans="1:44" ht="13.5" thickBot="1">
      <c r="A588" s="30"/>
      <c r="B588" s="39">
        <f>COUNTIF(resultats_math!B589:I589,1)</f>
        <v>0</v>
      </c>
      <c r="C588" s="39">
        <f>COUNTIF(resultats_math!B589:I589,2)</f>
        <v>0</v>
      </c>
      <c r="D588" s="39">
        <f>COUNTIF(resultats_math!B589:I589,9)</f>
        <v>0</v>
      </c>
      <c r="E588" s="39">
        <f>COUNTIF(resultats_math!B589:I589,0)</f>
        <v>0</v>
      </c>
      <c r="F588" s="37" t="str">
        <f t="shared" si="216"/>
        <v/>
      </c>
      <c r="G588" s="226">
        <f t="shared" si="218"/>
        <v>0</v>
      </c>
      <c r="H588" s="38" t="str">
        <f t="shared" si="239"/>
        <v/>
      </c>
      <c r="I588" s="38" t="str">
        <f t="shared" si="217"/>
        <v/>
      </c>
      <c r="J588" s="38" t="str">
        <f t="shared" si="219"/>
        <v/>
      </c>
      <c r="K588" s="38" t="str">
        <f t="shared" si="220"/>
        <v/>
      </c>
      <c r="L588" s="38"/>
      <c r="M588" s="39">
        <f>COUNTIF(resultats_math!J589:X589,1)</f>
        <v>0</v>
      </c>
      <c r="N588" s="39">
        <f>COUNTIF(resultats_math!J589:X589,2)</f>
        <v>0</v>
      </c>
      <c r="O588" s="39">
        <f>COUNTIF(resultats_math!J589:X589,9)</f>
        <v>0</v>
      </c>
      <c r="P588" s="39">
        <f>COUNTIF(resultats_math!J589:X589,0)</f>
        <v>0</v>
      </c>
      <c r="Q588" s="37" t="str">
        <f t="shared" si="221"/>
        <v/>
      </c>
      <c r="R588" s="226">
        <f t="shared" si="222"/>
        <v>0</v>
      </c>
      <c r="S588" s="38" t="str">
        <f t="shared" si="223"/>
        <v/>
      </c>
      <c r="T588" s="38" t="str">
        <f t="shared" si="224"/>
        <v/>
      </c>
      <c r="U588" s="38" t="str">
        <f t="shared" si="225"/>
        <v/>
      </c>
      <c r="V588" s="38" t="str">
        <f t="shared" si="226"/>
        <v/>
      </c>
      <c r="W588" s="30"/>
      <c r="X588" s="39">
        <f>COUNTIF(resultats_math!Y589:AA589,1)</f>
        <v>0</v>
      </c>
      <c r="Y588" s="39">
        <f>COUNTIF(resultats_math!Y589:AA589,2)</f>
        <v>0</v>
      </c>
      <c r="Z588" s="39">
        <f>COUNTIF(resultats_math!Y589:AA589,9)</f>
        <v>0</v>
      </c>
      <c r="AA588" s="39">
        <f>COUNTIF(resultats_math!Y589:AA589,0)</f>
        <v>0</v>
      </c>
      <c r="AB588" s="243" t="str">
        <f t="shared" si="227"/>
        <v/>
      </c>
      <c r="AC588" s="226">
        <f t="shared" si="228"/>
        <v>0</v>
      </c>
      <c r="AD588" s="38" t="str">
        <f t="shared" si="229"/>
        <v/>
      </c>
      <c r="AE588" s="38" t="str">
        <f t="shared" si="230"/>
        <v/>
      </c>
      <c r="AF588" s="38" t="str">
        <f t="shared" si="231"/>
        <v/>
      </c>
      <c r="AG588" s="38" t="str">
        <f t="shared" si="232"/>
        <v/>
      </c>
      <c r="AI588" s="39">
        <f>COUNTIF(resultats_math!AB589:AD589,1)</f>
        <v>0</v>
      </c>
      <c r="AJ588" s="39">
        <f>COUNTIF(resultats_math!AB589:AD589,2)</f>
        <v>0</v>
      </c>
      <c r="AK588" s="39">
        <f>COUNTIF(resultats_math!AB589:AD589,9)</f>
        <v>0</v>
      </c>
      <c r="AL588" s="39">
        <f>COUNTIF(resultats_math!AB589:AD589,0)</f>
        <v>0</v>
      </c>
      <c r="AM588" s="243" t="str">
        <f t="shared" si="233"/>
        <v/>
      </c>
      <c r="AN588" s="226">
        <f t="shared" si="234"/>
        <v>0</v>
      </c>
      <c r="AO588" s="38" t="str">
        <f t="shared" si="235"/>
        <v/>
      </c>
      <c r="AP588" s="38" t="str">
        <f t="shared" si="236"/>
        <v/>
      </c>
      <c r="AQ588" s="38" t="str">
        <f t="shared" si="237"/>
        <v/>
      </c>
      <c r="AR588" s="38" t="str">
        <f t="shared" si="238"/>
        <v/>
      </c>
    </row>
    <row r="589" spans="1:44" ht="13.5" thickBot="1">
      <c r="A589" s="30"/>
      <c r="B589" s="39">
        <f>COUNTIF(resultats_math!B590:I590,1)</f>
        <v>0</v>
      </c>
      <c r="C589" s="39">
        <f>COUNTIF(resultats_math!B590:I590,2)</f>
        <v>0</v>
      </c>
      <c r="D589" s="39">
        <f>COUNTIF(resultats_math!B590:I590,9)</f>
        <v>0</v>
      </c>
      <c r="E589" s="39">
        <f>COUNTIF(resultats_math!B590:I590,0)</f>
        <v>0</v>
      </c>
      <c r="F589" s="37" t="str">
        <f t="shared" si="216"/>
        <v/>
      </c>
      <c r="G589" s="226">
        <f t="shared" si="218"/>
        <v>0</v>
      </c>
      <c r="H589" s="38" t="str">
        <f t="shared" si="239"/>
        <v/>
      </c>
      <c r="I589" s="38" t="str">
        <f t="shared" si="217"/>
        <v/>
      </c>
      <c r="J589" s="38" t="str">
        <f t="shared" si="219"/>
        <v/>
      </c>
      <c r="K589" s="38" t="str">
        <f t="shared" si="220"/>
        <v/>
      </c>
      <c r="L589" s="38"/>
      <c r="M589" s="39">
        <f>COUNTIF(resultats_math!J590:X590,1)</f>
        <v>0</v>
      </c>
      <c r="N589" s="39">
        <f>COUNTIF(resultats_math!J590:X590,2)</f>
        <v>0</v>
      </c>
      <c r="O589" s="39">
        <f>COUNTIF(resultats_math!J590:X590,9)</f>
        <v>0</v>
      </c>
      <c r="P589" s="39">
        <f>COUNTIF(resultats_math!J590:X590,0)</f>
        <v>0</v>
      </c>
      <c r="Q589" s="37" t="str">
        <f t="shared" si="221"/>
        <v/>
      </c>
      <c r="R589" s="226">
        <f t="shared" si="222"/>
        <v>0</v>
      </c>
      <c r="S589" s="38" t="str">
        <f t="shared" si="223"/>
        <v/>
      </c>
      <c r="T589" s="38" t="str">
        <f t="shared" si="224"/>
        <v/>
      </c>
      <c r="U589" s="38" t="str">
        <f t="shared" si="225"/>
        <v/>
      </c>
      <c r="V589" s="38" t="str">
        <f t="shared" si="226"/>
        <v/>
      </c>
      <c r="W589" s="30"/>
      <c r="X589" s="39">
        <f>COUNTIF(resultats_math!Y590:AA590,1)</f>
        <v>0</v>
      </c>
      <c r="Y589" s="39">
        <f>COUNTIF(resultats_math!Y590:AA590,2)</f>
        <v>0</v>
      </c>
      <c r="Z589" s="39">
        <f>COUNTIF(resultats_math!Y590:AA590,9)</f>
        <v>0</v>
      </c>
      <c r="AA589" s="39">
        <f>COUNTIF(resultats_math!Y590:AA590,0)</f>
        <v>0</v>
      </c>
      <c r="AB589" s="243" t="str">
        <f t="shared" si="227"/>
        <v/>
      </c>
      <c r="AC589" s="226">
        <f t="shared" si="228"/>
        <v>0</v>
      </c>
      <c r="AD589" s="38" t="str">
        <f t="shared" si="229"/>
        <v/>
      </c>
      <c r="AE589" s="38" t="str">
        <f t="shared" si="230"/>
        <v/>
      </c>
      <c r="AF589" s="38" t="str">
        <f t="shared" si="231"/>
        <v/>
      </c>
      <c r="AG589" s="38" t="str">
        <f t="shared" si="232"/>
        <v/>
      </c>
      <c r="AI589" s="39">
        <f>COUNTIF(resultats_math!AB590:AD590,1)</f>
        <v>0</v>
      </c>
      <c r="AJ589" s="39">
        <f>COUNTIF(resultats_math!AB590:AD590,2)</f>
        <v>0</v>
      </c>
      <c r="AK589" s="39">
        <f>COUNTIF(resultats_math!AB590:AD590,9)</f>
        <v>0</v>
      </c>
      <c r="AL589" s="39">
        <f>COUNTIF(resultats_math!AB590:AD590,0)</f>
        <v>0</v>
      </c>
      <c r="AM589" s="243" t="str">
        <f t="shared" si="233"/>
        <v/>
      </c>
      <c r="AN589" s="226">
        <f t="shared" si="234"/>
        <v>0</v>
      </c>
      <c r="AO589" s="38" t="str">
        <f t="shared" si="235"/>
        <v/>
      </c>
      <c r="AP589" s="38" t="str">
        <f t="shared" si="236"/>
        <v/>
      </c>
      <c r="AQ589" s="38" t="str">
        <f t="shared" si="237"/>
        <v/>
      </c>
      <c r="AR589" s="38" t="str">
        <f t="shared" si="238"/>
        <v/>
      </c>
    </row>
    <row r="590" spans="1:44" ht="13.5" thickBot="1">
      <c r="A590" s="30"/>
      <c r="B590" s="39">
        <f>COUNTIF(resultats_math!B591:I591,1)</f>
        <v>0</v>
      </c>
      <c r="C590" s="39">
        <f>COUNTIF(resultats_math!B591:I591,2)</f>
        <v>0</v>
      </c>
      <c r="D590" s="39">
        <f>COUNTIF(resultats_math!B591:I591,9)</f>
        <v>0</v>
      </c>
      <c r="E590" s="39">
        <f>COUNTIF(resultats_math!B591:I591,0)</f>
        <v>0</v>
      </c>
      <c r="F590" s="37" t="str">
        <f t="shared" si="216"/>
        <v/>
      </c>
      <c r="G590" s="226">
        <f t="shared" si="218"/>
        <v>0</v>
      </c>
      <c r="H590" s="38" t="str">
        <f t="shared" si="239"/>
        <v/>
      </c>
      <c r="I590" s="38" t="str">
        <f t="shared" si="217"/>
        <v/>
      </c>
      <c r="J590" s="38" t="str">
        <f t="shared" si="219"/>
        <v/>
      </c>
      <c r="K590" s="38" t="str">
        <f t="shared" si="220"/>
        <v/>
      </c>
      <c r="L590" s="38"/>
      <c r="M590" s="39">
        <f>COUNTIF(resultats_math!J591:X591,1)</f>
        <v>0</v>
      </c>
      <c r="N590" s="39">
        <f>COUNTIF(resultats_math!J591:X591,2)</f>
        <v>0</v>
      </c>
      <c r="O590" s="39">
        <f>COUNTIF(resultats_math!J591:X591,9)</f>
        <v>0</v>
      </c>
      <c r="P590" s="39">
        <f>COUNTIF(resultats_math!J591:X591,0)</f>
        <v>0</v>
      </c>
      <c r="Q590" s="37" t="str">
        <f t="shared" si="221"/>
        <v/>
      </c>
      <c r="R590" s="226">
        <f t="shared" si="222"/>
        <v>0</v>
      </c>
      <c r="S590" s="38" t="str">
        <f t="shared" si="223"/>
        <v/>
      </c>
      <c r="T590" s="38" t="str">
        <f t="shared" si="224"/>
        <v/>
      </c>
      <c r="U590" s="38" t="str">
        <f t="shared" si="225"/>
        <v/>
      </c>
      <c r="V590" s="38" t="str">
        <f t="shared" si="226"/>
        <v/>
      </c>
      <c r="W590" s="30"/>
      <c r="X590" s="39">
        <f>COUNTIF(resultats_math!Y591:AA591,1)</f>
        <v>0</v>
      </c>
      <c r="Y590" s="39">
        <f>COUNTIF(resultats_math!Y591:AA591,2)</f>
        <v>0</v>
      </c>
      <c r="Z590" s="39">
        <f>COUNTIF(resultats_math!Y591:AA591,9)</f>
        <v>0</v>
      </c>
      <c r="AA590" s="39">
        <f>COUNTIF(resultats_math!Y591:AA591,0)</f>
        <v>0</v>
      </c>
      <c r="AB590" s="243" t="str">
        <f t="shared" si="227"/>
        <v/>
      </c>
      <c r="AC590" s="226">
        <f t="shared" si="228"/>
        <v>0</v>
      </c>
      <c r="AD590" s="38" t="str">
        <f t="shared" si="229"/>
        <v/>
      </c>
      <c r="AE590" s="38" t="str">
        <f t="shared" si="230"/>
        <v/>
      </c>
      <c r="AF590" s="38" t="str">
        <f t="shared" si="231"/>
        <v/>
      </c>
      <c r="AG590" s="38" t="str">
        <f t="shared" si="232"/>
        <v/>
      </c>
      <c r="AI590" s="39">
        <f>COUNTIF(resultats_math!AB591:AD591,1)</f>
        <v>0</v>
      </c>
      <c r="AJ590" s="39">
        <f>COUNTIF(resultats_math!AB591:AD591,2)</f>
        <v>0</v>
      </c>
      <c r="AK590" s="39">
        <f>COUNTIF(resultats_math!AB591:AD591,9)</f>
        <v>0</v>
      </c>
      <c r="AL590" s="39">
        <f>COUNTIF(resultats_math!AB591:AD591,0)</f>
        <v>0</v>
      </c>
      <c r="AM590" s="243" t="str">
        <f t="shared" si="233"/>
        <v/>
      </c>
      <c r="AN590" s="226">
        <f t="shared" si="234"/>
        <v>0</v>
      </c>
      <c r="AO590" s="38" t="str">
        <f t="shared" si="235"/>
        <v/>
      </c>
      <c r="AP590" s="38" t="str">
        <f t="shared" si="236"/>
        <v/>
      </c>
      <c r="AQ590" s="38" t="str">
        <f t="shared" si="237"/>
        <v/>
      </c>
      <c r="AR590" s="38" t="str">
        <f t="shared" si="238"/>
        <v/>
      </c>
    </row>
    <row r="591" spans="1:44" ht="13.5" thickBot="1">
      <c r="A591" s="30"/>
      <c r="B591" s="39">
        <f>COUNTIF(resultats_math!B592:I592,1)</f>
        <v>0</v>
      </c>
      <c r="C591" s="39">
        <f>COUNTIF(resultats_math!B592:I592,2)</f>
        <v>0</v>
      </c>
      <c r="D591" s="39">
        <f>COUNTIF(resultats_math!B592:I592,9)</f>
        <v>0</v>
      </c>
      <c r="E591" s="39">
        <f>COUNTIF(resultats_math!B592:I592,0)</f>
        <v>0</v>
      </c>
      <c r="F591" s="37" t="str">
        <f t="shared" si="216"/>
        <v/>
      </c>
      <c r="G591" s="226">
        <f t="shared" si="218"/>
        <v>0</v>
      </c>
      <c r="H591" s="38" t="str">
        <f t="shared" si="239"/>
        <v/>
      </c>
      <c r="I591" s="38" t="str">
        <f t="shared" si="217"/>
        <v/>
      </c>
      <c r="J591" s="38" t="str">
        <f t="shared" si="219"/>
        <v/>
      </c>
      <c r="K591" s="38" t="str">
        <f t="shared" si="220"/>
        <v/>
      </c>
      <c r="L591" s="38"/>
      <c r="M591" s="39">
        <f>COUNTIF(resultats_math!J592:X592,1)</f>
        <v>0</v>
      </c>
      <c r="N591" s="39">
        <f>COUNTIF(resultats_math!J592:X592,2)</f>
        <v>0</v>
      </c>
      <c r="O591" s="39">
        <f>COUNTIF(resultats_math!J592:X592,9)</f>
        <v>0</v>
      </c>
      <c r="P591" s="39">
        <f>COUNTIF(resultats_math!J592:X592,0)</f>
        <v>0</v>
      </c>
      <c r="Q591" s="37" t="str">
        <f t="shared" si="221"/>
        <v/>
      </c>
      <c r="R591" s="226">
        <f t="shared" si="222"/>
        <v>0</v>
      </c>
      <c r="S591" s="38" t="str">
        <f t="shared" si="223"/>
        <v/>
      </c>
      <c r="T591" s="38" t="str">
        <f t="shared" si="224"/>
        <v/>
      </c>
      <c r="U591" s="38" t="str">
        <f t="shared" si="225"/>
        <v/>
      </c>
      <c r="V591" s="38" t="str">
        <f t="shared" si="226"/>
        <v/>
      </c>
      <c r="W591" s="30"/>
      <c r="X591" s="39">
        <f>COUNTIF(resultats_math!Y592:AA592,1)</f>
        <v>0</v>
      </c>
      <c r="Y591" s="39">
        <f>COUNTIF(resultats_math!Y592:AA592,2)</f>
        <v>0</v>
      </c>
      <c r="Z591" s="39">
        <f>COUNTIF(resultats_math!Y592:AA592,9)</f>
        <v>0</v>
      </c>
      <c r="AA591" s="39">
        <f>COUNTIF(resultats_math!Y592:AA592,0)</f>
        <v>0</v>
      </c>
      <c r="AB591" s="243" t="str">
        <f t="shared" si="227"/>
        <v/>
      </c>
      <c r="AC591" s="226">
        <f t="shared" si="228"/>
        <v>0</v>
      </c>
      <c r="AD591" s="38" t="str">
        <f t="shared" si="229"/>
        <v/>
      </c>
      <c r="AE591" s="38" t="str">
        <f t="shared" si="230"/>
        <v/>
      </c>
      <c r="AF591" s="38" t="str">
        <f t="shared" si="231"/>
        <v/>
      </c>
      <c r="AG591" s="38" t="str">
        <f t="shared" si="232"/>
        <v/>
      </c>
      <c r="AI591" s="39">
        <f>COUNTIF(resultats_math!AB592:AD592,1)</f>
        <v>0</v>
      </c>
      <c r="AJ591" s="39">
        <f>COUNTIF(resultats_math!AB592:AD592,2)</f>
        <v>0</v>
      </c>
      <c r="AK591" s="39">
        <f>COUNTIF(resultats_math!AB592:AD592,9)</f>
        <v>0</v>
      </c>
      <c r="AL591" s="39">
        <f>COUNTIF(resultats_math!AB592:AD592,0)</f>
        <v>0</v>
      </c>
      <c r="AM591" s="243" t="str">
        <f t="shared" si="233"/>
        <v/>
      </c>
      <c r="AN591" s="226">
        <f t="shared" si="234"/>
        <v>0</v>
      </c>
      <c r="AO591" s="38" t="str">
        <f t="shared" si="235"/>
        <v/>
      </c>
      <c r="AP591" s="38" t="str">
        <f t="shared" si="236"/>
        <v/>
      </c>
      <c r="AQ591" s="38" t="str">
        <f t="shared" si="237"/>
        <v/>
      </c>
      <c r="AR591" s="38" t="str">
        <f t="shared" si="238"/>
        <v/>
      </c>
    </row>
    <row r="592" spans="1:44" ht="13.5" thickBot="1">
      <c r="A592" s="30"/>
      <c r="B592" s="39">
        <f>COUNTIF(resultats_math!B593:I593,1)</f>
        <v>0</v>
      </c>
      <c r="C592" s="39">
        <f>COUNTIF(resultats_math!B593:I593,2)</f>
        <v>0</v>
      </c>
      <c r="D592" s="39">
        <f>COUNTIF(resultats_math!B593:I593,9)</f>
        <v>0</v>
      </c>
      <c r="E592" s="39">
        <f>COUNTIF(resultats_math!B593:I593,0)</f>
        <v>0</v>
      </c>
      <c r="F592" s="37" t="str">
        <f t="shared" si="216"/>
        <v/>
      </c>
      <c r="G592" s="226">
        <f t="shared" si="218"/>
        <v>0</v>
      </c>
      <c r="H592" s="38" t="str">
        <f t="shared" si="239"/>
        <v/>
      </c>
      <c r="I592" s="38" t="str">
        <f t="shared" si="217"/>
        <v/>
      </c>
      <c r="J592" s="38" t="str">
        <f t="shared" si="219"/>
        <v/>
      </c>
      <c r="K592" s="38" t="str">
        <f t="shared" si="220"/>
        <v/>
      </c>
      <c r="L592" s="38"/>
      <c r="M592" s="39">
        <f>COUNTIF(resultats_math!J593:X593,1)</f>
        <v>0</v>
      </c>
      <c r="N592" s="39">
        <f>COUNTIF(resultats_math!J593:X593,2)</f>
        <v>0</v>
      </c>
      <c r="O592" s="39">
        <f>COUNTIF(resultats_math!J593:X593,9)</f>
        <v>0</v>
      </c>
      <c r="P592" s="39">
        <f>COUNTIF(resultats_math!J593:X593,0)</f>
        <v>0</v>
      </c>
      <c r="Q592" s="37" t="str">
        <f t="shared" si="221"/>
        <v/>
      </c>
      <c r="R592" s="226">
        <f t="shared" si="222"/>
        <v>0</v>
      </c>
      <c r="S592" s="38" t="str">
        <f t="shared" si="223"/>
        <v/>
      </c>
      <c r="T592" s="38" t="str">
        <f t="shared" si="224"/>
        <v/>
      </c>
      <c r="U592" s="38" t="str">
        <f t="shared" si="225"/>
        <v/>
      </c>
      <c r="V592" s="38" t="str">
        <f t="shared" si="226"/>
        <v/>
      </c>
      <c r="W592" s="30"/>
      <c r="X592" s="39">
        <f>COUNTIF(resultats_math!Y593:AA593,1)</f>
        <v>0</v>
      </c>
      <c r="Y592" s="39">
        <f>COUNTIF(resultats_math!Y593:AA593,2)</f>
        <v>0</v>
      </c>
      <c r="Z592" s="39">
        <f>COUNTIF(resultats_math!Y593:AA593,9)</f>
        <v>0</v>
      </c>
      <c r="AA592" s="39">
        <f>COUNTIF(resultats_math!Y593:AA593,0)</f>
        <v>0</v>
      </c>
      <c r="AB592" s="243" t="str">
        <f t="shared" si="227"/>
        <v/>
      </c>
      <c r="AC592" s="226">
        <f t="shared" si="228"/>
        <v>0</v>
      </c>
      <c r="AD592" s="38" t="str">
        <f t="shared" si="229"/>
        <v/>
      </c>
      <c r="AE592" s="38" t="str">
        <f t="shared" si="230"/>
        <v/>
      </c>
      <c r="AF592" s="38" t="str">
        <f t="shared" si="231"/>
        <v/>
      </c>
      <c r="AG592" s="38" t="str">
        <f t="shared" si="232"/>
        <v/>
      </c>
      <c r="AI592" s="39">
        <f>COUNTIF(resultats_math!AB593:AD593,1)</f>
        <v>0</v>
      </c>
      <c r="AJ592" s="39">
        <f>COUNTIF(resultats_math!AB593:AD593,2)</f>
        <v>0</v>
      </c>
      <c r="AK592" s="39">
        <f>COUNTIF(resultats_math!AB593:AD593,9)</f>
        <v>0</v>
      </c>
      <c r="AL592" s="39">
        <f>COUNTIF(resultats_math!AB593:AD593,0)</f>
        <v>0</v>
      </c>
      <c r="AM592" s="243" t="str">
        <f t="shared" si="233"/>
        <v/>
      </c>
      <c r="AN592" s="226">
        <f t="shared" si="234"/>
        <v>0</v>
      </c>
      <c r="AO592" s="38" t="str">
        <f t="shared" si="235"/>
        <v/>
      </c>
      <c r="AP592" s="38" t="str">
        <f t="shared" si="236"/>
        <v/>
      </c>
      <c r="AQ592" s="38" t="str">
        <f t="shared" si="237"/>
        <v/>
      </c>
      <c r="AR592" s="38" t="str">
        <f t="shared" si="238"/>
        <v/>
      </c>
    </row>
    <row r="593" spans="1:44" ht="13.5" thickBot="1">
      <c r="A593" s="30"/>
      <c r="B593" s="39">
        <f>COUNTIF(resultats_math!B594:I594,1)</f>
        <v>0</v>
      </c>
      <c r="C593" s="39">
        <f>COUNTIF(resultats_math!B594:I594,2)</f>
        <v>0</v>
      </c>
      <c r="D593" s="39">
        <f>COUNTIF(resultats_math!B594:I594,9)</f>
        <v>0</v>
      </c>
      <c r="E593" s="39">
        <f>COUNTIF(resultats_math!B594:I594,0)</f>
        <v>0</v>
      </c>
      <c r="F593" s="37" t="str">
        <f t="shared" si="216"/>
        <v/>
      </c>
      <c r="G593" s="226">
        <f t="shared" si="218"/>
        <v>0</v>
      </c>
      <c r="H593" s="38" t="str">
        <f t="shared" si="239"/>
        <v/>
      </c>
      <c r="I593" s="38" t="str">
        <f t="shared" si="217"/>
        <v/>
      </c>
      <c r="J593" s="38" t="str">
        <f t="shared" si="219"/>
        <v/>
      </c>
      <c r="K593" s="38" t="str">
        <f t="shared" si="220"/>
        <v/>
      </c>
      <c r="L593" s="38"/>
      <c r="M593" s="39">
        <f>COUNTIF(resultats_math!J594:X594,1)</f>
        <v>0</v>
      </c>
      <c r="N593" s="39">
        <f>COUNTIF(resultats_math!J594:X594,2)</f>
        <v>0</v>
      </c>
      <c r="O593" s="39">
        <f>COUNTIF(resultats_math!J594:X594,9)</f>
        <v>0</v>
      </c>
      <c r="P593" s="39">
        <f>COUNTIF(resultats_math!J594:X594,0)</f>
        <v>0</v>
      </c>
      <c r="Q593" s="37" t="str">
        <f t="shared" si="221"/>
        <v/>
      </c>
      <c r="R593" s="226">
        <f t="shared" si="222"/>
        <v>0</v>
      </c>
      <c r="S593" s="38" t="str">
        <f t="shared" si="223"/>
        <v/>
      </c>
      <c r="T593" s="38" t="str">
        <f t="shared" si="224"/>
        <v/>
      </c>
      <c r="U593" s="38" t="str">
        <f t="shared" si="225"/>
        <v/>
      </c>
      <c r="V593" s="38" t="str">
        <f t="shared" si="226"/>
        <v/>
      </c>
      <c r="W593" s="30"/>
      <c r="X593" s="39">
        <f>COUNTIF(resultats_math!Y594:AA594,1)</f>
        <v>0</v>
      </c>
      <c r="Y593" s="39">
        <f>COUNTIF(resultats_math!Y594:AA594,2)</f>
        <v>0</v>
      </c>
      <c r="Z593" s="39">
        <f>COUNTIF(resultats_math!Y594:AA594,9)</f>
        <v>0</v>
      </c>
      <c r="AA593" s="39">
        <f>COUNTIF(resultats_math!Y594:AA594,0)</f>
        <v>0</v>
      </c>
      <c r="AB593" s="243" t="str">
        <f t="shared" si="227"/>
        <v/>
      </c>
      <c r="AC593" s="226">
        <f t="shared" si="228"/>
        <v>0</v>
      </c>
      <c r="AD593" s="38" t="str">
        <f t="shared" si="229"/>
        <v/>
      </c>
      <c r="AE593" s="38" t="str">
        <f t="shared" si="230"/>
        <v/>
      </c>
      <c r="AF593" s="38" t="str">
        <f t="shared" si="231"/>
        <v/>
      </c>
      <c r="AG593" s="38" t="str">
        <f t="shared" si="232"/>
        <v/>
      </c>
      <c r="AI593" s="39">
        <f>COUNTIF(resultats_math!AB594:AD594,1)</f>
        <v>0</v>
      </c>
      <c r="AJ593" s="39">
        <f>COUNTIF(resultats_math!AB594:AD594,2)</f>
        <v>0</v>
      </c>
      <c r="AK593" s="39">
        <f>COUNTIF(resultats_math!AB594:AD594,9)</f>
        <v>0</v>
      </c>
      <c r="AL593" s="39">
        <f>COUNTIF(resultats_math!AB594:AD594,0)</f>
        <v>0</v>
      </c>
      <c r="AM593" s="243" t="str">
        <f t="shared" si="233"/>
        <v/>
      </c>
      <c r="AN593" s="226">
        <f t="shared" si="234"/>
        <v>0</v>
      </c>
      <c r="AO593" s="38" t="str">
        <f t="shared" si="235"/>
        <v/>
      </c>
      <c r="AP593" s="38" t="str">
        <f t="shared" si="236"/>
        <v/>
      </c>
      <c r="AQ593" s="38" t="str">
        <f t="shared" si="237"/>
        <v/>
      </c>
      <c r="AR593" s="38" t="str">
        <f t="shared" si="238"/>
        <v/>
      </c>
    </row>
    <row r="594" spans="1:44" ht="13.5" thickBot="1">
      <c r="A594" s="30"/>
      <c r="B594" s="39">
        <f>COUNTIF(resultats_math!B595:I595,1)</f>
        <v>0</v>
      </c>
      <c r="C594" s="39">
        <f>COUNTIF(resultats_math!B595:I595,2)</f>
        <v>0</v>
      </c>
      <c r="D594" s="39">
        <f>COUNTIF(resultats_math!B595:I595,9)</f>
        <v>0</v>
      </c>
      <c r="E594" s="39">
        <f>COUNTIF(resultats_math!B595:I595,0)</f>
        <v>0</v>
      </c>
      <c r="F594" s="37" t="str">
        <f t="shared" si="216"/>
        <v/>
      </c>
      <c r="G594" s="226">
        <f t="shared" si="218"/>
        <v>0</v>
      </c>
      <c r="H594" s="38" t="str">
        <f t="shared" si="239"/>
        <v/>
      </c>
      <c r="I594" s="38" t="str">
        <f t="shared" si="217"/>
        <v/>
      </c>
      <c r="J594" s="38" t="str">
        <f t="shared" si="219"/>
        <v/>
      </c>
      <c r="K594" s="38" t="str">
        <f t="shared" si="220"/>
        <v/>
      </c>
      <c r="L594" s="38"/>
      <c r="M594" s="39">
        <f>COUNTIF(resultats_math!J595:X595,1)</f>
        <v>0</v>
      </c>
      <c r="N594" s="39">
        <f>COUNTIF(resultats_math!J595:X595,2)</f>
        <v>0</v>
      </c>
      <c r="O594" s="39">
        <f>COUNTIF(resultats_math!J595:X595,9)</f>
        <v>0</v>
      </c>
      <c r="P594" s="39">
        <f>COUNTIF(resultats_math!J595:X595,0)</f>
        <v>0</v>
      </c>
      <c r="Q594" s="37" t="str">
        <f t="shared" si="221"/>
        <v/>
      </c>
      <c r="R594" s="226">
        <f t="shared" si="222"/>
        <v>0</v>
      </c>
      <c r="S594" s="38" t="str">
        <f t="shared" si="223"/>
        <v/>
      </c>
      <c r="T594" s="38" t="str">
        <f t="shared" si="224"/>
        <v/>
      </c>
      <c r="U594" s="38" t="str">
        <f t="shared" si="225"/>
        <v/>
      </c>
      <c r="V594" s="38" t="str">
        <f t="shared" si="226"/>
        <v/>
      </c>
      <c r="W594" s="30"/>
      <c r="X594" s="39">
        <f>COUNTIF(resultats_math!Y595:AA595,1)</f>
        <v>0</v>
      </c>
      <c r="Y594" s="39">
        <f>COUNTIF(resultats_math!Y595:AA595,2)</f>
        <v>0</v>
      </c>
      <c r="Z594" s="39">
        <f>COUNTIF(resultats_math!Y595:AA595,9)</f>
        <v>0</v>
      </c>
      <c r="AA594" s="39">
        <f>COUNTIF(resultats_math!Y595:AA595,0)</f>
        <v>0</v>
      </c>
      <c r="AB594" s="243" t="str">
        <f t="shared" si="227"/>
        <v/>
      </c>
      <c r="AC594" s="226">
        <f t="shared" si="228"/>
        <v>0</v>
      </c>
      <c r="AD594" s="38" t="str">
        <f t="shared" si="229"/>
        <v/>
      </c>
      <c r="AE594" s="38" t="str">
        <f t="shared" si="230"/>
        <v/>
      </c>
      <c r="AF594" s="38" t="str">
        <f t="shared" si="231"/>
        <v/>
      </c>
      <c r="AG594" s="38" t="str">
        <f t="shared" si="232"/>
        <v/>
      </c>
      <c r="AI594" s="39">
        <f>COUNTIF(resultats_math!AB595:AD595,1)</f>
        <v>0</v>
      </c>
      <c r="AJ594" s="39">
        <f>COUNTIF(resultats_math!AB595:AD595,2)</f>
        <v>0</v>
      </c>
      <c r="AK594" s="39">
        <f>COUNTIF(resultats_math!AB595:AD595,9)</f>
        <v>0</v>
      </c>
      <c r="AL594" s="39">
        <f>COUNTIF(resultats_math!AB595:AD595,0)</f>
        <v>0</v>
      </c>
      <c r="AM594" s="243" t="str">
        <f t="shared" si="233"/>
        <v/>
      </c>
      <c r="AN594" s="226">
        <f t="shared" si="234"/>
        <v>0</v>
      </c>
      <c r="AO594" s="38" t="str">
        <f t="shared" si="235"/>
        <v/>
      </c>
      <c r="AP594" s="38" t="str">
        <f t="shared" si="236"/>
        <v/>
      </c>
      <c r="AQ594" s="38" t="str">
        <f t="shared" si="237"/>
        <v/>
      </c>
      <c r="AR594" s="38" t="str">
        <f t="shared" si="238"/>
        <v/>
      </c>
    </row>
    <row r="595" spans="1:44" ht="13.5" thickBot="1">
      <c r="A595" s="30"/>
      <c r="B595" s="39">
        <f>COUNTIF(resultats_math!B596:I596,1)</f>
        <v>0</v>
      </c>
      <c r="C595" s="39">
        <f>COUNTIF(resultats_math!B596:I596,2)</f>
        <v>0</v>
      </c>
      <c r="D595" s="39">
        <f>COUNTIF(resultats_math!B596:I596,9)</f>
        <v>0</v>
      </c>
      <c r="E595" s="39">
        <f>COUNTIF(resultats_math!B596:I596,0)</f>
        <v>0</v>
      </c>
      <c r="F595" s="37" t="str">
        <f t="shared" si="216"/>
        <v/>
      </c>
      <c r="G595" s="226">
        <f t="shared" si="218"/>
        <v>0</v>
      </c>
      <c r="H595" s="38" t="str">
        <f t="shared" si="239"/>
        <v/>
      </c>
      <c r="I595" s="38" t="str">
        <f t="shared" si="217"/>
        <v/>
      </c>
      <c r="J595" s="38" t="str">
        <f t="shared" si="219"/>
        <v/>
      </c>
      <c r="K595" s="38" t="str">
        <f t="shared" si="220"/>
        <v/>
      </c>
      <c r="L595" s="38"/>
      <c r="M595" s="39">
        <f>COUNTIF(resultats_math!J596:X596,1)</f>
        <v>0</v>
      </c>
      <c r="N595" s="39">
        <f>COUNTIF(resultats_math!J596:X596,2)</f>
        <v>0</v>
      </c>
      <c r="O595" s="39">
        <f>COUNTIF(resultats_math!J596:X596,9)</f>
        <v>0</v>
      </c>
      <c r="P595" s="39">
        <f>COUNTIF(resultats_math!J596:X596,0)</f>
        <v>0</v>
      </c>
      <c r="Q595" s="37" t="str">
        <f t="shared" si="221"/>
        <v/>
      </c>
      <c r="R595" s="226">
        <f t="shared" si="222"/>
        <v>0</v>
      </c>
      <c r="S595" s="38" t="str">
        <f t="shared" si="223"/>
        <v/>
      </c>
      <c r="T595" s="38" t="str">
        <f t="shared" si="224"/>
        <v/>
      </c>
      <c r="U595" s="38" t="str">
        <f t="shared" si="225"/>
        <v/>
      </c>
      <c r="V595" s="38" t="str">
        <f t="shared" si="226"/>
        <v/>
      </c>
      <c r="W595" s="30"/>
      <c r="X595" s="39">
        <f>COUNTIF(resultats_math!Y596:AA596,1)</f>
        <v>0</v>
      </c>
      <c r="Y595" s="39">
        <f>COUNTIF(resultats_math!Y596:AA596,2)</f>
        <v>0</v>
      </c>
      <c r="Z595" s="39">
        <f>COUNTIF(resultats_math!Y596:AA596,9)</f>
        <v>0</v>
      </c>
      <c r="AA595" s="39">
        <f>COUNTIF(resultats_math!Y596:AA596,0)</f>
        <v>0</v>
      </c>
      <c r="AB595" s="243" t="str">
        <f t="shared" si="227"/>
        <v/>
      </c>
      <c r="AC595" s="226">
        <f t="shared" si="228"/>
        <v>0</v>
      </c>
      <c r="AD595" s="38" t="str">
        <f t="shared" si="229"/>
        <v/>
      </c>
      <c r="AE595" s="38" t="str">
        <f t="shared" si="230"/>
        <v/>
      </c>
      <c r="AF595" s="38" t="str">
        <f t="shared" si="231"/>
        <v/>
      </c>
      <c r="AG595" s="38" t="str">
        <f t="shared" si="232"/>
        <v/>
      </c>
      <c r="AI595" s="39">
        <f>COUNTIF(resultats_math!AB596:AD596,1)</f>
        <v>0</v>
      </c>
      <c r="AJ595" s="39">
        <f>COUNTIF(resultats_math!AB596:AD596,2)</f>
        <v>0</v>
      </c>
      <c r="AK595" s="39">
        <f>COUNTIF(resultats_math!AB596:AD596,9)</f>
        <v>0</v>
      </c>
      <c r="AL595" s="39">
        <f>COUNTIF(resultats_math!AB596:AD596,0)</f>
        <v>0</v>
      </c>
      <c r="AM595" s="243" t="str">
        <f t="shared" si="233"/>
        <v/>
      </c>
      <c r="AN595" s="226">
        <f t="shared" si="234"/>
        <v>0</v>
      </c>
      <c r="AO595" s="38" t="str">
        <f t="shared" si="235"/>
        <v/>
      </c>
      <c r="AP595" s="38" t="str">
        <f t="shared" si="236"/>
        <v/>
      </c>
      <c r="AQ595" s="38" t="str">
        <f t="shared" si="237"/>
        <v/>
      </c>
      <c r="AR595" s="38" t="str">
        <f t="shared" si="238"/>
        <v/>
      </c>
    </row>
    <row r="596" spans="1:44" ht="13.5" thickBot="1">
      <c r="A596" s="30"/>
      <c r="B596" s="39">
        <f>COUNTIF(resultats_math!B597:I597,1)</f>
        <v>0</v>
      </c>
      <c r="C596" s="39">
        <f>COUNTIF(resultats_math!B597:I597,2)</f>
        <v>0</v>
      </c>
      <c r="D596" s="39">
        <f>COUNTIF(resultats_math!B597:I597,9)</f>
        <v>0</v>
      </c>
      <c r="E596" s="39">
        <f>COUNTIF(resultats_math!B597:I597,0)</f>
        <v>0</v>
      </c>
      <c r="F596" s="37" t="str">
        <f t="shared" si="216"/>
        <v/>
      </c>
      <c r="G596" s="226">
        <f t="shared" si="218"/>
        <v>0</v>
      </c>
      <c r="H596" s="38" t="str">
        <f t="shared" si="239"/>
        <v/>
      </c>
      <c r="I596" s="38" t="str">
        <f t="shared" si="217"/>
        <v/>
      </c>
      <c r="J596" s="38" t="str">
        <f t="shared" si="219"/>
        <v/>
      </c>
      <c r="K596" s="38" t="str">
        <f t="shared" si="220"/>
        <v/>
      </c>
      <c r="L596" s="38"/>
      <c r="M596" s="39">
        <f>COUNTIF(resultats_math!J597:X597,1)</f>
        <v>0</v>
      </c>
      <c r="N596" s="39">
        <f>COUNTIF(resultats_math!J597:X597,2)</f>
        <v>0</v>
      </c>
      <c r="O596" s="39">
        <f>COUNTIF(resultats_math!J597:X597,9)</f>
        <v>0</v>
      </c>
      <c r="P596" s="39">
        <f>COUNTIF(resultats_math!J597:X597,0)</f>
        <v>0</v>
      </c>
      <c r="Q596" s="37" t="str">
        <f t="shared" si="221"/>
        <v/>
      </c>
      <c r="R596" s="226">
        <f t="shared" si="222"/>
        <v>0</v>
      </c>
      <c r="S596" s="38" t="str">
        <f t="shared" si="223"/>
        <v/>
      </c>
      <c r="T596" s="38" t="str">
        <f t="shared" si="224"/>
        <v/>
      </c>
      <c r="U596" s="38" t="str">
        <f t="shared" si="225"/>
        <v/>
      </c>
      <c r="V596" s="38" t="str">
        <f t="shared" si="226"/>
        <v/>
      </c>
      <c r="W596" s="30"/>
      <c r="X596" s="39">
        <f>COUNTIF(resultats_math!Y597:AA597,1)</f>
        <v>0</v>
      </c>
      <c r="Y596" s="39">
        <f>COUNTIF(resultats_math!Y597:AA597,2)</f>
        <v>0</v>
      </c>
      <c r="Z596" s="39">
        <f>COUNTIF(resultats_math!Y597:AA597,9)</f>
        <v>0</v>
      </c>
      <c r="AA596" s="39">
        <f>COUNTIF(resultats_math!Y597:AA597,0)</f>
        <v>0</v>
      </c>
      <c r="AB596" s="243" t="str">
        <f t="shared" si="227"/>
        <v/>
      </c>
      <c r="AC596" s="226">
        <f t="shared" si="228"/>
        <v>0</v>
      </c>
      <c r="AD596" s="38" t="str">
        <f t="shared" si="229"/>
        <v/>
      </c>
      <c r="AE596" s="38" t="str">
        <f t="shared" si="230"/>
        <v/>
      </c>
      <c r="AF596" s="38" t="str">
        <f t="shared" si="231"/>
        <v/>
      </c>
      <c r="AG596" s="38" t="str">
        <f t="shared" si="232"/>
        <v/>
      </c>
      <c r="AI596" s="39">
        <f>COUNTIF(resultats_math!AB597:AD597,1)</f>
        <v>0</v>
      </c>
      <c r="AJ596" s="39">
        <f>COUNTIF(resultats_math!AB597:AD597,2)</f>
        <v>0</v>
      </c>
      <c r="AK596" s="39">
        <f>COUNTIF(resultats_math!AB597:AD597,9)</f>
        <v>0</v>
      </c>
      <c r="AL596" s="39">
        <f>COUNTIF(resultats_math!AB597:AD597,0)</f>
        <v>0</v>
      </c>
      <c r="AM596" s="243" t="str">
        <f t="shared" si="233"/>
        <v/>
      </c>
      <c r="AN596" s="226">
        <f t="shared" si="234"/>
        <v>0</v>
      </c>
      <c r="AO596" s="38" t="str">
        <f t="shared" si="235"/>
        <v/>
      </c>
      <c r="AP596" s="38" t="str">
        <f t="shared" si="236"/>
        <v/>
      </c>
      <c r="AQ596" s="38" t="str">
        <f t="shared" si="237"/>
        <v/>
      </c>
      <c r="AR596" s="38" t="str">
        <f t="shared" si="238"/>
        <v/>
      </c>
    </row>
    <row r="597" spans="1:44" ht="13.5" thickBot="1">
      <c r="A597" s="30"/>
      <c r="B597" s="39">
        <f>COUNTIF(resultats_math!B598:I598,1)</f>
        <v>0</v>
      </c>
      <c r="C597" s="39">
        <f>COUNTIF(resultats_math!B598:I598,2)</f>
        <v>0</v>
      </c>
      <c r="D597" s="39">
        <f>COUNTIF(resultats_math!B598:I598,9)</f>
        <v>0</v>
      </c>
      <c r="E597" s="39">
        <f>COUNTIF(resultats_math!B598:I598,0)</f>
        <v>0</v>
      </c>
      <c r="F597" s="37" t="str">
        <f t="shared" si="216"/>
        <v/>
      </c>
      <c r="G597" s="226">
        <f t="shared" si="218"/>
        <v>0</v>
      </c>
      <c r="H597" s="38" t="str">
        <f t="shared" si="239"/>
        <v/>
      </c>
      <c r="I597" s="38" t="str">
        <f t="shared" si="217"/>
        <v/>
      </c>
      <c r="J597" s="38" t="str">
        <f t="shared" si="219"/>
        <v/>
      </c>
      <c r="K597" s="38" t="str">
        <f t="shared" si="220"/>
        <v/>
      </c>
      <c r="L597" s="38"/>
      <c r="M597" s="39">
        <f>COUNTIF(resultats_math!J598:X598,1)</f>
        <v>0</v>
      </c>
      <c r="N597" s="39">
        <f>COUNTIF(resultats_math!J598:X598,2)</f>
        <v>0</v>
      </c>
      <c r="O597" s="39">
        <f>COUNTIF(resultats_math!J598:X598,9)</f>
        <v>0</v>
      </c>
      <c r="P597" s="39">
        <f>COUNTIF(resultats_math!J598:X598,0)</f>
        <v>0</v>
      </c>
      <c r="Q597" s="37" t="str">
        <f t="shared" si="221"/>
        <v/>
      </c>
      <c r="R597" s="226">
        <f t="shared" si="222"/>
        <v>0</v>
      </c>
      <c r="S597" s="38" t="str">
        <f t="shared" si="223"/>
        <v/>
      </c>
      <c r="T597" s="38" t="str">
        <f t="shared" si="224"/>
        <v/>
      </c>
      <c r="U597" s="38" t="str">
        <f t="shared" si="225"/>
        <v/>
      </c>
      <c r="V597" s="38" t="str">
        <f t="shared" si="226"/>
        <v/>
      </c>
      <c r="W597" s="30"/>
      <c r="X597" s="39">
        <f>COUNTIF(resultats_math!Y598:AA598,1)</f>
        <v>0</v>
      </c>
      <c r="Y597" s="39">
        <f>COUNTIF(resultats_math!Y598:AA598,2)</f>
        <v>0</v>
      </c>
      <c r="Z597" s="39">
        <f>COUNTIF(resultats_math!Y598:AA598,9)</f>
        <v>0</v>
      </c>
      <c r="AA597" s="39">
        <f>COUNTIF(resultats_math!Y598:AA598,0)</f>
        <v>0</v>
      </c>
      <c r="AB597" s="243" t="str">
        <f t="shared" si="227"/>
        <v/>
      </c>
      <c r="AC597" s="226">
        <f t="shared" si="228"/>
        <v>0</v>
      </c>
      <c r="AD597" s="38" t="str">
        <f t="shared" si="229"/>
        <v/>
      </c>
      <c r="AE597" s="38" t="str">
        <f t="shared" si="230"/>
        <v/>
      </c>
      <c r="AF597" s="38" t="str">
        <f t="shared" si="231"/>
        <v/>
      </c>
      <c r="AG597" s="38" t="str">
        <f t="shared" si="232"/>
        <v/>
      </c>
      <c r="AI597" s="39">
        <f>COUNTIF(resultats_math!AB598:AD598,1)</f>
        <v>0</v>
      </c>
      <c r="AJ597" s="39">
        <f>COUNTIF(resultats_math!AB598:AD598,2)</f>
        <v>0</v>
      </c>
      <c r="AK597" s="39">
        <f>COUNTIF(resultats_math!AB598:AD598,9)</f>
        <v>0</v>
      </c>
      <c r="AL597" s="39">
        <f>COUNTIF(resultats_math!AB598:AD598,0)</f>
        <v>0</v>
      </c>
      <c r="AM597" s="243" t="str">
        <f t="shared" si="233"/>
        <v/>
      </c>
      <c r="AN597" s="226">
        <f t="shared" si="234"/>
        <v>0</v>
      </c>
      <c r="AO597" s="38" t="str">
        <f t="shared" si="235"/>
        <v/>
      </c>
      <c r="AP597" s="38" t="str">
        <f t="shared" si="236"/>
        <v/>
      </c>
      <c r="AQ597" s="38" t="str">
        <f t="shared" si="237"/>
        <v/>
      </c>
      <c r="AR597" s="38" t="str">
        <f t="shared" si="238"/>
        <v/>
      </c>
    </row>
    <row r="598" spans="1:44" ht="13.5" thickBot="1">
      <c r="A598" s="30"/>
      <c r="B598" s="39">
        <f>COUNTIF(resultats_math!B599:I599,1)</f>
        <v>0</v>
      </c>
      <c r="C598" s="39">
        <f>COUNTIF(resultats_math!B599:I599,2)</f>
        <v>0</v>
      </c>
      <c r="D598" s="39">
        <f>COUNTIF(resultats_math!B599:I599,9)</f>
        <v>0</v>
      </c>
      <c r="E598" s="39">
        <f>COUNTIF(resultats_math!B599:I599,0)</f>
        <v>0</v>
      </c>
      <c r="F598" s="37" t="str">
        <f t="shared" si="216"/>
        <v/>
      </c>
      <c r="G598" s="226">
        <f t="shared" si="218"/>
        <v>0</v>
      </c>
      <c r="H598" s="38" t="str">
        <f t="shared" si="239"/>
        <v/>
      </c>
      <c r="I598" s="38" t="str">
        <f t="shared" si="217"/>
        <v/>
      </c>
      <c r="J598" s="38" t="str">
        <f t="shared" si="219"/>
        <v/>
      </c>
      <c r="K598" s="38" t="str">
        <f t="shared" si="220"/>
        <v/>
      </c>
      <c r="L598" s="38"/>
      <c r="M598" s="39">
        <f>COUNTIF(resultats_math!J599:X599,1)</f>
        <v>0</v>
      </c>
      <c r="N598" s="39">
        <f>COUNTIF(resultats_math!J599:X599,2)</f>
        <v>0</v>
      </c>
      <c r="O598" s="39">
        <f>COUNTIF(resultats_math!J599:X599,9)</f>
        <v>0</v>
      </c>
      <c r="P598" s="39">
        <f>COUNTIF(resultats_math!J599:X599,0)</f>
        <v>0</v>
      </c>
      <c r="Q598" s="37" t="str">
        <f t="shared" si="221"/>
        <v/>
      </c>
      <c r="R598" s="226">
        <f t="shared" si="222"/>
        <v>0</v>
      </c>
      <c r="S598" s="38" t="str">
        <f t="shared" si="223"/>
        <v/>
      </c>
      <c r="T598" s="38" t="str">
        <f t="shared" si="224"/>
        <v/>
      </c>
      <c r="U598" s="38" t="str">
        <f t="shared" si="225"/>
        <v/>
      </c>
      <c r="V598" s="38" t="str">
        <f t="shared" si="226"/>
        <v/>
      </c>
      <c r="W598" s="30"/>
      <c r="X598" s="39">
        <f>COUNTIF(resultats_math!Y599:AA599,1)</f>
        <v>0</v>
      </c>
      <c r="Y598" s="39">
        <f>COUNTIF(resultats_math!Y599:AA599,2)</f>
        <v>0</v>
      </c>
      <c r="Z598" s="39">
        <f>COUNTIF(resultats_math!Y599:AA599,9)</f>
        <v>0</v>
      </c>
      <c r="AA598" s="39">
        <f>COUNTIF(resultats_math!Y599:AA599,0)</f>
        <v>0</v>
      </c>
      <c r="AB598" s="243" t="str">
        <f t="shared" si="227"/>
        <v/>
      </c>
      <c r="AC598" s="226">
        <f t="shared" si="228"/>
        <v>0</v>
      </c>
      <c r="AD598" s="38" t="str">
        <f t="shared" si="229"/>
        <v/>
      </c>
      <c r="AE598" s="38" t="str">
        <f t="shared" si="230"/>
        <v/>
      </c>
      <c r="AF598" s="38" t="str">
        <f t="shared" si="231"/>
        <v/>
      </c>
      <c r="AG598" s="38" t="str">
        <f t="shared" si="232"/>
        <v/>
      </c>
      <c r="AI598" s="39">
        <f>COUNTIF(resultats_math!AB599:AD599,1)</f>
        <v>0</v>
      </c>
      <c r="AJ598" s="39">
        <f>COUNTIF(resultats_math!AB599:AD599,2)</f>
        <v>0</v>
      </c>
      <c r="AK598" s="39">
        <f>COUNTIF(resultats_math!AB599:AD599,9)</f>
        <v>0</v>
      </c>
      <c r="AL598" s="39">
        <f>COUNTIF(resultats_math!AB599:AD599,0)</f>
        <v>0</v>
      </c>
      <c r="AM598" s="243" t="str">
        <f t="shared" si="233"/>
        <v/>
      </c>
      <c r="AN598" s="226">
        <f t="shared" si="234"/>
        <v>0</v>
      </c>
      <c r="AO598" s="38" t="str">
        <f t="shared" si="235"/>
        <v/>
      </c>
      <c r="AP598" s="38" t="str">
        <f t="shared" si="236"/>
        <v/>
      </c>
      <c r="AQ598" s="38" t="str">
        <f t="shared" si="237"/>
        <v/>
      </c>
      <c r="AR598" s="38" t="str">
        <f t="shared" si="238"/>
        <v/>
      </c>
    </row>
    <row r="599" spans="1:44" ht="13.5" thickBot="1">
      <c r="A599" s="30"/>
      <c r="B599" s="39">
        <f>COUNTIF(resultats_math!B600:I600,1)</f>
        <v>0</v>
      </c>
      <c r="C599" s="39">
        <f>COUNTIF(resultats_math!B600:I600,2)</f>
        <v>0</v>
      </c>
      <c r="D599" s="39">
        <f>COUNTIF(resultats_math!B600:I600,9)</f>
        <v>0</v>
      </c>
      <c r="E599" s="39">
        <f>COUNTIF(resultats_math!B600:I600,0)</f>
        <v>0</v>
      </c>
      <c r="F599" s="37" t="str">
        <f t="shared" si="216"/>
        <v/>
      </c>
      <c r="G599" s="226">
        <f t="shared" si="218"/>
        <v>0</v>
      </c>
      <c r="H599" s="38" t="str">
        <f t="shared" si="239"/>
        <v/>
      </c>
      <c r="I599" s="38" t="str">
        <f t="shared" si="217"/>
        <v/>
      </c>
      <c r="J599" s="38" t="str">
        <f t="shared" si="219"/>
        <v/>
      </c>
      <c r="K599" s="38" t="str">
        <f t="shared" si="220"/>
        <v/>
      </c>
      <c r="L599" s="38"/>
      <c r="M599" s="39">
        <f>COUNTIF(resultats_math!J600:X600,1)</f>
        <v>0</v>
      </c>
      <c r="N599" s="39">
        <f>COUNTIF(resultats_math!J600:X600,2)</f>
        <v>0</v>
      </c>
      <c r="O599" s="39">
        <f>COUNTIF(resultats_math!J600:X600,9)</f>
        <v>0</v>
      </c>
      <c r="P599" s="39">
        <f>COUNTIF(resultats_math!J600:X600,0)</f>
        <v>0</v>
      </c>
      <c r="Q599" s="37" t="str">
        <f t="shared" si="221"/>
        <v/>
      </c>
      <c r="R599" s="226">
        <f t="shared" si="222"/>
        <v>0</v>
      </c>
      <c r="S599" s="38" t="str">
        <f t="shared" si="223"/>
        <v/>
      </c>
      <c r="T599" s="38" t="str">
        <f t="shared" si="224"/>
        <v/>
      </c>
      <c r="U599" s="38" t="str">
        <f t="shared" si="225"/>
        <v/>
      </c>
      <c r="V599" s="38" t="str">
        <f t="shared" si="226"/>
        <v/>
      </c>
      <c r="W599" s="30"/>
      <c r="X599" s="39">
        <f>COUNTIF(resultats_math!Y600:AA600,1)</f>
        <v>0</v>
      </c>
      <c r="Y599" s="39">
        <f>COUNTIF(resultats_math!Y600:AA600,2)</f>
        <v>0</v>
      </c>
      <c r="Z599" s="39">
        <f>COUNTIF(resultats_math!Y600:AA600,9)</f>
        <v>0</v>
      </c>
      <c r="AA599" s="39">
        <f>COUNTIF(resultats_math!Y600:AA600,0)</f>
        <v>0</v>
      </c>
      <c r="AB599" s="243" t="str">
        <f t="shared" si="227"/>
        <v/>
      </c>
      <c r="AC599" s="226">
        <f t="shared" si="228"/>
        <v>0</v>
      </c>
      <c r="AD599" s="38" t="str">
        <f t="shared" si="229"/>
        <v/>
      </c>
      <c r="AE599" s="38" t="str">
        <f t="shared" si="230"/>
        <v/>
      </c>
      <c r="AF599" s="38" t="str">
        <f t="shared" si="231"/>
        <v/>
      </c>
      <c r="AG599" s="38" t="str">
        <f t="shared" si="232"/>
        <v/>
      </c>
      <c r="AI599" s="39">
        <f>COUNTIF(resultats_math!AB600:AD600,1)</f>
        <v>0</v>
      </c>
      <c r="AJ599" s="39">
        <f>COUNTIF(resultats_math!AB600:AD600,2)</f>
        <v>0</v>
      </c>
      <c r="AK599" s="39">
        <f>COUNTIF(resultats_math!AB600:AD600,9)</f>
        <v>0</v>
      </c>
      <c r="AL599" s="39">
        <f>COUNTIF(resultats_math!AB600:AD600,0)</f>
        <v>0</v>
      </c>
      <c r="AM599" s="243" t="str">
        <f t="shared" si="233"/>
        <v/>
      </c>
      <c r="AN599" s="226">
        <f t="shared" si="234"/>
        <v>0</v>
      </c>
      <c r="AO599" s="38" t="str">
        <f t="shared" si="235"/>
        <v/>
      </c>
      <c r="AP599" s="38" t="str">
        <f t="shared" si="236"/>
        <v/>
      </c>
      <c r="AQ599" s="38" t="str">
        <f t="shared" si="237"/>
        <v/>
      </c>
      <c r="AR599" s="38" t="str">
        <f t="shared" si="238"/>
        <v/>
      </c>
    </row>
    <row r="600" spans="1:44" ht="13.5" thickBot="1">
      <c r="A600" s="30"/>
      <c r="B600" s="39">
        <f>COUNTIF(resultats_math!B601:I601,1)</f>
        <v>0</v>
      </c>
      <c r="C600" s="39">
        <f>COUNTIF(resultats_math!B601:I601,2)</f>
        <v>0</v>
      </c>
      <c r="D600" s="39">
        <f>COUNTIF(resultats_math!B601:I601,9)</f>
        <v>0</v>
      </c>
      <c r="E600" s="39">
        <f>COUNTIF(resultats_math!B601:I601,0)</f>
        <v>0</v>
      </c>
      <c r="F600" s="37" t="str">
        <f t="shared" si="216"/>
        <v/>
      </c>
      <c r="G600" s="226">
        <f t="shared" si="218"/>
        <v>0</v>
      </c>
      <c r="H600" s="38" t="str">
        <f t="shared" si="239"/>
        <v/>
      </c>
      <c r="I600" s="38" t="str">
        <f t="shared" si="217"/>
        <v/>
      </c>
      <c r="J600" s="38" t="str">
        <f t="shared" si="219"/>
        <v/>
      </c>
      <c r="K600" s="38" t="str">
        <f t="shared" si="220"/>
        <v/>
      </c>
      <c r="L600" s="38"/>
      <c r="M600" s="39">
        <f>COUNTIF(resultats_math!J601:X601,1)</f>
        <v>0</v>
      </c>
      <c r="N600" s="39">
        <f>COUNTIF(resultats_math!J601:X601,2)</f>
        <v>0</v>
      </c>
      <c r="O600" s="39">
        <f>COUNTIF(resultats_math!J601:X601,9)</f>
        <v>0</v>
      </c>
      <c r="P600" s="39">
        <f>COUNTIF(resultats_math!J601:X601,0)</f>
        <v>0</v>
      </c>
      <c r="Q600" s="37" t="str">
        <f t="shared" si="221"/>
        <v/>
      </c>
      <c r="R600" s="226">
        <f t="shared" si="222"/>
        <v>0</v>
      </c>
      <c r="S600" s="38" t="str">
        <f t="shared" si="223"/>
        <v/>
      </c>
      <c r="T600" s="38" t="str">
        <f t="shared" si="224"/>
        <v/>
      </c>
      <c r="U600" s="38" t="str">
        <f t="shared" si="225"/>
        <v/>
      </c>
      <c r="V600" s="38" t="str">
        <f t="shared" si="226"/>
        <v/>
      </c>
      <c r="W600" s="30"/>
      <c r="X600" s="39">
        <f>COUNTIF(resultats_math!Y601:AA601,1)</f>
        <v>0</v>
      </c>
      <c r="Y600" s="39">
        <f>COUNTIF(resultats_math!Y601:AA601,2)</f>
        <v>0</v>
      </c>
      <c r="Z600" s="39">
        <f>COUNTIF(resultats_math!Y601:AA601,9)</f>
        <v>0</v>
      </c>
      <c r="AA600" s="39">
        <f>COUNTIF(resultats_math!Y601:AA601,0)</f>
        <v>0</v>
      </c>
      <c r="AB600" s="243" t="str">
        <f t="shared" si="227"/>
        <v/>
      </c>
      <c r="AC600" s="226">
        <f t="shared" si="228"/>
        <v>0</v>
      </c>
      <c r="AD600" s="38" t="str">
        <f t="shared" si="229"/>
        <v/>
      </c>
      <c r="AE600" s="38" t="str">
        <f t="shared" si="230"/>
        <v/>
      </c>
      <c r="AF600" s="38" t="str">
        <f t="shared" si="231"/>
        <v/>
      </c>
      <c r="AG600" s="38" t="str">
        <f t="shared" si="232"/>
        <v/>
      </c>
      <c r="AI600" s="39">
        <f>COUNTIF(resultats_math!AB601:AD601,1)</f>
        <v>0</v>
      </c>
      <c r="AJ600" s="39">
        <f>COUNTIF(resultats_math!AB601:AD601,2)</f>
        <v>0</v>
      </c>
      <c r="AK600" s="39">
        <f>COUNTIF(resultats_math!AB601:AD601,9)</f>
        <v>0</v>
      </c>
      <c r="AL600" s="39">
        <f>COUNTIF(resultats_math!AB601:AD601,0)</f>
        <v>0</v>
      </c>
      <c r="AM600" s="243" t="str">
        <f t="shared" si="233"/>
        <v/>
      </c>
      <c r="AN600" s="226">
        <f t="shared" si="234"/>
        <v>0</v>
      </c>
      <c r="AO600" s="38" t="str">
        <f t="shared" si="235"/>
        <v/>
      </c>
      <c r="AP600" s="38" t="str">
        <f t="shared" si="236"/>
        <v/>
      </c>
      <c r="AQ600" s="38" t="str">
        <f t="shared" si="237"/>
        <v/>
      </c>
      <c r="AR600" s="38" t="str">
        <f t="shared" si="238"/>
        <v/>
      </c>
    </row>
    <row r="601" spans="1:44" ht="13.5" thickBot="1">
      <c r="A601" s="30"/>
      <c r="B601" s="39">
        <f>COUNTIF(resultats_math!B602:I602,1)</f>
        <v>0</v>
      </c>
      <c r="C601" s="39">
        <f>COUNTIF(resultats_math!B602:I602,2)</f>
        <v>0</v>
      </c>
      <c r="D601" s="39">
        <f>COUNTIF(resultats_math!B602:I602,9)</f>
        <v>0</v>
      </c>
      <c r="E601" s="39">
        <f>COUNTIF(resultats_math!B602:I602,0)</f>
        <v>0</v>
      </c>
      <c r="F601" s="37" t="str">
        <f t="shared" si="216"/>
        <v/>
      </c>
      <c r="G601" s="226">
        <f t="shared" si="218"/>
        <v>0</v>
      </c>
      <c r="H601" s="38" t="str">
        <f t="shared" si="239"/>
        <v/>
      </c>
      <c r="I601" s="38" t="str">
        <f t="shared" si="217"/>
        <v/>
      </c>
      <c r="J601" s="38" t="str">
        <f t="shared" si="219"/>
        <v/>
      </c>
      <c r="K601" s="38" t="str">
        <f t="shared" si="220"/>
        <v/>
      </c>
      <c r="L601" s="38"/>
      <c r="M601" s="39">
        <f>COUNTIF(resultats_math!J602:X602,1)</f>
        <v>0</v>
      </c>
      <c r="N601" s="39">
        <f>COUNTIF(resultats_math!J602:X602,2)</f>
        <v>0</v>
      </c>
      <c r="O601" s="39">
        <f>COUNTIF(resultats_math!J602:X602,9)</f>
        <v>0</v>
      </c>
      <c r="P601" s="39">
        <f>COUNTIF(resultats_math!J602:X602,0)</f>
        <v>0</v>
      </c>
      <c r="Q601" s="37" t="str">
        <f t="shared" si="221"/>
        <v/>
      </c>
      <c r="R601" s="226">
        <f t="shared" si="222"/>
        <v>0</v>
      </c>
      <c r="S601" s="38" t="str">
        <f t="shared" si="223"/>
        <v/>
      </c>
      <c r="T601" s="38" t="str">
        <f t="shared" si="224"/>
        <v/>
      </c>
      <c r="U601" s="38" t="str">
        <f t="shared" si="225"/>
        <v/>
      </c>
      <c r="V601" s="38" t="str">
        <f t="shared" si="226"/>
        <v/>
      </c>
      <c r="W601" s="30"/>
      <c r="X601" s="39">
        <f>COUNTIF(resultats_math!Y602:AA602,1)</f>
        <v>0</v>
      </c>
      <c r="Y601" s="39">
        <f>COUNTIF(resultats_math!Y602:AA602,2)</f>
        <v>0</v>
      </c>
      <c r="Z601" s="39">
        <f>COUNTIF(resultats_math!Y602:AA602,9)</f>
        <v>0</v>
      </c>
      <c r="AA601" s="39">
        <f>COUNTIF(resultats_math!Y602:AA602,0)</f>
        <v>0</v>
      </c>
      <c r="AB601" s="243" t="str">
        <f t="shared" si="227"/>
        <v/>
      </c>
      <c r="AC601" s="226">
        <f t="shared" si="228"/>
        <v>0</v>
      </c>
      <c r="AD601" s="38" t="str">
        <f t="shared" si="229"/>
        <v/>
      </c>
      <c r="AE601" s="38" t="str">
        <f t="shared" si="230"/>
        <v/>
      </c>
      <c r="AF601" s="38" t="str">
        <f t="shared" si="231"/>
        <v/>
      </c>
      <c r="AG601" s="38" t="str">
        <f t="shared" si="232"/>
        <v/>
      </c>
      <c r="AI601" s="39">
        <f>COUNTIF(resultats_math!AB602:AD602,1)</f>
        <v>0</v>
      </c>
      <c r="AJ601" s="39">
        <f>COUNTIF(resultats_math!AB602:AD602,2)</f>
        <v>0</v>
      </c>
      <c r="AK601" s="39">
        <f>COUNTIF(resultats_math!AB602:AD602,9)</f>
        <v>0</v>
      </c>
      <c r="AL601" s="39">
        <f>COUNTIF(resultats_math!AB602:AD602,0)</f>
        <v>0</v>
      </c>
      <c r="AM601" s="243" t="str">
        <f t="shared" si="233"/>
        <v/>
      </c>
      <c r="AN601" s="226">
        <f t="shared" si="234"/>
        <v>0</v>
      </c>
      <c r="AO601" s="38" t="str">
        <f t="shared" si="235"/>
        <v/>
      </c>
      <c r="AP601" s="38" t="str">
        <f t="shared" si="236"/>
        <v/>
      </c>
      <c r="AQ601" s="38" t="str">
        <f t="shared" si="237"/>
        <v/>
      </c>
      <c r="AR601" s="38" t="str">
        <f t="shared" si="238"/>
        <v/>
      </c>
    </row>
    <row r="602" spans="1:44" ht="13.5" thickBot="1">
      <c r="A602" s="30"/>
      <c r="B602" s="39">
        <f>COUNTIF(resultats_math!B603:I603,1)</f>
        <v>0</v>
      </c>
      <c r="C602" s="39">
        <f>COUNTIF(resultats_math!B603:I603,2)</f>
        <v>0</v>
      </c>
      <c r="D602" s="39">
        <f>COUNTIF(resultats_math!B603:I603,9)</f>
        <v>0</v>
      </c>
      <c r="E602" s="39">
        <f>COUNTIF(resultats_math!B603:I603,0)</f>
        <v>0</v>
      </c>
      <c r="F602" s="37" t="str">
        <f t="shared" si="216"/>
        <v/>
      </c>
      <c r="G602" s="226">
        <f t="shared" si="218"/>
        <v>0</v>
      </c>
      <c r="H602" s="38" t="str">
        <f t="shared" si="239"/>
        <v/>
      </c>
      <c r="I602" s="38" t="str">
        <f t="shared" si="217"/>
        <v/>
      </c>
      <c r="J602" s="38" t="str">
        <f t="shared" si="219"/>
        <v/>
      </c>
      <c r="K602" s="38" t="str">
        <f t="shared" si="220"/>
        <v/>
      </c>
      <c r="L602" s="38"/>
      <c r="M602" s="39">
        <f>COUNTIF(resultats_math!J603:X603,1)</f>
        <v>0</v>
      </c>
      <c r="N602" s="39">
        <f>COUNTIF(resultats_math!J603:X603,2)</f>
        <v>0</v>
      </c>
      <c r="O602" s="39">
        <f>COUNTIF(resultats_math!J603:X603,9)</f>
        <v>0</v>
      </c>
      <c r="P602" s="39">
        <f>COUNTIF(resultats_math!J603:X603,0)</f>
        <v>0</v>
      </c>
      <c r="Q602" s="37" t="str">
        <f t="shared" si="221"/>
        <v/>
      </c>
      <c r="R602" s="226">
        <f t="shared" si="222"/>
        <v>0</v>
      </c>
      <c r="S602" s="38" t="str">
        <f t="shared" si="223"/>
        <v/>
      </c>
      <c r="T602" s="38" t="str">
        <f t="shared" si="224"/>
        <v/>
      </c>
      <c r="U602" s="38" t="str">
        <f t="shared" si="225"/>
        <v/>
      </c>
      <c r="V602" s="38" t="str">
        <f t="shared" si="226"/>
        <v/>
      </c>
      <c r="W602" s="30"/>
      <c r="X602" s="39">
        <f>COUNTIF(resultats_math!Y603:AA603,1)</f>
        <v>0</v>
      </c>
      <c r="Y602" s="39">
        <f>COUNTIF(resultats_math!Y603:AA603,2)</f>
        <v>0</v>
      </c>
      <c r="Z602" s="39">
        <f>COUNTIF(resultats_math!Y603:AA603,9)</f>
        <v>0</v>
      </c>
      <c r="AA602" s="39">
        <f>COUNTIF(resultats_math!Y603:AA603,0)</f>
        <v>0</v>
      </c>
      <c r="AB602" s="243" t="str">
        <f t="shared" si="227"/>
        <v/>
      </c>
      <c r="AC602" s="226">
        <f t="shared" si="228"/>
        <v>0</v>
      </c>
      <c r="AD602" s="38" t="str">
        <f t="shared" si="229"/>
        <v/>
      </c>
      <c r="AE602" s="38" t="str">
        <f t="shared" si="230"/>
        <v/>
      </c>
      <c r="AF602" s="38" t="str">
        <f t="shared" si="231"/>
        <v/>
      </c>
      <c r="AG602" s="38" t="str">
        <f t="shared" si="232"/>
        <v/>
      </c>
      <c r="AI602" s="39">
        <f>COUNTIF(resultats_math!AB603:AD603,1)</f>
        <v>0</v>
      </c>
      <c r="AJ602" s="39">
        <f>COUNTIF(resultats_math!AB603:AD603,2)</f>
        <v>0</v>
      </c>
      <c r="AK602" s="39">
        <f>COUNTIF(resultats_math!AB603:AD603,9)</f>
        <v>0</v>
      </c>
      <c r="AL602" s="39">
        <f>COUNTIF(resultats_math!AB603:AD603,0)</f>
        <v>0</v>
      </c>
      <c r="AM602" s="243" t="str">
        <f t="shared" si="233"/>
        <v/>
      </c>
      <c r="AN602" s="226">
        <f t="shared" si="234"/>
        <v>0</v>
      </c>
      <c r="AO602" s="38" t="str">
        <f t="shared" si="235"/>
        <v/>
      </c>
      <c r="AP602" s="38" t="str">
        <f t="shared" si="236"/>
        <v/>
      </c>
      <c r="AQ602" s="38" t="str">
        <f t="shared" si="237"/>
        <v/>
      </c>
      <c r="AR602" s="38" t="str">
        <f t="shared" si="238"/>
        <v/>
      </c>
    </row>
    <row r="603" spans="1:44" ht="13.5" thickBot="1">
      <c r="A603" s="30"/>
      <c r="B603" s="39">
        <f>COUNTIF(resultats_math!B604:I604,1)</f>
        <v>0</v>
      </c>
      <c r="C603" s="39">
        <f>COUNTIF(resultats_math!B604:I604,2)</f>
        <v>0</v>
      </c>
      <c r="D603" s="39">
        <f>COUNTIF(resultats_math!B604:I604,9)</f>
        <v>0</v>
      </c>
      <c r="E603" s="39">
        <f>COUNTIF(resultats_math!B604:I604,0)</f>
        <v>0</v>
      </c>
      <c r="F603" s="37" t="str">
        <f t="shared" si="216"/>
        <v/>
      </c>
      <c r="G603" s="226">
        <f t="shared" si="218"/>
        <v>0</v>
      </c>
      <c r="H603" s="38" t="str">
        <f t="shared" si="239"/>
        <v/>
      </c>
      <c r="I603" s="38" t="str">
        <f t="shared" si="217"/>
        <v/>
      </c>
      <c r="J603" s="38" t="str">
        <f t="shared" si="219"/>
        <v/>
      </c>
      <c r="K603" s="38" t="str">
        <f t="shared" si="220"/>
        <v/>
      </c>
      <c r="L603" s="38"/>
      <c r="M603" s="39">
        <f>COUNTIF(resultats_math!J604:X604,1)</f>
        <v>0</v>
      </c>
      <c r="N603" s="39">
        <f>COUNTIF(resultats_math!J604:X604,2)</f>
        <v>0</v>
      </c>
      <c r="O603" s="39">
        <f>COUNTIF(resultats_math!J604:X604,9)</f>
        <v>0</v>
      </c>
      <c r="P603" s="39">
        <f>COUNTIF(resultats_math!J604:X604,0)</f>
        <v>0</v>
      </c>
      <c r="Q603" s="37" t="str">
        <f t="shared" si="221"/>
        <v/>
      </c>
      <c r="R603" s="226">
        <f t="shared" si="222"/>
        <v>0</v>
      </c>
      <c r="S603" s="38" t="str">
        <f t="shared" si="223"/>
        <v/>
      </c>
      <c r="T603" s="38" t="str">
        <f t="shared" si="224"/>
        <v/>
      </c>
      <c r="U603" s="38" t="str">
        <f t="shared" si="225"/>
        <v/>
      </c>
      <c r="V603" s="38" t="str">
        <f t="shared" si="226"/>
        <v/>
      </c>
      <c r="W603" s="30"/>
      <c r="X603" s="39">
        <f>COUNTIF(resultats_math!Y604:AA604,1)</f>
        <v>0</v>
      </c>
      <c r="Y603" s="39">
        <f>COUNTIF(resultats_math!Y604:AA604,2)</f>
        <v>0</v>
      </c>
      <c r="Z603" s="39">
        <f>COUNTIF(resultats_math!Y604:AA604,9)</f>
        <v>0</v>
      </c>
      <c r="AA603" s="39">
        <f>COUNTIF(resultats_math!Y604:AA604,0)</f>
        <v>0</v>
      </c>
      <c r="AB603" s="243" t="str">
        <f t="shared" si="227"/>
        <v/>
      </c>
      <c r="AC603" s="226">
        <f t="shared" si="228"/>
        <v>0</v>
      </c>
      <c r="AD603" s="38" t="str">
        <f t="shared" si="229"/>
        <v/>
      </c>
      <c r="AE603" s="38" t="str">
        <f t="shared" si="230"/>
        <v/>
      </c>
      <c r="AF603" s="38" t="str">
        <f t="shared" si="231"/>
        <v/>
      </c>
      <c r="AG603" s="38" t="str">
        <f t="shared" si="232"/>
        <v/>
      </c>
      <c r="AI603" s="39">
        <f>COUNTIF(resultats_math!AB604:AD604,1)</f>
        <v>0</v>
      </c>
      <c r="AJ603" s="39">
        <f>COUNTIF(resultats_math!AB604:AD604,2)</f>
        <v>0</v>
      </c>
      <c r="AK603" s="39">
        <f>COUNTIF(resultats_math!AB604:AD604,9)</f>
        <v>0</v>
      </c>
      <c r="AL603" s="39">
        <f>COUNTIF(resultats_math!AB604:AD604,0)</f>
        <v>0</v>
      </c>
      <c r="AM603" s="243" t="str">
        <f t="shared" si="233"/>
        <v/>
      </c>
      <c r="AN603" s="226">
        <f t="shared" si="234"/>
        <v>0</v>
      </c>
      <c r="AO603" s="38" t="str">
        <f t="shared" si="235"/>
        <v/>
      </c>
      <c r="AP603" s="38" t="str">
        <f t="shared" si="236"/>
        <v/>
      </c>
      <c r="AQ603" s="38" t="str">
        <f t="shared" si="237"/>
        <v/>
      </c>
      <c r="AR603" s="38" t="str">
        <f t="shared" si="238"/>
        <v/>
      </c>
    </row>
    <row r="604" spans="1:44" ht="13.5" thickBot="1">
      <c r="A604" s="30"/>
      <c r="B604" s="39">
        <f>COUNTIF(resultats_math!B605:I605,1)</f>
        <v>0</v>
      </c>
      <c r="C604" s="39">
        <f>COUNTIF(resultats_math!B605:I605,2)</f>
        <v>0</v>
      </c>
      <c r="D604" s="39">
        <f>COUNTIF(resultats_math!B605:I605,9)</f>
        <v>0</v>
      </c>
      <c r="E604" s="39">
        <f>COUNTIF(resultats_math!B605:I605,0)</f>
        <v>0</v>
      </c>
      <c r="F604" s="37" t="str">
        <f t="shared" si="216"/>
        <v/>
      </c>
      <c r="G604" s="226">
        <f t="shared" si="218"/>
        <v>0</v>
      </c>
      <c r="H604" s="38" t="str">
        <f t="shared" si="239"/>
        <v/>
      </c>
      <c r="I604" s="38" t="str">
        <f t="shared" si="217"/>
        <v/>
      </c>
      <c r="J604" s="38" t="str">
        <f t="shared" si="219"/>
        <v/>
      </c>
      <c r="K604" s="38" t="str">
        <f t="shared" si="220"/>
        <v/>
      </c>
      <c r="L604" s="38"/>
      <c r="M604" s="39">
        <f>COUNTIF(resultats_math!J605:X605,1)</f>
        <v>0</v>
      </c>
      <c r="N604" s="39">
        <f>COUNTIF(resultats_math!J605:X605,2)</f>
        <v>0</v>
      </c>
      <c r="O604" s="39">
        <f>COUNTIF(resultats_math!J605:X605,9)</f>
        <v>0</v>
      </c>
      <c r="P604" s="39">
        <f>COUNTIF(resultats_math!J605:X605,0)</f>
        <v>0</v>
      </c>
      <c r="Q604" s="37" t="str">
        <f t="shared" si="221"/>
        <v/>
      </c>
      <c r="R604" s="226">
        <f t="shared" si="222"/>
        <v>0</v>
      </c>
      <c r="S604" s="38" t="str">
        <f t="shared" si="223"/>
        <v/>
      </c>
      <c r="T604" s="38" t="str">
        <f t="shared" si="224"/>
        <v/>
      </c>
      <c r="U604" s="38" t="str">
        <f t="shared" si="225"/>
        <v/>
      </c>
      <c r="V604" s="38" t="str">
        <f t="shared" si="226"/>
        <v/>
      </c>
      <c r="W604" s="30"/>
      <c r="X604" s="39">
        <f>COUNTIF(resultats_math!Y605:AA605,1)</f>
        <v>0</v>
      </c>
      <c r="Y604" s="39">
        <f>COUNTIF(resultats_math!Y605:AA605,2)</f>
        <v>0</v>
      </c>
      <c r="Z604" s="39">
        <f>COUNTIF(resultats_math!Y605:AA605,9)</f>
        <v>0</v>
      </c>
      <c r="AA604" s="39">
        <f>COUNTIF(resultats_math!Y605:AA605,0)</f>
        <v>0</v>
      </c>
      <c r="AB604" s="243" t="str">
        <f t="shared" si="227"/>
        <v/>
      </c>
      <c r="AC604" s="226">
        <f t="shared" si="228"/>
        <v>0</v>
      </c>
      <c r="AD604" s="38" t="str">
        <f t="shared" si="229"/>
        <v/>
      </c>
      <c r="AE604" s="38" t="str">
        <f t="shared" si="230"/>
        <v/>
      </c>
      <c r="AF604" s="38" t="str">
        <f t="shared" si="231"/>
        <v/>
      </c>
      <c r="AG604" s="38" t="str">
        <f t="shared" si="232"/>
        <v/>
      </c>
      <c r="AI604" s="39">
        <f>COUNTIF(resultats_math!AB605:AD605,1)</f>
        <v>0</v>
      </c>
      <c r="AJ604" s="39">
        <f>COUNTIF(resultats_math!AB605:AD605,2)</f>
        <v>0</v>
      </c>
      <c r="AK604" s="39">
        <f>COUNTIF(resultats_math!AB605:AD605,9)</f>
        <v>0</v>
      </c>
      <c r="AL604" s="39">
        <f>COUNTIF(resultats_math!AB605:AD605,0)</f>
        <v>0</v>
      </c>
      <c r="AM604" s="243" t="str">
        <f t="shared" si="233"/>
        <v/>
      </c>
      <c r="AN604" s="226">
        <f t="shared" si="234"/>
        <v>0</v>
      </c>
      <c r="AO604" s="38" t="str">
        <f t="shared" si="235"/>
        <v/>
      </c>
      <c r="AP604" s="38" t="str">
        <f t="shared" si="236"/>
        <v/>
      </c>
      <c r="AQ604" s="38" t="str">
        <f t="shared" si="237"/>
        <v/>
      </c>
      <c r="AR604" s="38" t="str">
        <f t="shared" si="238"/>
        <v/>
      </c>
    </row>
    <row r="605" spans="1:44" ht="13.5" thickBot="1">
      <c r="A605" s="30"/>
      <c r="B605" s="39">
        <f>COUNTIF(resultats_math!B606:I606,1)</f>
        <v>0</v>
      </c>
      <c r="C605" s="39">
        <f>COUNTIF(resultats_math!B606:I606,2)</f>
        <v>0</v>
      </c>
      <c r="D605" s="39">
        <f>COUNTIF(resultats_math!B606:I606,9)</f>
        <v>0</v>
      </c>
      <c r="E605" s="39">
        <f>COUNTIF(resultats_math!B606:I606,0)</f>
        <v>0</v>
      </c>
      <c r="F605" s="37" t="str">
        <f t="shared" si="216"/>
        <v/>
      </c>
      <c r="G605" s="226">
        <f t="shared" si="218"/>
        <v>0</v>
      </c>
      <c r="H605" s="38" t="str">
        <f t="shared" si="239"/>
        <v/>
      </c>
      <c r="I605" s="38" t="str">
        <f t="shared" si="217"/>
        <v/>
      </c>
      <c r="J605" s="38" t="str">
        <f t="shared" si="219"/>
        <v/>
      </c>
      <c r="K605" s="38" t="str">
        <f t="shared" si="220"/>
        <v/>
      </c>
      <c r="L605" s="38"/>
      <c r="M605" s="39">
        <f>COUNTIF(resultats_math!J606:X606,1)</f>
        <v>0</v>
      </c>
      <c r="N605" s="39">
        <f>COUNTIF(resultats_math!J606:X606,2)</f>
        <v>0</v>
      </c>
      <c r="O605" s="39">
        <f>COUNTIF(resultats_math!J606:X606,9)</f>
        <v>0</v>
      </c>
      <c r="P605" s="39">
        <f>COUNTIF(resultats_math!J606:X606,0)</f>
        <v>0</v>
      </c>
      <c r="Q605" s="37" t="str">
        <f t="shared" si="221"/>
        <v/>
      </c>
      <c r="R605" s="226">
        <f t="shared" si="222"/>
        <v>0</v>
      </c>
      <c r="S605" s="38" t="str">
        <f t="shared" si="223"/>
        <v/>
      </c>
      <c r="T605" s="38" t="str">
        <f t="shared" si="224"/>
        <v/>
      </c>
      <c r="U605" s="38" t="str">
        <f t="shared" si="225"/>
        <v/>
      </c>
      <c r="V605" s="38" t="str">
        <f t="shared" si="226"/>
        <v/>
      </c>
      <c r="W605" s="30"/>
      <c r="X605" s="39">
        <f>COUNTIF(resultats_math!Y606:AA606,1)</f>
        <v>0</v>
      </c>
      <c r="Y605" s="39">
        <f>COUNTIF(resultats_math!Y606:AA606,2)</f>
        <v>0</v>
      </c>
      <c r="Z605" s="39">
        <f>COUNTIF(resultats_math!Y606:AA606,9)</f>
        <v>0</v>
      </c>
      <c r="AA605" s="39">
        <f>COUNTIF(resultats_math!Y606:AA606,0)</f>
        <v>0</v>
      </c>
      <c r="AB605" s="243" t="str">
        <f t="shared" si="227"/>
        <v/>
      </c>
      <c r="AC605" s="226">
        <f t="shared" si="228"/>
        <v>0</v>
      </c>
      <c r="AD605" s="38" t="str">
        <f t="shared" si="229"/>
        <v/>
      </c>
      <c r="AE605" s="38" t="str">
        <f t="shared" si="230"/>
        <v/>
      </c>
      <c r="AF605" s="38" t="str">
        <f t="shared" si="231"/>
        <v/>
      </c>
      <c r="AG605" s="38" t="str">
        <f t="shared" si="232"/>
        <v/>
      </c>
      <c r="AI605" s="39">
        <f>COUNTIF(resultats_math!AB606:AD606,1)</f>
        <v>0</v>
      </c>
      <c r="AJ605" s="39">
        <f>COUNTIF(resultats_math!AB606:AD606,2)</f>
        <v>0</v>
      </c>
      <c r="AK605" s="39">
        <f>COUNTIF(resultats_math!AB606:AD606,9)</f>
        <v>0</v>
      </c>
      <c r="AL605" s="39">
        <f>COUNTIF(resultats_math!AB606:AD606,0)</f>
        <v>0</v>
      </c>
      <c r="AM605" s="243" t="str">
        <f t="shared" si="233"/>
        <v/>
      </c>
      <c r="AN605" s="226">
        <f t="shared" si="234"/>
        <v>0</v>
      </c>
      <c r="AO605" s="38" t="str">
        <f t="shared" si="235"/>
        <v/>
      </c>
      <c r="AP605" s="38" t="str">
        <f t="shared" si="236"/>
        <v/>
      </c>
      <c r="AQ605" s="38" t="str">
        <f t="shared" si="237"/>
        <v/>
      </c>
      <c r="AR605" s="38" t="str">
        <f t="shared" si="238"/>
        <v/>
      </c>
    </row>
    <row r="606" spans="1:44" ht="13.5" thickBot="1">
      <c r="A606" s="30"/>
      <c r="B606" s="39">
        <f>COUNTIF(resultats_math!B607:I607,1)</f>
        <v>0</v>
      </c>
      <c r="C606" s="39">
        <f>COUNTIF(resultats_math!B607:I607,2)</f>
        <v>0</v>
      </c>
      <c r="D606" s="39">
        <f>COUNTIF(resultats_math!B607:I607,9)</f>
        <v>0</v>
      </c>
      <c r="E606" s="39">
        <f>COUNTIF(resultats_math!B607:I607,0)</f>
        <v>0</v>
      </c>
      <c r="F606" s="37" t="str">
        <f t="shared" si="216"/>
        <v/>
      </c>
      <c r="G606" s="226">
        <f t="shared" si="218"/>
        <v>0</v>
      </c>
      <c r="H606" s="38" t="str">
        <f t="shared" si="239"/>
        <v/>
      </c>
      <c r="I606" s="38" t="str">
        <f t="shared" si="217"/>
        <v/>
      </c>
      <c r="J606" s="38" t="str">
        <f t="shared" si="219"/>
        <v/>
      </c>
      <c r="K606" s="38" t="str">
        <f t="shared" si="220"/>
        <v/>
      </c>
      <c r="L606" s="38"/>
      <c r="M606" s="39">
        <f>COUNTIF(resultats_math!J607:X607,1)</f>
        <v>0</v>
      </c>
      <c r="N606" s="39">
        <f>COUNTIF(resultats_math!J607:X607,2)</f>
        <v>0</v>
      </c>
      <c r="O606" s="39">
        <f>COUNTIF(resultats_math!J607:X607,9)</f>
        <v>0</v>
      </c>
      <c r="P606" s="39">
        <f>COUNTIF(resultats_math!J607:X607,0)</f>
        <v>0</v>
      </c>
      <c r="Q606" s="37" t="str">
        <f t="shared" si="221"/>
        <v/>
      </c>
      <c r="R606" s="226">
        <f t="shared" si="222"/>
        <v>0</v>
      </c>
      <c r="S606" s="38" t="str">
        <f t="shared" si="223"/>
        <v/>
      </c>
      <c r="T606" s="38" t="str">
        <f t="shared" si="224"/>
        <v/>
      </c>
      <c r="U606" s="38" t="str">
        <f t="shared" si="225"/>
        <v/>
      </c>
      <c r="V606" s="38" t="str">
        <f t="shared" si="226"/>
        <v/>
      </c>
      <c r="W606" s="30"/>
      <c r="X606" s="39">
        <f>COUNTIF(resultats_math!Y607:AA607,1)</f>
        <v>0</v>
      </c>
      <c r="Y606" s="39">
        <f>COUNTIF(resultats_math!Y607:AA607,2)</f>
        <v>0</v>
      </c>
      <c r="Z606" s="39">
        <f>COUNTIF(resultats_math!Y607:AA607,9)</f>
        <v>0</v>
      </c>
      <c r="AA606" s="39">
        <f>COUNTIF(resultats_math!Y607:AA607,0)</f>
        <v>0</v>
      </c>
      <c r="AB606" s="243" t="str">
        <f t="shared" si="227"/>
        <v/>
      </c>
      <c r="AC606" s="226">
        <f t="shared" si="228"/>
        <v>0</v>
      </c>
      <c r="AD606" s="38" t="str">
        <f t="shared" si="229"/>
        <v/>
      </c>
      <c r="AE606" s="38" t="str">
        <f t="shared" si="230"/>
        <v/>
      </c>
      <c r="AF606" s="38" t="str">
        <f t="shared" si="231"/>
        <v/>
      </c>
      <c r="AG606" s="38" t="str">
        <f t="shared" si="232"/>
        <v/>
      </c>
      <c r="AI606" s="39">
        <f>COUNTIF(resultats_math!AB607:AD607,1)</f>
        <v>0</v>
      </c>
      <c r="AJ606" s="39">
        <f>COUNTIF(resultats_math!AB607:AD607,2)</f>
        <v>0</v>
      </c>
      <c r="AK606" s="39">
        <f>COUNTIF(resultats_math!AB607:AD607,9)</f>
        <v>0</v>
      </c>
      <c r="AL606" s="39">
        <f>COUNTIF(resultats_math!AB607:AD607,0)</f>
        <v>0</v>
      </c>
      <c r="AM606" s="243" t="str">
        <f t="shared" si="233"/>
        <v/>
      </c>
      <c r="AN606" s="226">
        <f t="shared" si="234"/>
        <v>0</v>
      </c>
      <c r="AO606" s="38" t="str">
        <f t="shared" si="235"/>
        <v/>
      </c>
      <c r="AP606" s="38" t="str">
        <f t="shared" si="236"/>
        <v/>
      </c>
      <c r="AQ606" s="38" t="str">
        <f t="shared" si="237"/>
        <v/>
      </c>
      <c r="AR606" s="38" t="str">
        <f t="shared" si="238"/>
        <v/>
      </c>
    </row>
    <row r="607" spans="1:44" ht="13.5" thickBot="1">
      <c r="A607" s="30"/>
      <c r="B607" s="39">
        <f>COUNTIF(resultats_math!B608:I608,1)</f>
        <v>0</v>
      </c>
      <c r="C607" s="39">
        <f>COUNTIF(resultats_math!B608:I608,2)</f>
        <v>0</v>
      </c>
      <c r="D607" s="39">
        <f>COUNTIF(resultats_math!B608:I608,9)</f>
        <v>0</v>
      </c>
      <c r="E607" s="39">
        <f>COUNTIF(resultats_math!B608:I608,0)</f>
        <v>0</v>
      </c>
      <c r="F607" s="37" t="str">
        <f t="shared" si="216"/>
        <v/>
      </c>
      <c r="G607" s="226">
        <f t="shared" si="218"/>
        <v>0</v>
      </c>
      <c r="H607" s="38" t="str">
        <f t="shared" si="239"/>
        <v/>
      </c>
      <c r="I607" s="38" t="str">
        <f t="shared" si="217"/>
        <v/>
      </c>
      <c r="J607" s="38" t="str">
        <f t="shared" si="219"/>
        <v/>
      </c>
      <c r="K607" s="38" t="str">
        <f t="shared" si="220"/>
        <v/>
      </c>
      <c r="L607" s="38"/>
      <c r="M607" s="39">
        <f>COUNTIF(resultats_math!J608:X608,1)</f>
        <v>0</v>
      </c>
      <c r="N607" s="39">
        <f>COUNTIF(resultats_math!J608:X608,2)</f>
        <v>0</v>
      </c>
      <c r="O607" s="39">
        <f>COUNTIF(resultats_math!J608:X608,9)</f>
        <v>0</v>
      </c>
      <c r="P607" s="39">
        <f>COUNTIF(resultats_math!J608:X608,0)</f>
        <v>0</v>
      </c>
      <c r="Q607" s="37" t="str">
        <f t="shared" si="221"/>
        <v/>
      </c>
      <c r="R607" s="226">
        <f t="shared" si="222"/>
        <v>0</v>
      </c>
      <c r="S607" s="38" t="str">
        <f t="shared" si="223"/>
        <v/>
      </c>
      <c r="T607" s="38" t="str">
        <f t="shared" si="224"/>
        <v/>
      </c>
      <c r="U607" s="38" t="str">
        <f t="shared" si="225"/>
        <v/>
      </c>
      <c r="V607" s="38" t="str">
        <f t="shared" si="226"/>
        <v/>
      </c>
      <c r="W607" s="30"/>
      <c r="X607" s="39">
        <f>COUNTIF(resultats_math!Y608:AA608,1)</f>
        <v>0</v>
      </c>
      <c r="Y607" s="39">
        <f>COUNTIF(resultats_math!Y608:AA608,2)</f>
        <v>0</v>
      </c>
      <c r="Z607" s="39">
        <f>COUNTIF(resultats_math!Y608:AA608,9)</f>
        <v>0</v>
      </c>
      <c r="AA607" s="39">
        <f>COUNTIF(resultats_math!Y608:AA608,0)</f>
        <v>0</v>
      </c>
      <c r="AB607" s="243" t="str">
        <f t="shared" si="227"/>
        <v/>
      </c>
      <c r="AC607" s="226">
        <f t="shared" si="228"/>
        <v>0</v>
      </c>
      <c r="AD607" s="38" t="str">
        <f t="shared" si="229"/>
        <v/>
      </c>
      <c r="AE607" s="38" t="str">
        <f t="shared" si="230"/>
        <v/>
      </c>
      <c r="AF607" s="38" t="str">
        <f t="shared" si="231"/>
        <v/>
      </c>
      <c r="AG607" s="38" t="str">
        <f t="shared" si="232"/>
        <v/>
      </c>
      <c r="AI607" s="39">
        <f>COUNTIF(resultats_math!AB608:AD608,1)</f>
        <v>0</v>
      </c>
      <c r="AJ607" s="39">
        <f>COUNTIF(resultats_math!AB608:AD608,2)</f>
        <v>0</v>
      </c>
      <c r="AK607" s="39">
        <f>COUNTIF(resultats_math!AB608:AD608,9)</f>
        <v>0</v>
      </c>
      <c r="AL607" s="39">
        <f>COUNTIF(resultats_math!AB608:AD608,0)</f>
        <v>0</v>
      </c>
      <c r="AM607" s="243" t="str">
        <f t="shared" si="233"/>
        <v/>
      </c>
      <c r="AN607" s="226">
        <f t="shared" si="234"/>
        <v>0</v>
      </c>
      <c r="AO607" s="38" t="str">
        <f t="shared" si="235"/>
        <v/>
      </c>
      <c r="AP607" s="38" t="str">
        <f t="shared" si="236"/>
        <v/>
      </c>
      <c r="AQ607" s="38" t="str">
        <f t="shared" si="237"/>
        <v/>
      </c>
      <c r="AR607" s="38" t="str">
        <f t="shared" si="238"/>
        <v/>
      </c>
    </row>
    <row r="608" spans="1:44" ht="13.5" thickBot="1">
      <c r="A608" s="30"/>
      <c r="B608" s="39">
        <f>COUNTIF(resultats_math!B609:I609,1)</f>
        <v>0</v>
      </c>
      <c r="C608" s="39">
        <f>COUNTIF(resultats_math!B609:I609,2)</f>
        <v>0</v>
      </c>
      <c r="D608" s="39">
        <f>COUNTIF(resultats_math!B609:I609,9)</f>
        <v>0</v>
      </c>
      <c r="E608" s="39">
        <f>COUNTIF(resultats_math!B609:I609,0)</f>
        <v>0</v>
      </c>
      <c r="F608" s="37" t="str">
        <f t="shared" si="216"/>
        <v/>
      </c>
      <c r="G608" s="226">
        <f t="shared" si="218"/>
        <v>0</v>
      </c>
      <c r="H608" s="38" t="str">
        <f t="shared" si="239"/>
        <v/>
      </c>
      <c r="I608" s="38" t="str">
        <f t="shared" si="217"/>
        <v/>
      </c>
      <c r="J608" s="38" t="str">
        <f t="shared" si="219"/>
        <v/>
      </c>
      <c r="K608" s="38" t="str">
        <f t="shared" si="220"/>
        <v/>
      </c>
      <c r="L608" s="38"/>
      <c r="M608" s="39">
        <f>COUNTIF(resultats_math!J609:X609,1)</f>
        <v>0</v>
      </c>
      <c r="N608" s="39">
        <f>COUNTIF(resultats_math!J609:X609,2)</f>
        <v>0</v>
      </c>
      <c r="O608" s="39">
        <f>COUNTIF(resultats_math!J609:X609,9)</f>
        <v>0</v>
      </c>
      <c r="P608" s="39">
        <f>COUNTIF(resultats_math!J609:X609,0)</f>
        <v>0</v>
      </c>
      <c r="Q608" s="37" t="str">
        <f t="shared" si="221"/>
        <v/>
      </c>
      <c r="R608" s="226">
        <f t="shared" si="222"/>
        <v>0</v>
      </c>
      <c r="S608" s="38" t="str">
        <f t="shared" si="223"/>
        <v/>
      </c>
      <c r="T608" s="38" t="str">
        <f t="shared" si="224"/>
        <v/>
      </c>
      <c r="U608" s="38" t="str">
        <f t="shared" si="225"/>
        <v/>
      </c>
      <c r="V608" s="38" t="str">
        <f t="shared" si="226"/>
        <v/>
      </c>
      <c r="W608" s="30"/>
      <c r="X608" s="39">
        <f>COUNTIF(resultats_math!Y609:AA609,1)</f>
        <v>0</v>
      </c>
      <c r="Y608" s="39">
        <f>COUNTIF(resultats_math!Y609:AA609,2)</f>
        <v>0</v>
      </c>
      <c r="Z608" s="39">
        <f>COUNTIF(resultats_math!Y609:AA609,9)</f>
        <v>0</v>
      </c>
      <c r="AA608" s="39">
        <f>COUNTIF(resultats_math!Y609:AA609,0)</f>
        <v>0</v>
      </c>
      <c r="AB608" s="243" t="str">
        <f t="shared" si="227"/>
        <v/>
      </c>
      <c r="AC608" s="226">
        <f t="shared" si="228"/>
        <v>0</v>
      </c>
      <c r="AD608" s="38" t="str">
        <f t="shared" si="229"/>
        <v/>
      </c>
      <c r="AE608" s="38" t="str">
        <f t="shared" si="230"/>
        <v/>
      </c>
      <c r="AF608" s="38" t="str">
        <f t="shared" si="231"/>
        <v/>
      </c>
      <c r="AG608" s="38" t="str">
        <f t="shared" si="232"/>
        <v/>
      </c>
      <c r="AI608" s="39">
        <f>COUNTIF(resultats_math!AB609:AD609,1)</f>
        <v>0</v>
      </c>
      <c r="AJ608" s="39">
        <f>COUNTIF(resultats_math!AB609:AD609,2)</f>
        <v>0</v>
      </c>
      <c r="AK608" s="39">
        <f>COUNTIF(resultats_math!AB609:AD609,9)</f>
        <v>0</v>
      </c>
      <c r="AL608" s="39">
        <f>COUNTIF(resultats_math!AB609:AD609,0)</f>
        <v>0</v>
      </c>
      <c r="AM608" s="243" t="str">
        <f t="shared" si="233"/>
        <v/>
      </c>
      <c r="AN608" s="226">
        <f t="shared" si="234"/>
        <v>0</v>
      </c>
      <c r="AO608" s="38" t="str">
        <f t="shared" si="235"/>
        <v/>
      </c>
      <c r="AP608" s="38" t="str">
        <f t="shared" si="236"/>
        <v/>
      </c>
      <c r="AQ608" s="38" t="str">
        <f t="shared" si="237"/>
        <v/>
      </c>
      <c r="AR608" s="38" t="str">
        <f t="shared" si="238"/>
        <v/>
      </c>
    </row>
    <row r="609" spans="1:44" ht="13.5" thickBot="1">
      <c r="A609" s="30"/>
      <c r="B609" s="39">
        <f>COUNTIF(resultats_math!B610:I610,1)</f>
        <v>0</v>
      </c>
      <c r="C609" s="39">
        <f>COUNTIF(resultats_math!B610:I610,2)</f>
        <v>0</v>
      </c>
      <c r="D609" s="39">
        <f>COUNTIF(resultats_math!B610:I610,9)</f>
        <v>0</v>
      </c>
      <c r="E609" s="39">
        <f>COUNTIF(resultats_math!B610:I610,0)</f>
        <v>0</v>
      </c>
      <c r="F609" s="37" t="str">
        <f t="shared" si="216"/>
        <v/>
      </c>
      <c r="G609" s="226">
        <f t="shared" si="218"/>
        <v>0</v>
      </c>
      <c r="H609" s="38" t="str">
        <f t="shared" si="239"/>
        <v/>
      </c>
      <c r="I609" s="38" t="str">
        <f t="shared" si="217"/>
        <v/>
      </c>
      <c r="J609" s="38" t="str">
        <f t="shared" si="219"/>
        <v/>
      </c>
      <c r="K609" s="38" t="str">
        <f t="shared" si="220"/>
        <v/>
      </c>
      <c r="L609" s="38"/>
      <c r="M609" s="39">
        <f>COUNTIF(resultats_math!J610:X610,1)</f>
        <v>0</v>
      </c>
      <c r="N609" s="39">
        <f>COUNTIF(resultats_math!J610:X610,2)</f>
        <v>0</v>
      </c>
      <c r="O609" s="39">
        <f>COUNTIF(resultats_math!J610:X610,9)</f>
        <v>0</v>
      </c>
      <c r="P609" s="39">
        <f>COUNTIF(resultats_math!J610:X610,0)</f>
        <v>0</v>
      </c>
      <c r="Q609" s="37" t="str">
        <f t="shared" si="221"/>
        <v/>
      </c>
      <c r="R609" s="226">
        <f t="shared" si="222"/>
        <v>0</v>
      </c>
      <c r="S609" s="38" t="str">
        <f t="shared" si="223"/>
        <v/>
      </c>
      <c r="T609" s="38" t="str">
        <f t="shared" si="224"/>
        <v/>
      </c>
      <c r="U609" s="38" t="str">
        <f t="shared" si="225"/>
        <v/>
      </c>
      <c r="V609" s="38" t="str">
        <f t="shared" si="226"/>
        <v/>
      </c>
      <c r="W609" s="30"/>
      <c r="X609" s="39">
        <f>COUNTIF(resultats_math!Y610:AA610,1)</f>
        <v>0</v>
      </c>
      <c r="Y609" s="39">
        <f>COUNTIF(resultats_math!Y610:AA610,2)</f>
        <v>0</v>
      </c>
      <c r="Z609" s="39">
        <f>COUNTIF(resultats_math!Y610:AA610,9)</f>
        <v>0</v>
      </c>
      <c r="AA609" s="39">
        <f>COUNTIF(resultats_math!Y610:AA610,0)</f>
        <v>0</v>
      </c>
      <c r="AB609" s="243" t="str">
        <f t="shared" si="227"/>
        <v/>
      </c>
      <c r="AC609" s="226">
        <f t="shared" si="228"/>
        <v>0</v>
      </c>
      <c r="AD609" s="38" t="str">
        <f t="shared" si="229"/>
        <v/>
      </c>
      <c r="AE609" s="38" t="str">
        <f t="shared" si="230"/>
        <v/>
      </c>
      <c r="AF609" s="38" t="str">
        <f t="shared" si="231"/>
        <v/>
      </c>
      <c r="AG609" s="38" t="str">
        <f t="shared" si="232"/>
        <v/>
      </c>
      <c r="AI609" s="39">
        <f>COUNTIF(resultats_math!AB610:AD610,1)</f>
        <v>0</v>
      </c>
      <c r="AJ609" s="39">
        <f>COUNTIF(resultats_math!AB610:AD610,2)</f>
        <v>0</v>
      </c>
      <c r="AK609" s="39">
        <f>COUNTIF(resultats_math!AB610:AD610,9)</f>
        <v>0</v>
      </c>
      <c r="AL609" s="39">
        <f>COUNTIF(resultats_math!AB610:AD610,0)</f>
        <v>0</v>
      </c>
      <c r="AM609" s="243" t="str">
        <f t="shared" si="233"/>
        <v/>
      </c>
      <c r="AN609" s="226">
        <f t="shared" si="234"/>
        <v>0</v>
      </c>
      <c r="AO609" s="38" t="str">
        <f t="shared" si="235"/>
        <v/>
      </c>
      <c r="AP609" s="38" t="str">
        <f t="shared" si="236"/>
        <v/>
      </c>
      <c r="AQ609" s="38" t="str">
        <f t="shared" si="237"/>
        <v/>
      </c>
      <c r="AR609" s="38" t="str">
        <f t="shared" si="238"/>
        <v/>
      </c>
    </row>
    <row r="610" spans="1:44" ht="13.5" thickBot="1">
      <c r="A610" s="30"/>
      <c r="B610" s="39">
        <f>COUNTIF(resultats_math!B611:I611,1)</f>
        <v>0</v>
      </c>
      <c r="C610" s="39">
        <f>COUNTIF(resultats_math!B611:I611,2)</f>
        <v>0</v>
      </c>
      <c r="D610" s="39">
        <f>COUNTIF(resultats_math!B611:I611,9)</f>
        <v>0</v>
      </c>
      <c r="E610" s="39">
        <f>COUNTIF(resultats_math!B611:I611,0)</f>
        <v>0</v>
      </c>
      <c r="F610" s="37" t="str">
        <f t="shared" si="216"/>
        <v/>
      </c>
      <c r="G610" s="226">
        <f t="shared" si="218"/>
        <v>0</v>
      </c>
      <c r="H610" s="38" t="str">
        <f t="shared" si="239"/>
        <v/>
      </c>
      <c r="I610" s="38" t="str">
        <f t="shared" si="217"/>
        <v/>
      </c>
      <c r="J610" s="38" t="str">
        <f t="shared" si="219"/>
        <v/>
      </c>
      <c r="K610" s="38" t="str">
        <f t="shared" si="220"/>
        <v/>
      </c>
      <c r="L610" s="38"/>
      <c r="M610" s="39">
        <f>COUNTIF(resultats_math!J611:X611,1)</f>
        <v>0</v>
      </c>
      <c r="N610" s="39">
        <f>COUNTIF(resultats_math!J611:X611,2)</f>
        <v>0</v>
      </c>
      <c r="O610" s="39">
        <f>COUNTIF(resultats_math!J611:X611,9)</f>
        <v>0</v>
      </c>
      <c r="P610" s="39">
        <f>COUNTIF(resultats_math!J611:X611,0)</f>
        <v>0</v>
      </c>
      <c r="Q610" s="37" t="str">
        <f t="shared" si="221"/>
        <v/>
      </c>
      <c r="R610" s="226">
        <f t="shared" si="222"/>
        <v>0</v>
      </c>
      <c r="S610" s="38" t="str">
        <f t="shared" si="223"/>
        <v/>
      </c>
      <c r="T610" s="38" t="str">
        <f t="shared" si="224"/>
        <v/>
      </c>
      <c r="U610" s="38" t="str">
        <f t="shared" si="225"/>
        <v/>
      </c>
      <c r="V610" s="38" t="str">
        <f t="shared" si="226"/>
        <v/>
      </c>
      <c r="W610" s="30"/>
      <c r="X610" s="39">
        <f>COUNTIF(resultats_math!Y611:AA611,1)</f>
        <v>0</v>
      </c>
      <c r="Y610" s="39">
        <f>COUNTIF(resultats_math!Y611:AA611,2)</f>
        <v>0</v>
      </c>
      <c r="Z610" s="39">
        <f>COUNTIF(resultats_math!Y611:AA611,9)</f>
        <v>0</v>
      </c>
      <c r="AA610" s="39">
        <f>COUNTIF(resultats_math!Y611:AA611,0)</f>
        <v>0</v>
      </c>
      <c r="AB610" s="243" t="str">
        <f t="shared" si="227"/>
        <v/>
      </c>
      <c r="AC610" s="226">
        <f t="shared" si="228"/>
        <v>0</v>
      </c>
      <c r="AD610" s="38" t="str">
        <f t="shared" si="229"/>
        <v/>
      </c>
      <c r="AE610" s="38" t="str">
        <f t="shared" si="230"/>
        <v/>
      </c>
      <c r="AF610" s="38" t="str">
        <f t="shared" si="231"/>
        <v/>
      </c>
      <c r="AG610" s="38" t="str">
        <f t="shared" si="232"/>
        <v/>
      </c>
      <c r="AI610" s="39">
        <f>COUNTIF(resultats_math!AB611:AD611,1)</f>
        <v>0</v>
      </c>
      <c r="AJ610" s="39">
        <f>COUNTIF(resultats_math!AB611:AD611,2)</f>
        <v>0</v>
      </c>
      <c r="AK610" s="39">
        <f>COUNTIF(resultats_math!AB611:AD611,9)</f>
        <v>0</v>
      </c>
      <c r="AL610" s="39">
        <f>COUNTIF(resultats_math!AB611:AD611,0)</f>
        <v>0</v>
      </c>
      <c r="AM610" s="243" t="str">
        <f t="shared" si="233"/>
        <v/>
      </c>
      <c r="AN610" s="226">
        <f t="shared" si="234"/>
        <v>0</v>
      </c>
      <c r="AO610" s="38" t="str">
        <f t="shared" si="235"/>
        <v/>
      </c>
      <c r="AP610" s="38" t="str">
        <f t="shared" si="236"/>
        <v/>
      </c>
      <c r="AQ610" s="38" t="str">
        <f t="shared" si="237"/>
        <v/>
      </c>
      <c r="AR610" s="38" t="str">
        <f t="shared" si="238"/>
        <v/>
      </c>
    </row>
    <row r="611" spans="1:44" ht="13.5" thickBot="1">
      <c r="A611" s="30"/>
      <c r="B611" s="39">
        <f>COUNTIF(resultats_math!B612:I612,1)</f>
        <v>0</v>
      </c>
      <c r="C611" s="39">
        <f>COUNTIF(resultats_math!B612:I612,2)</f>
        <v>0</v>
      </c>
      <c r="D611" s="39">
        <f>COUNTIF(resultats_math!B612:I612,9)</f>
        <v>0</v>
      </c>
      <c r="E611" s="39">
        <f>COUNTIF(resultats_math!B612:I612,0)</f>
        <v>0</v>
      </c>
      <c r="F611" s="37" t="str">
        <f t="shared" si="216"/>
        <v/>
      </c>
      <c r="G611" s="226">
        <f t="shared" si="218"/>
        <v>0</v>
      </c>
      <c r="H611" s="38" t="str">
        <f t="shared" si="239"/>
        <v/>
      </c>
      <c r="I611" s="38" t="str">
        <f t="shared" si="217"/>
        <v/>
      </c>
      <c r="J611" s="38" t="str">
        <f t="shared" si="219"/>
        <v/>
      </c>
      <c r="K611" s="38" t="str">
        <f t="shared" si="220"/>
        <v/>
      </c>
      <c r="L611" s="38"/>
      <c r="M611" s="39">
        <f>COUNTIF(resultats_math!J612:X612,1)</f>
        <v>0</v>
      </c>
      <c r="N611" s="39">
        <f>COUNTIF(resultats_math!J612:X612,2)</f>
        <v>0</v>
      </c>
      <c r="O611" s="39">
        <f>COUNTIF(resultats_math!J612:X612,9)</f>
        <v>0</v>
      </c>
      <c r="P611" s="39">
        <f>COUNTIF(resultats_math!J612:X612,0)</f>
        <v>0</v>
      </c>
      <c r="Q611" s="37" t="str">
        <f t="shared" si="221"/>
        <v/>
      </c>
      <c r="R611" s="226">
        <f t="shared" si="222"/>
        <v>0</v>
      </c>
      <c r="S611" s="38" t="str">
        <f t="shared" si="223"/>
        <v/>
      </c>
      <c r="T611" s="38" t="str">
        <f t="shared" si="224"/>
        <v/>
      </c>
      <c r="U611" s="38" t="str">
        <f t="shared" si="225"/>
        <v/>
      </c>
      <c r="V611" s="38" t="str">
        <f t="shared" si="226"/>
        <v/>
      </c>
      <c r="W611" s="30"/>
      <c r="X611" s="39">
        <f>COUNTIF(resultats_math!Y612:AA612,1)</f>
        <v>0</v>
      </c>
      <c r="Y611" s="39">
        <f>COUNTIF(resultats_math!Y612:AA612,2)</f>
        <v>0</v>
      </c>
      <c r="Z611" s="39">
        <f>COUNTIF(resultats_math!Y612:AA612,9)</f>
        <v>0</v>
      </c>
      <c r="AA611" s="39">
        <f>COUNTIF(resultats_math!Y612:AA612,0)</f>
        <v>0</v>
      </c>
      <c r="AB611" s="243" t="str">
        <f t="shared" si="227"/>
        <v/>
      </c>
      <c r="AC611" s="226">
        <f t="shared" si="228"/>
        <v>0</v>
      </c>
      <c r="AD611" s="38" t="str">
        <f t="shared" si="229"/>
        <v/>
      </c>
      <c r="AE611" s="38" t="str">
        <f t="shared" si="230"/>
        <v/>
      </c>
      <c r="AF611" s="38" t="str">
        <f t="shared" si="231"/>
        <v/>
      </c>
      <c r="AG611" s="38" t="str">
        <f t="shared" si="232"/>
        <v/>
      </c>
      <c r="AI611" s="39">
        <f>COUNTIF(resultats_math!AB612:AD612,1)</f>
        <v>0</v>
      </c>
      <c r="AJ611" s="39">
        <f>COUNTIF(resultats_math!AB612:AD612,2)</f>
        <v>0</v>
      </c>
      <c r="AK611" s="39">
        <f>COUNTIF(resultats_math!AB612:AD612,9)</f>
        <v>0</v>
      </c>
      <c r="AL611" s="39">
        <f>COUNTIF(resultats_math!AB612:AD612,0)</f>
        <v>0</v>
      </c>
      <c r="AM611" s="243" t="str">
        <f t="shared" si="233"/>
        <v/>
      </c>
      <c r="AN611" s="226">
        <f t="shared" si="234"/>
        <v>0</v>
      </c>
      <c r="AO611" s="38" t="str">
        <f t="shared" si="235"/>
        <v/>
      </c>
      <c r="AP611" s="38" t="str">
        <f t="shared" si="236"/>
        <v/>
      </c>
      <c r="AQ611" s="38" t="str">
        <f t="shared" si="237"/>
        <v/>
      </c>
      <c r="AR611" s="38" t="str">
        <f t="shared" si="238"/>
        <v/>
      </c>
    </row>
    <row r="612" spans="1:44" ht="13.5" thickBot="1">
      <c r="A612" s="30"/>
      <c r="B612" s="39">
        <f>COUNTIF(resultats_math!B613:I613,1)</f>
        <v>0</v>
      </c>
      <c r="C612" s="39">
        <f>COUNTIF(resultats_math!B613:I613,2)</f>
        <v>0</v>
      </c>
      <c r="D612" s="39">
        <f>COUNTIF(resultats_math!B613:I613,9)</f>
        <v>0</v>
      </c>
      <c r="E612" s="39">
        <f>COUNTIF(resultats_math!B613:I613,0)</f>
        <v>0</v>
      </c>
      <c r="F612" s="37" t="str">
        <f t="shared" si="216"/>
        <v/>
      </c>
      <c r="G612" s="226">
        <f t="shared" si="218"/>
        <v>0</v>
      </c>
      <c r="H612" s="38" t="str">
        <f t="shared" si="239"/>
        <v/>
      </c>
      <c r="I612" s="38" t="str">
        <f t="shared" si="217"/>
        <v/>
      </c>
      <c r="J612" s="38" t="str">
        <f t="shared" si="219"/>
        <v/>
      </c>
      <c r="K612" s="38" t="str">
        <f t="shared" si="220"/>
        <v/>
      </c>
      <c r="L612" s="38"/>
      <c r="M612" s="39">
        <f>COUNTIF(resultats_math!J613:X613,1)</f>
        <v>0</v>
      </c>
      <c r="N612" s="39">
        <f>COUNTIF(resultats_math!J613:X613,2)</f>
        <v>0</v>
      </c>
      <c r="O612" s="39">
        <f>COUNTIF(resultats_math!J613:X613,9)</f>
        <v>0</v>
      </c>
      <c r="P612" s="39">
        <f>COUNTIF(resultats_math!J613:X613,0)</f>
        <v>0</v>
      </c>
      <c r="Q612" s="37" t="str">
        <f t="shared" si="221"/>
        <v/>
      </c>
      <c r="R612" s="226">
        <f t="shared" si="222"/>
        <v>0</v>
      </c>
      <c r="S612" s="38" t="str">
        <f t="shared" si="223"/>
        <v/>
      </c>
      <c r="T612" s="38" t="str">
        <f t="shared" si="224"/>
        <v/>
      </c>
      <c r="U612" s="38" t="str">
        <f t="shared" si="225"/>
        <v/>
      </c>
      <c r="V612" s="38" t="str">
        <f t="shared" si="226"/>
        <v/>
      </c>
      <c r="W612" s="30"/>
      <c r="X612" s="39">
        <f>COUNTIF(resultats_math!Y613:AA613,1)</f>
        <v>0</v>
      </c>
      <c r="Y612" s="39">
        <f>COUNTIF(resultats_math!Y613:AA613,2)</f>
        <v>0</v>
      </c>
      <c r="Z612" s="39">
        <f>COUNTIF(resultats_math!Y613:AA613,9)</f>
        <v>0</v>
      </c>
      <c r="AA612" s="39">
        <f>COUNTIF(resultats_math!Y613:AA613,0)</f>
        <v>0</v>
      </c>
      <c r="AB612" s="243" t="str">
        <f t="shared" si="227"/>
        <v/>
      </c>
      <c r="AC612" s="226">
        <f t="shared" si="228"/>
        <v>0</v>
      </c>
      <c r="AD612" s="38" t="str">
        <f t="shared" si="229"/>
        <v/>
      </c>
      <c r="AE612" s="38" t="str">
        <f t="shared" si="230"/>
        <v/>
      </c>
      <c r="AF612" s="38" t="str">
        <f t="shared" si="231"/>
        <v/>
      </c>
      <c r="AG612" s="38" t="str">
        <f t="shared" si="232"/>
        <v/>
      </c>
      <c r="AI612" s="39">
        <f>COUNTIF(resultats_math!AB613:AD613,1)</f>
        <v>0</v>
      </c>
      <c r="AJ612" s="39">
        <f>COUNTIF(resultats_math!AB613:AD613,2)</f>
        <v>0</v>
      </c>
      <c r="AK612" s="39">
        <f>COUNTIF(resultats_math!AB613:AD613,9)</f>
        <v>0</v>
      </c>
      <c r="AL612" s="39">
        <f>COUNTIF(resultats_math!AB613:AD613,0)</f>
        <v>0</v>
      </c>
      <c r="AM612" s="243" t="str">
        <f t="shared" si="233"/>
        <v/>
      </c>
      <c r="AN612" s="226">
        <f t="shared" si="234"/>
        <v>0</v>
      </c>
      <c r="AO612" s="38" t="str">
        <f t="shared" si="235"/>
        <v/>
      </c>
      <c r="AP612" s="38" t="str">
        <f t="shared" si="236"/>
        <v/>
      </c>
      <c r="AQ612" s="38" t="str">
        <f t="shared" si="237"/>
        <v/>
      </c>
      <c r="AR612" s="38" t="str">
        <f t="shared" si="238"/>
        <v/>
      </c>
    </row>
    <row r="613" spans="1:44" ht="13.5" thickBot="1">
      <c r="A613" s="30"/>
      <c r="B613" s="39">
        <f>COUNTIF(resultats_math!B614:I614,1)</f>
        <v>0</v>
      </c>
      <c r="C613" s="39">
        <f>COUNTIF(resultats_math!B614:I614,2)</f>
        <v>0</v>
      </c>
      <c r="D613" s="39">
        <f>COUNTIF(resultats_math!B614:I614,9)</f>
        <v>0</v>
      </c>
      <c r="E613" s="39">
        <f>COUNTIF(resultats_math!B614:I614,0)</f>
        <v>0</v>
      </c>
      <c r="F613" s="37" t="str">
        <f t="shared" si="216"/>
        <v/>
      </c>
      <c r="G613" s="226">
        <f t="shared" si="218"/>
        <v>0</v>
      </c>
      <c r="H613" s="38" t="str">
        <f t="shared" si="239"/>
        <v/>
      </c>
      <c r="I613" s="38" t="str">
        <f t="shared" si="217"/>
        <v/>
      </c>
      <c r="J613" s="38" t="str">
        <f t="shared" si="219"/>
        <v/>
      </c>
      <c r="K613" s="38" t="str">
        <f t="shared" si="220"/>
        <v/>
      </c>
      <c r="L613" s="38"/>
      <c r="M613" s="39">
        <f>COUNTIF(resultats_math!J614:X614,1)</f>
        <v>0</v>
      </c>
      <c r="N613" s="39">
        <f>COUNTIF(resultats_math!J614:X614,2)</f>
        <v>0</v>
      </c>
      <c r="O613" s="39">
        <f>COUNTIF(resultats_math!J614:X614,9)</f>
        <v>0</v>
      </c>
      <c r="P613" s="39">
        <f>COUNTIF(resultats_math!J614:X614,0)</f>
        <v>0</v>
      </c>
      <c r="Q613" s="37" t="str">
        <f t="shared" si="221"/>
        <v/>
      </c>
      <c r="R613" s="226">
        <f t="shared" si="222"/>
        <v>0</v>
      </c>
      <c r="S613" s="38" t="str">
        <f t="shared" si="223"/>
        <v/>
      </c>
      <c r="T613" s="38" t="str">
        <f t="shared" si="224"/>
        <v/>
      </c>
      <c r="U613" s="38" t="str">
        <f t="shared" si="225"/>
        <v/>
      </c>
      <c r="V613" s="38" t="str">
        <f t="shared" si="226"/>
        <v/>
      </c>
      <c r="W613" s="30"/>
      <c r="X613" s="39">
        <f>COUNTIF(resultats_math!Y614:AA614,1)</f>
        <v>0</v>
      </c>
      <c r="Y613" s="39">
        <f>COUNTIF(resultats_math!Y614:AA614,2)</f>
        <v>0</v>
      </c>
      <c r="Z613" s="39">
        <f>COUNTIF(resultats_math!Y614:AA614,9)</f>
        <v>0</v>
      </c>
      <c r="AA613" s="39">
        <f>COUNTIF(resultats_math!Y614:AA614,0)</f>
        <v>0</v>
      </c>
      <c r="AB613" s="243" t="str">
        <f t="shared" si="227"/>
        <v/>
      </c>
      <c r="AC613" s="226">
        <f t="shared" si="228"/>
        <v>0</v>
      </c>
      <c r="AD613" s="38" t="str">
        <f t="shared" si="229"/>
        <v/>
      </c>
      <c r="AE613" s="38" t="str">
        <f t="shared" si="230"/>
        <v/>
      </c>
      <c r="AF613" s="38" t="str">
        <f t="shared" si="231"/>
        <v/>
      </c>
      <c r="AG613" s="38" t="str">
        <f t="shared" si="232"/>
        <v/>
      </c>
      <c r="AI613" s="39">
        <f>COUNTIF(resultats_math!AB614:AD614,1)</f>
        <v>0</v>
      </c>
      <c r="AJ613" s="39">
        <f>COUNTIF(resultats_math!AB614:AD614,2)</f>
        <v>0</v>
      </c>
      <c r="AK613" s="39">
        <f>COUNTIF(resultats_math!AB614:AD614,9)</f>
        <v>0</v>
      </c>
      <c r="AL613" s="39">
        <f>COUNTIF(resultats_math!AB614:AD614,0)</f>
        <v>0</v>
      </c>
      <c r="AM613" s="243" t="str">
        <f t="shared" si="233"/>
        <v/>
      </c>
      <c r="AN613" s="226">
        <f t="shared" si="234"/>
        <v>0</v>
      </c>
      <c r="AO613" s="38" t="str">
        <f t="shared" si="235"/>
        <v/>
      </c>
      <c r="AP613" s="38" t="str">
        <f t="shared" si="236"/>
        <v/>
      </c>
      <c r="AQ613" s="38" t="str">
        <f t="shared" si="237"/>
        <v/>
      </c>
      <c r="AR613" s="38" t="str">
        <f t="shared" si="238"/>
        <v/>
      </c>
    </row>
    <row r="614" spans="1:44" ht="13.5" thickBot="1">
      <c r="A614" s="30"/>
      <c r="B614" s="39">
        <f>COUNTIF(resultats_math!B615:I615,1)</f>
        <v>0</v>
      </c>
      <c r="C614" s="39">
        <f>COUNTIF(resultats_math!B615:I615,2)</f>
        <v>0</v>
      </c>
      <c r="D614" s="39">
        <f>COUNTIF(resultats_math!B615:I615,9)</f>
        <v>0</v>
      </c>
      <c r="E614" s="39">
        <f>COUNTIF(resultats_math!B615:I615,0)</f>
        <v>0</v>
      </c>
      <c r="F614" s="37" t="str">
        <f t="shared" si="216"/>
        <v/>
      </c>
      <c r="G614" s="226">
        <f t="shared" si="218"/>
        <v>0</v>
      </c>
      <c r="H614" s="38" t="str">
        <f t="shared" si="239"/>
        <v/>
      </c>
      <c r="I614" s="38" t="str">
        <f t="shared" si="217"/>
        <v/>
      </c>
      <c r="J614" s="38" t="str">
        <f t="shared" si="219"/>
        <v/>
      </c>
      <c r="K614" s="38" t="str">
        <f t="shared" si="220"/>
        <v/>
      </c>
      <c r="L614" s="38"/>
      <c r="M614" s="39">
        <f>COUNTIF(resultats_math!J615:X615,1)</f>
        <v>0</v>
      </c>
      <c r="N614" s="39">
        <f>COUNTIF(resultats_math!J615:X615,2)</f>
        <v>0</v>
      </c>
      <c r="O614" s="39">
        <f>COUNTIF(resultats_math!J615:X615,9)</f>
        <v>0</v>
      </c>
      <c r="P614" s="39">
        <f>COUNTIF(resultats_math!J615:X615,0)</f>
        <v>0</v>
      </c>
      <c r="Q614" s="37" t="str">
        <f t="shared" si="221"/>
        <v/>
      </c>
      <c r="R614" s="226">
        <f t="shared" si="222"/>
        <v>0</v>
      </c>
      <c r="S614" s="38" t="str">
        <f t="shared" si="223"/>
        <v/>
      </c>
      <c r="T614" s="38" t="str">
        <f t="shared" si="224"/>
        <v/>
      </c>
      <c r="U614" s="38" t="str">
        <f t="shared" si="225"/>
        <v/>
      </c>
      <c r="V614" s="38" t="str">
        <f t="shared" si="226"/>
        <v/>
      </c>
      <c r="W614" s="30"/>
      <c r="X614" s="39">
        <f>COUNTIF(resultats_math!Y615:AA615,1)</f>
        <v>0</v>
      </c>
      <c r="Y614" s="39">
        <f>COUNTIF(resultats_math!Y615:AA615,2)</f>
        <v>0</v>
      </c>
      <c r="Z614" s="39">
        <f>COUNTIF(resultats_math!Y615:AA615,9)</f>
        <v>0</v>
      </c>
      <c r="AA614" s="39">
        <f>COUNTIF(resultats_math!Y615:AA615,0)</f>
        <v>0</v>
      </c>
      <c r="AB614" s="243" t="str">
        <f t="shared" si="227"/>
        <v/>
      </c>
      <c r="AC614" s="226">
        <f t="shared" si="228"/>
        <v>0</v>
      </c>
      <c r="AD614" s="38" t="str">
        <f t="shared" si="229"/>
        <v/>
      </c>
      <c r="AE614" s="38" t="str">
        <f t="shared" si="230"/>
        <v/>
      </c>
      <c r="AF614" s="38" t="str">
        <f t="shared" si="231"/>
        <v/>
      </c>
      <c r="AG614" s="38" t="str">
        <f t="shared" si="232"/>
        <v/>
      </c>
      <c r="AI614" s="39">
        <f>COUNTIF(resultats_math!AB615:AD615,1)</f>
        <v>0</v>
      </c>
      <c r="AJ614" s="39">
        <f>COUNTIF(resultats_math!AB615:AD615,2)</f>
        <v>0</v>
      </c>
      <c r="AK614" s="39">
        <f>COUNTIF(resultats_math!AB615:AD615,9)</f>
        <v>0</v>
      </c>
      <c r="AL614" s="39">
        <f>COUNTIF(resultats_math!AB615:AD615,0)</f>
        <v>0</v>
      </c>
      <c r="AM614" s="243" t="str">
        <f t="shared" si="233"/>
        <v/>
      </c>
      <c r="AN614" s="226">
        <f t="shared" si="234"/>
        <v>0</v>
      </c>
      <c r="AO614" s="38" t="str">
        <f t="shared" si="235"/>
        <v/>
      </c>
      <c r="AP614" s="38" t="str">
        <f t="shared" si="236"/>
        <v/>
      </c>
      <c r="AQ614" s="38" t="str">
        <f t="shared" si="237"/>
        <v/>
      </c>
      <c r="AR614" s="38" t="str">
        <f t="shared" si="238"/>
        <v/>
      </c>
    </row>
    <row r="615" spans="1:44" ht="13.5" thickBot="1">
      <c r="A615" s="30"/>
      <c r="B615" s="39">
        <f>COUNTIF(resultats_math!B616:I616,1)</f>
        <v>0</v>
      </c>
      <c r="C615" s="39">
        <f>COUNTIF(resultats_math!B616:I616,2)</f>
        <v>0</v>
      </c>
      <c r="D615" s="39">
        <f>COUNTIF(resultats_math!B616:I616,9)</f>
        <v>0</v>
      </c>
      <c r="E615" s="39">
        <f>COUNTIF(resultats_math!B616:I616,0)</f>
        <v>0</v>
      </c>
      <c r="F615" s="37" t="str">
        <f t="shared" si="216"/>
        <v/>
      </c>
      <c r="G615" s="226">
        <f t="shared" si="218"/>
        <v>0</v>
      </c>
      <c r="H615" s="38" t="str">
        <f t="shared" si="239"/>
        <v/>
      </c>
      <c r="I615" s="38" t="str">
        <f t="shared" si="217"/>
        <v/>
      </c>
      <c r="J615" s="38" t="str">
        <f t="shared" si="219"/>
        <v/>
      </c>
      <c r="K615" s="38" t="str">
        <f t="shared" si="220"/>
        <v/>
      </c>
      <c r="L615" s="38"/>
      <c r="M615" s="39">
        <f>COUNTIF(resultats_math!J616:X616,1)</f>
        <v>0</v>
      </c>
      <c r="N615" s="39">
        <f>COUNTIF(resultats_math!J616:X616,2)</f>
        <v>0</v>
      </c>
      <c r="O615" s="39">
        <f>COUNTIF(resultats_math!J616:X616,9)</f>
        <v>0</v>
      </c>
      <c r="P615" s="39">
        <f>COUNTIF(resultats_math!J616:X616,0)</f>
        <v>0</v>
      </c>
      <c r="Q615" s="37" t="str">
        <f t="shared" si="221"/>
        <v/>
      </c>
      <c r="R615" s="226">
        <f t="shared" si="222"/>
        <v>0</v>
      </c>
      <c r="S615" s="38" t="str">
        <f t="shared" si="223"/>
        <v/>
      </c>
      <c r="T615" s="38" t="str">
        <f t="shared" si="224"/>
        <v/>
      </c>
      <c r="U615" s="38" t="str">
        <f t="shared" si="225"/>
        <v/>
      </c>
      <c r="V615" s="38" t="str">
        <f t="shared" si="226"/>
        <v/>
      </c>
      <c r="W615" s="30"/>
      <c r="X615" s="39">
        <f>COUNTIF(resultats_math!Y616:AA616,1)</f>
        <v>0</v>
      </c>
      <c r="Y615" s="39">
        <f>COUNTIF(resultats_math!Y616:AA616,2)</f>
        <v>0</v>
      </c>
      <c r="Z615" s="39">
        <f>COUNTIF(resultats_math!Y616:AA616,9)</f>
        <v>0</v>
      </c>
      <c r="AA615" s="39">
        <f>COUNTIF(resultats_math!Y616:AA616,0)</f>
        <v>0</v>
      </c>
      <c r="AB615" s="243" t="str">
        <f t="shared" si="227"/>
        <v/>
      </c>
      <c r="AC615" s="226">
        <f t="shared" si="228"/>
        <v>0</v>
      </c>
      <c r="AD615" s="38" t="str">
        <f t="shared" si="229"/>
        <v/>
      </c>
      <c r="AE615" s="38" t="str">
        <f t="shared" si="230"/>
        <v/>
      </c>
      <c r="AF615" s="38" t="str">
        <f t="shared" si="231"/>
        <v/>
      </c>
      <c r="AG615" s="38" t="str">
        <f t="shared" si="232"/>
        <v/>
      </c>
      <c r="AI615" s="39">
        <f>COUNTIF(resultats_math!AB616:AD616,1)</f>
        <v>0</v>
      </c>
      <c r="AJ615" s="39">
        <f>COUNTIF(resultats_math!AB616:AD616,2)</f>
        <v>0</v>
      </c>
      <c r="AK615" s="39">
        <f>COUNTIF(resultats_math!AB616:AD616,9)</f>
        <v>0</v>
      </c>
      <c r="AL615" s="39">
        <f>COUNTIF(resultats_math!AB616:AD616,0)</f>
        <v>0</v>
      </c>
      <c r="AM615" s="243" t="str">
        <f t="shared" si="233"/>
        <v/>
      </c>
      <c r="AN615" s="226">
        <f t="shared" si="234"/>
        <v>0</v>
      </c>
      <c r="AO615" s="38" t="str">
        <f t="shared" si="235"/>
        <v/>
      </c>
      <c r="AP615" s="38" t="str">
        <f t="shared" si="236"/>
        <v/>
      </c>
      <c r="AQ615" s="38" t="str">
        <f t="shared" si="237"/>
        <v/>
      </c>
      <c r="AR615" s="38" t="str">
        <f t="shared" si="238"/>
        <v/>
      </c>
    </row>
    <row r="616" spans="1:44" ht="13.5" thickBot="1">
      <c r="A616" s="30"/>
      <c r="B616" s="39">
        <f>COUNTIF(resultats_math!B617:I617,1)</f>
        <v>0</v>
      </c>
      <c r="C616" s="39">
        <f>COUNTIF(resultats_math!B617:I617,2)</f>
        <v>0</v>
      </c>
      <c r="D616" s="39">
        <f>COUNTIF(resultats_math!B617:I617,9)</f>
        <v>0</v>
      </c>
      <c r="E616" s="39">
        <f>COUNTIF(resultats_math!B617:I617,0)</f>
        <v>0</v>
      </c>
      <c r="F616" s="37" t="str">
        <f t="shared" si="216"/>
        <v/>
      </c>
      <c r="G616" s="226">
        <f t="shared" si="218"/>
        <v>0</v>
      </c>
      <c r="H616" s="38" t="str">
        <f t="shared" si="239"/>
        <v/>
      </c>
      <c r="I616" s="38" t="str">
        <f t="shared" si="217"/>
        <v/>
      </c>
      <c r="J616" s="38" t="str">
        <f t="shared" si="219"/>
        <v/>
      </c>
      <c r="K616" s="38" t="str">
        <f t="shared" si="220"/>
        <v/>
      </c>
      <c r="L616" s="38"/>
      <c r="M616" s="39">
        <f>COUNTIF(resultats_math!J617:X617,1)</f>
        <v>0</v>
      </c>
      <c r="N616" s="39">
        <f>COUNTIF(resultats_math!J617:X617,2)</f>
        <v>0</v>
      </c>
      <c r="O616" s="39">
        <f>COUNTIF(resultats_math!J617:X617,9)</f>
        <v>0</v>
      </c>
      <c r="P616" s="39">
        <f>COUNTIF(resultats_math!J617:X617,0)</f>
        <v>0</v>
      </c>
      <c r="Q616" s="37" t="str">
        <f t="shared" si="221"/>
        <v/>
      </c>
      <c r="R616" s="226">
        <f t="shared" si="222"/>
        <v>0</v>
      </c>
      <c r="S616" s="38" t="str">
        <f t="shared" si="223"/>
        <v/>
      </c>
      <c r="T616" s="38" t="str">
        <f t="shared" si="224"/>
        <v/>
      </c>
      <c r="U616" s="38" t="str">
        <f t="shared" si="225"/>
        <v/>
      </c>
      <c r="V616" s="38" t="str">
        <f t="shared" si="226"/>
        <v/>
      </c>
      <c r="W616" s="30"/>
      <c r="X616" s="39">
        <f>COUNTIF(resultats_math!Y617:AA617,1)</f>
        <v>0</v>
      </c>
      <c r="Y616" s="39">
        <f>COUNTIF(resultats_math!Y617:AA617,2)</f>
        <v>0</v>
      </c>
      <c r="Z616" s="39">
        <f>COUNTIF(resultats_math!Y617:AA617,9)</f>
        <v>0</v>
      </c>
      <c r="AA616" s="39">
        <f>COUNTIF(resultats_math!Y617:AA617,0)</f>
        <v>0</v>
      </c>
      <c r="AB616" s="243" t="str">
        <f t="shared" si="227"/>
        <v/>
      </c>
      <c r="AC616" s="226">
        <f t="shared" si="228"/>
        <v>0</v>
      </c>
      <c r="AD616" s="38" t="str">
        <f t="shared" si="229"/>
        <v/>
      </c>
      <c r="AE616" s="38" t="str">
        <f t="shared" si="230"/>
        <v/>
      </c>
      <c r="AF616" s="38" t="str">
        <f t="shared" si="231"/>
        <v/>
      </c>
      <c r="AG616" s="38" t="str">
        <f t="shared" si="232"/>
        <v/>
      </c>
      <c r="AI616" s="39">
        <f>COUNTIF(resultats_math!AB617:AD617,1)</f>
        <v>0</v>
      </c>
      <c r="AJ616" s="39">
        <f>COUNTIF(resultats_math!AB617:AD617,2)</f>
        <v>0</v>
      </c>
      <c r="AK616" s="39">
        <f>COUNTIF(resultats_math!AB617:AD617,9)</f>
        <v>0</v>
      </c>
      <c r="AL616" s="39">
        <f>COUNTIF(resultats_math!AB617:AD617,0)</f>
        <v>0</v>
      </c>
      <c r="AM616" s="243" t="str">
        <f t="shared" si="233"/>
        <v/>
      </c>
      <c r="AN616" s="226">
        <f t="shared" si="234"/>
        <v>0</v>
      </c>
      <c r="AO616" s="38" t="str">
        <f t="shared" si="235"/>
        <v/>
      </c>
      <c r="AP616" s="38" t="str">
        <f t="shared" si="236"/>
        <v/>
      </c>
      <c r="AQ616" s="38" t="str">
        <f t="shared" si="237"/>
        <v/>
      </c>
      <c r="AR616" s="38" t="str">
        <f t="shared" si="238"/>
        <v/>
      </c>
    </row>
    <row r="617" spans="1:44" ht="13.5" thickBot="1">
      <c r="A617" s="30"/>
      <c r="B617" s="39">
        <f>COUNTIF(resultats_math!B618:I618,1)</f>
        <v>0</v>
      </c>
      <c r="C617" s="39">
        <f>COUNTIF(resultats_math!B618:I618,2)</f>
        <v>0</v>
      </c>
      <c r="D617" s="39">
        <f>COUNTIF(resultats_math!B618:I618,9)</f>
        <v>0</v>
      </c>
      <c r="E617" s="39">
        <f>COUNTIF(resultats_math!B618:I618,0)</f>
        <v>0</v>
      </c>
      <c r="F617" s="37" t="str">
        <f t="shared" si="216"/>
        <v/>
      </c>
      <c r="G617" s="226">
        <f t="shared" si="218"/>
        <v>0</v>
      </c>
      <c r="H617" s="38" t="str">
        <f t="shared" si="239"/>
        <v/>
      </c>
      <c r="I617" s="38" t="str">
        <f t="shared" si="217"/>
        <v/>
      </c>
      <c r="J617" s="38" t="str">
        <f t="shared" si="219"/>
        <v/>
      </c>
      <c r="K617" s="38" t="str">
        <f t="shared" si="220"/>
        <v/>
      </c>
      <c r="L617" s="38"/>
      <c r="M617" s="39">
        <f>COUNTIF(resultats_math!J618:X618,1)</f>
        <v>0</v>
      </c>
      <c r="N617" s="39">
        <f>COUNTIF(resultats_math!J618:X618,2)</f>
        <v>0</v>
      </c>
      <c r="O617" s="39">
        <f>COUNTIF(resultats_math!J618:X618,9)</f>
        <v>0</v>
      </c>
      <c r="P617" s="39">
        <f>COUNTIF(resultats_math!J618:X618,0)</f>
        <v>0</v>
      </c>
      <c r="Q617" s="37" t="str">
        <f t="shared" si="221"/>
        <v/>
      </c>
      <c r="R617" s="226">
        <f t="shared" si="222"/>
        <v>0</v>
      </c>
      <c r="S617" s="38" t="str">
        <f t="shared" si="223"/>
        <v/>
      </c>
      <c r="T617" s="38" t="str">
        <f t="shared" si="224"/>
        <v/>
      </c>
      <c r="U617" s="38" t="str">
        <f t="shared" si="225"/>
        <v/>
      </c>
      <c r="V617" s="38" t="str">
        <f t="shared" si="226"/>
        <v/>
      </c>
      <c r="W617" s="30"/>
      <c r="X617" s="39">
        <f>COUNTIF(resultats_math!Y618:AA618,1)</f>
        <v>0</v>
      </c>
      <c r="Y617" s="39">
        <f>COUNTIF(resultats_math!Y618:AA618,2)</f>
        <v>0</v>
      </c>
      <c r="Z617" s="39">
        <f>COUNTIF(resultats_math!Y618:AA618,9)</f>
        <v>0</v>
      </c>
      <c r="AA617" s="39">
        <f>COUNTIF(resultats_math!Y618:AA618,0)</f>
        <v>0</v>
      </c>
      <c r="AB617" s="243" t="str">
        <f t="shared" si="227"/>
        <v/>
      </c>
      <c r="AC617" s="226">
        <f t="shared" si="228"/>
        <v>0</v>
      </c>
      <c r="AD617" s="38" t="str">
        <f t="shared" si="229"/>
        <v/>
      </c>
      <c r="AE617" s="38" t="str">
        <f t="shared" si="230"/>
        <v/>
      </c>
      <c r="AF617" s="38" t="str">
        <f t="shared" si="231"/>
        <v/>
      </c>
      <c r="AG617" s="38" t="str">
        <f t="shared" si="232"/>
        <v/>
      </c>
      <c r="AI617" s="39">
        <f>COUNTIF(resultats_math!AB618:AD618,1)</f>
        <v>0</v>
      </c>
      <c r="AJ617" s="39">
        <f>COUNTIF(resultats_math!AB618:AD618,2)</f>
        <v>0</v>
      </c>
      <c r="AK617" s="39">
        <f>COUNTIF(resultats_math!AB618:AD618,9)</f>
        <v>0</v>
      </c>
      <c r="AL617" s="39">
        <f>COUNTIF(resultats_math!AB618:AD618,0)</f>
        <v>0</v>
      </c>
      <c r="AM617" s="243" t="str">
        <f t="shared" si="233"/>
        <v/>
      </c>
      <c r="AN617" s="226">
        <f t="shared" si="234"/>
        <v>0</v>
      </c>
      <c r="AO617" s="38" t="str">
        <f t="shared" si="235"/>
        <v/>
      </c>
      <c r="AP617" s="38" t="str">
        <f t="shared" si="236"/>
        <v/>
      </c>
      <c r="AQ617" s="38" t="str">
        <f t="shared" si="237"/>
        <v/>
      </c>
      <c r="AR617" s="38" t="str">
        <f t="shared" si="238"/>
        <v/>
      </c>
    </row>
    <row r="618" spans="1:44" ht="13.5" thickBot="1">
      <c r="A618" s="30"/>
      <c r="B618" s="39">
        <f>COUNTIF(resultats_math!B619:I619,1)</f>
        <v>0</v>
      </c>
      <c r="C618" s="39">
        <f>COUNTIF(resultats_math!B619:I619,2)</f>
        <v>0</v>
      </c>
      <c r="D618" s="39">
        <f>COUNTIF(resultats_math!B619:I619,9)</f>
        <v>0</v>
      </c>
      <c r="E618" s="39">
        <f>COUNTIF(resultats_math!B619:I619,0)</f>
        <v>0</v>
      </c>
      <c r="F618" s="37" t="str">
        <f t="shared" si="216"/>
        <v/>
      </c>
      <c r="G618" s="226">
        <f t="shared" si="218"/>
        <v>0</v>
      </c>
      <c r="H618" s="38" t="str">
        <f t="shared" si="239"/>
        <v/>
      </c>
      <c r="I618" s="38" t="str">
        <f t="shared" si="217"/>
        <v/>
      </c>
      <c r="J618" s="38" t="str">
        <f t="shared" si="219"/>
        <v/>
      </c>
      <c r="K618" s="38" t="str">
        <f t="shared" si="220"/>
        <v/>
      </c>
      <c r="L618" s="38"/>
      <c r="M618" s="39">
        <f>COUNTIF(resultats_math!J619:X619,1)</f>
        <v>0</v>
      </c>
      <c r="N618" s="39">
        <f>COUNTIF(resultats_math!J619:X619,2)</f>
        <v>0</v>
      </c>
      <c r="O618" s="39">
        <f>COUNTIF(resultats_math!J619:X619,9)</f>
        <v>0</v>
      </c>
      <c r="P618" s="39">
        <f>COUNTIF(resultats_math!J619:X619,0)</f>
        <v>0</v>
      </c>
      <c r="Q618" s="37" t="str">
        <f t="shared" si="221"/>
        <v/>
      </c>
      <c r="R618" s="226">
        <f t="shared" si="222"/>
        <v>0</v>
      </c>
      <c r="S618" s="38" t="str">
        <f t="shared" si="223"/>
        <v/>
      </c>
      <c r="T618" s="38" t="str">
        <f t="shared" si="224"/>
        <v/>
      </c>
      <c r="U618" s="38" t="str">
        <f t="shared" si="225"/>
        <v/>
      </c>
      <c r="V618" s="38" t="str">
        <f t="shared" si="226"/>
        <v/>
      </c>
      <c r="W618" s="30"/>
      <c r="X618" s="39">
        <f>COUNTIF(resultats_math!Y619:AA619,1)</f>
        <v>0</v>
      </c>
      <c r="Y618" s="39">
        <f>COUNTIF(resultats_math!Y619:AA619,2)</f>
        <v>0</v>
      </c>
      <c r="Z618" s="39">
        <f>COUNTIF(resultats_math!Y619:AA619,9)</f>
        <v>0</v>
      </c>
      <c r="AA618" s="39">
        <f>COUNTIF(resultats_math!Y619:AA619,0)</f>
        <v>0</v>
      </c>
      <c r="AB618" s="243" t="str">
        <f t="shared" si="227"/>
        <v/>
      </c>
      <c r="AC618" s="226">
        <f t="shared" si="228"/>
        <v>0</v>
      </c>
      <c r="AD618" s="38" t="str">
        <f t="shared" si="229"/>
        <v/>
      </c>
      <c r="AE618" s="38" t="str">
        <f t="shared" si="230"/>
        <v/>
      </c>
      <c r="AF618" s="38" t="str">
        <f t="shared" si="231"/>
        <v/>
      </c>
      <c r="AG618" s="38" t="str">
        <f t="shared" si="232"/>
        <v/>
      </c>
      <c r="AI618" s="39">
        <f>COUNTIF(resultats_math!AB619:AD619,1)</f>
        <v>0</v>
      </c>
      <c r="AJ618" s="39">
        <f>COUNTIF(resultats_math!AB619:AD619,2)</f>
        <v>0</v>
      </c>
      <c r="AK618" s="39">
        <f>COUNTIF(resultats_math!AB619:AD619,9)</f>
        <v>0</v>
      </c>
      <c r="AL618" s="39">
        <f>COUNTIF(resultats_math!AB619:AD619,0)</f>
        <v>0</v>
      </c>
      <c r="AM618" s="243" t="str">
        <f t="shared" si="233"/>
        <v/>
      </c>
      <c r="AN618" s="226">
        <f t="shared" si="234"/>
        <v>0</v>
      </c>
      <c r="AO618" s="38" t="str">
        <f t="shared" si="235"/>
        <v/>
      </c>
      <c r="AP618" s="38" t="str">
        <f t="shared" si="236"/>
        <v/>
      </c>
      <c r="AQ618" s="38" t="str">
        <f t="shared" si="237"/>
        <v/>
      </c>
      <c r="AR618" s="38" t="str">
        <f t="shared" si="238"/>
        <v/>
      </c>
    </row>
    <row r="619" spans="1:44" ht="13.5" thickBot="1">
      <c r="A619" s="30"/>
      <c r="B619" s="39">
        <f>COUNTIF(resultats_math!B620:I620,1)</f>
        <v>0</v>
      </c>
      <c r="C619" s="39">
        <f>COUNTIF(resultats_math!B620:I620,2)</f>
        <v>0</v>
      </c>
      <c r="D619" s="39">
        <f>COUNTIF(resultats_math!B620:I620,9)</f>
        <v>0</v>
      </c>
      <c r="E619" s="39">
        <f>COUNTIF(resultats_math!B620:I620,0)</f>
        <v>0</v>
      </c>
      <c r="F619" s="37" t="str">
        <f t="shared" si="216"/>
        <v/>
      </c>
      <c r="G619" s="226">
        <f t="shared" si="218"/>
        <v>0</v>
      </c>
      <c r="H619" s="38" t="str">
        <f t="shared" si="239"/>
        <v/>
      </c>
      <c r="I619" s="38" t="str">
        <f t="shared" si="217"/>
        <v/>
      </c>
      <c r="J619" s="38" t="str">
        <f t="shared" si="219"/>
        <v/>
      </c>
      <c r="K619" s="38" t="str">
        <f t="shared" si="220"/>
        <v/>
      </c>
      <c r="L619" s="38"/>
      <c r="M619" s="39">
        <f>COUNTIF(resultats_math!J620:X620,1)</f>
        <v>0</v>
      </c>
      <c r="N619" s="39">
        <f>COUNTIF(resultats_math!J620:X620,2)</f>
        <v>0</v>
      </c>
      <c r="O619" s="39">
        <f>COUNTIF(resultats_math!J620:X620,9)</f>
        <v>0</v>
      </c>
      <c r="P619" s="39">
        <f>COUNTIF(resultats_math!J620:X620,0)</f>
        <v>0</v>
      </c>
      <c r="Q619" s="37" t="str">
        <f t="shared" si="221"/>
        <v/>
      </c>
      <c r="R619" s="226">
        <f t="shared" si="222"/>
        <v>0</v>
      </c>
      <c r="S619" s="38" t="str">
        <f t="shared" si="223"/>
        <v/>
      </c>
      <c r="T619" s="38" t="str">
        <f t="shared" si="224"/>
        <v/>
      </c>
      <c r="U619" s="38" t="str">
        <f t="shared" si="225"/>
        <v/>
      </c>
      <c r="V619" s="38" t="str">
        <f t="shared" si="226"/>
        <v/>
      </c>
      <c r="W619" s="30"/>
      <c r="X619" s="39">
        <f>COUNTIF(resultats_math!Y620:AA620,1)</f>
        <v>0</v>
      </c>
      <c r="Y619" s="39">
        <f>COUNTIF(resultats_math!Y620:AA620,2)</f>
        <v>0</v>
      </c>
      <c r="Z619" s="39">
        <f>COUNTIF(resultats_math!Y620:AA620,9)</f>
        <v>0</v>
      </c>
      <c r="AA619" s="39">
        <f>COUNTIF(resultats_math!Y620:AA620,0)</f>
        <v>0</v>
      </c>
      <c r="AB619" s="243" t="str">
        <f t="shared" si="227"/>
        <v/>
      </c>
      <c r="AC619" s="226">
        <f t="shared" si="228"/>
        <v>0</v>
      </c>
      <c r="AD619" s="38" t="str">
        <f t="shared" si="229"/>
        <v/>
      </c>
      <c r="AE619" s="38" t="str">
        <f t="shared" si="230"/>
        <v/>
      </c>
      <c r="AF619" s="38" t="str">
        <f t="shared" si="231"/>
        <v/>
      </c>
      <c r="AG619" s="38" t="str">
        <f t="shared" si="232"/>
        <v/>
      </c>
      <c r="AI619" s="39">
        <f>COUNTIF(resultats_math!AB620:AD620,1)</f>
        <v>0</v>
      </c>
      <c r="AJ619" s="39">
        <f>COUNTIF(resultats_math!AB620:AD620,2)</f>
        <v>0</v>
      </c>
      <c r="AK619" s="39">
        <f>COUNTIF(resultats_math!AB620:AD620,9)</f>
        <v>0</v>
      </c>
      <c r="AL619" s="39">
        <f>COUNTIF(resultats_math!AB620:AD620,0)</f>
        <v>0</v>
      </c>
      <c r="AM619" s="243" t="str">
        <f t="shared" si="233"/>
        <v/>
      </c>
      <c r="AN619" s="226">
        <f t="shared" si="234"/>
        <v>0</v>
      </c>
      <c r="AO619" s="38" t="str">
        <f t="shared" si="235"/>
        <v/>
      </c>
      <c r="AP619" s="38" t="str">
        <f t="shared" si="236"/>
        <v/>
      </c>
      <c r="AQ619" s="38" t="str">
        <f t="shared" si="237"/>
        <v/>
      </c>
      <c r="AR619" s="38" t="str">
        <f t="shared" si="238"/>
        <v/>
      </c>
    </row>
    <row r="620" spans="1:44" ht="13.5" thickBot="1">
      <c r="A620" s="30"/>
      <c r="B620" s="39">
        <f>COUNTIF(resultats_math!B621:I621,1)</f>
        <v>0</v>
      </c>
      <c r="C620" s="39">
        <f>COUNTIF(resultats_math!B621:I621,2)</f>
        <v>0</v>
      </c>
      <c r="D620" s="39">
        <f>COUNTIF(resultats_math!B621:I621,9)</f>
        <v>0</v>
      </c>
      <c r="E620" s="39">
        <f>COUNTIF(resultats_math!B621:I621,0)</f>
        <v>0</v>
      </c>
      <c r="F620" s="37" t="str">
        <f t="shared" si="216"/>
        <v/>
      </c>
      <c r="G620" s="226">
        <f t="shared" si="218"/>
        <v>0</v>
      </c>
      <c r="H620" s="38" t="str">
        <f t="shared" si="239"/>
        <v/>
      </c>
      <c r="I620" s="38" t="str">
        <f t="shared" si="217"/>
        <v/>
      </c>
      <c r="J620" s="38" t="str">
        <f t="shared" si="219"/>
        <v/>
      </c>
      <c r="K620" s="38" t="str">
        <f t="shared" si="220"/>
        <v/>
      </c>
      <c r="L620" s="38"/>
      <c r="M620" s="39">
        <f>COUNTIF(resultats_math!J621:X621,1)</f>
        <v>0</v>
      </c>
      <c r="N620" s="39">
        <f>COUNTIF(resultats_math!J621:X621,2)</f>
        <v>0</v>
      </c>
      <c r="O620" s="39">
        <f>COUNTIF(resultats_math!J621:X621,9)</f>
        <v>0</v>
      </c>
      <c r="P620" s="39">
        <f>COUNTIF(resultats_math!J621:X621,0)</f>
        <v>0</v>
      </c>
      <c r="Q620" s="37" t="str">
        <f t="shared" si="221"/>
        <v/>
      </c>
      <c r="R620" s="226">
        <f t="shared" si="222"/>
        <v>0</v>
      </c>
      <c r="S620" s="38" t="str">
        <f t="shared" si="223"/>
        <v/>
      </c>
      <c r="T620" s="38" t="str">
        <f t="shared" si="224"/>
        <v/>
      </c>
      <c r="U620" s="38" t="str">
        <f t="shared" si="225"/>
        <v/>
      </c>
      <c r="V620" s="38" t="str">
        <f t="shared" si="226"/>
        <v/>
      </c>
      <c r="W620" s="30"/>
      <c r="X620" s="39">
        <f>COUNTIF(resultats_math!Y621:AA621,1)</f>
        <v>0</v>
      </c>
      <c r="Y620" s="39">
        <f>COUNTIF(resultats_math!Y621:AA621,2)</f>
        <v>0</v>
      </c>
      <c r="Z620" s="39">
        <f>COUNTIF(resultats_math!Y621:AA621,9)</f>
        <v>0</v>
      </c>
      <c r="AA620" s="39">
        <f>COUNTIF(resultats_math!Y621:AA621,0)</f>
        <v>0</v>
      </c>
      <c r="AB620" s="243" t="str">
        <f t="shared" si="227"/>
        <v/>
      </c>
      <c r="AC620" s="226">
        <f t="shared" si="228"/>
        <v>0</v>
      </c>
      <c r="AD620" s="38" t="str">
        <f t="shared" si="229"/>
        <v/>
      </c>
      <c r="AE620" s="38" t="str">
        <f t="shared" si="230"/>
        <v/>
      </c>
      <c r="AF620" s="38" t="str">
        <f t="shared" si="231"/>
        <v/>
      </c>
      <c r="AG620" s="38" t="str">
        <f t="shared" si="232"/>
        <v/>
      </c>
      <c r="AI620" s="39">
        <f>COUNTIF(resultats_math!AB621:AD621,1)</f>
        <v>0</v>
      </c>
      <c r="AJ620" s="39">
        <f>COUNTIF(resultats_math!AB621:AD621,2)</f>
        <v>0</v>
      </c>
      <c r="AK620" s="39">
        <f>COUNTIF(resultats_math!AB621:AD621,9)</f>
        <v>0</v>
      </c>
      <c r="AL620" s="39">
        <f>COUNTIF(resultats_math!AB621:AD621,0)</f>
        <v>0</v>
      </c>
      <c r="AM620" s="243" t="str">
        <f t="shared" si="233"/>
        <v/>
      </c>
      <c r="AN620" s="226">
        <f t="shared" si="234"/>
        <v>0</v>
      </c>
      <c r="AO620" s="38" t="str">
        <f t="shared" si="235"/>
        <v/>
      </c>
      <c r="AP620" s="38" t="str">
        <f t="shared" si="236"/>
        <v/>
      </c>
      <c r="AQ620" s="38" t="str">
        <f t="shared" si="237"/>
        <v/>
      </c>
      <c r="AR620" s="38" t="str">
        <f t="shared" si="238"/>
        <v/>
      </c>
    </row>
    <row r="621" spans="1:44" ht="13.5" thickBot="1">
      <c r="A621" s="30"/>
      <c r="B621" s="39">
        <f>COUNTIF(resultats_math!B622:I622,1)</f>
        <v>0</v>
      </c>
      <c r="C621" s="39">
        <f>COUNTIF(resultats_math!B622:I622,2)</f>
        <v>0</v>
      </c>
      <c r="D621" s="39">
        <f>COUNTIF(resultats_math!B622:I622,9)</f>
        <v>0</v>
      </c>
      <c r="E621" s="39">
        <f>COUNTIF(resultats_math!B622:I622,0)</f>
        <v>0</v>
      </c>
      <c r="F621" s="37" t="str">
        <f t="shared" si="216"/>
        <v/>
      </c>
      <c r="G621" s="226">
        <f t="shared" si="218"/>
        <v>0</v>
      </c>
      <c r="H621" s="38" t="str">
        <f t="shared" si="239"/>
        <v/>
      </c>
      <c r="I621" s="38" t="str">
        <f t="shared" si="217"/>
        <v/>
      </c>
      <c r="J621" s="38" t="str">
        <f t="shared" si="219"/>
        <v/>
      </c>
      <c r="K621" s="38" t="str">
        <f t="shared" si="220"/>
        <v/>
      </c>
      <c r="L621" s="38"/>
      <c r="M621" s="39">
        <f>COUNTIF(resultats_math!J622:X622,1)</f>
        <v>0</v>
      </c>
      <c r="N621" s="39">
        <f>COUNTIF(resultats_math!J622:X622,2)</f>
        <v>0</v>
      </c>
      <c r="O621" s="39">
        <f>COUNTIF(resultats_math!J622:X622,9)</f>
        <v>0</v>
      </c>
      <c r="P621" s="39">
        <f>COUNTIF(resultats_math!J622:X622,0)</f>
        <v>0</v>
      </c>
      <c r="Q621" s="37" t="str">
        <f t="shared" si="221"/>
        <v/>
      </c>
      <c r="R621" s="226">
        <f t="shared" si="222"/>
        <v>0</v>
      </c>
      <c r="S621" s="38" t="str">
        <f t="shared" si="223"/>
        <v/>
      </c>
      <c r="T621" s="38" t="str">
        <f t="shared" si="224"/>
        <v/>
      </c>
      <c r="U621" s="38" t="str">
        <f t="shared" si="225"/>
        <v/>
      </c>
      <c r="V621" s="38" t="str">
        <f t="shared" si="226"/>
        <v/>
      </c>
      <c r="W621" s="30"/>
      <c r="X621" s="39">
        <f>COUNTIF(resultats_math!Y622:AA622,1)</f>
        <v>0</v>
      </c>
      <c r="Y621" s="39">
        <f>COUNTIF(resultats_math!Y622:AA622,2)</f>
        <v>0</v>
      </c>
      <c r="Z621" s="39">
        <f>COUNTIF(resultats_math!Y622:AA622,9)</f>
        <v>0</v>
      </c>
      <c r="AA621" s="39">
        <f>COUNTIF(resultats_math!Y622:AA622,0)</f>
        <v>0</v>
      </c>
      <c r="AB621" s="243" t="str">
        <f t="shared" si="227"/>
        <v/>
      </c>
      <c r="AC621" s="226">
        <f t="shared" si="228"/>
        <v>0</v>
      </c>
      <c r="AD621" s="38" t="str">
        <f t="shared" si="229"/>
        <v/>
      </c>
      <c r="AE621" s="38" t="str">
        <f t="shared" si="230"/>
        <v/>
      </c>
      <c r="AF621" s="38" t="str">
        <f t="shared" si="231"/>
        <v/>
      </c>
      <c r="AG621" s="38" t="str">
        <f t="shared" si="232"/>
        <v/>
      </c>
      <c r="AI621" s="39">
        <f>COUNTIF(resultats_math!AB622:AD622,1)</f>
        <v>0</v>
      </c>
      <c r="AJ621" s="39">
        <f>COUNTIF(resultats_math!AB622:AD622,2)</f>
        <v>0</v>
      </c>
      <c r="AK621" s="39">
        <f>COUNTIF(resultats_math!AB622:AD622,9)</f>
        <v>0</v>
      </c>
      <c r="AL621" s="39">
        <f>COUNTIF(resultats_math!AB622:AD622,0)</f>
        <v>0</v>
      </c>
      <c r="AM621" s="243" t="str">
        <f t="shared" si="233"/>
        <v/>
      </c>
      <c r="AN621" s="226">
        <f t="shared" si="234"/>
        <v>0</v>
      </c>
      <c r="AO621" s="38" t="str">
        <f t="shared" si="235"/>
        <v/>
      </c>
      <c r="AP621" s="38" t="str">
        <f t="shared" si="236"/>
        <v/>
      </c>
      <c r="AQ621" s="38" t="str">
        <f t="shared" si="237"/>
        <v/>
      </c>
      <c r="AR621" s="38" t="str">
        <f t="shared" si="238"/>
        <v/>
      </c>
    </row>
    <row r="622" spans="1:44" ht="13.5" thickBot="1">
      <c r="A622" s="30"/>
      <c r="B622" s="39">
        <f>COUNTIF(resultats_math!B623:I623,1)</f>
        <v>0</v>
      </c>
      <c r="C622" s="39">
        <f>COUNTIF(resultats_math!B623:I623,2)</f>
        <v>0</v>
      </c>
      <c r="D622" s="39">
        <f>COUNTIF(resultats_math!B623:I623,9)</f>
        <v>0</v>
      </c>
      <c r="E622" s="39">
        <f>COUNTIF(resultats_math!B623:I623,0)</f>
        <v>0</v>
      </c>
      <c r="F622" s="37" t="str">
        <f t="shared" si="216"/>
        <v/>
      </c>
      <c r="G622" s="226">
        <f t="shared" si="218"/>
        <v>0</v>
      </c>
      <c r="H622" s="38" t="str">
        <f t="shared" si="239"/>
        <v/>
      </c>
      <c r="I622" s="38" t="str">
        <f t="shared" si="217"/>
        <v/>
      </c>
      <c r="J622" s="38" t="str">
        <f t="shared" si="219"/>
        <v/>
      </c>
      <c r="K622" s="38" t="str">
        <f t="shared" si="220"/>
        <v/>
      </c>
      <c r="L622" s="38"/>
      <c r="M622" s="39">
        <f>COUNTIF(resultats_math!J623:X623,1)</f>
        <v>0</v>
      </c>
      <c r="N622" s="39">
        <f>COUNTIF(resultats_math!J623:X623,2)</f>
        <v>0</v>
      </c>
      <c r="O622" s="39">
        <f>COUNTIF(resultats_math!J623:X623,9)</f>
        <v>0</v>
      </c>
      <c r="P622" s="39">
        <f>COUNTIF(resultats_math!J623:X623,0)</f>
        <v>0</v>
      </c>
      <c r="Q622" s="37" t="str">
        <f t="shared" si="221"/>
        <v/>
      </c>
      <c r="R622" s="226">
        <f t="shared" si="222"/>
        <v>0</v>
      </c>
      <c r="S622" s="38" t="str">
        <f t="shared" si="223"/>
        <v/>
      </c>
      <c r="T622" s="38" t="str">
        <f t="shared" si="224"/>
        <v/>
      </c>
      <c r="U622" s="38" t="str">
        <f t="shared" si="225"/>
        <v/>
      </c>
      <c r="V622" s="38" t="str">
        <f t="shared" si="226"/>
        <v/>
      </c>
      <c r="W622" s="30"/>
      <c r="X622" s="39">
        <f>COUNTIF(resultats_math!Y623:AA623,1)</f>
        <v>0</v>
      </c>
      <c r="Y622" s="39">
        <f>COUNTIF(resultats_math!Y623:AA623,2)</f>
        <v>0</v>
      </c>
      <c r="Z622" s="39">
        <f>COUNTIF(resultats_math!Y623:AA623,9)</f>
        <v>0</v>
      </c>
      <c r="AA622" s="39">
        <f>COUNTIF(resultats_math!Y623:AA623,0)</f>
        <v>0</v>
      </c>
      <c r="AB622" s="243" t="str">
        <f t="shared" si="227"/>
        <v/>
      </c>
      <c r="AC622" s="226">
        <f t="shared" si="228"/>
        <v>0</v>
      </c>
      <c r="AD622" s="38" t="str">
        <f t="shared" si="229"/>
        <v/>
      </c>
      <c r="AE622" s="38" t="str">
        <f t="shared" si="230"/>
        <v/>
      </c>
      <c r="AF622" s="38" t="str">
        <f t="shared" si="231"/>
        <v/>
      </c>
      <c r="AG622" s="38" t="str">
        <f t="shared" si="232"/>
        <v/>
      </c>
      <c r="AI622" s="39">
        <f>COUNTIF(resultats_math!AB623:AD623,1)</f>
        <v>0</v>
      </c>
      <c r="AJ622" s="39">
        <f>COUNTIF(resultats_math!AB623:AD623,2)</f>
        <v>0</v>
      </c>
      <c r="AK622" s="39">
        <f>COUNTIF(resultats_math!AB623:AD623,9)</f>
        <v>0</v>
      </c>
      <c r="AL622" s="39">
        <f>COUNTIF(resultats_math!AB623:AD623,0)</f>
        <v>0</v>
      </c>
      <c r="AM622" s="243" t="str">
        <f t="shared" si="233"/>
        <v/>
      </c>
      <c r="AN622" s="226">
        <f t="shared" si="234"/>
        <v>0</v>
      </c>
      <c r="AO622" s="38" t="str">
        <f t="shared" si="235"/>
        <v/>
      </c>
      <c r="AP622" s="38" t="str">
        <f t="shared" si="236"/>
        <v/>
      </c>
      <c r="AQ622" s="38" t="str">
        <f t="shared" si="237"/>
        <v/>
      </c>
      <c r="AR622" s="38" t="str">
        <f t="shared" si="238"/>
        <v/>
      </c>
    </row>
    <row r="623" spans="1:44" ht="13.5" thickBot="1">
      <c r="A623" s="30"/>
      <c r="B623" s="39">
        <f>COUNTIF(resultats_math!B624:I624,1)</f>
        <v>0</v>
      </c>
      <c r="C623" s="39">
        <f>COUNTIF(resultats_math!B624:I624,2)</f>
        <v>0</v>
      </c>
      <c r="D623" s="39">
        <f>COUNTIF(resultats_math!B624:I624,9)</f>
        <v>0</v>
      </c>
      <c r="E623" s="39">
        <f>COUNTIF(resultats_math!B624:I624,0)</f>
        <v>0</v>
      </c>
      <c r="F623" s="37" t="str">
        <f t="shared" si="216"/>
        <v/>
      </c>
      <c r="G623" s="226">
        <f t="shared" si="218"/>
        <v>0</v>
      </c>
      <c r="H623" s="38" t="str">
        <f t="shared" si="239"/>
        <v/>
      </c>
      <c r="I623" s="38" t="str">
        <f t="shared" si="217"/>
        <v/>
      </c>
      <c r="J623" s="38" t="str">
        <f t="shared" si="219"/>
        <v/>
      </c>
      <c r="K623" s="38" t="str">
        <f t="shared" si="220"/>
        <v/>
      </c>
      <c r="L623" s="38"/>
      <c r="M623" s="39">
        <f>COUNTIF(resultats_math!J624:X624,1)</f>
        <v>0</v>
      </c>
      <c r="N623" s="39">
        <f>COUNTIF(resultats_math!J624:X624,2)</f>
        <v>0</v>
      </c>
      <c r="O623" s="39">
        <f>COUNTIF(resultats_math!J624:X624,9)</f>
        <v>0</v>
      </c>
      <c r="P623" s="39">
        <f>COUNTIF(resultats_math!J624:X624,0)</f>
        <v>0</v>
      </c>
      <c r="Q623" s="37" t="str">
        <f t="shared" si="221"/>
        <v/>
      </c>
      <c r="R623" s="226">
        <f t="shared" si="222"/>
        <v>0</v>
      </c>
      <c r="S623" s="38" t="str">
        <f t="shared" si="223"/>
        <v/>
      </c>
      <c r="T623" s="38" t="str">
        <f t="shared" si="224"/>
        <v/>
      </c>
      <c r="U623" s="38" t="str">
        <f t="shared" si="225"/>
        <v/>
      </c>
      <c r="V623" s="38" t="str">
        <f t="shared" si="226"/>
        <v/>
      </c>
      <c r="W623" s="30"/>
      <c r="X623" s="39">
        <f>COUNTIF(resultats_math!Y624:AA624,1)</f>
        <v>0</v>
      </c>
      <c r="Y623" s="39">
        <f>COUNTIF(resultats_math!Y624:AA624,2)</f>
        <v>0</v>
      </c>
      <c r="Z623" s="39">
        <f>COUNTIF(resultats_math!Y624:AA624,9)</f>
        <v>0</v>
      </c>
      <c r="AA623" s="39">
        <f>COUNTIF(resultats_math!Y624:AA624,0)</f>
        <v>0</v>
      </c>
      <c r="AB623" s="243" t="str">
        <f t="shared" si="227"/>
        <v/>
      </c>
      <c r="AC623" s="226">
        <f t="shared" si="228"/>
        <v>0</v>
      </c>
      <c r="AD623" s="38" t="str">
        <f t="shared" si="229"/>
        <v/>
      </c>
      <c r="AE623" s="38" t="str">
        <f t="shared" si="230"/>
        <v/>
      </c>
      <c r="AF623" s="38" t="str">
        <f t="shared" si="231"/>
        <v/>
      </c>
      <c r="AG623" s="38" t="str">
        <f t="shared" si="232"/>
        <v/>
      </c>
      <c r="AI623" s="39">
        <f>COUNTIF(resultats_math!AB624:AD624,1)</f>
        <v>0</v>
      </c>
      <c r="AJ623" s="39">
        <f>COUNTIF(resultats_math!AB624:AD624,2)</f>
        <v>0</v>
      </c>
      <c r="AK623" s="39">
        <f>COUNTIF(resultats_math!AB624:AD624,9)</f>
        <v>0</v>
      </c>
      <c r="AL623" s="39">
        <f>COUNTIF(resultats_math!AB624:AD624,0)</f>
        <v>0</v>
      </c>
      <c r="AM623" s="243" t="str">
        <f t="shared" si="233"/>
        <v/>
      </c>
      <c r="AN623" s="226">
        <f t="shared" si="234"/>
        <v>0</v>
      </c>
      <c r="AO623" s="38" t="str">
        <f t="shared" si="235"/>
        <v/>
      </c>
      <c r="AP623" s="38" t="str">
        <f t="shared" si="236"/>
        <v/>
      </c>
      <c r="AQ623" s="38" t="str">
        <f t="shared" si="237"/>
        <v/>
      </c>
      <c r="AR623" s="38" t="str">
        <f t="shared" si="238"/>
        <v/>
      </c>
    </row>
    <row r="624" spans="1:44" ht="13.5" thickBot="1">
      <c r="A624" s="30"/>
      <c r="B624" s="39">
        <f>COUNTIF(resultats_math!B625:I625,1)</f>
        <v>0</v>
      </c>
      <c r="C624" s="39">
        <f>COUNTIF(resultats_math!B625:I625,2)</f>
        <v>0</v>
      </c>
      <c r="D624" s="39">
        <f>COUNTIF(resultats_math!B625:I625,9)</f>
        <v>0</v>
      </c>
      <c r="E624" s="39">
        <f>COUNTIF(resultats_math!B625:I625,0)</f>
        <v>0</v>
      </c>
      <c r="F624" s="37" t="str">
        <f t="shared" si="216"/>
        <v/>
      </c>
      <c r="G624" s="226">
        <f t="shared" si="218"/>
        <v>0</v>
      </c>
      <c r="H624" s="38" t="str">
        <f t="shared" si="239"/>
        <v/>
      </c>
      <c r="I624" s="38" t="str">
        <f t="shared" si="217"/>
        <v/>
      </c>
      <c r="J624" s="38" t="str">
        <f t="shared" si="219"/>
        <v/>
      </c>
      <c r="K624" s="38" t="str">
        <f t="shared" si="220"/>
        <v/>
      </c>
      <c r="L624" s="38"/>
      <c r="M624" s="39">
        <f>COUNTIF(resultats_math!J625:X625,1)</f>
        <v>0</v>
      </c>
      <c r="N624" s="39">
        <f>COUNTIF(resultats_math!J625:X625,2)</f>
        <v>0</v>
      </c>
      <c r="O624" s="39">
        <f>COUNTIF(resultats_math!J625:X625,9)</f>
        <v>0</v>
      </c>
      <c r="P624" s="39">
        <f>COUNTIF(resultats_math!J625:X625,0)</f>
        <v>0</v>
      </c>
      <c r="Q624" s="37" t="str">
        <f t="shared" si="221"/>
        <v/>
      </c>
      <c r="R624" s="226">
        <f t="shared" si="222"/>
        <v>0</v>
      </c>
      <c r="S624" s="38" t="str">
        <f t="shared" si="223"/>
        <v/>
      </c>
      <c r="T624" s="38" t="str">
        <f t="shared" si="224"/>
        <v/>
      </c>
      <c r="U624" s="38" t="str">
        <f t="shared" si="225"/>
        <v/>
      </c>
      <c r="V624" s="38" t="str">
        <f t="shared" si="226"/>
        <v/>
      </c>
      <c r="W624" s="30"/>
      <c r="X624" s="39">
        <f>COUNTIF(resultats_math!Y625:AA625,1)</f>
        <v>0</v>
      </c>
      <c r="Y624" s="39">
        <f>COUNTIF(resultats_math!Y625:AA625,2)</f>
        <v>0</v>
      </c>
      <c r="Z624" s="39">
        <f>COUNTIF(resultats_math!Y625:AA625,9)</f>
        <v>0</v>
      </c>
      <c r="AA624" s="39">
        <f>COUNTIF(resultats_math!Y625:AA625,0)</f>
        <v>0</v>
      </c>
      <c r="AB624" s="243" t="str">
        <f t="shared" si="227"/>
        <v/>
      </c>
      <c r="AC624" s="226">
        <f t="shared" si="228"/>
        <v>0</v>
      </c>
      <c r="AD624" s="38" t="str">
        <f t="shared" si="229"/>
        <v/>
      </c>
      <c r="AE624" s="38" t="str">
        <f t="shared" si="230"/>
        <v/>
      </c>
      <c r="AF624" s="38" t="str">
        <f t="shared" si="231"/>
        <v/>
      </c>
      <c r="AG624" s="38" t="str">
        <f t="shared" si="232"/>
        <v/>
      </c>
      <c r="AI624" s="39">
        <f>COUNTIF(resultats_math!AB625:AD625,1)</f>
        <v>0</v>
      </c>
      <c r="AJ624" s="39">
        <f>COUNTIF(resultats_math!AB625:AD625,2)</f>
        <v>0</v>
      </c>
      <c r="AK624" s="39">
        <f>COUNTIF(resultats_math!AB625:AD625,9)</f>
        <v>0</v>
      </c>
      <c r="AL624" s="39">
        <f>COUNTIF(resultats_math!AB625:AD625,0)</f>
        <v>0</v>
      </c>
      <c r="AM624" s="243" t="str">
        <f t="shared" si="233"/>
        <v/>
      </c>
      <c r="AN624" s="226">
        <f t="shared" si="234"/>
        <v>0</v>
      </c>
      <c r="AO624" s="38" t="str">
        <f t="shared" si="235"/>
        <v/>
      </c>
      <c r="AP624" s="38" t="str">
        <f t="shared" si="236"/>
        <v/>
      </c>
      <c r="AQ624" s="38" t="str">
        <f t="shared" si="237"/>
        <v/>
      </c>
      <c r="AR624" s="38" t="str">
        <f t="shared" si="238"/>
        <v/>
      </c>
    </row>
    <row r="625" spans="1:44" ht="13.5" thickBot="1">
      <c r="A625" s="30"/>
      <c r="B625" s="39">
        <f>COUNTIF(resultats_math!B626:I626,1)</f>
        <v>0</v>
      </c>
      <c r="C625" s="39">
        <f>COUNTIF(resultats_math!B626:I626,2)</f>
        <v>0</v>
      </c>
      <c r="D625" s="39">
        <f>COUNTIF(resultats_math!B626:I626,9)</f>
        <v>0</v>
      </c>
      <c r="E625" s="39">
        <f>COUNTIF(resultats_math!B626:I626,0)</f>
        <v>0</v>
      </c>
      <c r="F625" s="37" t="str">
        <f t="shared" si="216"/>
        <v/>
      </c>
      <c r="G625" s="226">
        <f t="shared" si="218"/>
        <v>0</v>
      </c>
      <c r="H625" s="38" t="str">
        <f t="shared" si="239"/>
        <v/>
      </c>
      <c r="I625" s="38" t="str">
        <f t="shared" si="217"/>
        <v/>
      </c>
      <c r="J625" s="38" t="str">
        <f t="shared" si="219"/>
        <v/>
      </c>
      <c r="K625" s="38" t="str">
        <f t="shared" si="220"/>
        <v/>
      </c>
      <c r="L625" s="38"/>
      <c r="M625" s="39">
        <f>COUNTIF(resultats_math!J626:X626,1)</f>
        <v>0</v>
      </c>
      <c r="N625" s="39">
        <f>COUNTIF(resultats_math!J626:X626,2)</f>
        <v>0</v>
      </c>
      <c r="O625" s="39">
        <f>COUNTIF(resultats_math!J626:X626,9)</f>
        <v>0</v>
      </c>
      <c r="P625" s="39">
        <f>COUNTIF(resultats_math!J626:X626,0)</f>
        <v>0</v>
      </c>
      <c r="Q625" s="37" t="str">
        <f t="shared" si="221"/>
        <v/>
      </c>
      <c r="R625" s="226">
        <f t="shared" si="222"/>
        <v>0</v>
      </c>
      <c r="S625" s="38" t="str">
        <f t="shared" si="223"/>
        <v/>
      </c>
      <c r="T625" s="38" t="str">
        <f t="shared" si="224"/>
        <v/>
      </c>
      <c r="U625" s="38" t="str">
        <f t="shared" si="225"/>
        <v/>
      </c>
      <c r="V625" s="38" t="str">
        <f t="shared" si="226"/>
        <v/>
      </c>
      <c r="W625" s="30"/>
      <c r="X625" s="39">
        <f>COUNTIF(resultats_math!Y626:AA626,1)</f>
        <v>0</v>
      </c>
      <c r="Y625" s="39">
        <f>COUNTIF(resultats_math!Y626:AA626,2)</f>
        <v>0</v>
      </c>
      <c r="Z625" s="39">
        <f>COUNTIF(resultats_math!Y626:AA626,9)</f>
        <v>0</v>
      </c>
      <c r="AA625" s="39">
        <f>COUNTIF(resultats_math!Y626:AA626,0)</f>
        <v>0</v>
      </c>
      <c r="AB625" s="243" t="str">
        <f t="shared" si="227"/>
        <v/>
      </c>
      <c r="AC625" s="226">
        <f t="shared" si="228"/>
        <v>0</v>
      </c>
      <c r="AD625" s="38" t="str">
        <f t="shared" si="229"/>
        <v/>
      </c>
      <c r="AE625" s="38" t="str">
        <f t="shared" si="230"/>
        <v/>
      </c>
      <c r="AF625" s="38" t="str">
        <f t="shared" si="231"/>
        <v/>
      </c>
      <c r="AG625" s="38" t="str">
        <f t="shared" si="232"/>
        <v/>
      </c>
      <c r="AI625" s="39">
        <f>COUNTIF(resultats_math!AB626:AD626,1)</f>
        <v>0</v>
      </c>
      <c r="AJ625" s="39">
        <f>COUNTIF(resultats_math!AB626:AD626,2)</f>
        <v>0</v>
      </c>
      <c r="AK625" s="39">
        <f>COUNTIF(resultats_math!AB626:AD626,9)</f>
        <v>0</v>
      </c>
      <c r="AL625" s="39">
        <f>COUNTIF(resultats_math!AB626:AD626,0)</f>
        <v>0</v>
      </c>
      <c r="AM625" s="243" t="str">
        <f t="shared" si="233"/>
        <v/>
      </c>
      <c r="AN625" s="226">
        <f t="shared" si="234"/>
        <v>0</v>
      </c>
      <c r="AO625" s="38" t="str">
        <f t="shared" si="235"/>
        <v/>
      </c>
      <c r="AP625" s="38" t="str">
        <f t="shared" si="236"/>
        <v/>
      </c>
      <c r="AQ625" s="38" t="str">
        <f t="shared" si="237"/>
        <v/>
      </c>
      <c r="AR625" s="38" t="str">
        <f t="shared" si="238"/>
        <v/>
      </c>
    </row>
    <row r="626" spans="1:44" ht="13.5" thickBot="1">
      <c r="A626" s="30"/>
      <c r="B626" s="39">
        <f>COUNTIF(resultats_math!B627:I627,1)</f>
        <v>0</v>
      </c>
      <c r="C626" s="39">
        <f>COUNTIF(resultats_math!B627:I627,2)</f>
        <v>0</v>
      </c>
      <c r="D626" s="39">
        <f>COUNTIF(resultats_math!B627:I627,9)</f>
        <v>0</v>
      </c>
      <c r="E626" s="39">
        <f>COUNTIF(resultats_math!B627:I627,0)</f>
        <v>0</v>
      </c>
      <c r="F626" s="37" t="str">
        <f t="shared" si="216"/>
        <v/>
      </c>
      <c r="G626" s="226">
        <f t="shared" si="218"/>
        <v>0</v>
      </c>
      <c r="H626" s="38" t="str">
        <f t="shared" si="239"/>
        <v/>
      </c>
      <c r="I626" s="38" t="str">
        <f t="shared" si="217"/>
        <v/>
      </c>
      <c r="J626" s="38" t="str">
        <f t="shared" si="219"/>
        <v/>
      </c>
      <c r="K626" s="38" t="str">
        <f t="shared" si="220"/>
        <v/>
      </c>
      <c r="L626" s="38"/>
      <c r="M626" s="39">
        <f>COUNTIF(resultats_math!J627:X627,1)</f>
        <v>0</v>
      </c>
      <c r="N626" s="39">
        <f>COUNTIF(resultats_math!J627:X627,2)</f>
        <v>0</v>
      </c>
      <c r="O626" s="39">
        <f>COUNTIF(resultats_math!J627:X627,9)</f>
        <v>0</v>
      </c>
      <c r="P626" s="39">
        <f>COUNTIF(resultats_math!J627:X627,0)</f>
        <v>0</v>
      </c>
      <c r="Q626" s="37" t="str">
        <f t="shared" si="221"/>
        <v/>
      </c>
      <c r="R626" s="226">
        <f t="shared" si="222"/>
        <v>0</v>
      </c>
      <c r="S626" s="38" t="str">
        <f t="shared" si="223"/>
        <v/>
      </c>
      <c r="T626" s="38" t="str">
        <f t="shared" si="224"/>
        <v/>
      </c>
      <c r="U626" s="38" t="str">
        <f t="shared" si="225"/>
        <v/>
      </c>
      <c r="V626" s="38" t="str">
        <f t="shared" si="226"/>
        <v/>
      </c>
      <c r="W626" s="30"/>
      <c r="X626" s="39">
        <f>COUNTIF(resultats_math!Y627:AA627,1)</f>
        <v>0</v>
      </c>
      <c r="Y626" s="39">
        <f>COUNTIF(resultats_math!Y627:AA627,2)</f>
        <v>0</v>
      </c>
      <c r="Z626" s="39">
        <f>COUNTIF(resultats_math!Y627:AA627,9)</f>
        <v>0</v>
      </c>
      <c r="AA626" s="39">
        <f>COUNTIF(resultats_math!Y627:AA627,0)</f>
        <v>0</v>
      </c>
      <c r="AB626" s="243" t="str">
        <f t="shared" si="227"/>
        <v/>
      </c>
      <c r="AC626" s="226">
        <f t="shared" si="228"/>
        <v>0</v>
      </c>
      <c r="AD626" s="38" t="str">
        <f t="shared" si="229"/>
        <v/>
      </c>
      <c r="AE626" s="38" t="str">
        <f t="shared" si="230"/>
        <v/>
      </c>
      <c r="AF626" s="38" t="str">
        <f t="shared" si="231"/>
        <v/>
      </c>
      <c r="AG626" s="38" t="str">
        <f t="shared" si="232"/>
        <v/>
      </c>
      <c r="AI626" s="39">
        <f>COUNTIF(resultats_math!AB627:AD627,1)</f>
        <v>0</v>
      </c>
      <c r="AJ626" s="39">
        <f>COUNTIF(resultats_math!AB627:AD627,2)</f>
        <v>0</v>
      </c>
      <c r="AK626" s="39">
        <f>COUNTIF(resultats_math!AB627:AD627,9)</f>
        <v>0</v>
      </c>
      <c r="AL626" s="39">
        <f>COUNTIF(resultats_math!AB627:AD627,0)</f>
        <v>0</v>
      </c>
      <c r="AM626" s="243" t="str">
        <f t="shared" si="233"/>
        <v/>
      </c>
      <c r="AN626" s="226">
        <f t="shared" si="234"/>
        <v>0</v>
      </c>
      <c r="AO626" s="38" t="str">
        <f t="shared" si="235"/>
        <v/>
      </c>
      <c r="AP626" s="38" t="str">
        <f t="shared" si="236"/>
        <v/>
      </c>
      <c r="AQ626" s="38" t="str">
        <f t="shared" si="237"/>
        <v/>
      </c>
      <c r="AR626" s="38" t="str">
        <f t="shared" si="238"/>
        <v/>
      </c>
    </row>
    <row r="627" spans="1:44" ht="13.5" thickBot="1">
      <c r="A627" s="30"/>
      <c r="B627" s="39">
        <f>COUNTIF(resultats_math!B628:I628,1)</f>
        <v>0</v>
      </c>
      <c r="C627" s="39">
        <f>COUNTIF(resultats_math!B628:I628,2)</f>
        <v>0</v>
      </c>
      <c r="D627" s="39">
        <f>COUNTIF(resultats_math!B628:I628,9)</f>
        <v>0</v>
      </c>
      <c r="E627" s="39">
        <f>COUNTIF(resultats_math!B628:I628,0)</f>
        <v>0</v>
      </c>
      <c r="F627" s="37" t="str">
        <f t="shared" si="216"/>
        <v/>
      </c>
      <c r="G627" s="226">
        <f t="shared" si="218"/>
        <v>0</v>
      </c>
      <c r="H627" s="38" t="str">
        <f t="shared" si="239"/>
        <v/>
      </c>
      <c r="I627" s="38" t="str">
        <f t="shared" si="217"/>
        <v/>
      </c>
      <c r="J627" s="38" t="str">
        <f t="shared" si="219"/>
        <v/>
      </c>
      <c r="K627" s="38" t="str">
        <f t="shared" si="220"/>
        <v/>
      </c>
      <c r="L627" s="38"/>
      <c r="M627" s="39">
        <f>COUNTIF(resultats_math!J628:X628,1)</f>
        <v>0</v>
      </c>
      <c r="N627" s="39">
        <f>COUNTIF(resultats_math!J628:X628,2)</f>
        <v>0</v>
      </c>
      <c r="O627" s="39">
        <f>COUNTIF(resultats_math!J628:X628,9)</f>
        <v>0</v>
      </c>
      <c r="P627" s="39">
        <f>COUNTIF(resultats_math!J628:X628,0)</f>
        <v>0</v>
      </c>
      <c r="Q627" s="37" t="str">
        <f t="shared" si="221"/>
        <v/>
      </c>
      <c r="R627" s="226">
        <f t="shared" si="222"/>
        <v>0</v>
      </c>
      <c r="S627" s="38" t="str">
        <f t="shared" si="223"/>
        <v/>
      </c>
      <c r="T627" s="38" t="str">
        <f t="shared" si="224"/>
        <v/>
      </c>
      <c r="U627" s="38" t="str">
        <f t="shared" si="225"/>
        <v/>
      </c>
      <c r="V627" s="38" t="str">
        <f t="shared" si="226"/>
        <v/>
      </c>
      <c r="W627" s="30"/>
      <c r="X627" s="39">
        <f>COUNTIF(resultats_math!Y628:AA628,1)</f>
        <v>0</v>
      </c>
      <c r="Y627" s="39">
        <f>COUNTIF(resultats_math!Y628:AA628,2)</f>
        <v>0</v>
      </c>
      <c r="Z627" s="39">
        <f>COUNTIF(resultats_math!Y628:AA628,9)</f>
        <v>0</v>
      </c>
      <c r="AA627" s="39">
        <f>COUNTIF(resultats_math!Y628:AA628,0)</f>
        <v>0</v>
      </c>
      <c r="AB627" s="243" t="str">
        <f t="shared" si="227"/>
        <v/>
      </c>
      <c r="AC627" s="226">
        <f t="shared" si="228"/>
        <v>0</v>
      </c>
      <c r="AD627" s="38" t="str">
        <f t="shared" si="229"/>
        <v/>
      </c>
      <c r="AE627" s="38" t="str">
        <f t="shared" si="230"/>
        <v/>
      </c>
      <c r="AF627" s="38" t="str">
        <f t="shared" si="231"/>
        <v/>
      </c>
      <c r="AG627" s="38" t="str">
        <f t="shared" si="232"/>
        <v/>
      </c>
      <c r="AI627" s="39">
        <f>COUNTIF(resultats_math!AB628:AD628,1)</f>
        <v>0</v>
      </c>
      <c r="AJ627" s="39">
        <f>COUNTIF(resultats_math!AB628:AD628,2)</f>
        <v>0</v>
      </c>
      <c r="AK627" s="39">
        <f>COUNTIF(resultats_math!AB628:AD628,9)</f>
        <v>0</v>
      </c>
      <c r="AL627" s="39">
        <f>COUNTIF(resultats_math!AB628:AD628,0)</f>
        <v>0</v>
      </c>
      <c r="AM627" s="243" t="str">
        <f t="shared" si="233"/>
        <v/>
      </c>
      <c r="AN627" s="226">
        <f t="shared" si="234"/>
        <v>0</v>
      </c>
      <c r="AO627" s="38" t="str">
        <f t="shared" si="235"/>
        <v/>
      </c>
      <c r="AP627" s="38" t="str">
        <f t="shared" si="236"/>
        <v/>
      </c>
      <c r="AQ627" s="38" t="str">
        <f t="shared" si="237"/>
        <v/>
      </c>
      <c r="AR627" s="38" t="str">
        <f t="shared" si="238"/>
        <v/>
      </c>
    </row>
    <row r="628" spans="1:44" ht="13.5" thickBot="1">
      <c r="A628" s="30"/>
      <c r="B628" s="39">
        <f>COUNTIF(resultats_math!B629:I629,1)</f>
        <v>0</v>
      </c>
      <c r="C628" s="39">
        <f>COUNTIF(resultats_math!B629:I629,2)</f>
        <v>0</v>
      </c>
      <c r="D628" s="39">
        <f>COUNTIF(resultats_math!B629:I629,9)</f>
        <v>0</v>
      </c>
      <c r="E628" s="39">
        <f>COUNTIF(resultats_math!B629:I629,0)</f>
        <v>0</v>
      </c>
      <c r="F628" s="37" t="str">
        <f t="shared" si="216"/>
        <v/>
      </c>
      <c r="G628" s="226">
        <f t="shared" si="218"/>
        <v>0</v>
      </c>
      <c r="H628" s="38" t="str">
        <f t="shared" si="239"/>
        <v/>
      </c>
      <c r="I628" s="38" t="str">
        <f t="shared" si="217"/>
        <v/>
      </c>
      <c r="J628" s="38" t="str">
        <f t="shared" si="219"/>
        <v/>
      </c>
      <c r="K628" s="38" t="str">
        <f t="shared" si="220"/>
        <v/>
      </c>
      <c r="L628" s="38"/>
      <c r="M628" s="39">
        <f>COUNTIF(resultats_math!J629:X629,1)</f>
        <v>0</v>
      </c>
      <c r="N628" s="39">
        <f>COUNTIF(resultats_math!J629:X629,2)</f>
        <v>0</v>
      </c>
      <c r="O628" s="39">
        <f>COUNTIF(resultats_math!J629:X629,9)</f>
        <v>0</v>
      </c>
      <c r="P628" s="39">
        <f>COUNTIF(resultats_math!J629:X629,0)</f>
        <v>0</v>
      </c>
      <c r="Q628" s="37" t="str">
        <f t="shared" si="221"/>
        <v/>
      </c>
      <c r="R628" s="226">
        <f t="shared" si="222"/>
        <v>0</v>
      </c>
      <c r="S628" s="38" t="str">
        <f t="shared" si="223"/>
        <v/>
      </c>
      <c r="T628" s="38" t="str">
        <f t="shared" si="224"/>
        <v/>
      </c>
      <c r="U628" s="38" t="str">
        <f t="shared" si="225"/>
        <v/>
      </c>
      <c r="V628" s="38" t="str">
        <f t="shared" si="226"/>
        <v/>
      </c>
      <c r="W628" s="30"/>
      <c r="X628" s="39">
        <f>COUNTIF(resultats_math!Y629:AA629,1)</f>
        <v>0</v>
      </c>
      <c r="Y628" s="39">
        <f>COUNTIF(resultats_math!Y629:AA629,2)</f>
        <v>0</v>
      </c>
      <c r="Z628" s="39">
        <f>COUNTIF(resultats_math!Y629:AA629,9)</f>
        <v>0</v>
      </c>
      <c r="AA628" s="39">
        <f>COUNTIF(resultats_math!Y629:AA629,0)</f>
        <v>0</v>
      </c>
      <c r="AB628" s="243" t="str">
        <f t="shared" si="227"/>
        <v/>
      </c>
      <c r="AC628" s="226">
        <f t="shared" si="228"/>
        <v>0</v>
      </c>
      <c r="AD628" s="38" t="str">
        <f t="shared" si="229"/>
        <v/>
      </c>
      <c r="AE628" s="38" t="str">
        <f t="shared" si="230"/>
        <v/>
      </c>
      <c r="AF628" s="38" t="str">
        <f t="shared" si="231"/>
        <v/>
      </c>
      <c r="AG628" s="38" t="str">
        <f t="shared" si="232"/>
        <v/>
      </c>
      <c r="AI628" s="39">
        <f>COUNTIF(resultats_math!AB629:AD629,1)</f>
        <v>0</v>
      </c>
      <c r="AJ628" s="39">
        <f>COUNTIF(resultats_math!AB629:AD629,2)</f>
        <v>0</v>
      </c>
      <c r="AK628" s="39">
        <f>COUNTIF(resultats_math!AB629:AD629,9)</f>
        <v>0</v>
      </c>
      <c r="AL628" s="39">
        <f>COUNTIF(resultats_math!AB629:AD629,0)</f>
        <v>0</v>
      </c>
      <c r="AM628" s="243" t="str">
        <f t="shared" si="233"/>
        <v/>
      </c>
      <c r="AN628" s="226">
        <f t="shared" si="234"/>
        <v>0</v>
      </c>
      <c r="AO628" s="38" t="str">
        <f t="shared" si="235"/>
        <v/>
      </c>
      <c r="AP628" s="38" t="str">
        <f t="shared" si="236"/>
        <v/>
      </c>
      <c r="AQ628" s="38" t="str">
        <f t="shared" si="237"/>
        <v/>
      </c>
      <c r="AR628" s="38" t="str">
        <f t="shared" si="238"/>
        <v/>
      </c>
    </row>
    <row r="629" spans="1:44" ht="13.5" thickBot="1">
      <c r="A629" s="30"/>
      <c r="B629" s="39">
        <f>COUNTIF(resultats_math!B630:I630,1)</f>
        <v>0</v>
      </c>
      <c r="C629" s="39">
        <f>COUNTIF(resultats_math!B630:I630,2)</f>
        <v>0</v>
      </c>
      <c r="D629" s="39">
        <f>COUNTIF(resultats_math!B630:I630,9)</f>
        <v>0</v>
      </c>
      <c r="E629" s="39">
        <f>COUNTIF(resultats_math!B630:I630,0)</f>
        <v>0</v>
      </c>
      <c r="F629" s="37" t="str">
        <f t="shared" si="216"/>
        <v/>
      </c>
      <c r="G629" s="226">
        <f t="shared" si="218"/>
        <v>0</v>
      </c>
      <c r="H629" s="38" t="str">
        <f t="shared" si="239"/>
        <v/>
      </c>
      <c r="I629" s="38" t="str">
        <f t="shared" si="217"/>
        <v/>
      </c>
      <c r="J629" s="38" t="str">
        <f t="shared" si="219"/>
        <v/>
      </c>
      <c r="K629" s="38" t="str">
        <f t="shared" si="220"/>
        <v/>
      </c>
      <c r="L629" s="38"/>
      <c r="M629" s="39">
        <f>COUNTIF(resultats_math!J630:X630,1)</f>
        <v>0</v>
      </c>
      <c r="N629" s="39">
        <f>COUNTIF(resultats_math!J630:X630,2)</f>
        <v>0</v>
      </c>
      <c r="O629" s="39">
        <f>COUNTIF(resultats_math!J630:X630,9)</f>
        <v>0</v>
      </c>
      <c r="P629" s="39">
        <f>COUNTIF(resultats_math!J630:X630,0)</f>
        <v>0</v>
      </c>
      <c r="Q629" s="37" t="str">
        <f t="shared" si="221"/>
        <v/>
      </c>
      <c r="R629" s="226">
        <f t="shared" si="222"/>
        <v>0</v>
      </c>
      <c r="S629" s="38" t="str">
        <f t="shared" si="223"/>
        <v/>
      </c>
      <c r="T629" s="38" t="str">
        <f t="shared" si="224"/>
        <v/>
      </c>
      <c r="U629" s="38" t="str">
        <f t="shared" si="225"/>
        <v/>
      </c>
      <c r="V629" s="38" t="str">
        <f t="shared" si="226"/>
        <v/>
      </c>
      <c r="W629" s="30"/>
      <c r="X629" s="39">
        <f>COUNTIF(resultats_math!Y630:AA630,1)</f>
        <v>0</v>
      </c>
      <c r="Y629" s="39">
        <f>COUNTIF(resultats_math!Y630:AA630,2)</f>
        <v>0</v>
      </c>
      <c r="Z629" s="39">
        <f>COUNTIF(resultats_math!Y630:AA630,9)</f>
        <v>0</v>
      </c>
      <c r="AA629" s="39">
        <f>COUNTIF(resultats_math!Y630:AA630,0)</f>
        <v>0</v>
      </c>
      <c r="AB629" s="243" t="str">
        <f t="shared" si="227"/>
        <v/>
      </c>
      <c r="AC629" s="226">
        <f t="shared" si="228"/>
        <v>0</v>
      </c>
      <c r="AD629" s="38" t="str">
        <f t="shared" si="229"/>
        <v/>
      </c>
      <c r="AE629" s="38" t="str">
        <f t="shared" si="230"/>
        <v/>
      </c>
      <c r="AF629" s="38" t="str">
        <f t="shared" si="231"/>
        <v/>
      </c>
      <c r="AG629" s="38" t="str">
        <f t="shared" si="232"/>
        <v/>
      </c>
      <c r="AI629" s="39">
        <f>COUNTIF(resultats_math!AB630:AD630,1)</f>
        <v>0</v>
      </c>
      <c r="AJ629" s="39">
        <f>COUNTIF(resultats_math!AB630:AD630,2)</f>
        <v>0</v>
      </c>
      <c r="AK629" s="39">
        <f>COUNTIF(resultats_math!AB630:AD630,9)</f>
        <v>0</v>
      </c>
      <c r="AL629" s="39">
        <f>COUNTIF(resultats_math!AB630:AD630,0)</f>
        <v>0</v>
      </c>
      <c r="AM629" s="243" t="str">
        <f t="shared" si="233"/>
        <v/>
      </c>
      <c r="AN629" s="226">
        <f t="shared" si="234"/>
        <v>0</v>
      </c>
      <c r="AO629" s="38" t="str">
        <f t="shared" si="235"/>
        <v/>
      </c>
      <c r="AP629" s="38" t="str">
        <f t="shared" si="236"/>
        <v/>
      </c>
      <c r="AQ629" s="38" t="str">
        <f t="shared" si="237"/>
        <v/>
      </c>
      <c r="AR629" s="38" t="str">
        <f t="shared" si="238"/>
        <v/>
      </c>
    </row>
    <row r="630" spans="1:44" ht="13.5" thickBot="1">
      <c r="A630" s="30"/>
      <c r="B630" s="39">
        <f>COUNTIF(resultats_math!B631:I631,1)</f>
        <v>0</v>
      </c>
      <c r="C630" s="39">
        <f>COUNTIF(resultats_math!B631:I631,2)</f>
        <v>0</v>
      </c>
      <c r="D630" s="39">
        <f>COUNTIF(resultats_math!B631:I631,9)</f>
        <v>0</v>
      </c>
      <c r="E630" s="39">
        <f>COUNTIF(resultats_math!B631:I631,0)</f>
        <v>0</v>
      </c>
      <c r="F630" s="37" t="str">
        <f t="shared" si="216"/>
        <v/>
      </c>
      <c r="G630" s="226">
        <f t="shared" si="218"/>
        <v>0</v>
      </c>
      <c r="H630" s="38" t="str">
        <f t="shared" si="239"/>
        <v/>
      </c>
      <c r="I630" s="38" t="str">
        <f t="shared" si="217"/>
        <v/>
      </c>
      <c r="J630" s="38" t="str">
        <f t="shared" si="219"/>
        <v/>
      </c>
      <c r="K630" s="38" t="str">
        <f t="shared" si="220"/>
        <v/>
      </c>
      <c r="L630" s="38"/>
      <c r="M630" s="39">
        <f>COUNTIF(resultats_math!J631:X631,1)</f>
        <v>0</v>
      </c>
      <c r="N630" s="39">
        <f>COUNTIF(resultats_math!J631:X631,2)</f>
        <v>0</v>
      </c>
      <c r="O630" s="39">
        <f>COUNTIF(resultats_math!J631:X631,9)</f>
        <v>0</v>
      </c>
      <c r="P630" s="39">
        <f>COUNTIF(resultats_math!J631:X631,0)</f>
        <v>0</v>
      </c>
      <c r="Q630" s="37" t="str">
        <f t="shared" si="221"/>
        <v/>
      </c>
      <c r="R630" s="226">
        <f t="shared" si="222"/>
        <v>0</v>
      </c>
      <c r="S630" s="38" t="str">
        <f t="shared" si="223"/>
        <v/>
      </c>
      <c r="T630" s="38" t="str">
        <f t="shared" si="224"/>
        <v/>
      </c>
      <c r="U630" s="38" t="str">
        <f t="shared" si="225"/>
        <v/>
      </c>
      <c r="V630" s="38" t="str">
        <f t="shared" si="226"/>
        <v/>
      </c>
      <c r="W630" s="30"/>
      <c r="X630" s="39">
        <f>COUNTIF(resultats_math!Y631:AA631,1)</f>
        <v>0</v>
      </c>
      <c r="Y630" s="39">
        <f>COUNTIF(resultats_math!Y631:AA631,2)</f>
        <v>0</v>
      </c>
      <c r="Z630" s="39">
        <f>COUNTIF(resultats_math!Y631:AA631,9)</f>
        <v>0</v>
      </c>
      <c r="AA630" s="39">
        <f>COUNTIF(resultats_math!Y631:AA631,0)</f>
        <v>0</v>
      </c>
      <c r="AB630" s="243" t="str">
        <f t="shared" si="227"/>
        <v/>
      </c>
      <c r="AC630" s="226">
        <f t="shared" si="228"/>
        <v>0</v>
      </c>
      <c r="AD630" s="38" t="str">
        <f t="shared" si="229"/>
        <v/>
      </c>
      <c r="AE630" s="38" t="str">
        <f t="shared" si="230"/>
        <v/>
      </c>
      <c r="AF630" s="38" t="str">
        <f t="shared" si="231"/>
        <v/>
      </c>
      <c r="AG630" s="38" t="str">
        <f t="shared" si="232"/>
        <v/>
      </c>
      <c r="AI630" s="39">
        <f>COUNTIF(resultats_math!AB631:AD631,1)</f>
        <v>0</v>
      </c>
      <c r="AJ630" s="39">
        <f>COUNTIF(resultats_math!AB631:AD631,2)</f>
        <v>0</v>
      </c>
      <c r="AK630" s="39">
        <f>COUNTIF(resultats_math!AB631:AD631,9)</f>
        <v>0</v>
      </c>
      <c r="AL630" s="39">
        <f>COUNTIF(resultats_math!AB631:AD631,0)</f>
        <v>0</v>
      </c>
      <c r="AM630" s="243" t="str">
        <f t="shared" si="233"/>
        <v/>
      </c>
      <c r="AN630" s="226">
        <f t="shared" si="234"/>
        <v>0</v>
      </c>
      <c r="AO630" s="38" t="str">
        <f t="shared" si="235"/>
        <v/>
      </c>
      <c r="AP630" s="38" t="str">
        <f t="shared" si="236"/>
        <v/>
      </c>
      <c r="AQ630" s="38" t="str">
        <f t="shared" si="237"/>
        <v/>
      </c>
      <c r="AR630" s="38" t="str">
        <f t="shared" si="238"/>
        <v/>
      </c>
    </row>
    <row r="631" spans="1:44" ht="13.5" thickBot="1">
      <c r="A631" s="30"/>
      <c r="B631" s="39">
        <f>COUNTIF(resultats_math!B632:I632,1)</f>
        <v>0</v>
      </c>
      <c r="C631" s="39">
        <f>COUNTIF(resultats_math!B632:I632,2)</f>
        <v>0</v>
      </c>
      <c r="D631" s="39">
        <f>COUNTIF(resultats_math!B632:I632,9)</f>
        <v>0</v>
      </c>
      <c r="E631" s="39">
        <f>COUNTIF(resultats_math!B632:I632,0)</f>
        <v>0</v>
      </c>
      <c r="F631" s="37" t="str">
        <f t="shared" si="216"/>
        <v/>
      </c>
      <c r="G631" s="226">
        <f t="shared" si="218"/>
        <v>0</v>
      </c>
      <c r="H631" s="38" t="str">
        <f t="shared" si="239"/>
        <v/>
      </c>
      <c r="I631" s="38" t="str">
        <f t="shared" si="217"/>
        <v/>
      </c>
      <c r="J631" s="38" t="str">
        <f t="shared" si="219"/>
        <v/>
      </c>
      <c r="K631" s="38" t="str">
        <f t="shared" si="220"/>
        <v/>
      </c>
      <c r="L631" s="38"/>
      <c r="M631" s="39">
        <f>COUNTIF(resultats_math!J632:X632,1)</f>
        <v>0</v>
      </c>
      <c r="N631" s="39">
        <f>COUNTIF(resultats_math!J632:X632,2)</f>
        <v>0</v>
      </c>
      <c r="O631" s="39">
        <f>COUNTIF(resultats_math!J632:X632,9)</f>
        <v>0</v>
      </c>
      <c r="P631" s="39">
        <f>COUNTIF(resultats_math!J632:X632,0)</f>
        <v>0</v>
      </c>
      <c r="Q631" s="37" t="str">
        <f t="shared" si="221"/>
        <v/>
      </c>
      <c r="R631" s="226">
        <f t="shared" si="222"/>
        <v>0</v>
      </c>
      <c r="S631" s="38" t="str">
        <f t="shared" si="223"/>
        <v/>
      </c>
      <c r="T631" s="38" t="str">
        <f t="shared" si="224"/>
        <v/>
      </c>
      <c r="U631" s="38" t="str">
        <f t="shared" si="225"/>
        <v/>
      </c>
      <c r="V631" s="38" t="str">
        <f t="shared" si="226"/>
        <v/>
      </c>
      <c r="W631" s="30"/>
      <c r="X631" s="39">
        <f>COUNTIF(resultats_math!Y632:AA632,1)</f>
        <v>0</v>
      </c>
      <c r="Y631" s="39">
        <f>COUNTIF(resultats_math!Y632:AA632,2)</f>
        <v>0</v>
      </c>
      <c r="Z631" s="39">
        <f>COUNTIF(resultats_math!Y632:AA632,9)</f>
        <v>0</v>
      </c>
      <c r="AA631" s="39">
        <f>COUNTIF(resultats_math!Y632:AA632,0)</f>
        <v>0</v>
      </c>
      <c r="AB631" s="243" t="str">
        <f t="shared" si="227"/>
        <v/>
      </c>
      <c r="AC631" s="226">
        <f t="shared" si="228"/>
        <v>0</v>
      </c>
      <c r="AD631" s="38" t="str">
        <f t="shared" si="229"/>
        <v/>
      </c>
      <c r="AE631" s="38" t="str">
        <f t="shared" si="230"/>
        <v/>
      </c>
      <c r="AF631" s="38" t="str">
        <f t="shared" si="231"/>
        <v/>
      </c>
      <c r="AG631" s="38" t="str">
        <f t="shared" si="232"/>
        <v/>
      </c>
      <c r="AI631" s="39">
        <f>COUNTIF(resultats_math!AB632:AD632,1)</f>
        <v>0</v>
      </c>
      <c r="AJ631" s="39">
        <f>COUNTIF(resultats_math!AB632:AD632,2)</f>
        <v>0</v>
      </c>
      <c r="AK631" s="39">
        <f>COUNTIF(resultats_math!AB632:AD632,9)</f>
        <v>0</v>
      </c>
      <c r="AL631" s="39">
        <f>COUNTIF(resultats_math!AB632:AD632,0)</f>
        <v>0</v>
      </c>
      <c r="AM631" s="243" t="str">
        <f t="shared" si="233"/>
        <v/>
      </c>
      <c r="AN631" s="226">
        <f t="shared" si="234"/>
        <v>0</v>
      </c>
      <c r="AO631" s="38" t="str">
        <f t="shared" si="235"/>
        <v/>
      </c>
      <c r="AP631" s="38" t="str">
        <f t="shared" si="236"/>
        <v/>
      </c>
      <c r="AQ631" s="38" t="str">
        <f t="shared" si="237"/>
        <v/>
      </c>
      <c r="AR631" s="38" t="str">
        <f t="shared" si="238"/>
        <v/>
      </c>
    </row>
    <row r="632" spans="1:44" ht="13.5" thickBot="1">
      <c r="A632" s="30"/>
      <c r="B632" s="39">
        <f>COUNTIF(resultats_math!B633:I633,1)</f>
        <v>0</v>
      </c>
      <c r="C632" s="39">
        <f>COUNTIF(resultats_math!B633:I633,2)</f>
        <v>0</v>
      </c>
      <c r="D632" s="39">
        <f>COUNTIF(resultats_math!B633:I633,9)</f>
        <v>0</v>
      </c>
      <c r="E632" s="39">
        <f>COUNTIF(resultats_math!B633:I633,0)</f>
        <v>0</v>
      </c>
      <c r="F632" s="37" t="str">
        <f t="shared" si="216"/>
        <v/>
      </c>
      <c r="G632" s="226">
        <f t="shared" si="218"/>
        <v>0</v>
      </c>
      <c r="H632" s="38" t="str">
        <f t="shared" si="239"/>
        <v/>
      </c>
      <c r="I632" s="38" t="str">
        <f t="shared" si="217"/>
        <v/>
      </c>
      <c r="J632" s="38" t="str">
        <f t="shared" si="219"/>
        <v/>
      </c>
      <c r="K632" s="38" t="str">
        <f t="shared" si="220"/>
        <v/>
      </c>
      <c r="L632" s="38"/>
      <c r="M632" s="39">
        <f>COUNTIF(resultats_math!J633:X633,1)</f>
        <v>0</v>
      </c>
      <c r="N632" s="39">
        <f>COUNTIF(resultats_math!J633:X633,2)</f>
        <v>0</v>
      </c>
      <c r="O632" s="39">
        <f>COUNTIF(resultats_math!J633:X633,9)</f>
        <v>0</v>
      </c>
      <c r="P632" s="39">
        <f>COUNTIF(resultats_math!J633:X633,0)</f>
        <v>0</v>
      </c>
      <c r="Q632" s="37" t="str">
        <f t="shared" si="221"/>
        <v/>
      </c>
      <c r="R632" s="226">
        <f t="shared" si="222"/>
        <v>0</v>
      </c>
      <c r="S632" s="38" t="str">
        <f t="shared" si="223"/>
        <v/>
      </c>
      <c r="T632" s="38" t="str">
        <f t="shared" si="224"/>
        <v/>
      </c>
      <c r="U632" s="38" t="str">
        <f t="shared" si="225"/>
        <v/>
      </c>
      <c r="V632" s="38" t="str">
        <f t="shared" si="226"/>
        <v/>
      </c>
      <c r="W632" s="30"/>
      <c r="X632" s="39">
        <f>COUNTIF(resultats_math!Y633:AA633,1)</f>
        <v>0</v>
      </c>
      <c r="Y632" s="39">
        <f>COUNTIF(resultats_math!Y633:AA633,2)</f>
        <v>0</v>
      </c>
      <c r="Z632" s="39">
        <f>COUNTIF(resultats_math!Y633:AA633,9)</f>
        <v>0</v>
      </c>
      <c r="AA632" s="39">
        <f>COUNTIF(resultats_math!Y633:AA633,0)</f>
        <v>0</v>
      </c>
      <c r="AB632" s="243" t="str">
        <f t="shared" si="227"/>
        <v/>
      </c>
      <c r="AC632" s="226">
        <f t="shared" si="228"/>
        <v>0</v>
      </c>
      <c r="AD632" s="38" t="str">
        <f t="shared" si="229"/>
        <v/>
      </c>
      <c r="AE632" s="38" t="str">
        <f t="shared" si="230"/>
        <v/>
      </c>
      <c r="AF632" s="38" t="str">
        <f t="shared" si="231"/>
        <v/>
      </c>
      <c r="AG632" s="38" t="str">
        <f t="shared" si="232"/>
        <v/>
      </c>
      <c r="AI632" s="39">
        <f>COUNTIF(resultats_math!AB633:AD633,1)</f>
        <v>0</v>
      </c>
      <c r="AJ632" s="39">
        <f>COUNTIF(resultats_math!AB633:AD633,2)</f>
        <v>0</v>
      </c>
      <c r="AK632" s="39">
        <f>COUNTIF(resultats_math!AB633:AD633,9)</f>
        <v>0</v>
      </c>
      <c r="AL632" s="39">
        <f>COUNTIF(resultats_math!AB633:AD633,0)</f>
        <v>0</v>
      </c>
      <c r="AM632" s="243" t="str">
        <f t="shared" si="233"/>
        <v/>
      </c>
      <c r="AN632" s="226">
        <f t="shared" si="234"/>
        <v>0</v>
      </c>
      <c r="AO632" s="38" t="str">
        <f t="shared" si="235"/>
        <v/>
      </c>
      <c r="AP632" s="38" t="str">
        <f t="shared" si="236"/>
        <v/>
      </c>
      <c r="AQ632" s="38" t="str">
        <f t="shared" si="237"/>
        <v/>
      </c>
      <c r="AR632" s="38" t="str">
        <f t="shared" si="238"/>
        <v/>
      </c>
    </row>
    <row r="633" spans="1:44" ht="13.5" thickBot="1">
      <c r="A633" s="30"/>
      <c r="B633" s="39">
        <f>COUNTIF(resultats_math!B634:I634,1)</f>
        <v>0</v>
      </c>
      <c r="C633" s="39">
        <f>COUNTIF(resultats_math!B634:I634,2)</f>
        <v>0</v>
      </c>
      <c r="D633" s="39">
        <f>COUNTIF(resultats_math!B634:I634,9)</f>
        <v>0</v>
      </c>
      <c r="E633" s="39">
        <f>COUNTIF(resultats_math!B634:I634,0)</f>
        <v>0</v>
      </c>
      <c r="F633" s="37" t="str">
        <f t="shared" si="216"/>
        <v/>
      </c>
      <c r="G633" s="226">
        <f t="shared" si="218"/>
        <v>0</v>
      </c>
      <c r="H633" s="38" t="str">
        <f t="shared" si="239"/>
        <v/>
      </c>
      <c r="I633" s="38" t="str">
        <f t="shared" si="217"/>
        <v/>
      </c>
      <c r="J633" s="38" t="str">
        <f t="shared" si="219"/>
        <v/>
      </c>
      <c r="K633" s="38" t="str">
        <f t="shared" si="220"/>
        <v/>
      </c>
      <c r="L633" s="38"/>
      <c r="M633" s="39">
        <f>COUNTIF(resultats_math!J634:X634,1)</f>
        <v>0</v>
      </c>
      <c r="N633" s="39">
        <f>COUNTIF(resultats_math!J634:X634,2)</f>
        <v>0</v>
      </c>
      <c r="O633" s="39">
        <f>COUNTIF(resultats_math!J634:X634,9)</f>
        <v>0</v>
      </c>
      <c r="P633" s="39">
        <f>COUNTIF(resultats_math!J634:X634,0)</f>
        <v>0</v>
      </c>
      <c r="Q633" s="37" t="str">
        <f t="shared" si="221"/>
        <v/>
      </c>
      <c r="R633" s="226">
        <f t="shared" si="222"/>
        <v>0</v>
      </c>
      <c r="S633" s="38" t="str">
        <f t="shared" si="223"/>
        <v/>
      </c>
      <c r="T633" s="38" t="str">
        <f t="shared" si="224"/>
        <v/>
      </c>
      <c r="U633" s="38" t="str">
        <f t="shared" si="225"/>
        <v/>
      </c>
      <c r="V633" s="38" t="str">
        <f t="shared" si="226"/>
        <v/>
      </c>
      <c r="W633" s="30"/>
      <c r="X633" s="39">
        <f>COUNTIF(resultats_math!Y634:AA634,1)</f>
        <v>0</v>
      </c>
      <c r="Y633" s="39">
        <f>COUNTIF(resultats_math!Y634:AA634,2)</f>
        <v>0</v>
      </c>
      <c r="Z633" s="39">
        <f>COUNTIF(resultats_math!Y634:AA634,9)</f>
        <v>0</v>
      </c>
      <c r="AA633" s="39">
        <f>COUNTIF(resultats_math!Y634:AA634,0)</f>
        <v>0</v>
      </c>
      <c r="AB633" s="243" t="str">
        <f t="shared" si="227"/>
        <v/>
      </c>
      <c r="AC633" s="226">
        <f t="shared" si="228"/>
        <v>0</v>
      </c>
      <c r="AD633" s="38" t="str">
        <f t="shared" si="229"/>
        <v/>
      </c>
      <c r="AE633" s="38" t="str">
        <f t="shared" si="230"/>
        <v/>
      </c>
      <c r="AF633" s="38" t="str">
        <f t="shared" si="231"/>
        <v/>
      </c>
      <c r="AG633" s="38" t="str">
        <f t="shared" si="232"/>
        <v/>
      </c>
      <c r="AI633" s="39">
        <f>COUNTIF(resultats_math!AB634:AD634,1)</f>
        <v>0</v>
      </c>
      <c r="AJ633" s="39">
        <f>COUNTIF(resultats_math!AB634:AD634,2)</f>
        <v>0</v>
      </c>
      <c r="AK633" s="39">
        <f>COUNTIF(resultats_math!AB634:AD634,9)</f>
        <v>0</v>
      </c>
      <c r="AL633" s="39">
        <f>COUNTIF(resultats_math!AB634:AD634,0)</f>
        <v>0</v>
      </c>
      <c r="AM633" s="243" t="str">
        <f t="shared" si="233"/>
        <v/>
      </c>
      <c r="AN633" s="226">
        <f t="shared" si="234"/>
        <v>0</v>
      </c>
      <c r="AO633" s="38" t="str">
        <f t="shared" si="235"/>
        <v/>
      </c>
      <c r="AP633" s="38" t="str">
        <f t="shared" si="236"/>
        <v/>
      </c>
      <c r="AQ633" s="38" t="str">
        <f t="shared" si="237"/>
        <v/>
      </c>
      <c r="AR633" s="38" t="str">
        <f t="shared" si="238"/>
        <v/>
      </c>
    </row>
    <row r="634" spans="1:44" ht="13.5" thickBot="1">
      <c r="A634" s="30"/>
      <c r="B634" s="39">
        <f>COUNTIF(resultats_math!B635:I635,1)</f>
        <v>0</v>
      </c>
      <c r="C634" s="39">
        <f>COUNTIF(resultats_math!B635:I635,2)</f>
        <v>0</v>
      </c>
      <c r="D634" s="39">
        <f>COUNTIF(resultats_math!B635:I635,9)</f>
        <v>0</v>
      </c>
      <c r="E634" s="39">
        <f>COUNTIF(resultats_math!B635:I635,0)</f>
        <v>0</v>
      </c>
      <c r="F634" s="37" t="str">
        <f t="shared" si="216"/>
        <v/>
      </c>
      <c r="G634" s="226">
        <f t="shared" si="218"/>
        <v>0</v>
      </c>
      <c r="H634" s="38" t="str">
        <f t="shared" si="239"/>
        <v/>
      </c>
      <c r="I634" s="38" t="str">
        <f t="shared" si="217"/>
        <v/>
      </c>
      <c r="J634" s="38" t="str">
        <f t="shared" si="219"/>
        <v/>
      </c>
      <c r="K634" s="38" t="str">
        <f t="shared" si="220"/>
        <v/>
      </c>
      <c r="L634" s="38"/>
      <c r="M634" s="39">
        <f>COUNTIF(resultats_math!J635:X635,1)</f>
        <v>0</v>
      </c>
      <c r="N634" s="39">
        <f>COUNTIF(resultats_math!J635:X635,2)</f>
        <v>0</v>
      </c>
      <c r="O634" s="39">
        <f>COUNTIF(resultats_math!J635:X635,9)</f>
        <v>0</v>
      </c>
      <c r="P634" s="39">
        <f>COUNTIF(resultats_math!J635:X635,0)</f>
        <v>0</v>
      </c>
      <c r="Q634" s="37" t="str">
        <f t="shared" si="221"/>
        <v/>
      </c>
      <c r="R634" s="226">
        <f t="shared" si="222"/>
        <v>0</v>
      </c>
      <c r="S634" s="38" t="str">
        <f t="shared" si="223"/>
        <v/>
      </c>
      <c r="T634" s="38" t="str">
        <f t="shared" si="224"/>
        <v/>
      </c>
      <c r="U634" s="38" t="str">
        <f t="shared" si="225"/>
        <v/>
      </c>
      <c r="V634" s="38" t="str">
        <f t="shared" si="226"/>
        <v/>
      </c>
      <c r="W634" s="30"/>
      <c r="X634" s="39">
        <f>COUNTIF(resultats_math!Y635:AA635,1)</f>
        <v>0</v>
      </c>
      <c r="Y634" s="39">
        <f>COUNTIF(resultats_math!Y635:AA635,2)</f>
        <v>0</v>
      </c>
      <c r="Z634" s="39">
        <f>COUNTIF(resultats_math!Y635:AA635,9)</f>
        <v>0</v>
      </c>
      <c r="AA634" s="39">
        <f>COUNTIF(resultats_math!Y635:AA635,0)</f>
        <v>0</v>
      </c>
      <c r="AB634" s="243" t="str">
        <f t="shared" si="227"/>
        <v/>
      </c>
      <c r="AC634" s="226">
        <f t="shared" si="228"/>
        <v>0</v>
      </c>
      <c r="AD634" s="38" t="str">
        <f t="shared" si="229"/>
        <v/>
      </c>
      <c r="AE634" s="38" t="str">
        <f t="shared" si="230"/>
        <v/>
      </c>
      <c r="AF634" s="38" t="str">
        <f t="shared" si="231"/>
        <v/>
      </c>
      <c r="AG634" s="38" t="str">
        <f t="shared" si="232"/>
        <v/>
      </c>
      <c r="AI634" s="39">
        <f>COUNTIF(resultats_math!AB635:AD635,1)</f>
        <v>0</v>
      </c>
      <c r="AJ634" s="39">
        <f>COUNTIF(resultats_math!AB635:AD635,2)</f>
        <v>0</v>
      </c>
      <c r="AK634" s="39">
        <f>COUNTIF(resultats_math!AB635:AD635,9)</f>
        <v>0</v>
      </c>
      <c r="AL634" s="39">
        <f>COUNTIF(resultats_math!AB635:AD635,0)</f>
        <v>0</v>
      </c>
      <c r="AM634" s="243" t="str">
        <f t="shared" si="233"/>
        <v/>
      </c>
      <c r="AN634" s="226">
        <f t="shared" si="234"/>
        <v>0</v>
      </c>
      <c r="AO634" s="38" t="str">
        <f t="shared" si="235"/>
        <v/>
      </c>
      <c r="AP634" s="38" t="str">
        <f t="shared" si="236"/>
        <v/>
      </c>
      <c r="AQ634" s="38" t="str">
        <f t="shared" si="237"/>
        <v/>
      </c>
      <c r="AR634" s="38" t="str">
        <f t="shared" si="238"/>
        <v/>
      </c>
    </row>
    <row r="635" spans="1:44" ht="13.5" thickBot="1">
      <c r="A635" s="30"/>
      <c r="B635" s="39">
        <f>COUNTIF(resultats_math!B636:I636,1)</f>
        <v>0</v>
      </c>
      <c r="C635" s="39">
        <f>COUNTIF(resultats_math!B636:I636,2)</f>
        <v>0</v>
      </c>
      <c r="D635" s="39">
        <f>COUNTIF(resultats_math!B636:I636,9)</f>
        <v>0</v>
      </c>
      <c r="E635" s="39">
        <f>COUNTIF(resultats_math!B636:I636,0)</f>
        <v>0</v>
      </c>
      <c r="F635" s="37" t="str">
        <f t="shared" si="216"/>
        <v/>
      </c>
      <c r="G635" s="226">
        <f t="shared" si="218"/>
        <v>0</v>
      </c>
      <c r="H635" s="38" t="str">
        <f t="shared" si="239"/>
        <v/>
      </c>
      <c r="I635" s="38" t="str">
        <f t="shared" si="217"/>
        <v/>
      </c>
      <c r="J635" s="38" t="str">
        <f t="shared" si="219"/>
        <v/>
      </c>
      <c r="K635" s="38" t="str">
        <f t="shared" si="220"/>
        <v/>
      </c>
      <c r="L635" s="38"/>
      <c r="M635" s="39">
        <f>COUNTIF(resultats_math!J636:X636,1)</f>
        <v>0</v>
      </c>
      <c r="N635" s="39">
        <f>COUNTIF(resultats_math!J636:X636,2)</f>
        <v>0</v>
      </c>
      <c r="O635" s="39">
        <f>COUNTIF(resultats_math!J636:X636,9)</f>
        <v>0</v>
      </c>
      <c r="P635" s="39">
        <f>COUNTIF(resultats_math!J636:X636,0)</f>
        <v>0</v>
      </c>
      <c r="Q635" s="37" t="str">
        <f t="shared" si="221"/>
        <v/>
      </c>
      <c r="R635" s="226">
        <f t="shared" si="222"/>
        <v>0</v>
      </c>
      <c r="S635" s="38" t="str">
        <f t="shared" si="223"/>
        <v/>
      </c>
      <c r="T635" s="38" t="str">
        <f t="shared" si="224"/>
        <v/>
      </c>
      <c r="U635" s="38" t="str">
        <f t="shared" si="225"/>
        <v/>
      </c>
      <c r="V635" s="38" t="str">
        <f t="shared" si="226"/>
        <v/>
      </c>
      <c r="W635" s="30"/>
      <c r="X635" s="39">
        <f>COUNTIF(resultats_math!Y636:AA636,1)</f>
        <v>0</v>
      </c>
      <c r="Y635" s="39">
        <f>COUNTIF(resultats_math!Y636:AA636,2)</f>
        <v>0</v>
      </c>
      <c r="Z635" s="39">
        <f>COUNTIF(resultats_math!Y636:AA636,9)</f>
        <v>0</v>
      </c>
      <c r="AA635" s="39">
        <f>COUNTIF(resultats_math!Y636:AA636,0)</f>
        <v>0</v>
      </c>
      <c r="AB635" s="243" t="str">
        <f t="shared" si="227"/>
        <v/>
      </c>
      <c r="AC635" s="226">
        <f t="shared" si="228"/>
        <v>0</v>
      </c>
      <c r="AD635" s="38" t="str">
        <f t="shared" si="229"/>
        <v/>
      </c>
      <c r="AE635" s="38" t="str">
        <f t="shared" si="230"/>
        <v/>
      </c>
      <c r="AF635" s="38" t="str">
        <f t="shared" si="231"/>
        <v/>
      </c>
      <c r="AG635" s="38" t="str">
        <f t="shared" si="232"/>
        <v/>
      </c>
      <c r="AI635" s="39">
        <f>COUNTIF(resultats_math!AB636:AD636,1)</f>
        <v>0</v>
      </c>
      <c r="AJ635" s="39">
        <f>COUNTIF(resultats_math!AB636:AD636,2)</f>
        <v>0</v>
      </c>
      <c r="AK635" s="39">
        <f>COUNTIF(resultats_math!AB636:AD636,9)</f>
        <v>0</v>
      </c>
      <c r="AL635" s="39">
        <f>COUNTIF(resultats_math!AB636:AD636,0)</f>
        <v>0</v>
      </c>
      <c r="AM635" s="243" t="str">
        <f t="shared" si="233"/>
        <v/>
      </c>
      <c r="AN635" s="226">
        <f t="shared" si="234"/>
        <v>0</v>
      </c>
      <c r="AO635" s="38" t="str">
        <f t="shared" si="235"/>
        <v/>
      </c>
      <c r="AP635" s="38" t="str">
        <f t="shared" si="236"/>
        <v/>
      </c>
      <c r="AQ635" s="38" t="str">
        <f t="shared" si="237"/>
        <v/>
      </c>
      <c r="AR635" s="38" t="str">
        <f t="shared" si="238"/>
        <v/>
      </c>
    </row>
    <row r="636" spans="1:44" ht="13.5" thickBot="1">
      <c r="A636" s="30"/>
      <c r="B636" s="39">
        <f>COUNTIF(resultats_math!B637:I637,1)</f>
        <v>0</v>
      </c>
      <c r="C636" s="39">
        <f>COUNTIF(resultats_math!B637:I637,2)</f>
        <v>0</v>
      </c>
      <c r="D636" s="39">
        <f>COUNTIF(resultats_math!B637:I637,9)</f>
        <v>0</v>
      </c>
      <c r="E636" s="39">
        <f>COUNTIF(resultats_math!B637:I637,0)</f>
        <v>0</v>
      </c>
      <c r="F636" s="37" t="str">
        <f t="shared" si="216"/>
        <v/>
      </c>
      <c r="G636" s="226">
        <f t="shared" si="218"/>
        <v>0</v>
      </c>
      <c r="H636" s="38" t="str">
        <f t="shared" si="239"/>
        <v/>
      </c>
      <c r="I636" s="38" t="str">
        <f t="shared" si="217"/>
        <v/>
      </c>
      <c r="J636" s="38" t="str">
        <f t="shared" si="219"/>
        <v/>
      </c>
      <c r="K636" s="38" t="str">
        <f t="shared" si="220"/>
        <v/>
      </c>
      <c r="L636" s="38"/>
      <c r="M636" s="39">
        <f>COUNTIF(resultats_math!J637:X637,1)</f>
        <v>0</v>
      </c>
      <c r="N636" s="39">
        <f>COUNTIF(resultats_math!J637:X637,2)</f>
        <v>0</v>
      </c>
      <c r="O636" s="39">
        <f>COUNTIF(resultats_math!J637:X637,9)</f>
        <v>0</v>
      </c>
      <c r="P636" s="39">
        <f>COUNTIF(resultats_math!J637:X637,0)</f>
        <v>0</v>
      </c>
      <c r="Q636" s="37" t="str">
        <f t="shared" si="221"/>
        <v/>
      </c>
      <c r="R636" s="226">
        <f t="shared" si="222"/>
        <v>0</v>
      </c>
      <c r="S636" s="38" t="str">
        <f t="shared" si="223"/>
        <v/>
      </c>
      <c r="T636" s="38" t="str">
        <f t="shared" si="224"/>
        <v/>
      </c>
      <c r="U636" s="38" t="str">
        <f t="shared" si="225"/>
        <v/>
      </c>
      <c r="V636" s="38" t="str">
        <f t="shared" si="226"/>
        <v/>
      </c>
      <c r="W636" s="30"/>
      <c r="X636" s="39">
        <f>COUNTIF(resultats_math!Y637:AA637,1)</f>
        <v>0</v>
      </c>
      <c r="Y636" s="39">
        <f>COUNTIF(resultats_math!Y637:AA637,2)</f>
        <v>0</v>
      </c>
      <c r="Z636" s="39">
        <f>COUNTIF(resultats_math!Y637:AA637,9)</f>
        <v>0</v>
      </c>
      <c r="AA636" s="39">
        <f>COUNTIF(resultats_math!Y637:AA637,0)</f>
        <v>0</v>
      </c>
      <c r="AB636" s="243" t="str">
        <f t="shared" si="227"/>
        <v/>
      </c>
      <c r="AC636" s="226">
        <f t="shared" si="228"/>
        <v>0</v>
      </c>
      <c r="AD636" s="38" t="str">
        <f t="shared" si="229"/>
        <v/>
      </c>
      <c r="AE636" s="38" t="str">
        <f t="shared" si="230"/>
        <v/>
      </c>
      <c r="AF636" s="38" t="str">
        <f t="shared" si="231"/>
        <v/>
      </c>
      <c r="AG636" s="38" t="str">
        <f t="shared" si="232"/>
        <v/>
      </c>
      <c r="AI636" s="39">
        <f>COUNTIF(resultats_math!AB637:AD637,1)</f>
        <v>0</v>
      </c>
      <c r="AJ636" s="39">
        <f>COUNTIF(resultats_math!AB637:AD637,2)</f>
        <v>0</v>
      </c>
      <c r="AK636" s="39">
        <f>COUNTIF(resultats_math!AB637:AD637,9)</f>
        <v>0</v>
      </c>
      <c r="AL636" s="39">
        <f>COUNTIF(resultats_math!AB637:AD637,0)</f>
        <v>0</v>
      </c>
      <c r="AM636" s="243" t="str">
        <f t="shared" si="233"/>
        <v/>
      </c>
      <c r="AN636" s="226">
        <f t="shared" si="234"/>
        <v>0</v>
      </c>
      <c r="AO636" s="38" t="str">
        <f t="shared" si="235"/>
        <v/>
      </c>
      <c r="AP636" s="38" t="str">
        <f t="shared" si="236"/>
        <v/>
      </c>
      <c r="AQ636" s="38" t="str">
        <f t="shared" si="237"/>
        <v/>
      </c>
      <c r="AR636" s="38" t="str">
        <f t="shared" si="238"/>
        <v/>
      </c>
    </row>
    <row r="637" spans="1:44" ht="13.5" thickBot="1">
      <c r="A637" s="30"/>
      <c r="B637" s="39">
        <f>COUNTIF(resultats_math!B638:I638,1)</f>
        <v>0</v>
      </c>
      <c r="C637" s="39">
        <f>COUNTIF(resultats_math!B638:I638,2)</f>
        <v>0</v>
      </c>
      <c r="D637" s="39">
        <f>COUNTIF(resultats_math!B638:I638,9)</f>
        <v>0</v>
      </c>
      <c r="E637" s="39">
        <f>COUNTIF(resultats_math!B638:I638,0)</f>
        <v>0</v>
      </c>
      <c r="F637" s="37" t="str">
        <f t="shared" si="216"/>
        <v/>
      </c>
      <c r="G637" s="226">
        <f t="shared" si="218"/>
        <v>0</v>
      </c>
      <c r="H637" s="38" t="str">
        <f t="shared" si="239"/>
        <v/>
      </c>
      <c r="I637" s="38" t="str">
        <f t="shared" si="217"/>
        <v/>
      </c>
      <c r="J637" s="38" t="str">
        <f t="shared" si="219"/>
        <v/>
      </c>
      <c r="K637" s="38" t="str">
        <f t="shared" si="220"/>
        <v/>
      </c>
      <c r="L637" s="38"/>
      <c r="M637" s="39">
        <f>COUNTIF(resultats_math!J638:X638,1)</f>
        <v>0</v>
      </c>
      <c r="N637" s="39">
        <f>COUNTIF(resultats_math!J638:X638,2)</f>
        <v>0</v>
      </c>
      <c r="O637" s="39">
        <f>COUNTIF(resultats_math!J638:X638,9)</f>
        <v>0</v>
      </c>
      <c r="P637" s="39">
        <f>COUNTIF(resultats_math!J638:X638,0)</f>
        <v>0</v>
      </c>
      <c r="Q637" s="37" t="str">
        <f t="shared" si="221"/>
        <v/>
      </c>
      <c r="R637" s="226">
        <f t="shared" si="222"/>
        <v>0</v>
      </c>
      <c r="S637" s="38" t="str">
        <f t="shared" si="223"/>
        <v/>
      </c>
      <c r="T637" s="38" t="str">
        <f t="shared" si="224"/>
        <v/>
      </c>
      <c r="U637" s="38" t="str">
        <f t="shared" si="225"/>
        <v/>
      </c>
      <c r="V637" s="38" t="str">
        <f t="shared" si="226"/>
        <v/>
      </c>
      <c r="W637" s="30"/>
      <c r="X637" s="39">
        <f>COUNTIF(resultats_math!Y638:AA638,1)</f>
        <v>0</v>
      </c>
      <c r="Y637" s="39">
        <f>COUNTIF(resultats_math!Y638:AA638,2)</f>
        <v>0</v>
      </c>
      <c r="Z637" s="39">
        <f>COUNTIF(resultats_math!Y638:AA638,9)</f>
        <v>0</v>
      </c>
      <c r="AA637" s="39">
        <f>COUNTIF(resultats_math!Y638:AA638,0)</f>
        <v>0</v>
      </c>
      <c r="AB637" s="243" t="str">
        <f t="shared" si="227"/>
        <v/>
      </c>
      <c r="AC637" s="226">
        <f t="shared" si="228"/>
        <v>0</v>
      </c>
      <c r="AD637" s="38" t="str">
        <f t="shared" si="229"/>
        <v/>
      </c>
      <c r="AE637" s="38" t="str">
        <f t="shared" si="230"/>
        <v/>
      </c>
      <c r="AF637" s="38" t="str">
        <f t="shared" si="231"/>
        <v/>
      </c>
      <c r="AG637" s="38" t="str">
        <f t="shared" si="232"/>
        <v/>
      </c>
      <c r="AI637" s="39">
        <f>COUNTIF(resultats_math!AB638:AD638,1)</f>
        <v>0</v>
      </c>
      <c r="AJ637" s="39">
        <f>COUNTIF(resultats_math!AB638:AD638,2)</f>
        <v>0</v>
      </c>
      <c r="AK637" s="39">
        <f>COUNTIF(resultats_math!AB638:AD638,9)</f>
        <v>0</v>
      </c>
      <c r="AL637" s="39">
        <f>COUNTIF(resultats_math!AB638:AD638,0)</f>
        <v>0</v>
      </c>
      <c r="AM637" s="243" t="str">
        <f t="shared" si="233"/>
        <v/>
      </c>
      <c r="AN637" s="226">
        <f t="shared" si="234"/>
        <v>0</v>
      </c>
      <c r="AO637" s="38" t="str">
        <f t="shared" si="235"/>
        <v/>
      </c>
      <c r="AP637" s="38" t="str">
        <f t="shared" si="236"/>
        <v/>
      </c>
      <c r="AQ637" s="38" t="str">
        <f t="shared" si="237"/>
        <v/>
      </c>
      <c r="AR637" s="38" t="str">
        <f t="shared" si="238"/>
        <v/>
      </c>
    </row>
    <row r="638" spans="1:44" ht="13.5" thickBot="1">
      <c r="A638" s="30"/>
      <c r="B638" s="39">
        <f>COUNTIF(resultats_math!B639:I639,1)</f>
        <v>0</v>
      </c>
      <c r="C638" s="39">
        <f>COUNTIF(resultats_math!B639:I639,2)</f>
        <v>0</v>
      </c>
      <c r="D638" s="39">
        <f>COUNTIF(resultats_math!B639:I639,9)</f>
        <v>0</v>
      </c>
      <c r="E638" s="39">
        <f>COUNTIF(resultats_math!B639:I639,0)</f>
        <v>0</v>
      </c>
      <c r="F638" s="37" t="str">
        <f t="shared" si="216"/>
        <v/>
      </c>
      <c r="G638" s="226">
        <f t="shared" si="218"/>
        <v>0</v>
      </c>
      <c r="H638" s="38" t="str">
        <f t="shared" si="239"/>
        <v/>
      </c>
      <c r="I638" s="38" t="str">
        <f t="shared" si="217"/>
        <v/>
      </c>
      <c r="J638" s="38" t="str">
        <f t="shared" si="219"/>
        <v/>
      </c>
      <c r="K638" s="38" t="str">
        <f t="shared" si="220"/>
        <v/>
      </c>
      <c r="L638" s="38"/>
      <c r="M638" s="39">
        <f>COUNTIF(resultats_math!J639:X639,1)</f>
        <v>0</v>
      </c>
      <c r="N638" s="39">
        <f>COUNTIF(resultats_math!J639:X639,2)</f>
        <v>0</v>
      </c>
      <c r="O638" s="39">
        <f>COUNTIF(resultats_math!J639:X639,9)</f>
        <v>0</v>
      </c>
      <c r="P638" s="39">
        <f>COUNTIF(resultats_math!J639:X639,0)</f>
        <v>0</v>
      </c>
      <c r="Q638" s="37" t="str">
        <f t="shared" si="221"/>
        <v/>
      </c>
      <c r="R638" s="226">
        <f t="shared" si="222"/>
        <v>0</v>
      </c>
      <c r="S638" s="38" t="str">
        <f t="shared" si="223"/>
        <v/>
      </c>
      <c r="T638" s="38" t="str">
        <f t="shared" si="224"/>
        <v/>
      </c>
      <c r="U638" s="38" t="str">
        <f t="shared" si="225"/>
        <v/>
      </c>
      <c r="V638" s="38" t="str">
        <f t="shared" si="226"/>
        <v/>
      </c>
      <c r="W638" s="30"/>
      <c r="X638" s="39">
        <f>COUNTIF(resultats_math!Y639:AA639,1)</f>
        <v>0</v>
      </c>
      <c r="Y638" s="39">
        <f>COUNTIF(resultats_math!Y639:AA639,2)</f>
        <v>0</v>
      </c>
      <c r="Z638" s="39">
        <f>COUNTIF(resultats_math!Y639:AA639,9)</f>
        <v>0</v>
      </c>
      <c r="AA638" s="39">
        <f>COUNTIF(resultats_math!Y639:AA639,0)</f>
        <v>0</v>
      </c>
      <c r="AB638" s="243" t="str">
        <f t="shared" si="227"/>
        <v/>
      </c>
      <c r="AC638" s="226">
        <f t="shared" si="228"/>
        <v>0</v>
      </c>
      <c r="AD638" s="38" t="str">
        <f t="shared" si="229"/>
        <v/>
      </c>
      <c r="AE638" s="38" t="str">
        <f t="shared" si="230"/>
        <v/>
      </c>
      <c r="AF638" s="38" t="str">
        <f t="shared" si="231"/>
        <v/>
      </c>
      <c r="AG638" s="38" t="str">
        <f t="shared" si="232"/>
        <v/>
      </c>
      <c r="AI638" s="39">
        <f>COUNTIF(resultats_math!AB639:AD639,1)</f>
        <v>0</v>
      </c>
      <c r="AJ638" s="39">
        <f>COUNTIF(resultats_math!AB639:AD639,2)</f>
        <v>0</v>
      </c>
      <c r="AK638" s="39">
        <f>COUNTIF(resultats_math!AB639:AD639,9)</f>
        <v>0</v>
      </c>
      <c r="AL638" s="39">
        <f>COUNTIF(resultats_math!AB639:AD639,0)</f>
        <v>0</v>
      </c>
      <c r="AM638" s="243" t="str">
        <f t="shared" si="233"/>
        <v/>
      </c>
      <c r="AN638" s="226">
        <f t="shared" si="234"/>
        <v>0</v>
      </c>
      <c r="AO638" s="38" t="str">
        <f t="shared" si="235"/>
        <v/>
      </c>
      <c r="AP638" s="38" t="str">
        <f t="shared" si="236"/>
        <v/>
      </c>
      <c r="AQ638" s="38" t="str">
        <f t="shared" si="237"/>
        <v/>
      </c>
      <c r="AR638" s="38" t="str">
        <f t="shared" si="238"/>
        <v/>
      </c>
    </row>
    <row r="639" spans="1:44" ht="13.5" thickBot="1">
      <c r="A639" s="30"/>
      <c r="B639" s="39">
        <f>COUNTIF(resultats_math!B640:I640,1)</f>
        <v>0</v>
      </c>
      <c r="C639" s="39">
        <f>COUNTIF(resultats_math!B640:I640,2)</f>
        <v>0</v>
      </c>
      <c r="D639" s="39">
        <f>COUNTIF(resultats_math!B640:I640,9)</f>
        <v>0</v>
      </c>
      <c r="E639" s="39">
        <f>COUNTIF(resultats_math!B640:I640,0)</f>
        <v>0</v>
      </c>
      <c r="F639" s="37" t="str">
        <f t="shared" si="216"/>
        <v/>
      </c>
      <c r="G639" s="226">
        <f t="shared" si="218"/>
        <v>0</v>
      </c>
      <c r="H639" s="38" t="str">
        <f t="shared" si="239"/>
        <v/>
      </c>
      <c r="I639" s="38" t="str">
        <f t="shared" si="217"/>
        <v/>
      </c>
      <c r="J639" s="38" t="str">
        <f t="shared" si="219"/>
        <v/>
      </c>
      <c r="K639" s="38" t="str">
        <f t="shared" si="220"/>
        <v/>
      </c>
      <c r="L639" s="38"/>
      <c r="M639" s="39">
        <f>COUNTIF(resultats_math!J640:X640,1)</f>
        <v>0</v>
      </c>
      <c r="N639" s="39">
        <f>COUNTIF(resultats_math!J640:X640,2)</f>
        <v>0</v>
      </c>
      <c r="O639" s="39">
        <f>COUNTIF(resultats_math!J640:X640,9)</f>
        <v>0</v>
      </c>
      <c r="P639" s="39">
        <f>COUNTIF(resultats_math!J640:X640,0)</f>
        <v>0</v>
      </c>
      <c r="Q639" s="37" t="str">
        <f t="shared" si="221"/>
        <v/>
      </c>
      <c r="R639" s="226">
        <f t="shared" si="222"/>
        <v>0</v>
      </c>
      <c r="S639" s="38" t="str">
        <f t="shared" si="223"/>
        <v/>
      </c>
      <c r="T639" s="38" t="str">
        <f t="shared" si="224"/>
        <v/>
      </c>
      <c r="U639" s="38" t="str">
        <f t="shared" si="225"/>
        <v/>
      </c>
      <c r="V639" s="38" t="str">
        <f t="shared" si="226"/>
        <v/>
      </c>
      <c r="W639" s="30"/>
      <c r="X639" s="39">
        <f>COUNTIF(resultats_math!Y640:AA640,1)</f>
        <v>0</v>
      </c>
      <c r="Y639" s="39">
        <f>COUNTIF(resultats_math!Y640:AA640,2)</f>
        <v>0</v>
      </c>
      <c r="Z639" s="39">
        <f>COUNTIF(resultats_math!Y640:AA640,9)</f>
        <v>0</v>
      </c>
      <c r="AA639" s="39">
        <f>COUNTIF(resultats_math!Y640:AA640,0)</f>
        <v>0</v>
      </c>
      <c r="AB639" s="243" t="str">
        <f t="shared" si="227"/>
        <v/>
      </c>
      <c r="AC639" s="226">
        <f t="shared" si="228"/>
        <v>0</v>
      </c>
      <c r="AD639" s="38" t="str">
        <f t="shared" si="229"/>
        <v/>
      </c>
      <c r="AE639" s="38" t="str">
        <f t="shared" si="230"/>
        <v/>
      </c>
      <c r="AF639" s="38" t="str">
        <f t="shared" si="231"/>
        <v/>
      </c>
      <c r="AG639" s="38" t="str">
        <f t="shared" si="232"/>
        <v/>
      </c>
      <c r="AI639" s="39">
        <f>COUNTIF(resultats_math!AB640:AD640,1)</f>
        <v>0</v>
      </c>
      <c r="AJ639" s="39">
        <f>COUNTIF(resultats_math!AB640:AD640,2)</f>
        <v>0</v>
      </c>
      <c r="AK639" s="39">
        <f>COUNTIF(resultats_math!AB640:AD640,9)</f>
        <v>0</v>
      </c>
      <c r="AL639" s="39">
        <f>COUNTIF(resultats_math!AB640:AD640,0)</f>
        <v>0</v>
      </c>
      <c r="AM639" s="243" t="str">
        <f t="shared" si="233"/>
        <v/>
      </c>
      <c r="AN639" s="226">
        <f t="shared" si="234"/>
        <v>0</v>
      </c>
      <c r="AO639" s="38" t="str">
        <f t="shared" si="235"/>
        <v/>
      </c>
      <c r="AP639" s="38" t="str">
        <f t="shared" si="236"/>
        <v/>
      </c>
      <c r="AQ639" s="38" t="str">
        <f t="shared" si="237"/>
        <v/>
      </c>
      <c r="AR639" s="38" t="str">
        <f t="shared" si="238"/>
        <v/>
      </c>
    </row>
    <row r="640" spans="1:44" ht="13.5" thickBot="1">
      <c r="A640" s="30"/>
      <c r="B640" s="39">
        <f>COUNTIF(resultats_math!B641:I641,1)</f>
        <v>0</v>
      </c>
      <c r="C640" s="39">
        <f>COUNTIF(resultats_math!B641:I641,2)</f>
        <v>0</v>
      </c>
      <c r="D640" s="39">
        <f>COUNTIF(resultats_math!B641:I641,9)</f>
        <v>0</v>
      </c>
      <c r="E640" s="39">
        <f>COUNTIF(resultats_math!B641:I641,0)</f>
        <v>0</v>
      </c>
      <c r="F640" s="37" t="str">
        <f t="shared" si="216"/>
        <v/>
      </c>
      <c r="G640" s="226">
        <f t="shared" si="218"/>
        <v>0</v>
      </c>
      <c r="H640" s="38" t="str">
        <f t="shared" si="239"/>
        <v/>
      </c>
      <c r="I640" s="38" t="str">
        <f t="shared" si="217"/>
        <v/>
      </c>
      <c r="J640" s="38" t="str">
        <f t="shared" si="219"/>
        <v/>
      </c>
      <c r="K640" s="38" t="str">
        <f t="shared" si="220"/>
        <v/>
      </c>
      <c r="L640" s="38"/>
      <c r="M640" s="39">
        <f>COUNTIF(resultats_math!J641:X641,1)</f>
        <v>0</v>
      </c>
      <c r="N640" s="39">
        <f>COUNTIF(resultats_math!J641:X641,2)</f>
        <v>0</v>
      </c>
      <c r="O640" s="39">
        <f>COUNTIF(resultats_math!J641:X641,9)</f>
        <v>0</v>
      </c>
      <c r="P640" s="39">
        <f>COUNTIF(resultats_math!J641:X641,0)</f>
        <v>0</v>
      </c>
      <c r="Q640" s="37" t="str">
        <f t="shared" si="221"/>
        <v/>
      </c>
      <c r="R640" s="226">
        <f t="shared" si="222"/>
        <v>0</v>
      </c>
      <c r="S640" s="38" t="str">
        <f t="shared" si="223"/>
        <v/>
      </c>
      <c r="T640" s="38" t="str">
        <f t="shared" si="224"/>
        <v/>
      </c>
      <c r="U640" s="38" t="str">
        <f t="shared" si="225"/>
        <v/>
      </c>
      <c r="V640" s="38" t="str">
        <f t="shared" si="226"/>
        <v/>
      </c>
      <c r="W640" s="30"/>
      <c r="X640" s="39">
        <f>COUNTIF(resultats_math!Y641:AA641,1)</f>
        <v>0</v>
      </c>
      <c r="Y640" s="39">
        <f>COUNTIF(resultats_math!Y641:AA641,2)</f>
        <v>0</v>
      </c>
      <c r="Z640" s="39">
        <f>COUNTIF(resultats_math!Y641:AA641,9)</f>
        <v>0</v>
      </c>
      <c r="AA640" s="39">
        <f>COUNTIF(resultats_math!Y641:AA641,0)</f>
        <v>0</v>
      </c>
      <c r="AB640" s="243" t="str">
        <f t="shared" si="227"/>
        <v/>
      </c>
      <c r="AC640" s="226">
        <f t="shared" si="228"/>
        <v>0</v>
      </c>
      <c r="AD640" s="38" t="str">
        <f t="shared" si="229"/>
        <v/>
      </c>
      <c r="AE640" s="38" t="str">
        <f t="shared" si="230"/>
        <v/>
      </c>
      <c r="AF640" s="38" t="str">
        <f t="shared" si="231"/>
        <v/>
      </c>
      <c r="AG640" s="38" t="str">
        <f t="shared" si="232"/>
        <v/>
      </c>
      <c r="AI640" s="39">
        <f>COUNTIF(resultats_math!AB641:AD641,1)</f>
        <v>0</v>
      </c>
      <c r="AJ640" s="39">
        <f>COUNTIF(resultats_math!AB641:AD641,2)</f>
        <v>0</v>
      </c>
      <c r="AK640" s="39">
        <f>COUNTIF(resultats_math!AB641:AD641,9)</f>
        <v>0</v>
      </c>
      <c r="AL640" s="39">
        <f>COUNTIF(resultats_math!AB641:AD641,0)</f>
        <v>0</v>
      </c>
      <c r="AM640" s="243" t="str">
        <f t="shared" si="233"/>
        <v/>
      </c>
      <c r="AN640" s="226">
        <f t="shared" si="234"/>
        <v>0</v>
      </c>
      <c r="AO640" s="38" t="str">
        <f t="shared" si="235"/>
        <v/>
      </c>
      <c r="AP640" s="38" t="str">
        <f t="shared" si="236"/>
        <v/>
      </c>
      <c r="AQ640" s="38" t="str">
        <f t="shared" si="237"/>
        <v/>
      </c>
      <c r="AR640" s="38" t="str">
        <f t="shared" si="238"/>
        <v/>
      </c>
    </row>
    <row r="641" spans="1:44" ht="13.5" thickBot="1">
      <c r="A641" s="30"/>
      <c r="B641" s="39">
        <f>COUNTIF(resultats_math!B642:I642,1)</f>
        <v>0</v>
      </c>
      <c r="C641" s="39">
        <f>COUNTIF(resultats_math!B642:I642,2)</f>
        <v>0</v>
      </c>
      <c r="D641" s="39">
        <f>COUNTIF(resultats_math!B642:I642,9)</f>
        <v>0</v>
      </c>
      <c r="E641" s="39">
        <f>COUNTIF(resultats_math!B642:I642,0)</f>
        <v>0</v>
      </c>
      <c r="F641" s="37" t="str">
        <f t="shared" si="216"/>
        <v/>
      </c>
      <c r="G641" s="226">
        <f t="shared" si="218"/>
        <v>0</v>
      </c>
      <c r="H641" s="38" t="str">
        <f t="shared" si="239"/>
        <v/>
      </c>
      <c r="I641" s="38" t="str">
        <f t="shared" si="217"/>
        <v/>
      </c>
      <c r="J641" s="38" t="str">
        <f t="shared" si="219"/>
        <v/>
      </c>
      <c r="K641" s="38" t="str">
        <f t="shared" si="220"/>
        <v/>
      </c>
      <c r="L641" s="38"/>
      <c r="M641" s="39">
        <f>COUNTIF(resultats_math!J642:X642,1)</f>
        <v>0</v>
      </c>
      <c r="N641" s="39">
        <f>COUNTIF(resultats_math!J642:X642,2)</f>
        <v>0</v>
      </c>
      <c r="O641" s="39">
        <f>COUNTIF(resultats_math!J642:X642,9)</f>
        <v>0</v>
      </c>
      <c r="P641" s="39">
        <f>COUNTIF(resultats_math!J642:X642,0)</f>
        <v>0</v>
      </c>
      <c r="Q641" s="37" t="str">
        <f t="shared" si="221"/>
        <v/>
      </c>
      <c r="R641" s="226">
        <f t="shared" si="222"/>
        <v>0</v>
      </c>
      <c r="S641" s="38" t="str">
        <f t="shared" si="223"/>
        <v/>
      </c>
      <c r="T641" s="38" t="str">
        <f t="shared" si="224"/>
        <v/>
      </c>
      <c r="U641" s="38" t="str">
        <f t="shared" si="225"/>
        <v/>
      </c>
      <c r="V641" s="38" t="str">
        <f t="shared" si="226"/>
        <v/>
      </c>
      <c r="W641" s="30"/>
      <c r="X641" s="39">
        <f>COUNTIF(resultats_math!Y642:AA642,1)</f>
        <v>0</v>
      </c>
      <c r="Y641" s="39">
        <f>COUNTIF(resultats_math!Y642:AA642,2)</f>
        <v>0</v>
      </c>
      <c r="Z641" s="39">
        <f>COUNTIF(resultats_math!Y642:AA642,9)</f>
        <v>0</v>
      </c>
      <c r="AA641" s="39">
        <f>COUNTIF(resultats_math!Y642:AA642,0)</f>
        <v>0</v>
      </c>
      <c r="AB641" s="243" t="str">
        <f t="shared" si="227"/>
        <v/>
      </c>
      <c r="AC641" s="226">
        <f t="shared" si="228"/>
        <v>0</v>
      </c>
      <c r="AD641" s="38" t="str">
        <f t="shared" si="229"/>
        <v/>
      </c>
      <c r="AE641" s="38" t="str">
        <f t="shared" si="230"/>
        <v/>
      </c>
      <c r="AF641" s="38" t="str">
        <f t="shared" si="231"/>
        <v/>
      </c>
      <c r="AG641" s="38" t="str">
        <f t="shared" si="232"/>
        <v/>
      </c>
      <c r="AI641" s="39">
        <f>COUNTIF(resultats_math!AB642:AD642,1)</f>
        <v>0</v>
      </c>
      <c r="AJ641" s="39">
        <f>COUNTIF(resultats_math!AB642:AD642,2)</f>
        <v>0</v>
      </c>
      <c r="AK641" s="39">
        <f>COUNTIF(resultats_math!AB642:AD642,9)</f>
        <v>0</v>
      </c>
      <c r="AL641" s="39">
        <f>COUNTIF(resultats_math!AB642:AD642,0)</f>
        <v>0</v>
      </c>
      <c r="AM641" s="243" t="str">
        <f t="shared" si="233"/>
        <v/>
      </c>
      <c r="AN641" s="226">
        <f t="shared" si="234"/>
        <v>0</v>
      </c>
      <c r="AO641" s="38" t="str">
        <f t="shared" si="235"/>
        <v/>
      </c>
      <c r="AP641" s="38" t="str">
        <f t="shared" si="236"/>
        <v/>
      </c>
      <c r="AQ641" s="38" t="str">
        <f t="shared" si="237"/>
        <v/>
      </c>
      <c r="AR641" s="38" t="str">
        <f t="shared" si="238"/>
        <v/>
      </c>
    </row>
    <row r="642" spans="1:44" ht="13.5" thickBot="1">
      <c r="A642" s="30"/>
      <c r="B642" s="39">
        <f>COUNTIF(resultats_math!B643:I643,1)</f>
        <v>0</v>
      </c>
      <c r="C642" s="39">
        <f>COUNTIF(resultats_math!B643:I643,2)</f>
        <v>0</v>
      </c>
      <c r="D642" s="39">
        <f>COUNTIF(resultats_math!B643:I643,9)</f>
        <v>0</v>
      </c>
      <c r="E642" s="39">
        <f>COUNTIF(resultats_math!B643:I643,0)</f>
        <v>0</v>
      </c>
      <c r="F642" s="37" t="str">
        <f t="shared" si="216"/>
        <v/>
      </c>
      <c r="G642" s="226">
        <f t="shared" si="218"/>
        <v>0</v>
      </c>
      <c r="H642" s="38" t="str">
        <f t="shared" si="239"/>
        <v/>
      </c>
      <c r="I642" s="38" t="str">
        <f t="shared" si="217"/>
        <v/>
      </c>
      <c r="J642" s="38" t="str">
        <f t="shared" si="219"/>
        <v/>
      </c>
      <c r="K642" s="38" t="str">
        <f t="shared" si="220"/>
        <v/>
      </c>
      <c r="L642" s="38"/>
      <c r="M642" s="39">
        <f>COUNTIF(resultats_math!J643:X643,1)</f>
        <v>0</v>
      </c>
      <c r="N642" s="39">
        <f>COUNTIF(resultats_math!J643:X643,2)</f>
        <v>0</v>
      </c>
      <c r="O642" s="39">
        <f>COUNTIF(resultats_math!J643:X643,9)</f>
        <v>0</v>
      </c>
      <c r="P642" s="39">
        <f>COUNTIF(resultats_math!J643:X643,0)</f>
        <v>0</v>
      </c>
      <c r="Q642" s="37" t="str">
        <f t="shared" si="221"/>
        <v/>
      </c>
      <c r="R642" s="226">
        <f t="shared" si="222"/>
        <v>0</v>
      </c>
      <c r="S642" s="38" t="str">
        <f t="shared" si="223"/>
        <v/>
      </c>
      <c r="T642" s="38" t="str">
        <f t="shared" si="224"/>
        <v/>
      </c>
      <c r="U642" s="38" t="str">
        <f t="shared" si="225"/>
        <v/>
      </c>
      <c r="V642" s="38" t="str">
        <f t="shared" si="226"/>
        <v/>
      </c>
      <c r="W642" s="30"/>
      <c r="X642" s="39">
        <f>COUNTIF(resultats_math!Y643:AA643,1)</f>
        <v>0</v>
      </c>
      <c r="Y642" s="39">
        <f>COUNTIF(resultats_math!Y643:AA643,2)</f>
        <v>0</v>
      </c>
      <c r="Z642" s="39">
        <f>COUNTIF(resultats_math!Y643:AA643,9)</f>
        <v>0</v>
      </c>
      <c r="AA642" s="39">
        <f>COUNTIF(resultats_math!Y643:AA643,0)</f>
        <v>0</v>
      </c>
      <c r="AB642" s="243" t="str">
        <f t="shared" si="227"/>
        <v/>
      </c>
      <c r="AC642" s="226">
        <f t="shared" si="228"/>
        <v>0</v>
      </c>
      <c r="AD642" s="38" t="str">
        <f t="shared" si="229"/>
        <v/>
      </c>
      <c r="AE642" s="38" t="str">
        <f t="shared" si="230"/>
        <v/>
      </c>
      <c r="AF642" s="38" t="str">
        <f t="shared" si="231"/>
        <v/>
      </c>
      <c r="AG642" s="38" t="str">
        <f t="shared" si="232"/>
        <v/>
      </c>
      <c r="AI642" s="39">
        <f>COUNTIF(resultats_math!AB643:AD643,1)</f>
        <v>0</v>
      </c>
      <c r="AJ642" s="39">
        <f>COUNTIF(resultats_math!AB643:AD643,2)</f>
        <v>0</v>
      </c>
      <c r="AK642" s="39">
        <f>COUNTIF(resultats_math!AB643:AD643,9)</f>
        <v>0</v>
      </c>
      <c r="AL642" s="39">
        <f>COUNTIF(resultats_math!AB643:AD643,0)</f>
        <v>0</v>
      </c>
      <c r="AM642" s="243" t="str">
        <f t="shared" si="233"/>
        <v/>
      </c>
      <c r="AN642" s="226">
        <f t="shared" si="234"/>
        <v>0</v>
      </c>
      <c r="AO642" s="38" t="str">
        <f t="shared" si="235"/>
        <v/>
      </c>
      <c r="AP642" s="38" t="str">
        <f t="shared" si="236"/>
        <v/>
      </c>
      <c r="AQ642" s="38" t="str">
        <f t="shared" si="237"/>
        <v/>
      </c>
      <c r="AR642" s="38" t="str">
        <f t="shared" si="238"/>
        <v/>
      </c>
    </row>
    <row r="643" spans="1:44" ht="13.5" thickBot="1">
      <c r="A643" s="30"/>
      <c r="B643" s="39">
        <f>COUNTIF(resultats_math!B644:I644,1)</f>
        <v>0</v>
      </c>
      <c r="C643" s="39">
        <f>COUNTIF(resultats_math!B644:I644,2)</f>
        <v>0</v>
      </c>
      <c r="D643" s="39">
        <f>COUNTIF(resultats_math!B644:I644,9)</f>
        <v>0</v>
      </c>
      <c r="E643" s="39">
        <f>COUNTIF(resultats_math!B644:I644,0)</f>
        <v>0</v>
      </c>
      <c r="F643" s="37" t="str">
        <f t="shared" si="216"/>
        <v/>
      </c>
      <c r="G643" s="226">
        <f t="shared" si="218"/>
        <v>0</v>
      </c>
      <c r="H643" s="38" t="str">
        <f t="shared" si="239"/>
        <v/>
      </c>
      <c r="I643" s="38" t="str">
        <f t="shared" si="217"/>
        <v/>
      </c>
      <c r="J643" s="38" t="str">
        <f t="shared" si="219"/>
        <v/>
      </c>
      <c r="K643" s="38" t="str">
        <f t="shared" si="220"/>
        <v/>
      </c>
      <c r="L643" s="38"/>
      <c r="M643" s="39">
        <f>COUNTIF(resultats_math!J644:X644,1)</f>
        <v>0</v>
      </c>
      <c r="N643" s="39">
        <f>COUNTIF(resultats_math!J644:X644,2)</f>
        <v>0</v>
      </c>
      <c r="O643" s="39">
        <f>COUNTIF(resultats_math!J644:X644,9)</f>
        <v>0</v>
      </c>
      <c r="P643" s="39">
        <f>COUNTIF(resultats_math!J644:X644,0)</f>
        <v>0</v>
      </c>
      <c r="Q643" s="37" t="str">
        <f t="shared" si="221"/>
        <v/>
      </c>
      <c r="R643" s="226">
        <f t="shared" si="222"/>
        <v>0</v>
      </c>
      <c r="S643" s="38" t="str">
        <f t="shared" si="223"/>
        <v/>
      </c>
      <c r="T643" s="38" t="str">
        <f t="shared" si="224"/>
        <v/>
      </c>
      <c r="U643" s="38" t="str">
        <f t="shared" si="225"/>
        <v/>
      </c>
      <c r="V643" s="38" t="str">
        <f t="shared" si="226"/>
        <v/>
      </c>
      <c r="W643" s="30"/>
      <c r="X643" s="39">
        <f>COUNTIF(resultats_math!Y644:AA644,1)</f>
        <v>0</v>
      </c>
      <c r="Y643" s="39">
        <f>COUNTIF(resultats_math!Y644:AA644,2)</f>
        <v>0</v>
      </c>
      <c r="Z643" s="39">
        <f>COUNTIF(resultats_math!Y644:AA644,9)</f>
        <v>0</v>
      </c>
      <c r="AA643" s="39">
        <f>COUNTIF(resultats_math!Y644:AA644,0)</f>
        <v>0</v>
      </c>
      <c r="AB643" s="243" t="str">
        <f t="shared" si="227"/>
        <v/>
      </c>
      <c r="AC643" s="226">
        <f t="shared" si="228"/>
        <v>0</v>
      </c>
      <c r="AD643" s="38" t="str">
        <f t="shared" si="229"/>
        <v/>
      </c>
      <c r="AE643" s="38" t="str">
        <f t="shared" si="230"/>
        <v/>
      </c>
      <c r="AF643" s="38" t="str">
        <f t="shared" si="231"/>
        <v/>
      </c>
      <c r="AG643" s="38" t="str">
        <f t="shared" si="232"/>
        <v/>
      </c>
      <c r="AI643" s="39">
        <f>COUNTIF(resultats_math!AB644:AD644,1)</f>
        <v>0</v>
      </c>
      <c r="AJ643" s="39">
        <f>COUNTIF(resultats_math!AB644:AD644,2)</f>
        <v>0</v>
      </c>
      <c r="AK643" s="39">
        <f>COUNTIF(resultats_math!AB644:AD644,9)</f>
        <v>0</v>
      </c>
      <c r="AL643" s="39">
        <f>COUNTIF(resultats_math!AB644:AD644,0)</f>
        <v>0</v>
      </c>
      <c r="AM643" s="243" t="str">
        <f t="shared" si="233"/>
        <v/>
      </c>
      <c r="AN643" s="226">
        <f t="shared" si="234"/>
        <v>0</v>
      </c>
      <c r="AO643" s="38" t="str">
        <f t="shared" si="235"/>
        <v/>
      </c>
      <c r="AP643" s="38" t="str">
        <f t="shared" si="236"/>
        <v/>
      </c>
      <c r="AQ643" s="38" t="str">
        <f t="shared" si="237"/>
        <v/>
      </c>
      <c r="AR643" s="38" t="str">
        <f t="shared" si="238"/>
        <v/>
      </c>
    </row>
    <row r="644" spans="1:44" ht="13.5" thickBot="1">
      <c r="A644" s="30"/>
      <c r="B644" s="39">
        <f>COUNTIF(resultats_math!B645:I645,1)</f>
        <v>0</v>
      </c>
      <c r="C644" s="39">
        <f>COUNTIF(resultats_math!B645:I645,2)</f>
        <v>0</v>
      </c>
      <c r="D644" s="39">
        <f>COUNTIF(resultats_math!B645:I645,9)</f>
        <v>0</v>
      </c>
      <c r="E644" s="39">
        <f>COUNTIF(resultats_math!B645:I645,0)</f>
        <v>0</v>
      </c>
      <c r="F644" s="37" t="str">
        <f t="shared" ref="F644:F707" si="240">IF(SUM(B644:E644)=0,"",SUM(B644:E644))</f>
        <v/>
      </c>
      <c r="G644" s="226">
        <f t="shared" si="218"/>
        <v>0</v>
      </c>
      <c r="H644" s="38" t="str">
        <f t="shared" si="239"/>
        <v/>
      </c>
      <c r="I644" s="38" t="str">
        <f t="shared" ref="I644:I707" si="241">IF(F644="","",C644/F644)</f>
        <v/>
      </c>
      <c r="J644" s="38" t="str">
        <f t="shared" si="219"/>
        <v/>
      </c>
      <c r="K644" s="38" t="str">
        <f t="shared" si="220"/>
        <v/>
      </c>
      <c r="L644" s="38"/>
      <c r="M644" s="39">
        <f>COUNTIF(resultats_math!J645:X645,1)</f>
        <v>0</v>
      </c>
      <c r="N644" s="39">
        <f>COUNTIF(resultats_math!J645:X645,2)</f>
        <v>0</v>
      </c>
      <c r="O644" s="39">
        <f>COUNTIF(resultats_math!J645:X645,9)</f>
        <v>0</v>
      </c>
      <c r="P644" s="39">
        <f>COUNTIF(resultats_math!J645:X645,0)</f>
        <v>0</v>
      </c>
      <c r="Q644" s="37" t="str">
        <f t="shared" si="221"/>
        <v/>
      </c>
      <c r="R644" s="226">
        <f t="shared" si="222"/>
        <v>0</v>
      </c>
      <c r="S644" s="38" t="str">
        <f t="shared" si="223"/>
        <v/>
      </c>
      <c r="T644" s="38" t="str">
        <f t="shared" si="224"/>
        <v/>
      </c>
      <c r="U644" s="38" t="str">
        <f t="shared" si="225"/>
        <v/>
      </c>
      <c r="V644" s="38" t="str">
        <f t="shared" si="226"/>
        <v/>
      </c>
      <c r="W644" s="30"/>
      <c r="X644" s="39">
        <f>COUNTIF(resultats_math!Y645:AA645,1)</f>
        <v>0</v>
      </c>
      <c r="Y644" s="39">
        <f>COUNTIF(resultats_math!Y645:AA645,2)</f>
        <v>0</v>
      </c>
      <c r="Z644" s="39">
        <f>COUNTIF(resultats_math!Y645:AA645,9)</f>
        <v>0</v>
      </c>
      <c r="AA644" s="39">
        <f>COUNTIF(resultats_math!Y645:AA645,0)</f>
        <v>0</v>
      </c>
      <c r="AB644" s="243" t="str">
        <f t="shared" si="227"/>
        <v/>
      </c>
      <c r="AC644" s="226">
        <f t="shared" si="228"/>
        <v>0</v>
      </c>
      <c r="AD644" s="38" t="str">
        <f t="shared" si="229"/>
        <v/>
      </c>
      <c r="AE644" s="38" t="str">
        <f t="shared" si="230"/>
        <v/>
      </c>
      <c r="AF644" s="38" t="str">
        <f t="shared" si="231"/>
        <v/>
      </c>
      <c r="AG644" s="38" t="str">
        <f t="shared" si="232"/>
        <v/>
      </c>
      <c r="AI644" s="39">
        <f>COUNTIF(resultats_math!AB645:AD645,1)</f>
        <v>0</v>
      </c>
      <c r="AJ644" s="39">
        <f>COUNTIF(resultats_math!AB645:AD645,2)</f>
        <v>0</v>
      </c>
      <c r="AK644" s="39">
        <f>COUNTIF(resultats_math!AB645:AD645,9)</f>
        <v>0</v>
      </c>
      <c r="AL644" s="39">
        <f>COUNTIF(resultats_math!AB645:AD645,0)</f>
        <v>0</v>
      </c>
      <c r="AM644" s="243" t="str">
        <f t="shared" si="233"/>
        <v/>
      </c>
      <c r="AN644" s="226">
        <f t="shared" si="234"/>
        <v>0</v>
      </c>
      <c r="AO644" s="38" t="str">
        <f t="shared" si="235"/>
        <v/>
      </c>
      <c r="AP644" s="38" t="str">
        <f t="shared" si="236"/>
        <v/>
      </c>
      <c r="AQ644" s="38" t="str">
        <f t="shared" si="237"/>
        <v/>
      </c>
      <c r="AR644" s="38" t="str">
        <f t="shared" si="238"/>
        <v/>
      </c>
    </row>
    <row r="645" spans="1:44" ht="13.5" thickBot="1">
      <c r="A645" s="30"/>
      <c r="B645" s="39">
        <f>COUNTIF(resultats_math!B646:I646,1)</f>
        <v>0</v>
      </c>
      <c r="C645" s="39">
        <f>COUNTIF(resultats_math!B646:I646,2)</f>
        <v>0</v>
      </c>
      <c r="D645" s="39">
        <f>COUNTIF(resultats_math!B646:I646,9)</f>
        <v>0</v>
      </c>
      <c r="E645" s="39">
        <f>COUNTIF(resultats_math!B646:I646,0)</f>
        <v>0</v>
      </c>
      <c r="F645" s="37" t="str">
        <f t="shared" si="240"/>
        <v/>
      </c>
      <c r="G645" s="226">
        <f t="shared" ref="G645:G708" si="242">B645+C645</f>
        <v>0</v>
      </c>
      <c r="H645" s="38" t="str">
        <f t="shared" si="239"/>
        <v/>
      </c>
      <c r="I645" s="38" t="str">
        <f t="shared" si="241"/>
        <v/>
      </c>
      <c r="J645" s="38" t="str">
        <f t="shared" ref="J645:J708" si="243">IF(F645="","",(SUM(D645)/F645))</f>
        <v/>
      </c>
      <c r="K645" s="38" t="str">
        <f t="shared" ref="K645:K708" si="244">IF(F645="","",E645/F645)</f>
        <v/>
      </c>
      <c r="L645" s="38"/>
      <c r="M645" s="39">
        <f>COUNTIF(resultats_math!J646:X646,1)</f>
        <v>0</v>
      </c>
      <c r="N645" s="39">
        <f>COUNTIF(resultats_math!J646:X646,2)</f>
        <v>0</v>
      </c>
      <c r="O645" s="39">
        <f>COUNTIF(resultats_math!J646:X646,9)</f>
        <v>0</v>
      </c>
      <c r="P645" s="39">
        <f>COUNTIF(resultats_math!J646:X646,0)</f>
        <v>0</v>
      </c>
      <c r="Q645" s="37" t="str">
        <f t="shared" ref="Q645:Q708" si="245">IF(SUM(M645:P645)=0,"",SUM(M645:P645))</f>
        <v/>
      </c>
      <c r="R645" s="226">
        <f t="shared" ref="R645:R708" si="246">M645+N645</f>
        <v>0</v>
      </c>
      <c r="S645" s="38" t="str">
        <f t="shared" ref="S645:S708" si="247">IF(Q645="","",R645/Q645)</f>
        <v/>
      </c>
      <c r="T645" s="38" t="str">
        <f t="shared" ref="T645:T708" si="248">IF(Q645="","",N645/Q645)</f>
        <v/>
      </c>
      <c r="U645" s="38" t="str">
        <f t="shared" ref="U645:U708" si="249">IF(Q645="","",(SUM(O645)/Q645))</f>
        <v/>
      </c>
      <c r="V645" s="38" t="str">
        <f t="shared" ref="V645:V708" si="250">IF(Q645="","",P645/Q645)</f>
        <v/>
      </c>
      <c r="W645" s="30"/>
      <c r="X645" s="39">
        <f>COUNTIF(resultats_math!Y646:AA646,1)</f>
        <v>0</v>
      </c>
      <c r="Y645" s="39">
        <f>COUNTIF(resultats_math!Y646:AA646,2)</f>
        <v>0</v>
      </c>
      <c r="Z645" s="39">
        <f>COUNTIF(resultats_math!Y646:AA646,9)</f>
        <v>0</v>
      </c>
      <c r="AA645" s="39">
        <f>COUNTIF(resultats_math!Y646:AA646,0)</f>
        <v>0</v>
      </c>
      <c r="AB645" s="243" t="str">
        <f t="shared" ref="AB645:AB708" si="251">IF(SUM(X645:AA645)=0,"",SUM(X645:AA645))</f>
        <v/>
      </c>
      <c r="AC645" s="226">
        <f t="shared" ref="AC645:AC708" si="252">X645+Y645</f>
        <v>0</v>
      </c>
      <c r="AD645" s="38" t="str">
        <f t="shared" ref="AD645:AD708" si="253">IF(AB645="","",AC645/AB645)</f>
        <v/>
      </c>
      <c r="AE645" s="38" t="str">
        <f t="shared" ref="AE645:AE708" si="254">IF(AB645="","",Y645/AB645)</f>
        <v/>
      </c>
      <c r="AF645" s="38" t="str">
        <f t="shared" ref="AF645:AF708" si="255">IF(AB645="","",(SUM(Z645:Z645)/AB645))</f>
        <v/>
      </c>
      <c r="AG645" s="38" t="str">
        <f t="shared" ref="AG645:AG708" si="256">IF(AB645="","",AA645/AB645)</f>
        <v/>
      </c>
      <c r="AI645" s="39">
        <f>COUNTIF(resultats_math!AB646:AD646,1)</f>
        <v>0</v>
      </c>
      <c r="AJ645" s="39">
        <f>COUNTIF(resultats_math!AB646:AD646,2)</f>
        <v>0</v>
      </c>
      <c r="AK645" s="39">
        <f>COUNTIF(resultats_math!AB646:AD646,9)</f>
        <v>0</v>
      </c>
      <c r="AL645" s="39">
        <f>COUNTIF(resultats_math!AB646:AD646,0)</f>
        <v>0</v>
      </c>
      <c r="AM645" s="243" t="str">
        <f t="shared" ref="AM645:AM708" si="257">IF(SUM(AI645:AL645)=0,"",SUM(AI645:AL645))</f>
        <v/>
      </c>
      <c r="AN645" s="226">
        <f t="shared" ref="AN645:AN708" si="258">AI645+AJ645</f>
        <v>0</v>
      </c>
      <c r="AO645" s="38" t="str">
        <f t="shared" ref="AO645:AO708" si="259">IF(AM645="","",AN645/AM645)</f>
        <v/>
      </c>
      <c r="AP645" s="38" t="str">
        <f t="shared" ref="AP645:AP708" si="260">IF(AM645="","",AJ645/AM645)</f>
        <v/>
      </c>
      <c r="AQ645" s="38" t="str">
        <f t="shared" ref="AQ645:AQ708" si="261">IF(AM645="","",(SUM(AK645:AK645)/AM645))</f>
        <v/>
      </c>
      <c r="AR645" s="38" t="str">
        <f t="shared" ref="AR645:AR708" si="262">IF(AM645="","",AL645/AM645)</f>
        <v/>
      </c>
    </row>
    <row r="646" spans="1:44" ht="13.5" thickBot="1">
      <c r="A646" s="30"/>
      <c r="B646" s="39">
        <f>COUNTIF(resultats_math!B647:I647,1)</f>
        <v>0</v>
      </c>
      <c r="C646" s="39">
        <f>COUNTIF(resultats_math!B647:I647,2)</f>
        <v>0</v>
      </c>
      <c r="D646" s="39">
        <f>COUNTIF(resultats_math!B647:I647,9)</f>
        <v>0</v>
      </c>
      <c r="E646" s="39">
        <f>COUNTIF(resultats_math!B647:I647,0)</f>
        <v>0</v>
      </c>
      <c r="F646" s="37" t="str">
        <f t="shared" si="240"/>
        <v/>
      </c>
      <c r="G646" s="226">
        <f t="shared" si="242"/>
        <v>0</v>
      </c>
      <c r="H646" s="38" t="str">
        <f t="shared" si="239"/>
        <v/>
      </c>
      <c r="I646" s="38" t="str">
        <f t="shared" si="241"/>
        <v/>
      </c>
      <c r="J646" s="38" t="str">
        <f t="shared" si="243"/>
        <v/>
      </c>
      <c r="K646" s="38" t="str">
        <f t="shared" si="244"/>
        <v/>
      </c>
      <c r="L646" s="38"/>
      <c r="M646" s="39">
        <f>COUNTIF(resultats_math!J647:X647,1)</f>
        <v>0</v>
      </c>
      <c r="N646" s="39">
        <f>COUNTIF(resultats_math!J647:X647,2)</f>
        <v>0</v>
      </c>
      <c r="O646" s="39">
        <f>COUNTIF(resultats_math!J647:X647,9)</f>
        <v>0</v>
      </c>
      <c r="P646" s="39">
        <f>COUNTIF(resultats_math!J647:X647,0)</f>
        <v>0</v>
      </c>
      <c r="Q646" s="37" t="str">
        <f t="shared" si="245"/>
        <v/>
      </c>
      <c r="R646" s="226">
        <f t="shared" si="246"/>
        <v>0</v>
      </c>
      <c r="S646" s="38" t="str">
        <f t="shared" si="247"/>
        <v/>
      </c>
      <c r="T646" s="38" t="str">
        <f t="shared" si="248"/>
        <v/>
      </c>
      <c r="U646" s="38" t="str">
        <f t="shared" si="249"/>
        <v/>
      </c>
      <c r="V646" s="38" t="str">
        <f t="shared" si="250"/>
        <v/>
      </c>
      <c r="W646" s="30"/>
      <c r="X646" s="39">
        <f>COUNTIF(resultats_math!Y647:AA647,1)</f>
        <v>0</v>
      </c>
      <c r="Y646" s="39">
        <f>COUNTIF(resultats_math!Y647:AA647,2)</f>
        <v>0</v>
      </c>
      <c r="Z646" s="39">
        <f>COUNTIF(resultats_math!Y647:AA647,9)</f>
        <v>0</v>
      </c>
      <c r="AA646" s="39">
        <f>COUNTIF(resultats_math!Y647:AA647,0)</f>
        <v>0</v>
      </c>
      <c r="AB646" s="243" t="str">
        <f t="shared" si="251"/>
        <v/>
      </c>
      <c r="AC646" s="226">
        <f t="shared" si="252"/>
        <v>0</v>
      </c>
      <c r="AD646" s="38" t="str">
        <f t="shared" si="253"/>
        <v/>
      </c>
      <c r="AE646" s="38" t="str">
        <f t="shared" si="254"/>
        <v/>
      </c>
      <c r="AF646" s="38" t="str">
        <f t="shared" si="255"/>
        <v/>
      </c>
      <c r="AG646" s="38" t="str">
        <f t="shared" si="256"/>
        <v/>
      </c>
      <c r="AI646" s="39">
        <f>COUNTIF(resultats_math!AB647:AD647,1)</f>
        <v>0</v>
      </c>
      <c r="AJ646" s="39">
        <f>COUNTIF(resultats_math!AB647:AD647,2)</f>
        <v>0</v>
      </c>
      <c r="AK646" s="39">
        <f>COUNTIF(resultats_math!AB647:AD647,9)</f>
        <v>0</v>
      </c>
      <c r="AL646" s="39">
        <f>COUNTIF(resultats_math!AB647:AD647,0)</f>
        <v>0</v>
      </c>
      <c r="AM646" s="243" t="str">
        <f t="shared" si="257"/>
        <v/>
      </c>
      <c r="AN646" s="226">
        <f t="shared" si="258"/>
        <v>0</v>
      </c>
      <c r="AO646" s="38" t="str">
        <f t="shared" si="259"/>
        <v/>
      </c>
      <c r="AP646" s="38" t="str">
        <f t="shared" si="260"/>
        <v/>
      </c>
      <c r="AQ646" s="38" t="str">
        <f t="shared" si="261"/>
        <v/>
      </c>
      <c r="AR646" s="38" t="str">
        <f t="shared" si="262"/>
        <v/>
      </c>
    </row>
    <row r="647" spans="1:44" ht="13.5" thickBot="1">
      <c r="A647" s="30"/>
      <c r="B647" s="39">
        <f>COUNTIF(resultats_math!B648:I648,1)</f>
        <v>0</v>
      </c>
      <c r="C647" s="39">
        <f>COUNTIF(resultats_math!B648:I648,2)</f>
        <v>0</v>
      </c>
      <c r="D647" s="39">
        <f>COUNTIF(resultats_math!B648:I648,9)</f>
        <v>0</v>
      </c>
      <c r="E647" s="39">
        <f>COUNTIF(resultats_math!B648:I648,0)</f>
        <v>0</v>
      </c>
      <c r="F647" s="37" t="str">
        <f t="shared" si="240"/>
        <v/>
      </c>
      <c r="G647" s="226">
        <f t="shared" si="242"/>
        <v>0</v>
      </c>
      <c r="H647" s="38" t="str">
        <f t="shared" ref="H647:H710" si="263">IF(F647="","",G647/F647)</f>
        <v/>
      </c>
      <c r="I647" s="38" t="str">
        <f t="shared" si="241"/>
        <v/>
      </c>
      <c r="J647" s="38" t="str">
        <f t="shared" si="243"/>
        <v/>
      </c>
      <c r="K647" s="38" t="str">
        <f t="shared" si="244"/>
        <v/>
      </c>
      <c r="L647" s="38"/>
      <c r="M647" s="39">
        <f>COUNTIF(resultats_math!J648:X648,1)</f>
        <v>0</v>
      </c>
      <c r="N647" s="39">
        <f>COUNTIF(resultats_math!J648:X648,2)</f>
        <v>0</v>
      </c>
      <c r="O647" s="39">
        <f>COUNTIF(resultats_math!J648:X648,9)</f>
        <v>0</v>
      </c>
      <c r="P647" s="39">
        <f>COUNTIF(resultats_math!J648:X648,0)</f>
        <v>0</v>
      </c>
      <c r="Q647" s="37" t="str">
        <f t="shared" si="245"/>
        <v/>
      </c>
      <c r="R647" s="226">
        <f t="shared" si="246"/>
        <v>0</v>
      </c>
      <c r="S647" s="38" t="str">
        <f t="shared" si="247"/>
        <v/>
      </c>
      <c r="T647" s="38" t="str">
        <f t="shared" si="248"/>
        <v/>
      </c>
      <c r="U647" s="38" t="str">
        <f t="shared" si="249"/>
        <v/>
      </c>
      <c r="V647" s="38" t="str">
        <f t="shared" si="250"/>
        <v/>
      </c>
      <c r="W647" s="30"/>
      <c r="X647" s="39">
        <f>COUNTIF(resultats_math!Y648:AA648,1)</f>
        <v>0</v>
      </c>
      <c r="Y647" s="39">
        <f>COUNTIF(resultats_math!Y648:AA648,2)</f>
        <v>0</v>
      </c>
      <c r="Z647" s="39">
        <f>COUNTIF(resultats_math!Y648:AA648,9)</f>
        <v>0</v>
      </c>
      <c r="AA647" s="39">
        <f>COUNTIF(resultats_math!Y648:AA648,0)</f>
        <v>0</v>
      </c>
      <c r="AB647" s="243" t="str">
        <f t="shared" si="251"/>
        <v/>
      </c>
      <c r="AC647" s="226">
        <f t="shared" si="252"/>
        <v>0</v>
      </c>
      <c r="AD647" s="38" t="str">
        <f t="shared" si="253"/>
        <v/>
      </c>
      <c r="AE647" s="38" t="str">
        <f t="shared" si="254"/>
        <v/>
      </c>
      <c r="AF647" s="38" t="str">
        <f t="shared" si="255"/>
        <v/>
      </c>
      <c r="AG647" s="38" t="str">
        <f t="shared" si="256"/>
        <v/>
      </c>
      <c r="AI647" s="39">
        <f>COUNTIF(resultats_math!AB648:AD648,1)</f>
        <v>0</v>
      </c>
      <c r="AJ647" s="39">
        <f>COUNTIF(resultats_math!AB648:AD648,2)</f>
        <v>0</v>
      </c>
      <c r="AK647" s="39">
        <f>COUNTIF(resultats_math!AB648:AD648,9)</f>
        <v>0</v>
      </c>
      <c r="AL647" s="39">
        <f>COUNTIF(resultats_math!AB648:AD648,0)</f>
        <v>0</v>
      </c>
      <c r="AM647" s="243" t="str">
        <f t="shared" si="257"/>
        <v/>
      </c>
      <c r="AN647" s="226">
        <f t="shared" si="258"/>
        <v>0</v>
      </c>
      <c r="AO647" s="38" t="str">
        <f t="shared" si="259"/>
        <v/>
      </c>
      <c r="AP647" s="38" t="str">
        <f t="shared" si="260"/>
        <v/>
      </c>
      <c r="AQ647" s="38" t="str">
        <f t="shared" si="261"/>
        <v/>
      </c>
      <c r="AR647" s="38" t="str">
        <f t="shared" si="262"/>
        <v/>
      </c>
    </row>
    <row r="648" spans="1:44" ht="13.5" thickBot="1">
      <c r="A648" s="30"/>
      <c r="B648" s="39">
        <f>COUNTIF(resultats_math!B649:I649,1)</f>
        <v>0</v>
      </c>
      <c r="C648" s="39">
        <f>COUNTIF(resultats_math!B649:I649,2)</f>
        <v>0</v>
      </c>
      <c r="D648" s="39">
        <f>COUNTIF(resultats_math!B649:I649,9)</f>
        <v>0</v>
      </c>
      <c r="E648" s="39">
        <f>COUNTIF(resultats_math!B649:I649,0)</f>
        <v>0</v>
      </c>
      <c r="F648" s="37" t="str">
        <f t="shared" si="240"/>
        <v/>
      </c>
      <c r="G648" s="226">
        <f t="shared" si="242"/>
        <v>0</v>
      </c>
      <c r="H648" s="38" t="str">
        <f t="shared" si="263"/>
        <v/>
      </c>
      <c r="I648" s="38" t="str">
        <f t="shared" si="241"/>
        <v/>
      </c>
      <c r="J648" s="38" t="str">
        <f t="shared" si="243"/>
        <v/>
      </c>
      <c r="K648" s="38" t="str">
        <f t="shared" si="244"/>
        <v/>
      </c>
      <c r="L648" s="38"/>
      <c r="M648" s="39">
        <f>COUNTIF(resultats_math!J649:X649,1)</f>
        <v>0</v>
      </c>
      <c r="N648" s="39">
        <f>COUNTIF(resultats_math!J649:X649,2)</f>
        <v>0</v>
      </c>
      <c r="O648" s="39">
        <f>COUNTIF(resultats_math!J649:X649,9)</f>
        <v>0</v>
      </c>
      <c r="P648" s="39">
        <f>COUNTIF(resultats_math!J649:X649,0)</f>
        <v>0</v>
      </c>
      <c r="Q648" s="37" t="str">
        <f t="shared" si="245"/>
        <v/>
      </c>
      <c r="R648" s="226">
        <f t="shared" si="246"/>
        <v>0</v>
      </c>
      <c r="S648" s="38" t="str">
        <f t="shared" si="247"/>
        <v/>
      </c>
      <c r="T648" s="38" t="str">
        <f t="shared" si="248"/>
        <v/>
      </c>
      <c r="U648" s="38" t="str">
        <f t="shared" si="249"/>
        <v/>
      </c>
      <c r="V648" s="38" t="str">
        <f t="shared" si="250"/>
        <v/>
      </c>
      <c r="W648" s="30"/>
      <c r="X648" s="39">
        <f>COUNTIF(resultats_math!Y649:AA649,1)</f>
        <v>0</v>
      </c>
      <c r="Y648" s="39">
        <f>COUNTIF(resultats_math!Y649:AA649,2)</f>
        <v>0</v>
      </c>
      <c r="Z648" s="39">
        <f>COUNTIF(resultats_math!Y649:AA649,9)</f>
        <v>0</v>
      </c>
      <c r="AA648" s="39">
        <f>COUNTIF(resultats_math!Y649:AA649,0)</f>
        <v>0</v>
      </c>
      <c r="AB648" s="243" t="str">
        <f t="shared" si="251"/>
        <v/>
      </c>
      <c r="AC648" s="226">
        <f t="shared" si="252"/>
        <v>0</v>
      </c>
      <c r="AD648" s="38" t="str">
        <f t="shared" si="253"/>
        <v/>
      </c>
      <c r="AE648" s="38" t="str">
        <f t="shared" si="254"/>
        <v/>
      </c>
      <c r="AF648" s="38" t="str">
        <f t="shared" si="255"/>
        <v/>
      </c>
      <c r="AG648" s="38" t="str">
        <f t="shared" si="256"/>
        <v/>
      </c>
      <c r="AI648" s="39">
        <f>COUNTIF(resultats_math!AB649:AD649,1)</f>
        <v>0</v>
      </c>
      <c r="AJ648" s="39">
        <f>COUNTIF(resultats_math!AB649:AD649,2)</f>
        <v>0</v>
      </c>
      <c r="AK648" s="39">
        <f>COUNTIF(resultats_math!AB649:AD649,9)</f>
        <v>0</v>
      </c>
      <c r="AL648" s="39">
        <f>COUNTIF(resultats_math!AB649:AD649,0)</f>
        <v>0</v>
      </c>
      <c r="AM648" s="243" t="str">
        <f t="shared" si="257"/>
        <v/>
      </c>
      <c r="AN648" s="226">
        <f t="shared" si="258"/>
        <v>0</v>
      </c>
      <c r="AO648" s="38" t="str">
        <f t="shared" si="259"/>
        <v/>
      </c>
      <c r="AP648" s="38" t="str">
        <f t="shared" si="260"/>
        <v/>
      </c>
      <c r="AQ648" s="38" t="str">
        <f t="shared" si="261"/>
        <v/>
      </c>
      <c r="AR648" s="38" t="str">
        <f t="shared" si="262"/>
        <v/>
      </c>
    </row>
    <row r="649" spans="1:44" ht="13.5" thickBot="1">
      <c r="A649" s="30"/>
      <c r="B649" s="39">
        <f>COUNTIF(resultats_math!B650:I650,1)</f>
        <v>0</v>
      </c>
      <c r="C649" s="39">
        <f>COUNTIF(resultats_math!B650:I650,2)</f>
        <v>0</v>
      </c>
      <c r="D649" s="39">
        <f>COUNTIF(resultats_math!B650:I650,9)</f>
        <v>0</v>
      </c>
      <c r="E649" s="39">
        <f>COUNTIF(resultats_math!B650:I650,0)</f>
        <v>0</v>
      </c>
      <c r="F649" s="37" t="str">
        <f t="shared" si="240"/>
        <v/>
      </c>
      <c r="G649" s="226">
        <f t="shared" si="242"/>
        <v>0</v>
      </c>
      <c r="H649" s="38" t="str">
        <f t="shared" si="263"/>
        <v/>
      </c>
      <c r="I649" s="38" t="str">
        <f t="shared" si="241"/>
        <v/>
      </c>
      <c r="J649" s="38" t="str">
        <f t="shared" si="243"/>
        <v/>
      </c>
      <c r="K649" s="38" t="str">
        <f t="shared" si="244"/>
        <v/>
      </c>
      <c r="L649" s="38"/>
      <c r="M649" s="39">
        <f>COUNTIF(resultats_math!J650:X650,1)</f>
        <v>0</v>
      </c>
      <c r="N649" s="39">
        <f>COUNTIF(resultats_math!J650:X650,2)</f>
        <v>0</v>
      </c>
      <c r="O649" s="39">
        <f>COUNTIF(resultats_math!J650:X650,9)</f>
        <v>0</v>
      </c>
      <c r="P649" s="39">
        <f>COUNTIF(resultats_math!J650:X650,0)</f>
        <v>0</v>
      </c>
      <c r="Q649" s="37" t="str">
        <f t="shared" si="245"/>
        <v/>
      </c>
      <c r="R649" s="226">
        <f t="shared" si="246"/>
        <v>0</v>
      </c>
      <c r="S649" s="38" t="str">
        <f t="shared" si="247"/>
        <v/>
      </c>
      <c r="T649" s="38" t="str">
        <f t="shared" si="248"/>
        <v/>
      </c>
      <c r="U649" s="38" t="str">
        <f t="shared" si="249"/>
        <v/>
      </c>
      <c r="V649" s="38" t="str">
        <f t="shared" si="250"/>
        <v/>
      </c>
      <c r="W649" s="30"/>
      <c r="X649" s="39">
        <f>COUNTIF(resultats_math!Y650:AA650,1)</f>
        <v>0</v>
      </c>
      <c r="Y649" s="39">
        <f>COUNTIF(resultats_math!Y650:AA650,2)</f>
        <v>0</v>
      </c>
      <c r="Z649" s="39">
        <f>COUNTIF(resultats_math!Y650:AA650,9)</f>
        <v>0</v>
      </c>
      <c r="AA649" s="39">
        <f>COUNTIF(resultats_math!Y650:AA650,0)</f>
        <v>0</v>
      </c>
      <c r="AB649" s="243" t="str">
        <f t="shared" si="251"/>
        <v/>
      </c>
      <c r="AC649" s="226">
        <f t="shared" si="252"/>
        <v>0</v>
      </c>
      <c r="AD649" s="38" t="str">
        <f t="shared" si="253"/>
        <v/>
      </c>
      <c r="AE649" s="38" t="str">
        <f t="shared" si="254"/>
        <v/>
      </c>
      <c r="AF649" s="38" t="str">
        <f t="shared" si="255"/>
        <v/>
      </c>
      <c r="AG649" s="38" t="str">
        <f t="shared" si="256"/>
        <v/>
      </c>
      <c r="AI649" s="39">
        <f>COUNTIF(resultats_math!AB650:AD650,1)</f>
        <v>0</v>
      </c>
      <c r="AJ649" s="39">
        <f>COUNTIF(resultats_math!AB650:AD650,2)</f>
        <v>0</v>
      </c>
      <c r="AK649" s="39">
        <f>COUNTIF(resultats_math!AB650:AD650,9)</f>
        <v>0</v>
      </c>
      <c r="AL649" s="39">
        <f>COUNTIF(resultats_math!AB650:AD650,0)</f>
        <v>0</v>
      </c>
      <c r="AM649" s="243" t="str">
        <f t="shared" si="257"/>
        <v/>
      </c>
      <c r="AN649" s="226">
        <f t="shared" si="258"/>
        <v>0</v>
      </c>
      <c r="AO649" s="38" t="str">
        <f t="shared" si="259"/>
        <v/>
      </c>
      <c r="AP649" s="38" t="str">
        <f t="shared" si="260"/>
        <v/>
      </c>
      <c r="AQ649" s="38" t="str">
        <f t="shared" si="261"/>
        <v/>
      </c>
      <c r="AR649" s="38" t="str">
        <f t="shared" si="262"/>
        <v/>
      </c>
    </row>
    <row r="650" spans="1:44" ht="13.5" thickBot="1">
      <c r="A650" s="30"/>
      <c r="B650" s="39">
        <f>COUNTIF(resultats_math!B651:I651,1)</f>
        <v>0</v>
      </c>
      <c r="C650" s="39">
        <f>COUNTIF(resultats_math!B651:I651,2)</f>
        <v>0</v>
      </c>
      <c r="D650" s="39">
        <f>COUNTIF(resultats_math!B651:I651,9)</f>
        <v>0</v>
      </c>
      <c r="E650" s="39">
        <f>COUNTIF(resultats_math!B651:I651,0)</f>
        <v>0</v>
      </c>
      <c r="F650" s="37" t="str">
        <f t="shared" si="240"/>
        <v/>
      </c>
      <c r="G650" s="226">
        <f t="shared" si="242"/>
        <v>0</v>
      </c>
      <c r="H650" s="38" t="str">
        <f t="shared" si="263"/>
        <v/>
      </c>
      <c r="I650" s="38" t="str">
        <f t="shared" si="241"/>
        <v/>
      </c>
      <c r="J650" s="38" t="str">
        <f t="shared" si="243"/>
        <v/>
      </c>
      <c r="K650" s="38" t="str">
        <f t="shared" si="244"/>
        <v/>
      </c>
      <c r="L650" s="38"/>
      <c r="M650" s="39">
        <f>COUNTIF(resultats_math!J651:X651,1)</f>
        <v>0</v>
      </c>
      <c r="N650" s="39">
        <f>COUNTIF(resultats_math!J651:X651,2)</f>
        <v>0</v>
      </c>
      <c r="O650" s="39">
        <f>COUNTIF(resultats_math!J651:X651,9)</f>
        <v>0</v>
      </c>
      <c r="P650" s="39">
        <f>COUNTIF(resultats_math!J651:X651,0)</f>
        <v>0</v>
      </c>
      <c r="Q650" s="37" t="str">
        <f t="shared" si="245"/>
        <v/>
      </c>
      <c r="R650" s="226">
        <f t="shared" si="246"/>
        <v>0</v>
      </c>
      <c r="S650" s="38" t="str">
        <f t="shared" si="247"/>
        <v/>
      </c>
      <c r="T650" s="38" t="str">
        <f t="shared" si="248"/>
        <v/>
      </c>
      <c r="U650" s="38" t="str">
        <f t="shared" si="249"/>
        <v/>
      </c>
      <c r="V650" s="38" t="str">
        <f t="shared" si="250"/>
        <v/>
      </c>
      <c r="W650" s="30"/>
      <c r="X650" s="39">
        <f>COUNTIF(resultats_math!Y651:AA651,1)</f>
        <v>0</v>
      </c>
      <c r="Y650" s="39">
        <f>COUNTIF(resultats_math!Y651:AA651,2)</f>
        <v>0</v>
      </c>
      <c r="Z650" s="39">
        <f>COUNTIF(resultats_math!Y651:AA651,9)</f>
        <v>0</v>
      </c>
      <c r="AA650" s="39">
        <f>COUNTIF(resultats_math!Y651:AA651,0)</f>
        <v>0</v>
      </c>
      <c r="AB650" s="243" t="str">
        <f t="shared" si="251"/>
        <v/>
      </c>
      <c r="AC650" s="226">
        <f t="shared" si="252"/>
        <v>0</v>
      </c>
      <c r="AD650" s="38" t="str">
        <f t="shared" si="253"/>
        <v/>
      </c>
      <c r="AE650" s="38" t="str">
        <f t="shared" si="254"/>
        <v/>
      </c>
      <c r="AF650" s="38" t="str">
        <f t="shared" si="255"/>
        <v/>
      </c>
      <c r="AG650" s="38" t="str">
        <f t="shared" si="256"/>
        <v/>
      </c>
      <c r="AI650" s="39">
        <f>COUNTIF(resultats_math!AB651:AD651,1)</f>
        <v>0</v>
      </c>
      <c r="AJ650" s="39">
        <f>COUNTIF(resultats_math!AB651:AD651,2)</f>
        <v>0</v>
      </c>
      <c r="AK650" s="39">
        <f>COUNTIF(resultats_math!AB651:AD651,9)</f>
        <v>0</v>
      </c>
      <c r="AL650" s="39">
        <f>COUNTIF(resultats_math!AB651:AD651,0)</f>
        <v>0</v>
      </c>
      <c r="AM650" s="243" t="str">
        <f t="shared" si="257"/>
        <v/>
      </c>
      <c r="AN650" s="226">
        <f t="shared" si="258"/>
        <v>0</v>
      </c>
      <c r="AO650" s="38" t="str">
        <f t="shared" si="259"/>
        <v/>
      </c>
      <c r="AP650" s="38" t="str">
        <f t="shared" si="260"/>
        <v/>
      </c>
      <c r="AQ650" s="38" t="str">
        <f t="shared" si="261"/>
        <v/>
      </c>
      <c r="AR650" s="38" t="str">
        <f t="shared" si="262"/>
        <v/>
      </c>
    </row>
    <row r="651" spans="1:44" ht="13.5" thickBot="1">
      <c r="A651" s="30"/>
      <c r="B651" s="39">
        <f>COUNTIF(resultats_math!B652:I652,1)</f>
        <v>0</v>
      </c>
      <c r="C651" s="39">
        <f>COUNTIF(resultats_math!B652:I652,2)</f>
        <v>0</v>
      </c>
      <c r="D651" s="39">
        <f>COUNTIF(resultats_math!B652:I652,9)</f>
        <v>0</v>
      </c>
      <c r="E651" s="39">
        <f>COUNTIF(resultats_math!B652:I652,0)</f>
        <v>0</v>
      </c>
      <c r="F651" s="37" t="str">
        <f t="shared" si="240"/>
        <v/>
      </c>
      <c r="G651" s="226">
        <f t="shared" si="242"/>
        <v>0</v>
      </c>
      <c r="H651" s="38" t="str">
        <f t="shared" si="263"/>
        <v/>
      </c>
      <c r="I651" s="38" t="str">
        <f t="shared" si="241"/>
        <v/>
      </c>
      <c r="J651" s="38" t="str">
        <f t="shared" si="243"/>
        <v/>
      </c>
      <c r="K651" s="38" t="str">
        <f t="shared" si="244"/>
        <v/>
      </c>
      <c r="L651" s="38"/>
      <c r="M651" s="39">
        <f>COUNTIF(resultats_math!J652:X652,1)</f>
        <v>0</v>
      </c>
      <c r="N651" s="39">
        <f>COUNTIF(resultats_math!J652:X652,2)</f>
        <v>0</v>
      </c>
      <c r="O651" s="39">
        <f>COUNTIF(resultats_math!J652:X652,9)</f>
        <v>0</v>
      </c>
      <c r="P651" s="39">
        <f>COUNTIF(resultats_math!J652:X652,0)</f>
        <v>0</v>
      </c>
      <c r="Q651" s="37" t="str">
        <f t="shared" si="245"/>
        <v/>
      </c>
      <c r="R651" s="226">
        <f t="shared" si="246"/>
        <v>0</v>
      </c>
      <c r="S651" s="38" t="str">
        <f t="shared" si="247"/>
        <v/>
      </c>
      <c r="T651" s="38" t="str">
        <f t="shared" si="248"/>
        <v/>
      </c>
      <c r="U651" s="38" t="str">
        <f t="shared" si="249"/>
        <v/>
      </c>
      <c r="V651" s="38" t="str">
        <f t="shared" si="250"/>
        <v/>
      </c>
      <c r="W651" s="30"/>
      <c r="X651" s="39">
        <f>COUNTIF(resultats_math!Y652:AA652,1)</f>
        <v>0</v>
      </c>
      <c r="Y651" s="39">
        <f>COUNTIF(resultats_math!Y652:AA652,2)</f>
        <v>0</v>
      </c>
      <c r="Z651" s="39">
        <f>COUNTIF(resultats_math!Y652:AA652,9)</f>
        <v>0</v>
      </c>
      <c r="AA651" s="39">
        <f>COUNTIF(resultats_math!Y652:AA652,0)</f>
        <v>0</v>
      </c>
      <c r="AB651" s="243" t="str">
        <f t="shared" si="251"/>
        <v/>
      </c>
      <c r="AC651" s="226">
        <f t="shared" si="252"/>
        <v>0</v>
      </c>
      <c r="AD651" s="38" t="str">
        <f t="shared" si="253"/>
        <v/>
      </c>
      <c r="AE651" s="38" t="str">
        <f t="shared" si="254"/>
        <v/>
      </c>
      <c r="AF651" s="38" t="str">
        <f t="shared" si="255"/>
        <v/>
      </c>
      <c r="AG651" s="38" t="str">
        <f t="shared" si="256"/>
        <v/>
      </c>
      <c r="AI651" s="39">
        <f>COUNTIF(resultats_math!AB652:AD652,1)</f>
        <v>0</v>
      </c>
      <c r="AJ651" s="39">
        <f>COUNTIF(resultats_math!AB652:AD652,2)</f>
        <v>0</v>
      </c>
      <c r="AK651" s="39">
        <f>COUNTIF(resultats_math!AB652:AD652,9)</f>
        <v>0</v>
      </c>
      <c r="AL651" s="39">
        <f>COUNTIF(resultats_math!AB652:AD652,0)</f>
        <v>0</v>
      </c>
      <c r="AM651" s="243" t="str">
        <f t="shared" si="257"/>
        <v/>
      </c>
      <c r="AN651" s="226">
        <f t="shared" si="258"/>
        <v>0</v>
      </c>
      <c r="AO651" s="38" t="str">
        <f t="shared" si="259"/>
        <v/>
      </c>
      <c r="AP651" s="38" t="str">
        <f t="shared" si="260"/>
        <v/>
      </c>
      <c r="AQ651" s="38" t="str">
        <f t="shared" si="261"/>
        <v/>
      </c>
      <c r="AR651" s="38" t="str">
        <f t="shared" si="262"/>
        <v/>
      </c>
    </row>
    <row r="652" spans="1:44" ht="13.5" thickBot="1">
      <c r="A652" s="30"/>
      <c r="B652" s="39">
        <f>COUNTIF(resultats_math!B653:I653,1)</f>
        <v>0</v>
      </c>
      <c r="C652" s="39">
        <f>COUNTIF(resultats_math!B653:I653,2)</f>
        <v>0</v>
      </c>
      <c r="D652" s="39">
        <f>COUNTIF(resultats_math!B653:I653,9)</f>
        <v>0</v>
      </c>
      <c r="E652" s="39">
        <f>COUNTIF(resultats_math!B653:I653,0)</f>
        <v>0</v>
      </c>
      <c r="F652" s="37" t="str">
        <f t="shared" si="240"/>
        <v/>
      </c>
      <c r="G652" s="226">
        <f t="shared" si="242"/>
        <v>0</v>
      </c>
      <c r="H652" s="38" t="str">
        <f t="shared" si="263"/>
        <v/>
      </c>
      <c r="I652" s="38" t="str">
        <f t="shared" si="241"/>
        <v/>
      </c>
      <c r="J652" s="38" t="str">
        <f t="shared" si="243"/>
        <v/>
      </c>
      <c r="K652" s="38" t="str">
        <f t="shared" si="244"/>
        <v/>
      </c>
      <c r="L652" s="38"/>
      <c r="M652" s="39">
        <f>COUNTIF(resultats_math!J653:X653,1)</f>
        <v>0</v>
      </c>
      <c r="N652" s="39">
        <f>COUNTIF(resultats_math!J653:X653,2)</f>
        <v>0</v>
      </c>
      <c r="O652" s="39">
        <f>COUNTIF(resultats_math!J653:X653,9)</f>
        <v>0</v>
      </c>
      <c r="P652" s="39">
        <f>COUNTIF(resultats_math!J653:X653,0)</f>
        <v>0</v>
      </c>
      <c r="Q652" s="37" t="str">
        <f t="shared" si="245"/>
        <v/>
      </c>
      <c r="R652" s="226">
        <f t="shared" si="246"/>
        <v>0</v>
      </c>
      <c r="S652" s="38" t="str">
        <f t="shared" si="247"/>
        <v/>
      </c>
      <c r="T652" s="38" t="str">
        <f t="shared" si="248"/>
        <v/>
      </c>
      <c r="U652" s="38" t="str">
        <f t="shared" si="249"/>
        <v/>
      </c>
      <c r="V652" s="38" t="str">
        <f t="shared" si="250"/>
        <v/>
      </c>
      <c r="W652" s="30"/>
      <c r="X652" s="39">
        <f>COUNTIF(resultats_math!Y653:AA653,1)</f>
        <v>0</v>
      </c>
      <c r="Y652" s="39">
        <f>COUNTIF(resultats_math!Y653:AA653,2)</f>
        <v>0</v>
      </c>
      <c r="Z652" s="39">
        <f>COUNTIF(resultats_math!Y653:AA653,9)</f>
        <v>0</v>
      </c>
      <c r="AA652" s="39">
        <f>COUNTIF(resultats_math!Y653:AA653,0)</f>
        <v>0</v>
      </c>
      <c r="AB652" s="243" t="str">
        <f t="shared" si="251"/>
        <v/>
      </c>
      <c r="AC652" s="226">
        <f t="shared" si="252"/>
        <v>0</v>
      </c>
      <c r="AD652" s="38" t="str">
        <f t="shared" si="253"/>
        <v/>
      </c>
      <c r="AE652" s="38" t="str">
        <f t="shared" si="254"/>
        <v/>
      </c>
      <c r="AF652" s="38" t="str">
        <f t="shared" si="255"/>
        <v/>
      </c>
      <c r="AG652" s="38" t="str">
        <f t="shared" si="256"/>
        <v/>
      </c>
      <c r="AI652" s="39">
        <f>COUNTIF(resultats_math!AB653:AD653,1)</f>
        <v>0</v>
      </c>
      <c r="AJ652" s="39">
        <f>COUNTIF(resultats_math!AB653:AD653,2)</f>
        <v>0</v>
      </c>
      <c r="AK652" s="39">
        <f>COUNTIF(resultats_math!AB653:AD653,9)</f>
        <v>0</v>
      </c>
      <c r="AL652" s="39">
        <f>COUNTIF(resultats_math!AB653:AD653,0)</f>
        <v>0</v>
      </c>
      <c r="AM652" s="243" t="str">
        <f t="shared" si="257"/>
        <v/>
      </c>
      <c r="AN652" s="226">
        <f t="shared" si="258"/>
        <v>0</v>
      </c>
      <c r="AO652" s="38" t="str">
        <f t="shared" si="259"/>
        <v/>
      </c>
      <c r="AP652" s="38" t="str">
        <f t="shared" si="260"/>
        <v/>
      </c>
      <c r="AQ652" s="38" t="str">
        <f t="shared" si="261"/>
        <v/>
      </c>
      <c r="AR652" s="38" t="str">
        <f t="shared" si="262"/>
        <v/>
      </c>
    </row>
    <row r="653" spans="1:44" ht="13.5" thickBot="1">
      <c r="A653" s="30"/>
      <c r="B653" s="39">
        <f>COUNTIF(resultats_math!B654:I654,1)</f>
        <v>0</v>
      </c>
      <c r="C653" s="39">
        <f>COUNTIF(resultats_math!B654:I654,2)</f>
        <v>0</v>
      </c>
      <c r="D653" s="39">
        <f>COUNTIF(resultats_math!B654:I654,9)</f>
        <v>0</v>
      </c>
      <c r="E653" s="39">
        <f>COUNTIF(resultats_math!B654:I654,0)</f>
        <v>0</v>
      </c>
      <c r="F653" s="37" t="str">
        <f t="shared" si="240"/>
        <v/>
      </c>
      <c r="G653" s="226">
        <f t="shared" si="242"/>
        <v>0</v>
      </c>
      <c r="H653" s="38" t="str">
        <f t="shared" si="263"/>
        <v/>
      </c>
      <c r="I653" s="38" t="str">
        <f t="shared" si="241"/>
        <v/>
      </c>
      <c r="J653" s="38" t="str">
        <f t="shared" si="243"/>
        <v/>
      </c>
      <c r="K653" s="38" t="str">
        <f t="shared" si="244"/>
        <v/>
      </c>
      <c r="L653" s="38"/>
      <c r="M653" s="39">
        <f>COUNTIF(resultats_math!J654:X654,1)</f>
        <v>0</v>
      </c>
      <c r="N653" s="39">
        <f>COUNTIF(resultats_math!J654:X654,2)</f>
        <v>0</v>
      </c>
      <c r="O653" s="39">
        <f>COUNTIF(resultats_math!J654:X654,9)</f>
        <v>0</v>
      </c>
      <c r="P653" s="39">
        <f>COUNTIF(resultats_math!J654:X654,0)</f>
        <v>0</v>
      </c>
      <c r="Q653" s="37" t="str">
        <f t="shared" si="245"/>
        <v/>
      </c>
      <c r="R653" s="226">
        <f t="shared" si="246"/>
        <v>0</v>
      </c>
      <c r="S653" s="38" t="str">
        <f t="shared" si="247"/>
        <v/>
      </c>
      <c r="T653" s="38" t="str">
        <f t="shared" si="248"/>
        <v/>
      </c>
      <c r="U653" s="38" t="str">
        <f t="shared" si="249"/>
        <v/>
      </c>
      <c r="V653" s="38" t="str">
        <f t="shared" si="250"/>
        <v/>
      </c>
      <c r="W653" s="30"/>
      <c r="X653" s="39">
        <f>COUNTIF(resultats_math!Y654:AA654,1)</f>
        <v>0</v>
      </c>
      <c r="Y653" s="39">
        <f>COUNTIF(resultats_math!Y654:AA654,2)</f>
        <v>0</v>
      </c>
      <c r="Z653" s="39">
        <f>COUNTIF(resultats_math!Y654:AA654,9)</f>
        <v>0</v>
      </c>
      <c r="AA653" s="39">
        <f>COUNTIF(resultats_math!Y654:AA654,0)</f>
        <v>0</v>
      </c>
      <c r="AB653" s="243" t="str">
        <f t="shared" si="251"/>
        <v/>
      </c>
      <c r="AC653" s="226">
        <f t="shared" si="252"/>
        <v>0</v>
      </c>
      <c r="AD653" s="38" t="str">
        <f t="shared" si="253"/>
        <v/>
      </c>
      <c r="AE653" s="38" t="str">
        <f t="shared" si="254"/>
        <v/>
      </c>
      <c r="AF653" s="38" t="str">
        <f t="shared" si="255"/>
        <v/>
      </c>
      <c r="AG653" s="38" t="str">
        <f t="shared" si="256"/>
        <v/>
      </c>
      <c r="AI653" s="39">
        <f>COUNTIF(resultats_math!AB654:AD654,1)</f>
        <v>0</v>
      </c>
      <c r="AJ653" s="39">
        <f>COUNTIF(resultats_math!AB654:AD654,2)</f>
        <v>0</v>
      </c>
      <c r="AK653" s="39">
        <f>COUNTIF(resultats_math!AB654:AD654,9)</f>
        <v>0</v>
      </c>
      <c r="AL653" s="39">
        <f>COUNTIF(resultats_math!AB654:AD654,0)</f>
        <v>0</v>
      </c>
      <c r="AM653" s="243" t="str">
        <f t="shared" si="257"/>
        <v/>
      </c>
      <c r="AN653" s="226">
        <f t="shared" si="258"/>
        <v>0</v>
      </c>
      <c r="AO653" s="38" t="str">
        <f t="shared" si="259"/>
        <v/>
      </c>
      <c r="AP653" s="38" t="str">
        <f t="shared" si="260"/>
        <v/>
      </c>
      <c r="AQ653" s="38" t="str">
        <f t="shared" si="261"/>
        <v/>
      </c>
      <c r="AR653" s="38" t="str">
        <f t="shared" si="262"/>
        <v/>
      </c>
    </row>
    <row r="654" spans="1:44" ht="13.5" thickBot="1">
      <c r="A654" s="30"/>
      <c r="B654" s="39">
        <f>COUNTIF(resultats_math!B655:I655,1)</f>
        <v>0</v>
      </c>
      <c r="C654" s="39">
        <f>COUNTIF(resultats_math!B655:I655,2)</f>
        <v>0</v>
      </c>
      <c r="D654" s="39">
        <f>COUNTIF(resultats_math!B655:I655,9)</f>
        <v>0</v>
      </c>
      <c r="E654" s="39">
        <f>COUNTIF(resultats_math!B655:I655,0)</f>
        <v>0</v>
      </c>
      <c r="F654" s="37" t="str">
        <f t="shared" si="240"/>
        <v/>
      </c>
      <c r="G654" s="226">
        <f t="shared" si="242"/>
        <v>0</v>
      </c>
      <c r="H654" s="38" t="str">
        <f t="shared" si="263"/>
        <v/>
      </c>
      <c r="I654" s="38" t="str">
        <f t="shared" si="241"/>
        <v/>
      </c>
      <c r="J654" s="38" t="str">
        <f t="shared" si="243"/>
        <v/>
      </c>
      <c r="K654" s="38" t="str">
        <f t="shared" si="244"/>
        <v/>
      </c>
      <c r="L654" s="38"/>
      <c r="M654" s="39">
        <f>COUNTIF(resultats_math!J655:X655,1)</f>
        <v>0</v>
      </c>
      <c r="N654" s="39">
        <f>COUNTIF(resultats_math!J655:X655,2)</f>
        <v>0</v>
      </c>
      <c r="O654" s="39">
        <f>COUNTIF(resultats_math!J655:X655,9)</f>
        <v>0</v>
      </c>
      <c r="P654" s="39">
        <f>COUNTIF(resultats_math!J655:X655,0)</f>
        <v>0</v>
      </c>
      <c r="Q654" s="37" t="str">
        <f t="shared" si="245"/>
        <v/>
      </c>
      <c r="R654" s="226">
        <f t="shared" si="246"/>
        <v>0</v>
      </c>
      <c r="S654" s="38" t="str">
        <f t="shared" si="247"/>
        <v/>
      </c>
      <c r="T654" s="38" t="str">
        <f t="shared" si="248"/>
        <v/>
      </c>
      <c r="U654" s="38" t="str">
        <f t="shared" si="249"/>
        <v/>
      </c>
      <c r="V654" s="38" t="str">
        <f t="shared" si="250"/>
        <v/>
      </c>
      <c r="W654" s="30"/>
      <c r="X654" s="39">
        <f>COUNTIF(resultats_math!Y655:AA655,1)</f>
        <v>0</v>
      </c>
      <c r="Y654" s="39">
        <f>COUNTIF(resultats_math!Y655:AA655,2)</f>
        <v>0</v>
      </c>
      <c r="Z654" s="39">
        <f>COUNTIF(resultats_math!Y655:AA655,9)</f>
        <v>0</v>
      </c>
      <c r="AA654" s="39">
        <f>COUNTIF(resultats_math!Y655:AA655,0)</f>
        <v>0</v>
      </c>
      <c r="AB654" s="243" t="str">
        <f t="shared" si="251"/>
        <v/>
      </c>
      <c r="AC654" s="226">
        <f t="shared" si="252"/>
        <v>0</v>
      </c>
      <c r="AD654" s="38" t="str">
        <f t="shared" si="253"/>
        <v/>
      </c>
      <c r="AE654" s="38" t="str">
        <f t="shared" si="254"/>
        <v/>
      </c>
      <c r="AF654" s="38" t="str">
        <f t="shared" si="255"/>
        <v/>
      </c>
      <c r="AG654" s="38" t="str">
        <f t="shared" si="256"/>
        <v/>
      </c>
      <c r="AI654" s="39">
        <f>COUNTIF(resultats_math!AB655:AD655,1)</f>
        <v>0</v>
      </c>
      <c r="AJ654" s="39">
        <f>COUNTIF(resultats_math!AB655:AD655,2)</f>
        <v>0</v>
      </c>
      <c r="AK654" s="39">
        <f>COUNTIF(resultats_math!AB655:AD655,9)</f>
        <v>0</v>
      </c>
      <c r="AL654" s="39">
        <f>COUNTIF(resultats_math!AB655:AD655,0)</f>
        <v>0</v>
      </c>
      <c r="AM654" s="243" t="str">
        <f t="shared" si="257"/>
        <v/>
      </c>
      <c r="AN654" s="226">
        <f t="shared" si="258"/>
        <v>0</v>
      </c>
      <c r="AO654" s="38" t="str">
        <f t="shared" si="259"/>
        <v/>
      </c>
      <c r="AP654" s="38" t="str">
        <f t="shared" si="260"/>
        <v/>
      </c>
      <c r="AQ654" s="38" t="str">
        <f t="shared" si="261"/>
        <v/>
      </c>
      <c r="AR654" s="38" t="str">
        <f t="shared" si="262"/>
        <v/>
      </c>
    </row>
    <row r="655" spans="1:44" ht="13.5" thickBot="1">
      <c r="A655" s="30"/>
      <c r="B655" s="39">
        <f>COUNTIF(resultats_math!B656:I656,1)</f>
        <v>0</v>
      </c>
      <c r="C655" s="39">
        <f>COUNTIF(resultats_math!B656:I656,2)</f>
        <v>0</v>
      </c>
      <c r="D655" s="39">
        <f>COUNTIF(resultats_math!B656:I656,9)</f>
        <v>0</v>
      </c>
      <c r="E655" s="39">
        <f>COUNTIF(resultats_math!B656:I656,0)</f>
        <v>0</v>
      </c>
      <c r="F655" s="37" t="str">
        <f t="shared" si="240"/>
        <v/>
      </c>
      <c r="G655" s="226">
        <f t="shared" si="242"/>
        <v>0</v>
      </c>
      <c r="H655" s="38" t="str">
        <f t="shared" si="263"/>
        <v/>
      </c>
      <c r="I655" s="38" t="str">
        <f t="shared" si="241"/>
        <v/>
      </c>
      <c r="J655" s="38" t="str">
        <f t="shared" si="243"/>
        <v/>
      </c>
      <c r="K655" s="38" t="str">
        <f t="shared" si="244"/>
        <v/>
      </c>
      <c r="L655" s="38"/>
      <c r="M655" s="39">
        <f>COUNTIF(resultats_math!J656:X656,1)</f>
        <v>0</v>
      </c>
      <c r="N655" s="39">
        <f>COUNTIF(resultats_math!J656:X656,2)</f>
        <v>0</v>
      </c>
      <c r="O655" s="39">
        <f>COUNTIF(resultats_math!J656:X656,9)</f>
        <v>0</v>
      </c>
      <c r="P655" s="39">
        <f>COUNTIF(resultats_math!J656:X656,0)</f>
        <v>0</v>
      </c>
      <c r="Q655" s="37" t="str">
        <f t="shared" si="245"/>
        <v/>
      </c>
      <c r="R655" s="226">
        <f t="shared" si="246"/>
        <v>0</v>
      </c>
      <c r="S655" s="38" t="str">
        <f t="shared" si="247"/>
        <v/>
      </c>
      <c r="T655" s="38" t="str">
        <f t="shared" si="248"/>
        <v/>
      </c>
      <c r="U655" s="38" t="str">
        <f t="shared" si="249"/>
        <v/>
      </c>
      <c r="V655" s="38" t="str">
        <f t="shared" si="250"/>
        <v/>
      </c>
      <c r="W655" s="30"/>
      <c r="X655" s="39">
        <f>COUNTIF(resultats_math!Y656:AA656,1)</f>
        <v>0</v>
      </c>
      <c r="Y655" s="39">
        <f>COUNTIF(resultats_math!Y656:AA656,2)</f>
        <v>0</v>
      </c>
      <c r="Z655" s="39">
        <f>COUNTIF(resultats_math!Y656:AA656,9)</f>
        <v>0</v>
      </c>
      <c r="AA655" s="39">
        <f>COUNTIF(resultats_math!Y656:AA656,0)</f>
        <v>0</v>
      </c>
      <c r="AB655" s="243" t="str">
        <f t="shared" si="251"/>
        <v/>
      </c>
      <c r="AC655" s="226">
        <f t="shared" si="252"/>
        <v>0</v>
      </c>
      <c r="AD655" s="38" t="str">
        <f t="shared" si="253"/>
        <v/>
      </c>
      <c r="AE655" s="38" t="str">
        <f t="shared" si="254"/>
        <v/>
      </c>
      <c r="AF655" s="38" t="str">
        <f t="shared" si="255"/>
        <v/>
      </c>
      <c r="AG655" s="38" t="str">
        <f t="shared" si="256"/>
        <v/>
      </c>
      <c r="AI655" s="39">
        <f>COUNTIF(resultats_math!AB656:AD656,1)</f>
        <v>0</v>
      </c>
      <c r="AJ655" s="39">
        <f>COUNTIF(resultats_math!AB656:AD656,2)</f>
        <v>0</v>
      </c>
      <c r="AK655" s="39">
        <f>COUNTIF(resultats_math!AB656:AD656,9)</f>
        <v>0</v>
      </c>
      <c r="AL655" s="39">
        <f>COUNTIF(resultats_math!AB656:AD656,0)</f>
        <v>0</v>
      </c>
      <c r="AM655" s="243" t="str">
        <f t="shared" si="257"/>
        <v/>
      </c>
      <c r="AN655" s="226">
        <f t="shared" si="258"/>
        <v>0</v>
      </c>
      <c r="AO655" s="38" t="str">
        <f t="shared" si="259"/>
        <v/>
      </c>
      <c r="AP655" s="38" t="str">
        <f t="shared" si="260"/>
        <v/>
      </c>
      <c r="AQ655" s="38" t="str">
        <f t="shared" si="261"/>
        <v/>
      </c>
      <c r="AR655" s="38" t="str">
        <f t="shared" si="262"/>
        <v/>
      </c>
    </row>
    <row r="656" spans="1:44" ht="13.5" thickBot="1">
      <c r="A656" s="30"/>
      <c r="B656" s="39">
        <f>COUNTIF(resultats_math!B657:I657,1)</f>
        <v>0</v>
      </c>
      <c r="C656" s="39">
        <f>COUNTIF(resultats_math!B657:I657,2)</f>
        <v>0</v>
      </c>
      <c r="D656" s="39">
        <f>COUNTIF(resultats_math!B657:I657,9)</f>
        <v>0</v>
      </c>
      <c r="E656" s="39">
        <f>COUNTIF(resultats_math!B657:I657,0)</f>
        <v>0</v>
      </c>
      <c r="F656" s="37" t="str">
        <f t="shared" si="240"/>
        <v/>
      </c>
      <c r="G656" s="226">
        <f t="shared" si="242"/>
        <v>0</v>
      </c>
      <c r="H656" s="38" t="str">
        <f t="shared" si="263"/>
        <v/>
      </c>
      <c r="I656" s="38" t="str">
        <f t="shared" si="241"/>
        <v/>
      </c>
      <c r="J656" s="38" t="str">
        <f t="shared" si="243"/>
        <v/>
      </c>
      <c r="K656" s="38" t="str">
        <f t="shared" si="244"/>
        <v/>
      </c>
      <c r="L656" s="38"/>
      <c r="M656" s="39">
        <f>COUNTIF(resultats_math!J657:X657,1)</f>
        <v>0</v>
      </c>
      <c r="N656" s="39">
        <f>COUNTIF(resultats_math!J657:X657,2)</f>
        <v>0</v>
      </c>
      <c r="O656" s="39">
        <f>COUNTIF(resultats_math!J657:X657,9)</f>
        <v>0</v>
      </c>
      <c r="P656" s="39">
        <f>COUNTIF(resultats_math!J657:X657,0)</f>
        <v>0</v>
      </c>
      <c r="Q656" s="37" t="str">
        <f t="shared" si="245"/>
        <v/>
      </c>
      <c r="R656" s="226">
        <f t="shared" si="246"/>
        <v>0</v>
      </c>
      <c r="S656" s="38" t="str">
        <f t="shared" si="247"/>
        <v/>
      </c>
      <c r="T656" s="38" t="str">
        <f t="shared" si="248"/>
        <v/>
      </c>
      <c r="U656" s="38" t="str">
        <f t="shared" si="249"/>
        <v/>
      </c>
      <c r="V656" s="38" t="str">
        <f t="shared" si="250"/>
        <v/>
      </c>
      <c r="W656" s="30"/>
      <c r="X656" s="39">
        <f>COUNTIF(resultats_math!Y657:AA657,1)</f>
        <v>0</v>
      </c>
      <c r="Y656" s="39">
        <f>COUNTIF(resultats_math!Y657:AA657,2)</f>
        <v>0</v>
      </c>
      <c r="Z656" s="39">
        <f>COUNTIF(resultats_math!Y657:AA657,9)</f>
        <v>0</v>
      </c>
      <c r="AA656" s="39">
        <f>COUNTIF(resultats_math!Y657:AA657,0)</f>
        <v>0</v>
      </c>
      <c r="AB656" s="243" t="str">
        <f t="shared" si="251"/>
        <v/>
      </c>
      <c r="AC656" s="226">
        <f t="shared" si="252"/>
        <v>0</v>
      </c>
      <c r="AD656" s="38" t="str">
        <f t="shared" si="253"/>
        <v/>
      </c>
      <c r="AE656" s="38" t="str">
        <f t="shared" si="254"/>
        <v/>
      </c>
      <c r="AF656" s="38" t="str">
        <f t="shared" si="255"/>
        <v/>
      </c>
      <c r="AG656" s="38" t="str">
        <f t="shared" si="256"/>
        <v/>
      </c>
      <c r="AI656" s="39">
        <f>COUNTIF(resultats_math!AB657:AD657,1)</f>
        <v>0</v>
      </c>
      <c r="AJ656" s="39">
        <f>COUNTIF(resultats_math!AB657:AD657,2)</f>
        <v>0</v>
      </c>
      <c r="AK656" s="39">
        <f>COUNTIF(resultats_math!AB657:AD657,9)</f>
        <v>0</v>
      </c>
      <c r="AL656" s="39">
        <f>COUNTIF(resultats_math!AB657:AD657,0)</f>
        <v>0</v>
      </c>
      <c r="AM656" s="243" t="str">
        <f t="shared" si="257"/>
        <v/>
      </c>
      <c r="AN656" s="226">
        <f t="shared" si="258"/>
        <v>0</v>
      </c>
      <c r="AO656" s="38" t="str">
        <f t="shared" si="259"/>
        <v/>
      </c>
      <c r="AP656" s="38" t="str">
        <f t="shared" si="260"/>
        <v/>
      </c>
      <c r="AQ656" s="38" t="str">
        <f t="shared" si="261"/>
        <v/>
      </c>
      <c r="AR656" s="38" t="str">
        <f t="shared" si="262"/>
        <v/>
      </c>
    </row>
    <row r="657" spans="1:44" ht="13.5" thickBot="1">
      <c r="A657" s="30"/>
      <c r="B657" s="39">
        <f>COUNTIF(resultats_math!B658:I658,1)</f>
        <v>0</v>
      </c>
      <c r="C657" s="39">
        <f>COUNTIF(resultats_math!B658:I658,2)</f>
        <v>0</v>
      </c>
      <c r="D657" s="39">
        <f>COUNTIF(resultats_math!B658:I658,9)</f>
        <v>0</v>
      </c>
      <c r="E657" s="39">
        <f>COUNTIF(resultats_math!B658:I658,0)</f>
        <v>0</v>
      </c>
      <c r="F657" s="37" t="str">
        <f t="shared" si="240"/>
        <v/>
      </c>
      <c r="G657" s="226">
        <f t="shared" si="242"/>
        <v>0</v>
      </c>
      <c r="H657" s="38" t="str">
        <f t="shared" si="263"/>
        <v/>
      </c>
      <c r="I657" s="38" t="str">
        <f t="shared" si="241"/>
        <v/>
      </c>
      <c r="J657" s="38" t="str">
        <f t="shared" si="243"/>
        <v/>
      </c>
      <c r="K657" s="38" t="str">
        <f t="shared" si="244"/>
        <v/>
      </c>
      <c r="L657" s="38"/>
      <c r="M657" s="39">
        <f>COUNTIF(resultats_math!J658:X658,1)</f>
        <v>0</v>
      </c>
      <c r="N657" s="39">
        <f>COUNTIF(resultats_math!J658:X658,2)</f>
        <v>0</v>
      </c>
      <c r="O657" s="39">
        <f>COUNTIF(resultats_math!J658:X658,9)</f>
        <v>0</v>
      </c>
      <c r="P657" s="39">
        <f>COUNTIF(resultats_math!J658:X658,0)</f>
        <v>0</v>
      </c>
      <c r="Q657" s="37" t="str">
        <f t="shared" si="245"/>
        <v/>
      </c>
      <c r="R657" s="226">
        <f t="shared" si="246"/>
        <v>0</v>
      </c>
      <c r="S657" s="38" t="str">
        <f t="shared" si="247"/>
        <v/>
      </c>
      <c r="T657" s="38" t="str">
        <f t="shared" si="248"/>
        <v/>
      </c>
      <c r="U657" s="38" t="str">
        <f t="shared" si="249"/>
        <v/>
      </c>
      <c r="V657" s="38" t="str">
        <f t="shared" si="250"/>
        <v/>
      </c>
      <c r="W657" s="30"/>
      <c r="X657" s="39">
        <f>COUNTIF(resultats_math!Y658:AA658,1)</f>
        <v>0</v>
      </c>
      <c r="Y657" s="39">
        <f>COUNTIF(resultats_math!Y658:AA658,2)</f>
        <v>0</v>
      </c>
      <c r="Z657" s="39">
        <f>COUNTIF(resultats_math!Y658:AA658,9)</f>
        <v>0</v>
      </c>
      <c r="AA657" s="39">
        <f>COUNTIF(resultats_math!Y658:AA658,0)</f>
        <v>0</v>
      </c>
      <c r="AB657" s="243" t="str">
        <f t="shared" si="251"/>
        <v/>
      </c>
      <c r="AC657" s="226">
        <f t="shared" si="252"/>
        <v>0</v>
      </c>
      <c r="AD657" s="38" t="str">
        <f t="shared" si="253"/>
        <v/>
      </c>
      <c r="AE657" s="38" t="str">
        <f t="shared" si="254"/>
        <v/>
      </c>
      <c r="AF657" s="38" t="str">
        <f t="shared" si="255"/>
        <v/>
      </c>
      <c r="AG657" s="38" t="str">
        <f t="shared" si="256"/>
        <v/>
      </c>
      <c r="AI657" s="39">
        <f>COUNTIF(resultats_math!AB658:AD658,1)</f>
        <v>0</v>
      </c>
      <c r="AJ657" s="39">
        <f>COUNTIF(resultats_math!AB658:AD658,2)</f>
        <v>0</v>
      </c>
      <c r="AK657" s="39">
        <f>COUNTIF(resultats_math!AB658:AD658,9)</f>
        <v>0</v>
      </c>
      <c r="AL657" s="39">
        <f>COUNTIF(resultats_math!AB658:AD658,0)</f>
        <v>0</v>
      </c>
      <c r="AM657" s="243" t="str">
        <f t="shared" si="257"/>
        <v/>
      </c>
      <c r="AN657" s="226">
        <f t="shared" si="258"/>
        <v>0</v>
      </c>
      <c r="AO657" s="38" t="str">
        <f t="shared" si="259"/>
        <v/>
      </c>
      <c r="AP657" s="38" t="str">
        <f t="shared" si="260"/>
        <v/>
      </c>
      <c r="AQ657" s="38" t="str">
        <f t="shared" si="261"/>
        <v/>
      </c>
      <c r="AR657" s="38" t="str">
        <f t="shared" si="262"/>
        <v/>
      </c>
    </row>
    <row r="658" spans="1:44" ht="13.5" thickBot="1">
      <c r="A658" s="30"/>
      <c r="B658" s="39">
        <f>COUNTIF(resultats_math!B659:I659,1)</f>
        <v>0</v>
      </c>
      <c r="C658" s="39">
        <f>COUNTIF(resultats_math!B659:I659,2)</f>
        <v>0</v>
      </c>
      <c r="D658" s="39">
        <f>COUNTIF(resultats_math!B659:I659,9)</f>
        <v>0</v>
      </c>
      <c r="E658" s="39">
        <f>COUNTIF(resultats_math!B659:I659,0)</f>
        <v>0</v>
      </c>
      <c r="F658" s="37" t="str">
        <f t="shared" si="240"/>
        <v/>
      </c>
      <c r="G658" s="226">
        <f t="shared" si="242"/>
        <v>0</v>
      </c>
      <c r="H658" s="38" t="str">
        <f t="shared" si="263"/>
        <v/>
      </c>
      <c r="I658" s="38" t="str">
        <f t="shared" si="241"/>
        <v/>
      </c>
      <c r="J658" s="38" t="str">
        <f t="shared" si="243"/>
        <v/>
      </c>
      <c r="K658" s="38" t="str">
        <f t="shared" si="244"/>
        <v/>
      </c>
      <c r="L658" s="38"/>
      <c r="M658" s="39">
        <f>COUNTIF(resultats_math!J659:X659,1)</f>
        <v>0</v>
      </c>
      <c r="N658" s="39">
        <f>COUNTIF(resultats_math!J659:X659,2)</f>
        <v>0</v>
      </c>
      <c r="O658" s="39">
        <f>COUNTIF(resultats_math!J659:X659,9)</f>
        <v>0</v>
      </c>
      <c r="P658" s="39">
        <f>COUNTIF(resultats_math!J659:X659,0)</f>
        <v>0</v>
      </c>
      <c r="Q658" s="37" t="str">
        <f t="shared" si="245"/>
        <v/>
      </c>
      <c r="R658" s="226">
        <f t="shared" si="246"/>
        <v>0</v>
      </c>
      <c r="S658" s="38" t="str">
        <f t="shared" si="247"/>
        <v/>
      </c>
      <c r="T658" s="38" t="str">
        <f t="shared" si="248"/>
        <v/>
      </c>
      <c r="U658" s="38" t="str">
        <f t="shared" si="249"/>
        <v/>
      </c>
      <c r="V658" s="38" t="str">
        <f t="shared" si="250"/>
        <v/>
      </c>
      <c r="W658" s="30"/>
      <c r="X658" s="39">
        <f>COUNTIF(resultats_math!Y659:AA659,1)</f>
        <v>0</v>
      </c>
      <c r="Y658" s="39">
        <f>COUNTIF(resultats_math!Y659:AA659,2)</f>
        <v>0</v>
      </c>
      <c r="Z658" s="39">
        <f>COUNTIF(resultats_math!Y659:AA659,9)</f>
        <v>0</v>
      </c>
      <c r="AA658" s="39">
        <f>COUNTIF(resultats_math!Y659:AA659,0)</f>
        <v>0</v>
      </c>
      <c r="AB658" s="243" t="str">
        <f t="shared" si="251"/>
        <v/>
      </c>
      <c r="AC658" s="226">
        <f t="shared" si="252"/>
        <v>0</v>
      </c>
      <c r="AD658" s="38" t="str">
        <f t="shared" si="253"/>
        <v/>
      </c>
      <c r="AE658" s="38" t="str">
        <f t="shared" si="254"/>
        <v/>
      </c>
      <c r="AF658" s="38" t="str">
        <f t="shared" si="255"/>
        <v/>
      </c>
      <c r="AG658" s="38" t="str">
        <f t="shared" si="256"/>
        <v/>
      </c>
      <c r="AI658" s="39">
        <f>COUNTIF(resultats_math!AB659:AD659,1)</f>
        <v>0</v>
      </c>
      <c r="AJ658" s="39">
        <f>COUNTIF(resultats_math!AB659:AD659,2)</f>
        <v>0</v>
      </c>
      <c r="AK658" s="39">
        <f>COUNTIF(resultats_math!AB659:AD659,9)</f>
        <v>0</v>
      </c>
      <c r="AL658" s="39">
        <f>COUNTIF(resultats_math!AB659:AD659,0)</f>
        <v>0</v>
      </c>
      <c r="AM658" s="243" t="str">
        <f t="shared" si="257"/>
        <v/>
      </c>
      <c r="AN658" s="226">
        <f t="shared" si="258"/>
        <v>0</v>
      </c>
      <c r="AO658" s="38" t="str">
        <f t="shared" si="259"/>
        <v/>
      </c>
      <c r="AP658" s="38" t="str">
        <f t="shared" si="260"/>
        <v/>
      </c>
      <c r="AQ658" s="38" t="str">
        <f t="shared" si="261"/>
        <v/>
      </c>
      <c r="AR658" s="38" t="str">
        <f t="shared" si="262"/>
        <v/>
      </c>
    </row>
    <row r="659" spans="1:44" ht="13.5" thickBot="1">
      <c r="A659" s="30"/>
      <c r="B659" s="39">
        <f>COUNTIF(resultats_math!B660:I660,1)</f>
        <v>0</v>
      </c>
      <c r="C659" s="39">
        <f>COUNTIF(resultats_math!B660:I660,2)</f>
        <v>0</v>
      </c>
      <c r="D659" s="39">
        <f>COUNTIF(resultats_math!B660:I660,9)</f>
        <v>0</v>
      </c>
      <c r="E659" s="39">
        <f>COUNTIF(resultats_math!B660:I660,0)</f>
        <v>0</v>
      </c>
      <c r="F659" s="37" t="str">
        <f t="shared" si="240"/>
        <v/>
      </c>
      <c r="G659" s="226">
        <f t="shared" si="242"/>
        <v>0</v>
      </c>
      <c r="H659" s="38" t="str">
        <f t="shared" si="263"/>
        <v/>
      </c>
      <c r="I659" s="38" t="str">
        <f t="shared" si="241"/>
        <v/>
      </c>
      <c r="J659" s="38" t="str">
        <f t="shared" si="243"/>
        <v/>
      </c>
      <c r="K659" s="38" t="str">
        <f t="shared" si="244"/>
        <v/>
      </c>
      <c r="L659" s="38"/>
      <c r="M659" s="39">
        <f>COUNTIF(resultats_math!J660:X660,1)</f>
        <v>0</v>
      </c>
      <c r="N659" s="39">
        <f>COUNTIF(resultats_math!J660:X660,2)</f>
        <v>0</v>
      </c>
      <c r="O659" s="39">
        <f>COUNTIF(resultats_math!J660:X660,9)</f>
        <v>0</v>
      </c>
      <c r="P659" s="39">
        <f>COUNTIF(resultats_math!J660:X660,0)</f>
        <v>0</v>
      </c>
      <c r="Q659" s="37" t="str">
        <f t="shared" si="245"/>
        <v/>
      </c>
      <c r="R659" s="226">
        <f t="shared" si="246"/>
        <v>0</v>
      </c>
      <c r="S659" s="38" t="str">
        <f t="shared" si="247"/>
        <v/>
      </c>
      <c r="T659" s="38" t="str">
        <f t="shared" si="248"/>
        <v/>
      </c>
      <c r="U659" s="38" t="str">
        <f t="shared" si="249"/>
        <v/>
      </c>
      <c r="V659" s="38" t="str">
        <f t="shared" si="250"/>
        <v/>
      </c>
      <c r="W659" s="30"/>
      <c r="X659" s="39">
        <f>COUNTIF(resultats_math!Y660:AA660,1)</f>
        <v>0</v>
      </c>
      <c r="Y659" s="39">
        <f>COUNTIF(resultats_math!Y660:AA660,2)</f>
        <v>0</v>
      </c>
      <c r="Z659" s="39">
        <f>COUNTIF(resultats_math!Y660:AA660,9)</f>
        <v>0</v>
      </c>
      <c r="AA659" s="39">
        <f>COUNTIF(resultats_math!Y660:AA660,0)</f>
        <v>0</v>
      </c>
      <c r="AB659" s="243" t="str">
        <f t="shared" si="251"/>
        <v/>
      </c>
      <c r="AC659" s="226">
        <f t="shared" si="252"/>
        <v>0</v>
      </c>
      <c r="AD659" s="38" t="str">
        <f t="shared" si="253"/>
        <v/>
      </c>
      <c r="AE659" s="38" t="str">
        <f t="shared" si="254"/>
        <v/>
      </c>
      <c r="AF659" s="38" t="str">
        <f t="shared" si="255"/>
        <v/>
      </c>
      <c r="AG659" s="38" t="str">
        <f t="shared" si="256"/>
        <v/>
      </c>
      <c r="AI659" s="39">
        <f>COUNTIF(resultats_math!AB660:AD660,1)</f>
        <v>0</v>
      </c>
      <c r="AJ659" s="39">
        <f>COUNTIF(resultats_math!AB660:AD660,2)</f>
        <v>0</v>
      </c>
      <c r="AK659" s="39">
        <f>COUNTIF(resultats_math!AB660:AD660,9)</f>
        <v>0</v>
      </c>
      <c r="AL659" s="39">
        <f>COUNTIF(resultats_math!AB660:AD660,0)</f>
        <v>0</v>
      </c>
      <c r="AM659" s="243" t="str">
        <f t="shared" si="257"/>
        <v/>
      </c>
      <c r="AN659" s="226">
        <f t="shared" si="258"/>
        <v>0</v>
      </c>
      <c r="AO659" s="38" t="str">
        <f t="shared" si="259"/>
        <v/>
      </c>
      <c r="AP659" s="38" t="str">
        <f t="shared" si="260"/>
        <v/>
      </c>
      <c r="AQ659" s="38" t="str">
        <f t="shared" si="261"/>
        <v/>
      </c>
      <c r="AR659" s="38" t="str">
        <f t="shared" si="262"/>
        <v/>
      </c>
    </row>
    <row r="660" spans="1:44" ht="13.5" thickBot="1">
      <c r="A660" s="30"/>
      <c r="B660" s="39">
        <f>COUNTIF(resultats_math!B661:I661,1)</f>
        <v>0</v>
      </c>
      <c r="C660" s="39">
        <f>COUNTIF(resultats_math!B661:I661,2)</f>
        <v>0</v>
      </c>
      <c r="D660" s="39">
        <f>COUNTIF(resultats_math!B661:I661,9)</f>
        <v>0</v>
      </c>
      <c r="E660" s="39">
        <f>COUNTIF(resultats_math!B661:I661,0)</f>
        <v>0</v>
      </c>
      <c r="F660" s="37" t="str">
        <f t="shared" si="240"/>
        <v/>
      </c>
      <c r="G660" s="226">
        <f t="shared" si="242"/>
        <v>0</v>
      </c>
      <c r="H660" s="38" t="str">
        <f t="shared" si="263"/>
        <v/>
      </c>
      <c r="I660" s="38" t="str">
        <f t="shared" si="241"/>
        <v/>
      </c>
      <c r="J660" s="38" t="str">
        <f t="shared" si="243"/>
        <v/>
      </c>
      <c r="K660" s="38" t="str">
        <f t="shared" si="244"/>
        <v/>
      </c>
      <c r="L660" s="38"/>
      <c r="M660" s="39">
        <f>COUNTIF(resultats_math!J661:X661,1)</f>
        <v>0</v>
      </c>
      <c r="N660" s="39">
        <f>COUNTIF(resultats_math!J661:X661,2)</f>
        <v>0</v>
      </c>
      <c r="O660" s="39">
        <f>COUNTIF(resultats_math!J661:X661,9)</f>
        <v>0</v>
      </c>
      <c r="P660" s="39">
        <f>COUNTIF(resultats_math!J661:X661,0)</f>
        <v>0</v>
      </c>
      <c r="Q660" s="37" t="str">
        <f t="shared" si="245"/>
        <v/>
      </c>
      <c r="R660" s="226">
        <f t="shared" si="246"/>
        <v>0</v>
      </c>
      <c r="S660" s="38" t="str">
        <f t="shared" si="247"/>
        <v/>
      </c>
      <c r="T660" s="38" t="str">
        <f t="shared" si="248"/>
        <v/>
      </c>
      <c r="U660" s="38" t="str">
        <f t="shared" si="249"/>
        <v/>
      </c>
      <c r="V660" s="38" t="str">
        <f t="shared" si="250"/>
        <v/>
      </c>
      <c r="W660" s="30"/>
      <c r="X660" s="39">
        <f>COUNTIF(resultats_math!Y661:AA661,1)</f>
        <v>0</v>
      </c>
      <c r="Y660" s="39">
        <f>COUNTIF(resultats_math!Y661:AA661,2)</f>
        <v>0</v>
      </c>
      <c r="Z660" s="39">
        <f>COUNTIF(resultats_math!Y661:AA661,9)</f>
        <v>0</v>
      </c>
      <c r="AA660" s="39">
        <f>COUNTIF(resultats_math!Y661:AA661,0)</f>
        <v>0</v>
      </c>
      <c r="AB660" s="243" t="str">
        <f t="shared" si="251"/>
        <v/>
      </c>
      <c r="AC660" s="226">
        <f t="shared" si="252"/>
        <v>0</v>
      </c>
      <c r="AD660" s="38" t="str">
        <f t="shared" si="253"/>
        <v/>
      </c>
      <c r="AE660" s="38" t="str">
        <f t="shared" si="254"/>
        <v/>
      </c>
      <c r="AF660" s="38" t="str">
        <f t="shared" si="255"/>
        <v/>
      </c>
      <c r="AG660" s="38" t="str">
        <f t="shared" si="256"/>
        <v/>
      </c>
      <c r="AI660" s="39">
        <f>COUNTIF(resultats_math!AB661:AD661,1)</f>
        <v>0</v>
      </c>
      <c r="AJ660" s="39">
        <f>COUNTIF(resultats_math!AB661:AD661,2)</f>
        <v>0</v>
      </c>
      <c r="AK660" s="39">
        <f>COUNTIF(resultats_math!AB661:AD661,9)</f>
        <v>0</v>
      </c>
      <c r="AL660" s="39">
        <f>COUNTIF(resultats_math!AB661:AD661,0)</f>
        <v>0</v>
      </c>
      <c r="AM660" s="243" t="str">
        <f t="shared" si="257"/>
        <v/>
      </c>
      <c r="AN660" s="226">
        <f t="shared" si="258"/>
        <v>0</v>
      </c>
      <c r="AO660" s="38" t="str">
        <f t="shared" si="259"/>
        <v/>
      </c>
      <c r="AP660" s="38" t="str">
        <f t="shared" si="260"/>
        <v/>
      </c>
      <c r="AQ660" s="38" t="str">
        <f t="shared" si="261"/>
        <v/>
      </c>
      <c r="AR660" s="38" t="str">
        <f t="shared" si="262"/>
        <v/>
      </c>
    </row>
    <row r="661" spans="1:44" ht="13.5" thickBot="1">
      <c r="A661" s="30"/>
      <c r="B661" s="39">
        <f>COUNTIF(resultats_math!B662:I662,1)</f>
        <v>0</v>
      </c>
      <c r="C661" s="39">
        <f>COUNTIF(resultats_math!B662:I662,2)</f>
        <v>0</v>
      </c>
      <c r="D661" s="39">
        <f>COUNTIF(resultats_math!B662:I662,9)</f>
        <v>0</v>
      </c>
      <c r="E661" s="39">
        <f>COUNTIF(resultats_math!B662:I662,0)</f>
        <v>0</v>
      </c>
      <c r="F661" s="37" t="str">
        <f t="shared" si="240"/>
        <v/>
      </c>
      <c r="G661" s="226">
        <f t="shared" si="242"/>
        <v>0</v>
      </c>
      <c r="H661" s="38" t="str">
        <f t="shared" si="263"/>
        <v/>
      </c>
      <c r="I661" s="38" t="str">
        <f t="shared" si="241"/>
        <v/>
      </c>
      <c r="J661" s="38" t="str">
        <f t="shared" si="243"/>
        <v/>
      </c>
      <c r="K661" s="38" t="str">
        <f t="shared" si="244"/>
        <v/>
      </c>
      <c r="L661" s="38"/>
      <c r="M661" s="39">
        <f>COUNTIF(resultats_math!J662:X662,1)</f>
        <v>0</v>
      </c>
      <c r="N661" s="39">
        <f>COUNTIF(resultats_math!J662:X662,2)</f>
        <v>0</v>
      </c>
      <c r="O661" s="39">
        <f>COUNTIF(resultats_math!J662:X662,9)</f>
        <v>0</v>
      </c>
      <c r="P661" s="39">
        <f>COUNTIF(resultats_math!J662:X662,0)</f>
        <v>0</v>
      </c>
      <c r="Q661" s="37" t="str">
        <f t="shared" si="245"/>
        <v/>
      </c>
      <c r="R661" s="226">
        <f t="shared" si="246"/>
        <v>0</v>
      </c>
      <c r="S661" s="38" t="str">
        <f t="shared" si="247"/>
        <v/>
      </c>
      <c r="T661" s="38" t="str">
        <f t="shared" si="248"/>
        <v/>
      </c>
      <c r="U661" s="38" t="str">
        <f t="shared" si="249"/>
        <v/>
      </c>
      <c r="V661" s="38" t="str">
        <f t="shared" si="250"/>
        <v/>
      </c>
      <c r="W661" s="30"/>
      <c r="X661" s="39">
        <f>COUNTIF(resultats_math!Y662:AA662,1)</f>
        <v>0</v>
      </c>
      <c r="Y661" s="39">
        <f>COUNTIF(resultats_math!Y662:AA662,2)</f>
        <v>0</v>
      </c>
      <c r="Z661" s="39">
        <f>COUNTIF(resultats_math!Y662:AA662,9)</f>
        <v>0</v>
      </c>
      <c r="AA661" s="39">
        <f>COUNTIF(resultats_math!Y662:AA662,0)</f>
        <v>0</v>
      </c>
      <c r="AB661" s="243" t="str">
        <f t="shared" si="251"/>
        <v/>
      </c>
      <c r="AC661" s="226">
        <f t="shared" si="252"/>
        <v>0</v>
      </c>
      <c r="AD661" s="38" t="str">
        <f t="shared" si="253"/>
        <v/>
      </c>
      <c r="AE661" s="38" t="str">
        <f t="shared" si="254"/>
        <v/>
      </c>
      <c r="AF661" s="38" t="str">
        <f t="shared" si="255"/>
        <v/>
      </c>
      <c r="AG661" s="38" t="str">
        <f t="shared" si="256"/>
        <v/>
      </c>
      <c r="AI661" s="39">
        <f>COUNTIF(resultats_math!AB662:AD662,1)</f>
        <v>0</v>
      </c>
      <c r="AJ661" s="39">
        <f>COUNTIF(resultats_math!AB662:AD662,2)</f>
        <v>0</v>
      </c>
      <c r="AK661" s="39">
        <f>COUNTIF(resultats_math!AB662:AD662,9)</f>
        <v>0</v>
      </c>
      <c r="AL661" s="39">
        <f>COUNTIF(resultats_math!AB662:AD662,0)</f>
        <v>0</v>
      </c>
      <c r="AM661" s="243" t="str">
        <f t="shared" si="257"/>
        <v/>
      </c>
      <c r="AN661" s="226">
        <f t="shared" si="258"/>
        <v>0</v>
      </c>
      <c r="AO661" s="38" t="str">
        <f t="shared" si="259"/>
        <v/>
      </c>
      <c r="AP661" s="38" t="str">
        <f t="shared" si="260"/>
        <v/>
      </c>
      <c r="AQ661" s="38" t="str">
        <f t="shared" si="261"/>
        <v/>
      </c>
      <c r="AR661" s="38" t="str">
        <f t="shared" si="262"/>
        <v/>
      </c>
    </row>
    <row r="662" spans="1:44" ht="13.5" thickBot="1">
      <c r="A662" s="30"/>
      <c r="B662" s="39">
        <f>COUNTIF(resultats_math!B663:I663,1)</f>
        <v>0</v>
      </c>
      <c r="C662" s="39">
        <f>COUNTIF(resultats_math!B663:I663,2)</f>
        <v>0</v>
      </c>
      <c r="D662" s="39">
        <f>COUNTIF(resultats_math!B663:I663,9)</f>
        <v>0</v>
      </c>
      <c r="E662" s="39">
        <f>COUNTIF(resultats_math!B663:I663,0)</f>
        <v>0</v>
      </c>
      <c r="F662" s="37" t="str">
        <f t="shared" si="240"/>
        <v/>
      </c>
      <c r="G662" s="226">
        <f t="shared" si="242"/>
        <v>0</v>
      </c>
      <c r="H662" s="38" t="str">
        <f t="shared" si="263"/>
        <v/>
      </c>
      <c r="I662" s="38" t="str">
        <f t="shared" si="241"/>
        <v/>
      </c>
      <c r="J662" s="38" t="str">
        <f t="shared" si="243"/>
        <v/>
      </c>
      <c r="K662" s="38" t="str">
        <f t="shared" si="244"/>
        <v/>
      </c>
      <c r="L662" s="38"/>
      <c r="M662" s="39">
        <f>COUNTIF(resultats_math!J663:X663,1)</f>
        <v>0</v>
      </c>
      <c r="N662" s="39">
        <f>COUNTIF(resultats_math!J663:X663,2)</f>
        <v>0</v>
      </c>
      <c r="O662" s="39">
        <f>COUNTIF(resultats_math!J663:X663,9)</f>
        <v>0</v>
      </c>
      <c r="P662" s="39">
        <f>COUNTIF(resultats_math!J663:X663,0)</f>
        <v>0</v>
      </c>
      <c r="Q662" s="37" t="str">
        <f t="shared" si="245"/>
        <v/>
      </c>
      <c r="R662" s="226">
        <f t="shared" si="246"/>
        <v>0</v>
      </c>
      <c r="S662" s="38" t="str">
        <f t="shared" si="247"/>
        <v/>
      </c>
      <c r="T662" s="38" t="str">
        <f t="shared" si="248"/>
        <v/>
      </c>
      <c r="U662" s="38" t="str">
        <f t="shared" si="249"/>
        <v/>
      </c>
      <c r="V662" s="38" t="str">
        <f t="shared" si="250"/>
        <v/>
      </c>
      <c r="W662" s="30"/>
      <c r="X662" s="39">
        <f>COUNTIF(resultats_math!Y663:AA663,1)</f>
        <v>0</v>
      </c>
      <c r="Y662" s="39">
        <f>COUNTIF(resultats_math!Y663:AA663,2)</f>
        <v>0</v>
      </c>
      <c r="Z662" s="39">
        <f>COUNTIF(resultats_math!Y663:AA663,9)</f>
        <v>0</v>
      </c>
      <c r="AA662" s="39">
        <f>COUNTIF(resultats_math!Y663:AA663,0)</f>
        <v>0</v>
      </c>
      <c r="AB662" s="243" t="str">
        <f t="shared" si="251"/>
        <v/>
      </c>
      <c r="AC662" s="226">
        <f t="shared" si="252"/>
        <v>0</v>
      </c>
      <c r="AD662" s="38" t="str">
        <f t="shared" si="253"/>
        <v/>
      </c>
      <c r="AE662" s="38" t="str">
        <f t="shared" si="254"/>
        <v/>
      </c>
      <c r="AF662" s="38" t="str">
        <f t="shared" si="255"/>
        <v/>
      </c>
      <c r="AG662" s="38" t="str">
        <f t="shared" si="256"/>
        <v/>
      </c>
      <c r="AI662" s="39">
        <f>COUNTIF(resultats_math!AB663:AD663,1)</f>
        <v>0</v>
      </c>
      <c r="AJ662" s="39">
        <f>COUNTIF(resultats_math!AB663:AD663,2)</f>
        <v>0</v>
      </c>
      <c r="AK662" s="39">
        <f>COUNTIF(resultats_math!AB663:AD663,9)</f>
        <v>0</v>
      </c>
      <c r="AL662" s="39">
        <f>COUNTIF(resultats_math!AB663:AD663,0)</f>
        <v>0</v>
      </c>
      <c r="AM662" s="243" t="str">
        <f t="shared" si="257"/>
        <v/>
      </c>
      <c r="AN662" s="226">
        <f t="shared" si="258"/>
        <v>0</v>
      </c>
      <c r="AO662" s="38" t="str">
        <f t="shared" si="259"/>
        <v/>
      </c>
      <c r="AP662" s="38" t="str">
        <f t="shared" si="260"/>
        <v/>
      </c>
      <c r="AQ662" s="38" t="str">
        <f t="shared" si="261"/>
        <v/>
      </c>
      <c r="AR662" s="38" t="str">
        <f t="shared" si="262"/>
        <v/>
      </c>
    </row>
    <row r="663" spans="1:44" ht="13.5" thickBot="1">
      <c r="A663" s="30"/>
      <c r="B663" s="39">
        <f>COUNTIF(resultats_math!B664:I664,1)</f>
        <v>0</v>
      </c>
      <c r="C663" s="39">
        <f>COUNTIF(resultats_math!B664:I664,2)</f>
        <v>0</v>
      </c>
      <c r="D663" s="39">
        <f>COUNTIF(resultats_math!B664:I664,9)</f>
        <v>0</v>
      </c>
      <c r="E663" s="39">
        <f>COUNTIF(resultats_math!B664:I664,0)</f>
        <v>0</v>
      </c>
      <c r="F663" s="37" t="str">
        <f t="shared" si="240"/>
        <v/>
      </c>
      <c r="G663" s="226">
        <f t="shared" si="242"/>
        <v>0</v>
      </c>
      <c r="H663" s="38" t="str">
        <f t="shared" si="263"/>
        <v/>
      </c>
      <c r="I663" s="38" t="str">
        <f t="shared" si="241"/>
        <v/>
      </c>
      <c r="J663" s="38" t="str">
        <f t="shared" si="243"/>
        <v/>
      </c>
      <c r="K663" s="38" t="str">
        <f t="shared" si="244"/>
        <v/>
      </c>
      <c r="L663" s="38"/>
      <c r="M663" s="39">
        <f>COUNTIF(resultats_math!J664:X664,1)</f>
        <v>0</v>
      </c>
      <c r="N663" s="39">
        <f>COUNTIF(resultats_math!J664:X664,2)</f>
        <v>0</v>
      </c>
      <c r="O663" s="39">
        <f>COUNTIF(resultats_math!J664:X664,9)</f>
        <v>0</v>
      </c>
      <c r="P663" s="39">
        <f>COUNTIF(resultats_math!J664:X664,0)</f>
        <v>0</v>
      </c>
      <c r="Q663" s="37" t="str">
        <f t="shared" si="245"/>
        <v/>
      </c>
      <c r="R663" s="226">
        <f t="shared" si="246"/>
        <v>0</v>
      </c>
      <c r="S663" s="38" t="str">
        <f t="shared" si="247"/>
        <v/>
      </c>
      <c r="T663" s="38" t="str">
        <f t="shared" si="248"/>
        <v/>
      </c>
      <c r="U663" s="38" t="str">
        <f t="shared" si="249"/>
        <v/>
      </c>
      <c r="V663" s="38" t="str">
        <f t="shared" si="250"/>
        <v/>
      </c>
      <c r="W663" s="30"/>
      <c r="X663" s="39">
        <f>COUNTIF(resultats_math!Y664:AA664,1)</f>
        <v>0</v>
      </c>
      <c r="Y663" s="39">
        <f>COUNTIF(resultats_math!Y664:AA664,2)</f>
        <v>0</v>
      </c>
      <c r="Z663" s="39">
        <f>COUNTIF(resultats_math!Y664:AA664,9)</f>
        <v>0</v>
      </c>
      <c r="AA663" s="39">
        <f>COUNTIF(resultats_math!Y664:AA664,0)</f>
        <v>0</v>
      </c>
      <c r="AB663" s="243" t="str">
        <f t="shared" si="251"/>
        <v/>
      </c>
      <c r="AC663" s="226">
        <f t="shared" si="252"/>
        <v>0</v>
      </c>
      <c r="AD663" s="38" t="str">
        <f t="shared" si="253"/>
        <v/>
      </c>
      <c r="AE663" s="38" t="str">
        <f t="shared" si="254"/>
        <v/>
      </c>
      <c r="AF663" s="38" t="str">
        <f t="shared" si="255"/>
        <v/>
      </c>
      <c r="AG663" s="38" t="str">
        <f t="shared" si="256"/>
        <v/>
      </c>
      <c r="AI663" s="39">
        <f>COUNTIF(resultats_math!AB664:AD664,1)</f>
        <v>0</v>
      </c>
      <c r="AJ663" s="39">
        <f>COUNTIF(resultats_math!AB664:AD664,2)</f>
        <v>0</v>
      </c>
      <c r="AK663" s="39">
        <f>COUNTIF(resultats_math!AB664:AD664,9)</f>
        <v>0</v>
      </c>
      <c r="AL663" s="39">
        <f>COUNTIF(resultats_math!AB664:AD664,0)</f>
        <v>0</v>
      </c>
      <c r="AM663" s="243" t="str">
        <f t="shared" si="257"/>
        <v/>
      </c>
      <c r="AN663" s="226">
        <f t="shared" si="258"/>
        <v>0</v>
      </c>
      <c r="AO663" s="38" t="str">
        <f t="shared" si="259"/>
        <v/>
      </c>
      <c r="AP663" s="38" t="str">
        <f t="shared" si="260"/>
        <v/>
      </c>
      <c r="AQ663" s="38" t="str">
        <f t="shared" si="261"/>
        <v/>
      </c>
      <c r="AR663" s="38" t="str">
        <f t="shared" si="262"/>
        <v/>
      </c>
    </row>
    <row r="664" spans="1:44" ht="13.5" thickBot="1">
      <c r="A664" s="30"/>
      <c r="B664" s="39">
        <f>COUNTIF(resultats_math!B665:I665,1)</f>
        <v>0</v>
      </c>
      <c r="C664" s="39">
        <f>COUNTIF(resultats_math!B665:I665,2)</f>
        <v>0</v>
      </c>
      <c r="D664" s="39">
        <f>COUNTIF(resultats_math!B665:I665,9)</f>
        <v>0</v>
      </c>
      <c r="E664" s="39">
        <f>COUNTIF(resultats_math!B665:I665,0)</f>
        <v>0</v>
      </c>
      <c r="F664" s="37" t="str">
        <f t="shared" si="240"/>
        <v/>
      </c>
      <c r="G664" s="226">
        <f t="shared" si="242"/>
        <v>0</v>
      </c>
      <c r="H664" s="38" t="str">
        <f t="shared" si="263"/>
        <v/>
      </c>
      <c r="I664" s="38" t="str">
        <f t="shared" si="241"/>
        <v/>
      </c>
      <c r="J664" s="38" t="str">
        <f t="shared" si="243"/>
        <v/>
      </c>
      <c r="K664" s="38" t="str">
        <f t="shared" si="244"/>
        <v/>
      </c>
      <c r="L664" s="38"/>
      <c r="M664" s="39">
        <f>COUNTIF(resultats_math!J665:X665,1)</f>
        <v>0</v>
      </c>
      <c r="N664" s="39">
        <f>COUNTIF(resultats_math!J665:X665,2)</f>
        <v>0</v>
      </c>
      <c r="O664" s="39">
        <f>COUNTIF(resultats_math!J665:X665,9)</f>
        <v>0</v>
      </c>
      <c r="P664" s="39">
        <f>COUNTIF(resultats_math!J665:X665,0)</f>
        <v>0</v>
      </c>
      <c r="Q664" s="37" t="str">
        <f t="shared" si="245"/>
        <v/>
      </c>
      <c r="R664" s="226">
        <f t="shared" si="246"/>
        <v>0</v>
      </c>
      <c r="S664" s="38" t="str">
        <f t="shared" si="247"/>
        <v/>
      </c>
      <c r="T664" s="38" t="str">
        <f t="shared" si="248"/>
        <v/>
      </c>
      <c r="U664" s="38" t="str">
        <f t="shared" si="249"/>
        <v/>
      </c>
      <c r="V664" s="38" t="str">
        <f t="shared" si="250"/>
        <v/>
      </c>
      <c r="W664" s="30"/>
      <c r="X664" s="39">
        <f>COUNTIF(resultats_math!Y665:AA665,1)</f>
        <v>0</v>
      </c>
      <c r="Y664" s="39">
        <f>COUNTIF(resultats_math!Y665:AA665,2)</f>
        <v>0</v>
      </c>
      <c r="Z664" s="39">
        <f>COUNTIF(resultats_math!Y665:AA665,9)</f>
        <v>0</v>
      </c>
      <c r="AA664" s="39">
        <f>COUNTIF(resultats_math!Y665:AA665,0)</f>
        <v>0</v>
      </c>
      <c r="AB664" s="243" t="str">
        <f t="shared" si="251"/>
        <v/>
      </c>
      <c r="AC664" s="226">
        <f t="shared" si="252"/>
        <v>0</v>
      </c>
      <c r="AD664" s="38" t="str">
        <f t="shared" si="253"/>
        <v/>
      </c>
      <c r="AE664" s="38" t="str">
        <f t="shared" si="254"/>
        <v/>
      </c>
      <c r="AF664" s="38" t="str">
        <f t="shared" si="255"/>
        <v/>
      </c>
      <c r="AG664" s="38" t="str">
        <f t="shared" si="256"/>
        <v/>
      </c>
      <c r="AI664" s="39">
        <f>COUNTIF(resultats_math!AB665:AD665,1)</f>
        <v>0</v>
      </c>
      <c r="AJ664" s="39">
        <f>COUNTIF(resultats_math!AB665:AD665,2)</f>
        <v>0</v>
      </c>
      <c r="AK664" s="39">
        <f>COUNTIF(resultats_math!AB665:AD665,9)</f>
        <v>0</v>
      </c>
      <c r="AL664" s="39">
        <f>COUNTIF(resultats_math!AB665:AD665,0)</f>
        <v>0</v>
      </c>
      <c r="AM664" s="243" t="str">
        <f t="shared" si="257"/>
        <v/>
      </c>
      <c r="AN664" s="226">
        <f t="shared" si="258"/>
        <v>0</v>
      </c>
      <c r="AO664" s="38" t="str">
        <f t="shared" si="259"/>
        <v/>
      </c>
      <c r="AP664" s="38" t="str">
        <f t="shared" si="260"/>
        <v/>
      </c>
      <c r="AQ664" s="38" t="str">
        <f t="shared" si="261"/>
        <v/>
      </c>
      <c r="AR664" s="38" t="str">
        <f t="shared" si="262"/>
        <v/>
      </c>
    </row>
    <row r="665" spans="1:44" ht="13.5" thickBot="1">
      <c r="A665" s="30"/>
      <c r="B665" s="39">
        <f>COUNTIF(resultats_math!B666:I666,1)</f>
        <v>0</v>
      </c>
      <c r="C665" s="39">
        <f>COUNTIF(resultats_math!B666:I666,2)</f>
        <v>0</v>
      </c>
      <c r="D665" s="39">
        <f>COUNTIF(resultats_math!B666:I666,9)</f>
        <v>0</v>
      </c>
      <c r="E665" s="39">
        <f>COUNTIF(resultats_math!B666:I666,0)</f>
        <v>0</v>
      </c>
      <c r="F665" s="37" t="str">
        <f t="shared" si="240"/>
        <v/>
      </c>
      <c r="G665" s="226">
        <f t="shared" si="242"/>
        <v>0</v>
      </c>
      <c r="H665" s="38" t="str">
        <f t="shared" si="263"/>
        <v/>
      </c>
      <c r="I665" s="38" t="str">
        <f t="shared" si="241"/>
        <v/>
      </c>
      <c r="J665" s="38" t="str">
        <f t="shared" si="243"/>
        <v/>
      </c>
      <c r="K665" s="38" t="str">
        <f t="shared" si="244"/>
        <v/>
      </c>
      <c r="L665" s="38"/>
      <c r="M665" s="39">
        <f>COUNTIF(resultats_math!J666:X666,1)</f>
        <v>0</v>
      </c>
      <c r="N665" s="39">
        <f>COUNTIF(resultats_math!J666:X666,2)</f>
        <v>0</v>
      </c>
      <c r="O665" s="39">
        <f>COUNTIF(resultats_math!J666:X666,9)</f>
        <v>0</v>
      </c>
      <c r="P665" s="39">
        <f>COUNTIF(resultats_math!J666:X666,0)</f>
        <v>0</v>
      </c>
      <c r="Q665" s="37" t="str">
        <f t="shared" si="245"/>
        <v/>
      </c>
      <c r="R665" s="226">
        <f t="shared" si="246"/>
        <v>0</v>
      </c>
      <c r="S665" s="38" t="str">
        <f t="shared" si="247"/>
        <v/>
      </c>
      <c r="T665" s="38" t="str">
        <f t="shared" si="248"/>
        <v/>
      </c>
      <c r="U665" s="38" t="str">
        <f t="shared" si="249"/>
        <v/>
      </c>
      <c r="V665" s="38" t="str">
        <f t="shared" si="250"/>
        <v/>
      </c>
      <c r="W665" s="30"/>
      <c r="X665" s="39">
        <f>COUNTIF(resultats_math!Y666:AA666,1)</f>
        <v>0</v>
      </c>
      <c r="Y665" s="39">
        <f>COUNTIF(resultats_math!Y666:AA666,2)</f>
        <v>0</v>
      </c>
      <c r="Z665" s="39">
        <f>COUNTIF(resultats_math!Y666:AA666,9)</f>
        <v>0</v>
      </c>
      <c r="AA665" s="39">
        <f>COUNTIF(resultats_math!Y666:AA666,0)</f>
        <v>0</v>
      </c>
      <c r="AB665" s="243" t="str">
        <f t="shared" si="251"/>
        <v/>
      </c>
      <c r="AC665" s="226">
        <f t="shared" si="252"/>
        <v>0</v>
      </c>
      <c r="AD665" s="38" t="str">
        <f t="shared" si="253"/>
        <v/>
      </c>
      <c r="AE665" s="38" t="str">
        <f t="shared" si="254"/>
        <v/>
      </c>
      <c r="AF665" s="38" t="str">
        <f t="shared" si="255"/>
        <v/>
      </c>
      <c r="AG665" s="38" t="str">
        <f t="shared" si="256"/>
        <v/>
      </c>
      <c r="AI665" s="39">
        <f>COUNTIF(resultats_math!AB666:AD666,1)</f>
        <v>0</v>
      </c>
      <c r="AJ665" s="39">
        <f>COUNTIF(resultats_math!AB666:AD666,2)</f>
        <v>0</v>
      </c>
      <c r="AK665" s="39">
        <f>COUNTIF(resultats_math!AB666:AD666,9)</f>
        <v>0</v>
      </c>
      <c r="AL665" s="39">
        <f>COUNTIF(resultats_math!AB666:AD666,0)</f>
        <v>0</v>
      </c>
      <c r="AM665" s="243" t="str">
        <f t="shared" si="257"/>
        <v/>
      </c>
      <c r="AN665" s="226">
        <f t="shared" si="258"/>
        <v>0</v>
      </c>
      <c r="AO665" s="38" t="str">
        <f t="shared" si="259"/>
        <v/>
      </c>
      <c r="AP665" s="38" t="str">
        <f t="shared" si="260"/>
        <v/>
      </c>
      <c r="AQ665" s="38" t="str">
        <f t="shared" si="261"/>
        <v/>
      </c>
      <c r="AR665" s="38" t="str">
        <f t="shared" si="262"/>
        <v/>
      </c>
    </row>
    <row r="666" spans="1:44" ht="13.5" thickBot="1">
      <c r="A666" s="30"/>
      <c r="B666" s="39">
        <f>COUNTIF(resultats_math!B667:I667,1)</f>
        <v>0</v>
      </c>
      <c r="C666" s="39">
        <f>COUNTIF(resultats_math!B667:I667,2)</f>
        <v>0</v>
      </c>
      <c r="D666" s="39">
        <f>COUNTIF(resultats_math!B667:I667,9)</f>
        <v>0</v>
      </c>
      <c r="E666" s="39">
        <f>COUNTIF(resultats_math!B667:I667,0)</f>
        <v>0</v>
      </c>
      <c r="F666" s="37" t="str">
        <f t="shared" si="240"/>
        <v/>
      </c>
      <c r="G666" s="226">
        <f t="shared" si="242"/>
        <v>0</v>
      </c>
      <c r="H666" s="38" t="str">
        <f t="shared" si="263"/>
        <v/>
      </c>
      <c r="I666" s="38" t="str">
        <f t="shared" si="241"/>
        <v/>
      </c>
      <c r="J666" s="38" t="str">
        <f t="shared" si="243"/>
        <v/>
      </c>
      <c r="K666" s="38" t="str">
        <f t="shared" si="244"/>
        <v/>
      </c>
      <c r="L666" s="38"/>
      <c r="M666" s="39">
        <f>COUNTIF(resultats_math!J667:X667,1)</f>
        <v>0</v>
      </c>
      <c r="N666" s="39">
        <f>COUNTIF(resultats_math!J667:X667,2)</f>
        <v>0</v>
      </c>
      <c r="O666" s="39">
        <f>COUNTIF(resultats_math!J667:X667,9)</f>
        <v>0</v>
      </c>
      <c r="P666" s="39">
        <f>COUNTIF(resultats_math!J667:X667,0)</f>
        <v>0</v>
      </c>
      <c r="Q666" s="37" t="str">
        <f t="shared" si="245"/>
        <v/>
      </c>
      <c r="R666" s="226">
        <f t="shared" si="246"/>
        <v>0</v>
      </c>
      <c r="S666" s="38" t="str">
        <f t="shared" si="247"/>
        <v/>
      </c>
      <c r="T666" s="38" t="str">
        <f t="shared" si="248"/>
        <v/>
      </c>
      <c r="U666" s="38" t="str">
        <f t="shared" si="249"/>
        <v/>
      </c>
      <c r="V666" s="38" t="str">
        <f t="shared" si="250"/>
        <v/>
      </c>
      <c r="W666" s="30"/>
      <c r="X666" s="39">
        <f>COUNTIF(resultats_math!Y667:AA667,1)</f>
        <v>0</v>
      </c>
      <c r="Y666" s="39">
        <f>COUNTIF(resultats_math!Y667:AA667,2)</f>
        <v>0</v>
      </c>
      <c r="Z666" s="39">
        <f>COUNTIF(resultats_math!Y667:AA667,9)</f>
        <v>0</v>
      </c>
      <c r="AA666" s="39">
        <f>COUNTIF(resultats_math!Y667:AA667,0)</f>
        <v>0</v>
      </c>
      <c r="AB666" s="243" t="str">
        <f t="shared" si="251"/>
        <v/>
      </c>
      <c r="AC666" s="226">
        <f t="shared" si="252"/>
        <v>0</v>
      </c>
      <c r="AD666" s="38" t="str">
        <f t="shared" si="253"/>
        <v/>
      </c>
      <c r="AE666" s="38" t="str">
        <f t="shared" si="254"/>
        <v/>
      </c>
      <c r="AF666" s="38" t="str">
        <f t="shared" si="255"/>
        <v/>
      </c>
      <c r="AG666" s="38" t="str">
        <f t="shared" si="256"/>
        <v/>
      </c>
      <c r="AI666" s="39">
        <f>COUNTIF(resultats_math!AB667:AD667,1)</f>
        <v>0</v>
      </c>
      <c r="AJ666" s="39">
        <f>COUNTIF(resultats_math!AB667:AD667,2)</f>
        <v>0</v>
      </c>
      <c r="AK666" s="39">
        <f>COUNTIF(resultats_math!AB667:AD667,9)</f>
        <v>0</v>
      </c>
      <c r="AL666" s="39">
        <f>COUNTIF(resultats_math!AB667:AD667,0)</f>
        <v>0</v>
      </c>
      <c r="AM666" s="243" t="str">
        <f t="shared" si="257"/>
        <v/>
      </c>
      <c r="AN666" s="226">
        <f t="shared" si="258"/>
        <v>0</v>
      </c>
      <c r="AO666" s="38" t="str">
        <f t="shared" si="259"/>
        <v/>
      </c>
      <c r="AP666" s="38" t="str">
        <f t="shared" si="260"/>
        <v/>
      </c>
      <c r="AQ666" s="38" t="str">
        <f t="shared" si="261"/>
        <v/>
      </c>
      <c r="AR666" s="38" t="str">
        <f t="shared" si="262"/>
        <v/>
      </c>
    </row>
    <row r="667" spans="1:44" ht="13.5" thickBot="1">
      <c r="A667" s="30"/>
      <c r="B667" s="39">
        <f>COUNTIF(resultats_math!B668:I668,1)</f>
        <v>0</v>
      </c>
      <c r="C667" s="39">
        <f>COUNTIF(resultats_math!B668:I668,2)</f>
        <v>0</v>
      </c>
      <c r="D667" s="39">
        <f>COUNTIF(resultats_math!B668:I668,9)</f>
        <v>0</v>
      </c>
      <c r="E667" s="39">
        <f>COUNTIF(resultats_math!B668:I668,0)</f>
        <v>0</v>
      </c>
      <c r="F667" s="37" t="str">
        <f t="shared" si="240"/>
        <v/>
      </c>
      <c r="G667" s="226">
        <f t="shared" si="242"/>
        <v>0</v>
      </c>
      <c r="H667" s="38" t="str">
        <f t="shared" si="263"/>
        <v/>
      </c>
      <c r="I667" s="38" t="str">
        <f t="shared" si="241"/>
        <v/>
      </c>
      <c r="J667" s="38" t="str">
        <f t="shared" si="243"/>
        <v/>
      </c>
      <c r="K667" s="38" t="str">
        <f t="shared" si="244"/>
        <v/>
      </c>
      <c r="L667" s="38"/>
      <c r="M667" s="39">
        <f>COUNTIF(resultats_math!J668:X668,1)</f>
        <v>0</v>
      </c>
      <c r="N667" s="39">
        <f>COUNTIF(resultats_math!J668:X668,2)</f>
        <v>0</v>
      </c>
      <c r="O667" s="39">
        <f>COUNTIF(resultats_math!J668:X668,9)</f>
        <v>0</v>
      </c>
      <c r="P667" s="39">
        <f>COUNTIF(resultats_math!J668:X668,0)</f>
        <v>0</v>
      </c>
      <c r="Q667" s="37" t="str">
        <f t="shared" si="245"/>
        <v/>
      </c>
      <c r="R667" s="226">
        <f t="shared" si="246"/>
        <v>0</v>
      </c>
      <c r="S667" s="38" t="str">
        <f t="shared" si="247"/>
        <v/>
      </c>
      <c r="T667" s="38" t="str">
        <f t="shared" si="248"/>
        <v/>
      </c>
      <c r="U667" s="38" t="str">
        <f t="shared" si="249"/>
        <v/>
      </c>
      <c r="V667" s="38" t="str">
        <f t="shared" si="250"/>
        <v/>
      </c>
      <c r="W667" s="30"/>
      <c r="X667" s="39">
        <f>COUNTIF(resultats_math!Y668:AA668,1)</f>
        <v>0</v>
      </c>
      <c r="Y667" s="39">
        <f>COUNTIF(resultats_math!Y668:AA668,2)</f>
        <v>0</v>
      </c>
      <c r="Z667" s="39">
        <f>COUNTIF(resultats_math!Y668:AA668,9)</f>
        <v>0</v>
      </c>
      <c r="AA667" s="39">
        <f>COUNTIF(resultats_math!Y668:AA668,0)</f>
        <v>0</v>
      </c>
      <c r="AB667" s="243" t="str">
        <f t="shared" si="251"/>
        <v/>
      </c>
      <c r="AC667" s="226">
        <f t="shared" si="252"/>
        <v>0</v>
      </c>
      <c r="AD667" s="38" t="str">
        <f t="shared" si="253"/>
        <v/>
      </c>
      <c r="AE667" s="38" t="str">
        <f t="shared" si="254"/>
        <v/>
      </c>
      <c r="AF667" s="38" t="str">
        <f t="shared" si="255"/>
        <v/>
      </c>
      <c r="AG667" s="38" t="str">
        <f t="shared" si="256"/>
        <v/>
      </c>
      <c r="AI667" s="39">
        <f>COUNTIF(resultats_math!AB668:AD668,1)</f>
        <v>0</v>
      </c>
      <c r="AJ667" s="39">
        <f>COUNTIF(resultats_math!AB668:AD668,2)</f>
        <v>0</v>
      </c>
      <c r="AK667" s="39">
        <f>COUNTIF(resultats_math!AB668:AD668,9)</f>
        <v>0</v>
      </c>
      <c r="AL667" s="39">
        <f>COUNTIF(resultats_math!AB668:AD668,0)</f>
        <v>0</v>
      </c>
      <c r="AM667" s="243" t="str">
        <f t="shared" si="257"/>
        <v/>
      </c>
      <c r="AN667" s="226">
        <f t="shared" si="258"/>
        <v>0</v>
      </c>
      <c r="AO667" s="38" t="str">
        <f t="shared" si="259"/>
        <v/>
      </c>
      <c r="AP667" s="38" t="str">
        <f t="shared" si="260"/>
        <v/>
      </c>
      <c r="AQ667" s="38" t="str">
        <f t="shared" si="261"/>
        <v/>
      </c>
      <c r="AR667" s="38" t="str">
        <f t="shared" si="262"/>
        <v/>
      </c>
    </row>
    <row r="668" spans="1:44" ht="13.5" thickBot="1">
      <c r="A668" s="30"/>
      <c r="B668" s="39">
        <f>COUNTIF(resultats_math!B669:I669,1)</f>
        <v>0</v>
      </c>
      <c r="C668" s="39">
        <f>COUNTIF(resultats_math!B669:I669,2)</f>
        <v>0</v>
      </c>
      <c r="D668" s="39">
        <f>COUNTIF(resultats_math!B669:I669,9)</f>
        <v>0</v>
      </c>
      <c r="E668" s="39">
        <f>COUNTIF(resultats_math!B669:I669,0)</f>
        <v>0</v>
      </c>
      <c r="F668" s="37" t="str">
        <f t="shared" si="240"/>
        <v/>
      </c>
      <c r="G668" s="226">
        <f t="shared" si="242"/>
        <v>0</v>
      </c>
      <c r="H668" s="38" t="str">
        <f t="shared" si="263"/>
        <v/>
      </c>
      <c r="I668" s="38" t="str">
        <f t="shared" si="241"/>
        <v/>
      </c>
      <c r="J668" s="38" t="str">
        <f t="shared" si="243"/>
        <v/>
      </c>
      <c r="K668" s="38" t="str">
        <f t="shared" si="244"/>
        <v/>
      </c>
      <c r="L668" s="38"/>
      <c r="M668" s="39">
        <f>COUNTIF(resultats_math!J669:X669,1)</f>
        <v>0</v>
      </c>
      <c r="N668" s="39">
        <f>COUNTIF(resultats_math!J669:X669,2)</f>
        <v>0</v>
      </c>
      <c r="O668" s="39">
        <f>COUNTIF(resultats_math!J669:X669,9)</f>
        <v>0</v>
      </c>
      <c r="P668" s="39">
        <f>COUNTIF(resultats_math!J669:X669,0)</f>
        <v>0</v>
      </c>
      <c r="Q668" s="37" t="str">
        <f t="shared" si="245"/>
        <v/>
      </c>
      <c r="R668" s="226">
        <f t="shared" si="246"/>
        <v>0</v>
      </c>
      <c r="S668" s="38" t="str">
        <f t="shared" si="247"/>
        <v/>
      </c>
      <c r="T668" s="38" t="str">
        <f t="shared" si="248"/>
        <v/>
      </c>
      <c r="U668" s="38" t="str">
        <f t="shared" si="249"/>
        <v/>
      </c>
      <c r="V668" s="38" t="str">
        <f t="shared" si="250"/>
        <v/>
      </c>
      <c r="W668" s="30"/>
      <c r="X668" s="39">
        <f>COUNTIF(resultats_math!Y669:AA669,1)</f>
        <v>0</v>
      </c>
      <c r="Y668" s="39">
        <f>COUNTIF(resultats_math!Y669:AA669,2)</f>
        <v>0</v>
      </c>
      <c r="Z668" s="39">
        <f>COUNTIF(resultats_math!Y669:AA669,9)</f>
        <v>0</v>
      </c>
      <c r="AA668" s="39">
        <f>COUNTIF(resultats_math!Y669:AA669,0)</f>
        <v>0</v>
      </c>
      <c r="AB668" s="243" t="str">
        <f t="shared" si="251"/>
        <v/>
      </c>
      <c r="AC668" s="226">
        <f t="shared" si="252"/>
        <v>0</v>
      </c>
      <c r="AD668" s="38" t="str">
        <f t="shared" si="253"/>
        <v/>
      </c>
      <c r="AE668" s="38" t="str">
        <f t="shared" si="254"/>
        <v/>
      </c>
      <c r="AF668" s="38" t="str">
        <f t="shared" si="255"/>
        <v/>
      </c>
      <c r="AG668" s="38" t="str">
        <f t="shared" si="256"/>
        <v/>
      </c>
      <c r="AI668" s="39">
        <f>COUNTIF(resultats_math!AB669:AD669,1)</f>
        <v>0</v>
      </c>
      <c r="AJ668" s="39">
        <f>COUNTIF(resultats_math!AB669:AD669,2)</f>
        <v>0</v>
      </c>
      <c r="AK668" s="39">
        <f>COUNTIF(resultats_math!AB669:AD669,9)</f>
        <v>0</v>
      </c>
      <c r="AL668" s="39">
        <f>COUNTIF(resultats_math!AB669:AD669,0)</f>
        <v>0</v>
      </c>
      <c r="AM668" s="243" t="str">
        <f t="shared" si="257"/>
        <v/>
      </c>
      <c r="AN668" s="226">
        <f t="shared" si="258"/>
        <v>0</v>
      </c>
      <c r="AO668" s="38" t="str">
        <f t="shared" si="259"/>
        <v/>
      </c>
      <c r="AP668" s="38" t="str">
        <f t="shared" si="260"/>
        <v/>
      </c>
      <c r="AQ668" s="38" t="str">
        <f t="shared" si="261"/>
        <v/>
      </c>
      <c r="AR668" s="38" t="str">
        <f t="shared" si="262"/>
        <v/>
      </c>
    </row>
    <row r="669" spans="1:44" ht="13.5" thickBot="1">
      <c r="A669" s="30"/>
      <c r="B669" s="39">
        <f>COUNTIF(resultats_math!B670:I670,1)</f>
        <v>0</v>
      </c>
      <c r="C669" s="39">
        <f>COUNTIF(resultats_math!B670:I670,2)</f>
        <v>0</v>
      </c>
      <c r="D669" s="39">
        <f>COUNTIF(resultats_math!B670:I670,9)</f>
        <v>0</v>
      </c>
      <c r="E669" s="39">
        <f>COUNTIF(resultats_math!B670:I670,0)</f>
        <v>0</v>
      </c>
      <c r="F669" s="37" t="str">
        <f t="shared" si="240"/>
        <v/>
      </c>
      <c r="G669" s="226">
        <f t="shared" si="242"/>
        <v>0</v>
      </c>
      <c r="H669" s="38" t="str">
        <f t="shared" si="263"/>
        <v/>
      </c>
      <c r="I669" s="38" t="str">
        <f t="shared" si="241"/>
        <v/>
      </c>
      <c r="J669" s="38" t="str">
        <f t="shared" si="243"/>
        <v/>
      </c>
      <c r="K669" s="38" t="str">
        <f t="shared" si="244"/>
        <v/>
      </c>
      <c r="L669" s="38"/>
      <c r="M669" s="39">
        <f>COUNTIF(resultats_math!J670:X670,1)</f>
        <v>0</v>
      </c>
      <c r="N669" s="39">
        <f>COUNTIF(resultats_math!J670:X670,2)</f>
        <v>0</v>
      </c>
      <c r="O669" s="39">
        <f>COUNTIF(resultats_math!J670:X670,9)</f>
        <v>0</v>
      </c>
      <c r="P669" s="39">
        <f>COUNTIF(resultats_math!J670:X670,0)</f>
        <v>0</v>
      </c>
      <c r="Q669" s="37" t="str">
        <f t="shared" si="245"/>
        <v/>
      </c>
      <c r="R669" s="226">
        <f t="shared" si="246"/>
        <v>0</v>
      </c>
      <c r="S669" s="38" t="str">
        <f t="shared" si="247"/>
        <v/>
      </c>
      <c r="T669" s="38" t="str">
        <f t="shared" si="248"/>
        <v/>
      </c>
      <c r="U669" s="38" t="str">
        <f t="shared" si="249"/>
        <v/>
      </c>
      <c r="V669" s="38" t="str">
        <f t="shared" si="250"/>
        <v/>
      </c>
      <c r="W669" s="30"/>
      <c r="X669" s="39">
        <f>COUNTIF(resultats_math!Y670:AA670,1)</f>
        <v>0</v>
      </c>
      <c r="Y669" s="39">
        <f>COUNTIF(resultats_math!Y670:AA670,2)</f>
        <v>0</v>
      </c>
      <c r="Z669" s="39">
        <f>COUNTIF(resultats_math!Y670:AA670,9)</f>
        <v>0</v>
      </c>
      <c r="AA669" s="39">
        <f>COUNTIF(resultats_math!Y670:AA670,0)</f>
        <v>0</v>
      </c>
      <c r="AB669" s="243" t="str">
        <f t="shared" si="251"/>
        <v/>
      </c>
      <c r="AC669" s="226">
        <f t="shared" si="252"/>
        <v>0</v>
      </c>
      <c r="AD669" s="38" t="str">
        <f t="shared" si="253"/>
        <v/>
      </c>
      <c r="AE669" s="38" t="str">
        <f t="shared" si="254"/>
        <v/>
      </c>
      <c r="AF669" s="38" t="str">
        <f t="shared" si="255"/>
        <v/>
      </c>
      <c r="AG669" s="38" t="str">
        <f t="shared" si="256"/>
        <v/>
      </c>
      <c r="AI669" s="39">
        <f>COUNTIF(resultats_math!AB670:AD670,1)</f>
        <v>0</v>
      </c>
      <c r="AJ669" s="39">
        <f>COUNTIF(resultats_math!AB670:AD670,2)</f>
        <v>0</v>
      </c>
      <c r="AK669" s="39">
        <f>COUNTIF(resultats_math!AB670:AD670,9)</f>
        <v>0</v>
      </c>
      <c r="AL669" s="39">
        <f>COUNTIF(resultats_math!AB670:AD670,0)</f>
        <v>0</v>
      </c>
      <c r="AM669" s="243" t="str">
        <f t="shared" si="257"/>
        <v/>
      </c>
      <c r="AN669" s="226">
        <f t="shared" si="258"/>
        <v>0</v>
      </c>
      <c r="AO669" s="38" t="str">
        <f t="shared" si="259"/>
        <v/>
      </c>
      <c r="AP669" s="38" t="str">
        <f t="shared" si="260"/>
        <v/>
      </c>
      <c r="AQ669" s="38" t="str">
        <f t="shared" si="261"/>
        <v/>
      </c>
      <c r="AR669" s="38" t="str">
        <f t="shared" si="262"/>
        <v/>
      </c>
    </row>
    <row r="670" spans="1:44" ht="13.5" thickBot="1">
      <c r="A670" s="30"/>
      <c r="B670" s="39">
        <f>COUNTIF(resultats_math!B671:I671,1)</f>
        <v>0</v>
      </c>
      <c r="C670" s="39">
        <f>COUNTIF(resultats_math!B671:I671,2)</f>
        <v>0</v>
      </c>
      <c r="D670" s="39">
        <f>COUNTIF(resultats_math!B671:I671,9)</f>
        <v>0</v>
      </c>
      <c r="E670" s="39">
        <f>COUNTIF(resultats_math!B671:I671,0)</f>
        <v>0</v>
      </c>
      <c r="F670" s="37" t="str">
        <f t="shared" si="240"/>
        <v/>
      </c>
      <c r="G670" s="226">
        <f t="shared" si="242"/>
        <v>0</v>
      </c>
      <c r="H670" s="38" t="str">
        <f t="shared" si="263"/>
        <v/>
      </c>
      <c r="I670" s="38" t="str">
        <f t="shared" si="241"/>
        <v/>
      </c>
      <c r="J670" s="38" t="str">
        <f t="shared" si="243"/>
        <v/>
      </c>
      <c r="K670" s="38" t="str">
        <f t="shared" si="244"/>
        <v/>
      </c>
      <c r="L670" s="38"/>
      <c r="M670" s="39">
        <f>COUNTIF(resultats_math!J671:X671,1)</f>
        <v>0</v>
      </c>
      <c r="N670" s="39">
        <f>COUNTIF(resultats_math!J671:X671,2)</f>
        <v>0</v>
      </c>
      <c r="O670" s="39">
        <f>COUNTIF(resultats_math!J671:X671,9)</f>
        <v>0</v>
      </c>
      <c r="P670" s="39">
        <f>COUNTIF(resultats_math!J671:X671,0)</f>
        <v>0</v>
      </c>
      <c r="Q670" s="37" t="str">
        <f t="shared" si="245"/>
        <v/>
      </c>
      <c r="R670" s="226">
        <f t="shared" si="246"/>
        <v>0</v>
      </c>
      <c r="S670" s="38" t="str">
        <f t="shared" si="247"/>
        <v/>
      </c>
      <c r="T670" s="38" t="str">
        <f t="shared" si="248"/>
        <v/>
      </c>
      <c r="U670" s="38" t="str">
        <f t="shared" si="249"/>
        <v/>
      </c>
      <c r="V670" s="38" t="str">
        <f t="shared" si="250"/>
        <v/>
      </c>
      <c r="W670" s="30"/>
      <c r="X670" s="39">
        <f>COUNTIF(resultats_math!Y671:AA671,1)</f>
        <v>0</v>
      </c>
      <c r="Y670" s="39">
        <f>COUNTIF(resultats_math!Y671:AA671,2)</f>
        <v>0</v>
      </c>
      <c r="Z670" s="39">
        <f>COUNTIF(resultats_math!Y671:AA671,9)</f>
        <v>0</v>
      </c>
      <c r="AA670" s="39">
        <f>COUNTIF(resultats_math!Y671:AA671,0)</f>
        <v>0</v>
      </c>
      <c r="AB670" s="243" t="str">
        <f t="shared" si="251"/>
        <v/>
      </c>
      <c r="AC670" s="226">
        <f t="shared" si="252"/>
        <v>0</v>
      </c>
      <c r="AD670" s="38" t="str">
        <f t="shared" si="253"/>
        <v/>
      </c>
      <c r="AE670" s="38" t="str">
        <f t="shared" si="254"/>
        <v/>
      </c>
      <c r="AF670" s="38" t="str">
        <f t="shared" si="255"/>
        <v/>
      </c>
      <c r="AG670" s="38" t="str">
        <f t="shared" si="256"/>
        <v/>
      </c>
      <c r="AI670" s="39">
        <f>COUNTIF(resultats_math!AB671:AD671,1)</f>
        <v>0</v>
      </c>
      <c r="AJ670" s="39">
        <f>COUNTIF(resultats_math!AB671:AD671,2)</f>
        <v>0</v>
      </c>
      <c r="AK670" s="39">
        <f>COUNTIF(resultats_math!AB671:AD671,9)</f>
        <v>0</v>
      </c>
      <c r="AL670" s="39">
        <f>COUNTIF(resultats_math!AB671:AD671,0)</f>
        <v>0</v>
      </c>
      <c r="AM670" s="243" t="str">
        <f t="shared" si="257"/>
        <v/>
      </c>
      <c r="AN670" s="226">
        <f t="shared" si="258"/>
        <v>0</v>
      </c>
      <c r="AO670" s="38" t="str">
        <f t="shared" si="259"/>
        <v/>
      </c>
      <c r="AP670" s="38" t="str">
        <f t="shared" si="260"/>
        <v/>
      </c>
      <c r="AQ670" s="38" t="str">
        <f t="shared" si="261"/>
        <v/>
      </c>
      <c r="AR670" s="38" t="str">
        <f t="shared" si="262"/>
        <v/>
      </c>
    </row>
    <row r="671" spans="1:44" ht="13.5" thickBot="1">
      <c r="A671" s="30"/>
      <c r="B671" s="39">
        <f>COUNTIF(resultats_math!B672:I672,1)</f>
        <v>0</v>
      </c>
      <c r="C671" s="39">
        <f>COUNTIF(resultats_math!B672:I672,2)</f>
        <v>0</v>
      </c>
      <c r="D671" s="39">
        <f>COUNTIF(resultats_math!B672:I672,9)</f>
        <v>0</v>
      </c>
      <c r="E671" s="39">
        <f>COUNTIF(resultats_math!B672:I672,0)</f>
        <v>0</v>
      </c>
      <c r="F671" s="37" t="str">
        <f t="shared" si="240"/>
        <v/>
      </c>
      <c r="G671" s="226">
        <f t="shared" si="242"/>
        <v>0</v>
      </c>
      <c r="H671" s="38" t="str">
        <f t="shared" si="263"/>
        <v/>
      </c>
      <c r="I671" s="38" t="str">
        <f t="shared" si="241"/>
        <v/>
      </c>
      <c r="J671" s="38" t="str">
        <f t="shared" si="243"/>
        <v/>
      </c>
      <c r="K671" s="38" t="str">
        <f t="shared" si="244"/>
        <v/>
      </c>
      <c r="L671" s="38"/>
      <c r="M671" s="39">
        <f>COUNTIF(resultats_math!J672:X672,1)</f>
        <v>0</v>
      </c>
      <c r="N671" s="39">
        <f>COUNTIF(resultats_math!J672:X672,2)</f>
        <v>0</v>
      </c>
      <c r="O671" s="39">
        <f>COUNTIF(resultats_math!J672:X672,9)</f>
        <v>0</v>
      </c>
      <c r="P671" s="39">
        <f>COUNTIF(resultats_math!J672:X672,0)</f>
        <v>0</v>
      </c>
      <c r="Q671" s="37" t="str">
        <f t="shared" si="245"/>
        <v/>
      </c>
      <c r="R671" s="226">
        <f t="shared" si="246"/>
        <v>0</v>
      </c>
      <c r="S671" s="38" t="str">
        <f t="shared" si="247"/>
        <v/>
      </c>
      <c r="T671" s="38" t="str">
        <f t="shared" si="248"/>
        <v/>
      </c>
      <c r="U671" s="38" t="str">
        <f t="shared" si="249"/>
        <v/>
      </c>
      <c r="V671" s="38" t="str">
        <f t="shared" si="250"/>
        <v/>
      </c>
      <c r="W671" s="30"/>
      <c r="X671" s="39">
        <f>COUNTIF(resultats_math!Y672:AA672,1)</f>
        <v>0</v>
      </c>
      <c r="Y671" s="39">
        <f>COUNTIF(resultats_math!Y672:AA672,2)</f>
        <v>0</v>
      </c>
      <c r="Z671" s="39">
        <f>COUNTIF(resultats_math!Y672:AA672,9)</f>
        <v>0</v>
      </c>
      <c r="AA671" s="39">
        <f>COUNTIF(resultats_math!Y672:AA672,0)</f>
        <v>0</v>
      </c>
      <c r="AB671" s="243" t="str">
        <f t="shared" si="251"/>
        <v/>
      </c>
      <c r="AC671" s="226">
        <f t="shared" si="252"/>
        <v>0</v>
      </c>
      <c r="AD671" s="38" t="str">
        <f t="shared" si="253"/>
        <v/>
      </c>
      <c r="AE671" s="38" t="str">
        <f t="shared" si="254"/>
        <v/>
      </c>
      <c r="AF671" s="38" t="str">
        <f t="shared" si="255"/>
        <v/>
      </c>
      <c r="AG671" s="38" t="str">
        <f t="shared" si="256"/>
        <v/>
      </c>
      <c r="AI671" s="39">
        <f>COUNTIF(resultats_math!AB672:AD672,1)</f>
        <v>0</v>
      </c>
      <c r="AJ671" s="39">
        <f>COUNTIF(resultats_math!AB672:AD672,2)</f>
        <v>0</v>
      </c>
      <c r="AK671" s="39">
        <f>COUNTIF(resultats_math!AB672:AD672,9)</f>
        <v>0</v>
      </c>
      <c r="AL671" s="39">
        <f>COUNTIF(resultats_math!AB672:AD672,0)</f>
        <v>0</v>
      </c>
      <c r="AM671" s="243" t="str">
        <f t="shared" si="257"/>
        <v/>
      </c>
      <c r="AN671" s="226">
        <f t="shared" si="258"/>
        <v>0</v>
      </c>
      <c r="AO671" s="38" t="str">
        <f t="shared" si="259"/>
        <v/>
      </c>
      <c r="AP671" s="38" t="str">
        <f t="shared" si="260"/>
        <v/>
      </c>
      <c r="AQ671" s="38" t="str">
        <f t="shared" si="261"/>
        <v/>
      </c>
      <c r="AR671" s="38" t="str">
        <f t="shared" si="262"/>
        <v/>
      </c>
    </row>
    <row r="672" spans="1:44" ht="13.5" thickBot="1">
      <c r="A672" s="30"/>
      <c r="B672" s="39">
        <f>COUNTIF(resultats_math!B673:I673,1)</f>
        <v>0</v>
      </c>
      <c r="C672" s="39">
        <f>COUNTIF(resultats_math!B673:I673,2)</f>
        <v>0</v>
      </c>
      <c r="D672" s="39">
        <f>COUNTIF(resultats_math!B673:I673,9)</f>
        <v>0</v>
      </c>
      <c r="E672" s="39">
        <f>COUNTIF(resultats_math!B673:I673,0)</f>
        <v>0</v>
      </c>
      <c r="F672" s="37" t="str">
        <f t="shared" si="240"/>
        <v/>
      </c>
      <c r="G672" s="226">
        <f t="shared" si="242"/>
        <v>0</v>
      </c>
      <c r="H672" s="38" t="str">
        <f t="shared" si="263"/>
        <v/>
      </c>
      <c r="I672" s="38" t="str">
        <f t="shared" si="241"/>
        <v/>
      </c>
      <c r="J672" s="38" t="str">
        <f t="shared" si="243"/>
        <v/>
      </c>
      <c r="K672" s="38" t="str">
        <f t="shared" si="244"/>
        <v/>
      </c>
      <c r="L672" s="38"/>
      <c r="M672" s="39">
        <f>COUNTIF(resultats_math!J673:X673,1)</f>
        <v>0</v>
      </c>
      <c r="N672" s="39">
        <f>COUNTIF(resultats_math!J673:X673,2)</f>
        <v>0</v>
      </c>
      <c r="O672" s="39">
        <f>COUNTIF(resultats_math!J673:X673,9)</f>
        <v>0</v>
      </c>
      <c r="P672" s="39">
        <f>COUNTIF(resultats_math!J673:X673,0)</f>
        <v>0</v>
      </c>
      <c r="Q672" s="37" t="str">
        <f t="shared" si="245"/>
        <v/>
      </c>
      <c r="R672" s="226">
        <f t="shared" si="246"/>
        <v>0</v>
      </c>
      <c r="S672" s="38" t="str">
        <f t="shared" si="247"/>
        <v/>
      </c>
      <c r="T672" s="38" t="str">
        <f t="shared" si="248"/>
        <v/>
      </c>
      <c r="U672" s="38" t="str">
        <f t="shared" si="249"/>
        <v/>
      </c>
      <c r="V672" s="38" t="str">
        <f t="shared" si="250"/>
        <v/>
      </c>
      <c r="W672" s="30"/>
      <c r="X672" s="39">
        <f>COUNTIF(resultats_math!Y673:AA673,1)</f>
        <v>0</v>
      </c>
      <c r="Y672" s="39">
        <f>COUNTIF(resultats_math!Y673:AA673,2)</f>
        <v>0</v>
      </c>
      <c r="Z672" s="39">
        <f>COUNTIF(resultats_math!Y673:AA673,9)</f>
        <v>0</v>
      </c>
      <c r="AA672" s="39">
        <f>COUNTIF(resultats_math!Y673:AA673,0)</f>
        <v>0</v>
      </c>
      <c r="AB672" s="243" t="str">
        <f t="shared" si="251"/>
        <v/>
      </c>
      <c r="AC672" s="226">
        <f t="shared" si="252"/>
        <v>0</v>
      </c>
      <c r="AD672" s="38" t="str">
        <f t="shared" si="253"/>
        <v/>
      </c>
      <c r="AE672" s="38" t="str">
        <f t="shared" si="254"/>
        <v/>
      </c>
      <c r="AF672" s="38" t="str">
        <f t="shared" si="255"/>
        <v/>
      </c>
      <c r="AG672" s="38" t="str">
        <f t="shared" si="256"/>
        <v/>
      </c>
      <c r="AI672" s="39">
        <f>COUNTIF(resultats_math!AB673:AD673,1)</f>
        <v>0</v>
      </c>
      <c r="AJ672" s="39">
        <f>COUNTIF(resultats_math!AB673:AD673,2)</f>
        <v>0</v>
      </c>
      <c r="AK672" s="39">
        <f>COUNTIF(resultats_math!AB673:AD673,9)</f>
        <v>0</v>
      </c>
      <c r="AL672" s="39">
        <f>COUNTIF(resultats_math!AB673:AD673,0)</f>
        <v>0</v>
      </c>
      <c r="AM672" s="243" t="str">
        <f t="shared" si="257"/>
        <v/>
      </c>
      <c r="AN672" s="226">
        <f t="shared" si="258"/>
        <v>0</v>
      </c>
      <c r="AO672" s="38" t="str">
        <f t="shared" si="259"/>
        <v/>
      </c>
      <c r="AP672" s="38" t="str">
        <f t="shared" si="260"/>
        <v/>
      </c>
      <c r="AQ672" s="38" t="str">
        <f t="shared" si="261"/>
        <v/>
      </c>
      <c r="AR672" s="38" t="str">
        <f t="shared" si="262"/>
        <v/>
      </c>
    </row>
    <row r="673" spans="1:44" ht="13.5" thickBot="1">
      <c r="A673" s="30"/>
      <c r="B673" s="39">
        <f>COUNTIF(resultats_math!B674:I674,1)</f>
        <v>0</v>
      </c>
      <c r="C673" s="39">
        <f>COUNTIF(resultats_math!B674:I674,2)</f>
        <v>0</v>
      </c>
      <c r="D673" s="39">
        <f>COUNTIF(resultats_math!B674:I674,9)</f>
        <v>0</v>
      </c>
      <c r="E673" s="39">
        <f>COUNTIF(resultats_math!B674:I674,0)</f>
        <v>0</v>
      </c>
      <c r="F673" s="37" t="str">
        <f t="shared" si="240"/>
        <v/>
      </c>
      <c r="G673" s="226">
        <f t="shared" si="242"/>
        <v>0</v>
      </c>
      <c r="H673" s="38" t="str">
        <f t="shared" si="263"/>
        <v/>
      </c>
      <c r="I673" s="38" t="str">
        <f t="shared" si="241"/>
        <v/>
      </c>
      <c r="J673" s="38" t="str">
        <f t="shared" si="243"/>
        <v/>
      </c>
      <c r="K673" s="38" t="str">
        <f t="shared" si="244"/>
        <v/>
      </c>
      <c r="L673" s="38"/>
      <c r="M673" s="39">
        <f>COUNTIF(resultats_math!J674:X674,1)</f>
        <v>0</v>
      </c>
      <c r="N673" s="39">
        <f>COUNTIF(resultats_math!J674:X674,2)</f>
        <v>0</v>
      </c>
      <c r="O673" s="39">
        <f>COUNTIF(resultats_math!J674:X674,9)</f>
        <v>0</v>
      </c>
      <c r="P673" s="39">
        <f>COUNTIF(resultats_math!J674:X674,0)</f>
        <v>0</v>
      </c>
      <c r="Q673" s="37" t="str">
        <f t="shared" si="245"/>
        <v/>
      </c>
      <c r="R673" s="226">
        <f t="shared" si="246"/>
        <v>0</v>
      </c>
      <c r="S673" s="38" t="str">
        <f t="shared" si="247"/>
        <v/>
      </c>
      <c r="T673" s="38" t="str">
        <f t="shared" si="248"/>
        <v/>
      </c>
      <c r="U673" s="38" t="str">
        <f t="shared" si="249"/>
        <v/>
      </c>
      <c r="V673" s="38" t="str">
        <f t="shared" si="250"/>
        <v/>
      </c>
      <c r="W673" s="30"/>
      <c r="X673" s="39">
        <f>COUNTIF(resultats_math!Y674:AA674,1)</f>
        <v>0</v>
      </c>
      <c r="Y673" s="39">
        <f>COUNTIF(resultats_math!Y674:AA674,2)</f>
        <v>0</v>
      </c>
      <c r="Z673" s="39">
        <f>COUNTIF(resultats_math!Y674:AA674,9)</f>
        <v>0</v>
      </c>
      <c r="AA673" s="39">
        <f>COUNTIF(resultats_math!Y674:AA674,0)</f>
        <v>0</v>
      </c>
      <c r="AB673" s="243" t="str">
        <f t="shared" si="251"/>
        <v/>
      </c>
      <c r="AC673" s="226">
        <f t="shared" si="252"/>
        <v>0</v>
      </c>
      <c r="AD673" s="38" t="str">
        <f t="shared" si="253"/>
        <v/>
      </c>
      <c r="AE673" s="38" t="str">
        <f t="shared" si="254"/>
        <v/>
      </c>
      <c r="AF673" s="38" t="str">
        <f t="shared" si="255"/>
        <v/>
      </c>
      <c r="AG673" s="38" t="str">
        <f t="shared" si="256"/>
        <v/>
      </c>
      <c r="AI673" s="39">
        <f>COUNTIF(resultats_math!AB674:AD674,1)</f>
        <v>0</v>
      </c>
      <c r="AJ673" s="39">
        <f>COUNTIF(resultats_math!AB674:AD674,2)</f>
        <v>0</v>
      </c>
      <c r="AK673" s="39">
        <f>COUNTIF(resultats_math!AB674:AD674,9)</f>
        <v>0</v>
      </c>
      <c r="AL673" s="39">
        <f>COUNTIF(resultats_math!AB674:AD674,0)</f>
        <v>0</v>
      </c>
      <c r="AM673" s="243" t="str">
        <f t="shared" si="257"/>
        <v/>
      </c>
      <c r="AN673" s="226">
        <f t="shared" si="258"/>
        <v>0</v>
      </c>
      <c r="AO673" s="38" t="str">
        <f t="shared" si="259"/>
        <v/>
      </c>
      <c r="AP673" s="38" t="str">
        <f t="shared" si="260"/>
        <v/>
      </c>
      <c r="AQ673" s="38" t="str">
        <f t="shared" si="261"/>
        <v/>
      </c>
      <c r="AR673" s="38" t="str">
        <f t="shared" si="262"/>
        <v/>
      </c>
    </row>
    <row r="674" spans="1:44" ht="13.5" thickBot="1">
      <c r="A674" s="30"/>
      <c r="B674" s="39">
        <f>COUNTIF(resultats_math!B675:I675,1)</f>
        <v>0</v>
      </c>
      <c r="C674" s="39">
        <f>COUNTIF(resultats_math!B675:I675,2)</f>
        <v>0</v>
      </c>
      <c r="D674" s="39">
        <f>COUNTIF(resultats_math!B675:I675,9)</f>
        <v>0</v>
      </c>
      <c r="E674" s="39">
        <f>COUNTIF(resultats_math!B675:I675,0)</f>
        <v>0</v>
      </c>
      <c r="F674" s="37" t="str">
        <f t="shared" si="240"/>
        <v/>
      </c>
      <c r="G674" s="226">
        <f t="shared" si="242"/>
        <v>0</v>
      </c>
      <c r="H674" s="38" t="str">
        <f t="shared" si="263"/>
        <v/>
      </c>
      <c r="I674" s="38" t="str">
        <f t="shared" si="241"/>
        <v/>
      </c>
      <c r="J674" s="38" t="str">
        <f t="shared" si="243"/>
        <v/>
      </c>
      <c r="K674" s="38" t="str">
        <f t="shared" si="244"/>
        <v/>
      </c>
      <c r="L674" s="38"/>
      <c r="M674" s="39">
        <f>COUNTIF(resultats_math!J675:X675,1)</f>
        <v>0</v>
      </c>
      <c r="N674" s="39">
        <f>COUNTIF(resultats_math!J675:X675,2)</f>
        <v>0</v>
      </c>
      <c r="O674" s="39">
        <f>COUNTIF(resultats_math!J675:X675,9)</f>
        <v>0</v>
      </c>
      <c r="P674" s="39">
        <f>COUNTIF(resultats_math!J675:X675,0)</f>
        <v>0</v>
      </c>
      <c r="Q674" s="37" t="str">
        <f t="shared" si="245"/>
        <v/>
      </c>
      <c r="R674" s="226">
        <f t="shared" si="246"/>
        <v>0</v>
      </c>
      <c r="S674" s="38" t="str">
        <f t="shared" si="247"/>
        <v/>
      </c>
      <c r="T674" s="38" t="str">
        <f t="shared" si="248"/>
        <v/>
      </c>
      <c r="U674" s="38" t="str">
        <f t="shared" si="249"/>
        <v/>
      </c>
      <c r="V674" s="38" t="str">
        <f t="shared" si="250"/>
        <v/>
      </c>
      <c r="W674" s="30"/>
      <c r="X674" s="39">
        <f>COUNTIF(resultats_math!Y675:AA675,1)</f>
        <v>0</v>
      </c>
      <c r="Y674" s="39">
        <f>COUNTIF(resultats_math!Y675:AA675,2)</f>
        <v>0</v>
      </c>
      <c r="Z674" s="39">
        <f>COUNTIF(resultats_math!Y675:AA675,9)</f>
        <v>0</v>
      </c>
      <c r="AA674" s="39">
        <f>COUNTIF(resultats_math!Y675:AA675,0)</f>
        <v>0</v>
      </c>
      <c r="AB674" s="243" t="str">
        <f t="shared" si="251"/>
        <v/>
      </c>
      <c r="AC674" s="226">
        <f t="shared" si="252"/>
        <v>0</v>
      </c>
      <c r="AD674" s="38" t="str">
        <f t="shared" si="253"/>
        <v/>
      </c>
      <c r="AE674" s="38" t="str">
        <f t="shared" si="254"/>
        <v/>
      </c>
      <c r="AF674" s="38" t="str">
        <f t="shared" si="255"/>
        <v/>
      </c>
      <c r="AG674" s="38" t="str">
        <f t="shared" si="256"/>
        <v/>
      </c>
      <c r="AI674" s="39">
        <f>COUNTIF(resultats_math!AB675:AD675,1)</f>
        <v>0</v>
      </c>
      <c r="AJ674" s="39">
        <f>COUNTIF(resultats_math!AB675:AD675,2)</f>
        <v>0</v>
      </c>
      <c r="AK674" s="39">
        <f>COUNTIF(resultats_math!AB675:AD675,9)</f>
        <v>0</v>
      </c>
      <c r="AL674" s="39">
        <f>COUNTIF(resultats_math!AB675:AD675,0)</f>
        <v>0</v>
      </c>
      <c r="AM674" s="243" t="str">
        <f t="shared" si="257"/>
        <v/>
      </c>
      <c r="AN674" s="226">
        <f t="shared" si="258"/>
        <v>0</v>
      </c>
      <c r="AO674" s="38" t="str">
        <f t="shared" si="259"/>
        <v/>
      </c>
      <c r="AP674" s="38" t="str">
        <f t="shared" si="260"/>
        <v/>
      </c>
      <c r="AQ674" s="38" t="str">
        <f t="shared" si="261"/>
        <v/>
      </c>
      <c r="AR674" s="38" t="str">
        <f t="shared" si="262"/>
        <v/>
      </c>
    </row>
    <row r="675" spans="1:44" ht="13.5" thickBot="1">
      <c r="A675" s="30"/>
      <c r="B675" s="39">
        <f>COUNTIF(resultats_math!B676:I676,1)</f>
        <v>0</v>
      </c>
      <c r="C675" s="39">
        <f>COUNTIF(resultats_math!B676:I676,2)</f>
        <v>0</v>
      </c>
      <c r="D675" s="39">
        <f>COUNTIF(resultats_math!B676:I676,9)</f>
        <v>0</v>
      </c>
      <c r="E675" s="39">
        <f>COUNTIF(resultats_math!B676:I676,0)</f>
        <v>0</v>
      </c>
      <c r="F675" s="37" t="str">
        <f t="shared" si="240"/>
        <v/>
      </c>
      <c r="G675" s="226">
        <f t="shared" si="242"/>
        <v>0</v>
      </c>
      <c r="H675" s="38" t="str">
        <f t="shared" si="263"/>
        <v/>
      </c>
      <c r="I675" s="38" t="str">
        <f t="shared" si="241"/>
        <v/>
      </c>
      <c r="J675" s="38" t="str">
        <f t="shared" si="243"/>
        <v/>
      </c>
      <c r="K675" s="38" t="str">
        <f t="shared" si="244"/>
        <v/>
      </c>
      <c r="L675" s="38"/>
      <c r="M675" s="39">
        <f>COUNTIF(resultats_math!J676:X676,1)</f>
        <v>0</v>
      </c>
      <c r="N675" s="39">
        <f>COUNTIF(resultats_math!J676:X676,2)</f>
        <v>0</v>
      </c>
      <c r="O675" s="39">
        <f>COUNTIF(resultats_math!J676:X676,9)</f>
        <v>0</v>
      </c>
      <c r="P675" s="39">
        <f>COUNTIF(resultats_math!J676:X676,0)</f>
        <v>0</v>
      </c>
      <c r="Q675" s="37" t="str">
        <f t="shared" si="245"/>
        <v/>
      </c>
      <c r="R675" s="226">
        <f t="shared" si="246"/>
        <v>0</v>
      </c>
      <c r="S675" s="38" t="str">
        <f t="shared" si="247"/>
        <v/>
      </c>
      <c r="T675" s="38" t="str">
        <f t="shared" si="248"/>
        <v/>
      </c>
      <c r="U675" s="38" t="str">
        <f t="shared" si="249"/>
        <v/>
      </c>
      <c r="V675" s="38" t="str">
        <f t="shared" si="250"/>
        <v/>
      </c>
      <c r="W675" s="30"/>
      <c r="X675" s="39">
        <f>COUNTIF(resultats_math!Y676:AA676,1)</f>
        <v>0</v>
      </c>
      <c r="Y675" s="39">
        <f>COUNTIF(resultats_math!Y676:AA676,2)</f>
        <v>0</v>
      </c>
      <c r="Z675" s="39">
        <f>COUNTIF(resultats_math!Y676:AA676,9)</f>
        <v>0</v>
      </c>
      <c r="AA675" s="39">
        <f>COUNTIF(resultats_math!Y676:AA676,0)</f>
        <v>0</v>
      </c>
      <c r="AB675" s="243" t="str">
        <f t="shared" si="251"/>
        <v/>
      </c>
      <c r="AC675" s="226">
        <f t="shared" si="252"/>
        <v>0</v>
      </c>
      <c r="AD675" s="38" t="str">
        <f t="shared" si="253"/>
        <v/>
      </c>
      <c r="AE675" s="38" t="str">
        <f t="shared" si="254"/>
        <v/>
      </c>
      <c r="AF675" s="38" t="str">
        <f t="shared" si="255"/>
        <v/>
      </c>
      <c r="AG675" s="38" t="str">
        <f t="shared" si="256"/>
        <v/>
      </c>
      <c r="AI675" s="39">
        <f>COUNTIF(resultats_math!AB676:AD676,1)</f>
        <v>0</v>
      </c>
      <c r="AJ675" s="39">
        <f>COUNTIF(resultats_math!AB676:AD676,2)</f>
        <v>0</v>
      </c>
      <c r="AK675" s="39">
        <f>COUNTIF(resultats_math!AB676:AD676,9)</f>
        <v>0</v>
      </c>
      <c r="AL675" s="39">
        <f>COUNTIF(resultats_math!AB676:AD676,0)</f>
        <v>0</v>
      </c>
      <c r="AM675" s="243" t="str">
        <f t="shared" si="257"/>
        <v/>
      </c>
      <c r="AN675" s="226">
        <f t="shared" si="258"/>
        <v>0</v>
      </c>
      <c r="AO675" s="38" t="str">
        <f t="shared" si="259"/>
        <v/>
      </c>
      <c r="AP675" s="38" t="str">
        <f t="shared" si="260"/>
        <v/>
      </c>
      <c r="AQ675" s="38" t="str">
        <f t="shared" si="261"/>
        <v/>
      </c>
      <c r="AR675" s="38" t="str">
        <f t="shared" si="262"/>
        <v/>
      </c>
    </row>
    <row r="676" spans="1:44" ht="13.5" thickBot="1">
      <c r="A676" s="30"/>
      <c r="B676" s="39">
        <f>COUNTIF(resultats_math!B677:I677,1)</f>
        <v>0</v>
      </c>
      <c r="C676" s="39">
        <f>COUNTIF(resultats_math!B677:I677,2)</f>
        <v>0</v>
      </c>
      <c r="D676" s="39">
        <f>COUNTIF(resultats_math!B677:I677,9)</f>
        <v>0</v>
      </c>
      <c r="E676" s="39">
        <f>COUNTIF(resultats_math!B677:I677,0)</f>
        <v>0</v>
      </c>
      <c r="F676" s="37" t="str">
        <f t="shared" si="240"/>
        <v/>
      </c>
      <c r="G676" s="226">
        <f t="shared" si="242"/>
        <v>0</v>
      </c>
      <c r="H676" s="38" t="str">
        <f t="shared" si="263"/>
        <v/>
      </c>
      <c r="I676" s="38" t="str">
        <f t="shared" si="241"/>
        <v/>
      </c>
      <c r="J676" s="38" t="str">
        <f t="shared" si="243"/>
        <v/>
      </c>
      <c r="K676" s="38" t="str">
        <f t="shared" si="244"/>
        <v/>
      </c>
      <c r="L676" s="38"/>
      <c r="M676" s="39">
        <f>COUNTIF(resultats_math!J677:X677,1)</f>
        <v>0</v>
      </c>
      <c r="N676" s="39">
        <f>COUNTIF(resultats_math!J677:X677,2)</f>
        <v>0</v>
      </c>
      <c r="O676" s="39">
        <f>COUNTIF(resultats_math!J677:X677,9)</f>
        <v>0</v>
      </c>
      <c r="P676" s="39">
        <f>COUNTIF(resultats_math!J677:X677,0)</f>
        <v>0</v>
      </c>
      <c r="Q676" s="37" t="str">
        <f t="shared" si="245"/>
        <v/>
      </c>
      <c r="R676" s="226">
        <f t="shared" si="246"/>
        <v>0</v>
      </c>
      <c r="S676" s="38" t="str">
        <f t="shared" si="247"/>
        <v/>
      </c>
      <c r="T676" s="38" t="str">
        <f t="shared" si="248"/>
        <v/>
      </c>
      <c r="U676" s="38" t="str">
        <f t="shared" si="249"/>
        <v/>
      </c>
      <c r="V676" s="38" t="str">
        <f t="shared" si="250"/>
        <v/>
      </c>
      <c r="W676" s="30"/>
      <c r="X676" s="39">
        <f>COUNTIF(resultats_math!Y677:AA677,1)</f>
        <v>0</v>
      </c>
      <c r="Y676" s="39">
        <f>COUNTIF(resultats_math!Y677:AA677,2)</f>
        <v>0</v>
      </c>
      <c r="Z676" s="39">
        <f>COUNTIF(resultats_math!Y677:AA677,9)</f>
        <v>0</v>
      </c>
      <c r="AA676" s="39">
        <f>COUNTIF(resultats_math!Y677:AA677,0)</f>
        <v>0</v>
      </c>
      <c r="AB676" s="243" t="str">
        <f t="shared" si="251"/>
        <v/>
      </c>
      <c r="AC676" s="226">
        <f t="shared" si="252"/>
        <v>0</v>
      </c>
      <c r="AD676" s="38" t="str">
        <f t="shared" si="253"/>
        <v/>
      </c>
      <c r="AE676" s="38" t="str">
        <f t="shared" si="254"/>
        <v/>
      </c>
      <c r="AF676" s="38" t="str">
        <f t="shared" si="255"/>
        <v/>
      </c>
      <c r="AG676" s="38" t="str">
        <f t="shared" si="256"/>
        <v/>
      </c>
      <c r="AI676" s="39">
        <f>COUNTIF(resultats_math!AB677:AD677,1)</f>
        <v>0</v>
      </c>
      <c r="AJ676" s="39">
        <f>COUNTIF(resultats_math!AB677:AD677,2)</f>
        <v>0</v>
      </c>
      <c r="AK676" s="39">
        <f>COUNTIF(resultats_math!AB677:AD677,9)</f>
        <v>0</v>
      </c>
      <c r="AL676" s="39">
        <f>COUNTIF(resultats_math!AB677:AD677,0)</f>
        <v>0</v>
      </c>
      <c r="AM676" s="243" t="str">
        <f t="shared" si="257"/>
        <v/>
      </c>
      <c r="AN676" s="226">
        <f t="shared" si="258"/>
        <v>0</v>
      </c>
      <c r="AO676" s="38" t="str">
        <f t="shared" si="259"/>
        <v/>
      </c>
      <c r="AP676" s="38" t="str">
        <f t="shared" si="260"/>
        <v/>
      </c>
      <c r="AQ676" s="38" t="str">
        <f t="shared" si="261"/>
        <v/>
      </c>
      <c r="AR676" s="38" t="str">
        <f t="shared" si="262"/>
        <v/>
      </c>
    </row>
    <row r="677" spans="1:44" ht="13.5" thickBot="1">
      <c r="A677" s="30"/>
      <c r="B677" s="39">
        <f>COUNTIF(resultats_math!B678:I678,1)</f>
        <v>0</v>
      </c>
      <c r="C677" s="39">
        <f>COUNTIF(resultats_math!B678:I678,2)</f>
        <v>0</v>
      </c>
      <c r="D677" s="39">
        <f>COUNTIF(resultats_math!B678:I678,9)</f>
        <v>0</v>
      </c>
      <c r="E677" s="39">
        <f>COUNTIF(resultats_math!B678:I678,0)</f>
        <v>0</v>
      </c>
      <c r="F677" s="37" t="str">
        <f t="shared" si="240"/>
        <v/>
      </c>
      <c r="G677" s="226">
        <f t="shared" si="242"/>
        <v>0</v>
      </c>
      <c r="H677" s="38" t="str">
        <f t="shared" si="263"/>
        <v/>
      </c>
      <c r="I677" s="38" t="str">
        <f t="shared" si="241"/>
        <v/>
      </c>
      <c r="J677" s="38" t="str">
        <f t="shared" si="243"/>
        <v/>
      </c>
      <c r="K677" s="38" t="str">
        <f t="shared" si="244"/>
        <v/>
      </c>
      <c r="L677" s="38"/>
      <c r="M677" s="39">
        <f>COUNTIF(resultats_math!J678:X678,1)</f>
        <v>0</v>
      </c>
      <c r="N677" s="39">
        <f>COUNTIF(resultats_math!J678:X678,2)</f>
        <v>0</v>
      </c>
      <c r="O677" s="39">
        <f>COUNTIF(resultats_math!J678:X678,9)</f>
        <v>0</v>
      </c>
      <c r="P677" s="39">
        <f>COUNTIF(resultats_math!J678:X678,0)</f>
        <v>0</v>
      </c>
      <c r="Q677" s="37" t="str">
        <f t="shared" si="245"/>
        <v/>
      </c>
      <c r="R677" s="226">
        <f t="shared" si="246"/>
        <v>0</v>
      </c>
      <c r="S677" s="38" t="str">
        <f t="shared" si="247"/>
        <v/>
      </c>
      <c r="T677" s="38" t="str">
        <f t="shared" si="248"/>
        <v/>
      </c>
      <c r="U677" s="38" t="str">
        <f t="shared" si="249"/>
        <v/>
      </c>
      <c r="V677" s="38" t="str">
        <f t="shared" si="250"/>
        <v/>
      </c>
      <c r="W677" s="30"/>
      <c r="X677" s="39">
        <f>COUNTIF(resultats_math!Y678:AA678,1)</f>
        <v>0</v>
      </c>
      <c r="Y677" s="39">
        <f>COUNTIF(resultats_math!Y678:AA678,2)</f>
        <v>0</v>
      </c>
      <c r="Z677" s="39">
        <f>COUNTIF(resultats_math!Y678:AA678,9)</f>
        <v>0</v>
      </c>
      <c r="AA677" s="39">
        <f>COUNTIF(resultats_math!Y678:AA678,0)</f>
        <v>0</v>
      </c>
      <c r="AB677" s="243" t="str">
        <f t="shared" si="251"/>
        <v/>
      </c>
      <c r="AC677" s="226">
        <f t="shared" si="252"/>
        <v>0</v>
      </c>
      <c r="AD677" s="38" t="str">
        <f t="shared" si="253"/>
        <v/>
      </c>
      <c r="AE677" s="38" t="str">
        <f t="shared" si="254"/>
        <v/>
      </c>
      <c r="AF677" s="38" t="str">
        <f t="shared" si="255"/>
        <v/>
      </c>
      <c r="AG677" s="38" t="str">
        <f t="shared" si="256"/>
        <v/>
      </c>
      <c r="AI677" s="39">
        <f>COUNTIF(resultats_math!AB678:AD678,1)</f>
        <v>0</v>
      </c>
      <c r="AJ677" s="39">
        <f>COUNTIF(resultats_math!AB678:AD678,2)</f>
        <v>0</v>
      </c>
      <c r="AK677" s="39">
        <f>COUNTIF(resultats_math!AB678:AD678,9)</f>
        <v>0</v>
      </c>
      <c r="AL677" s="39">
        <f>COUNTIF(resultats_math!AB678:AD678,0)</f>
        <v>0</v>
      </c>
      <c r="AM677" s="243" t="str">
        <f t="shared" si="257"/>
        <v/>
      </c>
      <c r="AN677" s="226">
        <f t="shared" si="258"/>
        <v>0</v>
      </c>
      <c r="AO677" s="38" t="str">
        <f t="shared" si="259"/>
        <v/>
      </c>
      <c r="AP677" s="38" t="str">
        <f t="shared" si="260"/>
        <v/>
      </c>
      <c r="AQ677" s="38" t="str">
        <f t="shared" si="261"/>
        <v/>
      </c>
      <c r="AR677" s="38" t="str">
        <f t="shared" si="262"/>
        <v/>
      </c>
    </row>
    <row r="678" spans="1:44" ht="13.5" thickBot="1">
      <c r="A678" s="30"/>
      <c r="B678" s="39">
        <f>COUNTIF(resultats_math!B679:I679,1)</f>
        <v>0</v>
      </c>
      <c r="C678" s="39">
        <f>COUNTIF(resultats_math!B679:I679,2)</f>
        <v>0</v>
      </c>
      <c r="D678" s="39">
        <f>COUNTIF(resultats_math!B679:I679,9)</f>
        <v>0</v>
      </c>
      <c r="E678" s="39">
        <f>COUNTIF(resultats_math!B679:I679,0)</f>
        <v>0</v>
      </c>
      <c r="F678" s="37" t="str">
        <f t="shared" si="240"/>
        <v/>
      </c>
      <c r="G678" s="226">
        <f t="shared" si="242"/>
        <v>0</v>
      </c>
      <c r="H678" s="38" t="str">
        <f t="shared" si="263"/>
        <v/>
      </c>
      <c r="I678" s="38" t="str">
        <f t="shared" si="241"/>
        <v/>
      </c>
      <c r="J678" s="38" t="str">
        <f t="shared" si="243"/>
        <v/>
      </c>
      <c r="K678" s="38" t="str">
        <f t="shared" si="244"/>
        <v/>
      </c>
      <c r="L678" s="38"/>
      <c r="M678" s="39">
        <f>COUNTIF(resultats_math!J679:X679,1)</f>
        <v>0</v>
      </c>
      <c r="N678" s="39">
        <f>COUNTIF(resultats_math!J679:X679,2)</f>
        <v>0</v>
      </c>
      <c r="O678" s="39">
        <f>COUNTIF(resultats_math!J679:X679,9)</f>
        <v>0</v>
      </c>
      <c r="P678" s="39">
        <f>COUNTIF(resultats_math!J679:X679,0)</f>
        <v>0</v>
      </c>
      <c r="Q678" s="37" t="str">
        <f t="shared" si="245"/>
        <v/>
      </c>
      <c r="R678" s="226">
        <f t="shared" si="246"/>
        <v>0</v>
      </c>
      <c r="S678" s="38" t="str">
        <f t="shared" si="247"/>
        <v/>
      </c>
      <c r="T678" s="38" t="str">
        <f t="shared" si="248"/>
        <v/>
      </c>
      <c r="U678" s="38" t="str">
        <f t="shared" si="249"/>
        <v/>
      </c>
      <c r="V678" s="38" t="str">
        <f t="shared" si="250"/>
        <v/>
      </c>
      <c r="W678" s="30"/>
      <c r="X678" s="39">
        <f>COUNTIF(resultats_math!Y679:AA679,1)</f>
        <v>0</v>
      </c>
      <c r="Y678" s="39">
        <f>COUNTIF(resultats_math!Y679:AA679,2)</f>
        <v>0</v>
      </c>
      <c r="Z678" s="39">
        <f>COUNTIF(resultats_math!Y679:AA679,9)</f>
        <v>0</v>
      </c>
      <c r="AA678" s="39">
        <f>COUNTIF(resultats_math!Y679:AA679,0)</f>
        <v>0</v>
      </c>
      <c r="AB678" s="243" t="str">
        <f t="shared" si="251"/>
        <v/>
      </c>
      <c r="AC678" s="226">
        <f t="shared" si="252"/>
        <v>0</v>
      </c>
      <c r="AD678" s="38" t="str">
        <f t="shared" si="253"/>
        <v/>
      </c>
      <c r="AE678" s="38" t="str">
        <f t="shared" si="254"/>
        <v/>
      </c>
      <c r="AF678" s="38" t="str">
        <f t="shared" si="255"/>
        <v/>
      </c>
      <c r="AG678" s="38" t="str">
        <f t="shared" si="256"/>
        <v/>
      </c>
      <c r="AI678" s="39">
        <f>COUNTIF(resultats_math!AB679:AD679,1)</f>
        <v>0</v>
      </c>
      <c r="AJ678" s="39">
        <f>COUNTIF(resultats_math!AB679:AD679,2)</f>
        <v>0</v>
      </c>
      <c r="AK678" s="39">
        <f>COUNTIF(resultats_math!AB679:AD679,9)</f>
        <v>0</v>
      </c>
      <c r="AL678" s="39">
        <f>COUNTIF(resultats_math!AB679:AD679,0)</f>
        <v>0</v>
      </c>
      <c r="AM678" s="243" t="str">
        <f t="shared" si="257"/>
        <v/>
      </c>
      <c r="AN678" s="226">
        <f t="shared" si="258"/>
        <v>0</v>
      </c>
      <c r="AO678" s="38" t="str">
        <f t="shared" si="259"/>
        <v/>
      </c>
      <c r="AP678" s="38" t="str">
        <f t="shared" si="260"/>
        <v/>
      </c>
      <c r="AQ678" s="38" t="str">
        <f t="shared" si="261"/>
        <v/>
      </c>
      <c r="AR678" s="38" t="str">
        <f t="shared" si="262"/>
        <v/>
      </c>
    </row>
    <row r="679" spans="1:44" ht="13.5" thickBot="1">
      <c r="A679" s="30"/>
      <c r="B679" s="39">
        <f>COUNTIF(resultats_math!B680:I680,1)</f>
        <v>0</v>
      </c>
      <c r="C679" s="39">
        <f>COUNTIF(resultats_math!B680:I680,2)</f>
        <v>0</v>
      </c>
      <c r="D679" s="39">
        <f>COUNTIF(resultats_math!B680:I680,9)</f>
        <v>0</v>
      </c>
      <c r="E679" s="39">
        <f>COUNTIF(resultats_math!B680:I680,0)</f>
        <v>0</v>
      </c>
      <c r="F679" s="37" t="str">
        <f t="shared" si="240"/>
        <v/>
      </c>
      <c r="G679" s="226">
        <f t="shared" si="242"/>
        <v>0</v>
      </c>
      <c r="H679" s="38" t="str">
        <f t="shared" si="263"/>
        <v/>
      </c>
      <c r="I679" s="38" t="str">
        <f t="shared" si="241"/>
        <v/>
      </c>
      <c r="J679" s="38" t="str">
        <f t="shared" si="243"/>
        <v/>
      </c>
      <c r="K679" s="38" t="str">
        <f t="shared" si="244"/>
        <v/>
      </c>
      <c r="L679" s="38"/>
      <c r="M679" s="39">
        <f>COUNTIF(resultats_math!J680:X680,1)</f>
        <v>0</v>
      </c>
      <c r="N679" s="39">
        <f>COUNTIF(resultats_math!J680:X680,2)</f>
        <v>0</v>
      </c>
      <c r="O679" s="39">
        <f>COUNTIF(resultats_math!J680:X680,9)</f>
        <v>0</v>
      </c>
      <c r="P679" s="39">
        <f>COUNTIF(resultats_math!J680:X680,0)</f>
        <v>0</v>
      </c>
      <c r="Q679" s="37" t="str">
        <f t="shared" si="245"/>
        <v/>
      </c>
      <c r="R679" s="226">
        <f t="shared" si="246"/>
        <v>0</v>
      </c>
      <c r="S679" s="38" t="str">
        <f t="shared" si="247"/>
        <v/>
      </c>
      <c r="T679" s="38" t="str">
        <f t="shared" si="248"/>
        <v/>
      </c>
      <c r="U679" s="38" t="str">
        <f t="shared" si="249"/>
        <v/>
      </c>
      <c r="V679" s="38" t="str">
        <f t="shared" si="250"/>
        <v/>
      </c>
      <c r="W679" s="30"/>
      <c r="X679" s="39">
        <f>COUNTIF(resultats_math!Y680:AA680,1)</f>
        <v>0</v>
      </c>
      <c r="Y679" s="39">
        <f>COUNTIF(resultats_math!Y680:AA680,2)</f>
        <v>0</v>
      </c>
      <c r="Z679" s="39">
        <f>COUNTIF(resultats_math!Y680:AA680,9)</f>
        <v>0</v>
      </c>
      <c r="AA679" s="39">
        <f>COUNTIF(resultats_math!Y680:AA680,0)</f>
        <v>0</v>
      </c>
      <c r="AB679" s="243" t="str">
        <f t="shared" si="251"/>
        <v/>
      </c>
      <c r="AC679" s="226">
        <f t="shared" si="252"/>
        <v>0</v>
      </c>
      <c r="AD679" s="38" t="str">
        <f t="shared" si="253"/>
        <v/>
      </c>
      <c r="AE679" s="38" t="str">
        <f t="shared" si="254"/>
        <v/>
      </c>
      <c r="AF679" s="38" t="str">
        <f t="shared" si="255"/>
        <v/>
      </c>
      <c r="AG679" s="38" t="str">
        <f t="shared" si="256"/>
        <v/>
      </c>
      <c r="AI679" s="39">
        <f>COUNTIF(resultats_math!AB680:AD680,1)</f>
        <v>0</v>
      </c>
      <c r="AJ679" s="39">
        <f>COUNTIF(resultats_math!AB680:AD680,2)</f>
        <v>0</v>
      </c>
      <c r="AK679" s="39">
        <f>COUNTIF(resultats_math!AB680:AD680,9)</f>
        <v>0</v>
      </c>
      <c r="AL679" s="39">
        <f>COUNTIF(resultats_math!AB680:AD680,0)</f>
        <v>0</v>
      </c>
      <c r="AM679" s="243" t="str">
        <f t="shared" si="257"/>
        <v/>
      </c>
      <c r="AN679" s="226">
        <f t="shared" si="258"/>
        <v>0</v>
      </c>
      <c r="AO679" s="38" t="str">
        <f t="shared" si="259"/>
        <v/>
      </c>
      <c r="AP679" s="38" t="str">
        <f t="shared" si="260"/>
        <v/>
      </c>
      <c r="AQ679" s="38" t="str">
        <f t="shared" si="261"/>
        <v/>
      </c>
      <c r="AR679" s="38" t="str">
        <f t="shared" si="262"/>
        <v/>
      </c>
    </row>
    <row r="680" spans="1:44" ht="13.5" thickBot="1">
      <c r="A680" s="30"/>
      <c r="B680" s="39">
        <f>COUNTIF(resultats_math!B681:I681,1)</f>
        <v>0</v>
      </c>
      <c r="C680" s="39">
        <f>COUNTIF(resultats_math!B681:I681,2)</f>
        <v>0</v>
      </c>
      <c r="D680" s="39">
        <f>COUNTIF(resultats_math!B681:I681,9)</f>
        <v>0</v>
      </c>
      <c r="E680" s="39">
        <f>COUNTIF(resultats_math!B681:I681,0)</f>
        <v>0</v>
      </c>
      <c r="F680" s="37" t="str">
        <f t="shared" si="240"/>
        <v/>
      </c>
      <c r="G680" s="226">
        <f t="shared" si="242"/>
        <v>0</v>
      </c>
      <c r="H680" s="38" t="str">
        <f t="shared" si="263"/>
        <v/>
      </c>
      <c r="I680" s="38" t="str">
        <f t="shared" si="241"/>
        <v/>
      </c>
      <c r="J680" s="38" t="str">
        <f t="shared" si="243"/>
        <v/>
      </c>
      <c r="K680" s="38" t="str">
        <f t="shared" si="244"/>
        <v/>
      </c>
      <c r="L680" s="38"/>
      <c r="M680" s="39">
        <f>COUNTIF(resultats_math!J681:X681,1)</f>
        <v>0</v>
      </c>
      <c r="N680" s="39">
        <f>COUNTIF(resultats_math!J681:X681,2)</f>
        <v>0</v>
      </c>
      <c r="O680" s="39">
        <f>COUNTIF(resultats_math!J681:X681,9)</f>
        <v>0</v>
      </c>
      <c r="P680" s="39">
        <f>COUNTIF(resultats_math!J681:X681,0)</f>
        <v>0</v>
      </c>
      <c r="Q680" s="37" t="str">
        <f t="shared" si="245"/>
        <v/>
      </c>
      <c r="R680" s="226">
        <f t="shared" si="246"/>
        <v>0</v>
      </c>
      <c r="S680" s="38" t="str">
        <f t="shared" si="247"/>
        <v/>
      </c>
      <c r="T680" s="38" t="str">
        <f t="shared" si="248"/>
        <v/>
      </c>
      <c r="U680" s="38" t="str">
        <f t="shared" si="249"/>
        <v/>
      </c>
      <c r="V680" s="38" t="str">
        <f t="shared" si="250"/>
        <v/>
      </c>
      <c r="W680" s="30"/>
      <c r="X680" s="39">
        <f>COUNTIF(resultats_math!Y681:AA681,1)</f>
        <v>0</v>
      </c>
      <c r="Y680" s="39">
        <f>COUNTIF(resultats_math!Y681:AA681,2)</f>
        <v>0</v>
      </c>
      <c r="Z680" s="39">
        <f>COUNTIF(resultats_math!Y681:AA681,9)</f>
        <v>0</v>
      </c>
      <c r="AA680" s="39">
        <f>COUNTIF(resultats_math!Y681:AA681,0)</f>
        <v>0</v>
      </c>
      <c r="AB680" s="243" t="str">
        <f t="shared" si="251"/>
        <v/>
      </c>
      <c r="AC680" s="226">
        <f t="shared" si="252"/>
        <v>0</v>
      </c>
      <c r="AD680" s="38" t="str">
        <f t="shared" si="253"/>
        <v/>
      </c>
      <c r="AE680" s="38" t="str">
        <f t="shared" si="254"/>
        <v/>
      </c>
      <c r="AF680" s="38" t="str">
        <f t="shared" si="255"/>
        <v/>
      </c>
      <c r="AG680" s="38" t="str">
        <f t="shared" si="256"/>
        <v/>
      </c>
      <c r="AI680" s="39">
        <f>COUNTIF(resultats_math!AB681:AD681,1)</f>
        <v>0</v>
      </c>
      <c r="AJ680" s="39">
        <f>COUNTIF(resultats_math!AB681:AD681,2)</f>
        <v>0</v>
      </c>
      <c r="AK680" s="39">
        <f>COUNTIF(resultats_math!AB681:AD681,9)</f>
        <v>0</v>
      </c>
      <c r="AL680" s="39">
        <f>COUNTIF(resultats_math!AB681:AD681,0)</f>
        <v>0</v>
      </c>
      <c r="AM680" s="243" t="str">
        <f t="shared" si="257"/>
        <v/>
      </c>
      <c r="AN680" s="226">
        <f t="shared" si="258"/>
        <v>0</v>
      </c>
      <c r="AO680" s="38" t="str">
        <f t="shared" si="259"/>
        <v/>
      </c>
      <c r="AP680" s="38" t="str">
        <f t="shared" si="260"/>
        <v/>
      </c>
      <c r="AQ680" s="38" t="str">
        <f t="shared" si="261"/>
        <v/>
      </c>
      <c r="AR680" s="38" t="str">
        <f t="shared" si="262"/>
        <v/>
      </c>
    </row>
    <row r="681" spans="1:44" ht="13.5" thickBot="1">
      <c r="A681" s="30"/>
      <c r="B681" s="39">
        <f>COUNTIF(resultats_math!B682:I682,1)</f>
        <v>0</v>
      </c>
      <c r="C681" s="39">
        <f>COUNTIF(resultats_math!B682:I682,2)</f>
        <v>0</v>
      </c>
      <c r="D681" s="39">
        <f>COUNTIF(resultats_math!B682:I682,9)</f>
        <v>0</v>
      </c>
      <c r="E681" s="39">
        <f>COUNTIF(resultats_math!B682:I682,0)</f>
        <v>0</v>
      </c>
      <c r="F681" s="37" t="str">
        <f t="shared" si="240"/>
        <v/>
      </c>
      <c r="G681" s="226">
        <f t="shared" si="242"/>
        <v>0</v>
      </c>
      <c r="H681" s="38" t="str">
        <f t="shared" si="263"/>
        <v/>
      </c>
      <c r="I681" s="38" t="str">
        <f t="shared" si="241"/>
        <v/>
      </c>
      <c r="J681" s="38" t="str">
        <f t="shared" si="243"/>
        <v/>
      </c>
      <c r="K681" s="38" t="str">
        <f t="shared" si="244"/>
        <v/>
      </c>
      <c r="L681" s="38"/>
      <c r="M681" s="39">
        <f>COUNTIF(resultats_math!J682:X682,1)</f>
        <v>0</v>
      </c>
      <c r="N681" s="39">
        <f>COUNTIF(resultats_math!J682:X682,2)</f>
        <v>0</v>
      </c>
      <c r="O681" s="39">
        <f>COUNTIF(resultats_math!J682:X682,9)</f>
        <v>0</v>
      </c>
      <c r="P681" s="39">
        <f>COUNTIF(resultats_math!J682:X682,0)</f>
        <v>0</v>
      </c>
      <c r="Q681" s="37" t="str">
        <f t="shared" si="245"/>
        <v/>
      </c>
      <c r="R681" s="226">
        <f t="shared" si="246"/>
        <v>0</v>
      </c>
      <c r="S681" s="38" t="str">
        <f t="shared" si="247"/>
        <v/>
      </c>
      <c r="T681" s="38" t="str">
        <f t="shared" si="248"/>
        <v/>
      </c>
      <c r="U681" s="38" t="str">
        <f t="shared" si="249"/>
        <v/>
      </c>
      <c r="V681" s="38" t="str">
        <f t="shared" si="250"/>
        <v/>
      </c>
      <c r="W681" s="30"/>
      <c r="X681" s="39">
        <f>COUNTIF(resultats_math!Y682:AA682,1)</f>
        <v>0</v>
      </c>
      <c r="Y681" s="39">
        <f>COUNTIF(resultats_math!Y682:AA682,2)</f>
        <v>0</v>
      </c>
      <c r="Z681" s="39">
        <f>COUNTIF(resultats_math!Y682:AA682,9)</f>
        <v>0</v>
      </c>
      <c r="AA681" s="39">
        <f>COUNTIF(resultats_math!Y682:AA682,0)</f>
        <v>0</v>
      </c>
      <c r="AB681" s="243" t="str">
        <f t="shared" si="251"/>
        <v/>
      </c>
      <c r="AC681" s="226">
        <f t="shared" si="252"/>
        <v>0</v>
      </c>
      <c r="AD681" s="38" t="str">
        <f t="shared" si="253"/>
        <v/>
      </c>
      <c r="AE681" s="38" t="str">
        <f t="shared" si="254"/>
        <v/>
      </c>
      <c r="AF681" s="38" t="str">
        <f t="shared" si="255"/>
        <v/>
      </c>
      <c r="AG681" s="38" t="str">
        <f t="shared" si="256"/>
        <v/>
      </c>
      <c r="AI681" s="39">
        <f>COUNTIF(resultats_math!AB682:AD682,1)</f>
        <v>0</v>
      </c>
      <c r="AJ681" s="39">
        <f>COUNTIF(resultats_math!AB682:AD682,2)</f>
        <v>0</v>
      </c>
      <c r="AK681" s="39">
        <f>COUNTIF(resultats_math!AB682:AD682,9)</f>
        <v>0</v>
      </c>
      <c r="AL681" s="39">
        <f>COUNTIF(resultats_math!AB682:AD682,0)</f>
        <v>0</v>
      </c>
      <c r="AM681" s="243" t="str">
        <f t="shared" si="257"/>
        <v/>
      </c>
      <c r="AN681" s="226">
        <f t="shared" si="258"/>
        <v>0</v>
      </c>
      <c r="AO681" s="38" t="str">
        <f t="shared" si="259"/>
        <v/>
      </c>
      <c r="AP681" s="38" t="str">
        <f t="shared" si="260"/>
        <v/>
      </c>
      <c r="AQ681" s="38" t="str">
        <f t="shared" si="261"/>
        <v/>
      </c>
      <c r="AR681" s="38" t="str">
        <f t="shared" si="262"/>
        <v/>
      </c>
    </row>
    <row r="682" spans="1:44" ht="13.5" thickBot="1">
      <c r="A682" s="30"/>
      <c r="B682" s="39">
        <f>COUNTIF(resultats_math!B683:I683,1)</f>
        <v>0</v>
      </c>
      <c r="C682" s="39">
        <f>COUNTIF(resultats_math!B683:I683,2)</f>
        <v>0</v>
      </c>
      <c r="D682" s="39">
        <f>COUNTIF(resultats_math!B683:I683,9)</f>
        <v>0</v>
      </c>
      <c r="E682" s="39">
        <f>COUNTIF(resultats_math!B683:I683,0)</f>
        <v>0</v>
      </c>
      <c r="F682" s="37" t="str">
        <f t="shared" si="240"/>
        <v/>
      </c>
      <c r="G682" s="226">
        <f t="shared" si="242"/>
        <v>0</v>
      </c>
      <c r="H682" s="38" t="str">
        <f t="shared" si="263"/>
        <v/>
      </c>
      <c r="I682" s="38" t="str">
        <f t="shared" si="241"/>
        <v/>
      </c>
      <c r="J682" s="38" t="str">
        <f t="shared" si="243"/>
        <v/>
      </c>
      <c r="K682" s="38" t="str">
        <f t="shared" si="244"/>
        <v/>
      </c>
      <c r="L682" s="38"/>
      <c r="M682" s="39">
        <f>COUNTIF(resultats_math!J683:X683,1)</f>
        <v>0</v>
      </c>
      <c r="N682" s="39">
        <f>COUNTIF(resultats_math!J683:X683,2)</f>
        <v>0</v>
      </c>
      <c r="O682" s="39">
        <f>COUNTIF(resultats_math!J683:X683,9)</f>
        <v>0</v>
      </c>
      <c r="P682" s="39">
        <f>COUNTIF(resultats_math!J683:X683,0)</f>
        <v>0</v>
      </c>
      <c r="Q682" s="37" t="str">
        <f t="shared" si="245"/>
        <v/>
      </c>
      <c r="R682" s="226">
        <f t="shared" si="246"/>
        <v>0</v>
      </c>
      <c r="S682" s="38" t="str">
        <f t="shared" si="247"/>
        <v/>
      </c>
      <c r="T682" s="38" t="str">
        <f t="shared" si="248"/>
        <v/>
      </c>
      <c r="U682" s="38" t="str">
        <f t="shared" si="249"/>
        <v/>
      </c>
      <c r="V682" s="38" t="str">
        <f t="shared" si="250"/>
        <v/>
      </c>
      <c r="W682" s="30"/>
      <c r="X682" s="39">
        <f>COUNTIF(resultats_math!Y683:AA683,1)</f>
        <v>0</v>
      </c>
      <c r="Y682" s="39">
        <f>COUNTIF(resultats_math!Y683:AA683,2)</f>
        <v>0</v>
      </c>
      <c r="Z682" s="39">
        <f>COUNTIF(resultats_math!Y683:AA683,9)</f>
        <v>0</v>
      </c>
      <c r="AA682" s="39">
        <f>COUNTIF(resultats_math!Y683:AA683,0)</f>
        <v>0</v>
      </c>
      <c r="AB682" s="243" t="str">
        <f t="shared" si="251"/>
        <v/>
      </c>
      <c r="AC682" s="226">
        <f t="shared" si="252"/>
        <v>0</v>
      </c>
      <c r="AD682" s="38" t="str">
        <f t="shared" si="253"/>
        <v/>
      </c>
      <c r="AE682" s="38" t="str">
        <f t="shared" si="254"/>
        <v/>
      </c>
      <c r="AF682" s="38" t="str">
        <f t="shared" si="255"/>
        <v/>
      </c>
      <c r="AG682" s="38" t="str">
        <f t="shared" si="256"/>
        <v/>
      </c>
      <c r="AI682" s="39">
        <f>COUNTIF(resultats_math!AB683:AD683,1)</f>
        <v>0</v>
      </c>
      <c r="AJ682" s="39">
        <f>COUNTIF(resultats_math!AB683:AD683,2)</f>
        <v>0</v>
      </c>
      <c r="AK682" s="39">
        <f>COUNTIF(resultats_math!AB683:AD683,9)</f>
        <v>0</v>
      </c>
      <c r="AL682" s="39">
        <f>COUNTIF(resultats_math!AB683:AD683,0)</f>
        <v>0</v>
      </c>
      <c r="AM682" s="243" t="str">
        <f t="shared" si="257"/>
        <v/>
      </c>
      <c r="AN682" s="226">
        <f t="shared" si="258"/>
        <v>0</v>
      </c>
      <c r="AO682" s="38" t="str">
        <f t="shared" si="259"/>
        <v/>
      </c>
      <c r="AP682" s="38" t="str">
        <f t="shared" si="260"/>
        <v/>
      </c>
      <c r="AQ682" s="38" t="str">
        <f t="shared" si="261"/>
        <v/>
      </c>
      <c r="AR682" s="38" t="str">
        <f t="shared" si="262"/>
        <v/>
      </c>
    </row>
    <row r="683" spans="1:44" ht="13.5" thickBot="1">
      <c r="A683" s="30"/>
      <c r="B683" s="39">
        <f>COUNTIF(resultats_math!B684:I684,1)</f>
        <v>0</v>
      </c>
      <c r="C683" s="39">
        <f>COUNTIF(resultats_math!B684:I684,2)</f>
        <v>0</v>
      </c>
      <c r="D683" s="39">
        <f>COUNTIF(resultats_math!B684:I684,9)</f>
        <v>0</v>
      </c>
      <c r="E683" s="39">
        <f>COUNTIF(resultats_math!B684:I684,0)</f>
        <v>0</v>
      </c>
      <c r="F683" s="37" t="str">
        <f t="shared" si="240"/>
        <v/>
      </c>
      <c r="G683" s="226">
        <f t="shared" si="242"/>
        <v>0</v>
      </c>
      <c r="H683" s="38" t="str">
        <f t="shared" si="263"/>
        <v/>
      </c>
      <c r="I683" s="38" t="str">
        <f t="shared" si="241"/>
        <v/>
      </c>
      <c r="J683" s="38" t="str">
        <f t="shared" si="243"/>
        <v/>
      </c>
      <c r="K683" s="38" t="str">
        <f t="shared" si="244"/>
        <v/>
      </c>
      <c r="L683" s="38"/>
      <c r="M683" s="39">
        <f>COUNTIF(resultats_math!J684:X684,1)</f>
        <v>0</v>
      </c>
      <c r="N683" s="39">
        <f>COUNTIF(resultats_math!J684:X684,2)</f>
        <v>0</v>
      </c>
      <c r="O683" s="39">
        <f>COUNTIF(resultats_math!J684:X684,9)</f>
        <v>0</v>
      </c>
      <c r="P683" s="39">
        <f>COUNTIF(resultats_math!J684:X684,0)</f>
        <v>0</v>
      </c>
      <c r="Q683" s="37" t="str">
        <f t="shared" si="245"/>
        <v/>
      </c>
      <c r="R683" s="226">
        <f t="shared" si="246"/>
        <v>0</v>
      </c>
      <c r="S683" s="38" t="str">
        <f t="shared" si="247"/>
        <v/>
      </c>
      <c r="T683" s="38" t="str">
        <f t="shared" si="248"/>
        <v/>
      </c>
      <c r="U683" s="38" t="str">
        <f t="shared" si="249"/>
        <v/>
      </c>
      <c r="V683" s="38" t="str">
        <f t="shared" si="250"/>
        <v/>
      </c>
      <c r="W683" s="30"/>
      <c r="X683" s="39">
        <f>COUNTIF(resultats_math!Y684:AA684,1)</f>
        <v>0</v>
      </c>
      <c r="Y683" s="39">
        <f>COUNTIF(resultats_math!Y684:AA684,2)</f>
        <v>0</v>
      </c>
      <c r="Z683" s="39">
        <f>COUNTIF(resultats_math!Y684:AA684,9)</f>
        <v>0</v>
      </c>
      <c r="AA683" s="39">
        <f>COUNTIF(resultats_math!Y684:AA684,0)</f>
        <v>0</v>
      </c>
      <c r="AB683" s="243" t="str">
        <f t="shared" si="251"/>
        <v/>
      </c>
      <c r="AC683" s="226">
        <f t="shared" si="252"/>
        <v>0</v>
      </c>
      <c r="AD683" s="38" t="str">
        <f t="shared" si="253"/>
        <v/>
      </c>
      <c r="AE683" s="38" t="str">
        <f t="shared" si="254"/>
        <v/>
      </c>
      <c r="AF683" s="38" t="str">
        <f t="shared" si="255"/>
        <v/>
      </c>
      <c r="AG683" s="38" t="str">
        <f t="shared" si="256"/>
        <v/>
      </c>
      <c r="AI683" s="39">
        <f>COUNTIF(resultats_math!AB684:AD684,1)</f>
        <v>0</v>
      </c>
      <c r="AJ683" s="39">
        <f>COUNTIF(resultats_math!AB684:AD684,2)</f>
        <v>0</v>
      </c>
      <c r="AK683" s="39">
        <f>COUNTIF(resultats_math!AB684:AD684,9)</f>
        <v>0</v>
      </c>
      <c r="AL683" s="39">
        <f>COUNTIF(resultats_math!AB684:AD684,0)</f>
        <v>0</v>
      </c>
      <c r="AM683" s="243" t="str">
        <f t="shared" si="257"/>
        <v/>
      </c>
      <c r="AN683" s="226">
        <f t="shared" si="258"/>
        <v>0</v>
      </c>
      <c r="AO683" s="38" t="str">
        <f t="shared" si="259"/>
        <v/>
      </c>
      <c r="AP683" s="38" t="str">
        <f t="shared" si="260"/>
        <v/>
      </c>
      <c r="AQ683" s="38" t="str">
        <f t="shared" si="261"/>
        <v/>
      </c>
      <c r="AR683" s="38" t="str">
        <f t="shared" si="262"/>
        <v/>
      </c>
    </row>
    <row r="684" spans="1:44" ht="13.5" thickBot="1">
      <c r="A684" s="30"/>
      <c r="B684" s="39">
        <f>COUNTIF(resultats_math!B685:I685,1)</f>
        <v>0</v>
      </c>
      <c r="C684" s="39">
        <f>COUNTIF(resultats_math!B685:I685,2)</f>
        <v>0</v>
      </c>
      <c r="D684" s="39">
        <f>COUNTIF(resultats_math!B685:I685,9)</f>
        <v>0</v>
      </c>
      <c r="E684" s="39">
        <f>COUNTIF(resultats_math!B685:I685,0)</f>
        <v>0</v>
      </c>
      <c r="F684" s="37" t="str">
        <f t="shared" si="240"/>
        <v/>
      </c>
      <c r="G684" s="226">
        <f t="shared" si="242"/>
        <v>0</v>
      </c>
      <c r="H684" s="38" t="str">
        <f t="shared" si="263"/>
        <v/>
      </c>
      <c r="I684" s="38" t="str">
        <f t="shared" si="241"/>
        <v/>
      </c>
      <c r="J684" s="38" t="str">
        <f t="shared" si="243"/>
        <v/>
      </c>
      <c r="K684" s="38" t="str">
        <f t="shared" si="244"/>
        <v/>
      </c>
      <c r="L684" s="38"/>
      <c r="M684" s="39">
        <f>COUNTIF(resultats_math!J685:X685,1)</f>
        <v>0</v>
      </c>
      <c r="N684" s="39">
        <f>COUNTIF(resultats_math!J685:X685,2)</f>
        <v>0</v>
      </c>
      <c r="O684" s="39">
        <f>COUNTIF(resultats_math!J685:X685,9)</f>
        <v>0</v>
      </c>
      <c r="P684" s="39">
        <f>COUNTIF(resultats_math!J685:X685,0)</f>
        <v>0</v>
      </c>
      <c r="Q684" s="37" t="str">
        <f t="shared" si="245"/>
        <v/>
      </c>
      <c r="R684" s="226">
        <f t="shared" si="246"/>
        <v>0</v>
      </c>
      <c r="S684" s="38" t="str">
        <f t="shared" si="247"/>
        <v/>
      </c>
      <c r="T684" s="38" t="str">
        <f t="shared" si="248"/>
        <v/>
      </c>
      <c r="U684" s="38" t="str">
        <f t="shared" si="249"/>
        <v/>
      </c>
      <c r="V684" s="38" t="str">
        <f t="shared" si="250"/>
        <v/>
      </c>
      <c r="W684" s="30"/>
      <c r="X684" s="39">
        <f>COUNTIF(resultats_math!Y685:AA685,1)</f>
        <v>0</v>
      </c>
      <c r="Y684" s="39">
        <f>COUNTIF(resultats_math!Y685:AA685,2)</f>
        <v>0</v>
      </c>
      <c r="Z684" s="39">
        <f>COUNTIF(resultats_math!Y685:AA685,9)</f>
        <v>0</v>
      </c>
      <c r="AA684" s="39">
        <f>COUNTIF(resultats_math!Y685:AA685,0)</f>
        <v>0</v>
      </c>
      <c r="AB684" s="243" t="str">
        <f t="shared" si="251"/>
        <v/>
      </c>
      <c r="AC684" s="226">
        <f t="shared" si="252"/>
        <v>0</v>
      </c>
      <c r="AD684" s="38" t="str">
        <f t="shared" si="253"/>
        <v/>
      </c>
      <c r="AE684" s="38" t="str">
        <f t="shared" si="254"/>
        <v/>
      </c>
      <c r="AF684" s="38" t="str">
        <f t="shared" si="255"/>
        <v/>
      </c>
      <c r="AG684" s="38" t="str">
        <f t="shared" si="256"/>
        <v/>
      </c>
      <c r="AI684" s="39">
        <f>COUNTIF(resultats_math!AB685:AD685,1)</f>
        <v>0</v>
      </c>
      <c r="AJ684" s="39">
        <f>COUNTIF(resultats_math!AB685:AD685,2)</f>
        <v>0</v>
      </c>
      <c r="AK684" s="39">
        <f>COUNTIF(resultats_math!AB685:AD685,9)</f>
        <v>0</v>
      </c>
      <c r="AL684" s="39">
        <f>COUNTIF(resultats_math!AB685:AD685,0)</f>
        <v>0</v>
      </c>
      <c r="AM684" s="243" t="str">
        <f t="shared" si="257"/>
        <v/>
      </c>
      <c r="AN684" s="226">
        <f t="shared" si="258"/>
        <v>0</v>
      </c>
      <c r="AO684" s="38" t="str">
        <f t="shared" si="259"/>
        <v/>
      </c>
      <c r="AP684" s="38" t="str">
        <f t="shared" si="260"/>
        <v/>
      </c>
      <c r="AQ684" s="38" t="str">
        <f t="shared" si="261"/>
        <v/>
      </c>
      <c r="AR684" s="38" t="str">
        <f t="shared" si="262"/>
        <v/>
      </c>
    </row>
    <row r="685" spans="1:44" ht="13.5" thickBot="1">
      <c r="A685" s="30"/>
      <c r="B685" s="39">
        <f>COUNTIF(resultats_math!B686:I686,1)</f>
        <v>0</v>
      </c>
      <c r="C685" s="39">
        <f>COUNTIF(resultats_math!B686:I686,2)</f>
        <v>0</v>
      </c>
      <c r="D685" s="39">
        <f>COUNTIF(resultats_math!B686:I686,9)</f>
        <v>0</v>
      </c>
      <c r="E685" s="39">
        <f>COUNTIF(resultats_math!B686:I686,0)</f>
        <v>0</v>
      </c>
      <c r="F685" s="37" t="str">
        <f t="shared" si="240"/>
        <v/>
      </c>
      <c r="G685" s="226">
        <f t="shared" si="242"/>
        <v>0</v>
      </c>
      <c r="H685" s="38" t="str">
        <f t="shared" si="263"/>
        <v/>
      </c>
      <c r="I685" s="38" t="str">
        <f t="shared" si="241"/>
        <v/>
      </c>
      <c r="J685" s="38" t="str">
        <f t="shared" si="243"/>
        <v/>
      </c>
      <c r="K685" s="38" t="str">
        <f t="shared" si="244"/>
        <v/>
      </c>
      <c r="L685" s="38"/>
      <c r="M685" s="39">
        <f>COUNTIF(resultats_math!J686:X686,1)</f>
        <v>0</v>
      </c>
      <c r="N685" s="39">
        <f>COUNTIF(resultats_math!J686:X686,2)</f>
        <v>0</v>
      </c>
      <c r="O685" s="39">
        <f>COUNTIF(resultats_math!J686:X686,9)</f>
        <v>0</v>
      </c>
      <c r="P685" s="39">
        <f>COUNTIF(resultats_math!J686:X686,0)</f>
        <v>0</v>
      </c>
      <c r="Q685" s="37" t="str">
        <f t="shared" si="245"/>
        <v/>
      </c>
      <c r="R685" s="226">
        <f t="shared" si="246"/>
        <v>0</v>
      </c>
      <c r="S685" s="38" t="str">
        <f t="shared" si="247"/>
        <v/>
      </c>
      <c r="T685" s="38" t="str">
        <f t="shared" si="248"/>
        <v/>
      </c>
      <c r="U685" s="38" t="str">
        <f t="shared" si="249"/>
        <v/>
      </c>
      <c r="V685" s="38" t="str">
        <f t="shared" si="250"/>
        <v/>
      </c>
      <c r="W685" s="30"/>
      <c r="X685" s="39">
        <f>COUNTIF(resultats_math!Y686:AA686,1)</f>
        <v>0</v>
      </c>
      <c r="Y685" s="39">
        <f>COUNTIF(resultats_math!Y686:AA686,2)</f>
        <v>0</v>
      </c>
      <c r="Z685" s="39">
        <f>COUNTIF(resultats_math!Y686:AA686,9)</f>
        <v>0</v>
      </c>
      <c r="AA685" s="39">
        <f>COUNTIF(resultats_math!Y686:AA686,0)</f>
        <v>0</v>
      </c>
      <c r="AB685" s="243" t="str">
        <f t="shared" si="251"/>
        <v/>
      </c>
      <c r="AC685" s="226">
        <f t="shared" si="252"/>
        <v>0</v>
      </c>
      <c r="AD685" s="38" t="str">
        <f t="shared" si="253"/>
        <v/>
      </c>
      <c r="AE685" s="38" t="str">
        <f t="shared" si="254"/>
        <v/>
      </c>
      <c r="AF685" s="38" t="str">
        <f t="shared" si="255"/>
        <v/>
      </c>
      <c r="AG685" s="38" t="str">
        <f t="shared" si="256"/>
        <v/>
      </c>
      <c r="AI685" s="39">
        <f>COUNTIF(resultats_math!AB686:AD686,1)</f>
        <v>0</v>
      </c>
      <c r="AJ685" s="39">
        <f>COUNTIF(resultats_math!AB686:AD686,2)</f>
        <v>0</v>
      </c>
      <c r="AK685" s="39">
        <f>COUNTIF(resultats_math!AB686:AD686,9)</f>
        <v>0</v>
      </c>
      <c r="AL685" s="39">
        <f>COUNTIF(resultats_math!AB686:AD686,0)</f>
        <v>0</v>
      </c>
      <c r="AM685" s="243" t="str">
        <f t="shared" si="257"/>
        <v/>
      </c>
      <c r="AN685" s="226">
        <f t="shared" si="258"/>
        <v>0</v>
      </c>
      <c r="AO685" s="38" t="str">
        <f t="shared" si="259"/>
        <v/>
      </c>
      <c r="AP685" s="38" t="str">
        <f t="shared" si="260"/>
        <v/>
      </c>
      <c r="AQ685" s="38" t="str">
        <f t="shared" si="261"/>
        <v/>
      </c>
      <c r="AR685" s="38" t="str">
        <f t="shared" si="262"/>
        <v/>
      </c>
    </row>
    <row r="686" spans="1:44" ht="13.5" thickBot="1">
      <c r="A686" s="30"/>
      <c r="B686" s="39">
        <f>COUNTIF(resultats_math!B687:I687,1)</f>
        <v>0</v>
      </c>
      <c r="C686" s="39">
        <f>COUNTIF(resultats_math!B687:I687,2)</f>
        <v>0</v>
      </c>
      <c r="D686" s="39">
        <f>COUNTIF(resultats_math!B687:I687,9)</f>
        <v>0</v>
      </c>
      <c r="E686" s="39">
        <f>COUNTIF(resultats_math!B687:I687,0)</f>
        <v>0</v>
      </c>
      <c r="F686" s="37" t="str">
        <f t="shared" si="240"/>
        <v/>
      </c>
      <c r="G686" s="226">
        <f t="shared" si="242"/>
        <v>0</v>
      </c>
      <c r="H686" s="38" t="str">
        <f t="shared" si="263"/>
        <v/>
      </c>
      <c r="I686" s="38" t="str">
        <f t="shared" si="241"/>
        <v/>
      </c>
      <c r="J686" s="38" t="str">
        <f t="shared" si="243"/>
        <v/>
      </c>
      <c r="K686" s="38" t="str">
        <f t="shared" si="244"/>
        <v/>
      </c>
      <c r="L686" s="38"/>
      <c r="M686" s="39">
        <f>COUNTIF(resultats_math!J687:X687,1)</f>
        <v>0</v>
      </c>
      <c r="N686" s="39">
        <f>COUNTIF(resultats_math!J687:X687,2)</f>
        <v>0</v>
      </c>
      <c r="O686" s="39">
        <f>COUNTIF(resultats_math!J687:X687,9)</f>
        <v>0</v>
      </c>
      <c r="P686" s="39">
        <f>COUNTIF(resultats_math!J687:X687,0)</f>
        <v>0</v>
      </c>
      <c r="Q686" s="37" t="str">
        <f t="shared" si="245"/>
        <v/>
      </c>
      <c r="R686" s="226">
        <f t="shared" si="246"/>
        <v>0</v>
      </c>
      <c r="S686" s="38" t="str">
        <f t="shared" si="247"/>
        <v/>
      </c>
      <c r="T686" s="38" t="str">
        <f t="shared" si="248"/>
        <v/>
      </c>
      <c r="U686" s="38" t="str">
        <f t="shared" si="249"/>
        <v/>
      </c>
      <c r="V686" s="38" t="str">
        <f t="shared" si="250"/>
        <v/>
      </c>
      <c r="W686" s="30"/>
      <c r="X686" s="39">
        <f>COUNTIF(resultats_math!Y687:AA687,1)</f>
        <v>0</v>
      </c>
      <c r="Y686" s="39">
        <f>COUNTIF(resultats_math!Y687:AA687,2)</f>
        <v>0</v>
      </c>
      <c r="Z686" s="39">
        <f>COUNTIF(resultats_math!Y687:AA687,9)</f>
        <v>0</v>
      </c>
      <c r="AA686" s="39">
        <f>COUNTIF(resultats_math!Y687:AA687,0)</f>
        <v>0</v>
      </c>
      <c r="AB686" s="243" t="str">
        <f t="shared" si="251"/>
        <v/>
      </c>
      <c r="AC686" s="226">
        <f t="shared" si="252"/>
        <v>0</v>
      </c>
      <c r="AD686" s="38" t="str">
        <f t="shared" si="253"/>
        <v/>
      </c>
      <c r="AE686" s="38" t="str">
        <f t="shared" si="254"/>
        <v/>
      </c>
      <c r="AF686" s="38" t="str">
        <f t="shared" si="255"/>
        <v/>
      </c>
      <c r="AG686" s="38" t="str">
        <f t="shared" si="256"/>
        <v/>
      </c>
      <c r="AI686" s="39">
        <f>COUNTIF(resultats_math!AB687:AD687,1)</f>
        <v>0</v>
      </c>
      <c r="AJ686" s="39">
        <f>COUNTIF(resultats_math!AB687:AD687,2)</f>
        <v>0</v>
      </c>
      <c r="AK686" s="39">
        <f>COUNTIF(resultats_math!AB687:AD687,9)</f>
        <v>0</v>
      </c>
      <c r="AL686" s="39">
        <f>COUNTIF(resultats_math!AB687:AD687,0)</f>
        <v>0</v>
      </c>
      <c r="AM686" s="243" t="str">
        <f t="shared" si="257"/>
        <v/>
      </c>
      <c r="AN686" s="226">
        <f t="shared" si="258"/>
        <v>0</v>
      </c>
      <c r="AO686" s="38" t="str">
        <f t="shared" si="259"/>
        <v/>
      </c>
      <c r="AP686" s="38" t="str">
        <f t="shared" si="260"/>
        <v/>
      </c>
      <c r="AQ686" s="38" t="str">
        <f t="shared" si="261"/>
        <v/>
      </c>
      <c r="AR686" s="38" t="str">
        <f t="shared" si="262"/>
        <v/>
      </c>
    </row>
    <row r="687" spans="1:44" ht="13.5" thickBot="1">
      <c r="A687" s="30"/>
      <c r="B687" s="39">
        <f>COUNTIF(resultats_math!B688:I688,1)</f>
        <v>0</v>
      </c>
      <c r="C687" s="39">
        <f>COUNTIF(resultats_math!B688:I688,2)</f>
        <v>0</v>
      </c>
      <c r="D687" s="39">
        <f>COUNTIF(resultats_math!B688:I688,9)</f>
        <v>0</v>
      </c>
      <c r="E687" s="39">
        <f>COUNTIF(resultats_math!B688:I688,0)</f>
        <v>0</v>
      </c>
      <c r="F687" s="37" t="str">
        <f t="shared" si="240"/>
        <v/>
      </c>
      <c r="G687" s="226">
        <f t="shared" si="242"/>
        <v>0</v>
      </c>
      <c r="H687" s="38" t="str">
        <f t="shared" si="263"/>
        <v/>
      </c>
      <c r="I687" s="38" t="str">
        <f t="shared" si="241"/>
        <v/>
      </c>
      <c r="J687" s="38" t="str">
        <f t="shared" si="243"/>
        <v/>
      </c>
      <c r="K687" s="38" t="str">
        <f t="shared" si="244"/>
        <v/>
      </c>
      <c r="L687" s="38"/>
      <c r="M687" s="39">
        <f>COUNTIF(resultats_math!J688:X688,1)</f>
        <v>0</v>
      </c>
      <c r="N687" s="39">
        <f>COUNTIF(resultats_math!J688:X688,2)</f>
        <v>0</v>
      </c>
      <c r="O687" s="39">
        <f>COUNTIF(resultats_math!J688:X688,9)</f>
        <v>0</v>
      </c>
      <c r="P687" s="39">
        <f>COUNTIF(resultats_math!J688:X688,0)</f>
        <v>0</v>
      </c>
      <c r="Q687" s="37" t="str">
        <f t="shared" si="245"/>
        <v/>
      </c>
      <c r="R687" s="226">
        <f t="shared" si="246"/>
        <v>0</v>
      </c>
      <c r="S687" s="38" t="str">
        <f t="shared" si="247"/>
        <v/>
      </c>
      <c r="T687" s="38" t="str">
        <f t="shared" si="248"/>
        <v/>
      </c>
      <c r="U687" s="38" t="str">
        <f t="shared" si="249"/>
        <v/>
      </c>
      <c r="V687" s="38" t="str">
        <f t="shared" si="250"/>
        <v/>
      </c>
      <c r="W687" s="30"/>
      <c r="X687" s="39">
        <f>COUNTIF(resultats_math!Y688:AA688,1)</f>
        <v>0</v>
      </c>
      <c r="Y687" s="39">
        <f>COUNTIF(resultats_math!Y688:AA688,2)</f>
        <v>0</v>
      </c>
      <c r="Z687" s="39">
        <f>COUNTIF(resultats_math!Y688:AA688,9)</f>
        <v>0</v>
      </c>
      <c r="AA687" s="39">
        <f>COUNTIF(resultats_math!Y688:AA688,0)</f>
        <v>0</v>
      </c>
      <c r="AB687" s="243" t="str">
        <f t="shared" si="251"/>
        <v/>
      </c>
      <c r="AC687" s="226">
        <f t="shared" si="252"/>
        <v>0</v>
      </c>
      <c r="AD687" s="38" t="str">
        <f t="shared" si="253"/>
        <v/>
      </c>
      <c r="AE687" s="38" t="str">
        <f t="shared" si="254"/>
        <v/>
      </c>
      <c r="AF687" s="38" t="str">
        <f t="shared" si="255"/>
        <v/>
      </c>
      <c r="AG687" s="38" t="str">
        <f t="shared" si="256"/>
        <v/>
      </c>
      <c r="AI687" s="39">
        <f>COUNTIF(resultats_math!AB688:AD688,1)</f>
        <v>0</v>
      </c>
      <c r="AJ687" s="39">
        <f>COUNTIF(resultats_math!AB688:AD688,2)</f>
        <v>0</v>
      </c>
      <c r="AK687" s="39">
        <f>COUNTIF(resultats_math!AB688:AD688,9)</f>
        <v>0</v>
      </c>
      <c r="AL687" s="39">
        <f>COUNTIF(resultats_math!AB688:AD688,0)</f>
        <v>0</v>
      </c>
      <c r="AM687" s="243" t="str">
        <f t="shared" si="257"/>
        <v/>
      </c>
      <c r="AN687" s="226">
        <f t="shared" si="258"/>
        <v>0</v>
      </c>
      <c r="AO687" s="38" t="str">
        <f t="shared" si="259"/>
        <v/>
      </c>
      <c r="AP687" s="38" t="str">
        <f t="shared" si="260"/>
        <v/>
      </c>
      <c r="AQ687" s="38" t="str">
        <f t="shared" si="261"/>
        <v/>
      </c>
      <c r="AR687" s="38" t="str">
        <f t="shared" si="262"/>
        <v/>
      </c>
    </row>
    <row r="688" spans="1:44" ht="13.5" thickBot="1">
      <c r="A688" s="30"/>
      <c r="B688" s="39">
        <f>COUNTIF(resultats_math!B689:I689,1)</f>
        <v>0</v>
      </c>
      <c r="C688" s="39">
        <f>COUNTIF(resultats_math!B689:I689,2)</f>
        <v>0</v>
      </c>
      <c r="D688" s="39">
        <f>COUNTIF(resultats_math!B689:I689,9)</f>
        <v>0</v>
      </c>
      <c r="E688" s="39">
        <f>COUNTIF(resultats_math!B689:I689,0)</f>
        <v>0</v>
      </c>
      <c r="F688" s="37" t="str">
        <f t="shared" si="240"/>
        <v/>
      </c>
      <c r="G688" s="226">
        <f t="shared" si="242"/>
        <v>0</v>
      </c>
      <c r="H688" s="38" t="str">
        <f t="shared" si="263"/>
        <v/>
      </c>
      <c r="I688" s="38" t="str">
        <f t="shared" si="241"/>
        <v/>
      </c>
      <c r="J688" s="38" t="str">
        <f t="shared" si="243"/>
        <v/>
      </c>
      <c r="K688" s="38" t="str">
        <f t="shared" si="244"/>
        <v/>
      </c>
      <c r="L688" s="38"/>
      <c r="M688" s="39">
        <f>COUNTIF(resultats_math!J689:X689,1)</f>
        <v>0</v>
      </c>
      <c r="N688" s="39">
        <f>COUNTIF(resultats_math!J689:X689,2)</f>
        <v>0</v>
      </c>
      <c r="O688" s="39">
        <f>COUNTIF(resultats_math!J689:X689,9)</f>
        <v>0</v>
      </c>
      <c r="P688" s="39">
        <f>COUNTIF(resultats_math!J689:X689,0)</f>
        <v>0</v>
      </c>
      <c r="Q688" s="37" t="str">
        <f t="shared" si="245"/>
        <v/>
      </c>
      <c r="R688" s="226">
        <f t="shared" si="246"/>
        <v>0</v>
      </c>
      <c r="S688" s="38" t="str">
        <f t="shared" si="247"/>
        <v/>
      </c>
      <c r="T688" s="38" t="str">
        <f t="shared" si="248"/>
        <v/>
      </c>
      <c r="U688" s="38" t="str">
        <f t="shared" si="249"/>
        <v/>
      </c>
      <c r="V688" s="38" t="str">
        <f t="shared" si="250"/>
        <v/>
      </c>
      <c r="W688" s="30"/>
      <c r="X688" s="39">
        <f>COUNTIF(resultats_math!Y689:AA689,1)</f>
        <v>0</v>
      </c>
      <c r="Y688" s="39">
        <f>COUNTIF(resultats_math!Y689:AA689,2)</f>
        <v>0</v>
      </c>
      <c r="Z688" s="39">
        <f>COUNTIF(resultats_math!Y689:AA689,9)</f>
        <v>0</v>
      </c>
      <c r="AA688" s="39">
        <f>COUNTIF(resultats_math!Y689:AA689,0)</f>
        <v>0</v>
      </c>
      <c r="AB688" s="243" t="str">
        <f t="shared" si="251"/>
        <v/>
      </c>
      <c r="AC688" s="226">
        <f t="shared" si="252"/>
        <v>0</v>
      </c>
      <c r="AD688" s="38" t="str">
        <f t="shared" si="253"/>
        <v/>
      </c>
      <c r="AE688" s="38" t="str">
        <f t="shared" si="254"/>
        <v/>
      </c>
      <c r="AF688" s="38" t="str">
        <f t="shared" si="255"/>
        <v/>
      </c>
      <c r="AG688" s="38" t="str">
        <f t="shared" si="256"/>
        <v/>
      </c>
      <c r="AI688" s="39">
        <f>COUNTIF(resultats_math!AB689:AD689,1)</f>
        <v>0</v>
      </c>
      <c r="AJ688" s="39">
        <f>COUNTIF(resultats_math!AB689:AD689,2)</f>
        <v>0</v>
      </c>
      <c r="AK688" s="39">
        <f>COUNTIF(resultats_math!AB689:AD689,9)</f>
        <v>0</v>
      </c>
      <c r="AL688" s="39">
        <f>COUNTIF(resultats_math!AB689:AD689,0)</f>
        <v>0</v>
      </c>
      <c r="AM688" s="243" t="str">
        <f t="shared" si="257"/>
        <v/>
      </c>
      <c r="AN688" s="226">
        <f t="shared" si="258"/>
        <v>0</v>
      </c>
      <c r="AO688" s="38" t="str">
        <f t="shared" si="259"/>
        <v/>
      </c>
      <c r="AP688" s="38" t="str">
        <f t="shared" si="260"/>
        <v/>
      </c>
      <c r="AQ688" s="38" t="str">
        <f t="shared" si="261"/>
        <v/>
      </c>
      <c r="AR688" s="38" t="str">
        <f t="shared" si="262"/>
        <v/>
      </c>
    </row>
    <row r="689" spans="1:44" ht="13.5" thickBot="1">
      <c r="A689" s="30"/>
      <c r="B689" s="39">
        <f>COUNTIF(resultats_math!B690:I690,1)</f>
        <v>0</v>
      </c>
      <c r="C689" s="39">
        <f>COUNTIF(resultats_math!B690:I690,2)</f>
        <v>0</v>
      </c>
      <c r="D689" s="39">
        <f>COUNTIF(resultats_math!B690:I690,9)</f>
        <v>0</v>
      </c>
      <c r="E689" s="39">
        <f>COUNTIF(resultats_math!B690:I690,0)</f>
        <v>0</v>
      </c>
      <c r="F689" s="37" t="str">
        <f t="shared" si="240"/>
        <v/>
      </c>
      <c r="G689" s="226">
        <f t="shared" si="242"/>
        <v>0</v>
      </c>
      <c r="H689" s="38" t="str">
        <f t="shared" si="263"/>
        <v/>
      </c>
      <c r="I689" s="38" t="str">
        <f t="shared" si="241"/>
        <v/>
      </c>
      <c r="J689" s="38" t="str">
        <f t="shared" si="243"/>
        <v/>
      </c>
      <c r="K689" s="38" t="str">
        <f t="shared" si="244"/>
        <v/>
      </c>
      <c r="L689" s="38"/>
      <c r="M689" s="39">
        <f>COUNTIF(resultats_math!J690:X690,1)</f>
        <v>0</v>
      </c>
      <c r="N689" s="39">
        <f>COUNTIF(resultats_math!J690:X690,2)</f>
        <v>0</v>
      </c>
      <c r="O689" s="39">
        <f>COUNTIF(resultats_math!J690:X690,9)</f>
        <v>0</v>
      </c>
      <c r="P689" s="39">
        <f>COUNTIF(resultats_math!J690:X690,0)</f>
        <v>0</v>
      </c>
      <c r="Q689" s="37" t="str">
        <f t="shared" si="245"/>
        <v/>
      </c>
      <c r="R689" s="226">
        <f t="shared" si="246"/>
        <v>0</v>
      </c>
      <c r="S689" s="38" t="str">
        <f t="shared" si="247"/>
        <v/>
      </c>
      <c r="T689" s="38" t="str">
        <f t="shared" si="248"/>
        <v/>
      </c>
      <c r="U689" s="38" t="str">
        <f t="shared" si="249"/>
        <v/>
      </c>
      <c r="V689" s="38" t="str">
        <f t="shared" si="250"/>
        <v/>
      </c>
      <c r="W689" s="30"/>
      <c r="X689" s="39">
        <f>COUNTIF(resultats_math!Y690:AA690,1)</f>
        <v>0</v>
      </c>
      <c r="Y689" s="39">
        <f>COUNTIF(resultats_math!Y690:AA690,2)</f>
        <v>0</v>
      </c>
      <c r="Z689" s="39">
        <f>COUNTIF(resultats_math!Y690:AA690,9)</f>
        <v>0</v>
      </c>
      <c r="AA689" s="39">
        <f>COUNTIF(resultats_math!Y690:AA690,0)</f>
        <v>0</v>
      </c>
      <c r="AB689" s="243" t="str">
        <f t="shared" si="251"/>
        <v/>
      </c>
      <c r="AC689" s="226">
        <f t="shared" si="252"/>
        <v>0</v>
      </c>
      <c r="AD689" s="38" t="str">
        <f t="shared" si="253"/>
        <v/>
      </c>
      <c r="AE689" s="38" t="str">
        <f t="shared" si="254"/>
        <v/>
      </c>
      <c r="AF689" s="38" t="str">
        <f t="shared" si="255"/>
        <v/>
      </c>
      <c r="AG689" s="38" t="str">
        <f t="shared" si="256"/>
        <v/>
      </c>
      <c r="AI689" s="39">
        <f>COUNTIF(resultats_math!AB690:AD690,1)</f>
        <v>0</v>
      </c>
      <c r="AJ689" s="39">
        <f>COUNTIF(resultats_math!AB690:AD690,2)</f>
        <v>0</v>
      </c>
      <c r="AK689" s="39">
        <f>COUNTIF(resultats_math!AB690:AD690,9)</f>
        <v>0</v>
      </c>
      <c r="AL689" s="39">
        <f>COUNTIF(resultats_math!AB690:AD690,0)</f>
        <v>0</v>
      </c>
      <c r="AM689" s="243" t="str">
        <f t="shared" si="257"/>
        <v/>
      </c>
      <c r="AN689" s="226">
        <f t="shared" si="258"/>
        <v>0</v>
      </c>
      <c r="AO689" s="38" t="str">
        <f t="shared" si="259"/>
        <v/>
      </c>
      <c r="AP689" s="38" t="str">
        <f t="shared" si="260"/>
        <v/>
      </c>
      <c r="AQ689" s="38" t="str">
        <f t="shared" si="261"/>
        <v/>
      </c>
      <c r="AR689" s="38" t="str">
        <f t="shared" si="262"/>
        <v/>
      </c>
    </row>
    <row r="690" spans="1:44" ht="13.5" thickBot="1">
      <c r="A690" s="30"/>
      <c r="B690" s="39">
        <f>COUNTIF(resultats_math!B691:I691,1)</f>
        <v>0</v>
      </c>
      <c r="C690" s="39">
        <f>COUNTIF(resultats_math!B691:I691,2)</f>
        <v>0</v>
      </c>
      <c r="D690" s="39">
        <f>COUNTIF(resultats_math!B691:I691,9)</f>
        <v>0</v>
      </c>
      <c r="E690" s="39">
        <f>COUNTIF(resultats_math!B691:I691,0)</f>
        <v>0</v>
      </c>
      <c r="F690" s="37" t="str">
        <f t="shared" si="240"/>
        <v/>
      </c>
      <c r="G690" s="226">
        <f t="shared" si="242"/>
        <v>0</v>
      </c>
      <c r="H690" s="38" t="str">
        <f t="shared" si="263"/>
        <v/>
      </c>
      <c r="I690" s="38" t="str">
        <f t="shared" si="241"/>
        <v/>
      </c>
      <c r="J690" s="38" t="str">
        <f t="shared" si="243"/>
        <v/>
      </c>
      <c r="K690" s="38" t="str">
        <f t="shared" si="244"/>
        <v/>
      </c>
      <c r="L690" s="38"/>
      <c r="M690" s="39">
        <f>COUNTIF(resultats_math!J691:X691,1)</f>
        <v>0</v>
      </c>
      <c r="N690" s="39">
        <f>COUNTIF(resultats_math!J691:X691,2)</f>
        <v>0</v>
      </c>
      <c r="O690" s="39">
        <f>COUNTIF(resultats_math!J691:X691,9)</f>
        <v>0</v>
      </c>
      <c r="P690" s="39">
        <f>COUNTIF(resultats_math!J691:X691,0)</f>
        <v>0</v>
      </c>
      <c r="Q690" s="37" t="str">
        <f t="shared" si="245"/>
        <v/>
      </c>
      <c r="R690" s="226">
        <f t="shared" si="246"/>
        <v>0</v>
      </c>
      <c r="S690" s="38" t="str">
        <f t="shared" si="247"/>
        <v/>
      </c>
      <c r="T690" s="38" t="str">
        <f t="shared" si="248"/>
        <v/>
      </c>
      <c r="U690" s="38" t="str">
        <f t="shared" si="249"/>
        <v/>
      </c>
      <c r="V690" s="38" t="str">
        <f t="shared" si="250"/>
        <v/>
      </c>
      <c r="W690" s="30"/>
      <c r="X690" s="39">
        <f>COUNTIF(resultats_math!Y691:AA691,1)</f>
        <v>0</v>
      </c>
      <c r="Y690" s="39">
        <f>COUNTIF(resultats_math!Y691:AA691,2)</f>
        <v>0</v>
      </c>
      <c r="Z690" s="39">
        <f>COUNTIF(resultats_math!Y691:AA691,9)</f>
        <v>0</v>
      </c>
      <c r="AA690" s="39">
        <f>COUNTIF(resultats_math!Y691:AA691,0)</f>
        <v>0</v>
      </c>
      <c r="AB690" s="243" t="str">
        <f t="shared" si="251"/>
        <v/>
      </c>
      <c r="AC690" s="226">
        <f t="shared" si="252"/>
        <v>0</v>
      </c>
      <c r="AD690" s="38" t="str">
        <f t="shared" si="253"/>
        <v/>
      </c>
      <c r="AE690" s="38" t="str">
        <f t="shared" si="254"/>
        <v/>
      </c>
      <c r="AF690" s="38" t="str">
        <f t="shared" si="255"/>
        <v/>
      </c>
      <c r="AG690" s="38" t="str">
        <f t="shared" si="256"/>
        <v/>
      </c>
      <c r="AI690" s="39">
        <f>COUNTIF(resultats_math!AB691:AD691,1)</f>
        <v>0</v>
      </c>
      <c r="AJ690" s="39">
        <f>COUNTIF(resultats_math!AB691:AD691,2)</f>
        <v>0</v>
      </c>
      <c r="AK690" s="39">
        <f>COUNTIF(resultats_math!AB691:AD691,9)</f>
        <v>0</v>
      </c>
      <c r="AL690" s="39">
        <f>COUNTIF(resultats_math!AB691:AD691,0)</f>
        <v>0</v>
      </c>
      <c r="AM690" s="243" t="str">
        <f t="shared" si="257"/>
        <v/>
      </c>
      <c r="AN690" s="226">
        <f t="shared" si="258"/>
        <v>0</v>
      </c>
      <c r="AO690" s="38" t="str">
        <f t="shared" si="259"/>
        <v/>
      </c>
      <c r="AP690" s="38" t="str">
        <f t="shared" si="260"/>
        <v/>
      </c>
      <c r="AQ690" s="38" t="str">
        <f t="shared" si="261"/>
        <v/>
      </c>
      <c r="AR690" s="38" t="str">
        <f t="shared" si="262"/>
        <v/>
      </c>
    </row>
    <row r="691" spans="1:44" ht="13.5" thickBot="1">
      <c r="A691" s="30"/>
      <c r="B691" s="39">
        <f>COUNTIF(resultats_math!B692:I692,1)</f>
        <v>0</v>
      </c>
      <c r="C691" s="39">
        <f>COUNTIF(resultats_math!B692:I692,2)</f>
        <v>0</v>
      </c>
      <c r="D691" s="39">
        <f>COUNTIF(resultats_math!B692:I692,9)</f>
        <v>0</v>
      </c>
      <c r="E691" s="39">
        <f>COUNTIF(resultats_math!B692:I692,0)</f>
        <v>0</v>
      </c>
      <c r="F691" s="37" t="str">
        <f t="shared" si="240"/>
        <v/>
      </c>
      <c r="G691" s="226">
        <f t="shared" si="242"/>
        <v>0</v>
      </c>
      <c r="H691" s="38" t="str">
        <f t="shared" si="263"/>
        <v/>
      </c>
      <c r="I691" s="38" t="str">
        <f t="shared" si="241"/>
        <v/>
      </c>
      <c r="J691" s="38" t="str">
        <f t="shared" si="243"/>
        <v/>
      </c>
      <c r="K691" s="38" t="str">
        <f t="shared" si="244"/>
        <v/>
      </c>
      <c r="L691" s="38"/>
      <c r="M691" s="39">
        <f>COUNTIF(resultats_math!J692:X692,1)</f>
        <v>0</v>
      </c>
      <c r="N691" s="39">
        <f>COUNTIF(resultats_math!J692:X692,2)</f>
        <v>0</v>
      </c>
      <c r="O691" s="39">
        <f>COUNTIF(resultats_math!J692:X692,9)</f>
        <v>0</v>
      </c>
      <c r="P691" s="39">
        <f>COUNTIF(resultats_math!J692:X692,0)</f>
        <v>0</v>
      </c>
      <c r="Q691" s="37" t="str">
        <f t="shared" si="245"/>
        <v/>
      </c>
      <c r="R691" s="226">
        <f t="shared" si="246"/>
        <v>0</v>
      </c>
      <c r="S691" s="38" t="str">
        <f t="shared" si="247"/>
        <v/>
      </c>
      <c r="T691" s="38" t="str">
        <f t="shared" si="248"/>
        <v/>
      </c>
      <c r="U691" s="38" t="str">
        <f t="shared" si="249"/>
        <v/>
      </c>
      <c r="V691" s="38" t="str">
        <f t="shared" si="250"/>
        <v/>
      </c>
      <c r="W691" s="30"/>
      <c r="X691" s="39">
        <f>COUNTIF(resultats_math!Y692:AA692,1)</f>
        <v>0</v>
      </c>
      <c r="Y691" s="39">
        <f>COUNTIF(resultats_math!Y692:AA692,2)</f>
        <v>0</v>
      </c>
      <c r="Z691" s="39">
        <f>COUNTIF(resultats_math!Y692:AA692,9)</f>
        <v>0</v>
      </c>
      <c r="AA691" s="39">
        <f>COUNTIF(resultats_math!Y692:AA692,0)</f>
        <v>0</v>
      </c>
      <c r="AB691" s="243" t="str">
        <f t="shared" si="251"/>
        <v/>
      </c>
      <c r="AC691" s="226">
        <f t="shared" si="252"/>
        <v>0</v>
      </c>
      <c r="AD691" s="38" t="str">
        <f t="shared" si="253"/>
        <v/>
      </c>
      <c r="AE691" s="38" t="str">
        <f t="shared" si="254"/>
        <v/>
      </c>
      <c r="AF691" s="38" t="str">
        <f t="shared" si="255"/>
        <v/>
      </c>
      <c r="AG691" s="38" t="str">
        <f t="shared" si="256"/>
        <v/>
      </c>
      <c r="AI691" s="39">
        <f>COUNTIF(resultats_math!AB692:AD692,1)</f>
        <v>0</v>
      </c>
      <c r="AJ691" s="39">
        <f>COUNTIF(resultats_math!AB692:AD692,2)</f>
        <v>0</v>
      </c>
      <c r="AK691" s="39">
        <f>COUNTIF(resultats_math!AB692:AD692,9)</f>
        <v>0</v>
      </c>
      <c r="AL691" s="39">
        <f>COUNTIF(resultats_math!AB692:AD692,0)</f>
        <v>0</v>
      </c>
      <c r="AM691" s="243" t="str">
        <f t="shared" si="257"/>
        <v/>
      </c>
      <c r="AN691" s="226">
        <f t="shared" si="258"/>
        <v>0</v>
      </c>
      <c r="AO691" s="38" t="str">
        <f t="shared" si="259"/>
        <v/>
      </c>
      <c r="AP691" s="38" t="str">
        <f t="shared" si="260"/>
        <v/>
      </c>
      <c r="AQ691" s="38" t="str">
        <f t="shared" si="261"/>
        <v/>
      </c>
      <c r="AR691" s="38" t="str">
        <f t="shared" si="262"/>
        <v/>
      </c>
    </row>
    <row r="692" spans="1:44" ht="13.5" thickBot="1">
      <c r="A692" s="30"/>
      <c r="B692" s="39">
        <f>COUNTIF(resultats_math!B693:I693,1)</f>
        <v>0</v>
      </c>
      <c r="C692" s="39">
        <f>COUNTIF(resultats_math!B693:I693,2)</f>
        <v>0</v>
      </c>
      <c r="D692" s="39">
        <f>COUNTIF(resultats_math!B693:I693,9)</f>
        <v>0</v>
      </c>
      <c r="E692" s="39">
        <f>COUNTIF(resultats_math!B693:I693,0)</f>
        <v>0</v>
      </c>
      <c r="F692" s="37" t="str">
        <f t="shared" si="240"/>
        <v/>
      </c>
      <c r="G692" s="226">
        <f t="shared" si="242"/>
        <v>0</v>
      </c>
      <c r="H692" s="38" t="str">
        <f t="shared" si="263"/>
        <v/>
      </c>
      <c r="I692" s="38" t="str">
        <f t="shared" si="241"/>
        <v/>
      </c>
      <c r="J692" s="38" t="str">
        <f t="shared" si="243"/>
        <v/>
      </c>
      <c r="K692" s="38" t="str">
        <f t="shared" si="244"/>
        <v/>
      </c>
      <c r="L692" s="38"/>
      <c r="M692" s="39">
        <f>COUNTIF(resultats_math!J693:X693,1)</f>
        <v>0</v>
      </c>
      <c r="N692" s="39">
        <f>COUNTIF(resultats_math!J693:X693,2)</f>
        <v>0</v>
      </c>
      <c r="O692" s="39">
        <f>COUNTIF(resultats_math!J693:X693,9)</f>
        <v>0</v>
      </c>
      <c r="P692" s="39">
        <f>COUNTIF(resultats_math!J693:X693,0)</f>
        <v>0</v>
      </c>
      <c r="Q692" s="37" t="str">
        <f t="shared" si="245"/>
        <v/>
      </c>
      <c r="R692" s="226">
        <f t="shared" si="246"/>
        <v>0</v>
      </c>
      <c r="S692" s="38" t="str">
        <f t="shared" si="247"/>
        <v/>
      </c>
      <c r="T692" s="38" t="str">
        <f t="shared" si="248"/>
        <v/>
      </c>
      <c r="U692" s="38" t="str">
        <f t="shared" si="249"/>
        <v/>
      </c>
      <c r="V692" s="38" t="str">
        <f t="shared" si="250"/>
        <v/>
      </c>
      <c r="W692" s="30"/>
      <c r="X692" s="39">
        <f>COUNTIF(resultats_math!Y693:AA693,1)</f>
        <v>0</v>
      </c>
      <c r="Y692" s="39">
        <f>COUNTIF(resultats_math!Y693:AA693,2)</f>
        <v>0</v>
      </c>
      <c r="Z692" s="39">
        <f>COUNTIF(resultats_math!Y693:AA693,9)</f>
        <v>0</v>
      </c>
      <c r="AA692" s="39">
        <f>COUNTIF(resultats_math!Y693:AA693,0)</f>
        <v>0</v>
      </c>
      <c r="AB692" s="243" t="str">
        <f t="shared" si="251"/>
        <v/>
      </c>
      <c r="AC692" s="226">
        <f t="shared" si="252"/>
        <v>0</v>
      </c>
      <c r="AD692" s="38" t="str">
        <f t="shared" si="253"/>
        <v/>
      </c>
      <c r="AE692" s="38" t="str">
        <f t="shared" si="254"/>
        <v/>
      </c>
      <c r="AF692" s="38" t="str">
        <f t="shared" si="255"/>
        <v/>
      </c>
      <c r="AG692" s="38" t="str">
        <f t="shared" si="256"/>
        <v/>
      </c>
      <c r="AI692" s="39">
        <f>COUNTIF(resultats_math!AB693:AD693,1)</f>
        <v>0</v>
      </c>
      <c r="AJ692" s="39">
        <f>COUNTIF(resultats_math!AB693:AD693,2)</f>
        <v>0</v>
      </c>
      <c r="AK692" s="39">
        <f>COUNTIF(resultats_math!AB693:AD693,9)</f>
        <v>0</v>
      </c>
      <c r="AL692" s="39">
        <f>COUNTIF(resultats_math!AB693:AD693,0)</f>
        <v>0</v>
      </c>
      <c r="AM692" s="243" t="str">
        <f t="shared" si="257"/>
        <v/>
      </c>
      <c r="AN692" s="226">
        <f t="shared" si="258"/>
        <v>0</v>
      </c>
      <c r="AO692" s="38" t="str">
        <f t="shared" si="259"/>
        <v/>
      </c>
      <c r="AP692" s="38" t="str">
        <f t="shared" si="260"/>
        <v/>
      </c>
      <c r="AQ692" s="38" t="str">
        <f t="shared" si="261"/>
        <v/>
      </c>
      <c r="AR692" s="38" t="str">
        <f t="shared" si="262"/>
        <v/>
      </c>
    </row>
    <row r="693" spans="1:44" ht="13.5" thickBot="1">
      <c r="A693" s="30"/>
      <c r="B693" s="39">
        <f>COUNTIF(resultats_math!B694:I694,1)</f>
        <v>0</v>
      </c>
      <c r="C693" s="39">
        <f>COUNTIF(resultats_math!B694:I694,2)</f>
        <v>0</v>
      </c>
      <c r="D693" s="39">
        <f>COUNTIF(resultats_math!B694:I694,9)</f>
        <v>0</v>
      </c>
      <c r="E693" s="39">
        <f>COUNTIF(resultats_math!B694:I694,0)</f>
        <v>0</v>
      </c>
      <c r="F693" s="37" t="str">
        <f t="shared" si="240"/>
        <v/>
      </c>
      <c r="G693" s="226">
        <f t="shared" si="242"/>
        <v>0</v>
      </c>
      <c r="H693" s="38" t="str">
        <f t="shared" si="263"/>
        <v/>
      </c>
      <c r="I693" s="38" t="str">
        <f t="shared" si="241"/>
        <v/>
      </c>
      <c r="J693" s="38" t="str">
        <f t="shared" si="243"/>
        <v/>
      </c>
      <c r="K693" s="38" t="str">
        <f t="shared" si="244"/>
        <v/>
      </c>
      <c r="L693" s="38"/>
      <c r="M693" s="39">
        <f>COUNTIF(resultats_math!J694:X694,1)</f>
        <v>0</v>
      </c>
      <c r="N693" s="39">
        <f>COUNTIF(resultats_math!J694:X694,2)</f>
        <v>0</v>
      </c>
      <c r="O693" s="39">
        <f>COUNTIF(resultats_math!J694:X694,9)</f>
        <v>0</v>
      </c>
      <c r="P693" s="39">
        <f>COUNTIF(resultats_math!J694:X694,0)</f>
        <v>0</v>
      </c>
      <c r="Q693" s="37" t="str">
        <f t="shared" si="245"/>
        <v/>
      </c>
      <c r="R693" s="226">
        <f t="shared" si="246"/>
        <v>0</v>
      </c>
      <c r="S693" s="38" t="str">
        <f t="shared" si="247"/>
        <v/>
      </c>
      <c r="T693" s="38" t="str">
        <f t="shared" si="248"/>
        <v/>
      </c>
      <c r="U693" s="38" t="str">
        <f t="shared" si="249"/>
        <v/>
      </c>
      <c r="V693" s="38" t="str">
        <f t="shared" si="250"/>
        <v/>
      </c>
      <c r="W693" s="30"/>
      <c r="X693" s="39">
        <f>COUNTIF(resultats_math!Y694:AA694,1)</f>
        <v>0</v>
      </c>
      <c r="Y693" s="39">
        <f>COUNTIF(resultats_math!Y694:AA694,2)</f>
        <v>0</v>
      </c>
      <c r="Z693" s="39">
        <f>COUNTIF(resultats_math!Y694:AA694,9)</f>
        <v>0</v>
      </c>
      <c r="AA693" s="39">
        <f>COUNTIF(resultats_math!Y694:AA694,0)</f>
        <v>0</v>
      </c>
      <c r="AB693" s="243" t="str">
        <f t="shared" si="251"/>
        <v/>
      </c>
      <c r="AC693" s="226">
        <f t="shared" si="252"/>
        <v>0</v>
      </c>
      <c r="AD693" s="38" t="str">
        <f t="shared" si="253"/>
        <v/>
      </c>
      <c r="AE693" s="38" t="str">
        <f t="shared" si="254"/>
        <v/>
      </c>
      <c r="AF693" s="38" t="str">
        <f t="shared" si="255"/>
        <v/>
      </c>
      <c r="AG693" s="38" t="str">
        <f t="shared" si="256"/>
        <v/>
      </c>
      <c r="AI693" s="39">
        <f>COUNTIF(resultats_math!AB694:AD694,1)</f>
        <v>0</v>
      </c>
      <c r="AJ693" s="39">
        <f>COUNTIF(resultats_math!AB694:AD694,2)</f>
        <v>0</v>
      </c>
      <c r="AK693" s="39">
        <f>COUNTIF(resultats_math!AB694:AD694,9)</f>
        <v>0</v>
      </c>
      <c r="AL693" s="39">
        <f>COUNTIF(resultats_math!AB694:AD694,0)</f>
        <v>0</v>
      </c>
      <c r="AM693" s="243" t="str">
        <f t="shared" si="257"/>
        <v/>
      </c>
      <c r="AN693" s="226">
        <f t="shared" si="258"/>
        <v>0</v>
      </c>
      <c r="AO693" s="38" t="str">
        <f t="shared" si="259"/>
        <v/>
      </c>
      <c r="AP693" s="38" t="str">
        <f t="shared" si="260"/>
        <v/>
      </c>
      <c r="AQ693" s="38" t="str">
        <f t="shared" si="261"/>
        <v/>
      </c>
      <c r="AR693" s="38" t="str">
        <f t="shared" si="262"/>
        <v/>
      </c>
    </row>
    <row r="694" spans="1:44" ht="13.5" thickBot="1">
      <c r="A694" s="30"/>
      <c r="B694" s="39">
        <f>COUNTIF(resultats_math!B695:I695,1)</f>
        <v>0</v>
      </c>
      <c r="C694" s="39">
        <f>COUNTIF(resultats_math!B695:I695,2)</f>
        <v>0</v>
      </c>
      <c r="D694" s="39">
        <f>COUNTIF(resultats_math!B695:I695,9)</f>
        <v>0</v>
      </c>
      <c r="E694" s="39">
        <f>COUNTIF(resultats_math!B695:I695,0)</f>
        <v>0</v>
      </c>
      <c r="F694" s="37" t="str">
        <f t="shared" si="240"/>
        <v/>
      </c>
      <c r="G694" s="226">
        <f t="shared" si="242"/>
        <v>0</v>
      </c>
      <c r="H694" s="38" t="str">
        <f t="shared" si="263"/>
        <v/>
      </c>
      <c r="I694" s="38" t="str">
        <f t="shared" si="241"/>
        <v/>
      </c>
      <c r="J694" s="38" t="str">
        <f t="shared" si="243"/>
        <v/>
      </c>
      <c r="K694" s="38" t="str">
        <f t="shared" si="244"/>
        <v/>
      </c>
      <c r="L694" s="38"/>
      <c r="M694" s="39">
        <f>COUNTIF(resultats_math!J695:X695,1)</f>
        <v>0</v>
      </c>
      <c r="N694" s="39">
        <f>COUNTIF(resultats_math!J695:X695,2)</f>
        <v>0</v>
      </c>
      <c r="O694" s="39">
        <f>COUNTIF(resultats_math!J695:X695,9)</f>
        <v>0</v>
      </c>
      <c r="P694" s="39">
        <f>COUNTIF(resultats_math!J695:X695,0)</f>
        <v>0</v>
      </c>
      <c r="Q694" s="37" t="str">
        <f t="shared" si="245"/>
        <v/>
      </c>
      <c r="R694" s="226">
        <f t="shared" si="246"/>
        <v>0</v>
      </c>
      <c r="S694" s="38" t="str">
        <f t="shared" si="247"/>
        <v/>
      </c>
      <c r="T694" s="38" t="str">
        <f t="shared" si="248"/>
        <v/>
      </c>
      <c r="U694" s="38" t="str">
        <f t="shared" si="249"/>
        <v/>
      </c>
      <c r="V694" s="38" t="str">
        <f t="shared" si="250"/>
        <v/>
      </c>
      <c r="W694" s="30"/>
      <c r="X694" s="39">
        <f>COUNTIF(resultats_math!Y695:AA695,1)</f>
        <v>0</v>
      </c>
      <c r="Y694" s="39">
        <f>COUNTIF(resultats_math!Y695:AA695,2)</f>
        <v>0</v>
      </c>
      <c r="Z694" s="39">
        <f>COUNTIF(resultats_math!Y695:AA695,9)</f>
        <v>0</v>
      </c>
      <c r="AA694" s="39">
        <f>COUNTIF(resultats_math!Y695:AA695,0)</f>
        <v>0</v>
      </c>
      <c r="AB694" s="243" t="str">
        <f t="shared" si="251"/>
        <v/>
      </c>
      <c r="AC694" s="226">
        <f t="shared" si="252"/>
        <v>0</v>
      </c>
      <c r="AD694" s="38" t="str">
        <f t="shared" si="253"/>
        <v/>
      </c>
      <c r="AE694" s="38" t="str">
        <f t="shared" si="254"/>
        <v/>
      </c>
      <c r="AF694" s="38" t="str">
        <f t="shared" si="255"/>
        <v/>
      </c>
      <c r="AG694" s="38" t="str">
        <f t="shared" si="256"/>
        <v/>
      </c>
      <c r="AI694" s="39">
        <f>COUNTIF(resultats_math!AB695:AD695,1)</f>
        <v>0</v>
      </c>
      <c r="AJ694" s="39">
        <f>COUNTIF(resultats_math!AB695:AD695,2)</f>
        <v>0</v>
      </c>
      <c r="AK694" s="39">
        <f>COUNTIF(resultats_math!AB695:AD695,9)</f>
        <v>0</v>
      </c>
      <c r="AL694" s="39">
        <f>COUNTIF(resultats_math!AB695:AD695,0)</f>
        <v>0</v>
      </c>
      <c r="AM694" s="243" t="str">
        <f t="shared" si="257"/>
        <v/>
      </c>
      <c r="AN694" s="226">
        <f t="shared" si="258"/>
        <v>0</v>
      </c>
      <c r="AO694" s="38" t="str">
        <f t="shared" si="259"/>
        <v/>
      </c>
      <c r="AP694" s="38" t="str">
        <f t="shared" si="260"/>
        <v/>
      </c>
      <c r="AQ694" s="38" t="str">
        <f t="shared" si="261"/>
        <v/>
      </c>
      <c r="AR694" s="38" t="str">
        <f t="shared" si="262"/>
        <v/>
      </c>
    </row>
    <row r="695" spans="1:44" ht="13.5" thickBot="1">
      <c r="A695" s="30"/>
      <c r="B695" s="39">
        <f>COUNTIF(resultats_math!B696:I696,1)</f>
        <v>0</v>
      </c>
      <c r="C695" s="39">
        <f>COUNTIF(resultats_math!B696:I696,2)</f>
        <v>0</v>
      </c>
      <c r="D695" s="39">
        <f>COUNTIF(resultats_math!B696:I696,9)</f>
        <v>0</v>
      </c>
      <c r="E695" s="39">
        <f>COUNTIF(resultats_math!B696:I696,0)</f>
        <v>0</v>
      </c>
      <c r="F695" s="37" t="str">
        <f t="shared" si="240"/>
        <v/>
      </c>
      <c r="G695" s="226">
        <f t="shared" si="242"/>
        <v>0</v>
      </c>
      <c r="H695" s="38" t="str">
        <f t="shared" si="263"/>
        <v/>
      </c>
      <c r="I695" s="38" t="str">
        <f t="shared" si="241"/>
        <v/>
      </c>
      <c r="J695" s="38" t="str">
        <f t="shared" si="243"/>
        <v/>
      </c>
      <c r="K695" s="38" t="str">
        <f t="shared" si="244"/>
        <v/>
      </c>
      <c r="L695" s="38"/>
      <c r="M695" s="39">
        <f>COUNTIF(resultats_math!J696:X696,1)</f>
        <v>0</v>
      </c>
      <c r="N695" s="39">
        <f>COUNTIF(resultats_math!J696:X696,2)</f>
        <v>0</v>
      </c>
      <c r="O695" s="39">
        <f>COUNTIF(resultats_math!J696:X696,9)</f>
        <v>0</v>
      </c>
      <c r="P695" s="39">
        <f>COUNTIF(resultats_math!J696:X696,0)</f>
        <v>0</v>
      </c>
      <c r="Q695" s="37" t="str">
        <f t="shared" si="245"/>
        <v/>
      </c>
      <c r="R695" s="226">
        <f t="shared" si="246"/>
        <v>0</v>
      </c>
      <c r="S695" s="38" t="str">
        <f t="shared" si="247"/>
        <v/>
      </c>
      <c r="T695" s="38" t="str">
        <f t="shared" si="248"/>
        <v/>
      </c>
      <c r="U695" s="38" t="str">
        <f t="shared" si="249"/>
        <v/>
      </c>
      <c r="V695" s="38" t="str">
        <f t="shared" si="250"/>
        <v/>
      </c>
      <c r="W695" s="30"/>
      <c r="X695" s="39">
        <f>COUNTIF(resultats_math!Y696:AA696,1)</f>
        <v>0</v>
      </c>
      <c r="Y695" s="39">
        <f>COUNTIF(resultats_math!Y696:AA696,2)</f>
        <v>0</v>
      </c>
      <c r="Z695" s="39">
        <f>COUNTIF(resultats_math!Y696:AA696,9)</f>
        <v>0</v>
      </c>
      <c r="AA695" s="39">
        <f>COUNTIF(resultats_math!Y696:AA696,0)</f>
        <v>0</v>
      </c>
      <c r="AB695" s="243" t="str">
        <f t="shared" si="251"/>
        <v/>
      </c>
      <c r="AC695" s="226">
        <f t="shared" si="252"/>
        <v>0</v>
      </c>
      <c r="AD695" s="38" t="str">
        <f t="shared" si="253"/>
        <v/>
      </c>
      <c r="AE695" s="38" t="str">
        <f t="shared" si="254"/>
        <v/>
      </c>
      <c r="AF695" s="38" t="str">
        <f t="shared" si="255"/>
        <v/>
      </c>
      <c r="AG695" s="38" t="str">
        <f t="shared" si="256"/>
        <v/>
      </c>
      <c r="AI695" s="39">
        <f>COUNTIF(resultats_math!AB696:AD696,1)</f>
        <v>0</v>
      </c>
      <c r="AJ695" s="39">
        <f>COUNTIF(resultats_math!AB696:AD696,2)</f>
        <v>0</v>
      </c>
      <c r="AK695" s="39">
        <f>COUNTIF(resultats_math!AB696:AD696,9)</f>
        <v>0</v>
      </c>
      <c r="AL695" s="39">
        <f>COUNTIF(resultats_math!AB696:AD696,0)</f>
        <v>0</v>
      </c>
      <c r="AM695" s="243" t="str">
        <f t="shared" si="257"/>
        <v/>
      </c>
      <c r="AN695" s="226">
        <f t="shared" si="258"/>
        <v>0</v>
      </c>
      <c r="AO695" s="38" t="str">
        <f t="shared" si="259"/>
        <v/>
      </c>
      <c r="AP695" s="38" t="str">
        <f t="shared" si="260"/>
        <v/>
      </c>
      <c r="AQ695" s="38" t="str">
        <f t="shared" si="261"/>
        <v/>
      </c>
      <c r="AR695" s="38" t="str">
        <f t="shared" si="262"/>
        <v/>
      </c>
    </row>
    <row r="696" spans="1:44" ht="13.5" thickBot="1">
      <c r="A696" s="30"/>
      <c r="B696" s="39">
        <f>COUNTIF(resultats_math!B697:I697,1)</f>
        <v>0</v>
      </c>
      <c r="C696" s="39">
        <f>COUNTIF(resultats_math!B697:I697,2)</f>
        <v>0</v>
      </c>
      <c r="D696" s="39">
        <f>COUNTIF(resultats_math!B697:I697,9)</f>
        <v>0</v>
      </c>
      <c r="E696" s="39">
        <f>COUNTIF(resultats_math!B697:I697,0)</f>
        <v>0</v>
      </c>
      <c r="F696" s="37" t="str">
        <f t="shared" si="240"/>
        <v/>
      </c>
      <c r="G696" s="226">
        <f t="shared" si="242"/>
        <v>0</v>
      </c>
      <c r="H696" s="38" t="str">
        <f t="shared" si="263"/>
        <v/>
      </c>
      <c r="I696" s="38" t="str">
        <f t="shared" si="241"/>
        <v/>
      </c>
      <c r="J696" s="38" t="str">
        <f t="shared" si="243"/>
        <v/>
      </c>
      <c r="K696" s="38" t="str">
        <f t="shared" si="244"/>
        <v/>
      </c>
      <c r="L696" s="38"/>
      <c r="M696" s="39">
        <f>COUNTIF(resultats_math!J697:X697,1)</f>
        <v>0</v>
      </c>
      <c r="N696" s="39">
        <f>COUNTIF(resultats_math!J697:X697,2)</f>
        <v>0</v>
      </c>
      <c r="O696" s="39">
        <f>COUNTIF(resultats_math!J697:X697,9)</f>
        <v>0</v>
      </c>
      <c r="P696" s="39">
        <f>COUNTIF(resultats_math!J697:X697,0)</f>
        <v>0</v>
      </c>
      <c r="Q696" s="37" t="str">
        <f t="shared" si="245"/>
        <v/>
      </c>
      <c r="R696" s="226">
        <f t="shared" si="246"/>
        <v>0</v>
      </c>
      <c r="S696" s="38" t="str">
        <f t="shared" si="247"/>
        <v/>
      </c>
      <c r="T696" s="38" t="str">
        <f t="shared" si="248"/>
        <v/>
      </c>
      <c r="U696" s="38" t="str">
        <f t="shared" si="249"/>
        <v/>
      </c>
      <c r="V696" s="38" t="str">
        <f t="shared" si="250"/>
        <v/>
      </c>
      <c r="W696" s="30"/>
      <c r="X696" s="39">
        <f>COUNTIF(resultats_math!Y697:AA697,1)</f>
        <v>0</v>
      </c>
      <c r="Y696" s="39">
        <f>COUNTIF(resultats_math!Y697:AA697,2)</f>
        <v>0</v>
      </c>
      <c r="Z696" s="39">
        <f>COUNTIF(resultats_math!Y697:AA697,9)</f>
        <v>0</v>
      </c>
      <c r="AA696" s="39">
        <f>COUNTIF(resultats_math!Y697:AA697,0)</f>
        <v>0</v>
      </c>
      <c r="AB696" s="243" t="str">
        <f t="shared" si="251"/>
        <v/>
      </c>
      <c r="AC696" s="226">
        <f t="shared" si="252"/>
        <v>0</v>
      </c>
      <c r="AD696" s="38" t="str">
        <f t="shared" si="253"/>
        <v/>
      </c>
      <c r="AE696" s="38" t="str">
        <f t="shared" si="254"/>
        <v/>
      </c>
      <c r="AF696" s="38" t="str">
        <f t="shared" si="255"/>
        <v/>
      </c>
      <c r="AG696" s="38" t="str">
        <f t="shared" si="256"/>
        <v/>
      </c>
      <c r="AI696" s="39">
        <f>COUNTIF(resultats_math!AB697:AD697,1)</f>
        <v>0</v>
      </c>
      <c r="AJ696" s="39">
        <f>COUNTIF(resultats_math!AB697:AD697,2)</f>
        <v>0</v>
      </c>
      <c r="AK696" s="39">
        <f>COUNTIF(resultats_math!AB697:AD697,9)</f>
        <v>0</v>
      </c>
      <c r="AL696" s="39">
        <f>COUNTIF(resultats_math!AB697:AD697,0)</f>
        <v>0</v>
      </c>
      <c r="AM696" s="243" t="str">
        <f t="shared" si="257"/>
        <v/>
      </c>
      <c r="AN696" s="226">
        <f t="shared" si="258"/>
        <v>0</v>
      </c>
      <c r="AO696" s="38" t="str">
        <f t="shared" si="259"/>
        <v/>
      </c>
      <c r="AP696" s="38" t="str">
        <f t="shared" si="260"/>
        <v/>
      </c>
      <c r="AQ696" s="38" t="str">
        <f t="shared" si="261"/>
        <v/>
      </c>
      <c r="AR696" s="38" t="str">
        <f t="shared" si="262"/>
        <v/>
      </c>
    </row>
    <row r="697" spans="1:44" ht="13.5" thickBot="1">
      <c r="A697" s="30"/>
      <c r="B697" s="39">
        <f>COUNTIF(resultats_math!B698:I698,1)</f>
        <v>0</v>
      </c>
      <c r="C697" s="39">
        <f>COUNTIF(resultats_math!B698:I698,2)</f>
        <v>0</v>
      </c>
      <c r="D697" s="39">
        <f>COUNTIF(resultats_math!B698:I698,9)</f>
        <v>0</v>
      </c>
      <c r="E697" s="39">
        <f>COUNTIF(resultats_math!B698:I698,0)</f>
        <v>0</v>
      </c>
      <c r="F697" s="37" t="str">
        <f t="shared" si="240"/>
        <v/>
      </c>
      <c r="G697" s="226">
        <f t="shared" si="242"/>
        <v>0</v>
      </c>
      <c r="H697" s="38" t="str">
        <f t="shared" si="263"/>
        <v/>
      </c>
      <c r="I697" s="38" t="str">
        <f t="shared" si="241"/>
        <v/>
      </c>
      <c r="J697" s="38" t="str">
        <f t="shared" si="243"/>
        <v/>
      </c>
      <c r="K697" s="38" t="str">
        <f t="shared" si="244"/>
        <v/>
      </c>
      <c r="L697" s="38"/>
      <c r="M697" s="39">
        <f>COUNTIF(resultats_math!J698:X698,1)</f>
        <v>0</v>
      </c>
      <c r="N697" s="39">
        <f>COUNTIF(resultats_math!J698:X698,2)</f>
        <v>0</v>
      </c>
      <c r="O697" s="39">
        <f>COUNTIF(resultats_math!J698:X698,9)</f>
        <v>0</v>
      </c>
      <c r="P697" s="39">
        <f>COUNTIF(resultats_math!J698:X698,0)</f>
        <v>0</v>
      </c>
      <c r="Q697" s="37" t="str">
        <f t="shared" si="245"/>
        <v/>
      </c>
      <c r="R697" s="226">
        <f t="shared" si="246"/>
        <v>0</v>
      </c>
      <c r="S697" s="38" t="str">
        <f t="shared" si="247"/>
        <v/>
      </c>
      <c r="T697" s="38" t="str">
        <f t="shared" si="248"/>
        <v/>
      </c>
      <c r="U697" s="38" t="str">
        <f t="shared" si="249"/>
        <v/>
      </c>
      <c r="V697" s="38" t="str">
        <f t="shared" si="250"/>
        <v/>
      </c>
      <c r="W697" s="30"/>
      <c r="X697" s="39">
        <f>COUNTIF(resultats_math!Y698:AA698,1)</f>
        <v>0</v>
      </c>
      <c r="Y697" s="39">
        <f>COUNTIF(resultats_math!Y698:AA698,2)</f>
        <v>0</v>
      </c>
      <c r="Z697" s="39">
        <f>COUNTIF(resultats_math!Y698:AA698,9)</f>
        <v>0</v>
      </c>
      <c r="AA697" s="39">
        <f>COUNTIF(resultats_math!Y698:AA698,0)</f>
        <v>0</v>
      </c>
      <c r="AB697" s="243" t="str">
        <f t="shared" si="251"/>
        <v/>
      </c>
      <c r="AC697" s="226">
        <f t="shared" si="252"/>
        <v>0</v>
      </c>
      <c r="AD697" s="38" t="str">
        <f t="shared" si="253"/>
        <v/>
      </c>
      <c r="AE697" s="38" t="str">
        <f t="shared" si="254"/>
        <v/>
      </c>
      <c r="AF697" s="38" t="str">
        <f t="shared" si="255"/>
        <v/>
      </c>
      <c r="AG697" s="38" t="str">
        <f t="shared" si="256"/>
        <v/>
      </c>
      <c r="AI697" s="39">
        <f>COUNTIF(resultats_math!AB698:AD698,1)</f>
        <v>0</v>
      </c>
      <c r="AJ697" s="39">
        <f>COUNTIF(resultats_math!AB698:AD698,2)</f>
        <v>0</v>
      </c>
      <c r="AK697" s="39">
        <f>COUNTIF(resultats_math!AB698:AD698,9)</f>
        <v>0</v>
      </c>
      <c r="AL697" s="39">
        <f>COUNTIF(resultats_math!AB698:AD698,0)</f>
        <v>0</v>
      </c>
      <c r="AM697" s="243" t="str">
        <f t="shared" si="257"/>
        <v/>
      </c>
      <c r="AN697" s="226">
        <f t="shared" si="258"/>
        <v>0</v>
      </c>
      <c r="AO697" s="38" t="str">
        <f t="shared" si="259"/>
        <v/>
      </c>
      <c r="AP697" s="38" t="str">
        <f t="shared" si="260"/>
        <v/>
      </c>
      <c r="AQ697" s="38" t="str">
        <f t="shared" si="261"/>
        <v/>
      </c>
      <c r="AR697" s="38" t="str">
        <f t="shared" si="262"/>
        <v/>
      </c>
    </row>
    <row r="698" spans="1:44" ht="13.5" thickBot="1">
      <c r="A698" s="30"/>
      <c r="B698" s="39">
        <f>COUNTIF(resultats_math!B699:I699,1)</f>
        <v>0</v>
      </c>
      <c r="C698" s="39">
        <f>COUNTIF(resultats_math!B699:I699,2)</f>
        <v>0</v>
      </c>
      <c r="D698" s="39">
        <f>COUNTIF(resultats_math!B699:I699,9)</f>
        <v>0</v>
      </c>
      <c r="E698" s="39">
        <f>COUNTIF(resultats_math!B699:I699,0)</f>
        <v>0</v>
      </c>
      <c r="F698" s="37" t="str">
        <f t="shared" si="240"/>
        <v/>
      </c>
      <c r="G698" s="226">
        <f t="shared" si="242"/>
        <v>0</v>
      </c>
      <c r="H698" s="38" t="str">
        <f t="shared" si="263"/>
        <v/>
      </c>
      <c r="I698" s="38" t="str">
        <f t="shared" si="241"/>
        <v/>
      </c>
      <c r="J698" s="38" t="str">
        <f t="shared" si="243"/>
        <v/>
      </c>
      <c r="K698" s="38" t="str">
        <f t="shared" si="244"/>
        <v/>
      </c>
      <c r="L698" s="38"/>
      <c r="M698" s="39">
        <f>COUNTIF(resultats_math!J699:X699,1)</f>
        <v>0</v>
      </c>
      <c r="N698" s="39">
        <f>COUNTIF(resultats_math!J699:X699,2)</f>
        <v>0</v>
      </c>
      <c r="O698" s="39">
        <f>COUNTIF(resultats_math!J699:X699,9)</f>
        <v>0</v>
      </c>
      <c r="P698" s="39">
        <f>COUNTIF(resultats_math!J699:X699,0)</f>
        <v>0</v>
      </c>
      <c r="Q698" s="37" t="str">
        <f t="shared" si="245"/>
        <v/>
      </c>
      <c r="R698" s="226">
        <f t="shared" si="246"/>
        <v>0</v>
      </c>
      <c r="S698" s="38" t="str">
        <f t="shared" si="247"/>
        <v/>
      </c>
      <c r="T698" s="38" t="str">
        <f t="shared" si="248"/>
        <v/>
      </c>
      <c r="U698" s="38" t="str">
        <f t="shared" si="249"/>
        <v/>
      </c>
      <c r="V698" s="38" t="str">
        <f t="shared" si="250"/>
        <v/>
      </c>
      <c r="W698" s="30"/>
      <c r="X698" s="39">
        <f>COUNTIF(resultats_math!Y699:AA699,1)</f>
        <v>0</v>
      </c>
      <c r="Y698" s="39">
        <f>COUNTIF(resultats_math!Y699:AA699,2)</f>
        <v>0</v>
      </c>
      <c r="Z698" s="39">
        <f>COUNTIF(resultats_math!Y699:AA699,9)</f>
        <v>0</v>
      </c>
      <c r="AA698" s="39">
        <f>COUNTIF(resultats_math!Y699:AA699,0)</f>
        <v>0</v>
      </c>
      <c r="AB698" s="243" t="str">
        <f t="shared" si="251"/>
        <v/>
      </c>
      <c r="AC698" s="226">
        <f t="shared" si="252"/>
        <v>0</v>
      </c>
      <c r="AD698" s="38" t="str">
        <f t="shared" si="253"/>
        <v/>
      </c>
      <c r="AE698" s="38" t="str">
        <f t="shared" si="254"/>
        <v/>
      </c>
      <c r="AF698" s="38" t="str">
        <f t="shared" si="255"/>
        <v/>
      </c>
      <c r="AG698" s="38" t="str">
        <f t="shared" si="256"/>
        <v/>
      </c>
      <c r="AI698" s="39">
        <f>COUNTIF(resultats_math!AB699:AD699,1)</f>
        <v>0</v>
      </c>
      <c r="AJ698" s="39">
        <f>COUNTIF(resultats_math!AB699:AD699,2)</f>
        <v>0</v>
      </c>
      <c r="AK698" s="39">
        <f>COUNTIF(resultats_math!AB699:AD699,9)</f>
        <v>0</v>
      </c>
      <c r="AL698" s="39">
        <f>COUNTIF(resultats_math!AB699:AD699,0)</f>
        <v>0</v>
      </c>
      <c r="AM698" s="243" t="str">
        <f t="shared" si="257"/>
        <v/>
      </c>
      <c r="AN698" s="226">
        <f t="shared" si="258"/>
        <v>0</v>
      </c>
      <c r="AO698" s="38" t="str">
        <f t="shared" si="259"/>
        <v/>
      </c>
      <c r="AP698" s="38" t="str">
        <f t="shared" si="260"/>
        <v/>
      </c>
      <c r="AQ698" s="38" t="str">
        <f t="shared" si="261"/>
        <v/>
      </c>
      <c r="AR698" s="38" t="str">
        <f t="shared" si="262"/>
        <v/>
      </c>
    </row>
    <row r="699" spans="1:44" ht="13.5" thickBot="1">
      <c r="A699" s="30"/>
      <c r="B699" s="39">
        <f>COUNTIF(resultats_math!B700:I700,1)</f>
        <v>0</v>
      </c>
      <c r="C699" s="39">
        <f>COUNTIF(resultats_math!B700:I700,2)</f>
        <v>0</v>
      </c>
      <c r="D699" s="39">
        <f>COUNTIF(resultats_math!B700:I700,9)</f>
        <v>0</v>
      </c>
      <c r="E699" s="39">
        <f>COUNTIF(resultats_math!B700:I700,0)</f>
        <v>0</v>
      </c>
      <c r="F699" s="37" t="str">
        <f t="shared" si="240"/>
        <v/>
      </c>
      <c r="G699" s="226">
        <f t="shared" si="242"/>
        <v>0</v>
      </c>
      <c r="H699" s="38" t="str">
        <f t="shared" si="263"/>
        <v/>
      </c>
      <c r="I699" s="38" t="str">
        <f t="shared" si="241"/>
        <v/>
      </c>
      <c r="J699" s="38" t="str">
        <f t="shared" si="243"/>
        <v/>
      </c>
      <c r="K699" s="38" t="str">
        <f t="shared" si="244"/>
        <v/>
      </c>
      <c r="L699" s="38"/>
      <c r="M699" s="39">
        <f>COUNTIF(resultats_math!J700:X700,1)</f>
        <v>0</v>
      </c>
      <c r="N699" s="39">
        <f>COUNTIF(resultats_math!J700:X700,2)</f>
        <v>0</v>
      </c>
      <c r="O699" s="39">
        <f>COUNTIF(resultats_math!J700:X700,9)</f>
        <v>0</v>
      </c>
      <c r="P699" s="39">
        <f>COUNTIF(resultats_math!J700:X700,0)</f>
        <v>0</v>
      </c>
      <c r="Q699" s="37" t="str">
        <f t="shared" si="245"/>
        <v/>
      </c>
      <c r="R699" s="226">
        <f t="shared" si="246"/>
        <v>0</v>
      </c>
      <c r="S699" s="38" t="str">
        <f t="shared" si="247"/>
        <v/>
      </c>
      <c r="T699" s="38" t="str">
        <f t="shared" si="248"/>
        <v/>
      </c>
      <c r="U699" s="38" t="str">
        <f t="shared" si="249"/>
        <v/>
      </c>
      <c r="V699" s="38" t="str">
        <f t="shared" si="250"/>
        <v/>
      </c>
      <c r="W699" s="30"/>
      <c r="X699" s="39">
        <f>COUNTIF(resultats_math!Y700:AA700,1)</f>
        <v>0</v>
      </c>
      <c r="Y699" s="39">
        <f>COUNTIF(resultats_math!Y700:AA700,2)</f>
        <v>0</v>
      </c>
      <c r="Z699" s="39">
        <f>COUNTIF(resultats_math!Y700:AA700,9)</f>
        <v>0</v>
      </c>
      <c r="AA699" s="39">
        <f>COUNTIF(resultats_math!Y700:AA700,0)</f>
        <v>0</v>
      </c>
      <c r="AB699" s="243" t="str">
        <f t="shared" si="251"/>
        <v/>
      </c>
      <c r="AC699" s="226">
        <f t="shared" si="252"/>
        <v>0</v>
      </c>
      <c r="AD699" s="38" t="str">
        <f t="shared" si="253"/>
        <v/>
      </c>
      <c r="AE699" s="38" t="str">
        <f t="shared" si="254"/>
        <v/>
      </c>
      <c r="AF699" s="38" t="str">
        <f t="shared" si="255"/>
        <v/>
      </c>
      <c r="AG699" s="38" t="str">
        <f t="shared" si="256"/>
        <v/>
      </c>
      <c r="AI699" s="39">
        <f>COUNTIF(resultats_math!AB700:AD700,1)</f>
        <v>0</v>
      </c>
      <c r="AJ699" s="39">
        <f>COUNTIF(resultats_math!AB700:AD700,2)</f>
        <v>0</v>
      </c>
      <c r="AK699" s="39">
        <f>COUNTIF(resultats_math!AB700:AD700,9)</f>
        <v>0</v>
      </c>
      <c r="AL699" s="39">
        <f>COUNTIF(resultats_math!AB700:AD700,0)</f>
        <v>0</v>
      </c>
      <c r="AM699" s="243" t="str">
        <f t="shared" si="257"/>
        <v/>
      </c>
      <c r="AN699" s="226">
        <f t="shared" si="258"/>
        <v>0</v>
      </c>
      <c r="AO699" s="38" t="str">
        <f t="shared" si="259"/>
        <v/>
      </c>
      <c r="AP699" s="38" t="str">
        <f t="shared" si="260"/>
        <v/>
      </c>
      <c r="AQ699" s="38" t="str">
        <f t="shared" si="261"/>
        <v/>
      </c>
      <c r="AR699" s="38" t="str">
        <f t="shared" si="262"/>
        <v/>
      </c>
    </row>
    <row r="700" spans="1:44" ht="13.5" thickBot="1">
      <c r="A700" s="30"/>
      <c r="B700" s="39">
        <f>COUNTIF(resultats_math!B701:I701,1)</f>
        <v>0</v>
      </c>
      <c r="C700" s="39">
        <f>COUNTIF(resultats_math!B701:I701,2)</f>
        <v>0</v>
      </c>
      <c r="D700" s="39">
        <f>COUNTIF(resultats_math!B701:I701,9)</f>
        <v>0</v>
      </c>
      <c r="E700" s="39">
        <f>COUNTIF(resultats_math!B701:I701,0)</f>
        <v>0</v>
      </c>
      <c r="F700" s="37" t="str">
        <f t="shared" si="240"/>
        <v/>
      </c>
      <c r="G700" s="226">
        <f t="shared" si="242"/>
        <v>0</v>
      </c>
      <c r="H700" s="38" t="str">
        <f t="shared" si="263"/>
        <v/>
      </c>
      <c r="I700" s="38" t="str">
        <f t="shared" si="241"/>
        <v/>
      </c>
      <c r="J700" s="38" t="str">
        <f t="shared" si="243"/>
        <v/>
      </c>
      <c r="K700" s="38" t="str">
        <f t="shared" si="244"/>
        <v/>
      </c>
      <c r="L700" s="38"/>
      <c r="M700" s="39">
        <f>COUNTIF(resultats_math!J701:X701,1)</f>
        <v>0</v>
      </c>
      <c r="N700" s="39">
        <f>COUNTIF(resultats_math!J701:X701,2)</f>
        <v>0</v>
      </c>
      <c r="O700" s="39">
        <f>COUNTIF(resultats_math!J701:X701,9)</f>
        <v>0</v>
      </c>
      <c r="P700" s="39">
        <f>COUNTIF(resultats_math!J701:X701,0)</f>
        <v>0</v>
      </c>
      <c r="Q700" s="37" t="str">
        <f t="shared" si="245"/>
        <v/>
      </c>
      <c r="R700" s="226">
        <f t="shared" si="246"/>
        <v>0</v>
      </c>
      <c r="S700" s="38" t="str">
        <f t="shared" si="247"/>
        <v/>
      </c>
      <c r="T700" s="38" t="str">
        <f t="shared" si="248"/>
        <v/>
      </c>
      <c r="U700" s="38" t="str">
        <f t="shared" si="249"/>
        <v/>
      </c>
      <c r="V700" s="38" t="str">
        <f t="shared" si="250"/>
        <v/>
      </c>
      <c r="W700" s="30"/>
      <c r="X700" s="39">
        <f>COUNTIF(resultats_math!Y701:AA701,1)</f>
        <v>0</v>
      </c>
      <c r="Y700" s="39">
        <f>COUNTIF(resultats_math!Y701:AA701,2)</f>
        <v>0</v>
      </c>
      <c r="Z700" s="39">
        <f>COUNTIF(resultats_math!Y701:AA701,9)</f>
        <v>0</v>
      </c>
      <c r="AA700" s="39">
        <f>COUNTIF(resultats_math!Y701:AA701,0)</f>
        <v>0</v>
      </c>
      <c r="AB700" s="243" t="str">
        <f t="shared" si="251"/>
        <v/>
      </c>
      <c r="AC700" s="226">
        <f t="shared" si="252"/>
        <v>0</v>
      </c>
      <c r="AD700" s="38" t="str">
        <f t="shared" si="253"/>
        <v/>
      </c>
      <c r="AE700" s="38" t="str">
        <f t="shared" si="254"/>
        <v/>
      </c>
      <c r="AF700" s="38" t="str">
        <f t="shared" si="255"/>
        <v/>
      </c>
      <c r="AG700" s="38" t="str">
        <f t="shared" si="256"/>
        <v/>
      </c>
      <c r="AI700" s="39">
        <f>COUNTIF(resultats_math!AB701:AD701,1)</f>
        <v>0</v>
      </c>
      <c r="AJ700" s="39">
        <f>COUNTIF(resultats_math!AB701:AD701,2)</f>
        <v>0</v>
      </c>
      <c r="AK700" s="39">
        <f>COUNTIF(resultats_math!AB701:AD701,9)</f>
        <v>0</v>
      </c>
      <c r="AL700" s="39">
        <f>COUNTIF(resultats_math!AB701:AD701,0)</f>
        <v>0</v>
      </c>
      <c r="AM700" s="243" t="str">
        <f t="shared" si="257"/>
        <v/>
      </c>
      <c r="AN700" s="226">
        <f t="shared" si="258"/>
        <v>0</v>
      </c>
      <c r="AO700" s="38" t="str">
        <f t="shared" si="259"/>
        <v/>
      </c>
      <c r="AP700" s="38" t="str">
        <f t="shared" si="260"/>
        <v/>
      </c>
      <c r="AQ700" s="38" t="str">
        <f t="shared" si="261"/>
        <v/>
      </c>
      <c r="AR700" s="38" t="str">
        <f t="shared" si="262"/>
        <v/>
      </c>
    </row>
    <row r="701" spans="1:44" ht="13.5" thickBot="1">
      <c r="A701" s="30"/>
      <c r="B701" s="39">
        <f>COUNTIF(resultats_math!B702:I702,1)</f>
        <v>0</v>
      </c>
      <c r="C701" s="39">
        <f>COUNTIF(resultats_math!B702:I702,2)</f>
        <v>0</v>
      </c>
      <c r="D701" s="39">
        <f>COUNTIF(resultats_math!B702:I702,9)</f>
        <v>0</v>
      </c>
      <c r="E701" s="39">
        <f>COUNTIF(resultats_math!B702:I702,0)</f>
        <v>0</v>
      </c>
      <c r="F701" s="37" t="str">
        <f t="shared" si="240"/>
        <v/>
      </c>
      <c r="G701" s="226">
        <f t="shared" si="242"/>
        <v>0</v>
      </c>
      <c r="H701" s="38" t="str">
        <f t="shared" si="263"/>
        <v/>
      </c>
      <c r="I701" s="38" t="str">
        <f t="shared" si="241"/>
        <v/>
      </c>
      <c r="J701" s="38" t="str">
        <f t="shared" si="243"/>
        <v/>
      </c>
      <c r="K701" s="38" t="str">
        <f t="shared" si="244"/>
        <v/>
      </c>
      <c r="L701" s="38"/>
      <c r="M701" s="39">
        <f>COUNTIF(resultats_math!J702:X702,1)</f>
        <v>0</v>
      </c>
      <c r="N701" s="39">
        <f>COUNTIF(resultats_math!J702:X702,2)</f>
        <v>0</v>
      </c>
      <c r="O701" s="39">
        <f>COUNTIF(resultats_math!J702:X702,9)</f>
        <v>0</v>
      </c>
      <c r="P701" s="39">
        <f>COUNTIF(resultats_math!J702:X702,0)</f>
        <v>0</v>
      </c>
      <c r="Q701" s="37" t="str">
        <f t="shared" si="245"/>
        <v/>
      </c>
      <c r="R701" s="226">
        <f t="shared" si="246"/>
        <v>0</v>
      </c>
      <c r="S701" s="38" t="str">
        <f t="shared" si="247"/>
        <v/>
      </c>
      <c r="T701" s="38" t="str">
        <f t="shared" si="248"/>
        <v/>
      </c>
      <c r="U701" s="38" t="str">
        <f t="shared" si="249"/>
        <v/>
      </c>
      <c r="V701" s="38" t="str">
        <f t="shared" si="250"/>
        <v/>
      </c>
      <c r="W701" s="30"/>
      <c r="X701" s="39">
        <f>COUNTIF(resultats_math!Y702:AA702,1)</f>
        <v>0</v>
      </c>
      <c r="Y701" s="39">
        <f>COUNTIF(resultats_math!Y702:AA702,2)</f>
        <v>0</v>
      </c>
      <c r="Z701" s="39">
        <f>COUNTIF(resultats_math!Y702:AA702,9)</f>
        <v>0</v>
      </c>
      <c r="AA701" s="39">
        <f>COUNTIF(resultats_math!Y702:AA702,0)</f>
        <v>0</v>
      </c>
      <c r="AB701" s="243" t="str">
        <f t="shared" si="251"/>
        <v/>
      </c>
      <c r="AC701" s="226">
        <f t="shared" si="252"/>
        <v>0</v>
      </c>
      <c r="AD701" s="38" t="str">
        <f t="shared" si="253"/>
        <v/>
      </c>
      <c r="AE701" s="38" t="str">
        <f t="shared" si="254"/>
        <v/>
      </c>
      <c r="AF701" s="38" t="str">
        <f t="shared" si="255"/>
        <v/>
      </c>
      <c r="AG701" s="38" t="str">
        <f t="shared" si="256"/>
        <v/>
      </c>
      <c r="AI701" s="39">
        <f>COUNTIF(resultats_math!AB702:AD702,1)</f>
        <v>0</v>
      </c>
      <c r="AJ701" s="39">
        <f>COUNTIF(resultats_math!AB702:AD702,2)</f>
        <v>0</v>
      </c>
      <c r="AK701" s="39">
        <f>COUNTIF(resultats_math!AB702:AD702,9)</f>
        <v>0</v>
      </c>
      <c r="AL701" s="39">
        <f>COUNTIF(resultats_math!AB702:AD702,0)</f>
        <v>0</v>
      </c>
      <c r="AM701" s="243" t="str">
        <f t="shared" si="257"/>
        <v/>
      </c>
      <c r="AN701" s="226">
        <f t="shared" si="258"/>
        <v>0</v>
      </c>
      <c r="AO701" s="38" t="str">
        <f t="shared" si="259"/>
        <v/>
      </c>
      <c r="AP701" s="38" t="str">
        <f t="shared" si="260"/>
        <v/>
      </c>
      <c r="AQ701" s="38" t="str">
        <f t="shared" si="261"/>
        <v/>
      </c>
      <c r="AR701" s="38" t="str">
        <f t="shared" si="262"/>
        <v/>
      </c>
    </row>
    <row r="702" spans="1:44" ht="13.5" thickBot="1">
      <c r="A702" s="30"/>
      <c r="B702" s="39">
        <f>COUNTIF(resultats_math!B703:I703,1)</f>
        <v>0</v>
      </c>
      <c r="C702" s="39">
        <f>COUNTIF(resultats_math!B703:I703,2)</f>
        <v>0</v>
      </c>
      <c r="D702" s="39">
        <f>COUNTIF(resultats_math!B703:I703,9)</f>
        <v>0</v>
      </c>
      <c r="E702" s="39">
        <f>COUNTIF(resultats_math!B703:I703,0)</f>
        <v>0</v>
      </c>
      <c r="F702" s="37" t="str">
        <f t="shared" si="240"/>
        <v/>
      </c>
      <c r="G702" s="226">
        <f t="shared" si="242"/>
        <v>0</v>
      </c>
      <c r="H702" s="38" t="str">
        <f t="shared" si="263"/>
        <v/>
      </c>
      <c r="I702" s="38" t="str">
        <f t="shared" si="241"/>
        <v/>
      </c>
      <c r="J702" s="38" t="str">
        <f t="shared" si="243"/>
        <v/>
      </c>
      <c r="K702" s="38" t="str">
        <f t="shared" si="244"/>
        <v/>
      </c>
      <c r="L702" s="38"/>
      <c r="M702" s="39">
        <f>COUNTIF(resultats_math!J703:X703,1)</f>
        <v>0</v>
      </c>
      <c r="N702" s="39">
        <f>COUNTIF(resultats_math!J703:X703,2)</f>
        <v>0</v>
      </c>
      <c r="O702" s="39">
        <f>COUNTIF(resultats_math!J703:X703,9)</f>
        <v>0</v>
      </c>
      <c r="P702" s="39">
        <f>COUNTIF(resultats_math!J703:X703,0)</f>
        <v>0</v>
      </c>
      <c r="Q702" s="37" t="str">
        <f t="shared" si="245"/>
        <v/>
      </c>
      <c r="R702" s="226">
        <f t="shared" si="246"/>
        <v>0</v>
      </c>
      <c r="S702" s="38" t="str">
        <f t="shared" si="247"/>
        <v/>
      </c>
      <c r="T702" s="38" t="str">
        <f t="shared" si="248"/>
        <v/>
      </c>
      <c r="U702" s="38" t="str">
        <f t="shared" si="249"/>
        <v/>
      </c>
      <c r="V702" s="38" t="str">
        <f t="shared" si="250"/>
        <v/>
      </c>
      <c r="W702" s="30"/>
      <c r="X702" s="39">
        <f>COUNTIF(resultats_math!Y703:AA703,1)</f>
        <v>0</v>
      </c>
      <c r="Y702" s="39">
        <f>COUNTIF(resultats_math!Y703:AA703,2)</f>
        <v>0</v>
      </c>
      <c r="Z702" s="39">
        <f>COUNTIF(resultats_math!Y703:AA703,9)</f>
        <v>0</v>
      </c>
      <c r="AA702" s="39">
        <f>COUNTIF(resultats_math!Y703:AA703,0)</f>
        <v>0</v>
      </c>
      <c r="AB702" s="243" t="str">
        <f t="shared" si="251"/>
        <v/>
      </c>
      <c r="AC702" s="226">
        <f t="shared" si="252"/>
        <v>0</v>
      </c>
      <c r="AD702" s="38" t="str">
        <f t="shared" si="253"/>
        <v/>
      </c>
      <c r="AE702" s="38" t="str">
        <f t="shared" si="254"/>
        <v/>
      </c>
      <c r="AF702" s="38" t="str">
        <f t="shared" si="255"/>
        <v/>
      </c>
      <c r="AG702" s="38" t="str">
        <f t="shared" si="256"/>
        <v/>
      </c>
      <c r="AI702" s="39">
        <f>COUNTIF(resultats_math!AB703:AD703,1)</f>
        <v>0</v>
      </c>
      <c r="AJ702" s="39">
        <f>COUNTIF(resultats_math!AB703:AD703,2)</f>
        <v>0</v>
      </c>
      <c r="AK702" s="39">
        <f>COUNTIF(resultats_math!AB703:AD703,9)</f>
        <v>0</v>
      </c>
      <c r="AL702" s="39">
        <f>COUNTIF(resultats_math!AB703:AD703,0)</f>
        <v>0</v>
      </c>
      <c r="AM702" s="243" t="str">
        <f t="shared" si="257"/>
        <v/>
      </c>
      <c r="AN702" s="226">
        <f t="shared" si="258"/>
        <v>0</v>
      </c>
      <c r="AO702" s="38" t="str">
        <f t="shared" si="259"/>
        <v/>
      </c>
      <c r="AP702" s="38" t="str">
        <f t="shared" si="260"/>
        <v/>
      </c>
      <c r="AQ702" s="38" t="str">
        <f t="shared" si="261"/>
        <v/>
      </c>
      <c r="AR702" s="38" t="str">
        <f t="shared" si="262"/>
        <v/>
      </c>
    </row>
    <row r="703" spans="1:44" ht="13.5" thickBot="1">
      <c r="A703" s="30"/>
      <c r="B703" s="39">
        <f>COUNTIF(resultats_math!B704:I704,1)</f>
        <v>0</v>
      </c>
      <c r="C703" s="39">
        <f>COUNTIF(resultats_math!B704:I704,2)</f>
        <v>0</v>
      </c>
      <c r="D703" s="39">
        <f>COUNTIF(resultats_math!B704:I704,9)</f>
        <v>0</v>
      </c>
      <c r="E703" s="39">
        <f>COUNTIF(resultats_math!B704:I704,0)</f>
        <v>0</v>
      </c>
      <c r="F703" s="37" t="str">
        <f t="shared" si="240"/>
        <v/>
      </c>
      <c r="G703" s="226">
        <f t="shared" si="242"/>
        <v>0</v>
      </c>
      <c r="H703" s="38" t="str">
        <f t="shared" si="263"/>
        <v/>
      </c>
      <c r="I703" s="38" t="str">
        <f t="shared" si="241"/>
        <v/>
      </c>
      <c r="J703" s="38" t="str">
        <f t="shared" si="243"/>
        <v/>
      </c>
      <c r="K703" s="38" t="str">
        <f t="shared" si="244"/>
        <v/>
      </c>
      <c r="L703" s="38"/>
      <c r="M703" s="39">
        <f>COUNTIF(resultats_math!J704:X704,1)</f>
        <v>0</v>
      </c>
      <c r="N703" s="39">
        <f>COUNTIF(resultats_math!J704:X704,2)</f>
        <v>0</v>
      </c>
      <c r="O703" s="39">
        <f>COUNTIF(resultats_math!J704:X704,9)</f>
        <v>0</v>
      </c>
      <c r="P703" s="39">
        <f>COUNTIF(resultats_math!J704:X704,0)</f>
        <v>0</v>
      </c>
      <c r="Q703" s="37" t="str">
        <f t="shared" si="245"/>
        <v/>
      </c>
      <c r="R703" s="226">
        <f t="shared" si="246"/>
        <v>0</v>
      </c>
      <c r="S703" s="38" t="str">
        <f t="shared" si="247"/>
        <v/>
      </c>
      <c r="T703" s="38" t="str">
        <f t="shared" si="248"/>
        <v/>
      </c>
      <c r="U703" s="38" t="str">
        <f t="shared" si="249"/>
        <v/>
      </c>
      <c r="V703" s="38" t="str">
        <f t="shared" si="250"/>
        <v/>
      </c>
      <c r="W703" s="30"/>
      <c r="X703" s="39">
        <f>COUNTIF(resultats_math!Y704:AA704,1)</f>
        <v>0</v>
      </c>
      <c r="Y703" s="39">
        <f>COUNTIF(resultats_math!Y704:AA704,2)</f>
        <v>0</v>
      </c>
      <c r="Z703" s="39">
        <f>COUNTIF(resultats_math!Y704:AA704,9)</f>
        <v>0</v>
      </c>
      <c r="AA703" s="39">
        <f>COUNTIF(resultats_math!Y704:AA704,0)</f>
        <v>0</v>
      </c>
      <c r="AB703" s="243" t="str">
        <f t="shared" si="251"/>
        <v/>
      </c>
      <c r="AC703" s="226">
        <f t="shared" si="252"/>
        <v>0</v>
      </c>
      <c r="AD703" s="38" t="str">
        <f t="shared" si="253"/>
        <v/>
      </c>
      <c r="AE703" s="38" t="str">
        <f t="shared" si="254"/>
        <v/>
      </c>
      <c r="AF703" s="38" t="str">
        <f t="shared" si="255"/>
        <v/>
      </c>
      <c r="AG703" s="38" t="str">
        <f t="shared" si="256"/>
        <v/>
      </c>
      <c r="AI703" s="39">
        <f>COUNTIF(resultats_math!AB704:AD704,1)</f>
        <v>0</v>
      </c>
      <c r="AJ703" s="39">
        <f>COUNTIF(resultats_math!AB704:AD704,2)</f>
        <v>0</v>
      </c>
      <c r="AK703" s="39">
        <f>COUNTIF(resultats_math!AB704:AD704,9)</f>
        <v>0</v>
      </c>
      <c r="AL703" s="39">
        <f>COUNTIF(resultats_math!AB704:AD704,0)</f>
        <v>0</v>
      </c>
      <c r="AM703" s="243" t="str">
        <f t="shared" si="257"/>
        <v/>
      </c>
      <c r="AN703" s="226">
        <f t="shared" si="258"/>
        <v>0</v>
      </c>
      <c r="AO703" s="38" t="str">
        <f t="shared" si="259"/>
        <v/>
      </c>
      <c r="AP703" s="38" t="str">
        <f t="shared" si="260"/>
        <v/>
      </c>
      <c r="AQ703" s="38" t="str">
        <f t="shared" si="261"/>
        <v/>
      </c>
      <c r="AR703" s="38" t="str">
        <f t="shared" si="262"/>
        <v/>
      </c>
    </row>
    <row r="704" spans="1:44" ht="13.5" thickBot="1">
      <c r="A704" s="30"/>
      <c r="B704" s="39">
        <f>COUNTIF(resultats_math!B705:I705,1)</f>
        <v>0</v>
      </c>
      <c r="C704" s="39">
        <f>COUNTIF(resultats_math!B705:I705,2)</f>
        <v>0</v>
      </c>
      <c r="D704" s="39">
        <f>COUNTIF(resultats_math!B705:I705,9)</f>
        <v>0</v>
      </c>
      <c r="E704" s="39">
        <f>COUNTIF(resultats_math!B705:I705,0)</f>
        <v>0</v>
      </c>
      <c r="F704" s="37" t="str">
        <f t="shared" si="240"/>
        <v/>
      </c>
      <c r="G704" s="226">
        <f t="shared" si="242"/>
        <v>0</v>
      </c>
      <c r="H704" s="38" t="str">
        <f t="shared" si="263"/>
        <v/>
      </c>
      <c r="I704" s="38" t="str">
        <f t="shared" si="241"/>
        <v/>
      </c>
      <c r="J704" s="38" t="str">
        <f t="shared" si="243"/>
        <v/>
      </c>
      <c r="K704" s="38" t="str">
        <f t="shared" si="244"/>
        <v/>
      </c>
      <c r="L704" s="38"/>
      <c r="M704" s="39">
        <f>COUNTIF(resultats_math!J705:X705,1)</f>
        <v>0</v>
      </c>
      <c r="N704" s="39">
        <f>COUNTIF(resultats_math!J705:X705,2)</f>
        <v>0</v>
      </c>
      <c r="O704" s="39">
        <f>COUNTIF(resultats_math!J705:X705,9)</f>
        <v>0</v>
      </c>
      <c r="P704" s="39">
        <f>COUNTIF(resultats_math!J705:X705,0)</f>
        <v>0</v>
      </c>
      <c r="Q704" s="37" t="str">
        <f t="shared" si="245"/>
        <v/>
      </c>
      <c r="R704" s="226">
        <f t="shared" si="246"/>
        <v>0</v>
      </c>
      <c r="S704" s="38" t="str">
        <f t="shared" si="247"/>
        <v/>
      </c>
      <c r="T704" s="38" t="str">
        <f t="shared" si="248"/>
        <v/>
      </c>
      <c r="U704" s="38" t="str">
        <f t="shared" si="249"/>
        <v/>
      </c>
      <c r="V704" s="38" t="str">
        <f t="shared" si="250"/>
        <v/>
      </c>
      <c r="W704" s="30"/>
      <c r="X704" s="39">
        <f>COUNTIF(resultats_math!Y705:AA705,1)</f>
        <v>0</v>
      </c>
      <c r="Y704" s="39">
        <f>COUNTIF(resultats_math!Y705:AA705,2)</f>
        <v>0</v>
      </c>
      <c r="Z704" s="39">
        <f>COUNTIF(resultats_math!Y705:AA705,9)</f>
        <v>0</v>
      </c>
      <c r="AA704" s="39">
        <f>COUNTIF(resultats_math!Y705:AA705,0)</f>
        <v>0</v>
      </c>
      <c r="AB704" s="243" t="str">
        <f t="shared" si="251"/>
        <v/>
      </c>
      <c r="AC704" s="226">
        <f t="shared" si="252"/>
        <v>0</v>
      </c>
      <c r="AD704" s="38" t="str">
        <f t="shared" si="253"/>
        <v/>
      </c>
      <c r="AE704" s="38" t="str">
        <f t="shared" si="254"/>
        <v/>
      </c>
      <c r="AF704" s="38" t="str">
        <f t="shared" si="255"/>
        <v/>
      </c>
      <c r="AG704" s="38" t="str">
        <f t="shared" si="256"/>
        <v/>
      </c>
      <c r="AI704" s="39">
        <f>COUNTIF(resultats_math!AB705:AD705,1)</f>
        <v>0</v>
      </c>
      <c r="AJ704" s="39">
        <f>COUNTIF(resultats_math!AB705:AD705,2)</f>
        <v>0</v>
      </c>
      <c r="AK704" s="39">
        <f>COUNTIF(resultats_math!AB705:AD705,9)</f>
        <v>0</v>
      </c>
      <c r="AL704" s="39">
        <f>COUNTIF(resultats_math!AB705:AD705,0)</f>
        <v>0</v>
      </c>
      <c r="AM704" s="243" t="str">
        <f t="shared" si="257"/>
        <v/>
      </c>
      <c r="AN704" s="226">
        <f t="shared" si="258"/>
        <v>0</v>
      </c>
      <c r="AO704" s="38" t="str">
        <f t="shared" si="259"/>
        <v/>
      </c>
      <c r="AP704" s="38" t="str">
        <f t="shared" si="260"/>
        <v/>
      </c>
      <c r="AQ704" s="38" t="str">
        <f t="shared" si="261"/>
        <v/>
      </c>
      <c r="AR704" s="38" t="str">
        <f t="shared" si="262"/>
        <v/>
      </c>
    </row>
    <row r="705" spans="1:44" ht="13.5" thickBot="1">
      <c r="A705" s="30"/>
      <c r="B705" s="39">
        <f>COUNTIF(resultats_math!B706:I706,1)</f>
        <v>0</v>
      </c>
      <c r="C705" s="39">
        <f>COUNTIF(resultats_math!B706:I706,2)</f>
        <v>0</v>
      </c>
      <c r="D705" s="39">
        <f>COUNTIF(resultats_math!B706:I706,9)</f>
        <v>0</v>
      </c>
      <c r="E705" s="39">
        <f>COUNTIF(resultats_math!B706:I706,0)</f>
        <v>0</v>
      </c>
      <c r="F705" s="37" t="str">
        <f t="shared" si="240"/>
        <v/>
      </c>
      <c r="G705" s="226">
        <f t="shared" si="242"/>
        <v>0</v>
      </c>
      <c r="H705" s="38" t="str">
        <f t="shared" si="263"/>
        <v/>
      </c>
      <c r="I705" s="38" t="str">
        <f t="shared" si="241"/>
        <v/>
      </c>
      <c r="J705" s="38" t="str">
        <f t="shared" si="243"/>
        <v/>
      </c>
      <c r="K705" s="38" t="str">
        <f t="shared" si="244"/>
        <v/>
      </c>
      <c r="L705" s="38"/>
      <c r="M705" s="39">
        <f>COUNTIF(resultats_math!J706:X706,1)</f>
        <v>0</v>
      </c>
      <c r="N705" s="39">
        <f>COUNTIF(resultats_math!J706:X706,2)</f>
        <v>0</v>
      </c>
      <c r="O705" s="39">
        <f>COUNTIF(resultats_math!J706:X706,9)</f>
        <v>0</v>
      </c>
      <c r="P705" s="39">
        <f>COUNTIF(resultats_math!J706:X706,0)</f>
        <v>0</v>
      </c>
      <c r="Q705" s="37" t="str">
        <f t="shared" si="245"/>
        <v/>
      </c>
      <c r="R705" s="226">
        <f t="shared" si="246"/>
        <v>0</v>
      </c>
      <c r="S705" s="38" t="str">
        <f t="shared" si="247"/>
        <v/>
      </c>
      <c r="T705" s="38" t="str">
        <f t="shared" si="248"/>
        <v/>
      </c>
      <c r="U705" s="38" t="str">
        <f t="shared" si="249"/>
        <v/>
      </c>
      <c r="V705" s="38" t="str">
        <f t="shared" si="250"/>
        <v/>
      </c>
      <c r="W705" s="30"/>
      <c r="X705" s="39">
        <f>COUNTIF(resultats_math!Y706:AA706,1)</f>
        <v>0</v>
      </c>
      <c r="Y705" s="39">
        <f>COUNTIF(resultats_math!Y706:AA706,2)</f>
        <v>0</v>
      </c>
      <c r="Z705" s="39">
        <f>COUNTIF(resultats_math!Y706:AA706,9)</f>
        <v>0</v>
      </c>
      <c r="AA705" s="39">
        <f>COUNTIF(resultats_math!Y706:AA706,0)</f>
        <v>0</v>
      </c>
      <c r="AB705" s="243" t="str">
        <f t="shared" si="251"/>
        <v/>
      </c>
      <c r="AC705" s="226">
        <f t="shared" si="252"/>
        <v>0</v>
      </c>
      <c r="AD705" s="38" t="str">
        <f t="shared" si="253"/>
        <v/>
      </c>
      <c r="AE705" s="38" t="str">
        <f t="shared" si="254"/>
        <v/>
      </c>
      <c r="AF705" s="38" t="str">
        <f t="shared" si="255"/>
        <v/>
      </c>
      <c r="AG705" s="38" t="str">
        <f t="shared" si="256"/>
        <v/>
      </c>
      <c r="AI705" s="39">
        <f>COUNTIF(resultats_math!AB706:AD706,1)</f>
        <v>0</v>
      </c>
      <c r="AJ705" s="39">
        <f>COUNTIF(resultats_math!AB706:AD706,2)</f>
        <v>0</v>
      </c>
      <c r="AK705" s="39">
        <f>COUNTIF(resultats_math!AB706:AD706,9)</f>
        <v>0</v>
      </c>
      <c r="AL705" s="39">
        <f>COUNTIF(resultats_math!AB706:AD706,0)</f>
        <v>0</v>
      </c>
      <c r="AM705" s="243" t="str">
        <f t="shared" si="257"/>
        <v/>
      </c>
      <c r="AN705" s="226">
        <f t="shared" si="258"/>
        <v>0</v>
      </c>
      <c r="AO705" s="38" t="str">
        <f t="shared" si="259"/>
        <v/>
      </c>
      <c r="AP705" s="38" t="str">
        <f t="shared" si="260"/>
        <v/>
      </c>
      <c r="AQ705" s="38" t="str">
        <f t="shared" si="261"/>
        <v/>
      </c>
      <c r="AR705" s="38" t="str">
        <f t="shared" si="262"/>
        <v/>
      </c>
    </row>
    <row r="706" spans="1:44" ht="13.5" thickBot="1">
      <c r="A706" s="30"/>
      <c r="B706" s="39">
        <f>COUNTIF(resultats_math!B707:I707,1)</f>
        <v>0</v>
      </c>
      <c r="C706" s="39">
        <f>COUNTIF(resultats_math!B707:I707,2)</f>
        <v>0</v>
      </c>
      <c r="D706" s="39">
        <f>COUNTIF(resultats_math!B707:I707,9)</f>
        <v>0</v>
      </c>
      <c r="E706" s="39">
        <f>COUNTIF(resultats_math!B707:I707,0)</f>
        <v>0</v>
      </c>
      <c r="F706" s="37" t="str">
        <f t="shared" si="240"/>
        <v/>
      </c>
      <c r="G706" s="226">
        <f t="shared" si="242"/>
        <v>0</v>
      </c>
      <c r="H706" s="38" t="str">
        <f t="shared" si="263"/>
        <v/>
      </c>
      <c r="I706" s="38" t="str">
        <f t="shared" si="241"/>
        <v/>
      </c>
      <c r="J706" s="38" t="str">
        <f t="shared" si="243"/>
        <v/>
      </c>
      <c r="K706" s="38" t="str">
        <f t="shared" si="244"/>
        <v/>
      </c>
      <c r="L706" s="38"/>
      <c r="M706" s="39">
        <f>COUNTIF(resultats_math!J707:X707,1)</f>
        <v>0</v>
      </c>
      <c r="N706" s="39">
        <f>COUNTIF(resultats_math!J707:X707,2)</f>
        <v>0</v>
      </c>
      <c r="O706" s="39">
        <f>COUNTIF(resultats_math!J707:X707,9)</f>
        <v>0</v>
      </c>
      <c r="P706" s="39">
        <f>COUNTIF(resultats_math!J707:X707,0)</f>
        <v>0</v>
      </c>
      <c r="Q706" s="37" t="str">
        <f t="shared" si="245"/>
        <v/>
      </c>
      <c r="R706" s="226">
        <f t="shared" si="246"/>
        <v>0</v>
      </c>
      <c r="S706" s="38" t="str">
        <f t="shared" si="247"/>
        <v/>
      </c>
      <c r="T706" s="38" t="str">
        <f t="shared" si="248"/>
        <v/>
      </c>
      <c r="U706" s="38" t="str">
        <f t="shared" si="249"/>
        <v/>
      </c>
      <c r="V706" s="38" t="str">
        <f t="shared" si="250"/>
        <v/>
      </c>
      <c r="W706" s="30"/>
      <c r="X706" s="39">
        <f>COUNTIF(resultats_math!Y707:AA707,1)</f>
        <v>0</v>
      </c>
      <c r="Y706" s="39">
        <f>COUNTIF(resultats_math!Y707:AA707,2)</f>
        <v>0</v>
      </c>
      <c r="Z706" s="39">
        <f>COUNTIF(resultats_math!Y707:AA707,9)</f>
        <v>0</v>
      </c>
      <c r="AA706" s="39">
        <f>COUNTIF(resultats_math!Y707:AA707,0)</f>
        <v>0</v>
      </c>
      <c r="AB706" s="243" t="str">
        <f t="shared" si="251"/>
        <v/>
      </c>
      <c r="AC706" s="226">
        <f t="shared" si="252"/>
        <v>0</v>
      </c>
      <c r="AD706" s="38" t="str">
        <f t="shared" si="253"/>
        <v/>
      </c>
      <c r="AE706" s="38" t="str">
        <f t="shared" si="254"/>
        <v/>
      </c>
      <c r="AF706" s="38" t="str">
        <f t="shared" si="255"/>
        <v/>
      </c>
      <c r="AG706" s="38" t="str">
        <f t="shared" si="256"/>
        <v/>
      </c>
      <c r="AI706" s="39">
        <f>COUNTIF(resultats_math!AB707:AD707,1)</f>
        <v>0</v>
      </c>
      <c r="AJ706" s="39">
        <f>COUNTIF(resultats_math!AB707:AD707,2)</f>
        <v>0</v>
      </c>
      <c r="AK706" s="39">
        <f>COUNTIF(resultats_math!AB707:AD707,9)</f>
        <v>0</v>
      </c>
      <c r="AL706" s="39">
        <f>COUNTIF(resultats_math!AB707:AD707,0)</f>
        <v>0</v>
      </c>
      <c r="AM706" s="243" t="str">
        <f t="shared" si="257"/>
        <v/>
      </c>
      <c r="AN706" s="226">
        <f t="shared" si="258"/>
        <v>0</v>
      </c>
      <c r="AO706" s="38" t="str">
        <f t="shared" si="259"/>
        <v/>
      </c>
      <c r="AP706" s="38" t="str">
        <f t="shared" si="260"/>
        <v/>
      </c>
      <c r="AQ706" s="38" t="str">
        <f t="shared" si="261"/>
        <v/>
      </c>
      <c r="AR706" s="38" t="str">
        <f t="shared" si="262"/>
        <v/>
      </c>
    </row>
    <row r="707" spans="1:44" ht="13.5" thickBot="1">
      <c r="A707" s="30"/>
      <c r="B707" s="39">
        <f>COUNTIF(resultats_math!B708:I708,1)</f>
        <v>0</v>
      </c>
      <c r="C707" s="39">
        <f>COUNTIF(resultats_math!B708:I708,2)</f>
        <v>0</v>
      </c>
      <c r="D707" s="39">
        <f>COUNTIF(resultats_math!B708:I708,9)</f>
        <v>0</v>
      </c>
      <c r="E707" s="39">
        <f>COUNTIF(resultats_math!B708:I708,0)</f>
        <v>0</v>
      </c>
      <c r="F707" s="37" t="str">
        <f t="shared" si="240"/>
        <v/>
      </c>
      <c r="G707" s="226">
        <f t="shared" si="242"/>
        <v>0</v>
      </c>
      <c r="H707" s="38" t="str">
        <f t="shared" si="263"/>
        <v/>
      </c>
      <c r="I707" s="38" t="str">
        <f t="shared" si="241"/>
        <v/>
      </c>
      <c r="J707" s="38" t="str">
        <f t="shared" si="243"/>
        <v/>
      </c>
      <c r="K707" s="38" t="str">
        <f t="shared" si="244"/>
        <v/>
      </c>
      <c r="L707" s="38"/>
      <c r="M707" s="39">
        <f>COUNTIF(resultats_math!J708:X708,1)</f>
        <v>0</v>
      </c>
      <c r="N707" s="39">
        <f>COUNTIF(resultats_math!J708:X708,2)</f>
        <v>0</v>
      </c>
      <c r="O707" s="39">
        <f>COUNTIF(resultats_math!J708:X708,9)</f>
        <v>0</v>
      </c>
      <c r="P707" s="39">
        <f>COUNTIF(resultats_math!J708:X708,0)</f>
        <v>0</v>
      </c>
      <c r="Q707" s="37" t="str">
        <f t="shared" si="245"/>
        <v/>
      </c>
      <c r="R707" s="226">
        <f t="shared" si="246"/>
        <v>0</v>
      </c>
      <c r="S707" s="38" t="str">
        <f t="shared" si="247"/>
        <v/>
      </c>
      <c r="T707" s="38" t="str">
        <f t="shared" si="248"/>
        <v/>
      </c>
      <c r="U707" s="38" t="str">
        <f t="shared" si="249"/>
        <v/>
      </c>
      <c r="V707" s="38" t="str">
        <f t="shared" si="250"/>
        <v/>
      </c>
      <c r="W707" s="30"/>
      <c r="X707" s="39">
        <f>COUNTIF(resultats_math!Y708:AA708,1)</f>
        <v>0</v>
      </c>
      <c r="Y707" s="39">
        <f>COUNTIF(resultats_math!Y708:AA708,2)</f>
        <v>0</v>
      </c>
      <c r="Z707" s="39">
        <f>COUNTIF(resultats_math!Y708:AA708,9)</f>
        <v>0</v>
      </c>
      <c r="AA707" s="39">
        <f>COUNTIF(resultats_math!Y708:AA708,0)</f>
        <v>0</v>
      </c>
      <c r="AB707" s="243" t="str">
        <f t="shared" si="251"/>
        <v/>
      </c>
      <c r="AC707" s="226">
        <f t="shared" si="252"/>
        <v>0</v>
      </c>
      <c r="AD707" s="38" t="str">
        <f t="shared" si="253"/>
        <v/>
      </c>
      <c r="AE707" s="38" t="str">
        <f t="shared" si="254"/>
        <v/>
      </c>
      <c r="AF707" s="38" t="str">
        <f t="shared" si="255"/>
        <v/>
      </c>
      <c r="AG707" s="38" t="str">
        <f t="shared" si="256"/>
        <v/>
      </c>
      <c r="AI707" s="39">
        <f>COUNTIF(resultats_math!AB708:AD708,1)</f>
        <v>0</v>
      </c>
      <c r="AJ707" s="39">
        <f>COUNTIF(resultats_math!AB708:AD708,2)</f>
        <v>0</v>
      </c>
      <c r="AK707" s="39">
        <f>COUNTIF(resultats_math!AB708:AD708,9)</f>
        <v>0</v>
      </c>
      <c r="AL707" s="39">
        <f>COUNTIF(resultats_math!AB708:AD708,0)</f>
        <v>0</v>
      </c>
      <c r="AM707" s="243" t="str">
        <f t="shared" si="257"/>
        <v/>
      </c>
      <c r="AN707" s="226">
        <f t="shared" si="258"/>
        <v>0</v>
      </c>
      <c r="AO707" s="38" t="str">
        <f t="shared" si="259"/>
        <v/>
      </c>
      <c r="AP707" s="38" t="str">
        <f t="shared" si="260"/>
        <v/>
      </c>
      <c r="AQ707" s="38" t="str">
        <f t="shared" si="261"/>
        <v/>
      </c>
      <c r="AR707" s="38" t="str">
        <f t="shared" si="262"/>
        <v/>
      </c>
    </row>
    <row r="708" spans="1:44" ht="13.5" thickBot="1">
      <c r="A708" s="30"/>
      <c r="B708" s="39">
        <f>COUNTIF(resultats_math!B709:I709,1)</f>
        <v>0</v>
      </c>
      <c r="C708" s="39">
        <f>COUNTIF(resultats_math!B709:I709,2)</f>
        <v>0</v>
      </c>
      <c r="D708" s="39">
        <f>COUNTIF(resultats_math!B709:I709,9)</f>
        <v>0</v>
      </c>
      <c r="E708" s="39">
        <f>COUNTIF(resultats_math!B709:I709,0)</f>
        <v>0</v>
      </c>
      <c r="F708" s="37" t="str">
        <f t="shared" ref="F708:F771" si="264">IF(SUM(B708:E708)=0,"",SUM(B708:E708))</f>
        <v/>
      </c>
      <c r="G708" s="226">
        <f t="shared" si="242"/>
        <v>0</v>
      </c>
      <c r="H708" s="38" t="str">
        <f t="shared" si="263"/>
        <v/>
      </c>
      <c r="I708" s="38" t="str">
        <f t="shared" ref="I708:I771" si="265">IF(F708="","",C708/F708)</f>
        <v/>
      </c>
      <c r="J708" s="38" t="str">
        <f t="shared" si="243"/>
        <v/>
      </c>
      <c r="K708" s="38" t="str">
        <f t="shared" si="244"/>
        <v/>
      </c>
      <c r="L708" s="38"/>
      <c r="M708" s="39">
        <f>COUNTIF(resultats_math!J709:X709,1)</f>
        <v>0</v>
      </c>
      <c r="N708" s="39">
        <f>COUNTIF(resultats_math!J709:X709,2)</f>
        <v>0</v>
      </c>
      <c r="O708" s="39">
        <f>COUNTIF(resultats_math!J709:X709,9)</f>
        <v>0</v>
      </c>
      <c r="P708" s="39">
        <f>COUNTIF(resultats_math!J709:X709,0)</f>
        <v>0</v>
      </c>
      <c r="Q708" s="37" t="str">
        <f t="shared" si="245"/>
        <v/>
      </c>
      <c r="R708" s="226">
        <f t="shared" si="246"/>
        <v>0</v>
      </c>
      <c r="S708" s="38" t="str">
        <f t="shared" si="247"/>
        <v/>
      </c>
      <c r="T708" s="38" t="str">
        <f t="shared" si="248"/>
        <v/>
      </c>
      <c r="U708" s="38" t="str">
        <f t="shared" si="249"/>
        <v/>
      </c>
      <c r="V708" s="38" t="str">
        <f t="shared" si="250"/>
        <v/>
      </c>
      <c r="W708" s="30"/>
      <c r="X708" s="39">
        <f>COUNTIF(resultats_math!Y709:AA709,1)</f>
        <v>0</v>
      </c>
      <c r="Y708" s="39">
        <f>COUNTIF(resultats_math!Y709:AA709,2)</f>
        <v>0</v>
      </c>
      <c r="Z708" s="39">
        <f>COUNTIF(resultats_math!Y709:AA709,9)</f>
        <v>0</v>
      </c>
      <c r="AA708" s="39">
        <f>COUNTIF(resultats_math!Y709:AA709,0)</f>
        <v>0</v>
      </c>
      <c r="AB708" s="243" t="str">
        <f t="shared" si="251"/>
        <v/>
      </c>
      <c r="AC708" s="226">
        <f t="shared" si="252"/>
        <v>0</v>
      </c>
      <c r="AD708" s="38" t="str">
        <f t="shared" si="253"/>
        <v/>
      </c>
      <c r="AE708" s="38" t="str">
        <f t="shared" si="254"/>
        <v/>
      </c>
      <c r="AF708" s="38" t="str">
        <f t="shared" si="255"/>
        <v/>
      </c>
      <c r="AG708" s="38" t="str">
        <f t="shared" si="256"/>
        <v/>
      </c>
      <c r="AI708" s="39">
        <f>COUNTIF(resultats_math!AB709:AD709,1)</f>
        <v>0</v>
      </c>
      <c r="AJ708" s="39">
        <f>COUNTIF(resultats_math!AB709:AD709,2)</f>
        <v>0</v>
      </c>
      <c r="AK708" s="39">
        <f>COUNTIF(resultats_math!AB709:AD709,9)</f>
        <v>0</v>
      </c>
      <c r="AL708" s="39">
        <f>COUNTIF(resultats_math!AB709:AD709,0)</f>
        <v>0</v>
      </c>
      <c r="AM708" s="243" t="str">
        <f t="shared" si="257"/>
        <v/>
      </c>
      <c r="AN708" s="226">
        <f t="shared" si="258"/>
        <v>0</v>
      </c>
      <c r="AO708" s="38" t="str">
        <f t="shared" si="259"/>
        <v/>
      </c>
      <c r="AP708" s="38" t="str">
        <f t="shared" si="260"/>
        <v/>
      </c>
      <c r="AQ708" s="38" t="str">
        <f t="shared" si="261"/>
        <v/>
      </c>
      <c r="AR708" s="38" t="str">
        <f t="shared" si="262"/>
        <v/>
      </c>
    </row>
    <row r="709" spans="1:44" ht="13.5" thickBot="1">
      <c r="A709" s="30"/>
      <c r="B709" s="39">
        <f>COUNTIF(resultats_math!B710:I710,1)</f>
        <v>0</v>
      </c>
      <c r="C709" s="39">
        <f>COUNTIF(resultats_math!B710:I710,2)</f>
        <v>0</v>
      </c>
      <c r="D709" s="39">
        <f>COUNTIF(resultats_math!B710:I710,9)</f>
        <v>0</v>
      </c>
      <c r="E709" s="39">
        <f>COUNTIF(resultats_math!B710:I710,0)</f>
        <v>0</v>
      </c>
      <c r="F709" s="37" t="str">
        <f t="shared" si="264"/>
        <v/>
      </c>
      <c r="G709" s="226">
        <f t="shared" ref="G709:G772" si="266">B709+C709</f>
        <v>0</v>
      </c>
      <c r="H709" s="38" t="str">
        <f t="shared" si="263"/>
        <v/>
      </c>
      <c r="I709" s="38" t="str">
        <f t="shared" si="265"/>
        <v/>
      </c>
      <c r="J709" s="38" t="str">
        <f t="shared" ref="J709:J772" si="267">IF(F709="","",(SUM(D709)/F709))</f>
        <v/>
      </c>
      <c r="K709" s="38" t="str">
        <f t="shared" ref="K709:K772" si="268">IF(F709="","",E709/F709)</f>
        <v/>
      </c>
      <c r="L709" s="38"/>
      <c r="M709" s="39">
        <f>COUNTIF(resultats_math!J710:X710,1)</f>
        <v>0</v>
      </c>
      <c r="N709" s="39">
        <f>COUNTIF(resultats_math!J710:X710,2)</f>
        <v>0</v>
      </c>
      <c r="O709" s="39">
        <f>COUNTIF(resultats_math!J710:X710,9)</f>
        <v>0</v>
      </c>
      <c r="P709" s="39">
        <f>COUNTIF(resultats_math!J710:X710,0)</f>
        <v>0</v>
      </c>
      <c r="Q709" s="37" t="str">
        <f t="shared" ref="Q709:Q772" si="269">IF(SUM(M709:P709)=0,"",SUM(M709:P709))</f>
        <v/>
      </c>
      <c r="R709" s="226">
        <f t="shared" ref="R709:R772" si="270">M709+N709</f>
        <v>0</v>
      </c>
      <c r="S709" s="38" t="str">
        <f t="shared" ref="S709:S772" si="271">IF(Q709="","",R709/Q709)</f>
        <v/>
      </c>
      <c r="T709" s="38" t="str">
        <f t="shared" ref="T709:T772" si="272">IF(Q709="","",N709/Q709)</f>
        <v/>
      </c>
      <c r="U709" s="38" t="str">
        <f t="shared" ref="U709:U772" si="273">IF(Q709="","",(SUM(O709)/Q709))</f>
        <v/>
      </c>
      <c r="V709" s="38" t="str">
        <f t="shared" ref="V709:V772" si="274">IF(Q709="","",P709/Q709)</f>
        <v/>
      </c>
      <c r="W709" s="30"/>
      <c r="X709" s="39">
        <f>COUNTIF(resultats_math!Y710:AA710,1)</f>
        <v>0</v>
      </c>
      <c r="Y709" s="39">
        <f>COUNTIF(resultats_math!Y710:AA710,2)</f>
        <v>0</v>
      </c>
      <c r="Z709" s="39">
        <f>COUNTIF(resultats_math!Y710:AA710,9)</f>
        <v>0</v>
      </c>
      <c r="AA709" s="39">
        <f>COUNTIF(resultats_math!Y710:AA710,0)</f>
        <v>0</v>
      </c>
      <c r="AB709" s="243" t="str">
        <f t="shared" ref="AB709:AB772" si="275">IF(SUM(X709:AA709)=0,"",SUM(X709:AA709))</f>
        <v/>
      </c>
      <c r="AC709" s="226">
        <f t="shared" ref="AC709:AC772" si="276">X709+Y709</f>
        <v>0</v>
      </c>
      <c r="AD709" s="38" t="str">
        <f t="shared" ref="AD709:AD772" si="277">IF(AB709="","",AC709/AB709)</f>
        <v/>
      </c>
      <c r="AE709" s="38" t="str">
        <f t="shared" ref="AE709:AE772" si="278">IF(AB709="","",Y709/AB709)</f>
        <v/>
      </c>
      <c r="AF709" s="38" t="str">
        <f t="shared" ref="AF709:AF772" si="279">IF(AB709="","",(SUM(Z709:Z709)/AB709))</f>
        <v/>
      </c>
      <c r="AG709" s="38" t="str">
        <f t="shared" ref="AG709:AG772" si="280">IF(AB709="","",AA709/AB709)</f>
        <v/>
      </c>
      <c r="AI709" s="39">
        <f>COUNTIF(resultats_math!AB710:AD710,1)</f>
        <v>0</v>
      </c>
      <c r="AJ709" s="39">
        <f>COUNTIF(resultats_math!AB710:AD710,2)</f>
        <v>0</v>
      </c>
      <c r="AK709" s="39">
        <f>COUNTIF(resultats_math!AB710:AD710,9)</f>
        <v>0</v>
      </c>
      <c r="AL709" s="39">
        <f>COUNTIF(resultats_math!AB710:AD710,0)</f>
        <v>0</v>
      </c>
      <c r="AM709" s="243" t="str">
        <f t="shared" ref="AM709:AM772" si="281">IF(SUM(AI709:AL709)=0,"",SUM(AI709:AL709))</f>
        <v/>
      </c>
      <c r="AN709" s="226">
        <f t="shared" ref="AN709:AN772" si="282">AI709+AJ709</f>
        <v>0</v>
      </c>
      <c r="AO709" s="38" t="str">
        <f t="shared" ref="AO709:AO772" si="283">IF(AM709="","",AN709/AM709)</f>
        <v/>
      </c>
      <c r="AP709" s="38" t="str">
        <f t="shared" ref="AP709:AP772" si="284">IF(AM709="","",AJ709/AM709)</f>
        <v/>
      </c>
      <c r="AQ709" s="38" t="str">
        <f t="shared" ref="AQ709:AQ772" si="285">IF(AM709="","",(SUM(AK709:AK709)/AM709))</f>
        <v/>
      </c>
      <c r="AR709" s="38" t="str">
        <f t="shared" ref="AR709:AR772" si="286">IF(AM709="","",AL709/AM709)</f>
        <v/>
      </c>
    </row>
    <row r="710" spans="1:44" ht="13.5" thickBot="1">
      <c r="A710" s="30"/>
      <c r="B710" s="39">
        <f>COUNTIF(resultats_math!B711:I711,1)</f>
        <v>0</v>
      </c>
      <c r="C710" s="39">
        <f>COUNTIF(resultats_math!B711:I711,2)</f>
        <v>0</v>
      </c>
      <c r="D710" s="39">
        <f>COUNTIF(resultats_math!B711:I711,9)</f>
        <v>0</v>
      </c>
      <c r="E710" s="39">
        <f>COUNTIF(resultats_math!B711:I711,0)</f>
        <v>0</v>
      </c>
      <c r="F710" s="37" t="str">
        <f t="shared" si="264"/>
        <v/>
      </c>
      <c r="G710" s="226">
        <f t="shared" si="266"/>
        <v>0</v>
      </c>
      <c r="H710" s="38" t="str">
        <f t="shared" si="263"/>
        <v/>
      </c>
      <c r="I710" s="38" t="str">
        <f t="shared" si="265"/>
        <v/>
      </c>
      <c r="J710" s="38" t="str">
        <f t="shared" si="267"/>
        <v/>
      </c>
      <c r="K710" s="38" t="str">
        <f t="shared" si="268"/>
        <v/>
      </c>
      <c r="L710" s="38"/>
      <c r="M710" s="39">
        <f>COUNTIF(resultats_math!J711:X711,1)</f>
        <v>0</v>
      </c>
      <c r="N710" s="39">
        <f>COUNTIF(resultats_math!J711:X711,2)</f>
        <v>0</v>
      </c>
      <c r="O710" s="39">
        <f>COUNTIF(resultats_math!J711:X711,9)</f>
        <v>0</v>
      </c>
      <c r="P710" s="39">
        <f>COUNTIF(resultats_math!J711:X711,0)</f>
        <v>0</v>
      </c>
      <c r="Q710" s="37" t="str">
        <f t="shared" si="269"/>
        <v/>
      </c>
      <c r="R710" s="226">
        <f t="shared" si="270"/>
        <v>0</v>
      </c>
      <c r="S710" s="38" t="str">
        <f t="shared" si="271"/>
        <v/>
      </c>
      <c r="T710" s="38" t="str">
        <f t="shared" si="272"/>
        <v/>
      </c>
      <c r="U710" s="38" t="str">
        <f t="shared" si="273"/>
        <v/>
      </c>
      <c r="V710" s="38" t="str">
        <f t="shared" si="274"/>
        <v/>
      </c>
      <c r="W710" s="30"/>
      <c r="X710" s="39">
        <f>COUNTIF(resultats_math!Y711:AA711,1)</f>
        <v>0</v>
      </c>
      <c r="Y710" s="39">
        <f>COUNTIF(resultats_math!Y711:AA711,2)</f>
        <v>0</v>
      </c>
      <c r="Z710" s="39">
        <f>COUNTIF(resultats_math!Y711:AA711,9)</f>
        <v>0</v>
      </c>
      <c r="AA710" s="39">
        <f>COUNTIF(resultats_math!Y711:AA711,0)</f>
        <v>0</v>
      </c>
      <c r="AB710" s="243" t="str">
        <f t="shared" si="275"/>
        <v/>
      </c>
      <c r="AC710" s="226">
        <f t="shared" si="276"/>
        <v>0</v>
      </c>
      <c r="AD710" s="38" t="str">
        <f t="shared" si="277"/>
        <v/>
      </c>
      <c r="AE710" s="38" t="str">
        <f t="shared" si="278"/>
        <v/>
      </c>
      <c r="AF710" s="38" t="str">
        <f t="shared" si="279"/>
        <v/>
      </c>
      <c r="AG710" s="38" t="str">
        <f t="shared" si="280"/>
        <v/>
      </c>
      <c r="AI710" s="39">
        <f>COUNTIF(resultats_math!AB711:AD711,1)</f>
        <v>0</v>
      </c>
      <c r="AJ710" s="39">
        <f>COUNTIF(resultats_math!AB711:AD711,2)</f>
        <v>0</v>
      </c>
      <c r="AK710" s="39">
        <f>COUNTIF(resultats_math!AB711:AD711,9)</f>
        <v>0</v>
      </c>
      <c r="AL710" s="39">
        <f>COUNTIF(resultats_math!AB711:AD711,0)</f>
        <v>0</v>
      </c>
      <c r="AM710" s="243" t="str">
        <f t="shared" si="281"/>
        <v/>
      </c>
      <c r="AN710" s="226">
        <f t="shared" si="282"/>
        <v>0</v>
      </c>
      <c r="AO710" s="38" t="str">
        <f t="shared" si="283"/>
        <v/>
      </c>
      <c r="AP710" s="38" t="str">
        <f t="shared" si="284"/>
        <v/>
      </c>
      <c r="AQ710" s="38" t="str">
        <f t="shared" si="285"/>
        <v/>
      </c>
      <c r="AR710" s="38" t="str">
        <f t="shared" si="286"/>
        <v/>
      </c>
    </row>
    <row r="711" spans="1:44" ht="13.5" thickBot="1">
      <c r="A711" s="30"/>
      <c r="B711" s="39">
        <f>COUNTIF(resultats_math!B712:I712,1)</f>
        <v>0</v>
      </c>
      <c r="C711" s="39">
        <f>COUNTIF(resultats_math!B712:I712,2)</f>
        <v>0</v>
      </c>
      <c r="D711" s="39">
        <f>COUNTIF(resultats_math!B712:I712,9)</f>
        <v>0</v>
      </c>
      <c r="E711" s="39">
        <f>COUNTIF(resultats_math!B712:I712,0)</f>
        <v>0</v>
      </c>
      <c r="F711" s="37" t="str">
        <f t="shared" si="264"/>
        <v/>
      </c>
      <c r="G711" s="226">
        <f t="shared" si="266"/>
        <v>0</v>
      </c>
      <c r="H711" s="38" t="str">
        <f t="shared" ref="H711:H774" si="287">IF(F711="","",G711/F711)</f>
        <v/>
      </c>
      <c r="I711" s="38" t="str">
        <f t="shared" si="265"/>
        <v/>
      </c>
      <c r="J711" s="38" t="str">
        <f t="shared" si="267"/>
        <v/>
      </c>
      <c r="K711" s="38" t="str">
        <f t="shared" si="268"/>
        <v/>
      </c>
      <c r="L711" s="38"/>
      <c r="M711" s="39">
        <f>COUNTIF(resultats_math!J712:X712,1)</f>
        <v>0</v>
      </c>
      <c r="N711" s="39">
        <f>COUNTIF(resultats_math!J712:X712,2)</f>
        <v>0</v>
      </c>
      <c r="O711" s="39">
        <f>COUNTIF(resultats_math!J712:X712,9)</f>
        <v>0</v>
      </c>
      <c r="P711" s="39">
        <f>COUNTIF(resultats_math!J712:X712,0)</f>
        <v>0</v>
      </c>
      <c r="Q711" s="37" t="str">
        <f t="shared" si="269"/>
        <v/>
      </c>
      <c r="R711" s="226">
        <f t="shared" si="270"/>
        <v>0</v>
      </c>
      <c r="S711" s="38" t="str">
        <f t="shared" si="271"/>
        <v/>
      </c>
      <c r="T711" s="38" t="str">
        <f t="shared" si="272"/>
        <v/>
      </c>
      <c r="U711" s="38" t="str">
        <f t="shared" si="273"/>
        <v/>
      </c>
      <c r="V711" s="38" t="str">
        <f t="shared" si="274"/>
        <v/>
      </c>
      <c r="W711" s="30"/>
      <c r="X711" s="39">
        <f>COUNTIF(resultats_math!Y712:AA712,1)</f>
        <v>0</v>
      </c>
      <c r="Y711" s="39">
        <f>COUNTIF(resultats_math!Y712:AA712,2)</f>
        <v>0</v>
      </c>
      <c r="Z711" s="39">
        <f>COUNTIF(resultats_math!Y712:AA712,9)</f>
        <v>0</v>
      </c>
      <c r="AA711" s="39">
        <f>COUNTIF(resultats_math!Y712:AA712,0)</f>
        <v>0</v>
      </c>
      <c r="AB711" s="243" t="str">
        <f t="shared" si="275"/>
        <v/>
      </c>
      <c r="AC711" s="226">
        <f t="shared" si="276"/>
        <v>0</v>
      </c>
      <c r="AD711" s="38" t="str">
        <f t="shared" si="277"/>
        <v/>
      </c>
      <c r="AE711" s="38" t="str">
        <f t="shared" si="278"/>
        <v/>
      </c>
      <c r="AF711" s="38" t="str">
        <f t="shared" si="279"/>
        <v/>
      </c>
      <c r="AG711" s="38" t="str">
        <f t="shared" si="280"/>
        <v/>
      </c>
      <c r="AI711" s="39">
        <f>COUNTIF(resultats_math!AB712:AD712,1)</f>
        <v>0</v>
      </c>
      <c r="AJ711" s="39">
        <f>COUNTIF(resultats_math!AB712:AD712,2)</f>
        <v>0</v>
      </c>
      <c r="AK711" s="39">
        <f>COUNTIF(resultats_math!AB712:AD712,9)</f>
        <v>0</v>
      </c>
      <c r="AL711" s="39">
        <f>COUNTIF(resultats_math!AB712:AD712,0)</f>
        <v>0</v>
      </c>
      <c r="AM711" s="243" t="str">
        <f t="shared" si="281"/>
        <v/>
      </c>
      <c r="AN711" s="226">
        <f t="shared" si="282"/>
        <v>0</v>
      </c>
      <c r="AO711" s="38" t="str">
        <f t="shared" si="283"/>
        <v/>
      </c>
      <c r="AP711" s="38" t="str">
        <f t="shared" si="284"/>
        <v/>
      </c>
      <c r="AQ711" s="38" t="str">
        <f t="shared" si="285"/>
        <v/>
      </c>
      <c r="AR711" s="38" t="str">
        <f t="shared" si="286"/>
        <v/>
      </c>
    </row>
    <row r="712" spans="1:44" ht="13.5" thickBot="1">
      <c r="A712" s="30"/>
      <c r="B712" s="39">
        <f>COUNTIF(resultats_math!B713:I713,1)</f>
        <v>0</v>
      </c>
      <c r="C712" s="39">
        <f>COUNTIF(resultats_math!B713:I713,2)</f>
        <v>0</v>
      </c>
      <c r="D712" s="39">
        <f>COUNTIF(resultats_math!B713:I713,9)</f>
        <v>0</v>
      </c>
      <c r="E712" s="39">
        <f>COUNTIF(resultats_math!B713:I713,0)</f>
        <v>0</v>
      </c>
      <c r="F712" s="37" t="str">
        <f t="shared" si="264"/>
        <v/>
      </c>
      <c r="G712" s="226">
        <f t="shared" si="266"/>
        <v>0</v>
      </c>
      <c r="H712" s="38" t="str">
        <f t="shared" si="287"/>
        <v/>
      </c>
      <c r="I712" s="38" t="str">
        <f t="shared" si="265"/>
        <v/>
      </c>
      <c r="J712" s="38" t="str">
        <f t="shared" si="267"/>
        <v/>
      </c>
      <c r="K712" s="38" t="str">
        <f t="shared" si="268"/>
        <v/>
      </c>
      <c r="L712" s="38"/>
      <c r="M712" s="39">
        <f>COUNTIF(resultats_math!J713:X713,1)</f>
        <v>0</v>
      </c>
      <c r="N712" s="39">
        <f>COUNTIF(resultats_math!J713:X713,2)</f>
        <v>0</v>
      </c>
      <c r="O712" s="39">
        <f>COUNTIF(resultats_math!J713:X713,9)</f>
        <v>0</v>
      </c>
      <c r="P712" s="39">
        <f>COUNTIF(resultats_math!J713:X713,0)</f>
        <v>0</v>
      </c>
      <c r="Q712" s="37" t="str">
        <f t="shared" si="269"/>
        <v/>
      </c>
      <c r="R712" s="226">
        <f t="shared" si="270"/>
        <v>0</v>
      </c>
      <c r="S712" s="38" t="str">
        <f t="shared" si="271"/>
        <v/>
      </c>
      <c r="T712" s="38" t="str">
        <f t="shared" si="272"/>
        <v/>
      </c>
      <c r="U712" s="38" t="str">
        <f t="shared" si="273"/>
        <v/>
      </c>
      <c r="V712" s="38" t="str">
        <f t="shared" si="274"/>
        <v/>
      </c>
      <c r="W712" s="30"/>
      <c r="X712" s="39">
        <f>COUNTIF(resultats_math!Y713:AA713,1)</f>
        <v>0</v>
      </c>
      <c r="Y712" s="39">
        <f>COUNTIF(resultats_math!Y713:AA713,2)</f>
        <v>0</v>
      </c>
      <c r="Z712" s="39">
        <f>COUNTIF(resultats_math!Y713:AA713,9)</f>
        <v>0</v>
      </c>
      <c r="AA712" s="39">
        <f>COUNTIF(resultats_math!Y713:AA713,0)</f>
        <v>0</v>
      </c>
      <c r="AB712" s="243" t="str">
        <f t="shared" si="275"/>
        <v/>
      </c>
      <c r="AC712" s="226">
        <f t="shared" si="276"/>
        <v>0</v>
      </c>
      <c r="AD712" s="38" t="str">
        <f t="shared" si="277"/>
        <v/>
      </c>
      <c r="AE712" s="38" t="str">
        <f t="shared" si="278"/>
        <v/>
      </c>
      <c r="AF712" s="38" t="str">
        <f t="shared" si="279"/>
        <v/>
      </c>
      <c r="AG712" s="38" t="str">
        <f t="shared" si="280"/>
        <v/>
      </c>
      <c r="AI712" s="39">
        <f>COUNTIF(resultats_math!AB713:AD713,1)</f>
        <v>0</v>
      </c>
      <c r="AJ712" s="39">
        <f>COUNTIF(resultats_math!AB713:AD713,2)</f>
        <v>0</v>
      </c>
      <c r="AK712" s="39">
        <f>COUNTIF(resultats_math!AB713:AD713,9)</f>
        <v>0</v>
      </c>
      <c r="AL712" s="39">
        <f>COUNTIF(resultats_math!AB713:AD713,0)</f>
        <v>0</v>
      </c>
      <c r="AM712" s="243" t="str">
        <f t="shared" si="281"/>
        <v/>
      </c>
      <c r="AN712" s="226">
        <f t="shared" si="282"/>
        <v>0</v>
      </c>
      <c r="AO712" s="38" t="str">
        <f t="shared" si="283"/>
        <v/>
      </c>
      <c r="AP712" s="38" t="str">
        <f t="shared" si="284"/>
        <v/>
      </c>
      <c r="AQ712" s="38" t="str">
        <f t="shared" si="285"/>
        <v/>
      </c>
      <c r="AR712" s="38" t="str">
        <f t="shared" si="286"/>
        <v/>
      </c>
    </row>
    <row r="713" spans="1:44" ht="13.5" thickBot="1">
      <c r="A713" s="30"/>
      <c r="B713" s="39">
        <f>COUNTIF(resultats_math!B714:I714,1)</f>
        <v>0</v>
      </c>
      <c r="C713" s="39">
        <f>COUNTIF(resultats_math!B714:I714,2)</f>
        <v>0</v>
      </c>
      <c r="D713" s="39">
        <f>COUNTIF(resultats_math!B714:I714,9)</f>
        <v>0</v>
      </c>
      <c r="E713" s="39">
        <f>COUNTIF(resultats_math!B714:I714,0)</f>
        <v>0</v>
      </c>
      <c r="F713" s="37" t="str">
        <f t="shared" si="264"/>
        <v/>
      </c>
      <c r="G713" s="226">
        <f t="shared" si="266"/>
        <v>0</v>
      </c>
      <c r="H713" s="38" t="str">
        <f t="shared" si="287"/>
        <v/>
      </c>
      <c r="I713" s="38" t="str">
        <f t="shared" si="265"/>
        <v/>
      </c>
      <c r="J713" s="38" t="str">
        <f t="shared" si="267"/>
        <v/>
      </c>
      <c r="K713" s="38" t="str">
        <f t="shared" si="268"/>
        <v/>
      </c>
      <c r="L713" s="38"/>
      <c r="M713" s="39">
        <f>COUNTIF(resultats_math!J714:X714,1)</f>
        <v>0</v>
      </c>
      <c r="N713" s="39">
        <f>COUNTIF(resultats_math!J714:X714,2)</f>
        <v>0</v>
      </c>
      <c r="O713" s="39">
        <f>COUNTIF(resultats_math!J714:X714,9)</f>
        <v>0</v>
      </c>
      <c r="P713" s="39">
        <f>COUNTIF(resultats_math!J714:X714,0)</f>
        <v>0</v>
      </c>
      <c r="Q713" s="37" t="str">
        <f t="shared" si="269"/>
        <v/>
      </c>
      <c r="R713" s="226">
        <f t="shared" si="270"/>
        <v>0</v>
      </c>
      <c r="S713" s="38" t="str">
        <f t="shared" si="271"/>
        <v/>
      </c>
      <c r="T713" s="38" t="str">
        <f t="shared" si="272"/>
        <v/>
      </c>
      <c r="U713" s="38" t="str">
        <f t="shared" si="273"/>
        <v/>
      </c>
      <c r="V713" s="38" t="str">
        <f t="shared" si="274"/>
        <v/>
      </c>
      <c r="W713" s="30"/>
      <c r="X713" s="39">
        <f>COUNTIF(resultats_math!Y714:AA714,1)</f>
        <v>0</v>
      </c>
      <c r="Y713" s="39">
        <f>COUNTIF(resultats_math!Y714:AA714,2)</f>
        <v>0</v>
      </c>
      <c r="Z713" s="39">
        <f>COUNTIF(resultats_math!Y714:AA714,9)</f>
        <v>0</v>
      </c>
      <c r="AA713" s="39">
        <f>COUNTIF(resultats_math!Y714:AA714,0)</f>
        <v>0</v>
      </c>
      <c r="AB713" s="243" t="str">
        <f t="shared" si="275"/>
        <v/>
      </c>
      <c r="AC713" s="226">
        <f t="shared" si="276"/>
        <v>0</v>
      </c>
      <c r="AD713" s="38" t="str">
        <f t="shared" si="277"/>
        <v/>
      </c>
      <c r="AE713" s="38" t="str">
        <f t="shared" si="278"/>
        <v/>
      </c>
      <c r="AF713" s="38" t="str">
        <f t="shared" si="279"/>
        <v/>
      </c>
      <c r="AG713" s="38" t="str">
        <f t="shared" si="280"/>
        <v/>
      </c>
      <c r="AI713" s="39">
        <f>COUNTIF(resultats_math!AB714:AD714,1)</f>
        <v>0</v>
      </c>
      <c r="AJ713" s="39">
        <f>COUNTIF(resultats_math!AB714:AD714,2)</f>
        <v>0</v>
      </c>
      <c r="AK713" s="39">
        <f>COUNTIF(resultats_math!AB714:AD714,9)</f>
        <v>0</v>
      </c>
      <c r="AL713" s="39">
        <f>COUNTIF(resultats_math!AB714:AD714,0)</f>
        <v>0</v>
      </c>
      <c r="AM713" s="243" t="str">
        <f t="shared" si="281"/>
        <v/>
      </c>
      <c r="AN713" s="226">
        <f t="shared" si="282"/>
        <v>0</v>
      </c>
      <c r="AO713" s="38" t="str">
        <f t="shared" si="283"/>
        <v/>
      </c>
      <c r="AP713" s="38" t="str">
        <f t="shared" si="284"/>
        <v/>
      </c>
      <c r="AQ713" s="38" t="str">
        <f t="shared" si="285"/>
        <v/>
      </c>
      <c r="AR713" s="38" t="str">
        <f t="shared" si="286"/>
        <v/>
      </c>
    </row>
    <row r="714" spans="1:44" ht="13.5" thickBot="1">
      <c r="A714" s="30"/>
      <c r="B714" s="39">
        <f>COUNTIF(resultats_math!B715:I715,1)</f>
        <v>0</v>
      </c>
      <c r="C714" s="39">
        <f>COUNTIF(resultats_math!B715:I715,2)</f>
        <v>0</v>
      </c>
      <c r="D714" s="39">
        <f>COUNTIF(resultats_math!B715:I715,9)</f>
        <v>0</v>
      </c>
      <c r="E714" s="39">
        <f>COUNTIF(resultats_math!B715:I715,0)</f>
        <v>0</v>
      </c>
      <c r="F714" s="37" t="str">
        <f t="shared" si="264"/>
        <v/>
      </c>
      <c r="G714" s="226">
        <f t="shared" si="266"/>
        <v>0</v>
      </c>
      <c r="H714" s="38" t="str">
        <f t="shared" si="287"/>
        <v/>
      </c>
      <c r="I714" s="38" t="str">
        <f t="shared" si="265"/>
        <v/>
      </c>
      <c r="J714" s="38" t="str">
        <f t="shared" si="267"/>
        <v/>
      </c>
      <c r="K714" s="38" t="str">
        <f t="shared" si="268"/>
        <v/>
      </c>
      <c r="L714" s="38"/>
      <c r="M714" s="39">
        <f>COUNTIF(resultats_math!J715:X715,1)</f>
        <v>0</v>
      </c>
      <c r="N714" s="39">
        <f>COUNTIF(resultats_math!J715:X715,2)</f>
        <v>0</v>
      </c>
      <c r="O714" s="39">
        <f>COUNTIF(resultats_math!J715:X715,9)</f>
        <v>0</v>
      </c>
      <c r="P714" s="39">
        <f>COUNTIF(resultats_math!J715:X715,0)</f>
        <v>0</v>
      </c>
      <c r="Q714" s="37" t="str">
        <f t="shared" si="269"/>
        <v/>
      </c>
      <c r="R714" s="226">
        <f t="shared" si="270"/>
        <v>0</v>
      </c>
      <c r="S714" s="38" t="str">
        <f t="shared" si="271"/>
        <v/>
      </c>
      <c r="T714" s="38" t="str">
        <f t="shared" si="272"/>
        <v/>
      </c>
      <c r="U714" s="38" t="str">
        <f t="shared" si="273"/>
        <v/>
      </c>
      <c r="V714" s="38" t="str">
        <f t="shared" si="274"/>
        <v/>
      </c>
      <c r="W714" s="30"/>
      <c r="X714" s="39">
        <f>COUNTIF(resultats_math!Y715:AA715,1)</f>
        <v>0</v>
      </c>
      <c r="Y714" s="39">
        <f>COUNTIF(resultats_math!Y715:AA715,2)</f>
        <v>0</v>
      </c>
      <c r="Z714" s="39">
        <f>COUNTIF(resultats_math!Y715:AA715,9)</f>
        <v>0</v>
      </c>
      <c r="AA714" s="39">
        <f>COUNTIF(resultats_math!Y715:AA715,0)</f>
        <v>0</v>
      </c>
      <c r="AB714" s="243" t="str">
        <f t="shared" si="275"/>
        <v/>
      </c>
      <c r="AC714" s="226">
        <f t="shared" si="276"/>
        <v>0</v>
      </c>
      <c r="AD714" s="38" t="str">
        <f t="shared" si="277"/>
        <v/>
      </c>
      <c r="AE714" s="38" t="str">
        <f t="shared" si="278"/>
        <v/>
      </c>
      <c r="AF714" s="38" t="str">
        <f t="shared" si="279"/>
        <v/>
      </c>
      <c r="AG714" s="38" t="str">
        <f t="shared" si="280"/>
        <v/>
      </c>
      <c r="AI714" s="39">
        <f>COUNTIF(resultats_math!AB715:AD715,1)</f>
        <v>0</v>
      </c>
      <c r="AJ714" s="39">
        <f>COUNTIF(resultats_math!AB715:AD715,2)</f>
        <v>0</v>
      </c>
      <c r="AK714" s="39">
        <f>COUNTIF(resultats_math!AB715:AD715,9)</f>
        <v>0</v>
      </c>
      <c r="AL714" s="39">
        <f>COUNTIF(resultats_math!AB715:AD715,0)</f>
        <v>0</v>
      </c>
      <c r="AM714" s="243" t="str">
        <f t="shared" si="281"/>
        <v/>
      </c>
      <c r="AN714" s="226">
        <f t="shared" si="282"/>
        <v>0</v>
      </c>
      <c r="AO714" s="38" t="str">
        <f t="shared" si="283"/>
        <v/>
      </c>
      <c r="AP714" s="38" t="str">
        <f t="shared" si="284"/>
        <v/>
      </c>
      <c r="AQ714" s="38" t="str">
        <f t="shared" si="285"/>
        <v/>
      </c>
      <c r="AR714" s="38" t="str">
        <f t="shared" si="286"/>
        <v/>
      </c>
    </row>
    <row r="715" spans="1:44" ht="13.5" thickBot="1">
      <c r="A715" s="30"/>
      <c r="B715" s="39">
        <f>COUNTIF(resultats_math!B716:I716,1)</f>
        <v>0</v>
      </c>
      <c r="C715" s="39">
        <f>COUNTIF(resultats_math!B716:I716,2)</f>
        <v>0</v>
      </c>
      <c r="D715" s="39">
        <f>COUNTIF(resultats_math!B716:I716,9)</f>
        <v>0</v>
      </c>
      <c r="E715" s="39">
        <f>COUNTIF(resultats_math!B716:I716,0)</f>
        <v>0</v>
      </c>
      <c r="F715" s="37" t="str">
        <f t="shared" si="264"/>
        <v/>
      </c>
      <c r="G715" s="226">
        <f t="shared" si="266"/>
        <v>0</v>
      </c>
      <c r="H715" s="38" t="str">
        <f t="shared" si="287"/>
        <v/>
      </c>
      <c r="I715" s="38" t="str">
        <f t="shared" si="265"/>
        <v/>
      </c>
      <c r="J715" s="38" t="str">
        <f t="shared" si="267"/>
        <v/>
      </c>
      <c r="K715" s="38" t="str">
        <f t="shared" si="268"/>
        <v/>
      </c>
      <c r="L715" s="38"/>
      <c r="M715" s="39">
        <f>COUNTIF(resultats_math!J716:X716,1)</f>
        <v>0</v>
      </c>
      <c r="N715" s="39">
        <f>COUNTIF(resultats_math!J716:X716,2)</f>
        <v>0</v>
      </c>
      <c r="O715" s="39">
        <f>COUNTIF(resultats_math!J716:X716,9)</f>
        <v>0</v>
      </c>
      <c r="P715" s="39">
        <f>COUNTIF(resultats_math!J716:X716,0)</f>
        <v>0</v>
      </c>
      <c r="Q715" s="37" t="str">
        <f t="shared" si="269"/>
        <v/>
      </c>
      <c r="R715" s="226">
        <f t="shared" si="270"/>
        <v>0</v>
      </c>
      <c r="S715" s="38" t="str">
        <f t="shared" si="271"/>
        <v/>
      </c>
      <c r="T715" s="38" t="str">
        <f t="shared" si="272"/>
        <v/>
      </c>
      <c r="U715" s="38" t="str">
        <f t="shared" si="273"/>
        <v/>
      </c>
      <c r="V715" s="38" t="str">
        <f t="shared" si="274"/>
        <v/>
      </c>
      <c r="W715" s="30"/>
      <c r="X715" s="39">
        <f>COUNTIF(resultats_math!Y716:AA716,1)</f>
        <v>0</v>
      </c>
      <c r="Y715" s="39">
        <f>COUNTIF(resultats_math!Y716:AA716,2)</f>
        <v>0</v>
      </c>
      <c r="Z715" s="39">
        <f>COUNTIF(resultats_math!Y716:AA716,9)</f>
        <v>0</v>
      </c>
      <c r="AA715" s="39">
        <f>COUNTIF(resultats_math!Y716:AA716,0)</f>
        <v>0</v>
      </c>
      <c r="AB715" s="243" t="str">
        <f t="shared" si="275"/>
        <v/>
      </c>
      <c r="AC715" s="226">
        <f t="shared" si="276"/>
        <v>0</v>
      </c>
      <c r="AD715" s="38" t="str">
        <f t="shared" si="277"/>
        <v/>
      </c>
      <c r="AE715" s="38" t="str">
        <f t="shared" si="278"/>
        <v/>
      </c>
      <c r="AF715" s="38" t="str">
        <f t="shared" si="279"/>
        <v/>
      </c>
      <c r="AG715" s="38" t="str">
        <f t="shared" si="280"/>
        <v/>
      </c>
      <c r="AI715" s="39">
        <f>COUNTIF(resultats_math!AB716:AD716,1)</f>
        <v>0</v>
      </c>
      <c r="AJ715" s="39">
        <f>COUNTIF(resultats_math!AB716:AD716,2)</f>
        <v>0</v>
      </c>
      <c r="AK715" s="39">
        <f>COUNTIF(resultats_math!AB716:AD716,9)</f>
        <v>0</v>
      </c>
      <c r="AL715" s="39">
        <f>COUNTIF(resultats_math!AB716:AD716,0)</f>
        <v>0</v>
      </c>
      <c r="AM715" s="243" t="str">
        <f t="shared" si="281"/>
        <v/>
      </c>
      <c r="AN715" s="226">
        <f t="shared" si="282"/>
        <v>0</v>
      </c>
      <c r="AO715" s="38" t="str">
        <f t="shared" si="283"/>
        <v/>
      </c>
      <c r="AP715" s="38" t="str">
        <f t="shared" si="284"/>
        <v/>
      </c>
      <c r="AQ715" s="38" t="str">
        <f t="shared" si="285"/>
        <v/>
      </c>
      <c r="AR715" s="38" t="str">
        <f t="shared" si="286"/>
        <v/>
      </c>
    </row>
    <row r="716" spans="1:44" ht="13.5" thickBot="1">
      <c r="A716" s="30"/>
      <c r="B716" s="39">
        <f>COUNTIF(resultats_math!B717:I717,1)</f>
        <v>0</v>
      </c>
      <c r="C716" s="39">
        <f>COUNTIF(resultats_math!B717:I717,2)</f>
        <v>0</v>
      </c>
      <c r="D716" s="39">
        <f>COUNTIF(resultats_math!B717:I717,9)</f>
        <v>0</v>
      </c>
      <c r="E716" s="39">
        <f>COUNTIF(resultats_math!B717:I717,0)</f>
        <v>0</v>
      </c>
      <c r="F716" s="37" t="str">
        <f t="shared" si="264"/>
        <v/>
      </c>
      <c r="G716" s="226">
        <f t="shared" si="266"/>
        <v>0</v>
      </c>
      <c r="H716" s="38" t="str">
        <f t="shared" si="287"/>
        <v/>
      </c>
      <c r="I716" s="38" t="str">
        <f t="shared" si="265"/>
        <v/>
      </c>
      <c r="J716" s="38" t="str">
        <f t="shared" si="267"/>
        <v/>
      </c>
      <c r="K716" s="38" t="str">
        <f t="shared" si="268"/>
        <v/>
      </c>
      <c r="L716" s="38"/>
      <c r="M716" s="39">
        <f>COUNTIF(resultats_math!J717:X717,1)</f>
        <v>0</v>
      </c>
      <c r="N716" s="39">
        <f>COUNTIF(resultats_math!J717:X717,2)</f>
        <v>0</v>
      </c>
      <c r="O716" s="39">
        <f>COUNTIF(resultats_math!J717:X717,9)</f>
        <v>0</v>
      </c>
      <c r="P716" s="39">
        <f>COUNTIF(resultats_math!J717:X717,0)</f>
        <v>0</v>
      </c>
      <c r="Q716" s="37" t="str">
        <f t="shared" si="269"/>
        <v/>
      </c>
      <c r="R716" s="226">
        <f t="shared" si="270"/>
        <v>0</v>
      </c>
      <c r="S716" s="38" t="str">
        <f t="shared" si="271"/>
        <v/>
      </c>
      <c r="T716" s="38" t="str">
        <f t="shared" si="272"/>
        <v/>
      </c>
      <c r="U716" s="38" t="str">
        <f t="shared" si="273"/>
        <v/>
      </c>
      <c r="V716" s="38" t="str">
        <f t="shared" si="274"/>
        <v/>
      </c>
      <c r="W716" s="30"/>
      <c r="X716" s="39">
        <f>COUNTIF(resultats_math!Y717:AA717,1)</f>
        <v>0</v>
      </c>
      <c r="Y716" s="39">
        <f>COUNTIF(resultats_math!Y717:AA717,2)</f>
        <v>0</v>
      </c>
      <c r="Z716" s="39">
        <f>COUNTIF(resultats_math!Y717:AA717,9)</f>
        <v>0</v>
      </c>
      <c r="AA716" s="39">
        <f>COUNTIF(resultats_math!Y717:AA717,0)</f>
        <v>0</v>
      </c>
      <c r="AB716" s="243" t="str">
        <f t="shared" si="275"/>
        <v/>
      </c>
      <c r="AC716" s="226">
        <f t="shared" si="276"/>
        <v>0</v>
      </c>
      <c r="AD716" s="38" t="str">
        <f t="shared" si="277"/>
        <v/>
      </c>
      <c r="AE716" s="38" t="str">
        <f t="shared" si="278"/>
        <v/>
      </c>
      <c r="AF716" s="38" t="str">
        <f t="shared" si="279"/>
        <v/>
      </c>
      <c r="AG716" s="38" t="str">
        <f t="shared" si="280"/>
        <v/>
      </c>
      <c r="AI716" s="39">
        <f>COUNTIF(resultats_math!AB717:AD717,1)</f>
        <v>0</v>
      </c>
      <c r="AJ716" s="39">
        <f>COUNTIF(resultats_math!AB717:AD717,2)</f>
        <v>0</v>
      </c>
      <c r="AK716" s="39">
        <f>COUNTIF(resultats_math!AB717:AD717,9)</f>
        <v>0</v>
      </c>
      <c r="AL716" s="39">
        <f>COUNTIF(resultats_math!AB717:AD717,0)</f>
        <v>0</v>
      </c>
      <c r="AM716" s="243" t="str">
        <f t="shared" si="281"/>
        <v/>
      </c>
      <c r="AN716" s="226">
        <f t="shared" si="282"/>
        <v>0</v>
      </c>
      <c r="AO716" s="38" t="str">
        <f t="shared" si="283"/>
        <v/>
      </c>
      <c r="AP716" s="38" t="str">
        <f t="shared" si="284"/>
        <v/>
      </c>
      <c r="AQ716" s="38" t="str">
        <f t="shared" si="285"/>
        <v/>
      </c>
      <c r="AR716" s="38" t="str">
        <f t="shared" si="286"/>
        <v/>
      </c>
    </row>
    <row r="717" spans="1:44" ht="13.5" thickBot="1">
      <c r="A717" s="30"/>
      <c r="B717" s="39">
        <f>COUNTIF(resultats_math!B718:I718,1)</f>
        <v>0</v>
      </c>
      <c r="C717" s="39">
        <f>COUNTIF(resultats_math!B718:I718,2)</f>
        <v>0</v>
      </c>
      <c r="D717" s="39">
        <f>COUNTIF(resultats_math!B718:I718,9)</f>
        <v>0</v>
      </c>
      <c r="E717" s="39">
        <f>COUNTIF(resultats_math!B718:I718,0)</f>
        <v>0</v>
      </c>
      <c r="F717" s="37" t="str">
        <f t="shared" si="264"/>
        <v/>
      </c>
      <c r="G717" s="226">
        <f t="shared" si="266"/>
        <v>0</v>
      </c>
      <c r="H717" s="38" t="str">
        <f t="shared" si="287"/>
        <v/>
      </c>
      <c r="I717" s="38" t="str">
        <f t="shared" si="265"/>
        <v/>
      </c>
      <c r="J717" s="38" t="str">
        <f t="shared" si="267"/>
        <v/>
      </c>
      <c r="K717" s="38" t="str">
        <f t="shared" si="268"/>
        <v/>
      </c>
      <c r="L717" s="38"/>
      <c r="M717" s="39">
        <f>COUNTIF(resultats_math!J718:X718,1)</f>
        <v>0</v>
      </c>
      <c r="N717" s="39">
        <f>COUNTIF(resultats_math!J718:X718,2)</f>
        <v>0</v>
      </c>
      <c r="O717" s="39">
        <f>COUNTIF(resultats_math!J718:X718,9)</f>
        <v>0</v>
      </c>
      <c r="P717" s="39">
        <f>COUNTIF(resultats_math!J718:X718,0)</f>
        <v>0</v>
      </c>
      <c r="Q717" s="37" t="str">
        <f t="shared" si="269"/>
        <v/>
      </c>
      <c r="R717" s="226">
        <f t="shared" si="270"/>
        <v>0</v>
      </c>
      <c r="S717" s="38" t="str">
        <f t="shared" si="271"/>
        <v/>
      </c>
      <c r="T717" s="38" t="str">
        <f t="shared" si="272"/>
        <v/>
      </c>
      <c r="U717" s="38" t="str">
        <f t="shared" si="273"/>
        <v/>
      </c>
      <c r="V717" s="38" t="str">
        <f t="shared" si="274"/>
        <v/>
      </c>
      <c r="W717" s="30"/>
      <c r="X717" s="39">
        <f>COUNTIF(resultats_math!Y718:AA718,1)</f>
        <v>0</v>
      </c>
      <c r="Y717" s="39">
        <f>COUNTIF(resultats_math!Y718:AA718,2)</f>
        <v>0</v>
      </c>
      <c r="Z717" s="39">
        <f>COUNTIF(resultats_math!Y718:AA718,9)</f>
        <v>0</v>
      </c>
      <c r="AA717" s="39">
        <f>COUNTIF(resultats_math!Y718:AA718,0)</f>
        <v>0</v>
      </c>
      <c r="AB717" s="243" t="str">
        <f t="shared" si="275"/>
        <v/>
      </c>
      <c r="AC717" s="226">
        <f t="shared" si="276"/>
        <v>0</v>
      </c>
      <c r="AD717" s="38" t="str">
        <f t="shared" si="277"/>
        <v/>
      </c>
      <c r="AE717" s="38" t="str">
        <f t="shared" si="278"/>
        <v/>
      </c>
      <c r="AF717" s="38" t="str">
        <f t="shared" si="279"/>
        <v/>
      </c>
      <c r="AG717" s="38" t="str">
        <f t="shared" si="280"/>
        <v/>
      </c>
      <c r="AI717" s="39">
        <f>COUNTIF(resultats_math!AB718:AD718,1)</f>
        <v>0</v>
      </c>
      <c r="AJ717" s="39">
        <f>COUNTIF(resultats_math!AB718:AD718,2)</f>
        <v>0</v>
      </c>
      <c r="AK717" s="39">
        <f>COUNTIF(resultats_math!AB718:AD718,9)</f>
        <v>0</v>
      </c>
      <c r="AL717" s="39">
        <f>COUNTIF(resultats_math!AB718:AD718,0)</f>
        <v>0</v>
      </c>
      <c r="AM717" s="243" t="str">
        <f t="shared" si="281"/>
        <v/>
      </c>
      <c r="AN717" s="226">
        <f t="shared" si="282"/>
        <v>0</v>
      </c>
      <c r="AO717" s="38" t="str">
        <f t="shared" si="283"/>
        <v/>
      </c>
      <c r="AP717" s="38" t="str">
        <f t="shared" si="284"/>
        <v/>
      </c>
      <c r="AQ717" s="38" t="str">
        <f t="shared" si="285"/>
        <v/>
      </c>
      <c r="AR717" s="38" t="str">
        <f t="shared" si="286"/>
        <v/>
      </c>
    </row>
    <row r="718" spans="1:44" ht="13.5" thickBot="1">
      <c r="A718" s="30"/>
      <c r="B718" s="39">
        <f>COUNTIF(resultats_math!B719:I719,1)</f>
        <v>0</v>
      </c>
      <c r="C718" s="39">
        <f>COUNTIF(resultats_math!B719:I719,2)</f>
        <v>0</v>
      </c>
      <c r="D718" s="39">
        <f>COUNTIF(resultats_math!B719:I719,9)</f>
        <v>0</v>
      </c>
      <c r="E718" s="39">
        <f>COUNTIF(resultats_math!B719:I719,0)</f>
        <v>0</v>
      </c>
      <c r="F718" s="37" t="str">
        <f t="shared" si="264"/>
        <v/>
      </c>
      <c r="G718" s="226">
        <f t="shared" si="266"/>
        <v>0</v>
      </c>
      <c r="H718" s="38" t="str">
        <f t="shared" si="287"/>
        <v/>
      </c>
      <c r="I718" s="38" t="str">
        <f t="shared" si="265"/>
        <v/>
      </c>
      <c r="J718" s="38" t="str">
        <f t="shared" si="267"/>
        <v/>
      </c>
      <c r="K718" s="38" t="str">
        <f t="shared" si="268"/>
        <v/>
      </c>
      <c r="L718" s="38"/>
      <c r="M718" s="39">
        <f>COUNTIF(resultats_math!J719:X719,1)</f>
        <v>0</v>
      </c>
      <c r="N718" s="39">
        <f>COUNTIF(resultats_math!J719:X719,2)</f>
        <v>0</v>
      </c>
      <c r="O718" s="39">
        <f>COUNTIF(resultats_math!J719:X719,9)</f>
        <v>0</v>
      </c>
      <c r="P718" s="39">
        <f>COUNTIF(resultats_math!J719:X719,0)</f>
        <v>0</v>
      </c>
      <c r="Q718" s="37" t="str">
        <f t="shared" si="269"/>
        <v/>
      </c>
      <c r="R718" s="226">
        <f t="shared" si="270"/>
        <v>0</v>
      </c>
      <c r="S718" s="38" t="str">
        <f t="shared" si="271"/>
        <v/>
      </c>
      <c r="T718" s="38" t="str">
        <f t="shared" si="272"/>
        <v/>
      </c>
      <c r="U718" s="38" t="str">
        <f t="shared" si="273"/>
        <v/>
      </c>
      <c r="V718" s="38" t="str">
        <f t="shared" si="274"/>
        <v/>
      </c>
      <c r="W718" s="30"/>
      <c r="X718" s="39">
        <f>COUNTIF(resultats_math!Y719:AA719,1)</f>
        <v>0</v>
      </c>
      <c r="Y718" s="39">
        <f>COUNTIF(resultats_math!Y719:AA719,2)</f>
        <v>0</v>
      </c>
      <c r="Z718" s="39">
        <f>COUNTIF(resultats_math!Y719:AA719,9)</f>
        <v>0</v>
      </c>
      <c r="AA718" s="39">
        <f>COUNTIF(resultats_math!Y719:AA719,0)</f>
        <v>0</v>
      </c>
      <c r="AB718" s="243" t="str">
        <f t="shared" si="275"/>
        <v/>
      </c>
      <c r="AC718" s="226">
        <f t="shared" si="276"/>
        <v>0</v>
      </c>
      <c r="AD718" s="38" t="str">
        <f t="shared" si="277"/>
        <v/>
      </c>
      <c r="AE718" s="38" t="str">
        <f t="shared" si="278"/>
        <v/>
      </c>
      <c r="AF718" s="38" t="str">
        <f t="shared" si="279"/>
        <v/>
      </c>
      <c r="AG718" s="38" t="str">
        <f t="shared" si="280"/>
        <v/>
      </c>
      <c r="AI718" s="39">
        <f>COUNTIF(resultats_math!AB719:AD719,1)</f>
        <v>0</v>
      </c>
      <c r="AJ718" s="39">
        <f>COUNTIF(resultats_math!AB719:AD719,2)</f>
        <v>0</v>
      </c>
      <c r="AK718" s="39">
        <f>COUNTIF(resultats_math!AB719:AD719,9)</f>
        <v>0</v>
      </c>
      <c r="AL718" s="39">
        <f>COUNTIF(resultats_math!AB719:AD719,0)</f>
        <v>0</v>
      </c>
      <c r="AM718" s="243" t="str">
        <f t="shared" si="281"/>
        <v/>
      </c>
      <c r="AN718" s="226">
        <f t="shared" si="282"/>
        <v>0</v>
      </c>
      <c r="AO718" s="38" t="str">
        <f t="shared" si="283"/>
        <v/>
      </c>
      <c r="AP718" s="38" t="str">
        <f t="shared" si="284"/>
        <v/>
      </c>
      <c r="AQ718" s="38" t="str">
        <f t="shared" si="285"/>
        <v/>
      </c>
      <c r="AR718" s="38" t="str">
        <f t="shared" si="286"/>
        <v/>
      </c>
    </row>
    <row r="719" spans="1:44" ht="13.5" thickBot="1">
      <c r="A719" s="30"/>
      <c r="B719" s="39">
        <f>COUNTIF(resultats_math!B720:I720,1)</f>
        <v>0</v>
      </c>
      <c r="C719" s="39">
        <f>COUNTIF(resultats_math!B720:I720,2)</f>
        <v>0</v>
      </c>
      <c r="D719" s="39">
        <f>COUNTIF(resultats_math!B720:I720,9)</f>
        <v>0</v>
      </c>
      <c r="E719" s="39">
        <f>COUNTIF(resultats_math!B720:I720,0)</f>
        <v>0</v>
      </c>
      <c r="F719" s="37" t="str">
        <f t="shared" si="264"/>
        <v/>
      </c>
      <c r="G719" s="226">
        <f t="shared" si="266"/>
        <v>0</v>
      </c>
      <c r="H719" s="38" t="str">
        <f t="shared" si="287"/>
        <v/>
      </c>
      <c r="I719" s="38" t="str">
        <f t="shared" si="265"/>
        <v/>
      </c>
      <c r="J719" s="38" t="str">
        <f t="shared" si="267"/>
        <v/>
      </c>
      <c r="K719" s="38" t="str">
        <f t="shared" si="268"/>
        <v/>
      </c>
      <c r="L719" s="38"/>
      <c r="M719" s="39">
        <f>COUNTIF(resultats_math!J720:X720,1)</f>
        <v>0</v>
      </c>
      <c r="N719" s="39">
        <f>COUNTIF(resultats_math!J720:X720,2)</f>
        <v>0</v>
      </c>
      <c r="O719" s="39">
        <f>COUNTIF(resultats_math!J720:X720,9)</f>
        <v>0</v>
      </c>
      <c r="P719" s="39">
        <f>COUNTIF(resultats_math!J720:X720,0)</f>
        <v>0</v>
      </c>
      <c r="Q719" s="37" t="str">
        <f t="shared" si="269"/>
        <v/>
      </c>
      <c r="R719" s="226">
        <f t="shared" si="270"/>
        <v>0</v>
      </c>
      <c r="S719" s="38" t="str">
        <f t="shared" si="271"/>
        <v/>
      </c>
      <c r="T719" s="38" t="str">
        <f t="shared" si="272"/>
        <v/>
      </c>
      <c r="U719" s="38" t="str">
        <f t="shared" si="273"/>
        <v/>
      </c>
      <c r="V719" s="38" t="str">
        <f t="shared" si="274"/>
        <v/>
      </c>
      <c r="W719" s="30"/>
      <c r="X719" s="39">
        <f>COUNTIF(resultats_math!Y720:AA720,1)</f>
        <v>0</v>
      </c>
      <c r="Y719" s="39">
        <f>COUNTIF(resultats_math!Y720:AA720,2)</f>
        <v>0</v>
      </c>
      <c r="Z719" s="39">
        <f>COUNTIF(resultats_math!Y720:AA720,9)</f>
        <v>0</v>
      </c>
      <c r="AA719" s="39">
        <f>COUNTIF(resultats_math!Y720:AA720,0)</f>
        <v>0</v>
      </c>
      <c r="AB719" s="243" t="str">
        <f t="shared" si="275"/>
        <v/>
      </c>
      <c r="AC719" s="226">
        <f t="shared" si="276"/>
        <v>0</v>
      </c>
      <c r="AD719" s="38" t="str">
        <f t="shared" si="277"/>
        <v/>
      </c>
      <c r="AE719" s="38" t="str">
        <f t="shared" si="278"/>
        <v/>
      </c>
      <c r="AF719" s="38" t="str">
        <f t="shared" si="279"/>
        <v/>
      </c>
      <c r="AG719" s="38" t="str">
        <f t="shared" si="280"/>
        <v/>
      </c>
      <c r="AI719" s="39">
        <f>COUNTIF(resultats_math!AB720:AD720,1)</f>
        <v>0</v>
      </c>
      <c r="AJ719" s="39">
        <f>COUNTIF(resultats_math!AB720:AD720,2)</f>
        <v>0</v>
      </c>
      <c r="AK719" s="39">
        <f>COUNTIF(resultats_math!AB720:AD720,9)</f>
        <v>0</v>
      </c>
      <c r="AL719" s="39">
        <f>COUNTIF(resultats_math!AB720:AD720,0)</f>
        <v>0</v>
      </c>
      <c r="AM719" s="243" t="str">
        <f t="shared" si="281"/>
        <v/>
      </c>
      <c r="AN719" s="226">
        <f t="shared" si="282"/>
        <v>0</v>
      </c>
      <c r="AO719" s="38" t="str">
        <f t="shared" si="283"/>
        <v/>
      </c>
      <c r="AP719" s="38" t="str">
        <f t="shared" si="284"/>
        <v/>
      </c>
      <c r="AQ719" s="38" t="str">
        <f t="shared" si="285"/>
        <v/>
      </c>
      <c r="AR719" s="38" t="str">
        <f t="shared" si="286"/>
        <v/>
      </c>
    </row>
    <row r="720" spans="1:44" ht="13.5" thickBot="1">
      <c r="A720" s="30"/>
      <c r="B720" s="39">
        <f>COUNTIF(resultats_math!B721:I721,1)</f>
        <v>0</v>
      </c>
      <c r="C720" s="39">
        <f>COUNTIF(resultats_math!B721:I721,2)</f>
        <v>0</v>
      </c>
      <c r="D720" s="39">
        <f>COUNTIF(resultats_math!B721:I721,9)</f>
        <v>0</v>
      </c>
      <c r="E720" s="39">
        <f>COUNTIF(resultats_math!B721:I721,0)</f>
        <v>0</v>
      </c>
      <c r="F720" s="37" t="str">
        <f t="shared" si="264"/>
        <v/>
      </c>
      <c r="G720" s="226">
        <f t="shared" si="266"/>
        <v>0</v>
      </c>
      <c r="H720" s="38" t="str">
        <f t="shared" si="287"/>
        <v/>
      </c>
      <c r="I720" s="38" t="str">
        <f t="shared" si="265"/>
        <v/>
      </c>
      <c r="J720" s="38" t="str">
        <f t="shared" si="267"/>
        <v/>
      </c>
      <c r="K720" s="38" t="str">
        <f t="shared" si="268"/>
        <v/>
      </c>
      <c r="L720" s="38"/>
      <c r="M720" s="39">
        <f>COUNTIF(resultats_math!J721:X721,1)</f>
        <v>0</v>
      </c>
      <c r="N720" s="39">
        <f>COUNTIF(resultats_math!J721:X721,2)</f>
        <v>0</v>
      </c>
      <c r="O720" s="39">
        <f>COUNTIF(resultats_math!J721:X721,9)</f>
        <v>0</v>
      </c>
      <c r="P720" s="39">
        <f>COUNTIF(resultats_math!J721:X721,0)</f>
        <v>0</v>
      </c>
      <c r="Q720" s="37" t="str">
        <f t="shared" si="269"/>
        <v/>
      </c>
      <c r="R720" s="226">
        <f t="shared" si="270"/>
        <v>0</v>
      </c>
      <c r="S720" s="38" t="str">
        <f t="shared" si="271"/>
        <v/>
      </c>
      <c r="T720" s="38" t="str">
        <f t="shared" si="272"/>
        <v/>
      </c>
      <c r="U720" s="38" t="str">
        <f t="shared" si="273"/>
        <v/>
      </c>
      <c r="V720" s="38" t="str">
        <f t="shared" si="274"/>
        <v/>
      </c>
      <c r="W720" s="30"/>
      <c r="X720" s="39">
        <f>COUNTIF(resultats_math!Y721:AA721,1)</f>
        <v>0</v>
      </c>
      <c r="Y720" s="39">
        <f>COUNTIF(resultats_math!Y721:AA721,2)</f>
        <v>0</v>
      </c>
      <c r="Z720" s="39">
        <f>COUNTIF(resultats_math!Y721:AA721,9)</f>
        <v>0</v>
      </c>
      <c r="AA720" s="39">
        <f>COUNTIF(resultats_math!Y721:AA721,0)</f>
        <v>0</v>
      </c>
      <c r="AB720" s="243" t="str">
        <f t="shared" si="275"/>
        <v/>
      </c>
      <c r="AC720" s="226">
        <f t="shared" si="276"/>
        <v>0</v>
      </c>
      <c r="AD720" s="38" t="str">
        <f t="shared" si="277"/>
        <v/>
      </c>
      <c r="AE720" s="38" t="str">
        <f t="shared" si="278"/>
        <v/>
      </c>
      <c r="AF720" s="38" t="str">
        <f t="shared" si="279"/>
        <v/>
      </c>
      <c r="AG720" s="38" t="str">
        <f t="shared" si="280"/>
        <v/>
      </c>
      <c r="AI720" s="39">
        <f>COUNTIF(resultats_math!AB721:AD721,1)</f>
        <v>0</v>
      </c>
      <c r="AJ720" s="39">
        <f>COUNTIF(resultats_math!AB721:AD721,2)</f>
        <v>0</v>
      </c>
      <c r="AK720" s="39">
        <f>COUNTIF(resultats_math!AB721:AD721,9)</f>
        <v>0</v>
      </c>
      <c r="AL720" s="39">
        <f>COUNTIF(resultats_math!AB721:AD721,0)</f>
        <v>0</v>
      </c>
      <c r="AM720" s="243" t="str">
        <f t="shared" si="281"/>
        <v/>
      </c>
      <c r="AN720" s="226">
        <f t="shared" si="282"/>
        <v>0</v>
      </c>
      <c r="AO720" s="38" t="str">
        <f t="shared" si="283"/>
        <v/>
      </c>
      <c r="AP720" s="38" t="str">
        <f t="shared" si="284"/>
        <v/>
      </c>
      <c r="AQ720" s="38" t="str">
        <f t="shared" si="285"/>
        <v/>
      </c>
      <c r="AR720" s="38" t="str">
        <f t="shared" si="286"/>
        <v/>
      </c>
    </row>
    <row r="721" spans="1:44" ht="13.5" thickBot="1">
      <c r="A721" s="30"/>
      <c r="B721" s="39">
        <f>COUNTIF(resultats_math!B722:I722,1)</f>
        <v>0</v>
      </c>
      <c r="C721" s="39">
        <f>COUNTIF(resultats_math!B722:I722,2)</f>
        <v>0</v>
      </c>
      <c r="D721" s="39">
        <f>COUNTIF(resultats_math!B722:I722,9)</f>
        <v>0</v>
      </c>
      <c r="E721" s="39">
        <f>COUNTIF(resultats_math!B722:I722,0)</f>
        <v>0</v>
      </c>
      <c r="F721" s="37" t="str">
        <f t="shared" si="264"/>
        <v/>
      </c>
      <c r="G721" s="226">
        <f t="shared" si="266"/>
        <v>0</v>
      </c>
      <c r="H721" s="38" t="str">
        <f t="shared" si="287"/>
        <v/>
      </c>
      <c r="I721" s="38" t="str">
        <f t="shared" si="265"/>
        <v/>
      </c>
      <c r="J721" s="38" t="str">
        <f t="shared" si="267"/>
        <v/>
      </c>
      <c r="K721" s="38" t="str">
        <f t="shared" si="268"/>
        <v/>
      </c>
      <c r="L721" s="38"/>
      <c r="M721" s="39">
        <f>COUNTIF(resultats_math!J722:X722,1)</f>
        <v>0</v>
      </c>
      <c r="N721" s="39">
        <f>COUNTIF(resultats_math!J722:X722,2)</f>
        <v>0</v>
      </c>
      <c r="O721" s="39">
        <f>COUNTIF(resultats_math!J722:X722,9)</f>
        <v>0</v>
      </c>
      <c r="P721" s="39">
        <f>COUNTIF(resultats_math!J722:X722,0)</f>
        <v>0</v>
      </c>
      <c r="Q721" s="37" t="str">
        <f t="shared" si="269"/>
        <v/>
      </c>
      <c r="R721" s="226">
        <f t="shared" si="270"/>
        <v>0</v>
      </c>
      <c r="S721" s="38" t="str">
        <f t="shared" si="271"/>
        <v/>
      </c>
      <c r="T721" s="38" t="str">
        <f t="shared" si="272"/>
        <v/>
      </c>
      <c r="U721" s="38" t="str">
        <f t="shared" si="273"/>
        <v/>
      </c>
      <c r="V721" s="38" t="str">
        <f t="shared" si="274"/>
        <v/>
      </c>
      <c r="W721" s="30"/>
      <c r="X721" s="39">
        <f>COUNTIF(resultats_math!Y722:AA722,1)</f>
        <v>0</v>
      </c>
      <c r="Y721" s="39">
        <f>COUNTIF(resultats_math!Y722:AA722,2)</f>
        <v>0</v>
      </c>
      <c r="Z721" s="39">
        <f>COUNTIF(resultats_math!Y722:AA722,9)</f>
        <v>0</v>
      </c>
      <c r="AA721" s="39">
        <f>COUNTIF(resultats_math!Y722:AA722,0)</f>
        <v>0</v>
      </c>
      <c r="AB721" s="243" t="str">
        <f t="shared" si="275"/>
        <v/>
      </c>
      <c r="AC721" s="226">
        <f t="shared" si="276"/>
        <v>0</v>
      </c>
      <c r="AD721" s="38" t="str">
        <f t="shared" si="277"/>
        <v/>
      </c>
      <c r="AE721" s="38" t="str">
        <f t="shared" si="278"/>
        <v/>
      </c>
      <c r="AF721" s="38" t="str">
        <f t="shared" si="279"/>
        <v/>
      </c>
      <c r="AG721" s="38" t="str">
        <f t="shared" si="280"/>
        <v/>
      </c>
      <c r="AI721" s="39">
        <f>COUNTIF(resultats_math!AB722:AD722,1)</f>
        <v>0</v>
      </c>
      <c r="AJ721" s="39">
        <f>COUNTIF(resultats_math!AB722:AD722,2)</f>
        <v>0</v>
      </c>
      <c r="AK721" s="39">
        <f>COUNTIF(resultats_math!AB722:AD722,9)</f>
        <v>0</v>
      </c>
      <c r="AL721" s="39">
        <f>COUNTIF(resultats_math!AB722:AD722,0)</f>
        <v>0</v>
      </c>
      <c r="AM721" s="243" t="str">
        <f t="shared" si="281"/>
        <v/>
      </c>
      <c r="AN721" s="226">
        <f t="shared" si="282"/>
        <v>0</v>
      </c>
      <c r="AO721" s="38" t="str">
        <f t="shared" si="283"/>
        <v/>
      </c>
      <c r="AP721" s="38" t="str">
        <f t="shared" si="284"/>
        <v/>
      </c>
      <c r="AQ721" s="38" t="str">
        <f t="shared" si="285"/>
        <v/>
      </c>
      <c r="AR721" s="38" t="str">
        <f t="shared" si="286"/>
        <v/>
      </c>
    </row>
    <row r="722" spans="1:44" ht="13.5" thickBot="1">
      <c r="A722" s="30"/>
      <c r="B722" s="39">
        <f>COUNTIF(resultats_math!B723:I723,1)</f>
        <v>0</v>
      </c>
      <c r="C722" s="39">
        <f>COUNTIF(resultats_math!B723:I723,2)</f>
        <v>0</v>
      </c>
      <c r="D722" s="39">
        <f>COUNTIF(resultats_math!B723:I723,9)</f>
        <v>0</v>
      </c>
      <c r="E722" s="39">
        <f>COUNTIF(resultats_math!B723:I723,0)</f>
        <v>0</v>
      </c>
      <c r="F722" s="37" t="str">
        <f t="shared" si="264"/>
        <v/>
      </c>
      <c r="G722" s="226">
        <f t="shared" si="266"/>
        <v>0</v>
      </c>
      <c r="H722" s="38" t="str">
        <f t="shared" si="287"/>
        <v/>
      </c>
      <c r="I722" s="38" t="str">
        <f t="shared" si="265"/>
        <v/>
      </c>
      <c r="J722" s="38" t="str">
        <f t="shared" si="267"/>
        <v/>
      </c>
      <c r="K722" s="38" t="str">
        <f t="shared" si="268"/>
        <v/>
      </c>
      <c r="L722" s="38"/>
      <c r="M722" s="39">
        <f>COUNTIF(resultats_math!J723:X723,1)</f>
        <v>0</v>
      </c>
      <c r="N722" s="39">
        <f>COUNTIF(resultats_math!J723:X723,2)</f>
        <v>0</v>
      </c>
      <c r="O722" s="39">
        <f>COUNTIF(resultats_math!J723:X723,9)</f>
        <v>0</v>
      </c>
      <c r="P722" s="39">
        <f>COUNTIF(resultats_math!J723:X723,0)</f>
        <v>0</v>
      </c>
      <c r="Q722" s="37" t="str">
        <f t="shared" si="269"/>
        <v/>
      </c>
      <c r="R722" s="226">
        <f t="shared" si="270"/>
        <v>0</v>
      </c>
      <c r="S722" s="38" t="str">
        <f t="shared" si="271"/>
        <v/>
      </c>
      <c r="T722" s="38" t="str">
        <f t="shared" si="272"/>
        <v/>
      </c>
      <c r="U722" s="38" t="str">
        <f t="shared" si="273"/>
        <v/>
      </c>
      <c r="V722" s="38" t="str">
        <f t="shared" si="274"/>
        <v/>
      </c>
      <c r="W722" s="30"/>
      <c r="X722" s="39">
        <f>COUNTIF(resultats_math!Y723:AA723,1)</f>
        <v>0</v>
      </c>
      <c r="Y722" s="39">
        <f>COUNTIF(resultats_math!Y723:AA723,2)</f>
        <v>0</v>
      </c>
      <c r="Z722" s="39">
        <f>COUNTIF(resultats_math!Y723:AA723,9)</f>
        <v>0</v>
      </c>
      <c r="AA722" s="39">
        <f>COUNTIF(resultats_math!Y723:AA723,0)</f>
        <v>0</v>
      </c>
      <c r="AB722" s="243" t="str">
        <f t="shared" si="275"/>
        <v/>
      </c>
      <c r="AC722" s="226">
        <f t="shared" si="276"/>
        <v>0</v>
      </c>
      <c r="AD722" s="38" t="str">
        <f t="shared" si="277"/>
        <v/>
      </c>
      <c r="AE722" s="38" t="str">
        <f t="shared" si="278"/>
        <v/>
      </c>
      <c r="AF722" s="38" t="str">
        <f t="shared" si="279"/>
        <v/>
      </c>
      <c r="AG722" s="38" t="str">
        <f t="shared" si="280"/>
        <v/>
      </c>
      <c r="AI722" s="39">
        <f>COUNTIF(resultats_math!AB723:AD723,1)</f>
        <v>0</v>
      </c>
      <c r="AJ722" s="39">
        <f>COUNTIF(resultats_math!AB723:AD723,2)</f>
        <v>0</v>
      </c>
      <c r="AK722" s="39">
        <f>COUNTIF(resultats_math!AB723:AD723,9)</f>
        <v>0</v>
      </c>
      <c r="AL722" s="39">
        <f>COUNTIF(resultats_math!AB723:AD723,0)</f>
        <v>0</v>
      </c>
      <c r="AM722" s="243" t="str">
        <f t="shared" si="281"/>
        <v/>
      </c>
      <c r="AN722" s="226">
        <f t="shared" si="282"/>
        <v>0</v>
      </c>
      <c r="AO722" s="38" t="str">
        <f t="shared" si="283"/>
        <v/>
      </c>
      <c r="AP722" s="38" t="str">
        <f t="shared" si="284"/>
        <v/>
      </c>
      <c r="AQ722" s="38" t="str">
        <f t="shared" si="285"/>
        <v/>
      </c>
      <c r="AR722" s="38" t="str">
        <f t="shared" si="286"/>
        <v/>
      </c>
    </row>
    <row r="723" spans="1:44" ht="13.5" thickBot="1">
      <c r="A723" s="30"/>
      <c r="B723" s="39">
        <f>COUNTIF(resultats_math!B724:I724,1)</f>
        <v>0</v>
      </c>
      <c r="C723" s="39">
        <f>COUNTIF(resultats_math!B724:I724,2)</f>
        <v>0</v>
      </c>
      <c r="D723" s="39">
        <f>COUNTIF(resultats_math!B724:I724,9)</f>
        <v>0</v>
      </c>
      <c r="E723" s="39">
        <f>COUNTIF(resultats_math!B724:I724,0)</f>
        <v>0</v>
      </c>
      <c r="F723" s="37" t="str">
        <f t="shared" si="264"/>
        <v/>
      </c>
      <c r="G723" s="226">
        <f t="shared" si="266"/>
        <v>0</v>
      </c>
      <c r="H723" s="38" t="str">
        <f t="shared" si="287"/>
        <v/>
      </c>
      <c r="I723" s="38" t="str">
        <f t="shared" si="265"/>
        <v/>
      </c>
      <c r="J723" s="38" t="str">
        <f t="shared" si="267"/>
        <v/>
      </c>
      <c r="K723" s="38" t="str">
        <f t="shared" si="268"/>
        <v/>
      </c>
      <c r="L723" s="38"/>
      <c r="M723" s="39">
        <f>COUNTIF(resultats_math!J724:X724,1)</f>
        <v>0</v>
      </c>
      <c r="N723" s="39">
        <f>COUNTIF(resultats_math!J724:X724,2)</f>
        <v>0</v>
      </c>
      <c r="O723" s="39">
        <f>COUNTIF(resultats_math!J724:X724,9)</f>
        <v>0</v>
      </c>
      <c r="P723" s="39">
        <f>COUNTIF(resultats_math!J724:X724,0)</f>
        <v>0</v>
      </c>
      <c r="Q723" s="37" t="str">
        <f t="shared" si="269"/>
        <v/>
      </c>
      <c r="R723" s="226">
        <f t="shared" si="270"/>
        <v>0</v>
      </c>
      <c r="S723" s="38" t="str">
        <f t="shared" si="271"/>
        <v/>
      </c>
      <c r="T723" s="38" t="str">
        <f t="shared" si="272"/>
        <v/>
      </c>
      <c r="U723" s="38" t="str">
        <f t="shared" si="273"/>
        <v/>
      </c>
      <c r="V723" s="38" t="str">
        <f t="shared" si="274"/>
        <v/>
      </c>
      <c r="W723" s="30"/>
      <c r="X723" s="39">
        <f>COUNTIF(resultats_math!Y724:AA724,1)</f>
        <v>0</v>
      </c>
      <c r="Y723" s="39">
        <f>COUNTIF(resultats_math!Y724:AA724,2)</f>
        <v>0</v>
      </c>
      <c r="Z723" s="39">
        <f>COUNTIF(resultats_math!Y724:AA724,9)</f>
        <v>0</v>
      </c>
      <c r="AA723" s="39">
        <f>COUNTIF(resultats_math!Y724:AA724,0)</f>
        <v>0</v>
      </c>
      <c r="AB723" s="243" t="str">
        <f t="shared" si="275"/>
        <v/>
      </c>
      <c r="AC723" s="226">
        <f t="shared" si="276"/>
        <v>0</v>
      </c>
      <c r="AD723" s="38" t="str">
        <f t="shared" si="277"/>
        <v/>
      </c>
      <c r="AE723" s="38" t="str">
        <f t="shared" si="278"/>
        <v/>
      </c>
      <c r="AF723" s="38" t="str">
        <f t="shared" si="279"/>
        <v/>
      </c>
      <c r="AG723" s="38" t="str">
        <f t="shared" si="280"/>
        <v/>
      </c>
      <c r="AI723" s="39">
        <f>COUNTIF(resultats_math!AB724:AD724,1)</f>
        <v>0</v>
      </c>
      <c r="AJ723" s="39">
        <f>COUNTIF(resultats_math!AB724:AD724,2)</f>
        <v>0</v>
      </c>
      <c r="AK723" s="39">
        <f>COUNTIF(resultats_math!AB724:AD724,9)</f>
        <v>0</v>
      </c>
      <c r="AL723" s="39">
        <f>COUNTIF(resultats_math!AB724:AD724,0)</f>
        <v>0</v>
      </c>
      <c r="AM723" s="243" t="str">
        <f t="shared" si="281"/>
        <v/>
      </c>
      <c r="AN723" s="226">
        <f t="shared" si="282"/>
        <v>0</v>
      </c>
      <c r="AO723" s="38" t="str">
        <f t="shared" si="283"/>
        <v/>
      </c>
      <c r="AP723" s="38" t="str">
        <f t="shared" si="284"/>
        <v/>
      </c>
      <c r="AQ723" s="38" t="str">
        <f t="shared" si="285"/>
        <v/>
      </c>
      <c r="AR723" s="38" t="str">
        <f t="shared" si="286"/>
        <v/>
      </c>
    </row>
    <row r="724" spans="1:44" ht="13.5" thickBot="1">
      <c r="A724" s="30"/>
      <c r="B724" s="39">
        <f>COUNTIF(resultats_math!B725:I725,1)</f>
        <v>0</v>
      </c>
      <c r="C724" s="39">
        <f>COUNTIF(resultats_math!B725:I725,2)</f>
        <v>0</v>
      </c>
      <c r="D724" s="39">
        <f>COUNTIF(resultats_math!B725:I725,9)</f>
        <v>0</v>
      </c>
      <c r="E724" s="39">
        <f>COUNTIF(resultats_math!B725:I725,0)</f>
        <v>0</v>
      </c>
      <c r="F724" s="37" t="str">
        <f t="shared" si="264"/>
        <v/>
      </c>
      <c r="G724" s="226">
        <f t="shared" si="266"/>
        <v>0</v>
      </c>
      <c r="H724" s="38" t="str">
        <f t="shared" si="287"/>
        <v/>
      </c>
      <c r="I724" s="38" t="str">
        <f t="shared" si="265"/>
        <v/>
      </c>
      <c r="J724" s="38" t="str">
        <f t="shared" si="267"/>
        <v/>
      </c>
      <c r="K724" s="38" t="str">
        <f t="shared" si="268"/>
        <v/>
      </c>
      <c r="L724" s="38"/>
      <c r="M724" s="39">
        <f>COUNTIF(resultats_math!J725:X725,1)</f>
        <v>0</v>
      </c>
      <c r="N724" s="39">
        <f>COUNTIF(resultats_math!J725:X725,2)</f>
        <v>0</v>
      </c>
      <c r="O724" s="39">
        <f>COUNTIF(resultats_math!J725:X725,9)</f>
        <v>0</v>
      </c>
      <c r="P724" s="39">
        <f>COUNTIF(resultats_math!J725:X725,0)</f>
        <v>0</v>
      </c>
      <c r="Q724" s="37" t="str">
        <f t="shared" si="269"/>
        <v/>
      </c>
      <c r="R724" s="226">
        <f t="shared" si="270"/>
        <v>0</v>
      </c>
      <c r="S724" s="38" t="str">
        <f t="shared" si="271"/>
        <v/>
      </c>
      <c r="T724" s="38" t="str">
        <f t="shared" si="272"/>
        <v/>
      </c>
      <c r="U724" s="38" t="str">
        <f t="shared" si="273"/>
        <v/>
      </c>
      <c r="V724" s="38" t="str">
        <f t="shared" si="274"/>
        <v/>
      </c>
      <c r="W724" s="30"/>
      <c r="X724" s="39">
        <f>COUNTIF(resultats_math!Y725:AA725,1)</f>
        <v>0</v>
      </c>
      <c r="Y724" s="39">
        <f>COUNTIF(resultats_math!Y725:AA725,2)</f>
        <v>0</v>
      </c>
      <c r="Z724" s="39">
        <f>COUNTIF(resultats_math!Y725:AA725,9)</f>
        <v>0</v>
      </c>
      <c r="AA724" s="39">
        <f>COUNTIF(resultats_math!Y725:AA725,0)</f>
        <v>0</v>
      </c>
      <c r="AB724" s="243" t="str">
        <f t="shared" si="275"/>
        <v/>
      </c>
      <c r="AC724" s="226">
        <f t="shared" si="276"/>
        <v>0</v>
      </c>
      <c r="AD724" s="38" t="str">
        <f t="shared" si="277"/>
        <v/>
      </c>
      <c r="AE724" s="38" t="str">
        <f t="shared" si="278"/>
        <v/>
      </c>
      <c r="AF724" s="38" t="str">
        <f t="shared" si="279"/>
        <v/>
      </c>
      <c r="AG724" s="38" t="str">
        <f t="shared" si="280"/>
        <v/>
      </c>
      <c r="AI724" s="39">
        <f>COUNTIF(resultats_math!AB725:AD725,1)</f>
        <v>0</v>
      </c>
      <c r="AJ724" s="39">
        <f>COUNTIF(resultats_math!AB725:AD725,2)</f>
        <v>0</v>
      </c>
      <c r="AK724" s="39">
        <f>COUNTIF(resultats_math!AB725:AD725,9)</f>
        <v>0</v>
      </c>
      <c r="AL724" s="39">
        <f>COUNTIF(resultats_math!AB725:AD725,0)</f>
        <v>0</v>
      </c>
      <c r="AM724" s="243" t="str">
        <f t="shared" si="281"/>
        <v/>
      </c>
      <c r="AN724" s="226">
        <f t="shared" si="282"/>
        <v>0</v>
      </c>
      <c r="AO724" s="38" t="str">
        <f t="shared" si="283"/>
        <v/>
      </c>
      <c r="AP724" s="38" t="str">
        <f t="shared" si="284"/>
        <v/>
      </c>
      <c r="AQ724" s="38" t="str">
        <f t="shared" si="285"/>
        <v/>
      </c>
      <c r="AR724" s="38" t="str">
        <f t="shared" si="286"/>
        <v/>
      </c>
    </row>
    <row r="725" spans="1:44" ht="13.5" thickBot="1">
      <c r="A725" s="30"/>
      <c r="B725" s="39">
        <f>COUNTIF(resultats_math!B726:I726,1)</f>
        <v>0</v>
      </c>
      <c r="C725" s="39">
        <f>COUNTIF(resultats_math!B726:I726,2)</f>
        <v>0</v>
      </c>
      <c r="D725" s="39">
        <f>COUNTIF(resultats_math!B726:I726,9)</f>
        <v>0</v>
      </c>
      <c r="E725" s="39">
        <f>COUNTIF(resultats_math!B726:I726,0)</f>
        <v>0</v>
      </c>
      <c r="F725" s="37" t="str">
        <f t="shared" si="264"/>
        <v/>
      </c>
      <c r="G725" s="226">
        <f t="shared" si="266"/>
        <v>0</v>
      </c>
      <c r="H725" s="38" t="str">
        <f t="shared" si="287"/>
        <v/>
      </c>
      <c r="I725" s="38" t="str">
        <f t="shared" si="265"/>
        <v/>
      </c>
      <c r="J725" s="38" t="str">
        <f t="shared" si="267"/>
        <v/>
      </c>
      <c r="K725" s="38" t="str">
        <f t="shared" si="268"/>
        <v/>
      </c>
      <c r="L725" s="38"/>
      <c r="M725" s="39">
        <f>COUNTIF(resultats_math!J726:X726,1)</f>
        <v>0</v>
      </c>
      <c r="N725" s="39">
        <f>COUNTIF(resultats_math!J726:X726,2)</f>
        <v>0</v>
      </c>
      <c r="O725" s="39">
        <f>COUNTIF(resultats_math!J726:X726,9)</f>
        <v>0</v>
      </c>
      <c r="P725" s="39">
        <f>COUNTIF(resultats_math!J726:X726,0)</f>
        <v>0</v>
      </c>
      <c r="Q725" s="37" t="str">
        <f t="shared" si="269"/>
        <v/>
      </c>
      <c r="R725" s="226">
        <f t="shared" si="270"/>
        <v>0</v>
      </c>
      <c r="S725" s="38" t="str">
        <f t="shared" si="271"/>
        <v/>
      </c>
      <c r="T725" s="38" t="str">
        <f t="shared" si="272"/>
        <v/>
      </c>
      <c r="U725" s="38" t="str">
        <f t="shared" si="273"/>
        <v/>
      </c>
      <c r="V725" s="38" t="str">
        <f t="shared" si="274"/>
        <v/>
      </c>
      <c r="W725" s="30"/>
      <c r="X725" s="39">
        <f>COUNTIF(resultats_math!Y726:AA726,1)</f>
        <v>0</v>
      </c>
      <c r="Y725" s="39">
        <f>COUNTIF(resultats_math!Y726:AA726,2)</f>
        <v>0</v>
      </c>
      <c r="Z725" s="39">
        <f>COUNTIF(resultats_math!Y726:AA726,9)</f>
        <v>0</v>
      </c>
      <c r="AA725" s="39">
        <f>COUNTIF(resultats_math!Y726:AA726,0)</f>
        <v>0</v>
      </c>
      <c r="AB725" s="243" t="str">
        <f t="shared" si="275"/>
        <v/>
      </c>
      <c r="AC725" s="226">
        <f t="shared" si="276"/>
        <v>0</v>
      </c>
      <c r="AD725" s="38" t="str">
        <f t="shared" si="277"/>
        <v/>
      </c>
      <c r="AE725" s="38" t="str">
        <f t="shared" si="278"/>
        <v/>
      </c>
      <c r="AF725" s="38" t="str">
        <f t="shared" si="279"/>
        <v/>
      </c>
      <c r="AG725" s="38" t="str">
        <f t="shared" si="280"/>
        <v/>
      </c>
      <c r="AI725" s="39">
        <f>COUNTIF(resultats_math!AB726:AD726,1)</f>
        <v>0</v>
      </c>
      <c r="AJ725" s="39">
        <f>COUNTIF(resultats_math!AB726:AD726,2)</f>
        <v>0</v>
      </c>
      <c r="AK725" s="39">
        <f>COUNTIF(resultats_math!AB726:AD726,9)</f>
        <v>0</v>
      </c>
      <c r="AL725" s="39">
        <f>COUNTIF(resultats_math!AB726:AD726,0)</f>
        <v>0</v>
      </c>
      <c r="AM725" s="243" t="str">
        <f t="shared" si="281"/>
        <v/>
      </c>
      <c r="AN725" s="226">
        <f t="shared" si="282"/>
        <v>0</v>
      </c>
      <c r="AO725" s="38" t="str">
        <f t="shared" si="283"/>
        <v/>
      </c>
      <c r="AP725" s="38" t="str">
        <f t="shared" si="284"/>
        <v/>
      </c>
      <c r="AQ725" s="38" t="str">
        <f t="shared" si="285"/>
        <v/>
      </c>
      <c r="AR725" s="38" t="str">
        <f t="shared" si="286"/>
        <v/>
      </c>
    </row>
    <row r="726" spans="1:44" ht="13.5" thickBot="1">
      <c r="A726" s="30"/>
      <c r="B726" s="39">
        <f>COUNTIF(resultats_math!B727:I727,1)</f>
        <v>0</v>
      </c>
      <c r="C726" s="39">
        <f>COUNTIF(resultats_math!B727:I727,2)</f>
        <v>0</v>
      </c>
      <c r="D726" s="39">
        <f>COUNTIF(resultats_math!B727:I727,9)</f>
        <v>0</v>
      </c>
      <c r="E726" s="39">
        <f>COUNTIF(resultats_math!B727:I727,0)</f>
        <v>0</v>
      </c>
      <c r="F726" s="37" t="str">
        <f t="shared" si="264"/>
        <v/>
      </c>
      <c r="G726" s="226">
        <f t="shared" si="266"/>
        <v>0</v>
      </c>
      <c r="H726" s="38" t="str">
        <f t="shared" si="287"/>
        <v/>
      </c>
      <c r="I726" s="38" t="str">
        <f t="shared" si="265"/>
        <v/>
      </c>
      <c r="J726" s="38" t="str">
        <f t="shared" si="267"/>
        <v/>
      </c>
      <c r="K726" s="38" t="str">
        <f t="shared" si="268"/>
        <v/>
      </c>
      <c r="L726" s="38"/>
      <c r="M726" s="39">
        <f>COUNTIF(resultats_math!J727:X727,1)</f>
        <v>0</v>
      </c>
      <c r="N726" s="39">
        <f>COUNTIF(resultats_math!J727:X727,2)</f>
        <v>0</v>
      </c>
      <c r="O726" s="39">
        <f>COUNTIF(resultats_math!J727:X727,9)</f>
        <v>0</v>
      </c>
      <c r="P726" s="39">
        <f>COUNTIF(resultats_math!J727:X727,0)</f>
        <v>0</v>
      </c>
      <c r="Q726" s="37" t="str">
        <f t="shared" si="269"/>
        <v/>
      </c>
      <c r="R726" s="226">
        <f t="shared" si="270"/>
        <v>0</v>
      </c>
      <c r="S726" s="38" t="str">
        <f t="shared" si="271"/>
        <v/>
      </c>
      <c r="T726" s="38" t="str">
        <f t="shared" si="272"/>
        <v/>
      </c>
      <c r="U726" s="38" t="str">
        <f t="shared" si="273"/>
        <v/>
      </c>
      <c r="V726" s="38" t="str">
        <f t="shared" si="274"/>
        <v/>
      </c>
      <c r="W726" s="30"/>
      <c r="X726" s="39">
        <f>COUNTIF(resultats_math!Y727:AA727,1)</f>
        <v>0</v>
      </c>
      <c r="Y726" s="39">
        <f>COUNTIF(resultats_math!Y727:AA727,2)</f>
        <v>0</v>
      </c>
      <c r="Z726" s="39">
        <f>COUNTIF(resultats_math!Y727:AA727,9)</f>
        <v>0</v>
      </c>
      <c r="AA726" s="39">
        <f>COUNTIF(resultats_math!Y727:AA727,0)</f>
        <v>0</v>
      </c>
      <c r="AB726" s="243" t="str">
        <f t="shared" si="275"/>
        <v/>
      </c>
      <c r="AC726" s="226">
        <f t="shared" si="276"/>
        <v>0</v>
      </c>
      <c r="AD726" s="38" t="str">
        <f t="shared" si="277"/>
        <v/>
      </c>
      <c r="AE726" s="38" t="str">
        <f t="shared" si="278"/>
        <v/>
      </c>
      <c r="AF726" s="38" t="str">
        <f t="shared" si="279"/>
        <v/>
      </c>
      <c r="AG726" s="38" t="str">
        <f t="shared" si="280"/>
        <v/>
      </c>
      <c r="AI726" s="39">
        <f>COUNTIF(resultats_math!AB727:AD727,1)</f>
        <v>0</v>
      </c>
      <c r="AJ726" s="39">
        <f>COUNTIF(resultats_math!AB727:AD727,2)</f>
        <v>0</v>
      </c>
      <c r="AK726" s="39">
        <f>COUNTIF(resultats_math!AB727:AD727,9)</f>
        <v>0</v>
      </c>
      <c r="AL726" s="39">
        <f>COUNTIF(resultats_math!AB727:AD727,0)</f>
        <v>0</v>
      </c>
      <c r="AM726" s="243" t="str">
        <f t="shared" si="281"/>
        <v/>
      </c>
      <c r="AN726" s="226">
        <f t="shared" si="282"/>
        <v>0</v>
      </c>
      <c r="AO726" s="38" t="str">
        <f t="shared" si="283"/>
        <v/>
      </c>
      <c r="AP726" s="38" t="str">
        <f t="shared" si="284"/>
        <v/>
      </c>
      <c r="AQ726" s="38" t="str">
        <f t="shared" si="285"/>
        <v/>
      </c>
      <c r="AR726" s="38" t="str">
        <f t="shared" si="286"/>
        <v/>
      </c>
    </row>
    <row r="727" spans="1:44" ht="13.5" thickBot="1">
      <c r="A727" s="30"/>
      <c r="B727" s="39">
        <f>COUNTIF(resultats_math!B728:I728,1)</f>
        <v>0</v>
      </c>
      <c r="C727" s="39">
        <f>COUNTIF(resultats_math!B728:I728,2)</f>
        <v>0</v>
      </c>
      <c r="D727" s="39">
        <f>COUNTIF(resultats_math!B728:I728,9)</f>
        <v>0</v>
      </c>
      <c r="E727" s="39">
        <f>COUNTIF(resultats_math!B728:I728,0)</f>
        <v>0</v>
      </c>
      <c r="F727" s="37" t="str">
        <f t="shared" si="264"/>
        <v/>
      </c>
      <c r="G727" s="226">
        <f t="shared" si="266"/>
        <v>0</v>
      </c>
      <c r="H727" s="38" t="str">
        <f t="shared" si="287"/>
        <v/>
      </c>
      <c r="I727" s="38" t="str">
        <f t="shared" si="265"/>
        <v/>
      </c>
      <c r="J727" s="38" t="str">
        <f t="shared" si="267"/>
        <v/>
      </c>
      <c r="K727" s="38" t="str">
        <f t="shared" si="268"/>
        <v/>
      </c>
      <c r="L727" s="38"/>
      <c r="M727" s="39">
        <f>COUNTIF(resultats_math!J728:X728,1)</f>
        <v>0</v>
      </c>
      <c r="N727" s="39">
        <f>COUNTIF(resultats_math!J728:X728,2)</f>
        <v>0</v>
      </c>
      <c r="O727" s="39">
        <f>COUNTIF(resultats_math!J728:X728,9)</f>
        <v>0</v>
      </c>
      <c r="P727" s="39">
        <f>COUNTIF(resultats_math!J728:X728,0)</f>
        <v>0</v>
      </c>
      <c r="Q727" s="37" t="str">
        <f t="shared" si="269"/>
        <v/>
      </c>
      <c r="R727" s="226">
        <f t="shared" si="270"/>
        <v>0</v>
      </c>
      <c r="S727" s="38" t="str">
        <f t="shared" si="271"/>
        <v/>
      </c>
      <c r="T727" s="38" t="str">
        <f t="shared" si="272"/>
        <v/>
      </c>
      <c r="U727" s="38" t="str">
        <f t="shared" si="273"/>
        <v/>
      </c>
      <c r="V727" s="38" t="str">
        <f t="shared" si="274"/>
        <v/>
      </c>
      <c r="W727" s="30"/>
      <c r="X727" s="39">
        <f>COUNTIF(resultats_math!Y728:AA728,1)</f>
        <v>0</v>
      </c>
      <c r="Y727" s="39">
        <f>COUNTIF(resultats_math!Y728:AA728,2)</f>
        <v>0</v>
      </c>
      <c r="Z727" s="39">
        <f>COUNTIF(resultats_math!Y728:AA728,9)</f>
        <v>0</v>
      </c>
      <c r="AA727" s="39">
        <f>COUNTIF(resultats_math!Y728:AA728,0)</f>
        <v>0</v>
      </c>
      <c r="AB727" s="243" t="str">
        <f t="shared" si="275"/>
        <v/>
      </c>
      <c r="AC727" s="226">
        <f t="shared" si="276"/>
        <v>0</v>
      </c>
      <c r="AD727" s="38" t="str">
        <f t="shared" si="277"/>
        <v/>
      </c>
      <c r="AE727" s="38" t="str">
        <f t="shared" si="278"/>
        <v/>
      </c>
      <c r="AF727" s="38" t="str">
        <f t="shared" si="279"/>
        <v/>
      </c>
      <c r="AG727" s="38" t="str">
        <f t="shared" si="280"/>
        <v/>
      </c>
      <c r="AI727" s="39">
        <f>COUNTIF(resultats_math!AB728:AD728,1)</f>
        <v>0</v>
      </c>
      <c r="AJ727" s="39">
        <f>COUNTIF(resultats_math!AB728:AD728,2)</f>
        <v>0</v>
      </c>
      <c r="AK727" s="39">
        <f>COUNTIF(resultats_math!AB728:AD728,9)</f>
        <v>0</v>
      </c>
      <c r="AL727" s="39">
        <f>COUNTIF(resultats_math!AB728:AD728,0)</f>
        <v>0</v>
      </c>
      <c r="AM727" s="243" t="str">
        <f t="shared" si="281"/>
        <v/>
      </c>
      <c r="AN727" s="226">
        <f t="shared" si="282"/>
        <v>0</v>
      </c>
      <c r="AO727" s="38" t="str">
        <f t="shared" si="283"/>
        <v/>
      </c>
      <c r="AP727" s="38" t="str">
        <f t="shared" si="284"/>
        <v/>
      </c>
      <c r="AQ727" s="38" t="str">
        <f t="shared" si="285"/>
        <v/>
      </c>
      <c r="AR727" s="38" t="str">
        <f t="shared" si="286"/>
        <v/>
      </c>
    </row>
    <row r="728" spans="1:44" ht="13.5" thickBot="1">
      <c r="A728" s="30"/>
      <c r="B728" s="39">
        <f>COUNTIF(resultats_math!B729:I729,1)</f>
        <v>0</v>
      </c>
      <c r="C728" s="39">
        <f>COUNTIF(resultats_math!B729:I729,2)</f>
        <v>0</v>
      </c>
      <c r="D728" s="39">
        <f>COUNTIF(resultats_math!B729:I729,9)</f>
        <v>0</v>
      </c>
      <c r="E728" s="39">
        <f>COUNTIF(resultats_math!B729:I729,0)</f>
        <v>0</v>
      </c>
      <c r="F728" s="37" t="str">
        <f t="shared" si="264"/>
        <v/>
      </c>
      <c r="G728" s="226">
        <f t="shared" si="266"/>
        <v>0</v>
      </c>
      <c r="H728" s="38" t="str">
        <f t="shared" si="287"/>
        <v/>
      </c>
      <c r="I728" s="38" t="str">
        <f t="shared" si="265"/>
        <v/>
      </c>
      <c r="J728" s="38" t="str">
        <f t="shared" si="267"/>
        <v/>
      </c>
      <c r="K728" s="38" t="str">
        <f t="shared" si="268"/>
        <v/>
      </c>
      <c r="L728" s="38"/>
      <c r="M728" s="39">
        <f>COUNTIF(resultats_math!J729:X729,1)</f>
        <v>0</v>
      </c>
      <c r="N728" s="39">
        <f>COUNTIF(resultats_math!J729:X729,2)</f>
        <v>0</v>
      </c>
      <c r="O728" s="39">
        <f>COUNTIF(resultats_math!J729:X729,9)</f>
        <v>0</v>
      </c>
      <c r="P728" s="39">
        <f>COUNTIF(resultats_math!J729:X729,0)</f>
        <v>0</v>
      </c>
      <c r="Q728" s="37" t="str">
        <f t="shared" si="269"/>
        <v/>
      </c>
      <c r="R728" s="226">
        <f t="shared" si="270"/>
        <v>0</v>
      </c>
      <c r="S728" s="38" t="str">
        <f t="shared" si="271"/>
        <v/>
      </c>
      <c r="T728" s="38" t="str">
        <f t="shared" si="272"/>
        <v/>
      </c>
      <c r="U728" s="38" t="str">
        <f t="shared" si="273"/>
        <v/>
      </c>
      <c r="V728" s="38" t="str">
        <f t="shared" si="274"/>
        <v/>
      </c>
      <c r="W728" s="30"/>
      <c r="X728" s="39">
        <f>COUNTIF(resultats_math!Y729:AA729,1)</f>
        <v>0</v>
      </c>
      <c r="Y728" s="39">
        <f>COUNTIF(resultats_math!Y729:AA729,2)</f>
        <v>0</v>
      </c>
      <c r="Z728" s="39">
        <f>COUNTIF(resultats_math!Y729:AA729,9)</f>
        <v>0</v>
      </c>
      <c r="AA728" s="39">
        <f>COUNTIF(resultats_math!Y729:AA729,0)</f>
        <v>0</v>
      </c>
      <c r="AB728" s="243" t="str">
        <f t="shared" si="275"/>
        <v/>
      </c>
      <c r="AC728" s="226">
        <f t="shared" si="276"/>
        <v>0</v>
      </c>
      <c r="AD728" s="38" t="str">
        <f t="shared" si="277"/>
        <v/>
      </c>
      <c r="AE728" s="38" t="str">
        <f t="shared" si="278"/>
        <v/>
      </c>
      <c r="AF728" s="38" t="str">
        <f t="shared" si="279"/>
        <v/>
      </c>
      <c r="AG728" s="38" t="str">
        <f t="shared" si="280"/>
        <v/>
      </c>
      <c r="AI728" s="39">
        <f>COUNTIF(resultats_math!AB729:AD729,1)</f>
        <v>0</v>
      </c>
      <c r="AJ728" s="39">
        <f>COUNTIF(resultats_math!AB729:AD729,2)</f>
        <v>0</v>
      </c>
      <c r="AK728" s="39">
        <f>COUNTIF(resultats_math!AB729:AD729,9)</f>
        <v>0</v>
      </c>
      <c r="AL728" s="39">
        <f>COUNTIF(resultats_math!AB729:AD729,0)</f>
        <v>0</v>
      </c>
      <c r="AM728" s="243" t="str">
        <f t="shared" si="281"/>
        <v/>
      </c>
      <c r="AN728" s="226">
        <f t="shared" si="282"/>
        <v>0</v>
      </c>
      <c r="AO728" s="38" t="str">
        <f t="shared" si="283"/>
        <v/>
      </c>
      <c r="AP728" s="38" t="str">
        <f t="shared" si="284"/>
        <v/>
      </c>
      <c r="AQ728" s="38" t="str">
        <f t="shared" si="285"/>
        <v/>
      </c>
      <c r="AR728" s="38" t="str">
        <f t="shared" si="286"/>
        <v/>
      </c>
    </row>
    <row r="729" spans="1:44" ht="13.5" thickBot="1">
      <c r="A729" s="30"/>
      <c r="B729" s="39">
        <f>COUNTIF(resultats_math!B730:I730,1)</f>
        <v>0</v>
      </c>
      <c r="C729" s="39">
        <f>COUNTIF(resultats_math!B730:I730,2)</f>
        <v>0</v>
      </c>
      <c r="D729" s="39">
        <f>COUNTIF(resultats_math!B730:I730,9)</f>
        <v>0</v>
      </c>
      <c r="E729" s="39">
        <f>COUNTIF(resultats_math!B730:I730,0)</f>
        <v>0</v>
      </c>
      <c r="F729" s="37" t="str">
        <f t="shared" si="264"/>
        <v/>
      </c>
      <c r="G729" s="226">
        <f t="shared" si="266"/>
        <v>0</v>
      </c>
      <c r="H729" s="38" t="str">
        <f t="shared" si="287"/>
        <v/>
      </c>
      <c r="I729" s="38" t="str">
        <f t="shared" si="265"/>
        <v/>
      </c>
      <c r="J729" s="38" t="str">
        <f t="shared" si="267"/>
        <v/>
      </c>
      <c r="K729" s="38" t="str">
        <f t="shared" si="268"/>
        <v/>
      </c>
      <c r="L729" s="38"/>
      <c r="M729" s="39">
        <f>COUNTIF(resultats_math!J730:X730,1)</f>
        <v>0</v>
      </c>
      <c r="N729" s="39">
        <f>COUNTIF(resultats_math!J730:X730,2)</f>
        <v>0</v>
      </c>
      <c r="O729" s="39">
        <f>COUNTIF(resultats_math!J730:X730,9)</f>
        <v>0</v>
      </c>
      <c r="P729" s="39">
        <f>COUNTIF(resultats_math!J730:X730,0)</f>
        <v>0</v>
      </c>
      <c r="Q729" s="37" t="str">
        <f t="shared" si="269"/>
        <v/>
      </c>
      <c r="R729" s="226">
        <f t="shared" si="270"/>
        <v>0</v>
      </c>
      <c r="S729" s="38" t="str">
        <f t="shared" si="271"/>
        <v/>
      </c>
      <c r="T729" s="38" t="str">
        <f t="shared" si="272"/>
        <v/>
      </c>
      <c r="U729" s="38" t="str">
        <f t="shared" si="273"/>
        <v/>
      </c>
      <c r="V729" s="38" t="str">
        <f t="shared" si="274"/>
        <v/>
      </c>
      <c r="W729" s="30"/>
      <c r="X729" s="39">
        <f>COUNTIF(resultats_math!Y730:AA730,1)</f>
        <v>0</v>
      </c>
      <c r="Y729" s="39">
        <f>COUNTIF(resultats_math!Y730:AA730,2)</f>
        <v>0</v>
      </c>
      <c r="Z729" s="39">
        <f>COUNTIF(resultats_math!Y730:AA730,9)</f>
        <v>0</v>
      </c>
      <c r="AA729" s="39">
        <f>COUNTIF(resultats_math!Y730:AA730,0)</f>
        <v>0</v>
      </c>
      <c r="AB729" s="243" t="str">
        <f t="shared" si="275"/>
        <v/>
      </c>
      <c r="AC729" s="226">
        <f t="shared" si="276"/>
        <v>0</v>
      </c>
      <c r="AD729" s="38" t="str">
        <f t="shared" si="277"/>
        <v/>
      </c>
      <c r="AE729" s="38" t="str">
        <f t="shared" si="278"/>
        <v/>
      </c>
      <c r="AF729" s="38" t="str">
        <f t="shared" si="279"/>
        <v/>
      </c>
      <c r="AG729" s="38" t="str">
        <f t="shared" si="280"/>
        <v/>
      </c>
      <c r="AI729" s="39">
        <f>COUNTIF(resultats_math!AB730:AD730,1)</f>
        <v>0</v>
      </c>
      <c r="AJ729" s="39">
        <f>COUNTIF(resultats_math!AB730:AD730,2)</f>
        <v>0</v>
      </c>
      <c r="AK729" s="39">
        <f>COUNTIF(resultats_math!AB730:AD730,9)</f>
        <v>0</v>
      </c>
      <c r="AL729" s="39">
        <f>COUNTIF(resultats_math!AB730:AD730,0)</f>
        <v>0</v>
      </c>
      <c r="AM729" s="243" t="str">
        <f t="shared" si="281"/>
        <v/>
      </c>
      <c r="AN729" s="226">
        <f t="shared" si="282"/>
        <v>0</v>
      </c>
      <c r="AO729" s="38" t="str">
        <f t="shared" si="283"/>
        <v/>
      </c>
      <c r="AP729" s="38" t="str">
        <f t="shared" si="284"/>
        <v/>
      </c>
      <c r="AQ729" s="38" t="str">
        <f t="shared" si="285"/>
        <v/>
      </c>
      <c r="AR729" s="38" t="str">
        <f t="shared" si="286"/>
        <v/>
      </c>
    </row>
    <row r="730" spans="1:44" ht="13.5" thickBot="1">
      <c r="A730" s="30"/>
      <c r="B730" s="39">
        <f>COUNTIF(resultats_math!B731:I731,1)</f>
        <v>0</v>
      </c>
      <c r="C730" s="39">
        <f>COUNTIF(resultats_math!B731:I731,2)</f>
        <v>0</v>
      </c>
      <c r="D730" s="39">
        <f>COUNTIF(resultats_math!B731:I731,9)</f>
        <v>0</v>
      </c>
      <c r="E730" s="39">
        <f>COUNTIF(resultats_math!B731:I731,0)</f>
        <v>0</v>
      </c>
      <c r="F730" s="37" t="str">
        <f t="shared" si="264"/>
        <v/>
      </c>
      <c r="G730" s="226">
        <f t="shared" si="266"/>
        <v>0</v>
      </c>
      <c r="H730" s="38" t="str">
        <f t="shared" si="287"/>
        <v/>
      </c>
      <c r="I730" s="38" t="str">
        <f t="shared" si="265"/>
        <v/>
      </c>
      <c r="J730" s="38" t="str">
        <f t="shared" si="267"/>
        <v/>
      </c>
      <c r="K730" s="38" t="str">
        <f t="shared" si="268"/>
        <v/>
      </c>
      <c r="L730" s="38"/>
      <c r="M730" s="39">
        <f>COUNTIF(resultats_math!J731:X731,1)</f>
        <v>0</v>
      </c>
      <c r="N730" s="39">
        <f>COUNTIF(resultats_math!J731:X731,2)</f>
        <v>0</v>
      </c>
      <c r="O730" s="39">
        <f>COUNTIF(resultats_math!J731:X731,9)</f>
        <v>0</v>
      </c>
      <c r="P730" s="39">
        <f>COUNTIF(resultats_math!J731:X731,0)</f>
        <v>0</v>
      </c>
      <c r="Q730" s="37" t="str">
        <f t="shared" si="269"/>
        <v/>
      </c>
      <c r="R730" s="226">
        <f t="shared" si="270"/>
        <v>0</v>
      </c>
      <c r="S730" s="38" t="str">
        <f t="shared" si="271"/>
        <v/>
      </c>
      <c r="T730" s="38" t="str">
        <f t="shared" si="272"/>
        <v/>
      </c>
      <c r="U730" s="38" t="str">
        <f t="shared" si="273"/>
        <v/>
      </c>
      <c r="V730" s="38" t="str">
        <f t="shared" si="274"/>
        <v/>
      </c>
      <c r="W730" s="30"/>
      <c r="X730" s="39">
        <f>COUNTIF(resultats_math!Y731:AA731,1)</f>
        <v>0</v>
      </c>
      <c r="Y730" s="39">
        <f>COUNTIF(resultats_math!Y731:AA731,2)</f>
        <v>0</v>
      </c>
      <c r="Z730" s="39">
        <f>COUNTIF(resultats_math!Y731:AA731,9)</f>
        <v>0</v>
      </c>
      <c r="AA730" s="39">
        <f>COUNTIF(resultats_math!Y731:AA731,0)</f>
        <v>0</v>
      </c>
      <c r="AB730" s="243" t="str">
        <f t="shared" si="275"/>
        <v/>
      </c>
      <c r="AC730" s="226">
        <f t="shared" si="276"/>
        <v>0</v>
      </c>
      <c r="AD730" s="38" t="str">
        <f t="shared" si="277"/>
        <v/>
      </c>
      <c r="AE730" s="38" t="str">
        <f t="shared" si="278"/>
        <v/>
      </c>
      <c r="AF730" s="38" t="str">
        <f t="shared" si="279"/>
        <v/>
      </c>
      <c r="AG730" s="38" t="str">
        <f t="shared" si="280"/>
        <v/>
      </c>
      <c r="AI730" s="39">
        <f>COUNTIF(resultats_math!AB731:AD731,1)</f>
        <v>0</v>
      </c>
      <c r="AJ730" s="39">
        <f>COUNTIF(resultats_math!AB731:AD731,2)</f>
        <v>0</v>
      </c>
      <c r="AK730" s="39">
        <f>COUNTIF(resultats_math!AB731:AD731,9)</f>
        <v>0</v>
      </c>
      <c r="AL730" s="39">
        <f>COUNTIF(resultats_math!AB731:AD731,0)</f>
        <v>0</v>
      </c>
      <c r="AM730" s="243" t="str">
        <f t="shared" si="281"/>
        <v/>
      </c>
      <c r="AN730" s="226">
        <f t="shared" si="282"/>
        <v>0</v>
      </c>
      <c r="AO730" s="38" t="str">
        <f t="shared" si="283"/>
        <v/>
      </c>
      <c r="AP730" s="38" t="str">
        <f t="shared" si="284"/>
        <v/>
      </c>
      <c r="AQ730" s="38" t="str">
        <f t="shared" si="285"/>
        <v/>
      </c>
      <c r="AR730" s="38" t="str">
        <f t="shared" si="286"/>
        <v/>
      </c>
    </row>
    <row r="731" spans="1:44" ht="13.5" thickBot="1">
      <c r="A731" s="30"/>
      <c r="B731" s="39">
        <f>COUNTIF(resultats_math!B732:I732,1)</f>
        <v>0</v>
      </c>
      <c r="C731" s="39">
        <f>COUNTIF(resultats_math!B732:I732,2)</f>
        <v>0</v>
      </c>
      <c r="D731" s="39">
        <f>COUNTIF(resultats_math!B732:I732,9)</f>
        <v>0</v>
      </c>
      <c r="E731" s="39">
        <f>COUNTIF(resultats_math!B732:I732,0)</f>
        <v>0</v>
      </c>
      <c r="F731" s="37" t="str">
        <f t="shared" si="264"/>
        <v/>
      </c>
      <c r="G731" s="226">
        <f t="shared" si="266"/>
        <v>0</v>
      </c>
      <c r="H731" s="38" t="str">
        <f t="shared" si="287"/>
        <v/>
      </c>
      <c r="I731" s="38" t="str">
        <f t="shared" si="265"/>
        <v/>
      </c>
      <c r="J731" s="38" t="str">
        <f t="shared" si="267"/>
        <v/>
      </c>
      <c r="K731" s="38" t="str">
        <f t="shared" si="268"/>
        <v/>
      </c>
      <c r="L731" s="38"/>
      <c r="M731" s="39">
        <f>COUNTIF(resultats_math!J732:X732,1)</f>
        <v>0</v>
      </c>
      <c r="N731" s="39">
        <f>COUNTIF(resultats_math!J732:X732,2)</f>
        <v>0</v>
      </c>
      <c r="O731" s="39">
        <f>COUNTIF(resultats_math!J732:X732,9)</f>
        <v>0</v>
      </c>
      <c r="P731" s="39">
        <f>COUNTIF(resultats_math!J732:X732,0)</f>
        <v>0</v>
      </c>
      <c r="Q731" s="37" t="str">
        <f t="shared" si="269"/>
        <v/>
      </c>
      <c r="R731" s="226">
        <f t="shared" si="270"/>
        <v>0</v>
      </c>
      <c r="S731" s="38" t="str">
        <f t="shared" si="271"/>
        <v/>
      </c>
      <c r="T731" s="38" t="str">
        <f t="shared" si="272"/>
        <v/>
      </c>
      <c r="U731" s="38" t="str">
        <f t="shared" si="273"/>
        <v/>
      </c>
      <c r="V731" s="38" t="str">
        <f t="shared" si="274"/>
        <v/>
      </c>
      <c r="W731" s="30"/>
      <c r="X731" s="39">
        <f>COUNTIF(resultats_math!Y732:AA732,1)</f>
        <v>0</v>
      </c>
      <c r="Y731" s="39">
        <f>COUNTIF(resultats_math!Y732:AA732,2)</f>
        <v>0</v>
      </c>
      <c r="Z731" s="39">
        <f>COUNTIF(resultats_math!Y732:AA732,9)</f>
        <v>0</v>
      </c>
      <c r="AA731" s="39">
        <f>COUNTIF(resultats_math!Y732:AA732,0)</f>
        <v>0</v>
      </c>
      <c r="AB731" s="243" t="str">
        <f t="shared" si="275"/>
        <v/>
      </c>
      <c r="AC731" s="226">
        <f t="shared" si="276"/>
        <v>0</v>
      </c>
      <c r="AD731" s="38" t="str">
        <f t="shared" si="277"/>
        <v/>
      </c>
      <c r="AE731" s="38" t="str">
        <f t="shared" si="278"/>
        <v/>
      </c>
      <c r="AF731" s="38" t="str">
        <f t="shared" si="279"/>
        <v/>
      </c>
      <c r="AG731" s="38" t="str">
        <f t="shared" si="280"/>
        <v/>
      </c>
      <c r="AI731" s="39">
        <f>COUNTIF(resultats_math!AB732:AD732,1)</f>
        <v>0</v>
      </c>
      <c r="AJ731" s="39">
        <f>COUNTIF(resultats_math!AB732:AD732,2)</f>
        <v>0</v>
      </c>
      <c r="AK731" s="39">
        <f>COUNTIF(resultats_math!AB732:AD732,9)</f>
        <v>0</v>
      </c>
      <c r="AL731" s="39">
        <f>COUNTIF(resultats_math!AB732:AD732,0)</f>
        <v>0</v>
      </c>
      <c r="AM731" s="243" t="str">
        <f t="shared" si="281"/>
        <v/>
      </c>
      <c r="AN731" s="226">
        <f t="shared" si="282"/>
        <v>0</v>
      </c>
      <c r="AO731" s="38" t="str">
        <f t="shared" si="283"/>
        <v/>
      </c>
      <c r="AP731" s="38" t="str">
        <f t="shared" si="284"/>
        <v/>
      </c>
      <c r="AQ731" s="38" t="str">
        <f t="shared" si="285"/>
        <v/>
      </c>
      <c r="AR731" s="38" t="str">
        <f t="shared" si="286"/>
        <v/>
      </c>
    </row>
    <row r="732" spans="1:44" ht="13.5" thickBot="1">
      <c r="A732" s="30"/>
      <c r="B732" s="39">
        <f>COUNTIF(resultats_math!B733:I733,1)</f>
        <v>0</v>
      </c>
      <c r="C732" s="39">
        <f>COUNTIF(resultats_math!B733:I733,2)</f>
        <v>0</v>
      </c>
      <c r="D732" s="39">
        <f>COUNTIF(resultats_math!B733:I733,9)</f>
        <v>0</v>
      </c>
      <c r="E732" s="39">
        <f>COUNTIF(resultats_math!B733:I733,0)</f>
        <v>0</v>
      </c>
      <c r="F732" s="37" t="str">
        <f t="shared" si="264"/>
        <v/>
      </c>
      <c r="G732" s="226">
        <f t="shared" si="266"/>
        <v>0</v>
      </c>
      <c r="H732" s="38" t="str">
        <f t="shared" si="287"/>
        <v/>
      </c>
      <c r="I732" s="38" t="str">
        <f t="shared" si="265"/>
        <v/>
      </c>
      <c r="J732" s="38" t="str">
        <f t="shared" si="267"/>
        <v/>
      </c>
      <c r="K732" s="38" t="str">
        <f t="shared" si="268"/>
        <v/>
      </c>
      <c r="L732" s="38"/>
      <c r="M732" s="39">
        <f>COUNTIF(resultats_math!J733:X733,1)</f>
        <v>0</v>
      </c>
      <c r="N732" s="39">
        <f>COUNTIF(resultats_math!J733:X733,2)</f>
        <v>0</v>
      </c>
      <c r="O732" s="39">
        <f>COUNTIF(resultats_math!J733:X733,9)</f>
        <v>0</v>
      </c>
      <c r="P732" s="39">
        <f>COUNTIF(resultats_math!J733:X733,0)</f>
        <v>0</v>
      </c>
      <c r="Q732" s="37" t="str">
        <f t="shared" si="269"/>
        <v/>
      </c>
      <c r="R732" s="226">
        <f t="shared" si="270"/>
        <v>0</v>
      </c>
      <c r="S732" s="38" t="str">
        <f t="shared" si="271"/>
        <v/>
      </c>
      <c r="T732" s="38" t="str">
        <f t="shared" si="272"/>
        <v/>
      </c>
      <c r="U732" s="38" t="str">
        <f t="shared" si="273"/>
        <v/>
      </c>
      <c r="V732" s="38" t="str">
        <f t="shared" si="274"/>
        <v/>
      </c>
      <c r="W732" s="30"/>
      <c r="X732" s="39">
        <f>COUNTIF(resultats_math!Y733:AA733,1)</f>
        <v>0</v>
      </c>
      <c r="Y732" s="39">
        <f>COUNTIF(resultats_math!Y733:AA733,2)</f>
        <v>0</v>
      </c>
      <c r="Z732" s="39">
        <f>COUNTIF(resultats_math!Y733:AA733,9)</f>
        <v>0</v>
      </c>
      <c r="AA732" s="39">
        <f>COUNTIF(resultats_math!Y733:AA733,0)</f>
        <v>0</v>
      </c>
      <c r="AB732" s="243" t="str">
        <f t="shared" si="275"/>
        <v/>
      </c>
      <c r="AC732" s="226">
        <f t="shared" si="276"/>
        <v>0</v>
      </c>
      <c r="AD732" s="38" t="str">
        <f t="shared" si="277"/>
        <v/>
      </c>
      <c r="AE732" s="38" t="str">
        <f t="shared" si="278"/>
        <v/>
      </c>
      <c r="AF732" s="38" t="str">
        <f t="shared" si="279"/>
        <v/>
      </c>
      <c r="AG732" s="38" t="str">
        <f t="shared" si="280"/>
        <v/>
      </c>
      <c r="AI732" s="39">
        <f>COUNTIF(resultats_math!AB733:AD733,1)</f>
        <v>0</v>
      </c>
      <c r="AJ732" s="39">
        <f>COUNTIF(resultats_math!AB733:AD733,2)</f>
        <v>0</v>
      </c>
      <c r="AK732" s="39">
        <f>COUNTIF(resultats_math!AB733:AD733,9)</f>
        <v>0</v>
      </c>
      <c r="AL732" s="39">
        <f>COUNTIF(resultats_math!AB733:AD733,0)</f>
        <v>0</v>
      </c>
      <c r="AM732" s="243" t="str">
        <f t="shared" si="281"/>
        <v/>
      </c>
      <c r="AN732" s="226">
        <f t="shared" si="282"/>
        <v>0</v>
      </c>
      <c r="AO732" s="38" t="str">
        <f t="shared" si="283"/>
        <v/>
      </c>
      <c r="AP732" s="38" t="str">
        <f t="shared" si="284"/>
        <v/>
      </c>
      <c r="AQ732" s="38" t="str">
        <f t="shared" si="285"/>
        <v/>
      </c>
      <c r="AR732" s="38" t="str">
        <f t="shared" si="286"/>
        <v/>
      </c>
    </row>
    <row r="733" spans="1:44" ht="13.5" thickBot="1">
      <c r="A733" s="30"/>
      <c r="B733" s="39">
        <f>COUNTIF(resultats_math!B734:I734,1)</f>
        <v>0</v>
      </c>
      <c r="C733" s="39">
        <f>COUNTIF(resultats_math!B734:I734,2)</f>
        <v>0</v>
      </c>
      <c r="D733" s="39">
        <f>COUNTIF(resultats_math!B734:I734,9)</f>
        <v>0</v>
      </c>
      <c r="E733" s="39">
        <f>COUNTIF(resultats_math!B734:I734,0)</f>
        <v>0</v>
      </c>
      <c r="F733" s="37" t="str">
        <f t="shared" si="264"/>
        <v/>
      </c>
      <c r="G733" s="226">
        <f t="shared" si="266"/>
        <v>0</v>
      </c>
      <c r="H733" s="38" t="str">
        <f t="shared" si="287"/>
        <v/>
      </c>
      <c r="I733" s="38" t="str">
        <f t="shared" si="265"/>
        <v/>
      </c>
      <c r="J733" s="38" t="str">
        <f t="shared" si="267"/>
        <v/>
      </c>
      <c r="K733" s="38" t="str">
        <f t="shared" si="268"/>
        <v/>
      </c>
      <c r="L733" s="38"/>
      <c r="M733" s="39">
        <f>COUNTIF(resultats_math!J734:X734,1)</f>
        <v>0</v>
      </c>
      <c r="N733" s="39">
        <f>COUNTIF(resultats_math!J734:X734,2)</f>
        <v>0</v>
      </c>
      <c r="O733" s="39">
        <f>COUNTIF(resultats_math!J734:X734,9)</f>
        <v>0</v>
      </c>
      <c r="P733" s="39">
        <f>COUNTIF(resultats_math!J734:X734,0)</f>
        <v>0</v>
      </c>
      <c r="Q733" s="37" t="str">
        <f t="shared" si="269"/>
        <v/>
      </c>
      <c r="R733" s="226">
        <f t="shared" si="270"/>
        <v>0</v>
      </c>
      <c r="S733" s="38" t="str">
        <f t="shared" si="271"/>
        <v/>
      </c>
      <c r="T733" s="38" t="str">
        <f t="shared" si="272"/>
        <v/>
      </c>
      <c r="U733" s="38" t="str">
        <f t="shared" si="273"/>
        <v/>
      </c>
      <c r="V733" s="38" t="str">
        <f t="shared" si="274"/>
        <v/>
      </c>
      <c r="W733" s="30"/>
      <c r="X733" s="39">
        <f>COUNTIF(resultats_math!Y734:AA734,1)</f>
        <v>0</v>
      </c>
      <c r="Y733" s="39">
        <f>COUNTIF(resultats_math!Y734:AA734,2)</f>
        <v>0</v>
      </c>
      <c r="Z733" s="39">
        <f>COUNTIF(resultats_math!Y734:AA734,9)</f>
        <v>0</v>
      </c>
      <c r="AA733" s="39">
        <f>COUNTIF(resultats_math!Y734:AA734,0)</f>
        <v>0</v>
      </c>
      <c r="AB733" s="243" t="str">
        <f t="shared" si="275"/>
        <v/>
      </c>
      <c r="AC733" s="226">
        <f t="shared" si="276"/>
        <v>0</v>
      </c>
      <c r="AD733" s="38" t="str">
        <f t="shared" si="277"/>
        <v/>
      </c>
      <c r="AE733" s="38" t="str">
        <f t="shared" si="278"/>
        <v/>
      </c>
      <c r="AF733" s="38" t="str">
        <f t="shared" si="279"/>
        <v/>
      </c>
      <c r="AG733" s="38" t="str">
        <f t="shared" si="280"/>
        <v/>
      </c>
      <c r="AI733" s="39">
        <f>COUNTIF(resultats_math!AB734:AD734,1)</f>
        <v>0</v>
      </c>
      <c r="AJ733" s="39">
        <f>COUNTIF(resultats_math!AB734:AD734,2)</f>
        <v>0</v>
      </c>
      <c r="AK733" s="39">
        <f>COUNTIF(resultats_math!AB734:AD734,9)</f>
        <v>0</v>
      </c>
      <c r="AL733" s="39">
        <f>COUNTIF(resultats_math!AB734:AD734,0)</f>
        <v>0</v>
      </c>
      <c r="AM733" s="243" t="str">
        <f t="shared" si="281"/>
        <v/>
      </c>
      <c r="AN733" s="226">
        <f t="shared" si="282"/>
        <v>0</v>
      </c>
      <c r="AO733" s="38" t="str">
        <f t="shared" si="283"/>
        <v/>
      </c>
      <c r="AP733" s="38" t="str">
        <f t="shared" si="284"/>
        <v/>
      </c>
      <c r="AQ733" s="38" t="str">
        <f t="shared" si="285"/>
        <v/>
      </c>
      <c r="AR733" s="38" t="str">
        <f t="shared" si="286"/>
        <v/>
      </c>
    </row>
    <row r="734" spans="1:44" ht="13.5" thickBot="1">
      <c r="A734" s="30"/>
      <c r="B734" s="39">
        <f>COUNTIF(resultats_math!B735:I735,1)</f>
        <v>0</v>
      </c>
      <c r="C734" s="39">
        <f>COUNTIF(resultats_math!B735:I735,2)</f>
        <v>0</v>
      </c>
      <c r="D734" s="39">
        <f>COUNTIF(resultats_math!B735:I735,9)</f>
        <v>0</v>
      </c>
      <c r="E734" s="39">
        <f>COUNTIF(resultats_math!B735:I735,0)</f>
        <v>0</v>
      </c>
      <c r="F734" s="37" t="str">
        <f t="shared" si="264"/>
        <v/>
      </c>
      <c r="G734" s="226">
        <f t="shared" si="266"/>
        <v>0</v>
      </c>
      <c r="H734" s="38" t="str">
        <f t="shared" si="287"/>
        <v/>
      </c>
      <c r="I734" s="38" t="str">
        <f t="shared" si="265"/>
        <v/>
      </c>
      <c r="J734" s="38" t="str">
        <f t="shared" si="267"/>
        <v/>
      </c>
      <c r="K734" s="38" t="str">
        <f t="shared" si="268"/>
        <v/>
      </c>
      <c r="L734" s="38"/>
      <c r="M734" s="39">
        <f>COUNTIF(resultats_math!J735:X735,1)</f>
        <v>0</v>
      </c>
      <c r="N734" s="39">
        <f>COUNTIF(resultats_math!J735:X735,2)</f>
        <v>0</v>
      </c>
      <c r="O734" s="39">
        <f>COUNTIF(resultats_math!J735:X735,9)</f>
        <v>0</v>
      </c>
      <c r="P734" s="39">
        <f>COUNTIF(resultats_math!J735:X735,0)</f>
        <v>0</v>
      </c>
      <c r="Q734" s="37" t="str">
        <f t="shared" si="269"/>
        <v/>
      </c>
      <c r="R734" s="226">
        <f t="shared" si="270"/>
        <v>0</v>
      </c>
      <c r="S734" s="38" t="str">
        <f t="shared" si="271"/>
        <v/>
      </c>
      <c r="T734" s="38" t="str">
        <f t="shared" si="272"/>
        <v/>
      </c>
      <c r="U734" s="38" t="str">
        <f t="shared" si="273"/>
        <v/>
      </c>
      <c r="V734" s="38" t="str">
        <f t="shared" si="274"/>
        <v/>
      </c>
      <c r="W734" s="30"/>
      <c r="X734" s="39">
        <f>COUNTIF(resultats_math!Y735:AA735,1)</f>
        <v>0</v>
      </c>
      <c r="Y734" s="39">
        <f>COUNTIF(resultats_math!Y735:AA735,2)</f>
        <v>0</v>
      </c>
      <c r="Z734" s="39">
        <f>COUNTIF(resultats_math!Y735:AA735,9)</f>
        <v>0</v>
      </c>
      <c r="AA734" s="39">
        <f>COUNTIF(resultats_math!Y735:AA735,0)</f>
        <v>0</v>
      </c>
      <c r="AB734" s="243" t="str">
        <f t="shared" si="275"/>
        <v/>
      </c>
      <c r="AC734" s="226">
        <f t="shared" si="276"/>
        <v>0</v>
      </c>
      <c r="AD734" s="38" t="str">
        <f t="shared" si="277"/>
        <v/>
      </c>
      <c r="AE734" s="38" t="str">
        <f t="shared" si="278"/>
        <v/>
      </c>
      <c r="AF734" s="38" t="str">
        <f t="shared" si="279"/>
        <v/>
      </c>
      <c r="AG734" s="38" t="str">
        <f t="shared" si="280"/>
        <v/>
      </c>
      <c r="AI734" s="39">
        <f>COUNTIF(resultats_math!AB735:AD735,1)</f>
        <v>0</v>
      </c>
      <c r="AJ734" s="39">
        <f>COUNTIF(resultats_math!AB735:AD735,2)</f>
        <v>0</v>
      </c>
      <c r="AK734" s="39">
        <f>COUNTIF(resultats_math!AB735:AD735,9)</f>
        <v>0</v>
      </c>
      <c r="AL734" s="39">
        <f>COUNTIF(resultats_math!AB735:AD735,0)</f>
        <v>0</v>
      </c>
      <c r="AM734" s="243" t="str">
        <f t="shared" si="281"/>
        <v/>
      </c>
      <c r="AN734" s="226">
        <f t="shared" si="282"/>
        <v>0</v>
      </c>
      <c r="AO734" s="38" t="str">
        <f t="shared" si="283"/>
        <v/>
      </c>
      <c r="AP734" s="38" t="str">
        <f t="shared" si="284"/>
        <v/>
      </c>
      <c r="AQ734" s="38" t="str">
        <f t="shared" si="285"/>
        <v/>
      </c>
      <c r="AR734" s="38" t="str">
        <f t="shared" si="286"/>
        <v/>
      </c>
    </row>
    <row r="735" spans="1:44" ht="13.5" thickBot="1">
      <c r="A735" s="30"/>
      <c r="B735" s="39">
        <f>COUNTIF(resultats_math!B736:I736,1)</f>
        <v>0</v>
      </c>
      <c r="C735" s="39">
        <f>COUNTIF(resultats_math!B736:I736,2)</f>
        <v>0</v>
      </c>
      <c r="D735" s="39">
        <f>COUNTIF(resultats_math!B736:I736,9)</f>
        <v>0</v>
      </c>
      <c r="E735" s="39">
        <f>COUNTIF(resultats_math!B736:I736,0)</f>
        <v>0</v>
      </c>
      <c r="F735" s="37" t="str">
        <f t="shared" si="264"/>
        <v/>
      </c>
      <c r="G735" s="226">
        <f t="shared" si="266"/>
        <v>0</v>
      </c>
      <c r="H735" s="38" t="str">
        <f t="shared" si="287"/>
        <v/>
      </c>
      <c r="I735" s="38" t="str">
        <f t="shared" si="265"/>
        <v/>
      </c>
      <c r="J735" s="38" t="str">
        <f t="shared" si="267"/>
        <v/>
      </c>
      <c r="K735" s="38" t="str">
        <f t="shared" si="268"/>
        <v/>
      </c>
      <c r="L735" s="38"/>
      <c r="M735" s="39">
        <f>COUNTIF(resultats_math!J736:X736,1)</f>
        <v>0</v>
      </c>
      <c r="N735" s="39">
        <f>COUNTIF(resultats_math!J736:X736,2)</f>
        <v>0</v>
      </c>
      <c r="O735" s="39">
        <f>COUNTIF(resultats_math!J736:X736,9)</f>
        <v>0</v>
      </c>
      <c r="P735" s="39">
        <f>COUNTIF(resultats_math!J736:X736,0)</f>
        <v>0</v>
      </c>
      <c r="Q735" s="37" t="str">
        <f t="shared" si="269"/>
        <v/>
      </c>
      <c r="R735" s="226">
        <f t="shared" si="270"/>
        <v>0</v>
      </c>
      <c r="S735" s="38" t="str">
        <f t="shared" si="271"/>
        <v/>
      </c>
      <c r="T735" s="38" t="str">
        <f t="shared" si="272"/>
        <v/>
      </c>
      <c r="U735" s="38" t="str">
        <f t="shared" si="273"/>
        <v/>
      </c>
      <c r="V735" s="38" t="str">
        <f t="shared" si="274"/>
        <v/>
      </c>
      <c r="W735" s="30"/>
      <c r="X735" s="39">
        <f>COUNTIF(resultats_math!Y736:AA736,1)</f>
        <v>0</v>
      </c>
      <c r="Y735" s="39">
        <f>COUNTIF(resultats_math!Y736:AA736,2)</f>
        <v>0</v>
      </c>
      <c r="Z735" s="39">
        <f>COUNTIF(resultats_math!Y736:AA736,9)</f>
        <v>0</v>
      </c>
      <c r="AA735" s="39">
        <f>COUNTIF(resultats_math!Y736:AA736,0)</f>
        <v>0</v>
      </c>
      <c r="AB735" s="243" t="str">
        <f t="shared" si="275"/>
        <v/>
      </c>
      <c r="AC735" s="226">
        <f t="shared" si="276"/>
        <v>0</v>
      </c>
      <c r="AD735" s="38" t="str">
        <f t="shared" si="277"/>
        <v/>
      </c>
      <c r="AE735" s="38" t="str">
        <f t="shared" si="278"/>
        <v/>
      </c>
      <c r="AF735" s="38" t="str">
        <f t="shared" si="279"/>
        <v/>
      </c>
      <c r="AG735" s="38" t="str">
        <f t="shared" si="280"/>
        <v/>
      </c>
      <c r="AI735" s="39">
        <f>COUNTIF(resultats_math!AB736:AD736,1)</f>
        <v>0</v>
      </c>
      <c r="AJ735" s="39">
        <f>COUNTIF(resultats_math!AB736:AD736,2)</f>
        <v>0</v>
      </c>
      <c r="AK735" s="39">
        <f>COUNTIF(resultats_math!AB736:AD736,9)</f>
        <v>0</v>
      </c>
      <c r="AL735" s="39">
        <f>COUNTIF(resultats_math!AB736:AD736,0)</f>
        <v>0</v>
      </c>
      <c r="AM735" s="243" t="str">
        <f t="shared" si="281"/>
        <v/>
      </c>
      <c r="AN735" s="226">
        <f t="shared" si="282"/>
        <v>0</v>
      </c>
      <c r="AO735" s="38" t="str">
        <f t="shared" si="283"/>
        <v/>
      </c>
      <c r="AP735" s="38" t="str">
        <f t="shared" si="284"/>
        <v/>
      </c>
      <c r="AQ735" s="38" t="str">
        <f t="shared" si="285"/>
        <v/>
      </c>
      <c r="AR735" s="38" t="str">
        <f t="shared" si="286"/>
        <v/>
      </c>
    </row>
    <row r="736" spans="1:44" ht="13.5" thickBot="1">
      <c r="A736" s="30"/>
      <c r="B736" s="39">
        <f>COUNTIF(resultats_math!B737:I737,1)</f>
        <v>0</v>
      </c>
      <c r="C736" s="39">
        <f>COUNTIF(resultats_math!B737:I737,2)</f>
        <v>0</v>
      </c>
      <c r="D736" s="39">
        <f>COUNTIF(resultats_math!B737:I737,9)</f>
        <v>0</v>
      </c>
      <c r="E736" s="39">
        <f>COUNTIF(resultats_math!B737:I737,0)</f>
        <v>0</v>
      </c>
      <c r="F736" s="37" t="str">
        <f t="shared" si="264"/>
        <v/>
      </c>
      <c r="G736" s="226">
        <f t="shared" si="266"/>
        <v>0</v>
      </c>
      <c r="H736" s="38" t="str">
        <f t="shared" si="287"/>
        <v/>
      </c>
      <c r="I736" s="38" t="str">
        <f t="shared" si="265"/>
        <v/>
      </c>
      <c r="J736" s="38" t="str">
        <f t="shared" si="267"/>
        <v/>
      </c>
      <c r="K736" s="38" t="str">
        <f t="shared" si="268"/>
        <v/>
      </c>
      <c r="L736" s="38"/>
      <c r="M736" s="39">
        <f>COUNTIF(resultats_math!J737:X737,1)</f>
        <v>0</v>
      </c>
      <c r="N736" s="39">
        <f>COUNTIF(resultats_math!J737:X737,2)</f>
        <v>0</v>
      </c>
      <c r="O736" s="39">
        <f>COUNTIF(resultats_math!J737:X737,9)</f>
        <v>0</v>
      </c>
      <c r="P736" s="39">
        <f>COUNTIF(resultats_math!J737:X737,0)</f>
        <v>0</v>
      </c>
      <c r="Q736" s="37" t="str">
        <f t="shared" si="269"/>
        <v/>
      </c>
      <c r="R736" s="226">
        <f t="shared" si="270"/>
        <v>0</v>
      </c>
      <c r="S736" s="38" t="str">
        <f t="shared" si="271"/>
        <v/>
      </c>
      <c r="T736" s="38" t="str">
        <f t="shared" si="272"/>
        <v/>
      </c>
      <c r="U736" s="38" t="str">
        <f t="shared" si="273"/>
        <v/>
      </c>
      <c r="V736" s="38" t="str">
        <f t="shared" si="274"/>
        <v/>
      </c>
      <c r="W736" s="30"/>
      <c r="X736" s="39">
        <f>COUNTIF(resultats_math!Y737:AA737,1)</f>
        <v>0</v>
      </c>
      <c r="Y736" s="39">
        <f>COUNTIF(resultats_math!Y737:AA737,2)</f>
        <v>0</v>
      </c>
      <c r="Z736" s="39">
        <f>COUNTIF(resultats_math!Y737:AA737,9)</f>
        <v>0</v>
      </c>
      <c r="AA736" s="39">
        <f>COUNTIF(resultats_math!Y737:AA737,0)</f>
        <v>0</v>
      </c>
      <c r="AB736" s="243" t="str">
        <f t="shared" si="275"/>
        <v/>
      </c>
      <c r="AC736" s="226">
        <f t="shared" si="276"/>
        <v>0</v>
      </c>
      <c r="AD736" s="38" t="str">
        <f t="shared" si="277"/>
        <v/>
      </c>
      <c r="AE736" s="38" t="str">
        <f t="shared" si="278"/>
        <v/>
      </c>
      <c r="AF736" s="38" t="str">
        <f t="shared" si="279"/>
        <v/>
      </c>
      <c r="AG736" s="38" t="str">
        <f t="shared" si="280"/>
        <v/>
      </c>
      <c r="AI736" s="39">
        <f>COUNTIF(resultats_math!AB737:AD737,1)</f>
        <v>0</v>
      </c>
      <c r="AJ736" s="39">
        <f>COUNTIF(resultats_math!AB737:AD737,2)</f>
        <v>0</v>
      </c>
      <c r="AK736" s="39">
        <f>COUNTIF(resultats_math!AB737:AD737,9)</f>
        <v>0</v>
      </c>
      <c r="AL736" s="39">
        <f>COUNTIF(resultats_math!AB737:AD737,0)</f>
        <v>0</v>
      </c>
      <c r="AM736" s="243" t="str">
        <f t="shared" si="281"/>
        <v/>
      </c>
      <c r="AN736" s="226">
        <f t="shared" si="282"/>
        <v>0</v>
      </c>
      <c r="AO736" s="38" t="str">
        <f t="shared" si="283"/>
        <v/>
      </c>
      <c r="AP736" s="38" t="str">
        <f t="shared" si="284"/>
        <v/>
      </c>
      <c r="AQ736" s="38" t="str">
        <f t="shared" si="285"/>
        <v/>
      </c>
      <c r="AR736" s="38" t="str">
        <f t="shared" si="286"/>
        <v/>
      </c>
    </row>
    <row r="737" spans="1:44" ht="13.5" thickBot="1">
      <c r="A737" s="30"/>
      <c r="B737" s="39">
        <f>COUNTIF(resultats_math!B738:I738,1)</f>
        <v>0</v>
      </c>
      <c r="C737" s="39">
        <f>COUNTIF(resultats_math!B738:I738,2)</f>
        <v>0</v>
      </c>
      <c r="D737" s="39">
        <f>COUNTIF(resultats_math!B738:I738,9)</f>
        <v>0</v>
      </c>
      <c r="E737" s="39">
        <f>COUNTIF(resultats_math!B738:I738,0)</f>
        <v>0</v>
      </c>
      <c r="F737" s="37" t="str">
        <f t="shared" si="264"/>
        <v/>
      </c>
      <c r="G737" s="226">
        <f t="shared" si="266"/>
        <v>0</v>
      </c>
      <c r="H737" s="38" t="str">
        <f t="shared" si="287"/>
        <v/>
      </c>
      <c r="I737" s="38" t="str">
        <f t="shared" si="265"/>
        <v/>
      </c>
      <c r="J737" s="38" t="str">
        <f t="shared" si="267"/>
        <v/>
      </c>
      <c r="K737" s="38" t="str">
        <f t="shared" si="268"/>
        <v/>
      </c>
      <c r="L737" s="38"/>
      <c r="M737" s="39">
        <f>COUNTIF(resultats_math!J738:X738,1)</f>
        <v>0</v>
      </c>
      <c r="N737" s="39">
        <f>COUNTIF(resultats_math!J738:X738,2)</f>
        <v>0</v>
      </c>
      <c r="O737" s="39">
        <f>COUNTIF(resultats_math!J738:X738,9)</f>
        <v>0</v>
      </c>
      <c r="P737" s="39">
        <f>COUNTIF(resultats_math!J738:X738,0)</f>
        <v>0</v>
      </c>
      <c r="Q737" s="37" t="str">
        <f t="shared" si="269"/>
        <v/>
      </c>
      <c r="R737" s="226">
        <f t="shared" si="270"/>
        <v>0</v>
      </c>
      <c r="S737" s="38" t="str">
        <f t="shared" si="271"/>
        <v/>
      </c>
      <c r="T737" s="38" t="str">
        <f t="shared" si="272"/>
        <v/>
      </c>
      <c r="U737" s="38" t="str">
        <f t="shared" si="273"/>
        <v/>
      </c>
      <c r="V737" s="38" t="str">
        <f t="shared" si="274"/>
        <v/>
      </c>
      <c r="W737" s="30"/>
      <c r="X737" s="39">
        <f>COUNTIF(resultats_math!Y738:AA738,1)</f>
        <v>0</v>
      </c>
      <c r="Y737" s="39">
        <f>COUNTIF(resultats_math!Y738:AA738,2)</f>
        <v>0</v>
      </c>
      <c r="Z737" s="39">
        <f>COUNTIF(resultats_math!Y738:AA738,9)</f>
        <v>0</v>
      </c>
      <c r="AA737" s="39">
        <f>COUNTIF(resultats_math!Y738:AA738,0)</f>
        <v>0</v>
      </c>
      <c r="AB737" s="243" t="str">
        <f t="shared" si="275"/>
        <v/>
      </c>
      <c r="AC737" s="226">
        <f t="shared" si="276"/>
        <v>0</v>
      </c>
      <c r="AD737" s="38" t="str">
        <f t="shared" si="277"/>
        <v/>
      </c>
      <c r="AE737" s="38" t="str">
        <f t="shared" si="278"/>
        <v/>
      </c>
      <c r="AF737" s="38" t="str">
        <f t="shared" si="279"/>
        <v/>
      </c>
      <c r="AG737" s="38" t="str">
        <f t="shared" si="280"/>
        <v/>
      </c>
      <c r="AI737" s="39">
        <f>COUNTIF(resultats_math!AB738:AD738,1)</f>
        <v>0</v>
      </c>
      <c r="AJ737" s="39">
        <f>COUNTIF(resultats_math!AB738:AD738,2)</f>
        <v>0</v>
      </c>
      <c r="AK737" s="39">
        <f>COUNTIF(resultats_math!AB738:AD738,9)</f>
        <v>0</v>
      </c>
      <c r="AL737" s="39">
        <f>COUNTIF(resultats_math!AB738:AD738,0)</f>
        <v>0</v>
      </c>
      <c r="AM737" s="243" t="str">
        <f t="shared" si="281"/>
        <v/>
      </c>
      <c r="AN737" s="226">
        <f t="shared" si="282"/>
        <v>0</v>
      </c>
      <c r="AO737" s="38" t="str">
        <f t="shared" si="283"/>
        <v/>
      </c>
      <c r="AP737" s="38" t="str">
        <f t="shared" si="284"/>
        <v/>
      </c>
      <c r="AQ737" s="38" t="str">
        <f t="shared" si="285"/>
        <v/>
      </c>
      <c r="AR737" s="38" t="str">
        <f t="shared" si="286"/>
        <v/>
      </c>
    </row>
    <row r="738" spans="1:44" ht="13.5" thickBot="1">
      <c r="A738" s="30"/>
      <c r="B738" s="39">
        <f>COUNTIF(resultats_math!B739:I739,1)</f>
        <v>0</v>
      </c>
      <c r="C738" s="39">
        <f>COUNTIF(resultats_math!B739:I739,2)</f>
        <v>0</v>
      </c>
      <c r="D738" s="39">
        <f>COUNTIF(resultats_math!B739:I739,9)</f>
        <v>0</v>
      </c>
      <c r="E738" s="39">
        <f>COUNTIF(resultats_math!B739:I739,0)</f>
        <v>0</v>
      </c>
      <c r="F738" s="37" t="str">
        <f t="shared" si="264"/>
        <v/>
      </c>
      <c r="G738" s="226">
        <f t="shared" si="266"/>
        <v>0</v>
      </c>
      <c r="H738" s="38" t="str">
        <f t="shared" si="287"/>
        <v/>
      </c>
      <c r="I738" s="38" t="str">
        <f t="shared" si="265"/>
        <v/>
      </c>
      <c r="J738" s="38" t="str">
        <f t="shared" si="267"/>
        <v/>
      </c>
      <c r="K738" s="38" t="str">
        <f t="shared" si="268"/>
        <v/>
      </c>
      <c r="L738" s="38"/>
      <c r="M738" s="39">
        <f>COUNTIF(resultats_math!J739:X739,1)</f>
        <v>0</v>
      </c>
      <c r="N738" s="39">
        <f>COUNTIF(resultats_math!J739:X739,2)</f>
        <v>0</v>
      </c>
      <c r="O738" s="39">
        <f>COUNTIF(resultats_math!J739:X739,9)</f>
        <v>0</v>
      </c>
      <c r="P738" s="39">
        <f>COUNTIF(resultats_math!J739:X739,0)</f>
        <v>0</v>
      </c>
      <c r="Q738" s="37" t="str">
        <f t="shared" si="269"/>
        <v/>
      </c>
      <c r="R738" s="226">
        <f t="shared" si="270"/>
        <v>0</v>
      </c>
      <c r="S738" s="38" t="str">
        <f t="shared" si="271"/>
        <v/>
      </c>
      <c r="T738" s="38" t="str">
        <f t="shared" si="272"/>
        <v/>
      </c>
      <c r="U738" s="38" t="str">
        <f t="shared" si="273"/>
        <v/>
      </c>
      <c r="V738" s="38" t="str">
        <f t="shared" si="274"/>
        <v/>
      </c>
      <c r="W738" s="30"/>
      <c r="X738" s="39">
        <f>COUNTIF(resultats_math!Y739:AA739,1)</f>
        <v>0</v>
      </c>
      <c r="Y738" s="39">
        <f>COUNTIF(resultats_math!Y739:AA739,2)</f>
        <v>0</v>
      </c>
      <c r="Z738" s="39">
        <f>COUNTIF(resultats_math!Y739:AA739,9)</f>
        <v>0</v>
      </c>
      <c r="AA738" s="39">
        <f>COUNTIF(resultats_math!Y739:AA739,0)</f>
        <v>0</v>
      </c>
      <c r="AB738" s="243" t="str">
        <f t="shared" si="275"/>
        <v/>
      </c>
      <c r="AC738" s="226">
        <f t="shared" si="276"/>
        <v>0</v>
      </c>
      <c r="AD738" s="38" t="str">
        <f t="shared" si="277"/>
        <v/>
      </c>
      <c r="AE738" s="38" t="str">
        <f t="shared" si="278"/>
        <v/>
      </c>
      <c r="AF738" s="38" t="str">
        <f t="shared" si="279"/>
        <v/>
      </c>
      <c r="AG738" s="38" t="str">
        <f t="shared" si="280"/>
        <v/>
      </c>
      <c r="AI738" s="39">
        <f>COUNTIF(resultats_math!AB739:AD739,1)</f>
        <v>0</v>
      </c>
      <c r="AJ738" s="39">
        <f>COUNTIF(resultats_math!AB739:AD739,2)</f>
        <v>0</v>
      </c>
      <c r="AK738" s="39">
        <f>COUNTIF(resultats_math!AB739:AD739,9)</f>
        <v>0</v>
      </c>
      <c r="AL738" s="39">
        <f>COUNTIF(resultats_math!AB739:AD739,0)</f>
        <v>0</v>
      </c>
      <c r="AM738" s="243" t="str">
        <f t="shared" si="281"/>
        <v/>
      </c>
      <c r="AN738" s="226">
        <f t="shared" si="282"/>
        <v>0</v>
      </c>
      <c r="AO738" s="38" t="str">
        <f t="shared" si="283"/>
        <v/>
      </c>
      <c r="AP738" s="38" t="str">
        <f t="shared" si="284"/>
        <v/>
      </c>
      <c r="AQ738" s="38" t="str">
        <f t="shared" si="285"/>
        <v/>
      </c>
      <c r="AR738" s="38" t="str">
        <f t="shared" si="286"/>
        <v/>
      </c>
    </row>
    <row r="739" spans="1:44" ht="13.5" thickBot="1">
      <c r="A739" s="30"/>
      <c r="B739" s="39">
        <f>COUNTIF(resultats_math!B740:I740,1)</f>
        <v>0</v>
      </c>
      <c r="C739" s="39">
        <f>COUNTIF(resultats_math!B740:I740,2)</f>
        <v>0</v>
      </c>
      <c r="D739" s="39">
        <f>COUNTIF(resultats_math!B740:I740,9)</f>
        <v>0</v>
      </c>
      <c r="E739" s="39">
        <f>COUNTIF(resultats_math!B740:I740,0)</f>
        <v>0</v>
      </c>
      <c r="F739" s="37" t="str">
        <f t="shared" si="264"/>
        <v/>
      </c>
      <c r="G739" s="226">
        <f t="shared" si="266"/>
        <v>0</v>
      </c>
      <c r="H739" s="38" t="str">
        <f t="shared" si="287"/>
        <v/>
      </c>
      <c r="I739" s="38" t="str">
        <f t="shared" si="265"/>
        <v/>
      </c>
      <c r="J739" s="38" t="str">
        <f t="shared" si="267"/>
        <v/>
      </c>
      <c r="K739" s="38" t="str">
        <f t="shared" si="268"/>
        <v/>
      </c>
      <c r="L739" s="38"/>
      <c r="M739" s="39">
        <f>COUNTIF(resultats_math!J740:X740,1)</f>
        <v>0</v>
      </c>
      <c r="N739" s="39">
        <f>COUNTIF(resultats_math!J740:X740,2)</f>
        <v>0</v>
      </c>
      <c r="O739" s="39">
        <f>COUNTIF(resultats_math!J740:X740,9)</f>
        <v>0</v>
      </c>
      <c r="P739" s="39">
        <f>COUNTIF(resultats_math!J740:X740,0)</f>
        <v>0</v>
      </c>
      <c r="Q739" s="37" t="str">
        <f t="shared" si="269"/>
        <v/>
      </c>
      <c r="R739" s="226">
        <f t="shared" si="270"/>
        <v>0</v>
      </c>
      <c r="S739" s="38" t="str">
        <f t="shared" si="271"/>
        <v/>
      </c>
      <c r="T739" s="38" t="str">
        <f t="shared" si="272"/>
        <v/>
      </c>
      <c r="U739" s="38" t="str">
        <f t="shared" si="273"/>
        <v/>
      </c>
      <c r="V739" s="38" t="str">
        <f t="shared" si="274"/>
        <v/>
      </c>
      <c r="W739" s="30"/>
      <c r="X739" s="39">
        <f>COUNTIF(resultats_math!Y740:AA740,1)</f>
        <v>0</v>
      </c>
      <c r="Y739" s="39">
        <f>COUNTIF(resultats_math!Y740:AA740,2)</f>
        <v>0</v>
      </c>
      <c r="Z739" s="39">
        <f>COUNTIF(resultats_math!Y740:AA740,9)</f>
        <v>0</v>
      </c>
      <c r="AA739" s="39">
        <f>COUNTIF(resultats_math!Y740:AA740,0)</f>
        <v>0</v>
      </c>
      <c r="AB739" s="243" t="str">
        <f t="shared" si="275"/>
        <v/>
      </c>
      <c r="AC739" s="226">
        <f t="shared" si="276"/>
        <v>0</v>
      </c>
      <c r="AD739" s="38" t="str">
        <f t="shared" si="277"/>
        <v/>
      </c>
      <c r="AE739" s="38" t="str">
        <f t="shared" si="278"/>
        <v/>
      </c>
      <c r="AF739" s="38" t="str">
        <f t="shared" si="279"/>
        <v/>
      </c>
      <c r="AG739" s="38" t="str">
        <f t="shared" si="280"/>
        <v/>
      </c>
      <c r="AI739" s="39">
        <f>COUNTIF(resultats_math!AB740:AD740,1)</f>
        <v>0</v>
      </c>
      <c r="AJ739" s="39">
        <f>COUNTIF(resultats_math!AB740:AD740,2)</f>
        <v>0</v>
      </c>
      <c r="AK739" s="39">
        <f>COUNTIF(resultats_math!AB740:AD740,9)</f>
        <v>0</v>
      </c>
      <c r="AL739" s="39">
        <f>COUNTIF(resultats_math!AB740:AD740,0)</f>
        <v>0</v>
      </c>
      <c r="AM739" s="243" t="str">
        <f t="shared" si="281"/>
        <v/>
      </c>
      <c r="AN739" s="226">
        <f t="shared" si="282"/>
        <v>0</v>
      </c>
      <c r="AO739" s="38" t="str">
        <f t="shared" si="283"/>
        <v/>
      </c>
      <c r="AP739" s="38" t="str">
        <f t="shared" si="284"/>
        <v/>
      </c>
      <c r="AQ739" s="38" t="str">
        <f t="shared" si="285"/>
        <v/>
      </c>
      <c r="AR739" s="38" t="str">
        <f t="shared" si="286"/>
        <v/>
      </c>
    </row>
    <row r="740" spans="1:44" ht="13.5" thickBot="1">
      <c r="A740" s="30"/>
      <c r="B740" s="39">
        <f>COUNTIF(resultats_math!B741:I741,1)</f>
        <v>0</v>
      </c>
      <c r="C740" s="39">
        <f>COUNTIF(resultats_math!B741:I741,2)</f>
        <v>0</v>
      </c>
      <c r="D740" s="39">
        <f>COUNTIF(resultats_math!B741:I741,9)</f>
        <v>0</v>
      </c>
      <c r="E740" s="39">
        <f>COUNTIF(resultats_math!B741:I741,0)</f>
        <v>0</v>
      </c>
      <c r="F740" s="37" t="str">
        <f t="shared" si="264"/>
        <v/>
      </c>
      <c r="G740" s="226">
        <f t="shared" si="266"/>
        <v>0</v>
      </c>
      <c r="H740" s="38" t="str">
        <f t="shared" si="287"/>
        <v/>
      </c>
      <c r="I740" s="38" t="str">
        <f t="shared" si="265"/>
        <v/>
      </c>
      <c r="J740" s="38" t="str">
        <f t="shared" si="267"/>
        <v/>
      </c>
      <c r="K740" s="38" t="str">
        <f t="shared" si="268"/>
        <v/>
      </c>
      <c r="L740" s="38"/>
      <c r="M740" s="39">
        <f>COUNTIF(resultats_math!J741:X741,1)</f>
        <v>0</v>
      </c>
      <c r="N740" s="39">
        <f>COUNTIF(resultats_math!J741:X741,2)</f>
        <v>0</v>
      </c>
      <c r="O740" s="39">
        <f>COUNTIF(resultats_math!J741:X741,9)</f>
        <v>0</v>
      </c>
      <c r="P740" s="39">
        <f>COUNTIF(resultats_math!J741:X741,0)</f>
        <v>0</v>
      </c>
      <c r="Q740" s="37" t="str">
        <f t="shared" si="269"/>
        <v/>
      </c>
      <c r="R740" s="226">
        <f t="shared" si="270"/>
        <v>0</v>
      </c>
      <c r="S740" s="38" t="str">
        <f t="shared" si="271"/>
        <v/>
      </c>
      <c r="T740" s="38" t="str">
        <f t="shared" si="272"/>
        <v/>
      </c>
      <c r="U740" s="38" t="str">
        <f t="shared" si="273"/>
        <v/>
      </c>
      <c r="V740" s="38" t="str">
        <f t="shared" si="274"/>
        <v/>
      </c>
      <c r="W740" s="30"/>
      <c r="X740" s="39">
        <f>COUNTIF(resultats_math!Y741:AA741,1)</f>
        <v>0</v>
      </c>
      <c r="Y740" s="39">
        <f>COUNTIF(resultats_math!Y741:AA741,2)</f>
        <v>0</v>
      </c>
      <c r="Z740" s="39">
        <f>COUNTIF(resultats_math!Y741:AA741,9)</f>
        <v>0</v>
      </c>
      <c r="AA740" s="39">
        <f>COUNTIF(resultats_math!Y741:AA741,0)</f>
        <v>0</v>
      </c>
      <c r="AB740" s="243" t="str">
        <f t="shared" si="275"/>
        <v/>
      </c>
      <c r="AC740" s="226">
        <f t="shared" si="276"/>
        <v>0</v>
      </c>
      <c r="AD740" s="38" t="str">
        <f t="shared" si="277"/>
        <v/>
      </c>
      <c r="AE740" s="38" t="str">
        <f t="shared" si="278"/>
        <v/>
      </c>
      <c r="AF740" s="38" t="str">
        <f t="shared" si="279"/>
        <v/>
      </c>
      <c r="AG740" s="38" t="str">
        <f t="shared" si="280"/>
        <v/>
      </c>
      <c r="AI740" s="39">
        <f>COUNTIF(resultats_math!AB741:AD741,1)</f>
        <v>0</v>
      </c>
      <c r="AJ740" s="39">
        <f>COUNTIF(resultats_math!AB741:AD741,2)</f>
        <v>0</v>
      </c>
      <c r="AK740" s="39">
        <f>COUNTIF(resultats_math!AB741:AD741,9)</f>
        <v>0</v>
      </c>
      <c r="AL740" s="39">
        <f>COUNTIF(resultats_math!AB741:AD741,0)</f>
        <v>0</v>
      </c>
      <c r="AM740" s="243" t="str">
        <f t="shared" si="281"/>
        <v/>
      </c>
      <c r="AN740" s="226">
        <f t="shared" si="282"/>
        <v>0</v>
      </c>
      <c r="AO740" s="38" t="str">
        <f t="shared" si="283"/>
        <v/>
      </c>
      <c r="AP740" s="38" t="str">
        <f t="shared" si="284"/>
        <v/>
      </c>
      <c r="AQ740" s="38" t="str">
        <f t="shared" si="285"/>
        <v/>
      </c>
      <c r="AR740" s="38" t="str">
        <f t="shared" si="286"/>
        <v/>
      </c>
    </row>
    <row r="741" spans="1:44" ht="13.5" thickBot="1">
      <c r="A741" s="30"/>
      <c r="B741" s="39">
        <f>COUNTIF(resultats_math!B742:I742,1)</f>
        <v>0</v>
      </c>
      <c r="C741" s="39">
        <f>COUNTIF(resultats_math!B742:I742,2)</f>
        <v>0</v>
      </c>
      <c r="D741" s="39">
        <f>COUNTIF(resultats_math!B742:I742,9)</f>
        <v>0</v>
      </c>
      <c r="E741" s="39">
        <f>COUNTIF(resultats_math!B742:I742,0)</f>
        <v>0</v>
      </c>
      <c r="F741" s="37" t="str">
        <f t="shared" si="264"/>
        <v/>
      </c>
      <c r="G741" s="226">
        <f t="shared" si="266"/>
        <v>0</v>
      </c>
      <c r="H741" s="38" t="str">
        <f t="shared" si="287"/>
        <v/>
      </c>
      <c r="I741" s="38" t="str">
        <f t="shared" si="265"/>
        <v/>
      </c>
      <c r="J741" s="38" t="str">
        <f t="shared" si="267"/>
        <v/>
      </c>
      <c r="K741" s="38" t="str">
        <f t="shared" si="268"/>
        <v/>
      </c>
      <c r="L741" s="38"/>
      <c r="M741" s="39">
        <f>COUNTIF(resultats_math!J742:X742,1)</f>
        <v>0</v>
      </c>
      <c r="N741" s="39">
        <f>COUNTIF(resultats_math!J742:X742,2)</f>
        <v>0</v>
      </c>
      <c r="O741" s="39">
        <f>COUNTIF(resultats_math!J742:X742,9)</f>
        <v>0</v>
      </c>
      <c r="P741" s="39">
        <f>COUNTIF(resultats_math!J742:X742,0)</f>
        <v>0</v>
      </c>
      <c r="Q741" s="37" t="str">
        <f t="shared" si="269"/>
        <v/>
      </c>
      <c r="R741" s="226">
        <f t="shared" si="270"/>
        <v>0</v>
      </c>
      <c r="S741" s="38" t="str">
        <f t="shared" si="271"/>
        <v/>
      </c>
      <c r="T741" s="38" t="str">
        <f t="shared" si="272"/>
        <v/>
      </c>
      <c r="U741" s="38" t="str">
        <f t="shared" si="273"/>
        <v/>
      </c>
      <c r="V741" s="38" t="str">
        <f t="shared" si="274"/>
        <v/>
      </c>
      <c r="W741" s="30"/>
      <c r="X741" s="39">
        <f>COUNTIF(resultats_math!Y742:AA742,1)</f>
        <v>0</v>
      </c>
      <c r="Y741" s="39">
        <f>COUNTIF(resultats_math!Y742:AA742,2)</f>
        <v>0</v>
      </c>
      <c r="Z741" s="39">
        <f>COUNTIF(resultats_math!Y742:AA742,9)</f>
        <v>0</v>
      </c>
      <c r="AA741" s="39">
        <f>COUNTIF(resultats_math!Y742:AA742,0)</f>
        <v>0</v>
      </c>
      <c r="AB741" s="243" t="str">
        <f t="shared" si="275"/>
        <v/>
      </c>
      <c r="AC741" s="226">
        <f t="shared" si="276"/>
        <v>0</v>
      </c>
      <c r="AD741" s="38" t="str">
        <f t="shared" si="277"/>
        <v/>
      </c>
      <c r="AE741" s="38" t="str">
        <f t="shared" si="278"/>
        <v/>
      </c>
      <c r="AF741" s="38" t="str">
        <f t="shared" si="279"/>
        <v/>
      </c>
      <c r="AG741" s="38" t="str">
        <f t="shared" si="280"/>
        <v/>
      </c>
      <c r="AI741" s="39">
        <f>COUNTIF(resultats_math!AB742:AD742,1)</f>
        <v>0</v>
      </c>
      <c r="AJ741" s="39">
        <f>COUNTIF(resultats_math!AB742:AD742,2)</f>
        <v>0</v>
      </c>
      <c r="AK741" s="39">
        <f>COUNTIF(resultats_math!AB742:AD742,9)</f>
        <v>0</v>
      </c>
      <c r="AL741" s="39">
        <f>COUNTIF(resultats_math!AB742:AD742,0)</f>
        <v>0</v>
      </c>
      <c r="AM741" s="243" t="str">
        <f t="shared" si="281"/>
        <v/>
      </c>
      <c r="AN741" s="226">
        <f t="shared" si="282"/>
        <v>0</v>
      </c>
      <c r="AO741" s="38" t="str">
        <f t="shared" si="283"/>
        <v/>
      </c>
      <c r="AP741" s="38" t="str">
        <f t="shared" si="284"/>
        <v/>
      </c>
      <c r="AQ741" s="38" t="str">
        <f t="shared" si="285"/>
        <v/>
      </c>
      <c r="AR741" s="38" t="str">
        <f t="shared" si="286"/>
        <v/>
      </c>
    </row>
    <row r="742" spans="1:44" ht="13.5" thickBot="1">
      <c r="A742" s="30"/>
      <c r="B742" s="39">
        <f>COUNTIF(resultats_math!B743:I743,1)</f>
        <v>0</v>
      </c>
      <c r="C742" s="39">
        <f>COUNTIF(resultats_math!B743:I743,2)</f>
        <v>0</v>
      </c>
      <c r="D742" s="39">
        <f>COUNTIF(resultats_math!B743:I743,9)</f>
        <v>0</v>
      </c>
      <c r="E742" s="39">
        <f>COUNTIF(resultats_math!B743:I743,0)</f>
        <v>0</v>
      </c>
      <c r="F742" s="37" t="str">
        <f t="shared" si="264"/>
        <v/>
      </c>
      <c r="G742" s="226">
        <f t="shared" si="266"/>
        <v>0</v>
      </c>
      <c r="H742" s="38" t="str">
        <f t="shared" si="287"/>
        <v/>
      </c>
      <c r="I742" s="38" t="str">
        <f t="shared" si="265"/>
        <v/>
      </c>
      <c r="J742" s="38" t="str">
        <f t="shared" si="267"/>
        <v/>
      </c>
      <c r="K742" s="38" t="str">
        <f t="shared" si="268"/>
        <v/>
      </c>
      <c r="L742" s="38"/>
      <c r="M742" s="39">
        <f>COUNTIF(resultats_math!J743:X743,1)</f>
        <v>0</v>
      </c>
      <c r="N742" s="39">
        <f>COUNTIF(resultats_math!J743:X743,2)</f>
        <v>0</v>
      </c>
      <c r="O742" s="39">
        <f>COUNTIF(resultats_math!J743:X743,9)</f>
        <v>0</v>
      </c>
      <c r="P742" s="39">
        <f>COUNTIF(resultats_math!J743:X743,0)</f>
        <v>0</v>
      </c>
      <c r="Q742" s="37" t="str">
        <f t="shared" si="269"/>
        <v/>
      </c>
      <c r="R742" s="226">
        <f t="shared" si="270"/>
        <v>0</v>
      </c>
      <c r="S742" s="38" t="str">
        <f t="shared" si="271"/>
        <v/>
      </c>
      <c r="T742" s="38" t="str">
        <f t="shared" si="272"/>
        <v/>
      </c>
      <c r="U742" s="38" t="str">
        <f t="shared" si="273"/>
        <v/>
      </c>
      <c r="V742" s="38" t="str">
        <f t="shared" si="274"/>
        <v/>
      </c>
      <c r="W742" s="30"/>
      <c r="X742" s="39">
        <f>COUNTIF(resultats_math!Y743:AA743,1)</f>
        <v>0</v>
      </c>
      <c r="Y742" s="39">
        <f>COUNTIF(resultats_math!Y743:AA743,2)</f>
        <v>0</v>
      </c>
      <c r="Z742" s="39">
        <f>COUNTIF(resultats_math!Y743:AA743,9)</f>
        <v>0</v>
      </c>
      <c r="AA742" s="39">
        <f>COUNTIF(resultats_math!Y743:AA743,0)</f>
        <v>0</v>
      </c>
      <c r="AB742" s="243" t="str">
        <f t="shared" si="275"/>
        <v/>
      </c>
      <c r="AC742" s="226">
        <f t="shared" si="276"/>
        <v>0</v>
      </c>
      <c r="AD742" s="38" t="str">
        <f t="shared" si="277"/>
        <v/>
      </c>
      <c r="AE742" s="38" t="str">
        <f t="shared" si="278"/>
        <v/>
      </c>
      <c r="AF742" s="38" t="str">
        <f t="shared" si="279"/>
        <v/>
      </c>
      <c r="AG742" s="38" t="str">
        <f t="shared" si="280"/>
        <v/>
      </c>
      <c r="AI742" s="39">
        <f>COUNTIF(resultats_math!AB743:AD743,1)</f>
        <v>0</v>
      </c>
      <c r="AJ742" s="39">
        <f>COUNTIF(resultats_math!AB743:AD743,2)</f>
        <v>0</v>
      </c>
      <c r="AK742" s="39">
        <f>COUNTIF(resultats_math!AB743:AD743,9)</f>
        <v>0</v>
      </c>
      <c r="AL742" s="39">
        <f>COUNTIF(resultats_math!AB743:AD743,0)</f>
        <v>0</v>
      </c>
      <c r="AM742" s="243" t="str">
        <f t="shared" si="281"/>
        <v/>
      </c>
      <c r="AN742" s="226">
        <f t="shared" si="282"/>
        <v>0</v>
      </c>
      <c r="AO742" s="38" t="str">
        <f t="shared" si="283"/>
        <v/>
      </c>
      <c r="AP742" s="38" t="str">
        <f t="shared" si="284"/>
        <v/>
      </c>
      <c r="AQ742" s="38" t="str">
        <f t="shared" si="285"/>
        <v/>
      </c>
      <c r="AR742" s="38" t="str">
        <f t="shared" si="286"/>
        <v/>
      </c>
    </row>
    <row r="743" spans="1:44" ht="13.5" thickBot="1">
      <c r="A743" s="30"/>
      <c r="B743" s="39">
        <f>COUNTIF(resultats_math!B744:I744,1)</f>
        <v>0</v>
      </c>
      <c r="C743" s="39">
        <f>COUNTIF(resultats_math!B744:I744,2)</f>
        <v>0</v>
      </c>
      <c r="D743" s="39">
        <f>COUNTIF(resultats_math!B744:I744,9)</f>
        <v>0</v>
      </c>
      <c r="E743" s="39">
        <f>COUNTIF(resultats_math!B744:I744,0)</f>
        <v>0</v>
      </c>
      <c r="F743" s="37" t="str">
        <f t="shared" si="264"/>
        <v/>
      </c>
      <c r="G743" s="226">
        <f t="shared" si="266"/>
        <v>0</v>
      </c>
      <c r="H743" s="38" t="str">
        <f t="shared" si="287"/>
        <v/>
      </c>
      <c r="I743" s="38" t="str">
        <f t="shared" si="265"/>
        <v/>
      </c>
      <c r="J743" s="38" t="str">
        <f t="shared" si="267"/>
        <v/>
      </c>
      <c r="K743" s="38" t="str">
        <f t="shared" si="268"/>
        <v/>
      </c>
      <c r="L743" s="38"/>
      <c r="M743" s="39">
        <f>COUNTIF(resultats_math!J744:X744,1)</f>
        <v>0</v>
      </c>
      <c r="N743" s="39">
        <f>COUNTIF(resultats_math!J744:X744,2)</f>
        <v>0</v>
      </c>
      <c r="O743" s="39">
        <f>COUNTIF(resultats_math!J744:X744,9)</f>
        <v>0</v>
      </c>
      <c r="P743" s="39">
        <f>COUNTIF(resultats_math!J744:X744,0)</f>
        <v>0</v>
      </c>
      <c r="Q743" s="37" t="str">
        <f t="shared" si="269"/>
        <v/>
      </c>
      <c r="R743" s="226">
        <f t="shared" si="270"/>
        <v>0</v>
      </c>
      <c r="S743" s="38" t="str">
        <f t="shared" si="271"/>
        <v/>
      </c>
      <c r="T743" s="38" t="str">
        <f t="shared" si="272"/>
        <v/>
      </c>
      <c r="U743" s="38" t="str">
        <f t="shared" si="273"/>
        <v/>
      </c>
      <c r="V743" s="38" t="str">
        <f t="shared" si="274"/>
        <v/>
      </c>
      <c r="W743" s="30"/>
      <c r="X743" s="39">
        <f>COUNTIF(resultats_math!Y744:AA744,1)</f>
        <v>0</v>
      </c>
      <c r="Y743" s="39">
        <f>COUNTIF(resultats_math!Y744:AA744,2)</f>
        <v>0</v>
      </c>
      <c r="Z743" s="39">
        <f>COUNTIF(resultats_math!Y744:AA744,9)</f>
        <v>0</v>
      </c>
      <c r="AA743" s="39">
        <f>COUNTIF(resultats_math!Y744:AA744,0)</f>
        <v>0</v>
      </c>
      <c r="AB743" s="243" t="str">
        <f t="shared" si="275"/>
        <v/>
      </c>
      <c r="AC743" s="226">
        <f t="shared" si="276"/>
        <v>0</v>
      </c>
      <c r="AD743" s="38" t="str">
        <f t="shared" si="277"/>
        <v/>
      </c>
      <c r="AE743" s="38" t="str">
        <f t="shared" si="278"/>
        <v/>
      </c>
      <c r="AF743" s="38" t="str">
        <f t="shared" si="279"/>
        <v/>
      </c>
      <c r="AG743" s="38" t="str">
        <f t="shared" si="280"/>
        <v/>
      </c>
      <c r="AI743" s="39">
        <f>COUNTIF(resultats_math!AB744:AD744,1)</f>
        <v>0</v>
      </c>
      <c r="AJ743" s="39">
        <f>COUNTIF(resultats_math!AB744:AD744,2)</f>
        <v>0</v>
      </c>
      <c r="AK743" s="39">
        <f>COUNTIF(resultats_math!AB744:AD744,9)</f>
        <v>0</v>
      </c>
      <c r="AL743" s="39">
        <f>COUNTIF(resultats_math!AB744:AD744,0)</f>
        <v>0</v>
      </c>
      <c r="AM743" s="243" t="str">
        <f t="shared" si="281"/>
        <v/>
      </c>
      <c r="AN743" s="226">
        <f t="shared" si="282"/>
        <v>0</v>
      </c>
      <c r="AO743" s="38" t="str">
        <f t="shared" si="283"/>
        <v/>
      </c>
      <c r="AP743" s="38" t="str">
        <f t="shared" si="284"/>
        <v/>
      </c>
      <c r="AQ743" s="38" t="str">
        <f t="shared" si="285"/>
        <v/>
      </c>
      <c r="AR743" s="38" t="str">
        <f t="shared" si="286"/>
        <v/>
      </c>
    </row>
    <row r="744" spans="1:44" ht="13.5" thickBot="1">
      <c r="A744" s="30"/>
      <c r="B744" s="39">
        <f>COUNTIF(resultats_math!B745:I745,1)</f>
        <v>0</v>
      </c>
      <c r="C744" s="39">
        <f>COUNTIF(resultats_math!B745:I745,2)</f>
        <v>0</v>
      </c>
      <c r="D744" s="39">
        <f>COUNTIF(resultats_math!B745:I745,9)</f>
        <v>0</v>
      </c>
      <c r="E744" s="39">
        <f>COUNTIF(resultats_math!B745:I745,0)</f>
        <v>0</v>
      </c>
      <c r="F744" s="37" t="str">
        <f t="shared" si="264"/>
        <v/>
      </c>
      <c r="G744" s="226">
        <f t="shared" si="266"/>
        <v>0</v>
      </c>
      <c r="H744" s="38" t="str">
        <f t="shared" si="287"/>
        <v/>
      </c>
      <c r="I744" s="38" t="str">
        <f t="shared" si="265"/>
        <v/>
      </c>
      <c r="J744" s="38" t="str">
        <f t="shared" si="267"/>
        <v/>
      </c>
      <c r="K744" s="38" t="str">
        <f t="shared" si="268"/>
        <v/>
      </c>
      <c r="L744" s="38"/>
      <c r="M744" s="39">
        <f>COUNTIF(resultats_math!J745:X745,1)</f>
        <v>0</v>
      </c>
      <c r="N744" s="39">
        <f>COUNTIF(resultats_math!J745:X745,2)</f>
        <v>0</v>
      </c>
      <c r="O744" s="39">
        <f>COUNTIF(resultats_math!J745:X745,9)</f>
        <v>0</v>
      </c>
      <c r="P744" s="39">
        <f>COUNTIF(resultats_math!J745:X745,0)</f>
        <v>0</v>
      </c>
      <c r="Q744" s="37" t="str">
        <f t="shared" si="269"/>
        <v/>
      </c>
      <c r="R744" s="226">
        <f t="shared" si="270"/>
        <v>0</v>
      </c>
      <c r="S744" s="38" t="str">
        <f t="shared" si="271"/>
        <v/>
      </c>
      <c r="T744" s="38" t="str">
        <f t="shared" si="272"/>
        <v/>
      </c>
      <c r="U744" s="38" t="str">
        <f t="shared" si="273"/>
        <v/>
      </c>
      <c r="V744" s="38" t="str">
        <f t="shared" si="274"/>
        <v/>
      </c>
      <c r="W744" s="30"/>
      <c r="X744" s="39">
        <f>COUNTIF(resultats_math!Y745:AA745,1)</f>
        <v>0</v>
      </c>
      <c r="Y744" s="39">
        <f>COUNTIF(resultats_math!Y745:AA745,2)</f>
        <v>0</v>
      </c>
      <c r="Z744" s="39">
        <f>COUNTIF(resultats_math!Y745:AA745,9)</f>
        <v>0</v>
      </c>
      <c r="AA744" s="39">
        <f>COUNTIF(resultats_math!Y745:AA745,0)</f>
        <v>0</v>
      </c>
      <c r="AB744" s="243" t="str">
        <f t="shared" si="275"/>
        <v/>
      </c>
      <c r="AC744" s="226">
        <f t="shared" si="276"/>
        <v>0</v>
      </c>
      <c r="AD744" s="38" t="str">
        <f t="shared" si="277"/>
        <v/>
      </c>
      <c r="AE744" s="38" t="str">
        <f t="shared" si="278"/>
        <v/>
      </c>
      <c r="AF744" s="38" t="str">
        <f t="shared" si="279"/>
        <v/>
      </c>
      <c r="AG744" s="38" t="str">
        <f t="shared" si="280"/>
        <v/>
      </c>
      <c r="AI744" s="39">
        <f>COUNTIF(resultats_math!AB745:AD745,1)</f>
        <v>0</v>
      </c>
      <c r="AJ744" s="39">
        <f>COUNTIF(resultats_math!AB745:AD745,2)</f>
        <v>0</v>
      </c>
      <c r="AK744" s="39">
        <f>COUNTIF(resultats_math!AB745:AD745,9)</f>
        <v>0</v>
      </c>
      <c r="AL744" s="39">
        <f>COUNTIF(resultats_math!AB745:AD745,0)</f>
        <v>0</v>
      </c>
      <c r="AM744" s="243" t="str">
        <f t="shared" si="281"/>
        <v/>
      </c>
      <c r="AN744" s="226">
        <f t="shared" si="282"/>
        <v>0</v>
      </c>
      <c r="AO744" s="38" t="str">
        <f t="shared" si="283"/>
        <v/>
      </c>
      <c r="AP744" s="38" t="str">
        <f t="shared" si="284"/>
        <v/>
      </c>
      <c r="AQ744" s="38" t="str">
        <f t="shared" si="285"/>
        <v/>
      </c>
      <c r="AR744" s="38" t="str">
        <f t="shared" si="286"/>
        <v/>
      </c>
    </row>
    <row r="745" spans="1:44" ht="13.5" thickBot="1">
      <c r="A745" s="30"/>
      <c r="B745" s="39">
        <f>COUNTIF(resultats_math!B746:I746,1)</f>
        <v>0</v>
      </c>
      <c r="C745" s="39">
        <f>COUNTIF(resultats_math!B746:I746,2)</f>
        <v>0</v>
      </c>
      <c r="D745" s="39">
        <f>COUNTIF(resultats_math!B746:I746,9)</f>
        <v>0</v>
      </c>
      <c r="E745" s="39">
        <f>COUNTIF(resultats_math!B746:I746,0)</f>
        <v>0</v>
      </c>
      <c r="F745" s="37" t="str">
        <f t="shared" si="264"/>
        <v/>
      </c>
      <c r="G745" s="226">
        <f t="shared" si="266"/>
        <v>0</v>
      </c>
      <c r="H745" s="38" t="str">
        <f t="shared" si="287"/>
        <v/>
      </c>
      <c r="I745" s="38" t="str">
        <f t="shared" si="265"/>
        <v/>
      </c>
      <c r="J745" s="38" t="str">
        <f t="shared" si="267"/>
        <v/>
      </c>
      <c r="K745" s="38" t="str">
        <f t="shared" si="268"/>
        <v/>
      </c>
      <c r="L745" s="38"/>
      <c r="M745" s="39">
        <f>COUNTIF(resultats_math!J746:X746,1)</f>
        <v>0</v>
      </c>
      <c r="N745" s="39">
        <f>COUNTIF(resultats_math!J746:X746,2)</f>
        <v>0</v>
      </c>
      <c r="O745" s="39">
        <f>COUNTIF(resultats_math!J746:X746,9)</f>
        <v>0</v>
      </c>
      <c r="P745" s="39">
        <f>COUNTIF(resultats_math!J746:X746,0)</f>
        <v>0</v>
      </c>
      <c r="Q745" s="37" t="str">
        <f t="shared" si="269"/>
        <v/>
      </c>
      <c r="R745" s="226">
        <f t="shared" si="270"/>
        <v>0</v>
      </c>
      <c r="S745" s="38" t="str">
        <f t="shared" si="271"/>
        <v/>
      </c>
      <c r="T745" s="38" t="str">
        <f t="shared" si="272"/>
        <v/>
      </c>
      <c r="U745" s="38" t="str">
        <f t="shared" si="273"/>
        <v/>
      </c>
      <c r="V745" s="38" t="str">
        <f t="shared" si="274"/>
        <v/>
      </c>
      <c r="W745" s="30"/>
      <c r="X745" s="39">
        <f>COUNTIF(resultats_math!Y746:AA746,1)</f>
        <v>0</v>
      </c>
      <c r="Y745" s="39">
        <f>COUNTIF(resultats_math!Y746:AA746,2)</f>
        <v>0</v>
      </c>
      <c r="Z745" s="39">
        <f>COUNTIF(resultats_math!Y746:AA746,9)</f>
        <v>0</v>
      </c>
      <c r="AA745" s="39">
        <f>COUNTIF(resultats_math!Y746:AA746,0)</f>
        <v>0</v>
      </c>
      <c r="AB745" s="243" t="str">
        <f t="shared" si="275"/>
        <v/>
      </c>
      <c r="AC745" s="226">
        <f t="shared" si="276"/>
        <v>0</v>
      </c>
      <c r="AD745" s="38" t="str">
        <f t="shared" si="277"/>
        <v/>
      </c>
      <c r="AE745" s="38" t="str">
        <f t="shared" si="278"/>
        <v/>
      </c>
      <c r="AF745" s="38" t="str">
        <f t="shared" si="279"/>
        <v/>
      </c>
      <c r="AG745" s="38" t="str">
        <f t="shared" si="280"/>
        <v/>
      </c>
      <c r="AI745" s="39">
        <f>COUNTIF(resultats_math!AB746:AD746,1)</f>
        <v>0</v>
      </c>
      <c r="AJ745" s="39">
        <f>COUNTIF(resultats_math!AB746:AD746,2)</f>
        <v>0</v>
      </c>
      <c r="AK745" s="39">
        <f>COUNTIF(resultats_math!AB746:AD746,9)</f>
        <v>0</v>
      </c>
      <c r="AL745" s="39">
        <f>COUNTIF(resultats_math!AB746:AD746,0)</f>
        <v>0</v>
      </c>
      <c r="AM745" s="243" t="str">
        <f t="shared" si="281"/>
        <v/>
      </c>
      <c r="AN745" s="226">
        <f t="shared" si="282"/>
        <v>0</v>
      </c>
      <c r="AO745" s="38" t="str">
        <f t="shared" si="283"/>
        <v/>
      </c>
      <c r="AP745" s="38" t="str">
        <f t="shared" si="284"/>
        <v/>
      </c>
      <c r="AQ745" s="38" t="str">
        <f t="shared" si="285"/>
        <v/>
      </c>
      <c r="AR745" s="38" t="str">
        <f t="shared" si="286"/>
        <v/>
      </c>
    </row>
    <row r="746" spans="1:44" ht="13.5" thickBot="1">
      <c r="A746" s="30"/>
      <c r="B746" s="39">
        <f>COUNTIF(resultats_math!B747:I747,1)</f>
        <v>0</v>
      </c>
      <c r="C746" s="39">
        <f>COUNTIF(resultats_math!B747:I747,2)</f>
        <v>0</v>
      </c>
      <c r="D746" s="39">
        <f>COUNTIF(resultats_math!B747:I747,9)</f>
        <v>0</v>
      </c>
      <c r="E746" s="39">
        <f>COUNTIF(resultats_math!B747:I747,0)</f>
        <v>0</v>
      </c>
      <c r="F746" s="37" t="str">
        <f t="shared" si="264"/>
        <v/>
      </c>
      <c r="G746" s="226">
        <f t="shared" si="266"/>
        <v>0</v>
      </c>
      <c r="H746" s="38" t="str">
        <f t="shared" si="287"/>
        <v/>
      </c>
      <c r="I746" s="38" t="str">
        <f t="shared" si="265"/>
        <v/>
      </c>
      <c r="J746" s="38" t="str">
        <f t="shared" si="267"/>
        <v/>
      </c>
      <c r="K746" s="38" t="str">
        <f t="shared" si="268"/>
        <v/>
      </c>
      <c r="L746" s="38"/>
      <c r="M746" s="39">
        <f>COUNTIF(resultats_math!J747:X747,1)</f>
        <v>0</v>
      </c>
      <c r="N746" s="39">
        <f>COUNTIF(resultats_math!J747:X747,2)</f>
        <v>0</v>
      </c>
      <c r="O746" s="39">
        <f>COUNTIF(resultats_math!J747:X747,9)</f>
        <v>0</v>
      </c>
      <c r="P746" s="39">
        <f>COUNTIF(resultats_math!J747:X747,0)</f>
        <v>0</v>
      </c>
      <c r="Q746" s="37" t="str">
        <f t="shared" si="269"/>
        <v/>
      </c>
      <c r="R746" s="226">
        <f t="shared" si="270"/>
        <v>0</v>
      </c>
      <c r="S746" s="38" t="str">
        <f t="shared" si="271"/>
        <v/>
      </c>
      <c r="T746" s="38" t="str">
        <f t="shared" si="272"/>
        <v/>
      </c>
      <c r="U746" s="38" t="str">
        <f t="shared" si="273"/>
        <v/>
      </c>
      <c r="V746" s="38" t="str">
        <f t="shared" si="274"/>
        <v/>
      </c>
      <c r="W746" s="30"/>
      <c r="X746" s="39">
        <f>COUNTIF(resultats_math!Y747:AA747,1)</f>
        <v>0</v>
      </c>
      <c r="Y746" s="39">
        <f>COUNTIF(resultats_math!Y747:AA747,2)</f>
        <v>0</v>
      </c>
      <c r="Z746" s="39">
        <f>COUNTIF(resultats_math!Y747:AA747,9)</f>
        <v>0</v>
      </c>
      <c r="AA746" s="39">
        <f>COUNTIF(resultats_math!Y747:AA747,0)</f>
        <v>0</v>
      </c>
      <c r="AB746" s="243" t="str">
        <f t="shared" si="275"/>
        <v/>
      </c>
      <c r="AC746" s="226">
        <f t="shared" si="276"/>
        <v>0</v>
      </c>
      <c r="AD746" s="38" t="str">
        <f t="shared" si="277"/>
        <v/>
      </c>
      <c r="AE746" s="38" t="str">
        <f t="shared" si="278"/>
        <v/>
      </c>
      <c r="AF746" s="38" t="str">
        <f t="shared" si="279"/>
        <v/>
      </c>
      <c r="AG746" s="38" t="str">
        <f t="shared" si="280"/>
        <v/>
      </c>
      <c r="AI746" s="39">
        <f>COUNTIF(resultats_math!AB747:AD747,1)</f>
        <v>0</v>
      </c>
      <c r="AJ746" s="39">
        <f>COUNTIF(resultats_math!AB747:AD747,2)</f>
        <v>0</v>
      </c>
      <c r="AK746" s="39">
        <f>COUNTIF(resultats_math!AB747:AD747,9)</f>
        <v>0</v>
      </c>
      <c r="AL746" s="39">
        <f>COUNTIF(resultats_math!AB747:AD747,0)</f>
        <v>0</v>
      </c>
      <c r="AM746" s="243" t="str">
        <f t="shared" si="281"/>
        <v/>
      </c>
      <c r="AN746" s="226">
        <f t="shared" si="282"/>
        <v>0</v>
      </c>
      <c r="AO746" s="38" t="str">
        <f t="shared" si="283"/>
        <v/>
      </c>
      <c r="AP746" s="38" t="str">
        <f t="shared" si="284"/>
        <v/>
      </c>
      <c r="AQ746" s="38" t="str">
        <f t="shared" si="285"/>
        <v/>
      </c>
      <c r="AR746" s="38" t="str">
        <f t="shared" si="286"/>
        <v/>
      </c>
    </row>
    <row r="747" spans="1:44" ht="13.5" thickBot="1">
      <c r="A747" s="30"/>
      <c r="B747" s="39">
        <f>COUNTIF(resultats_math!B748:I748,1)</f>
        <v>0</v>
      </c>
      <c r="C747" s="39">
        <f>COUNTIF(resultats_math!B748:I748,2)</f>
        <v>0</v>
      </c>
      <c r="D747" s="39">
        <f>COUNTIF(resultats_math!B748:I748,9)</f>
        <v>0</v>
      </c>
      <c r="E747" s="39">
        <f>COUNTIF(resultats_math!B748:I748,0)</f>
        <v>0</v>
      </c>
      <c r="F747" s="37" t="str">
        <f t="shared" si="264"/>
        <v/>
      </c>
      <c r="G747" s="226">
        <f t="shared" si="266"/>
        <v>0</v>
      </c>
      <c r="H747" s="38" t="str">
        <f t="shared" si="287"/>
        <v/>
      </c>
      <c r="I747" s="38" t="str">
        <f t="shared" si="265"/>
        <v/>
      </c>
      <c r="J747" s="38" t="str">
        <f t="shared" si="267"/>
        <v/>
      </c>
      <c r="K747" s="38" t="str">
        <f t="shared" si="268"/>
        <v/>
      </c>
      <c r="L747" s="38"/>
      <c r="M747" s="39">
        <f>COUNTIF(resultats_math!J748:X748,1)</f>
        <v>0</v>
      </c>
      <c r="N747" s="39">
        <f>COUNTIF(resultats_math!J748:X748,2)</f>
        <v>0</v>
      </c>
      <c r="O747" s="39">
        <f>COUNTIF(resultats_math!J748:X748,9)</f>
        <v>0</v>
      </c>
      <c r="P747" s="39">
        <f>COUNTIF(resultats_math!J748:X748,0)</f>
        <v>0</v>
      </c>
      <c r="Q747" s="37" t="str">
        <f t="shared" si="269"/>
        <v/>
      </c>
      <c r="R747" s="226">
        <f t="shared" si="270"/>
        <v>0</v>
      </c>
      <c r="S747" s="38" t="str">
        <f t="shared" si="271"/>
        <v/>
      </c>
      <c r="T747" s="38" t="str">
        <f t="shared" si="272"/>
        <v/>
      </c>
      <c r="U747" s="38" t="str">
        <f t="shared" si="273"/>
        <v/>
      </c>
      <c r="V747" s="38" t="str">
        <f t="shared" si="274"/>
        <v/>
      </c>
      <c r="W747" s="30"/>
      <c r="X747" s="39">
        <f>COUNTIF(resultats_math!Y748:AA748,1)</f>
        <v>0</v>
      </c>
      <c r="Y747" s="39">
        <f>COUNTIF(resultats_math!Y748:AA748,2)</f>
        <v>0</v>
      </c>
      <c r="Z747" s="39">
        <f>COUNTIF(resultats_math!Y748:AA748,9)</f>
        <v>0</v>
      </c>
      <c r="AA747" s="39">
        <f>COUNTIF(resultats_math!Y748:AA748,0)</f>
        <v>0</v>
      </c>
      <c r="AB747" s="243" t="str">
        <f t="shared" si="275"/>
        <v/>
      </c>
      <c r="AC747" s="226">
        <f t="shared" si="276"/>
        <v>0</v>
      </c>
      <c r="AD747" s="38" t="str">
        <f t="shared" si="277"/>
        <v/>
      </c>
      <c r="AE747" s="38" t="str">
        <f t="shared" si="278"/>
        <v/>
      </c>
      <c r="AF747" s="38" t="str">
        <f t="shared" si="279"/>
        <v/>
      </c>
      <c r="AG747" s="38" t="str">
        <f t="shared" si="280"/>
        <v/>
      </c>
      <c r="AI747" s="39">
        <f>COUNTIF(resultats_math!AB748:AD748,1)</f>
        <v>0</v>
      </c>
      <c r="AJ747" s="39">
        <f>COUNTIF(resultats_math!AB748:AD748,2)</f>
        <v>0</v>
      </c>
      <c r="AK747" s="39">
        <f>COUNTIF(resultats_math!AB748:AD748,9)</f>
        <v>0</v>
      </c>
      <c r="AL747" s="39">
        <f>COUNTIF(resultats_math!AB748:AD748,0)</f>
        <v>0</v>
      </c>
      <c r="AM747" s="243" t="str">
        <f t="shared" si="281"/>
        <v/>
      </c>
      <c r="AN747" s="226">
        <f t="shared" si="282"/>
        <v>0</v>
      </c>
      <c r="AO747" s="38" t="str">
        <f t="shared" si="283"/>
        <v/>
      </c>
      <c r="AP747" s="38" t="str">
        <f t="shared" si="284"/>
        <v/>
      </c>
      <c r="AQ747" s="38" t="str">
        <f t="shared" si="285"/>
        <v/>
      </c>
      <c r="AR747" s="38" t="str">
        <f t="shared" si="286"/>
        <v/>
      </c>
    </row>
    <row r="748" spans="1:44" ht="13.5" thickBot="1">
      <c r="A748" s="30"/>
      <c r="B748" s="39">
        <f>COUNTIF(resultats_math!B749:I749,1)</f>
        <v>0</v>
      </c>
      <c r="C748" s="39">
        <f>COUNTIF(resultats_math!B749:I749,2)</f>
        <v>0</v>
      </c>
      <c r="D748" s="39">
        <f>COUNTIF(resultats_math!B749:I749,9)</f>
        <v>0</v>
      </c>
      <c r="E748" s="39">
        <f>COUNTIF(resultats_math!B749:I749,0)</f>
        <v>0</v>
      </c>
      <c r="F748" s="37" t="str">
        <f t="shared" si="264"/>
        <v/>
      </c>
      <c r="G748" s="226">
        <f t="shared" si="266"/>
        <v>0</v>
      </c>
      <c r="H748" s="38" t="str">
        <f t="shared" si="287"/>
        <v/>
      </c>
      <c r="I748" s="38" t="str">
        <f t="shared" si="265"/>
        <v/>
      </c>
      <c r="J748" s="38" t="str">
        <f t="shared" si="267"/>
        <v/>
      </c>
      <c r="K748" s="38" t="str">
        <f t="shared" si="268"/>
        <v/>
      </c>
      <c r="L748" s="38"/>
      <c r="M748" s="39">
        <f>COUNTIF(resultats_math!J749:X749,1)</f>
        <v>0</v>
      </c>
      <c r="N748" s="39">
        <f>COUNTIF(resultats_math!J749:X749,2)</f>
        <v>0</v>
      </c>
      <c r="O748" s="39">
        <f>COUNTIF(resultats_math!J749:X749,9)</f>
        <v>0</v>
      </c>
      <c r="P748" s="39">
        <f>COUNTIF(resultats_math!J749:X749,0)</f>
        <v>0</v>
      </c>
      <c r="Q748" s="37" t="str">
        <f t="shared" si="269"/>
        <v/>
      </c>
      <c r="R748" s="226">
        <f t="shared" si="270"/>
        <v>0</v>
      </c>
      <c r="S748" s="38" t="str">
        <f t="shared" si="271"/>
        <v/>
      </c>
      <c r="T748" s="38" t="str">
        <f t="shared" si="272"/>
        <v/>
      </c>
      <c r="U748" s="38" t="str">
        <f t="shared" si="273"/>
        <v/>
      </c>
      <c r="V748" s="38" t="str">
        <f t="shared" si="274"/>
        <v/>
      </c>
      <c r="W748" s="30"/>
      <c r="X748" s="39">
        <f>COUNTIF(resultats_math!Y749:AA749,1)</f>
        <v>0</v>
      </c>
      <c r="Y748" s="39">
        <f>COUNTIF(resultats_math!Y749:AA749,2)</f>
        <v>0</v>
      </c>
      <c r="Z748" s="39">
        <f>COUNTIF(resultats_math!Y749:AA749,9)</f>
        <v>0</v>
      </c>
      <c r="AA748" s="39">
        <f>COUNTIF(resultats_math!Y749:AA749,0)</f>
        <v>0</v>
      </c>
      <c r="AB748" s="243" t="str">
        <f t="shared" si="275"/>
        <v/>
      </c>
      <c r="AC748" s="226">
        <f t="shared" si="276"/>
        <v>0</v>
      </c>
      <c r="AD748" s="38" t="str">
        <f t="shared" si="277"/>
        <v/>
      </c>
      <c r="AE748" s="38" t="str">
        <f t="shared" si="278"/>
        <v/>
      </c>
      <c r="AF748" s="38" t="str">
        <f t="shared" si="279"/>
        <v/>
      </c>
      <c r="AG748" s="38" t="str">
        <f t="shared" si="280"/>
        <v/>
      </c>
      <c r="AI748" s="39">
        <f>COUNTIF(resultats_math!AB749:AD749,1)</f>
        <v>0</v>
      </c>
      <c r="AJ748" s="39">
        <f>COUNTIF(resultats_math!AB749:AD749,2)</f>
        <v>0</v>
      </c>
      <c r="AK748" s="39">
        <f>COUNTIF(resultats_math!AB749:AD749,9)</f>
        <v>0</v>
      </c>
      <c r="AL748" s="39">
        <f>COUNTIF(resultats_math!AB749:AD749,0)</f>
        <v>0</v>
      </c>
      <c r="AM748" s="243" t="str">
        <f t="shared" si="281"/>
        <v/>
      </c>
      <c r="AN748" s="226">
        <f t="shared" si="282"/>
        <v>0</v>
      </c>
      <c r="AO748" s="38" t="str">
        <f t="shared" si="283"/>
        <v/>
      </c>
      <c r="AP748" s="38" t="str">
        <f t="shared" si="284"/>
        <v/>
      </c>
      <c r="AQ748" s="38" t="str">
        <f t="shared" si="285"/>
        <v/>
      </c>
      <c r="AR748" s="38" t="str">
        <f t="shared" si="286"/>
        <v/>
      </c>
    </row>
    <row r="749" spans="1:44" ht="13.5" thickBot="1">
      <c r="A749" s="30"/>
      <c r="B749" s="39">
        <f>COUNTIF(resultats_math!B750:I750,1)</f>
        <v>0</v>
      </c>
      <c r="C749" s="39">
        <f>COUNTIF(resultats_math!B750:I750,2)</f>
        <v>0</v>
      </c>
      <c r="D749" s="39">
        <f>COUNTIF(resultats_math!B750:I750,9)</f>
        <v>0</v>
      </c>
      <c r="E749" s="39">
        <f>COUNTIF(resultats_math!B750:I750,0)</f>
        <v>0</v>
      </c>
      <c r="F749" s="37" t="str">
        <f t="shared" si="264"/>
        <v/>
      </c>
      <c r="G749" s="226">
        <f t="shared" si="266"/>
        <v>0</v>
      </c>
      <c r="H749" s="38" t="str">
        <f t="shared" si="287"/>
        <v/>
      </c>
      <c r="I749" s="38" t="str">
        <f t="shared" si="265"/>
        <v/>
      </c>
      <c r="J749" s="38" t="str">
        <f t="shared" si="267"/>
        <v/>
      </c>
      <c r="K749" s="38" t="str">
        <f t="shared" si="268"/>
        <v/>
      </c>
      <c r="L749" s="38"/>
      <c r="M749" s="39">
        <f>COUNTIF(resultats_math!J750:X750,1)</f>
        <v>0</v>
      </c>
      <c r="N749" s="39">
        <f>COUNTIF(resultats_math!J750:X750,2)</f>
        <v>0</v>
      </c>
      <c r="O749" s="39">
        <f>COUNTIF(resultats_math!J750:X750,9)</f>
        <v>0</v>
      </c>
      <c r="P749" s="39">
        <f>COUNTIF(resultats_math!J750:X750,0)</f>
        <v>0</v>
      </c>
      <c r="Q749" s="37" t="str">
        <f t="shared" si="269"/>
        <v/>
      </c>
      <c r="R749" s="226">
        <f t="shared" si="270"/>
        <v>0</v>
      </c>
      <c r="S749" s="38" t="str">
        <f t="shared" si="271"/>
        <v/>
      </c>
      <c r="T749" s="38" t="str">
        <f t="shared" si="272"/>
        <v/>
      </c>
      <c r="U749" s="38" t="str">
        <f t="shared" si="273"/>
        <v/>
      </c>
      <c r="V749" s="38" t="str">
        <f t="shared" si="274"/>
        <v/>
      </c>
      <c r="W749" s="30"/>
      <c r="X749" s="39">
        <f>COUNTIF(resultats_math!Y750:AA750,1)</f>
        <v>0</v>
      </c>
      <c r="Y749" s="39">
        <f>COUNTIF(resultats_math!Y750:AA750,2)</f>
        <v>0</v>
      </c>
      <c r="Z749" s="39">
        <f>COUNTIF(resultats_math!Y750:AA750,9)</f>
        <v>0</v>
      </c>
      <c r="AA749" s="39">
        <f>COUNTIF(resultats_math!Y750:AA750,0)</f>
        <v>0</v>
      </c>
      <c r="AB749" s="243" t="str">
        <f t="shared" si="275"/>
        <v/>
      </c>
      <c r="AC749" s="226">
        <f t="shared" si="276"/>
        <v>0</v>
      </c>
      <c r="AD749" s="38" t="str">
        <f t="shared" si="277"/>
        <v/>
      </c>
      <c r="AE749" s="38" t="str">
        <f t="shared" si="278"/>
        <v/>
      </c>
      <c r="AF749" s="38" t="str">
        <f t="shared" si="279"/>
        <v/>
      </c>
      <c r="AG749" s="38" t="str">
        <f t="shared" si="280"/>
        <v/>
      </c>
      <c r="AI749" s="39">
        <f>COUNTIF(resultats_math!AB750:AD750,1)</f>
        <v>0</v>
      </c>
      <c r="AJ749" s="39">
        <f>COUNTIF(resultats_math!AB750:AD750,2)</f>
        <v>0</v>
      </c>
      <c r="AK749" s="39">
        <f>COUNTIF(resultats_math!AB750:AD750,9)</f>
        <v>0</v>
      </c>
      <c r="AL749" s="39">
        <f>COUNTIF(resultats_math!AB750:AD750,0)</f>
        <v>0</v>
      </c>
      <c r="AM749" s="243" t="str">
        <f t="shared" si="281"/>
        <v/>
      </c>
      <c r="AN749" s="226">
        <f t="shared" si="282"/>
        <v>0</v>
      </c>
      <c r="AO749" s="38" t="str">
        <f t="shared" si="283"/>
        <v/>
      </c>
      <c r="AP749" s="38" t="str">
        <f t="shared" si="284"/>
        <v/>
      </c>
      <c r="AQ749" s="38" t="str">
        <f t="shared" si="285"/>
        <v/>
      </c>
      <c r="AR749" s="38" t="str">
        <f t="shared" si="286"/>
        <v/>
      </c>
    </row>
    <row r="750" spans="1:44" ht="13.5" thickBot="1">
      <c r="A750" s="30"/>
      <c r="B750" s="39">
        <f>COUNTIF(resultats_math!B751:I751,1)</f>
        <v>0</v>
      </c>
      <c r="C750" s="39">
        <f>COUNTIF(resultats_math!B751:I751,2)</f>
        <v>0</v>
      </c>
      <c r="D750" s="39">
        <f>COUNTIF(resultats_math!B751:I751,9)</f>
        <v>0</v>
      </c>
      <c r="E750" s="39">
        <f>COUNTIF(resultats_math!B751:I751,0)</f>
        <v>0</v>
      </c>
      <c r="F750" s="37" t="str">
        <f t="shared" si="264"/>
        <v/>
      </c>
      <c r="G750" s="226">
        <f t="shared" si="266"/>
        <v>0</v>
      </c>
      <c r="H750" s="38" t="str">
        <f t="shared" si="287"/>
        <v/>
      </c>
      <c r="I750" s="38" t="str">
        <f t="shared" si="265"/>
        <v/>
      </c>
      <c r="J750" s="38" t="str">
        <f t="shared" si="267"/>
        <v/>
      </c>
      <c r="K750" s="38" t="str">
        <f t="shared" si="268"/>
        <v/>
      </c>
      <c r="L750" s="38"/>
      <c r="M750" s="39">
        <f>COUNTIF(resultats_math!J751:X751,1)</f>
        <v>0</v>
      </c>
      <c r="N750" s="39">
        <f>COUNTIF(resultats_math!J751:X751,2)</f>
        <v>0</v>
      </c>
      <c r="O750" s="39">
        <f>COUNTIF(resultats_math!J751:X751,9)</f>
        <v>0</v>
      </c>
      <c r="P750" s="39">
        <f>COUNTIF(resultats_math!J751:X751,0)</f>
        <v>0</v>
      </c>
      <c r="Q750" s="37" t="str">
        <f t="shared" si="269"/>
        <v/>
      </c>
      <c r="R750" s="226">
        <f t="shared" si="270"/>
        <v>0</v>
      </c>
      <c r="S750" s="38" t="str">
        <f t="shared" si="271"/>
        <v/>
      </c>
      <c r="T750" s="38" t="str">
        <f t="shared" si="272"/>
        <v/>
      </c>
      <c r="U750" s="38" t="str">
        <f t="shared" si="273"/>
        <v/>
      </c>
      <c r="V750" s="38" t="str">
        <f t="shared" si="274"/>
        <v/>
      </c>
      <c r="W750" s="30"/>
      <c r="X750" s="39">
        <f>COUNTIF(resultats_math!Y751:AA751,1)</f>
        <v>0</v>
      </c>
      <c r="Y750" s="39">
        <f>COUNTIF(resultats_math!Y751:AA751,2)</f>
        <v>0</v>
      </c>
      <c r="Z750" s="39">
        <f>COUNTIF(resultats_math!Y751:AA751,9)</f>
        <v>0</v>
      </c>
      <c r="AA750" s="39">
        <f>COUNTIF(resultats_math!Y751:AA751,0)</f>
        <v>0</v>
      </c>
      <c r="AB750" s="243" t="str">
        <f t="shared" si="275"/>
        <v/>
      </c>
      <c r="AC750" s="226">
        <f t="shared" si="276"/>
        <v>0</v>
      </c>
      <c r="AD750" s="38" t="str">
        <f t="shared" si="277"/>
        <v/>
      </c>
      <c r="AE750" s="38" t="str">
        <f t="shared" si="278"/>
        <v/>
      </c>
      <c r="AF750" s="38" t="str">
        <f t="shared" si="279"/>
        <v/>
      </c>
      <c r="AG750" s="38" t="str">
        <f t="shared" si="280"/>
        <v/>
      </c>
      <c r="AI750" s="39">
        <f>COUNTIF(resultats_math!AB751:AD751,1)</f>
        <v>0</v>
      </c>
      <c r="AJ750" s="39">
        <f>COUNTIF(resultats_math!AB751:AD751,2)</f>
        <v>0</v>
      </c>
      <c r="AK750" s="39">
        <f>COUNTIF(resultats_math!AB751:AD751,9)</f>
        <v>0</v>
      </c>
      <c r="AL750" s="39">
        <f>COUNTIF(resultats_math!AB751:AD751,0)</f>
        <v>0</v>
      </c>
      <c r="AM750" s="243" t="str">
        <f t="shared" si="281"/>
        <v/>
      </c>
      <c r="AN750" s="226">
        <f t="shared" si="282"/>
        <v>0</v>
      </c>
      <c r="AO750" s="38" t="str">
        <f t="shared" si="283"/>
        <v/>
      </c>
      <c r="AP750" s="38" t="str">
        <f t="shared" si="284"/>
        <v/>
      </c>
      <c r="AQ750" s="38" t="str">
        <f t="shared" si="285"/>
        <v/>
      </c>
      <c r="AR750" s="38" t="str">
        <f t="shared" si="286"/>
        <v/>
      </c>
    </row>
    <row r="751" spans="1:44" ht="13.5" thickBot="1">
      <c r="A751" s="30"/>
      <c r="B751" s="39">
        <f>COUNTIF(resultats_math!B752:I752,1)</f>
        <v>0</v>
      </c>
      <c r="C751" s="39">
        <f>COUNTIF(resultats_math!B752:I752,2)</f>
        <v>0</v>
      </c>
      <c r="D751" s="39">
        <f>COUNTIF(resultats_math!B752:I752,9)</f>
        <v>0</v>
      </c>
      <c r="E751" s="39">
        <f>COUNTIF(resultats_math!B752:I752,0)</f>
        <v>0</v>
      </c>
      <c r="F751" s="37" t="str">
        <f t="shared" si="264"/>
        <v/>
      </c>
      <c r="G751" s="226">
        <f t="shared" si="266"/>
        <v>0</v>
      </c>
      <c r="H751" s="38" t="str">
        <f t="shared" si="287"/>
        <v/>
      </c>
      <c r="I751" s="38" t="str">
        <f t="shared" si="265"/>
        <v/>
      </c>
      <c r="J751" s="38" t="str">
        <f t="shared" si="267"/>
        <v/>
      </c>
      <c r="K751" s="38" t="str">
        <f t="shared" si="268"/>
        <v/>
      </c>
      <c r="L751" s="38"/>
      <c r="M751" s="39">
        <f>COUNTIF(resultats_math!J752:X752,1)</f>
        <v>0</v>
      </c>
      <c r="N751" s="39">
        <f>COUNTIF(resultats_math!J752:X752,2)</f>
        <v>0</v>
      </c>
      <c r="O751" s="39">
        <f>COUNTIF(resultats_math!J752:X752,9)</f>
        <v>0</v>
      </c>
      <c r="P751" s="39">
        <f>COUNTIF(resultats_math!J752:X752,0)</f>
        <v>0</v>
      </c>
      <c r="Q751" s="37" t="str">
        <f t="shared" si="269"/>
        <v/>
      </c>
      <c r="R751" s="226">
        <f t="shared" si="270"/>
        <v>0</v>
      </c>
      <c r="S751" s="38" t="str">
        <f t="shared" si="271"/>
        <v/>
      </c>
      <c r="T751" s="38" t="str">
        <f t="shared" si="272"/>
        <v/>
      </c>
      <c r="U751" s="38" t="str">
        <f t="shared" si="273"/>
        <v/>
      </c>
      <c r="V751" s="38" t="str">
        <f t="shared" si="274"/>
        <v/>
      </c>
      <c r="W751" s="30"/>
      <c r="X751" s="39">
        <f>COUNTIF(resultats_math!Y752:AA752,1)</f>
        <v>0</v>
      </c>
      <c r="Y751" s="39">
        <f>COUNTIF(resultats_math!Y752:AA752,2)</f>
        <v>0</v>
      </c>
      <c r="Z751" s="39">
        <f>COUNTIF(resultats_math!Y752:AA752,9)</f>
        <v>0</v>
      </c>
      <c r="AA751" s="39">
        <f>COUNTIF(resultats_math!Y752:AA752,0)</f>
        <v>0</v>
      </c>
      <c r="AB751" s="243" t="str">
        <f t="shared" si="275"/>
        <v/>
      </c>
      <c r="AC751" s="226">
        <f t="shared" si="276"/>
        <v>0</v>
      </c>
      <c r="AD751" s="38" t="str">
        <f t="shared" si="277"/>
        <v/>
      </c>
      <c r="AE751" s="38" t="str">
        <f t="shared" si="278"/>
        <v/>
      </c>
      <c r="AF751" s="38" t="str">
        <f t="shared" si="279"/>
        <v/>
      </c>
      <c r="AG751" s="38" t="str">
        <f t="shared" si="280"/>
        <v/>
      </c>
      <c r="AI751" s="39">
        <f>COUNTIF(resultats_math!AB752:AD752,1)</f>
        <v>0</v>
      </c>
      <c r="AJ751" s="39">
        <f>COUNTIF(resultats_math!AB752:AD752,2)</f>
        <v>0</v>
      </c>
      <c r="AK751" s="39">
        <f>COUNTIF(resultats_math!AB752:AD752,9)</f>
        <v>0</v>
      </c>
      <c r="AL751" s="39">
        <f>COUNTIF(resultats_math!AB752:AD752,0)</f>
        <v>0</v>
      </c>
      <c r="AM751" s="243" t="str">
        <f t="shared" si="281"/>
        <v/>
      </c>
      <c r="AN751" s="226">
        <f t="shared" si="282"/>
        <v>0</v>
      </c>
      <c r="AO751" s="38" t="str">
        <f t="shared" si="283"/>
        <v/>
      </c>
      <c r="AP751" s="38" t="str">
        <f t="shared" si="284"/>
        <v/>
      </c>
      <c r="AQ751" s="38" t="str">
        <f t="shared" si="285"/>
        <v/>
      </c>
      <c r="AR751" s="38" t="str">
        <f t="shared" si="286"/>
        <v/>
      </c>
    </row>
    <row r="752" spans="1:44" ht="13.5" thickBot="1">
      <c r="A752" s="30"/>
      <c r="B752" s="39">
        <f>COUNTIF(resultats_math!B753:I753,1)</f>
        <v>0</v>
      </c>
      <c r="C752" s="39">
        <f>COUNTIF(resultats_math!B753:I753,2)</f>
        <v>0</v>
      </c>
      <c r="D752" s="39">
        <f>COUNTIF(resultats_math!B753:I753,9)</f>
        <v>0</v>
      </c>
      <c r="E752" s="39">
        <f>COUNTIF(resultats_math!B753:I753,0)</f>
        <v>0</v>
      </c>
      <c r="F752" s="37" t="str">
        <f t="shared" si="264"/>
        <v/>
      </c>
      <c r="G752" s="226">
        <f t="shared" si="266"/>
        <v>0</v>
      </c>
      <c r="H752" s="38" t="str">
        <f t="shared" si="287"/>
        <v/>
      </c>
      <c r="I752" s="38" t="str">
        <f t="shared" si="265"/>
        <v/>
      </c>
      <c r="J752" s="38" t="str">
        <f t="shared" si="267"/>
        <v/>
      </c>
      <c r="K752" s="38" t="str">
        <f t="shared" si="268"/>
        <v/>
      </c>
      <c r="L752" s="38"/>
      <c r="M752" s="39">
        <f>COUNTIF(resultats_math!J753:X753,1)</f>
        <v>0</v>
      </c>
      <c r="N752" s="39">
        <f>COUNTIF(resultats_math!J753:X753,2)</f>
        <v>0</v>
      </c>
      <c r="O752" s="39">
        <f>COUNTIF(resultats_math!J753:X753,9)</f>
        <v>0</v>
      </c>
      <c r="P752" s="39">
        <f>COUNTIF(resultats_math!J753:X753,0)</f>
        <v>0</v>
      </c>
      <c r="Q752" s="37" t="str">
        <f t="shared" si="269"/>
        <v/>
      </c>
      <c r="R752" s="226">
        <f t="shared" si="270"/>
        <v>0</v>
      </c>
      <c r="S752" s="38" t="str">
        <f t="shared" si="271"/>
        <v/>
      </c>
      <c r="T752" s="38" t="str">
        <f t="shared" si="272"/>
        <v/>
      </c>
      <c r="U752" s="38" t="str">
        <f t="shared" si="273"/>
        <v/>
      </c>
      <c r="V752" s="38" t="str">
        <f t="shared" si="274"/>
        <v/>
      </c>
      <c r="W752" s="30"/>
      <c r="X752" s="39">
        <f>COUNTIF(resultats_math!Y753:AA753,1)</f>
        <v>0</v>
      </c>
      <c r="Y752" s="39">
        <f>COUNTIF(resultats_math!Y753:AA753,2)</f>
        <v>0</v>
      </c>
      <c r="Z752" s="39">
        <f>COUNTIF(resultats_math!Y753:AA753,9)</f>
        <v>0</v>
      </c>
      <c r="AA752" s="39">
        <f>COUNTIF(resultats_math!Y753:AA753,0)</f>
        <v>0</v>
      </c>
      <c r="AB752" s="243" t="str">
        <f t="shared" si="275"/>
        <v/>
      </c>
      <c r="AC752" s="226">
        <f t="shared" si="276"/>
        <v>0</v>
      </c>
      <c r="AD752" s="38" t="str">
        <f t="shared" si="277"/>
        <v/>
      </c>
      <c r="AE752" s="38" t="str">
        <f t="shared" si="278"/>
        <v/>
      </c>
      <c r="AF752" s="38" t="str">
        <f t="shared" si="279"/>
        <v/>
      </c>
      <c r="AG752" s="38" t="str">
        <f t="shared" si="280"/>
        <v/>
      </c>
      <c r="AI752" s="39">
        <f>COUNTIF(resultats_math!AB753:AD753,1)</f>
        <v>0</v>
      </c>
      <c r="AJ752" s="39">
        <f>COUNTIF(resultats_math!AB753:AD753,2)</f>
        <v>0</v>
      </c>
      <c r="AK752" s="39">
        <f>COUNTIF(resultats_math!AB753:AD753,9)</f>
        <v>0</v>
      </c>
      <c r="AL752" s="39">
        <f>COUNTIF(resultats_math!AB753:AD753,0)</f>
        <v>0</v>
      </c>
      <c r="AM752" s="243" t="str">
        <f t="shared" si="281"/>
        <v/>
      </c>
      <c r="AN752" s="226">
        <f t="shared" si="282"/>
        <v>0</v>
      </c>
      <c r="AO752" s="38" t="str">
        <f t="shared" si="283"/>
        <v/>
      </c>
      <c r="AP752" s="38" t="str">
        <f t="shared" si="284"/>
        <v/>
      </c>
      <c r="AQ752" s="38" t="str">
        <f t="shared" si="285"/>
        <v/>
      </c>
      <c r="AR752" s="38" t="str">
        <f t="shared" si="286"/>
        <v/>
      </c>
    </row>
    <row r="753" spans="1:44" ht="13.5" thickBot="1">
      <c r="A753" s="30"/>
      <c r="B753" s="39">
        <f>COUNTIF(resultats_math!B754:I754,1)</f>
        <v>0</v>
      </c>
      <c r="C753" s="39">
        <f>COUNTIF(resultats_math!B754:I754,2)</f>
        <v>0</v>
      </c>
      <c r="D753" s="39">
        <f>COUNTIF(resultats_math!B754:I754,9)</f>
        <v>0</v>
      </c>
      <c r="E753" s="39">
        <f>COUNTIF(resultats_math!B754:I754,0)</f>
        <v>0</v>
      </c>
      <c r="F753" s="37" t="str">
        <f t="shared" si="264"/>
        <v/>
      </c>
      <c r="G753" s="226">
        <f t="shared" si="266"/>
        <v>0</v>
      </c>
      <c r="H753" s="38" t="str">
        <f t="shared" si="287"/>
        <v/>
      </c>
      <c r="I753" s="38" t="str">
        <f t="shared" si="265"/>
        <v/>
      </c>
      <c r="J753" s="38" t="str">
        <f t="shared" si="267"/>
        <v/>
      </c>
      <c r="K753" s="38" t="str">
        <f t="shared" si="268"/>
        <v/>
      </c>
      <c r="L753" s="38"/>
      <c r="M753" s="39">
        <f>COUNTIF(resultats_math!J754:X754,1)</f>
        <v>0</v>
      </c>
      <c r="N753" s="39">
        <f>COUNTIF(resultats_math!J754:X754,2)</f>
        <v>0</v>
      </c>
      <c r="O753" s="39">
        <f>COUNTIF(resultats_math!J754:X754,9)</f>
        <v>0</v>
      </c>
      <c r="P753" s="39">
        <f>COUNTIF(resultats_math!J754:X754,0)</f>
        <v>0</v>
      </c>
      <c r="Q753" s="37" t="str">
        <f t="shared" si="269"/>
        <v/>
      </c>
      <c r="R753" s="226">
        <f t="shared" si="270"/>
        <v>0</v>
      </c>
      <c r="S753" s="38" t="str">
        <f t="shared" si="271"/>
        <v/>
      </c>
      <c r="T753" s="38" t="str">
        <f t="shared" si="272"/>
        <v/>
      </c>
      <c r="U753" s="38" t="str">
        <f t="shared" si="273"/>
        <v/>
      </c>
      <c r="V753" s="38" t="str">
        <f t="shared" si="274"/>
        <v/>
      </c>
      <c r="W753" s="30"/>
      <c r="X753" s="39">
        <f>COUNTIF(resultats_math!Y754:AA754,1)</f>
        <v>0</v>
      </c>
      <c r="Y753" s="39">
        <f>COUNTIF(resultats_math!Y754:AA754,2)</f>
        <v>0</v>
      </c>
      <c r="Z753" s="39">
        <f>COUNTIF(resultats_math!Y754:AA754,9)</f>
        <v>0</v>
      </c>
      <c r="AA753" s="39">
        <f>COUNTIF(resultats_math!Y754:AA754,0)</f>
        <v>0</v>
      </c>
      <c r="AB753" s="243" t="str">
        <f t="shared" si="275"/>
        <v/>
      </c>
      <c r="AC753" s="226">
        <f t="shared" si="276"/>
        <v>0</v>
      </c>
      <c r="AD753" s="38" t="str">
        <f t="shared" si="277"/>
        <v/>
      </c>
      <c r="AE753" s="38" t="str">
        <f t="shared" si="278"/>
        <v/>
      </c>
      <c r="AF753" s="38" t="str">
        <f t="shared" si="279"/>
        <v/>
      </c>
      <c r="AG753" s="38" t="str">
        <f t="shared" si="280"/>
        <v/>
      </c>
      <c r="AI753" s="39">
        <f>COUNTIF(resultats_math!AB754:AD754,1)</f>
        <v>0</v>
      </c>
      <c r="AJ753" s="39">
        <f>COUNTIF(resultats_math!AB754:AD754,2)</f>
        <v>0</v>
      </c>
      <c r="AK753" s="39">
        <f>COUNTIF(resultats_math!AB754:AD754,9)</f>
        <v>0</v>
      </c>
      <c r="AL753" s="39">
        <f>COUNTIF(resultats_math!AB754:AD754,0)</f>
        <v>0</v>
      </c>
      <c r="AM753" s="243" t="str">
        <f t="shared" si="281"/>
        <v/>
      </c>
      <c r="AN753" s="226">
        <f t="shared" si="282"/>
        <v>0</v>
      </c>
      <c r="AO753" s="38" t="str">
        <f t="shared" si="283"/>
        <v/>
      </c>
      <c r="AP753" s="38" t="str">
        <f t="shared" si="284"/>
        <v/>
      </c>
      <c r="AQ753" s="38" t="str">
        <f t="shared" si="285"/>
        <v/>
      </c>
      <c r="AR753" s="38" t="str">
        <f t="shared" si="286"/>
        <v/>
      </c>
    </row>
    <row r="754" spans="1:44" ht="13.5" thickBot="1">
      <c r="A754" s="30"/>
      <c r="B754" s="39">
        <f>COUNTIF(resultats_math!B755:I755,1)</f>
        <v>0</v>
      </c>
      <c r="C754" s="39">
        <f>COUNTIF(resultats_math!B755:I755,2)</f>
        <v>0</v>
      </c>
      <c r="D754" s="39">
        <f>COUNTIF(resultats_math!B755:I755,9)</f>
        <v>0</v>
      </c>
      <c r="E754" s="39">
        <f>COUNTIF(resultats_math!B755:I755,0)</f>
        <v>0</v>
      </c>
      <c r="F754" s="37" t="str">
        <f t="shared" si="264"/>
        <v/>
      </c>
      <c r="G754" s="226">
        <f t="shared" si="266"/>
        <v>0</v>
      </c>
      <c r="H754" s="38" t="str">
        <f t="shared" si="287"/>
        <v/>
      </c>
      <c r="I754" s="38" t="str">
        <f t="shared" si="265"/>
        <v/>
      </c>
      <c r="J754" s="38" t="str">
        <f t="shared" si="267"/>
        <v/>
      </c>
      <c r="K754" s="38" t="str">
        <f t="shared" si="268"/>
        <v/>
      </c>
      <c r="L754" s="38"/>
      <c r="M754" s="39">
        <f>COUNTIF(resultats_math!J755:X755,1)</f>
        <v>0</v>
      </c>
      <c r="N754" s="39">
        <f>COUNTIF(resultats_math!J755:X755,2)</f>
        <v>0</v>
      </c>
      <c r="O754" s="39">
        <f>COUNTIF(resultats_math!J755:X755,9)</f>
        <v>0</v>
      </c>
      <c r="P754" s="39">
        <f>COUNTIF(resultats_math!J755:X755,0)</f>
        <v>0</v>
      </c>
      <c r="Q754" s="37" t="str">
        <f t="shared" si="269"/>
        <v/>
      </c>
      <c r="R754" s="226">
        <f t="shared" si="270"/>
        <v>0</v>
      </c>
      <c r="S754" s="38" t="str">
        <f t="shared" si="271"/>
        <v/>
      </c>
      <c r="T754" s="38" t="str">
        <f t="shared" si="272"/>
        <v/>
      </c>
      <c r="U754" s="38" t="str">
        <f t="shared" si="273"/>
        <v/>
      </c>
      <c r="V754" s="38" t="str">
        <f t="shared" si="274"/>
        <v/>
      </c>
      <c r="W754" s="30"/>
      <c r="X754" s="39">
        <f>COUNTIF(resultats_math!Y755:AA755,1)</f>
        <v>0</v>
      </c>
      <c r="Y754" s="39">
        <f>COUNTIF(resultats_math!Y755:AA755,2)</f>
        <v>0</v>
      </c>
      <c r="Z754" s="39">
        <f>COUNTIF(resultats_math!Y755:AA755,9)</f>
        <v>0</v>
      </c>
      <c r="AA754" s="39">
        <f>COUNTIF(resultats_math!Y755:AA755,0)</f>
        <v>0</v>
      </c>
      <c r="AB754" s="243" t="str">
        <f t="shared" si="275"/>
        <v/>
      </c>
      <c r="AC754" s="226">
        <f t="shared" si="276"/>
        <v>0</v>
      </c>
      <c r="AD754" s="38" t="str">
        <f t="shared" si="277"/>
        <v/>
      </c>
      <c r="AE754" s="38" t="str">
        <f t="shared" si="278"/>
        <v/>
      </c>
      <c r="AF754" s="38" t="str">
        <f t="shared" si="279"/>
        <v/>
      </c>
      <c r="AG754" s="38" t="str">
        <f t="shared" si="280"/>
        <v/>
      </c>
      <c r="AI754" s="39">
        <f>COUNTIF(resultats_math!AB755:AD755,1)</f>
        <v>0</v>
      </c>
      <c r="AJ754" s="39">
        <f>COUNTIF(resultats_math!AB755:AD755,2)</f>
        <v>0</v>
      </c>
      <c r="AK754" s="39">
        <f>COUNTIF(resultats_math!AB755:AD755,9)</f>
        <v>0</v>
      </c>
      <c r="AL754" s="39">
        <f>COUNTIF(resultats_math!AB755:AD755,0)</f>
        <v>0</v>
      </c>
      <c r="AM754" s="243" t="str">
        <f t="shared" si="281"/>
        <v/>
      </c>
      <c r="AN754" s="226">
        <f t="shared" si="282"/>
        <v>0</v>
      </c>
      <c r="AO754" s="38" t="str">
        <f t="shared" si="283"/>
        <v/>
      </c>
      <c r="AP754" s="38" t="str">
        <f t="shared" si="284"/>
        <v/>
      </c>
      <c r="AQ754" s="38" t="str">
        <f t="shared" si="285"/>
        <v/>
      </c>
      <c r="AR754" s="38" t="str">
        <f t="shared" si="286"/>
        <v/>
      </c>
    </row>
    <row r="755" spans="1:44" ht="13.5" thickBot="1">
      <c r="A755" s="30"/>
      <c r="B755" s="39">
        <f>COUNTIF(resultats_math!B756:I756,1)</f>
        <v>0</v>
      </c>
      <c r="C755" s="39">
        <f>COUNTIF(resultats_math!B756:I756,2)</f>
        <v>0</v>
      </c>
      <c r="D755" s="39">
        <f>COUNTIF(resultats_math!B756:I756,9)</f>
        <v>0</v>
      </c>
      <c r="E755" s="39">
        <f>COUNTIF(resultats_math!B756:I756,0)</f>
        <v>0</v>
      </c>
      <c r="F755" s="37" t="str">
        <f t="shared" si="264"/>
        <v/>
      </c>
      <c r="G755" s="226">
        <f t="shared" si="266"/>
        <v>0</v>
      </c>
      <c r="H755" s="38" t="str">
        <f t="shared" si="287"/>
        <v/>
      </c>
      <c r="I755" s="38" t="str">
        <f t="shared" si="265"/>
        <v/>
      </c>
      <c r="J755" s="38" t="str">
        <f t="shared" si="267"/>
        <v/>
      </c>
      <c r="K755" s="38" t="str">
        <f t="shared" si="268"/>
        <v/>
      </c>
      <c r="L755" s="38"/>
      <c r="M755" s="39">
        <f>COUNTIF(resultats_math!J756:X756,1)</f>
        <v>0</v>
      </c>
      <c r="N755" s="39">
        <f>COUNTIF(resultats_math!J756:X756,2)</f>
        <v>0</v>
      </c>
      <c r="O755" s="39">
        <f>COUNTIF(resultats_math!J756:X756,9)</f>
        <v>0</v>
      </c>
      <c r="P755" s="39">
        <f>COUNTIF(resultats_math!J756:X756,0)</f>
        <v>0</v>
      </c>
      <c r="Q755" s="37" t="str">
        <f t="shared" si="269"/>
        <v/>
      </c>
      <c r="R755" s="226">
        <f t="shared" si="270"/>
        <v>0</v>
      </c>
      <c r="S755" s="38" t="str">
        <f t="shared" si="271"/>
        <v/>
      </c>
      <c r="T755" s="38" t="str">
        <f t="shared" si="272"/>
        <v/>
      </c>
      <c r="U755" s="38" t="str">
        <f t="shared" si="273"/>
        <v/>
      </c>
      <c r="V755" s="38" t="str">
        <f t="shared" si="274"/>
        <v/>
      </c>
      <c r="W755" s="30"/>
      <c r="X755" s="39">
        <f>COUNTIF(resultats_math!Y756:AA756,1)</f>
        <v>0</v>
      </c>
      <c r="Y755" s="39">
        <f>COUNTIF(resultats_math!Y756:AA756,2)</f>
        <v>0</v>
      </c>
      <c r="Z755" s="39">
        <f>COUNTIF(resultats_math!Y756:AA756,9)</f>
        <v>0</v>
      </c>
      <c r="AA755" s="39">
        <f>COUNTIF(resultats_math!Y756:AA756,0)</f>
        <v>0</v>
      </c>
      <c r="AB755" s="243" t="str">
        <f t="shared" si="275"/>
        <v/>
      </c>
      <c r="AC755" s="226">
        <f t="shared" si="276"/>
        <v>0</v>
      </c>
      <c r="AD755" s="38" t="str">
        <f t="shared" si="277"/>
        <v/>
      </c>
      <c r="AE755" s="38" t="str">
        <f t="shared" si="278"/>
        <v/>
      </c>
      <c r="AF755" s="38" t="str">
        <f t="shared" si="279"/>
        <v/>
      </c>
      <c r="AG755" s="38" t="str">
        <f t="shared" si="280"/>
        <v/>
      </c>
      <c r="AI755" s="39">
        <f>COUNTIF(resultats_math!AB756:AD756,1)</f>
        <v>0</v>
      </c>
      <c r="AJ755" s="39">
        <f>COUNTIF(resultats_math!AB756:AD756,2)</f>
        <v>0</v>
      </c>
      <c r="AK755" s="39">
        <f>COUNTIF(resultats_math!AB756:AD756,9)</f>
        <v>0</v>
      </c>
      <c r="AL755" s="39">
        <f>COUNTIF(resultats_math!AB756:AD756,0)</f>
        <v>0</v>
      </c>
      <c r="AM755" s="243" t="str">
        <f t="shared" si="281"/>
        <v/>
      </c>
      <c r="AN755" s="226">
        <f t="shared" si="282"/>
        <v>0</v>
      </c>
      <c r="AO755" s="38" t="str">
        <f t="shared" si="283"/>
        <v/>
      </c>
      <c r="AP755" s="38" t="str">
        <f t="shared" si="284"/>
        <v/>
      </c>
      <c r="AQ755" s="38" t="str">
        <f t="shared" si="285"/>
        <v/>
      </c>
      <c r="AR755" s="38" t="str">
        <f t="shared" si="286"/>
        <v/>
      </c>
    </row>
    <row r="756" spans="1:44" ht="13.5" thickBot="1">
      <c r="A756" s="30"/>
      <c r="B756" s="39">
        <f>COUNTIF(resultats_math!B757:I757,1)</f>
        <v>0</v>
      </c>
      <c r="C756" s="39">
        <f>COUNTIF(resultats_math!B757:I757,2)</f>
        <v>0</v>
      </c>
      <c r="D756" s="39">
        <f>COUNTIF(resultats_math!B757:I757,9)</f>
        <v>0</v>
      </c>
      <c r="E756" s="39">
        <f>COUNTIF(resultats_math!B757:I757,0)</f>
        <v>0</v>
      </c>
      <c r="F756" s="37" t="str">
        <f t="shared" si="264"/>
        <v/>
      </c>
      <c r="G756" s="226">
        <f t="shared" si="266"/>
        <v>0</v>
      </c>
      <c r="H756" s="38" t="str">
        <f t="shared" si="287"/>
        <v/>
      </c>
      <c r="I756" s="38" t="str">
        <f t="shared" si="265"/>
        <v/>
      </c>
      <c r="J756" s="38" t="str">
        <f t="shared" si="267"/>
        <v/>
      </c>
      <c r="K756" s="38" t="str">
        <f t="shared" si="268"/>
        <v/>
      </c>
      <c r="L756" s="38"/>
      <c r="M756" s="39">
        <f>COUNTIF(resultats_math!J757:X757,1)</f>
        <v>0</v>
      </c>
      <c r="N756" s="39">
        <f>COUNTIF(resultats_math!J757:X757,2)</f>
        <v>0</v>
      </c>
      <c r="O756" s="39">
        <f>COUNTIF(resultats_math!J757:X757,9)</f>
        <v>0</v>
      </c>
      <c r="P756" s="39">
        <f>COUNTIF(resultats_math!J757:X757,0)</f>
        <v>0</v>
      </c>
      <c r="Q756" s="37" t="str">
        <f t="shared" si="269"/>
        <v/>
      </c>
      <c r="R756" s="226">
        <f t="shared" si="270"/>
        <v>0</v>
      </c>
      <c r="S756" s="38" t="str">
        <f t="shared" si="271"/>
        <v/>
      </c>
      <c r="T756" s="38" t="str">
        <f t="shared" si="272"/>
        <v/>
      </c>
      <c r="U756" s="38" t="str">
        <f t="shared" si="273"/>
        <v/>
      </c>
      <c r="V756" s="38" t="str">
        <f t="shared" si="274"/>
        <v/>
      </c>
      <c r="W756" s="30"/>
      <c r="X756" s="39">
        <f>COUNTIF(resultats_math!Y757:AA757,1)</f>
        <v>0</v>
      </c>
      <c r="Y756" s="39">
        <f>COUNTIF(resultats_math!Y757:AA757,2)</f>
        <v>0</v>
      </c>
      <c r="Z756" s="39">
        <f>COUNTIF(resultats_math!Y757:AA757,9)</f>
        <v>0</v>
      </c>
      <c r="AA756" s="39">
        <f>COUNTIF(resultats_math!Y757:AA757,0)</f>
        <v>0</v>
      </c>
      <c r="AB756" s="243" t="str">
        <f t="shared" si="275"/>
        <v/>
      </c>
      <c r="AC756" s="226">
        <f t="shared" si="276"/>
        <v>0</v>
      </c>
      <c r="AD756" s="38" t="str">
        <f t="shared" si="277"/>
        <v/>
      </c>
      <c r="AE756" s="38" t="str">
        <f t="shared" si="278"/>
        <v/>
      </c>
      <c r="AF756" s="38" t="str">
        <f t="shared" si="279"/>
        <v/>
      </c>
      <c r="AG756" s="38" t="str">
        <f t="shared" si="280"/>
        <v/>
      </c>
      <c r="AI756" s="39">
        <f>COUNTIF(resultats_math!AB757:AD757,1)</f>
        <v>0</v>
      </c>
      <c r="AJ756" s="39">
        <f>COUNTIF(resultats_math!AB757:AD757,2)</f>
        <v>0</v>
      </c>
      <c r="AK756" s="39">
        <f>COUNTIF(resultats_math!AB757:AD757,9)</f>
        <v>0</v>
      </c>
      <c r="AL756" s="39">
        <f>COUNTIF(resultats_math!AB757:AD757,0)</f>
        <v>0</v>
      </c>
      <c r="AM756" s="243" t="str">
        <f t="shared" si="281"/>
        <v/>
      </c>
      <c r="AN756" s="226">
        <f t="shared" si="282"/>
        <v>0</v>
      </c>
      <c r="AO756" s="38" t="str">
        <f t="shared" si="283"/>
        <v/>
      </c>
      <c r="AP756" s="38" t="str">
        <f t="shared" si="284"/>
        <v/>
      </c>
      <c r="AQ756" s="38" t="str">
        <f t="shared" si="285"/>
        <v/>
      </c>
      <c r="AR756" s="38" t="str">
        <f t="shared" si="286"/>
        <v/>
      </c>
    </row>
    <row r="757" spans="1:44" ht="13.5" thickBot="1">
      <c r="A757" s="30"/>
      <c r="B757" s="39">
        <f>COUNTIF(resultats_math!B758:I758,1)</f>
        <v>0</v>
      </c>
      <c r="C757" s="39">
        <f>COUNTIF(resultats_math!B758:I758,2)</f>
        <v>0</v>
      </c>
      <c r="D757" s="39">
        <f>COUNTIF(resultats_math!B758:I758,9)</f>
        <v>0</v>
      </c>
      <c r="E757" s="39">
        <f>COUNTIF(resultats_math!B758:I758,0)</f>
        <v>0</v>
      </c>
      <c r="F757" s="37" t="str">
        <f t="shared" si="264"/>
        <v/>
      </c>
      <c r="G757" s="226">
        <f t="shared" si="266"/>
        <v>0</v>
      </c>
      <c r="H757" s="38" t="str">
        <f t="shared" si="287"/>
        <v/>
      </c>
      <c r="I757" s="38" t="str">
        <f t="shared" si="265"/>
        <v/>
      </c>
      <c r="J757" s="38" t="str">
        <f t="shared" si="267"/>
        <v/>
      </c>
      <c r="K757" s="38" t="str">
        <f t="shared" si="268"/>
        <v/>
      </c>
      <c r="L757" s="38"/>
      <c r="M757" s="39">
        <f>COUNTIF(resultats_math!J758:X758,1)</f>
        <v>0</v>
      </c>
      <c r="N757" s="39">
        <f>COUNTIF(resultats_math!J758:X758,2)</f>
        <v>0</v>
      </c>
      <c r="O757" s="39">
        <f>COUNTIF(resultats_math!J758:X758,9)</f>
        <v>0</v>
      </c>
      <c r="P757" s="39">
        <f>COUNTIF(resultats_math!J758:X758,0)</f>
        <v>0</v>
      </c>
      <c r="Q757" s="37" t="str">
        <f t="shared" si="269"/>
        <v/>
      </c>
      <c r="R757" s="226">
        <f t="shared" si="270"/>
        <v>0</v>
      </c>
      <c r="S757" s="38" t="str">
        <f t="shared" si="271"/>
        <v/>
      </c>
      <c r="T757" s="38" t="str">
        <f t="shared" si="272"/>
        <v/>
      </c>
      <c r="U757" s="38" t="str">
        <f t="shared" si="273"/>
        <v/>
      </c>
      <c r="V757" s="38" t="str">
        <f t="shared" si="274"/>
        <v/>
      </c>
      <c r="W757" s="30"/>
      <c r="X757" s="39">
        <f>COUNTIF(resultats_math!Y758:AA758,1)</f>
        <v>0</v>
      </c>
      <c r="Y757" s="39">
        <f>COUNTIF(resultats_math!Y758:AA758,2)</f>
        <v>0</v>
      </c>
      <c r="Z757" s="39">
        <f>COUNTIF(resultats_math!Y758:AA758,9)</f>
        <v>0</v>
      </c>
      <c r="AA757" s="39">
        <f>COUNTIF(resultats_math!Y758:AA758,0)</f>
        <v>0</v>
      </c>
      <c r="AB757" s="243" t="str">
        <f t="shared" si="275"/>
        <v/>
      </c>
      <c r="AC757" s="226">
        <f t="shared" si="276"/>
        <v>0</v>
      </c>
      <c r="AD757" s="38" t="str">
        <f t="shared" si="277"/>
        <v/>
      </c>
      <c r="AE757" s="38" t="str">
        <f t="shared" si="278"/>
        <v/>
      </c>
      <c r="AF757" s="38" t="str">
        <f t="shared" si="279"/>
        <v/>
      </c>
      <c r="AG757" s="38" t="str">
        <f t="shared" si="280"/>
        <v/>
      </c>
      <c r="AI757" s="39">
        <f>COUNTIF(resultats_math!AB758:AD758,1)</f>
        <v>0</v>
      </c>
      <c r="AJ757" s="39">
        <f>COUNTIF(resultats_math!AB758:AD758,2)</f>
        <v>0</v>
      </c>
      <c r="AK757" s="39">
        <f>COUNTIF(resultats_math!AB758:AD758,9)</f>
        <v>0</v>
      </c>
      <c r="AL757" s="39">
        <f>COUNTIF(resultats_math!AB758:AD758,0)</f>
        <v>0</v>
      </c>
      <c r="AM757" s="243" t="str">
        <f t="shared" si="281"/>
        <v/>
      </c>
      <c r="AN757" s="226">
        <f t="shared" si="282"/>
        <v>0</v>
      </c>
      <c r="AO757" s="38" t="str">
        <f t="shared" si="283"/>
        <v/>
      </c>
      <c r="AP757" s="38" t="str">
        <f t="shared" si="284"/>
        <v/>
      </c>
      <c r="AQ757" s="38" t="str">
        <f t="shared" si="285"/>
        <v/>
      </c>
      <c r="AR757" s="38" t="str">
        <f t="shared" si="286"/>
        <v/>
      </c>
    </row>
    <row r="758" spans="1:44" ht="13.5" thickBot="1">
      <c r="A758" s="30"/>
      <c r="B758" s="39">
        <f>COUNTIF(resultats_math!B759:I759,1)</f>
        <v>0</v>
      </c>
      <c r="C758" s="39">
        <f>COUNTIF(resultats_math!B759:I759,2)</f>
        <v>0</v>
      </c>
      <c r="D758" s="39">
        <f>COUNTIF(resultats_math!B759:I759,9)</f>
        <v>0</v>
      </c>
      <c r="E758" s="39">
        <f>COUNTIF(resultats_math!B759:I759,0)</f>
        <v>0</v>
      </c>
      <c r="F758" s="37" t="str">
        <f t="shared" si="264"/>
        <v/>
      </c>
      <c r="G758" s="226">
        <f t="shared" si="266"/>
        <v>0</v>
      </c>
      <c r="H758" s="38" t="str">
        <f t="shared" si="287"/>
        <v/>
      </c>
      <c r="I758" s="38" t="str">
        <f t="shared" si="265"/>
        <v/>
      </c>
      <c r="J758" s="38" t="str">
        <f t="shared" si="267"/>
        <v/>
      </c>
      <c r="K758" s="38" t="str">
        <f t="shared" si="268"/>
        <v/>
      </c>
      <c r="L758" s="38"/>
      <c r="M758" s="39">
        <f>COUNTIF(resultats_math!J759:X759,1)</f>
        <v>0</v>
      </c>
      <c r="N758" s="39">
        <f>COUNTIF(resultats_math!J759:X759,2)</f>
        <v>0</v>
      </c>
      <c r="O758" s="39">
        <f>COUNTIF(resultats_math!J759:X759,9)</f>
        <v>0</v>
      </c>
      <c r="P758" s="39">
        <f>COUNTIF(resultats_math!J759:X759,0)</f>
        <v>0</v>
      </c>
      <c r="Q758" s="37" t="str">
        <f t="shared" si="269"/>
        <v/>
      </c>
      <c r="R758" s="226">
        <f t="shared" si="270"/>
        <v>0</v>
      </c>
      <c r="S758" s="38" t="str">
        <f t="shared" si="271"/>
        <v/>
      </c>
      <c r="T758" s="38" t="str">
        <f t="shared" si="272"/>
        <v/>
      </c>
      <c r="U758" s="38" t="str">
        <f t="shared" si="273"/>
        <v/>
      </c>
      <c r="V758" s="38" t="str">
        <f t="shared" si="274"/>
        <v/>
      </c>
      <c r="W758" s="30"/>
      <c r="X758" s="39">
        <f>COUNTIF(resultats_math!Y759:AA759,1)</f>
        <v>0</v>
      </c>
      <c r="Y758" s="39">
        <f>COUNTIF(resultats_math!Y759:AA759,2)</f>
        <v>0</v>
      </c>
      <c r="Z758" s="39">
        <f>COUNTIF(resultats_math!Y759:AA759,9)</f>
        <v>0</v>
      </c>
      <c r="AA758" s="39">
        <f>COUNTIF(resultats_math!Y759:AA759,0)</f>
        <v>0</v>
      </c>
      <c r="AB758" s="243" t="str">
        <f t="shared" si="275"/>
        <v/>
      </c>
      <c r="AC758" s="226">
        <f t="shared" si="276"/>
        <v>0</v>
      </c>
      <c r="AD758" s="38" t="str">
        <f t="shared" si="277"/>
        <v/>
      </c>
      <c r="AE758" s="38" t="str">
        <f t="shared" si="278"/>
        <v/>
      </c>
      <c r="AF758" s="38" t="str">
        <f t="shared" si="279"/>
        <v/>
      </c>
      <c r="AG758" s="38" t="str">
        <f t="shared" si="280"/>
        <v/>
      </c>
      <c r="AI758" s="39">
        <f>COUNTIF(resultats_math!AB759:AD759,1)</f>
        <v>0</v>
      </c>
      <c r="AJ758" s="39">
        <f>COUNTIF(resultats_math!AB759:AD759,2)</f>
        <v>0</v>
      </c>
      <c r="AK758" s="39">
        <f>COUNTIF(resultats_math!AB759:AD759,9)</f>
        <v>0</v>
      </c>
      <c r="AL758" s="39">
        <f>COUNTIF(resultats_math!AB759:AD759,0)</f>
        <v>0</v>
      </c>
      <c r="AM758" s="243" t="str">
        <f t="shared" si="281"/>
        <v/>
      </c>
      <c r="AN758" s="226">
        <f t="shared" si="282"/>
        <v>0</v>
      </c>
      <c r="AO758" s="38" t="str">
        <f t="shared" si="283"/>
        <v/>
      </c>
      <c r="AP758" s="38" t="str">
        <f t="shared" si="284"/>
        <v/>
      </c>
      <c r="AQ758" s="38" t="str">
        <f t="shared" si="285"/>
        <v/>
      </c>
      <c r="AR758" s="38" t="str">
        <f t="shared" si="286"/>
        <v/>
      </c>
    </row>
    <row r="759" spans="1:44" ht="13.5" thickBot="1">
      <c r="A759" s="30"/>
      <c r="B759" s="39">
        <f>COUNTIF(resultats_math!B760:I760,1)</f>
        <v>0</v>
      </c>
      <c r="C759" s="39">
        <f>COUNTIF(resultats_math!B760:I760,2)</f>
        <v>0</v>
      </c>
      <c r="D759" s="39">
        <f>COUNTIF(resultats_math!B760:I760,9)</f>
        <v>0</v>
      </c>
      <c r="E759" s="39">
        <f>COUNTIF(resultats_math!B760:I760,0)</f>
        <v>0</v>
      </c>
      <c r="F759" s="37" t="str">
        <f t="shared" si="264"/>
        <v/>
      </c>
      <c r="G759" s="226">
        <f t="shared" si="266"/>
        <v>0</v>
      </c>
      <c r="H759" s="38" t="str">
        <f t="shared" si="287"/>
        <v/>
      </c>
      <c r="I759" s="38" t="str">
        <f t="shared" si="265"/>
        <v/>
      </c>
      <c r="J759" s="38" t="str">
        <f t="shared" si="267"/>
        <v/>
      </c>
      <c r="K759" s="38" t="str">
        <f t="shared" si="268"/>
        <v/>
      </c>
      <c r="L759" s="38"/>
      <c r="M759" s="39">
        <f>COUNTIF(resultats_math!J760:X760,1)</f>
        <v>0</v>
      </c>
      <c r="N759" s="39">
        <f>COUNTIF(resultats_math!J760:X760,2)</f>
        <v>0</v>
      </c>
      <c r="O759" s="39">
        <f>COUNTIF(resultats_math!J760:X760,9)</f>
        <v>0</v>
      </c>
      <c r="P759" s="39">
        <f>COUNTIF(resultats_math!J760:X760,0)</f>
        <v>0</v>
      </c>
      <c r="Q759" s="37" t="str">
        <f t="shared" si="269"/>
        <v/>
      </c>
      <c r="R759" s="226">
        <f t="shared" si="270"/>
        <v>0</v>
      </c>
      <c r="S759" s="38" t="str">
        <f t="shared" si="271"/>
        <v/>
      </c>
      <c r="T759" s="38" t="str">
        <f t="shared" si="272"/>
        <v/>
      </c>
      <c r="U759" s="38" t="str">
        <f t="shared" si="273"/>
        <v/>
      </c>
      <c r="V759" s="38" t="str">
        <f t="shared" si="274"/>
        <v/>
      </c>
      <c r="W759" s="30"/>
      <c r="X759" s="39">
        <f>COUNTIF(resultats_math!Y760:AA760,1)</f>
        <v>0</v>
      </c>
      <c r="Y759" s="39">
        <f>COUNTIF(resultats_math!Y760:AA760,2)</f>
        <v>0</v>
      </c>
      <c r="Z759" s="39">
        <f>COUNTIF(resultats_math!Y760:AA760,9)</f>
        <v>0</v>
      </c>
      <c r="AA759" s="39">
        <f>COUNTIF(resultats_math!Y760:AA760,0)</f>
        <v>0</v>
      </c>
      <c r="AB759" s="243" t="str">
        <f t="shared" si="275"/>
        <v/>
      </c>
      <c r="AC759" s="226">
        <f t="shared" si="276"/>
        <v>0</v>
      </c>
      <c r="AD759" s="38" t="str">
        <f t="shared" si="277"/>
        <v/>
      </c>
      <c r="AE759" s="38" t="str">
        <f t="shared" si="278"/>
        <v/>
      </c>
      <c r="AF759" s="38" t="str">
        <f t="shared" si="279"/>
        <v/>
      </c>
      <c r="AG759" s="38" t="str">
        <f t="shared" si="280"/>
        <v/>
      </c>
      <c r="AI759" s="39">
        <f>COUNTIF(resultats_math!AB760:AD760,1)</f>
        <v>0</v>
      </c>
      <c r="AJ759" s="39">
        <f>COUNTIF(resultats_math!AB760:AD760,2)</f>
        <v>0</v>
      </c>
      <c r="AK759" s="39">
        <f>COUNTIF(resultats_math!AB760:AD760,9)</f>
        <v>0</v>
      </c>
      <c r="AL759" s="39">
        <f>COUNTIF(resultats_math!AB760:AD760,0)</f>
        <v>0</v>
      </c>
      <c r="AM759" s="243" t="str">
        <f t="shared" si="281"/>
        <v/>
      </c>
      <c r="AN759" s="226">
        <f t="shared" si="282"/>
        <v>0</v>
      </c>
      <c r="AO759" s="38" t="str">
        <f t="shared" si="283"/>
        <v/>
      </c>
      <c r="AP759" s="38" t="str">
        <f t="shared" si="284"/>
        <v/>
      </c>
      <c r="AQ759" s="38" t="str">
        <f t="shared" si="285"/>
        <v/>
      </c>
      <c r="AR759" s="38" t="str">
        <f t="shared" si="286"/>
        <v/>
      </c>
    </row>
    <row r="760" spans="1:44" ht="13.5" thickBot="1">
      <c r="A760" s="30"/>
      <c r="B760" s="39">
        <f>COUNTIF(resultats_math!B761:I761,1)</f>
        <v>0</v>
      </c>
      <c r="C760" s="39">
        <f>COUNTIF(resultats_math!B761:I761,2)</f>
        <v>0</v>
      </c>
      <c r="D760" s="39">
        <f>COUNTIF(resultats_math!B761:I761,9)</f>
        <v>0</v>
      </c>
      <c r="E760" s="39">
        <f>COUNTIF(resultats_math!B761:I761,0)</f>
        <v>0</v>
      </c>
      <c r="F760" s="37" t="str">
        <f t="shared" si="264"/>
        <v/>
      </c>
      <c r="G760" s="226">
        <f t="shared" si="266"/>
        <v>0</v>
      </c>
      <c r="H760" s="38" t="str">
        <f t="shared" si="287"/>
        <v/>
      </c>
      <c r="I760" s="38" t="str">
        <f t="shared" si="265"/>
        <v/>
      </c>
      <c r="J760" s="38" t="str">
        <f t="shared" si="267"/>
        <v/>
      </c>
      <c r="K760" s="38" t="str">
        <f t="shared" si="268"/>
        <v/>
      </c>
      <c r="L760" s="38"/>
      <c r="M760" s="39">
        <f>COUNTIF(resultats_math!J761:X761,1)</f>
        <v>0</v>
      </c>
      <c r="N760" s="39">
        <f>COUNTIF(resultats_math!J761:X761,2)</f>
        <v>0</v>
      </c>
      <c r="O760" s="39">
        <f>COUNTIF(resultats_math!J761:X761,9)</f>
        <v>0</v>
      </c>
      <c r="P760" s="39">
        <f>COUNTIF(resultats_math!J761:X761,0)</f>
        <v>0</v>
      </c>
      <c r="Q760" s="37" t="str">
        <f t="shared" si="269"/>
        <v/>
      </c>
      <c r="R760" s="226">
        <f t="shared" si="270"/>
        <v>0</v>
      </c>
      <c r="S760" s="38" t="str">
        <f t="shared" si="271"/>
        <v/>
      </c>
      <c r="T760" s="38" t="str">
        <f t="shared" si="272"/>
        <v/>
      </c>
      <c r="U760" s="38" t="str">
        <f t="shared" si="273"/>
        <v/>
      </c>
      <c r="V760" s="38" t="str">
        <f t="shared" si="274"/>
        <v/>
      </c>
      <c r="W760" s="30"/>
      <c r="X760" s="39">
        <f>COUNTIF(resultats_math!Y761:AA761,1)</f>
        <v>0</v>
      </c>
      <c r="Y760" s="39">
        <f>COUNTIF(resultats_math!Y761:AA761,2)</f>
        <v>0</v>
      </c>
      <c r="Z760" s="39">
        <f>COUNTIF(resultats_math!Y761:AA761,9)</f>
        <v>0</v>
      </c>
      <c r="AA760" s="39">
        <f>COUNTIF(resultats_math!Y761:AA761,0)</f>
        <v>0</v>
      </c>
      <c r="AB760" s="243" t="str">
        <f t="shared" si="275"/>
        <v/>
      </c>
      <c r="AC760" s="226">
        <f t="shared" si="276"/>
        <v>0</v>
      </c>
      <c r="AD760" s="38" t="str">
        <f t="shared" si="277"/>
        <v/>
      </c>
      <c r="AE760" s="38" t="str">
        <f t="shared" si="278"/>
        <v/>
      </c>
      <c r="AF760" s="38" t="str">
        <f t="shared" si="279"/>
        <v/>
      </c>
      <c r="AG760" s="38" t="str">
        <f t="shared" si="280"/>
        <v/>
      </c>
      <c r="AI760" s="39">
        <f>COUNTIF(resultats_math!AB761:AD761,1)</f>
        <v>0</v>
      </c>
      <c r="AJ760" s="39">
        <f>COUNTIF(resultats_math!AB761:AD761,2)</f>
        <v>0</v>
      </c>
      <c r="AK760" s="39">
        <f>COUNTIF(resultats_math!AB761:AD761,9)</f>
        <v>0</v>
      </c>
      <c r="AL760" s="39">
        <f>COUNTIF(resultats_math!AB761:AD761,0)</f>
        <v>0</v>
      </c>
      <c r="AM760" s="243" t="str">
        <f t="shared" si="281"/>
        <v/>
      </c>
      <c r="AN760" s="226">
        <f t="shared" si="282"/>
        <v>0</v>
      </c>
      <c r="AO760" s="38" t="str">
        <f t="shared" si="283"/>
        <v/>
      </c>
      <c r="AP760" s="38" t="str">
        <f t="shared" si="284"/>
        <v/>
      </c>
      <c r="AQ760" s="38" t="str">
        <f t="shared" si="285"/>
        <v/>
      </c>
      <c r="AR760" s="38" t="str">
        <f t="shared" si="286"/>
        <v/>
      </c>
    </row>
    <row r="761" spans="1:44" ht="13.5" thickBot="1">
      <c r="A761" s="30"/>
      <c r="B761" s="39">
        <f>COUNTIF(resultats_math!B762:I762,1)</f>
        <v>0</v>
      </c>
      <c r="C761" s="39">
        <f>COUNTIF(resultats_math!B762:I762,2)</f>
        <v>0</v>
      </c>
      <c r="D761" s="39">
        <f>COUNTIF(resultats_math!B762:I762,9)</f>
        <v>0</v>
      </c>
      <c r="E761" s="39">
        <f>COUNTIF(resultats_math!B762:I762,0)</f>
        <v>0</v>
      </c>
      <c r="F761" s="37" t="str">
        <f t="shared" si="264"/>
        <v/>
      </c>
      <c r="G761" s="226">
        <f t="shared" si="266"/>
        <v>0</v>
      </c>
      <c r="H761" s="38" t="str">
        <f t="shared" si="287"/>
        <v/>
      </c>
      <c r="I761" s="38" t="str">
        <f t="shared" si="265"/>
        <v/>
      </c>
      <c r="J761" s="38" t="str">
        <f t="shared" si="267"/>
        <v/>
      </c>
      <c r="K761" s="38" t="str">
        <f t="shared" si="268"/>
        <v/>
      </c>
      <c r="L761" s="38"/>
      <c r="M761" s="39">
        <f>COUNTIF(resultats_math!J762:X762,1)</f>
        <v>0</v>
      </c>
      <c r="N761" s="39">
        <f>COUNTIF(resultats_math!J762:X762,2)</f>
        <v>0</v>
      </c>
      <c r="O761" s="39">
        <f>COUNTIF(resultats_math!J762:X762,9)</f>
        <v>0</v>
      </c>
      <c r="P761" s="39">
        <f>COUNTIF(resultats_math!J762:X762,0)</f>
        <v>0</v>
      </c>
      <c r="Q761" s="37" t="str">
        <f t="shared" si="269"/>
        <v/>
      </c>
      <c r="R761" s="226">
        <f t="shared" si="270"/>
        <v>0</v>
      </c>
      <c r="S761" s="38" t="str">
        <f t="shared" si="271"/>
        <v/>
      </c>
      <c r="T761" s="38" t="str">
        <f t="shared" si="272"/>
        <v/>
      </c>
      <c r="U761" s="38" t="str">
        <f t="shared" si="273"/>
        <v/>
      </c>
      <c r="V761" s="38" t="str">
        <f t="shared" si="274"/>
        <v/>
      </c>
      <c r="W761" s="30"/>
      <c r="X761" s="39">
        <f>COUNTIF(resultats_math!Y762:AA762,1)</f>
        <v>0</v>
      </c>
      <c r="Y761" s="39">
        <f>COUNTIF(resultats_math!Y762:AA762,2)</f>
        <v>0</v>
      </c>
      <c r="Z761" s="39">
        <f>COUNTIF(resultats_math!Y762:AA762,9)</f>
        <v>0</v>
      </c>
      <c r="AA761" s="39">
        <f>COUNTIF(resultats_math!Y762:AA762,0)</f>
        <v>0</v>
      </c>
      <c r="AB761" s="243" t="str">
        <f t="shared" si="275"/>
        <v/>
      </c>
      <c r="AC761" s="226">
        <f t="shared" si="276"/>
        <v>0</v>
      </c>
      <c r="AD761" s="38" t="str">
        <f t="shared" si="277"/>
        <v/>
      </c>
      <c r="AE761" s="38" t="str">
        <f t="shared" si="278"/>
        <v/>
      </c>
      <c r="AF761" s="38" t="str">
        <f t="shared" si="279"/>
        <v/>
      </c>
      <c r="AG761" s="38" t="str">
        <f t="shared" si="280"/>
        <v/>
      </c>
      <c r="AI761" s="39">
        <f>COUNTIF(resultats_math!AB762:AD762,1)</f>
        <v>0</v>
      </c>
      <c r="AJ761" s="39">
        <f>COUNTIF(resultats_math!AB762:AD762,2)</f>
        <v>0</v>
      </c>
      <c r="AK761" s="39">
        <f>COUNTIF(resultats_math!AB762:AD762,9)</f>
        <v>0</v>
      </c>
      <c r="AL761" s="39">
        <f>COUNTIF(resultats_math!AB762:AD762,0)</f>
        <v>0</v>
      </c>
      <c r="AM761" s="243" t="str">
        <f t="shared" si="281"/>
        <v/>
      </c>
      <c r="AN761" s="226">
        <f t="shared" si="282"/>
        <v>0</v>
      </c>
      <c r="AO761" s="38" t="str">
        <f t="shared" si="283"/>
        <v/>
      </c>
      <c r="AP761" s="38" t="str">
        <f t="shared" si="284"/>
        <v/>
      </c>
      <c r="AQ761" s="38" t="str">
        <f t="shared" si="285"/>
        <v/>
      </c>
      <c r="AR761" s="38" t="str">
        <f t="shared" si="286"/>
        <v/>
      </c>
    </row>
    <row r="762" spans="1:44" ht="13.5" thickBot="1">
      <c r="A762" s="30"/>
      <c r="B762" s="39">
        <f>COUNTIF(resultats_math!B763:I763,1)</f>
        <v>0</v>
      </c>
      <c r="C762" s="39">
        <f>COUNTIF(resultats_math!B763:I763,2)</f>
        <v>0</v>
      </c>
      <c r="D762" s="39">
        <f>COUNTIF(resultats_math!B763:I763,9)</f>
        <v>0</v>
      </c>
      <c r="E762" s="39">
        <f>COUNTIF(resultats_math!B763:I763,0)</f>
        <v>0</v>
      </c>
      <c r="F762" s="37" t="str">
        <f t="shared" si="264"/>
        <v/>
      </c>
      <c r="G762" s="226">
        <f t="shared" si="266"/>
        <v>0</v>
      </c>
      <c r="H762" s="38" t="str">
        <f t="shared" si="287"/>
        <v/>
      </c>
      <c r="I762" s="38" t="str">
        <f t="shared" si="265"/>
        <v/>
      </c>
      <c r="J762" s="38" t="str">
        <f t="shared" si="267"/>
        <v/>
      </c>
      <c r="K762" s="38" t="str">
        <f t="shared" si="268"/>
        <v/>
      </c>
      <c r="L762" s="38"/>
      <c r="M762" s="39">
        <f>COUNTIF(resultats_math!J763:X763,1)</f>
        <v>0</v>
      </c>
      <c r="N762" s="39">
        <f>COUNTIF(resultats_math!J763:X763,2)</f>
        <v>0</v>
      </c>
      <c r="O762" s="39">
        <f>COUNTIF(resultats_math!J763:X763,9)</f>
        <v>0</v>
      </c>
      <c r="P762" s="39">
        <f>COUNTIF(resultats_math!J763:X763,0)</f>
        <v>0</v>
      </c>
      <c r="Q762" s="37" t="str">
        <f t="shared" si="269"/>
        <v/>
      </c>
      <c r="R762" s="226">
        <f t="shared" si="270"/>
        <v>0</v>
      </c>
      <c r="S762" s="38" t="str">
        <f t="shared" si="271"/>
        <v/>
      </c>
      <c r="T762" s="38" t="str">
        <f t="shared" si="272"/>
        <v/>
      </c>
      <c r="U762" s="38" t="str">
        <f t="shared" si="273"/>
        <v/>
      </c>
      <c r="V762" s="38" t="str">
        <f t="shared" si="274"/>
        <v/>
      </c>
      <c r="W762" s="30"/>
      <c r="X762" s="39">
        <f>COUNTIF(resultats_math!Y763:AA763,1)</f>
        <v>0</v>
      </c>
      <c r="Y762" s="39">
        <f>COUNTIF(resultats_math!Y763:AA763,2)</f>
        <v>0</v>
      </c>
      <c r="Z762" s="39">
        <f>COUNTIF(resultats_math!Y763:AA763,9)</f>
        <v>0</v>
      </c>
      <c r="AA762" s="39">
        <f>COUNTIF(resultats_math!Y763:AA763,0)</f>
        <v>0</v>
      </c>
      <c r="AB762" s="243" t="str">
        <f t="shared" si="275"/>
        <v/>
      </c>
      <c r="AC762" s="226">
        <f t="shared" si="276"/>
        <v>0</v>
      </c>
      <c r="AD762" s="38" t="str">
        <f t="shared" si="277"/>
        <v/>
      </c>
      <c r="AE762" s="38" t="str">
        <f t="shared" si="278"/>
        <v/>
      </c>
      <c r="AF762" s="38" t="str">
        <f t="shared" si="279"/>
        <v/>
      </c>
      <c r="AG762" s="38" t="str">
        <f t="shared" si="280"/>
        <v/>
      </c>
      <c r="AI762" s="39">
        <f>COUNTIF(resultats_math!AB763:AD763,1)</f>
        <v>0</v>
      </c>
      <c r="AJ762" s="39">
        <f>COUNTIF(resultats_math!AB763:AD763,2)</f>
        <v>0</v>
      </c>
      <c r="AK762" s="39">
        <f>COUNTIF(resultats_math!AB763:AD763,9)</f>
        <v>0</v>
      </c>
      <c r="AL762" s="39">
        <f>COUNTIF(resultats_math!AB763:AD763,0)</f>
        <v>0</v>
      </c>
      <c r="AM762" s="243" t="str">
        <f t="shared" si="281"/>
        <v/>
      </c>
      <c r="AN762" s="226">
        <f t="shared" si="282"/>
        <v>0</v>
      </c>
      <c r="AO762" s="38" t="str">
        <f t="shared" si="283"/>
        <v/>
      </c>
      <c r="AP762" s="38" t="str">
        <f t="shared" si="284"/>
        <v/>
      </c>
      <c r="AQ762" s="38" t="str">
        <f t="shared" si="285"/>
        <v/>
      </c>
      <c r="AR762" s="38" t="str">
        <f t="shared" si="286"/>
        <v/>
      </c>
    </row>
    <row r="763" spans="1:44" ht="13.5" thickBot="1">
      <c r="A763" s="30"/>
      <c r="B763" s="39">
        <f>COUNTIF(resultats_math!B764:I764,1)</f>
        <v>0</v>
      </c>
      <c r="C763" s="39">
        <f>COUNTIF(resultats_math!B764:I764,2)</f>
        <v>0</v>
      </c>
      <c r="D763" s="39">
        <f>COUNTIF(resultats_math!B764:I764,9)</f>
        <v>0</v>
      </c>
      <c r="E763" s="39">
        <f>COUNTIF(resultats_math!B764:I764,0)</f>
        <v>0</v>
      </c>
      <c r="F763" s="37" t="str">
        <f t="shared" si="264"/>
        <v/>
      </c>
      <c r="G763" s="226">
        <f t="shared" si="266"/>
        <v>0</v>
      </c>
      <c r="H763" s="38" t="str">
        <f t="shared" si="287"/>
        <v/>
      </c>
      <c r="I763" s="38" t="str">
        <f t="shared" si="265"/>
        <v/>
      </c>
      <c r="J763" s="38" t="str">
        <f t="shared" si="267"/>
        <v/>
      </c>
      <c r="K763" s="38" t="str">
        <f t="shared" si="268"/>
        <v/>
      </c>
      <c r="L763" s="38"/>
      <c r="M763" s="39">
        <f>COUNTIF(resultats_math!J764:X764,1)</f>
        <v>0</v>
      </c>
      <c r="N763" s="39">
        <f>COUNTIF(resultats_math!J764:X764,2)</f>
        <v>0</v>
      </c>
      <c r="O763" s="39">
        <f>COUNTIF(resultats_math!J764:X764,9)</f>
        <v>0</v>
      </c>
      <c r="P763" s="39">
        <f>COUNTIF(resultats_math!J764:X764,0)</f>
        <v>0</v>
      </c>
      <c r="Q763" s="37" t="str">
        <f t="shared" si="269"/>
        <v/>
      </c>
      <c r="R763" s="226">
        <f t="shared" si="270"/>
        <v>0</v>
      </c>
      <c r="S763" s="38" t="str">
        <f t="shared" si="271"/>
        <v/>
      </c>
      <c r="T763" s="38" t="str">
        <f t="shared" si="272"/>
        <v/>
      </c>
      <c r="U763" s="38" t="str">
        <f t="shared" si="273"/>
        <v/>
      </c>
      <c r="V763" s="38" t="str">
        <f t="shared" si="274"/>
        <v/>
      </c>
      <c r="W763" s="30"/>
      <c r="X763" s="39">
        <f>COUNTIF(resultats_math!Y764:AA764,1)</f>
        <v>0</v>
      </c>
      <c r="Y763" s="39">
        <f>COUNTIF(resultats_math!Y764:AA764,2)</f>
        <v>0</v>
      </c>
      <c r="Z763" s="39">
        <f>COUNTIF(resultats_math!Y764:AA764,9)</f>
        <v>0</v>
      </c>
      <c r="AA763" s="39">
        <f>COUNTIF(resultats_math!Y764:AA764,0)</f>
        <v>0</v>
      </c>
      <c r="AB763" s="243" t="str">
        <f t="shared" si="275"/>
        <v/>
      </c>
      <c r="AC763" s="226">
        <f t="shared" si="276"/>
        <v>0</v>
      </c>
      <c r="AD763" s="38" t="str">
        <f t="shared" si="277"/>
        <v/>
      </c>
      <c r="AE763" s="38" t="str">
        <f t="shared" si="278"/>
        <v/>
      </c>
      <c r="AF763" s="38" t="str">
        <f t="shared" si="279"/>
        <v/>
      </c>
      <c r="AG763" s="38" t="str">
        <f t="shared" si="280"/>
        <v/>
      </c>
      <c r="AI763" s="39">
        <f>COUNTIF(resultats_math!AB764:AD764,1)</f>
        <v>0</v>
      </c>
      <c r="AJ763" s="39">
        <f>COUNTIF(resultats_math!AB764:AD764,2)</f>
        <v>0</v>
      </c>
      <c r="AK763" s="39">
        <f>COUNTIF(resultats_math!AB764:AD764,9)</f>
        <v>0</v>
      </c>
      <c r="AL763" s="39">
        <f>COUNTIF(resultats_math!AB764:AD764,0)</f>
        <v>0</v>
      </c>
      <c r="AM763" s="243" t="str">
        <f t="shared" si="281"/>
        <v/>
      </c>
      <c r="AN763" s="226">
        <f t="shared" si="282"/>
        <v>0</v>
      </c>
      <c r="AO763" s="38" t="str">
        <f t="shared" si="283"/>
        <v/>
      </c>
      <c r="AP763" s="38" t="str">
        <f t="shared" si="284"/>
        <v/>
      </c>
      <c r="AQ763" s="38" t="str">
        <f t="shared" si="285"/>
        <v/>
      </c>
      <c r="AR763" s="38" t="str">
        <f t="shared" si="286"/>
        <v/>
      </c>
    </row>
    <row r="764" spans="1:44" ht="13.5" thickBot="1">
      <c r="A764" s="30"/>
      <c r="B764" s="39">
        <f>COUNTIF(resultats_math!B765:I765,1)</f>
        <v>0</v>
      </c>
      <c r="C764" s="39">
        <f>COUNTIF(resultats_math!B765:I765,2)</f>
        <v>0</v>
      </c>
      <c r="D764" s="39">
        <f>COUNTIF(resultats_math!B765:I765,9)</f>
        <v>0</v>
      </c>
      <c r="E764" s="39">
        <f>COUNTIF(resultats_math!B765:I765,0)</f>
        <v>0</v>
      </c>
      <c r="F764" s="37" t="str">
        <f t="shared" si="264"/>
        <v/>
      </c>
      <c r="G764" s="226">
        <f t="shared" si="266"/>
        <v>0</v>
      </c>
      <c r="H764" s="38" t="str">
        <f t="shared" si="287"/>
        <v/>
      </c>
      <c r="I764" s="38" t="str">
        <f t="shared" si="265"/>
        <v/>
      </c>
      <c r="J764" s="38" t="str">
        <f t="shared" si="267"/>
        <v/>
      </c>
      <c r="K764" s="38" t="str">
        <f t="shared" si="268"/>
        <v/>
      </c>
      <c r="L764" s="38"/>
      <c r="M764" s="39">
        <f>COUNTIF(resultats_math!J765:X765,1)</f>
        <v>0</v>
      </c>
      <c r="N764" s="39">
        <f>COUNTIF(resultats_math!J765:X765,2)</f>
        <v>0</v>
      </c>
      <c r="O764" s="39">
        <f>COUNTIF(resultats_math!J765:X765,9)</f>
        <v>0</v>
      </c>
      <c r="P764" s="39">
        <f>COUNTIF(resultats_math!J765:X765,0)</f>
        <v>0</v>
      </c>
      <c r="Q764" s="37" t="str">
        <f t="shared" si="269"/>
        <v/>
      </c>
      <c r="R764" s="226">
        <f t="shared" si="270"/>
        <v>0</v>
      </c>
      <c r="S764" s="38" t="str">
        <f t="shared" si="271"/>
        <v/>
      </c>
      <c r="T764" s="38" t="str">
        <f t="shared" si="272"/>
        <v/>
      </c>
      <c r="U764" s="38" t="str">
        <f t="shared" si="273"/>
        <v/>
      </c>
      <c r="V764" s="38" t="str">
        <f t="shared" si="274"/>
        <v/>
      </c>
      <c r="W764" s="30"/>
      <c r="X764" s="39">
        <f>COUNTIF(resultats_math!Y765:AA765,1)</f>
        <v>0</v>
      </c>
      <c r="Y764" s="39">
        <f>COUNTIF(resultats_math!Y765:AA765,2)</f>
        <v>0</v>
      </c>
      <c r="Z764" s="39">
        <f>COUNTIF(resultats_math!Y765:AA765,9)</f>
        <v>0</v>
      </c>
      <c r="AA764" s="39">
        <f>COUNTIF(resultats_math!Y765:AA765,0)</f>
        <v>0</v>
      </c>
      <c r="AB764" s="243" t="str">
        <f t="shared" si="275"/>
        <v/>
      </c>
      <c r="AC764" s="226">
        <f t="shared" si="276"/>
        <v>0</v>
      </c>
      <c r="AD764" s="38" t="str">
        <f t="shared" si="277"/>
        <v/>
      </c>
      <c r="AE764" s="38" t="str">
        <f t="shared" si="278"/>
        <v/>
      </c>
      <c r="AF764" s="38" t="str">
        <f t="shared" si="279"/>
        <v/>
      </c>
      <c r="AG764" s="38" t="str">
        <f t="shared" si="280"/>
        <v/>
      </c>
      <c r="AI764" s="39">
        <f>COUNTIF(resultats_math!AB765:AD765,1)</f>
        <v>0</v>
      </c>
      <c r="AJ764" s="39">
        <f>COUNTIF(resultats_math!AB765:AD765,2)</f>
        <v>0</v>
      </c>
      <c r="AK764" s="39">
        <f>COUNTIF(resultats_math!AB765:AD765,9)</f>
        <v>0</v>
      </c>
      <c r="AL764" s="39">
        <f>COUNTIF(resultats_math!AB765:AD765,0)</f>
        <v>0</v>
      </c>
      <c r="AM764" s="243" t="str">
        <f t="shared" si="281"/>
        <v/>
      </c>
      <c r="AN764" s="226">
        <f t="shared" si="282"/>
        <v>0</v>
      </c>
      <c r="AO764" s="38" t="str">
        <f t="shared" si="283"/>
        <v/>
      </c>
      <c r="AP764" s="38" t="str">
        <f t="shared" si="284"/>
        <v/>
      </c>
      <c r="AQ764" s="38" t="str">
        <f t="shared" si="285"/>
        <v/>
      </c>
      <c r="AR764" s="38" t="str">
        <f t="shared" si="286"/>
        <v/>
      </c>
    </row>
    <row r="765" spans="1:44" ht="13.5" thickBot="1">
      <c r="A765" s="30"/>
      <c r="B765" s="39">
        <f>COUNTIF(resultats_math!B766:I766,1)</f>
        <v>0</v>
      </c>
      <c r="C765" s="39">
        <f>COUNTIF(resultats_math!B766:I766,2)</f>
        <v>0</v>
      </c>
      <c r="D765" s="39">
        <f>COUNTIF(resultats_math!B766:I766,9)</f>
        <v>0</v>
      </c>
      <c r="E765" s="39">
        <f>COUNTIF(resultats_math!B766:I766,0)</f>
        <v>0</v>
      </c>
      <c r="F765" s="37" t="str">
        <f t="shared" si="264"/>
        <v/>
      </c>
      <c r="G765" s="226">
        <f t="shared" si="266"/>
        <v>0</v>
      </c>
      <c r="H765" s="38" t="str">
        <f t="shared" si="287"/>
        <v/>
      </c>
      <c r="I765" s="38" t="str">
        <f t="shared" si="265"/>
        <v/>
      </c>
      <c r="J765" s="38" t="str">
        <f t="shared" si="267"/>
        <v/>
      </c>
      <c r="K765" s="38" t="str">
        <f t="shared" si="268"/>
        <v/>
      </c>
      <c r="L765" s="38"/>
      <c r="M765" s="39">
        <f>COUNTIF(resultats_math!J766:X766,1)</f>
        <v>0</v>
      </c>
      <c r="N765" s="39">
        <f>COUNTIF(resultats_math!J766:X766,2)</f>
        <v>0</v>
      </c>
      <c r="O765" s="39">
        <f>COUNTIF(resultats_math!J766:X766,9)</f>
        <v>0</v>
      </c>
      <c r="P765" s="39">
        <f>COUNTIF(resultats_math!J766:X766,0)</f>
        <v>0</v>
      </c>
      <c r="Q765" s="37" t="str">
        <f t="shared" si="269"/>
        <v/>
      </c>
      <c r="R765" s="226">
        <f t="shared" si="270"/>
        <v>0</v>
      </c>
      <c r="S765" s="38" t="str">
        <f t="shared" si="271"/>
        <v/>
      </c>
      <c r="T765" s="38" t="str">
        <f t="shared" si="272"/>
        <v/>
      </c>
      <c r="U765" s="38" t="str">
        <f t="shared" si="273"/>
        <v/>
      </c>
      <c r="V765" s="38" t="str">
        <f t="shared" si="274"/>
        <v/>
      </c>
      <c r="W765" s="30"/>
      <c r="X765" s="39">
        <f>COUNTIF(resultats_math!Y766:AA766,1)</f>
        <v>0</v>
      </c>
      <c r="Y765" s="39">
        <f>COUNTIF(resultats_math!Y766:AA766,2)</f>
        <v>0</v>
      </c>
      <c r="Z765" s="39">
        <f>COUNTIF(resultats_math!Y766:AA766,9)</f>
        <v>0</v>
      </c>
      <c r="AA765" s="39">
        <f>COUNTIF(resultats_math!Y766:AA766,0)</f>
        <v>0</v>
      </c>
      <c r="AB765" s="243" t="str">
        <f t="shared" si="275"/>
        <v/>
      </c>
      <c r="AC765" s="226">
        <f t="shared" si="276"/>
        <v>0</v>
      </c>
      <c r="AD765" s="38" t="str">
        <f t="shared" si="277"/>
        <v/>
      </c>
      <c r="AE765" s="38" t="str">
        <f t="shared" si="278"/>
        <v/>
      </c>
      <c r="AF765" s="38" t="str">
        <f t="shared" si="279"/>
        <v/>
      </c>
      <c r="AG765" s="38" t="str">
        <f t="shared" si="280"/>
        <v/>
      </c>
      <c r="AI765" s="39">
        <f>COUNTIF(resultats_math!AB766:AD766,1)</f>
        <v>0</v>
      </c>
      <c r="AJ765" s="39">
        <f>COUNTIF(resultats_math!AB766:AD766,2)</f>
        <v>0</v>
      </c>
      <c r="AK765" s="39">
        <f>COUNTIF(resultats_math!AB766:AD766,9)</f>
        <v>0</v>
      </c>
      <c r="AL765" s="39">
        <f>COUNTIF(resultats_math!AB766:AD766,0)</f>
        <v>0</v>
      </c>
      <c r="AM765" s="243" t="str">
        <f t="shared" si="281"/>
        <v/>
      </c>
      <c r="AN765" s="226">
        <f t="shared" si="282"/>
        <v>0</v>
      </c>
      <c r="AO765" s="38" t="str">
        <f t="shared" si="283"/>
        <v/>
      </c>
      <c r="AP765" s="38" t="str">
        <f t="shared" si="284"/>
        <v/>
      </c>
      <c r="AQ765" s="38" t="str">
        <f t="shared" si="285"/>
        <v/>
      </c>
      <c r="AR765" s="38" t="str">
        <f t="shared" si="286"/>
        <v/>
      </c>
    </row>
    <row r="766" spans="1:44" ht="13.5" thickBot="1">
      <c r="A766" s="30"/>
      <c r="B766" s="39">
        <f>COUNTIF(resultats_math!B767:I767,1)</f>
        <v>0</v>
      </c>
      <c r="C766" s="39">
        <f>COUNTIF(resultats_math!B767:I767,2)</f>
        <v>0</v>
      </c>
      <c r="D766" s="39">
        <f>COUNTIF(resultats_math!B767:I767,9)</f>
        <v>0</v>
      </c>
      <c r="E766" s="39">
        <f>COUNTIF(resultats_math!B767:I767,0)</f>
        <v>0</v>
      </c>
      <c r="F766" s="37" t="str">
        <f t="shared" si="264"/>
        <v/>
      </c>
      <c r="G766" s="226">
        <f t="shared" si="266"/>
        <v>0</v>
      </c>
      <c r="H766" s="38" t="str">
        <f t="shared" si="287"/>
        <v/>
      </c>
      <c r="I766" s="38" t="str">
        <f t="shared" si="265"/>
        <v/>
      </c>
      <c r="J766" s="38" t="str">
        <f t="shared" si="267"/>
        <v/>
      </c>
      <c r="K766" s="38" t="str">
        <f t="shared" si="268"/>
        <v/>
      </c>
      <c r="L766" s="38"/>
      <c r="M766" s="39">
        <f>COUNTIF(resultats_math!J767:X767,1)</f>
        <v>0</v>
      </c>
      <c r="N766" s="39">
        <f>COUNTIF(resultats_math!J767:X767,2)</f>
        <v>0</v>
      </c>
      <c r="O766" s="39">
        <f>COUNTIF(resultats_math!J767:X767,9)</f>
        <v>0</v>
      </c>
      <c r="P766" s="39">
        <f>COUNTIF(resultats_math!J767:X767,0)</f>
        <v>0</v>
      </c>
      <c r="Q766" s="37" t="str">
        <f t="shared" si="269"/>
        <v/>
      </c>
      <c r="R766" s="226">
        <f t="shared" si="270"/>
        <v>0</v>
      </c>
      <c r="S766" s="38" t="str">
        <f t="shared" si="271"/>
        <v/>
      </c>
      <c r="T766" s="38" t="str">
        <f t="shared" si="272"/>
        <v/>
      </c>
      <c r="U766" s="38" t="str">
        <f t="shared" si="273"/>
        <v/>
      </c>
      <c r="V766" s="38" t="str">
        <f t="shared" si="274"/>
        <v/>
      </c>
      <c r="W766" s="30"/>
      <c r="X766" s="39">
        <f>COUNTIF(resultats_math!Y767:AA767,1)</f>
        <v>0</v>
      </c>
      <c r="Y766" s="39">
        <f>COUNTIF(resultats_math!Y767:AA767,2)</f>
        <v>0</v>
      </c>
      <c r="Z766" s="39">
        <f>COUNTIF(resultats_math!Y767:AA767,9)</f>
        <v>0</v>
      </c>
      <c r="AA766" s="39">
        <f>COUNTIF(resultats_math!Y767:AA767,0)</f>
        <v>0</v>
      </c>
      <c r="AB766" s="243" t="str">
        <f t="shared" si="275"/>
        <v/>
      </c>
      <c r="AC766" s="226">
        <f t="shared" si="276"/>
        <v>0</v>
      </c>
      <c r="AD766" s="38" t="str">
        <f t="shared" si="277"/>
        <v/>
      </c>
      <c r="AE766" s="38" t="str">
        <f t="shared" si="278"/>
        <v/>
      </c>
      <c r="AF766" s="38" t="str">
        <f t="shared" si="279"/>
        <v/>
      </c>
      <c r="AG766" s="38" t="str">
        <f t="shared" si="280"/>
        <v/>
      </c>
      <c r="AI766" s="39">
        <f>COUNTIF(resultats_math!AB767:AD767,1)</f>
        <v>0</v>
      </c>
      <c r="AJ766" s="39">
        <f>COUNTIF(resultats_math!AB767:AD767,2)</f>
        <v>0</v>
      </c>
      <c r="AK766" s="39">
        <f>COUNTIF(resultats_math!AB767:AD767,9)</f>
        <v>0</v>
      </c>
      <c r="AL766" s="39">
        <f>COUNTIF(resultats_math!AB767:AD767,0)</f>
        <v>0</v>
      </c>
      <c r="AM766" s="243" t="str">
        <f t="shared" si="281"/>
        <v/>
      </c>
      <c r="AN766" s="226">
        <f t="shared" si="282"/>
        <v>0</v>
      </c>
      <c r="AO766" s="38" t="str">
        <f t="shared" si="283"/>
        <v/>
      </c>
      <c r="AP766" s="38" t="str">
        <f t="shared" si="284"/>
        <v/>
      </c>
      <c r="AQ766" s="38" t="str">
        <f t="shared" si="285"/>
        <v/>
      </c>
      <c r="AR766" s="38" t="str">
        <f t="shared" si="286"/>
        <v/>
      </c>
    </row>
    <row r="767" spans="1:44" ht="13.5" thickBot="1">
      <c r="A767" s="30"/>
      <c r="B767" s="39">
        <f>COUNTIF(resultats_math!B768:I768,1)</f>
        <v>0</v>
      </c>
      <c r="C767" s="39">
        <f>COUNTIF(resultats_math!B768:I768,2)</f>
        <v>0</v>
      </c>
      <c r="D767" s="39">
        <f>COUNTIF(resultats_math!B768:I768,9)</f>
        <v>0</v>
      </c>
      <c r="E767" s="39">
        <f>COUNTIF(resultats_math!B768:I768,0)</f>
        <v>0</v>
      </c>
      <c r="F767" s="37" t="str">
        <f t="shared" si="264"/>
        <v/>
      </c>
      <c r="G767" s="226">
        <f t="shared" si="266"/>
        <v>0</v>
      </c>
      <c r="H767" s="38" t="str">
        <f t="shared" si="287"/>
        <v/>
      </c>
      <c r="I767" s="38" t="str">
        <f t="shared" si="265"/>
        <v/>
      </c>
      <c r="J767" s="38" t="str">
        <f t="shared" si="267"/>
        <v/>
      </c>
      <c r="K767" s="38" t="str">
        <f t="shared" si="268"/>
        <v/>
      </c>
      <c r="L767" s="38"/>
      <c r="M767" s="39">
        <f>COUNTIF(resultats_math!J768:X768,1)</f>
        <v>0</v>
      </c>
      <c r="N767" s="39">
        <f>COUNTIF(resultats_math!J768:X768,2)</f>
        <v>0</v>
      </c>
      <c r="O767" s="39">
        <f>COUNTIF(resultats_math!J768:X768,9)</f>
        <v>0</v>
      </c>
      <c r="P767" s="39">
        <f>COUNTIF(resultats_math!J768:X768,0)</f>
        <v>0</v>
      </c>
      <c r="Q767" s="37" t="str">
        <f t="shared" si="269"/>
        <v/>
      </c>
      <c r="R767" s="226">
        <f t="shared" si="270"/>
        <v>0</v>
      </c>
      <c r="S767" s="38" t="str">
        <f t="shared" si="271"/>
        <v/>
      </c>
      <c r="T767" s="38" t="str">
        <f t="shared" si="272"/>
        <v/>
      </c>
      <c r="U767" s="38" t="str">
        <f t="shared" si="273"/>
        <v/>
      </c>
      <c r="V767" s="38" t="str">
        <f t="shared" si="274"/>
        <v/>
      </c>
      <c r="W767" s="30"/>
      <c r="X767" s="39">
        <f>COUNTIF(resultats_math!Y768:AA768,1)</f>
        <v>0</v>
      </c>
      <c r="Y767" s="39">
        <f>COUNTIF(resultats_math!Y768:AA768,2)</f>
        <v>0</v>
      </c>
      <c r="Z767" s="39">
        <f>COUNTIF(resultats_math!Y768:AA768,9)</f>
        <v>0</v>
      </c>
      <c r="AA767" s="39">
        <f>COUNTIF(resultats_math!Y768:AA768,0)</f>
        <v>0</v>
      </c>
      <c r="AB767" s="243" t="str">
        <f t="shared" si="275"/>
        <v/>
      </c>
      <c r="AC767" s="226">
        <f t="shared" si="276"/>
        <v>0</v>
      </c>
      <c r="AD767" s="38" t="str">
        <f t="shared" si="277"/>
        <v/>
      </c>
      <c r="AE767" s="38" t="str">
        <f t="shared" si="278"/>
        <v/>
      </c>
      <c r="AF767" s="38" t="str">
        <f t="shared" si="279"/>
        <v/>
      </c>
      <c r="AG767" s="38" t="str">
        <f t="shared" si="280"/>
        <v/>
      </c>
      <c r="AI767" s="39">
        <f>COUNTIF(resultats_math!AB768:AD768,1)</f>
        <v>0</v>
      </c>
      <c r="AJ767" s="39">
        <f>COUNTIF(resultats_math!AB768:AD768,2)</f>
        <v>0</v>
      </c>
      <c r="AK767" s="39">
        <f>COUNTIF(resultats_math!AB768:AD768,9)</f>
        <v>0</v>
      </c>
      <c r="AL767" s="39">
        <f>COUNTIF(resultats_math!AB768:AD768,0)</f>
        <v>0</v>
      </c>
      <c r="AM767" s="243" t="str">
        <f t="shared" si="281"/>
        <v/>
      </c>
      <c r="AN767" s="226">
        <f t="shared" si="282"/>
        <v>0</v>
      </c>
      <c r="AO767" s="38" t="str">
        <f t="shared" si="283"/>
        <v/>
      </c>
      <c r="AP767" s="38" t="str">
        <f t="shared" si="284"/>
        <v/>
      </c>
      <c r="AQ767" s="38" t="str">
        <f t="shared" si="285"/>
        <v/>
      </c>
      <c r="AR767" s="38" t="str">
        <f t="shared" si="286"/>
        <v/>
      </c>
    </row>
    <row r="768" spans="1:44" ht="13.5" thickBot="1">
      <c r="A768" s="30"/>
      <c r="B768" s="39">
        <f>COUNTIF(resultats_math!B769:I769,1)</f>
        <v>0</v>
      </c>
      <c r="C768" s="39">
        <f>COUNTIF(resultats_math!B769:I769,2)</f>
        <v>0</v>
      </c>
      <c r="D768" s="39">
        <f>COUNTIF(resultats_math!B769:I769,9)</f>
        <v>0</v>
      </c>
      <c r="E768" s="39">
        <f>COUNTIF(resultats_math!B769:I769,0)</f>
        <v>0</v>
      </c>
      <c r="F768" s="37" t="str">
        <f t="shared" si="264"/>
        <v/>
      </c>
      <c r="G768" s="226">
        <f t="shared" si="266"/>
        <v>0</v>
      </c>
      <c r="H768" s="38" t="str">
        <f t="shared" si="287"/>
        <v/>
      </c>
      <c r="I768" s="38" t="str">
        <f t="shared" si="265"/>
        <v/>
      </c>
      <c r="J768" s="38" t="str">
        <f t="shared" si="267"/>
        <v/>
      </c>
      <c r="K768" s="38" t="str">
        <f t="shared" si="268"/>
        <v/>
      </c>
      <c r="L768" s="38"/>
      <c r="M768" s="39">
        <f>COUNTIF(resultats_math!J769:X769,1)</f>
        <v>0</v>
      </c>
      <c r="N768" s="39">
        <f>COUNTIF(resultats_math!J769:X769,2)</f>
        <v>0</v>
      </c>
      <c r="O768" s="39">
        <f>COUNTIF(resultats_math!J769:X769,9)</f>
        <v>0</v>
      </c>
      <c r="P768" s="39">
        <f>COUNTIF(resultats_math!J769:X769,0)</f>
        <v>0</v>
      </c>
      <c r="Q768" s="37" t="str">
        <f t="shared" si="269"/>
        <v/>
      </c>
      <c r="R768" s="226">
        <f t="shared" si="270"/>
        <v>0</v>
      </c>
      <c r="S768" s="38" t="str">
        <f t="shared" si="271"/>
        <v/>
      </c>
      <c r="T768" s="38" t="str">
        <f t="shared" si="272"/>
        <v/>
      </c>
      <c r="U768" s="38" t="str">
        <f t="shared" si="273"/>
        <v/>
      </c>
      <c r="V768" s="38" t="str">
        <f t="shared" si="274"/>
        <v/>
      </c>
      <c r="W768" s="30"/>
      <c r="X768" s="39">
        <f>COUNTIF(resultats_math!Y769:AA769,1)</f>
        <v>0</v>
      </c>
      <c r="Y768" s="39">
        <f>COUNTIF(resultats_math!Y769:AA769,2)</f>
        <v>0</v>
      </c>
      <c r="Z768" s="39">
        <f>COUNTIF(resultats_math!Y769:AA769,9)</f>
        <v>0</v>
      </c>
      <c r="AA768" s="39">
        <f>COUNTIF(resultats_math!Y769:AA769,0)</f>
        <v>0</v>
      </c>
      <c r="AB768" s="243" t="str">
        <f t="shared" si="275"/>
        <v/>
      </c>
      <c r="AC768" s="226">
        <f t="shared" si="276"/>
        <v>0</v>
      </c>
      <c r="AD768" s="38" t="str">
        <f t="shared" si="277"/>
        <v/>
      </c>
      <c r="AE768" s="38" t="str">
        <f t="shared" si="278"/>
        <v/>
      </c>
      <c r="AF768" s="38" t="str">
        <f t="shared" si="279"/>
        <v/>
      </c>
      <c r="AG768" s="38" t="str">
        <f t="shared" si="280"/>
        <v/>
      </c>
      <c r="AI768" s="39">
        <f>COUNTIF(resultats_math!AB769:AD769,1)</f>
        <v>0</v>
      </c>
      <c r="AJ768" s="39">
        <f>COUNTIF(resultats_math!AB769:AD769,2)</f>
        <v>0</v>
      </c>
      <c r="AK768" s="39">
        <f>COUNTIF(resultats_math!AB769:AD769,9)</f>
        <v>0</v>
      </c>
      <c r="AL768" s="39">
        <f>COUNTIF(resultats_math!AB769:AD769,0)</f>
        <v>0</v>
      </c>
      <c r="AM768" s="243" t="str">
        <f t="shared" si="281"/>
        <v/>
      </c>
      <c r="AN768" s="226">
        <f t="shared" si="282"/>
        <v>0</v>
      </c>
      <c r="AO768" s="38" t="str">
        <f t="shared" si="283"/>
        <v/>
      </c>
      <c r="AP768" s="38" t="str">
        <f t="shared" si="284"/>
        <v/>
      </c>
      <c r="AQ768" s="38" t="str">
        <f t="shared" si="285"/>
        <v/>
      </c>
      <c r="AR768" s="38" t="str">
        <f t="shared" si="286"/>
        <v/>
      </c>
    </row>
    <row r="769" spans="1:44" ht="13.5" thickBot="1">
      <c r="A769" s="30"/>
      <c r="B769" s="39">
        <f>COUNTIF(resultats_math!B770:I770,1)</f>
        <v>0</v>
      </c>
      <c r="C769" s="39">
        <f>COUNTIF(resultats_math!B770:I770,2)</f>
        <v>0</v>
      </c>
      <c r="D769" s="39">
        <f>COUNTIF(resultats_math!B770:I770,9)</f>
        <v>0</v>
      </c>
      <c r="E769" s="39">
        <f>COUNTIF(resultats_math!B770:I770,0)</f>
        <v>0</v>
      </c>
      <c r="F769" s="37" t="str">
        <f t="shared" si="264"/>
        <v/>
      </c>
      <c r="G769" s="226">
        <f t="shared" si="266"/>
        <v>0</v>
      </c>
      <c r="H769" s="38" t="str">
        <f t="shared" si="287"/>
        <v/>
      </c>
      <c r="I769" s="38" t="str">
        <f t="shared" si="265"/>
        <v/>
      </c>
      <c r="J769" s="38" t="str">
        <f t="shared" si="267"/>
        <v/>
      </c>
      <c r="K769" s="38" t="str">
        <f t="shared" si="268"/>
        <v/>
      </c>
      <c r="L769" s="38"/>
      <c r="M769" s="39">
        <f>COUNTIF(resultats_math!J770:X770,1)</f>
        <v>0</v>
      </c>
      <c r="N769" s="39">
        <f>COUNTIF(resultats_math!J770:X770,2)</f>
        <v>0</v>
      </c>
      <c r="O769" s="39">
        <f>COUNTIF(resultats_math!J770:X770,9)</f>
        <v>0</v>
      </c>
      <c r="P769" s="39">
        <f>COUNTIF(resultats_math!J770:X770,0)</f>
        <v>0</v>
      </c>
      <c r="Q769" s="37" t="str">
        <f t="shared" si="269"/>
        <v/>
      </c>
      <c r="R769" s="226">
        <f t="shared" si="270"/>
        <v>0</v>
      </c>
      <c r="S769" s="38" t="str">
        <f t="shared" si="271"/>
        <v/>
      </c>
      <c r="T769" s="38" t="str">
        <f t="shared" si="272"/>
        <v/>
      </c>
      <c r="U769" s="38" t="str">
        <f t="shared" si="273"/>
        <v/>
      </c>
      <c r="V769" s="38" t="str">
        <f t="shared" si="274"/>
        <v/>
      </c>
      <c r="W769" s="30"/>
      <c r="X769" s="39">
        <f>COUNTIF(resultats_math!Y770:AA770,1)</f>
        <v>0</v>
      </c>
      <c r="Y769" s="39">
        <f>COUNTIF(resultats_math!Y770:AA770,2)</f>
        <v>0</v>
      </c>
      <c r="Z769" s="39">
        <f>COUNTIF(resultats_math!Y770:AA770,9)</f>
        <v>0</v>
      </c>
      <c r="AA769" s="39">
        <f>COUNTIF(resultats_math!Y770:AA770,0)</f>
        <v>0</v>
      </c>
      <c r="AB769" s="243" t="str">
        <f t="shared" si="275"/>
        <v/>
      </c>
      <c r="AC769" s="226">
        <f t="shared" si="276"/>
        <v>0</v>
      </c>
      <c r="AD769" s="38" t="str">
        <f t="shared" si="277"/>
        <v/>
      </c>
      <c r="AE769" s="38" t="str">
        <f t="shared" si="278"/>
        <v/>
      </c>
      <c r="AF769" s="38" t="str">
        <f t="shared" si="279"/>
        <v/>
      </c>
      <c r="AG769" s="38" t="str">
        <f t="shared" si="280"/>
        <v/>
      </c>
      <c r="AI769" s="39">
        <f>COUNTIF(resultats_math!AB770:AD770,1)</f>
        <v>0</v>
      </c>
      <c r="AJ769" s="39">
        <f>COUNTIF(resultats_math!AB770:AD770,2)</f>
        <v>0</v>
      </c>
      <c r="AK769" s="39">
        <f>COUNTIF(resultats_math!AB770:AD770,9)</f>
        <v>0</v>
      </c>
      <c r="AL769" s="39">
        <f>COUNTIF(resultats_math!AB770:AD770,0)</f>
        <v>0</v>
      </c>
      <c r="AM769" s="243" t="str">
        <f t="shared" si="281"/>
        <v/>
      </c>
      <c r="AN769" s="226">
        <f t="shared" si="282"/>
        <v>0</v>
      </c>
      <c r="AO769" s="38" t="str">
        <f t="shared" si="283"/>
        <v/>
      </c>
      <c r="AP769" s="38" t="str">
        <f t="shared" si="284"/>
        <v/>
      </c>
      <c r="AQ769" s="38" t="str">
        <f t="shared" si="285"/>
        <v/>
      </c>
      <c r="AR769" s="38" t="str">
        <f t="shared" si="286"/>
        <v/>
      </c>
    </row>
    <row r="770" spans="1:44" ht="13.5" thickBot="1">
      <c r="A770" s="30"/>
      <c r="B770" s="39">
        <f>COUNTIF(resultats_math!B771:I771,1)</f>
        <v>0</v>
      </c>
      <c r="C770" s="39">
        <f>COUNTIF(resultats_math!B771:I771,2)</f>
        <v>0</v>
      </c>
      <c r="D770" s="39">
        <f>COUNTIF(resultats_math!B771:I771,9)</f>
        <v>0</v>
      </c>
      <c r="E770" s="39">
        <f>COUNTIF(resultats_math!B771:I771,0)</f>
        <v>0</v>
      </c>
      <c r="F770" s="37" t="str">
        <f t="shared" si="264"/>
        <v/>
      </c>
      <c r="G770" s="226">
        <f t="shared" si="266"/>
        <v>0</v>
      </c>
      <c r="H770" s="38" t="str">
        <f t="shared" si="287"/>
        <v/>
      </c>
      <c r="I770" s="38" t="str">
        <f t="shared" si="265"/>
        <v/>
      </c>
      <c r="J770" s="38" t="str">
        <f t="shared" si="267"/>
        <v/>
      </c>
      <c r="K770" s="38" t="str">
        <f t="shared" si="268"/>
        <v/>
      </c>
      <c r="L770" s="38"/>
      <c r="M770" s="39">
        <f>COUNTIF(resultats_math!J771:X771,1)</f>
        <v>0</v>
      </c>
      <c r="N770" s="39">
        <f>COUNTIF(resultats_math!J771:X771,2)</f>
        <v>0</v>
      </c>
      <c r="O770" s="39">
        <f>COUNTIF(resultats_math!J771:X771,9)</f>
        <v>0</v>
      </c>
      <c r="P770" s="39">
        <f>COUNTIF(resultats_math!J771:X771,0)</f>
        <v>0</v>
      </c>
      <c r="Q770" s="37" t="str">
        <f t="shared" si="269"/>
        <v/>
      </c>
      <c r="R770" s="226">
        <f t="shared" si="270"/>
        <v>0</v>
      </c>
      <c r="S770" s="38" t="str">
        <f t="shared" si="271"/>
        <v/>
      </c>
      <c r="T770" s="38" t="str">
        <f t="shared" si="272"/>
        <v/>
      </c>
      <c r="U770" s="38" t="str">
        <f t="shared" si="273"/>
        <v/>
      </c>
      <c r="V770" s="38" t="str">
        <f t="shared" si="274"/>
        <v/>
      </c>
      <c r="W770" s="30"/>
      <c r="X770" s="39">
        <f>COUNTIF(resultats_math!Y771:AA771,1)</f>
        <v>0</v>
      </c>
      <c r="Y770" s="39">
        <f>COUNTIF(resultats_math!Y771:AA771,2)</f>
        <v>0</v>
      </c>
      <c r="Z770" s="39">
        <f>COUNTIF(resultats_math!Y771:AA771,9)</f>
        <v>0</v>
      </c>
      <c r="AA770" s="39">
        <f>COUNTIF(resultats_math!Y771:AA771,0)</f>
        <v>0</v>
      </c>
      <c r="AB770" s="243" t="str">
        <f t="shared" si="275"/>
        <v/>
      </c>
      <c r="AC770" s="226">
        <f t="shared" si="276"/>
        <v>0</v>
      </c>
      <c r="AD770" s="38" t="str">
        <f t="shared" si="277"/>
        <v/>
      </c>
      <c r="AE770" s="38" t="str">
        <f t="shared" si="278"/>
        <v/>
      </c>
      <c r="AF770" s="38" t="str">
        <f t="shared" si="279"/>
        <v/>
      </c>
      <c r="AG770" s="38" t="str">
        <f t="shared" si="280"/>
        <v/>
      </c>
      <c r="AI770" s="39">
        <f>COUNTIF(resultats_math!AB771:AD771,1)</f>
        <v>0</v>
      </c>
      <c r="AJ770" s="39">
        <f>COUNTIF(resultats_math!AB771:AD771,2)</f>
        <v>0</v>
      </c>
      <c r="AK770" s="39">
        <f>COUNTIF(resultats_math!AB771:AD771,9)</f>
        <v>0</v>
      </c>
      <c r="AL770" s="39">
        <f>COUNTIF(resultats_math!AB771:AD771,0)</f>
        <v>0</v>
      </c>
      <c r="AM770" s="243" t="str">
        <f t="shared" si="281"/>
        <v/>
      </c>
      <c r="AN770" s="226">
        <f t="shared" si="282"/>
        <v>0</v>
      </c>
      <c r="AO770" s="38" t="str">
        <f t="shared" si="283"/>
        <v/>
      </c>
      <c r="AP770" s="38" t="str">
        <f t="shared" si="284"/>
        <v/>
      </c>
      <c r="AQ770" s="38" t="str">
        <f t="shared" si="285"/>
        <v/>
      </c>
      <c r="AR770" s="38" t="str">
        <f t="shared" si="286"/>
        <v/>
      </c>
    </row>
    <row r="771" spans="1:44" ht="13.5" thickBot="1">
      <c r="A771" s="30"/>
      <c r="B771" s="39">
        <f>COUNTIF(resultats_math!B772:I772,1)</f>
        <v>0</v>
      </c>
      <c r="C771" s="39">
        <f>COUNTIF(resultats_math!B772:I772,2)</f>
        <v>0</v>
      </c>
      <c r="D771" s="39">
        <f>COUNTIF(resultats_math!B772:I772,9)</f>
        <v>0</v>
      </c>
      <c r="E771" s="39">
        <f>COUNTIF(resultats_math!B772:I772,0)</f>
        <v>0</v>
      </c>
      <c r="F771" s="37" t="str">
        <f t="shared" si="264"/>
        <v/>
      </c>
      <c r="G771" s="226">
        <f t="shared" si="266"/>
        <v>0</v>
      </c>
      <c r="H771" s="38" t="str">
        <f t="shared" si="287"/>
        <v/>
      </c>
      <c r="I771" s="38" t="str">
        <f t="shared" si="265"/>
        <v/>
      </c>
      <c r="J771" s="38" t="str">
        <f t="shared" si="267"/>
        <v/>
      </c>
      <c r="K771" s="38" t="str">
        <f t="shared" si="268"/>
        <v/>
      </c>
      <c r="L771" s="38"/>
      <c r="M771" s="39">
        <f>COUNTIF(resultats_math!J772:X772,1)</f>
        <v>0</v>
      </c>
      <c r="N771" s="39">
        <f>COUNTIF(resultats_math!J772:X772,2)</f>
        <v>0</v>
      </c>
      <c r="O771" s="39">
        <f>COUNTIF(resultats_math!J772:X772,9)</f>
        <v>0</v>
      </c>
      <c r="P771" s="39">
        <f>COUNTIF(resultats_math!J772:X772,0)</f>
        <v>0</v>
      </c>
      <c r="Q771" s="37" t="str">
        <f t="shared" si="269"/>
        <v/>
      </c>
      <c r="R771" s="226">
        <f t="shared" si="270"/>
        <v>0</v>
      </c>
      <c r="S771" s="38" t="str">
        <f t="shared" si="271"/>
        <v/>
      </c>
      <c r="T771" s="38" t="str">
        <f t="shared" si="272"/>
        <v/>
      </c>
      <c r="U771" s="38" t="str">
        <f t="shared" si="273"/>
        <v/>
      </c>
      <c r="V771" s="38" t="str">
        <f t="shared" si="274"/>
        <v/>
      </c>
      <c r="W771" s="30"/>
      <c r="X771" s="39">
        <f>COUNTIF(resultats_math!Y772:AA772,1)</f>
        <v>0</v>
      </c>
      <c r="Y771" s="39">
        <f>COUNTIF(resultats_math!Y772:AA772,2)</f>
        <v>0</v>
      </c>
      <c r="Z771" s="39">
        <f>COUNTIF(resultats_math!Y772:AA772,9)</f>
        <v>0</v>
      </c>
      <c r="AA771" s="39">
        <f>COUNTIF(resultats_math!Y772:AA772,0)</f>
        <v>0</v>
      </c>
      <c r="AB771" s="243" t="str">
        <f t="shared" si="275"/>
        <v/>
      </c>
      <c r="AC771" s="226">
        <f t="shared" si="276"/>
        <v>0</v>
      </c>
      <c r="AD771" s="38" t="str">
        <f t="shared" si="277"/>
        <v/>
      </c>
      <c r="AE771" s="38" t="str">
        <f t="shared" si="278"/>
        <v/>
      </c>
      <c r="AF771" s="38" t="str">
        <f t="shared" si="279"/>
        <v/>
      </c>
      <c r="AG771" s="38" t="str">
        <f t="shared" si="280"/>
        <v/>
      </c>
      <c r="AI771" s="39">
        <f>COUNTIF(resultats_math!AB772:AD772,1)</f>
        <v>0</v>
      </c>
      <c r="AJ771" s="39">
        <f>COUNTIF(resultats_math!AB772:AD772,2)</f>
        <v>0</v>
      </c>
      <c r="AK771" s="39">
        <f>COUNTIF(resultats_math!AB772:AD772,9)</f>
        <v>0</v>
      </c>
      <c r="AL771" s="39">
        <f>COUNTIF(resultats_math!AB772:AD772,0)</f>
        <v>0</v>
      </c>
      <c r="AM771" s="243" t="str">
        <f t="shared" si="281"/>
        <v/>
      </c>
      <c r="AN771" s="226">
        <f t="shared" si="282"/>
        <v>0</v>
      </c>
      <c r="AO771" s="38" t="str">
        <f t="shared" si="283"/>
        <v/>
      </c>
      <c r="AP771" s="38" t="str">
        <f t="shared" si="284"/>
        <v/>
      </c>
      <c r="AQ771" s="38" t="str">
        <f t="shared" si="285"/>
        <v/>
      </c>
      <c r="AR771" s="38" t="str">
        <f t="shared" si="286"/>
        <v/>
      </c>
    </row>
    <row r="772" spans="1:44" ht="13.5" thickBot="1">
      <c r="A772" s="30"/>
      <c r="B772" s="39">
        <f>COUNTIF(resultats_math!B773:I773,1)</f>
        <v>0</v>
      </c>
      <c r="C772" s="39">
        <f>COUNTIF(resultats_math!B773:I773,2)</f>
        <v>0</v>
      </c>
      <c r="D772" s="39">
        <f>COUNTIF(resultats_math!B773:I773,9)</f>
        <v>0</v>
      </c>
      <c r="E772" s="39">
        <f>COUNTIF(resultats_math!B773:I773,0)</f>
        <v>0</v>
      </c>
      <c r="F772" s="37" t="str">
        <f t="shared" ref="F772:F835" si="288">IF(SUM(B772:E772)=0,"",SUM(B772:E772))</f>
        <v/>
      </c>
      <c r="G772" s="226">
        <f t="shared" si="266"/>
        <v>0</v>
      </c>
      <c r="H772" s="38" t="str">
        <f t="shared" si="287"/>
        <v/>
      </c>
      <c r="I772" s="38" t="str">
        <f t="shared" ref="I772:I835" si="289">IF(F772="","",C772/F772)</f>
        <v/>
      </c>
      <c r="J772" s="38" t="str">
        <f t="shared" si="267"/>
        <v/>
      </c>
      <c r="K772" s="38" t="str">
        <f t="shared" si="268"/>
        <v/>
      </c>
      <c r="L772" s="38"/>
      <c r="M772" s="39">
        <f>COUNTIF(resultats_math!J773:X773,1)</f>
        <v>0</v>
      </c>
      <c r="N772" s="39">
        <f>COUNTIF(resultats_math!J773:X773,2)</f>
        <v>0</v>
      </c>
      <c r="O772" s="39">
        <f>COUNTIF(resultats_math!J773:X773,9)</f>
        <v>0</v>
      </c>
      <c r="P772" s="39">
        <f>COUNTIF(resultats_math!J773:X773,0)</f>
        <v>0</v>
      </c>
      <c r="Q772" s="37" t="str">
        <f t="shared" si="269"/>
        <v/>
      </c>
      <c r="R772" s="226">
        <f t="shared" si="270"/>
        <v>0</v>
      </c>
      <c r="S772" s="38" t="str">
        <f t="shared" si="271"/>
        <v/>
      </c>
      <c r="T772" s="38" t="str">
        <f t="shared" si="272"/>
        <v/>
      </c>
      <c r="U772" s="38" t="str">
        <f t="shared" si="273"/>
        <v/>
      </c>
      <c r="V772" s="38" t="str">
        <f t="shared" si="274"/>
        <v/>
      </c>
      <c r="W772" s="30"/>
      <c r="X772" s="39">
        <f>COUNTIF(resultats_math!Y773:AA773,1)</f>
        <v>0</v>
      </c>
      <c r="Y772" s="39">
        <f>COUNTIF(resultats_math!Y773:AA773,2)</f>
        <v>0</v>
      </c>
      <c r="Z772" s="39">
        <f>COUNTIF(resultats_math!Y773:AA773,9)</f>
        <v>0</v>
      </c>
      <c r="AA772" s="39">
        <f>COUNTIF(resultats_math!Y773:AA773,0)</f>
        <v>0</v>
      </c>
      <c r="AB772" s="243" t="str">
        <f t="shared" si="275"/>
        <v/>
      </c>
      <c r="AC772" s="226">
        <f t="shared" si="276"/>
        <v>0</v>
      </c>
      <c r="AD772" s="38" t="str">
        <f t="shared" si="277"/>
        <v/>
      </c>
      <c r="AE772" s="38" t="str">
        <f t="shared" si="278"/>
        <v/>
      </c>
      <c r="AF772" s="38" t="str">
        <f t="shared" si="279"/>
        <v/>
      </c>
      <c r="AG772" s="38" t="str">
        <f t="shared" si="280"/>
        <v/>
      </c>
      <c r="AI772" s="39">
        <f>COUNTIF(resultats_math!AB773:AD773,1)</f>
        <v>0</v>
      </c>
      <c r="AJ772" s="39">
        <f>COUNTIF(resultats_math!AB773:AD773,2)</f>
        <v>0</v>
      </c>
      <c r="AK772" s="39">
        <f>COUNTIF(resultats_math!AB773:AD773,9)</f>
        <v>0</v>
      </c>
      <c r="AL772" s="39">
        <f>COUNTIF(resultats_math!AB773:AD773,0)</f>
        <v>0</v>
      </c>
      <c r="AM772" s="243" t="str">
        <f t="shared" si="281"/>
        <v/>
      </c>
      <c r="AN772" s="226">
        <f t="shared" si="282"/>
        <v>0</v>
      </c>
      <c r="AO772" s="38" t="str">
        <f t="shared" si="283"/>
        <v/>
      </c>
      <c r="AP772" s="38" t="str">
        <f t="shared" si="284"/>
        <v/>
      </c>
      <c r="AQ772" s="38" t="str">
        <f t="shared" si="285"/>
        <v/>
      </c>
      <c r="AR772" s="38" t="str">
        <f t="shared" si="286"/>
        <v/>
      </c>
    </row>
    <row r="773" spans="1:44" ht="13.5" thickBot="1">
      <c r="A773" s="30"/>
      <c r="B773" s="39">
        <f>COUNTIF(resultats_math!B774:I774,1)</f>
        <v>0</v>
      </c>
      <c r="C773" s="39">
        <f>COUNTIF(resultats_math!B774:I774,2)</f>
        <v>0</v>
      </c>
      <c r="D773" s="39">
        <f>COUNTIF(resultats_math!B774:I774,9)</f>
        <v>0</v>
      </c>
      <c r="E773" s="39">
        <f>COUNTIF(resultats_math!B774:I774,0)</f>
        <v>0</v>
      </c>
      <c r="F773" s="37" t="str">
        <f t="shared" si="288"/>
        <v/>
      </c>
      <c r="G773" s="226">
        <f t="shared" ref="G773:G836" si="290">B773+C773</f>
        <v>0</v>
      </c>
      <c r="H773" s="38" t="str">
        <f t="shared" si="287"/>
        <v/>
      </c>
      <c r="I773" s="38" t="str">
        <f t="shared" si="289"/>
        <v/>
      </c>
      <c r="J773" s="38" t="str">
        <f t="shared" ref="J773:J836" si="291">IF(F773="","",(SUM(D773)/F773))</f>
        <v/>
      </c>
      <c r="K773" s="38" t="str">
        <f t="shared" ref="K773:K836" si="292">IF(F773="","",E773/F773)</f>
        <v/>
      </c>
      <c r="L773" s="38"/>
      <c r="M773" s="39">
        <f>COUNTIF(resultats_math!J774:X774,1)</f>
        <v>0</v>
      </c>
      <c r="N773" s="39">
        <f>COUNTIF(resultats_math!J774:X774,2)</f>
        <v>0</v>
      </c>
      <c r="O773" s="39">
        <f>COUNTIF(resultats_math!J774:X774,9)</f>
        <v>0</v>
      </c>
      <c r="P773" s="39">
        <f>COUNTIF(resultats_math!J774:X774,0)</f>
        <v>0</v>
      </c>
      <c r="Q773" s="37" t="str">
        <f t="shared" ref="Q773:Q836" si="293">IF(SUM(M773:P773)=0,"",SUM(M773:P773))</f>
        <v/>
      </c>
      <c r="R773" s="226">
        <f t="shared" ref="R773:R836" si="294">M773+N773</f>
        <v>0</v>
      </c>
      <c r="S773" s="38" t="str">
        <f t="shared" ref="S773:S836" si="295">IF(Q773="","",R773/Q773)</f>
        <v/>
      </c>
      <c r="T773" s="38" t="str">
        <f t="shared" ref="T773:T836" si="296">IF(Q773="","",N773/Q773)</f>
        <v/>
      </c>
      <c r="U773" s="38" t="str">
        <f t="shared" ref="U773:U836" si="297">IF(Q773="","",(SUM(O773)/Q773))</f>
        <v/>
      </c>
      <c r="V773" s="38" t="str">
        <f t="shared" ref="V773:V836" si="298">IF(Q773="","",P773/Q773)</f>
        <v/>
      </c>
      <c r="W773" s="30"/>
      <c r="X773" s="39">
        <f>COUNTIF(resultats_math!Y774:AA774,1)</f>
        <v>0</v>
      </c>
      <c r="Y773" s="39">
        <f>COUNTIF(resultats_math!Y774:AA774,2)</f>
        <v>0</v>
      </c>
      <c r="Z773" s="39">
        <f>COUNTIF(resultats_math!Y774:AA774,9)</f>
        <v>0</v>
      </c>
      <c r="AA773" s="39">
        <f>COUNTIF(resultats_math!Y774:AA774,0)</f>
        <v>0</v>
      </c>
      <c r="AB773" s="243" t="str">
        <f t="shared" ref="AB773:AB836" si="299">IF(SUM(X773:AA773)=0,"",SUM(X773:AA773))</f>
        <v/>
      </c>
      <c r="AC773" s="226">
        <f t="shared" ref="AC773:AC836" si="300">X773+Y773</f>
        <v>0</v>
      </c>
      <c r="AD773" s="38" t="str">
        <f t="shared" ref="AD773:AD836" si="301">IF(AB773="","",AC773/AB773)</f>
        <v/>
      </c>
      <c r="AE773" s="38" t="str">
        <f t="shared" ref="AE773:AE836" si="302">IF(AB773="","",Y773/AB773)</f>
        <v/>
      </c>
      <c r="AF773" s="38" t="str">
        <f t="shared" ref="AF773:AF836" si="303">IF(AB773="","",(SUM(Z773:Z773)/AB773))</f>
        <v/>
      </c>
      <c r="AG773" s="38" t="str">
        <f t="shared" ref="AG773:AG836" si="304">IF(AB773="","",AA773/AB773)</f>
        <v/>
      </c>
      <c r="AI773" s="39">
        <f>COUNTIF(resultats_math!AB774:AD774,1)</f>
        <v>0</v>
      </c>
      <c r="AJ773" s="39">
        <f>COUNTIF(resultats_math!AB774:AD774,2)</f>
        <v>0</v>
      </c>
      <c r="AK773" s="39">
        <f>COUNTIF(resultats_math!AB774:AD774,9)</f>
        <v>0</v>
      </c>
      <c r="AL773" s="39">
        <f>COUNTIF(resultats_math!AB774:AD774,0)</f>
        <v>0</v>
      </c>
      <c r="AM773" s="243" t="str">
        <f t="shared" ref="AM773:AM836" si="305">IF(SUM(AI773:AL773)=0,"",SUM(AI773:AL773))</f>
        <v/>
      </c>
      <c r="AN773" s="226">
        <f t="shared" ref="AN773:AN836" si="306">AI773+AJ773</f>
        <v>0</v>
      </c>
      <c r="AO773" s="38" t="str">
        <f t="shared" ref="AO773:AO836" si="307">IF(AM773="","",AN773/AM773)</f>
        <v/>
      </c>
      <c r="AP773" s="38" t="str">
        <f t="shared" ref="AP773:AP836" si="308">IF(AM773="","",AJ773/AM773)</f>
        <v/>
      </c>
      <c r="AQ773" s="38" t="str">
        <f t="shared" ref="AQ773:AQ836" si="309">IF(AM773="","",(SUM(AK773:AK773)/AM773))</f>
        <v/>
      </c>
      <c r="AR773" s="38" t="str">
        <f t="shared" ref="AR773:AR836" si="310">IF(AM773="","",AL773/AM773)</f>
        <v/>
      </c>
    </row>
    <row r="774" spans="1:44" ht="13.5" thickBot="1">
      <c r="A774" s="30"/>
      <c r="B774" s="39">
        <f>COUNTIF(resultats_math!B775:I775,1)</f>
        <v>0</v>
      </c>
      <c r="C774" s="39">
        <f>COUNTIF(resultats_math!B775:I775,2)</f>
        <v>0</v>
      </c>
      <c r="D774" s="39">
        <f>COUNTIF(resultats_math!B775:I775,9)</f>
        <v>0</v>
      </c>
      <c r="E774" s="39">
        <f>COUNTIF(resultats_math!B775:I775,0)</f>
        <v>0</v>
      </c>
      <c r="F774" s="37" t="str">
        <f t="shared" si="288"/>
        <v/>
      </c>
      <c r="G774" s="226">
        <f t="shared" si="290"/>
        <v>0</v>
      </c>
      <c r="H774" s="38" t="str">
        <f t="shared" si="287"/>
        <v/>
      </c>
      <c r="I774" s="38" t="str">
        <f t="shared" si="289"/>
        <v/>
      </c>
      <c r="J774" s="38" t="str">
        <f t="shared" si="291"/>
        <v/>
      </c>
      <c r="K774" s="38" t="str">
        <f t="shared" si="292"/>
        <v/>
      </c>
      <c r="L774" s="38"/>
      <c r="M774" s="39">
        <f>COUNTIF(resultats_math!J775:X775,1)</f>
        <v>0</v>
      </c>
      <c r="N774" s="39">
        <f>COUNTIF(resultats_math!J775:X775,2)</f>
        <v>0</v>
      </c>
      <c r="O774" s="39">
        <f>COUNTIF(resultats_math!J775:X775,9)</f>
        <v>0</v>
      </c>
      <c r="P774" s="39">
        <f>COUNTIF(resultats_math!J775:X775,0)</f>
        <v>0</v>
      </c>
      <c r="Q774" s="37" t="str">
        <f t="shared" si="293"/>
        <v/>
      </c>
      <c r="R774" s="226">
        <f t="shared" si="294"/>
        <v>0</v>
      </c>
      <c r="S774" s="38" t="str">
        <f t="shared" si="295"/>
        <v/>
      </c>
      <c r="T774" s="38" t="str">
        <f t="shared" si="296"/>
        <v/>
      </c>
      <c r="U774" s="38" t="str">
        <f t="shared" si="297"/>
        <v/>
      </c>
      <c r="V774" s="38" t="str">
        <f t="shared" si="298"/>
        <v/>
      </c>
      <c r="W774" s="30"/>
      <c r="X774" s="39">
        <f>COUNTIF(resultats_math!Y775:AA775,1)</f>
        <v>0</v>
      </c>
      <c r="Y774" s="39">
        <f>COUNTIF(resultats_math!Y775:AA775,2)</f>
        <v>0</v>
      </c>
      <c r="Z774" s="39">
        <f>COUNTIF(resultats_math!Y775:AA775,9)</f>
        <v>0</v>
      </c>
      <c r="AA774" s="39">
        <f>COUNTIF(resultats_math!Y775:AA775,0)</f>
        <v>0</v>
      </c>
      <c r="AB774" s="243" t="str">
        <f t="shared" si="299"/>
        <v/>
      </c>
      <c r="AC774" s="226">
        <f t="shared" si="300"/>
        <v>0</v>
      </c>
      <c r="AD774" s="38" t="str">
        <f t="shared" si="301"/>
        <v/>
      </c>
      <c r="AE774" s="38" t="str">
        <f t="shared" si="302"/>
        <v/>
      </c>
      <c r="AF774" s="38" t="str">
        <f t="shared" si="303"/>
        <v/>
      </c>
      <c r="AG774" s="38" t="str">
        <f t="shared" si="304"/>
        <v/>
      </c>
      <c r="AI774" s="39">
        <f>COUNTIF(resultats_math!AB775:AD775,1)</f>
        <v>0</v>
      </c>
      <c r="AJ774" s="39">
        <f>COUNTIF(resultats_math!AB775:AD775,2)</f>
        <v>0</v>
      </c>
      <c r="AK774" s="39">
        <f>COUNTIF(resultats_math!AB775:AD775,9)</f>
        <v>0</v>
      </c>
      <c r="AL774" s="39">
        <f>COUNTIF(resultats_math!AB775:AD775,0)</f>
        <v>0</v>
      </c>
      <c r="AM774" s="243" t="str">
        <f t="shared" si="305"/>
        <v/>
      </c>
      <c r="AN774" s="226">
        <f t="shared" si="306"/>
        <v>0</v>
      </c>
      <c r="AO774" s="38" t="str">
        <f t="shared" si="307"/>
        <v/>
      </c>
      <c r="AP774" s="38" t="str">
        <f t="shared" si="308"/>
        <v/>
      </c>
      <c r="AQ774" s="38" t="str">
        <f t="shared" si="309"/>
        <v/>
      </c>
      <c r="AR774" s="38" t="str">
        <f t="shared" si="310"/>
        <v/>
      </c>
    </row>
    <row r="775" spans="1:44" ht="13.5" thickBot="1">
      <c r="A775" s="30"/>
      <c r="B775" s="39">
        <f>COUNTIF(resultats_math!B776:I776,1)</f>
        <v>0</v>
      </c>
      <c r="C775" s="39">
        <f>COUNTIF(resultats_math!B776:I776,2)</f>
        <v>0</v>
      </c>
      <c r="D775" s="39">
        <f>COUNTIF(resultats_math!B776:I776,9)</f>
        <v>0</v>
      </c>
      <c r="E775" s="39">
        <f>COUNTIF(resultats_math!B776:I776,0)</f>
        <v>0</v>
      </c>
      <c r="F775" s="37" t="str">
        <f t="shared" si="288"/>
        <v/>
      </c>
      <c r="G775" s="226">
        <f t="shared" si="290"/>
        <v>0</v>
      </c>
      <c r="H775" s="38" t="str">
        <f t="shared" ref="H775:H838" si="311">IF(F775="","",G775/F775)</f>
        <v/>
      </c>
      <c r="I775" s="38" t="str">
        <f t="shared" si="289"/>
        <v/>
      </c>
      <c r="J775" s="38" t="str">
        <f t="shared" si="291"/>
        <v/>
      </c>
      <c r="K775" s="38" t="str">
        <f t="shared" si="292"/>
        <v/>
      </c>
      <c r="L775" s="38"/>
      <c r="M775" s="39">
        <f>COUNTIF(resultats_math!J776:X776,1)</f>
        <v>0</v>
      </c>
      <c r="N775" s="39">
        <f>COUNTIF(resultats_math!J776:X776,2)</f>
        <v>0</v>
      </c>
      <c r="O775" s="39">
        <f>COUNTIF(resultats_math!J776:X776,9)</f>
        <v>0</v>
      </c>
      <c r="P775" s="39">
        <f>COUNTIF(resultats_math!J776:X776,0)</f>
        <v>0</v>
      </c>
      <c r="Q775" s="37" t="str">
        <f t="shared" si="293"/>
        <v/>
      </c>
      <c r="R775" s="226">
        <f t="shared" si="294"/>
        <v>0</v>
      </c>
      <c r="S775" s="38" t="str">
        <f t="shared" si="295"/>
        <v/>
      </c>
      <c r="T775" s="38" t="str">
        <f t="shared" si="296"/>
        <v/>
      </c>
      <c r="U775" s="38" t="str">
        <f t="shared" si="297"/>
        <v/>
      </c>
      <c r="V775" s="38" t="str">
        <f t="shared" si="298"/>
        <v/>
      </c>
      <c r="W775" s="30"/>
      <c r="X775" s="39">
        <f>COUNTIF(resultats_math!Y776:AA776,1)</f>
        <v>0</v>
      </c>
      <c r="Y775" s="39">
        <f>COUNTIF(resultats_math!Y776:AA776,2)</f>
        <v>0</v>
      </c>
      <c r="Z775" s="39">
        <f>COUNTIF(resultats_math!Y776:AA776,9)</f>
        <v>0</v>
      </c>
      <c r="AA775" s="39">
        <f>COUNTIF(resultats_math!Y776:AA776,0)</f>
        <v>0</v>
      </c>
      <c r="AB775" s="243" t="str">
        <f t="shared" si="299"/>
        <v/>
      </c>
      <c r="AC775" s="226">
        <f t="shared" si="300"/>
        <v>0</v>
      </c>
      <c r="AD775" s="38" t="str">
        <f t="shared" si="301"/>
        <v/>
      </c>
      <c r="AE775" s="38" t="str">
        <f t="shared" si="302"/>
        <v/>
      </c>
      <c r="AF775" s="38" t="str">
        <f t="shared" si="303"/>
        <v/>
      </c>
      <c r="AG775" s="38" t="str">
        <f t="shared" si="304"/>
        <v/>
      </c>
      <c r="AI775" s="39">
        <f>COUNTIF(resultats_math!AB776:AD776,1)</f>
        <v>0</v>
      </c>
      <c r="AJ775" s="39">
        <f>COUNTIF(resultats_math!AB776:AD776,2)</f>
        <v>0</v>
      </c>
      <c r="AK775" s="39">
        <f>COUNTIF(resultats_math!AB776:AD776,9)</f>
        <v>0</v>
      </c>
      <c r="AL775" s="39">
        <f>COUNTIF(resultats_math!AB776:AD776,0)</f>
        <v>0</v>
      </c>
      <c r="AM775" s="243" t="str">
        <f t="shared" si="305"/>
        <v/>
      </c>
      <c r="AN775" s="226">
        <f t="shared" si="306"/>
        <v>0</v>
      </c>
      <c r="AO775" s="38" t="str">
        <f t="shared" si="307"/>
        <v/>
      </c>
      <c r="AP775" s="38" t="str">
        <f t="shared" si="308"/>
        <v/>
      </c>
      <c r="AQ775" s="38" t="str">
        <f t="shared" si="309"/>
        <v/>
      </c>
      <c r="AR775" s="38" t="str">
        <f t="shared" si="310"/>
        <v/>
      </c>
    </row>
    <row r="776" spans="1:44" ht="13.5" thickBot="1">
      <c r="A776" s="30"/>
      <c r="B776" s="39">
        <f>COUNTIF(resultats_math!B777:I777,1)</f>
        <v>0</v>
      </c>
      <c r="C776" s="39">
        <f>COUNTIF(resultats_math!B777:I777,2)</f>
        <v>0</v>
      </c>
      <c r="D776" s="39">
        <f>COUNTIF(resultats_math!B777:I777,9)</f>
        <v>0</v>
      </c>
      <c r="E776" s="39">
        <f>COUNTIF(resultats_math!B777:I777,0)</f>
        <v>0</v>
      </c>
      <c r="F776" s="37" t="str">
        <f t="shared" si="288"/>
        <v/>
      </c>
      <c r="G776" s="226">
        <f t="shared" si="290"/>
        <v>0</v>
      </c>
      <c r="H776" s="38" t="str">
        <f t="shared" si="311"/>
        <v/>
      </c>
      <c r="I776" s="38" t="str">
        <f t="shared" si="289"/>
        <v/>
      </c>
      <c r="J776" s="38" t="str">
        <f t="shared" si="291"/>
        <v/>
      </c>
      <c r="K776" s="38" t="str">
        <f t="shared" si="292"/>
        <v/>
      </c>
      <c r="L776" s="38"/>
      <c r="M776" s="39">
        <f>COUNTIF(resultats_math!J777:X777,1)</f>
        <v>0</v>
      </c>
      <c r="N776" s="39">
        <f>COUNTIF(resultats_math!J777:X777,2)</f>
        <v>0</v>
      </c>
      <c r="O776" s="39">
        <f>COUNTIF(resultats_math!J777:X777,9)</f>
        <v>0</v>
      </c>
      <c r="P776" s="39">
        <f>COUNTIF(resultats_math!J777:X777,0)</f>
        <v>0</v>
      </c>
      <c r="Q776" s="37" t="str">
        <f t="shared" si="293"/>
        <v/>
      </c>
      <c r="R776" s="226">
        <f t="shared" si="294"/>
        <v>0</v>
      </c>
      <c r="S776" s="38" t="str">
        <f t="shared" si="295"/>
        <v/>
      </c>
      <c r="T776" s="38" t="str">
        <f t="shared" si="296"/>
        <v/>
      </c>
      <c r="U776" s="38" t="str">
        <f t="shared" si="297"/>
        <v/>
      </c>
      <c r="V776" s="38" t="str">
        <f t="shared" si="298"/>
        <v/>
      </c>
      <c r="W776" s="30"/>
      <c r="X776" s="39">
        <f>COUNTIF(resultats_math!Y777:AA777,1)</f>
        <v>0</v>
      </c>
      <c r="Y776" s="39">
        <f>COUNTIF(resultats_math!Y777:AA777,2)</f>
        <v>0</v>
      </c>
      <c r="Z776" s="39">
        <f>COUNTIF(resultats_math!Y777:AA777,9)</f>
        <v>0</v>
      </c>
      <c r="AA776" s="39">
        <f>COUNTIF(resultats_math!Y777:AA777,0)</f>
        <v>0</v>
      </c>
      <c r="AB776" s="243" t="str">
        <f t="shared" si="299"/>
        <v/>
      </c>
      <c r="AC776" s="226">
        <f t="shared" si="300"/>
        <v>0</v>
      </c>
      <c r="AD776" s="38" t="str">
        <f t="shared" si="301"/>
        <v/>
      </c>
      <c r="AE776" s="38" t="str">
        <f t="shared" si="302"/>
        <v/>
      </c>
      <c r="AF776" s="38" t="str">
        <f t="shared" si="303"/>
        <v/>
      </c>
      <c r="AG776" s="38" t="str">
        <f t="shared" si="304"/>
        <v/>
      </c>
      <c r="AI776" s="39">
        <f>COUNTIF(resultats_math!AB777:AD777,1)</f>
        <v>0</v>
      </c>
      <c r="AJ776" s="39">
        <f>COUNTIF(resultats_math!AB777:AD777,2)</f>
        <v>0</v>
      </c>
      <c r="AK776" s="39">
        <f>COUNTIF(resultats_math!AB777:AD777,9)</f>
        <v>0</v>
      </c>
      <c r="AL776" s="39">
        <f>COUNTIF(resultats_math!AB777:AD777,0)</f>
        <v>0</v>
      </c>
      <c r="AM776" s="243" t="str">
        <f t="shared" si="305"/>
        <v/>
      </c>
      <c r="AN776" s="226">
        <f t="shared" si="306"/>
        <v>0</v>
      </c>
      <c r="AO776" s="38" t="str">
        <f t="shared" si="307"/>
        <v/>
      </c>
      <c r="AP776" s="38" t="str">
        <f t="shared" si="308"/>
        <v/>
      </c>
      <c r="AQ776" s="38" t="str">
        <f t="shared" si="309"/>
        <v/>
      </c>
      <c r="AR776" s="38" t="str">
        <f t="shared" si="310"/>
        <v/>
      </c>
    </row>
    <row r="777" spans="1:44" ht="13.5" thickBot="1">
      <c r="A777" s="30"/>
      <c r="B777" s="39">
        <f>COUNTIF(resultats_math!B778:I778,1)</f>
        <v>0</v>
      </c>
      <c r="C777" s="39">
        <f>COUNTIF(resultats_math!B778:I778,2)</f>
        <v>0</v>
      </c>
      <c r="D777" s="39">
        <f>COUNTIF(resultats_math!B778:I778,9)</f>
        <v>0</v>
      </c>
      <c r="E777" s="39">
        <f>COUNTIF(resultats_math!B778:I778,0)</f>
        <v>0</v>
      </c>
      <c r="F777" s="37" t="str">
        <f t="shared" si="288"/>
        <v/>
      </c>
      <c r="G777" s="226">
        <f t="shared" si="290"/>
        <v>0</v>
      </c>
      <c r="H777" s="38" t="str">
        <f t="shared" si="311"/>
        <v/>
      </c>
      <c r="I777" s="38" t="str">
        <f t="shared" si="289"/>
        <v/>
      </c>
      <c r="J777" s="38" t="str">
        <f t="shared" si="291"/>
        <v/>
      </c>
      <c r="K777" s="38" t="str">
        <f t="shared" si="292"/>
        <v/>
      </c>
      <c r="L777" s="38"/>
      <c r="M777" s="39">
        <f>COUNTIF(resultats_math!J778:X778,1)</f>
        <v>0</v>
      </c>
      <c r="N777" s="39">
        <f>COUNTIF(resultats_math!J778:X778,2)</f>
        <v>0</v>
      </c>
      <c r="O777" s="39">
        <f>COUNTIF(resultats_math!J778:X778,9)</f>
        <v>0</v>
      </c>
      <c r="P777" s="39">
        <f>COUNTIF(resultats_math!J778:X778,0)</f>
        <v>0</v>
      </c>
      <c r="Q777" s="37" t="str">
        <f t="shared" si="293"/>
        <v/>
      </c>
      <c r="R777" s="226">
        <f t="shared" si="294"/>
        <v>0</v>
      </c>
      <c r="S777" s="38" t="str">
        <f t="shared" si="295"/>
        <v/>
      </c>
      <c r="T777" s="38" t="str">
        <f t="shared" si="296"/>
        <v/>
      </c>
      <c r="U777" s="38" t="str">
        <f t="shared" si="297"/>
        <v/>
      </c>
      <c r="V777" s="38" t="str">
        <f t="shared" si="298"/>
        <v/>
      </c>
      <c r="W777" s="30"/>
      <c r="X777" s="39">
        <f>COUNTIF(resultats_math!Y778:AA778,1)</f>
        <v>0</v>
      </c>
      <c r="Y777" s="39">
        <f>COUNTIF(resultats_math!Y778:AA778,2)</f>
        <v>0</v>
      </c>
      <c r="Z777" s="39">
        <f>COUNTIF(resultats_math!Y778:AA778,9)</f>
        <v>0</v>
      </c>
      <c r="AA777" s="39">
        <f>COUNTIF(resultats_math!Y778:AA778,0)</f>
        <v>0</v>
      </c>
      <c r="AB777" s="243" t="str">
        <f t="shared" si="299"/>
        <v/>
      </c>
      <c r="AC777" s="226">
        <f t="shared" si="300"/>
        <v>0</v>
      </c>
      <c r="AD777" s="38" t="str">
        <f t="shared" si="301"/>
        <v/>
      </c>
      <c r="AE777" s="38" t="str">
        <f t="shared" si="302"/>
        <v/>
      </c>
      <c r="AF777" s="38" t="str">
        <f t="shared" si="303"/>
        <v/>
      </c>
      <c r="AG777" s="38" t="str">
        <f t="shared" si="304"/>
        <v/>
      </c>
      <c r="AI777" s="39">
        <f>COUNTIF(resultats_math!AB778:AD778,1)</f>
        <v>0</v>
      </c>
      <c r="AJ777" s="39">
        <f>COUNTIF(resultats_math!AB778:AD778,2)</f>
        <v>0</v>
      </c>
      <c r="AK777" s="39">
        <f>COUNTIF(resultats_math!AB778:AD778,9)</f>
        <v>0</v>
      </c>
      <c r="AL777" s="39">
        <f>COUNTIF(resultats_math!AB778:AD778,0)</f>
        <v>0</v>
      </c>
      <c r="AM777" s="243" t="str">
        <f t="shared" si="305"/>
        <v/>
      </c>
      <c r="AN777" s="226">
        <f t="shared" si="306"/>
        <v>0</v>
      </c>
      <c r="AO777" s="38" t="str">
        <f t="shared" si="307"/>
        <v/>
      </c>
      <c r="AP777" s="38" t="str">
        <f t="shared" si="308"/>
        <v/>
      </c>
      <c r="AQ777" s="38" t="str">
        <f t="shared" si="309"/>
        <v/>
      </c>
      <c r="AR777" s="38" t="str">
        <f t="shared" si="310"/>
        <v/>
      </c>
    </row>
    <row r="778" spans="1:44" ht="13.5" thickBot="1">
      <c r="A778" s="30"/>
      <c r="B778" s="39">
        <f>COUNTIF(resultats_math!B779:I779,1)</f>
        <v>0</v>
      </c>
      <c r="C778" s="39">
        <f>COUNTIF(resultats_math!B779:I779,2)</f>
        <v>0</v>
      </c>
      <c r="D778" s="39">
        <f>COUNTIF(resultats_math!B779:I779,9)</f>
        <v>0</v>
      </c>
      <c r="E778" s="39">
        <f>COUNTIF(resultats_math!B779:I779,0)</f>
        <v>0</v>
      </c>
      <c r="F778" s="37" t="str">
        <f t="shared" si="288"/>
        <v/>
      </c>
      <c r="G778" s="226">
        <f t="shared" si="290"/>
        <v>0</v>
      </c>
      <c r="H778" s="38" t="str">
        <f t="shared" si="311"/>
        <v/>
      </c>
      <c r="I778" s="38" t="str">
        <f t="shared" si="289"/>
        <v/>
      </c>
      <c r="J778" s="38" t="str">
        <f t="shared" si="291"/>
        <v/>
      </c>
      <c r="K778" s="38" t="str">
        <f t="shared" si="292"/>
        <v/>
      </c>
      <c r="L778" s="38"/>
      <c r="M778" s="39">
        <f>COUNTIF(resultats_math!J779:X779,1)</f>
        <v>0</v>
      </c>
      <c r="N778" s="39">
        <f>COUNTIF(resultats_math!J779:X779,2)</f>
        <v>0</v>
      </c>
      <c r="O778" s="39">
        <f>COUNTIF(resultats_math!J779:X779,9)</f>
        <v>0</v>
      </c>
      <c r="P778" s="39">
        <f>COUNTIF(resultats_math!J779:X779,0)</f>
        <v>0</v>
      </c>
      <c r="Q778" s="37" t="str">
        <f t="shared" si="293"/>
        <v/>
      </c>
      <c r="R778" s="226">
        <f t="shared" si="294"/>
        <v>0</v>
      </c>
      <c r="S778" s="38" t="str">
        <f t="shared" si="295"/>
        <v/>
      </c>
      <c r="T778" s="38" t="str">
        <f t="shared" si="296"/>
        <v/>
      </c>
      <c r="U778" s="38" t="str">
        <f t="shared" si="297"/>
        <v/>
      </c>
      <c r="V778" s="38" t="str">
        <f t="shared" si="298"/>
        <v/>
      </c>
      <c r="W778" s="30"/>
      <c r="X778" s="39">
        <f>COUNTIF(resultats_math!Y779:AA779,1)</f>
        <v>0</v>
      </c>
      <c r="Y778" s="39">
        <f>COUNTIF(resultats_math!Y779:AA779,2)</f>
        <v>0</v>
      </c>
      <c r="Z778" s="39">
        <f>COUNTIF(resultats_math!Y779:AA779,9)</f>
        <v>0</v>
      </c>
      <c r="AA778" s="39">
        <f>COUNTIF(resultats_math!Y779:AA779,0)</f>
        <v>0</v>
      </c>
      <c r="AB778" s="243" t="str">
        <f t="shared" si="299"/>
        <v/>
      </c>
      <c r="AC778" s="226">
        <f t="shared" si="300"/>
        <v>0</v>
      </c>
      <c r="AD778" s="38" t="str">
        <f t="shared" si="301"/>
        <v/>
      </c>
      <c r="AE778" s="38" t="str">
        <f t="shared" si="302"/>
        <v/>
      </c>
      <c r="AF778" s="38" t="str">
        <f t="shared" si="303"/>
        <v/>
      </c>
      <c r="AG778" s="38" t="str">
        <f t="shared" si="304"/>
        <v/>
      </c>
      <c r="AI778" s="39">
        <f>COUNTIF(resultats_math!AB779:AD779,1)</f>
        <v>0</v>
      </c>
      <c r="AJ778" s="39">
        <f>COUNTIF(resultats_math!AB779:AD779,2)</f>
        <v>0</v>
      </c>
      <c r="AK778" s="39">
        <f>COUNTIF(resultats_math!AB779:AD779,9)</f>
        <v>0</v>
      </c>
      <c r="AL778" s="39">
        <f>COUNTIF(resultats_math!AB779:AD779,0)</f>
        <v>0</v>
      </c>
      <c r="AM778" s="243" t="str">
        <f t="shared" si="305"/>
        <v/>
      </c>
      <c r="AN778" s="226">
        <f t="shared" si="306"/>
        <v>0</v>
      </c>
      <c r="AO778" s="38" t="str">
        <f t="shared" si="307"/>
        <v/>
      </c>
      <c r="AP778" s="38" t="str">
        <f t="shared" si="308"/>
        <v/>
      </c>
      <c r="AQ778" s="38" t="str">
        <f t="shared" si="309"/>
        <v/>
      </c>
      <c r="AR778" s="38" t="str">
        <f t="shared" si="310"/>
        <v/>
      </c>
    </row>
    <row r="779" spans="1:44" ht="13.5" thickBot="1">
      <c r="A779" s="30"/>
      <c r="B779" s="39">
        <f>COUNTIF(resultats_math!B780:I780,1)</f>
        <v>0</v>
      </c>
      <c r="C779" s="39">
        <f>COUNTIF(resultats_math!B780:I780,2)</f>
        <v>0</v>
      </c>
      <c r="D779" s="39">
        <f>COUNTIF(resultats_math!B780:I780,9)</f>
        <v>0</v>
      </c>
      <c r="E779" s="39">
        <f>COUNTIF(resultats_math!B780:I780,0)</f>
        <v>0</v>
      </c>
      <c r="F779" s="37" t="str">
        <f t="shared" si="288"/>
        <v/>
      </c>
      <c r="G779" s="226">
        <f t="shared" si="290"/>
        <v>0</v>
      </c>
      <c r="H779" s="38" t="str">
        <f t="shared" si="311"/>
        <v/>
      </c>
      <c r="I779" s="38" t="str">
        <f t="shared" si="289"/>
        <v/>
      </c>
      <c r="J779" s="38" t="str">
        <f t="shared" si="291"/>
        <v/>
      </c>
      <c r="K779" s="38" t="str">
        <f t="shared" si="292"/>
        <v/>
      </c>
      <c r="L779" s="38"/>
      <c r="M779" s="39">
        <f>COUNTIF(resultats_math!J780:X780,1)</f>
        <v>0</v>
      </c>
      <c r="N779" s="39">
        <f>COUNTIF(resultats_math!J780:X780,2)</f>
        <v>0</v>
      </c>
      <c r="O779" s="39">
        <f>COUNTIF(resultats_math!J780:X780,9)</f>
        <v>0</v>
      </c>
      <c r="P779" s="39">
        <f>COUNTIF(resultats_math!J780:X780,0)</f>
        <v>0</v>
      </c>
      <c r="Q779" s="37" t="str">
        <f t="shared" si="293"/>
        <v/>
      </c>
      <c r="R779" s="226">
        <f t="shared" si="294"/>
        <v>0</v>
      </c>
      <c r="S779" s="38" t="str">
        <f t="shared" si="295"/>
        <v/>
      </c>
      <c r="T779" s="38" t="str">
        <f t="shared" si="296"/>
        <v/>
      </c>
      <c r="U779" s="38" t="str">
        <f t="shared" si="297"/>
        <v/>
      </c>
      <c r="V779" s="38" t="str">
        <f t="shared" si="298"/>
        <v/>
      </c>
      <c r="W779" s="30"/>
      <c r="X779" s="39">
        <f>COUNTIF(resultats_math!Y780:AA780,1)</f>
        <v>0</v>
      </c>
      <c r="Y779" s="39">
        <f>COUNTIF(resultats_math!Y780:AA780,2)</f>
        <v>0</v>
      </c>
      <c r="Z779" s="39">
        <f>COUNTIF(resultats_math!Y780:AA780,9)</f>
        <v>0</v>
      </c>
      <c r="AA779" s="39">
        <f>COUNTIF(resultats_math!Y780:AA780,0)</f>
        <v>0</v>
      </c>
      <c r="AB779" s="243" t="str">
        <f t="shared" si="299"/>
        <v/>
      </c>
      <c r="AC779" s="226">
        <f t="shared" si="300"/>
        <v>0</v>
      </c>
      <c r="AD779" s="38" t="str">
        <f t="shared" si="301"/>
        <v/>
      </c>
      <c r="AE779" s="38" t="str">
        <f t="shared" si="302"/>
        <v/>
      </c>
      <c r="AF779" s="38" t="str">
        <f t="shared" si="303"/>
        <v/>
      </c>
      <c r="AG779" s="38" t="str">
        <f t="shared" si="304"/>
        <v/>
      </c>
      <c r="AI779" s="39">
        <f>COUNTIF(resultats_math!AB780:AD780,1)</f>
        <v>0</v>
      </c>
      <c r="AJ779" s="39">
        <f>COUNTIF(resultats_math!AB780:AD780,2)</f>
        <v>0</v>
      </c>
      <c r="AK779" s="39">
        <f>COUNTIF(resultats_math!AB780:AD780,9)</f>
        <v>0</v>
      </c>
      <c r="AL779" s="39">
        <f>COUNTIF(resultats_math!AB780:AD780,0)</f>
        <v>0</v>
      </c>
      <c r="AM779" s="243" t="str">
        <f t="shared" si="305"/>
        <v/>
      </c>
      <c r="AN779" s="226">
        <f t="shared" si="306"/>
        <v>0</v>
      </c>
      <c r="AO779" s="38" t="str">
        <f t="shared" si="307"/>
        <v/>
      </c>
      <c r="AP779" s="38" t="str">
        <f t="shared" si="308"/>
        <v/>
      </c>
      <c r="AQ779" s="38" t="str">
        <f t="shared" si="309"/>
        <v/>
      </c>
      <c r="AR779" s="38" t="str">
        <f t="shared" si="310"/>
        <v/>
      </c>
    </row>
    <row r="780" spans="1:44" ht="13.5" thickBot="1">
      <c r="A780" s="30"/>
      <c r="B780" s="39">
        <f>COUNTIF(resultats_math!B781:I781,1)</f>
        <v>0</v>
      </c>
      <c r="C780" s="39">
        <f>COUNTIF(resultats_math!B781:I781,2)</f>
        <v>0</v>
      </c>
      <c r="D780" s="39">
        <f>COUNTIF(resultats_math!B781:I781,9)</f>
        <v>0</v>
      </c>
      <c r="E780" s="39">
        <f>COUNTIF(resultats_math!B781:I781,0)</f>
        <v>0</v>
      </c>
      <c r="F780" s="37" t="str">
        <f t="shared" si="288"/>
        <v/>
      </c>
      <c r="G780" s="226">
        <f t="shared" si="290"/>
        <v>0</v>
      </c>
      <c r="H780" s="38" t="str">
        <f t="shared" si="311"/>
        <v/>
      </c>
      <c r="I780" s="38" t="str">
        <f t="shared" si="289"/>
        <v/>
      </c>
      <c r="J780" s="38" t="str">
        <f t="shared" si="291"/>
        <v/>
      </c>
      <c r="K780" s="38" t="str">
        <f t="shared" si="292"/>
        <v/>
      </c>
      <c r="L780" s="38"/>
      <c r="M780" s="39">
        <f>COUNTIF(resultats_math!J781:X781,1)</f>
        <v>0</v>
      </c>
      <c r="N780" s="39">
        <f>COUNTIF(resultats_math!J781:X781,2)</f>
        <v>0</v>
      </c>
      <c r="O780" s="39">
        <f>COUNTIF(resultats_math!J781:X781,9)</f>
        <v>0</v>
      </c>
      <c r="P780" s="39">
        <f>COUNTIF(resultats_math!J781:X781,0)</f>
        <v>0</v>
      </c>
      <c r="Q780" s="37" t="str">
        <f t="shared" si="293"/>
        <v/>
      </c>
      <c r="R780" s="226">
        <f t="shared" si="294"/>
        <v>0</v>
      </c>
      <c r="S780" s="38" t="str">
        <f t="shared" si="295"/>
        <v/>
      </c>
      <c r="T780" s="38" t="str">
        <f t="shared" si="296"/>
        <v/>
      </c>
      <c r="U780" s="38" t="str">
        <f t="shared" si="297"/>
        <v/>
      </c>
      <c r="V780" s="38" t="str">
        <f t="shared" si="298"/>
        <v/>
      </c>
      <c r="W780" s="30"/>
      <c r="X780" s="39">
        <f>COUNTIF(resultats_math!Y781:AA781,1)</f>
        <v>0</v>
      </c>
      <c r="Y780" s="39">
        <f>COUNTIF(resultats_math!Y781:AA781,2)</f>
        <v>0</v>
      </c>
      <c r="Z780" s="39">
        <f>COUNTIF(resultats_math!Y781:AA781,9)</f>
        <v>0</v>
      </c>
      <c r="AA780" s="39">
        <f>COUNTIF(resultats_math!Y781:AA781,0)</f>
        <v>0</v>
      </c>
      <c r="AB780" s="243" t="str">
        <f t="shared" si="299"/>
        <v/>
      </c>
      <c r="AC780" s="226">
        <f t="shared" si="300"/>
        <v>0</v>
      </c>
      <c r="AD780" s="38" t="str">
        <f t="shared" si="301"/>
        <v/>
      </c>
      <c r="AE780" s="38" t="str">
        <f t="shared" si="302"/>
        <v/>
      </c>
      <c r="AF780" s="38" t="str">
        <f t="shared" si="303"/>
        <v/>
      </c>
      <c r="AG780" s="38" t="str">
        <f t="shared" si="304"/>
        <v/>
      </c>
      <c r="AI780" s="39">
        <f>COUNTIF(resultats_math!AB781:AD781,1)</f>
        <v>0</v>
      </c>
      <c r="AJ780" s="39">
        <f>COUNTIF(resultats_math!AB781:AD781,2)</f>
        <v>0</v>
      </c>
      <c r="AK780" s="39">
        <f>COUNTIF(resultats_math!AB781:AD781,9)</f>
        <v>0</v>
      </c>
      <c r="AL780" s="39">
        <f>COUNTIF(resultats_math!AB781:AD781,0)</f>
        <v>0</v>
      </c>
      <c r="AM780" s="243" t="str">
        <f t="shared" si="305"/>
        <v/>
      </c>
      <c r="AN780" s="226">
        <f t="shared" si="306"/>
        <v>0</v>
      </c>
      <c r="AO780" s="38" t="str">
        <f t="shared" si="307"/>
        <v/>
      </c>
      <c r="AP780" s="38" t="str">
        <f t="shared" si="308"/>
        <v/>
      </c>
      <c r="AQ780" s="38" t="str">
        <f t="shared" si="309"/>
        <v/>
      </c>
      <c r="AR780" s="38" t="str">
        <f t="shared" si="310"/>
        <v/>
      </c>
    </row>
    <row r="781" spans="1:44" ht="13.5" thickBot="1">
      <c r="A781" s="30"/>
      <c r="B781" s="39">
        <f>COUNTIF(resultats_math!B782:I782,1)</f>
        <v>0</v>
      </c>
      <c r="C781" s="39">
        <f>COUNTIF(resultats_math!B782:I782,2)</f>
        <v>0</v>
      </c>
      <c r="D781" s="39">
        <f>COUNTIF(resultats_math!B782:I782,9)</f>
        <v>0</v>
      </c>
      <c r="E781" s="39">
        <f>COUNTIF(resultats_math!B782:I782,0)</f>
        <v>0</v>
      </c>
      <c r="F781" s="37" t="str">
        <f t="shared" si="288"/>
        <v/>
      </c>
      <c r="G781" s="226">
        <f t="shared" si="290"/>
        <v>0</v>
      </c>
      <c r="H781" s="38" t="str">
        <f t="shared" si="311"/>
        <v/>
      </c>
      <c r="I781" s="38" t="str">
        <f t="shared" si="289"/>
        <v/>
      </c>
      <c r="J781" s="38" t="str">
        <f t="shared" si="291"/>
        <v/>
      </c>
      <c r="K781" s="38" t="str">
        <f t="shared" si="292"/>
        <v/>
      </c>
      <c r="L781" s="38"/>
      <c r="M781" s="39">
        <f>COUNTIF(resultats_math!J782:X782,1)</f>
        <v>0</v>
      </c>
      <c r="N781" s="39">
        <f>COUNTIF(resultats_math!J782:X782,2)</f>
        <v>0</v>
      </c>
      <c r="O781" s="39">
        <f>COUNTIF(resultats_math!J782:X782,9)</f>
        <v>0</v>
      </c>
      <c r="P781" s="39">
        <f>COUNTIF(resultats_math!J782:X782,0)</f>
        <v>0</v>
      </c>
      <c r="Q781" s="37" t="str">
        <f t="shared" si="293"/>
        <v/>
      </c>
      <c r="R781" s="226">
        <f t="shared" si="294"/>
        <v>0</v>
      </c>
      <c r="S781" s="38" t="str">
        <f t="shared" si="295"/>
        <v/>
      </c>
      <c r="T781" s="38" t="str">
        <f t="shared" si="296"/>
        <v/>
      </c>
      <c r="U781" s="38" t="str">
        <f t="shared" si="297"/>
        <v/>
      </c>
      <c r="V781" s="38" t="str">
        <f t="shared" si="298"/>
        <v/>
      </c>
      <c r="W781" s="30"/>
      <c r="X781" s="39">
        <f>COUNTIF(resultats_math!Y782:AA782,1)</f>
        <v>0</v>
      </c>
      <c r="Y781" s="39">
        <f>COUNTIF(resultats_math!Y782:AA782,2)</f>
        <v>0</v>
      </c>
      <c r="Z781" s="39">
        <f>COUNTIF(resultats_math!Y782:AA782,9)</f>
        <v>0</v>
      </c>
      <c r="AA781" s="39">
        <f>COUNTIF(resultats_math!Y782:AA782,0)</f>
        <v>0</v>
      </c>
      <c r="AB781" s="243" t="str">
        <f t="shared" si="299"/>
        <v/>
      </c>
      <c r="AC781" s="226">
        <f t="shared" si="300"/>
        <v>0</v>
      </c>
      <c r="AD781" s="38" t="str">
        <f t="shared" si="301"/>
        <v/>
      </c>
      <c r="AE781" s="38" t="str">
        <f t="shared" si="302"/>
        <v/>
      </c>
      <c r="AF781" s="38" t="str">
        <f t="shared" si="303"/>
        <v/>
      </c>
      <c r="AG781" s="38" t="str">
        <f t="shared" si="304"/>
        <v/>
      </c>
      <c r="AI781" s="39">
        <f>COUNTIF(resultats_math!AB782:AD782,1)</f>
        <v>0</v>
      </c>
      <c r="AJ781" s="39">
        <f>COUNTIF(resultats_math!AB782:AD782,2)</f>
        <v>0</v>
      </c>
      <c r="AK781" s="39">
        <f>COUNTIF(resultats_math!AB782:AD782,9)</f>
        <v>0</v>
      </c>
      <c r="AL781" s="39">
        <f>COUNTIF(resultats_math!AB782:AD782,0)</f>
        <v>0</v>
      </c>
      <c r="AM781" s="243" t="str">
        <f t="shared" si="305"/>
        <v/>
      </c>
      <c r="AN781" s="226">
        <f t="shared" si="306"/>
        <v>0</v>
      </c>
      <c r="AO781" s="38" t="str">
        <f t="shared" si="307"/>
        <v/>
      </c>
      <c r="AP781" s="38" t="str">
        <f t="shared" si="308"/>
        <v/>
      </c>
      <c r="AQ781" s="38" t="str">
        <f t="shared" si="309"/>
        <v/>
      </c>
      <c r="AR781" s="38" t="str">
        <f t="shared" si="310"/>
        <v/>
      </c>
    </row>
    <row r="782" spans="1:44" ht="13.5" thickBot="1">
      <c r="A782" s="30"/>
      <c r="B782" s="39">
        <f>COUNTIF(resultats_math!B783:I783,1)</f>
        <v>0</v>
      </c>
      <c r="C782" s="39">
        <f>COUNTIF(resultats_math!B783:I783,2)</f>
        <v>0</v>
      </c>
      <c r="D782" s="39">
        <f>COUNTIF(resultats_math!B783:I783,9)</f>
        <v>0</v>
      </c>
      <c r="E782" s="39">
        <f>COUNTIF(resultats_math!B783:I783,0)</f>
        <v>0</v>
      </c>
      <c r="F782" s="37" t="str">
        <f t="shared" si="288"/>
        <v/>
      </c>
      <c r="G782" s="226">
        <f t="shared" si="290"/>
        <v>0</v>
      </c>
      <c r="H782" s="38" t="str">
        <f t="shared" si="311"/>
        <v/>
      </c>
      <c r="I782" s="38" t="str">
        <f t="shared" si="289"/>
        <v/>
      </c>
      <c r="J782" s="38" t="str">
        <f t="shared" si="291"/>
        <v/>
      </c>
      <c r="K782" s="38" t="str">
        <f t="shared" si="292"/>
        <v/>
      </c>
      <c r="L782" s="38"/>
      <c r="M782" s="39">
        <f>COUNTIF(resultats_math!J783:X783,1)</f>
        <v>0</v>
      </c>
      <c r="N782" s="39">
        <f>COUNTIF(resultats_math!J783:X783,2)</f>
        <v>0</v>
      </c>
      <c r="O782" s="39">
        <f>COUNTIF(resultats_math!J783:X783,9)</f>
        <v>0</v>
      </c>
      <c r="P782" s="39">
        <f>COUNTIF(resultats_math!J783:X783,0)</f>
        <v>0</v>
      </c>
      <c r="Q782" s="37" t="str">
        <f t="shared" si="293"/>
        <v/>
      </c>
      <c r="R782" s="226">
        <f t="shared" si="294"/>
        <v>0</v>
      </c>
      <c r="S782" s="38" t="str">
        <f t="shared" si="295"/>
        <v/>
      </c>
      <c r="T782" s="38" t="str">
        <f t="shared" si="296"/>
        <v/>
      </c>
      <c r="U782" s="38" t="str">
        <f t="shared" si="297"/>
        <v/>
      </c>
      <c r="V782" s="38" t="str">
        <f t="shared" si="298"/>
        <v/>
      </c>
      <c r="W782" s="30"/>
      <c r="X782" s="39">
        <f>COUNTIF(resultats_math!Y783:AA783,1)</f>
        <v>0</v>
      </c>
      <c r="Y782" s="39">
        <f>COUNTIF(resultats_math!Y783:AA783,2)</f>
        <v>0</v>
      </c>
      <c r="Z782" s="39">
        <f>COUNTIF(resultats_math!Y783:AA783,9)</f>
        <v>0</v>
      </c>
      <c r="AA782" s="39">
        <f>COUNTIF(resultats_math!Y783:AA783,0)</f>
        <v>0</v>
      </c>
      <c r="AB782" s="243" t="str">
        <f t="shared" si="299"/>
        <v/>
      </c>
      <c r="AC782" s="226">
        <f t="shared" si="300"/>
        <v>0</v>
      </c>
      <c r="AD782" s="38" t="str">
        <f t="shared" si="301"/>
        <v/>
      </c>
      <c r="AE782" s="38" t="str">
        <f t="shared" si="302"/>
        <v/>
      </c>
      <c r="AF782" s="38" t="str">
        <f t="shared" si="303"/>
        <v/>
      </c>
      <c r="AG782" s="38" t="str">
        <f t="shared" si="304"/>
        <v/>
      </c>
      <c r="AI782" s="39">
        <f>COUNTIF(resultats_math!AB783:AD783,1)</f>
        <v>0</v>
      </c>
      <c r="AJ782" s="39">
        <f>COUNTIF(resultats_math!AB783:AD783,2)</f>
        <v>0</v>
      </c>
      <c r="AK782" s="39">
        <f>COUNTIF(resultats_math!AB783:AD783,9)</f>
        <v>0</v>
      </c>
      <c r="AL782" s="39">
        <f>COUNTIF(resultats_math!AB783:AD783,0)</f>
        <v>0</v>
      </c>
      <c r="AM782" s="243" t="str">
        <f t="shared" si="305"/>
        <v/>
      </c>
      <c r="AN782" s="226">
        <f t="shared" si="306"/>
        <v>0</v>
      </c>
      <c r="AO782" s="38" t="str">
        <f t="shared" si="307"/>
        <v/>
      </c>
      <c r="AP782" s="38" t="str">
        <f t="shared" si="308"/>
        <v/>
      </c>
      <c r="AQ782" s="38" t="str">
        <f t="shared" si="309"/>
        <v/>
      </c>
      <c r="AR782" s="38" t="str">
        <f t="shared" si="310"/>
        <v/>
      </c>
    </row>
    <row r="783" spans="1:44" ht="13.5" thickBot="1">
      <c r="A783" s="30"/>
      <c r="B783" s="39">
        <f>COUNTIF(resultats_math!B784:I784,1)</f>
        <v>0</v>
      </c>
      <c r="C783" s="39">
        <f>COUNTIF(resultats_math!B784:I784,2)</f>
        <v>0</v>
      </c>
      <c r="D783" s="39">
        <f>COUNTIF(resultats_math!B784:I784,9)</f>
        <v>0</v>
      </c>
      <c r="E783" s="39">
        <f>COUNTIF(resultats_math!B784:I784,0)</f>
        <v>0</v>
      </c>
      <c r="F783" s="37" t="str">
        <f t="shared" si="288"/>
        <v/>
      </c>
      <c r="G783" s="226">
        <f t="shared" si="290"/>
        <v>0</v>
      </c>
      <c r="H783" s="38" t="str">
        <f t="shared" si="311"/>
        <v/>
      </c>
      <c r="I783" s="38" t="str">
        <f t="shared" si="289"/>
        <v/>
      </c>
      <c r="J783" s="38" t="str">
        <f t="shared" si="291"/>
        <v/>
      </c>
      <c r="K783" s="38" t="str">
        <f t="shared" si="292"/>
        <v/>
      </c>
      <c r="L783" s="38"/>
      <c r="M783" s="39">
        <f>COUNTIF(resultats_math!J784:X784,1)</f>
        <v>0</v>
      </c>
      <c r="N783" s="39">
        <f>COUNTIF(resultats_math!J784:X784,2)</f>
        <v>0</v>
      </c>
      <c r="O783" s="39">
        <f>COUNTIF(resultats_math!J784:X784,9)</f>
        <v>0</v>
      </c>
      <c r="P783" s="39">
        <f>COUNTIF(resultats_math!J784:X784,0)</f>
        <v>0</v>
      </c>
      <c r="Q783" s="37" t="str">
        <f t="shared" si="293"/>
        <v/>
      </c>
      <c r="R783" s="226">
        <f t="shared" si="294"/>
        <v>0</v>
      </c>
      <c r="S783" s="38" t="str">
        <f t="shared" si="295"/>
        <v/>
      </c>
      <c r="T783" s="38" t="str">
        <f t="shared" si="296"/>
        <v/>
      </c>
      <c r="U783" s="38" t="str">
        <f t="shared" si="297"/>
        <v/>
      </c>
      <c r="V783" s="38" t="str">
        <f t="shared" si="298"/>
        <v/>
      </c>
      <c r="W783" s="30"/>
      <c r="X783" s="39">
        <f>COUNTIF(resultats_math!Y784:AA784,1)</f>
        <v>0</v>
      </c>
      <c r="Y783" s="39">
        <f>COUNTIF(resultats_math!Y784:AA784,2)</f>
        <v>0</v>
      </c>
      <c r="Z783" s="39">
        <f>COUNTIF(resultats_math!Y784:AA784,9)</f>
        <v>0</v>
      </c>
      <c r="AA783" s="39">
        <f>COUNTIF(resultats_math!Y784:AA784,0)</f>
        <v>0</v>
      </c>
      <c r="AB783" s="243" t="str">
        <f t="shared" si="299"/>
        <v/>
      </c>
      <c r="AC783" s="226">
        <f t="shared" si="300"/>
        <v>0</v>
      </c>
      <c r="AD783" s="38" t="str">
        <f t="shared" si="301"/>
        <v/>
      </c>
      <c r="AE783" s="38" t="str">
        <f t="shared" si="302"/>
        <v/>
      </c>
      <c r="AF783" s="38" t="str">
        <f t="shared" si="303"/>
        <v/>
      </c>
      <c r="AG783" s="38" t="str">
        <f t="shared" si="304"/>
        <v/>
      </c>
      <c r="AI783" s="39">
        <f>COUNTIF(resultats_math!AB784:AD784,1)</f>
        <v>0</v>
      </c>
      <c r="AJ783" s="39">
        <f>COUNTIF(resultats_math!AB784:AD784,2)</f>
        <v>0</v>
      </c>
      <c r="AK783" s="39">
        <f>COUNTIF(resultats_math!AB784:AD784,9)</f>
        <v>0</v>
      </c>
      <c r="AL783" s="39">
        <f>COUNTIF(resultats_math!AB784:AD784,0)</f>
        <v>0</v>
      </c>
      <c r="AM783" s="243" t="str">
        <f t="shared" si="305"/>
        <v/>
      </c>
      <c r="AN783" s="226">
        <f t="shared" si="306"/>
        <v>0</v>
      </c>
      <c r="AO783" s="38" t="str">
        <f t="shared" si="307"/>
        <v/>
      </c>
      <c r="AP783" s="38" t="str">
        <f t="shared" si="308"/>
        <v/>
      </c>
      <c r="AQ783" s="38" t="str">
        <f t="shared" si="309"/>
        <v/>
      </c>
      <c r="AR783" s="38" t="str">
        <f t="shared" si="310"/>
        <v/>
      </c>
    </row>
    <row r="784" spans="1:44" ht="13.5" thickBot="1">
      <c r="A784" s="30"/>
      <c r="B784" s="39">
        <f>COUNTIF(resultats_math!B785:I785,1)</f>
        <v>0</v>
      </c>
      <c r="C784" s="39">
        <f>COUNTIF(resultats_math!B785:I785,2)</f>
        <v>0</v>
      </c>
      <c r="D784" s="39">
        <f>COUNTIF(resultats_math!B785:I785,9)</f>
        <v>0</v>
      </c>
      <c r="E784" s="39">
        <f>COUNTIF(resultats_math!B785:I785,0)</f>
        <v>0</v>
      </c>
      <c r="F784" s="37" t="str">
        <f t="shared" si="288"/>
        <v/>
      </c>
      <c r="G784" s="226">
        <f t="shared" si="290"/>
        <v>0</v>
      </c>
      <c r="H784" s="38" t="str">
        <f t="shared" si="311"/>
        <v/>
      </c>
      <c r="I784" s="38" t="str">
        <f t="shared" si="289"/>
        <v/>
      </c>
      <c r="J784" s="38" t="str">
        <f t="shared" si="291"/>
        <v/>
      </c>
      <c r="K784" s="38" t="str">
        <f t="shared" si="292"/>
        <v/>
      </c>
      <c r="L784" s="38"/>
      <c r="M784" s="39">
        <f>COUNTIF(resultats_math!J785:X785,1)</f>
        <v>0</v>
      </c>
      <c r="N784" s="39">
        <f>COUNTIF(resultats_math!J785:X785,2)</f>
        <v>0</v>
      </c>
      <c r="O784" s="39">
        <f>COUNTIF(resultats_math!J785:X785,9)</f>
        <v>0</v>
      </c>
      <c r="P784" s="39">
        <f>COUNTIF(resultats_math!J785:X785,0)</f>
        <v>0</v>
      </c>
      <c r="Q784" s="37" t="str">
        <f t="shared" si="293"/>
        <v/>
      </c>
      <c r="R784" s="226">
        <f t="shared" si="294"/>
        <v>0</v>
      </c>
      <c r="S784" s="38" t="str">
        <f t="shared" si="295"/>
        <v/>
      </c>
      <c r="T784" s="38" t="str">
        <f t="shared" si="296"/>
        <v/>
      </c>
      <c r="U784" s="38" t="str">
        <f t="shared" si="297"/>
        <v/>
      </c>
      <c r="V784" s="38" t="str">
        <f t="shared" si="298"/>
        <v/>
      </c>
      <c r="W784" s="30"/>
      <c r="X784" s="39">
        <f>COUNTIF(resultats_math!Y785:AA785,1)</f>
        <v>0</v>
      </c>
      <c r="Y784" s="39">
        <f>COUNTIF(resultats_math!Y785:AA785,2)</f>
        <v>0</v>
      </c>
      <c r="Z784" s="39">
        <f>COUNTIF(resultats_math!Y785:AA785,9)</f>
        <v>0</v>
      </c>
      <c r="AA784" s="39">
        <f>COUNTIF(resultats_math!Y785:AA785,0)</f>
        <v>0</v>
      </c>
      <c r="AB784" s="243" t="str">
        <f t="shared" si="299"/>
        <v/>
      </c>
      <c r="AC784" s="226">
        <f t="shared" si="300"/>
        <v>0</v>
      </c>
      <c r="AD784" s="38" t="str">
        <f t="shared" si="301"/>
        <v/>
      </c>
      <c r="AE784" s="38" t="str">
        <f t="shared" si="302"/>
        <v/>
      </c>
      <c r="AF784" s="38" t="str">
        <f t="shared" si="303"/>
        <v/>
      </c>
      <c r="AG784" s="38" t="str">
        <f t="shared" si="304"/>
        <v/>
      </c>
      <c r="AI784" s="39">
        <f>COUNTIF(resultats_math!AB785:AD785,1)</f>
        <v>0</v>
      </c>
      <c r="AJ784" s="39">
        <f>COUNTIF(resultats_math!AB785:AD785,2)</f>
        <v>0</v>
      </c>
      <c r="AK784" s="39">
        <f>COUNTIF(resultats_math!AB785:AD785,9)</f>
        <v>0</v>
      </c>
      <c r="AL784" s="39">
        <f>COUNTIF(resultats_math!AB785:AD785,0)</f>
        <v>0</v>
      </c>
      <c r="AM784" s="243" t="str">
        <f t="shared" si="305"/>
        <v/>
      </c>
      <c r="AN784" s="226">
        <f t="shared" si="306"/>
        <v>0</v>
      </c>
      <c r="AO784" s="38" t="str">
        <f t="shared" si="307"/>
        <v/>
      </c>
      <c r="AP784" s="38" t="str">
        <f t="shared" si="308"/>
        <v/>
      </c>
      <c r="AQ784" s="38" t="str">
        <f t="shared" si="309"/>
        <v/>
      </c>
      <c r="AR784" s="38" t="str">
        <f t="shared" si="310"/>
        <v/>
      </c>
    </row>
    <row r="785" spans="1:44" ht="13.5" thickBot="1">
      <c r="A785" s="30"/>
      <c r="B785" s="39">
        <f>COUNTIF(resultats_math!B786:I786,1)</f>
        <v>0</v>
      </c>
      <c r="C785" s="39">
        <f>COUNTIF(resultats_math!B786:I786,2)</f>
        <v>0</v>
      </c>
      <c r="D785" s="39">
        <f>COUNTIF(resultats_math!B786:I786,9)</f>
        <v>0</v>
      </c>
      <c r="E785" s="39">
        <f>COUNTIF(resultats_math!B786:I786,0)</f>
        <v>0</v>
      </c>
      <c r="F785" s="37" t="str">
        <f t="shared" si="288"/>
        <v/>
      </c>
      <c r="G785" s="226">
        <f t="shared" si="290"/>
        <v>0</v>
      </c>
      <c r="H785" s="38" t="str">
        <f t="shared" si="311"/>
        <v/>
      </c>
      <c r="I785" s="38" t="str">
        <f t="shared" si="289"/>
        <v/>
      </c>
      <c r="J785" s="38" t="str">
        <f t="shared" si="291"/>
        <v/>
      </c>
      <c r="K785" s="38" t="str">
        <f t="shared" si="292"/>
        <v/>
      </c>
      <c r="L785" s="38"/>
      <c r="M785" s="39">
        <f>COUNTIF(resultats_math!J786:X786,1)</f>
        <v>0</v>
      </c>
      <c r="N785" s="39">
        <f>COUNTIF(resultats_math!J786:X786,2)</f>
        <v>0</v>
      </c>
      <c r="O785" s="39">
        <f>COUNTIF(resultats_math!J786:X786,9)</f>
        <v>0</v>
      </c>
      <c r="P785" s="39">
        <f>COUNTIF(resultats_math!J786:X786,0)</f>
        <v>0</v>
      </c>
      <c r="Q785" s="37" t="str">
        <f t="shared" si="293"/>
        <v/>
      </c>
      <c r="R785" s="226">
        <f t="shared" si="294"/>
        <v>0</v>
      </c>
      <c r="S785" s="38" t="str">
        <f t="shared" si="295"/>
        <v/>
      </c>
      <c r="T785" s="38" t="str">
        <f t="shared" si="296"/>
        <v/>
      </c>
      <c r="U785" s="38" t="str">
        <f t="shared" si="297"/>
        <v/>
      </c>
      <c r="V785" s="38" t="str">
        <f t="shared" si="298"/>
        <v/>
      </c>
      <c r="W785" s="30"/>
      <c r="X785" s="39">
        <f>COUNTIF(resultats_math!Y786:AA786,1)</f>
        <v>0</v>
      </c>
      <c r="Y785" s="39">
        <f>COUNTIF(resultats_math!Y786:AA786,2)</f>
        <v>0</v>
      </c>
      <c r="Z785" s="39">
        <f>COUNTIF(resultats_math!Y786:AA786,9)</f>
        <v>0</v>
      </c>
      <c r="AA785" s="39">
        <f>COUNTIF(resultats_math!Y786:AA786,0)</f>
        <v>0</v>
      </c>
      <c r="AB785" s="243" t="str">
        <f t="shared" si="299"/>
        <v/>
      </c>
      <c r="AC785" s="226">
        <f t="shared" si="300"/>
        <v>0</v>
      </c>
      <c r="AD785" s="38" t="str">
        <f t="shared" si="301"/>
        <v/>
      </c>
      <c r="AE785" s="38" t="str">
        <f t="shared" si="302"/>
        <v/>
      </c>
      <c r="AF785" s="38" t="str">
        <f t="shared" si="303"/>
        <v/>
      </c>
      <c r="AG785" s="38" t="str">
        <f t="shared" si="304"/>
        <v/>
      </c>
      <c r="AI785" s="39">
        <f>COUNTIF(resultats_math!AB786:AD786,1)</f>
        <v>0</v>
      </c>
      <c r="AJ785" s="39">
        <f>COUNTIF(resultats_math!AB786:AD786,2)</f>
        <v>0</v>
      </c>
      <c r="AK785" s="39">
        <f>COUNTIF(resultats_math!AB786:AD786,9)</f>
        <v>0</v>
      </c>
      <c r="AL785" s="39">
        <f>COUNTIF(resultats_math!AB786:AD786,0)</f>
        <v>0</v>
      </c>
      <c r="AM785" s="243" t="str">
        <f t="shared" si="305"/>
        <v/>
      </c>
      <c r="AN785" s="226">
        <f t="shared" si="306"/>
        <v>0</v>
      </c>
      <c r="AO785" s="38" t="str">
        <f t="shared" si="307"/>
        <v/>
      </c>
      <c r="AP785" s="38" t="str">
        <f t="shared" si="308"/>
        <v/>
      </c>
      <c r="AQ785" s="38" t="str">
        <f t="shared" si="309"/>
        <v/>
      </c>
      <c r="AR785" s="38" t="str">
        <f t="shared" si="310"/>
        <v/>
      </c>
    </row>
    <row r="786" spans="1:44" ht="13.5" thickBot="1">
      <c r="A786" s="30"/>
      <c r="B786" s="39">
        <f>COUNTIF(resultats_math!B787:I787,1)</f>
        <v>0</v>
      </c>
      <c r="C786" s="39">
        <f>COUNTIF(resultats_math!B787:I787,2)</f>
        <v>0</v>
      </c>
      <c r="D786" s="39">
        <f>COUNTIF(resultats_math!B787:I787,9)</f>
        <v>0</v>
      </c>
      <c r="E786" s="39">
        <f>COUNTIF(resultats_math!B787:I787,0)</f>
        <v>0</v>
      </c>
      <c r="F786" s="37" t="str">
        <f t="shared" si="288"/>
        <v/>
      </c>
      <c r="G786" s="226">
        <f t="shared" si="290"/>
        <v>0</v>
      </c>
      <c r="H786" s="38" t="str">
        <f t="shared" si="311"/>
        <v/>
      </c>
      <c r="I786" s="38" t="str">
        <f t="shared" si="289"/>
        <v/>
      </c>
      <c r="J786" s="38" t="str">
        <f t="shared" si="291"/>
        <v/>
      </c>
      <c r="K786" s="38" t="str">
        <f t="shared" si="292"/>
        <v/>
      </c>
      <c r="L786" s="38"/>
      <c r="M786" s="39">
        <f>COUNTIF(resultats_math!J787:X787,1)</f>
        <v>0</v>
      </c>
      <c r="N786" s="39">
        <f>COUNTIF(resultats_math!J787:X787,2)</f>
        <v>0</v>
      </c>
      <c r="O786" s="39">
        <f>COUNTIF(resultats_math!J787:X787,9)</f>
        <v>0</v>
      </c>
      <c r="P786" s="39">
        <f>COUNTIF(resultats_math!J787:X787,0)</f>
        <v>0</v>
      </c>
      <c r="Q786" s="37" t="str">
        <f t="shared" si="293"/>
        <v/>
      </c>
      <c r="R786" s="226">
        <f t="shared" si="294"/>
        <v>0</v>
      </c>
      <c r="S786" s="38" t="str">
        <f t="shared" si="295"/>
        <v/>
      </c>
      <c r="T786" s="38" t="str">
        <f t="shared" si="296"/>
        <v/>
      </c>
      <c r="U786" s="38" t="str">
        <f t="shared" si="297"/>
        <v/>
      </c>
      <c r="V786" s="38" t="str">
        <f t="shared" si="298"/>
        <v/>
      </c>
      <c r="W786" s="30"/>
      <c r="X786" s="39">
        <f>COUNTIF(resultats_math!Y787:AA787,1)</f>
        <v>0</v>
      </c>
      <c r="Y786" s="39">
        <f>COUNTIF(resultats_math!Y787:AA787,2)</f>
        <v>0</v>
      </c>
      <c r="Z786" s="39">
        <f>COUNTIF(resultats_math!Y787:AA787,9)</f>
        <v>0</v>
      </c>
      <c r="AA786" s="39">
        <f>COUNTIF(resultats_math!Y787:AA787,0)</f>
        <v>0</v>
      </c>
      <c r="AB786" s="243" t="str">
        <f t="shared" si="299"/>
        <v/>
      </c>
      <c r="AC786" s="226">
        <f t="shared" si="300"/>
        <v>0</v>
      </c>
      <c r="AD786" s="38" t="str">
        <f t="shared" si="301"/>
        <v/>
      </c>
      <c r="AE786" s="38" t="str">
        <f t="shared" si="302"/>
        <v/>
      </c>
      <c r="AF786" s="38" t="str">
        <f t="shared" si="303"/>
        <v/>
      </c>
      <c r="AG786" s="38" t="str">
        <f t="shared" si="304"/>
        <v/>
      </c>
      <c r="AI786" s="39">
        <f>COUNTIF(resultats_math!AB787:AD787,1)</f>
        <v>0</v>
      </c>
      <c r="AJ786" s="39">
        <f>COUNTIF(resultats_math!AB787:AD787,2)</f>
        <v>0</v>
      </c>
      <c r="AK786" s="39">
        <f>COUNTIF(resultats_math!AB787:AD787,9)</f>
        <v>0</v>
      </c>
      <c r="AL786" s="39">
        <f>COUNTIF(resultats_math!AB787:AD787,0)</f>
        <v>0</v>
      </c>
      <c r="AM786" s="243" t="str">
        <f t="shared" si="305"/>
        <v/>
      </c>
      <c r="AN786" s="226">
        <f t="shared" si="306"/>
        <v>0</v>
      </c>
      <c r="AO786" s="38" t="str">
        <f t="shared" si="307"/>
        <v/>
      </c>
      <c r="AP786" s="38" t="str">
        <f t="shared" si="308"/>
        <v/>
      </c>
      <c r="AQ786" s="38" t="str">
        <f t="shared" si="309"/>
        <v/>
      </c>
      <c r="AR786" s="38" t="str">
        <f t="shared" si="310"/>
        <v/>
      </c>
    </row>
    <row r="787" spans="1:44" ht="13.5" thickBot="1">
      <c r="A787" s="30"/>
      <c r="B787" s="39">
        <f>COUNTIF(resultats_math!B788:I788,1)</f>
        <v>0</v>
      </c>
      <c r="C787" s="39">
        <f>COUNTIF(resultats_math!B788:I788,2)</f>
        <v>0</v>
      </c>
      <c r="D787" s="39">
        <f>COUNTIF(resultats_math!B788:I788,9)</f>
        <v>0</v>
      </c>
      <c r="E787" s="39">
        <f>COUNTIF(resultats_math!B788:I788,0)</f>
        <v>0</v>
      </c>
      <c r="F787" s="37" t="str">
        <f t="shared" si="288"/>
        <v/>
      </c>
      <c r="G787" s="226">
        <f t="shared" si="290"/>
        <v>0</v>
      </c>
      <c r="H787" s="38" t="str">
        <f t="shared" si="311"/>
        <v/>
      </c>
      <c r="I787" s="38" t="str">
        <f t="shared" si="289"/>
        <v/>
      </c>
      <c r="J787" s="38" t="str">
        <f t="shared" si="291"/>
        <v/>
      </c>
      <c r="K787" s="38" t="str">
        <f t="shared" si="292"/>
        <v/>
      </c>
      <c r="L787" s="38"/>
      <c r="M787" s="39">
        <f>COUNTIF(resultats_math!J788:X788,1)</f>
        <v>0</v>
      </c>
      <c r="N787" s="39">
        <f>COUNTIF(resultats_math!J788:X788,2)</f>
        <v>0</v>
      </c>
      <c r="O787" s="39">
        <f>COUNTIF(resultats_math!J788:X788,9)</f>
        <v>0</v>
      </c>
      <c r="P787" s="39">
        <f>COUNTIF(resultats_math!J788:X788,0)</f>
        <v>0</v>
      </c>
      <c r="Q787" s="37" t="str">
        <f t="shared" si="293"/>
        <v/>
      </c>
      <c r="R787" s="226">
        <f t="shared" si="294"/>
        <v>0</v>
      </c>
      <c r="S787" s="38" t="str">
        <f t="shared" si="295"/>
        <v/>
      </c>
      <c r="T787" s="38" t="str">
        <f t="shared" si="296"/>
        <v/>
      </c>
      <c r="U787" s="38" t="str">
        <f t="shared" si="297"/>
        <v/>
      </c>
      <c r="V787" s="38" t="str">
        <f t="shared" si="298"/>
        <v/>
      </c>
      <c r="W787" s="30"/>
      <c r="X787" s="39">
        <f>COUNTIF(resultats_math!Y788:AA788,1)</f>
        <v>0</v>
      </c>
      <c r="Y787" s="39">
        <f>COUNTIF(resultats_math!Y788:AA788,2)</f>
        <v>0</v>
      </c>
      <c r="Z787" s="39">
        <f>COUNTIF(resultats_math!Y788:AA788,9)</f>
        <v>0</v>
      </c>
      <c r="AA787" s="39">
        <f>COUNTIF(resultats_math!Y788:AA788,0)</f>
        <v>0</v>
      </c>
      <c r="AB787" s="243" t="str">
        <f t="shared" si="299"/>
        <v/>
      </c>
      <c r="AC787" s="226">
        <f t="shared" si="300"/>
        <v>0</v>
      </c>
      <c r="AD787" s="38" t="str">
        <f t="shared" si="301"/>
        <v/>
      </c>
      <c r="AE787" s="38" t="str">
        <f t="shared" si="302"/>
        <v/>
      </c>
      <c r="AF787" s="38" t="str">
        <f t="shared" si="303"/>
        <v/>
      </c>
      <c r="AG787" s="38" t="str">
        <f t="shared" si="304"/>
        <v/>
      </c>
      <c r="AI787" s="39">
        <f>COUNTIF(resultats_math!AB788:AD788,1)</f>
        <v>0</v>
      </c>
      <c r="AJ787" s="39">
        <f>COUNTIF(resultats_math!AB788:AD788,2)</f>
        <v>0</v>
      </c>
      <c r="AK787" s="39">
        <f>COUNTIF(resultats_math!AB788:AD788,9)</f>
        <v>0</v>
      </c>
      <c r="AL787" s="39">
        <f>COUNTIF(resultats_math!AB788:AD788,0)</f>
        <v>0</v>
      </c>
      <c r="AM787" s="243" t="str">
        <f t="shared" si="305"/>
        <v/>
      </c>
      <c r="AN787" s="226">
        <f t="shared" si="306"/>
        <v>0</v>
      </c>
      <c r="AO787" s="38" t="str">
        <f t="shared" si="307"/>
        <v/>
      </c>
      <c r="AP787" s="38" t="str">
        <f t="shared" si="308"/>
        <v/>
      </c>
      <c r="AQ787" s="38" t="str">
        <f t="shared" si="309"/>
        <v/>
      </c>
      <c r="AR787" s="38" t="str">
        <f t="shared" si="310"/>
        <v/>
      </c>
    </row>
    <row r="788" spans="1:44" ht="13.5" thickBot="1">
      <c r="A788" s="30"/>
      <c r="B788" s="39">
        <f>COUNTIF(resultats_math!B789:I789,1)</f>
        <v>0</v>
      </c>
      <c r="C788" s="39">
        <f>COUNTIF(resultats_math!B789:I789,2)</f>
        <v>0</v>
      </c>
      <c r="D788" s="39">
        <f>COUNTIF(resultats_math!B789:I789,9)</f>
        <v>0</v>
      </c>
      <c r="E788" s="39">
        <f>COUNTIF(resultats_math!B789:I789,0)</f>
        <v>0</v>
      </c>
      <c r="F788" s="37" t="str">
        <f t="shared" si="288"/>
        <v/>
      </c>
      <c r="G788" s="226">
        <f t="shared" si="290"/>
        <v>0</v>
      </c>
      <c r="H788" s="38" t="str">
        <f t="shared" si="311"/>
        <v/>
      </c>
      <c r="I788" s="38" t="str">
        <f t="shared" si="289"/>
        <v/>
      </c>
      <c r="J788" s="38" t="str">
        <f t="shared" si="291"/>
        <v/>
      </c>
      <c r="K788" s="38" t="str">
        <f t="shared" si="292"/>
        <v/>
      </c>
      <c r="L788" s="38"/>
      <c r="M788" s="39">
        <f>COUNTIF(resultats_math!J789:X789,1)</f>
        <v>0</v>
      </c>
      <c r="N788" s="39">
        <f>COUNTIF(resultats_math!J789:X789,2)</f>
        <v>0</v>
      </c>
      <c r="O788" s="39">
        <f>COUNTIF(resultats_math!J789:X789,9)</f>
        <v>0</v>
      </c>
      <c r="P788" s="39">
        <f>COUNTIF(resultats_math!J789:X789,0)</f>
        <v>0</v>
      </c>
      <c r="Q788" s="37" t="str">
        <f t="shared" si="293"/>
        <v/>
      </c>
      <c r="R788" s="226">
        <f t="shared" si="294"/>
        <v>0</v>
      </c>
      <c r="S788" s="38" t="str">
        <f t="shared" si="295"/>
        <v/>
      </c>
      <c r="T788" s="38" t="str">
        <f t="shared" si="296"/>
        <v/>
      </c>
      <c r="U788" s="38" t="str">
        <f t="shared" si="297"/>
        <v/>
      </c>
      <c r="V788" s="38" t="str">
        <f t="shared" si="298"/>
        <v/>
      </c>
      <c r="W788" s="30"/>
      <c r="X788" s="39">
        <f>COUNTIF(resultats_math!Y789:AA789,1)</f>
        <v>0</v>
      </c>
      <c r="Y788" s="39">
        <f>COUNTIF(resultats_math!Y789:AA789,2)</f>
        <v>0</v>
      </c>
      <c r="Z788" s="39">
        <f>COUNTIF(resultats_math!Y789:AA789,9)</f>
        <v>0</v>
      </c>
      <c r="AA788" s="39">
        <f>COUNTIF(resultats_math!Y789:AA789,0)</f>
        <v>0</v>
      </c>
      <c r="AB788" s="243" t="str">
        <f t="shared" si="299"/>
        <v/>
      </c>
      <c r="AC788" s="226">
        <f t="shared" si="300"/>
        <v>0</v>
      </c>
      <c r="AD788" s="38" t="str">
        <f t="shared" si="301"/>
        <v/>
      </c>
      <c r="AE788" s="38" t="str">
        <f t="shared" si="302"/>
        <v/>
      </c>
      <c r="AF788" s="38" t="str">
        <f t="shared" si="303"/>
        <v/>
      </c>
      <c r="AG788" s="38" t="str">
        <f t="shared" si="304"/>
        <v/>
      </c>
      <c r="AI788" s="39">
        <f>COUNTIF(resultats_math!AB789:AD789,1)</f>
        <v>0</v>
      </c>
      <c r="AJ788" s="39">
        <f>COUNTIF(resultats_math!AB789:AD789,2)</f>
        <v>0</v>
      </c>
      <c r="AK788" s="39">
        <f>COUNTIF(resultats_math!AB789:AD789,9)</f>
        <v>0</v>
      </c>
      <c r="AL788" s="39">
        <f>COUNTIF(resultats_math!AB789:AD789,0)</f>
        <v>0</v>
      </c>
      <c r="AM788" s="243" t="str">
        <f t="shared" si="305"/>
        <v/>
      </c>
      <c r="AN788" s="226">
        <f t="shared" si="306"/>
        <v>0</v>
      </c>
      <c r="AO788" s="38" t="str">
        <f t="shared" si="307"/>
        <v/>
      </c>
      <c r="AP788" s="38" t="str">
        <f t="shared" si="308"/>
        <v/>
      </c>
      <c r="AQ788" s="38" t="str">
        <f t="shared" si="309"/>
        <v/>
      </c>
      <c r="AR788" s="38" t="str">
        <f t="shared" si="310"/>
        <v/>
      </c>
    </row>
    <row r="789" spans="1:44" ht="13.5" thickBot="1">
      <c r="A789" s="30"/>
      <c r="B789" s="39">
        <f>COUNTIF(resultats_math!B790:I790,1)</f>
        <v>0</v>
      </c>
      <c r="C789" s="39">
        <f>COUNTIF(resultats_math!B790:I790,2)</f>
        <v>0</v>
      </c>
      <c r="D789" s="39">
        <f>COUNTIF(resultats_math!B790:I790,9)</f>
        <v>0</v>
      </c>
      <c r="E789" s="39">
        <f>COUNTIF(resultats_math!B790:I790,0)</f>
        <v>0</v>
      </c>
      <c r="F789" s="37" t="str">
        <f t="shared" si="288"/>
        <v/>
      </c>
      <c r="G789" s="226">
        <f t="shared" si="290"/>
        <v>0</v>
      </c>
      <c r="H789" s="38" t="str">
        <f t="shared" si="311"/>
        <v/>
      </c>
      <c r="I789" s="38" t="str">
        <f t="shared" si="289"/>
        <v/>
      </c>
      <c r="J789" s="38" t="str">
        <f t="shared" si="291"/>
        <v/>
      </c>
      <c r="K789" s="38" t="str">
        <f t="shared" si="292"/>
        <v/>
      </c>
      <c r="L789" s="38"/>
      <c r="M789" s="39">
        <f>COUNTIF(resultats_math!J790:X790,1)</f>
        <v>0</v>
      </c>
      <c r="N789" s="39">
        <f>COUNTIF(resultats_math!J790:X790,2)</f>
        <v>0</v>
      </c>
      <c r="O789" s="39">
        <f>COUNTIF(resultats_math!J790:X790,9)</f>
        <v>0</v>
      </c>
      <c r="P789" s="39">
        <f>COUNTIF(resultats_math!J790:X790,0)</f>
        <v>0</v>
      </c>
      <c r="Q789" s="37" t="str">
        <f t="shared" si="293"/>
        <v/>
      </c>
      <c r="R789" s="226">
        <f t="shared" si="294"/>
        <v>0</v>
      </c>
      <c r="S789" s="38" t="str">
        <f t="shared" si="295"/>
        <v/>
      </c>
      <c r="T789" s="38" t="str">
        <f t="shared" si="296"/>
        <v/>
      </c>
      <c r="U789" s="38" t="str">
        <f t="shared" si="297"/>
        <v/>
      </c>
      <c r="V789" s="38" t="str">
        <f t="shared" si="298"/>
        <v/>
      </c>
      <c r="W789" s="30"/>
      <c r="X789" s="39">
        <f>COUNTIF(resultats_math!Y790:AA790,1)</f>
        <v>0</v>
      </c>
      <c r="Y789" s="39">
        <f>COUNTIF(resultats_math!Y790:AA790,2)</f>
        <v>0</v>
      </c>
      <c r="Z789" s="39">
        <f>COUNTIF(resultats_math!Y790:AA790,9)</f>
        <v>0</v>
      </c>
      <c r="AA789" s="39">
        <f>COUNTIF(resultats_math!Y790:AA790,0)</f>
        <v>0</v>
      </c>
      <c r="AB789" s="243" t="str">
        <f t="shared" si="299"/>
        <v/>
      </c>
      <c r="AC789" s="226">
        <f t="shared" si="300"/>
        <v>0</v>
      </c>
      <c r="AD789" s="38" t="str">
        <f t="shared" si="301"/>
        <v/>
      </c>
      <c r="AE789" s="38" t="str">
        <f t="shared" si="302"/>
        <v/>
      </c>
      <c r="AF789" s="38" t="str">
        <f t="shared" si="303"/>
        <v/>
      </c>
      <c r="AG789" s="38" t="str">
        <f t="shared" si="304"/>
        <v/>
      </c>
      <c r="AI789" s="39">
        <f>COUNTIF(resultats_math!AB790:AD790,1)</f>
        <v>0</v>
      </c>
      <c r="AJ789" s="39">
        <f>COUNTIF(resultats_math!AB790:AD790,2)</f>
        <v>0</v>
      </c>
      <c r="AK789" s="39">
        <f>COUNTIF(resultats_math!AB790:AD790,9)</f>
        <v>0</v>
      </c>
      <c r="AL789" s="39">
        <f>COUNTIF(resultats_math!AB790:AD790,0)</f>
        <v>0</v>
      </c>
      <c r="AM789" s="243" t="str">
        <f t="shared" si="305"/>
        <v/>
      </c>
      <c r="AN789" s="226">
        <f t="shared" si="306"/>
        <v>0</v>
      </c>
      <c r="AO789" s="38" t="str">
        <f t="shared" si="307"/>
        <v/>
      </c>
      <c r="AP789" s="38" t="str">
        <f t="shared" si="308"/>
        <v/>
      </c>
      <c r="AQ789" s="38" t="str">
        <f t="shared" si="309"/>
        <v/>
      </c>
      <c r="AR789" s="38" t="str">
        <f t="shared" si="310"/>
        <v/>
      </c>
    </row>
    <row r="790" spans="1:44" ht="13.5" thickBot="1">
      <c r="A790" s="30"/>
      <c r="B790" s="39">
        <f>COUNTIF(resultats_math!B791:I791,1)</f>
        <v>0</v>
      </c>
      <c r="C790" s="39">
        <f>COUNTIF(resultats_math!B791:I791,2)</f>
        <v>0</v>
      </c>
      <c r="D790" s="39">
        <f>COUNTIF(resultats_math!B791:I791,9)</f>
        <v>0</v>
      </c>
      <c r="E790" s="39">
        <f>COUNTIF(resultats_math!B791:I791,0)</f>
        <v>0</v>
      </c>
      <c r="F790" s="37" t="str">
        <f t="shared" si="288"/>
        <v/>
      </c>
      <c r="G790" s="226">
        <f t="shared" si="290"/>
        <v>0</v>
      </c>
      <c r="H790" s="38" t="str">
        <f t="shared" si="311"/>
        <v/>
      </c>
      <c r="I790" s="38" t="str">
        <f t="shared" si="289"/>
        <v/>
      </c>
      <c r="J790" s="38" t="str">
        <f t="shared" si="291"/>
        <v/>
      </c>
      <c r="K790" s="38" t="str">
        <f t="shared" si="292"/>
        <v/>
      </c>
      <c r="L790" s="38"/>
      <c r="M790" s="39">
        <f>COUNTIF(resultats_math!J791:X791,1)</f>
        <v>0</v>
      </c>
      <c r="N790" s="39">
        <f>COUNTIF(resultats_math!J791:X791,2)</f>
        <v>0</v>
      </c>
      <c r="O790" s="39">
        <f>COUNTIF(resultats_math!J791:X791,9)</f>
        <v>0</v>
      </c>
      <c r="P790" s="39">
        <f>COUNTIF(resultats_math!J791:X791,0)</f>
        <v>0</v>
      </c>
      <c r="Q790" s="37" t="str">
        <f t="shared" si="293"/>
        <v/>
      </c>
      <c r="R790" s="226">
        <f t="shared" si="294"/>
        <v>0</v>
      </c>
      <c r="S790" s="38" t="str">
        <f t="shared" si="295"/>
        <v/>
      </c>
      <c r="T790" s="38" t="str">
        <f t="shared" si="296"/>
        <v/>
      </c>
      <c r="U790" s="38" t="str">
        <f t="shared" si="297"/>
        <v/>
      </c>
      <c r="V790" s="38" t="str">
        <f t="shared" si="298"/>
        <v/>
      </c>
      <c r="W790" s="30"/>
      <c r="X790" s="39">
        <f>COUNTIF(resultats_math!Y791:AA791,1)</f>
        <v>0</v>
      </c>
      <c r="Y790" s="39">
        <f>COUNTIF(resultats_math!Y791:AA791,2)</f>
        <v>0</v>
      </c>
      <c r="Z790" s="39">
        <f>COUNTIF(resultats_math!Y791:AA791,9)</f>
        <v>0</v>
      </c>
      <c r="AA790" s="39">
        <f>COUNTIF(resultats_math!Y791:AA791,0)</f>
        <v>0</v>
      </c>
      <c r="AB790" s="243" t="str">
        <f t="shared" si="299"/>
        <v/>
      </c>
      <c r="AC790" s="226">
        <f t="shared" si="300"/>
        <v>0</v>
      </c>
      <c r="AD790" s="38" t="str">
        <f t="shared" si="301"/>
        <v/>
      </c>
      <c r="AE790" s="38" t="str">
        <f t="shared" si="302"/>
        <v/>
      </c>
      <c r="AF790" s="38" t="str">
        <f t="shared" si="303"/>
        <v/>
      </c>
      <c r="AG790" s="38" t="str">
        <f t="shared" si="304"/>
        <v/>
      </c>
      <c r="AI790" s="39">
        <f>COUNTIF(resultats_math!AB791:AD791,1)</f>
        <v>0</v>
      </c>
      <c r="AJ790" s="39">
        <f>COUNTIF(resultats_math!AB791:AD791,2)</f>
        <v>0</v>
      </c>
      <c r="AK790" s="39">
        <f>COUNTIF(resultats_math!AB791:AD791,9)</f>
        <v>0</v>
      </c>
      <c r="AL790" s="39">
        <f>COUNTIF(resultats_math!AB791:AD791,0)</f>
        <v>0</v>
      </c>
      <c r="AM790" s="243" t="str">
        <f t="shared" si="305"/>
        <v/>
      </c>
      <c r="AN790" s="226">
        <f t="shared" si="306"/>
        <v>0</v>
      </c>
      <c r="AO790" s="38" t="str">
        <f t="shared" si="307"/>
        <v/>
      </c>
      <c r="AP790" s="38" t="str">
        <f t="shared" si="308"/>
        <v/>
      </c>
      <c r="AQ790" s="38" t="str">
        <f t="shared" si="309"/>
        <v/>
      </c>
      <c r="AR790" s="38" t="str">
        <f t="shared" si="310"/>
        <v/>
      </c>
    </row>
    <row r="791" spans="1:44" ht="13.5" thickBot="1">
      <c r="A791" s="30"/>
      <c r="B791" s="39">
        <f>COUNTIF(resultats_math!B792:I792,1)</f>
        <v>0</v>
      </c>
      <c r="C791" s="39">
        <f>COUNTIF(resultats_math!B792:I792,2)</f>
        <v>0</v>
      </c>
      <c r="D791" s="39">
        <f>COUNTIF(resultats_math!B792:I792,9)</f>
        <v>0</v>
      </c>
      <c r="E791" s="39">
        <f>COUNTIF(resultats_math!B792:I792,0)</f>
        <v>0</v>
      </c>
      <c r="F791" s="37" t="str">
        <f t="shared" si="288"/>
        <v/>
      </c>
      <c r="G791" s="226">
        <f t="shared" si="290"/>
        <v>0</v>
      </c>
      <c r="H791" s="38" t="str">
        <f t="shared" si="311"/>
        <v/>
      </c>
      <c r="I791" s="38" t="str">
        <f t="shared" si="289"/>
        <v/>
      </c>
      <c r="J791" s="38" t="str">
        <f t="shared" si="291"/>
        <v/>
      </c>
      <c r="K791" s="38" t="str">
        <f t="shared" si="292"/>
        <v/>
      </c>
      <c r="L791" s="38"/>
      <c r="M791" s="39">
        <f>COUNTIF(resultats_math!J792:X792,1)</f>
        <v>0</v>
      </c>
      <c r="N791" s="39">
        <f>COUNTIF(resultats_math!J792:X792,2)</f>
        <v>0</v>
      </c>
      <c r="O791" s="39">
        <f>COUNTIF(resultats_math!J792:X792,9)</f>
        <v>0</v>
      </c>
      <c r="P791" s="39">
        <f>COUNTIF(resultats_math!J792:X792,0)</f>
        <v>0</v>
      </c>
      <c r="Q791" s="37" t="str">
        <f t="shared" si="293"/>
        <v/>
      </c>
      <c r="R791" s="226">
        <f t="shared" si="294"/>
        <v>0</v>
      </c>
      <c r="S791" s="38" t="str">
        <f t="shared" si="295"/>
        <v/>
      </c>
      <c r="T791" s="38" t="str">
        <f t="shared" si="296"/>
        <v/>
      </c>
      <c r="U791" s="38" t="str">
        <f t="shared" si="297"/>
        <v/>
      </c>
      <c r="V791" s="38" t="str">
        <f t="shared" si="298"/>
        <v/>
      </c>
      <c r="W791" s="30"/>
      <c r="X791" s="39">
        <f>COUNTIF(resultats_math!Y792:AA792,1)</f>
        <v>0</v>
      </c>
      <c r="Y791" s="39">
        <f>COUNTIF(resultats_math!Y792:AA792,2)</f>
        <v>0</v>
      </c>
      <c r="Z791" s="39">
        <f>COUNTIF(resultats_math!Y792:AA792,9)</f>
        <v>0</v>
      </c>
      <c r="AA791" s="39">
        <f>COUNTIF(resultats_math!Y792:AA792,0)</f>
        <v>0</v>
      </c>
      <c r="AB791" s="243" t="str">
        <f t="shared" si="299"/>
        <v/>
      </c>
      <c r="AC791" s="226">
        <f t="shared" si="300"/>
        <v>0</v>
      </c>
      <c r="AD791" s="38" t="str">
        <f t="shared" si="301"/>
        <v/>
      </c>
      <c r="AE791" s="38" t="str">
        <f t="shared" si="302"/>
        <v/>
      </c>
      <c r="AF791" s="38" t="str">
        <f t="shared" si="303"/>
        <v/>
      </c>
      <c r="AG791" s="38" t="str">
        <f t="shared" si="304"/>
        <v/>
      </c>
      <c r="AI791" s="39">
        <f>COUNTIF(resultats_math!AB792:AD792,1)</f>
        <v>0</v>
      </c>
      <c r="AJ791" s="39">
        <f>COUNTIF(resultats_math!AB792:AD792,2)</f>
        <v>0</v>
      </c>
      <c r="AK791" s="39">
        <f>COUNTIF(resultats_math!AB792:AD792,9)</f>
        <v>0</v>
      </c>
      <c r="AL791" s="39">
        <f>COUNTIF(resultats_math!AB792:AD792,0)</f>
        <v>0</v>
      </c>
      <c r="AM791" s="243" t="str">
        <f t="shared" si="305"/>
        <v/>
      </c>
      <c r="AN791" s="226">
        <f t="shared" si="306"/>
        <v>0</v>
      </c>
      <c r="AO791" s="38" t="str">
        <f t="shared" si="307"/>
        <v/>
      </c>
      <c r="AP791" s="38" t="str">
        <f t="shared" si="308"/>
        <v/>
      </c>
      <c r="AQ791" s="38" t="str">
        <f t="shared" si="309"/>
        <v/>
      </c>
      <c r="AR791" s="38" t="str">
        <f t="shared" si="310"/>
        <v/>
      </c>
    </row>
    <row r="792" spans="1:44" ht="13.5" thickBot="1">
      <c r="A792" s="30"/>
      <c r="B792" s="39">
        <f>COUNTIF(resultats_math!B793:I793,1)</f>
        <v>0</v>
      </c>
      <c r="C792" s="39">
        <f>COUNTIF(resultats_math!B793:I793,2)</f>
        <v>0</v>
      </c>
      <c r="D792" s="39">
        <f>COUNTIF(resultats_math!B793:I793,9)</f>
        <v>0</v>
      </c>
      <c r="E792" s="39">
        <f>COUNTIF(resultats_math!B793:I793,0)</f>
        <v>0</v>
      </c>
      <c r="F792" s="37" t="str">
        <f t="shared" si="288"/>
        <v/>
      </c>
      <c r="G792" s="226">
        <f t="shared" si="290"/>
        <v>0</v>
      </c>
      <c r="H792" s="38" t="str">
        <f t="shared" si="311"/>
        <v/>
      </c>
      <c r="I792" s="38" t="str">
        <f t="shared" si="289"/>
        <v/>
      </c>
      <c r="J792" s="38" t="str">
        <f t="shared" si="291"/>
        <v/>
      </c>
      <c r="K792" s="38" t="str">
        <f t="shared" si="292"/>
        <v/>
      </c>
      <c r="L792" s="38"/>
      <c r="M792" s="39">
        <f>COUNTIF(resultats_math!J793:X793,1)</f>
        <v>0</v>
      </c>
      <c r="N792" s="39">
        <f>COUNTIF(resultats_math!J793:X793,2)</f>
        <v>0</v>
      </c>
      <c r="O792" s="39">
        <f>COUNTIF(resultats_math!J793:X793,9)</f>
        <v>0</v>
      </c>
      <c r="P792" s="39">
        <f>COUNTIF(resultats_math!J793:X793,0)</f>
        <v>0</v>
      </c>
      <c r="Q792" s="37" t="str">
        <f t="shared" si="293"/>
        <v/>
      </c>
      <c r="R792" s="226">
        <f t="shared" si="294"/>
        <v>0</v>
      </c>
      <c r="S792" s="38" t="str">
        <f t="shared" si="295"/>
        <v/>
      </c>
      <c r="T792" s="38" t="str">
        <f t="shared" si="296"/>
        <v/>
      </c>
      <c r="U792" s="38" t="str">
        <f t="shared" si="297"/>
        <v/>
      </c>
      <c r="V792" s="38" t="str">
        <f t="shared" si="298"/>
        <v/>
      </c>
      <c r="W792" s="30"/>
      <c r="X792" s="39">
        <f>COUNTIF(resultats_math!Y793:AA793,1)</f>
        <v>0</v>
      </c>
      <c r="Y792" s="39">
        <f>COUNTIF(resultats_math!Y793:AA793,2)</f>
        <v>0</v>
      </c>
      <c r="Z792" s="39">
        <f>COUNTIF(resultats_math!Y793:AA793,9)</f>
        <v>0</v>
      </c>
      <c r="AA792" s="39">
        <f>COUNTIF(resultats_math!Y793:AA793,0)</f>
        <v>0</v>
      </c>
      <c r="AB792" s="243" t="str">
        <f t="shared" si="299"/>
        <v/>
      </c>
      <c r="AC792" s="226">
        <f t="shared" si="300"/>
        <v>0</v>
      </c>
      <c r="AD792" s="38" t="str">
        <f t="shared" si="301"/>
        <v/>
      </c>
      <c r="AE792" s="38" t="str">
        <f t="shared" si="302"/>
        <v/>
      </c>
      <c r="AF792" s="38" t="str">
        <f t="shared" si="303"/>
        <v/>
      </c>
      <c r="AG792" s="38" t="str">
        <f t="shared" si="304"/>
        <v/>
      </c>
      <c r="AI792" s="39">
        <f>COUNTIF(resultats_math!AB793:AD793,1)</f>
        <v>0</v>
      </c>
      <c r="AJ792" s="39">
        <f>COUNTIF(resultats_math!AB793:AD793,2)</f>
        <v>0</v>
      </c>
      <c r="AK792" s="39">
        <f>COUNTIF(resultats_math!AB793:AD793,9)</f>
        <v>0</v>
      </c>
      <c r="AL792" s="39">
        <f>COUNTIF(resultats_math!AB793:AD793,0)</f>
        <v>0</v>
      </c>
      <c r="AM792" s="243" t="str">
        <f t="shared" si="305"/>
        <v/>
      </c>
      <c r="AN792" s="226">
        <f t="shared" si="306"/>
        <v>0</v>
      </c>
      <c r="AO792" s="38" t="str">
        <f t="shared" si="307"/>
        <v/>
      </c>
      <c r="AP792" s="38" t="str">
        <f t="shared" si="308"/>
        <v/>
      </c>
      <c r="AQ792" s="38" t="str">
        <f t="shared" si="309"/>
        <v/>
      </c>
      <c r="AR792" s="38" t="str">
        <f t="shared" si="310"/>
        <v/>
      </c>
    </row>
    <row r="793" spans="1:44" ht="13.5" thickBot="1">
      <c r="A793" s="30"/>
      <c r="B793" s="39">
        <f>COUNTIF(resultats_math!B794:I794,1)</f>
        <v>0</v>
      </c>
      <c r="C793" s="39">
        <f>COUNTIF(resultats_math!B794:I794,2)</f>
        <v>0</v>
      </c>
      <c r="D793" s="39">
        <f>COUNTIF(resultats_math!B794:I794,9)</f>
        <v>0</v>
      </c>
      <c r="E793" s="39">
        <f>COUNTIF(resultats_math!B794:I794,0)</f>
        <v>0</v>
      </c>
      <c r="F793" s="37" t="str">
        <f t="shared" si="288"/>
        <v/>
      </c>
      <c r="G793" s="226">
        <f t="shared" si="290"/>
        <v>0</v>
      </c>
      <c r="H793" s="38" t="str">
        <f t="shared" si="311"/>
        <v/>
      </c>
      <c r="I793" s="38" t="str">
        <f t="shared" si="289"/>
        <v/>
      </c>
      <c r="J793" s="38" t="str">
        <f t="shared" si="291"/>
        <v/>
      </c>
      <c r="K793" s="38" t="str">
        <f t="shared" si="292"/>
        <v/>
      </c>
      <c r="L793" s="38"/>
      <c r="M793" s="39">
        <f>COUNTIF(resultats_math!J794:X794,1)</f>
        <v>0</v>
      </c>
      <c r="N793" s="39">
        <f>COUNTIF(resultats_math!J794:X794,2)</f>
        <v>0</v>
      </c>
      <c r="O793" s="39">
        <f>COUNTIF(resultats_math!J794:X794,9)</f>
        <v>0</v>
      </c>
      <c r="P793" s="39">
        <f>COUNTIF(resultats_math!J794:X794,0)</f>
        <v>0</v>
      </c>
      <c r="Q793" s="37" t="str">
        <f t="shared" si="293"/>
        <v/>
      </c>
      <c r="R793" s="226">
        <f t="shared" si="294"/>
        <v>0</v>
      </c>
      <c r="S793" s="38" t="str">
        <f t="shared" si="295"/>
        <v/>
      </c>
      <c r="T793" s="38" t="str">
        <f t="shared" si="296"/>
        <v/>
      </c>
      <c r="U793" s="38" t="str">
        <f t="shared" si="297"/>
        <v/>
      </c>
      <c r="V793" s="38" t="str">
        <f t="shared" si="298"/>
        <v/>
      </c>
      <c r="W793" s="30"/>
      <c r="X793" s="39">
        <f>COUNTIF(resultats_math!Y794:AA794,1)</f>
        <v>0</v>
      </c>
      <c r="Y793" s="39">
        <f>COUNTIF(resultats_math!Y794:AA794,2)</f>
        <v>0</v>
      </c>
      <c r="Z793" s="39">
        <f>COUNTIF(resultats_math!Y794:AA794,9)</f>
        <v>0</v>
      </c>
      <c r="AA793" s="39">
        <f>COUNTIF(resultats_math!Y794:AA794,0)</f>
        <v>0</v>
      </c>
      <c r="AB793" s="243" t="str">
        <f t="shared" si="299"/>
        <v/>
      </c>
      <c r="AC793" s="226">
        <f t="shared" si="300"/>
        <v>0</v>
      </c>
      <c r="AD793" s="38" t="str">
        <f t="shared" si="301"/>
        <v/>
      </c>
      <c r="AE793" s="38" t="str">
        <f t="shared" si="302"/>
        <v/>
      </c>
      <c r="AF793" s="38" t="str">
        <f t="shared" si="303"/>
        <v/>
      </c>
      <c r="AG793" s="38" t="str">
        <f t="shared" si="304"/>
        <v/>
      </c>
      <c r="AI793" s="39">
        <f>COUNTIF(resultats_math!AB794:AD794,1)</f>
        <v>0</v>
      </c>
      <c r="AJ793" s="39">
        <f>COUNTIF(resultats_math!AB794:AD794,2)</f>
        <v>0</v>
      </c>
      <c r="AK793" s="39">
        <f>COUNTIF(resultats_math!AB794:AD794,9)</f>
        <v>0</v>
      </c>
      <c r="AL793" s="39">
        <f>COUNTIF(resultats_math!AB794:AD794,0)</f>
        <v>0</v>
      </c>
      <c r="AM793" s="243" t="str">
        <f t="shared" si="305"/>
        <v/>
      </c>
      <c r="AN793" s="226">
        <f t="shared" si="306"/>
        <v>0</v>
      </c>
      <c r="AO793" s="38" t="str">
        <f t="shared" si="307"/>
        <v/>
      </c>
      <c r="AP793" s="38" t="str">
        <f t="shared" si="308"/>
        <v/>
      </c>
      <c r="AQ793" s="38" t="str">
        <f t="shared" si="309"/>
        <v/>
      </c>
      <c r="AR793" s="38" t="str">
        <f t="shared" si="310"/>
        <v/>
      </c>
    </row>
    <row r="794" spans="1:44" ht="13.5" thickBot="1">
      <c r="A794" s="30"/>
      <c r="B794" s="39">
        <f>COUNTIF(resultats_math!B795:I795,1)</f>
        <v>0</v>
      </c>
      <c r="C794" s="39">
        <f>COUNTIF(resultats_math!B795:I795,2)</f>
        <v>0</v>
      </c>
      <c r="D794" s="39">
        <f>COUNTIF(resultats_math!B795:I795,9)</f>
        <v>0</v>
      </c>
      <c r="E794" s="39">
        <f>COUNTIF(resultats_math!B795:I795,0)</f>
        <v>0</v>
      </c>
      <c r="F794" s="37" t="str">
        <f t="shared" si="288"/>
        <v/>
      </c>
      <c r="G794" s="226">
        <f t="shared" si="290"/>
        <v>0</v>
      </c>
      <c r="H794" s="38" t="str">
        <f t="shared" si="311"/>
        <v/>
      </c>
      <c r="I794" s="38" t="str">
        <f t="shared" si="289"/>
        <v/>
      </c>
      <c r="J794" s="38" t="str">
        <f t="shared" si="291"/>
        <v/>
      </c>
      <c r="K794" s="38" t="str">
        <f t="shared" si="292"/>
        <v/>
      </c>
      <c r="L794" s="38"/>
      <c r="M794" s="39">
        <f>COUNTIF(resultats_math!J795:X795,1)</f>
        <v>0</v>
      </c>
      <c r="N794" s="39">
        <f>COUNTIF(resultats_math!J795:X795,2)</f>
        <v>0</v>
      </c>
      <c r="O794" s="39">
        <f>COUNTIF(resultats_math!J795:X795,9)</f>
        <v>0</v>
      </c>
      <c r="P794" s="39">
        <f>COUNTIF(resultats_math!J795:X795,0)</f>
        <v>0</v>
      </c>
      <c r="Q794" s="37" t="str">
        <f t="shared" si="293"/>
        <v/>
      </c>
      <c r="R794" s="226">
        <f t="shared" si="294"/>
        <v>0</v>
      </c>
      <c r="S794" s="38" t="str">
        <f t="shared" si="295"/>
        <v/>
      </c>
      <c r="T794" s="38" t="str">
        <f t="shared" si="296"/>
        <v/>
      </c>
      <c r="U794" s="38" t="str">
        <f t="shared" si="297"/>
        <v/>
      </c>
      <c r="V794" s="38" t="str">
        <f t="shared" si="298"/>
        <v/>
      </c>
      <c r="W794" s="30"/>
      <c r="X794" s="39">
        <f>COUNTIF(resultats_math!Y795:AA795,1)</f>
        <v>0</v>
      </c>
      <c r="Y794" s="39">
        <f>COUNTIF(resultats_math!Y795:AA795,2)</f>
        <v>0</v>
      </c>
      <c r="Z794" s="39">
        <f>COUNTIF(resultats_math!Y795:AA795,9)</f>
        <v>0</v>
      </c>
      <c r="AA794" s="39">
        <f>COUNTIF(resultats_math!Y795:AA795,0)</f>
        <v>0</v>
      </c>
      <c r="AB794" s="243" t="str">
        <f t="shared" si="299"/>
        <v/>
      </c>
      <c r="AC794" s="226">
        <f t="shared" si="300"/>
        <v>0</v>
      </c>
      <c r="AD794" s="38" t="str">
        <f t="shared" si="301"/>
        <v/>
      </c>
      <c r="AE794" s="38" t="str">
        <f t="shared" si="302"/>
        <v/>
      </c>
      <c r="AF794" s="38" t="str">
        <f t="shared" si="303"/>
        <v/>
      </c>
      <c r="AG794" s="38" t="str">
        <f t="shared" si="304"/>
        <v/>
      </c>
      <c r="AI794" s="39">
        <f>COUNTIF(resultats_math!AB795:AD795,1)</f>
        <v>0</v>
      </c>
      <c r="AJ794" s="39">
        <f>COUNTIF(resultats_math!AB795:AD795,2)</f>
        <v>0</v>
      </c>
      <c r="AK794" s="39">
        <f>COUNTIF(resultats_math!AB795:AD795,9)</f>
        <v>0</v>
      </c>
      <c r="AL794" s="39">
        <f>COUNTIF(resultats_math!AB795:AD795,0)</f>
        <v>0</v>
      </c>
      <c r="AM794" s="243" t="str">
        <f t="shared" si="305"/>
        <v/>
      </c>
      <c r="AN794" s="226">
        <f t="shared" si="306"/>
        <v>0</v>
      </c>
      <c r="AO794" s="38" t="str">
        <f t="shared" si="307"/>
        <v/>
      </c>
      <c r="AP794" s="38" t="str">
        <f t="shared" si="308"/>
        <v/>
      </c>
      <c r="AQ794" s="38" t="str">
        <f t="shared" si="309"/>
        <v/>
      </c>
      <c r="AR794" s="38" t="str">
        <f t="shared" si="310"/>
        <v/>
      </c>
    </row>
    <row r="795" spans="1:44" ht="13.5" thickBot="1">
      <c r="A795" s="30"/>
      <c r="B795" s="39">
        <f>COUNTIF(resultats_math!B796:I796,1)</f>
        <v>0</v>
      </c>
      <c r="C795" s="39">
        <f>COUNTIF(resultats_math!B796:I796,2)</f>
        <v>0</v>
      </c>
      <c r="D795" s="39">
        <f>COUNTIF(resultats_math!B796:I796,9)</f>
        <v>0</v>
      </c>
      <c r="E795" s="39">
        <f>COUNTIF(resultats_math!B796:I796,0)</f>
        <v>0</v>
      </c>
      <c r="F795" s="37" t="str">
        <f t="shared" si="288"/>
        <v/>
      </c>
      <c r="G795" s="226">
        <f t="shared" si="290"/>
        <v>0</v>
      </c>
      <c r="H795" s="38" t="str">
        <f t="shared" si="311"/>
        <v/>
      </c>
      <c r="I795" s="38" t="str">
        <f t="shared" si="289"/>
        <v/>
      </c>
      <c r="J795" s="38" t="str">
        <f t="shared" si="291"/>
        <v/>
      </c>
      <c r="K795" s="38" t="str">
        <f t="shared" si="292"/>
        <v/>
      </c>
      <c r="L795" s="38"/>
      <c r="M795" s="39">
        <f>COUNTIF(resultats_math!J796:X796,1)</f>
        <v>0</v>
      </c>
      <c r="N795" s="39">
        <f>COUNTIF(resultats_math!J796:X796,2)</f>
        <v>0</v>
      </c>
      <c r="O795" s="39">
        <f>COUNTIF(resultats_math!J796:X796,9)</f>
        <v>0</v>
      </c>
      <c r="P795" s="39">
        <f>COUNTIF(resultats_math!J796:X796,0)</f>
        <v>0</v>
      </c>
      <c r="Q795" s="37" t="str">
        <f t="shared" si="293"/>
        <v/>
      </c>
      <c r="R795" s="226">
        <f t="shared" si="294"/>
        <v>0</v>
      </c>
      <c r="S795" s="38" t="str">
        <f t="shared" si="295"/>
        <v/>
      </c>
      <c r="T795" s="38" t="str">
        <f t="shared" si="296"/>
        <v/>
      </c>
      <c r="U795" s="38" t="str">
        <f t="shared" si="297"/>
        <v/>
      </c>
      <c r="V795" s="38" t="str">
        <f t="shared" si="298"/>
        <v/>
      </c>
      <c r="W795" s="30"/>
      <c r="X795" s="39">
        <f>COUNTIF(resultats_math!Y796:AA796,1)</f>
        <v>0</v>
      </c>
      <c r="Y795" s="39">
        <f>COUNTIF(resultats_math!Y796:AA796,2)</f>
        <v>0</v>
      </c>
      <c r="Z795" s="39">
        <f>COUNTIF(resultats_math!Y796:AA796,9)</f>
        <v>0</v>
      </c>
      <c r="AA795" s="39">
        <f>COUNTIF(resultats_math!Y796:AA796,0)</f>
        <v>0</v>
      </c>
      <c r="AB795" s="243" t="str">
        <f t="shared" si="299"/>
        <v/>
      </c>
      <c r="AC795" s="226">
        <f t="shared" si="300"/>
        <v>0</v>
      </c>
      <c r="AD795" s="38" t="str">
        <f t="shared" si="301"/>
        <v/>
      </c>
      <c r="AE795" s="38" t="str">
        <f t="shared" si="302"/>
        <v/>
      </c>
      <c r="AF795" s="38" t="str">
        <f t="shared" si="303"/>
        <v/>
      </c>
      <c r="AG795" s="38" t="str">
        <f t="shared" si="304"/>
        <v/>
      </c>
      <c r="AI795" s="39">
        <f>COUNTIF(resultats_math!AB796:AD796,1)</f>
        <v>0</v>
      </c>
      <c r="AJ795" s="39">
        <f>COUNTIF(resultats_math!AB796:AD796,2)</f>
        <v>0</v>
      </c>
      <c r="AK795" s="39">
        <f>COUNTIF(resultats_math!AB796:AD796,9)</f>
        <v>0</v>
      </c>
      <c r="AL795" s="39">
        <f>COUNTIF(resultats_math!AB796:AD796,0)</f>
        <v>0</v>
      </c>
      <c r="AM795" s="243" t="str">
        <f t="shared" si="305"/>
        <v/>
      </c>
      <c r="AN795" s="226">
        <f t="shared" si="306"/>
        <v>0</v>
      </c>
      <c r="AO795" s="38" t="str">
        <f t="shared" si="307"/>
        <v/>
      </c>
      <c r="AP795" s="38" t="str">
        <f t="shared" si="308"/>
        <v/>
      </c>
      <c r="AQ795" s="38" t="str">
        <f t="shared" si="309"/>
        <v/>
      </c>
      <c r="AR795" s="38" t="str">
        <f t="shared" si="310"/>
        <v/>
      </c>
    </row>
    <row r="796" spans="1:44" ht="13.5" thickBot="1">
      <c r="A796" s="30"/>
      <c r="B796" s="39">
        <f>COUNTIF(resultats_math!B797:I797,1)</f>
        <v>0</v>
      </c>
      <c r="C796" s="39">
        <f>COUNTIF(resultats_math!B797:I797,2)</f>
        <v>0</v>
      </c>
      <c r="D796" s="39">
        <f>COUNTIF(resultats_math!B797:I797,9)</f>
        <v>0</v>
      </c>
      <c r="E796" s="39">
        <f>COUNTIF(resultats_math!B797:I797,0)</f>
        <v>0</v>
      </c>
      <c r="F796" s="37" t="str">
        <f t="shared" si="288"/>
        <v/>
      </c>
      <c r="G796" s="226">
        <f t="shared" si="290"/>
        <v>0</v>
      </c>
      <c r="H796" s="38" t="str">
        <f t="shared" si="311"/>
        <v/>
      </c>
      <c r="I796" s="38" t="str">
        <f t="shared" si="289"/>
        <v/>
      </c>
      <c r="J796" s="38" t="str">
        <f t="shared" si="291"/>
        <v/>
      </c>
      <c r="K796" s="38" t="str">
        <f t="shared" si="292"/>
        <v/>
      </c>
      <c r="L796" s="38"/>
      <c r="M796" s="39">
        <f>COUNTIF(resultats_math!J797:X797,1)</f>
        <v>0</v>
      </c>
      <c r="N796" s="39">
        <f>COUNTIF(resultats_math!J797:X797,2)</f>
        <v>0</v>
      </c>
      <c r="O796" s="39">
        <f>COUNTIF(resultats_math!J797:X797,9)</f>
        <v>0</v>
      </c>
      <c r="P796" s="39">
        <f>COUNTIF(resultats_math!J797:X797,0)</f>
        <v>0</v>
      </c>
      <c r="Q796" s="37" t="str">
        <f t="shared" si="293"/>
        <v/>
      </c>
      <c r="R796" s="226">
        <f t="shared" si="294"/>
        <v>0</v>
      </c>
      <c r="S796" s="38" t="str">
        <f t="shared" si="295"/>
        <v/>
      </c>
      <c r="T796" s="38" t="str">
        <f t="shared" si="296"/>
        <v/>
      </c>
      <c r="U796" s="38" t="str">
        <f t="shared" si="297"/>
        <v/>
      </c>
      <c r="V796" s="38" t="str">
        <f t="shared" si="298"/>
        <v/>
      </c>
      <c r="W796" s="30"/>
      <c r="X796" s="39">
        <f>COUNTIF(resultats_math!Y797:AA797,1)</f>
        <v>0</v>
      </c>
      <c r="Y796" s="39">
        <f>COUNTIF(resultats_math!Y797:AA797,2)</f>
        <v>0</v>
      </c>
      <c r="Z796" s="39">
        <f>COUNTIF(resultats_math!Y797:AA797,9)</f>
        <v>0</v>
      </c>
      <c r="AA796" s="39">
        <f>COUNTIF(resultats_math!Y797:AA797,0)</f>
        <v>0</v>
      </c>
      <c r="AB796" s="243" t="str">
        <f t="shared" si="299"/>
        <v/>
      </c>
      <c r="AC796" s="226">
        <f t="shared" si="300"/>
        <v>0</v>
      </c>
      <c r="AD796" s="38" t="str">
        <f t="shared" si="301"/>
        <v/>
      </c>
      <c r="AE796" s="38" t="str">
        <f t="shared" si="302"/>
        <v/>
      </c>
      <c r="AF796" s="38" t="str">
        <f t="shared" si="303"/>
        <v/>
      </c>
      <c r="AG796" s="38" t="str">
        <f t="shared" si="304"/>
        <v/>
      </c>
      <c r="AI796" s="39">
        <f>COUNTIF(resultats_math!AB797:AD797,1)</f>
        <v>0</v>
      </c>
      <c r="AJ796" s="39">
        <f>COUNTIF(resultats_math!AB797:AD797,2)</f>
        <v>0</v>
      </c>
      <c r="AK796" s="39">
        <f>COUNTIF(resultats_math!AB797:AD797,9)</f>
        <v>0</v>
      </c>
      <c r="AL796" s="39">
        <f>COUNTIF(resultats_math!AB797:AD797,0)</f>
        <v>0</v>
      </c>
      <c r="AM796" s="243" t="str">
        <f t="shared" si="305"/>
        <v/>
      </c>
      <c r="AN796" s="226">
        <f t="shared" si="306"/>
        <v>0</v>
      </c>
      <c r="AO796" s="38" t="str">
        <f t="shared" si="307"/>
        <v/>
      </c>
      <c r="AP796" s="38" t="str">
        <f t="shared" si="308"/>
        <v/>
      </c>
      <c r="AQ796" s="38" t="str">
        <f t="shared" si="309"/>
        <v/>
      </c>
      <c r="AR796" s="38" t="str">
        <f t="shared" si="310"/>
        <v/>
      </c>
    </row>
    <row r="797" spans="1:44" ht="13.5" thickBot="1">
      <c r="A797" s="30"/>
      <c r="B797" s="39">
        <f>COUNTIF(resultats_math!B798:I798,1)</f>
        <v>0</v>
      </c>
      <c r="C797" s="39">
        <f>COUNTIF(resultats_math!B798:I798,2)</f>
        <v>0</v>
      </c>
      <c r="D797" s="39">
        <f>COUNTIF(resultats_math!B798:I798,9)</f>
        <v>0</v>
      </c>
      <c r="E797" s="39">
        <f>COUNTIF(resultats_math!B798:I798,0)</f>
        <v>0</v>
      </c>
      <c r="F797" s="37" t="str">
        <f t="shared" si="288"/>
        <v/>
      </c>
      <c r="G797" s="226">
        <f t="shared" si="290"/>
        <v>0</v>
      </c>
      <c r="H797" s="38" t="str">
        <f t="shared" si="311"/>
        <v/>
      </c>
      <c r="I797" s="38" t="str">
        <f t="shared" si="289"/>
        <v/>
      </c>
      <c r="J797" s="38" t="str">
        <f t="shared" si="291"/>
        <v/>
      </c>
      <c r="K797" s="38" t="str">
        <f t="shared" si="292"/>
        <v/>
      </c>
      <c r="L797" s="38"/>
      <c r="M797" s="39">
        <f>COUNTIF(resultats_math!J798:X798,1)</f>
        <v>0</v>
      </c>
      <c r="N797" s="39">
        <f>COUNTIF(resultats_math!J798:X798,2)</f>
        <v>0</v>
      </c>
      <c r="O797" s="39">
        <f>COUNTIF(resultats_math!J798:X798,9)</f>
        <v>0</v>
      </c>
      <c r="P797" s="39">
        <f>COUNTIF(resultats_math!J798:X798,0)</f>
        <v>0</v>
      </c>
      <c r="Q797" s="37" t="str">
        <f t="shared" si="293"/>
        <v/>
      </c>
      <c r="R797" s="226">
        <f t="shared" si="294"/>
        <v>0</v>
      </c>
      <c r="S797" s="38" t="str">
        <f t="shared" si="295"/>
        <v/>
      </c>
      <c r="T797" s="38" t="str">
        <f t="shared" si="296"/>
        <v/>
      </c>
      <c r="U797" s="38" t="str">
        <f t="shared" si="297"/>
        <v/>
      </c>
      <c r="V797" s="38" t="str">
        <f t="shared" si="298"/>
        <v/>
      </c>
      <c r="W797" s="30"/>
      <c r="X797" s="39">
        <f>COUNTIF(resultats_math!Y798:AA798,1)</f>
        <v>0</v>
      </c>
      <c r="Y797" s="39">
        <f>COUNTIF(resultats_math!Y798:AA798,2)</f>
        <v>0</v>
      </c>
      <c r="Z797" s="39">
        <f>COUNTIF(resultats_math!Y798:AA798,9)</f>
        <v>0</v>
      </c>
      <c r="AA797" s="39">
        <f>COUNTIF(resultats_math!Y798:AA798,0)</f>
        <v>0</v>
      </c>
      <c r="AB797" s="243" t="str">
        <f t="shared" si="299"/>
        <v/>
      </c>
      <c r="AC797" s="226">
        <f t="shared" si="300"/>
        <v>0</v>
      </c>
      <c r="AD797" s="38" t="str">
        <f t="shared" si="301"/>
        <v/>
      </c>
      <c r="AE797" s="38" t="str">
        <f t="shared" si="302"/>
        <v/>
      </c>
      <c r="AF797" s="38" t="str">
        <f t="shared" si="303"/>
        <v/>
      </c>
      <c r="AG797" s="38" t="str">
        <f t="shared" si="304"/>
        <v/>
      </c>
      <c r="AI797" s="39">
        <f>COUNTIF(resultats_math!AB798:AD798,1)</f>
        <v>0</v>
      </c>
      <c r="AJ797" s="39">
        <f>COUNTIF(resultats_math!AB798:AD798,2)</f>
        <v>0</v>
      </c>
      <c r="AK797" s="39">
        <f>COUNTIF(resultats_math!AB798:AD798,9)</f>
        <v>0</v>
      </c>
      <c r="AL797" s="39">
        <f>COUNTIF(resultats_math!AB798:AD798,0)</f>
        <v>0</v>
      </c>
      <c r="AM797" s="243" t="str">
        <f t="shared" si="305"/>
        <v/>
      </c>
      <c r="AN797" s="226">
        <f t="shared" si="306"/>
        <v>0</v>
      </c>
      <c r="AO797" s="38" t="str">
        <f t="shared" si="307"/>
        <v/>
      </c>
      <c r="AP797" s="38" t="str">
        <f t="shared" si="308"/>
        <v/>
      </c>
      <c r="AQ797" s="38" t="str">
        <f t="shared" si="309"/>
        <v/>
      </c>
      <c r="AR797" s="38" t="str">
        <f t="shared" si="310"/>
        <v/>
      </c>
    </row>
    <row r="798" spans="1:44" ht="13.5" thickBot="1">
      <c r="A798" s="30"/>
      <c r="B798" s="39">
        <f>COUNTIF(resultats_math!B799:I799,1)</f>
        <v>0</v>
      </c>
      <c r="C798" s="39">
        <f>COUNTIF(resultats_math!B799:I799,2)</f>
        <v>0</v>
      </c>
      <c r="D798" s="39">
        <f>COUNTIF(resultats_math!B799:I799,9)</f>
        <v>0</v>
      </c>
      <c r="E798" s="39">
        <f>COUNTIF(resultats_math!B799:I799,0)</f>
        <v>0</v>
      </c>
      <c r="F798" s="37" t="str">
        <f t="shared" si="288"/>
        <v/>
      </c>
      <c r="G798" s="226">
        <f t="shared" si="290"/>
        <v>0</v>
      </c>
      <c r="H798" s="38" t="str">
        <f t="shared" si="311"/>
        <v/>
      </c>
      <c r="I798" s="38" t="str">
        <f t="shared" si="289"/>
        <v/>
      </c>
      <c r="J798" s="38" t="str">
        <f t="shared" si="291"/>
        <v/>
      </c>
      <c r="K798" s="38" t="str">
        <f t="shared" si="292"/>
        <v/>
      </c>
      <c r="L798" s="38"/>
      <c r="M798" s="39">
        <f>COUNTIF(resultats_math!J799:X799,1)</f>
        <v>0</v>
      </c>
      <c r="N798" s="39">
        <f>COUNTIF(resultats_math!J799:X799,2)</f>
        <v>0</v>
      </c>
      <c r="O798" s="39">
        <f>COUNTIF(resultats_math!J799:X799,9)</f>
        <v>0</v>
      </c>
      <c r="P798" s="39">
        <f>COUNTIF(resultats_math!J799:X799,0)</f>
        <v>0</v>
      </c>
      <c r="Q798" s="37" t="str">
        <f t="shared" si="293"/>
        <v/>
      </c>
      <c r="R798" s="226">
        <f t="shared" si="294"/>
        <v>0</v>
      </c>
      <c r="S798" s="38" t="str">
        <f t="shared" si="295"/>
        <v/>
      </c>
      <c r="T798" s="38" t="str">
        <f t="shared" si="296"/>
        <v/>
      </c>
      <c r="U798" s="38" t="str">
        <f t="shared" si="297"/>
        <v/>
      </c>
      <c r="V798" s="38" t="str">
        <f t="shared" si="298"/>
        <v/>
      </c>
      <c r="W798" s="30"/>
      <c r="X798" s="39">
        <f>COUNTIF(resultats_math!Y799:AA799,1)</f>
        <v>0</v>
      </c>
      <c r="Y798" s="39">
        <f>COUNTIF(resultats_math!Y799:AA799,2)</f>
        <v>0</v>
      </c>
      <c r="Z798" s="39">
        <f>COUNTIF(resultats_math!Y799:AA799,9)</f>
        <v>0</v>
      </c>
      <c r="AA798" s="39">
        <f>COUNTIF(resultats_math!Y799:AA799,0)</f>
        <v>0</v>
      </c>
      <c r="AB798" s="243" t="str">
        <f t="shared" si="299"/>
        <v/>
      </c>
      <c r="AC798" s="226">
        <f t="shared" si="300"/>
        <v>0</v>
      </c>
      <c r="AD798" s="38" t="str">
        <f t="shared" si="301"/>
        <v/>
      </c>
      <c r="AE798" s="38" t="str">
        <f t="shared" si="302"/>
        <v/>
      </c>
      <c r="AF798" s="38" t="str">
        <f t="shared" si="303"/>
        <v/>
      </c>
      <c r="AG798" s="38" t="str">
        <f t="shared" si="304"/>
        <v/>
      </c>
      <c r="AI798" s="39">
        <f>COUNTIF(resultats_math!AB799:AD799,1)</f>
        <v>0</v>
      </c>
      <c r="AJ798" s="39">
        <f>COUNTIF(resultats_math!AB799:AD799,2)</f>
        <v>0</v>
      </c>
      <c r="AK798" s="39">
        <f>COUNTIF(resultats_math!AB799:AD799,9)</f>
        <v>0</v>
      </c>
      <c r="AL798" s="39">
        <f>COUNTIF(resultats_math!AB799:AD799,0)</f>
        <v>0</v>
      </c>
      <c r="AM798" s="243" t="str">
        <f t="shared" si="305"/>
        <v/>
      </c>
      <c r="AN798" s="226">
        <f t="shared" si="306"/>
        <v>0</v>
      </c>
      <c r="AO798" s="38" t="str">
        <f t="shared" si="307"/>
        <v/>
      </c>
      <c r="AP798" s="38" t="str">
        <f t="shared" si="308"/>
        <v/>
      </c>
      <c r="AQ798" s="38" t="str">
        <f t="shared" si="309"/>
        <v/>
      </c>
      <c r="AR798" s="38" t="str">
        <f t="shared" si="310"/>
        <v/>
      </c>
    </row>
    <row r="799" spans="1:44" ht="13.5" thickBot="1">
      <c r="A799" s="30"/>
      <c r="B799" s="39">
        <f>COUNTIF(resultats_math!B800:I800,1)</f>
        <v>0</v>
      </c>
      <c r="C799" s="39">
        <f>COUNTIF(resultats_math!B800:I800,2)</f>
        <v>0</v>
      </c>
      <c r="D799" s="39">
        <f>COUNTIF(resultats_math!B800:I800,9)</f>
        <v>0</v>
      </c>
      <c r="E799" s="39">
        <f>COUNTIF(resultats_math!B800:I800,0)</f>
        <v>0</v>
      </c>
      <c r="F799" s="37" t="str">
        <f t="shared" si="288"/>
        <v/>
      </c>
      <c r="G799" s="226">
        <f t="shared" si="290"/>
        <v>0</v>
      </c>
      <c r="H799" s="38" t="str">
        <f t="shared" si="311"/>
        <v/>
      </c>
      <c r="I799" s="38" t="str">
        <f t="shared" si="289"/>
        <v/>
      </c>
      <c r="J799" s="38" t="str">
        <f t="shared" si="291"/>
        <v/>
      </c>
      <c r="K799" s="38" t="str">
        <f t="shared" si="292"/>
        <v/>
      </c>
      <c r="L799" s="38"/>
      <c r="M799" s="39">
        <f>COUNTIF(resultats_math!J800:X800,1)</f>
        <v>0</v>
      </c>
      <c r="N799" s="39">
        <f>COUNTIF(resultats_math!J800:X800,2)</f>
        <v>0</v>
      </c>
      <c r="O799" s="39">
        <f>COUNTIF(resultats_math!J800:X800,9)</f>
        <v>0</v>
      </c>
      <c r="P799" s="39">
        <f>COUNTIF(resultats_math!J800:X800,0)</f>
        <v>0</v>
      </c>
      <c r="Q799" s="37" t="str">
        <f t="shared" si="293"/>
        <v/>
      </c>
      <c r="R799" s="226">
        <f t="shared" si="294"/>
        <v>0</v>
      </c>
      <c r="S799" s="38" t="str">
        <f t="shared" si="295"/>
        <v/>
      </c>
      <c r="T799" s="38" t="str">
        <f t="shared" si="296"/>
        <v/>
      </c>
      <c r="U799" s="38" t="str">
        <f t="shared" si="297"/>
        <v/>
      </c>
      <c r="V799" s="38" t="str">
        <f t="shared" si="298"/>
        <v/>
      </c>
      <c r="W799" s="30"/>
      <c r="X799" s="39">
        <f>COUNTIF(resultats_math!Y800:AA800,1)</f>
        <v>0</v>
      </c>
      <c r="Y799" s="39">
        <f>COUNTIF(resultats_math!Y800:AA800,2)</f>
        <v>0</v>
      </c>
      <c r="Z799" s="39">
        <f>COUNTIF(resultats_math!Y800:AA800,9)</f>
        <v>0</v>
      </c>
      <c r="AA799" s="39">
        <f>COUNTIF(resultats_math!Y800:AA800,0)</f>
        <v>0</v>
      </c>
      <c r="AB799" s="243" t="str">
        <f t="shared" si="299"/>
        <v/>
      </c>
      <c r="AC799" s="226">
        <f t="shared" si="300"/>
        <v>0</v>
      </c>
      <c r="AD799" s="38" t="str">
        <f t="shared" si="301"/>
        <v/>
      </c>
      <c r="AE799" s="38" t="str">
        <f t="shared" si="302"/>
        <v/>
      </c>
      <c r="AF799" s="38" t="str">
        <f t="shared" si="303"/>
        <v/>
      </c>
      <c r="AG799" s="38" t="str">
        <f t="shared" si="304"/>
        <v/>
      </c>
      <c r="AI799" s="39">
        <f>COUNTIF(resultats_math!AB800:AD800,1)</f>
        <v>0</v>
      </c>
      <c r="AJ799" s="39">
        <f>COUNTIF(resultats_math!AB800:AD800,2)</f>
        <v>0</v>
      </c>
      <c r="AK799" s="39">
        <f>COUNTIF(resultats_math!AB800:AD800,9)</f>
        <v>0</v>
      </c>
      <c r="AL799" s="39">
        <f>COUNTIF(resultats_math!AB800:AD800,0)</f>
        <v>0</v>
      </c>
      <c r="AM799" s="243" t="str">
        <f t="shared" si="305"/>
        <v/>
      </c>
      <c r="AN799" s="226">
        <f t="shared" si="306"/>
        <v>0</v>
      </c>
      <c r="AO799" s="38" t="str">
        <f t="shared" si="307"/>
        <v/>
      </c>
      <c r="AP799" s="38" t="str">
        <f t="shared" si="308"/>
        <v/>
      </c>
      <c r="AQ799" s="38" t="str">
        <f t="shared" si="309"/>
        <v/>
      </c>
      <c r="AR799" s="38" t="str">
        <f t="shared" si="310"/>
        <v/>
      </c>
    </row>
    <row r="800" spans="1:44" ht="13.5" thickBot="1">
      <c r="A800" s="30"/>
      <c r="B800" s="39">
        <f>COUNTIF(resultats_math!B801:I801,1)</f>
        <v>0</v>
      </c>
      <c r="C800" s="39">
        <f>COUNTIF(resultats_math!B801:I801,2)</f>
        <v>0</v>
      </c>
      <c r="D800" s="39">
        <f>COUNTIF(resultats_math!B801:I801,9)</f>
        <v>0</v>
      </c>
      <c r="E800" s="39">
        <f>COUNTIF(resultats_math!B801:I801,0)</f>
        <v>0</v>
      </c>
      <c r="F800" s="37" t="str">
        <f t="shared" si="288"/>
        <v/>
      </c>
      <c r="G800" s="226">
        <f t="shared" si="290"/>
        <v>0</v>
      </c>
      <c r="H800" s="38" t="str">
        <f t="shared" si="311"/>
        <v/>
      </c>
      <c r="I800" s="38" t="str">
        <f t="shared" si="289"/>
        <v/>
      </c>
      <c r="J800" s="38" t="str">
        <f t="shared" si="291"/>
        <v/>
      </c>
      <c r="K800" s="38" t="str">
        <f t="shared" si="292"/>
        <v/>
      </c>
      <c r="L800" s="38"/>
      <c r="M800" s="39">
        <f>COUNTIF(resultats_math!J801:X801,1)</f>
        <v>0</v>
      </c>
      <c r="N800" s="39">
        <f>COUNTIF(resultats_math!J801:X801,2)</f>
        <v>0</v>
      </c>
      <c r="O800" s="39">
        <f>COUNTIF(resultats_math!J801:X801,9)</f>
        <v>0</v>
      </c>
      <c r="P800" s="39">
        <f>COUNTIF(resultats_math!J801:X801,0)</f>
        <v>0</v>
      </c>
      <c r="Q800" s="37" t="str">
        <f t="shared" si="293"/>
        <v/>
      </c>
      <c r="R800" s="226">
        <f t="shared" si="294"/>
        <v>0</v>
      </c>
      <c r="S800" s="38" t="str">
        <f t="shared" si="295"/>
        <v/>
      </c>
      <c r="T800" s="38" t="str">
        <f t="shared" si="296"/>
        <v/>
      </c>
      <c r="U800" s="38" t="str">
        <f t="shared" si="297"/>
        <v/>
      </c>
      <c r="V800" s="38" t="str">
        <f t="shared" si="298"/>
        <v/>
      </c>
      <c r="W800" s="30"/>
      <c r="X800" s="39">
        <f>COUNTIF(resultats_math!Y801:AA801,1)</f>
        <v>0</v>
      </c>
      <c r="Y800" s="39">
        <f>COUNTIF(resultats_math!Y801:AA801,2)</f>
        <v>0</v>
      </c>
      <c r="Z800" s="39">
        <f>COUNTIF(resultats_math!Y801:AA801,9)</f>
        <v>0</v>
      </c>
      <c r="AA800" s="39">
        <f>COUNTIF(resultats_math!Y801:AA801,0)</f>
        <v>0</v>
      </c>
      <c r="AB800" s="243" t="str">
        <f t="shared" si="299"/>
        <v/>
      </c>
      <c r="AC800" s="226">
        <f t="shared" si="300"/>
        <v>0</v>
      </c>
      <c r="AD800" s="38" t="str">
        <f t="shared" si="301"/>
        <v/>
      </c>
      <c r="AE800" s="38" t="str">
        <f t="shared" si="302"/>
        <v/>
      </c>
      <c r="AF800" s="38" t="str">
        <f t="shared" si="303"/>
        <v/>
      </c>
      <c r="AG800" s="38" t="str">
        <f t="shared" si="304"/>
        <v/>
      </c>
      <c r="AI800" s="39">
        <f>COUNTIF(resultats_math!AB801:AD801,1)</f>
        <v>0</v>
      </c>
      <c r="AJ800" s="39">
        <f>COUNTIF(resultats_math!AB801:AD801,2)</f>
        <v>0</v>
      </c>
      <c r="AK800" s="39">
        <f>COUNTIF(resultats_math!AB801:AD801,9)</f>
        <v>0</v>
      </c>
      <c r="AL800" s="39">
        <f>COUNTIF(resultats_math!AB801:AD801,0)</f>
        <v>0</v>
      </c>
      <c r="AM800" s="243" t="str">
        <f t="shared" si="305"/>
        <v/>
      </c>
      <c r="AN800" s="226">
        <f t="shared" si="306"/>
        <v>0</v>
      </c>
      <c r="AO800" s="38" t="str">
        <f t="shared" si="307"/>
        <v/>
      </c>
      <c r="AP800" s="38" t="str">
        <f t="shared" si="308"/>
        <v/>
      </c>
      <c r="AQ800" s="38" t="str">
        <f t="shared" si="309"/>
        <v/>
      </c>
      <c r="AR800" s="38" t="str">
        <f t="shared" si="310"/>
        <v/>
      </c>
    </row>
    <row r="801" spans="1:44" ht="13.5" thickBot="1">
      <c r="A801" s="30"/>
      <c r="B801" s="39">
        <f>COUNTIF(resultats_math!B802:I802,1)</f>
        <v>0</v>
      </c>
      <c r="C801" s="39">
        <f>COUNTIF(resultats_math!B802:I802,2)</f>
        <v>0</v>
      </c>
      <c r="D801" s="39">
        <f>COUNTIF(resultats_math!B802:I802,9)</f>
        <v>0</v>
      </c>
      <c r="E801" s="39">
        <f>COUNTIF(resultats_math!B802:I802,0)</f>
        <v>0</v>
      </c>
      <c r="F801" s="37" t="str">
        <f t="shared" si="288"/>
        <v/>
      </c>
      <c r="G801" s="226">
        <f t="shared" si="290"/>
        <v>0</v>
      </c>
      <c r="H801" s="38" t="str">
        <f t="shared" si="311"/>
        <v/>
      </c>
      <c r="I801" s="38" t="str">
        <f t="shared" si="289"/>
        <v/>
      </c>
      <c r="J801" s="38" t="str">
        <f t="shared" si="291"/>
        <v/>
      </c>
      <c r="K801" s="38" t="str">
        <f t="shared" si="292"/>
        <v/>
      </c>
      <c r="L801" s="38"/>
      <c r="M801" s="39">
        <f>COUNTIF(resultats_math!J802:X802,1)</f>
        <v>0</v>
      </c>
      <c r="N801" s="39">
        <f>COUNTIF(resultats_math!J802:X802,2)</f>
        <v>0</v>
      </c>
      <c r="O801" s="39">
        <f>COUNTIF(resultats_math!J802:X802,9)</f>
        <v>0</v>
      </c>
      <c r="P801" s="39">
        <f>COUNTIF(resultats_math!J802:X802,0)</f>
        <v>0</v>
      </c>
      <c r="Q801" s="37" t="str">
        <f t="shared" si="293"/>
        <v/>
      </c>
      <c r="R801" s="226">
        <f t="shared" si="294"/>
        <v>0</v>
      </c>
      <c r="S801" s="38" t="str">
        <f t="shared" si="295"/>
        <v/>
      </c>
      <c r="T801" s="38" t="str">
        <f t="shared" si="296"/>
        <v/>
      </c>
      <c r="U801" s="38" t="str">
        <f t="shared" si="297"/>
        <v/>
      </c>
      <c r="V801" s="38" t="str">
        <f t="shared" si="298"/>
        <v/>
      </c>
      <c r="W801" s="30"/>
      <c r="X801" s="39">
        <f>COUNTIF(resultats_math!Y802:AA802,1)</f>
        <v>0</v>
      </c>
      <c r="Y801" s="39">
        <f>COUNTIF(resultats_math!Y802:AA802,2)</f>
        <v>0</v>
      </c>
      <c r="Z801" s="39">
        <f>COUNTIF(resultats_math!Y802:AA802,9)</f>
        <v>0</v>
      </c>
      <c r="AA801" s="39">
        <f>COUNTIF(resultats_math!Y802:AA802,0)</f>
        <v>0</v>
      </c>
      <c r="AB801" s="243" t="str">
        <f t="shared" si="299"/>
        <v/>
      </c>
      <c r="AC801" s="226">
        <f t="shared" si="300"/>
        <v>0</v>
      </c>
      <c r="AD801" s="38" t="str">
        <f t="shared" si="301"/>
        <v/>
      </c>
      <c r="AE801" s="38" t="str">
        <f t="shared" si="302"/>
        <v/>
      </c>
      <c r="AF801" s="38" t="str">
        <f t="shared" si="303"/>
        <v/>
      </c>
      <c r="AG801" s="38" t="str">
        <f t="shared" si="304"/>
        <v/>
      </c>
      <c r="AI801" s="39">
        <f>COUNTIF(resultats_math!AB802:AD802,1)</f>
        <v>0</v>
      </c>
      <c r="AJ801" s="39">
        <f>COUNTIF(resultats_math!AB802:AD802,2)</f>
        <v>0</v>
      </c>
      <c r="AK801" s="39">
        <f>COUNTIF(resultats_math!AB802:AD802,9)</f>
        <v>0</v>
      </c>
      <c r="AL801" s="39">
        <f>COUNTIF(resultats_math!AB802:AD802,0)</f>
        <v>0</v>
      </c>
      <c r="AM801" s="243" t="str">
        <f t="shared" si="305"/>
        <v/>
      </c>
      <c r="AN801" s="226">
        <f t="shared" si="306"/>
        <v>0</v>
      </c>
      <c r="AO801" s="38" t="str">
        <f t="shared" si="307"/>
        <v/>
      </c>
      <c r="AP801" s="38" t="str">
        <f t="shared" si="308"/>
        <v/>
      </c>
      <c r="AQ801" s="38" t="str">
        <f t="shared" si="309"/>
        <v/>
      </c>
      <c r="AR801" s="38" t="str">
        <f t="shared" si="310"/>
        <v/>
      </c>
    </row>
    <row r="802" spans="1:44" ht="13.5" thickBot="1">
      <c r="A802" s="30"/>
      <c r="B802" s="39">
        <f>COUNTIF(resultats_math!B803:I803,1)</f>
        <v>0</v>
      </c>
      <c r="C802" s="39">
        <f>COUNTIF(resultats_math!B803:I803,2)</f>
        <v>0</v>
      </c>
      <c r="D802" s="39">
        <f>COUNTIF(resultats_math!B803:I803,9)</f>
        <v>0</v>
      </c>
      <c r="E802" s="39">
        <f>COUNTIF(resultats_math!B803:I803,0)</f>
        <v>0</v>
      </c>
      <c r="F802" s="37" t="str">
        <f t="shared" si="288"/>
        <v/>
      </c>
      <c r="G802" s="226">
        <f t="shared" si="290"/>
        <v>0</v>
      </c>
      <c r="H802" s="38" t="str">
        <f t="shared" si="311"/>
        <v/>
      </c>
      <c r="I802" s="38" t="str">
        <f t="shared" si="289"/>
        <v/>
      </c>
      <c r="J802" s="38" t="str">
        <f t="shared" si="291"/>
        <v/>
      </c>
      <c r="K802" s="38" t="str">
        <f t="shared" si="292"/>
        <v/>
      </c>
      <c r="L802" s="38"/>
      <c r="M802" s="39">
        <f>COUNTIF(resultats_math!J803:X803,1)</f>
        <v>0</v>
      </c>
      <c r="N802" s="39">
        <f>COUNTIF(resultats_math!J803:X803,2)</f>
        <v>0</v>
      </c>
      <c r="O802" s="39">
        <f>COUNTIF(resultats_math!J803:X803,9)</f>
        <v>0</v>
      </c>
      <c r="P802" s="39">
        <f>COUNTIF(resultats_math!J803:X803,0)</f>
        <v>0</v>
      </c>
      <c r="Q802" s="37" t="str">
        <f t="shared" si="293"/>
        <v/>
      </c>
      <c r="R802" s="226">
        <f t="shared" si="294"/>
        <v>0</v>
      </c>
      <c r="S802" s="38" t="str">
        <f t="shared" si="295"/>
        <v/>
      </c>
      <c r="T802" s="38" t="str">
        <f t="shared" si="296"/>
        <v/>
      </c>
      <c r="U802" s="38" t="str">
        <f t="shared" si="297"/>
        <v/>
      </c>
      <c r="V802" s="38" t="str">
        <f t="shared" si="298"/>
        <v/>
      </c>
      <c r="W802" s="30"/>
      <c r="X802" s="39">
        <f>COUNTIF(resultats_math!Y803:AA803,1)</f>
        <v>0</v>
      </c>
      <c r="Y802" s="39">
        <f>COUNTIF(resultats_math!Y803:AA803,2)</f>
        <v>0</v>
      </c>
      <c r="Z802" s="39">
        <f>COUNTIF(resultats_math!Y803:AA803,9)</f>
        <v>0</v>
      </c>
      <c r="AA802" s="39">
        <f>COUNTIF(resultats_math!Y803:AA803,0)</f>
        <v>0</v>
      </c>
      <c r="AB802" s="243" t="str">
        <f t="shared" si="299"/>
        <v/>
      </c>
      <c r="AC802" s="226">
        <f t="shared" si="300"/>
        <v>0</v>
      </c>
      <c r="AD802" s="38" t="str">
        <f t="shared" si="301"/>
        <v/>
      </c>
      <c r="AE802" s="38" t="str">
        <f t="shared" si="302"/>
        <v/>
      </c>
      <c r="AF802" s="38" t="str">
        <f t="shared" si="303"/>
        <v/>
      </c>
      <c r="AG802" s="38" t="str">
        <f t="shared" si="304"/>
        <v/>
      </c>
      <c r="AI802" s="39">
        <f>COUNTIF(resultats_math!AB803:AD803,1)</f>
        <v>0</v>
      </c>
      <c r="AJ802" s="39">
        <f>COUNTIF(resultats_math!AB803:AD803,2)</f>
        <v>0</v>
      </c>
      <c r="AK802" s="39">
        <f>COUNTIF(resultats_math!AB803:AD803,9)</f>
        <v>0</v>
      </c>
      <c r="AL802" s="39">
        <f>COUNTIF(resultats_math!AB803:AD803,0)</f>
        <v>0</v>
      </c>
      <c r="AM802" s="243" t="str">
        <f t="shared" si="305"/>
        <v/>
      </c>
      <c r="AN802" s="226">
        <f t="shared" si="306"/>
        <v>0</v>
      </c>
      <c r="AO802" s="38" t="str">
        <f t="shared" si="307"/>
        <v/>
      </c>
      <c r="AP802" s="38" t="str">
        <f t="shared" si="308"/>
        <v/>
      </c>
      <c r="AQ802" s="38" t="str">
        <f t="shared" si="309"/>
        <v/>
      </c>
      <c r="AR802" s="38" t="str">
        <f t="shared" si="310"/>
        <v/>
      </c>
    </row>
    <row r="803" spans="1:44" ht="13.5" thickBot="1">
      <c r="A803" s="30"/>
      <c r="B803" s="39">
        <f>COUNTIF(resultats_math!B804:I804,1)</f>
        <v>0</v>
      </c>
      <c r="C803" s="39">
        <f>COUNTIF(resultats_math!B804:I804,2)</f>
        <v>0</v>
      </c>
      <c r="D803" s="39">
        <f>COUNTIF(resultats_math!B804:I804,9)</f>
        <v>0</v>
      </c>
      <c r="E803" s="39">
        <f>COUNTIF(resultats_math!B804:I804,0)</f>
        <v>0</v>
      </c>
      <c r="F803" s="37" t="str">
        <f t="shared" si="288"/>
        <v/>
      </c>
      <c r="G803" s="226">
        <f t="shared" si="290"/>
        <v>0</v>
      </c>
      <c r="H803" s="38" t="str">
        <f t="shared" si="311"/>
        <v/>
      </c>
      <c r="I803" s="38" t="str">
        <f t="shared" si="289"/>
        <v/>
      </c>
      <c r="J803" s="38" t="str">
        <f t="shared" si="291"/>
        <v/>
      </c>
      <c r="K803" s="38" t="str">
        <f t="shared" si="292"/>
        <v/>
      </c>
      <c r="L803" s="38"/>
      <c r="M803" s="39">
        <f>COUNTIF(resultats_math!J804:X804,1)</f>
        <v>0</v>
      </c>
      <c r="N803" s="39">
        <f>COUNTIF(resultats_math!J804:X804,2)</f>
        <v>0</v>
      </c>
      <c r="O803" s="39">
        <f>COUNTIF(resultats_math!J804:X804,9)</f>
        <v>0</v>
      </c>
      <c r="P803" s="39">
        <f>COUNTIF(resultats_math!J804:X804,0)</f>
        <v>0</v>
      </c>
      <c r="Q803" s="37" t="str">
        <f t="shared" si="293"/>
        <v/>
      </c>
      <c r="R803" s="226">
        <f t="shared" si="294"/>
        <v>0</v>
      </c>
      <c r="S803" s="38" t="str">
        <f t="shared" si="295"/>
        <v/>
      </c>
      <c r="T803" s="38" t="str">
        <f t="shared" si="296"/>
        <v/>
      </c>
      <c r="U803" s="38" t="str">
        <f t="shared" si="297"/>
        <v/>
      </c>
      <c r="V803" s="38" t="str">
        <f t="shared" si="298"/>
        <v/>
      </c>
      <c r="W803" s="30"/>
      <c r="X803" s="39">
        <f>COUNTIF(resultats_math!Y804:AA804,1)</f>
        <v>0</v>
      </c>
      <c r="Y803" s="39">
        <f>COUNTIF(resultats_math!Y804:AA804,2)</f>
        <v>0</v>
      </c>
      <c r="Z803" s="39">
        <f>COUNTIF(resultats_math!Y804:AA804,9)</f>
        <v>0</v>
      </c>
      <c r="AA803" s="39">
        <f>COUNTIF(resultats_math!Y804:AA804,0)</f>
        <v>0</v>
      </c>
      <c r="AB803" s="243" t="str">
        <f t="shared" si="299"/>
        <v/>
      </c>
      <c r="AC803" s="226">
        <f t="shared" si="300"/>
        <v>0</v>
      </c>
      <c r="AD803" s="38" t="str">
        <f t="shared" si="301"/>
        <v/>
      </c>
      <c r="AE803" s="38" t="str">
        <f t="shared" si="302"/>
        <v/>
      </c>
      <c r="AF803" s="38" t="str">
        <f t="shared" si="303"/>
        <v/>
      </c>
      <c r="AG803" s="38" t="str">
        <f t="shared" si="304"/>
        <v/>
      </c>
      <c r="AI803" s="39">
        <f>COUNTIF(resultats_math!AB804:AD804,1)</f>
        <v>0</v>
      </c>
      <c r="AJ803" s="39">
        <f>COUNTIF(resultats_math!AB804:AD804,2)</f>
        <v>0</v>
      </c>
      <c r="AK803" s="39">
        <f>COUNTIF(resultats_math!AB804:AD804,9)</f>
        <v>0</v>
      </c>
      <c r="AL803" s="39">
        <f>COUNTIF(resultats_math!AB804:AD804,0)</f>
        <v>0</v>
      </c>
      <c r="AM803" s="243" t="str">
        <f t="shared" si="305"/>
        <v/>
      </c>
      <c r="AN803" s="226">
        <f t="shared" si="306"/>
        <v>0</v>
      </c>
      <c r="AO803" s="38" t="str">
        <f t="shared" si="307"/>
        <v/>
      </c>
      <c r="AP803" s="38" t="str">
        <f t="shared" si="308"/>
        <v/>
      </c>
      <c r="AQ803" s="38" t="str">
        <f t="shared" si="309"/>
        <v/>
      </c>
      <c r="AR803" s="38" t="str">
        <f t="shared" si="310"/>
        <v/>
      </c>
    </row>
    <row r="804" spans="1:44" ht="13.5" thickBot="1">
      <c r="A804" s="30"/>
      <c r="B804" s="39">
        <f>COUNTIF(resultats_math!B805:I805,1)</f>
        <v>0</v>
      </c>
      <c r="C804" s="39">
        <f>COUNTIF(resultats_math!B805:I805,2)</f>
        <v>0</v>
      </c>
      <c r="D804" s="39">
        <f>COUNTIF(resultats_math!B805:I805,9)</f>
        <v>0</v>
      </c>
      <c r="E804" s="39">
        <f>COUNTIF(resultats_math!B805:I805,0)</f>
        <v>0</v>
      </c>
      <c r="F804" s="37" t="str">
        <f t="shared" si="288"/>
        <v/>
      </c>
      <c r="G804" s="226">
        <f t="shared" si="290"/>
        <v>0</v>
      </c>
      <c r="H804" s="38" t="str">
        <f t="shared" si="311"/>
        <v/>
      </c>
      <c r="I804" s="38" t="str">
        <f t="shared" si="289"/>
        <v/>
      </c>
      <c r="J804" s="38" t="str">
        <f t="shared" si="291"/>
        <v/>
      </c>
      <c r="K804" s="38" t="str">
        <f t="shared" si="292"/>
        <v/>
      </c>
      <c r="L804" s="38"/>
      <c r="M804" s="39">
        <f>COUNTIF(resultats_math!J805:X805,1)</f>
        <v>0</v>
      </c>
      <c r="N804" s="39">
        <f>COUNTIF(resultats_math!J805:X805,2)</f>
        <v>0</v>
      </c>
      <c r="O804" s="39">
        <f>COUNTIF(resultats_math!J805:X805,9)</f>
        <v>0</v>
      </c>
      <c r="P804" s="39">
        <f>COUNTIF(resultats_math!J805:X805,0)</f>
        <v>0</v>
      </c>
      <c r="Q804" s="37" t="str">
        <f t="shared" si="293"/>
        <v/>
      </c>
      <c r="R804" s="226">
        <f t="shared" si="294"/>
        <v>0</v>
      </c>
      <c r="S804" s="38" t="str">
        <f t="shared" si="295"/>
        <v/>
      </c>
      <c r="T804" s="38" t="str">
        <f t="shared" si="296"/>
        <v/>
      </c>
      <c r="U804" s="38" t="str">
        <f t="shared" si="297"/>
        <v/>
      </c>
      <c r="V804" s="38" t="str">
        <f t="shared" si="298"/>
        <v/>
      </c>
      <c r="W804" s="30"/>
      <c r="X804" s="39">
        <f>COUNTIF(resultats_math!Y805:AA805,1)</f>
        <v>0</v>
      </c>
      <c r="Y804" s="39">
        <f>COUNTIF(resultats_math!Y805:AA805,2)</f>
        <v>0</v>
      </c>
      <c r="Z804" s="39">
        <f>COUNTIF(resultats_math!Y805:AA805,9)</f>
        <v>0</v>
      </c>
      <c r="AA804" s="39">
        <f>COUNTIF(resultats_math!Y805:AA805,0)</f>
        <v>0</v>
      </c>
      <c r="AB804" s="243" t="str">
        <f t="shared" si="299"/>
        <v/>
      </c>
      <c r="AC804" s="226">
        <f t="shared" si="300"/>
        <v>0</v>
      </c>
      <c r="AD804" s="38" t="str">
        <f t="shared" si="301"/>
        <v/>
      </c>
      <c r="AE804" s="38" t="str">
        <f t="shared" si="302"/>
        <v/>
      </c>
      <c r="AF804" s="38" t="str">
        <f t="shared" si="303"/>
        <v/>
      </c>
      <c r="AG804" s="38" t="str">
        <f t="shared" si="304"/>
        <v/>
      </c>
      <c r="AI804" s="39">
        <f>COUNTIF(resultats_math!AB805:AD805,1)</f>
        <v>0</v>
      </c>
      <c r="AJ804" s="39">
        <f>COUNTIF(resultats_math!AB805:AD805,2)</f>
        <v>0</v>
      </c>
      <c r="AK804" s="39">
        <f>COUNTIF(resultats_math!AB805:AD805,9)</f>
        <v>0</v>
      </c>
      <c r="AL804" s="39">
        <f>COUNTIF(resultats_math!AB805:AD805,0)</f>
        <v>0</v>
      </c>
      <c r="AM804" s="243" t="str">
        <f t="shared" si="305"/>
        <v/>
      </c>
      <c r="AN804" s="226">
        <f t="shared" si="306"/>
        <v>0</v>
      </c>
      <c r="AO804" s="38" t="str">
        <f t="shared" si="307"/>
        <v/>
      </c>
      <c r="AP804" s="38" t="str">
        <f t="shared" si="308"/>
        <v/>
      </c>
      <c r="AQ804" s="38" t="str">
        <f t="shared" si="309"/>
        <v/>
      </c>
      <c r="AR804" s="38" t="str">
        <f t="shared" si="310"/>
        <v/>
      </c>
    </row>
    <row r="805" spans="1:44" ht="13.5" thickBot="1">
      <c r="A805" s="30"/>
      <c r="B805" s="39">
        <f>COUNTIF(resultats_math!B806:I806,1)</f>
        <v>0</v>
      </c>
      <c r="C805" s="39">
        <f>COUNTIF(resultats_math!B806:I806,2)</f>
        <v>0</v>
      </c>
      <c r="D805" s="39">
        <f>COUNTIF(resultats_math!B806:I806,9)</f>
        <v>0</v>
      </c>
      <c r="E805" s="39">
        <f>COUNTIF(resultats_math!B806:I806,0)</f>
        <v>0</v>
      </c>
      <c r="F805" s="37" t="str">
        <f t="shared" si="288"/>
        <v/>
      </c>
      <c r="G805" s="226">
        <f t="shared" si="290"/>
        <v>0</v>
      </c>
      <c r="H805" s="38" t="str">
        <f t="shared" si="311"/>
        <v/>
      </c>
      <c r="I805" s="38" t="str">
        <f t="shared" si="289"/>
        <v/>
      </c>
      <c r="J805" s="38" t="str">
        <f t="shared" si="291"/>
        <v/>
      </c>
      <c r="K805" s="38" t="str">
        <f t="shared" si="292"/>
        <v/>
      </c>
      <c r="L805" s="38"/>
      <c r="M805" s="39">
        <f>COUNTIF(resultats_math!J806:X806,1)</f>
        <v>0</v>
      </c>
      <c r="N805" s="39">
        <f>COUNTIF(resultats_math!J806:X806,2)</f>
        <v>0</v>
      </c>
      <c r="O805" s="39">
        <f>COUNTIF(resultats_math!J806:X806,9)</f>
        <v>0</v>
      </c>
      <c r="P805" s="39">
        <f>COUNTIF(resultats_math!J806:X806,0)</f>
        <v>0</v>
      </c>
      <c r="Q805" s="37" t="str">
        <f t="shared" si="293"/>
        <v/>
      </c>
      <c r="R805" s="226">
        <f t="shared" si="294"/>
        <v>0</v>
      </c>
      <c r="S805" s="38" t="str">
        <f t="shared" si="295"/>
        <v/>
      </c>
      <c r="T805" s="38" t="str">
        <f t="shared" si="296"/>
        <v/>
      </c>
      <c r="U805" s="38" t="str">
        <f t="shared" si="297"/>
        <v/>
      </c>
      <c r="V805" s="38" t="str">
        <f t="shared" si="298"/>
        <v/>
      </c>
      <c r="W805" s="30"/>
      <c r="X805" s="39">
        <f>COUNTIF(resultats_math!Y806:AA806,1)</f>
        <v>0</v>
      </c>
      <c r="Y805" s="39">
        <f>COUNTIF(resultats_math!Y806:AA806,2)</f>
        <v>0</v>
      </c>
      <c r="Z805" s="39">
        <f>COUNTIF(resultats_math!Y806:AA806,9)</f>
        <v>0</v>
      </c>
      <c r="AA805" s="39">
        <f>COUNTIF(resultats_math!Y806:AA806,0)</f>
        <v>0</v>
      </c>
      <c r="AB805" s="243" t="str">
        <f t="shared" si="299"/>
        <v/>
      </c>
      <c r="AC805" s="226">
        <f t="shared" si="300"/>
        <v>0</v>
      </c>
      <c r="AD805" s="38" t="str">
        <f t="shared" si="301"/>
        <v/>
      </c>
      <c r="AE805" s="38" t="str">
        <f t="shared" si="302"/>
        <v/>
      </c>
      <c r="AF805" s="38" t="str">
        <f t="shared" si="303"/>
        <v/>
      </c>
      <c r="AG805" s="38" t="str">
        <f t="shared" si="304"/>
        <v/>
      </c>
      <c r="AI805" s="39">
        <f>COUNTIF(resultats_math!AB806:AD806,1)</f>
        <v>0</v>
      </c>
      <c r="AJ805" s="39">
        <f>COUNTIF(resultats_math!AB806:AD806,2)</f>
        <v>0</v>
      </c>
      <c r="AK805" s="39">
        <f>COUNTIF(resultats_math!AB806:AD806,9)</f>
        <v>0</v>
      </c>
      <c r="AL805" s="39">
        <f>COUNTIF(resultats_math!AB806:AD806,0)</f>
        <v>0</v>
      </c>
      <c r="AM805" s="243" t="str">
        <f t="shared" si="305"/>
        <v/>
      </c>
      <c r="AN805" s="226">
        <f t="shared" si="306"/>
        <v>0</v>
      </c>
      <c r="AO805" s="38" t="str">
        <f t="shared" si="307"/>
        <v/>
      </c>
      <c r="AP805" s="38" t="str">
        <f t="shared" si="308"/>
        <v/>
      </c>
      <c r="AQ805" s="38" t="str">
        <f t="shared" si="309"/>
        <v/>
      </c>
      <c r="AR805" s="38" t="str">
        <f t="shared" si="310"/>
        <v/>
      </c>
    </row>
    <row r="806" spans="1:44" ht="13.5" thickBot="1">
      <c r="A806" s="30"/>
      <c r="B806" s="39">
        <f>COUNTIF(resultats_math!B807:I807,1)</f>
        <v>0</v>
      </c>
      <c r="C806" s="39">
        <f>COUNTIF(resultats_math!B807:I807,2)</f>
        <v>0</v>
      </c>
      <c r="D806" s="39">
        <f>COUNTIF(resultats_math!B807:I807,9)</f>
        <v>0</v>
      </c>
      <c r="E806" s="39">
        <f>COUNTIF(resultats_math!B807:I807,0)</f>
        <v>0</v>
      </c>
      <c r="F806" s="37" t="str">
        <f t="shared" si="288"/>
        <v/>
      </c>
      <c r="G806" s="226">
        <f t="shared" si="290"/>
        <v>0</v>
      </c>
      <c r="H806" s="38" t="str">
        <f t="shared" si="311"/>
        <v/>
      </c>
      <c r="I806" s="38" t="str">
        <f t="shared" si="289"/>
        <v/>
      </c>
      <c r="J806" s="38" t="str">
        <f t="shared" si="291"/>
        <v/>
      </c>
      <c r="K806" s="38" t="str">
        <f t="shared" si="292"/>
        <v/>
      </c>
      <c r="L806" s="38"/>
      <c r="M806" s="39">
        <f>COUNTIF(resultats_math!J807:X807,1)</f>
        <v>0</v>
      </c>
      <c r="N806" s="39">
        <f>COUNTIF(resultats_math!J807:X807,2)</f>
        <v>0</v>
      </c>
      <c r="O806" s="39">
        <f>COUNTIF(resultats_math!J807:X807,9)</f>
        <v>0</v>
      </c>
      <c r="P806" s="39">
        <f>COUNTIF(resultats_math!J807:X807,0)</f>
        <v>0</v>
      </c>
      <c r="Q806" s="37" t="str">
        <f t="shared" si="293"/>
        <v/>
      </c>
      <c r="R806" s="226">
        <f t="shared" si="294"/>
        <v>0</v>
      </c>
      <c r="S806" s="38" t="str">
        <f t="shared" si="295"/>
        <v/>
      </c>
      <c r="T806" s="38" t="str">
        <f t="shared" si="296"/>
        <v/>
      </c>
      <c r="U806" s="38" t="str">
        <f t="shared" si="297"/>
        <v/>
      </c>
      <c r="V806" s="38" t="str">
        <f t="shared" si="298"/>
        <v/>
      </c>
      <c r="W806" s="30"/>
      <c r="X806" s="39">
        <f>COUNTIF(resultats_math!Y807:AA807,1)</f>
        <v>0</v>
      </c>
      <c r="Y806" s="39">
        <f>COUNTIF(resultats_math!Y807:AA807,2)</f>
        <v>0</v>
      </c>
      <c r="Z806" s="39">
        <f>COUNTIF(resultats_math!Y807:AA807,9)</f>
        <v>0</v>
      </c>
      <c r="AA806" s="39">
        <f>COUNTIF(resultats_math!Y807:AA807,0)</f>
        <v>0</v>
      </c>
      <c r="AB806" s="243" t="str">
        <f t="shared" si="299"/>
        <v/>
      </c>
      <c r="AC806" s="226">
        <f t="shared" si="300"/>
        <v>0</v>
      </c>
      <c r="AD806" s="38" t="str">
        <f t="shared" si="301"/>
        <v/>
      </c>
      <c r="AE806" s="38" t="str">
        <f t="shared" si="302"/>
        <v/>
      </c>
      <c r="AF806" s="38" t="str">
        <f t="shared" si="303"/>
        <v/>
      </c>
      <c r="AG806" s="38" t="str">
        <f t="shared" si="304"/>
        <v/>
      </c>
      <c r="AI806" s="39">
        <f>COUNTIF(resultats_math!AB807:AD807,1)</f>
        <v>0</v>
      </c>
      <c r="AJ806" s="39">
        <f>COUNTIF(resultats_math!AB807:AD807,2)</f>
        <v>0</v>
      </c>
      <c r="AK806" s="39">
        <f>COUNTIF(resultats_math!AB807:AD807,9)</f>
        <v>0</v>
      </c>
      <c r="AL806" s="39">
        <f>COUNTIF(resultats_math!AB807:AD807,0)</f>
        <v>0</v>
      </c>
      <c r="AM806" s="243" t="str">
        <f t="shared" si="305"/>
        <v/>
      </c>
      <c r="AN806" s="226">
        <f t="shared" si="306"/>
        <v>0</v>
      </c>
      <c r="AO806" s="38" t="str">
        <f t="shared" si="307"/>
        <v/>
      </c>
      <c r="AP806" s="38" t="str">
        <f t="shared" si="308"/>
        <v/>
      </c>
      <c r="AQ806" s="38" t="str">
        <f t="shared" si="309"/>
        <v/>
      </c>
      <c r="AR806" s="38" t="str">
        <f t="shared" si="310"/>
        <v/>
      </c>
    </row>
    <row r="807" spans="1:44" ht="13.5" thickBot="1">
      <c r="A807" s="30"/>
      <c r="B807" s="39">
        <f>COUNTIF(resultats_math!B808:I808,1)</f>
        <v>0</v>
      </c>
      <c r="C807" s="39">
        <f>COUNTIF(resultats_math!B808:I808,2)</f>
        <v>0</v>
      </c>
      <c r="D807" s="39">
        <f>COUNTIF(resultats_math!B808:I808,9)</f>
        <v>0</v>
      </c>
      <c r="E807" s="39">
        <f>COUNTIF(resultats_math!B808:I808,0)</f>
        <v>0</v>
      </c>
      <c r="F807" s="37" t="str">
        <f t="shared" si="288"/>
        <v/>
      </c>
      <c r="G807" s="226">
        <f t="shared" si="290"/>
        <v>0</v>
      </c>
      <c r="H807" s="38" t="str">
        <f t="shared" si="311"/>
        <v/>
      </c>
      <c r="I807" s="38" t="str">
        <f t="shared" si="289"/>
        <v/>
      </c>
      <c r="J807" s="38" t="str">
        <f t="shared" si="291"/>
        <v/>
      </c>
      <c r="K807" s="38" t="str">
        <f t="shared" si="292"/>
        <v/>
      </c>
      <c r="L807" s="38"/>
      <c r="M807" s="39">
        <f>COUNTIF(resultats_math!J808:X808,1)</f>
        <v>0</v>
      </c>
      <c r="N807" s="39">
        <f>COUNTIF(resultats_math!J808:X808,2)</f>
        <v>0</v>
      </c>
      <c r="O807" s="39">
        <f>COUNTIF(resultats_math!J808:X808,9)</f>
        <v>0</v>
      </c>
      <c r="P807" s="39">
        <f>COUNTIF(resultats_math!J808:X808,0)</f>
        <v>0</v>
      </c>
      <c r="Q807" s="37" t="str">
        <f t="shared" si="293"/>
        <v/>
      </c>
      <c r="R807" s="226">
        <f t="shared" si="294"/>
        <v>0</v>
      </c>
      <c r="S807" s="38" t="str">
        <f t="shared" si="295"/>
        <v/>
      </c>
      <c r="T807" s="38" t="str">
        <f t="shared" si="296"/>
        <v/>
      </c>
      <c r="U807" s="38" t="str">
        <f t="shared" si="297"/>
        <v/>
      </c>
      <c r="V807" s="38" t="str">
        <f t="shared" si="298"/>
        <v/>
      </c>
      <c r="W807" s="30"/>
      <c r="X807" s="39">
        <f>COUNTIF(resultats_math!Y808:AA808,1)</f>
        <v>0</v>
      </c>
      <c r="Y807" s="39">
        <f>COUNTIF(resultats_math!Y808:AA808,2)</f>
        <v>0</v>
      </c>
      <c r="Z807" s="39">
        <f>COUNTIF(resultats_math!Y808:AA808,9)</f>
        <v>0</v>
      </c>
      <c r="AA807" s="39">
        <f>COUNTIF(resultats_math!Y808:AA808,0)</f>
        <v>0</v>
      </c>
      <c r="AB807" s="243" t="str">
        <f t="shared" si="299"/>
        <v/>
      </c>
      <c r="AC807" s="226">
        <f t="shared" si="300"/>
        <v>0</v>
      </c>
      <c r="AD807" s="38" t="str">
        <f t="shared" si="301"/>
        <v/>
      </c>
      <c r="AE807" s="38" t="str">
        <f t="shared" si="302"/>
        <v/>
      </c>
      <c r="AF807" s="38" t="str">
        <f t="shared" si="303"/>
        <v/>
      </c>
      <c r="AG807" s="38" t="str">
        <f t="shared" si="304"/>
        <v/>
      </c>
      <c r="AI807" s="39">
        <f>COUNTIF(resultats_math!AB808:AD808,1)</f>
        <v>0</v>
      </c>
      <c r="AJ807" s="39">
        <f>COUNTIF(resultats_math!AB808:AD808,2)</f>
        <v>0</v>
      </c>
      <c r="AK807" s="39">
        <f>COUNTIF(resultats_math!AB808:AD808,9)</f>
        <v>0</v>
      </c>
      <c r="AL807" s="39">
        <f>COUNTIF(resultats_math!AB808:AD808,0)</f>
        <v>0</v>
      </c>
      <c r="AM807" s="243" t="str">
        <f t="shared" si="305"/>
        <v/>
      </c>
      <c r="AN807" s="226">
        <f t="shared" si="306"/>
        <v>0</v>
      </c>
      <c r="AO807" s="38" t="str">
        <f t="shared" si="307"/>
        <v/>
      </c>
      <c r="AP807" s="38" t="str">
        <f t="shared" si="308"/>
        <v/>
      </c>
      <c r="AQ807" s="38" t="str">
        <f t="shared" si="309"/>
        <v/>
      </c>
      <c r="AR807" s="38" t="str">
        <f t="shared" si="310"/>
        <v/>
      </c>
    </row>
    <row r="808" spans="1:44" ht="13.5" thickBot="1">
      <c r="A808" s="30"/>
      <c r="B808" s="39">
        <f>COUNTIF(resultats_math!B809:I809,1)</f>
        <v>0</v>
      </c>
      <c r="C808" s="39">
        <f>COUNTIF(resultats_math!B809:I809,2)</f>
        <v>0</v>
      </c>
      <c r="D808" s="39">
        <f>COUNTIF(resultats_math!B809:I809,9)</f>
        <v>0</v>
      </c>
      <c r="E808" s="39">
        <f>COUNTIF(resultats_math!B809:I809,0)</f>
        <v>0</v>
      </c>
      <c r="F808" s="37" t="str">
        <f t="shared" si="288"/>
        <v/>
      </c>
      <c r="G808" s="226">
        <f t="shared" si="290"/>
        <v>0</v>
      </c>
      <c r="H808" s="38" t="str">
        <f t="shared" si="311"/>
        <v/>
      </c>
      <c r="I808" s="38" t="str">
        <f t="shared" si="289"/>
        <v/>
      </c>
      <c r="J808" s="38" t="str">
        <f t="shared" si="291"/>
        <v/>
      </c>
      <c r="K808" s="38" t="str">
        <f t="shared" si="292"/>
        <v/>
      </c>
      <c r="L808" s="38"/>
      <c r="M808" s="39">
        <f>COUNTIF(resultats_math!J809:X809,1)</f>
        <v>0</v>
      </c>
      <c r="N808" s="39">
        <f>COUNTIF(resultats_math!J809:X809,2)</f>
        <v>0</v>
      </c>
      <c r="O808" s="39">
        <f>COUNTIF(resultats_math!J809:X809,9)</f>
        <v>0</v>
      </c>
      <c r="P808" s="39">
        <f>COUNTIF(resultats_math!J809:X809,0)</f>
        <v>0</v>
      </c>
      <c r="Q808" s="37" t="str">
        <f t="shared" si="293"/>
        <v/>
      </c>
      <c r="R808" s="226">
        <f t="shared" si="294"/>
        <v>0</v>
      </c>
      <c r="S808" s="38" t="str">
        <f t="shared" si="295"/>
        <v/>
      </c>
      <c r="T808" s="38" t="str">
        <f t="shared" si="296"/>
        <v/>
      </c>
      <c r="U808" s="38" t="str">
        <f t="shared" si="297"/>
        <v/>
      </c>
      <c r="V808" s="38" t="str">
        <f t="shared" si="298"/>
        <v/>
      </c>
      <c r="W808" s="30"/>
      <c r="X808" s="39">
        <f>COUNTIF(resultats_math!Y809:AA809,1)</f>
        <v>0</v>
      </c>
      <c r="Y808" s="39">
        <f>COUNTIF(resultats_math!Y809:AA809,2)</f>
        <v>0</v>
      </c>
      <c r="Z808" s="39">
        <f>COUNTIF(resultats_math!Y809:AA809,9)</f>
        <v>0</v>
      </c>
      <c r="AA808" s="39">
        <f>COUNTIF(resultats_math!Y809:AA809,0)</f>
        <v>0</v>
      </c>
      <c r="AB808" s="243" t="str">
        <f t="shared" si="299"/>
        <v/>
      </c>
      <c r="AC808" s="226">
        <f t="shared" si="300"/>
        <v>0</v>
      </c>
      <c r="AD808" s="38" t="str">
        <f t="shared" si="301"/>
        <v/>
      </c>
      <c r="AE808" s="38" t="str">
        <f t="shared" si="302"/>
        <v/>
      </c>
      <c r="AF808" s="38" t="str">
        <f t="shared" si="303"/>
        <v/>
      </c>
      <c r="AG808" s="38" t="str">
        <f t="shared" si="304"/>
        <v/>
      </c>
      <c r="AI808" s="39">
        <f>COUNTIF(resultats_math!AB809:AD809,1)</f>
        <v>0</v>
      </c>
      <c r="AJ808" s="39">
        <f>COUNTIF(resultats_math!AB809:AD809,2)</f>
        <v>0</v>
      </c>
      <c r="AK808" s="39">
        <f>COUNTIF(resultats_math!AB809:AD809,9)</f>
        <v>0</v>
      </c>
      <c r="AL808" s="39">
        <f>COUNTIF(resultats_math!AB809:AD809,0)</f>
        <v>0</v>
      </c>
      <c r="AM808" s="243" t="str">
        <f t="shared" si="305"/>
        <v/>
      </c>
      <c r="AN808" s="226">
        <f t="shared" si="306"/>
        <v>0</v>
      </c>
      <c r="AO808" s="38" t="str">
        <f t="shared" si="307"/>
        <v/>
      </c>
      <c r="AP808" s="38" t="str">
        <f t="shared" si="308"/>
        <v/>
      </c>
      <c r="AQ808" s="38" t="str">
        <f t="shared" si="309"/>
        <v/>
      </c>
      <c r="AR808" s="38" t="str">
        <f t="shared" si="310"/>
        <v/>
      </c>
    </row>
    <row r="809" spans="1:44" ht="13.5" thickBot="1">
      <c r="A809" s="30"/>
      <c r="B809" s="39">
        <f>COUNTIF(resultats_math!B810:I810,1)</f>
        <v>0</v>
      </c>
      <c r="C809" s="39">
        <f>COUNTIF(resultats_math!B810:I810,2)</f>
        <v>0</v>
      </c>
      <c r="D809" s="39">
        <f>COUNTIF(resultats_math!B810:I810,9)</f>
        <v>0</v>
      </c>
      <c r="E809" s="39">
        <f>COUNTIF(resultats_math!B810:I810,0)</f>
        <v>0</v>
      </c>
      <c r="F809" s="37" t="str">
        <f t="shared" si="288"/>
        <v/>
      </c>
      <c r="G809" s="226">
        <f t="shared" si="290"/>
        <v>0</v>
      </c>
      <c r="H809" s="38" t="str">
        <f t="shared" si="311"/>
        <v/>
      </c>
      <c r="I809" s="38" t="str">
        <f t="shared" si="289"/>
        <v/>
      </c>
      <c r="J809" s="38" t="str">
        <f t="shared" si="291"/>
        <v/>
      </c>
      <c r="K809" s="38" t="str">
        <f t="shared" si="292"/>
        <v/>
      </c>
      <c r="L809" s="38"/>
      <c r="M809" s="39">
        <f>COUNTIF(resultats_math!J810:X810,1)</f>
        <v>0</v>
      </c>
      <c r="N809" s="39">
        <f>COUNTIF(resultats_math!J810:X810,2)</f>
        <v>0</v>
      </c>
      <c r="O809" s="39">
        <f>COUNTIF(resultats_math!J810:X810,9)</f>
        <v>0</v>
      </c>
      <c r="P809" s="39">
        <f>COUNTIF(resultats_math!J810:X810,0)</f>
        <v>0</v>
      </c>
      <c r="Q809" s="37" t="str">
        <f t="shared" si="293"/>
        <v/>
      </c>
      <c r="R809" s="226">
        <f t="shared" si="294"/>
        <v>0</v>
      </c>
      <c r="S809" s="38" t="str">
        <f t="shared" si="295"/>
        <v/>
      </c>
      <c r="T809" s="38" t="str">
        <f t="shared" si="296"/>
        <v/>
      </c>
      <c r="U809" s="38" t="str">
        <f t="shared" si="297"/>
        <v/>
      </c>
      <c r="V809" s="38" t="str">
        <f t="shared" si="298"/>
        <v/>
      </c>
      <c r="W809" s="30"/>
      <c r="X809" s="39">
        <f>COUNTIF(resultats_math!Y810:AA810,1)</f>
        <v>0</v>
      </c>
      <c r="Y809" s="39">
        <f>COUNTIF(resultats_math!Y810:AA810,2)</f>
        <v>0</v>
      </c>
      <c r="Z809" s="39">
        <f>COUNTIF(resultats_math!Y810:AA810,9)</f>
        <v>0</v>
      </c>
      <c r="AA809" s="39">
        <f>COUNTIF(resultats_math!Y810:AA810,0)</f>
        <v>0</v>
      </c>
      <c r="AB809" s="243" t="str">
        <f t="shared" si="299"/>
        <v/>
      </c>
      <c r="AC809" s="226">
        <f t="shared" si="300"/>
        <v>0</v>
      </c>
      <c r="AD809" s="38" t="str">
        <f t="shared" si="301"/>
        <v/>
      </c>
      <c r="AE809" s="38" t="str">
        <f t="shared" si="302"/>
        <v/>
      </c>
      <c r="AF809" s="38" t="str">
        <f t="shared" si="303"/>
        <v/>
      </c>
      <c r="AG809" s="38" t="str">
        <f t="shared" si="304"/>
        <v/>
      </c>
      <c r="AI809" s="39">
        <f>COUNTIF(resultats_math!AB810:AD810,1)</f>
        <v>0</v>
      </c>
      <c r="AJ809" s="39">
        <f>COUNTIF(resultats_math!AB810:AD810,2)</f>
        <v>0</v>
      </c>
      <c r="AK809" s="39">
        <f>COUNTIF(resultats_math!AB810:AD810,9)</f>
        <v>0</v>
      </c>
      <c r="AL809" s="39">
        <f>COUNTIF(resultats_math!AB810:AD810,0)</f>
        <v>0</v>
      </c>
      <c r="AM809" s="243" t="str">
        <f t="shared" si="305"/>
        <v/>
      </c>
      <c r="AN809" s="226">
        <f t="shared" si="306"/>
        <v>0</v>
      </c>
      <c r="AO809" s="38" t="str">
        <f t="shared" si="307"/>
        <v/>
      </c>
      <c r="AP809" s="38" t="str">
        <f t="shared" si="308"/>
        <v/>
      </c>
      <c r="AQ809" s="38" t="str">
        <f t="shared" si="309"/>
        <v/>
      </c>
      <c r="AR809" s="38" t="str">
        <f t="shared" si="310"/>
        <v/>
      </c>
    </row>
    <row r="810" spans="1:44" ht="13.5" thickBot="1">
      <c r="A810" s="30"/>
      <c r="B810" s="39">
        <f>COUNTIF(resultats_math!B811:I811,1)</f>
        <v>0</v>
      </c>
      <c r="C810" s="39">
        <f>COUNTIF(resultats_math!B811:I811,2)</f>
        <v>0</v>
      </c>
      <c r="D810" s="39">
        <f>COUNTIF(resultats_math!B811:I811,9)</f>
        <v>0</v>
      </c>
      <c r="E810" s="39">
        <f>COUNTIF(resultats_math!B811:I811,0)</f>
        <v>0</v>
      </c>
      <c r="F810" s="37" t="str">
        <f t="shared" si="288"/>
        <v/>
      </c>
      <c r="G810" s="226">
        <f t="shared" si="290"/>
        <v>0</v>
      </c>
      <c r="H810" s="38" t="str">
        <f t="shared" si="311"/>
        <v/>
      </c>
      <c r="I810" s="38" t="str">
        <f t="shared" si="289"/>
        <v/>
      </c>
      <c r="J810" s="38" t="str">
        <f t="shared" si="291"/>
        <v/>
      </c>
      <c r="K810" s="38" t="str">
        <f t="shared" si="292"/>
        <v/>
      </c>
      <c r="L810" s="38"/>
      <c r="M810" s="39">
        <f>COUNTIF(resultats_math!J811:X811,1)</f>
        <v>0</v>
      </c>
      <c r="N810" s="39">
        <f>COUNTIF(resultats_math!J811:X811,2)</f>
        <v>0</v>
      </c>
      <c r="O810" s="39">
        <f>COUNTIF(resultats_math!J811:X811,9)</f>
        <v>0</v>
      </c>
      <c r="P810" s="39">
        <f>COUNTIF(resultats_math!J811:X811,0)</f>
        <v>0</v>
      </c>
      <c r="Q810" s="37" t="str">
        <f t="shared" si="293"/>
        <v/>
      </c>
      <c r="R810" s="226">
        <f t="shared" si="294"/>
        <v>0</v>
      </c>
      <c r="S810" s="38" t="str">
        <f t="shared" si="295"/>
        <v/>
      </c>
      <c r="T810" s="38" t="str">
        <f t="shared" si="296"/>
        <v/>
      </c>
      <c r="U810" s="38" t="str">
        <f t="shared" si="297"/>
        <v/>
      </c>
      <c r="V810" s="38" t="str">
        <f t="shared" si="298"/>
        <v/>
      </c>
      <c r="W810" s="30"/>
      <c r="X810" s="39">
        <f>COUNTIF(resultats_math!Y811:AA811,1)</f>
        <v>0</v>
      </c>
      <c r="Y810" s="39">
        <f>COUNTIF(resultats_math!Y811:AA811,2)</f>
        <v>0</v>
      </c>
      <c r="Z810" s="39">
        <f>COUNTIF(resultats_math!Y811:AA811,9)</f>
        <v>0</v>
      </c>
      <c r="AA810" s="39">
        <f>COUNTIF(resultats_math!Y811:AA811,0)</f>
        <v>0</v>
      </c>
      <c r="AB810" s="243" t="str">
        <f t="shared" si="299"/>
        <v/>
      </c>
      <c r="AC810" s="226">
        <f t="shared" si="300"/>
        <v>0</v>
      </c>
      <c r="AD810" s="38" t="str">
        <f t="shared" si="301"/>
        <v/>
      </c>
      <c r="AE810" s="38" t="str">
        <f t="shared" si="302"/>
        <v/>
      </c>
      <c r="AF810" s="38" t="str">
        <f t="shared" si="303"/>
        <v/>
      </c>
      <c r="AG810" s="38" t="str">
        <f t="shared" si="304"/>
        <v/>
      </c>
      <c r="AI810" s="39">
        <f>COUNTIF(resultats_math!AB811:AD811,1)</f>
        <v>0</v>
      </c>
      <c r="AJ810" s="39">
        <f>COUNTIF(resultats_math!AB811:AD811,2)</f>
        <v>0</v>
      </c>
      <c r="AK810" s="39">
        <f>COUNTIF(resultats_math!AB811:AD811,9)</f>
        <v>0</v>
      </c>
      <c r="AL810" s="39">
        <f>COUNTIF(resultats_math!AB811:AD811,0)</f>
        <v>0</v>
      </c>
      <c r="AM810" s="243" t="str">
        <f t="shared" si="305"/>
        <v/>
      </c>
      <c r="AN810" s="226">
        <f t="shared" si="306"/>
        <v>0</v>
      </c>
      <c r="AO810" s="38" t="str">
        <f t="shared" si="307"/>
        <v/>
      </c>
      <c r="AP810" s="38" t="str">
        <f t="shared" si="308"/>
        <v/>
      </c>
      <c r="AQ810" s="38" t="str">
        <f t="shared" si="309"/>
        <v/>
      </c>
      <c r="AR810" s="38" t="str">
        <f t="shared" si="310"/>
        <v/>
      </c>
    </row>
    <row r="811" spans="1:44" ht="13.5" thickBot="1">
      <c r="A811" s="30"/>
      <c r="B811" s="39">
        <f>COUNTIF(resultats_math!B812:I812,1)</f>
        <v>0</v>
      </c>
      <c r="C811" s="39">
        <f>COUNTIF(resultats_math!B812:I812,2)</f>
        <v>0</v>
      </c>
      <c r="D811" s="39">
        <f>COUNTIF(resultats_math!B812:I812,9)</f>
        <v>0</v>
      </c>
      <c r="E811" s="39">
        <f>COUNTIF(resultats_math!B812:I812,0)</f>
        <v>0</v>
      </c>
      <c r="F811" s="37" t="str">
        <f t="shared" si="288"/>
        <v/>
      </c>
      <c r="G811" s="226">
        <f t="shared" si="290"/>
        <v>0</v>
      </c>
      <c r="H811" s="38" t="str">
        <f t="shared" si="311"/>
        <v/>
      </c>
      <c r="I811" s="38" t="str">
        <f t="shared" si="289"/>
        <v/>
      </c>
      <c r="J811" s="38" t="str">
        <f t="shared" si="291"/>
        <v/>
      </c>
      <c r="K811" s="38" t="str">
        <f t="shared" si="292"/>
        <v/>
      </c>
      <c r="L811" s="38"/>
      <c r="M811" s="39">
        <f>COUNTIF(resultats_math!J812:X812,1)</f>
        <v>0</v>
      </c>
      <c r="N811" s="39">
        <f>COUNTIF(resultats_math!J812:X812,2)</f>
        <v>0</v>
      </c>
      <c r="O811" s="39">
        <f>COUNTIF(resultats_math!J812:X812,9)</f>
        <v>0</v>
      </c>
      <c r="P811" s="39">
        <f>COUNTIF(resultats_math!J812:X812,0)</f>
        <v>0</v>
      </c>
      <c r="Q811" s="37" t="str">
        <f t="shared" si="293"/>
        <v/>
      </c>
      <c r="R811" s="226">
        <f t="shared" si="294"/>
        <v>0</v>
      </c>
      <c r="S811" s="38" t="str">
        <f t="shared" si="295"/>
        <v/>
      </c>
      <c r="T811" s="38" t="str">
        <f t="shared" si="296"/>
        <v/>
      </c>
      <c r="U811" s="38" t="str">
        <f t="shared" si="297"/>
        <v/>
      </c>
      <c r="V811" s="38" t="str">
        <f t="shared" si="298"/>
        <v/>
      </c>
      <c r="W811" s="30"/>
      <c r="X811" s="39">
        <f>COUNTIF(resultats_math!Y812:AA812,1)</f>
        <v>0</v>
      </c>
      <c r="Y811" s="39">
        <f>COUNTIF(resultats_math!Y812:AA812,2)</f>
        <v>0</v>
      </c>
      <c r="Z811" s="39">
        <f>COUNTIF(resultats_math!Y812:AA812,9)</f>
        <v>0</v>
      </c>
      <c r="AA811" s="39">
        <f>COUNTIF(resultats_math!Y812:AA812,0)</f>
        <v>0</v>
      </c>
      <c r="AB811" s="243" t="str">
        <f t="shared" si="299"/>
        <v/>
      </c>
      <c r="AC811" s="226">
        <f t="shared" si="300"/>
        <v>0</v>
      </c>
      <c r="AD811" s="38" t="str">
        <f t="shared" si="301"/>
        <v/>
      </c>
      <c r="AE811" s="38" t="str">
        <f t="shared" si="302"/>
        <v/>
      </c>
      <c r="AF811" s="38" t="str">
        <f t="shared" si="303"/>
        <v/>
      </c>
      <c r="AG811" s="38" t="str">
        <f t="shared" si="304"/>
        <v/>
      </c>
      <c r="AI811" s="39">
        <f>COUNTIF(resultats_math!AB812:AD812,1)</f>
        <v>0</v>
      </c>
      <c r="AJ811" s="39">
        <f>COUNTIF(resultats_math!AB812:AD812,2)</f>
        <v>0</v>
      </c>
      <c r="AK811" s="39">
        <f>COUNTIF(resultats_math!AB812:AD812,9)</f>
        <v>0</v>
      </c>
      <c r="AL811" s="39">
        <f>COUNTIF(resultats_math!AB812:AD812,0)</f>
        <v>0</v>
      </c>
      <c r="AM811" s="243" t="str">
        <f t="shared" si="305"/>
        <v/>
      </c>
      <c r="AN811" s="226">
        <f t="shared" si="306"/>
        <v>0</v>
      </c>
      <c r="AO811" s="38" t="str">
        <f t="shared" si="307"/>
        <v/>
      </c>
      <c r="AP811" s="38" t="str">
        <f t="shared" si="308"/>
        <v/>
      </c>
      <c r="AQ811" s="38" t="str">
        <f t="shared" si="309"/>
        <v/>
      </c>
      <c r="AR811" s="38" t="str">
        <f t="shared" si="310"/>
        <v/>
      </c>
    </row>
    <row r="812" spans="1:44" ht="13.5" thickBot="1">
      <c r="A812" s="30"/>
      <c r="B812" s="39">
        <f>COUNTIF(resultats_math!B813:I813,1)</f>
        <v>0</v>
      </c>
      <c r="C812" s="39">
        <f>COUNTIF(resultats_math!B813:I813,2)</f>
        <v>0</v>
      </c>
      <c r="D812" s="39">
        <f>COUNTIF(resultats_math!B813:I813,9)</f>
        <v>0</v>
      </c>
      <c r="E812" s="39">
        <f>COUNTIF(resultats_math!B813:I813,0)</f>
        <v>0</v>
      </c>
      <c r="F812" s="37" t="str">
        <f t="shared" si="288"/>
        <v/>
      </c>
      <c r="G812" s="226">
        <f t="shared" si="290"/>
        <v>0</v>
      </c>
      <c r="H812" s="38" t="str">
        <f t="shared" si="311"/>
        <v/>
      </c>
      <c r="I812" s="38" t="str">
        <f t="shared" si="289"/>
        <v/>
      </c>
      <c r="J812" s="38" t="str">
        <f t="shared" si="291"/>
        <v/>
      </c>
      <c r="K812" s="38" t="str">
        <f t="shared" si="292"/>
        <v/>
      </c>
      <c r="L812" s="38"/>
      <c r="M812" s="39">
        <f>COUNTIF(resultats_math!J813:X813,1)</f>
        <v>0</v>
      </c>
      <c r="N812" s="39">
        <f>COUNTIF(resultats_math!J813:X813,2)</f>
        <v>0</v>
      </c>
      <c r="O812" s="39">
        <f>COUNTIF(resultats_math!J813:X813,9)</f>
        <v>0</v>
      </c>
      <c r="P812" s="39">
        <f>COUNTIF(resultats_math!J813:X813,0)</f>
        <v>0</v>
      </c>
      <c r="Q812" s="37" t="str">
        <f t="shared" si="293"/>
        <v/>
      </c>
      <c r="R812" s="226">
        <f t="shared" si="294"/>
        <v>0</v>
      </c>
      <c r="S812" s="38" t="str">
        <f t="shared" si="295"/>
        <v/>
      </c>
      <c r="T812" s="38" t="str">
        <f t="shared" si="296"/>
        <v/>
      </c>
      <c r="U812" s="38" t="str">
        <f t="shared" si="297"/>
        <v/>
      </c>
      <c r="V812" s="38" t="str">
        <f t="shared" si="298"/>
        <v/>
      </c>
      <c r="W812" s="30"/>
      <c r="X812" s="39">
        <f>COUNTIF(resultats_math!Y813:AA813,1)</f>
        <v>0</v>
      </c>
      <c r="Y812" s="39">
        <f>COUNTIF(resultats_math!Y813:AA813,2)</f>
        <v>0</v>
      </c>
      <c r="Z812" s="39">
        <f>COUNTIF(resultats_math!Y813:AA813,9)</f>
        <v>0</v>
      </c>
      <c r="AA812" s="39">
        <f>COUNTIF(resultats_math!Y813:AA813,0)</f>
        <v>0</v>
      </c>
      <c r="AB812" s="243" t="str">
        <f t="shared" si="299"/>
        <v/>
      </c>
      <c r="AC812" s="226">
        <f t="shared" si="300"/>
        <v>0</v>
      </c>
      <c r="AD812" s="38" t="str">
        <f t="shared" si="301"/>
        <v/>
      </c>
      <c r="AE812" s="38" t="str">
        <f t="shared" si="302"/>
        <v/>
      </c>
      <c r="AF812" s="38" t="str">
        <f t="shared" si="303"/>
        <v/>
      </c>
      <c r="AG812" s="38" t="str">
        <f t="shared" si="304"/>
        <v/>
      </c>
      <c r="AI812" s="39">
        <f>COUNTIF(resultats_math!AB813:AD813,1)</f>
        <v>0</v>
      </c>
      <c r="AJ812" s="39">
        <f>COUNTIF(resultats_math!AB813:AD813,2)</f>
        <v>0</v>
      </c>
      <c r="AK812" s="39">
        <f>COUNTIF(resultats_math!AB813:AD813,9)</f>
        <v>0</v>
      </c>
      <c r="AL812" s="39">
        <f>COUNTIF(resultats_math!AB813:AD813,0)</f>
        <v>0</v>
      </c>
      <c r="AM812" s="243" t="str">
        <f t="shared" si="305"/>
        <v/>
      </c>
      <c r="AN812" s="226">
        <f t="shared" si="306"/>
        <v>0</v>
      </c>
      <c r="AO812" s="38" t="str">
        <f t="shared" si="307"/>
        <v/>
      </c>
      <c r="AP812" s="38" t="str">
        <f t="shared" si="308"/>
        <v/>
      </c>
      <c r="AQ812" s="38" t="str">
        <f t="shared" si="309"/>
        <v/>
      </c>
      <c r="AR812" s="38" t="str">
        <f t="shared" si="310"/>
        <v/>
      </c>
    </row>
    <row r="813" spans="1:44" ht="13.5" thickBot="1">
      <c r="A813" s="30"/>
      <c r="B813" s="39">
        <f>COUNTIF(resultats_math!B814:I814,1)</f>
        <v>0</v>
      </c>
      <c r="C813" s="39">
        <f>COUNTIF(resultats_math!B814:I814,2)</f>
        <v>0</v>
      </c>
      <c r="D813" s="39">
        <f>COUNTIF(resultats_math!B814:I814,9)</f>
        <v>0</v>
      </c>
      <c r="E813" s="39">
        <f>COUNTIF(resultats_math!B814:I814,0)</f>
        <v>0</v>
      </c>
      <c r="F813" s="37" t="str">
        <f t="shared" si="288"/>
        <v/>
      </c>
      <c r="G813" s="226">
        <f t="shared" si="290"/>
        <v>0</v>
      </c>
      <c r="H813" s="38" t="str">
        <f t="shared" si="311"/>
        <v/>
      </c>
      <c r="I813" s="38" t="str">
        <f t="shared" si="289"/>
        <v/>
      </c>
      <c r="J813" s="38" t="str">
        <f t="shared" si="291"/>
        <v/>
      </c>
      <c r="K813" s="38" t="str">
        <f t="shared" si="292"/>
        <v/>
      </c>
      <c r="L813" s="38"/>
      <c r="M813" s="39">
        <f>COUNTIF(resultats_math!J814:X814,1)</f>
        <v>0</v>
      </c>
      <c r="N813" s="39">
        <f>COUNTIF(resultats_math!J814:X814,2)</f>
        <v>0</v>
      </c>
      <c r="O813" s="39">
        <f>COUNTIF(resultats_math!J814:X814,9)</f>
        <v>0</v>
      </c>
      <c r="P813" s="39">
        <f>COUNTIF(resultats_math!J814:X814,0)</f>
        <v>0</v>
      </c>
      <c r="Q813" s="37" t="str">
        <f t="shared" si="293"/>
        <v/>
      </c>
      <c r="R813" s="226">
        <f t="shared" si="294"/>
        <v>0</v>
      </c>
      <c r="S813" s="38" t="str">
        <f t="shared" si="295"/>
        <v/>
      </c>
      <c r="T813" s="38" t="str">
        <f t="shared" si="296"/>
        <v/>
      </c>
      <c r="U813" s="38" t="str">
        <f t="shared" si="297"/>
        <v/>
      </c>
      <c r="V813" s="38" t="str">
        <f t="shared" si="298"/>
        <v/>
      </c>
      <c r="W813" s="30"/>
      <c r="X813" s="39">
        <f>COUNTIF(resultats_math!Y814:AA814,1)</f>
        <v>0</v>
      </c>
      <c r="Y813" s="39">
        <f>COUNTIF(resultats_math!Y814:AA814,2)</f>
        <v>0</v>
      </c>
      <c r="Z813" s="39">
        <f>COUNTIF(resultats_math!Y814:AA814,9)</f>
        <v>0</v>
      </c>
      <c r="AA813" s="39">
        <f>COUNTIF(resultats_math!Y814:AA814,0)</f>
        <v>0</v>
      </c>
      <c r="AB813" s="243" t="str">
        <f t="shared" si="299"/>
        <v/>
      </c>
      <c r="AC813" s="226">
        <f t="shared" si="300"/>
        <v>0</v>
      </c>
      <c r="AD813" s="38" t="str">
        <f t="shared" si="301"/>
        <v/>
      </c>
      <c r="AE813" s="38" t="str">
        <f t="shared" si="302"/>
        <v/>
      </c>
      <c r="AF813" s="38" t="str">
        <f t="shared" si="303"/>
        <v/>
      </c>
      <c r="AG813" s="38" t="str">
        <f t="shared" si="304"/>
        <v/>
      </c>
      <c r="AI813" s="39">
        <f>COUNTIF(resultats_math!AB814:AD814,1)</f>
        <v>0</v>
      </c>
      <c r="AJ813" s="39">
        <f>COUNTIF(resultats_math!AB814:AD814,2)</f>
        <v>0</v>
      </c>
      <c r="AK813" s="39">
        <f>COUNTIF(resultats_math!AB814:AD814,9)</f>
        <v>0</v>
      </c>
      <c r="AL813" s="39">
        <f>COUNTIF(resultats_math!AB814:AD814,0)</f>
        <v>0</v>
      </c>
      <c r="AM813" s="243" t="str">
        <f t="shared" si="305"/>
        <v/>
      </c>
      <c r="AN813" s="226">
        <f t="shared" si="306"/>
        <v>0</v>
      </c>
      <c r="AO813" s="38" t="str">
        <f t="shared" si="307"/>
        <v/>
      </c>
      <c r="AP813" s="38" t="str">
        <f t="shared" si="308"/>
        <v/>
      </c>
      <c r="AQ813" s="38" t="str">
        <f t="shared" si="309"/>
        <v/>
      </c>
      <c r="AR813" s="38" t="str">
        <f t="shared" si="310"/>
        <v/>
      </c>
    </row>
    <row r="814" spans="1:44" ht="13.5" thickBot="1">
      <c r="A814" s="30"/>
      <c r="B814" s="39">
        <f>COUNTIF(resultats_math!B815:I815,1)</f>
        <v>0</v>
      </c>
      <c r="C814" s="39">
        <f>COUNTIF(resultats_math!B815:I815,2)</f>
        <v>0</v>
      </c>
      <c r="D814" s="39">
        <f>COUNTIF(resultats_math!B815:I815,9)</f>
        <v>0</v>
      </c>
      <c r="E814" s="39">
        <f>COUNTIF(resultats_math!B815:I815,0)</f>
        <v>0</v>
      </c>
      <c r="F814" s="37" t="str">
        <f t="shared" si="288"/>
        <v/>
      </c>
      <c r="G814" s="226">
        <f t="shared" si="290"/>
        <v>0</v>
      </c>
      <c r="H814" s="38" t="str">
        <f t="shared" si="311"/>
        <v/>
      </c>
      <c r="I814" s="38" t="str">
        <f t="shared" si="289"/>
        <v/>
      </c>
      <c r="J814" s="38" t="str">
        <f t="shared" si="291"/>
        <v/>
      </c>
      <c r="K814" s="38" t="str">
        <f t="shared" si="292"/>
        <v/>
      </c>
      <c r="L814" s="38"/>
      <c r="M814" s="39">
        <f>COUNTIF(resultats_math!J815:X815,1)</f>
        <v>0</v>
      </c>
      <c r="N814" s="39">
        <f>COUNTIF(resultats_math!J815:X815,2)</f>
        <v>0</v>
      </c>
      <c r="O814" s="39">
        <f>COUNTIF(resultats_math!J815:X815,9)</f>
        <v>0</v>
      </c>
      <c r="P814" s="39">
        <f>COUNTIF(resultats_math!J815:X815,0)</f>
        <v>0</v>
      </c>
      <c r="Q814" s="37" t="str">
        <f t="shared" si="293"/>
        <v/>
      </c>
      <c r="R814" s="226">
        <f t="shared" si="294"/>
        <v>0</v>
      </c>
      <c r="S814" s="38" t="str">
        <f t="shared" si="295"/>
        <v/>
      </c>
      <c r="T814" s="38" t="str">
        <f t="shared" si="296"/>
        <v/>
      </c>
      <c r="U814" s="38" t="str">
        <f t="shared" si="297"/>
        <v/>
      </c>
      <c r="V814" s="38" t="str">
        <f t="shared" si="298"/>
        <v/>
      </c>
      <c r="W814" s="30"/>
      <c r="X814" s="39">
        <f>COUNTIF(resultats_math!Y815:AA815,1)</f>
        <v>0</v>
      </c>
      <c r="Y814" s="39">
        <f>COUNTIF(resultats_math!Y815:AA815,2)</f>
        <v>0</v>
      </c>
      <c r="Z814" s="39">
        <f>COUNTIF(resultats_math!Y815:AA815,9)</f>
        <v>0</v>
      </c>
      <c r="AA814" s="39">
        <f>COUNTIF(resultats_math!Y815:AA815,0)</f>
        <v>0</v>
      </c>
      <c r="AB814" s="243" t="str">
        <f t="shared" si="299"/>
        <v/>
      </c>
      <c r="AC814" s="226">
        <f t="shared" si="300"/>
        <v>0</v>
      </c>
      <c r="AD814" s="38" t="str">
        <f t="shared" si="301"/>
        <v/>
      </c>
      <c r="AE814" s="38" t="str">
        <f t="shared" si="302"/>
        <v/>
      </c>
      <c r="AF814" s="38" t="str">
        <f t="shared" si="303"/>
        <v/>
      </c>
      <c r="AG814" s="38" t="str">
        <f t="shared" si="304"/>
        <v/>
      </c>
      <c r="AI814" s="39">
        <f>COUNTIF(resultats_math!AB815:AD815,1)</f>
        <v>0</v>
      </c>
      <c r="AJ814" s="39">
        <f>COUNTIF(resultats_math!AB815:AD815,2)</f>
        <v>0</v>
      </c>
      <c r="AK814" s="39">
        <f>COUNTIF(resultats_math!AB815:AD815,9)</f>
        <v>0</v>
      </c>
      <c r="AL814" s="39">
        <f>COUNTIF(resultats_math!AB815:AD815,0)</f>
        <v>0</v>
      </c>
      <c r="AM814" s="243" t="str">
        <f t="shared" si="305"/>
        <v/>
      </c>
      <c r="AN814" s="226">
        <f t="shared" si="306"/>
        <v>0</v>
      </c>
      <c r="AO814" s="38" t="str">
        <f t="shared" si="307"/>
        <v/>
      </c>
      <c r="AP814" s="38" t="str">
        <f t="shared" si="308"/>
        <v/>
      </c>
      <c r="AQ814" s="38" t="str">
        <f t="shared" si="309"/>
        <v/>
      </c>
      <c r="AR814" s="38" t="str">
        <f t="shared" si="310"/>
        <v/>
      </c>
    </row>
    <row r="815" spans="1:44" ht="13.5" thickBot="1">
      <c r="A815" s="30"/>
      <c r="B815" s="39">
        <f>COUNTIF(resultats_math!B816:I816,1)</f>
        <v>0</v>
      </c>
      <c r="C815" s="39">
        <f>COUNTIF(resultats_math!B816:I816,2)</f>
        <v>0</v>
      </c>
      <c r="D815" s="39">
        <f>COUNTIF(resultats_math!B816:I816,9)</f>
        <v>0</v>
      </c>
      <c r="E815" s="39">
        <f>COUNTIF(resultats_math!B816:I816,0)</f>
        <v>0</v>
      </c>
      <c r="F815" s="37" t="str">
        <f t="shared" si="288"/>
        <v/>
      </c>
      <c r="G815" s="226">
        <f t="shared" si="290"/>
        <v>0</v>
      </c>
      <c r="H815" s="38" t="str">
        <f t="shared" si="311"/>
        <v/>
      </c>
      <c r="I815" s="38" t="str">
        <f t="shared" si="289"/>
        <v/>
      </c>
      <c r="J815" s="38" t="str">
        <f t="shared" si="291"/>
        <v/>
      </c>
      <c r="K815" s="38" t="str">
        <f t="shared" si="292"/>
        <v/>
      </c>
      <c r="L815" s="38"/>
      <c r="M815" s="39">
        <f>COUNTIF(resultats_math!J816:X816,1)</f>
        <v>0</v>
      </c>
      <c r="N815" s="39">
        <f>COUNTIF(resultats_math!J816:X816,2)</f>
        <v>0</v>
      </c>
      <c r="O815" s="39">
        <f>COUNTIF(resultats_math!J816:X816,9)</f>
        <v>0</v>
      </c>
      <c r="P815" s="39">
        <f>COUNTIF(resultats_math!J816:X816,0)</f>
        <v>0</v>
      </c>
      <c r="Q815" s="37" t="str">
        <f t="shared" si="293"/>
        <v/>
      </c>
      <c r="R815" s="226">
        <f t="shared" si="294"/>
        <v>0</v>
      </c>
      <c r="S815" s="38" t="str">
        <f t="shared" si="295"/>
        <v/>
      </c>
      <c r="T815" s="38" t="str">
        <f t="shared" si="296"/>
        <v/>
      </c>
      <c r="U815" s="38" t="str">
        <f t="shared" si="297"/>
        <v/>
      </c>
      <c r="V815" s="38" t="str">
        <f t="shared" si="298"/>
        <v/>
      </c>
      <c r="W815" s="30"/>
      <c r="X815" s="39">
        <f>COUNTIF(resultats_math!Y816:AA816,1)</f>
        <v>0</v>
      </c>
      <c r="Y815" s="39">
        <f>COUNTIF(resultats_math!Y816:AA816,2)</f>
        <v>0</v>
      </c>
      <c r="Z815" s="39">
        <f>COUNTIF(resultats_math!Y816:AA816,9)</f>
        <v>0</v>
      </c>
      <c r="AA815" s="39">
        <f>COUNTIF(resultats_math!Y816:AA816,0)</f>
        <v>0</v>
      </c>
      <c r="AB815" s="243" t="str">
        <f t="shared" si="299"/>
        <v/>
      </c>
      <c r="AC815" s="226">
        <f t="shared" si="300"/>
        <v>0</v>
      </c>
      <c r="AD815" s="38" t="str">
        <f t="shared" si="301"/>
        <v/>
      </c>
      <c r="AE815" s="38" t="str">
        <f t="shared" si="302"/>
        <v/>
      </c>
      <c r="AF815" s="38" t="str">
        <f t="shared" si="303"/>
        <v/>
      </c>
      <c r="AG815" s="38" t="str">
        <f t="shared" si="304"/>
        <v/>
      </c>
      <c r="AI815" s="39">
        <f>COUNTIF(resultats_math!AB816:AD816,1)</f>
        <v>0</v>
      </c>
      <c r="AJ815" s="39">
        <f>COUNTIF(resultats_math!AB816:AD816,2)</f>
        <v>0</v>
      </c>
      <c r="AK815" s="39">
        <f>COUNTIF(resultats_math!AB816:AD816,9)</f>
        <v>0</v>
      </c>
      <c r="AL815" s="39">
        <f>COUNTIF(resultats_math!AB816:AD816,0)</f>
        <v>0</v>
      </c>
      <c r="AM815" s="243" t="str">
        <f t="shared" si="305"/>
        <v/>
      </c>
      <c r="AN815" s="226">
        <f t="shared" si="306"/>
        <v>0</v>
      </c>
      <c r="AO815" s="38" t="str">
        <f t="shared" si="307"/>
        <v/>
      </c>
      <c r="AP815" s="38" t="str">
        <f t="shared" si="308"/>
        <v/>
      </c>
      <c r="AQ815" s="38" t="str">
        <f t="shared" si="309"/>
        <v/>
      </c>
      <c r="AR815" s="38" t="str">
        <f t="shared" si="310"/>
        <v/>
      </c>
    </row>
    <row r="816" spans="1:44" ht="13.5" thickBot="1">
      <c r="A816" s="30"/>
      <c r="B816" s="39">
        <f>COUNTIF(resultats_math!B817:I817,1)</f>
        <v>0</v>
      </c>
      <c r="C816" s="39">
        <f>COUNTIF(resultats_math!B817:I817,2)</f>
        <v>0</v>
      </c>
      <c r="D816" s="39">
        <f>COUNTIF(resultats_math!B817:I817,9)</f>
        <v>0</v>
      </c>
      <c r="E816" s="39">
        <f>COUNTIF(resultats_math!B817:I817,0)</f>
        <v>0</v>
      </c>
      <c r="F816" s="37" t="str">
        <f t="shared" si="288"/>
        <v/>
      </c>
      <c r="G816" s="226">
        <f t="shared" si="290"/>
        <v>0</v>
      </c>
      <c r="H816" s="38" t="str">
        <f t="shared" si="311"/>
        <v/>
      </c>
      <c r="I816" s="38" t="str">
        <f t="shared" si="289"/>
        <v/>
      </c>
      <c r="J816" s="38" t="str">
        <f t="shared" si="291"/>
        <v/>
      </c>
      <c r="K816" s="38" t="str">
        <f t="shared" si="292"/>
        <v/>
      </c>
      <c r="L816" s="38"/>
      <c r="M816" s="39">
        <f>COUNTIF(resultats_math!J817:X817,1)</f>
        <v>0</v>
      </c>
      <c r="N816" s="39">
        <f>COUNTIF(resultats_math!J817:X817,2)</f>
        <v>0</v>
      </c>
      <c r="O816" s="39">
        <f>COUNTIF(resultats_math!J817:X817,9)</f>
        <v>0</v>
      </c>
      <c r="P816" s="39">
        <f>COUNTIF(resultats_math!J817:X817,0)</f>
        <v>0</v>
      </c>
      <c r="Q816" s="37" t="str">
        <f t="shared" si="293"/>
        <v/>
      </c>
      <c r="R816" s="226">
        <f t="shared" si="294"/>
        <v>0</v>
      </c>
      <c r="S816" s="38" t="str">
        <f t="shared" si="295"/>
        <v/>
      </c>
      <c r="T816" s="38" t="str">
        <f t="shared" si="296"/>
        <v/>
      </c>
      <c r="U816" s="38" t="str">
        <f t="shared" si="297"/>
        <v/>
      </c>
      <c r="V816" s="38" t="str">
        <f t="shared" si="298"/>
        <v/>
      </c>
      <c r="W816" s="30"/>
      <c r="X816" s="39">
        <f>COUNTIF(resultats_math!Y817:AA817,1)</f>
        <v>0</v>
      </c>
      <c r="Y816" s="39">
        <f>COUNTIF(resultats_math!Y817:AA817,2)</f>
        <v>0</v>
      </c>
      <c r="Z816" s="39">
        <f>COUNTIF(resultats_math!Y817:AA817,9)</f>
        <v>0</v>
      </c>
      <c r="AA816" s="39">
        <f>COUNTIF(resultats_math!Y817:AA817,0)</f>
        <v>0</v>
      </c>
      <c r="AB816" s="243" t="str">
        <f t="shared" si="299"/>
        <v/>
      </c>
      <c r="AC816" s="226">
        <f t="shared" si="300"/>
        <v>0</v>
      </c>
      <c r="AD816" s="38" t="str">
        <f t="shared" si="301"/>
        <v/>
      </c>
      <c r="AE816" s="38" t="str">
        <f t="shared" si="302"/>
        <v/>
      </c>
      <c r="AF816" s="38" t="str">
        <f t="shared" si="303"/>
        <v/>
      </c>
      <c r="AG816" s="38" t="str">
        <f t="shared" si="304"/>
        <v/>
      </c>
      <c r="AI816" s="39">
        <f>COUNTIF(resultats_math!AB817:AD817,1)</f>
        <v>0</v>
      </c>
      <c r="AJ816" s="39">
        <f>COUNTIF(resultats_math!AB817:AD817,2)</f>
        <v>0</v>
      </c>
      <c r="AK816" s="39">
        <f>COUNTIF(resultats_math!AB817:AD817,9)</f>
        <v>0</v>
      </c>
      <c r="AL816" s="39">
        <f>COUNTIF(resultats_math!AB817:AD817,0)</f>
        <v>0</v>
      </c>
      <c r="AM816" s="243" t="str">
        <f t="shared" si="305"/>
        <v/>
      </c>
      <c r="AN816" s="226">
        <f t="shared" si="306"/>
        <v>0</v>
      </c>
      <c r="AO816" s="38" t="str">
        <f t="shared" si="307"/>
        <v/>
      </c>
      <c r="AP816" s="38" t="str">
        <f t="shared" si="308"/>
        <v/>
      </c>
      <c r="AQ816" s="38" t="str">
        <f t="shared" si="309"/>
        <v/>
      </c>
      <c r="AR816" s="38" t="str">
        <f t="shared" si="310"/>
        <v/>
      </c>
    </row>
    <row r="817" spans="1:44" ht="13.5" thickBot="1">
      <c r="A817" s="30"/>
      <c r="B817" s="39">
        <f>COUNTIF(resultats_math!B818:I818,1)</f>
        <v>0</v>
      </c>
      <c r="C817" s="39">
        <f>COUNTIF(resultats_math!B818:I818,2)</f>
        <v>0</v>
      </c>
      <c r="D817" s="39">
        <f>COUNTIF(resultats_math!B818:I818,9)</f>
        <v>0</v>
      </c>
      <c r="E817" s="39">
        <f>COUNTIF(resultats_math!B818:I818,0)</f>
        <v>0</v>
      </c>
      <c r="F817" s="37" t="str">
        <f t="shared" si="288"/>
        <v/>
      </c>
      <c r="G817" s="226">
        <f t="shared" si="290"/>
        <v>0</v>
      </c>
      <c r="H817" s="38" t="str">
        <f t="shared" si="311"/>
        <v/>
      </c>
      <c r="I817" s="38" t="str">
        <f t="shared" si="289"/>
        <v/>
      </c>
      <c r="J817" s="38" t="str">
        <f t="shared" si="291"/>
        <v/>
      </c>
      <c r="K817" s="38" t="str">
        <f t="shared" si="292"/>
        <v/>
      </c>
      <c r="L817" s="38"/>
      <c r="M817" s="39">
        <f>COUNTIF(resultats_math!J818:X818,1)</f>
        <v>0</v>
      </c>
      <c r="N817" s="39">
        <f>COUNTIF(resultats_math!J818:X818,2)</f>
        <v>0</v>
      </c>
      <c r="O817" s="39">
        <f>COUNTIF(resultats_math!J818:X818,9)</f>
        <v>0</v>
      </c>
      <c r="P817" s="39">
        <f>COUNTIF(resultats_math!J818:X818,0)</f>
        <v>0</v>
      </c>
      <c r="Q817" s="37" t="str">
        <f t="shared" si="293"/>
        <v/>
      </c>
      <c r="R817" s="226">
        <f t="shared" si="294"/>
        <v>0</v>
      </c>
      <c r="S817" s="38" t="str">
        <f t="shared" si="295"/>
        <v/>
      </c>
      <c r="T817" s="38" t="str">
        <f t="shared" si="296"/>
        <v/>
      </c>
      <c r="U817" s="38" t="str">
        <f t="shared" si="297"/>
        <v/>
      </c>
      <c r="V817" s="38" t="str">
        <f t="shared" si="298"/>
        <v/>
      </c>
      <c r="W817" s="30"/>
      <c r="X817" s="39">
        <f>COUNTIF(resultats_math!Y818:AA818,1)</f>
        <v>0</v>
      </c>
      <c r="Y817" s="39">
        <f>COUNTIF(resultats_math!Y818:AA818,2)</f>
        <v>0</v>
      </c>
      <c r="Z817" s="39">
        <f>COUNTIF(resultats_math!Y818:AA818,9)</f>
        <v>0</v>
      </c>
      <c r="AA817" s="39">
        <f>COUNTIF(resultats_math!Y818:AA818,0)</f>
        <v>0</v>
      </c>
      <c r="AB817" s="243" t="str">
        <f t="shared" si="299"/>
        <v/>
      </c>
      <c r="AC817" s="226">
        <f t="shared" si="300"/>
        <v>0</v>
      </c>
      <c r="AD817" s="38" t="str">
        <f t="shared" si="301"/>
        <v/>
      </c>
      <c r="AE817" s="38" t="str">
        <f t="shared" si="302"/>
        <v/>
      </c>
      <c r="AF817" s="38" t="str">
        <f t="shared" si="303"/>
        <v/>
      </c>
      <c r="AG817" s="38" t="str">
        <f t="shared" si="304"/>
        <v/>
      </c>
      <c r="AI817" s="39">
        <f>COUNTIF(resultats_math!AB818:AD818,1)</f>
        <v>0</v>
      </c>
      <c r="AJ817" s="39">
        <f>COUNTIF(resultats_math!AB818:AD818,2)</f>
        <v>0</v>
      </c>
      <c r="AK817" s="39">
        <f>COUNTIF(resultats_math!AB818:AD818,9)</f>
        <v>0</v>
      </c>
      <c r="AL817" s="39">
        <f>COUNTIF(resultats_math!AB818:AD818,0)</f>
        <v>0</v>
      </c>
      <c r="AM817" s="243" t="str">
        <f t="shared" si="305"/>
        <v/>
      </c>
      <c r="AN817" s="226">
        <f t="shared" si="306"/>
        <v>0</v>
      </c>
      <c r="AO817" s="38" t="str">
        <f t="shared" si="307"/>
        <v/>
      </c>
      <c r="AP817" s="38" t="str">
        <f t="shared" si="308"/>
        <v/>
      </c>
      <c r="AQ817" s="38" t="str">
        <f t="shared" si="309"/>
        <v/>
      </c>
      <c r="AR817" s="38" t="str">
        <f t="shared" si="310"/>
        <v/>
      </c>
    </row>
    <row r="818" spans="1:44" ht="13.5" thickBot="1">
      <c r="A818" s="30"/>
      <c r="B818" s="39">
        <f>COUNTIF(resultats_math!B819:I819,1)</f>
        <v>0</v>
      </c>
      <c r="C818" s="39">
        <f>COUNTIF(resultats_math!B819:I819,2)</f>
        <v>0</v>
      </c>
      <c r="D818" s="39">
        <f>COUNTIF(resultats_math!B819:I819,9)</f>
        <v>0</v>
      </c>
      <c r="E818" s="39">
        <f>COUNTIF(resultats_math!B819:I819,0)</f>
        <v>0</v>
      </c>
      <c r="F818" s="37" t="str">
        <f t="shared" si="288"/>
        <v/>
      </c>
      <c r="G818" s="226">
        <f t="shared" si="290"/>
        <v>0</v>
      </c>
      <c r="H818" s="38" t="str">
        <f t="shared" si="311"/>
        <v/>
      </c>
      <c r="I818" s="38" t="str">
        <f t="shared" si="289"/>
        <v/>
      </c>
      <c r="J818" s="38" t="str">
        <f t="shared" si="291"/>
        <v/>
      </c>
      <c r="K818" s="38" t="str">
        <f t="shared" si="292"/>
        <v/>
      </c>
      <c r="L818" s="38"/>
      <c r="M818" s="39">
        <f>COUNTIF(resultats_math!J819:X819,1)</f>
        <v>0</v>
      </c>
      <c r="N818" s="39">
        <f>COUNTIF(resultats_math!J819:X819,2)</f>
        <v>0</v>
      </c>
      <c r="O818" s="39">
        <f>COUNTIF(resultats_math!J819:X819,9)</f>
        <v>0</v>
      </c>
      <c r="P818" s="39">
        <f>COUNTIF(resultats_math!J819:X819,0)</f>
        <v>0</v>
      </c>
      <c r="Q818" s="37" t="str">
        <f t="shared" si="293"/>
        <v/>
      </c>
      <c r="R818" s="226">
        <f t="shared" si="294"/>
        <v>0</v>
      </c>
      <c r="S818" s="38" t="str">
        <f t="shared" si="295"/>
        <v/>
      </c>
      <c r="T818" s="38" t="str">
        <f t="shared" si="296"/>
        <v/>
      </c>
      <c r="U818" s="38" t="str">
        <f t="shared" si="297"/>
        <v/>
      </c>
      <c r="V818" s="38" t="str">
        <f t="shared" si="298"/>
        <v/>
      </c>
      <c r="W818" s="30"/>
      <c r="X818" s="39">
        <f>COUNTIF(resultats_math!Y819:AA819,1)</f>
        <v>0</v>
      </c>
      <c r="Y818" s="39">
        <f>COUNTIF(resultats_math!Y819:AA819,2)</f>
        <v>0</v>
      </c>
      <c r="Z818" s="39">
        <f>COUNTIF(resultats_math!Y819:AA819,9)</f>
        <v>0</v>
      </c>
      <c r="AA818" s="39">
        <f>COUNTIF(resultats_math!Y819:AA819,0)</f>
        <v>0</v>
      </c>
      <c r="AB818" s="243" t="str">
        <f t="shared" si="299"/>
        <v/>
      </c>
      <c r="AC818" s="226">
        <f t="shared" si="300"/>
        <v>0</v>
      </c>
      <c r="AD818" s="38" t="str">
        <f t="shared" si="301"/>
        <v/>
      </c>
      <c r="AE818" s="38" t="str">
        <f t="shared" si="302"/>
        <v/>
      </c>
      <c r="AF818" s="38" t="str">
        <f t="shared" si="303"/>
        <v/>
      </c>
      <c r="AG818" s="38" t="str">
        <f t="shared" si="304"/>
        <v/>
      </c>
      <c r="AI818" s="39">
        <f>COUNTIF(resultats_math!AB819:AD819,1)</f>
        <v>0</v>
      </c>
      <c r="AJ818" s="39">
        <f>COUNTIF(resultats_math!AB819:AD819,2)</f>
        <v>0</v>
      </c>
      <c r="AK818" s="39">
        <f>COUNTIF(resultats_math!AB819:AD819,9)</f>
        <v>0</v>
      </c>
      <c r="AL818" s="39">
        <f>COUNTIF(resultats_math!AB819:AD819,0)</f>
        <v>0</v>
      </c>
      <c r="AM818" s="243" t="str">
        <f t="shared" si="305"/>
        <v/>
      </c>
      <c r="AN818" s="226">
        <f t="shared" si="306"/>
        <v>0</v>
      </c>
      <c r="AO818" s="38" t="str">
        <f t="shared" si="307"/>
        <v/>
      </c>
      <c r="AP818" s="38" t="str">
        <f t="shared" si="308"/>
        <v/>
      </c>
      <c r="AQ818" s="38" t="str">
        <f t="shared" si="309"/>
        <v/>
      </c>
      <c r="AR818" s="38" t="str">
        <f t="shared" si="310"/>
        <v/>
      </c>
    </row>
    <row r="819" spans="1:44" ht="13.5" thickBot="1">
      <c r="A819" s="30"/>
      <c r="B819" s="39">
        <f>COUNTIF(resultats_math!B820:I820,1)</f>
        <v>0</v>
      </c>
      <c r="C819" s="39">
        <f>COUNTIF(resultats_math!B820:I820,2)</f>
        <v>0</v>
      </c>
      <c r="D819" s="39">
        <f>COUNTIF(resultats_math!B820:I820,9)</f>
        <v>0</v>
      </c>
      <c r="E819" s="39">
        <f>COUNTIF(resultats_math!B820:I820,0)</f>
        <v>0</v>
      </c>
      <c r="F819" s="37" t="str">
        <f t="shared" si="288"/>
        <v/>
      </c>
      <c r="G819" s="226">
        <f t="shared" si="290"/>
        <v>0</v>
      </c>
      <c r="H819" s="38" t="str">
        <f t="shared" si="311"/>
        <v/>
      </c>
      <c r="I819" s="38" t="str">
        <f t="shared" si="289"/>
        <v/>
      </c>
      <c r="J819" s="38" t="str">
        <f t="shared" si="291"/>
        <v/>
      </c>
      <c r="K819" s="38" t="str">
        <f t="shared" si="292"/>
        <v/>
      </c>
      <c r="L819" s="38"/>
      <c r="M819" s="39">
        <f>COUNTIF(resultats_math!J820:X820,1)</f>
        <v>0</v>
      </c>
      <c r="N819" s="39">
        <f>COUNTIF(resultats_math!J820:X820,2)</f>
        <v>0</v>
      </c>
      <c r="O819" s="39">
        <f>COUNTIF(resultats_math!J820:X820,9)</f>
        <v>0</v>
      </c>
      <c r="P819" s="39">
        <f>COUNTIF(resultats_math!J820:X820,0)</f>
        <v>0</v>
      </c>
      <c r="Q819" s="37" t="str">
        <f t="shared" si="293"/>
        <v/>
      </c>
      <c r="R819" s="226">
        <f t="shared" si="294"/>
        <v>0</v>
      </c>
      <c r="S819" s="38" t="str">
        <f t="shared" si="295"/>
        <v/>
      </c>
      <c r="T819" s="38" t="str">
        <f t="shared" si="296"/>
        <v/>
      </c>
      <c r="U819" s="38" t="str">
        <f t="shared" si="297"/>
        <v/>
      </c>
      <c r="V819" s="38" t="str">
        <f t="shared" si="298"/>
        <v/>
      </c>
      <c r="W819" s="30"/>
      <c r="X819" s="39">
        <f>COUNTIF(resultats_math!Y820:AA820,1)</f>
        <v>0</v>
      </c>
      <c r="Y819" s="39">
        <f>COUNTIF(resultats_math!Y820:AA820,2)</f>
        <v>0</v>
      </c>
      <c r="Z819" s="39">
        <f>COUNTIF(resultats_math!Y820:AA820,9)</f>
        <v>0</v>
      </c>
      <c r="AA819" s="39">
        <f>COUNTIF(resultats_math!Y820:AA820,0)</f>
        <v>0</v>
      </c>
      <c r="AB819" s="243" t="str">
        <f t="shared" si="299"/>
        <v/>
      </c>
      <c r="AC819" s="226">
        <f t="shared" si="300"/>
        <v>0</v>
      </c>
      <c r="AD819" s="38" t="str">
        <f t="shared" si="301"/>
        <v/>
      </c>
      <c r="AE819" s="38" t="str">
        <f t="shared" si="302"/>
        <v/>
      </c>
      <c r="AF819" s="38" t="str">
        <f t="shared" si="303"/>
        <v/>
      </c>
      <c r="AG819" s="38" t="str">
        <f t="shared" si="304"/>
        <v/>
      </c>
      <c r="AI819" s="39">
        <f>COUNTIF(resultats_math!AB820:AD820,1)</f>
        <v>0</v>
      </c>
      <c r="AJ819" s="39">
        <f>COUNTIF(resultats_math!AB820:AD820,2)</f>
        <v>0</v>
      </c>
      <c r="AK819" s="39">
        <f>COUNTIF(resultats_math!AB820:AD820,9)</f>
        <v>0</v>
      </c>
      <c r="AL819" s="39">
        <f>COUNTIF(resultats_math!AB820:AD820,0)</f>
        <v>0</v>
      </c>
      <c r="AM819" s="243" t="str">
        <f t="shared" si="305"/>
        <v/>
      </c>
      <c r="AN819" s="226">
        <f t="shared" si="306"/>
        <v>0</v>
      </c>
      <c r="AO819" s="38" t="str">
        <f t="shared" si="307"/>
        <v/>
      </c>
      <c r="AP819" s="38" t="str">
        <f t="shared" si="308"/>
        <v/>
      </c>
      <c r="AQ819" s="38" t="str">
        <f t="shared" si="309"/>
        <v/>
      </c>
      <c r="AR819" s="38" t="str">
        <f t="shared" si="310"/>
        <v/>
      </c>
    </row>
    <row r="820" spans="1:44" ht="13.5" thickBot="1">
      <c r="A820" s="30"/>
      <c r="B820" s="39">
        <f>COUNTIF(resultats_math!B821:I821,1)</f>
        <v>0</v>
      </c>
      <c r="C820" s="39">
        <f>COUNTIF(resultats_math!B821:I821,2)</f>
        <v>0</v>
      </c>
      <c r="D820" s="39">
        <f>COUNTIF(resultats_math!B821:I821,9)</f>
        <v>0</v>
      </c>
      <c r="E820" s="39">
        <f>COUNTIF(resultats_math!B821:I821,0)</f>
        <v>0</v>
      </c>
      <c r="F820" s="37" t="str">
        <f t="shared" si="288"/>
        <v/>
      </c>
      <c r="G820" s="226">
        <f t="shared" si="290"/>
        <v>0</v>
      </c>
      <c r="H820" s="38" t="str">
        <f t="shared" si="311"/>
        <v/>
      </c>
      <c r="I820" s="38" t="str">
        <f t="shared" si="289"/>
        <v/>
      </c>
      <c r="J820" s="38" t="str">
        <f t="shared" si="291"/>
        <v/>
      </c>
      <c r="K820" s="38" t="str">
        <f t="shared" si="292"/>
        <v/>
      </c>
      <c r="L820" s="38"/>
      <c r="M820" s="39">
        <f>COUNTIF(resultats_math!J821:X821,1)</f>
        <v>0</v>
      </c>
      <c r="N820" s="39">
        <f>COUNTIF(resultats_math!J821:X821,2)</f>
        <v>0</v>
      </c>
      <c r="O820" s="39">
        <f>COUNTIF(resultats_math!J821:X821,9)</f>
        <v>0</v>
      </c>
      <c r="P820" s="39">
        <f>COUNTIF(resultats_math!J821:X821,0)</f>
        <v>0</v>
      </c>
      <c r="Q820" s="37" t="str">
        <f t="shared" si="293"/>
        <v/>
      </c>
      <c r="R820" s="226">
        <f t="shared" si="294"/>
        <v>0</v>
      </c>
      <c r="S820" s="38" t="str">
        <f t="shared" si="295"/>
        <v/>
      </c>
      <c r="T820" s="38" t="str">
        <f t="shared" si="296"/>
        <v/>
      </c>
      <c r="U820" s="38" t="str">
        <f t="shared" si="297"/>
        <v/>
      </c>
      <c r="V820" s="38" t="str">
        <f t="shared" si="298"/>
        <v/>
      </c>
      <c r="W820" s="30"/>
      <c r="X820" s="39">
        <f>COUNTIF(resultats_math!Y821:AA821,1)</f>
        <v>0</v>
      </c>
      <c r="Y820" s="39">
        <f>COUNTIF(resultats_math!Y821:AA821,2)</f>
        <v>0</v>
      </c>
      <c r="Z820" s="39">
        <f>COUNTIF(resultats_math!Y821:AA821,9)</f>
        <v>0</v>
      </c>
      <c r="AA820" s="39">
        <f>COUNTIF(resultats_math!Y821:AA821,0)</f>
        <v>0</v>
      </c>
      <c r="AB820" s="243" t="str">
        <f t="shared" si="299"/>
        <v/>
      </c>
      <c r="AC820" s="226">
        <f t="shared" si="300"/>
        <v>0</v>
      </c>
      <c r="AD820" s="38" t="str">
        <f t="shared" si="301"/>
        <v/>
      </c>
      <c r="AE820" s="38" t="str">
        <f t="shared" si="302"/>
        <v/>
      </c>
      <c r="AF820" s="38" t="str">
        <f t="shared" si="303"/>
        <v/>
      </c>
      <c r="AG820" s="38" t="str">
        <f t="shared" si="304"/>
        <v/>
      </c>
      <c r="AI820" s="39">
        <f>COUNTIF(resultats_math!AB821:AD821,1)</f>
        <v>0</v>
      </c>
      <c r="AJ820" s="39">
        <f>COUNTIF(resultats_math!AB821:AD821,2)</f>
        <v>0</v>
      </c>
      <c r="AK820" s="39">
        <f>COUNTIF(resultats_math!AB821:AD821,9)</f>
        <v>0</v>
      </c>
      <c r="AL820" s="39">
        <f>COUNTIF(resultats_math!AB821:AD821,0)</f>
        <v>0</v>
      </c>
      <c r="AM820" s="243" t="str">
        <f t="shared" si="305"/>
        <v/>
      </c>
      <c r="AN820" s="226">
        <f t="shared" si="306"/>
        <v>0</v>
      </c>
      <c r="AO820" s="38" t="str">
        <f t="shared" si="307"/>
        <v/>
      </c>
      <c r="AP820" s="38" t="str">
        <f t="shared" si="308"/>
        <v/>
      </c>
      <c r="AQ820" s="38" t="str">
        <f t="shared" si="309"/>
        <v/>
      </c>
      <c r="AR820" s="38" t="str">
        <f t="shared" si="310"/>
        <v/>
      </c>
    </row>
    <row r="821" spans="1:44" ht="13.5" thickBot="1">
      <c r="A821" s="30"/>
      <c r="B821" s="39">
        <f>COUNTIF(resultats_math!B822:I822,1)</f>
        <v>0</v>
      </c>
      <c r="C821" s="39">
        <f>COUNTIF(resultats_math!B822:I822,2)</f>
        <v>0</v>
      </c>
      <c r="D821" s="39">
        <f>COUNTIF(resultats_math!B822:I822,9)</f>
        <v>0</v>
      </c>
      <c r="E821" s="39">
        <f>COUNTIF(resultats_math!B822:I822,0)</f>
        <v>0</v>
      </c>
      <c r="F821" s="37" t="str">
        <f t="shared" si="288"/>
        <v/>
      </c>
      <c r="G821" s="226">
        <f t="shared" si="290"/>
        <v>0</v>
      </c>
      <c r="H821" s="38" t="str">
        <f t="shared" si="311"/>
        <v/>
      </c>
      <c r="I821" s="38" t="str">
        <f t="shared" si="289"/>
        <v/>
      </c>
      <c r="J821" s="38" t="str">
        <f t="shared" si="291"/>
        <v/>
      </c>
      <c r="K821" s="38" t="str">
        <f t="shared" si="292"/>
        <v/>
      </c>
      <c r="L821" s="38"/>
      <c r="M821" s="39">
        <f>COUNTIF(resultats_math!J822:X822,1)</f>
        <v>0</v>
      </c>
      <c r="N821" s="39">
        <f>COUNTIF(resultats_math!J822:X822,2)</f>
        <v>0</v>
      </c>
      <c r="O821" s="39">
        <f>COUNTIF(resultats_math!J822:X822,9)</f>
        <v>0</v>
      </c>
      <c r="P821" s="39">
        <f>COUNTIF(resultats_math!J822:X822,0)</f>
        <v>0</v>
      </c>
      <c r="Q821" s="37" t="str">
        <f t="shared" si="293"/>
        <v/>
      </c>
      <c r="R821" s="226">
        <f t="shared" si="294"/>
        <v>0</v>
      </c>
      <c r="S821" s="38" t="str">
        <f t="shared" si="295"/>
        <v/>
      </c>
      <c r="T821" s="38" t="str">
        <f t="shared" si="296"/>
        <v/>
      </c>
      <c r="U821" s="38" t="str">
        <f t="shared" si="297"/>
        <v/>
      </c>
      <c r="V821" s="38" t="str">
        <f t="shared" si="298"/>
        <v/>
      </c>
      <c r="W821" s="30"/>
      <c r="X821" s="39">
        <f>COUNTIF(resultats_math!Y822:AA822,1)</f>
        <v>0</v>
      </c>
      <c r="Y821" s="39">
        <f>COUNTIF(resultats_math!Y822:AA822,2)</f>
        <v>0</v>
      </c>
      <c r="Z821" s="39">
        <f>COUNTIF(resultats_math!Y822:AA822,9)</f>
        <v>0</v>
      </c>
      <c r="AA821" s="39">
        <f>COUNTIF(resultats_math!Y822:AA822,0)</f>
        <v>0</v>
      </c>
      <c r="AB821" s="243" t="str">
        <f t="shared" si="299"/>
        <v/>
      </c>
      <c r="AC821" s="226">
        <f t="shared" si="300"/>
        <v>0</v>
      </c>
      <c r="AD821" s="38" t="str">
        <f t="shared" si="301"/>
        <v/>
      </c>
      <c r="AE821" s="38" t="str">
        <f t="shared" si="302"/>
        <v/>
      </c>
      <c r="AF821" s="38" t="str">
        <f t="shared" si="303"/>
        <v/>
      </c>
      <c r="AG821" s="38" t="str">
        <f t="shared" si="304"/>
        <v/>
      </c>
      <c r="AI821" s="39">
        <f>COUNTIF(resultats_math!AB822:AD822,1)</f>
        <v>0</v>
      </c>
      <c r="AJ821" s="39">
        <f>COUNTIF(resultats_math!AB822:AD822,2)</f>
        <v>0</v>
      </c>
      <c r="AK821" s="39">
        <f>COUNTIF(resultats_math!AB822:AD822,9)</f>
        <v>0</v>
      </c>
      <c r="AL821" s="39">
        <f>COUNTIF(resultats_math!AB822:AD822,0)</f>
        <v>0</v>
      </c>
      <c r="AM821" s="243" t="str">
        <f t="shared" si="305"/>
        <v/>
      </c>
      <c r="AN821" s="226">
        <f t="shared" si="306"/>
        <v>0</v>
      </c>
      <c r="AO821" s="38" t="str">
        <f t="shared" si="307"/>
        <v/>
      </c>
      <c r="AP821" s="38" t="str">
        <f t="shared" si="308"/>
        <v/>
      </c>
      <c r="AQ821" s="38" t="str">
        <f t="shared" si="309"/>
        <v/>
      </c>
      <c r="AR821" s="38" t="str">
        <f t="shared" si="310"/>
        <v/>
      </c>
    </row>
    <row r="822" spans="1:44" ht="13.5" thickBot="1">
      <c r="A822" s="30"/>
      <c r="B822" s="39">
        <f>COUNTIF(resultats_math!B823:I823,1)</f>
        <v>0</v>
      </c>
      <c r="C822" s="39">
        <f>COUNTIF(resultats_math!B823:I823,2)</f>
        <v>0</v>
      </c>
      <c r="D822" s="39">
        <f>COUNTIF(resultats_math!B823:I823,9)</f>
        <v>0</v>
      </c>
      <c r="E822" s="39">
        <f>COUNTIF(resultats_math!B823:I823,0)</f>
        <v>0</v>
      </c>
      <c r="F822" s="37" t="str">
        <f t="shared" si="288"/>
        <v/>
      </c>
      <c r="G822" s="226">
        <f t="shared" si="290"/>
        <v>0</v>
      </c>
      <c r="H822" s="38" t="str">
        <f t="shared" si="311"/>
        <v/>
      </c>
      <c r="I822" s="38" t="str">
        <f t="shared" si="289"/>
        <v/>
      </c>
      <c r="J822" s="38" t="str">
        <f t="shared" si="291"/>
        <v/>
      </c>
      <c r="K822" s="38" t="str">
        <f t="shared" si="292"/>
        <v/>
      </c>
      <c r="L822" s="38"/>
      <c r="M822" s="39">
        <f>COUNTIF(resultats_math!J823:X823,1)</f>
        <v>0</v>
      </c>
      <c r="N822" s="39">
        <f>COUNTIF(resultats_math!J823:X823,2)</f>
        <v>0</v>
      </c>
      <c r="O822" s="39">
        <f>COUNTIF(resultats_math!J823:X823,9)</f>
        <v>0</v>
      </c>
      <c r="P822" s="39">
        <f>COUNTIF(resultats_math!J823:X823,0)</f>
        <v>0</v>
      </c>
      <c r="Q822" s="37" t="str">
        <f t="shared" si="293"/>
        <v/>
      </c>
      <c r="R822" s="226">
        <f t="shared" si="294"/>
        <v>0</v>
      </c>
      <c r="S822" s="38" t="str">
        <f t="shared" si="295"/>
        <v/>
      </c>
      <c r="T822" s="38" t="str">
        <f t="shared" si="296"/>
        <v/>
      </c>
      <c r="U822" s="38" t="str">
        <f t="shared" si="297"/>
        <v/>
      </c>
      <c r="V822" s="38" t="str">
        <f t="shared" si="298"/>
        <v/>
      </c>
      <c r="W822" s="30"/>
      <c r="X822" s="39">
        <f>COUNTIF(resultats_math!Y823:AA823,1)</f>
        <v>0</v>
      </c>
      <c r="Y822" s="39">
        <f>COUNTIF(resultats_math!Y823:AA823,2)</f>
        <v>0</v>
      </c>
      <c r="Z822" s="39">
        <f>COUNTIF(resultats_math!Y823:AA823,9)</f>
        <v>0</v>
      </c>
      <c r="AA822" s="39">
        <f>COUNTIF(resultats_math!Y823:AA823,0)</f>
        <v>0</v>
      </c>
      <c r="AB822" s="243" t="str">
        <f t="shared" si="299"/>
        <v/>
      </c>
      <c r="AC822" s="226">
        <f t="shared" si="300"/>
        <v>0</v>
      </c>
      <c r="AD822" s="38" t="str">
        <f t="shared" si="301"/>
        <v/>
      </c>
      <c r="AE822" s="38" t="str">
        <f t="shared" si="302"/>
        <v/>
      </c>
      <c r="AF822" s="38" t="str">
        <f t="shared" si="303"/>
        <v/>
      </c>
      <c r="AG822" s="38" t="str">
        <f t="shared" si="304"/>
        <v/>
      </c>
      <c r="AI822" s="39">
        <f>COUNTIF(resultats_math!AB823:AD823,1)</f>
        <v>0</v>
      </c>
      <c r="AJ822" s="39">
        <f>COUNTIF(resultats_math!AB823:AD823,2)</f>
        <v>0</v>
      </c>
      <c r="AK822" s="39">
        <f>COUNTIF(resultats_math!AB823:AD823,9)</f>
        <v>0</v>
      </c>
      <c r="AL822" s="39">
        <f>COUNTIF(resultats_math!AB823:AD823,0)</f>
        <v>0</v>
      </c>
      <c r="AM822" s="243" t="str">
        <f t="shared" si="305"/>
        <v/>
      </c>
      <c r="AN822" s="226">
        <f t="shared" si="306"/>
        <v>0</v>
      </c>
      <c r="AO822" s="38" t="str">
        <f t="shared" si="307"/>
        <v/>
      </c>
      <c r="AP822" s="38" t="str">
        <f t="shared" si="308"/>
        <v/>
      </c>
      <c r="AQ822" s="38" t="str">
        <f t="shared" si="309"/>
        <v/>
      </c>
      <c r="AR822" s="38" t="str">
        <f t="shared" si="310"/>
        <v/>
      </c>
    </row>
    <row r="823" spans="1:44" ht="13.5" thickBot="1">
      <c r="A823" s="30"/>
      <c r="B823" s="39">
        <f>COUNTIF(resultats_math!B824:I824,1)</f>
        <v>0</v>
      </c>
      <c r="C823" s="39">
        <f>COUNTIF(resultats_math!B824:I824,2)</f>
        <v>0</v>
      </c>
      <c r="D823" s="39">
        <f>COUNTIF(resultats_math!B824:I824,9)</f>
        <v>0</v>
      </c>
      <c r="E823" s="39">
        <f>COUNTIF(resultats_math!B824:I824,0)</f>
        <v>0</v>
      </c>
      <c r="F823" s="37" t="str">
        <f t="shared" si="288"/>
        <v/>
      </c>
      <c r="G823" s="226">
        <f t="shared" si="290"/>
        <v>0</v>
      </c>
      <c r="H823" s="38" t="str">
        <f t="shared" si="311"/>
        <v/>
      </c>
      <c r="I823" s="38" t="str">
        <f t="shared" si="289"/>
        <v/>
      </c>
      <c r="J823" s="38" t="str">
        <f t="shared" si="291"/>
        <v/>
      </c>
      <c r="K823" s="38" t="str">
        <f t="shared" si="292"/>
        <v/>
      </c>
      <c r="L823" s="38"/>
      <c r="M823" s="39">
        <f>COUNTIF(resultats_math!J824:X824,1)</f>
        <v>0</v>
      </c>
      <c r="N823" s="39">
        <f>COUNTIF(resultats_math!J824:X824,2)</f>
        <v>0</v>
      </c>
      <c r="O823" s="39">
        <f>COUNTIF(resultats_math!J824:X824,9)</f>
        <v>0</v>
      </c>
      <c r="P823" s="39">
        <f>COUNTIF(resultats_math!J824:X824,0)</f>
        <v>0</v>
      </c>
      <c r="Q823" s="37" t="str">
        <f t="shared" si="293"/>
        <v/>
      </c>
      <c r="R823" s="226">
        <f t="shared" si="294"/>
        <v>0</v>
      </c>
      <c r="S823" s="38" t="str">
        <f t="shared" si="295"/>
        <v/>
      </c>
      <c r="T823" s="38" t="str">
        <f t="shared" si="296"/>
        <v/>
      </c>
      <c r="U823" s="38" t="str">
        <f t="shared" si="297"/>
        <v/>
      </c>
      <c r="V823" s="38" t="str">
        <f t="shared" si="298"/>
        <v/>
      </c>
      <c r="W823" s="30"/>
      <c r="X823" s="39">
        <f>COUNTIF(resultats_math!Y824:AA824,1)</f>
        <v>0</v>
      </c>
      <c r="Y823" s="39">
        <f>COUNTIF(resultats_math!Y824:AA824,2)</f>
        <v>0</v>
      </c>
      <c r="Z823" s="39">
        <f>COUNTIF(resultats_math!Y824:AA824,9)</f>
        <v>0</v>
      </c>
      <c r="AA823" s="39">
        <f>COUNTIF(resultats_math!Y824:AA824,0)</f>
        <v>0</v>
      </c>
      <c r="AB823" s="243" t="str">
        <f t="shared" si="299"/>
        <v/>
      </c>
      <c r="AC823" s="226">
        <f t="shared" si="300"/>
        <v>0</v>
      </c>
      <c r="AD823" s="38" t="str">
        <f t="shared" si="301"/>
        <v/>
      </c>
      <c r="AE823" s="38" t="str">
        <f t="shared" si="302"/>
        <v/>
      </c>
      <c r="AF823" s="38" t="str">
        <f t="shared" si="303"/>
        <v/>
      </c>
      <c r="AG823" s="38" t="str">
        <f t="shared" si="304"/>
        <v/>
      </c>
      <c r="AI823" s="39">
        <f>COUNTIF(resultats_math!AB824:AD824,1)</f>
        <v>0</v>
      </c>
      <c r="AJ823" s="39">
        <f>COUNTIF(resultats_math!AB824:AD824,2)</f>
        <v>0</v>
      </c>
      <c r="AK823" s="39">
        <f>COUNTIF(resultats_math!AB824:AD824,9)</f>
        <v>0</v>
      </c>
      <c r="AL823" s="39">
        <f>COUNTIF(resultats_math!AB824:AD824,0)</f>
        <v>0</v>
      </c>
      <c r="AM823" s="243" t="str">
        <f t="shared" si="305"/>
        <v/>
      </c>
      <c r="AN823" s="226">
        <f t="shared" si="306"/>
        <v>0</v>
      </c>
      <c r="AO823" s="38" t="str">
        <f t="shared" si="307"/>
        <v/>
      </c>
      <c r="AP823" s="38" t="str">
        <f t="shared" si="308"/>
        <v/>
      </c>
      <c r="AQ823" s="38" t="str">
        <f t="shared" si="309"/>
        <v/>
      </c>
      <c r="AR823" s="38" t="str">
        <f t="shared" si="310"/>
        <v/>
      </c>
    </row>
    <row r="824" spans="1:44" ht="13.5" thickBot="1">
      <c r="A824" s="30"/>
      <c r="B824" s="39">
        <f>COUNTIF(resultats_math!B825:I825,1)</f>
        <v>0</v>
      </c>
      <c r="C824" s="39">
        <f>COUNTIF(resultats_math!B825:I825,2)</f>
        <v>0</v>
      </c>
      <c r="D824" s="39">
        <f>COUNTIF(resultats_math!B825:I825,9)</f>
        <v>0</v>
      </c>
      <c r="E824" s="39">
        <f>COUNTIF(resultats_math!B825:I825,0)</f>
        <v>0</v>
      </c>
      <c r="F824" s="37" t="str">
        <f t="shared" si="288"/>
        <v/>
      </c>
      <c r="G824" s="226">
        <f t="shared" si="290"/>
        <v>0</v>
      </c>
      <c r="H824" s="38" t="str">
        <f t="shared" si="311"/>
        <v/>
      </c>
      <c r="I824" s="38" t="str">
        <f t="shared" si="289"/>
        <v/>
      </c>
      <c r="J824" s="38" t="str">
        <f t="shared" si="291"/>
        <v/>
      </c>
      <c r="K824" s="38" t="str">
        <f t="shared" si="292"/>
        <v/>
      </c>
      <c r="L824" s="38"/>
      <c r="M824" s="39">
        <f>COUNTIF(resultats_math!J825:X825,1)</f>
        <v>0</v>
      </c>
      <c r="N824" s="39">
        <f>COUNTIF(resultats_math!J825:X825,2)</f>
        <v>0</v>
      </c>
      <c r="O824" s="39">
        <f>COUNTIF(resultats_math!J825:X825,9)</f>
        <v>0</v>
      </c>
      <c r="P824" s="39">
        <f>COUNTIF(resultats_math!J825:X825,0)</f>
        <v>0</v>
      </c>
      <c r="Q824" s="37" t="str">
        <f t="shared" si="293"/>
        <v/>
      </c>
      <c r="R824" s="226">
        <f t="shared" si="294"/>
        <v>0</v>
      </c>
      <c r="S824" s="38" t="str">
        <f t="shared" si="295"/>
        <v/>
      </c>
      <c r="T824" s="38" t="str">
        <f t="shared" si="296"/>
        <v/>
      </c>
      <c r="U824" s="38" t="str">
        <f t="shared" si="297"/>
        <v/>
      </c>
      <c r="V824" s="38" t="str">
        <f t="shared" si="298"/>
        <v/>
      </c>
      <c r="W824" s="30"/>
      <c r="X824" s="39">
        <f>COUNTIF(resultats_math!Y825:AA825,1)</f>
        <v>0</v>
      </c>
      <c r="Y824" s="39">
        <f>COUNTIF(resultats_math!Y825:AA825,2)</f>
        <v>0</v>
      </c>
      <c r="Z824" s="39">
        <f>COUNTIF(resultats_math!Y825:AA825,9)</f>
        <v>0</v>
      </c>
      <c r="AA824" s="39">
        <f>COUNTIF(resultats_math!Y825:AA825,0)</f>
        <v>0</v>
      </c>
      <c r="AB824" s="243" t="str">
        <f t="shared" si="299"/>
        <v/>
      </c>
      <c r="AC824" s="226">
        <f t="shared" si="300"/>
        <v>0</v>
      </c>
      <c r="AD824" s="38" t="str">
        <f t="shared" si="301"/>
        <v/>
      </c>
      <c r="AE824" s="38" t="str">
        <f t="shared" si="302"/>
        <v/>
      </c>
      <c r="AF824" s="38" t="str">
        <f t="shared" si="303"/>
        <v/>
      </c>
      <c r="AG824" s="38" t="str">
        <f t="shared" si="304"/>
        <v/>
      </c>
      <c r="AI824" s="39">
        <f>COUNTIF(resultats_math!AB825:AD825,1)</f>
        <v>0</v>
      </c>
      <c r="AJ824" s="39">
        <f>COUNTIF(resultats_math!AB825:AD825,2)</f>
        <v>0</v>
      </c>
      <c r="AK824" s="39">
        <f>COUNTIF(resultats_math!AB825:AD825,9)</f>
        <v>0</v>
      </c>
      <c r="AL824" s="39">
        <f>COUNTIF(resultats_math!AB825:AD825,0)</f>
        <v>0</v>
      </c>
      <c r="AM824" s="243" t="str">
        <f t="shared" si="305"/>
        <v/>
      </c>
      <c r="AN824" s="226">
        <f t="shared" si="306"/>
        <v>0</v>
      </c>
      <c r="AO824" s="38" t="str">
        <f t="shared" si="307"/>
        <v/>
      </c>
      <c r="AP824" s="38" t="str">
        <f t="shared" si="308"/>
        <v/>
      </c>
      <c r="AQ824" s="38" t="str">
        <f t="shared" si="309"/>
        <v/>
      </c>
      <c r="AR824" s="38" t="str">
        <f t="shared" si="310"/>
        <v/>
      </c>
    </row>
    <row r="825" spans="1:44" ht="13.5" thickBot="1">
      <c r="A825" s="30"/>
      <c r="B825" s="39">
        <f>COUNTIF(resultats_math!B826:I826,1)</f>
        <v>0</v>
      </c>
      <c r="C825" s="39">
        <f>COUNTIF(resultats_math!B826:I826,2)</f>
        <v>0</v>
      </c>
      <c r="D825" s="39">
        <f>COUNTIF(resultats_math!B826:I826,9)</f>
        <v>0</v>
      </c>
      <c r="E825" s="39">
        <f>COUNTIF(resultats_math!B826:I826,0)</f>
        <v>0</v>
      </c>
      <c r="F825" s="37" t="str">
        <f t="shared" si="288"/>
        <v/>
      </c>
      <c r="G825" s="226">
        <f t="shared" si="290"/>
        <v>0</v>
      </c>
      <c r="H825" s="38" t="str">
        <f t="shared" si="311"/>
        <v/>
      </c>
      <c r="I825" s="38" t="str">
        <f t="shared" si="289"/>
        <v/>
      </c>
      <c r="J825" s="38" t="str">
        <f t="shared" si="291"/>
        <v/>
      </c>
      <c r="K825" s="38" t="str">
        <f t="shared" si="292"/>
        <v/>
      </c>
      <c r="L825" s="38"/>
      <c r="M825" s="39">
        <f>COUNTIF(resultats_math!J826:X826,1)</f>
        <v>0</v>
      </c>
      <c r="N825" s="39">
        <f>COUNTIF(resultats_math!J826:X826,2)</f>
        <v>0</v>
      </c>
      <c r="O825" s="39">
        <f>COUNTIF(resultats_math!J826:X826,9)</f>
        <v>0</v>
      </c>
      <c r="P825" s="39">
        <f>COUNTIF(resultats_math!J826:X826,0)</f>
        <v>0</v>
      </c>
      <c r="Q825" s="37" t="str">
        <f t="shared" si="293"/>
        <v/>
      </c>
      <c r="R825" s="226">
        <f t="shared" si="294"/>
        <v>0</v>
      </c>
      <c r="S825" s="38" t="str">
        <f t="shared" si="295"/>
        <v/>
      </c>
      <c r="T825" s="38" t="str">
        <f t="shared" si="296"/>
        <v/>
      </c>
      <c r="U825" s="38" t="str">
        <f t="shared" si="297"/>
        <v/>
      </c>
      <c r="V825" s="38" t="str">
        <f t="shared" si="298"/>
        <v/>
      </c>
      <c r="W825" s="30"/>
      <c r="X825" s="39">
        <f>COUNTIF(resultats_math!Y826:AA826,1)</f>
        <v>0</v>
      </c>
      <c r="Y825" s="39">
        <f>COUNTIF(resultats_math!Y826:AA826,2)</f>
        <v>0</v>
      </c>
      <c r="Z825" s="39">
        <f>COUNTIF(resultats_math!Y826:AA826,9)</f>
        <v>0</v>
      </c>
      <c r="AA825" s="39">
        <f>COUNTIF(resultats_math!Y826:AA826,0)</f>
        <v>0</v>
      </c>
      <c r="AB825" s="243" t="str">
        <f t="shared" si="299"/>
        <v/>
      </c>
      <c r="AC825" s="226">
        <f t="shared" si="300"/>
        <v>0</v>
      </c>
      <c r="AD825" s="38" t="str">
        <f t="shared" si="301"/>
        <v/>
      </c>
      <c r="AE825" s="38" t="str">
        <f t="shared" si="302"/>
        <v/>
      </c>
      <c r="AF825" s="38" t="str">
        <f t="shared" si="303"/>
        <v/>
      </c>
      <c r="AG825" s="38" t="str">
        <f t="shared" si="304"/>
        <v/>
      </c>
      <c r="AI825" s="39">
        <f>COUNTIF(resultats_math!AB826:AD826,1)</f>
        <v>0</v>
      </c>
      <c r="AJ825" s="39">
        <f>COUNTIF(resultats_math!AB826:AD826,2)</f>
        <v>0</v>
      </c>
      <c r="AK825" s="39">
        <f>COUNTIF(resultats_math!AB826:AD826,9)</f>
        <v>0</v>
      </c>
      <c r="AL825" s="39">
        <f>COUNTIF(resultats_math!AB826:AD826,0)</f>
        <v>0</v>
      </c>
      <c r="AM825" s="243" t="str">
        <f t="shared" si="305"/>
        <v/>
      </c>
      <c r="AN825" s="226">
        <f t="shared" si="306"/>
        <v>0</v>
      </c>
      <c r="AO825" s="38" t="str">
        <f t="shared" si="307"/>
        <v/>
      </c>
      <c r="AP825" s="38" t="str">
        <f t="shared" si="308"/>
        <v/>
      </c>
      <c r="AQ825" s="38" t="str">
        <f t="shared" si="309"/>
        <v/>
      </c>
      <c r="AR825" s="38" t="str">
        <f t="shared" si="310"/>
        <v/>
      </c>
    </row>
    <row r="826" spans="1:44" ht="13.5" thickBot="1">
      <c r="A826" s="30"/>
      <c r="B826" s="39">
        <f>COUNTIF(resultats_math!B827:I827,1)</f>
        <v>0</v>
      </c>
      <c r="C826" s="39">
        <f>COUNTIF(resultats_math!B827:I827,2)</f>
        <v>0</v>
      </c>
      <c r="D826" s="39">
        <f>COUNTIF(resultats_math!B827:I827,9)</f>
        <v>0</v>
      </c>
      <c r="E826" s="39">
        <f>COUNTIF(resultats_math!B827:I827,0)</f>
        <v>0</v>
      </c>
      <c r="F826" s="37" t="str">
        <f t="shared" si="288"/>
        <v/>
      </c>
      <c r="G826" s="226">
        <f t="shared" si="290"/>
        <v>0</v>
      </c>
      <c r="H826" s="38" t="str">
        <f t="shared" si="311"/>
        <v/>
      </c>
      <c r="I826" s="38" t="str">
        <f t="shared" si="289"/>
        <v/>
      </c>
      <c r="J826" s="38" t="str">
        <f t="shared" si="291"/>
        <v/>
      </c>
      <c r="K826" s="38" t="str">
        <f t="shared" si="292"/>
        <v/>
      </c>
      <c r="L826" s="38"/>
      <c r="M826" s="39">
        <f>COUNTIF(resultats_math!J827:X827,1)</f>
        <v>0</v>
      </c>
      <c r="N826" s="39">
        <f>COUNTIF(resultats_math!J827:X827,2)</f>
        <v>0</v>
      </c>
      <c r="O826" s="39">
        <f>COUNTIF(resultats_math!J827:X827,9)</f>
        <v>0</v>
      </c>
      <c r="P826" s="39">
        <f>COUNTIF(resultats_math!J827:X827,0)</f>
        <v>0</v>
      </c>
      <c r="Q826" s="37" t="str">
        <f t="shared" si="293"/>
        <v/>
      </c>
      <c r="R826" s="226">
        <f t="shared" si="294"/>
        <v>0</v>
      </c>
      <c r="S826" s="38" t="str">
        <f t="shared" si="295"/>
        <v/>
      </c>
      <c r="T826" s="38" t="str">
        <f t="shared" si="296"/>
        <v/>
      </c>
      <c r="U826" s="38" t="str">
        <f t="shared" si="297"/>
        <v/>
      </c>
      <c r="V826" s="38" t="str">
        <f t="shared" si="298"/>
        <v/>
      </c>
      <c r="W826" s="30"/>
      <c r="X826" s="39">
        <f>COUNTIF(resultats_math!Y827:AA827,1)</f>
        <v>0</v>
      </c>
      <c r="Y826" s="39">
        <f>COUNTIF(resultats_math!Y827:AA827,2)</f>
        <v>0</v>
      </c>
      <c r="Z826" s="39">
        <f>COUNTIF(resultats_math!Y827:AA827,9)</f>
        <v>0</v>
      </c>
      <c r="AA826" s="39">
        <f>COUNTIF(resultats_math!Y827:AA827,0)</f>
        <v>0</v>
      </c>
      <c r="AB826" s="243" t="str">
        <f t="shared" si="299"/>
        <v/>
      </c>
      <c r="AC826" s="226">
        <f t="shared" si="300"/>
        <v>0</v>
      </c>
      <c r="AD826" s="38" t="str">
        <f t="shared" si="301"/>
        <v/>
      </c>
      <c r="AE826" s="38" t="str">
        <f t="shared" si="302"/>
        <v/>
      </c>
      <c r="AF826" s="38" t="str">
        <f t="shared" si="303"/>
        <v/>
      </c>
      <c r="AG826" s="38" t="str">
        <f t="shared" si="304"/>
        <v/>
      </c>
      <c r="AI826" s="39">
        <f>COUNTIF(resultats_math!AB827:AD827,1)</f>
        <v>0</v>
      </c>
      <c r="AJ826" s="39">
        <f>COUNTIF(resultats_math!AB827:AD827,2)</f>
        <v>0</v>
      </c>
      <c r="AK826" s="39">
        <f>COUNTIF(resultats_math!AB827:AD827,9)</f>
        <v>0</v>
      </c>
      <c r="AL826" s="39">
        <f>COUNTIF(resultats_math!AB827:AD827,0)</f>
        <v>0</v>
      </c>
      <c r="AM826" s="243" t="str">
        <f t="shared" si="305"/>
        <v/>
      </c>
      <c r="AN826" s="226">
        <f t="shared" si="306"/>
        <v>0</v>
      </c>
      <c r="AO826" s="38" t="str">
        <f t="shared" si="307"/>
        <v/>
      </c>
      <c r="AP826" s="38" t="str">
        <f t="shared" si="308"/>
        <v/>
      </c>
      <c r="AQ826" s="38" t="str">
        <f t="shared" si="309"/>
        <v/>
      </c>
      <c r="AR826" s="38" t="str">
        <f t="shared" si="310"/>
        <v/>
      </c>
    </row>
    <row r="827" spans="1:44" ht="13.5" thickBot="1">
      <c r="A827" s="30"/>
      <c r="B827" s="39">
        <f>COUNTIF(resultats_math!B828:I828,1)</f>
        <v>0</v>
      </c>
      <c r="C827" s="39">
        <f>COUNTIF(resultats_math!B828:I828,2)</f>
        <v>0</v>
      </c>
      <c r="D827" s="39">
        <f>COUNTIF(resultats_math!B828:I828,9)</f>
        <v>0</v>
      </c>
      <c r="E827" s="39">
        <f>COUNTIF(resultats_math!B828:I828,0)</f>
        <v>0</v>
      </c>
      <c r="F827" s="37" t="str">
        <f t="shared" si="288"/>
        <v/>
      </c>
      <c r="G827" s="226">
        <f t="shared" si="290"/>
        <v>0</v>
      </c>
      <c r="H827" s="38" t="str">
        <f t="shared" si="311"/>
        <v/>
      </c>
      <c r="I827" s="38" t="str">
        <f t="shared" si="289"/>
        <v/>
      </c>
      <c r="J827" s="38" t="str">
        <f t="shared" si="291"/>
        <v/>
      </c>
      <c r="K827" s="38" t="str">
        <f t="shared" si="292"/>
        <v/>
      </c>
      <c r="L827" s="38"/>
      <c r="M827" s="39">
        <f>COUNTIF(resultats_math!J828:X828,1)</f>
        <v>0</v>
      </c>
      <c r="N827" s="39">
        <f>COUNTIF(resultats_math!J828:X828,2)</f>
        <v>0</v>
      </c>
      <c r="O827" s="39">
        <f>COUNTIF(resultats_math!J828:X828,9)</f>
        <v>0</v>
      </c>
      <c r="P827" s="39">
        <f>COUNTIF(resultats_math!J828:X828,0)</f>
        <v>0</v>
      </c>
      <c r="Q827" s="37" t="str">
        <f t="shared" si="293"/>
        <v/>
      </c>
      <c r="R827" s="226">
        <f t="shared" si="294"/>
        <v>0</v>
      </c>
      <c r="S827" s="38" t="str">
        <f t="shared" si="295"/>
        <v/>
      </c>
      <c r="T827" s="38" t="str">
        <f t="shared" si="296"/>
        <v/>
      </c>
      <c r="U827" s="38" t="str">
        <f t="shared" si="297"/>
        <v/>
      </c>
      <c r="V827" s="38" t="str">
        <f t="shared" si="298"/>
        <v/>
      </c>
      <c r="W827" s="30"/>
      <c r="X827" s="39">
        <f>COUNTIF(resultats_math!Y828:AA828,1)</f>
        <v>0</v>
      </c>
      <c r="Y827" s="39">
        <f>COUNTIF(resultats_math!Y828:AA828,2)</f>
        <v>0</v>
      </c>
      <c r="Z827" s="39">
        <f>COUNTIF(resultats_math!Y828:AA828,9)</f>
        <v>0</v>
      </c>
      <c r="AA827" s="39">
        <f>COUNTIF(resultats_math!Y828:AA828,0)</f>
        <v>0</v>
      </c>
      <c r="AB827" s="243" t="str">
        <f t="shared" si="299"/>
        <v/>
      </c>
      <c r="AC827" s="226">
        <f t="shared" si="300"/>
        <v>0</v>
      </c>
      <c r="AD827" s="38" t="str">
        <f t="shared" si="301"/>
        <v/>
      </c>
      <c r="AE827" s="38" t="str">
        <f t="shared" si="302"/>
        <v/>
      </c>
      <c r="AF827" s="38" t="str">
        <f t="shared" si="303"/>
        <v/>
      </c>
      <c r="AG827" s="38" t="str">
        <f t="shared" si="304"/>
        <v/>
      </c>
      <c r="AI827" s="39">
        <f>COUNTIF(resultats_math!AB828:AD828,1)</f>
        <v>0</v>
      </c>
      <c r="AJ827" s="39">
        <f>COUNTIF(resultats_math!AB828:AD828,2)</f>
        <v>0</v>
      </c>
      <c r="AK827" s="39">
        <f>COUNTIF(resultats_math!AB828:AD828,9)</f>
        <v>0</v>
      </c>
      <c r="AL827" s="39">
        <f>COUNTIF(resultats_math!AB828:AD828,0)</f>
        <v>0</v>
      </c>
      <c r="AM827" s="243" t="str">
        <f t="shared" si="305"/>
        <v/>
      </c>
      <c r="AN827" s="226">
        <f t="shared" si="306"/>
        <v>0</v>
      </c>
      <c r="AO827" s="38" t="str">
        <f t="shared" si="307"/>
        <v/>
      </c>
      <c r="AP827" s="38" t="str">
        <f t="shared" si="308"/>
        <v/>
      </c>
      <c r="AQ827" s="38" t="str">
        <f t="shared" si="309"/>
        <v/>
      </c>
      <c r="AR827" s="38" t="str">
        <f t="shared" si="310"/>
        <v/>
      </c>
    </row>
    <row r="828" spans="1:44" ht="13.5" thickBot="1">
      <c r="A828" s="30"/>
      <c r="B828" s="39">
        <f>COUNTIF(resultats_math!B829:I829,1)</f>
        <v>0</v>
      </c>
      <c r="C828" s="39">
        <f>COUNTIF(resultats_math!B829:I829,2)</f>
        <v>0</v>
      </c>
      <c r="D828" s="39">
        <f>COUNTIF(resultats_math!B829:I829,9)</f>
        <v>0</v>
      </c>
      <c r="E828" s="39">
        <f>COUNTIF(resultats_math!B829:I829,0)</f>
        <v>0</v>
      </c>
      <c r="F828" s="37" t="str">
        <f t="shared" si="288"/>
        <v/>
      </c>
      <c r="G828" s="226">
        <f t="shared" si="290"/>
        <v>0</v>
      </c>
      <c r="H828" s="38" t="str">
        <f t="shared" si="311"/>
        <v/>
      </c>
      <c r="I828" s="38" t="str">
        <f t="shared" si="289"/>
        <v/>
      </c>
      <c r="J828" s="38" t="str">
        <f t="shared" si="291"/>
        <v/>
      </c>
      <c r="K828" s="38" t="str">
        <f t="shared" si="292"/>
        <v/>
      </c>
      <c r="L828" s="38"/>
      <c r="M828" s="39">
        <f>COUNTIF(resultats_math!J829:X829,1)</f>
        <v>0</v>
      </c>
      <c r="N828" s="39">
        <f>COUNTIF(resultats_math!J829:X829,2)</f>
        <v>0</v>
      </c>
      <c r="O828" s="39">
        <f>COUNTIF(resultats_math!J829:X829,9)</f>
        <v>0</v>
      </c>
      <c r="P828" s="39">
        <f>COUNTIF(resultats_math!J829:X829,0)</f>
        <v>0</v>
      </c>
      <c r="Q828" s="37" t="str">
        <f t="shared" si="293"/>
        <v/>
      </c>
      <c r="R828" s="226">
        <f t="shared" si="294"/>
        <v>0</v>
      </c>
      <c r="S828" s="38" t="str">
        <f t="shared" si="295"/>
        <v/>
      </c>
      <c r="T828" s="38" t="str">
        <f t="shared" si="296"/>
        <v/>
      </c>
      <c r="U828" s="38" t="str">
        <f t="shared" si="297"/>
        <v/>
      </c>
      <c r="V828" s="38" t="str">
        <f t="shared" si="298"/>
        <v/>
      </c>
      <c r="W828" s="30"/>
      <c r="X828" s="39">
        <f>COUNTIF(resultats_math!Y829:AA829,1)</f>
        <v>0</v>
      </c>
      <c r="Y828" s="39">
        <f>COUNTIF(resultats_math!Y829:AA829,2)</f>
        <v>0</v>
      </c>
      <c r="Z828" s="39">
        <f>COUNTIF(resultats_math!Y829:AA829,9)</f>
        <v>0</v>
      </c>
      <c r="AA828" s="39">
        <f>COUNTIF(resultats_math!Y829:AA829,0)</f>
        <v>0</v>
      </c>
      <c r="AB828" s="243" t="str">
        <f t="shared" si="299"/>
        <v/>
      </c>
      <c r="AC828" s="226">
        <f t="shared" si="300"/>
        <v>0</v>
      </c>
      <c r="AD828" s="38" t="str">
        <f t="shared" si="301"/>
        <v/>
      </c>
      <c r="AE828" s="38" t="str">
        <f t="shared" si="302"/>
        <v/>
      </c>
      <c r="AF828" s="38" t="str">
        <f t="shared" si="303"/>
        <v/>
      </c>
      <c r="AG828" s="38" t="str">
        <f t="shared" si="304"/>
        <v/>
      </c>
      <c r="AI828" s="39">
        <f>COUNTIF(resultats_math!AB829:AD829,1)</f>
        <v>0</v>
      </c>
      <c r="AJ828" s="39">
        <f>COUNTIF(resultats_math!AB829:AD829,2)</f>
        <v>0</v>
      </c>
      <c r="AK828" s="39">
        <f>COUNTIF(resultats_math!AB829:AD829,9)</f>
        <v>0</v>
      </c>
      <c r="AL828" s="39">
        <f>COUNTIF(resultats_math!AB829:AD829,0)</f>
        <v>0</v>
      </c>
      <c r="AM828" s="243" t="str">
        <f t="shared" si="305"/>
        <v/>
      </c>
      <c r="AN828" s="226">
        <f t="shared" si="306"/>
        <v>0</v>
      </c>
      <c r="AO828" s="38" t="str">
        <f t="shared" si="307"/>
        <v/>
      </c>
      <c r="AP828" s="38" t="str">
        <f t="shared" si="308"/>
        <v/>
      </c>
      <c r="AQ828" s="38" t="str">
        <f t="shared" si="309"/>
        <v/>
      </c>
      <c r="AR828" s="38" t="str">
        <f t="shared" si="310"/>
        <v/>
      </c>
    </row>
    <row r="829" spans="1:44" ht="13.5" thickBot="1">
      <c r="A829" s="30"/>
      <c r="B829" s="39">
        <f>COUNTIF(resultats_math!B830:I830,1)</f>
        <v>0</v>
      </c>
      <c r="C829" s="39">
        <f>COUNTIF(resultats_math!B830:I830,2)</f>
        <v>0</v>
      </c>
      <c r="D829" s="39">
        <f>COUNTIF(resultats_math!B830:I830,9)</f>
        <v>0</v>
      </c>
      <c r="E829" s="39">
        <f>COUNTIF(resultats_math!B830:I830,0)</f>
        <v>0</v>
      </c>
      <c r="F829" s="37" t="str">
        <f t="shared" si="288"/>
        <v/>
      </c>
      <c r="G829" s="226">
        <f t="shared" si="290"/>
        <v>0</v>
      </c>
      <c r="H829" s="38" t="str">
        <f t="shared" si="311"/>
        <v/>
      </c>
      <c r="I829" s="38" t="str">
        <f t="shared" si="289"/>
        <v/>
      </c>
      <c r="J829" s="38" t="str">
        <f t="shared" si="291"/>
        <v/>
      </c>
      <c r="K829" s="38" t="str">
        <f t="shared" si="292"/>
        <v/>
      </c>
      <c r="L829" s="38"/>
      <c r="M829" s="39">
        <f>COUNTIF(resultats_math!J830:X830,1)</f>
        <v>0</v>
      </c>
      <c r="N829" s="39">
        <f>COUNTIF(resultats_math!J830:X830,2)</f>
        <v>0</v>
      </c>
      <c r="O829" s="39">
        <f>COUNTIF(resultats_math!J830:X830,9)</f>
        <v>0</v>
      </c>
      <c r="P829" s="39">
        <f>COUNTIF(resultats_math!J830:X830,0)</f>
        <v>0</v>
      </c>
      <c r="Q829" s="37" t="str">
        <f t="shared" si="293"/>
        <v/>
      </c>
      <c r="R829" s="226">
        <f t="shared" si="294"/>
        <v>0</v>
      </c>
      <c r="S829" s="38" t="str">
        <f t="shared" si="295"/>
        <v/>
      </c>
      <c r="T829" s="38" t="str">
        <f t="shared" si="296"/>
        <v/>
      </c>
      <c r="U829" s="38" t="str">
        <f t="shared" si="297"/>
        <v/>
      </c>
      <c r="V829" s="38" t="str">
        <f t="shared" si="298"/>
        <v/>
      </c>
      <c r="W829" s="30"/>
      <c r="X829" s="39">
        <f>COUNTIF(resultats_math!Y830:AA830,1)</f>
        <v>0</v>
      </c>
      <c r="Y829" s="39">
        <f>COUNTIF(resultats_math!Y830:AA830,2)</f>
        <v>0</v>
      </c>
      <c r="Z829" s="39">
        <f>COUNTIF(resultats_math!Y830:AA830,9)</f>
        <v>0</v>
      </c>
      <c r="AA829" s="39">
        <f>COUNTIF(resultats_math!Y830:AA830,0)</f>
        <v>0</v>
      </c>
      <c r="AB829" s="243" t="str">
        <f t="shared" si="299"/>
        <v/>
      </c>
      <c r="AC829" s="226">
        <f t="shared" si="300"/>
        <v>0</v>
      </c>
      <c r="AD829" s="38" t="str">
        <f t="shared" si="301"/>
        <v/>
      </c>
      <c r="AE829" s="38" t="str">
        <f t="shared" si="302"/>
        <v/>
      </c>
      <c r="AF829" s="38" t="str">
        <f t="shared" si="303"/>
        <v/>
      </c>
      <c r="AG829" s="38" t="str">
        <f t="shared" si="304"/>
        <v/>
      </c>
      <c r="AI829" s="39">
        <f>COUNTIF(resultats_math!AB830:AD830,1)</f>
        <v>0</v>
      </c>
      <c r="AJ829" s="39">
        <f>COUNTIF(resultats_math!AB830:AD830,2)</f>
        <v>0</v>
      </c>
      <c r="AK829" s="39">
        <f>COUNTIF(resultats_math!AB830:AD830,9)</f>
        <v>0</v>
      </c>
      <c r="AL829" s="39">
        <f>COUNTIF(resultats_math!AB830:AD830,0)</f>
        <v>0</v>
      </c>
      <c r="AM829" s="243" t="str">
        <f t="shared" si="305"/>
        <v/>
      </c>
      <c r="AN829" s="226">
        <f t="shared" si="306"/>
        <v>0</v>
      </c>
      <c r="AO829" s="38" t="str">
        <f t="shared" si="307"/>
        <v/>
      </c>
      <c r="AP829" s="38" t="str">
        <f t="shared" si="308"/>
        <v/>
      </c>
      <c r="AQ829" s="38" t="str">
        <f t="shared" si="309"/>
        <v/>
      </c>
      <c r="AR829" s="38" t="str">
        <f t="shared" si="310"/>
        <v/>
      </c>
    </row>
    <row r="830" spans="1:44" ht="13.5" thickBot="1">
      <c r="A830" s="30"/>
      <c r="B830" s="39">
        <f>COUNTIF(resultats_math!B831:I831,1)</f>
        <v>0</v>
      </c>
      <c r="C830" s="39">
        <f>COUNTIF(resultats_math!B831:I831,2)</f>
        <v>0</v>
      </c>
      <c r="D830" s="39">
        <f>COUNTIF(resultats_math!B831:I831,9)</f>
        <v>0</v>
      </c>
      <c r="E830" s="39">
        <f>COUNTIF(resultats_math!B831:I831,0)</f>
        <v>0</v>
      </c>
      <c r="F830" s="37" t="str">
        <f t="shared" si="288"/>
        <v/>
      </c>
      <c r="G830" s="226">
        <f t="shared" si="290"/>
        <v>0</v>
      </c>
      <c r="H830" s="38" t="str">
        <f t="shared" si="311"/>
        <v/>
      </c>
      <c r="I830" s="38" t="str">
        <f t="shared" si="289"/>
        <v/>
      </c>
      <c r="J830" s="38" t="str">
        <f t="shared" si="291"/>
        <v/>
      </c>
      <c r="K830" s="38" t="str">
        <f t="shared" si="292"/>
        <v/>
      </c>
      <c r="L830" s="38"/>
      <c r="M830" s="39">
        <f>COUNTIF(resultats_math!J831:X831,1)</f>
        <v>0</v>
      </c>
      <c r="N830" s="39">
        <f>COUNTIF(resultats_math!J831:X831,2)</f>
        <v>0</v>
      </c>
      <c r="O830" s="39">
        <f>COUNTIF(resultats_math!J831:X831,9)</f>
        <v>0</v>
      </c>
      <c r="P830" s="39">
        <f>COUNTIF(resultats_math!J831:X831,0)</f>
        <v>0</v>
      </c>
      <c r="Q830" s="37" t="str">
        <f t="shared" si="293"/>
        <v/>
      </c>
      <c r="R830" s="226">
        <f t="shared" si="294"/>
        <v>0</v>
      </c>
      <c r="S830" s="38" t="str">
        <f t="shared" si="295"/>
        <v/>
      </c>
      <c r="T830" s="38" t="str">
        <f t="shared" si="296"/>
        <v/>
      </c>
      <c r="U830" s="38" t="str">
        <f t="shared" si="297"/>
        <v/>
      </c>
      <c r="V830" s="38" t="str">
        <f t="shared" si="298"/>
        <v/>
      </c>
      <c r="W830" s="30"/>
      <c r="X830" s="39">
        <f>COUNTIF(resultats_math!Y831:AA831,1)</f>
        <v>0</v>
      </c>
      <c r="Y830" s="39">
        <f>COUNTIF(resultats_math!Y831:AA831,2)</f>
        <v>0</v>
      </c>
      <c r="Z830" s="39">
        <f>COUNTIF(resultats_math!Y831:AA831,9)</f>
        <v>0</v>
      </c>
      <c r="AA830" s="39">
        <f>COUNTIF(resultats_math!Y831:AA831,0)</f>
        <v>0</v>
      </c>
      <c r="AB830" s="243" t="str">
        <f t="shared" si="299"/>
        <v/>
      </c>
      <c r="AC830" s="226">
        <f t="shared" si="300"/>
        <v>0</v>
      </c>
      <c r="AD830" s="38" t="str">
        <f t="shared" si="301"/>
        <v/>
      </c>
      <c r="AE830" s="38" t="str">
        <f t="shared" si="302"/>
        <v/>
      </c>
      <c r="AF830" s="38" t="str">
        <f t="shared" si="303"/>
        <v/>
      </c>
      <c r="AG830" s="38" t="str">
        <f t="shared" si="304"/>
        <v/>
      </c>
      <c r="AI830" s="39">
        <f>COUNTIF(resultats_math!AB831:AD831,1)</f>
        <v>0</v>
      </c>
      <c r="AJ830" s="39">
        <f>COUNTIF(resultats_math!AB831:AD831,2)</f>
        <v>0</v>
      </c>
      <c r="AK830" s="39">
        <f>COUNTIF(resultats_math!AB831:AD831,9)</f>
        <v>0</v>
      </c>
      <c r="AL830" s="39">
        <f>COUNTIF(resultats_math!AB831:AD831,0)</f>
        <v>0</v>
      </c>
      <c r="AM830" s="243" t="str">
        <f t="shared" si="305"/>
        <v/>
      </c>
      <c r="AN830" s="226">
        <f t="shared" si="306"/>
        <v>0</v>
      </c>
      <c r="AO830" s="38" t="str">
        <f t="shared" si="307"/>
        <v/>
      </c>
      <c r="AP830" s="38" t="str">
        <f t="shared" si="308"/>
        <v/>
      </c>
      <c r="AQ830" s="38" t="str">
        <f t="shared" si="309"/>
        <v/>
      </c>
      <c r="AR830" s="38" t="str">
        <f t="shared" si="310"/>
        <v/>
      </c>
    </row>
    <row r="831" spans="1:44" ht="13.5" thickBot="1">
      <c r="A831" s="30"/>
      <c r="B831" s="39">
        <f>COUNTIF(resultats_math!B832:I832,1)</f>
        <v>0</v>
      </c>
      <c r="C831" s="39">
        <f>COUNTIF(resultats_math!B832:I832,2)</f>
        <v>0</v>
      </c>
      <c r="D831" s="39">
        <f>COUNTIF(resultats_math!B832:I832,9)</f>
        <v>0</v>
      </c>
      <c r="E831" s="39">
        <f>COUNTIF(resultats_math!B832:I832,0)</f>
        <v>0</v>
      </c>
      <c r="F831" s="37" t="str">
        <f t="shared" si="288"/>
        <v/>
      </c>
      <c r="G831" s="226">
        <f t="shared" si="290"/>
        <v>0</v>
      </c>
      <c r="H831" s="38" t="str">
        <f t="shared" si="311"/>
        <v/>
      </c>
      <c r="I831" s="38" t="str">
        <f t="shared" si="289"/>
        <v/>
      </c>
      <c r="J831" s="38" t="str">
        <f t="shared" si="291"/>
        <v/>
      </c>
      <c r="K831" s="38" t="str">
        <f t="shared" si="292"/>
        <v/>
      </c>
      <c r="L831" s="38"/>
      <c r="M831" s="39">
        <f>COUNTIF(resultats_math!J832:X832,1)</f>
        <v>0</v>
      </c>
      <c r="N831" s="39">
        <f>COUNTIF(resultats_math!J832:X832,2)</f>
        <v>0</v>
      </c>
      <c r="O831" s="39">
        <f>COUNTIF(resultats_math!J832:X832,9)</f>
        <v>0</v>
      </c>
      <c r="P831" s="39">
        <f>COUNTIF(resultats_math!J832:X832,0)</f>
        <v>0</v>
      </c>
      <c r="Q831" s="37" t="str">
        <f t="shared" si="293"/>
        <v/>
      </c>
      <c r="R831" s="226">
        <f t="shared" si="294"/>
        <v>0</v>
      </c>
      <c r="S831" s="38" t="str">
        <f t="shared" si="295"/>
        <v/>
      </c>
      <c r="T831" s="38" t="str">
        <f t="shared" si="296"/>
        <v/>
      </c>
      <c r="U831" s="38" t="str">
        <f t="shared" si="297"/>
        <v/>
      </c>
      <c r="V831" s="38" t="str">
        <f t="shared" si="298"/>
        <v/>
      </c>
      <c r="W831" s="30"/>
      <c r="X831" s="39">
        <f>COUNTIF(resultats_math!Y832:AA832,1)</f>
        <v>0</v>
      </c>
      <c r="Y831" s="39">
        <f>COUNTIF(resultats_math!Y832:AA832,2)</f>
        <v>0</v>
      </c>
      <c r="Z831" s="39">
        <f>COUNTIF(resultats_math!Y832:AA832,9)</f>
        <v>0</v>
      </c>
      <c r="AA831" s="39">
        <f>COUNTIF(resultats_math!Y832:AA832,0)</f>
        <v>0</v>
      </c>
      <c r="AB831" s="243" t="str">
        <f t="shared" si="299"/>
        <v/>
      </c>
      <c r="AC831" s="226">
        <f t="shared" si="300"/>
        <v>0</v>
      </c>
      <c r="AD831" s="38" t="str">
        <f t="shared" si="301"/>
        <v/>
      </c>
      <c r="AE831" s="38" t="str">
        <f t="shared" si="302"/>
        <v/>
      </c>
      <c r="AF831" s="38" t="str">
        <f t="shared" si="303"/>
        <v/>
      </c>
      <c r="AG831" s="38" t="str">
        <f t="shared" si="304"/>
        <v/>
      </c>
      <c r="AI831" s="39">
        <f>COUNTIF(resultats_math!AB832:AD832,1)</f>
        <v>0</v>
      </c>
      <c r="AJ831" s="39">
        <f>COUNTIF(resultats_math!AB832:AD832,2)</f>
        <v>0</v>
      </c>
      <c r="AK831" s="39">
        <f>COUNTIF(resultats_math!AB832:AD832,9)</f>
        <v>0</v>
      </c>
      <c r="AL831" s="39">
        <f>COUNTIF(resultats_math!AB832:AD832,0)</f>
        <v>0</v>
      </c>
      <c r="AM831" s="243" t="str">
        <f t="shared" si="305"/>
        <v/>
      </c>
      <c r="AN831" s="226">
        <f t="shared" si="306"/>
        <v>0</v>
      </c>
      <c r="AO831" s="38" t="str">
        <f t="shared" si="307"/>
        <v/>
      </c>
      <c r="AP831" s="38" t="str">
        <f t="shared" si="308"/>
        <v/>
      </c>
      <c r="AQ831" s="38" t="str">
        <f t="shared" si="309"/>
        <v/>
      </c>
      <c r="AR831" s="38" t="str">
        <f t="shared" si="310"/>
        <v/>
      </c>
    </row>
    <row r="832" spans="1:44" ht="13.5" thickBot="1">
      <c r="A832" s="30"/>
      <c r="B832" s="39">
        <f>COUNTIF(resultats_math!B833:I833,1)</f>
        <v>0</v>
      </c>
      <c r="C832" s="39">
        <f>COUNTIF(resultats_math!B833:I833,2)</f>
        <v>0</v>
      </c>
      <c r="D832" s="39">
        <f>COUNTIF(resultats_math!B833:I833,9)</f>
        <v>0</v>
      </c>
      <c r="E832" s="39">
        <f>COUNTIF(resultats_math!B833:I833,0)</f>
        <v>0</v>
      </c>
      <c r="F832" s="37" t="str">
        <f t="shared" si="288"/>
        <v/>
      </c>
      <c r="G832" s="226">
        <f t="shared" si="290"/>
        <v>0</v>
      </c>
      <c r="H832" s="38" t="str">
        <f t="shared" si="311"/>
        <v/>
      </c>
      <c r="I832" s="38" t="str">
        <f t="shared" si="289"/>
        <v/>
      </c>
      <c r="J832" s="38" t="str">
        <f t="shared" si="291"/>
        <v/>
      </c>
      <c r="K832" s="38" t="str">
        <f t="shared" si="292"/>
        <v/>
      </c>
      <c r="L832" s="38"/>
      <c r="M832" s="39">
        <f>COUNTIF(resultats_math!J833:X833,1)</f>
        <v>0</v>
      </c>
      <c r="N832" s="39">
        <f>COUNTIF(resultats_math!J833:X833,2)</f>
        <v>0</v>
      </c>
      <c r="O832" s="39">
        <f>COUNTIF(resultats_math!J833:X833,9)</f>
        <v>0</v>
      </c>
      <c r="P832" s="39">
        <f>COUNTIF(resultats_math!J833:X833,0)</f>
        <v>0</v>
      </c>
      <c r="Q832" s="37" t="str">
        <f t="shared" si="293"/>
        <v/>
      </c>
      <c r="R832" s="226">
        <f t="shared" si="294"/>
        <v>0</v>
      </c>
      <c r="S832" s="38" t="str">
        <f t="shared" si="295"/>
        <v/>
      </c>
      <c r="T832" s="38" t="str">
        <f t="shared" si="296"/>
        <v/>
      </c>
      <c r="U832" s="38" t="str">
        <f t="shared" si="297"/>
        <v/>
      </c>
      <c r="V832" s="38" t="str">
        <f t="shared" si="298"/>
        <v/>
      </c>
      <c r="W832" s="30"/>
      <c r="X832" s="39">
        <f>COUNTIF(resultats_math!Y833:AA833,1)</f>
        <v>0</v>
      </c>
      <c r="Y832" s="39">
        <f>COUNTIF(resultats_math!Y833:AA833,2)</f>
        <v>0</v>
      </c>
      <c r="Z832" s="39">
        <f>COUNTIF(resultats_math!Y833:AA833,9)</f>
        <v>0</v>
      </c>
      <c r="AA832" s="39">
        <f>COUNTIF(resultats_math!Y833:AA833,0)</f>
        <v>0</v>
      </c>
      <c r="AB832" s="243" t="str">
        <f t="shared" si="299"/>
        <v/>
      </c>
      <c r="AC832" s="226">
        <f t="shared" si="300"/>
        <v>0</v>
      </c>
      <c r="AD832" s="38" t="str">
        <f t="shared" si="301"/>
        <v/>
      </c>
      <c r="AE832" s="38" t="str">
        <f t="shared" si="302"/>
        <v/>
      </c>
      <c r="AF832" s="38" t="str">
        <f t="shared" si="303"/>
        <v/>
      </c>
      <c r="AG832" s="38" t="str">
        <f t="shared" si="304"/>
        <v/>
      </c>
      <c r="AI832" s="39">
        <f>COUNTIF(resultats_math!AB833:AD833,1)</f>
        <v>0</v>
      </c>
      <c r="AJ832" s="39">
        <f>COUNTIF(resultats_math!AB833:AD833,2)</f>
        <v>0</v>
      </c>
      <c r="AK832" s="39">
        <f>COUNTIF(resultats_math!AB833:AD833,9)</f>
        <v>0</v>
      </c>
      <c r="AL832" s="39">
        <f>COUNTIF(resultats_math!AB833:AD833,0)</f>
        <v>0</v>
      </c>
      <c r="AM832" s="243" t="str">
        <f t="shared" si="305"/>
        <v/>
      </c>
      <c r="AN832" s="226">
        <f t="shared" si="306"/>
        <v>0</v>
      </c>
      <c r="AO832" s="38" t="str">
        <f t="shared" si="307"/>
        <v/>
      </c>
      <c r="AP832" s="38" t="str">
        <f t="shared" si="308"/>
        <v/>
      </c>
      <c r="AQ832" s="38" t="str">
        <f t="shared" si="309"/>
        <v/>
      </c>
      <c r="AR832" s="38" t="str">
        <f t="shared" si="310"/>
        <v/>
      </c>
    </row>
    <row r="833" spans="1:44" ht="13.5" thickBot="1">
      <c r="A833" s="30"/>
      <c r="B833" s="39">
        <f>COUNTIF(resultats_math!B834:I834,1)</f>
        <v>0</v>
      </c>
      <c r="C833" s="39">
        <f>COUNTIF(resultats_math!B834:I834,2)</f>
        <v>0</v>
      </c>
      <c r="D833" s="39">
        <f>COUNTIF(resultats_math!B834:I834,9)</f>
        <v>0</v>
      </c>
      <c r="E833" s="39">
        <f>COUNTIF(resultats_math!B834:I834,0)</f>
        <v>0</v>
      </c>
      <c r="F833" s="37" t="str">
        <f t="shared" si="288"/>
        <v/>
      </c>
      <c r="G833" s="226">
        <f t="shared" si="290"/>
        <v>0</v>
      </c>
      <c r="H833" s="38" t="str">
        <f t="shared" si="311"/>
        <v/>
      </c>
      <c r="I833" s="38" t="str">
        <f t="shared" si="289"/>
        <v/>
      </c>
      <c r="J833" s="38" t="str">
        <f t="shared" si="291"/>
        <v/>
      </c>
      <c r="K833" s="38" t="str">
        <f t="shared" si="292"/>
        <v/>
      </c>
      <c r="L833" s="38"/>
      <c r="M833" s="39">
        <f>COUNTIF(resultats_math!J834:X834,1)</f>
        <v>0</v>
      </c>
      <c r="N833" s="39">
        <f>COUNTIF(resultats_math!J834:X834,2)</f>
        <v>0</v>
      </c>
      <c r="O833" s="39">
        <f>COUNTIF(resultats_math!J834:X834,9)</f>
        <v>0</v>
      </c>
      <c r="P833" s="39">
        <f>COUNTIF(resultats_math!J834:X834,0)</f>
        <v>0</v>
      </c>
      <c r="Q833" s="37" t="str">
        <f t="shared" si="293"/>
        <v/>
      </c>
      <c r="R833" s="226">
        <f t="shared" si="294"/>
        <v>0</v>
      </c>
      <c r="S833" s="38" t="str">
        <f t="shared" si="295"/>
        <v/>
      </c>
      <c r="T833" s="38" t="str">
        <f t="shared" si="296"/>
        <v/>
      </c>
      <c r="U833" s="38" t="str">
        <f t="shared" si="297"/>
        <v/>
      </c>
      <c r="V833" s="38" t="str">
        <f t="shared" si="298"/>
        <v/>
      </c>
      <c r="W833" s="30"/>
      <c r="X833" s="39">
        <f>COUNTIF(resultats_math!Y834:AA834,1)</f>
        <v>0</v>
      </c>
      <c r="Y833" s="39">
        <f>COUNTIF(resultats_math!Y834:AA834,2)</f>
        <v>0</v>
      </c>
      <c r="Z833" s="39">
        <f>COUNTIF(resultats_math!Y834:AA834,9)</f>
        <v>0</v>
      </c>
      <c r="AA833" s="39">
        <f>COUNTIF(resultats_math!Y834:AA834,0)</f>
        <v>0</v>
      </c>
      <c r="AB833" s="243" t="str">
        <f t="shared" si="299"/>
        <v/>
      </c>
      <c r="AC833" s="226">
        <f t="shared" si="300"/>
        <v>0</v>
      </c>
      <c r="AD833" s="38" t="str">
        <f t="shared" si="301"/>
        <v/>
      </c>
      <c r="AE833" s="38" t="str">
        <f t="shared" si="302"/>
        <v/>
      </c>
      <c r="AF833" s="38" t="str">
        <f t="shared" si="303"/>
        <v/>
      </c>
      <c r="AG833" s="38" t="str">
        <f t="shared" si="304"/>
        <v/>
      </c>
      <c r="AI833" s="39">
        <f>COUNTIF(resultats_math!AB834:AD834,1)</f>
        <v>0</v>
      </c>
      <c r="AJ833" s="39">
        <f>COUNTIF(resultats_math!AB834:AD834,2)</f>
        <v>0</v>
      </c>
      <c r="AK833" s="39">
        <f>COUNTIF(resultats_math!AB834:AD834,9)</f>
        <v>0</v>
      </c>
      <c r="AL833" s="39">
        <f>COUNTIF(resultats_math!AB834:AD834,0)</f>
        <v>0</v>
      </c>
      <c r="AM833" s="243" t="str">
        <f t="shared" si="305"/>
        <v/>
      </c>
      <c r="AN833" s="226">
        <f t="shared" si="306"/>
        <v>0</v>
      </c>
      <c r="AO833" s="38" t="str">
        <f t="shared" si="307"/>
        <v/>
      </c>
      <c r="AP833" s="38" t="str">
        <f t="shared" si="308"/>
        <v/>
      </c>
      <c r="AQ833" s="38" t="str">
        <f t="shared" si="309"/>
        <v/>
      </c>
      <c r="AR833" s="38" t="str">
        <f t="shared" si="310"/>
        <v/>
      </c>
    </row>
    <row r="834" spans="1:44" ht="13.5" thickBot="1">
      <c r="A834" s="30"/>
      <c r="B834" s="39">
        <f>COUNTIF(resultats_math!B835:I835,1)</f>
        <v>0</v>
      </c>
      <c r="C834" s="39">
        <f>COUNTIF(resultats_math!B835:I835,2)</f>
        <v>0</v>
      </c>
      <c r="D834" s="39">
        <f>COUNTIF(resultats_math!B835:I835,9)</f>
        <v>0</v>
      </c>
      <c r="E834" s="39">
        <f>COUNTIF(resultats_math!B835:I835,0)</f>
        <v>0</v>
      </c>
      <c r="F834" s="37" t="str">
        <f t="shared" si="288"/>
        <v/>
      </c>
      <c r="G834" s="226">
        <f t="shared" si="290"/>
        <v>0</v>
      </c>
      <c r="H834" s="38" t="str">
        <f t="shared" si="311"/>
        <v/>
      </c>
      <c r="I834" s="38" t="str">
        <f t="shared" si="289"/>
        <v/>
      </c>
      <c r="J834" s="38" t="str">
        <f t="shared" si="291"/>
        <v/>
      </c>
      <c r="K834" s="38" t="str">
        <f t="shared" si="292"/>
        <v/>
      </c>
      <c r="L834" s="38"/>
      <c r="M834" s="39">
        <f>COUNTIF(resultats_math!J835:X835,1)</f>
        <v>0</v>
      </c>
      <c r="N834" s="39">
        <f>COUNTIF(resultats_math!J835:X835,2)</f>
        <v>0</v>
      </c>
      <c r="O834" s="39">
        <f>COUNTIF(resultats_math!J835:X835,9)</f>
        <v>0</v>
      </c>
      <c r="P834" s="39">
        <f>COUNTIF(resultats_math!J835:X835,0)</f>
        <v>0</v>
      </c>
      <c r="Q834" s="37" t="str">
        <f t="shared" si="293"/>
        <v/>
      </c>
      <c r="R834" s="226">
        <f t="shared" si="294"/>
        <v>0</v>
      </c>
      <c r="S834" s="38" t="str">
        <f t="shared" si="295"/>
        <v/>
      </c>
      <c r="T834" s="38" t="str">
        <f t="shared" si="296"/>
        <v/>
      </c>
      <c r="U834" s="38" t="str">
        <f t="shared" si="297"/>
        <v/>
      </c>
      <c r="V834" s="38" t="str">
        <f t="shared" si="298"/>
        <v/>
      </c>
      <c r="W834" s="30"/>
      <c r="X834" s="39">
        <f>COUNTIF(resultats_math!Y835:AA835,1)</f>
        <v>0</v>
      </c>
      <c r="Y834" s="39">
        <f>COUNTIF(resultats_math!Y835:AA835,2)</f>
        <v>0</v>
      </c>
      <c r="Z834" s="39">
        <f>COUNTIF(resultats_math!Y835:AA835,9)</f>
        <v>0</v>
      </c>
      <c r="AA834" s="39">
        <f>COUNTIF(resultats_math!Y835:AA835,0)</f>
        <v>0</v>
      </c>
      <c r="AB834" s="243" t="str">
        <f t="shared" si="299"/>
        <v/>
      </c>
      <c r="AC834" s="226">
        <f t="shared" si="300"/>
        <v>0</v>
      </c>
      <c r="AD834" s="38" t="str">
        <f t="shared" si="301"/>
        <v/>
      </c>
      <c r="AE834" s="38" t="str">
        <f t="shared" si="302"/>
        <v/>
      </c>
      <c r="AF834" s="38" t="str">
        <f t="shared" si="303"/>
        <v/>
      </c>
      <c r="AG834" s="38" t="str">
        <f t="shared" si="304"/>
        <v/>
      </c>
      <c r="AI834" s="39">
        <f>COUNTIF(resultats_math!AB835:AD835,1)</f>
        <v>0</v>
      </c>
      <c r="AJ834" s="39">
        <f>COUNTIF(resultats_math!AB835:AD835,2)</f>
        <v>0</v>
      </c>
      <c r="AK834" s="39">
        <f>COUNTIF(resultats_math!AB835:AD835,9)</f>
        <v>0</v>
      </c>
      <c r="AL834" s="39">
        <f>COUNTIF(resultats_math!AB835:AD835,0)</f>
        <v>0</v>
      </c>
      <c r="AM834" s="243" t="str">
        <f t="shared" si="305"/>
        <v/>
      </c>
      <c r="AN834" s="226">
        <f t="shared" si="306"/>
        <v>0</v>
      </c>
      <c r="AO834" s="38" t="str">
        <f t="shared" si="307"/>
        <v/>
      </c>
      <c r="AP834" s="38" t="str">
        <f t="shared" si="308"/>
        <v/>
      </c>
      <c r="AQ834" s="38" t="str">
        <f t="shared" si="309"/>
        <v/>
      </c>
      <c r="AR834" s="38" t="str">
        <f t="shared" si="310"/>
        <v/>
      </c>
    </row>
    <row r="835" spans="1:44" ht="13.5" thickBot="1">
      <c r="A835" s="30"/>
      <c r="B835" s="39">
        <f>COUNTIF(resultats_math!B836:I836,1)</f>
        <v>0</v>
      </c>
      <c r="C835" s="39">
        <f>COUNTIF(resultats_math!B836:I836,2)</f>
        <v>0</v>
      </c>
      <c r="D835" s="39">
        <f>COUNTIF(resultats_math!B836:I836,9)</f>
        <v>0</v>
      </c>
      <c r="E835" s="39">
        <f>COUNTIF(resultats_math!B836:I836,0)</f>
        <v>0</v>
      </c>
      <c r="F835" s="37" t="str">
        <f t="shared" si="288"/>
        <v/>
      </c>
      <c r="G835" s="226">
        <f t="shared" si="290"/>
        <v>0</v>
      </c>
      <c r="H835" s="38" t="str">
        <f t="shared" si="311"/>
        <v/>
      </c>
      <c r="I835" s="38" t="str">
        <f t="shared" si="289"/>
        <v/>
      </c>
      <c r="J835" s="38" t="str">
        <f t="shared" si="291"/>
        <v/>
      </c>
      <c r="K835" s="38" t="str">
        <f t="shared" si="292"/>
        <v/>
      </c>
      <c r="L835" s="38"/>
      <c r="M835" s="39">
        <f>COUNTIF(resultats_math!J836:X836,1)</f>
        <v>0</v>
      </c>
      <c r="N835" s="39">
        <f>COUNTIF(resultats_math!J836:X836,2)</f>
        <v>0</v>
      </c>
      <c r="O835" s="39">
        <f>COUNTIF(resultats_math!J836:X836,9)</f>
        <v>0</v>
      </c>
      <c r="P835" s="39">
        <f>COUNTIF(resultats_math!J836:X836,0)</f>
        <v>0</v>
      </c>
      <c r="Q835" s="37" t="str">
        <f t="shared" si="293"/>
        <v/>
      </c>
      <c r="R835" s="226">
        <f t="shared" si="294"/>
        <v>0</v>
      </c>
      <c r="S835" s="38" t="str">
        <f t="shared" si="295"/>
        <v/>
      </c>
      <c r="T835" s="38" t="str">
        <f t="shared" si="296"/>
        <v/>
      </c>
      <c r="U835" s="38" t="str">
        <f t="shared" si="297"/>
        <v/>
      </c>
      <c r="V835" s="38" t="str">
        <f t="shared" si="298"/>
        <v/>
      </c>
      <c r="W835" s="30"/>
      <c r="X835" s="39">
        <f>COUNTIF(resultats_math!Y836:AA836,1)</f>
        <v>0</v>
      </c>
      <c r="Y835" s="39">
        <f>COUNTIF(resultats_math!Y836:AA836,2)</f>
        <v>0</v>
      </c>
      <c r="Z835" s="39">
        <f>COUNTIF(resultats_math!Y836:AA836,9)</f>
        <v>0</v>
      </c>
      <c r="AA835" s="39">
        <f>COUNTIF(resultats_math!Y836:AA836,0)</f>
        <v>0</v>
      </c>
      <c r="AB835" s="243" t="str">
        <f t="shared" si="299"/>
        <v/>
      </c>
      <c r="AC835" s="226">
        <f t="shared" si="300"/>
        <v>0</v>
      </c>
      <c r="AD835" s="38" t="str">
        <f t="shared" si="301"/>
        <v/>
      </c>
      <c r="AE835" s="38" t="str">
        <f t="shared" si="302"/>
        <v/>
      </c>
      <c r="AF835" s="38" t="str">
        <f t="shared" si="303"/>
        <v/>
      </c>
      <c r="AG835" s="38" t="str">
        <f t="shared" si="304"/>
        <v/>
      </c>
      <c r="AI835" s="39">
        <f>COUNTIF(resultats_math!AB836:AD836,1)</f>
        <v>0</v>
      </c>
      <c r="AJ835" s="39">
        <f>COUNTIF(resultats_math!AB836:AD836,2)</f>
        <v>0</v>
      </c>
      <c r="AK835" s="39">
        <f>COUNTIF(resultats_math!AB836:AD836,9)</f>
        <v>0</v>
      </c>
      <c r="AL835" s="39">
        <f>COUNTIF(resultats_math!AB836:AD836,0)</f>
        <v>0</v>
      </c>
      <c r="AM835" s="243" t="str">
        <f t="shared" si="305"/>
        <v/>
      </c>
      <c r="AN835" s="226">
        <f t="shared" si="306"/>
        <v>0</v>
      </c>
      <c r="AO835" s="38" t="str">
        <f t="shared" si="307"/>
        <v/>
      </c>
      <c r="AP835" s="38" t="str">
        <f t="shared" si="308"/>
        <v/>
      </c>
      <c r="AQ835" s="38" t="str">
        <f t="shared" si="309"/>
        <v/>
      </c>
      <c r="AR835" s="38" t="str">
        <f t="shared" si="310"/>
        <v/>
      </c>
    </row>
    <row r="836" spans="1:44" ht="13.5" thickBot="1">
      <c r="A836" s="30"/>
      <c r="B836" s="39">
        <f>COUNTIF(resultats_math!B837:I837,1)</f>
        <v>0</v>
      </c>
      <c r="C836" s="39">
        <f>COUNTIF(resultats_math!B837:I837,2)</f>
        <v>0</v>
      </c>
      <c r="D836" s="39">
        <f>COUNTIF(resultats_math!B837:I837,9)</f>
        <v>0</v>
      </c>
      <c r="E836" s="39">
        <f>COUNTIF(resultats_math!B837:I837,0)</f>
        <v>0</v>
      </c>
      <c r="F836" s="37" t="str">
        <f t="shared" ref="F836:F899" si="312">IF(SUM(B836:E836)=0,"",SUM(B836:E836))</f>
        <v/>
      </c>
      <c r="G836" s="226">
        <f t="shared" si="290"/>
        <v>0</v>
      </c>
      <c r="H836" s="38" t="str">
        <f t="shared" si="311"/>
        <v/>
      </c>
      <c r="I836" s="38" t="str">
        <f t="shared" ref="I836:I899" si="313">IF(F836="","",C836/F836)</f>
        <v/>
      </c>
      <c r="J836" s="38" t="str">
        <f t="shared" si="291"/>
        <v/>
      </c>
      <c r="K836" s="38" t="str">
        <f t="shared" si="292"/>
        <v/>
      </c>
      <c r="L836" s="38"/>
      <c r="M836" s="39">
        <f>COUNTIF(resultats_math!J837:X837,1)</f>
        <v>0</v>
      </c>
      <c r="N836" s="39">
        <f>COUNTIF(resultats_math!J837:X837,2)</f>
        <v>0</v>
      </c>
      <c r="O836" s="39">
        <f>COUNTIF(resultats_math!J837:X837,9)</f>
        <v>0</v>
      </c>
      <c r="P836" s="39">
        <f>COUNTIF(resultats_math!J837:X837,0)</f>
        <v>0</v>
      </c>
      <c r="Q836" s="37" t="str">
        <f t="shared" si="293"/>
        <v/>
      </c>
      <c r="R836" s="226">
        <f t="shared" si="294"/>
        <v>0</v>
      </c>
      <c r="S836" s="38" t="str">
        <f t="shared" si="295"/>
        <v/>
      </c>
      <c r="T836" s="38" t="str">
        <f t="shared" si="296"/>
        <v/>
      </c>
      <c r="U836" s="38" t="str">
        <f t="shared" si="297"/>
        <v/>
      </c>
      <c r="V836" s="38" t="str">
        <f t="shared" si="298"/>
        <v/>
      </c>
      <c r="W836" s="30"/>
      <c r="X836" s="39">
        <f>COUNTIF(resultats_math!Y837:AA837,1)</f>
        <v>0</v>
      </c>
      <c r="Y836" s="39">
        <f>COUNTIF(resultats_math!Y837:AA837,2)</f>
        <v>0</v>
      </c>
      <c r="Z836" s="39">
        <f>COUNTIF(resultats_math!Y837:AA837,9)</f>
        <v>0</v>
      </c>
      <c r="AA836" s="39">
        <f>COUNTIF(resultats_math!Y837:AA837,0)</f>
        <v>0</v>
      </c>
      <c r="AB836" s="243" t="str">
        <f t="shared" si="299"/>
        <v/>
      </c>
      <c r="AC836" s="226">
        <f t="shared" si="300"/>
        <v>0</v>
      </c>
      <c r="AD836" s="38" t="str">
        <f t="shared" si="301"/>
        <v/>
      </c>
      <c r="AE836" s="38" t="str">
        <f t="shared" si="302"/>
        <v/>
      </c>
      <c r="AF836" s="38" t="str">
        <f t="shared" si="303"/>
        <v/>
      </c>
      <c r="AG836" s="38" t="str">
        <f t="shared" si="304"/>
        <v/>
      </c>
      <c r="AI836" s="39">
        <f>COUNTIF(resultats_math!AB837:AD837,1)</f>
        <v>0</v>
      </c>
      <c r="AJ836" s="39">
        <f>COUNTIF(resultats_math!AB837:AD837,2)</f>
        <v>0</v>
      </c>
      <c r="AK836" s="39">
        <f>COUNTIF(resultats_math!AB837:AD837,9)</f>
        <v>0</v>
      </c>
      <c r="AL836" s="39">
        <f>COUNTIF(resultats_math!AB837:AD837,0)</f>
        <v>0</v>
      </c>
      <c r="AM836" s="243" t="str">
        <f t="shared" si="305"/>
        <v/>
      </c>
      <c r="AN836" s="226">
        <f t="shared" si="306"/>
        <v>0</v>
      </c>
      <c r="AO836" s="38" t="str">
        <f t="shared" si="307"/>
        <v/>
      </c>
      <c r="AP836" s="38" t="str">
        <f t="shared" si="308"/>
        <v/>
      </c>
      <c r="AQ836" s="38" t="str">
        <f t="shared" si="309"/>
        <v/>
      </c>
      <c r="AR836" s="38" t="str">
        <f t="shared" si="310"/>
        <v/>
      </c>
    </row>
    <row r="837" spans="1:44" ht="13.5" thickBot="1">
      <c r="A837" s="30"/>
      <c r="B837" s="39">
        <f>COUNTIF(resultats_math!B838:I838,1)</f>
        <v>0</v>
      </c>
      <c r="C837" s="39">
        <f>COUNTIF(resultats_math!B838:I838,2)</f>
        <v>0</v>
      </c>
      <c r="D837" s="39">
        <f>COUNTIF(resultats_math!B838:I838,9)</f>
        <v>0</v>
      </c>
      <c r="E837" s="39">
        <f>COUNTIF(resultats_math!B838:I838,0)</f>
        <v>0</v>
      </c>
      <c r="F837" s="37" t="str">
        <f t="shared" si="312"/>
        <v/>
      </c>
      <c r="G837" s="226">
        <f t="shared" ref="G837:G900" si="314">B837+C837</f>
        <v>0</v>
      </c>
      <c r="H837" s="38" t="str">
        <f t="shared" si="311"/>
        <v/>
      </c>
      <c r="I837" s="38" t="str">
        <f t="shared" si="313"/>
        <v/>
      </c>
      <c r="J837" s="38" t="str">
        <f t="shared" ref="J837:J900" si="315">IF(F837="","",(SUM(D837)/F837))</f>
        <v/>
      </c>
      <c r="K837" s="38" t="str">
        <f t="shared" ref="K837:K900" si="316">IF(F837="","",E837/F837)</f>
        <v/>
      </c>
      <c r="L837" s="38"/>
      <c r="M837" s="39">
        <f>COUNTIF(resultats_math!J838:X838,1)</f>
        <v>0</v>
      </c>
      <c r="N837" s="39">
        <f>COUNTIF(resultats_math!J838:X838,2)</f>
        <v>0</v>
      </c>
      <c r="O837" s="39">
        <f>COUNTIF(resultats_math!J838:X838,9)</f>
        <v>0</v>
      </c>
      <c r="P837" s="39">
        <f>COUNTIF(resultats_math!J838:X838,0)</f>
        <v>0</v>
      </c>
      <c r="Q837" s="37" t="str">
        <f t="shared" ref="Q837:Q900" si="317">IF(SUM(M837:P837)=0,"",SUM(M837:P837))</f>
        <v/>
      </c>
      <c r="R837" s="226">
        <f t="shared" ref="R837:R900" si="318">M837+N837</f>
        <v>0</v>
      </c>
      <c r="S837" s="38" t="str">
        <f t="shared" ref="S837:S900" si="319">IF(Q837="","",R837/Q837)</f>
        <v/>
      </c>
      <c r="T837" s="38" t="str">
        <f t="shared" ref="T837:T900" si="320">IF(Q837="","",N837/Q837)</f>
        <v/>
      </c>
      <c r="U837" s="38" t="str">
        <f t="shared" ref="U837:U900" si="321">IF(Q837="","",(SUM(O837)/Q837))</f>
        <v/>
      </c>
      <c r="V837" s="38" t="str">
        <f t="shared" ref="V837:V900" si="322">IF(Q837="","",P837/Q837)</f>
        <v/>
      </c>
      <c r="W837" s="30"/>
      <c r="X837" s="39">
        <f>COUNTIF(resultats_math!Y838:AA838,1)</f>
        <v>0</v>
      </c>
      <c r="Y837" s="39">
        <f>COUNTIF(resultats_math!Y838:AA838,2)</f>
        <v>0</v>
      </c>
      <c r="Z837" s="39">
        <f>COUNTIF(resultats_math!Y838:AA838,9)</f>
        <v>0</v>
      </c>
      <c r="AA837" s="39">
        <f>COUNTIF(resultats_math!Y838:AA838,0)</f>
        <v>0</v>
      </c>
      <c r="AB837" s="243" t="str">
        <f t="shared" ref="AB837:AB900" si="323">IF(SUM(X837:AA837)=0,"",SUM(X837:AA837))</f>
        <v/>
      </c>
      <c r="AC837" s="226">
        <f t="shared" ref="AC837:AC900" si="324">X837+Y837</f>
        <v>0</v>
      </c>
      <c r="AD837" s="38" t="str">
        <f t="shared" ref="AD837:AD900" si="325">IF(AB837="","",AC837/AB837)</f>
        <v/>
      </c>
      <c r="AE837" s="38" t="str">
        <f t="shared" ref="AE837:AE900" si="326">IF(AB837="","",Y837/AB837)</f>
        <v/>
      </c>
      <c r="AF837" s="38" t="str">
        <f t="shared" ref="AF837:AF900" si="327">IF(AB837="","",(SUM(Z837:Z837)/AB837))</f>
        <v/>
      </c>
      <c r="AG837" s="38" t="str">
        <f t="shared" ref="AG837:AG900" si="328">IF(AB837="","",AA837/AB837)</f>
        <v/>
      </c>
      <c r="AI837" s="39">
        <f>COUNTIF(resultats_math!AB838:AD838,1)</f>
        <v>0</v>
      </c>
      <c r="AJ837" s="39">
        <f>COUNTIF(resultats_math!AB838:AD838,2)</f>
        <v>0</v>
      </c>
      <c r="AK837" s="39">
        <f>COUNTIF(resultats_math!AB838:AD838,9)</f>
        <v>0</v>
      </c>
      <c r="AL837" s="39">
        <f>COUNTIF(resultats_math!AB838:AD838,0)</f>
        <v>0</v>
      </c>
      <c r="AM837" s="243" t="str">
        <f t="shared" ref="AM837:AM900" si="329">IF(SUM(AI837:AL837)=0,"",SUM(AI837:AL837))</f>
        <v/>
      </c>
      <c r="AN837" s="226">
        <f t="shared" ref="AN837:AN900" si="330">AI837+AJ837</f>
        <v>0</v>
      </c>
      <c r="AO837" s="38" t="str">
        <f t="shared" ref="AO837:AO900" si="331">IF(AM837="","",AN837/AM837)</f>
        <v/>
      </c>
      <c r="AP837" s="38" t="str">
        <f t="shared" ref="AP837:AP900" si="332">IF(AM837="","",AJ837/AM837)</f>
        <v/>
      </c>
      <c r="AQ837" s="38" t="str">
        <f t="shared" ref="AQ837:AQ900" si="333">IF(AM837="","",(SUM(AK837:AK837)/AM837))</f>
        <v/>
      </c>
      <c r="AR837" s="38" t="str">
        <f t="shared" ref="AR837:AR900" si="334">IF(AM837="","",AL837/AM837)</f>
        <v/>
      </c>
    </row>
    <row r="838" spans="1:44" ht="13.5" thickBot="1">
      <c r="A838" s="30"/>
      <c r="B838" s="39">
        <f>COUNTIF(resultats_math!B839:I839,1)</f>
        <v>0</v>
      </c>
      <c r="C838" s="39">
        <f>COUNTIF(resultats_math!B839:I839,2)</f>
        <v>0</v>
      </c>
      <c r="D838" s="39">
        <f>COUNTIF(resultats_math!B839:I839,9)</f>
        <v>0</v>
      </c>
      <c r="E838" s="39">
        <f>COUNTIF(resultats_math!B839:I839,0)</f>
        <v>0</v>
      </c>
      <c r="F838" s="37" t="str">
        <f t="shared" si="312"/>
        <v/>
      </c>
      <c r="G838" s="226">
        <f t="shared" si="314"/>
        <v>0</v>
      </c>
      <c r="H838" s="38" t="str">
        <f t="shared" si="311"/>
        <v/>
      </c>
      <c r="I838" s="38" t="str">
        <f t="shared" si="313"/>
        <v/>
      </c>
      <c r="J838" s="38" t="str">
        <f t="shared" si="315"/>
        <v/>
      </c>
      <c r="K838" s="38" t="str">
        <f t="shared" si="316"/>
        <v/>
      </c>
      <c r="L838" s="38"/>
      <c r="M838" s="39">
        <f>COUNTIF(resultats_math!J839:X839,1)</f>
        <v>0</v>
      </c>
      <c r="N838" s="39">
        <f>COUNTIF(resultats_math!J839:X839,2)</f>
        <v>0</v>
      </c>
      <c r="O838" s="39">
        <f>COUNTIF(resultats_math!J839:X839,9)</f>
        <v>0</v>
      </c>
      <c r="P838" s="39">
        <f>COUNTIF(resultats_math!J839:X839,0)</f>
        <v>0</v>
      </c>
      <c r="Q838" s="37" t="str">
        <f t="shared" si="317"/>
        <v/>
      </c>
      <c r="R838" s="226">
        <f t="shared" si="318"/>
        <v>0</v>
      </c>
      <c r="S838" s="38" t="str">
        <f t="shared" si="319"/>
        <v/>
      </c>
      <c r="T838" s="38" t="str">
        <f t="shared" si="320"/>
        <v/>
      </c>
      <c r="U838" s="38" t="str">
        <f t="shared" si="321"/>
        <v/>
      </c>
      <c r="V838" s="38" t="str">
        <f t="shared" si="322"/>
        <v/>
      </c>
      <c r="W838" s="30"/>
      <c r="X838" s="39">
        <f>COUNTIF(resultats_math!Y839:AA839,1)</f>
        <v>0</v>
      </c>
      <c r="Y838" s="39">
        <f>COUNTIF(resultats_math!Y839:AA839,2)</f>
        <v>0</v>
      </c>
      <c r="Z838" s="39">
        <f>COUNTIF(resultats_math!Y839:AA839,9)</f>
        <v>0</v>
      </c>
      <c r="AA838" s="39">
        <f>COUNTIF(resultats_math!Y839:AA839,0)</f>
        <v>0</v>
      </c>
      <c r="AB838" s="243" t="str">
        <f t="shared" si="323"/>
        <v/>
      </c>
      <c r="AC838" s="226">
        <f t="shared" si="324"/>
        <v>0</v>
      </c>
      <c r="AD838" s="38" t="str">
        <f t="shared" si="325"/>
        <v/>
      </c>
      <c r="AE838" s="38" t="str">
        <f t="shared" si="326"/>
        <v/>
      </c>
      <c r="AF838" s="38" t="str">
        <f t="shared" si="327"/>
        <v/>
      </c>
      <c r="AG838" s="38" t="str">
        <f t="shared" si="328"/>
        <v/>
      </c>
      <c r="AI838" s="39">
        <f>COUNTIF(resultats_math!AB839:AD839,1)</f>
        <v>0</v>
      </c>
      <c r="AJ838" s="39">
        <f>COUNTIF(resultats_math!AB839:AD839,2)</f>
        <v>0</v>
      </c>
      <c r="AK838" s="39">
        <f>COUNTIF(resultats_math!AB839:AD839,9)</f>
        <v>0</v>
      </c>
      <c r="AL838" s="39">
        <f>COUNTIF(resultats_math!AB839:AD839,0)</f>
        <v>0</v>
      </c>
      <c r="AM838" s="243" t="str">
        <f t="shared" si="329"/>
        <v/>
      </c>
      <c r="AN838" s="226">
        <f t="shared" si="330"/>
        <v>0</v>
      </c>
      <c r="AO838" s="38" t="str">
        <f t="shared" si="331"/>
        <v/>
      </c>
      <c r="AP838" s="38" t="str">
        <f t="shared" si="332"/>
        <v/>
      </c>
      <c r="AQ838" s="38" t="str">
        <f t="shared" si="333"/>
        <v/>
      </c>
      <c r="AR838" s="38" t="str">
        <f t="shared" si="334"/>
        <v/>
      </c>
    </row>
    <row r="839" spans="1:44" ht="13.5" thickBot="1">
      <c r="A839" s="30"/>
      <c r="B839" s="39">
        <f>COUNTIF(resultats_math!B840:I840,1)</f>
        <v>0</v>
      </c>
      <c r="C839" s="39">
        <f>COUNTIF(resultats_math!B840:I840,2)</f>
        <v>0</v>
      </c>
      <c r="D839" s="39">
        <f>COUNTIF(resultats_math!B840:I840,9)</f>
        <v>0</v>
      </c>
      <c r="E839" s="39">
        <f>COUNTIF(resultats_math!B840:I840,0)</f>
        <v>0</v>
      </c>
      <c r="F839" s="37" t="str">
        <f t="shared" si="312"/>
        <v/>
      </c>
      <c r="G839" s="226">
        <f t="shared" si="314"/>
        <v>0</v>
      </c>
      <c r="H839" s="38" t="str">
        <f t="shared" ref="H839:H902" si="335">IF(F839="","",G839/F839)</f>
        <v/>
      </c>
      <c r="I839" s="38" t="str">
        <f t="shared" si="313"/>
        <v/>
      </c>
      <c r="J839" s="38" t="str">
        <f t="shared" si="315"/>
        <v/>
      </c>
      <c r="K839" s="38" t="str">
        <f t="shared" si="316"/>
        <v/>
      </c>
      <c r="L839" s="38"/>
      <c r="M839" s="39">
        <f>COUNTIF(resultats_math!J840:X840,1)</f>
        <v>0</v>
      </c>
      <c r="N839" s="39">
        <f>COUNTIF(resultats_math!J840:X840,2)</f>
        <v>0</v>
      </c>
      <c r="O839" s="39">
        <f>COUNTIF(resultats_math!J840:X840,9)</f>
        <v>0</v>
      </c>
      <c r="P839" s="39">
        <f>COUNTIF(resultats_math!J840:X840,0)</f>
        <v>0</v>
      </c>
      <c r="Q839" s="37" t="str">
        <f t="shared" si="317"/>
        <v/>
      </c>
      <c r="R839" s="226">
        <f t="shared" si="318"/>
        <v>0</v>
      </c>
      <c r="S839" s="38" t="str">
        <f t="shared" si="319"/>
        <v/>
      </c>
      <c r="T839" s="38" t="str">
        <f t="shared" si="320"/>
        <v/>
      </c>
      <c r="U839" s="38" t="str">
        <f t="shared" si="321"/>
        <v/>
      </c>
      <c r="V839" s="38" t="str">
        <f t="shared" si="322"/>
        <v/>
      </c>
      <c r="W839" s="30"/>
      <c r="X839" s="39">
        <f>COUNTIF(resultats_math!Y840:AA840,1)</f>
        <v>0</v>
      </c>
      <c r="Y839" s="39">
        <f>COUNTIF(resultats_math!Y840:AA840,2)</f>
        <v>0</v>
      </c>
      <c r="Z839" s="39">
        <f>COUNTIF(resultats_math!Y840:AA840,9)</f>
        <v>0</v>
      </c>
      <c r="AA839" s="39">
        <f>COUNTIF(resultats_math!Y840:AA840,0)</f>
        <v>0</v>
      </c>
      <c r="AB839" s="243" t="str">
        <f t="shared" si="323"/>
        <v/>
      </c>
      <c r="AC839" s="226">
        <f t="shared" si="324"/>
        <v>0</v>
      </c>
      <c r="AD839" s="38" t="str">
        <f t="shared" si="325"/>
        <v/>
      </c>
      <c r="AE839" s="38" t="str">
        <f t="shared" si="326"/>
        <v/>
      </c>
      <c r="AF839" s="38" t="str">
        <f t="shared" si="327"/>
        <v/>
      </c>
      <c r="AG839" s="38" t="str">
        <f t="shared" si="328"/>
        <v/>
      </c>
      <c r="AI839" s="39">
        <f>COUNTIF(resultats_math!AB840:AD840,1)</f>
        <v>0</v>
      </c>
      <c r="AJ839" s="39">
        <f>COUNTIF(resultats_math!AB840:AD840,2)</f>
        <v>0</v>
      </c>
      <c r="AK839" s="39">
        <f>COUNTIF(resultats_math!AB840:AD840,9)</f>
        <v>0</v>
      </c>
      <c r="AL839" s="39">
        <f>COUNTIF(resultats_math!AB840:AD840,0)</f>
        <v>0</v>
      </c>
      <c r="AM839" s="243" t="str">
        <f t="shared" si="329"/>
        <v/>
      </c>
      <c r="AN839" s="226">
        <f t="shared" si="330"/>
        <v>0</v>
      </c>
      <c r="AO839" s="38" t="str">
        <f t="shared" si="331"/>
        <v/>
      </c>
      <c r="AP839" s="38" t="str">
        <f t="shared" si="332"/>
        <v/>
      </c>
      <c r="AQ839" s="38" t="str">
        <f t="shared" si="333"/>
        <v/>
      </c>
      <c r="AR839" s="38" t="str">
        <f t="shared" si="334"/>
        <v/>
      </c>
    </row>
    <row r="840" spans="1:44" ht="13.5" thickBot="1">
      <c r="A840" s="30"/>
      <c r="B840" s="39">
        <f>COUNTIF(resultats_math!B841:I841,1)</f>
        <v>0</v>
      </c>
      <c r="C840" s="39">
        <f>COUNTIF(resultats_math!B841:I841,2)</f>
        <v>0</v>
      </c>
      <c r="D840" s="39">
        <f>COUNTIF(resultats_math!B841:I841,9)</f>
        <v>0</v>
      </c>
      <c r="E840" s="39">
        <f>COUNTIF(resultats_math!B841:I841,0)</f>
        <v>0</v>
      </c>
      <c r="F840" s="37" t="str">
        <f t="shared" si="312"/>
        <v/>
      </c>
      <c r="G840" s="226">
        <f t="shared" si="314"/>
        <v>0</v>
      </c>
      <c r="H840" s="38" t="str">
        <f t="shared" si="335"/>
        <v/>
      </c>
      <c r="I840" s="38" t="str">
        <f t="shared" si="313"/>
        <v/>
      </c>
      <c r="J840" s="38" t="str">
        <f t="shared" si="315"/>
        <v/>
      </c>
      <c r="K840" s="38" t="str">
        <f t="shared" si="316"/>
        <v/>
      </c>
      <c r="L840" s="38"/>
      <c r="M840" s="39">
        <f>COUNTIF(resultats_math!J841:X841,1)</f>
        <v>0</v>
      </c>
      <c r="N840" s="39">
        <f>COUNTIF(resultats_math!J841:X841,2)</f>
        <v>0</v>
      </c>
      <c r="O840" s="39">
        <f>COUNTIF(resultats_math!J841:X841,9)</f>
        <v>0</v>
      </c>
      <c r="P840" s="39">
        <f>COUNTIF(resultats_math!J841:X841,0)</f>
        <v>0</v>
      </c>
      <c r="Q840" s="37" t="str">
        <f t="shared" si="317"/>
        <v/>
      </c>
      <c r="R840" s="226">
        <f t="shared" si="318"/>
        <v>0</v>
      </c>
      <c r="S840" s="38" t="str">
        <f t="shared" si="319"/>
        <v/>
      </c>
      <c r="T840" s="38" t="str">
        <f t="shared" si="320"/>
        <v/>
      </c>
      <c r="U840" s="38" t="str">
        <f t="shared" si="321"/>
        <v/>
      </c>
      <c r="V840" s="38" t="str">
        <f t="shared" si="322"/>
        <v/>
      </c>
      <c r="W840" s="30"/>
      <c r="X840" s="39">
        <f>COUNTIF(resultats_math!Y841:AA841,1)</f>
        <v>0</v>
      </c>
      <c r="Y840" s="39">
        <f>COUNTIF(resultats_math!Y841:AA841,2)</f>
        <v>0</v>
      </c>
      <c r="Z840" s="39">
        <f>COUNTIF(resultats_math!Y841:AA841,9)</f>
        <v>0</v>
      </c>
      <c r="AA840" s="39">
        <f>COUNTIF(resultats_math!Y841:AA841,0)</f>
        <v>0</v>
      </c>
      <c r="AB840" s="243" t="str">
        <f t="shared" si="323"/>
        <v/>
      </c>
      <c r="AC840" s="226">
        <f t="shared" si="324"/>
        <v>0</v>
      </c>
      <c r="AD840" s="38" t="str">
        <f t="shared" si="325"/>
        <v/>
      </c>
      <c r="AE840" s="38" t="str">
        <f t="shared" si="326"/>
        <v/>
      </c>
      <c r="AF840" s="38" t="str">
        <f t="shared" si="327"/>
        <v/>
      </c>
      <c r="AG840" s="38" t="str">
        <f t="shared" si="328"/>
        <v/>
      </c>
      <c r="AI840" s="39">
        <f>COUNTIF(resultats_math!AB841:AD841,1)</f>
        <v>0</v>
      </c>
      <c r="AJ840" s="39">
        <f>COUNTIF(resultats_math!AB841:AD841,2)</f>
        <v>0</v>
      </c>
      <c r="AK840" s="39">
        <f>COUNTIF(resultats_math!AB841:AD841,9)</f>
        <v>0</v>
      </c>
      <c r="AL840" s="39">
        <f>COUNTIF(resultats_math!AB841:AD841,0)</f>
        <v>0</v>
      </c>
      <c r="AM840" s="243" t="str">
        <f t="shared" si="329"/>
        <v/>
      </c>
      <c r="AN840" s="226">
        <f t="shared" si="330"/>
        <v>0</v>
      </c>
      <c r="AO840" s="38" t="str">
        <f t="shared" si="331"/>
        <v/>
      </c>
      <c r="AP840" s="38" t="str">
        <f t="shared" si="332"/>
        <v/>
      </c>
      <c r="AQ840" s="38" t="str">
        <f t="shared" si="333"/>
        <v/>
      </c>
      <c r="AR840" s="38" t="str">
        <f t="shared" si="334"/>
        <v/>
      </c>
    </row>
    <row r="841" spans="1:44" ht="13.5" thickBot="1">
      <c r="A841" s="30"/>
      <c r="B841" s="39">
        <f>COUNTIF(resultats_math!B842:I842,1)</f>
        <v>0</v>
      </c>
      <c r="C841" s="39">
        <f>COUNTIF(resultats_math!B842:I842,2)</f>
        <v>0</v>
      </c>
      <c r="D841" s="39">
        <f>COUNTIF(resultats_math!B842:I842,9)</f>
        <v>0</v>
      </c>
      <c r="E841" s="39">
        <f>COUNTIF(resultats_math!B842:I842,0)</f>
        <v>0</v>
      </c>
      <c r="F841" s="37" t="str">
        <f t="shared" si="312"/>
        <v/>
      </c>
      <c r="G841" s="226">
        <f t="shared" si="314"/>
        <v>0</v>
      </c>
      <c r="H841" s="38" t="str">
        <f t="shared" si="335"/>
        <v/>
      </c>
      <c r="I841" s="38" t="str">
        <f t="shared" si="313"/>
        <v/>
      </c>
      <c r="J841" s="38" t="str">
        <f t="shared" si="315"/>
        <v/>
      </c>
      <c r="K841" s="38" t="str">
        <f t="shared" si="316"/>
        <v/>
      </c>
      <c r="L841" s="38"/>
      <c r="M841" s="39">
        <f>COUNTIF(resultats_math!J842:X842,1)</f>
        <v>0</v>
      </c>
      <c r="N841" s="39">
        <f>COUNTIF(resultats_math!J842:X842,2)</f>
        <v>0</v>
      </c>
      <c r="O841" s="39">
        <f>COUNTIF(resultats_math!J842:X842,9)</f>
        <v>0</v>
      </c>
      <c r="P841" s="39">
        <f>COUNTIF(resultats_math!J842:X842,0)</f>
        <v>0</v>
      </c>
      <c r="Q841" s="37" t="str">
        <f t="shared" si="317"/>
        <v/>
      </c>
      <c r="R841" s="226">
        <f t="shared" si="318"/>
        <v>0</v>
      </c>
      <c r="S841" s="38" t="str">
        <f t="shared" si="319"/>
        <v/>
      </c>
      <c r="T841" s="38" t="str">
        <f t="shared" si="320"/>
        <v/>
      </c>
      <c r="U841" s="38" t="str">
        <f t="shared" si="321"/>
        <v/>
      </c>
      <c r="V841" s="38" t="str">
        <f t="shared" si="322"/>
        <v/>
      </c>
      <c r="W841" s="30"/>
      <c r="X841" s="39">
        <f>COUNTIF(resultats_math!Y842:AA842,1)</f>
        <v>0</v>
      </c>
      <c r="Y841" s="39">
        <f>COUNTIF(resultats_math!Y842:AA842,2)</f>
        <v>0</v>
      </c>
      <c r="Z841" s="39">
        <f>COUNTIF(resultats_math!Y842:AA842,9)</f>
        <v>0</v>
      </c>
      <c r="AA841" s="39">
        <f>COUNTIF(resultats_math!Y842:AA842,0)</f>
        <v>0</v>
      </c>
      <c r="AB841" s="243" t="str">
        <f t="shared" si="323"/>
        <v/>
      </c>
      <c r="AC841" s="226">
        <f t="shared" si="324"/>
        <v>0</v>
      </c>
      <c r="AD841" s="38" t="str">
        <f t="shared" si="325"/>
        <v/>
      </c>
      <c r="AE841" s="38" t="str">
        <f t="shared" si="326"/>
        <v/>
      </c>
      <c r="AF841" s="38" t="str">
        <f t="shared" si="327"/>
        <v/>
      </c>
      <c r="AG841" s="38" t="str">
        <f t="shared" si="328"/>
        <v/>
      </c>
      <c r="AI841" s="39">
        <f>COUNTIF(resultats_math!AB842:AD842,1)</f>
        <v>0</v>
      </c>
      <c r="AJ841" s="39">
        <f>COUNTIF(resultats_math!AB842:AD842,2)</f>
        <v>0</v>
      </c>
      <c r="AK841" s="39">
        <f>COUNTIF(resultats_math!AB842:AD842,9)</f>
        <v>0</v>
      </c>
      <c r="AL841" s="39">
        <f>COUNTIF(resultats_math!AB842:AD842,0)</f>
        <v>0</v>
      </c>
      <c r="AM841" s="243" t="str">
        <f t="shared" si="329"/>
        <v/>
      </c>
      <c r="AN841" s="226">
        <f t="shared" si="330"/>
        <v>0</v>
      </c>
      <c r="AO841" s="38" t="str">
        <f t="shared" si="331"/>
        <v/>
      </c>
      <c r="AP841" s="38" t="str">
        <f t="shared" si="332"/>
        <v/>
      </c>
      <c r="AQ841" s="38" t="str">
        <f t="shared" si="333"/>
        <v/>
      </c>
      <c r="AR841" s="38" t="str">
        <f t="shared" si="334"/>
        <v/>
      </c>
    </row>
    <row r="842" spans="1:44" ht="13.5" thickBot="1">
      <c r="A842" s="30"/>
      <c r="B842" s="39">
        <f>COUNTIF(resultats_math!B843:I843,1)</f>
        <v>0</v>
      </c>
      <c r="C842" s="39">
        <f>COUNTIF(resultats_math!B843:I843,2)</f>
        <v>0</v>
      </c>
      <c r="D842" s="39">
        <f>COUNTIF(resultats_math!B843:I843,9)</f>
        <v>0</v>
      </c>
      <c r="E842" s="39">
        <f>COUNTIF(resultats_math!B843:I843,0)</f>
        <v>0</v>
      </c>
      <c r="F842" s="37" t="str">
        <f t="shared" si="312"/>
        <v/>
      </c>
      <c r="G842" s="226">
        <f t="shared" si="314"/>
        <v>0</v>
      </c>
      <c r="H842" s="38" t="str">
        <f t="shared" si="335"/>
        <v/>
      </c>
      <c r="I842" s="38" t="str">
        <f t="shared" si="313"/>
        <v/>
      </c>
      <c r="J842" s="38" t="str">
        <f t="shared" si="315"/>
        <v/>
      </c>
      <c r="K842" s="38" t="str">
        <f t="shared" si="316"/>
        <v/>
      </c>
      <c r="L842" s="38"/>
      <c r="M842" s="39">
        <f>COUNTIF(resultats_math!J843:X843,1)</f>
        <v>0</v>
      </c>
      <c r="N842" s="39">
        <f>COUNTIF(resultats_math!J843:X843,2)</f>
        <v>0</v>
      </c>
      <c r="O842" s="39">
        <f>COUNTIF(resultats_math!J843:X843,9)</f>
        <v>0</v>
      </c>
      <c r="P842" s="39">
        <f>COUNTIF(resultats_math!J843:X843,0)</f>
        <v>0</v>
      </c>
      <c r="Q842" s="37" t="str">
        <f t="shared" si="317"/>
        <v/>
      </c>
      <c r="R842" s="226">
        <f t="shared" si="318"/>
        <v>0</v>
      </c>
      <c r="S842" s="38" t="str">
        <f t="shared" si="319"/>
        <v/>
      </c>
      <c r="T842" s="38" t="str">
        <f t="shared" si="320"/>
        <v/>
      </c>
      <c r="U842" s="38" t="str">
        <f t="shared" si="321"/>
        <v/>
      </c>
      <c r="V842" s="38" t="str">
        <f t="shared" si="322"/>
        <v/>
      </c>
      <c r="W842" s="30"/>
      <c r="X842" s="39">
        <f>COUNTIF(resultats_math!Y843:AA843,1)</f>
        <v>0</v>
      </c>
      <c r="Y842" s="39">
        <f>COUNTIF(resultats_math!Y843:AA843,2)</f>
        <v>0</v>
      </c>
      <c r="Z842" s="39">
        <f>COUNTIF(resultats_math!Y843:AA843,9)</f>
        <v>0</v>
      </c>
      <c r="AA842" s="39">
        <f>COUNTIF(resultats_math!Y843:AA843,0)</f>
        <v>0</v>
      </c>
      <c r="AB842" s="243" t="str">
        <f t="shared" si="323"/>
        <v/>
      </c>
      <c r="AC842" s="226">
        <f t="shared" si="324"/>
        <v>0</v>
      </c>
      <c r="AD842" s="38" t="str">
        <f t="shared" si="325"/>
        <v/>
      </c>
      <c r="AE842" s="38" t="str">
        <f t="shared" si="326"/>
        <v/>
      </c>
      <c r="AF842" s="38" t="str">
        <f t="shared" si="327"/>
        <v/>
      </c>
      <c r="AG842" s="38" t="str">
        <f t="shared" si="328"/>
        <v/>
      </c>
      <c r="AI842" s="39">
        <f>COUNTIF(resultats_math!AB843:AD843,1)</f>
        <v>0</v>
      </c>
      <c r="AJ842" s="39">
        <f>COUNTIF(resultats_math!AB843:AD843,2)</f>
        <v>0</v>
      </c>
      <c r="AK842" s="39">
        <f>COUNTIF(resultats_math!AB843:AD843,9)</f>
        <v>0</v>
      </c>
      <c r="AL842" s="39">
        <f>COUNTIF(resultats_math!AB843:AD843,0)</f>
        <v>0</v>
      </c>
      <c r="AM842" s="243" t="str">
        <f t="shared" si="329"/>
        <v/>
      </c>
      <c r="AN842" s="226">
        <f t="shared" si="330"/>
        <v>0</v>
      </c>
      <c r="AO842" s="38" t="str">
        <f t="shared" si="331"/>
        <v/>
      </c>
      <c r="AP842" s="38" t="str">
        <f t="shared" si="332"/>
        <v/>
      </c>
      <c r="AQ842" s="38" t="str">
        <f t="shared" si="333"/>
        <v/>
      </c>
      <c r="AR842" s="38" t="str">
        <f t="shared" si="334"/>
        <v/>
      </c>
    </row>
    <row r="843" spans="1:44" ht="13.5" thickBot="1">
      <c r="A843" s="30"/>
      <c r="B843" s="39">
        <f>COUNTIF(resultats_math!B844:I844,1)</f>
        <v>0</v>
      </c>
      <c r="C843" s="39">
        <f>COUNTIF(resultats_math!B844:I844,2)</f>
        <v>0</v>
      </c>
      <c r="D843" s="39">
        <f>COUNTIF(resultats_math!B844:I844,9)</f>
        <v>0</v>
      </c>
      <c r="E843" s="39">
        <f>COUNTIF(resultats_math!B844:I844,0)</f>
        <v>0</v>
      </c>
      <c r="F843" s="37" t="str">
        <f t="shared" si="312"/>
        <v/>
      </c>
      <c r="G843" s="226">
        <f t="shared" si="314"/>
        <v>0</v>
      </c>
      <c r="H843" s="38" t="str">
        <f t="shared" si="335"/>
        <v/>
      </c>
      <c r="I843" s="38" t="str">
        <f t="shared" si="313"/>
        <v/>
      </c>
      <c r="J843" s="38" t="str">
        <f t="shared" si="315"/>
        <v/>
      </c>
      <c r="K843" s="38" t="str">
        <f t="shared" si="316"/>
        <v/>
      </c>
      <c r="L843" s="38"/>
      <c r="M843" s="39">
        <f>COUNTIF(resultats_math!J844:X844,1)</f>
        <v>0</v>
      </c>
      <c r="N843" s="39">
        <f>COUNTIF(resultats_math!J844:X844,2)</f>
        <v>0</v>
      </c>
      <c r="O843" s="39">
        <f>COUNTIF(resultats_math!J844:X844,9)</f>
        <v>0</v>
      </c>
      <c r="P843" s="39">
        <f>COUNTIF(resultats_math!J844:X844,0)</f>
        <v>0</v>
      </c>
      <c r="Q843" s="37" t="str">
        <f t="shared" si="317"/>
        <v/>
      </c>
      <c r="R843" s="226">
        <f t="shared" si="318"/>
        <v>0</v>
      </c>
      <c r="S843" s="38" t="str">
        <f t="shared" si="319"/>
        <v/>
      </c>
      <c r="T843" s="38" t="str">
        <f t="shared" si="320"/>
        <v/>
      </c>
      <c r="U843" s="38" t="str">
        <f t="shared" si="321"/>
        <v/>
      </c>
      <c r="V843" s="38" t="str">
        <f t="shared" si="322"/>
        <v/>
      </c>
      <c r="W843" s="30"/>
      <c r="X843" s="39">
        <f>COUNTIF(resultats_math!Y844:AA844,1)</f>
        <v>0</v>
      </c>
      <c r="Y843" s="39">
        <f>COUNTIF(resultats_math!Y844:AA844,2)</f>
        <v>0</v>
      </c>
      <c r="Z843" s="39">
        <f>COUNTIF(resultats_math!Y844:AA844,9)</f>
        <v>0</v>
      </c>
      <c r="AA843" s="39">
        <f>COUNTIF(resultats_math!Y844:AA844,0)</f>
        <v>0</v>
      </c>
      <c r="AB843" s="243" t="str">
        <f t="shared" si="323"/>
        <v/>
      </c>
      <c r="AC843" s="226">
        <f t="shared" si="324"/>
        <v>0</v>
      </c>
      <c r="AD843" s="38" t="str">
        <f t="shared" si="325"/>
        <v/>
      </c>
      <c r="AE843" s="38" t="str">
        <f t="shared" si="326"/>
        <v/>
      </c>
      <c r="AF843" s="38" t="str">
        <f t="shared" si="327"/>
        <v/>
      </c>
      <c r="AG843" s="38" t="str">
        <f t="shared" si="328"/>
        <v/>
      </c>
      <c r="AI843" s="39">
        <f>COUNTIF(resultats_math!AB844:AD844,1)</f>
        <v>0</v>
      </c>
      <c r="AJ843" s="39">
        <f>COUNTIF(resultats_math!AB844:AD844,2)</f>
        <v>0</v>
      </c>
      <c r="AK843" s="39">
        <f>COUNTIF(resultats_math!AB844:AD844,9)</f>
        <v>0</v>
      </c>
      <c r="AL843" s="39">
        <f>COUNTIF(resultats_math!AB844:AD844,0)</f>
        <v>0</v>
      </c>
      <c r="AM843" s="243" t="str">
        <f t="shared" si="329"/>
        <v/>
      </c>
      <c r="AN843" s="226">
        <f t="shared" si="330"/>
        <v>0</v>
      </c>
      <c r="AO843" s="38" t="str">
        <f t="shared" si="331"/>
        <v/>
      </c>
      <c r="AP843" s="38" t="str">
        <f t="shared" si="332"/>
        <v/>
      </c>
      <c r="AQ843" s="38" t="str">
        <f t="shared" si="333"/>
        <v/>
      </c>
      <c r="AR843" s="38" t="str">
        <f t="shared" si="334"/>
        <v/>
      </c>
    </row>
    <row r="844" spans="1:44" ht="13.5" thickBot="1">
      <c r="A844" s="30"/>
      <c r="B844" s="39">
        <f>COUNTIF(resultats_math!B845:I845,1)</f>
        <v>0</v>
      </c>
      <c r="C844" s="39">
        <f>COUNTIF(resultats_math!B845:I845,2)</f>
        <v>0</v>
      </c>
      <c r="D844" s="39">
        <f>COUNTIF(resultats_math!B845:I845,9)</f>
        <v>0</v>
      </c>
      <c r="E844" s="39">
        <f>COUNTIF(resultats_math!B845:I845,0)</f>
        <v>0</v>
      </c>
      <c r="F844" s="37" t="str">
        <f t="shared" si="312"/>
        <v/>
      </c>
      <c r="G844" s="226">
        <f t="shared" si="314"/>
        <v>0</v>
      </c>
      <c r="H844" s="38" t="str">
        <f t="shared" si="335"/>
        <v/>
      </c>
      <c r="I844" s="38" t="str">
        <f t="shared" si="313"/>
        <v/>
      </c>
      <c r="J844" s="38" t="str">
        <f t="shared" si="315"/>
        <v/>
      </c>
      <c r="K844" s="38" t="str">
        <f t="shared" si="316"/>
        <v/>
      </c>
      <c r="L844" s="38"/>
      <c r="M844" s="39">
        <f>COUNTIF(resultats_math!J845:X845,1)</f>
        <v>0</v>
      </c>
      <c r="N844" s="39">
        <f>COUNTIF(resultats_math!J845:X845,2)</f>
        <v>0</v>
      </c>
      <c r="O844" s="39">
        <f>COUNTIF(resultats_math!J845:X845,9)</f>
        <v>0</v>
      </c>
      <c r="P844" s="39">
        <f>COUNTIF(resultats_math!J845:X845,0)</f>
        <v>0</v>
      </c>
      <c r="Q844" s="37" t="str">
        <f t="shared" si="317"/>
        <v/>
      </c>
      <c r="R844" s="226">
        <f t="shared" si="318"/>
        <v>0</v>
      </c>
      <c r="S844" s="38" t="str">
        <f t="shared" si="319"/>
        <v/>
      </c>
      <c r="T844" s="38" t="str">
        <f t="shared" si="320"/>
        <v/>
      </c>
      <c r="U844" s="38" t="str">
        <f t="shared" si="321"/>
        <v/>
      </c>
      <c r="V844" s="38" t="str">
        <f t="shared" si="322"/>
        <v/>
      </c>
      <c r="W844" s="30"/>
      <c r="X844" s="39">
        <f>COUNTIF(resultats_math!Y845:AA845,1)</f>
        <v>0</v>
      </c>
      <c r="Y844" s="39">
        <f>COUNTIF(resultats_math!Y845:AA845,2)</f>
        <v>0</v>
      </c>
      <c r="Z844" s="39">
        <f>COUNTIF(resultats_math!Y845:AA845,9)</f>
        <v>0</v>
      </c>
      <c r="AA844" s="39">
        <f>COUNTIF(resultats_math!Y845:AA845,0)</f>
        <v>0</v>
      </c>
      <c r="AB844" s="243" t="str">
        <f t="shared" si="323"/>
        <v/>
      </c>
      <c r="AC844" s="226">
        <f t="shared" si="324"/>
        <v>0</v>
      </c>
      <c r="AD844" s="38" t="str">
        <f t="shared" si="325"/>
        <v/>
      </c>
      <c r="AE844" s="38" t="str">
        <f t="shared" si="326"/>
        <v/>
      </c>
      <c r="AF844" s="38" t="str">
        <f t="shared" si="327"/>
        <v/>
      </c>
      <c r="AG844" s="38" t="str">
        <f t="shared" si="328"/>
        <v/>
      </c>
      <c r="AI844" s="39">
        <f>COUNTIF(resultats_math!AB845:AD845,1)</f>
        <v>0</v>
      </c>
      <c r="AJ844" s="39">
        <f>COUNTIF(resultats_math!AB845:AD845,2)</f>
        <v>0</v>
      </c>
      <c r="AK844" s="39">
        <f>COUNTIF(resultats_math!AB845:AD845,9)</f>
        <v>0</v>
      </c>
      <c r="AL844" s="39">
        <f>COUNTIF(resultats_math!AB845:AD845,0)</f>
        <v>0</v>
      </c>
      <c r="AM844" s="243" t="str">
        <f t="shared" si="329"/>
        <v/>
      </c>
      <c r="AN844" s="226">
        <f t="shared" si="330"/>
        <v>0</v>
      </c>
      <c r="AO844" s="38" t="str">
        <f t="shared" si="331"/>
        <v/>
      </c>
      <c r="AP844" s="38" t="str">
        <f t="shared" si="332"/>
        <v/>
      </c>
      <c r="AQ844" s="38" t="str">
        <f t="shared" si="333"/>
        <v/>
      </c>
      <c r="AR844" s="38" t="str">
        <f t="shared" si="334"/>
        <v/>
      </c>
    </row>
    <row r="845" spans="1:44" ht="13.5" thickBot="1">
      <c r="A845" s="30"/>
      <c r="B845" s="39">
        <f>COUNTIF(resultats_math!B846:I846,1)</f>
        <v>0</v>
      </c>
      <c r="C845" s="39">
        <f>COUNTIF(resultats_math!B846:I846,2)</f>
        <v>0</v>
      </c>
      <c r="D845" s="39">
        <f>COUNTIF(resultats_math!B846:I846,9)</f>
        <v>0</v>
      </c>
      <c r="E845" s="39">
        <f>COUNTIF(resultats_math!B846:I846,0)</f>
        <v>0</v>
      </c>
      <c r="F845" s="37" t="str">
        <f t="shared" si="312"/>
        <v/>
      </c>
      <c r="G845" s="226">
        <f t="shared" si="314"/>
        <v>0</v>
      </c>
      <c r="H845" s="38" t="str">
        <f t="shared" si="335"/>
        <v/>
      </c>
      <c r="I845" s="38" t="str">
        <f t="shared" si="313"/>
        <v/>
      </c>
      <c r="J845" s="38" t="str">
        <f t="shared" si="315"/>
        <v/>
      </c>
      <c r="K845" s="38" t="str">
        <f t="shared" si="316"/>
        <v/>
      </c>
      <c r="L845" s="38"/>
      <c r="M845" s="39">
        <f>COUNTIF(resultats_math!J846:X846,1)</f>
        <v>0</v>
      </c>
      <c r="N845" s="39">
        <f>COUNTIF(resultats_math!J846:X846,2)</f>
        <v>0</v>
      </c>
      <c r="O845" s="39">
        <f>COUNTIF(resultats_math!J846:X846,9)</f>
        <v>0</v>
      </c>
      <c r="P845" s="39">
        <f>COUNTIF(resultats_math!J846:X846,0)</f>
        <v>0</v>
      </c>
      <c r="Q845" s="37" t="str">
        <f t="shared" si="317"/>
        <v/>
      </c>
      <c r="R845" s="226">
        <f t="shared" si="318"/>
        <v>0</v>
      </c>
      <c r="S845" s="38" t="str">
        <f t="shared" si="319"/>
        <v/>
      </c>
      <c r="T845" s="38" t="str">
        <f t="shared" si="320"/>
        <v/>
      </c>
      <c r="U845" s="38" t="str">
        <f t="shared" si="321"/>
        <v/>
      </c>
      <c r="V845" s="38" t="str">
        <f t="shared" si="322"/>
        <v/>
      </c>
      <c r="W845" s="30"/>
      <c r="X845" s="39">
        <f>COUNTIF(resultats_math!Y846:AA846,1)</f>
        <v>0</v>
      </c>
      <c r="Y845" s="39">
        <f>COUNTIF(resultats_math!Y846:AA846,2)</f>
        <v>0</v>
      </c>
      <c r="Z845" s="39">
        <f>COUNTIF(resultats_math!Y846:AA846,9)</f>
        <v>0</v>
      </c>
      <c r="AA845" s="39">
        <f>COUNTIF(resultats_math!Y846:AA846,0)</f>
        <v>0</v>
      </c>
      <c r="AB845" s="243" t="str">
        <f t="shared" si="323"/>
        <v/>
      </c>
      <c r="AC845" s="226">
        <f t="shared" si="324"/>
        <v>0</v>
      </c>
      <c r="AD845" s="38" t="str">
        <f t="shared" si="325"/>
        <v/>
      </c>
      <c r="AE845" s="38" t="str">
        <f t="shared" si="326"/>
        <v/>
      </c>
      <c r="AF845" s="38" t="str">
        <f t="shared" si="327"/>
        <v/>
      </c>
      <c r="AG845" s="38" t="str">
        <f t="shared" si="328"/>
        <v/>
      </c>
      <c r="AI845" s="39">
        <f>COUNTIF(resultats_math!AB846:AD846,1)</f>
        <v>0</v>
      </c>
      <c r="AJ845" s="39">
        <f>COUNTIF(resultats_math!AB846:AD846,2)</f>
        <v>0</v>
      </c>
      <c r="AK845" s="39">
        <f>COUNTIF(resultats_math!AB846:AD846,9)</f>
        <v>0</v>
      </c>
      <c r="AL845" s="39">
        <f>COUNTIF(resultats_math!AB846:AD846,0)</f>
        <v>0</v>
      </c>
      <c r="AM845" s="243" t="str">
        <f t="shared" si="329"/>
        <v/>
      </c>
      <c r="AN845" s="226">
        <f t="shared" si="330"/>
        <v>0</v>
      </c>
      <c r="AO845" s="38" t="str">
        <f t="shared" si="331"/>
        <v/>
      </c>
      <c r="AP845" s="38" t="str">
        <f t="shared" si="332"/>
        <v/>
      </c>
      <c r="AQ845" s="38" t="str">
        <f t="shared" si="333"/>
        <v/>
      </c>
      <c r="AR845" s="38" t="str">
        <f t="shared" si="334"/>
        <v/>
      </c>
    </row>
    <row r="846" spans="1:44" ht="13.5" thickBot="1">
      <c r="A846" s="30"/>
      <c r="B846" s="39">
        <f>COUNTIF(resultats_math!B847:I847,1)</f>
        <v>0</v>
      </c>
      <c r="C846" s="39">
        <f>COUNTIF(resultats_math!B847:I847,2)</f>
        <v>0</v>
      </c>
      <c r="D846" s="39">
        <f>COUNTIF(resultats_math!B847:I847,9)</f>
        <v>0</v>
      </c>
      <c r="E846" s="39">
        <f>COUNTIF(resultats_math!B847:I847,0)</f>
        <v>0</v>
      </c>
      <c r="F846" s="37" t="str">
        <f t="shared" si="312"/>
        <v/>
      </c>
      <c r="G846" s="226">
        <f t="shared" si="314"/>
        <v>0</v>
      </c>
      <c r="H846" s="38" t="str">
        <f t="shared" si="335"/>
        <v/>
      </c>
      <c r="I846" s="38" t="str">
        <f t="shared" si="313"/>
        <v/>
      </c>
      <c r="J846" s="38" t="str">
        <f t="shared" si="315"/>
        <v/>
      </c>
      <c r="K846" s="38" t="str">
        <f t="shared" si="316"/>
        <v/>
      </c>
      <c r="L846" s="38"/>
      <c r="M846" s="39">
        <f>COUNTIF(resultats_math!J847:X847,1)</f>
        <v>0</v>
      </c>
      <c r="N846" s="39">
        <f>COUNTIF(resultats_math!J847:X847,2)</f>
        <v>0</v>
      </c>
      <c r="O846" s="39">
        <f>COUNTIF(resultats_math!J847:X847,9)</f>
        <v>0</v>
      </c>
      <c r="P846" s="39">
        <f>COUNTIF(resultats_math!J847:X847,0)</f>
        <v>0</v>
      </c>
      <c r="Q846" s="37" t="str">
        <f t="shared" si="317"/>
        <v/>
      </c>
      <c r="R846" s="226">
        <f t="shared" si="318"/>
        <v>0</v>
      </c>
      <c r="S846" s="38" t="str">
        <f t="shared" si="319"/>
        <v/>
      </c>
      <c r="T846" s="38" t="str">
        <f t="shared" si="320"/>
        <v/>
      </c>
      <c r="U846" s="38" t="str">
        <f t="shared" si="321"/>
        <v/>
      </c>
      <c r="V846" s="38" t="str">
        <f t="shared" si="322"/>
        <v/>
      </c>
      <c r="W846" s="30"/>
      <c r="X846" s="39">
        <f>COUNTIF(resultats_math!Y847:AA847,1)</f>
        <v>0</v>
      </c>
      <c r="Y846" s="39">
        <f>COUNTIF(resultats_math!Y847:AA847,2)</f>
        <v>0</v>
      </c>
      <c r="Z846" s="39">
        <f>COUNTIF(resultats_math!Y847:AA847,9)</f>
        <v>0</v>
      </c>
      <c r="AA846" s="39">
        <f>COUNTIF(resultats_math!Y847:AA847,0)</f>
        <v>0</v>
      </c>
      <c r="AB846" s="243" t="str">
        <f t="shared" si="323"/>
        <v/>
      </c>
      <c r="AC846" s="226">
        <f t="shared" si="324"/>
        <v>0</v>
      </c>
      <c r="AD846" s="38" t="str">
        <f t="shared" si="325"/>
        <v/>
      </c>
      <c r="AE846" s="38" t="str">
        <f t="shared" si="326"/>
        <v/>
      </c>
      <c r="AF846" s="38" t="str">
        <f t="shared" si="327"/>
        <v/>
      </c>
      <c r="AG846" s="38" t="str">
        <f t="shared" si="328"/>
        <v/>
      </c>
      <c r="AI846" s="39">
        <f>COUNTIF(resultats_math!AB847:AD847,1)</f>
        <v>0</v>
      </c>
      <c r="AJ846" s="39">
        <f>COUNTIF(resultats_math!AB847:AD847,2)</f>
        <v>0</v>
      </c>
      <c r="AK846" s="39">
        <f>COUNTIF(resultats_math!AB847:AD847,9)</f>
        <v>0</v>
      </c>
      <c r="AL846" s="39">
        <f>COUNTIF(resultats_math!AB847:AD847,0)</f>
        <v>0</v>
      </c>
      <c r="AM846" s="243" t="str">
        <f t="shared" si="329"/>
        <v/>
      </c>
      <c r="AN846" s="226">
        <f t="shared" si="330"/>
        <v>0</v>
      </c>
      <c r="AO846" s="38" t="str">
        <f t="shared" si="331"/>
        <v/>
      </c>
      <c r="AP846" s="38" t="str">
        <f t="shared" si="332"/>
        <v/>
      </c>
      <c r="AQ846" s="38" t="str">
        <f t="shared" si="333"/>
        <v/>
      </c>
      <c r="AR846" s="38" t="str">
        <f t="shared" si="334"/>
        <v/>
      </c>
    </row>
    <row r="847" spans="1:44" ht="13.5" thickBot="1">
      <c r="A847" s="30"/>
      <c r="B847" s="39">
        <f>COUNTIF(resultats_math!B848:I848,1)</f>
        <v>0</v>
      </c>
      <c r="C847" s="39">
        <f>COUNTIF(resultats_math!B848:I848,2)</f>
        <v>0</v>
      </c>
      <c r="D847" s="39">
        <f>COUNTIF(resultats_math!B848:I848,9)</f>
        <v>0</v>
      </c>
      <c r="E847" s="39">
        <f>COUNTIF(resultats_math!B848:I848,0)</f>
        <v>0</v>
      </c>
      <c r="F847" s="37" t="str">
        <f t="shared" si="312"/>
        <v/>
      </c>
      <c r="G847" s="226">
        <f t="shared" si="314"/>
        <v>0</v>
      </c>
      <c r="H847" s="38" t="str">
        <f t="shared" si="335"/>
        <v/>
      </c>
      <c r="I847" s="38" t="str">
        <f t="shared" si="313"/>
        <v/>
      </c>
      <c r="J847" s="38" t="str">
        <f t="shared" si="315"/>
        <v/>
      </c>
      <c r="K847" s="38" t="str">
        <f t="shared" si="316"/>
        <v/>
      </c>
      <c r="L847" s="38"/>
      <c r="M847" s="39">
        <f>COUNTIF(resultats_math!J848:X848,1)</f>
        <v>0</v>
      </c>
      <c r="N847" s="39">
        <f>COUNTIF(resultats_math!J848:X848,2)</f>
        <v>0</v>
      </c>
      <c r="O847" s="39">
        <f>COUNTIF(resultats_math!J848:X848,9)</f>
        <v>0</v>
      </c>
      <c r="P847" s="39">
        <f>COUNTIF(resultats_math!J848:X848,0)</f>
        <v>0</v>
      </c>
      <c r="Q847" s="37" t="str">
        <f t="shared" si="317"/>
        <v/>
      </c>
      <c r="R847" s="226">
        <f t="shared" si="318"/>
        <v>0</v>
      </c>
      <c r="S847" s="38" t="str">
        <f t="shared" si="319"/>
        <v/>
      </c>
      <c r="T847" s="38" t="str">
        <f t="shared" si="320"/>
        <v/>
      </c>
      <c r="U847" s="38" t="str">
        <f t="shared" si="321"/>
        <v/>
      </c>
      <c r="V847" s="38" t="str">
        <f t="shared" si="322"/>
        <v/>
      </c>
      <c r="W847" s="30"/>
      <c r="X847" s="39">
        <f>COUNTIF(resultats_math!Y848:AA848,1)</f>
        <v>0</v>
      </c>
      <c r="Y847" s="39">
        <f>COUNTIF(resultats_math!Y848:AA848,2)</f>
        <v>0</v>
      </c>
      <c r="Z847" s="39">
        <f>COUNTIF(resultats_math!Y848:AA848,9)</f>
        <v>0</v>
      </c>
      <c r="AA847" s="39">
        <f>COUNTIF(resultats_math!Y848:AA848,0)</f>
        <v>0</v>
      </c>
      <c r="AB847" s="243" t="str">
        <f t="shared" si="323"/>
        <v/>
      </c>
      <c r="AC847" s="226">
        <f t="shared" si="324"/>
        <v>0</v>
      </c>
      <c r="AD847" s="38" t="str">
        <f t="shared" si="325"/>
        <v/>
      </c>
      <c r="AE847" s="38" t="str">
        <f t="shared" si="326"/>
        <v/>
      </c>
      <c r="AF847" s="38" t="str">
        <f t="shared" si="327"/>
        <v/>
      </c>
      <c r="AG847" s="38" t="str">
        <f t="shared" si="328"/>
        <v/>
      </c>
      <c r="AI847" s="39">
        <f>COUNTIF(resultats_math!AB848:AD848,1)</f>
        <v>0</v>
      </c>
      <c r="AJ847" s="39">
        <f>COUNTIF(resultats_math!AB848:AD848,2)</f>
        <v>0</v>
      </c>
      <c r="AK847" s="39">
        <f>COUNTIF(resultats_math!AB848:AD848,9)</f>
        <v>0</v>
      </c>
      <c r="AL847" s="39">
        <f>COUNTIF(resultats_math!AB848:AD848,0)</f>
        <v>0</v>
      </c>
      <c r="AM847" s="243" t="str">
        <f t="shared" si="329"/>
        <v/>
      </c>
      <c r="AN847" s="226">
        <f t="shared" si="330"/>
        <v>0</v>
      </c>
      <c r="AO847" s="38" t="str">
        <f t="shared" si="331"/>
        <v/>
      </c>
      <c r="AP847" s="38" t="str">
        <f t="shared" si="332"/>
        <v/>
      </c>
      <c r="AQ847" s="38" t="str">
        <f t="shared" si="333"/>
        <v/>
      </c>
      <c r="AR847" s="38" t="str">
        <f t="shared" si="334"/>
        <v/>
      </c>
    </row>
    <row r="848" spans="1:44" ht="13.5" thickBot="1">
      <c r="A848" s="30"/>
      <c r="B848" s="39">
        <f>COUNTIF(resultats_math!B849:I849,1)</f>
        <v>0</v>
      </c>
      <c r="C848" s="39">
        <f>COUNTIF(resultats_math!B849:I849,2)</f>
        <v>0</v>
      </c>
      <c r="D848" s="39">
        <f>COUNTIF(resultats_math!B849:I849,9)</f>
        <v>0</v>
      </c>
      <c r="E848" s="39">
        <f>COUNTIF(resultats_math!B849:I849,0)</f>
        <v>0</v>
      </c>
      <c r="F848" s="37" t="str">
        <f t="shared" si="312"/>
        <v/>
      </c>
      <c r="G848" s="226">
        <f t="shared" si="314"/>
        <v>0</v>
      </c>
      <c r="H848" s="38" t="str">
        <f t="shared" si="335"/>
        <v/>
      </c>
      <c r="I848" s="38" t="str">
        <f t="shared" si="313"/>
        <v/>
      </c>
      <c r="J848" s="38" t="str">
        <f t="shared" si="315"/>
        <v/>
      </c>
      <c r="K848" s="38" t="str">
        <f t="shared" si="316"/>
        <v/>
      </c>
      <c r="L848" s="38"/>
      <c r="M848" s="39">
        <f>COUNTIF(resultats_math!J849:X849,1)</f>
        <v>0</v>
      </c>
      <c r="N848" s="39">
        <f>COUNTIF(resultats_math!J849:X849,2)</f>
        <v>0</v>
      </c>
      <c r="O848" s="39">
        <f>COUNTIF(resultats_math!J849:X849,9)</f>
        <v>0</v>
      </c>
      <c r="P848" s="39">
        <f>COUNTIF(resultats_math!J849:X849,0)</f>
        <v>0</v>
      </c>
      <c r="Q848" s="37" t="str">
        <f t="shared" si="317"/>
        <v/>
      </c>
      <c r="R848" s="226">
        <f t="shared" si="318"/>
        <v>0</v>
      </c>
      <c r="S848" s="38" t="str">
        <f t="shared" si="319"/>
        <v/>
      </c>
      <c r="T848" s="38" t="str">
        <f t="shared" si="320"/>
        <v/>
      </c>
      <c r="U848" s="38" t="str">
        <f t="shared" si="321"/>
        <v/>
      </c>
      <c r="V848" s="38" t="str">
        <f t="shared" si="322"/>
        <v/>
      </c>
      <c r="W848" s="30"/>
      <c r="X848" s="39">
        <f>COUNTIF(resultats_math!Y849:AA849,1)</f>
        <v>0</v>
      </c>
      <c r="Y848" s="39">
        <f>COUNTIF(resultats_math!Y849:AA849,2)</f>
        <v>0</v>
      </c>
      <c r="Z848" s="39">
        <f>COUNTIF(resultats_math!Y849:AA849,9)</f>
        <v>0</v>
      </c>
      <c r="AA848" s="39">
        <f>COUNTIF(resultats_math!Y849:AA849,0)</f>
        <v>0</v>
      </c>
      <c r="AB848" s="243" t="str">
        <f t="shared" si="323"/>
        <v/>
      </c>
      <c r="AC848" s="226">
        <f t="shared" si="324"/>
        <v>0</v>
      </c>
      <c r="AD848" s="38" t="str">
        <f t="shared" si="325"/>
        <v/>
      </c>
      <c r="AE848" s="38" t="str">
        <f t="shared" si="326"/>
        <v/>
      </c>
      <c r="AF848" s="38" t="str">
        <f t="shared" si="327"/>
        <v/>
      </c>
      <c r="AG848" s="38" t="str">
        <f t="shared" si="328"/>
        <v/>
      </c>
      <c r="AI848" s="39">
        <f>COUNTIF(resultats_math!AB849:AD849,1)</f>
        <v>0</v>
      </c>
      <c r="AJ848" s="39">
        <f>COUNTIF(resultats_math!AB849:AD849,2)</f>
        <v>0</v>
      </c>
      <c r="AK848" s="39">
        <f>COUNTIF(resultats_math!AB849:AD849,9)</f>
        <v>0</v>
      </c>
      <c r="AL848" s="39">
        <f>COUNTIF(resultats_math!AB849:AD849,0)</f>
        <v>0</v>
      </c>
      <c r="AM848" s="243" t="str">
        <f t="shared" si="329"/>
        <v/>
      </c>
      <c r="AN848" s="226">
        <f t="shared" si="330"/>
        <v>0</v>
      </c>
      <c r="AO848" s="38" t="str">
        <f t="shared" si="331"/>
        <v/>
      </c>
      <c r="AP848" s="38" t="str">
        <f t="shared" si="332"/>
        <v/>
      </c>
      <c r="AQ848" s="38" t="str">
        <f t="shared" si="333"/>
        <v/>
      </c>
      <c r="AR848" s="38" t="str">
        <f t="shared" si="334"/>
        <v/>
      </c>
    </row>
    <row r="849" spans="1:44" ht="13.5" thickBot="1">
      <c r="A849" s="30"/>
      <c r="B849" s="39">
        <f>COUNTIF(resultats_math!B850:I850,1)</f>
        <v>0</v>
      </c>
      <c r="C849" s="39">
        <f>COUNTIF(resultats_math!B850:I850,2)</f>
        <v>0</v>
      </c>
      <c r="D849" s="39">
        <f>COUNTIF(resultats_math!B850:I850,9)</f>
        <v>0</v>
      </c>
      <c r="E849" s="39">
        <f>COUNTIF(resultats_math!B850:I850,0)</f>
        <v>0</v>
      </c>
      <c r="F849" s="37" t="str">
        <f t="shared" si="312"/>
        <v/>
      </c>
      <c r="G849" s="226">
        <f t="shared" si="314"/>
        <v>0</v>
      </c>
      <c r="H849" s="38" t="str">
        <f t="shared" si="335"/>
        <v/>
      </c>
      <c r="I849" s="38" t="str">
        <f t="shared" si="313"/>
        <v/>
      </c>
      <c r="J849" s="38" t="str">
        <f t="shared" si="315"/>
        <v/>
      </c>
      <c r="K849" s="38" t="str">
        <f t="shared" si="316"/>
        <v/>
      </c>
      <c r="L849" s="38"/>
      <c r="M849" s="39">
        <f>COUNTIF(resultats_math!J850:X850,1)</f>
        <v>0</v>
      </c>
      <c r="N849" s="39">
        <f>COUNTIF(resultats_math!J850:X850,2)</f>
        <v>0</v>
      </c>
      <c r="O849" s="39">
        <f>COUNTIF(resultats_math!J850:X850,9)</f>
        <v>0</v>
      </c>
      <c r="P849" s="39">
        <f>COUNTIF(resultats_math!J850:X850,0)</f>
        <v>0</v>
      </c>
      <c r="Q849" s="37" t="str">
        <f t="shared" si="317"/>
        <v/>
      </c>
      <c r="R849" s="226">
        <f t="shared" si="318"/>
        <v>0</v>
      </c>
      <c r="S849" s="38" t="str">
        <f t="shared" si="319"/>
        <v/>
      </c>
      <c r="T849" s="38" t="str">
        <f t="shared" si="320"/>
        <v/>
      </c>
      <c r="U849" s="38" t="str">
        <f t="shared" si="321"/>
        <v/>
      </c>
      <c r="V849" s="38" t="str">
        <f t="shared" si="322"/>
        <v/>
      </c>
      <c r="W849" s="30"/>
      <c r="X849" s="39">
        <f>COUNTIF(resultats_math!Y850:AA850,1)</f>
        <v>0</v>
      </c>
      <c r="Y849" s="39">
        <f>COUNTIF(resultats_math!Y850:AA850,2)</f>
        <v>0</v>
      </c>
      <c r="Z849" s="39">
        <f>COUNTIF(resultats_math!Y850:AA850,9)</f>
        <v>0</v>
      </c>
      <c r="AA849" s="39">
        <f>COUNTIF(resultats_math!Y850:AA850,0)</f>
        <v>0</v>
      </c>
      <c r="AB849" s="243" t="str">
        <f t="shared" si="323"/>
        <v/>
      </c>
      <c r="AC849" s="226">
        <f t="shared" si="324"/>
        <v>0</v>
      </c>
      <c r="AD849" s="38" t="str">
        <f t="shared" si="325"/>
        <v/>
      </c>
      <c r="AE849" s="38" t="str">
        <f t="shared" si="326"/>
        <v/>
      </c>
      <c r="AF849" s="38" t="str">
        <f t="shared" si="327"/>
        <v/>
      </c>
      <c r="AG849" s="38" t="str">
        <f t="shared" si="328"/>
        <v/>
      </c>
      <c r="AI849" s="39">
        <f>COUNTIF(resultats_math!AB850:AD850,1)</f>
        <v>0</v>
      </c>
      <c r="AJ849" s="39">
        <f>COUNTIF(resultats_math!AB850:AD850,2)</f>
        <v>0</v>
      </c>
      <c r="AK849" s="39">
        <f>COUNTIF(resultats_math!AB850:AD850,9)</f>
        <v>0</v>
      </c>
      <c r="AL849" s="39">
        <f>COUNTIF(resultats_math!AB850:AD850,0)</f>
        <v>0</v>
      </c>
      <c r="AM849" s="243" t="str">
        <f t="shared" si="329"/>
        <v/>
      </c>
      <c r="AN849" s="226">
        <f t="shared" si="330"/>
        <v>0</v>
      </c>
      <c r="AO849" s="38" t="str">
        <f t="shared" si="331"/>
        <v/>
      </c>
      <c r="AP849" s="38" t="str">
        <f t="shared" si="332"/>
        <v/>
      </c>
      <c r="AQ849" s="38" t="str">
        <f t="shared" si="333"/>
        <v/>
      </c>
      <c r="AR849" s="38" t="str">
        <f t="shared" si="334"/>
        <v/>
      </c>
    </row>
    <row r="850" spans="1:44" ht="13.5" thickBot="1">
      <c r="A850" s="30"/>
      <c r="B850" s="39">
        <f>COUNTIF(resultats_math!B851:I851,1)</f>
        <v>0</v>
      </c>
      <c r="C850" s="39">
        <f>COUNTIF(resultats_math!B851:I851,2)</f>
        <v>0</v>
      </c>
      <c r="D850" s="39">
        <f>COUNTIF(resultats_math!B851:I851,9)</f>
        <v>0</v>
      </c>
      <c r="E850" s="39">
        <f>COUNTIF(resultats_math!B851:I851,0)</f>
        <v>0</v>
      </c>
      <c r="F850" s="37" t="str">
        <f t="shared" si="312"/>
        <v/>
      </c>
      <c r="G850" s="226">
        <f t="shared" si="314"/>
        <v>0</v>
      </c>
      <c r="H850" s="38" t="str">
        <f t="shared" si="335"/>
        <v/>
      </c>
      <c r="I850" s="38" t="str">
        <f t="shared" si="313"/>
        <v/>
      </c>
      <c r="J850" s="38" t="str">
        <f t="shared" si="315"/>
        <v/>
      </c>
      <c r="K850" s="38" t="str">
        <f t="shared" si="316"/>
        <v/>
      </c>
      <c r="L850" s="38"/>
      <c r="M850" s="39">
        <f>COUNTIF(resultats_math!J851:X851,1)</f>
        <v>0</v>
      </c>
      <c r="N850" s="39">
        <f>COUNTIF(resultats_math!J851:X851,2)</f>
        <v>0</v>
      </c>
      <c r="O850" s="39">
        <f>COUNTIF(resultats_math!J851:X851,9)</f>
        <v>0</v>
      </c>
      <c r="P850" s="39">
        <f>COUNTIF(resultats_math!J851:X851,0)</f>
        <v>0</v>
      </c>
      <c r="Q850" s="37" t="str">
        <f t="shared" si="317"/>
        <v/>
      </c>
      <c r="R850" s="226">
        <f t="shared" si="318"/>
        <v>0</v>
      </c>
      <c r="S850" s="38" t="str">
        <f t="shared" si="319"/>
        <v/>
      </c>
      <c r="T850" s="38" t="str">
        <f t="shared" si="320"/>
        <v/>
      </c>
      <c r="U850" s="38" t="str">
        <f t="shared" si="321"/>
        <v/>
      </c>
      <c r="V850" s="38" t="str">
        <f t="shared" si="322"/>
        <v/>
      </c>
      <c r="W850" s="30"/>
      <c r="X850" s="39">
        <f>COUNTIF(resultats_math!Y851:AA851,1)</f>
        <v>0</v>
      </c>
      <c r="Y850" s="39">
        <f>COUNTIF(resultats_math!Y851:AA851,2)</f>
        <v>0</v>
      </c>
      <c r="Z850" s="39">
        <f>COUNTIF(resultats_math!Y851:AA851,9)</f>
        <v>0</v>
      </c>
      <c r="AA850" s="39">
        <f>COUNTIF(resultats_math!Y851:AA851,0)</f>
        <v>0</v>
      </c>
      <c r="AB850" s="243" t="str">
        <f t="shared" si="323"/>
        <v/>
      </c>
      <c r="AC850" s="226">
        <f t="shared" si="324"/>
        <v>0</v>
      </c>
      <c r="AD850" s="38" t="str">
        <f t="shared" si="325"/>
        <v/>
      </c>
      <c r="AE850" s="38" t="str">
        <f t="shared" si="326"/>
        <v/>
      </c>
      <c r="AF850" s="38" t="str">
        <f t="shared" si="327"/>
        <v/>
      </c>
      <c r="AG850" s="38" t="str">
        <f t="shared" si="328"/>
        <v/>
      </c>
      <c r="AI850" s="39">
        <f>COUNTIF(resultats_math!AB851:AD851,1)</f>
        <v>0</v>
      </c>
      <c r="AJ850" s="39">
        <f>COUNTIF(resultats_math!AB851:AD851,2)</f>
        <v>0</v>
      </c>
      <c r="AK850" s="39">
        <f>COUNTIF(resultats_math!AB851:AD851,9)</f>
        <v>0</v>
      </c>
      <c r="AL850" s="39">
        <f>COUNTIF(resultats_math!AB851:AD851,0)</f>
        <v>0</v>
      </c>
      <c r="AM850" s="243" t="str">
        <f t="shared" si="329"/>
        <v/>
      </c>
      <c r="AN850" s="226">
        <f t="shared" si="330"/>
        <v>0</v>
      </c>
      <c r="AO850" s="38" t="str">
        <f t="shared" si="331"/>
        <v/>
      </c>
      <c r="AP850" s="38" t="str">
        <f t="shared" si="332"/>
        <v/>
      </c>
      <c r="AQ850" s="38" t="str">
        <f t="shared" si="333"/>
        <v/>
      </c>
      <c r="AR850" s="38" t="str">
        <f t="shared" si="334"/>
        <v/>
      </c>
    </row>
    <row r="851" spans="1:44" ht="13.5" thickBot="1">
      <c r="A851" s="30"/>
      <c r="B851" s="39">
        <f>COUNTIF(resultats_math!B852:I852,1)</f>
        <v>0</v>
      </c>
      <c r="C851" s="39">
        <f>COUNTIF(resultats_math!B852:I852,2)</f>
        <v>0</v>
      </c>
      <c r="D851" s="39">
        <f>COUNTIF(resultats_math!B852:I852,9)</f>
        <v>0</v>
      </c>
      <c r="E851" s="39">
        <f>COUNTIF(resultats_math!B852:I852,0)</f>
        <v>0</v>
      </c>
      <c r="F851" s="37" t="str">
        <f t="shared" si="312"/>
        <v/>
      </c>
      <c r="G851" s="226">
        <f t="shared" si="314"/>
        <v>0</v>
      </c>
      <c r="H851" s="38" t="str">
        <f t="shared" si="335"/>
        <v/>
      </c>
      <c r="I851" s="38" t="str">
        <f t="shared" si="313"/>
        <v/>
      </c>
      <c r="J851" s="38" t="str">
        <f t="shared" si="315"/>
        <v/>
      </c>
      <c r="K851" s="38" t="str">
        <f t="shared" si="316"/>
        <v/>
      </c>
      <c r="L851" s="38"/>
      <c r="M851" s="39">
        <f>COUNTIF(resultats_math!J852:X852,1)</f>
        <v>0</v>
      </c>
      <c r="N851" s="39">
        <f>COUNTIF(resultats_math!J852:X852,2)</f>
        <v>0</v>
      </c>
      <c r="O851" s="39">
        <f>COUNTIF(resultats_math!J852:X852,9)</f>
        <v>0</v>
      </c>
      <c r="P851" s="39">
        <f>COUNTIF(resultats_math!J852:X852,0)</f>
        <v>0</v>
      </c>
      <c r="Q851" s="37" t="str">
        <f t="shared" si="317"/>
        <v/>
      </c>
      <c r="R851" s="226">
        <f t="shared" si="318"/>
        <v>0</v>
      </c>
      <c r="S851" s="38" t="str">
        <f t="shared" si="319"/>
        <v/>
      </c>
      <c r="T851" s="38" t="str">
        <f t="shared" si="320"/>
        <v/>
      </c>
      <c r="U851" s="38" t="str">
        <f t="shared" si="321"/>
        <v/>
      </c>
      <c r="V851" s="38" t="str">
        <f t="shared" si="322"/>
        <v/>
      </c>
      <c r="W851" s="30"/>
      <c r="X851" s="39">
        <f>COUNTIF(resultats_math!Y852:AA852,1)</f>
        <v>0</v>
      </c>
      <c r="Y851" s="39">
        <f>COUNTIF(resultats_math!Y852:AA852,2)</f>
        <v>0</v>
      </c>
      <c r="Z851" s="39">
        <f>COUNTIF(resultats_math!Y852:AA852,9)</f>
        <v>0</v>
      </c>
      <c r="AA851" s="39">
        <f>COUNTIF(resultats_math!Y852:AA852,0)</f>
        <v>0</v>
      </c>
      <c r="AB851" s="243" t="str">
        <f t="shared" si="323"/>
        <v/>
      </c>
      <c r="AC851" s="226">
        <f t="shared" si="324"/>
        <v>0</v>
      </c>
      <c r="AD851" s="38" t="str">
        <f t="shared" si="325"/>
        <v/>
      </c>
      <c r="AE851" s="38" t="str">
        <f t="shared" si="326"/>
        <v/>
      </c>
      <c r="AF851" s="38" t="str">
        <f t="shared" si="327"/>
        <v/>
      </c>
      <c r="AG851" s="38" t="str">
        <f t="shared" si="328"/>
        <v/>
      </c>
      <c r="AI851" s="39">
        <f>COUNTIF(resultats_math!AB852:AD852,1)</f>
        <v>0</v>
      </c>
      <c r="AJ851" s="39">
        <f>COUNTIF(resultats_math!AB852:AD852,2)</f>
        <v>0</v>
      </c>
      <c r="AK851" s="39">
        <f>COUNTIF(resultats_math!AB852:AD852,9)</f>
        <v>0</v>
      </c>
      <c r="AL851" s="39">
        <f>COUNTIF(resultats_math!AB852:AD852,0)</f>
        <v>0</v>
      </c>
      <c r="AM851" s="243" t="str">
        <f t="shared" si="329"/>
        <v/>
      </c>
      <c r="AN851" s="226">
        <f t="shared" si="330"/>
        <v>0</v>
      </c>
      <c r="AO851" s="38" t="str">
        <f t="shared" si="331"/>
        <v/>
      </c>
      <c r="AP851" s="38" t="str">
        <f t="shared" si="332"/>
        <v/>
      </c>
      <c r="AQ851" s="38" t="str">
        <f t="shared" si="333"/>
        <v/>
      </c>
      <c r="AR851" s="38" t="str">
        <f t="shared" si="334"/>
        <v/>
      </c>
    </row>
    <row r="852" spans="1:44" ht="13.5" thickBot="1">
      <c r="A852" s="30"/>
      <c r="B852" s="39">
        <f>COUNTIF(resultats_math!B853:I853,1)</f>
        <v>0</v>
      </c>
      <c r="C852" s="39">
        <f>COUNTIF(resultats_math!B853:I853,2)</f>
        <v>0</v>
      </c>
      <c r="D852" s="39">
        <f>COUNTIF(resultats_math!B853:I853,9)</f>
        <v>0</v>
      </c>
      <c r="E852" s="39">
        <f>COUNTIF(resultats_math!B853:I853,0)</f>
        <v>0</v>
      </c>
      <c r="F852" s="37" t="str">
        <f t="shared" si="312"/>
        <v/>
      </c>
      <c r="G852" s="226">
        <f t="shared" si="314"/>
        <v>0</v>
      </c>
      <c r="H852" s="38" t="str">
        <f t="shared" si="335"/>
        <v/>
      </c>
      <c r="I852" s="38" t="str">
        <f t="shared" si="313"/>
        <v/>
      </c>
      <c r="J852" s="38" t="str">
        <f t="shared" si="315"/>
        <v/>
      </c>
      <c r="K852" s="38" t="str">
        <f t="shared" si="316"/>
        <v/>
      </c>
      <c r="L852" s="38"/>
      <c r="M852" s="39">
        <f>COUNTIF(resultats_math!J853:X853,1)</f>
        <v>0</v>
      </c>
      <c r="N852" s="39">
        <f>COUNTIF(resultats_math!J853:X853,2)</f>
        <v>0</v>
      </c>
      <c r="O852" s="39">
        <f>COUNTIF(resultats_math!J853:X853,9)</f>
        <v>0</v>
      </c>
      <c r="P852" s="39">
        <f>COUNTIF(resultats_math!J853:X853,0)</f>
        <v>0</v>
      </c>
      <c r="Q852" s="37" t="str">
        <f t="shared" si="317"/>
        <v/>
      </c>
      <c r="R852" s="226">
        <f t="shared" si="318"/>
        <v>0</v>
      </c>
      <c r="S852" s="38" t="str">
        <f t="shared" si="319"/>
        <v/>
      </c>
      <c r="T852" s="38" t="str">
        <f t="shared" si="320"/>
        <v/>
      </c>
      <c r="U852" s="38" t="str">
        <f t="shared" si="321"/>
        <v/>
      </c>
      <c r="V852" s="38" t="str">
        <f t="shared" si="322"/>
        <v/>
      </c>
      <c r="W852" s="30"/>
      <c r="X852" s="39">
        <f>COUNTIF(resultats_math!Y853:AA853,1)</f>
        <v>0</v>
      </c>
      <c r="Y852" s="39">
        <f>COUNTIF(resultats_math!Y853:AA853,2)</f>
        <v>0</v>
      </c>
      <c r="Z852" s="39">
        <f>COUNTIF(resultats_math!Y853:AA853,9)</f>
        <v>0</v>
      </c>
      <c r="AA852" s="39">
        <f>COUNTIF(resultats_math!Y853:AA853,0)</f>
        <v>0</v>
      </c>
      <c r="AB852" s="243" t="str">
        <f t="shared" si="323"/>
        <v/>
      </c>
      <c r="AC852" s="226">
        <f t="shared" si="324"/>
        <v>0</v>
      </c>
      <c r="AD852" s="38" t="str">
        <f t="shared" si="325"/>
        <v/>
      </c>
      <c r="AE852" s="38" t="str">
        <f t="shared" si="326"/>
        <v/>
      </c>
      <c r="AF852" s="38" t="str">
        <f t="shared" si="327"/>
        <v/>
      </c>
      <c r="AG852" s="38" t="str">
        <f t="shared" si="328"/>
        <v/>
      </c>
      <c r="AI852" s="39">
        <f>COUNTIF(resultats_math!AB853:AD853,1)</f>
        <v>0</v>
      </c>
      <c r="AJ852" s="39">
        <f>COUNTIF(resultats_math!AB853:AD853,2)</f>
        <v>0</v>
      </c>
      <c r="AK852" s="39">
        <f>COUNTIF(resultats_math!AB853:AD853,9)</f>
        <v>0</v>
      </c>
      <c r="AL852" s="39">
        <f>COUNTIF(resultats_math!AB853:AD853,0)</f>
        <v>0</v>
      </c>
      <c r="AM852" s="243" t="str">
        <f t="shared" si="329"/>
        <v/>
      </c>
      <c r="AN852" s="226">
        <f t="shared" si="330"/>
        <v>0</v>
      </c>
      <c r="AO852" s="38" t="str">
        <f t="shared" si="331"/>
        <v/>
      </c>
      <c r="AP852" s="38" t="str">
        <f t="shared" si="332"/>
        <v/>
      </c>
      <c r="AQ852" s="38" t="str">
        <f t="shared" si="333"/>
        <v/>
      </c>
      <c r="AR852" s="38" t="str">
        <f t="shared" si="334"/>
        <v/>
      </c>
    </row>
    <row r="853" spans="1:44" ht="13.5" thickBot="1">
      <c r="A853" s="30"/>
      <c r="B853" s="39">
        <f>COUNTIF(resultats_math!B854:I854,1)</f>
        <v>0</v>
      </c>
      <c r="C853" s="39">
        <f>COUNTIF(resultats_math!B854:I854,2)</f>
        <v>0</v>
      </c>
      <c r="D853" s="39">
        <f>COUNTIF(resultats_math!B854:I854,9)</f>
        <v>0</v>
      </c>
      <c r="E853" s="39">
        <f>COUNTIF(resultats_math!B854:I854,0)</f>
        <v>0</v>
      </c>
      <c r="F853" s="37" t="str">
        <f t="shared" si="312"/>
        <v/>
      </c>
      <c r="G853" s="226">
        <f t="shared" si="314"/>
        <v>0</v>
      </c>
      <c r="H853" s="38" t="str">
        <f t="shared" si="335"/>
        <v/>
      </c>
      <c r="I853" s="38" t="str">
        <f t="shared" si="313"/>
        <v/>
      </c>
      <c r="J853" s="38" t="str">
        <f t="shared" si="315"/>
        <v/>
      </c>
      <c r="K853" s="38" t="str">
        <f t="shared" si="316"/>
        <v/>
      </c>
      <c r="L853" s="38"/>
      <c r="M853" s="39">
        <f>COUNTIF(resultats_math!J854:X854,1)</f>
        <v>0</v>
      </c>
      <c r="N853" s="39">
        <f>COUNTIF(resultats_math!J854:X854,2)</f>
        <v>0</v>
      </c>
      <c r="O853" s="39">
        <f>COUNTIF(resultats_math!J854:X854,9)</f>
        <v>0</v>
      </c>
      <c r="P853" s="39">
        <f>COUNTIF(resultats_math!J854:X854,0)</f>
        <v>0</v>
      </c>
      <c r="Q853" s="37" t="str">
        <f t="shared" si="317"/>
        <v/>
      </c>
      <c r="R853" s="226">
        <f t="shared" si="318"/>
        <v>0</v>
      </c>
      <c r="S853" s="38" t="str">
        <f t="shared" si="319"/>
        <v/>
      </c>
      <c r="T853" s="38" t="str">
        <f t="shared" si="320"/>
        <v/>
      </c>
      <c r="U853" s="38" t="str">
        <f t="shared" si="321"/>
        <v/>
      </c>
      <c r="V853" s="38" t="str">
        <f t="shared" si="322"/>
        <v/>
      </c>
      <c r="W853" s="30"/>
      <c r="X853" s="39">
        <f>COUNTIF(resultats_math!Y854:AA854,1)</f>
        <v>0</v>
      </c>
      <c r="Y853" s="39">
        <f>COUNTIF(resultats_math!Y854:AA854,2)</f>
        <v>0</v>
      </c>
      <c r="Z853" s="39">
        <f>COUNTIF(resultats_math!Y854:AA854,9)</f>
        <v>0</v>
      </c>
      <c r="AA853" s="39">
        <f>COUNTIF(resultats_math!Y854:AA854,0)</f>
        <v>0</v>
      </c>
      <c r="AB853" s="243" t="str">
        <f t="shared" si="323"/>
        <v/>
      </c>
      <c r="AC853" s="226">
        <f t="shared" si="324"/>
        <v>0</v>
      </c>
      <c r="AD853" s="38" t="str">
        <f t="shared" si="325"/>
        <v/>
      </c>
      <c r="AE853" s="38" t="str">
        <f t="shared" si="326"/>
        <v/>
      </c>
      <c r="AF853" s="38" t="str">
        <f t="shared" si="327"/>
        <v/>
      </c>
      <c r="AG853" s="38" t="str">
        <f t="shared" si="328"/>
        <v/>
      </c>
      <c r="AI853" s="39">
        <f>COUNTIF(resultats_math!AB854:AD854,1)</f>
        <v>0</v>
      </c>
      <c r="AJ853" s="39">
        <f>COUNTIF(resultats_math!AB854:AD854,2)</f>
        <v>0</v>
      </c>
      <c r="AK853" s="39">
        <f>COUNTIF(resultats_math!AB854:AD854,9)</f>
        <v>0</v>
      </c>
      <c r="AL853" s="39">
        <f>COUNTIF(resultats_math!AB854:AD854,0)</f>
        <v>0</v>
      </c>
      <c r="AM853" s="243" t="str">
        <f t="shared" si="329"/>
        <v/>
      </c>
      <c r="AN853" s="226">
        <f t="shared" si="330"/>
        <v>0</v>
      </c>
      <c r="AO853" s="38" t="str">
        <f t="shared" si="331"/>
        <v/>
      </c>
      <c r="AP853" s="38" t="str">
        <f t="shared" si="332"/>
        <v/>
      </c>
      <c r="AQ853" s="38" t="str">
        <f t="shared" si="333"/>
        <v/>
      </c>
      <c r="AR853" s="38" t="str">
        <f t="shared" si="334"/>
        <v/>
      </c>
    </row>
    <row r="854" spans="1:44" ht="13.5" thickBot="1">
      <c r="A854" s="30"/>
      <c r="B854" s="39">
        <f>COUNTIF(resultats_math!B855:I855,1)</f>
        <v>0</v>
      </c>
      <c r="C854" s="39">
        <f>COUNTIF(resultats_math!B855:I855,2)</f>
        <v>0</v>
      </c>
      <c r="D854" s="39">
        <f>COUNTIF(resultats_math!B855:I855,9)</f>
        <v>0</v>
      </c>
      <c r="E854" s="39">
        <f>COUNTIF(resultats_math!B855:I855,0)</f>
        <v>0</v>
      </c>
      <c r="F854" s="37" t="str">
        <f t="shared" si="312"/>
        <v/>
      </c>
      <c r="G854" s="226">
        <f t="shared" si="314"/>
        <v>0</v>
      </c>
      <c r="H854" s="38" t="str">
        <f t="shared" si="335"/>
        <v/>
      </c>
      <c r="I854" s="38" t="str">
        <f t="shared" si="313"/>
        <v/>
      </c>
      <c r="J854" s="38" t="str">
        <f t="shared" si="315"/>
        <v/>
      </c>
      <c r="K854" s="38" t="str">
        <f t="shared" si="316"/>
        <v/>
      </c>
      <c r="L854" s="38"/>
      <c r="M854" s="39">
        <f>COUNTIF(resultats_math!J855:X855,1)</f>
        <v>0</v>
      </c>
      <c r="N854" s="39">
        <f>COUNTIF(resultats_math!J855:X855,2)</f>
        <v>0</v>
      </c>
      <c r="O854" s="39">
        <f>COUNTIF(resultats_math!J855:X855,9)</f>
        <v>0</v>
      </c>
      <c r="P854" s="39">
        <f>COUNTIF(resultats_math!J855:X855,0)</f>
        <v>0</v>
      </c>
      <c r="Q854" s="37" t="str">
        <f t="shared" si="317"/>
        <v/>
      </c>
      <c r="R854" s="226">
        <f t="shared" si="318"/>
        <v>0</v>
      </c>
      <c r="S854" s="38" t="str">
        <f t="shared" si="319"/>
        <v/>
      </c>
      <c r="T854" s="38" t="str">
        <f t="shared" si="320"/>
        <v/>
      </c>
      <c r="U854" s="38" t="str">
        <f t="shared" si="321"/>
        <v/>
      </c>
      <c r="V854" s="38" t="str">
        <f t="shared" si="322"/>
        <v/>
      </c>
      <c r="W854" s="30"/>
      <c r="X854" s="39">
        <f>COUNTIF(resultats_math!Y855:AA855,1)</f>
        <v>0</v>
      </c>
      <c r="Y854" s="39">
        <f>COUNTIF(resultats_math!Y855:AA855,2)</f>
        <v>0</v>
      </c>
      <c r="Z854" s="39">
        <f>COUNTIF(resultats_math!Y855:AA855,9)</f>
        <v>0</v>
      </c>
      <c r="AA854" s="39">
        <f>COUNTIF(resultats_math!Y855:AA855,0)</f>
        <v>0</v>
      </c>
      <c r="AB854" s="243" t="str">
        <f t="shared" si="323"/>
        <v/>
      </c>
      <c r="AC854" s="226">
        <f t="shared" si="324"/>
        <v>0</v>
      </c>
      <c r="AD854" s="38" t="str">
        <f t="shared" si="325"/>
        <v/>
      </c>
      <c r="AE854" s="38" t="str">
        <f t="shared" si="326"/>
        <v/>
      </c>
      <c r="AF854" s="38" t="str">
        <f t="shared" si="327"/>
        <v/>
      </c>
      <c r="AG854" s="38" t="str">
        <f t="shared" si="328"/>
        <v/>
      </c>
      <c r="AI854" s="39">
        <f>COUNTIF(resultats_math!AB855:AD855,1)</f>
        <v>0</v>
      </c>
      <c r="AJ854" s="39">
        <f>COUNTIF(resultats_math!AB855:AD855,2)</f>
        <v>0</v>
      </c>
      <c r="AK854" s="39">
        <f>COUNTIF(resultats_math!AB855:AD855,9)</f>
        <v>0</v>
      </c>
      <c r="AL854" s="39">
        <f>COUNTIF(resultats_math!AB855:AD855,0)</f>
        <v>0</v>
      </c>
      <c r="AM854" s="243" t="str">
        <f t="shared" si="329"/>
        <v/>
      </c>
      <c r="AN854" s="226">
        <f t="shared" si="330"/>
        <v>0</v>
      </c>
      <c r="AO854" s="38" t="str">
        <f t="shared" si="331"/>
        <v/>
      </c>
      <c r="AP854" s="38" t="str">
        <f t="shared" si="332"/>
        <v/>
      </c>
      <c r="AQ854" s="38" t="str">
        <f t="shared" si="333"/>
        <v/>
      </c>
      <c r="AR854" s="38" t="str">
        <f t="shared" si="334"/>
        <v/>
      </c>
    </row>
    <row r="855" spans="1:44" ht="13.5" thickBot="1">
      <c r="A855" s="30"/>
      <c r="B855" s="39">
        <f>COUNTIF(resultats_math!B856:I856,1)</f>
        <v>0</v>
      </c>
      <c r="C855" s="39">
        <f>COUNTIF(resultats_math!B856:I856,2)</f>
        <v>0</v>
      </c>
      <c r="D855" s="39">
        <f>COUNTIF(resultats_math!B856:I856,9)</f>
        <v>0</v>
      </c>
      <c r="E855" s="39">
        <f>COUNTIF(resultats_math!B856:I856,0)</f>
        <v>0</v>
      </c>
      <c r="F855" s="37" t="str">
        <f t="shared" si="312"/>
        <v/>
      </c>
      <c r="G855" s="226">
        <f t="shared" si="314"/>
        <v>0</v>
      </c>
      <c r="H855" s="38" t="str">
        <f t="shared" si="335"/>
        <v/>
      </c>
      <c r="I855" s="38" t="str">
        <f t="shared" si="313"/>
        <v/>
      </c>
      <c r="J855" s="38" t="str">
        <f t="shared" si="315"/>
        <v/>
      </c>
      <c r="K855" s="38" t="str">
        <f t="shared" si="316"/>
        <v/>
      </c>
      <c r="L855" s="38"/>
      <c r="M855" s="39">
        <f>COUNTIF(resultats_math!J856:X856,1)</f>
        <v>0</v>
      </c>
      <c r="N855" s="39">
        <f>COUNTIF(resultats_math!J856:X856,2)</f>
        <v>0</v>
      </c>
      <c r="O855" s="39">
        <f>COUNTIF(resultats_math!J856:X856,9)</f>
        <v>0</v>
      </c>
      <c r="P855" s="39">
        <f>COUNTIF(resultats_math!J856:X856,0)</f>
        <v>0</v>
      </c>
      <c r="Q855" s="37" t="str">
        <f t="shared" si="317"/>
        <v/>
      </c>
      <c r="R855" s="226">
        <f t="shared" si="318"/>
        <v>0</v>
      </c>
      <c r="S855" s="38" t="str">
        <f t="shared" si="319"/>
        <v/>
      </c>
      <c r="T855" s="38" t="str">
        <f t="shared" si="320"/>
        <v/>
      </c>
      <c r="U855" s="38" t="str">
        <f t="shared" si="321"/>
        <v/>
      </c>
      <c r="V855" s="38" t="str">
        <f t="shared" si="322"/>
        <v/>
      </c>
      <c r="W855" s="30"/>
      <c r="X855" s="39">
        <f>COUNTIF(resultats_math!Y856:AA856,1)</f>
        <v>0</v>
      </c>
      <c r="Y855" s="39">
        <f>COUNTIF(resultats_math!Y856:AA856,2)</f>
        <v>0</v>
      </c>
      <c r="Z855" s="39">
        <f>COUNTIF(resultats_math!Y856:AA856,9)</f>
        <v>0</v>
      </c>
      <c r="AA855" s="39">
        <f>COUNTIF(resultats_math!Y856:AA856,0)</f>
        <v>0</v>
      </c>
      <c r="AB855" s="243" t="str">
        <f t="shared" si="323"/>
        <v/>
      </c>
      <c r="AC855" s="226">
        <f t="shared" si="324"/>
        <v>0</v>
      </c>
      <c r="AD855" s="38" t="str">
        <f t="shared" si="325"/>
        <v/>
      </c>
      <c r="AE855" s="38" t="str">
        <f t="shared" si="326"/>
        <v/>
      </c>
      <c r="AF855" s="38" t="str">
        <f t="shared" si="327"/>
        <v/>
      </c>
      <c r="AG855" s="38" t="str">
        <f t="shared" si="328"/>
        <v/>
      </c>
      <c r="AI855" s="39">
        <f>COUNTIF(resultats_math!AB856:AD856,1)</f>
        <v>0</v>
      </c>
      <c r="AJ855" s="39">
        <f>COUNTIF(resultats_math!AB856:AD856,2)</f>
        <v>0</v>
      </c>
      <c r="AK855" s="39">
        <f>COUNTIF(resultats_math!AB856:AD856,9)</f>
        <v>0</v>
      </c>
      <c r="AL855" s="39">
        <f>COUNTIF(resultats_math!AB856:AD856,0)</f>
        <v>0</v>
      </c>
      <c r="AM855" s="243" t="str">
        <f t="shared" si="329"/>
        <v/>
      </c>
      <c r="AN855" s="226">
        <f t="shared" si="330"/>
        <v>0</v>
      </c>
      <c r="AO855" s="38" t="str">
        <f t="shared" si="331"/>
        <v/>
      </c>
      <c r="AP855" s="38" t="str">
        <f t="shared" si="332"/>
        <v/>
      </c>
      <c r="AQ855" s="38" t="str">
        <f t="shared" si="333"/>
        <v/>
      </c>
      <c r="AR855" s="38" t="str">
        <f t="shared" si="334"/>
        <v/>
      </c>
    </row>
    <row r="856" spans="1:44" ht="13.5" thickBot="1">
      <c r="A856" s="30"/>
      <c r="B856" s="39">
        <f>COUNTIF(resultats_math!B857:I857,1)</f>
        <v>0</v>
      </c>
      <c r="C856" s="39">
        <f>COUNTIF(resultats_math!B857:I857,2)</f>
        <v>0</v>
      </c>
      <c r="D856" s="39">
        <f>COUNTIF(resultats_math!B857:I857,9)</f>
        <v>0</v>
      </c>
      <c r="E856" s="39">
        <f>COUNTIF(resultats_math!B857:I857,0)</f>
        <v>0</v>
      </c>
      <c r="F856" s="37" t="str">
        <f t="shared" si="312"/>
        <v/>
      </c>
      <c r="G856" s="226">
        <f t="shared" si="314"/>
        <v>0</v>
      </c>
      <c r="H856" s="38" t="str">
        <f t="shared" si="335"/>
        <v/>
      </c>
      <c r="I856" s="38" t="str">
        <f t="shared" si="313"/>
        <v/>
      </c>
      <c r="J856" s="38" t="str">
        <f t="shared" si="315"/>
        <v/>
      </c>
      <c r="K856" s="38" t="str">
        <f t="shared" si="316"/>
        <v/>
      </c>
      <c r="L856" s="38"/>
      <c r="M856" s="39">
        <f>COUNTIF(resultats_math!J857:X857,1)</f>
        <v>0</v>
      </c>
      <c r="N856" s="39">
        <f>COUNTIF(resultats_math!J857:X857,2)</f>
        <v>0</v>
      </c>
      <c r="O856" s="39">
        <f>COUNTIF(resultats_math!J857:X857,9)</f>
        <v>0</v>
      </c>
      <c r="P856" s="39">
        <f>COUNTIF(resultats_math!J857:X857,0)</f>
        <v>0</v>
      </c>
      <c r="Q856" s="37" t="str">
        <f t="shared" si="317"/>
        <v/>
      </c>
      <c r="R856" s="226">
        <f t="shared" si="318"/>
        <v>0</v>
      </c>
      <c r="S856" s="38" t="str">
        <f t="shared" si="319"/>
        <v/>
      </c>
      <c r="T856" s="38" t="str">
        <f t="shared" si="320"/>
        <v/>
      </c>
      <c r="U856" s="38" t="str">
        <f t="shared" si="321"/>
        <v/>
      </c>
      <c r="V856" s="38" t="str">
        <f t="shared" si="322"/>
        <v/>
      </c>
      <c r="W856" s="30"/>
      <c r="X856" s="39">
        <f>COUNTIF(resultats_math!Y857:AA857,1)</f>
        <v>0</v>
      </c>
      <c r="Y856" s="39">
        <f>COUNTIF(resultats_math!Y857:AA857,2)</f>
        <v>0</v>
      </c>
      <c r="Z856" s="39">
        <f>COUNTIF(resultats_math!Y857:AA857,9)</f>
        <v>0</v>
      </c>
      <c r="AA856" s="39">
        <f>COUNTIF(resultats_math!Y857:AA857,0)</f>
        <v>0</v>
      </c>
      <c r="AB856" s="243" t="str">
        <f t="shared" si="323"/>
        <v/>
      </c>
      <c r="AC856" s="226">
        <f t="shared" si="324"/>
        <v>0</v>
      </c>
      <c r="AD856" s="38" t="str">
        <f t="shared" si="325"/>
        <v/>
      </c>
      <c r="AE856" s="38" t="str">
        <f t="shared" si="326"/>
        <v/>
      </c>
      <c r="AF856" s="38" t="str">
        <f t="shared" si="327"/>
        <v/>
      </c>
      <c r="AG856" s="38" t="str">
        <f t="shared" si="328"/>
        <v/>
      </c>
      <c r="AI856" s="39">
        <f>COUNTIF(resultats_math!AB857:AD857,1)</f>
        <v>0</v>
      </c>
      <c r="AJ856" s="39">
        <f>COUNTIF(resultats_math!AB857:AD857,2)</f>
        <v>0</v>
      </c>
      <c r="AK856" s="39">
        <f>COUNTIF(resultats_math!AB857:AD857,9)</f>
        <v>0</v>
      </c>
      <c r="AL856" s="39">
        <f>COUNTIF(resultats_math!AB857:AD857,0)</f>
        <v>0</v>
      </c>
      <c r="AM856" s="243" t="str">
        <f t="shared" si="329"/>
        <v/>
      </c>
      <c r="AN856" s="226">
        <f t="shared" si="330"/>
        <v>0</v>
      </c>
      <c r="AO856" s="38" t="str">
        <f t="shared" si="331"/>
        <v/>
      </c>
      <c r="AP856" s="38" t="str">
        <f t="shared" si="332"/>
        <v/>
      </c>
      <c r="AQ856" s="38" t="str">
        <f t="shared" si="333"/>
        <v/>
      </c>
      <c r="AR856" s="38" t="str">
        <f t="shared" si="334"/>
        <v/>
      </c>
    </row>
    <row r="857" spans="1:44" ht="13.5" thickBot="1">
      <c r="A857" s="30"/>
      <c r="B857" s="39">
        <f>COUNTIF(resultats_math!B858:I858,1)</f>
        <v>0</v>
      </c>
      <c r="C857" s="39">
        <f>COUNTIF(resultats_math!B858:I858,2)</f>
        <v>0</v>
      </c>
      <c r="D857" s="39">
        <f>COUNTIF(resultats_math!B858:I858,9)</f>
        <v>0</v>
      </c>
      <c r="E857" s="39">
        <f>COUNTIF(resultats_math!B858:I858,0)</f>
        <v>0</v>
      </c>
      <c r="F857" s="37" t="str">
        <f t="shared" si="312"/>
        <v/>
      </c>
      <c r="G857" s="226">
        <f t="shared" si="314"/>
        <v>0</v>
      </c>
      <c r="H857" s="38" t="str">
        <f t="shared" si="335"/>
        <v/>
      </c>
      <c r="I857" s="38" t="str">
        <f t="shared" si="313"/>
        <v/>
      </c>
      <c r="J857" s="38" t="str">
        <f t="shared" si="315"/>
        <v/>
      </c>
      <c r="K857" s="38" t="str">
        <f t="shared" si="316"/>
        <v/>
      </c>
      <c r="L857" s="38"/>
      <c r="M857" s="39">
        <f>COUNTIF(resultats_math!J858:X858,1)</f>
        <v>0</v>
      </c>
      <c r="N857" s="39">
        <f>COUNTIF(resultats_math!J858:X858,2)</f>
        <v>0</v>
      </c>
      <c r="O857" s="39">
        <f>COUNTIF(resultats_math!J858:X858,9)</f>
        <v>0</v>
      </c>
      <c r="P857" s="39">
        <f>COUNTIF(resultats_math!J858:X858,0)</f>
        <v>0</v>
      </c>
      <c r="Q857" s="37" t="str">
        <f t="shared" si="317"/>
        <v/>
      </c>
      <c r="R857" s="226">
        <f t="shared" si="318"/>
        <v>0</v>
      </c>
      <c r="S857" s="38" t="str">
        <f t="shared" si="319"/>
        <v/>
      </c>
      <c r="T857" s="38" t="str">
        <f t="shared" si="320"/>
        <v/>
      </c>
      <c r="U857" s="38" t="str">
        <f t="shared" si="321"/>
        <v/>
      </c>
      <c r="V857" s="38" t="str">
        <f t="shared" si="322"/>
        <v/>
      </c>
      <c r="W857" s="30"/>
      <c r="X857" s="39">
        <f>COUNTIF(resultats_math!Y858:AA858,1)</f>
        <v>0</v>
      </c>
      <c r="Y857" s="39">
        <f>COUNTIF(resultats_math!Y858:AA858,2)</f>
        <v>0</v>
      </c>
      <c r="Z857" s="39">
        <f>COUNTIF(resultats_math!Y858:AA858,9)</f>
        <v>0</v>
      </c>
      <c r="AA857" s="39">
        <f>COUNTIF(resultats_math!Y858:AA858,0)</f>
        <v>0</v>
      </c>
      <c r="AB857" s="243" t="str">
        <f t="shared" si="323"/>
        <v/>
      </c>
      <c r="AC857" s="226">
        <f t="shared" si="324"/>
        <v>0</v>
      </c>
      <c r="AD857" s="38" t="str">
        <f t="shared" si="325"/>
        <v/>
      </c>
      <c r="AE857" s="38" t="str">
        <f t="shared" si="326"/>
        <v/>
      </c>
      <c r="AF857" s="38" t="str">
        <f t="shared" si="327"/>
        <v/>
      </c>
      <c r="AG857" s="38" t="str">
        <f t="shared" si="328"/>
        <v/>
      </c>
      <c r="AI857" s="39">
        <f>COUNTIF(resultats_math!AB858:AD858,1)</f>
        <v>0</v>
      </c>
      <c r="AJ857" s="39">
        <f>COUNTIF(resultats_math!AB858:AD858,2)</f>
        <v>0</v>
      </c>
      <c r="AK857" s="39">
        <f>COUNTIF(resultats_math!AB858:AD858,9)</f>
        <v>0</v>
      </c>
      <c r="AL857" s="39">
        <f>COUNTIF(resultats_math!AB858:AD858,0)</f>
        <v>0</v>
      </c>
      <c r="AM857" s="243" t="str">
        <f t="shared" si="329"/>
        <v/>
      </c>
      <c r="AN857" s="226">
        <f t="shared" si="330"/>
        <v>0</v>
      </c>
      <c r="AO857" s="38" t="str">
        <f t="shared" si="331"/>
        <v/>
      </c>
      <c r="AP857" s="38" t="str">
        <f t="shared" si="332"/>
        <v/>
      </c>
      <c r="AQ857" s="38" t="str">
        <f t="shared" si="333"/>
        <v/>
      </c>
      <c r="AR857" s="38" t="str">
        <f t="shared" si="334"/>
        <v/>
      </c>
    </row>
    <row r="858" spans="1:44" ht="13.5" thickBot="1">
      <c r="A858" s="30"/>
      <c r="B858" s="39">
        <f>COUNTIF(resultats_math!B859:I859,1)</f>
        <v>0</v>
      </c>
      <c r="C858" s="39">
        <f>COUNTIF(resultats_math!B859:I859,2)</f>
        <v>0</v>
      </c>
      <c r="D858" s="39">
        <f>COUNTIF(resultats_math!B859:I859,9)</f>
        <v>0</v>
      </c>
      <c r="E858" s="39">
        <f>COUNTIF(resultats_math!B859:I859,0)</f>
        <v>0</v>
      </c>
      <c r="F858" s="37" t="str">
        <f t="shared" si="312"/>
        <v/>
      </c>
      <c r="G858" s="226">
        <f t="shared" si="314"/>
        <v>0</v>
      </c>
      <c r="H858" s="38" t="str">
        <f t="shared" si="335"/>
        <v/>
      </c>
      <c r="I858" s="38" t="str">
        <f t="shared" si="313"/>
        <v/>
      </c>
      <c r="J858" s="38" t="str">
        <f t="shared" si="315"/>
        <v/>
      </c>
      <c r="K858" s="38" t="str">
        <f t="shared" si="316"/>
        <v/>
      </c>
      <c r="L858" s="38"/>
      <c r="M858" s="39">
        <f>COUNTIF(resultats_math!J859:X859,1)</f>
        <v>0</v>
      </c>
      <c r="N858" s="39">
        <f>COUNTIF(resultats_math!J859:X859,2)</f>
        <v>0</v>
      </c>
      <c r="O858" s="39">
        <f>COUNTIF(resultats_math!J859:X859,9)</f>
        <v>0</v>
      </c>
      <c r="P858" s="39">
        <f>COUNTIF(resultats_math!J859:X859,0)</f>
        <v>0</v>
      </c>
      <c r="Q858" s="37" t="str">
        <f t="shared" si="317"/>
        <v/>
      </c>
      <c r="R858" s="226">
        <f t="shared" si="318"/>
        <v>0</v>
      </c>
      <c r="S858" s="38" t="str">
        <f t="shared" si="319"/>
        <v/>
      </c>
      <c r="T858" s="38" t="str">
        <f t="shared" si="320"/>
        <v/>
      </c>
      <c r="U858" s="38" t="str">
        <f t="shared" si="321"/>
        <v/>
      </c>
      <c r="V858" s="38" t="str">
        <f t="shared" si="322"/>
        <v/>
      </c>
      <c r="W858" s="30"/>
      <c r="X858" s="39">
        <f>COUNTIF(resultats_math!Y859:AA859,1)</f>
        <v>0</v>
      </c>
      <c r="Y858" s="39">
        <f>COUNTIF(resultats_math!Y859:AA859,2)</f>
        <v>0</v>
      </c>
      <c r="Z858" s="39">
        <f>COUNTIF(resultats_math!Y859:AA859,9)</f>
        <v>0</v>
      </c>
      <c r="AA858" s="39">
        <f>COUNTIF(resultats_math!Y859:AA859,0)</f>
        <v>0</v>
      </c>
      <c r="AB858" s="243" t="str">
        <f t="shared" si="323"/>
        <v/>
      </c>
      <c r="AC858" s="226">
        <f t="shared" si="324"/>
        <v>0</v>
      </c>
      <c r="AD858" s="38" t="str">
        <f t="shared" si="325"/>
        <v/>
      </c>
      <c r="AE858" s="38" t="str">
        <f t="shared" si="326"/>
        <v/>
      </c>
      <c r="AF858" s="38" t="str">
        <f t="shared" si="327"/>
        <v/>
      </c>
      <c r="AG858" s="38" t="str">
        <f t="shared" si="328"/>
        <v/>
      </c>
      <c r="AI858" s="39">
        <f>COUNTIF(resultats_math!AB859:AD859,1)</f>
        <v>0</v>
      </c>
      <c r="AJ858" s="39">
        <f>COUNTIF(resultats_math!AB859:AD859,2)</f>
        <v>0</v>
      </c>
      <c r="AK858" s="39">
        <f>COUNTIF(resultats_math!AB859:AD859,9)</f>
        <v>0</v>
      </c>
      <c r="AL858" s="39">
        <f>COUNTIF(resultats_math!AB859:AD859,0)</f>
        <v>0</v>
      </c>
      <c r="AM858" s="243" t="str">
        <f t="shared" si="329"/>
        <v/>
      </c>
      <c r="AN858" s="226">
        <f t="shared" si="330"/>
        <v>0</v>
      </c>
      <c r="AO858" s="38" t="str">
        <f t="shared" si="331"/>
        <v/>
      </c>
      <c r="AP858" s="38" t="str">
        <f t="shared" si="332"/>
        <v/>
      </c>
      <c r="AQ858" s="38" t="str">
        <f t="shared" si="333"/>
        <v/>
      </c>
      <c r="AR858" s="38" t="str">
        <f t="shared" si="334"/>
        <v/>
      </c>
    </row>
    <row r="859" spans="1:44" ht="13.5" thickBot="1">
      <c r="A859" s="30"/>
      <c r="B859" s="39">
        <f>COUNTIF(resultats_math!B860:I860,1)</f>
        <v>0</v>
      </c>
      <c r="C859" s="39">
        <f>COUNTIF(resultats_math!B860:I860,2)</f>
        <v>0</v>
      </c>
      <c r="D859" s="39">
        <f>COUNTIF(resultats_math!B860:I860,9)</f>
        <v>0</v>
      </c>
      <c r="E859" s="39">
        <f>COUNTIF(resultats_math!B860:I860,0)</f>
        <v>0</v>
      </c>
      <c r="F859" s="37" t="str">
        <f t="shared" si="312"/>
        <v/>
      </c>
      <c r="G859" s="226">
        <f t="shared" si="314"/>
        <v>0</v>
      </c>
      <c r="H859" s="38" t="str">
        <f t="shared" si="335"/>
        <v/>
      </c>
      <c r="I859" s="38" t="str">
        <f t="shared" si="313"/>
        <v/>
      </c>
      <c r="J859" s="38" t="str">
        <f t="shared" si="315"/>
        <v/>
      </c>
      <c r="K859" s="38" t="str">
        <f t="shared" si="316"/>
        <v/>
      </c>
      <c r="L859" s="38"/>
      <c r="M859" s="39">
        <f>COUNTIF(resultats_math!J860:X860,1)</f>
        <v>0</v>
      </c>
      <c r="N859" s="39">
        <f>COUNTIF(resultats_math!J860:X860,2)</f>
        <v>0</v>
      </c>
      <c r="O859" s="39">
        <f>COUNTIF(resultats_math!J860:X860,9)</f>
        <v>0</v>
      </c>
      <c r="P859" s="39">
        <f>COUNTIF(resultats_math!J860:X860,0)</f>
        <v>0</v>
      </c>
      <c r="Q859" s="37" t="str">
        <f t="shared" si="317"/>
        <v/>
      </c>
      <c r="R859" s="226">
        <f t="shared" si="318"/>
        <v>0</v>
      </c>
      <c r="S859" s="38" t="str">
        <f t="shared" si="319"/>
        <v/>
      </c>
      <c r="T859" s="38" t="str">
        <f t="shared" si="320"/>
        <v/>
      </c>
      <c r="U859" s="38" t="str">
        <f t="shared" si="321"/>
        <v/>
      </c>
      <c r="V859" s="38" t="str">
        <f t="shared" si="322"/>
        <v/>
      </c>
      <c r="W859" s="30"/>
      <c r="X859" s="39">
        <f>COUNTIF(resultats_math!Y860:AA860,1)</f>
        <v>0</v>
      </c>
      <c r="Y859" s="39">
        <f>COUNTIF(resultats_math!Y860:AA860,2)</f>
        <v>0</v>
      </c>
      <c r="Z859" s="39">
        <f>COUNTIF(resultats_math!Y860:AA860,9)</f>
        <v>0</v>
      </c>
      <c r="AA859" s="39">
        <f>COUNTIF(resultats_math!Y860:AA860,0)</f>
        <v>0</v>
      </c>
      <c r="AB859" s="243" t="str">
        <f t="shared" si="323"/>
        <v/>
      </c>
      <c r="AC859" s="226">
        <f t="shared" si="324"/>
        <v>0</v>
      </c>
      <c r="AD859" s="38" t="str">
        <f t="shared" si="325"/>
        <v/>
      </c>
      <c r="AE859" s="38" t="str">
        <f t="shared" si="326"/>
        <v/>
      </c>
      <c r="AF859" s="38" t="str">
        <f t="shared" si="327"/>
        <v/>
      </c>
      <c r="AG859" s="38" t="str">
        <f t="shared" si="328"/>
        <v/>
      </c>
      <c r="AI859" s="39">
        <f>COUNTIF(resultats_math!AB860:AD860,1)</f>
        <v>0</v>
      </c>
      <c r="AJ859" s="39">
        <f>COUNTIF(resultats_math!AB860:AD860,2)</f>
        <v>0</v>
      </c>
      <c r="AK859" s="39">
        <f>COUNTIF(resultats_math!AB860:AD860,9)</f>
        <v>0</v>
      </c>
      <c r="AL859" s="39">
        <f>COUNTIF(resultats_math!AB860:AD860,0)</f>
        <v>0</v>
      </c>
      <c r="AM859" s="243" t="str">
        <f t="shared" si="329"/>
        <v/>
      </c>
      <c r="AN859" s="226">
        <f t="shared" si="330"/>
        <v>0</v>
      </c>
      <c r="AO859" s="38" t="str">
        <f t="shared" si="331"/>
        <v/>
      </c>
      <c r="AP859" s="38" t="str">
        <f t="shared" si="332"/>
        <v/>
      </c>
      <c r="AQ859" s="38" t="str">
        <f t="shared" si="333"/>
        <v/>
      </c>
      <c r="AR859" s="38" t="str">
        <f t="shared" si="334"/>
        <v/>
      </c>
    </row>
    <row r="860" spans="1:44" ht="13.5" thickBot="1">
      <c r="A860" s="30"/>
      <c r="B860" s="39">
        <f>COUNTIF(resultats_math!B861:I861,1)</f>
        <v>0</v>
      </c>
      <c r="C860" s="39">
        <f>COUNTIF(resultats_math!B861:I861,2)</f>
        <v>0</v>
      </c>
      <c r="D860" s="39">
        <f>COUNTIF(resultats_math!B861:I861,9)</f>
        <v>0</v>
      </c>
      <c r="E860" s="39">
        <f>COUNTIF(resultats_math!B861:I861,0)</f>
        <v>0</v>
      </c>
      <c r="F860" s="37" t="str">
        <f t="shared" si="312"/>
        <v/>
      </c>
      <c r="G860" s="226">
        <f t="shared" si="314"/>
        <v>0</v>
      </c>
      <c r="H860" s="38" t="str">
        <f t="shared" si="335"/>
        <v/>
      </c>
      <c r="I860" s="38" t="str">
        <f t="shared" si="313"/>
        <v/>
      </c>
      <c r="J860" s="38" t="str">
        <f t="shared" si="315"/>
        <v/>
      </c>
      <c r="K860" s="38" t="str">
        <f t="shared" si="316"/>
        <v/>
      </c>
      <c r="L860" s="38"/>
      <c r="M860" s="39">
        <f>COUNTIF(resultats_math!J861:X861,1)</f>
        <v>0</v>
      </c>
      <c r="N860" s="39">
        <f>COUNTIF(resultats_math!J861:X861,2)</f>
        <v>0</v>
      </c>
      <c r="O860" s="39">
        <f>COUNTIF(resultats_math!J861:X861,9)</f>
        <v>0</v>
      </c>
      <c r="P860" s="39">
        <f>COUNTIF(resultats_math!J861:X861,0)</f>
        <v>0</v>
      </c>
      <c r="Q860" s="37" t="str">
        <f t="shared" si="317"/>
        <v/>
      </c>
      <c r="R860" s="226">
        <f t="shared" si="318"/>
        <v>0</v>
      </c>
      <c r="S860" s="38" t="str">
        <f t="shared" si="319"/>
        <v/>
      </c>
      <c r="T860" s="38" t="str">
        <f t="shared" si="320"/>
        <v/>
      </c>
      <c r="U860" s="38" t="str">
        <f t="shared" si="321"/>
        <v/>
      </c>
      <c r="V860" s="38" t="str">
        <f t="shared" si="322"/>
        <v/>
      </c>
      <c r="W860" s="30"/>
      <c r="X860" s="39">
        <f>COUNTIF(resultats_math!Y861:AA861,1)</f>
        <v>0</v>
      </c>
      <c r="Y860" s="39">
        <f>COUNTIF(resultats_math!Y861:AA861,2)</f>
        <v>0</v>
      </c>
      <c r="Z860" s="39">
        <f>COUNTIF(resultats_math!Y861:AA861,9)</f>
        <v>0</v>
      </c>
      <c r="AA860" s="39">
        <f>COUNTIF(resultats_math!Y861:AA861,0)</f>
        <v>0</v>
      </c>
      <c r="AB860" s="243" t="str">
        <f t="shared" si="323"/>
        <v/>
      </c>
      <c r="AC860" s="226">
        <f t="shared" si="324"/>
        <v>0</v>
      </c>
      <c r="AD860" s="38" t="str">
        <f t="shared" si="325"/>
        <v/>
      </c>
      <c r="AE860" s="38" t="str">
        <f t="shared" si="326"/>
        <v/>
      </c>
      <c r="AF860" s="38" t="str">
        <f t="shared" si="327"/>
        <v/>
      </c>
      <c r="AG860" s="38" t="str">
        <f t="shared" si="328"/>
        <v/>
      </c>
      <c r="AI860" s="39">
        <f>COUNTIF(resultats_math!AB861:AD861,1)</f>
        <v>0</v>
      </c>
      <c r="AJ860" s="39">
        <f>COUNTIF(resultats_math!AB861:AD861,2)</f>
        <v>0</v>
      </c>
      <c r="AK860" s="39">
        <f>COUNTIF(resultats_math!AB861:AD861,9)</f>
        <v>0</v>
      </c>
      <c r="AL860" s="39">
        <f>COUNTIF(resultats_math!AB861:AD861,0)</f>
        <v>0</v>
      </c>
      <c r="AM860" s="243" t="str">
        <f t="shared" si="329"/>
        <v/>
      </c>
      <c r="AN860" s="226">
        <f t="shared" si="330"/>
        <v>0</v>
      </c>
      <c r="AO860" s="38" t="str">
        <f t="shared" si="331"/>
        <v/>
      </c>
      <c r="AP860" s="38" t="str">
        <f t="shared" si="332"/>
        <v/>
      </c>
      <c r="AQ860" s="38" t="str">
        <f t="shared" si="333"/>
        <v/>
      </c>
      <c r="AR860" s="38" t="str">
        <f t="shared" si="334"/>
        <v/>
      </c>
    </row>
    <row r="861" spans="1:44" ht="13.5" thickBot="1">
      <c r="A861" s="30"/>
      <c r="B861" s="39">
        <f>COUNTIF(resultats_math!B862:I862,1)</f>
        <v>0</v>
      </c>
      <c r="C861" s="39">
        <f>COUNTIF(resultats_math!B862:I862,2)</f>
        <v>0</v>
      </c>
      <c r="D861" s="39">
        <f>COUNTIF(resultats_math!B862:I862,9)</f>
        <v>0</v>
      </c>
      <c r="E861" s="39">
        <f>COUNTIF(resultats_math!B862:I862,0)</f>
        <v>0</v>
      </c>
      <c r="F861" s="37" t="str">
        <f t="shared" si="312"/>
        <v/>
      </c>
      <c r="G861" s="226">
        <f t="shared" si="314"/>
        <v>0</v>
      </c>
      <c r="H861" s="38" t="str">
        <f t="shared" si="335"/>
        <v/>
      </c>
      <c r="I861" s="38" t="str">
        <f t="shared" si="313"/>
        <v/>
      </c>
      <c r="J861" s="38" t="str">
        <f t="shared" si="315"/>
        <v/>
      </c>
      <c r="K861" s="38" t="str">
        <f t="shared" si="316"/>
        <v/>
      </c>
      <c r="L861" s="38"/>
      <c r="M861" s="39">
        <f>COUNTIF(resultats_math!J862:X862,1)</f>
        <v>0</v>
      </c>
      <c r="N861" s="39">
        <f>COUNTIF(resultats_math!J862:X862,2)</f>
        <v>0</v>
      </c>
      <c r="O861" s="39">
        <f>COUNTIF(resultats_math!J862:X862,9)</f>
        <v>0</v>
      </c>
      <c r="P861" s="39">
        <f>COUNTIF(resultats_math!J862:X862,0)</f>
        <v>0</v>
      </c>
      <c r="Q861" s="37" t="str">
        <f t="shared" si="317"/>
        <v/>
      </c>
      <c r="R861" s="226">
        <f t="shared" si="318"/>
        <v>0</v>
      </c>
      <c r="S861" s="38" t="str">
        <f t="shared" si="319"/>
        <v/>
      </c>
      <c r="T861" s="38" t="str">
        <f t="shared" si="320"/>
        <v/>
      </c>
      <c r="U861" s="38" t="str">
        <f t="shared" si="321"/>
        <v/>
      </c>
      <c r="V861" s="38" t="str">
        <f t="shared" si="322"/>
        <v/>
      </c>
      <c r="W861" s="30"/>
      <c r="X861" s="39">
        <f>COUNTIF(resultats_math!Y862:AA862,1)</f>
        <v>0</v>
      </c>
      <c r="Y861" s="39">
        <f>COUNTIF(resultats_math!Y862:AA862,2)</f>
        <v>0</v>
      </c>
      <c r="Z861" s="39">
        <f>COUNTIF(resultats_math!Y862:AA862,9)</f>
        <v>0</v>
      </c>
      <c r="AA861" s="39">
        <f>COUNTIF(resultats_math!Y862:AA862,0)</f>
        <v>0</v>
      </c>
      <c r="AB861" s="243" t="str">
        <f t="shared" si="323"/>
        <v/>
      </c>
      <c r="AC861" s="226">
        <f t="shared" si="324"/>
        <v>0</v>
      </c>
      <c r="AD861" s="38" t="str">
        <f t="shared" si="325"/>
        <v/>
      </c>
      <c r="AE861" s="38" t="str">
        <f t="shared" si="326"/>
        <v/>
      </c>
      <c r="AF861" s="38" t="str">
        <f t="shared" si="327"/>
        <v/>
      </c>
      <c r="AG861" s="38" t="str">
        <f t="shared" si="328"/>
        <v/>
      </c>
      <c r="AI861" s="39">
        <f>COUNTIF(resultats_math!AB862:AD862,1)</f>
        <v>0</v>
      </c>
      <c r="AJ861" s="39">
        <f>COUNTIF(resultats_math!AB862:AD862,2)</f>
        <v>0</v>
      </c>
      <c r="AK861" s="39">
        <f>COUNTIF(resultats_math!AB862:AD862,9)</f>
        <v>0</v>
      </c>
      <c r="AL861" s="39">
        <f>COUNTIF(resultats_math!AB862:AD862,0)</f>
        <v>0</v>
      </c>
      <c r="AM861" s="243" t="str">
        <f t="shared" si="329"/>
        <v/>
      </c>
      <c r="AN861" s="226">
        <f t="shared" si="330"/>
        <v>0</v>
      </c>
      <c r="AO861" s="38" t="str">
        <f t="shared" si="331"/>
        <v/>
      </c>
      <c r="AP861" s="38" t="str">
        <f t="shared" si="332"/>
        <v/>
      </c>
      <c r="AQ861" s="38" t="str">
        <f t="shared" si="333"/>
        <v/>
      </c>
      <c r="AR861" s="38" t="str">
        <f t="shared" si="334"/>
        <v/>
      </c>
    </row>
    <row r="862" spans="1:44" ht="13.5" thickBot="1">
      <c r="A862" s="30"/>
      <c r="B862" s="39">
        <f>COUNTIF(resultats_math!B863:I863,1)</f>
        <v>0</v>
      </c>
      <c r="C862" s="39">
        <f>COUNTIF(resultats_math!B863:I863,2)</f>
        <v>0</v>
      </c>
      <c r="D862" s="39">
        <f>COUNTIF(resultats_math!B863:I863,9)</f>
        <v>0</v>
      </c>
      <c r="E862" s="39">
        <f>COUNTIF(resultats_math!B863:I863,0)</f>
        <v>0</v>
      </c>
      <c r="F862" s="37" t="str">
        <f t="shared" si="312"/>
        <v/>
      </c>
      <c r="G862" s="226">
        <f t="shared" si="314"/>
        <v>0</v>
      </c>
      <c r="H862" s="38" t="str">
        <f t="shared" si="335"/>
        <v/>
      </c>
      <c r="I862" s="38" t="str">
        <f t="shared" si="313"/>
        <v/>
      </c>
      <c r="J862" s="38" t="str">
        <f t="shared" si="315"/>
        <v/>
      </c>
      <c r="K862" s="38" t="str">
        <f t="shared" si="316"/>
        <v/>
      </c>
      <c r="L862" s="38"/>
      <c r="M862" s="39">
        <f>COUNTIF(resultats_math!J863:X863,1)</f>
        <v>0</v>
      </c>
      <c r="N862" s="39">
        <f>COUNTIF(resultats_math!J863:X863,2)</f>
        <v>0</v>
      </c>
      <c r="O862" s="39">
        <f>COUNTIF(resultats_math!J863:X863,9)</f>
        <v>0</v>
      </c>
      <c r="P862" s="39">
        <f>COUNTIF(resultats_math!J863:X863,0)</f>
        <v>0</v>
      </c>
      <c r="Q862" s="37" t="str">
        <f t="shared" si="317"/>
        <v/>
      </c>
      <c r="R862" s="226">
        <f t="shared" si="318"/>
        <v>0</v>
      </c>
      <c r="S862" s="38" t="str">
        <f t="shared" si="319"/>
        <v/>
      </c>
      <c r="T862" s="38" t="str">
        <f t="shared" si="320"/>
        <v/>
      </c>
      <c r="U862" s="38" t="str">
        <f t="shared" si="321"/>
        <v/>
      </c>
      <c r="V862" s="38" t="str">
        <f t="shared" si="322"/>
        <v/>
      </c>
      <c r="W862" s="30"/>
      <c r="X862" s="39">
        <f>COUNTIF(resultats_math!Y863:AA863,1)</f>
        <v>0</v>
      </c>
      <c r="Y862" s="39">
        <f>COUNTIF(resultats_math!Y863:AA863,2)</f>
        <v>0</v>
      </c>
      <c r="Z862" s="39">
        <f>COUNTIF(resultats_math!Y863:AA863,9)</f>
        <v>0</v>
      </c>
      <c r="AA862" s="39">
        <f>COUNTIF(resultats_math!Y863:AA863,0)</f>
        <v>0</v>
      </c>
      <c r="AB862" s="243" t="str">
        <f t="shared" si="323"/>
        <v/>
      </c>
      <c r="AC862" s="226">
        <f t="shared" si="324"/>
        <v>0</v>
      </c>
      <c r="AD862" s="38" t="str">
        <f t="shared" si="325"/>
        <v/>
      </c>
      <c r="AE862" s="38" t="str">
        <f t="shared" si="326"/>
        <v/>
      </c>
      <c r="AF862" s="38" t="str">
        <f t="shared" si="327"/>
        <v/>
      </c>
      <c r="AG862" s="38" t="str">
        <f t="shared" si="328"/>
        <v/>
      </c>
      <c r="AI862" s="39">
        <f>COUNTIF(resultats_math!AB863:AD863,1)</f>
        <v>0</v>
      </c>
      <c r="AJ862" s="39">
        <f>COUNTIF(resultats_math!AB863:AD863,2)</f>
        <v>0</v>
      </c>
      <c r="AK862" s="39">
        <f>COUNTIF(resultats_math!AB863:AD863,9)</f>
        <v>0</v>
      </c>
      <c r="AL862" s="39">
        <f>COUNTIF(resultats_math!AB863:AD863,0)</f>
        <v>0</v>
      </c>
      <c r="AM862" s="243" t="str">
        <f t="shared" si="329"/>
        <v/>
      </c>
      <c r="AN862" s="226">
        <f t="shared" si="330"/>
        <v>0</v>
      </c>
      <c r="AO862" s="38" t="str">
        <f t="shared" si="331"/>
        <v/>
      </c>
      <c r="AP862" s="38" t="str">
        <f t="shared" si="332"/>
        <v/>
      </c>
      <c r="AQ862" s="38" t="str">
        <f t="shared" si="333"/>
        <v/>
      </c>
      <c r="AR862" s="38" t="str">
        <f t="shared" si="334"/>
        <v/>
      </c>
    </row>
    <row r="863" spans="1:44" ht="13.5" thickBot="1">
      <c r="A863" s="30"/>
      <c r="B863" s="39">
        <f>COUNTIF(resultats_math!B864:I864,1)</f>
        <v>0</v>
      </c>
      <c r="C863" s="39">
        <f>COUNTIF(resultats_math!B864:I864,2)</f>
        <v>0</v>
      </c>
      <c r="D863" s="39">
        <f>COUNTIF(resultats_math!B864:I864,9)</f>
        <v>0</v>
      </c>
      <c r="E863" s="39">
        <f>COUNTIF(resultats_math!B864:I864,0)</f>
        <v>0</v>
      </c>
      <c r="F863" s="37" t="str">
        <f t="shared" si="312"/>
        <v/>
      </c>
      <c r="G863" s="226">
        <f t="shared" si="314"/>
        <v>0</v>
      </c>
      <c r="H863" s="38" t="str">
        <f t="shared" si="335"/>
        <v/>
      </c>
      <c r="I863" s="38" t="str">
        <f t="shared" si="313"/>
        <v/>
      </c>
      <c r="J863" s="38" t="str">
        <f t="shared" si="315"/>
        <v/>
      </c>
      <c r="K863" s="38" t="str">
        <f t="shared" si="316"/>
        <v/>
      </c>
      <c r="L863" s="38"/>
      <c r="M863" s="39">
        <f>COUNTIF(resultats_math!J864:X864,1)</f>
        <v>0</v>
      </c>
      <c r="N863" s="39">
        <f>COUNTIF(resultats_math!J864:X864,2)</f>
        <v>0</v>
      </c>
      <c r="O863" s="39">
        <f>COUNTIF(resultats_math!J864:X864,9)</f>
        <v>0</v>
      </c>
      <c r="P863" s="39">
        <f>COUNTIF(resultats_math!J864:X864,0)</f>
        <v>0</v>
      </c>
      <c r="Q863" s="37" t="str">
        <f t="shared" si="317"/>
        <v/>
      </c>
      <c r="R863" s="226">
        <f t="shared" si="318"/>
        <v>0</v>
      </c>
      <c r="S863" s="38" t="str">
        <f t="shared" si="319"/>
        <v/>
      </c>
      <c r="T863" s="38" t="str">
        <f t="shared" si="320"/>
        <v/>
      </c>
      <c r="U863" s="38" t="str">
        <f t="shared" si="321"/>
        <v/>
      </c>
      <c r="V863" s="38" t="str">
        <f t="shared" si="322"/>
        <v/>
      </c>
      <c r="W863" s="30"/>
      <c r="X863" s="39">
        <f>COUNTIF(resultats_math!Y864:AA864,1)</f>
        <v>0</v>
      </c>
      <c r="Y863" s="39">
        <f>COUNTIF(resultats_math!Y864:AA864,2)</f>
        <v>0</v>
      </c>
      <c r="Z863" s="39">
        <f>COUNTIF(resultats_math!Y864:AA864,9)</f>
        <v>0</v>
      </c>
      <c r="AA863" s="39">
        <f>COUNTIF(resultats_math!Y864:AA864,0)</f>
        <v>0</v>
      </c>
      <c r="AB863" s="243" t="str">
        <f t="shared" si="323"/>
        <v/>
      </c>
      <c r="AC863" s="226">
        <f t="shared" si="324"/>
        <v>0</v>
      </c>
      <c r="AD863" s="38" t="str">
        <f t="shared" si="325"/>
        <v/>
      </c>
      <c r="AE863" s="38" t="str">
        <f t="shared" si="326"/>
        <v/>
      </c>
      <c r="AF863" s="38" t="str">
        <f t="shared" si="327"/>
        <v/>
      </c>
      <c r="AG863" s="38" t="str">
        <f t="shared" si="328"/>
        <v/>
      </c>
      <c r="AI863" s="39">
        <f>COUNTIF(resultats_math!AB864:AD864,1)</f>
        <v>0</v>
      </c>
      <c r="AJ863" s="39">
        <f>COUNTIF(resultats_math!AB864:AD864,2)</f>
        <v>0</v>
      </c>
      <c r="AK863" s="39">
        <f>COUNTIF(resultats_math!AB864:AD864,9)</f>
        <v>0</v>
      </c>
      <c r="AL863" s="39">
        <f>COUNTIF(resultats_math!AB864:AD864,0)</f>
        <v>0</v>
      </c>
      <c r="AM863" s="243" t="str">
        <f t="shared" si="329"/>
        <v/>
      </c>
      <c r="AN863" s="226">
        <f t="shared" si="330"/>
        <v>0</v>
      </c>
      <c r="AO863" s="38" t="str">
        <f t="shared" si="331"/>
        <v/>
      </c>
      <c r="AP863" s="38" t="str">
        <f t="shared" si="332"/>
        <v/>
      </c>
      <c r="AQ863" s="38" t="str">
        <f t="shared" si="333"/>
        <v/>
      </c>
      <c r="AR863" s="38" t="str">
        <f t="shared" si="334"/>
        <v/>
      </c>
    </row>
    <row r="864" spans="1:44" ht="13.5" thickBot="1">
      <c r="A864" s="30"/>
      <c r="B864" s="39">
        <f>COUNTIF(resultats_math!B865:I865,1)</f>
        <v>0</v>
      </c>
      <c r="C864" s="39">
        <f>COUNTIF(resultats_math!B865:I865,2)</f>
        <v>0</v>
      </c>
      <c r="D864" s="39">
        <f>COUNTIF(resultats_math!B865:I865,9)</f>
        <v>0</v>
      </c>
      <c r="E864" s="39">
        <f>COUNTIF(resultats_math!B865:I865,0)</f>
        <v>0</v>
      </c>
      <c r="F864" s="37" t="str">
        <f t="shared" si="312"/>
        <v/>
      </c>
      <c r="G864" s="226">
        <f t="shared" si="314"/>
        <v>0</v>
      </c>
      <c r="H864" s="38" t="str">
        <f t="shared" si="335"/>
        <v/>
      </c>
      <c r="I864" s="38" t="str">
        <f t="shared" si="313"/>
        <v/>
      </c>
      <c r="J864" s="38" t="str">
        <f t="shared" si="315"/>
        <v/>
      </c>
      <c r="K864" s="38" t="str">
        <f t="shared" si="316"/>
        <v/>
      </c>
      <c r="L864" s="38"/>
      <c r="M864" s="39">
        <f>COUNTIF(resultats_math!J865:X865,1)</f>
        <v>0</v>
      </c>
      <c r="N864" s="39">
        <f>COUNTIF(resultats_math!J865:X865,2)</f>
        <v>0</v>
      </c>
      <c r="O864" s="39">
        <f>COUNTIF(resultats_math!J865:X865,9)</f>
        <v>0</v>
      </c>
      <c r="P864" s="39">
        <f>COUNTIF(resultats_math!J865:X865,0)</f>
        <v>0</v>
      </c>
      <c r="Q864" s="37" t="str">
        <f t="shared" si="317"/>
        <v/>
      </c>
      <c r="R864" s="226">
        <f t="shared" si="318"/>
        <v>0</v>
      </c>
      <c r="S864" s="38" t="str">
        <f t="shared" si="319"/>
        <v/>
      </c>
      <c r="T864" s="38" t="str">
        <f t="shared" si="320"/>
        <v/>
      </c>
      <c r="U864" s="38" t="str">
        <f t="shared" si="321"/>
        <v/>
      </c>
      <c r="V864" s="38" t="str">
        <f t="shared" si="322"/>
        <v/>
      </c>
      <c r="W864" s="30"/>
      <c r="X864" s="39">
        <f>COUNTIF(resultats_math!Y865:AA865,1)</f>
        <v>0</v>
      </c>
      <c r="Y864" s="39">
        <f>COUNTIF(resultats_math!Y865:AA865,2)</f>
        <v>0</v>
      </c>
      <c r="Z864" s="39">
        <f>COUNTIF(resultats_math!Y865:AA865,9)</f>
        <v>0</v>
      </c>
      <c r="AA864" s="39">
        <f>COUNTIF(resultats_math!Y865:AA865,0)</f>
        <v>0</v>
      </c>
      <c r="AB864" s="243" t="str">
        <f t="shared" si="323"/>
        <v/>
      </c>
      <c r="AC864" s="226">
        <f t="shared" si="324"/>
        <v>0</v>
      </c>
      <c r="AD864" s="38" t="str">
        <f t="shared" si="325"/>
        <v/>
      </c>
      <c r="AE864" s="38" t="str">
        <f t="shared" si="326"/>
        <v/>
      </c>
      <c r="AF864" s="38" t="str">
        <f t="shared" si="327"/>
        <v/>
      </c>
      <c r="AG864" s="38" t="str">
        <f t="shared" si="328"/>
        <v/>
      </c>
      <c r="AI864" s="39">
        <f>COUNTIF(resultats_math!AB865:AD865,1)</f>
        <v>0</v>
      </c>
      <c r="AJ864" s="39">
        <f>COUNTIF(resultats_math!AB865:AD865,2)</f>
        <v>0</v>
      </c>
      <c r="AK864" s="39">
        <f>COUNTIF(resultats_math!AB865:AD865,9)</f>
        <v>0</v>
      </c>
      <c r="AL864" s="39">
        <f>COUNTIF(resultats_math!AB865:AD865,0)</f>
        <v>0</v>
      </c>
      <c r="AM864" s="243" t="str">
        <f t="shared" si="329"/>
        <v/>
      </c>
      <c r="AN864" s="226">
        <f t="shared" si="330"/>
        <v>0</v>
      </c>
      <c r="AO864" s="38" t="str">
        <f t="shared" si="331"/>
        <v/>
      </c>
      <c r="AP864" s="38" t="str">
        <f t="shared" si="332"/>
        <v/>
      </c>
      <c r="AQ864" s="38" t="str">
        <f t="shared" si="333"/>
        <v/>
      </c>
      <c r="AR864" s="38" t="str">
        <f t="shared" si="334"/>
        <v/>
      </c>
    </row>
    <row r="865" spans="1:44" ht="13.5" thickBot="1">
      <c r="A865" s="30"/>
      <c r="B865" s="39">
        <f>COUNTIF(resultats_math!B866:I866,1)</f>
        <v>0</v>
      </c>
      <c r="C865" s="39">
        <f>COUNTIF(resultats_math!B866:I866,2)</f>
        <v>0</v>
      </c>
      <c r="D865" s="39">
        <f>COUNTIF(resultats_math!B866:I866,9)</f>
        <v>0</v>
      </c>
      <c r="E865" s="39">
        <f>COUNTIF(resultats_math!B866:I866,0)</f>
        <v>0</v>
      </c>
      <c r="F865" s="37" t="str">
        <f t="shared" si="312"/>
        <v/>
      </c>
      <c r="G865" s="226">
        <f t="shared" si="314"/>
        <v>0</v>
      </c>
      <c r="H865" s="38" t="str">
        <f t="shared" si="335"/>
        <v/>
      </c>
      <c r="I865" s="38" t="str">
        <f t="shared" si="313"/>
        <v/>
      </c>
      <c r="J865" s="38" t="str">
        <f t="shared" si="315"/>
        <v/>
      </c>
      <c r="K865" s="38" t="str">
        <f t="shared" si="316"/>
        <v/>
      </c>
      <c r="L865" s="38"/>
      <c r="M865" s="39">
        <f>COUNTIF(resultats_math!J866:X866,1)</f>
        <v>0</v>
      </c>
      <c r="N865" s="39">
        <f>COUNTIF(resultats_math!J866:X866,2)</f>
        <v>0</v>
      </c>
      <c r="O865" s="39">
        <f>COUNTIF(resultats_math!J866:X866,9)</f>
        <v>0</v>
      </c>
      <c r="P865" s="39">
        <f>COUNTIF(resultats_math!J866:X866,0)</f>
        <v>0</v>
      </c>
      <c r="Q865" s="37" t="str">
        <f t="shared" si="317"/>
        <v/>
      </c>
      <c r="R865" s="226">
        <f t="shared" si="318"/>
        <v>0</v>
      </c>
      <c r="S865" s="38" t="str">
        <f t="shared" si="319"/>
        <v/>
      </c>
      <c r="T865" s="38" t="str">
        <f t="shared" si="320"/>
        <v/>
      </c>
      <c r="U865" s="38" t="str">
        <f t="shared" si="321"/>
        <v/>
      </c>
      <c r="V865" s="38" t="str">
        <f t="shared" si="322"/>
        <v/>
      </c>
      <c r="W865" s="30"/>
      <c r="X865" s="39">
        <f>COUNTIF(resultats_math!Y866:AA866,1)</f>
        <v>0</v>
      </c>
      <c r="Y865" s="39">
        <f>COUNTIF(resultats_math!Y866:AA866,2)</f>
        <v>0</v>
      </c>
      <c r="Z865" s="39">
        <f>COUNTIF(resultats_math!Y866:AA866,9)</f>
        <v>0</v>
      </c>
      <c r="AA865" s="39">
        <f>COUNTIF(resultats_math!Y866:AA866,0)</f>
        <v>0</v>
      </c>
      <c r="AB865" s="243" t="str">
        <f t="shared" si="323"/>
        <v/>
      </c>
      <c r="AC865" s="226">
        <f t="shared" si="324"/>
        <v>0</v>
      </c>
      <c r="AD865" s="38" t="str">
        <f t="shared" si="325"/>
        <v/>
      </c>
      <c r="AE865" s="38" t="str">
        <f t="shared" si="326"/>
        <v/>
      </c>
      <c r="AF865" s="38" t="str">
        <f t="shared" si="327"/>
        <v/>
      </c>
      <c r="AG865" s="38" t="str">
        <f t="shared" si="328"/>
        <v/>
      </c>
      <c r="AI865" s="39">
        <f>COUNTIF(resultats_math!AB866:AD866,1)</f>
        <v>0</v>
      </c>
      <c r="AJ865" s="39">
        <f>COUNTIF(resultats_math!AB866:AD866,2)</f>
        <v>0</v>
      </c>
      <c r="AK865" s="39">
        <f>COUNTIF(resultats_math!AB866:AD866,9)</f>
        <v>0</v>
      </c>
      <c r="AL865" s="39">
        <f>COUNTIF(resultats_math!AB866:AD866,0)</f>
        <v>0</v>
      </c>
      <c r="AM865" s="243" t="str">
        <f t="shared" si="329"/>
        <v/>
      </c>
      <c r="AN865" s="226">
        <f t="shared" si="330"/>
        <v>0</v>
      </c>
      <c r="AO865" s="38" t="str">
        <f t="shared" si="331"/>
        <v/>
      </c>
      <c r="AP865" s="38" t="str">
        <f t="shared" si="332"/>
        <v/>
      </c>
      <c r="AQ865" s="38" t="str">
        <f t="shared" si="333"/>
        <v/>
      </c>
      <c r="AR865" s="38" t="str">
        <f t="shared" si="334"/>
        <v/>
      </c>
    </row>
    <row r="866" spans="1:44" ht="13.5" thickBot="1">
      <c r="A866" s="30"/>
      <c r="B866" s="39">
        <f>COUNTIF(resultats_math!B867:I867,1)</f>
        <v>0</v>
      </c>
      <c r="C866" s="39">
        <f>COUNTIF(resultats_math!B867:I867,2)</f>
        <v>0</v>
      </c>
      <c r="D866" s="39">
        <f>COUNTIF(resultats_math!B867:I867,9)</f>
        <v>0</v>
      </c>
      <c r="E866" s="39">
        <f>COUNTIF(resultats_math!B867:I867,0)</f>
        <v>0</v>
      </c>
      <c r="F866" s="37" t="str">
        <f t="shared" si="312"/>
        <v/>
      </c>
      <c r="G866" s="226">
        <f t="shared" si="314"/>
        <v>0</v>
      </c>
      <c r="H866" s="38" t="str">
        <f t="shared" si="335"/>
        <v/>
      </c>
      <c r="I866" s="38" t="str">
        <f t="shared" si="313"/>
        <v/>
      </c>
      <c r="J866" s="38" t="str">
        <f t="shared" si="315"/>
        <v/>
      </c>
      <c r="K866" s="38" t="str">
        <f t="shared" si="316"/>
        <v/>
      </c>
      <c r="L866" s="38"/>
      <c r="M866" s="39">
        <f>COUNTIF(resultats_math!J867:X867,1)</f>
        <v>0</v>
      </c>
      <c r="N866" s="39">
        <f>COUNTIF(resultats_math!J867:X867,2)</f>
        <v>0</v>
      </c>
      <c r="O866" s="39">
        <f>COUNTIF(resultats_math!J867:X867,9)</f>
        <v>0</v>
      </c>
      <c r="P866" s="39">
        <f>COUNTIF(resultats_math!J867:X867,0)</f>
        <v>0</v>
      </c>
      <c r="Q866" s="37" t="str">
        <f t="shared" si="317"/>
        <v/>
      </c>
      <c r="R866" s="226">
        <f t="shared" si="318"/>
        <v>0</v>
      </c>
      <c r="S866" s="38" t="str">
        <f t="shared" si="319"/>
        <v/>
      </c>
      <c r="T866" s="38" t="str">
        <f t="shared" si="320"/>
        <v/>
      </c>
      <c r="U866" s="38" t="str">
        <f t="shared" si="321"/>
        <v/>
      </c>
      <c r="V866" s="38" t="str">
        <f t="shared" si="322"/>
        <v/>
      </c>
      <c r="W866" s="30"/>
      <c r="X866" s="39">
        <f>COUNTIF(resultats_math!Y867:AA867,1)</f>
        <v>0</v>
      </c>
      <c r="Y866" s="39">
        <f>COUNTIF(resultats_math!Y867:AA867,2)</f>
        <v>0</v>
      </c>
      <c r="Z866" s="39">
        <f>COUNTIF(resultats_math!Y867:AA867,9)</f>
        <v>0</v>
      </c>
      <c r="AA866" s="39">
        <f>COUNTIF(resultats_math!Y867:AA867,0)</f>
        <v>0</v>
      </c>
      <c r="AB866" s="243" t="str">
        <f t="shared" si="323"/>
        <v/>
      </c>
      <c r="AC866" s="226">
        <f t="shared" si="324"/>
        <v>0</v>
      </c>
      <c r="AD866" s="38" t="str">
        <f t="shared" si="325"/>
        <v/>
      </c>
      <c r="AE866" s="38" t="str">
        <f t="shared" si="326"/>
        <v/>
      </c>
      <c r="AF866" s="38" t="str">
        <f t="shared" si="327"/>
        <v/>
      </c>
      <c r="AG866" s="38" t="str">
        <f t="shared" si="328"/>
        <v/>
      </c>
      <c r="AI866" s="39">
        <f>COUNTIF(resultats_math!AB867:AD867,1)</f>
        <v>0</v>
      </c>
      <c r="AJ866" s="39">
        <f>COUNTIF(resultats_math!AB867:AD867,2)</f>
        <v>0</v>
      </c>
      <c r="AK866" s="39">
        <f>COUNTIF(resultats_math!AB867:AD867,9)</f>
        <v>0</v>
      </c>
      <c r="AL866" s="39">
        <f>COUNTIF(resultats_math!AB867:AD867,0)</f>
        <v>0</v>
      </c>
      <c r="AM866" s="243" t="str">
        <f t="shared" si="329"/>
        <v/>
      </c>
      <c r="AN866" s="226">
        <f t="shared" si="330"/>
        <v>0</v>
      </c>
      <c r="AO866" s="38" t="str">
        <f t="shared" si="331"/>
        <v/>
      </c>
      <c r="AP866" s="38" t="str">
        <f t="shared" si="332"/>
        <v/>
      </c>
      <c r="AQ866" s="38" t="str">
        <f t="shared" si="333"/>
        <v/>
      </c>
      <c r="AR866" s="38" t="str">
        <f t="shared" si="334"/>
        <v/>
      </c>
    </row>
    <row r="867" spans="1:44" ht="13.5" thickBot="1">
      <c r="A867" s="30"/>
      <c r="B867" s="39">
        <f>COUNTIF(resultats_math!B868:I868,1)</f>
        <v>0</v>
      </c>
      <c r="C867" s="39">
        <f>COUNTIF(resultats_math!B868:I868,2)</f>
        <v>0</v>
      </c>
      <c r="D867" s="39">
        <f>COUNTIF(resultats_math!B868:I868,9)</f>
        <v>0</v>
      </c>
      <c r="E867" s="39">
        <f>COUNTIF(resultats_math!B868:I868,0)</f>
        <v>0</v>
      </c>
      <c r="F867" s="37" t="str">
        <f t="shared" si="312"/>
        <v/>
      </c>
      <c r="G867" s="226">
        <f t="shared" si="314"/>
        <v>0</v>
      </c>
      <c r="H867" s="38" t="str">
        <f t="shared" si="335"/>
        <v/>
      </c>
      <c r="I867" s="38" t="str">
        <f t="shared" si="313"/>
        <v/>
      </c>
      <c r="J867" s="38" t="str">
        <f t="shared" si="315"/>
        <v/>
      </c>
      <c r="K867" s="38" t="str">
        <f t="shared" si="316"/>
        <v/>
      </c>
      <c r="L867" s="38"/>
      <c r="M867" s="39">
        <f>COUNTIF(resultats_math!J868:X868,1)</f>
        <v>0</v>
      </c>
      <c r="N867" s="39">
        <f>COUNTIF(resultats_math!J868:X868,2)</f>
        <v>0</v>
      </c>
      <c r="O867" s="39">
        <f>COUNTIF(resultats_math!J868:X868,9)</f>
        <v>0</v>
      </c>
      <c r="P867" s="39">
        <f>COUNTIF(resultats_math!J868:X868,0)</f>
        <v>0</v>
      </c>
      <c r="Q867" s="37" t="str">
        <f t="shared" si="317"/>
        <v/>
      </c>
      <c r="R867" s="226">
        <f t="shared" si="318"/>
        <v>0</v>
      </c>
      <c r="S867" s="38" t="str">
        <f t="shared" si="319"/>
        <v/>
      </c>
      <c r="T867" s="38" t="str">
        <f t="shared" si="320"/>
        <v/>
      </c>
      <c r="U867" s="38" t="str">
        <f t="shared" si="321"/>
        <v/>
      </c>
      <c r="V867" s="38" t="str">
        <f t="shared" si="322"/>
        <v/>
      </c>
      <c r="W867" s="30"/>
      <c r="X867" s="39">
        <f>COUNTIF(resultats_math!Y868:AA868,1)</f>
        <v>0</v>
      </c>
      <c r="Y867" s="39">
        <f>COUNTIF(resultats_math!Y868:AA868,2)</f>
        <v>0</v>
      </c>
      <c r="Z867" s="39">
        <f>COUNTIF(resultats_math!Y868:AA868,9)</f>
        <v>0</v>
      </c>
      <c r="AA867" s="39">
        <f>COUNTIF(resultats_math!Y868:AA868,0)</f>
        <v>0</v>
      </c>
      <c r="AB867" s="243" t="str">
        <f t="shared" si="323"/>
        <v/>
      </c>
      <c r="AC867" s="226">
        <f t="shared" si="324"/>
        <v>0</v>
      </c>
      <c r="AD867" s="38" t="str">
        <f t="shared" si="325"/>
        <v/>
      </c>
      <c r="AE867" s="38" t="str">
        <f t="shared" si="326"/>
        <v/>
      </c>
      <c r="AF867" s="38" t="str">
        <f t="shared" si="327"/>
        <v/>
      </c>
      <c r="AG867" s="38" t="str">
        <f t="shared" si="328"/>
        <v/>
      </c>
      <c r="AI867" s="39">
        <f>COUNTIF(resultats_math!AB868:AD868,1)</f>
        <v>0</v>
      </c>
      <c r="AJ867" s="39">
        <f>COUNTIF(resultats_math!AB868:AD868,2)</f>
        <v>0</v>
      </c>
      <c r="AK867" s="39">
        <f>COUNTIF(resultats_math!AB868:AD868,9)</f>
        <v>0</v>
      </c>
      <c r="AL867" s="39">
        <f>COUNTIF(resultats_math!AB868:AD868,0)</f>
        <v>0</v>
      </c>
      <c r="AM867" s="243" t="str">
        <f t="shared" si="329"/>
        <v/>
      </c>
      <c r="AN867" s="226">
        <f t="shared" si="330"/>
        <v>0</v>
      </c>
      <c r="AO867" s="38" t="str">
        <f t="shared" si="331"/>
        <v/>
      </c>
      <c r="AP867" s="38" t="str">
        <f t="shared" si="332"/>
        <v/>
      </c>
      <c r="AQ867" s="38" t="str">
        <f t="shared" si="333"/>
        <v/>
      </c>
      <c r="AR867" s="38" t="str">
        <f t="shared" si="334"/>
        <v/>
      </c>
    </row>
    <row r="868" spans="1:44" ht="13.5" thickBot="1">
      <c r="A868" s="30"/>
      <c r="B868" s="39">
        <f>COUNTIF(resultats_math!B869:I869,1)</f>
        <v>0</v>
      </c>
      <c r="C868" s="39">
        <f>COUNTIF(resultats_math!B869:I869,2)</f>
        <v>0</v>
      </c>
      <c r="D868" s="39">
        <f>COUNTIF(resultats_math!B869:I869,9)</f>
        <v>0</v>
      </c>
      <c r="E868" s="39">
        <f>COUNTIF(resultats_math!B869:I869,0)</f>
        <v>0</v>
      </c>
      <c r="F868" s="37" t="str">
        <f t="shared" si="312"/>
        <v/>
      </c>
      <c r="G868" s="226">
        <f t="shared" si="314"/>
        <v>0</v>
      </c>
      <c r="H868" s="38" t="str">
        <f t="shared" si="335"/>
        <v/>
      </c>
      <c r="I868" s="38" t="str">
        <f t="shared" si="313"/>
        <v/>
      </c>
      <c r="J868" s="38" t="str">
        <f t="shared" si="315"/>
        <v/>
      </c>
      <c r="K868" s="38" t="str">
        <f t="shared" si="316"/>
        <v/>
      </c>
      <c r="L868" s="38"/>
      <c r="M868" s="39">
        <f>COUNTIF(resultats_math!J869:X869,1)</f>
        <v>0</v>
      </c>
      <c r="N868" s="39">
        <f>COUNTIF(resultats_math!J869:X869,2)</f>
        <v>0</v>
      </c>
      <c r="O868" s="39">
        <f>COUNTIF(resultats_math!J869:X869,9)</f>
        <v>0</v>
      </c>
      <c r="P868" s="39">
        <f>COUNTIF(resultats_math!J869:X869,0)</f>
        <v>0</v>
      </c>
      <c r="Q868" s="37" t="str">
        <f t="shared" si="317"/>
        <v/>
      </c>
      <c r="R868" s="226">
        <f t="shared" si="318"/>
        <v>0</v>
      </c>
      <c r="S868" s="38" t="str">
        <f t="shared" si="319"/>
        <v/>
      </c>
      <c r="T868" s="38" t="str">
        <f t="shared" si="320"/>
        <v/>
      </c>
      <c r="U868" s="38" t="str">
        <f t="shared" si="321"/>
        <v/>
      </c>
      <c r="V868" s="38" t="str">
        <f t="shared" si="322"/>
        <v/>
      </c>
      <c r="W868" s="30"/>
      <c r="X868" s="39">
        <f>COUNTIF(resultats_math!Y869:AA869,1)</f>
        <v>0</v>
      </c>
      <c r="Y868" s="39">
        <f>COUNTIF(resultats_math!Y869:AA869,2)</f>
        <v>0</v>
      </c>
      <c r="Z868" s="39">
        <f>COUNTIF(resultats_math!Y869:AA869,9)</f>
        <v>0</v>
      </c>
      <c r="AA868" s="39">
        <f>COUNTIF(resultats_math!Y869:AA869,0)</f>
        <v>0</v>
      </c>
      <c r="AB868" s="243" t="str">
        <f t="shared" si="323"/>
        <v/>
      </c>
      <c r="AC868" s="226">
        <f t="shared" si="324"/>
        <v>0</v>
      </c>
      <c r="AD868" s="38" t="str">
        <f t="shared" si="325"/>
        <v/>
      </c>
      <c r="AE868" s="38" t="str">
        <f t="shared" si="326"/>
        <v/>
      </c>
      <c r="AF868" s="38" t="str">
        <f t="shared" si="327"/>
        <v/>
      </c>
      <c r="AG868" s="38" t="str">
        <f t="shared" si="328"/>
        <v/>
      </c>
      <c r="AI868" s="39">
        <f>COUNTIF(resultats_math!AB869:AD869,1)</f>
        <v>0</v>
      </c>
      <c r="AJ868" s="39">
        <f>COUNTIF(resultats_math!AB869:AD869,2)</f>
        <v>0</v>
      </c>
      <c r="AK868" s="39">
        <f>COUNTIF(resultats_math!AB869:AD869,9)</f>
        <v>0</v>
      </c>
      <c r="AL868" s="39">
        <f>COUNTIF(resultats_math!AB869:AD869,0)</f>
        <v>0</v>
      </c>
      <c r="AM868" s="243" t="str">
        <f t="shared" si="329"/>
        <v/>
      </c>
      <c r="AN868" s="226">
        <f t="shared" si="330"/>
        <v>0</v>
      </c>
      <c r="AO868" s="38" t="str">
        <f t="shared" si="331"/>
        <v/>
      </c>
      <c r="AP868" s="38" t="str">
        <f t="shared" si="332"/>
        <v/>
      </c>
      <c r="AQ868" s="38" t="str">
        <f t="shared" si="333"/>
        <v/>
      </c>
      <c r="AR868" s="38" t="str">
        <f t="shared" si="334"/>
        <v/>
      </c>
    </row>
    <row r="869" spans="1:44" ht="13.5" thickBot="1">
      <c r="A869" s="30"/>
      <c r="B869" s="39">
        <f>COUNTIF(resultats_math!B870:I870,1)</f>
        <v>0</v>
      </c>
      <c r="C869" s="39">
        <f>COUNTIF(resultats_math!B870:I870,2)</f>
        <v>0</v>
      </c>
      <c r="D869" s="39">
        <f>COUNTIF(resultats_math!B870:I870,9)</f>
        <v>0</v>
      </c>
      <c r="E869" s="39">
        <f>COUNTIF(resultats_math!B870:I870,0)</f>
        <v>0</v>
      </c>
      <c r="F869" s="37" t="str">
        <f t="shared" si="312"/>
        <v/>
      </c>
      <c r="G869" s="226">
        <f t="shared" si="314"/>
        <v>0</v>
      </c>
      <c r="H869" s="38" t="str">
        <f t="shared" si="335"/>
        <v/>
      </c>
      <c r="I869" s="38" t="str">
        <f t="shared" si="313"/>
        <v/>
      </c>
      <c r="J869" s="38" t="str">
        <f t="shared" si="315"/>
        <v/>
      </c>
      <c r="K869" s="38" t="str">
        <f t="shared" si="316"/>
        <v/>
      </c>
      <c r="L869" s="38"/>
      <c r="M869" s="39">
        <f>COUNTIF(resultats_math!J870:X870,1)</f>
        <v>0</v>
      </c>
      <c r="N869" s="39">
        <f>COUNTIF(resultats_math!J870:X870,2)</f>
        <v>0</v>
      </c>
      <c r="O869" s="39">
        <f>COUNTIF(resultats_math!J870:X870,9)</f>
        <v>0</v>
      </c>
      <c r="P869" s="39">
        <f>COUNTIF(resultats_math!J870:X870,0)</f>
        <v>0</v>
      </c>
      <c r="Q869" s="37" t="str">
        <f t="shared" si="317"/>
        <v/>
      </c>
      <c r="R869" s="226">
        <f t="shared" si="318"/>
        <v>0</v>
      </c>
      <c r="S869" s="38" t="str">
        <f t="shared" si="319"/>
        <v/>
      </c>
      <c r="T869" s="38" t="str">
        <f t="shared" si="320"/>
        <v/>
      </c>
      <c r="U869" s="38" t="str">
        <f t="shared" si="321"/>
        <v/>
      </c>
      <c r="V869" s="38" t="str">
        <f t="shared" si="322"/>
        <v/>
      </c>
      <c r="W869" s="30"/>
      <c r="X869" s="39">
        <f>COUNTIF(resultats_math!Y870:AA870,1)</f>
        <v>0</v>
      </c>
      <c r="Y869" s="39">
        <f>COUNTIF(resultats_math!Y870:AA870,2)</f>
        <v>0</v>
      </c>
      <c r="Z869" s="39">
        <f>COUNTIF(resultats_math!Y870:AA870,9)</f>
        <v>0</v>
      </c>
      <c r="AA869" s="39">
        <f>COUNTIF(resultats_math!Y870:AA870,0)</f>
        <v>0</v>
      </c>
      <c r="AB869" s="243" t="str">
        <f t="shared" si="323"/>
        <v/>
      </c>
      <c r="AC869" s="226">
        <f t="shared" si="324"/>
        <v>0</v>
      </c>
      <c r="AD869" s="38" t="str">
        <f t="shared" si="325"/>
        <v/>
      </c>
      <c r="AE869" s="38" t="str">
        <f t="shared" si="326"/>
        <v/>
      </c>
      <c r="AF869" s="38" t="str">
        <f t="shared" si="327"/>
        <v/>
      </c>
      <c r="AG869" s="38" t="str">
        <f t="shared" si="328"/>
        <v/>
      </c>
      <c r="AI869" s="39">
        <f>COUNTIF(resultats_math!AB870:AD870,1)</f>
        <v>0</v>
      </c>
      <c r="AJ869" s="39">
        <f>COUNTIF(resultats_math!AB870:AD870,2)</f>
        <v>0</v>
      </c>
      <c r="AK869" s="39">
        <f>COUNTIF(resultats_math!AB870:AD870,9)</f>
        <v>0</v>
      </c>
      <c r="AL869" s="39">
        <f>COUNTIF(resultats_math!AB870:AD870,0)</f>
        <v>0</v>
      </c>
      <c r="AM869" s="243" t="str">
        <f t="shared" si="329"/>
        <v/>
      </c>
      <c r="AN869" s="226">
        <f t="shared" si="330"/>
        <v>0</v>
      </c>
      <c r="AO869" s="38" t="str">
        <f t="shared" si="331"/>
        <v/>
      </c>
      <c r="AP869" s="38" t="str">
        <f t="shared" si="332"/>
        <v/>
      </c>
      <c r="AQ869" s="38" t="str">
        <f t="shared" si="333"/>
        <v/>
      </c>
      <c r="AR869" s="38" t="str">
        <f t="shared" si="334"/>
        <v/>
      </c>
    </row>
    <row r="870" spans="1:44" ht="13.5" thickBot="1">
      <c r="A870" s="30"/>
      <c r="B870" s="39">
        <f>COUNTIF(resultats_math!B871:I871,1)</f>
        <v>0</v>
      </c>
      <c r="C870" s="39">
        <f>COUNTIF(resultats_math!B871:I871,2)</f>
        <v>0</v>
      </c>
      <c r="D870" s="39">
        <f>COUNTIF(resultats_math!B871:I871,9)</f>
        <v>0</v>
      </c>
      <c r="E870" s="39">
        <f>COUNTIF(resultats_math!B871:I871,0)</f>
        <v>0</v>
      </c>
      <c r="F870" s="37" t="str">
        <f t="shared" si="312"/>
        <v/>
      </c>
      <c r="G870" s="226">
        <f t="shared" si="314"/>
        <v>0</v>
      </c>
      <c r="H870" s="38" t="str">
        <f t="shared" si="335"/>
        <v/>
      </c>
      <c r="I870" s="38" t="str">
        <f t="shared" si="313"/>
        <v/>
      </c>
      <c r="J870" s="38" t="str">
        <f t="shared" si="315"/>
        <v/>
      </c>
      <c r="K870" s="38" t="str">
        <f t="shared" si="316"/>
        <v/>
      </c>
      <c r="L870" s="38"/>
      <c r="M870" s="39">
        <f>COUNTIF(resultats_math!J871:X871,1)</f>
        <v>0</v>
      </c>
      <c r="N870" s="39">
        <f>COUNTIF(resultats_math!J871:X871,2)</f>
        <v>0</v>
      </c>
      <c r="O870" s="39">
        <f>COUNTIF(resultats_math!J871:X871,9)</f>
        <v>0</v>
      </c>
      <c r="P870" s="39">
        <f>COUNTIF(resultats_math!J871:X871,0)</f>
        <v>0</v>
      </c>
      <c r="Q870" s="37" t="str">
        <f t="shared" si="317"/>
        <v/>
      </c>
      <c r="R870" s="226">
        <f t="shared" si="318"/>
        <v>0</v>
      </c>
      <c r="S870" s="38" t="str">
        <f t="shared" si="319"/>
        <v/>
      </c>
      <c r="T870" s="38" t="str">
        <f t="shared" si="320"/>
        <v/>
      </c>
      <c r="U870" s="38" t="str">
        <f t="shared" si="321"/>
        <v/>
      </c>
      <c r="V870" s="38" t="str">
        <f t="shared" si="322"/>
        <v/>
      </c>
      <c r="W870" s="30"/>
      <c r="X870" s="39">
        <f>COUNTIF(resultats_math!Y871:AA871,1)</f>
        <v>0</v>
      </c>
      <c r="Y870" s="39">
        <f>COUNTIF(resultats_math!Y871:AA871,2)</f>
        <v>0</v>
      </c>
      <c r="Z870" s="39">
        <f>COUNTIF(resultats_math!Y871:AA871,9)</f>
        <v>0</v>
      </c>
      <c r="AA870" s="39">
        <f>COUNTIF(resultats_math!Y871:AA871,0)</f>
        <v>0</v>
      </c>
      <c r="AB870" s="243" t="str">
        <f t="shared" si="323"/>
        <v/>
      </c>
      <c r="AC870" s="226">
        <f t="shared" si="324"/>
        <v>0</v>
      </c>
      <c r="AD870" s="38" t="str">
        <f t="shared" si="325"/>
        <v/>
      </c>
      <c r="AE870" s="38" t="str">
        <f t="shared" si="326"/>
        <v/>
      </c>
      <c r="AF870" s="38" t="str">
        <f t="shared" si="327"/>
        <v/>
      </c>
      <c r="AG870" s="38" t="str">
        <f t="shared" si="328"/>
        <v/>
      </c>
      <c r="AI870" s="39">
        <f>COUNTIF(resultats_math!AB871:AD871,1)</f>
        <v>0</v>
      </c>
      <c r="AJ870" s="39">
        <f>COUNTIF(resultats_math!AB871:AD871,2)</f>
        <v>0</v>
      </c>
      <c r="AK870" s="39">
        <f>COUNTIF(resultats_math!AB871:AD871,9)</f>
        <v>0</v>
      </c>
      <c r="AL870" s="39">
        <f>COUNTIF(resultats_math!AB871:AD871,0)</f>
        <v>0</v>
      </c>
      <c r="AM870" s="243" t="str">
        <f t="shared" si="329"/>
        <v/>
      </c>
      <c r="AN870" s="226">
        <f t="shared" si="330"/>
        <v>0</v>
      </c>
      <c r="AO870" s="38" t="str">
        <f t="shared" si="331"/>
        <v/>
      </c>
      <c r="AP870" s="38" t="str">
        <f t="shared" si="332"/>
        <v/>
      </c>
      <c r="AQ870" s="38" t="str">
        <f t="shared" si="333"/>
        <v/>
      </c>
      <c r="AR870" s="38" t="str">
        <f t="shared" si="334"/>
        <v/>
      </c>
    </row>
    <row r="871" spans="1:44" ht="13.5" thickBot="1">
      <c r="A871" s="30"/>
      <c r="B871" s="39">
        <f>COUNTIF(resultats_math!B872:I872,1)</f>
        <v>0</v>
      </c>
      <c r="C871" s="39">
        <f>COUNTIF(resultats_math!B872:I872,2)</f>
        <v>0</v>
      </c>
      <c r="D871" s="39">
        <f>COUNTIF(resultats_math!B872:I872,9)</f>
        <v>0</v>
      </c>
      <c r="E871" s="39">
        <f>COUNTIF(resultats_math!B872:I872,0)</f>
        <v>0</v>
      </c>
      <c r="F871" s="37" t="str">
        <f t="shared" si="312"/>
        <v/>
      </c>
      <c r="G871" s="226">
        <f t="shared" si="314"/>
        <v>0</v>
      </c>
      <c r="H871" s="38" t="str">
        <f t="shared" si="335"/>
        <v/>
      </c>
      <c r="I871" s="38" t="str">
        <f t="shared" si="313"/>
        <v/>
      </c>
      <c r="J871" s="38" t="str">
        <f t="shared" si="315"/>
        <v/>
      </c>
      <c r="K871" s="38" t="str">
        <f t="shared" si="316"/>
        <v/>
      </c>
      <c r="L871" s="38"/>
      <c r="M871" s="39">
        <f>COUNTIF(resultats_math!J872:X872,1)</f>
        <v>0</v>
      </c>
      <c r="N871" s="39">
        <f>COUNTIF(resultats_math!J872:X872,2)</f>
        <v>0</v>
      </c>
      <c r="O871" s="39">
        <f>COUNTIF(resultats_math!J872:X872,9)</f>
        <v>0</v>
      </c>
      <c r="P871" s="39">
        <f>COUNTIF(resultats_math!J872:X872,0)</f>
        <v>0</v>
      </c>
      <c r="Q871" s="37" t="str">
        <f t="shared" si="317"/>
        <v/>
      </c>
      <c r="R871" s="226">
        <f t="shared" si="318"/>
        <v>0</v>
      </c>
      <c r="S871" s="38" t="str">
        <f t="shared" si="319"/>
        <v/>
      </c>
      <c r="T871" s="38" t="str">
        <f t="shared" si="320"/>
        <v/>
      </c>
      <c r="U871" s="38" t="str">
        <f t="shared" si="321"/>
        <v/>
      </c>
      <c r="V871" s="38" t="str">
        <f t="shared" si="322"/>
        <v/>
      </c>
      <c r="W871" s="30"/>
      <c r="X871" s="39">
        <f>COUNTIF(resultats_math!Y872:AA872,1)</f>
        <v>0</v>
      </c>
      <c r="Y871" s="39">
        <f>COUNTIF(resultats_math!Y872:AA872,2)</f>
        <v>0</v>
      </c>
      <c r="Z871" s="39">
        <f>COUNTIF(resultats_math!Y872:AA872,9)</f>
        <v>0</v>
      </c>
      <c r="AA871" s="39">
        <f>COUNTIF(resultats_math!Y872:AA872,0)</f>
        <v>0</v>
      </c>
      <c r="AB871" s="243" t="str">
        <f t="shared" si="323"/>
        <v/>
      </c>
      <c r="AC871" s="226">
        <f t="shared" si="324"/>
        <v>0</v>
      </c>
      <c r="AD871" s="38" t="str">
        <f t="shared" si="325"/>
        <v/>
      </c>
      <c r="AE871" s="38" t="str">
        <f t="shared" si="326"/>
        <v/>
      </c>
      <c r="AF871" s="38" t="str">
        <f t="shared" si="327"/>
        <v/>
      </c>
      <c r="AG871" s="38" t="str">
        <f t="shared" si="328"/>
        <v/>
      </c>
      <c r="AI871" s="39">
        <f>COUNTIF(resultats_math!AB872:AD872,1)</f>
        <v>0</v>
      </c>
      <c r="AJ871" s="39">
        <f>COUNTIF(resultats_math!AB872:AD872,2)</f>
        <v>0</v>
      </c>
      <c r="AK871" s="39">
        <f>COUNTIF(resultats_math!AB872:AD872,9)</f>
        <v>0</v>
      </c>
      <c r="AL871" s="39">
        <f>COUNTIF(resultats_math!AB872:AD872,0)</f>
        <v>0</v>
      </c>
      <c r="AM871" s="243" t="str">
        <f t="shared" si="329"/>
        <v/>
      </c>
      <c r="AN871" s="226">
        <f t="shared" si="330"/>
        <v>0</v>
      </c>
      <c r="AO871" s="38" t="str">
        <f t="shared" si="331"/>
        <v/>
      </c>
      <c r="AP871" s="38" t="str">
        <f t="shared" si="332"/>
        <v/>
      </c>
      <c r="AQ871" s="38" t="str">
        <f t="shared" si="333"/>
        <v/>
      </c>
      <c r="AR871" s="38" t="str">
        <f t="shared" si="334"/>
        <v/>
      </c>
    </row>
    <row r="872" spans="1:44" ht="13.5" thickBot="1">
      <c r="A872" s="30"/>
      <c r="B872" s="39">
        <f>COUNTIF(resultats_math!B873:I873,1)</f>
        <v>0</v>
      </c>
      <c r="C872" s="39">
        <f>COUNTIF(resultats_math!B873:I873,2)</f>
        <v>0</v>
      </c>
      <c r="D872" s="39">
        <f>COUNTIF(resultats_math!B873:I873,9)</f>
        <v>0</v>
      </c>
      <c r="E872" s="39">
        <f>COUNTIF(resultats_math!B873:I873,0)</f>
        <v>0</v>
      </c>
      <c r="F872" s="37" t="str">
        <f t="shared" si="312"/>
        <v/>
      </c>
      <c r="G872" s="226">
        <f t="shared" si="314"/>
        <v>0</v>
      </c>
      <c r="H872" s="38" t="str">
        <f t="shared" si="335"/>
        <v/>
      </c>
      <c r="I872" s="38" t="str">
        <f t="shared" si="313"/>
        <v/>
      </c>
      <c r="J872" s="38" t="str">
        <f t="shared" si="315"/>
        <v/>
      </c>
      <c r="K872" s="38" t="str">
        <f t="shared" si="316"/>
        <v/>
      </c>
      <c r="L872" s="38"/>
      <c r="M872" s="39">
        <f>COUNTIF(resultats_math!J873:X873,1)</f>
        <v>0</v>
      </c>
      <c r="N872" s="39">
        <f>COUNTIF(resultats_math!J873:X873,2)</f>
        <v>0</v>
      </c>
      <c r="O872" s="39">
        <f>COUNTIF(resultats_math!J873:X873,9)</f>
        <v>0</v>
      </c>
      <c r="P872" s="39">
        <f>COUNTIF(resultats_math!J873:X873,0)</f>
        <v>0</v>
      </c>
      <c r="Q872" s="37" t="str">
        <f t="shared" si="317"/>
        <v/>
      </c>
      <c r="R872" s="226">
        <f t="shared" si="318"/>
        <v>0</v>
      </c>
      <c r="S872" s="38" t="str">
        <f t="shared" si="319"/>
        <v/>
      </c>
      <c r="T872" s="38" t="str">
        <f t="shared" si="320"/>
        <v/>
      </c>
      <c r="U872" s="38" t="str">
        <f t="shared" si="321"/>
        <v/>
      </c>
      <c r="V872" s="38" t="str">
        <f t="shared" si="322"/>
        <v/>
      </c>
      <c r="W872" s="30"/>
      <c r="X872" s="39">
        <f>COUNTIF(resultats_math!Y873:AA873,1)</f>
        <v>0</v>
      </c>
      <c r="Y872" s="39">
        <f>COUNTIF(resultats_math!Y873:AA873,2)</f>
        <v>0</v>
      </c>
      <c r="Z872" s="39">
        <f>COUNTIF(resultats_math!Y873:AA873,9)</f>
        <v>0</v>
      </c>
      <c r="AA872" s="39">
        <f>COUNTIF(resultats_math!Y873:AA873,0)</f>
        <v>0</v>
      </c>
      <c r="AB872" s="243" t="str">
        <f t="shared" si="323"/>
        <v/>
      </c>
      <c r="AC872" s="226">
        <f t="shared" si="324"/>
        <v>0</v>
      </c>
      <c r="AD872" s="38" t="str">
        <f t="shared" si="325"/>
        <v/>
      </c>
      <c r="AE872" s="38" t="str">
        <f t="shared" si="326"/>
        <v/>
      </c>
      <c r="AF872" s="38" t="str">
        <f t="shared" si="327"/>
        <v/>
      </c>
      <c r="AG872" s="38" t="str">
        <f t="shared" si="328"/>
        <v/>
      </c>
      <c r="AI872" s="39">
        <f>COUNTIF(resultats_math!AB873:AD873,1)</f>
        <v>0</v>
      </c>
      <c r="AJ872" s="39">
        <f>COUNTIF(resultats_math!AB873:AD873,2)</f>
        <v>0</v>
      </c>
      <c r="AK872" s="39">
        <f>COUNTIF(resultats_math!AB873:AD873,9)</f>
        <v>0</v>
      </c>
      <c r="AL872" s="39">
        <f>COUNTIF(resultats_math!AB873:AD873,0)</f>
        <v>0</v>
      </c>
      <c r="AM872" s="243" t="str">
        <f t="shared" si="329"/>
        <v/>
      </c>
      <c r="AN872" s="226">
        <f t="shared" si="330"/>
        <v>0</v>
      </c>
      <c r="AO872" s="38" t="str">
        <f t="shared" si="331"/>
        <v/>
      </c>
      <c r="AP872" s="38" t="str">
        <f t="shared" si="332"/>
        <v/>
      </c>
      <c r="AQ872" s="38" t="str">
        <f t="shared" si="333"/>
        <v/>
      </c>
      <c r="AR872" s="38" t="str">
        <f t="shared" si="334"/>
        <v/>
      </c>
    </row>
    <row r="873" spans="1:44" ht="13.5" thickBot="1">
      <c r="A873" s="30"/>
      <c r="B873" s="39">
        <f>COUNTIF(resultats_math!B874:I874,1)</f>
        <v>0</v>
      </c>
      <c r="C873" s="39">
        <f>COUNTIF(resultats_math!B874:I874,2)</f>
        <v>0</v>
      </c>
      <c r="D873" s="39">
        <f>COUNTIF(resultats_math!B874:I874,9)</f>
        <v>0</v>
      </c>
      <c r="E873" s="39">
        <f>COUNTIF(resultats_math!B874:I874,0)</f>
        <v>0</v>
      </c>
      <c r="F873" s="37" t="str">
        <f t="shared" si="312"/>
        <v/>
      </c>
      <c r="G873" s="226">
        <f t="shared" si="314"/>
        <v>0</v>
      </c>
      <c r="H873" s="38" t="str">
        <f t="shared" si="335"/>
        <v/>
      </c>
      <c r="I873" s="38" t="str">
        <f t="shared" si="313"/>
        <v/>
      </c>
      <c r="J873" s="38" t="str">
        <f t="shared" si="315"/>
        <v/>
      </c>
      <c r="K873" s="38" t="str">
        <f t="shared" si="316"/>
        <v/>
      </c>
      <c r="L873" s="38"/>
      <c r="M873" s="39">
        <f>COUNTIF(resultats_math!J874:X874,1)</f>
        <v>0</v>
      </c>
      <c r="N873" s="39">
        <f>COUNTIF(resultats_math!J874:X874,2)</f>
        <v>0</v>
      </c>
      <c r="O873" s="39">
        <f>COUNTIF(resultats_math!J874:X874,9)</f>
        <v>0</v>
      </c>
      <c r="P873" s="39">
        <f>COUNTIF(resultats_math!J874:X874,0)</f>
        <v>0</v>
      </c>
      <c r="Q873" s="37" t="str">
        <f t="shared" si="317"/>
        <v/>
      </c>
      <c r="R873" s="226">
        <f t="shared" si="318"/>
        <v>0</v>
      </c>
      <c r="S873" s="38" t="str">
        <f t="shared" si="319"/>
        <v/>
      </c>
      <c r="T873" s="38" t="str">
        <f t="shared" si="320"/>
        <v/>
      </c>
      <c r="U873" s="38" t="str">
        <f t="shared" si="321"/>
        <v/>
      </c>
      <c r="V873" s="38" t="str">
        <f t="shared" si="322"/>
        <v/>
      </c>
      <c r="W873" s="30"/>
      <c r="X873" s="39">
        <f>COUNTIF(resultats_math!Y874:AA874,1)</f>
        <v>0</v>
      </c>
      <c r="Y873" s="39">
        <f>COUNTIF(resultats_math!Y874:AA874,2)</f>
        <v>0</v>
      </c>
      <c r="Z873" s="39">
        <f>COUNTIF(resultats_math!Y874:AA874,9)</f>
        <v>0</v>
      </c>
      <c r="AA873" s="39">
        <f>COUNTIF(resultats_math!Y874:AA874,0)</f>
        <v>0</v>
      </c>
      <c r="AB873" s="243" t="str">
        <f t="shared" si="323"/>
        <v/>
      </c>
      <c r="AC873" s="226">
        <f t="shared" si="324"/>
        <v>0</v>
      </c>
      <c r="AD873" s="38" t="str">
        <f t="shared" si="325"/>
        <v/>
      </c>
      <c r="AE873" s="38" t="str">
        <f t="shared" si="326"/>
        <v/>
      </c>
      <c r="AF873" s="38" t="str">
        <f t="shared" si="327"/>
        <v/>
      </c>
      <c r="AG873" s="38" t="str">
        <f t="shared" si="328"/>
        <v/>
      </c>
      <c r="AI873" s="39">
        <f>COUNTIF(resultats_math!AB874:AD874,1)</f>
        <v>0</v>
      </c>
      <c r="AJ873" s="39">
        <f>COUNTIF(resultats_math!AB874:AD874,2)</f>
        <v>0</v>
      </c>
      <c r="AK873" s="39">
        <f>COUNTIF(resultats_math!AB874:AD874,9)</f>
        <v>0</v>
      </c>
      <c r="AL873" s="39">
        <f>COUNTIF(resultats_math!AB874:AD874,0)</f>
        <v>0</v>
      </c>
      <c r="AM873" s="243" t="str">
        <f t="shared" si="329"/>
        <v/>
      </c>
      <c r="AN873" s="226">
        <f t="shared" si="330"/>
        <v>0</v>
      </c>
      <c r="AO873" s="38" t="str">
        <f t="shared" si="331"/>
        <v/>
      </c>
      <c r="AP873" s="38" t="str">
        <f t="shared" si="332"/>
        <v/>
      </c>
      <c r="AQ873" s="38" t="str">
        <f t="shared" si="333"/>
        <v/>
      </c>
      <c r="AR873" s="38" t="str">
        <f t="shared" si="334"/>
        <v/>
      </c>
    </row>
    <row r="874" spans="1:44" ht="13.5" thickBot="1">
      <c r="A874" s="30"/>
      <c r="B874" s="39">
        <f>COUNTIF(resultats_math!B875:I875,1)</f>
        <v>0</v>
      </c>
      <c r="C874" s="39">
        <f>COUNTIF(resultats_math!B875:I875,2)</f>
        <v>0</v>
      </c>
      <c r="D874" s="39">
        <f>COUNTIF(resultats_math!B875:I875,9)</f>
        <v>0</v>
      </c>
      <c r="E874" s="39">
        <f>COUNTIF(resultats_math!B875:I875,0)</f>
        <v>0</v>
      </c>
      <c r="F874" s="37" t="str">
        <f t="shared" si="312"/>
        <v/>
      </c>
      <c r="G874" s="226">
        <f t="shared" si="314"/>
        <v>0</v>
      </c>
      <c r="H874" s="38" t="str">
        <f t="shared" si="335"/>
        <v/>
      </c>
      <c r="I874" s="38" t="str">
        <f t="shared" si="313"/>
        <v/>
      </c>
      <c r="J874" s="38" t="str">
        <f t="shared" si="315"/>
        <v/>
      </c>
      <c r="K874" s="38" t="str">
        <f t="shared" si="316"/>
        <v/>
      </c>
      <c r="L874" s="38"/>
      <c r="M874" s="39">
        <f>COUNTIF(resultats_math!J875:X875,1)</f>
        <v>0</v>
      </c>
      <c r="N874" s="39">
        <f>COUNTIF(resultats_math!J875:X875,2)</f>
        <v>0</v>
      </c>
      <c r="O874" s="39">
        <f>COUNTIF(resultats_math!J875:X875,9)</f>
        <v>0</v>
      </c>
      <c r="P874" s="39">
        <f>COUNTIF(resultats_math!J875:X875,0)</f>
        <v>0</v>
      </c>
      <c r="Q874" s="37" t="str">
        <f t="shared" si="317"/>
        <v/>
      </c>
      <c r="R874" s="226">
        <f t="shared" si="318"/>
        <v>0</v>
      </c>
      <c r="S874" s="38" t="str">
        <f t="shared" si="319"/>
        <v/>
      </c>
      <c r="T874" s="38" t="str">
        <f t="shared" si="320"/>
        <v/>
      </c>
      <c r="U874" s="38" t="str">
        <f t="shared" si="321"/>
        <v/>
      </c>
      <c r="V874" s="38" t="str">
        <f t="shared" si="322"/>
        <v/>
      </c>
      <c r="W874" s="30"/>
      <c r="X874" s="39">
        <f>COUNTIF(resultats_math!Y875:AA875,1)</f>
        <v>0</v>
      </c>
      <c r="Y874" s="39">
        <f>COUNTIF(resultats_math!Y875:AA875,2)</f>
        <v>0</v>
      </c>
      <c r="Z874" s="39">
        <f>COUNTIF(resultats_math!Y875:AA875,9)</f>
        <v>0</v>
      </c>
      <c r="AA874" s="39">
        <f>COUNTIF(resultats_math!Y875:AA875,0)</f>
        <v>0</v>
      </c>
      <c r="AB874" s="243" t="str">
        <f t="shared" si="323"/>
        <v/>
      </c>
      <c r="AC874" s="226">
        <f t="shared" si="324"/>
        <v>0</v>
      </c>
      <c r="AD874" s="38" t="str">
        <f t="shared" si="325"/>
        <v/>
      </c>
      <c r="AE874" s="38" t="str">
        <f t="shared" si="326"/>
        <v/>
      </c>
      <c r="AF874" s="38" t="str">
        <f t="shared" si="327"/>
        <v/>
      </c>
      <c r="AG874" s="38" t="str">
        <f t="shared" si="328"/>
        <v/>
      </c>
      <c r="AI874" s="39">
        <f>COUNTIF(resultats_math!AB875:AD875,1)</f>
        <v>0</v>
      </c>
      <c r="AJ874" s="39">
        <f>COUNTIF(resultats_math!AB875:AD875,2)</f>
        <v>0</v>
      </c>
      <c r="AK874" s="39">
        <f>COUNTIF(resultats_math!AB875:AD875,9)</f>
        <v>0</v>
      </c>
      <c r="AL874" s="39">
        <f>COUNTIF(resultats_math!AB875:AD875,0)</f>
        <v>0</v>
      </c>
      <c r="AM874" s="243" t="str">
        <f t="shared" si="329"/>
        <v/>
      </c>
      <c r="AN874" s="226">
        <f t="shared" si="330"/>
        <v>0</v>
      </c>
      <c r="AO874" s="38" t="str">
        <f t="shared" si="331"/>
        <v/>
      </c>
      <c r="AP874" s="38" t="str">
        <f t="shared" si="332"/>
        <v/>
      </c>
      <c r="AQ874" s="38" t="str">
        <f t="shared" si="333"/>
        <v/>
      </c>
      <c r="AR874" s="38" t="str">
        <f t="shared" si="334"/>
        <v/>
      </c>
    </row>
    <row r="875" spans="1:44" ht="13.5" thickBot="1">
      <c r="A875" s="30"/>
      <c r="B875" s="39">
        <f>COUNTIF(resultats_math!B876:I876,1)</f>
        <v>0</v>
      </c>
      <c r="C875" s="39">
        <f>COUNTIF(resultats_math!B876:I876,2)</f>
        <v>0</v>
      </c>
      <c r="D875" s="39">
        <f>COUNTIF(resultats_math!B876:I876,9)</f>
        <v>0</v>
      </c>
      <c r="E875" s="39">
        <f>COUNTIF(resultats_math!B876:I876,0)</f>
        <v>0</v>
      </c>
      <c r="F875" s="37" t="str">
        <f t="shared" si="312"/>
        <v/>
      </c>
      <c r="G875" s="226">
        <f t="shared" si="314"/>
        <v>0</v>
      </c>
      <c r="H875" s="38" t="str">
        <f t="shared" si="335"/>
        <v/>
      </c>
      <c r="I875" s="38" t="str">
        <f t="shared" si="313"/>
        <v/>
      </c>
      <c r="J875" s="38" t="str">
        <f t="shared" si="315"/>
        <v/>
      </c>
      <c r="K875" s="38" t="str">
        <f t="shared" si="316"/>
        <v/>
      </c>
      <c r="L875" s="38"/>
      <c r="M875" s="39">
        <f>COUNTIF(resultats_math!J876:X876,1)</f>
        <v>0</v>
      </c>
      <c r="N875" s="39">
        <f>COUNTIF(resultats_math!J876:X876,2)</f>
        <v>0</v>
      </c>
      <c r="O875" s="39">
        <f>COUNTIF(resultats_math!J876:X876,9)</f>
        <v>0</v>
      </c>
      <c r="P875" s="39">
        <f>COUNTIF(resultats_math!J876:X876,0)</f>
        <v>0</v>
      </c>
      <c r="Q875" s="37" t="str">
        <f t="shared" si="317"/>
        <v/>
      </c>
      <c r="R875" s="226">
        <f t="shared" si="318"/>
        <v>0</v>
      </c>
      <c r="S875" s="38" t="str">
        <f t="shared" si="319"/>
        <v/>
      </c>
      <c r="T875" s="38" t="str">
        <f t="shared" si="320"/>
        <v/>
      </c>
      <c r="U875" s="38" t="str">
        <f t="shared" si="321"/>
        <v/>
      </c>
      <c r="V875" s="38" t="str">
        <f t="shared" si="322"/>
        <v/>
      </c>
      <c r="W875" s="30"/>
      <c r="X875" s="39">
        <f>COUNTIF(resultats_math!Y876:AA876,1)</f>
        <v>0</v>
      </c>
      <c r="Y875" s="39">
        <f>COUNTIF(resultats_math!Y876:AA876,2)</f>
        <v>0</v>
      </c>
      <c r="Z875" s="39">
        <f>COUNTIF(resultats_math!Y876:AA876,9)</f>
        <v>0</v>
      </c>
      <c r="AA875" s="39">
        <f>COUNTIF(resultats_math!Y876:AA876,0)</f>
        <v>0</v>
      </c>
      <c r="AB875" s="243" t="str">
        <f t="shared" si="323"/>
        <v/>
      </c>
      <c r="AC875" s="226">
        <f t="shared" si="324"/>
        <v>0</v>
      </c>
      <c r="AD875" s="38" t="str">
        <f t="shared" si="325"/>
        <v/>
      </c>
      <c r="AE875" s="38" t="str">
        <f t="shared" si="326"/>
        <v/>
      </c>
      <c r="AF875" s="38" t="str">
        <f t="shared" si="327"/>
        <v/>
      </c>
      <c r="AG875" s="38" t="str">
        <f t="shared" si="328"/>
        <v/>
      </c>
      <c r="AI875" s="39">
        <f>COUNTIF(resultats_math!AB876:AD876,1)</f>
        <v>0</v>
      </c>
      <c r="AJ875" s="39">
        <f>COUNTIF(resultats_math!AB876:AD876,2)</f>
        <v>0</v>
      </c>
      <c r="AK875" s="39">
        <f>COUNTIF(resultats_math!AB876:AD876,9)</f>
        <v>0</v>
      </c>
      <c r="AL875" s="39">
        <f>COUNTIF(resultats_math!AB876:AD876,0)</f>
        <v>0</v>
      </c>
      <c r="AM875" s="243" t="str">
        <f t="shared" si="329"/>
        <v/>
      </c>
      <c r="AN875" s="226">
        <f t="shared" si="330"/>
        <v>0</v>
      </c>
      <c r="AO875" s="38" t="str">
        <f t="shared" si="331"/>
        <v/>
      </c>
      <c r="AP875" s="38" t="str">
        <f t="shared" si="332"/>
        <v/>
      </c>
      <c r="AQ875" s="38" t="str">
        <f t="shared" si="333"/>
        <v/>
      </c>
      <c r="AR875" s="38" t="str">
        <f t="shared" si="334"/>
        <v/>
      </c>
    </row>
    <row r="876" spans="1:44" ht="13.5" thickBot="1">
      <c r="A876" s="30"/>
      <c r="B876" s="39">
        <f>COUNTIF(resultats_math!B877:I877,1)</f>
        <v>0</v>
      </c>
      <c r="C876" s="39">
        <f>COUNTIF(resultats_math!B877:I877,2)</f>
        <v>0</v>
      </c>
      <c r="D876" s="39">
        <f>COUNTIF(resultats_math!B877:I877,9)</f>
        <v>0</v>
      </c>
      <c r="E876" s="39">
        <f>COUNTIF(resultats_math!B877:I877,0)</f>
        <v>0</v>
      </c>
      <c r="F876" s="37" t="str">
        <f t="shared" si="312"/>
        <v/>
      </c>
      <c r="G876" s="226">
        <f t="shared" si="314"/>
        <v>0</v>
      </c>
      <c r="H876" s="38" t="str">
        <f t="shared" si="335"/>
        <v/>
      </c>
      <c r="I876" s="38" t="str">
        <f t="shared" si="313"/>
        <v/>
      </c>
      <c r="J876" s="38" t="str">
        <f t="shared" si="315"/>
        <v/>
      </c>
      <c r="K876" s="38" t="str">
        <f t="shared" si="316"/>
        <v/>
      </c>
      <c r="L876" s="38"/>
      <c r="M876" s="39">
        <f>COUNTIF(resultats_math!J877:X877,1)</f>
        <v>0</v>
      </c>
      <c r="N876" s="39">
        <f>COUNTIF(resultats_math!J877:X877,2)</f>
        <v>0</v>
      </c>
      <c r="O876" s="39">
        <f>COUNTIF(resultats_math!J877:X877,9)</f>
        <v>0</v>
      </c>
      <c r="P876" s="39">
        <f>COUNTIF(resultats_math!J877:X877,0)</f>
        <v>0</v>
      </c>
      <c r="Q876" s="37" t="str">
        <f t="shared" si="317"/>
        <v/>
      </c>
      <c r="R876" s="226">
        <f t="shared" si="318"/>
        <v>0</v>
      </c>
      <c r="S876" s="38" t="str">
        <f t="shared" si="319"/>
        <v/>
      </c>
      <c r="T876" s="38" t="str">
        <f t="shared" si="320"/>
        <v/>
      </c>
      <c r="U876" s="38" t="str">
        <f t="shared" si="321"/>
        <v/>
      </c>
      <c r="V876" s="38" t="str">
        <f t="shared" si="322"/>
        <v/>
      </c>
      <c r="W876" s="30"/>
      <c r="X876" s="39">
        <f>COUNTIF(resultats_math!Y877:AA877,1)</f>
        <v>0</v>
      </c>
      <c r="Y876" s="39">
        <f>COUNTIF(resultats_math!Y877:AA877,2)</f>
        <v>0</v>
      </c>
      <c r="Z876" s="39">
        <f>COUNTIF(resultats_math!Y877:AA877,9)</f>
        <v>0</v>
      </c>
      <c r="AA876" s="39">
        <f>COUNTIF(resultats_math!Y877:AA877,0)</f>
        <v>0</v>
      </c>
      <c r="AB876" s="243" t="str">
        <f t="shared" si="323"/>
        <v/>
      </c>
      <c r="AC876" s="226">
        <f t="shared" si="324"/>
        <v>0</v>
      </c>
      <c r="AD876" s="38" t="str">
        <f t="shared" si="325"/>
        <v/>
      </c>
      <c r="AE876" s="38" t="str">
        <f t="shared" si="326"/>
        <v/>
      </c>
      <c r="AF876" s="38" t="str">
        <f t="shared" si="327"/>
        <v/>
      </c>
      <c r="AG876" s="38" t="str">
        <f t="shared" si="328"/>
        <v/>
      </c>
      <c r="AI876" s="39">
        <f>COUNTIF(resultats_math!AB877:AD877,1)</f>
        <v>0</v>
      </c>
      <c r="AJ876" s="39">
        <f>COUNTIF(resultats_math!AB877:AD877,2)</f>
        <v>0</v>
      </c>
      <c r="AK876" s="39">
        <f>COUNTIF(resultats_math!AB877:AD877,9)</f>
        <v>0</v>
      </c>
      <c r="AL876" s="39">
        <f>COUNTIF(resultats_math!AB877:AD877,0)</f>
        <v>0</v>
      </c>
      <c r="AM876" s="243" t="str">
        <f t="shared" si="329"/>
        <v/>
      </c>
      <c r="AN876" s="226">
        <f t="shared" si="330"/>
        <v>0</v>
      </c>
      <c r="AO876" s="38" t="str">
        <f t="shared" si="331"/>
        <v/>
      </c>
      <c r="AP876" s="38" t="str">
        <f t="shared" si="332"/>
        <v/>
      </c>
      <c r="AQ876" s="38" t="str">
        <f t="shared" si="333"/>
        <v/>
      </c>
      <c r="AR876" s="38" t="str">
        <f t="shared" si="334"/>
        <v/>
      </c>
    </row>
    <row r="877" spans="1:44" ht="13.5" thickBot="1">
      <c r="A877" s="30"/>
      <c r="B877" s="39">
        <f>COUNTIF(resultats_math!B878:I878,1)</f>
        <v>0</v>
      </c>
      <c r="C877" s="39">
        <f>COUNTIF(resultats_math!B878:I878,2)</f>
        <v>0</v>
      </c>
      <c r="D877" s="39">
        <f>COUNTIF(resultats_math!B878:I878,9)</f>
        <v>0</v>
      </c>
      <c r="E877" s="39">
        <f>COUNTIF(resultats_math!B878:I878,0)</f>
        <v>0</v>
      </c>
      <c r="F877" s="37" t="str">
        <f t="shared" si="312"/>
        <v/>
      </c>
      <c r="G877" s="226">
        <f t="shared" si="314"/>
        <v>0</v>
      </c>
      <c r="H877" s="38" t="str">
        <f t="shared" si="335"/>
        <v/>
      </c>
      <c r="I877" s="38" t="str">
        <f t="shared" si="313"/>
        <v/>
      </c>
      <c r="J877" s="38" t="str">
        <f t="shared" si="315"/>
        <v/>
      </c>
      <c r="K877" s="38" t="str">
        <f t="shared" si="316"/>
        <v/>
      </c>
      <c r="L877" s="38"/>
      <c r="M877" s="39">
        <f>COUNTIF(resultats_math!J878:X878,1)</f>
        <v>0</v>
      </c>
      <c r="N877" s="39">
        <f>COUNTIF(resultats_math!J878:X878,2)</f>
        <v>0</v>
      </c>
      <c r="O877" s="39">
        <f>COUNTIF(resultats_math!J878:X878,9)</f>
        <v>0</v>
      </c>
      <c r="P877" s="39">
        <f>COUNTIF(resultats_math!J878:X878,0)</f>
        <v>0</v>
      </c>
      <c r="Q877" s="37" t="str">
        <f t="shared" si="317"/>
        <v/>
      </c>
      <c r="R877" s="226">
        <f t="shared" si="318"/>
        <v>0</v>
      </c>
      <c r="S877" s="38" t="str">
        <f t="shared" si="319"/>
        <v/>
      </c>
      <c r="T877" s="38" t="str">
        <f t="shared" si="320"/>
        <v/>
      </c>
      <c r="U877" s="38" t="str">
        <f t="shared" si="321"/>
        <v/>
      </c>
      <c r="V877" s="38" t="str">
        <f t="shared" si="322"/>
        <v/>
      </c>
      <c r="W877" s="30"/>
      <c r="X877" s="39">
        <f>COUNTIF(resultats_math!Y878:AA878,1)</f>
        <v>0</v>
      </c>
      <c r="Y877" s="39">
        <f>COUNTIF(resultats_math!Y878:AA878,2)</f>
        <v>0</v>
      </c>
      <c r="Z877" s="39">
        <f>COUNTIF(resultats_math!Y878:AA878,9)</f>
        <v>0</v>
      </c>
      <c r="AA877" s="39">
        <f>COUNTIF(resultats_math!Y878:AA878,0)</f>
        <v>0</v>
      </c>
      <c r="AB877" s="243" t="str">
        <f t="shared" si="323"/>
        <v/>
      </c>
      <c r="AC877" s="226">
        <f t="shared" si="324"/>
        <v>0</v>
      </c>
      <c r="AD877" s="38" t="str">
        <f t="shared" si="325"/>
        <v/>
      </c>
      <c r="AE877" s="38" t="str">
        <f t="shared" si="326"/>
        <v/>
      </c>
      <c r="AF877" s="38" t="str">
        <f t="shared" si="327"/>
        <v/>
      </c>
      <c r="AG877" s="38" t="str">
        <f t="shared" si="328"/>
        <v/>
      </c>
      <c r="AI877" s="39">
        <f>COUNTIF(resultats_math!AB878:AD878,1)</f>
        <v>0</v>
      </c>
      <c r="AJ877" s="39">
        <f>COUNTIF(resultats_math!AB878:AD878,2)</f>
        <v>0</v>
      </c>
      <c r="AK877" s="39">
        <f>COUNTIF(resultats_math!AB878:AD878,9)</f>
        <v>0</v>
      </c>
      <c r="AL877" s="39">
        <f>COUNTIF(resultats_math!AB878:AD878,0)</f>
        <v>0</v>
      </c>
      <c r="AM877" s="243" t="str">
        <f t="shared" si="329"/>
        <v/>
      </c>
      <c r="AN877" s="226">
        <f t="shared" si="330"/>
        <v>0</v>
      </c>
      <c r="AO877" s="38" t="str">
        <f t="shared" si="331"/>
        <v/>
      </c>
      <c r="AP877" s="38" t="str">
        <f t="shared" si="332"/>
        <v/>
      </c>
      <c r="AQ877" s="38" t="str">
        <f t="shared" si="333"/>
        <v/>
      </c>
      <c r="AR877" s="38" t="str">
        <f t="shared" si="334"/>
        <v/>
      </c>
    </row>
    <row r="878" spans="1:44" ht="13.5" thickBot="1">
      <c r="A878" s="30"/>
      <c r="B878" s="39">
        <f>COUNTIF(resultats_math!B879:I879,1)</f>
        <v>0</v>
      </c>
      <c r="C878" s="39">
        <f>COUNTIF(resultats_math!B879:I879,2)</f>
        <v>0</v>
      </c>
      <c r="D878" s="39">
        <f>COUNTIF(resultats_math!B879:I879,9)</f>
        <v>0</v>
      </c>
      <c r="E878" s="39">
        <f>COUNTIF(resultats_math!B879:I879,0)</f>
        <v>0</v>
      </c>
      <c r="F878" s="37" t="str">
        <f t="shared" si="312"/>
        <v/>
      </c>
      <c r="G878" s="226">
        <f t="shared" si="314"/>
        <v>0</v>
      </c>
      <c r="H878" s="38" t="str">
        <f t="shared" si="335"/>
        <v/>
      </c>
      <c r="I878" s="38" t="str">
        <f t="shared" si="313"/>
        <v/>
      </c>
      <c r="J878" s="38" t="str">
        <f t="shared" si="315"/>
        <v/>
      </c>
      <c r="K878" s="38" t="str">
        <f t="shared" si="316"/>
        <v/>
      </c>
      <c r="L878" s="38"/>
      <c r="M878" s="39">
        <f>COUNTIF(resultats_math!J879:X879,1)</f>
        <v>0</v>
      </c>
      <c r="N878" s="39">
        <f>COUNTIF(resultats_math!J879:X879,2)</f>
        <v>0</v>
      </c>
      <c r="O878" s="39">
        <f>COUNTIF(resultats_math!J879:X879,9)</f>
        <v>0</v>
      </c>
      <c r="P878" s="39">
        <f>COUNTIF(resultats_math!J879:X879,0)</f>
        <v>0</v>
      </c>
      <c r="Q878" s="37" t="str">
        <f t="shared" si="317"/>
        <v/>
      </c>
      <c r="R878" s="226">
        <f t="shared" si="318"/>
        <v>0</v>
      </c>
      <c r="S878" s="38" t="str">
        <f t="shared" si="319"/>
        <v/>
      </c>
      <c r="T878" s="38" t="str">
        <f t="shared" si="320"/>
        <v/>
      </c>
      <c r="U878" s="38" t="str">
        <f t="shared" si="321"/>
        <v/>
      </c>
      <c r="V878" s="38" t="str">
        <f t="shared" si="322"/>
        <v/>
      </c>
      <c r="W878" s="30"/>
      <c r="X878" s="39">
        <f>COUNTIF(resultats_math!Y879:AA879,1)</f>
        <v>0</v>
      </c>
      <c r="Y878" s="39">
        <f>COUNTIF(resultats_math!Y879:AA879,2)</f>
        <v>0</v>
      </c>
      <c r="Z878" s="39">
        <f>COUNTIF(resultats_math!Y879:AA879,9)</f>
        <v>0</v>
      </c>
      <c r="AA878" s="39">
        <f>COUNTIF(resultats_math!Y879:AA879,0)</f>
        <v>0</v>
      </c>
      <c r="AB878" s="243" t="str">
        <f t="shared" si="323"/>
        <v/>
      </c>
      <c r="AC878" s="226">
        <f t="shared" si="324"/>
        <v>0</v>
      </c>
      <c r="AD878" s="38" t="str">
        <f t="shared" si="325"/>
        <v/>
      </c>
      <c r="AE878" s="38" t="str">
        <f t="shared" si="326"/>
        <v/>
      </c>
      <c r="AF878" s="38" t="str">
        <f t="shared" si="327"/>
        <v/>
      </c>
      <c r="AG878" s="38" t="str">
        <f t="shared" si="328"/>
        <v/>
      </c>
      <c r="AI878" s="39">
        <f>COUNTIF(resultats_math!AB879:AD879,1)</f>
        <v>0</v>
      </c>
      <c r="AJ878" s="39">
        <f>COUNTIF(resultats_math!AB879:AD879,2)</f>
        <v>0</v>
      </c>
      <c r="AK878" s="39">
        <f>COUNTIF(resultats_math!AB879:AD879,9)</f>
        <v>0</v>
      </c>
      <c r="AL878" s="39">
        <f>COUNTIF(resultats_math!AB879:AD879,0)</f>
        <v>0</v>
      </c>
      <c r="AM878" s="243" t="str">
        <f t="shared" si="329"/>
        <v/>
      </c>
      <c r="AN878" s="226">
        <f t="shared" si="330"/>
        <v>0</v>
      </c>
      <c r="AO878" s="38" t="str">
        <f t="shared" si="331"/>
        <v/>
      </c>
      <c r="AP878" s="38" t="str">
        <f t="shared" si="332"/>
        <v/>
      </c>
      <c r="AQ878" s="38" t="str">
        <f t="shared" si="333"/>
        <v/>
      </c>
      <c r="AR878" s="38" t="str">
        <f t="shared" si="334"/>
        <v/>
      </c>
    </row>
    <row r="879" spans="1:44" ht="13.5" thickBot="1">
      <c r="A879" s="30"/>
      <c r="B879" s="39">
        <f>COUNTIF(resultats_math!B880:I880,1)</f>
        <v>0</v>
      </c>
      <c r="C879" s="39">
        <f>COUNTIF(resultats_math!B880:I880,2)</f>
        <v>0</v>
      </c>
      <c r="D879" s="39">
        <f>COUNTIF(resultats_math!B880:I880,9)</f>
        <v>0</v>
      </c>
      <c r="E879" s="39">
        <f>COUNTIF(resultats_math!B880:I880,0)</f>
        <v>0</v>
      </c>
      <c r="F879" s="37" t="str">
        <f t="shared" si="312"/>
        <v/>
      </c>
      <c r="G879" s="226">
        <f t="shared" si="314"/>
        <v>0</v>
      </c>
      <c r="H879" s="38" t="str">
        <f t="shared" si="335"/>
        <v/>
      </c>
      <c r="I879" s="38" t="str">
        <f t="shared" si="313"/>
        <v/>
      </c>
      <c r="J879" s="38" t="str">
        <f t="shared" si="315"/>
        <v/>
      </c>
      <c r="K879" s="38" t="str">
        <f t="shared" si="316"/>
        <v/>
      </c>
      <c r="L879" s="38"/>
      <c r="M879" s="39">
        <f>COUNTIF(resultats_math!J880:X880,1)</f>
        <v>0</v>
      </c>
      <c r="N879" s="39">
        <f>COUNTIF(resultats_math!J880:X880,2)</f>
        <v>0</v>
      </c>
      <c r="O879" s="39">
        <f>COUNTIF(resultats_math!J880:X880,9)</f>
        <v>0</v>
      </c>
      <c r="P879" s="39">
        <f>COUNTIF(resultats_math!J880:X880,0)</f>
        <v>0</v>
      </c>
      <c r="Q879" s="37" t="str">
        <f t="shared" si="317"/>
        <v/>
      </c>
      <c r="R879" s="226">
        <f t="shared" si="318"/>
        <v>0</v>
      </c>
      <c r="S879" s="38" t="str">
        <f t="shared" si="319"/>
        <v/>
      </c>
      <c r="T879" s="38" t="str">
        <f t="shared" si="320"/>
        <v/>
      </c>
      <c r="U879" s="38" t="str">
        <f t="shared" si="321"/>
        <v/>
      </c>
      <c r="V879" s="38" t="str">
        <f t="shared" si="322"/>
        <v/>
      </c>
      <c r="W879" s="30"/>
      <c r="X879" s="39">
        <f>COUNTIF(resultats_math!Y880:AA880,1)</f>
        <v>0</v>
      </c>
      <c r="Y879" s="39">
        <f>COUNTIF(resultats_math!Y880:AA880,2)</f>
        <v>0</v>
      </c>
      <c r="Z879" s="39">
        <f>COUNTIF(resultats_math!Y880:AA880,9)</f>
        <v>0</v>
      </c>
      <c r="AA879" s="39">
        <f>COUNTIF(resultats_math!Y880:AA880,0)</f>
        <v>0</v>
      </c>
      <c r="AB879" s="243" t="str">
        <f t="shared" si="323"/>
        <v/>
      </c>
      <c r="AC879" s="226">
        <f t="shared" si="324"/>
        <v>0</v>
      </c>
      <c r="AD879" s="38" t="str">
        <f t="shared" si="325"/>
        <v/>
      </c>
      <c r="AE879" s="38" t="str">
        <f t="shared" si="326"/>
        <v/>
      </c>
      <c r="AF879" s="38" t="str">
        <f t="shared" si="327"/>
        <v/>
      </c>
      <c r="AG879" s="38" t="str">
        <f t="shared" si="328"/>
        <v/>
      </c>
      <c r="AI879" s="39">
        <f>COUNTIF(resultats_math!AB880:AD880,1)</f>
        <v>0</v>
      </c>
      <c r="AJ879" s="39">
        <f>COUNTIF(resultats_math!AB880:AD880,2)</f>
        <v>0</v>
      </c>
      <c r="AK879" s="39">
        <f>COUNTIF(resultats_math!AB880:AD880,9)</f>
        <v>0</v>
      </c>
      <c r="AL879" s="39">
        <f>COUNTIF(resultats_math!AB880:AD880,0)</f>
        <v>0</v>
      </c>
      <c r="AM879" s="243" t="str">
        <f t="shared" si="329"/>
        <v/>
      </c>
      <c r="AN879" s="226">
        <f t="shared" si="330"/>
        <v>0</v>
      </c>
      <c r="AO879" s="38" t="str">
        <f t="shared" si="331"/>
        <v/>
      </c>
      <c r="AP879" s="38" t="str">
        <f t="shared" si="332"/>
        <v/>
      </c>
      <c r="AQ879" s="38" t="str">
        <f t="shared" si="333"/>
        <v/>
      </c>
      <c r="AR879" s="38" t="str">
        <f t="shared" si="334"/>
        <v/>
      </c>
    </row>
    <row r="880" spans="1:44" ht="13.5" thickBot="1">
      <c r="A880" s="30"/>
      <c r="B880" s="39">
        <f>COUNTIF(resultats_math!B881:I881,1)</f>
        <v>0</v>
      </c>
      <c r="C880" s="39">
        <f>COUNTIF(resultats_math!B881:I881,2)</f>
        <v>0</v>
      </c>
      <c r="D880" s="39">
        <f>COUNTIF(resultats_math!B881:I881,9)</f>
        <v>0</v>
      </c>
      <c r="E880" s="39">
        <f>COUNTIF(resultats_math!B881:I881,0)</f>
        <v>0</v>
      </c>
      <c r="F880" s="37" t="str">
        <f t="shared" si="312"/>
        <v/>
      </c>
      <c r="G880" s="226">
        <f t="shared" si="314"/>
        <v>0</v>
      </c>
      <c r="H880" s="38" t="str">
        <f t="shared" si="335"/>
        <v/>
      </c>
      <c r="I880" s="38" t="str">
        <f t="shared" si="313"/>
        <v/>
      </c>
      <c r="J880" s="38" t="str">
        <f t="shared" si="315"/>
        <v/>
      </c>
      <c r="K880" s="38" t="str">
        <f t="shared" si="316"/>
        <v/>
      </c>
      <c r="L880" s="38"/>
      <c r="M880" s="39">
        <f>COUNTIF(resultats_math!J881:X881,1)</f>
        <v>0</v>
      </c>
      <c r="N880" s="39">
        <f>COUNTIF(resultats_math!J881:X881,2)</f>
        <v>0</v>
      </c>
      <c r="O880" s="39">
        <f>COUNTIF(resultats_math!J881:X881,9)</f>
        <v>0</v>
      </c>
      <c r="P880" s="39">
        <f>COUNTIF(resultats_math!J881:X881,0)</f>
        <v>0</v>
      </c>
      <c r="Q880" s="37" t="str">
        <f t="shared" si="317"/>
        <v/>
      </c>
      <c r="R880" s="226">
        <f t="shared" si="318"/>
        <v>0</v>
      </c>
      <c r="S880" s="38" t="str">
        <f t="shared" si="319"/>
        <v/>
      </c>
      <c r="T880" s="38" t="str">
        <f t="shared" si="320"/>
        <v/>
      </c>
      <c r="U880" s="38" t="str">
        <f t="shared" si="321"/>
        <v/>
      </c>
      <c r="V880" s="38" t="str">
        <f t="shared" si="322"/>
        <v/>
      </c>
      <c r="W880" s="30"/>
      <c r="X880" s="39">
        <f>COUNTIF(resultats_math!Y881:AA881,1)</f>
        <v>0</v>
      </c>
      <c r="Y880" s="39">
        <f>COUNTIF(resultats_math!Y881:AA881,2)</f>
        <v>0</v>
      </c>
      <c r="Z880" s="39">
        <f>COUNTIF(resultats_math!Y881:AA881,9)</f>
        <v>0</v>
      </c>
      <c r="AA880" s="39">
        <f>COUNTIF(resultats_math!Y881:AA881,0)</f>
        <v>0</v>
      </c>
      <c r="AB880" s="243" t="str">
        <f t="shared" si="323"/>
        <v/>
      </c>
      <c r="AC880" s="226">
        <f t="shared" si="324"/>
        <v>0</v>
      </c>
      <c r="AD880" s="38" t="str">
        <f t="shared" si="325"/>
        <v/>
      </c>
      <c r="AE880" s="38" t="str">
        <f t="shared" si="326"/>
        <v/>
      </c>
      <c r="AF880" s="38" t="str">
        <f t="shared" si="327"/>
        <v/>
      </c>
      <c r="AG880" s="38" t="str">
        <f t="shared" si="328"/>
        <v/>
      </c>
      <c r="AI880" s="39">
        <f>COUNTIF(resultats_math!AB881:AD881,1)</f>
        <v>0</v>
      </c>
      <c r="AJ880" s="39">
        <f>COUNTIF(resultats_math!AB881:AD881,2)</f>
        <v>0</v>
      </c>
      <c r="AK880" s="39">
        <f>COUNTIF(resultats_math!AB881:AD881,9)</f>
        <v>0</v>
      </c>
      <c r="AL880" s="39">
        <f>COUNTIF(resultats_math!AB881:AD881,0)</f>
        <v>0</v>
      </c>
      <c r="AM880" s="243" t="str">
        <f t="shared" si="329"/>
        <v/>
      </c>
      <c r="AN880" s="226">
        <f t="shared" si="330"/>
        <v>0</v>
      </c>
      <c r="AO880" s="38" t="str">
        <f t="shared" si="331"/>
        <v/>
      </c>
      <c r="AP880" s="38" t="str">
        <f t="shared" si="332"/>
        <v/>
      </c>
      <c r="AQ880" s="38" t="str">
        <f t="shared" si="333"/>
        <v/>
      </c>
      <c r="AR880" s="38" t="str">
        <f t="shared" si="334"/>
        <v/>
      </c>
    </row>
    <row r="881" spans="1:44" ht="13.5" thickBot="1">
      <c r="A881" s="30"/>
      <c r="B881" s="39">
        <f>COUNTIF(resultats_math!B882:I882,1)</f>
        <v>0</v>
      </c>
      <c r="C881" s="39">
        <f>COUNTIF(resultats_math!B882:I882,2)</f>
        <v>0</v>
      </c>
      <c r="D881" s="39">
        <f>COUNTIF(resultats_math!B882:I882,9)</f>
        <v>0</v>
      </c>
      <c r="E881" s="39">
        <f>COUNTIF(resultats_math!B882:I882,0)</f>
        <v>0</v>
      </c>
      <c r="F881" s="37" t="str">
        <f t="shared" si="312"/>
        <v/>
      </c>
      <c r="G881" s="226">
        <f t="shared" si="314"/>
        <v>0</v>
      </c>
      <c r="H881" s="38" t="str">
        <f t="shared" si="335"/>
        <v/>
      </c>
      <c r="I881" s="38" t="str">
        <f t="shared" si="313"/>
        <v/>
      </c>
      <c r="J881" s="38" t="str">
        <f t="shared" si="315"/>
        <v/>
      </c>
      <c r="K881" s="38" t="str">
        <f t="shared" si="316"/>
        <v/>
      </c>
      <c r="L881" s="38"/>
      <c r="M881" s="39">
        <f>COUNTIF(resultats_math!J882:X882,1)</f>
        <v>0</v>
      </c>
      <c r="N881" s="39">
        <f>COUNTIF(resultats_math!J882:X882,2)</f>
        <v>0</v>
      </c>
      <c r="O881" s="39">
        <f>COUNTIF(resultats_math!J882:X882,9)</f>
        <v>0</v>
      </c>
      <c r="P881" s="39">
        <f>COUNTIF(resultats_math!J882:X882,0)</f>
        <v>0</v>
      </c>
      <c r="Q881" s="37" t="str">
        <f t="shared" si="317"/>
        <v/>
      </c>
      <c r="R881" s="226">
        <f t="shared" si="318"/>
        <v>0</v>
      </c>
      <c r="S881" s="38" t="str">
        <f t="shared" si="319"/>
        <v/>
      </c>
      <c r="T881" s="38" t="str">
        <f t="shared" si="320"/>
        <v/>
      </c>
      <c r="U881" s="38" t="str">
        <f t="shared" si="321"/>
        <v/>
      </c>
      <c r="V881" s="38" t="str">
        <f t="shared" si="322"/>
        <v/>
      </c>
      <c r="W881" s="30"/>
      <c r="X881" s="39">
        <f>COUNTIF(resultats_math!Y882:AA882,1)</f>
        <v>0</v>
      </c>
      <c r="Y881" s="39">
        <f>COUNTIF(resultats_math!Y882:AA882,2)</f>
        <v>0</v>
      </c>
      <c r="Z881" s="39">
        <f>COUNTIF(resultats_math!Y882:AA882,9)</f>
        <v>0</v>
      </c>
      <c r="AA881" s="39">
        <f>COUNTIF(resultats_math!Y882:AA882,0)</f>
        <v>0</v>
      </c>
      <c r="AB881" s="243" t="str">
        <f t="shared" si="323"/>
        <v/>
      </c>
      <c r="AC881" s="226">
        <f t="shared" si="324"/>
        <v>0</v>
      </c>
      <c r="AD881" s="38" t="str">
        <f t="shared" si="325"/>
        <v/>
      </c>
      <c r="AE881" s="38" t="str">
        <f t="shared" si="326"/>
        <v/>
      </c>
      <c r="AF881" s="38" t="str">
        <f t="shared" si="327"/>
        <v/>
      </c>
      <c r="AG881" s="38" t="str">
        <f t="shared" si="328"/>
        <v/>
      </c>
      <c r="AI881" s="39">
        <f>COUNTIF(resultats_math!AB882:AD882,1)</f>
        <v>0</v>
      </c>
      <c r="AJ881" s="39">
        <f>COUNTIF(resultats_math!AB882:AD882,2)</f>
        <v>0</v>
      </c>
      <c r="AK881" s="39">
        <f>COUNTIF(resultats_math!AB882:AD882,9)</f>
        <v>0</v>
      </c>
      <c r="AL881" s="39">
        <f>COUNTIF(resultats_math!AB882:AD882,0)</f>
        <v>0</v>
      </c>
      <c r="AM881" s="243" t="str">
        <f t="shared" si="329"/>
        <v/>
      </c>
      <c r="AN881" s="226">
        <f t="shared" si="330"/>
        <v>0</v>
      </c>
      <c r="AO881" s="38" t="str">
        <f t="shared" si="331"/>
        <v/>
      </c>
      <c r="AP881" s="38" t="str">
        <f t="shared" si="332"/>
        <v/>
      </c>
      <c r="AQ881" s="38" t="str">
        <f t="shared" si="333"/>
        <v/>
      </c>
      <c r="AR881" s="38" t="str">
        <f t="shared" si="334"/>
        <v/>
      </c>
    </row>
    <row r="882" spans="1:44" ht="13.5" thickBot="1">
      <c r="A882" s="30"/>
      <c r="B882" s="39">
        <f>COUNTIF(resultats_math!B883:I883,1)</f>
        <v>0</v>
      </c>
      <c r="C882" s="39">
        <f>COUNTIF(resultats_math!B883:I883,2)</f>
        <v>0</v>
      </c>
      <c r="D882" s="39">
        <f>COUNTIF(resultats_math!B883:I883,9)</f>
        <v>0</v>
      </c>
      <c r="E882" s="39">
        <f>COUNTIF(resultats_math!B883:I883,0)</f>
        <v>0</v>
      </c>
      <c r="F882" s="37" t="str">
        <f t="shared" si="312"/>
        <v/>
      </c>
      <c r="G882" s="226">
        <f t="shared" si="314"/>
        <v>0</v>
      </c>
      <c r="H882" s="38" t="str">
        <f t="shared" si="335"/>
        <v/>
      </c>
      <c r="I882" s="38" t="str">
        <f t="shared" si="313"/>
        <v/>
      </c>
      <c r="J882" s="38" t="str">
        <f t="shared" si="315"/>
        <v/>
      </c>
      <c r="K882" s="38" t="str">
        <f t="shared" si="316"/>
        <v/>
      </c>
      <c r="L882" s="38"/>
      <c r="M882" s="39">
        <f>COUNTIF(resultats_math!J883:X883,1)</f>
        <v>0</v>
      </c>
      <c r="N882" s="39">
        <f>COUNTIF(resultats_math!J883:X883,2)</f>
        <v>0</v>
      </c>
      <c r="O882" s="39">
        <f>COUNTIF(resultats_math!J883:X883,9)</f>
        <v>0</v>
      </c>
      <c r="P882" s="39">
        <f>COUNTIF(resultats_math!J883:X883,0)</f>
        <v>0</v>
      </c>
      <c r="Q882" s="37" t="str">
        <f t="shared" si="317"/>
        <v/>
      </c>
      <c r="R882" s="226">
        <f t="shared" si="318"/>
        <v>0</v>
      </c>
      <c r="S882" s="38" t="str">
        <f t="shared" si="319"/>
        <v/>
      </c>
      <c r="T882" s="38" t="str">
        <f t="shared" si="320"/>
        <v/>
      </c>
      <c r="U882" s="38" t="str">
        <f t="shared" si="321"/>
        <v/>
      </c>
      <c r="V882" s="38" t="str">
        <f t="shared" si="322"/>
        <v/>
      </c>
      <c r="W882" s="30"/>
      <c r="X882" s="39">
        <f>COUNTIF(resultats_math!Y883:AA883,1)</f>
        <v>0</v>
      </c>
      <c r="Y882" s="39">
        <f>COUNTIF(resultats_math!Y883:AA883,2)</f>
        <v>0</v>
      </c>
      <c r="Z882" s="39">
        <f>COUNTIF(resultats_math!Y883:AA883,9)</f>
        <v>0</v>
      </c>
      <c r="AA882" s="39">
        <f>COUNTIF(resultats_math!Y883:AA883,0)</f>
        <v>0</v>
      </c>
      <c r="AB882" s="243" t="str">
        <f t="shared" si="323"/>
        <v/>
      </c>
      <c r="AC882" s="226">
        <f t="shared" si="324"/>
        <v>0</v>
      </c>
      <c r="AD882" s="38" t="str">
        <f t="shared" si="325"/>
        <v/>
      </c>
      <c r="AE882" s="38" t="str">
        <f t="shared" si="326"/>
        <v/>
      </c>
      <c r="AF882" s="38" t="str">
        <f t="shared" si="327"/>
        <v/>
      </c>
      <c r="AG882" s="38" t="str">
        <f t="shared" si="328"/>
        <v/>
      </c>
      <c r="AI882" s="39">
        <f>COUNTIF(resultats_math!AB883:AD883,1)</f>
        <v>0</v>
      </c>
      <c r="AJ882" s="39">
        <f>COUNTIF(resultats_math!AB883:AD883,2)</f>
        <v>0</v>
      </c>
      <c r="AK882" s="39">
        <f>COUNTIF(resultats_math!AB883:AD883,9)</f>
        <v>0</v>
      </c>
      <c r="AL882" s="39">
        <f>COUNTIF(resultats_math!AB883:AD883,0)</f>
        <v>0</v>
      </c>
      <c r="AM882" s="243" t="str">
        <f t="shared" si="329"/>
        <v/>
      </c>
      <c r="AN882" s="226">
        <f t="shared" si="330"/>
        <v>0</v>
      </c>
      <c r="AO882" s="38" t="str">
        <f t="shared" si="331"/>
        <v/>
      </c>
      <c r="AP882" s="38" t="str">
        <f t="shared" si="332"/>
        <v/>
      </c>
      <c r="AQ882" s="38" t="str">
        <f t="shared" si="333"/>
        <v/>
      </c>
      <c r="AR882" s="38" t="str">
        <f t="shared" si="334"/>
        <v/>
      </c>
    </row>
    <row r="883" spans="1:44" ht="13.5" thickBot="1">
      <c r="A883" s="30"/>
      <c r="B883" s="39">
        <f>COUNTIF(resultats_math!B884:I884,1)</f>
        <v>0</v>
      </c>
      <c r="C883" s="39">
        <f>COUNTIF(resultats_math!B884:I884,2)</f>
        <v>0</v>
      </c>
      <c r="D883" s="39">
        <f>COUNTIF(resultats_math!B884:I884,9)</f>
        <v>0</v>
      </c>
      <c r="E883" s="39">
        <f>COUNTIF(resultats_math!B884:I884,0)</f>
        <v>0</v>
      </c>
      <c r="F883" s="37" t="str">
        <f t="shared" si="312"/>
        <v/>
      </c>
      <c r="G883" s="226">
        <f t="shared" si="314"/>
        <v>0</v>
      </c>
      <c r="H883" s="38" t="str">
        <f t="shared" si="335"/>
        <v/>
      </c>
      <c r="I883" s="38" t="str">
        <f t="shared" si="313"/>
        <v/>
      </c>
      <c r="J883" s="38" t="str">
        <f t="shared" si="315"/>
        <v/>
      </c>
      <c r="K883" s="38" t="str">
        <f t="shared" si="316"/>
        <v/>
      </c>
      <c r="L883" s="38"/>
      <c r="M883" s="39">
        <f>COUNTIF(resultats_math!J884:X884,1)</f>
        <v>0</v>
      </c>
      <c r="N883" s="39">
        <f>COUNTIF(resultats_math!J884:X884,2)</f>
        <v>0</v>
      </c>
      <c r="O883" s="39">
        <f>COUNTIF(resultats_math!J884:X884,9)</f>
        <v>0</v>
      </c>
      <c r="P883" s="39">
        <f>COUNTIF(resultats_math!J884:X884,0)</f>
        <v>0</v>
      </c>
      <c r="Q883" s="37" t="str">
        <f t="shared" si="317"/>
        <v/>
      </c>
      <c r="R883" s="226">
        <f t="shared" si="318"/>
        <v>0</v>
      </c>
      <c r="S883" s="38" t="str">
        <f t="shared" si="319"/>
        <v/>
      </c>
      <c r="T883" s="38" t="str">
        <f t="shared" si="320"/>
        <v/>
      </c>
      <c r="U883" s="38" t="str">
        <f t="shared" si="321"/>
        <v/>
      </c>
      <c r="V883" s="38" t="str">
        <f t="shared" si="322"/>
        <v/>
      </c>
      <c r="W883" s="30"/>
      <c r="X883" s="39">
        <f>COUNTIF(resultats_math!Y884:AA884,1)</f>
        <v>0</v>
      </c>
      <c r="Y883" s="39">
        <f>COUNTIF(resultats_math!Y884:AA884,2)</f>
        <v>0</v>
      </c>
      <c r="Z883" s="39">
        <f>COUNTIF(resultats_math!Y884:AA884,9)</f>
        <v>0</v>
      </c>
      <c r="AA883" s="39">
        <f>COUNTIF(resultats_math!Y884:AA884,0)</f>
        <v>0</v>
      </c>
      <c r="AB883" s="243" t="str">
        <f t="shared" si="323"/>
        <v/>
      </c>
      <c r="AC883" s="226">
        <f t="shared" si="324"/>
        <v>0</v>
      </c>
      <c r="AD883" s="38" t="str">
        <f t="shared" si="325"/>
        <v/>
      </c>
      <c r="AE883" s="38" t="str">
        <f t="shared" si="326"/>
        <v/>
      </c>
      <c r="AF883" s="38" t="str">
        <f t="shared" si="327"/>
        <v/>
      </c>
      <c r="AG883" s="38" t="str">
        <f t="shared" si="328"/>
        <v/>
      </c>
      <c r="AI883" s="39">
        <f>COUNTIF(resultats_math!AB884:AD884,1)</f>
        <v>0</v>
      </c>
      <c r="AJ883" s="39">
        <f>COUNTIF(resultats_math!AB884:AD884,2)</f>
        <v>0</v>
      </c>
      <c r="AK883" s="39">
        <f>COUNTIF(resultats_math!AB884:AD884,9)</f>
        <v>0</v>
      </c>
      <c r="AL883" s="39">
        <f>COUNTIF(resultats_math!AB884:AD884,0)</f>
        <v>0</v>
      </c>
      <c r="AM883" s="243" t="str">
        <f t="shared" si="329"/>
        <v/>
      </c>
      <c r="AN883" s="226">
        <f t="shared" si="330"/>
        <v>0</v>
      </c>
      <c r="AO883" s="38" t="str">
        <f t="shared" si="331"/>
        <v/>
      </c>
      <c r="AP883" s="38" t="str">
        <f t="shared" si="332"/>
        <v/>
      </c>
      <c r="AQ883" s="38" t="str">
        <f t="shared" si="333"/>
        <v/>
      </c>
      <c r="AR883" s="38" t="str">
        <f t="shared" si="334"/>
        <v/>
      </c>
    </row>
    <row r="884" spans="1:44" ht="13.5" thickBot="1">
      <c r="A884" s="30"/>
      <c r="B884" s="39">
        <f>COUNTIF(resultats_math!B885:I885,1)</f>
        <v>0</v>
      </c>
      <c r="C884" s="39">
        <f>COUNTIF(resultats_math!B885:I885,2)</f>
        <v>0</v>
      </c>
      <c r="D884" s="39">
        <f>COUNTIF(resultats_math!B885:I885,9)</f>
        <v>0</v>
      </c>
      <c r="E884" s="39">
        <f>COUNTIF(resultats_math!B885:I885,0)</f>
        <v>0</v>
      </c>
      <c r="F884" s="37" t="str">
        <f t="shared" si="312"/>
        <v/>
      </c>
      <c r="G884" s="226">
        <f t="shared" si="314"/>
        <v>0</v>
      </c>
      <c r="H884" s="38" t="str">
        <f t="shared" si="335"/>
        <v/>
      </c>
      <c r="I884" s="38" t="str">
        <f t="shared" si="313"/>
        <v/>
      </c>
      <c r="J884" s="38" t="str">
        <f t="shared" si="315"/>
        <v/>
      </c>
      <c r="K884" s="38" t="str">
        <f t="shared" si="316"/>
        <v/>
      </c>
      <c r="L884" s="38"/>
      <c r="M884" s="39">
        <f>COUNTIF(resultats_math!J885:X885,1)</f>
        <v>0</v>
      </c>
      <c r="N884" s="39">
        <f>COUNTIF(resultats_math!J885:X885,2)</f>
        <v>0</v>
      </c>
      <c r="O884" s="39">
        <f>COUNTIF(resultats_math!J885:X885,9)</f>
        <v>0</v>
      </c>
      <c r="P884" s="39">
        <f>COUNTIF(resultats_math!J885:X885,0)</f>
        <v>0</v>
      </c>
      <c r="Q884" s="37" t="str">
        <f t="shared" si="317"/>
        <v/>
      </c>
      <c r="R884" s="226">
        <f t="shared" si="318"/>
        <v>0</v>
      </c>
      <c r="S884" s="38" t="str">
        <f t="shared" si="319"/>
        <v/>
      </c>
      <c r="T884" s="38" t="str">
        <f t="shared" si="320"/>
        <v/>
      </c>
      <c r="U884" s="38" t="str">
        <f t="shared" si="321"/>
        <v/>
      </c>
      <c r="V884" s="38" t="str">
        <f t="shared" si="322"/>
        <v/>
      </c>
      <c r="W884" s="30"/>
      <c r="X884" s="39">
        <f>COUNTIF(resultats_math!Y885:AA885,1)</f>
        <v>0</v>
      </c>
      <c r="Y884" s="39">
        <f>COUNTIF(resultats_math!Y885:AA885,2)</f>
        <v>0</v>
      </c>
      <c r="Z884" s="39">
        <f>COUNTIF(resultats_math!Y885:AA885,9)</f>
        <v>0</v>
      </c>
      <c r="AA884" s="39">
        <f>COUNTIF(resultats_math!Y885:AA885,0)</f>
        <v>0</v>
      </c>
      <c r="AB884" s="243" t="str">
        <f t="shared" si="323"/>
        <v/>
      </c>
      <c r="AC884" s="226">
        <f t="shared" si="324"/>
        <v>0</v>
      </c>
      <c r="AD884" s="38" t="str">
        <f t="shared" si="325"/>
        <v/>
      </c>
      <c r="AE884" s="38" t="str">
        <f t="shared" si="326"/>
        <v/>
      </c>
      <c r="AF884" s="38" t="str">
        <f t="shared" si="327"/>
        <v/>
      </c>
      <c r="AG884" s="38" t="str">
        <f t="shared" si="328"/>
        <v/>
      </c>
      <c r="AI884" s="39">
        <f>COUNTIF(resultats_math!AB885:AD885,1)</f>
        <v>0</v>
      </c>
      <c r="AJ884" s="39">
        <f>COUNTIF(resultats_math!AB885:AD885,2)</f>
        <v>0</v>
      </c>
      <c r="AK884" s="39">
        <f>COUNTIF(resultats_math!AB885:AD885,9)</f>
        <v>0</v>
      </c>
      <c r="AL884" s="39">
        <f>COUNTIF(resultats_math!AB885:AD885,0)</f>
        <v>0</v>
      </c>
      <c r="AM884" s="243" t="str">
        <f t="shared" si="329"/>
        <v/>
      </c>
      <c r="AN884" s="226">
        <f t="shared" si="330"/>
        <v>0</v>
      </c>
      <c r="AO884" s="38" t="str">
        <f t="shared" si="331"/>
        <v/>
      </c>
      <c r="AP884" s="38" t="str">
        <f t="shared" si="332"/>
        <v/>
      </c>
      <c r="AQ884" s="38" t="str">
        <f t="shared" si="333"/>
        <v/>
      </c>
      <c r="AR884" s="38" t="str">
        <f t="shared" si="334"/>
        <v/>
      </c>
    </row>
    <row r="885" spans="1:44" ht="13.5" thickBot="1">
      <c r="A885" s="30"/>
      <c r="B885" s="39">
        <f>COUNTIF(resultats_math!B886:I886,1)</f>
        <v>0</v>
      </c>
      <c r="C885" s="39">
        <f>COUNTIF(resultats_math!B886:I886,2)</f>
        <v>0</v>
      </c>
      <c r="D885" s="39">
        <f>COUNTIF(resultats_math!B886:I886,9)</f>
        <v>0</v>
      </c>
      <c r="E885" s="39">
        <f>COUNTIF(resultats_math!B886:I886,0)</f>
        <v>0</v>
      </c>
      <c r="F885" s="37" t="str">
        <f t="shared" si="312"/>
        <v/>
      </c>
      <c r="G885" s="226">
        <f t="shared" si="314"/>
        <v>0</v>
      </c>
      <c r="H885" s="38" t="str">
        <f t="shared" si="335"/>
        <v/>
      </c>
      <c r="I885" s="38" t="str">
        <f t="shared" si="313"/>
        <v/>
      </c>
      <c r="J885" s="38" t="str">
        <f t="shared" si="315"/>
        <v/>
      </c>
      <c r="K885" s="38" t="str">
        <f t="shared" si="316"/>
        <v/>
      </c>
      <c r="L885" s="38"/>
      <c r="M885" s="39">
        <f>COUNTIF(resultats_math!J886:X886,1)</f>
        <v>0</v>
      </c>
      <c r="N885" s="39">
        <f>COUNTIF(resultats_math!J886:X886,2)</f>
        <v>0</v>
      </c>
      <c r="O885" s="39">
        <f>COUNTIF(resultats_math!J886:X886,9)</f>
        <v>0</v>
      </c>
      <c r="P885" s="39">
        <f>COUNTIF(resultats_math!J886:X886,0)</f>
        <v>0</v>
      </c>
      <c r="Q885" s="37" t="str">
        <f t="shared" si="317"/>
        <v/>
      </c>
      <c r="R885" s="226">
        <f t="shared" si="318"/>
        <v>0</v>
      </c>
      <c r="S885" s="38" t="str">
        <f t="shared" si="319"/>
        <v/>
      </c>
      <c r="T885" s="38" t="str">
        <f t="shared" si="320"/>
        <v/>
      </c>
      <c r="U885" s="38" t="str">
        <f t="shared" si="321"/>
        <v/>
      </c>
      <c r="V885" s="38" t="str">
        <f t="shared" si="322"/>
        <v/>
      </c>
      <c r="W885" s="30"/>
      <c r="X885" s="39">
        <f>COUNTIF(resultats_math!Y886:AA886,1)</f>
        <v>0</v>
      </c>
      <c r="Y885" s="39">
        <f>COUNTIF(resultats_math!Y886:AA886,2)</f>
        <v>0</v>
      </c>
      <c r="Z885" s="39">
        <f>COUNTIF(resultats_math!Y886:AA886,9)</f>
        <v>0</v>
      </c>
      <c r="AA885" s="39">
        <f>COUNTIF(resultats_math!Y886:AA886,0)</f>
        <v>0</v>
      </c>
      <c r="AB885" s="243" t="str">
        <f t="shared" si="323"/>
        <v/>
      </c>
      <c r="AC885" s="226">
        <f t="shared" si="324"/>
        <v>0</v>
      </c>
      <c r="AD885" s="38" t="str">
        <f t="shared" si="325"/>
        <v/>
      </c>
      <c r="AE885" s="38" t="str">
        <f t="shared" si="326"/>
        <v/>
      </c>
      <c r="AF885" s="38" t="str">
        <f t="shared" si="327"/>
        <v/>
      </c>
      <c r="AG885" s="38" t="str">
        <f t="shared" si="328"/>
        <v/>
      </c>
      <c r="AI885" s="39">
        <f>COUNTIF(resultats_math!AB886:AD886,1)</f>
        <v>0</v>
      </c>
      <c r="AJ885" s="39">
        <f>COUNTIF(resultats_math!AB886:AD886,2)</f>
        <v>0</v>
      </c>
      <c r="AK885" s="39">
        <f>COUNTIF(resultats_math!AB886:AD886,9)</f>
        <v>0</v>
      </c>
      <c r="AL885" s="39">
        <f>COUNTIF(resultats_math!AB886:AD886,0)</f>
        <v>0</v>
      </c>
      <c r="AM885" s="243" t="str">
        <f t="shared" si="329"/>
        <v/>
      </c>
      <c r="AN885" s="226">
        <f t="shared" si="330"/>
        <v>0</v>
      </c>
      <c r="AO885" s="38" t="str">
        <f t="shared" si="331"/>
        <v/>
      </c>
      <c r="AP885" s="38" t="str">
        <f t="shared" si="332"/>
        <v/>
      </c>
      <c r="AQ885" s="38" t="str">
        <f t="shared" si="333"/>
        <v/>
      </c>
      <c r="AR885" s="38" t="str">
        <f t="shared" si="334"/>
        <v/>
      </c>
    </row>
    <row r="886" spans="1:44" ht="13.5" thickBot="1">
      <c r="A886" s="30"/>
      <c r="B886" s="39">
        <f>COUNTIF(resultats_math!B887:I887,1)</f>
        <v>0</v>
      </c>
      <c r="C886" s="39">
        <f>COUNTIF(resultats_math!B887:I887,2)</f>
        <v>0</v>
      </c>
      <c r="D886" s="39">
        <f>COUNTIF(resultats_math!B887:I887,9)</f>
        <v>0</v>
      </c>
      <c r="E886" s="39">
        <f>COUNTIF(resultats_math!B887:I887,0)</f>
        <v>0</v>
      </c>
      <c r="F886" s="37" t="str">
        <f t="shared" si="312"/>
        <v/>
      </c>
      <c r="G886" s="226">
        <f t="shared" si="314"/>
        <v>0</v>
      </c>
      <c r="H886" s="38" t="str">
        <f t="shared" si="335"/>
        <v/>
      </c>
      <c r="I886" s="38" t="str">
        <f t="shared" si="313"/>
        <v/>
      </c>
      <c r="J886" s="38" t="str">
        <f t="shared" si="315"/>
        <v/>
      </c>
      <c r="K886" s="38" t="str">
        <f t="shared" si="316"/>
        <v/>
      </c>
      <c r="L886" s="38"/>
      <c r="M886" s="39">
        <f>COUNTIF(resultats_math!J887:X887,1)</f>
        <v>0</v>
      </c>
      <c r="N886" s="39">
        <f>COUNTIF(resultats_math!J887:X887,2)</f>
        <v>0</v>
      </c>
      <c r="O886" s="39">
        <f>COUNTIF(resultats_math!J887:X887,9)</f>
        <v>0</v>
      </c>
      <c r="P886" s="39">
        <f>COUNTIF(resultats_math!J887:X887,0)</f>
        <v>0</v>
      </c>
      <c r="Q886" s="37" t="str">
        <f t="shared" si="317"/>
        <v/>
      </c>
      <c r="R886" s="226">
        <f t="shared" si="318"/>
        <v>0</v>
      </c>
      <c r="S886" s="38" t="str">
        <f t="shared" si="319"/>
        <v/>
      </c>
      <c r="T886" s="38" t="str">
        <f t="shared" si="320"/>
        <v/>
      </c>
      <c r="U886" s="38" t="str">
        <f t="shared" si="321"/>
        <v/>
      </c>
      <c r="V886" s="38" t="str">
        <f t="shared" si="322"/>
        <v/>
      </c>
      <c r="W886" s="30"/>
      <c r="X886" s="39">
        <f>COUNTIF(resultats_math!Y887:AA887,1)</f>
        <v>0</v>
      </c>
      <c r="Y886" s="39">
        <f>COUNTIF(resultats_math!Y887:AA887,2)</f>
        <v>0</v>
      </c>
      <c r="Z886" s="39">
        <f>COUNTIF(resultats_math!Y887:AA887,9)</f>
        <v>0</v>
      </c>
      <c r="AA886" s="39">
        <f>COUNTIF(resultats_math!Y887:AA887,0)</f>
        <v>0</v>
      </c>
      <c r="AB886" s="243" t="str">
        <f t="shared" si="323"/>
        <v/>
      </c>
      <c r="AC886" s="226">
        <f t="shared" si="324"/>
        <v>0</v>
      </c>
      <c r="AD886" s="38" t="str">
        <f t="shared" si="325"/>
        <v/>
      </c>
      <c r="AE886" s="38" t="str">
        <f t="shared" si="326"/>
        <v/>
      </c>
      <c r="AF886" s="38" t="str">
        <f t="shared" si="327"/>
        <v/>
      </c>
      <c r="AG886" s="38" t="str">
        <f t="shared" si="328"/>
        <v/>
      </c>
      <c r="AI886" s="39">
        <f>COUNTIF(resultats_math!AB887:AD887,1)</f>
        <v>0</v>
      </c>
      <c r="AJ886" s="39">
        <f>COUNTIF(resultats_math!AB887:AD887,2)</f>
        <v>0</v>
      </c>
      <c r="AK886" s="39">
        <f>COUNTIF(resultats_math!AB887:AD887,9)</f>
        <v>0</v>
      </c>
      <c r="AL886" s="39">
        <f>COUNTIF(resultats_math!AB887:AD887,0)</f>
        <v>0</v>
      </c>
      <c r="AM886" s="243" t="str">
        <f t="shared" si="329"/>
        <v/>
      </c>
      <c r="AN886" s="226">
        <f t="shared" si="330"/>
        <v>0</v>
      </c>
      <c r="AO886" s="38" t="str">
        <f t="shared" si="331"/>
        <v/>
      </c>
      <c r="AP886" s="38" t="str">
        <f t="shared" si="332"/>
        <v/>
      </c>
      <c r="AQ886" s="38" t="str">
        <f t="shared" si="333"/>
        <v/>
      </c>
      <c r="AR886" s="38" t="str">
        <f t="shared" si="334"/>
        <v/>
      </c>
    </row>
    <row r="887" spans="1:44" ht="13.5" thickBot="1">
      <c r="A887" s="30"/>
      <c r="B887" s="39">
        <f>COUNTIF(resultats_math!B888:I888,1)</f>
        <v>0</v>
      </c>
      <c r="C887" s="39">
        <f>COUNTIF(resultats_math!B888:I888,2)</f>
        <v>0</v>
      </c>
      <c r="D887" s="39">
        <f>COUNTIF(resultats_math!B888:I888,9)</f>
        <v>0</v>
      </c>
      <c r="E887" s="39">
        <f>COUNTIF(resultats_math!B888:I888,0)</f>
        <v>0</v>
      </c>
      <c r="F887" s="37" t="str">
        <f t="shared" si="312"/>
        <v/>
      </c>
      <c r="G887" s="226">
        <f t="shared" si="314"/>
        <v>0</v>
      </c>
      <c r="H887" s="38" t="str">
        <f t="shared" si="335"/>
        <v/>
      </c>
      <c r="I887" s="38" t="str">
        <f t="shared" si="313"/>
        <v/>
      </c>
      <c r="J887" s="38" t="str">
        <f t="shared" si="315"/>
        <v/>
      </c>
      <c r="K887" s="38" t="str">
        <f t="shared" si="316"/>
        <v/>
      </c>
      <c r="L887" s="38"/>
      <c r="M887" s="39">
        <f>COUNTIF(resultats_math!J888:X888,1)</f>
        <v>0</v>
      </c>
      <c r="N887" s="39">
        <f>COUNTIF(resultats_math!J888:X888,2)</f>
        <v>0</v>
      </c>
      <c r="O887" s="39">
        <f>COUNTIF(resultats_math!J888:X888,9)</f>
        <v>0</v>
      </c>
      <c r="P887" s="39">
        <f>COUNTIF(resultats_math!J888:X888,0)</f>
        <v>0</v>
      </c>
      <c r="Q887" s="37" t="str">
        <f t="shared" si="317"/>
        <v/>
      </c>
      <c r="R887" s="226">
        <f t="shared" si="318"/>
        <v>0</v>
      </c>
      <c r="S887" s="38" t="str">
        <f t="shared" si="319"/>
        <v/>
      </c>
      <c r="T887" s="38" t="str">
        <f t="shared" si="320"/>
        <v/>
      </c>
      <c r="U887" s="38" t="str">
        <f t="shared" si="321"/>
        <v/>
      </c>
      <c r="V887" s="38" t="str">
        <f t="shared" si="322"/>
        <v/>
      </c>
      <c r="W887" s="30"/>
      <c r="X887" s="39">
        <f>COUNTIF(resultats_math!Y888:AA888,1)</f>
        <v>0</v>
      </c>
      <c r="Y887" s="39">
        <f>COUNTIF(resultats_math!Y888:AA888,2)</f>
        <v>0</v>
      </c>
      <c r="Z887" s="39">
        <f>COUNTIF(resultats_math!Y888:AA888,9)</f>
        <v>0</v>
      </c>
      <c r="AA887" s="39">
        <f>COUNTIF(resultats_math!Y888:AA888,0)</f>
        <v>0</v>
      </c>
      <c r="AB887" s="243" t="str">
        <f t="shared" si="323"/>
        <v/>
      </c>
      <c r="AC887" s="226">
        <f t="shared" si="324"/>
        <v>0</v>
      </c>
      <c r="AD887" s="38" t="str">
        <f t="shared" si="325"/>
        <v/>
      </c>
      <c r="AE887" s="38" t="str">
        <f t="shared" si="326"/>
        <v/>
      </c>
      <c r="AF887" s="38" t="str">
        <f t="shared" si="327"/>
        <v/>
      </c>
      <c r="AG887" s="38" t="str">
        <f t="shared" si="328"/>
        <v/>
      </c>
      <c r="AI887" s="39">
        <f>COUNTIF(resultats_math!AB888:AD888,1)</f>
        <v>0</v>
      </c>
      <c r="AJ887" s="39">
        <f>COUNTIF(resultats_math!AB888:AD888,2)</f>
        <v>0</v>
      </c>
      <c r="AK887" s="39">
        <f>COUNTIF(resultats_math!AB888:AD888,9)</f>
        <v>0</v>
      </c>
      <c r="AL887" s="39">
        <f>COUNTIF(resultats_math!AB888:AD888,0)</f>
        <v>0</v>
      </c>
      <c r="AM887" s="243" t="str">
        <f t="shared" si="329"/>
        <v/>
      </c>
      <c r="AN887" s="226">
        <f t="shared" si="330"/>
        <v>0</v>
      </c>
      <c r="AO887" s="38" t="str">
        <f t="shared" si="331"/>
        <v/>
      </c>
      <c r="AP887" s="38" t="str">
        <f t="shared" si="332"/>
        <v/>
      </c>
      <c r="AQ887" s="38" t="str">
        <f t="shared" si="333"/>
        <v/>
      </c>
      <c r="AR887" s="38" t="str">
        <f t="shared" si="334"/>
        <v/>
      </c>
    </row>
    <row r="888" spans="1:44" ht="13.5" thickBot="1">
      <c r="A888" s="30"/>
      <c r="B888" s="39">
        <f>COUNTIF(resultats_math!B889:I889,1)</f>
        <v>0</v>
      </c>
      <c r="C888" s="39">
        <f>COUNTIF(resultats_math!B889:I889,2)</f>
        <v>0</v>
      </c>
      <c r="D888" s="39">
        <f>COUNTIF(resultats_math!B889:I889,9)</f>
        <v>0</v>
      </c>
      <c r="E888" s="39">
        <f>COUNTIF(resultats_math!B889:I889,0)</f>
        <v>0</v>
      </c>
      <c r="F888" s="37" t="str">
        <f t="shared" si="312"/>
        <v/>
      </c>
      <c r="G888" s="226">
        <f t="shared" si="314"/>
        <v>0</v>
      </c>
      <c r="H888" s="38" t="str">
        <f t="shared" si="335"/>
        <v/>
      </c>
      <c r="I888" s="38" t="str">
        <f t="shared" si="313"/>
        <v/>
      </c>
      <c r="J888" s="38" t="str">
        <f t="shared" si="315"/>
        <v/>
      </c>
      <c r="K888" s="38" t="str">
        <f t="shared" si="316"/>
        <v/>
      </c>
      <c r="L888" s="38"/>
      <c r="M888" s="39">
        <f>COUNTIF(resultats_math!J889:X889,1)</f>
        <v>0</v>
      </c>
      <c r="N888" s="39">
        <f>COUNTIF(resultats_math!J889:X889,2)</f>
        <v>0</v>
      </c>
      <c r="O888" s="39">
        <f>COUNTIF(resultats_math!J889:X889,9)</f>
        <v>0</v>
      </c>
      <c r="P888" s="39">
        <f>COUNTIF(resultats_math!J889:X889,0)</f>
        <v>0</v>
      </c>
      <c r="Q888" s="37" t="str">
        <f t="shared" si="317"/>
        <v/>
      </c>
      <c r="R888" s="226">
        <f t="shared" si="318"/>
        <v>0</v>
      </c>
      <c r="S888" s="38" t="str">
        <f t="shared" si="319"/>
        <v/>
      </c>
      <c r="T888" s="38" t="str">
        <f t="shared" si="320"/>
        <v/>
      </c>
      <c r="U888" s="38" t="str">
        <f t="shared" si="321"/>
        <v/>
      </c>
      <c r="V888" s="38" t="str">
        <f t="shared" si="322"/>
        <v/>
      </c>
      <c r="W888" s="30"/>
      <c r="X888" s="39">
        <f>COUNTIF(resultats_math!Y889:AA889,1)</f>
        <v>0</v>
      </c>
      <c r="Y888" s="39">
        <f>COUNTIF(resultats_math!Y889:AA889,2)</f>
        <v>0</v>
      </c>
      <c r="Z888" s="39">
        <f>COUNTIF(resultats_math!Y889:AA889,9)</f>
        <v>0</v>
      </c>
      <c r="AA888" s="39">
        <f>COUNTIF(resultats_math!Y889:AA889,0)</f>
        <v>0</v>
      </c>
      <c r="AB888" s="243" t="str">
        <f t="shared" si="323"/>
        <v/>
      </c>
      <c r="AC888" s="226">
        <f t="shared" si="324"/>
        <v>0</v>
      </c>
      <c r="AD888" s="38" t="str">
        <f t="shared" si="325"/>
        <v/>
      </c>
      <c r="AE888" s="38" t="str">
        <f t="shared" si="326"/>
        <v/>
      </c>
      <c r="AF888" s="38" t="str">
        <f t="shared" si="327"/>
        <v/>
      </c>
      <c r="AG888" s="38" t="str">
        <f t="shared" si="328"/>
        <v/>
      </c>
      <c r="AI888" s="39">
        <f>COUNTIF(resultats_math!AB889:AD889,1)</f>
        <v>0</v>
      </c>
      <c r="AJ888" s="39">
        <f>COUNTIF(resultats_math!AB889:AD889,2)</f>
        <v>0</v>
      </c>
      <c r="AK888" s="39">
        <f>COUNTIF(resultats_math!AB889:AD889,9)</f>
        <v>0</v>
      </c>
      <c r="AL888" s="39">
        <f>COUNTIF(resultats_math!AB889:AD889,0)</f>
        <v>0</v>
      </c>
      <c r="AM888" s="243" t="str">
        <f t="shared" si="329"/>
        <v/>
      </c>
      <c r="AN888" s="226">
        <f t="shared" si="330"/>
        <v>0</v>
      </c>
      <c r="AO888" s="38" t="str">
        <f t="shared" si="331"/>
        <v/>
      </c>
      <c r="AP888" s="38" t="str">
        <f t="shared" si="332"/>
        <v/>
      </c>
      <c r="AQ888" s="38" t="str">
        <f t="shared" si="333"/>
        <v/>
      </c>
      <c r="AR888" s="38" t="str">
        <f t="shared" si="334"/>
        <v/>
      </c>
    </row>
    <row r="889" spans="1:44" ht="13.5" thickBot="1">
      <c r="A889" s="30"/>
      <c r="B889" s="39">
        <f>COUNTIF(resultats_math!B890:I890,1)</f>
        <v>0</v>
      </c>
      <c r="C889" s="39">
        <f>COUNTIF(resultats_math!B890:I890,2)</f>
        <v>0</v>
      </c>
      <c r="D889" s="39">
        <f>COUNTIF(resultats_math!B890:I890,9)</f>
        <v>0</v>
      </c>
      <c r="E889" s="39">
        <f>COUNTIF(resultats_math!B890:I890,0)</f>
        <v>0</v>
      </c>
      <c r="F889" s="37" t="str">
        <f t="shared" si="312"/>
        <v/>
      </c>
      <c r="G889" s="226">
        <f t="shared" si="314"/>
        <v>0</v>
      </c>
      <c r="H889" s="38" t="str">
        <f t="shared" si="335"/>
        <v/>
      </c>
      <c r="I889" s="38" t="str">
        <f t="shared" si="313"/>
        <v/>
      </c>
      <c r="J889" s="38" t="str">
        <f t="shared" si="315"/>
        <v/>
      </c>
      <c r="K889" s="38" t="str">
        <f t="shared" si="316"/>
        <v/>
      </c>
      <c r="L889" s="38"/>
      <c r="M889" s="39">
        <f>COUNTIF(resultats_math!J890:X890,1)</f>
        <v>0</v>
      </c>
      <c r="N889" s="39">
        <f>COUNTIF(resultats_math!J890:X890,2)</f>
        <v>0</v>
      </c>
      <c r="O889" s="39">
        <f>COUNTIF(resultats_math!J890:X890,9)</f>
        <v>0</v>
      </c>
      <c r="P889" s="39">
        <f>COUNTIF(resultats_math!J890:X890,0)</f>
        <v>0</v>
      </c>
      <c r="Q889" s="37" t="str">
        <f t="shared" si="317"/>
        <v/>
      </c>
      <c r="R889" s="226">
        <f t="shared" si="318"/>
        <v>0</v>
      </c>
      <c r="S889" s="38" t="str">
        <f t="shared" si="319"/>
        <v/>
      </c>
      <c r="T889" s="38" t="str">
        <f t="shared" si="320"/>
        <v/>
      </c>
      <c r="U889" s="38" t="str">
        <f t="shared" si="321"/>
        <v/>
      </c>
      <c r="V889" s="38" t="str">
        <f t="shared" si="322"/>
        <v/>
      </c>
      <c r="W889" s="30"/>
      <c r="X889" s="39">
        <f>COUNTIF(resultats_math!Y890:AA890,1)</f>
        <v>0</v>
      </c>
      <c r="Y889" s="39">
        <f>COUNTIF(resultats_math!Y890:AA890,2)</f>
        <v>0</v>
      </c>
      <c r="Z889" s="39">
        <f>COUNTIF(resultats_math!Y890:AA890,9)</f>
        <v>0</v>
      </c>
      <c r="AA889" s="39">
        <f>COUNTIF(resultats_math!Y890:AA890,0)</f>
        <v>0</v>
      </c>
      <c r="AB889" s="243" t="str">
        <f t="shared" si="323"/>
        <v/>
      </c>
      <c r="AC889" s="226">
        <f t="shared" si="324"/>
        <v>0</v>
      </c>
      <c r="AD889" s="38" t="str">
        <f t="shared" si="325"/>
        <v/>
      </c>
      <c r="AE889" s="38" t="str">
        <f t="shared" si="326"/>
        <v/>
      </c>
      <c r="AF889" s="38" t="str">
        <f t="shared" si="327"/>
        <v/>
      </c>
      <c r="AG889" s="38" t="str">
        <f t="shared" si="328"/>
        <v/>
      </c>
      <c r="AI889" s="39">
        <f>COUNTIF(resultats_math!AB890:AD890,1)</f>
        <v>0</v>
      </c>
      <c r="AJ889" s="39">
        <f>COUNTIF(resultats_math!AB890:AD890,2)</f>
        <v>0</v>
      </c>
      <c r="AK889" s="39">
        <f>COUNTIF(resultats_math!AB890:AD890,9)</f>
        <v>0</v>
      </c>
      <c r="AL889" s="39">
        <f>COUNTIF(resultats_math!AB890:AD890,0)</f>
        <v>0</v>
      </c>
      <c r="AM889" s="243" t="str">
        <f t="shared" si="329"/>
        <v/>
      </c>
      <c r="AN889" s="226">
        <f t="shared" si="330"/>
        <v>0</v>
      </c>
      <c r="AO889" s="38" t="str">
        <f t="shared" si="331"/>
        <v/>
      </c>
      <c r="AP889" s="38" t="str">
        <f t="shared" si="332"/>
        <v/>
      </c>
      <c r="AQ889" s="38" t="str">
        <f t="shared" si="333"/>
        <v/>
      </c>
      <c r="AR889" s="38" t="str">
        <f t="shared" si="334"/>
        <v/>
      </c>
    </row>
    <row r="890" spans="1:44" ht="13.5" thickBot="1">
      <c r="A890" s="30"/>
      <c r="B890" s="39">
        <f>COUNTIF(resultats_math!B891:I891,1)</f>
        <v>0</v>
      </c>
      <c r="C890" s="39">
        <f>COUNTIF(resultats_math!B891:I891,2)</f>
        <v>0</v>
      </c>
      <c r="D890" s="39">
        <f>COUNTIF(resultats_math!B891:I891,9)</f>
        <v>0</v>
      </c>
      <c r="E890" s="39">
        <f>COUNTIF(resultats_math!B891:I891,0)</f>
        <v>0</v>
      </c>
      <c r="F890" s="37" t="str">
        <f t="shared" si="312"/>
        <v/>
      </c>
      <c r="G890" s="226">
        <f t="shared" si="314"/>
        <v>0</v>
      </c>
      <c r="H890" s="38" t="str">
        <f t="shared" si="335"/>
        <v/>
      </c>
      <c r="I890" s="38" t="str">
        <f t="shared" si="313"/>
        <v/>
      </c>
      <c r="J890" s="38" t="str">
        <f t="shared" si="315"/>
        <v/>
      </c>
      <c r="K890" s="38" t="str">
        <f t="shared" si="316"/>
        <v/>
      </c>
      <c r="L890" s="38"/>
      <c r="M890" s="39">
        <f>COUNTIF(resultats_math!J891:X891,1)</f>
        <v>0</v>
      </c>
      <c r="N890" s="39">
        <f>COUNTIF(resultats_math!J891:X891,2)</f>
        <v>0</v>
      </c>
      <c r="O890" s="39">
        <f>COUNTIF(resultats_math!J891:X891,9)</f>
        <v>0</v>
      </c>
      <c r="P890" s="39">
        <f>COUNTIF(resultats_math!J891:X891,0)</f>
        <v>0</v>
      </c>
      <c r="Q890" s="37" t="str">
        <f t="shared" si="317"/>
        <v/>
      </c>
      <c r="R890" s="226">
        <f t="shared" si="318"/>
        <v>0</v>
      </c>
      <c r="S890" s="38" t="str">
        <f t="shared" si="319"/>
        <v/>
      </c>
      <c r="T890" s="38" t="str">
        <f t="shared" si="320"/>
        <v/>
      </c>
      <c r="U890" s="38" t="str">
        <f t="shared" si="321"/>
        <v/>
      </c>
      <c r="V890" s="38" t="str">
        <f t="shared" si="322"/>
        <v/>
      </c>
      <c r="W890" s="30"/>
      <c r="X890" s="39">
        <f>COUNTIF(resultats_math!Y891:AA891,1)</f>
        <v>0</v>
      </c>
      <c r="Y890" s="39">
        <f>COUNTIF(resultats_math!Y891:AA891,2)</f>
        <v>0</v>
      </c>
      <c r="Z890" s="39">
        <f>COUNTIF(resultats_math!Y891:AA891,9)</f>
        <v>0</v>
      </c>
      <c r="AA890" s="39">
        <f>COUNTIF(resultats_math!Y891:AA891,0)</f>
        <v>0</v>
      </c>
      <c r="AB890" s="243" t="str">
        <f t="shared" si="323"/>
        <v/>
      </c>
      <c r="AC890" s="226">
        <f t="shared" si="324"/>
        <v>0</v>
      </c>
      <c r="AD890" s="38" t="str">
        <f t="shared" si="325"/>
        <v/>
      </c>
      <c r="AE890" s="38" t="str">
        <f t="shared" si="326"/>
        <v/>
      </c>
      <c r="AF890" s="38" t="str">
        <f t="shared" si="327"/>
        <v/>
      </c>
      <c r="AG890" s="38" t="str">
        <f t="shared" si="328"/>
        <v/>
      </c>
      <c r="AI890" s="39">
        <f>COUNTIF(resultats_math!AB891:AD891,1)</f>
        <v>0</v>
      </c>
      <c r="AJ890" s="39">
        <f>COUNTIF(resultats_math!AB891:AD891,2)</f>
        <v>0</v>
      </c>
      <c r="AK890" s="39">
        <f>COUNTIF(resultats_math!AB891:AD891,9)</f>
        <v>0</v>
      </c>
      <c r="AL890" s="39">
        <f>COUNTIF(resultats_math!AB891:AD891,0)</f>
        <v>0</v>
      </c>
      <c r="AM890" s="243" t="str">
        <f t="shared" si="329"/>
        <v/>
      </c>
      <c r="AN890" s="226">
        <f t="shared" si="330"/>
        <v>0</v>
      </c>
      <c r="AO890" s="38" t="str">
        <f t="shared" si="331"/>
        <v/>
      </c>
      <c r="AP890" s="38" t="str">
        <f t="shared" si="332"/>
        <v/>
      </c>
      <c r="AQ890" s="38" t="str">
        <f t="shared" si="333"/>
        <v/>
      </c>
      <c r="AR890" s="38" t="str">
        <f t="shared" si="334"/>
        <v/>
      </c>
    </row>
    <row r="891" spans="1:44" ht="13.5" thickBot="1">
      <c r="A891" s="30"/>
      <c r="B891" s="39">
        <f>COUNTIF(resultats_math!B892:I892,1)</f>
        <v>0</v>
      </c>
      <c r="C891" s="39">
        <f>COUNTIF(resultats_math!B892:I892,2)</f>
        <v>0</v>
      </c>
      <c r="D891" s="39">
        <f>COUNTIF(resultats_math!B892:I892,9)</f>
        <v>0</v>
      </c>
      <c r="E891" s="39">
        <f>COUNTIF(resultats_math!B892:I892,0)</f>
        <v>0</v>
      </c>
      <c r="F891" s="37" t="str">
        <f t="shared" si="312"/>
        <v/>
      </c>
      <c r="G891" s="226">
        <f t="shared" si="314"/>
        <v>0</v>
      </c>
      <c r="H891" s="38" t="str">
        <f t="shared" si="335"/>
        <v/>
      </c>
      <c r="I891" s="38" t="str">
        <f t="shared" si="313"/>
        <v/>
      </c>
      <c r="J891" s="38" t="str">
        <f t="shared" si="315"/>
        <v/>
      </c>
      <c r="K891" s="38" t="str">
        <f t="shared" si="316"/>
        <v/>
      </c>
      <c r="L891" s="38"/>
      <c r="M891" s="39">
        <f>COUNTIF(resultats_math!J892:X892,1)</f>
        <v>0</v>
      </c>
      <c r="N891" s="39">
        <f>COUNTIF(resultats_math!J892:X892,2)</f>
        <v>0</v>
      </c>
      <c r="O891" s="39">
        <f>COUNTIF(resultats_math!J892:X892,9)</f>
        <v>0</v>
      </c>
      <c r="P891" s="39">
        <f>COUNTIF(resultats_math!J892:X892,0)</f>
        <v>0</v>
      </c>
      <c r="Q891" s="37" t="str">
        <f t="shared" si="317"/>
        <v/>
      </c>
      <c r="R891" s="226">
        <f t="shared" si="318"/>
        <v>0</v>
      </c>
      <c r="S891" s="38" t="str">
        <f t="shared" si="319"/>
        <v/>
      </c>
      <c r="T891" s="38" t="str">
        <f t="shared" si="320"/>
        <v/>
      </c>
      <c r="U891" s="38" t="str">
        <f t="shared" si="321"/>
        <v/>
      </c>
      <c r="V891" s="38" t="str">
        <f t="shared" si="322"/>
        <v/>
      </c>
      <c r="W891" s="30"/>
      <c r="X891" s="39">
        <f>COUNTIF(resultats_math!Y892:AA892,1)</f>
        <v>0</v>
      </c>
      <c r="Y891" s="39">
        <f>COUNTIF(resultats_math!Y892:AA892,2)</f>
        <v>0</v>
      </c>
      <c r="Z891" s="39">
        <f>COUNTIF(resultats_math!Y892:AA892,9)</f>
        <v>0</v>
      </c>
      <c r="AA891" s="39">
        <f>COUNTIF(resultats_math!Y892:AA892,0)</f>
        <v>0</v>
      </c>
      <c r="AB891" s="243" t="str">
        <f t="shared" si="323"/>
        <v/>
      </c>
      <c r="AC891" s="226">
        <f t="shared" si="324"/>
        <v>0</v>
      </c>
      <c r="AD891" s="38" t="str">
        <f t="shared" si="325"/>
        <v/>
      </c>
      <c r="AE891" s="38" t="str">
        <f t="shared" si="326"/>
        <v/>
      </c>
      <c r="AF891" s="38" t="str">
        <f t="shared" si="327"/>
        <v/>
      </c>
      <c r="AG891" s="38" t="str">
        <f t="shared" si="328"/>
        <v/>
      </c>
      <c r="AI891" s="39">
        <f>COUNTIF(resultats_math!AB892:AD892,1)</f>
        <v>0</v>
      </c>
      <c r="AJ891" s="39">
        <f>COUNTIF(resultats_math!AB892:AD892,2)</f>
        <v>0</v>
      </c>
      <c r="AK891" s="39">
        <f>COUNTIF(resultats_math!AB892:AD892,9)</f>
        <v>0</v>
      </c>
      <c r="AL891" s="39">
        <f>COUNTIF(resultats_math!AB892:AD892,0)</f>
        <v>0</v>
      </c>
      <c r="AM891" s="243" t="str">
        <f t="shared" si="329"/>
        <v/>
      </c>
      <c r="AN891" s="226">
        <f t="shared" si="330"/>
        <v>0</v>
      </c>
      <c r="AO891" s="38" t="str">
        <f t="shared" si="331"/>
        <v/>
      </c>
      <c r="AP891" s="38" t="str">
        <f t="shared" si="332"/>
        <v/>
      </c>
      <c r="AQ891" s="38" t="str">
        <f t="shared" si="333"/>
        <v/>
      </c>
      <c r="AR891" s="38" t="str">
        <f t="shared" si="334"/>
        <v/>
      </c>
    </row>
    <row r="892" spans="1:44" ht="13.5" thickBot="1">
      <c r="A892" s="30"/>
      <c r="B892" s="39">
        <f>COUNTIF(resultats_math!B893:I893,1)</f>
        <v>0</v>
      </c>
      <c r="C892" s="39">
        <f>COUNTIF(resultats_math!B893:I893,2)</f>
        <v>0</v>
      </c>
      <c r="D892" s="39">
        <f>COUNTIF(resultats_math!B893:I893,9)</f>
        <v>0</v>
      </c>
      <c r="E892" s="39">
        <f>COUNTIF(resultats_math!B893:I893,0)</f>
        <v>0</v>
      </c>
      <c r="F892" s="37" t="str">
        <f t="shared" si="312"/>
        <v/>
      </c>
      <c r="G892" s="226">
        <f t="shared" si="314"/>
        <v>0</v>
      </c>
      <c r="H892" s="38" t="str">
        <f t="shared" si="335"/>
        <v/>
      </c>
      <c r="I892" s="38" t="str">
        <f t="shared" si="313"/>
        <v/>
      </c>
      <c r="J892" s="38" t="str">
        <f t="shared" si="315"/>
        <v/>
      </c>
      <c r="K892" s="38" t="str">
        <f t="shared" si="316"/>
        <v/>
      </c>
      <c r="L892" s="38"/>
      <c r="M892" s="39">
        <f>COUNTIF(resultats_math!J893:X893,1)</f>
        <v>0</v>
      </c>
      <c r="N892" s="39">
        <f>COUNTIF(resultats_math!J893:X893,2)</f>
        <v>0</v>
      </c>
      <c r="O892" s="39">
        <f>COUNTIF(resultats_math!J893:X893,9)</f>
        <v>0</v>
      </c>
      <c r="P892" s="39">
        <f>COUNTIF(resultats_math!J893:X893,0)</f>
        <v>0</v>
      </c>
      <c r="Q892" s="37" t="str">
        <f t="shared" si="317"/>
        <v/>
      </c>
      <c r="R892" s="226">
        <f t="shared" si="318"/>
        <v>0</v>
      </c>
      <c r="S892" s="38" t="str">
        <f t="shared" si="319"/>
        <v/>
      </c>
      <c r="T892" s="38" t="str">
        <f t="shared" si="320"/>
        <v/>
      </c>
      <c r="U892" s="38" t="str">
        <f t="shared" si="321"/>
        <v/>
      </c>
      <c r="V892" s="38" t="str">
        <f t="shared" si="322"/>
        <v/>
      </c>
      <c r="W892" s="30"/>
      <c r="X892" s="39">
        <f>COUNTIF(resultats_math!Y893:AA893,1)</f>
        <v>0</v>
      </c>
      <c r="Y892" s="39">
        <f>COUNTIF(resultats_math!Y893:AA893,2)</f>
        <v>0</v>
      </c>
      <c r="Z892" s="39">
        <f>COUNTIF(resultats_math!Y893:AA893,9)</f>
        <v>0</v>
      </c>
      <c r="AA892" s="39">
        <f>COUNTIF(resultats_math!Y893:AA893,0)</f>
        <v>0</v>
      </c>
      <c r="AB892" s="243" t="str">
        <f t="shared" si="323"/>
        <v/>
      </c>
      <c r="AC892" s="226">
        <f t="shared" si="324"/>
        <v>0</v>
      </c>
      <c r="AD892" s="38" t="str">
        <f t="shared" si="325"/>
        <v/>
      </c>
      <c r="AE892" s="38" t="str">
        <f t="shared" si="326"/>
        <v/>
      </c>
      <c r="AF892" s="38" t="str">
        <f t="shared" si="327"/>
        <v/>
      </c>
      <c r="AG892" s="38" t="str">
        <f t="shared" si="328"/>
        <v/>
      </c>
      <c r="AI892" s="39">
        <f>COUNTIF(resultats_math!AB893:AD893,1)</f>
        <v>0</v>
      </c>
      <c r="AJ892" s="39">
        <f>COUNTIF(resultats_math!AB893:AD893,2)</f>
        <v>0</v>
      </c>
      <c r="AK892" s="39">
        <f>COUNTIF(resultats_math!AB893:AD893,9)</f>
        <v>0</v>
      </c>
      <c r="AL892" s="39">
        <f>COUNTIF(resultats_math!AB893:AD893,0)</f>
        <v>0</v>
      </c>
      <c r="AM892" s="243" t="str">
        <f t="shared" si="329"/>
        <v/>
      </c>
      <c r="AN892" s="226">
        <f t="shared" si="330"/>
        <v>0</v>
      </c>
      <c r="AO892" s="38" t="str">
        <f t="shared" si="331"/>
        <v/>
      </c>
      <c r="AP892" s="38" t="str">
        <f t="shared" si="332"/>
        <v/>
      </c>
      <c r="AQ892" s="38" t="str">
        <f t="shared" si="333"/>
        <v/>
      </c>
      <c r="AR892" s="38" t="str">
        <f t="shared" si="334"/>
        <v/>
      </c>
    </row>
    <row r="893" spans="1:44" ht="13.5" thickBot="1">
      <c r="A893" s="30"/>
      <c r="B893" s="39">
        <f>COUNTIF(resultats_math!B894:I894,1)</f>
        <v>0</v>
      </c>
      <c r="C893" s="39">
        <f>COUNTIF(resultats_math!B894:I894,2)</f>
        <v>0</v>
      </c>
      <c r="D893" s="39">
        <f>COUNTIF(resultats_math!B894:I894,9)</f>
        <v>0</v>
      </c>
      <c r="E893" s="39">
        <f>COUNTIF(resultats_math!B894:I894,0)</f>
        <v>0</v>
      </c>
      <c r="F893" s="37" t="str">
        <f t="shared" si="312"/>
        <v/>
      </c>
      <c r="G893" s="226">
        <f t="shared" si="314"/>
        <v>0</v>
      </c>
      <c r="H893" s="38" t="str">
        <f t="shared" si="335"/>
        <v/>
      </c>
      <c r="I893" s="38" t="str">
        <f t="shared" si="313"/>
        <v/>
      </c>
      <c r="J893" s="38" t="str">
        <f t="shared" si="315"/>
        <v/>
      </c>
      <c r="K893" s="38" t="str">
        <f t="shared" si="316"/>
        <v/>
      </c>
      <c r="L893" s="38"/>
      <c r="M893" s="39">
        <f>COUNTIF(resultats_math!J894:X894,1)</f>
        <v>0</v>
      </c>
      <c r="N893" s="39">
        <f>COUNTIF(resultats_math!J894:X894,2)</f>
        <v>0</v>
      </c>
      <c r="O893" s="39">
        <f>COUNTIF(resultats_math!J894:X894,9)</f>
        <v>0</v>
      </c>
      <c r="P893" s="39">
        <f>COUNTIF(resultats_math!J894:X894,0)</f>
        <v>0</v>
      </c>
      <c r="Q893" s="37" t="str">
        <f t="shared" si="317"/>
        <v/>
      </c>
      <c r="R893" s="226">
        <f t="shared" si="318"/>
        <v>0</v>
      </c>
      <c r="S893" s="38" t="str">
        <f t="shared" si="319"/>
        <v/>
      </c>
      <c r="T893" s="38" t="str">
        <f t="shared" si="320"/>
        <v/>
      </c>
      <c r="U893" s="38" t="str">
        <f t="shared" si="321"/>
        <v/>
      </c>
      <c r="V893" s="38" t="str">
        <f t="shared" si="322"/>
        <v/>
      </c>
      <c r="W893" s="30"/>
      <c r="X893" s="39">
        <f>COUNTIF(resultats_math!Y894:AA894,1)</f>
        <v>0</v>
      </c>
      <c r="Y893" s="39">
        <f>COUNTIF(resultats_math!Y894:AA894,2)</f>
        <v>0</v>
      </c>
      <c r="Z893" s="39">
        <f>COUNTIF(resultats_math!Y894:AA894,9)</f>
        <v>0</v>
      </c>
      <c r="AA893" s="39">
        <f>COUNTIF(resultats_math!Y894:AA894,0)</f>
        <v>0</v>
      </c>
      <c r="AB893" s="243" t="str">
        <f t="shared" si="323"/>
        <v/>
      </c>
      <c r="AC893" s="226">
        <f t="shared" si="324"/>
        <v>0</v>
      </c>
      <c r="AD893" s="38" t="str">
        <f t="shared" si="325"/>
        <v/>
      </c>
      <c r="AE893" s="38" t="str">
        <f t="shared" si="326"/>
        <v/>
      </c>
      <c r="AF893" s="38" t="str">
        <f t="shared" si="327"/>
        <v/>
      </c>
      <c r="AG893" s="38" t="str">
        <f t="shared" si="328"/>
        <v/>
      </c>
      <c r="AI893" s="39">
        <f>COUNTIF(resultats_math!AB894:AD894,1)</f>
        <v>0</v>
      </c>
      <c r="AJ893" s="39">
        <f>COUNTIF(resultats_math!AB894:AD894,2)</f>
        <v>0</v>
      </c>
      <c r="AK893" s="39">
        <f>COUNTIF(resultats_math!AB894:AD894,9)</f>
        <v>0</v>
      </c>
      <c r="AL893" s="39">
        <f>COUNTIF(resultats_math!AB894:AD894,0)</f>
        <v>0</v>
      </c>
      <c r="AM893" s="243" t="str">
        <f t="shared" si="329"/>
        <v/>
      </c>
      <c r="AN893" s="226">
        <f t="shared" si="330"/>
        <v>0</v>
      </c>
      <c r="AO893" s="38" t="str">
        <f t="shared" si="331"/>
        <v/>
      </c>
      <c r="AP893" s="38" t="str">
        <f t="shared" si="332"/>
        <v/>
      </c>
      <c r="AQ893" s="38" t="str">
        <f t="shared" si="333"/>
        <v/>
      </c>
      <c r="AR893" s="38" t="str">
        <f t="shared" si="334"/>
        <v/>
      </c>
    </row>
    <row r="894" spans="1:44" ht="13.5" thickBot="1">
      <c r="A894" s="30"/>
      <c r="B894" s="39">
        <f>COUNTIF(resultats_math!B895:I895,1)</f>
        <v>0</v>
      </c>
      <c r="C894" s="39">
        <f>COUNTIF(resultats_math!B895:I895,2)</f>
        <v>0</v>
      </c>
      <c r="D894" s="39">
        <f>COUNTIF(resultats_math!B895:I895,9)</f>
        <v>0</v>
      </c>
      <c r="E894" s="39">
        <f>COUNTIF(resultats_math!B895:I895,0)</f>
        <v>0</v>
      </c>
      <c r="F894" s="37" t="str">
        <f t="shared" si="312"/>
        <v/>
      </c>
      <c r="G894" s="226">
        <f t="shared" si="314"/>
        <v>0</v>
      </c>
      <c r="H894" s="38" t="str">
        <f t="shared" si="335"/>
        <v/>
      </c>
      <c r="I894" s="38" t="str">
        <f t="shared" si="313"/>
        <v/>
      </c>
      <c r="J894" s="38" t="str">
        <f t="shared" si="315"/>
        <v/>
      </c>
      <c r="K894" s="38" t="str">
        <f t="shared" si="316"/>
        <v/>
      </c>
      <c r="L894" s="38"/>
      <c r="M894" s="39">
        <f>COUNTIF(resultats_math!J895:X895,1)</f>
        <v>0</v>
      </c>
      <c r="N894" s="39">
        <f>COUNTIF(resultats_math!J895:X895,2)</f>
        <v>0</v>
      </c>
      <c r="O894" s="39">
        <f>COUNTIF(resultats_math!J895:X895,9)</f>
        <v>0</v>
      </c>
      <c r="P894" s="39">
        <f>COUNTIF(resultats_math!J895:X895,0)</f>
        <v>0</v>
      </c>
      <c r="Q894" s="37" t="str">
        <f t="shared" si="317"/>
        <v/>
      </c>
      <c r="R894" s="226">
        <f t="shared" si="318"/>
        <v>0</v>
      </c>
      <c r="S894" s="38" t="str">
        <f t="shared" si="319"/>
        <v/>
      </c>
      <c r="T894" s="38" t="str">
        <f t="shared" si="320"/>
        <v/>
      </c>
      <c r="U894" s="38" t="str">
        <f t="shared" si="321"/>
        <v/>
      </c>
      <c r="V894" s="38" t="str">
        <f t="shared" si="322"/>
        <v/>
      </c>
      <c r="W894" s="30"/>
      <c r="X894" s="39">
        <f>COUNTIF(resultats_math!Y895:AA895,1)</f>
        <v>0</v>
      </c>
      <c r="Y894" s="39">
        <f>COUNTIF(resultats_math!Y895:AA895,2)</f>
        <v>0</v>
      </c>
      <c r="Z894" s="39">
        <f>COUNTIF(resultats_math!Y895:AA895,9)</f>
        <v>0</v>
      </c>
      <c r="AA894" s="39">
        <f>COUNTIF(resultats_math!Y895:AA895,0)</f>
        <v>0</v>
      </c>
      <c r="AB894" s="243" t="str">
        <f t="shared" si="323"/>
        <v/>
      </c>
      <c r="AC894" s="226">
        <f t="shared" si="324"/>
        <v>0</v>
      </c>
      <c r="AD894" s="38" t="str">
        <f t="shared" si="325"/>
        <v/>
      </c>
      <c r="AE894" s="38" t="str">
        <f t="shared" si="326"/>
        <v/>
      </c>
      <c r="AF894" s="38" t="str">
        <f t="shared" si="327"/>
        <v/>
      </c>
      <c r="AG894" s="38" t="str">
        <f t="shared" si="328"/>
        <v/>
      </c>
      <c r="AI894" s="39">
        <f>COUNTIF(resultats_math!AB895:AD895,1)</f>
        <v>0</v>
      </c>
      <c r="AJ894" s="39">
        <f>COUNTIF(resultats_math!AB895:AD895,2)</f>
        <v>0</v>
      </c>
      <c r="AK894" s="39">
        <f>COUNTIF(resultats_math!AB895:AD895,9)</f>
        <v>0</v>
      </c>
      <c r="AL894" s="39">
        <f>COUNTIF(resultats_math!AB895:AD895,0)</f>
        <v>0</v>
      </c>
      <c r="AM894" s="243" t="str">
        <f t="shared" si="329"/>
        <v/>
      </c>
      <c r="AN894" s="226">
        <f t="shared" si="330"/>
        <v>0</v>
      </c>
      <c r="AO894" s="38" t="str">
        <f t="shared" si="331"/>
        <v/>
      </c>
      <c r="AP894" s="38" t="str">
        <f t="shared" si="332"/>
        <v/>
      </c>
      <c r="AQ894" s="38" t="str">
        <f t="shared" si="333"/>
        <v/>
      </c>
      <c r="AR894" s="38" t="str">
        <f t="shared" si="334"/>
        <v/>
      </c>
    </row>
    <row r="895" spans="1:44" ht="13.5" thickBot="1">
      <c r="A895" s="30"/>
      <c r="B895" s="39">
        <f>COUNTIF(resultats_math!B896:I896,1)</f>
        <v>0</v>
      </c>
      <c r="C895" s="39">
        <f>COUNTIF(resultats_math!B896:I896,2)</f>
        <v>0</v>
      </c>
      <c r="D895" s="39">
        <f>COUNTIF(resultats_math!B896:I896,9)</f>
        <v>0</v>
      </c>
      <c r="E895" s="39">
        <f>COUNTIF(resultats_math!B896:I896,0)</f>
        <v>0</v>
      </c>
      <c r="F895" s="37" t="str">
        <f t="shared" si="312"/>
        <v/>
      </c>
      <c r="G895" s="226">
        <f t="shared" si="314"/>
        <v>0</v>
      </c>
      <c r="H895" s="38" t="str">
        <f t="shared" si="335"/>
        <v/>
      </c>
      <c r="I895" s="38" t="str">
        <f t="shared" si="313"/>
        <v/>
      </c>
      <c r="J895" s="38" t="str">
        <f t="shared" si="315"/>
        <v/>
      </c>
      <c r="K895" s="38" t="str">
        <f t="shared" si="316"/>
        <v/>
      </c>
      <c r="L895" s="38"/>
      <c r="M895" s="39">
        <f>COUNTIF(resultats_math!J896:X896,1)</f>
        <v>0</v>
      </c>
      <c r="N895" s="39">
        <f>COUNTIF(resultats_math!J896:X896,2)</f>
        <v>0</v>
      </c>
      <c r="O895" s="39">
        <f>COUNTIF(resultats_math!J896:X896,9)</f>
        <v>0</v>
      </c>
      <c r="P895" s="39">
        <f>COUNTIF(resultats_math!J896:X896,0)</f>
        <v>0</v>
      </c>
      <c r="Q895" s="37" t="str">
        <f t="shared" si="317"/>
        <v/>
      </c>
      <c r="R895" s="226">
        <f t="shared" si="318"/>
        <v>0</v>
      </c>
      <c r="S895" s="38" t="str">
        <f t="shared" si="319"/>
        <v/>
      </c>
      <c r="T895" s="38" t="str">
        <f t="shared" si="320"/>
        <v/>
      </c>
      <c r="U895" s="38" t="str">
        <f t="shared" si="321"/>
        <v/>
      </c>
      <c r="V895" s="38" t="str">
        <f t="shared" si="322"/>
        <v/>
      </c>
      <c r="W895" s="30"/>
      <c r="X895" s="39">
        <f>COUNTIF(resultats_math!Y896:AA896,1)</f>
        <v>0</v>
      </c>
      <c r="Y895" s="39">
        <f>COUNTIF(resultats_math!Y896:AA896,2)</f>
        <v>0</v>
      </c>
      <c r="Z895" s="39">
        <f>COUNTIF(resultats_math!Y896:AA896,9)</f>
        <v>0</v>
      </c>
      <c r="AA895" s="39">
        <f>COUNTIF(resultats_math!Y896:AA896,0)</f>
        <v>0</v>
      </c>
      <c r="AB895" s="243" t="str">
        <f t="shared" si="323"/>
        <v/>
      </c>
      <c r="AC895" s="226">
        <f t="shared" si="324"/>
        <v>0</v>
      </c>
      <c r="AD895" s="38" t="str">
        <f t="shared" si="325"/>
        <v/>
      </c>
      <c r="AE895" s="38" t="str">
        <f t="shared" si="326"/>
        <v/>
      </c>
      <c r="AF895" s="38" t="str">
        <f t="shared" si="327"/>
        <v/>
      </c>
      <c r="AG895" s="38" t="str">
        <f t="shared" si="328"/>
        <v/>
      </c>
      <c r="AI895" s="39">
        <f>COUNTIF(resultats_math!AB896:AD896,1)</f>
        <v>0</v>
      </c>
      <c r="AJ895" s="39">
        <f>COUNTIF(resultats_math!AB896:AD896,2)</f>
        <v>0</v>
      </c>
      <c r="AK895" s="39">
        <f>COUNTIF(resultats_math!AB896:AD896,9)</f>
        <v>0</v>
      </c>
      <c r="AL895" s="39">
        <f>COUNTIF(resultats_math!AB896:AD896,0)</f>
        <v>0</v>
      </c>
      <c r="AM895" s="243" t="str">
        <f t="shared" si="329"/>
        <v/>
      </c>
      <c r="AN895" s="226">
        <f t="shared" si="330"/>
        <v>0</v>
      </c>
      <c r="AO895" s="38" t="str">
        <f t="shared" si="331"/>
        <v/>
      </c>
      <c r="AP895" s="38" t="str">
        <f t="shared" si="332"/>
        <v/>
      </c>
      <c r="AQ895" s="38" t="str">
        <f t="shared" si="333"/>
        <v/>
      </c>
      <c r="AR895" s="38" t="str">
        <f t="shared" si="334"/>
        <v/>
      </c>
    </row>
    <row r="896" spans="1:44" ht="13.5" thickBot="1">
      <c r="A896" s="30"/>
      <c r="B896" s="39">
        <f>COUNTIF(resultats_math!B897:I897,1)</f>
        <v>0</v>
      </c>
      <c r="C896" s="39">
        <f>COUNTIF(resultats_math!B897:I897,2)</f>
        <v>0</v>
      </c>
      <c r="D896" s="39">
        <f>COUNTIF(resultats_math!B897:I897,9)</f>
        <v>0</v>
      </c>
      <c r="E896" s="39">
        <f>COUNTIF(resultats_math!B897:I897,0)</f>
        <v>0</v>
      </c>
      <c r="F896" s="37" t="str">
        <f t="shared" si="312"/>
        <v/>
      </c>
      <c r="G896" s="226">
        <f t="shared" si="314"/>
        <v>0</v>
      </c>
      <c r="H896" s="38" t="str">
        <f t="shared" si="335"/>
        <v/>
      </c>
      <c r="I896" s="38" t="str">
        <f t="shared" si="313"/>
        <v/>
      </c>
      <c r="J896" s="38" t="str">
        <f t="shared" si="315"/>
        <v/>
      </c>
      <c r="K896" s="38" t="str">
        <f t="shared" si="316"/>
        <v/>
      </c>
      <c r="L896" s="38"/>
      <c r="M896" s="39">
        <f>COUNTIF(resultats_math!J897:X897,1)</f>
        <v>0</v>
      </c>
      <c r="N896" s="39">
        <f>COUNTIF(resultats_math!J897:X897,2)</f>
        <v>0</v>
      </c>
      <c r="O896" s="39">
        <f>COUNTIF(resultats_math!J897:X897,9)</f>
        <v>0</v>
      </c>
      <c r="P896" s="39">
        <f>COUNTIF(resultats_math!J897:X897,0)</f>
        <v>0</v>
      </c>
      <c r="Q896" s="37" t="str">
        <f t="shared" si="317"/>
        <v/>
      </c>
      <c r="R896" s="226">
        <f t="shared" si="318"/>
        <v>0</v>
      </c>
      <c r="S896" s="38" t="str">
        <f t="shared" si="319"/>
        <v/>
      </c>
      <c r="T896" s="38" t="str">
        <f t="shared" si="320"/>
        <v/>
      </c>
      <c r="U896" s="38" t="str">
        <f t="shared" si="321"/>
        <v/>
      </c>
      <c r="V896" s="38" t="str">
        <f t="shared" si="322"/>
        <v/>
      </c>
      <c r="W896" s="30"/>
      <c r="X896" s="39">
        <f>COUNTIF(resultats_math!Y897:AA897,1)</f>
        <v>0</v>
      </c>
      <c r="Y896" s="39">
        <f>COUNTIF(resultats_math!Y897:AA897,2)</f>
        <v>0</v>
      </c>
      <c r="Z896" s="39">
        <f>COUNTIF(resultats_math!Y897:AA897,9)</f>
        <v>0</v>
      </c>
      <c r="AA896" s="39">
        <f>COUNTIF(resultats_math!Y897:AA897,0)</f>
        <v>0</v>
      </c>
      <c r="AB896" s="243" t="str">
        <f t="shared" si="323"/>
        <v/>
      </c>
      <c r="AC896" s="226">
        <f t="shared" si="324"/>
        <v>0</v>
      </c>
      <c r="AD896" s="38" t="str">
        <f t="shared" si="325"/>
        <v/>
      </c>
      <c r="AE896" s="38" t="str">
        <f t="shared" si="326"/>
        <v/>
      </c>
      <c r="AF896" s="38" t="str">
        <f t="shared" si="327"/>
        <v/>
      </c>
      <c r="AG896" s="38" t="str">
        <f t="shared" si="328"/>
        <v/>
      </c>
      <c r="AI896" s="39">
        <f>COUNTIF(resultats_math!AB897:AD897,1)</f>
        <v>0</v>
      </c>
      <c r="AJ896" s="39">
        <f>COUNTIF(resultats_math!AB897:AD897,2)</f>
        <v>0</v>
      </c>
      <c r="AK896" s="39">
        <f>COUNTIF(resultats_math!AB897:AD897,9)</f>
        <v>0</v>
      </c>
      <c r="AL896" s="39">
        <f>COUNTIF(resultats_math!AB897:AD897,0)</f>
        <v>0</v>
      </c>
      <c r="AM896" s="243" t="str">
        <f t="shared" si="329"/>
        <v/>
      </c>
      <c r="AN896" s="226">
        <f t="shared" si="330"/>
        <v>0</v>
      </c>
      <c r="AO896" s="38" t="str">
        <f t="shared" si="331"/>
        <v/>
      </c>
      <c r="AP896" s="38" t="str">
        <f t="shared" si="332"/>
        <v/>
      </c>
      <c r="AQ896" s="38" t="str">
        <f t="shared" si="333"/>
        <v/>
      </c>
      <c r="AR896" s="38" t="str">
        <f t="shared" si="334"/>
        <v/>
      </c>
    </row>
    <row r="897" spans="1:44" ht="13.5" thickBot="1">
      <c r="A897" s="30"/>
      <c r="B897" s="39">
        <f>COUNTIF(resultats_math!B898:I898,1)</f>
        <v>0</v>
      </c>
      <c r="C897" s="39">
        <f>COUNTIF(resultats_math!B898:I898,2)</f>
        <v>0</v>
      </c>
      <c r="D897" s="39">
        <f>COUNTIF(resultats_math!B898:I898,9)</f>
        <v>0</v>
      </c>
      <c r="E897" s="39">
        <f>COUNTIF(resultats_math!B898:I898,0)</f>
        <v>0</v>
      </c>
      <c r="F897" s="37" t="str">
        <f t="shared" si="312"/>
        <v/>
      </c>
      <c r="G897" s="226">
        <f t="shared" si="314"/>
        <v>0</v>
      </c>
      <c r="H897" s="38" t="str">
        <f t="shared" si="335"/>
        <v/>
      </c>
      <c r="I897" s="38" t="str">
        <f t="shared" si="313"/>
        <v/>
      </c>
      <c r="J897" s="38" t="str">
        <f t="shared" si="315"/>
        <v/>
      </c>
      <c r="K897" s="38" t="str">
        <f t="shared" si="316"/>
        <v/>
      </c>
      <c r="L897" s="38"/>
      <c r="M897" s="39">
        <f>COUNTIF(resultats_math!J898:X898,1)</f>
        <v>0</v>
      </c>
      <c r="N897" s="39">
        <f>COUNTIF(resultats_math!J898:X898,2)</f>
        <v>0</v>
      </c>
      <c r="O897" s="39">
        <f>COUNTIF(resultats_math!J898:X898,9)</f>
        <v>0</v>
      </c>
      <c r="P897" s="39">
        <f>COUNTIF(resultats_math!J898:X898,0)</f>
        <v>0</v>
      </c>
      <c r="Q897" s="37" t="str">
        <f t="shared" si="317"/>
        <v/>
      </c>
      <c r="R897" s="226">
        <f t="shared" si="318"/>
        <v>0</v>
      </c>
      <c r="S897" s="38" t="str">
        <f t="shared" si="319"/>
        <v/>
      </c>
      <c r="T897" s="38" t="str">
        <f t="shared" si="320"/>
        <v/>
      </c>
      <c r="U897" s="38" t="str">
        <f t="shared" si="321"/>
        <v/>
      </c>
      <c r="V897" s="38" t="str">
        <f t="shared" si="322"/>
        <v/>
      </c>
      <c r="W897" s="30"/>
      <c r="X897" s="39">
        <f>COUNTIF(resultats_math!Y898:AA898,1)</f>
        <v>0</v>
      </c>
      <c r="Y897" s="39">
        <f>COUNTIF(resultats_math!Y898:AA898,2)</f>
        <v>0</v>
      </c>
      <c r="Z897" s="39">
        <f>COUNTIF(resultats_math!Y898:AA898,9)</f>
        <v>0</v>
      </c>
      <c r="AA897" s="39">
        <f>COUNTIF(resultats_math!Y898:AA898,0)</f>
        <v>0</v>
      </c>
      <c r="AB897" s="243" t="str">
        <f t="shared" si="323"/>
        <v/>
      </c>
      <c r="AC897" s="226">
        <f t="shared" si="324"/>
        <v>0</v>
      </c>
      <c r="AD897" s="38" t="str">
        <f t="shared" si="325"/>
        <v/>
      </c>
      <c r="AE897" s="38" t="str">
        <f t="shared" si="326"/>
        <v/>
      </c>
      <c r="AF897" s="38" t="str">
        <f t="shared" si="327"/>
        <v/>
      </c>
      <c r="AG897" s="38" t="str">
        <f t="shared" si="328"/>
        <v/>
      </c>
      <c r="AI897" s="39">
        <f>COUNTIF(resultats_math!AB898:AD898,1)</f>
        <v>0</v>
      </c>
      <c r="AJ897" s="39">
        <f>COUNTIF(resultats_math!AB898:AD898,2)</f>
        <v>0</v>
      </c>
      <c r="AK897" s="39">
        <f>COUNTIF(resultats_math!AB898:AD898,9)</f>
        <v>0</v>
      </c>
      <c r="AL897" s="39">
        <f>COUNTIF(resultats_math!AB898:AD898,0)</f>
        <v>0</v>
      </c>
      <c r="AM897" s="243" t="str">
        <f t="shared" si="329"/>
        <v/>
      </c>
      <c r="AN897" s="226">
        <f t="shared" si="330"/>
        <v>0</v>
      </c>
      <c r="AO897" s="38" t="str">
        <f t="shared" si="331"/>
        <v/>
      </c>
      <c r="AP897" s="38" t="str">
        <f t="shared" si="332"/>
        <v/>
      </c>
      <c r="AQ897" s="38" t="str">
        <f t="shared" si="333"/>
        <v/>
      </c>
      <c r="AR897" s="38" t="str">
        <f t="shared" si="334"/>
        <v/>
      </c>
    </row>
    <row r="898" spans="1:44" ht="13.5" thickBot="1">
      <c r="A898" s="30"/>
      <c r="B898" s="39">
        <f>COUNTIF(resultats_math!B899:I899,1)</f>
        <v>0</v>
      </c>
      <c r="C898" s="39">
        <f>COUNTIF(resultats_math!B899:I899,2)</f>
        <v>0</v>
      </c>
      <c r="D898" s="39">
        <f>COUNTIF(resultats_math!B899:I899,9)</f>
        <v>0</v>
      </c>
      <c r="E898" s="39">
        <f>COUNTIF(resultats_math!B899:I899,0)</f>
        <v>0</v>
      </c>
      <c r="F898" s="37" t="str">
        <f t="shared" si="312"/>
        <v/>
      </c>
      <c r="G898" s="226">
        <f t="shared" si="314"/>
        <v>0</v>
      </c>
      <c r="H898" s="38" t="str">
        <f t="shared" si="335"/>
        <v/>
      </c>
      <c r="I898" s="38" t="str">
        <f t="shared" si="313"/>
        <v/>
      </c>
      <c r="J898" s="38" t="str">
        <f t="shared" si="315"/>
        <v/>
      </c>
      <c r="K898" s="38" t="str">
        <f t="shared" si="316"/>
        <v/>
      </c>
      <c r="L898" s="38"/>
      <c r="M898" s="39">
        <f>COUNTIF(resultats_math!J899:X899,1)</f>
        <v>0</v>
      </c>
      <c r="N898" s="39">
        <f>COUNTIF(resultats_math!J899:X899,2)</f>
        <v>0</v>
      </c>
      <c r="O898" s="39">
        <f>COUNTIF(resultats_math!J899:X899,9)</f>
        <v>0</v>
      </c>
      <c r="P898" s="39">
        <f>COUNTIF(resultats_math!J899:X899,0)</f>
        <v>0</v>
      </c>
      <c r="Q898" s="37" t="str">
        <f t="shared" si="317"/>
        <v/>
      </c>
      <c r="R898" s="226">
        <f t="shared" si="318"/>
        <v>0</v>
      </c>
      <c r="S898" s="38" t="str">
        <f t="shared" si="319"/>
        <v/>
      </c>
      <c r="T898" s="38" t="str">
        <f t="shared" si="320"/>
        <v/>
      </c>
      <c r="U898" s="38" t="str">
        <f t="shared" si="321"/>
        <v/>
      </c>
      <c r="V898" s="38" t="str">
        <f t="shared" si="322"/>
        <v/>
      </c>
      <c r="W898" s="30"/>
      <c r="X898" s="39">
        <f>COUNTIF(resultats_math!Y899:AA899,1)</f>
        <v>0</v>
      </c>
      <c r="Y898" s="39">
        <f>COUNTIF(resultats_math!Y899:AA899,2)</f>
        <v>0</v>
      </c>
      <c r="Z898" s="39">
        <f>COUNTIF(resultats_math!Y899:AA899,9)</f>
        <v>0</v>
      </c>
      <c r="AA898" s="39">
        <f>COUNTIF(resultats_math!Y899:AA899,0)</f>
        <v>0</v>
      </c>
      <c r="AB898" s="243" t="str">
        <f t="shared" si="323"/>
        <v/>
      </c>
      <c r="AC898" s="226">
        <f t="shared" si="324"/>
        <v>0</v>
      </c>
      <c r="AD898" s="38" t="str">
        <f t="shared" si="325"/>
        <v/>
      </c>
      <c r="AE898" s="38" t="str">
        <f t="shared" si="326"/>
        <v/>
      </c>
      <c r="AF898" s="38" t="str">
        <f t="shared" si="327"/>
        <v/>
      </c>
      <c r="AG898" s="38" t="str">
        <f t="shared" si="328"/>
        <v/>
      </c>
      <c r="AI898" s="39">
        <f>COUNTIF(resultats_math!AB899:AD899,1)</f>
        <v>0</v>
      </c>
      <c r="AJ898" s="39">
        <f>COUNTIF(resultats_math!AB899:AD899,2)</f>
        <v>0</v>
      </c>
      <c r="AK898" s="39">
        <f>COUNTIF(resultats_math!AB899:AD899,9)</f>
        <v>0</v>
      </c>
      <c r="AL898" s="39">
        <f>COUNTIF(resultats_math!AB899:AD899,0)</f>
        <v>0</v>
      </c>
      <c r="AM898" s="243" t="str">
        <f t="shared" si="329"/>
        <v/>
      </c>
      <c r="AN898" s="226">
        <f t="shared" si="330"/>
        <v>0</v>
      </c>
      <c r="AO898" s="38" t="str">
        <f t="shared" si="331"/>
        <v/>
      </c>
      <c r="AP898" s="38" t="str">
        <f t="shared" si="332"/>
        <v/>
      </c>
      <c r="AQ898" s="38" t="str">
        <f t="shared" si="333"/>
        <v/>
      </c>
      <c r="AR898" s="38" t="str">
        <f t="shared" si="334"/>
        <v/>
      </c>
    </row>
    <row r="899" spans="1:44" ht="13.5" thickBot="1">
      <c r="A899" s="30"/>
      <c r="B899" s="39">
        <f>COUNTIF(resultats_math!B900:I900,1)</f>
        <v>0</v>
      </c>
      <c r="C899" s="39">
        <f>COUNTIF(resultats_math!B900:I900,2)</f>
        <v>0</v>
      </c>
      <c r="D899" s="39">
        <f>COUNTIF(resultats_math!B900:I900,9)</f>
        <v>0</v>
      </c>
      <c r="E899" s="39">
        <f>COUNTIF(resultats_math!B900:I900,0)</f>
        <v>0</v>
      </c>
      <c r="F899" s="37" t="str">
        <f t="shared" si="312"/>
        <v/>
      </c>
      <c r="G899" s="226">
        <f t="shared" si="314"/>
        <v>0</v>
      </c>
      <c r="H899" s="38" t="str">
        <f t="shared" si="335"/>
        <v/>
      </c>
      <c r="I899" s="38" t="str">
        <f t="shared" si="313"/>
        <v/>
      </c>
      <c r="J899" s="38" t="str">
        <f t="shared" si="315"/>
        <v/>
      </c>
      <c r="K899" s="38" t="str">
        <f t="shared" si="316"/>
        <v/>
      </c>
      <c r="L899" s="38"/>
      <c r="M899" s="39">
        <f>COUNTIF(resultats_math!J900:X900,1)</f>
        <v>0</v>
      </c>
      <c r="N899" s="39">
        <f>COUNTIF(resultats_math!J900:X900,2)</f>
        <v>0</v>
      </c>
      <c r="O899" s="39">
        <f>COUNTIF(resultats_math!J900:X900,9)</f>
        <v>0</v>
      </c>
      <c r="P899" s="39">
        <f>COUNTIF(resultats_math!J900:X900,0)</f>
        <v>0</v>
      </c>
      <c r="Q899" s="37" t="str">
        <f t="shared" si="317"/>
        <v/>
      </c>
      <c r="R899" s="226">
        <f t="shared" si="318"/>
        <v>0</v>
      </c>
      <c r="S899" s="38" t="str">
        <f t="shared" si="319"/>
        <v/>
      </c>
      <c r="T899" s="38" t="str">
        <f t="shared" si="320"/>
        <v/>
      </c>
      <c r="U899" s="38" t="str">
        <f t="shared" si="321"/>
        <v/>
      </c>
      <c r="V899" s="38" t="str">
        <f t="shared" si="322"/>
        <v/>
      </c>
      <c r="W899" s="30"/>
      <c r="X899" s="39">
        <f>COUNTIF(resultats_math!Y900:AA900,1)</f>
        <v>0</v>
      </c>
      <c r="Y899" s="39">
        <f>COUNTIF(resultats_math!Y900:AA900,2)</f>
        <v>0</v>
      </c>
      <c r="Z899" s="39">
        <f>COUNTIF(resultats_math!Y900:AA900,9)</f>
        <v>0</v>
      </c>
      <c r="AA899" s="39">
        <f>COUNTIF(resultats_math!Y900:AA900,0)</f>
        <v>0</v>
      </c>
      <c r="AB899" s="243" t="str">
        <f t="shared" si="323"/>
        <v/>
      </c>
      <c r="AC899" s="226">
        <f t="shared" si="324"/>
        <v>0</v>
      </c>
      <c r="AD899" s="38" t="str">
        <f t="shared" si="325"/>
        <v/>
      </c>
      <c r="AE899" s="38" t="str">
        <f t="shared" si="326"/>
        <v/>
      </c>
      <c r="AF899" s="38" t="str">
        <f t="shared" si="327"/>
        <v/>
      </c>
      <c r="AG899" s="38" t="str">
        <f t="shared" si="328"/>
        <v/>
      </c>
      <c r="AI899" s="39">
        <f>COUNTIF(resultats_math!AB900:AD900,1)</f>
        <v>0</v>
      </c>
      <c r="AJ899" s="39">
        <f>COUNTIF(resultats_math!AB900:AD900,2)</f>
        <v>0</v>
      </c>
      <c r="AK899" s="39">
        <f>COUNTIF(resultats_math!AB900:AD900,9)</f>
        <v>0</v>
      </c>
      <c r="AL899" s="39">
        <f>COUNTIF(resultats_math!AB900:AD900,0)</f>
        <v>0</v>
      </c>
      <c r="AM899" s="243" t="str">
        <f t="shared" si="329"/>
        <v/>
      </c>
      <c r="AN899" s="226">
        <f t="shared" si="330"/>
        <v>0</v>
      </c>
      <c r="AO899" s="38" t="str">
        <f t="shared" si="331"/>
        <v/>
      </c>
      <c r="AP899" s="38" t="str">
        <f t="shared" si="332"/>
        <v/>
      </c>
      <c r="AQ899" s="38" t="str">
        <f t="shared" si="333"/>
        <v/>
      </c>
      <c r="AR899" s="38" t="str">
        <f t="shared" si="334"/>
        <v/>
      </c>
    </row>
    <row r="900" spans="1:44" ht="13.5" thickBot="1">
      <c r="A900" s="30"/>
      <c r="B900" s="39">
        <f>COUNTIF(resultats_math!B901:I901,1)</f>
        <v>0</v>
      </c>
      <c r="C900" s="39">
        <f>COUNTIF(resultats_math!B901:I901,2)</f>
        <v>0</v>
      </c>
      <c r="D900" s="39">
        <f>COUNTIF(resultats_math!B901:I901,9)</f>
        <v>0</v>
      </c>
      <c r="E900" s="39">
        <f>COUNTIF(resultats_math!B901:I901,0)</f>
        <v>0</v>
      </c>
      <c r="F900" s="37" t="str">
        <f t="shared" ref="F900:F963" si="336">IF(SUM(B900:E900)=0,"",SUM(B900:E900))</f>
        <v/>
      </c>
      <c r="G900" s="226">
        <f t="shared" si="314"/>
        <v>0</v>
      </c>
      <c r="H900" s="38" t="str">
        <f t="shared" si="335"/>
        <v/>
      </c>
      <c r="I900" s="38" t="str">
        <f t="shared" ref="I900:I963" si="337">IF(F900="","",C900/F900)</f>
        <v/>
      </c>
      <c r="J900" s="38" t="str">
        <f t="shared" si="315"/>
        <v/>
      </c>
      <c r="K900" s="38" t="str">
        <f t="shared" si="316"/>
        <v/>
      </c>
      <c r="L900" s="38"/>
      <c r="M900" s="39">
        <f>COUNTIF(resultats_math!J901:X901,1)</f>
        <v>0</v>
      </c>
      <c r="N900" s="39">
        <f>COUNTIF(resultats_math!J901:X901,2)</f>
        <v>0</v>
      </c>
      <c r="O900" s="39">
        <f>COUNTIF(resultats_math!J901:X901,9)</f>
        <v>0</v>
      </c>
      <c r="P900" s="39">
        <f>COUNTIF(resultats_math!J901:X901,0)</f>
        <v>0</v>
      </c>
      <c r="Q900" s="37" t="str">
        <f t="shared" si="317"/>
        <v/>
      </c>
      <c r="R900" s="226">
        <f t="shared" si="318"/>
        <v>0</v>
      </c>
      <c r="S900" s="38" t="str">
        <f t="shared" si="319"/>
        <v/>
      </c>
      <c r="T900" s="38" t="str">
        <f t="shared" si="320"/>
        <v/>
      </c>
      <c r="U900" s="38" t="str">
        <f t="shared" si="321"/>
        <v/>
      </c>
      <c r="V900" s="38" t="str">
        <f t="shared" si="322"/>
        <v/>
      </c>
      <c r="W900" s="30"/>
      <c r="X900" s="39">
        <f>COUNTIF(resultats_math!Y901:AA901,1)</f>
        <v>0</v>
      </c>
      <c r="Y900" s="39">
        <f>COUNTIF(resultats_math!Y901:AA901,2)</f>
        <v>0</v>
      </c>
      <c r="Z900" s="39">
        <f>COUNTIF(resultats_math!Y901:AA901,9)</f>
        <v>0</v>
      </c>
      <c r="AA900" s="39">
        <f>COUNTIF(resultats_math!Y901:AA901,0)</f>
        <v>0</v>
      </c>
      <c r="AB900" s="243" t="str">
        <f t="shared" si="323"/>
        <v/>
      </c>
      <c r="AC900" s="226">
        <f t="shared" si="324"/>
        <v>0</v>
      </c>
      <c r="AD900" s="38" t="str">
        <f t="shared" si="325"/>
        <v/>
      </c>
      <c r="AE900" s="38" t="str">
        <f t="shared" si="326"/>
        <v/>
      </c>
      <c r="AF900" s="38" t="str">
        <f t="shared" si="327"/>
        <v/>
      </c>
      <c r="AG900" s="38" t="str">
        <f t="shared" si="328"/>
        <v/>
      </c>
      <c r="AI900" s="39">
        <f>COUNTIF(resultats_math!AB901:AD901,1)</f>
        <v>0</v>
      </c>
      <c r="AJ900" s="39">
        <f>COUNTIF(resultats_math!AB901:AD901,2)</f>
        <v>0</v>
      </c>
      <c r="AK900" s="39">
        <f>COUNTIF(resultats_math!AB901:AD901,9)</f>
        <v>0</v>
      </c>
      <c r="AL900" s="39">
        <f>COUNTIF(resultats_math!AB901:AD901,0)</f>
        <v>0</v>
      </c>
      <c r="AM900" s="243" t="str">
        <f t="shared" si="329"/>
        <v/>
      </c>
      <c r="AN900" s="226">
        <f t="shared" si="330"/>
        <v>0</v>
      </c>
      <c r="AO900" s="38" t="str">
        <f t="shared" si="331"/>
        <v/>
      </c>
      <c r="AP900" s="38" t="str">
        <f t="shared" si="332"/>
        <v/>
      </c>
      <c r="AQ900" s="38" t="str">
        <f t="shared" si="333"/>
        <v/>
      </c>
      <c r="AR900" s="38" t="str">
        <f t="shared" si="334"/>
        <v/>
      </c>
    </row>
    <row r="901" spans="1:44" ht="13.5" thickBot="1">
      <c r="A901" s="30"/>
      <c r="B901" s="39">
        <f>COUNTIF(resultats_math!B902:I902,1)</f>
        <v>0</v>
      </c>
      <c r="C901" s="39">
        <f>COUNTIF(resultats_math!B902:I902,2)</f>
        <v>0</v>
      </c>
      <c r="D901" s="39">
        <f>COUNTIF(resultats_math!B902:I902,9)</f>
        <v>0</v>
      </c>
      <c r="E901" s="39">
        <f>COUNTIF(resultats_math!B902:I902,0)</f>
        <v>0</v>
      </c>
      <c r="F901" s="37" t="str">
        <f t="shared" si="336"/>
        <v/>
      </c>
      <c r="G901" s="226">
        <f t="shared" ref="G901:G964" si="338">B901+C901</f>
        <v>0</v>
      </c>
      <c r="H901" s="38" t="str">
        <f t="shared" si="335"/>
        <v/>
      </c>
      <c r="I901" s="38" t="str">
        <f t="shared" si="337"/>
        <v/>
      </c>
      <c r="J901" s="38" t="str">
        <f t="shared" ref="J901:J964" si="339">IF(F901="","",(SUM(D901)/F901))</f>
        <v/>
      </c>
      <c r="K901" s="38" t="str">
        <f t="shared" ref="K901:K964" si="340">IF(F901="","",E901/F901)</f>
        <v/>
      </c>
      <c r="L901" s="38"/>
      <c r="M901" s="39">
        <f>COUNTIF(resultats_math!J902:X902,1)</f>
        <v>0</v>
      </c>
      <c r="N901" s="39">
        <f>COUNTIF(resultats_math!J902:X902,2)</f>
        <v>0</v>
      </c>
      <c r="O901" s="39">
        <f>COUNTIF(resultats_math!J902:X902,9)</f>
        <v>0</v>
      </c>
      <c r="P901" s="39">
        <f>COUNTIF(resultats_math!J902:X902,0)</f>
        <v>0</v>
      </c>
      <c r="Q901" s="37" t="str">
        <f t="shared" ref="Q901:Q964" si="341">IF(SUM(M901:P901)=0,"",SUM(M901:P901))</f>
        <v/>
      </c>
      <c r="R901" s="226">
        <f t="shared" ref="R901:R964" si="342">M901+N901</f>
        <v>0</v>
      </c>
      <c r="S901" s="38" t="str">
        <f t="shared" ref="S901:S964" si="343">IF(Q901="","",R901/Q901)</f>
        <v/>
      </c>
      <c r="T901" s="38" t="str">
        <f t="shared" ref="T901:T964" si="344">IF(Q901="","",N901/Q901)</f>
        <v/>
      </c>
      <c r="U901" s="38" t="str">
        <f t="shared" ref="U901:U964" si="345">IF(Q901="","",(SUM(O901)/Q901))</f>
        <v/>
      </c>
      <c r="V901" s="38" t="str">
        <f t="shared" ref="V901:V964" si="346">IF(Q901="","",P901/Q901)</f>
        <v/>
      </c>
      <c r="W901" s="30"/>
      <c r="X901" s="39">
        <f>COUNTIF(resultats_math!Y902:AA902,1)</f>
        <v>0</v>
      </c>
      <c r="Y901" s="39">
        <f>COUNTIF(resultats_math!Y902:AA902,2)</f>
        <v>0</v>
      </c>
      <c r="Z901" s="39">
        <f>COUNTIF(resultats_math!Y902:AA902,9)</f>
        <v>0</v>
      </c>
      <c r="AA901" s="39">
        <f>COUNTIF(resultats_math!Y902:AA902,0)</f>
        <v>0</v>
      </c>
      <c r="AB901" s="243" t="str">
        <f t="shared" ref="AB901:AB964" si="347">IF(SUM(X901:AA901)=0,"",SUM(X901:AA901))</f>
        <v/>
      </c>
      <c r="AC901" s="226">
        <f t="shared" ref="AC901:AC964" si="348">X901+Y901</f>
        <v>0</v>
      </c>
      <c r="AD901" s="38" t="str">
        <f t="shared" ref="AD901:AD964" si="349">IF(AB901="","",AC901/AB901)</f>
        <v/>
      </c>
      <c r="AE901" s="38" t="str">
        <f t="shared" ref="AE901:AE964" si="350">IF(AB901="","",Y901/AB901)</f>
        <v/>
      </c>
      <c r="AF901" s="38" t="str">
        <f t="shared" ref="AF901:AF964" si="351">IF(AB901="","",(SUM(Z901:Z901)/AB901))</f>
        <v/>
      </c>
      <c r="AG901" s="38" t="str">
        <f t="shared" ref="AG901:AG964" si="352">IF(AB901="","",AA901/AB901)</f>
        <v/>
      </c>
      <c r="AI901" s="39">
        <f>COUNTIF(resultats_math!AB902:AD902,1)</f>
        <v>0</v>
      </c>
      <c r="AJ901" s="39">
        <f>COUNTIF(resultats_math!AB902:AD902,2)</f>
        <v>0</v>
      </c>
      <c r="AK901" s="39">
        <f>COUNTIF(resultats_math!AB902:AD902,9)</f>
        <v>0</v>
      </c>
      <c r="AL901" s="39">
        <f>COUNTIF(resultats_math!AB902:AD902,0)</f>
        <v>0</v>
      </c>
      <c r="AM901" s="243" t="str">
        <f t="shared" ref="AM901:AM964" si="353">IF(SUM(AI901:AL901)=0,"",SUM(AI901:AL901))</f>
        <v/>
      </c>
      <c r="AN901" s="226">
        <f t="shared" ref="AN901:AN964" si="354">AI901+AJ901</f>
        <v>0</v>
      </c>
      <c r="AO901" s="38" t="str">
        <f t="shared" ref="AO901:AO964" si="355">IF(AM901="","",AN901/AM901)</f>
        <v/>
      </c>
      <c r="AP901" s="38" t="str">
        <f t="shared" ref="AP901:AP964" si="356">IF(AM901="","",AJ901/AM901)</f>
        <v/>
      </c>
      <c r="AQ901" s="38" t="str">
        <f t="shared" ref="AQ901:AQ964" si="357">IF(AM901="","",(SUM(AK901:AK901)/AM901))</f>
        <v/>
      </c>
      <c r="AR901" s="38" t="str">
        <f t="shared" ref="AR901:AR964" si="358">IF(AM901="","",AL901/AM901)</f>
        <v/>
      </c>
    </row>
    <row r="902" spans="1:44" ht="13.5" thickBot="1">
      <c r="A902" s="30"/>
      <c r="B902" s="39">
        <f>COUNTIF(resultats_math!B903:I903,1)</f>
        <v>0</v>
      </c>
      <c r="C902" s="39">
        <f>COUNTIF(resultats_math!B903:I903,2)</f>
        <v>0</v>
      </c>
      <c r="D902" s="39">
        <f>COUNTIF(resultats_math!B903:I903,9)</f>
        <v>0</v>
      </c>
      <c r="E902" s="39">
        <f>COUNTIF(resultats_math!B903:I903,0)</f>
        <v>0</v>
      </c>
      <c r="F902" s="37" t="str">
        <f t="shared" si="336"/>
        <v/>
      </c>
      <c r="G902" s="226">
        <f t="shared" si="338"/>
        <v>0</v>
      </c>
      <c r="H902" s="38" t="str">
        <f t="shared" si="335"/>
        <v/>
      </c>
      <c r="I902" s="38" t="str">
        <f t="shared" si="337"/>
        <v/>
      </c>
      <c r="J902" s="38" t="str">
        <f t="shared" si="339"/>
        <v/>
      </c>
      <c r="K902" s="38" t="str">
        <f t="shared" si="340"/>
        <v/>
      </c>
      <c r="L902" s="38"/>
      <c r="M902" s="39">
        <f>COUNTIF(resultats_math!J903:X903,1)</f>
        <v>0</v>
      </c>
      <c r="N902" s="39">
        <f>COUNTIF(resultats_math!J903:X903,2)</f>
        <v>0</v>
      </c>
      <c r="O902" s="39">
        <f>COUNTIF(resultats_math!J903:X903,9)</f>
        <v>0</v>
      </c>
      <c r="P902" s="39">
        <f>COUNTIF(resultats_math!J903:X903,0)</f>
        <v>0</v>
      </c>
      <c r="Q902" s="37" t="str">
        <f t="shared" si="341"/>
        <v/>
      </c>
      <c r="R902" s="226">
        <f t="shared" si="342"/>
        <v>0</v>
      </c>
      <c r="S902" s="38" t="str">
        <f t="shared" si="343"/>
        <v/>
      </c>
      <c r="T902" s="38" t="str">
        <f t="shared" si="344"/>
        <v/>
      </c>
      <c r="U902" s="38" t="str">
        <f t="shared" si="345"/>
        <v/>
      </c>
      <c r="V902" s="38" t="str">
        <f t="shared" si="346"/>
        <v/>
      </c>
      <c r="W902" s="30"/>
      <c r="X902" s="39">
        <f>COUNTIF(resultats_math!Y903:AA903,1)</f>
        <v>0</v>
      </c>
      <c r="Y902" s="39">
        <f>COUNTIF(resultats_math!Y903:AA903,2)</f>
        <v>0</v>
      </c>
      <c r="Z902" s="39">
        <f>COUNTIF(resultats_math!Y903:AA903,9)</f>
        <v>0</v>
      </c>
      <c r="AA902" s="39">
        <f>COUNTIF(resultats_math!Y903:AA903,0)</f>
        <v>0</v>
      </c>
      <c r="AB902" s="243" t="str">
        <f t="shared" si="347"/>
        <v/>
      </c>
      <c r="AC902" s="226">
        <f t="shared" si="348"/>
        <v>0</v>
      </c>
      <c r="AD902" s="38" t="str">
        <f t="shared" si="349"/>
        <v/>
      </c>
      <c r="AE902" s="38" t="str">
        <f t="shared" si="350"/>
        <v/>
      </c>
      <c r="AF902" s="38" t="str">
        <f t="shared" si="351"/>
        <v/>
      </c>
      <c r="AG902" s="38" t="str">
        <f t="shared" si="352"/>
        <v/>
      </c>
      <c r="AI902" s="39">
        <f>COUNTIF(resultats_math!AB903:AD903,1)</f>
        <v>0</v>
      </c>
      <c r="AJ902" s="39">
        <f>COUNTIF(resultats_math!AB903:AD903,2)</f>
        <v>0</v>
      </c>
      <c r="AK902" s="39">
        <f>COUNTIF(resultats_math!AB903:AD903,9)</f>
        <v>0</v>
      </c>
      <c r="AL902" s="39">
        <f>COUNTIF(resultats_math!AB903:AD903,0)</f>
        <v>0</v>
      </c>
      <c r="AM902" s="243" t="str">
        <f t="shared" si="353"/>
        <v/>
      </c>
      <c r="AN902" s="226">
        <f t="shared" si="354"/>
        <v>0</v>
      </c>
      <c r="AO902" s="38" t="str">
        <f t="shared" si="355"/>
        <v/>
      </c>
      <c r="AP902" s="38" t="str">
        <f t="shared" si="356"/>
        <v/>
      </c>
      <c r="AQ902" s="38" t="str">
        <f t="shared" si="357"/>
        <v/>
      </c>
      <c r="AR902" s="38" t="str">
        <f t="shared" si="358"/>
        <v/>
      </c>
    </row>
    <row r="903" spans="1:44" ht="13.5" thickBot="1">
      <c r="A903" s="30"/>
      <c r="B903" s="39">
        <f>COUNTIF(resultats_math!B904:I904,1)</f>
        <v>0</v>
      </c>
      <c r="C903" s="39">
        <f>COUNTIF(resultats_math!B904:I904,2)</f>
        <v>0</v>
      </c>
      <c r="D903" s="39">
        <f>COUNTIF(resultats_math!B904:I904,9)</f>
        <v>0</v>
      </c>
      <c r="E903" s="39">
        <f>COUNTIF(resultats_math!B904:I904,0)</f>
        <v>0</v>
      </c>
      <c r="F903" s="37" t="str">
        <f t="shared" si="336"/>
        <v/>
      </c>
      <c r="G903" s="226">
        <f t="shared" si="338"/>
        <v>0</v>
      </c>
      <c r="H903" s="38" t="str">
        <f t="shared" ref="H903:H966" si="359">IF(F903="","",G903/F903)</f>
        <v/>
      </c>
      <c r="I903" s="38" t="str">
        <f t="shared" si="337"/>
        <v/>
      </c>
      <c r="J903" s="38" t="str">
        <f t="shared" si="339"/>
        <v/>
      </c>
      <c r="K903" s="38" t="str">
        <f t="shared" si="340"/>
        <v/>
      </c>
      <c r="L903" s="38"/>
      <c r="M903" s="39">
        <f>COUNTIF(resultats_math!J904:X904,1)</f>
        <v>0</v>
      </c>
      <c r="N903" s="39">
        <f>COUNTIF(resultats_math!J904:X904,2)</f>
        <v>0</v>
      </c>
      <c r="O903" s="39">
        <f>COUNTIF(resultats_math!J904:X904,9)</f>
        <v>0</v>
      </c>
      <c r="P903" s="39">
        <f>COUNTIF(resultats_math!J904:X904,0)</f>
        <v>0</v>
      </c>
      <c r="Q903" s="37" t="str">
        <f t="shared" si="341"/>
        <v/>
      </c>
      <c r="R903" s="226">
        <f t="shared" si="342"/>
        <v>0</v>
      </c>
      <c r="S903" s="38" t="str">
        <f t="shared" si="343"/>
        <v/>
      </c>
      <c r="T903" s="38" t="str">
        <f t="shared" si="344"/>
        <v/>
      </c>
      <c r="U903" s="38" t="str">
        <f t="shared" si="345"/>
        <v/>
      </c>
      <c r="V903" s="38" t="str">
        <f t="shared" si="346"/>
        <v/>
      </c>
      <c r="W903" s="30"/>
      <c r="X903" s="39">
        <f>COUNTIF(resultats_math!Y904:AA904,1)</f>
        <v>0</v>
      </c>
      <c r="Y903" s="39">
        <f>COUNTIF(resultats_math!Y904:AA904,2)</f>
        <v>0</v>
      </c>
      <c r="Z903" s="39">
        <f>COUNTIF(resultats_math!Y904:AA904,9)</f>
        <v>0</v>
      </c>
      <c r="AA903" s="39">
        <f>COUNTIF(resultats_math!Y904:AA904,0)</f>
        <v>0</v>
      </c>
      <c r="AB903" s="243" t="str">
        <f t="shared" si="347"/>
        <v/>
      </c>
      <c r="AC903" s="226">
        <f t="shared" si="348"/>
        <v>0</v>
      </c>
      <c r="AD903" s="38" t="str">
        <f t="shared" si="349"/>
        <v/>
      </c>
      <c r="AE903" s="38" t="str">
        <f t="shared" si="350"/>
        <v/>
      </c>
      <c r="AF903" s="38" t="str">
        <f t="shared" si="351"/>
        <v/>
      </c>
      <c r="AG903" s="38" t="str">
        <f t="shared" si="352"/>
        <v/>
      </c>
      <c r="AI903" s="39">
        <f>COUNTIF(resultats_math!AB904:AD904,1)</f>
        <v>0</v>
      </c>
      <c r="AJ903" s="39">
        <f>COUNTIF(resultats_math!AB904:AD904,2)</f>
        <v>0</v>
      </c>
      <c r="AK903" s="39">
        <f>COUNTIF(resultats_math!AB904:AD904,9)</f>
        <v>0</v>
      </c>
      <c r="AL903" s="39">
        <f>COUNTIF(resultats_math!AB904:AD904,0)</f>
        <v>0</v>
      </c>
      <c r="AM903" s="243" t="str">
        <f t="shared" si="353"/>
        <v/>
      </c>
      <c r="AN903" s="226">
        <f t="shared" si="354"/>
        <v>0</v>
      </c>
      <c r="AO903" s="38" t="str">
        <f t="shared" si="355"/>
        <v/>
      </c>
      <c r="AP903" s="38" t="str">
        <f t="shared" si="356"/>
        <v/>
      </c>
      <c r="AQ903" s="38" t="str">
        <f t="shared" si="357"/>
        <v/>
      </c>
      <c r="AR903" s="38" t="str">
        <f t="shared" si="358"/>
        <v/>
      </c>
    </row>
    <row r="904" spans="1:44" ht="13.5" thickBot="1">
      <c r="A904" s="30"/>
      <c r="B904" s="39">
        <f>COUNTIF(resultats_math!B905:I905,1)</f>
        <v>0</v>
      </c>
      <c r="C904" s="39">
        <f>COUNTIF(resultats_math!B905:I905,2)</f>
        <v>0</v>
      </c>
      <c r="D904" s="39">
        <f>COUNTIF(resultats_math!B905:I905,9)</f>
        <v>0</v>
      </c>
      <c r="E904" s="39">
        <f>COUNTIF(resultats_math!B905:I905,0)</f>
        <v>0</v>
      </c>
      <c r="F904" s="37" t="str">
        <f t="shared" si="336"/>
        <v/>
      </c>
      <c r="G904" s="226">
        <f t="shared" si="338"/>
        <v>0</v>
      </c>
      <c r="H904" s="38" t="str">
        <f t="shared" si="359"/>
        <v/>
      </c>
      <c r="I904" s="38" t="str">
        <f t="shared" si="337"/>
        <v/>
      </c>
      <c r="J904" s="38" t="str">
        <f t="shared" si="339"/>
        <v/>
      </c>
      <c r="K904" s="38" t="str">
        <f t="shared" si="340"/>
        <v/>
      </c>
      <c r="L904" s="38"/>
      <c r="M904" s="39">
        <f>COUNTIF(resultats_math!J905:X905,1)</f>
        <v>0</v>
      </c>
      <c r="N904" s="39">
        <f>COUNTIF(resultats_math!J905:X905,2)</f>
        <v>0</v>
      </c>
      <c r="O904" s="39">
        <f>COUNTIF(resultats_math!J905:X905,9)</f>
        <v>0</v>
      </c>
      <c r="P904" s="39">
        <f>COUNTIF(resultats_math!J905:X905,0)</f>
        <v>0</v>
      </c>
      <c r="Q904" s="37" t="str">
        <f t="shared" si="341"/>
        <v/>
      </c>
      <c r="R904" s="226">
        <f t="shared" si="342"/>
        <v>0</v>
      </c>
      <c r="S904" s="38" t="str">
        <f t="shared" si="343"/>
        <v/>
      </c>
      <c r="T904" s="38" t="str">
        <f t="shared" si="344"/>
        <v/>
      </c>
      <c r="U904" s="38" t="str">
        <f t="shared" si="345"/>
        <v/>
      </c>
      <c r="V904" s="38" t="str">
        <f t="shared" si="346"/>
        <v/>
      </c>
      <c r="W904" s="30"/>
      <c r="X904" s="39">
        <f>COUNTIF(resultats_math!Y905:AA905,1)</f>
        <v>0</v>
      </c>
      <c r="Y904" s="39">
        <f>COUNTIF(resultats_math!Y905:AA905,2)</f>
        <v>0</v>
      </c>
      <c r="Z904" s="39">
        <f>COUNTIF(resultats_math!Y905:AA905,9)</f>
        <v>0</v>
      </c>
      <c r="AA904" s="39">
        <f>COUNTIF(resultats_math!Y905:AA905,0)</f>
        <v>0</v>
      </c>
      <c r="AB904" s="243" t="str">
        <f t="shared" si="347"/>
        <v/>
      </c>
      <c r="AC904" s="226">
        <f t="shared" si="348"/>
        <v>0</v>
      </c>
      <c r="AD904" s="38" t="str">
        <f t="shared" si="349"/>
        <v/>
      </c>
      <c r="AE904" s="38" t="str">
        <f t="shared" si="350"/>
        <v/>
      </c>
      <c r="AF904" s="38" t="str">
        <f t="shared" si="351"/>
        <v/>
      </c>
      <c r="AG904" s="38" t="str">
        <f t="shared" si="352"/>
        <v/>
      </c>
      <c r="AI904" s="39">
        <f>COUNTIF(resultats_math!AB905:AD905,1)</f>
        <v>0</v>
      </c>
      <c r="AJ904" s="39">
        <f>COUNTIF(resultats_math!AB905:AD905,2)</f>
        <v>0</v>
      </c>
      <c r="AK904" s="39">
        <f>COUNTIF(resultats_math!AB905:AD905,9)</f>
        <v>0</v>
      </c>
      <c r="AL904" s="39">
        <f>COUNTIF(resultats_math!AB905:AD905,0)</f>
        <v>0</v>
      </c>
      <c r="AM904" s="243" t="str">
        <f t="shared" si="353"/>
        <v/>
      </c>
      <c r="AN904" s="226">
        <f t="shared" si="354"/>
        <v>0</v>
      </c>
      <c r="AO904" s="38" t="str">
        <f t="shared" si="355"/>
        <v/>
      </c>
      <c r="AP904" s="38" t="str">
        <f t="shared" si="356"/>
        <v/>
      </c>
      <c r="AQ904" s="38" t="str">
        <f t="shared" si="357"/>
        <v/>
      </c>
      <c r="AR904" s="38" t="str">
        <f t="shared" si="358"/>
        <v/>
      </c>
    </row>
    <row r="905" spans="1:44" ht="13.5" thickBot="1">
      <c r="A905" s="30"/>
      <c r="B905" s="39">
        <f>COUNTIF(resultats_math!B906:I906,1)</f>
        <v>0</v>
      </c>
      <c r="C905" s="39">
        <f>COUNTIF(resultats_math!B906:I906,2)</f>
        <v>0</v>
      </c>
      <c r="D905" s="39">
        <f>COUNTIF(resultats_math!B906:I906,9)</f>
        <v>0</v>
      </c>
      <c r="E905" s="39">
        <f>COUNTIF(resultats_math!B906:I906,0)</f>
        <v>0</v>
      </c>
      <c r="F905" s="37" t="str">
        <f t="shared" si="336"/>
        <v/>
      </c>
      <c r="G905" s="226">
        <f t="shared" si="338"/>
        <v>0</v>
      </c>
      <c r="H905" s="38" t="str">
        <f t="shared" si="359"/>
        <v/>
      </c>
      <c r="I905" s="38" t="str">
        <f t="shared" si="337"/>
        <v/>
      </c>
      <c r="J905" s="38" t="str">
        <f t="shared" si="339"/>
        <v/>
      </c>
      <c r="K905" s="38" t="str">
        <f t="shared" si="340"/>
        <v/>
      </c>
      <c r="L905" s="38"/>
      <c r="M905" s="39">
        <f>COUNTIF(resultats_math!J906:X906,1)</f>
        <v>0</v>
      </c>
      <c r="N905" s="39">
        <f>COUNTIF(resultats_math!J906:X906,2)</f>
        <v>0</v>
      </c>
      <c r="O905" s="39">
        <f>COUNTIF(resultats_math!J906:X906,9)</f>
        <v>0</v>
      </c>
      <c r="P905" s="39">
        <f>COUNTIF(resultats_math!J906:X906,0)</f>
        <v>0</v>
      </c>
      <c r="Q905" s="37" t="str">
        <f t="shared" si="341"/>
        <v/>
      </c>
      <c r="R905" s="226">
        <f t="shared" si="342"/>
        <v>0</v>
      </c>
      <c r="S905" s="38" t="str">
        <f t="shared" si="343"/>
        <v/>
      </c>
      <c r="T905" s="38" t="str">
        <f t="shared" si="344"/>
        <v/>
      </c>
      <c r="U905" s="38" t="str">
        <f t="shared" si="345"/>
        <v/>
      </c>
      <c r="V905" s="38" t="str">
        <f t="shared" si="346"/>
        <v/>
      </c>
      <c r="W905" s="30"/>
      <c r="X905" s="39">
        <f>COUNTIF(resultats_math!Y906:AA906,1)</f>
        <v>0</v>
      </c>
      <c r="Y905" s="39">
        <f>COUNTIF(resultats_math!Y906:AA906,2)</f>
        <v>0</v>
      </c>
      <c r="Z905" s="39">
        <f>COUNTIF(resultats_math!Y906:AA906,9)</f>
        <v>0</v>
      </c>
      <c r="AA905" s="39">
        <f>COUNTIF(resultats_math!Y906:AA906,0)</f>
        <v>0</v>
      </c>
      <c r="AB905" s="243" t="str">
        <f t="shared" si="347"/>
        <v/>
      </c>
      <c r="AC905" s="226">
        <f t="shared" si="348"/>
        <v>0</v>
      </c>
      <c r="AD905" s="38" t="str">
        <f t="shared" si="349"/>
        <v/>
      </c>
      <c r="AE905" s="38" t="str">
        <f t="shared" si="350"/>
        <v/>
      </c>
      <c r="AF905" s="38" t="str">
        <f t="shared" si="351"/>
        <v/>
      </c>
      <c r="AG905" s="38" t="str">
        <f t="shared" si="352"/>
        <v/>
      </c>
      <c r="AI905" s="39">
        <f>COUNTIF(resultats_math!AB906:AD906,1)</f>
        <v>0</v>
      </c>
      <c r="AJ905" s="39">
        <f>COUNTIF(resultats_math!AB906:AD906,2)</f>
        <v>0</v>
      </c>
      <c r="AK905" s="39">
        <f>COUNTIF(resultats_math!AB906:AD906,9)</f>
        <v>0</v>
      </c>
      <c r="AL905" s="39">
        <f>COUNTIF(resultats_math!AB906:AD906,0)</f>
        <v>0</v>
      </c>
      <c r="AM905" s="243" t="str">
        <f t="shared" si="353"/>
        <v/>
      </c>
      <c r="AN905" s="226">
        <f t="shared" si="354"/>
        <v>0</v>
      </c>
      <c r="AO905" s="38" t="str">
        <f t="shared" si="355"/>
        <v/>
      </c>
      <c r="AP905" s="38" t="str">
        <f t="shared" si="356"/>
        <v/>
      </c>
      <c r="AQ905" s="38" t="str">
        <f t="shared" si="357"/>
        <v/>
      </c>
      <c r="AR905" s="38" t="str">
        <f t="shared" si="358"/>
        <v/>
      </c>
    </row>
    <row r="906" spans="1:44" ht="13.5" thickBot="1">
      <c r="A906" s="30"/>
      <c r="B906" s="39">
        <f>COUNTIF(resultats_math!B907:I907,1)</f>
        <v>0</v>
      </c>
      <c r="C906" s="39">
        <f>COUNTIF(resultats_math!B907:I907,2)</f>
        <v>0</v>
      </c>
      <c r="D906" s="39">
        <f>COUNTIF(resultats_math!B907:I907,9)</f>
        <v>0</v>
      </c>
      <c r="E906" s="39">
        <f>COUNTIF(resultats_math!B907:I907,0)</f>
        <v>0</v>
      </c>
      <c r="F906" s="37" t="str">
        <f t="shared" si="336"/>
        <v/>
      </c>
      <c r="G906" s="226">
        <f t="shared" si="338"/>
        <v>0</v>
      </c>
      <c r="H906" s="38" t="str">
        <f t="shared" si="359"/>
        <v/>
      </c>
      <c r="I906" s="38" t="str">
        <f t="shared" si="337"/>
        <v/>
      </c>
      <c r="J906" s="38" t="str">
        <f t="shared" si="339"/>
        <v/>
      </c>
      <c r="K906" s="38" t="str">
        <f t="shared" si="340"/>
        <v/>
      </c>
      <c r="L906" s="38"/>
      <c r="M906" s="39">
        <f>COUNTIF(resultats_math!J907:X907,1)</f>
        <v>0</v>
      </c>
      <c r="N906" s="39">
        <f>COUNTIF(resultats_math!J907:X907,2)</f>
        <v>0</v>
      </c>
      <c r="O906" s="39">
        <f>COUNTIF(resultats_math!J907:X907,9)</f>
        <v>0</v>
      </c>
      <c r="P906" s="39">
        <f>COUNTIF(resultats_math!J907:X907,0)</f>
        <v>0</v>
      </c>
      <c r="Q906" s="37" t="str">
        <f t="shared" si="341"/>
        <v/>
      </c>
      <c r="R906" s="226">
        <f t="shared" si="342"/>
        <v>0</v>
      </c>
      <c r="S906" s="38" t="str">
        <f t="shared" si="343"/>
        <v/>
      </c>
      <c r="T906" s="38" t="str">
        <f t="shared" si="344"/>
        <v/>
      </c>
      <c r="U906" s="38" t="str">
        <f t="shared" si="345"/>
        <v/>
      </c>
      <c r="V906" s="38" t="str">
        <f t="shared" si="346"/>
        <v/>
      </c>
      <c r="W906" s="30"/>
      <c r="X906" s="39">
        <f>COUNTIF(resultats_math!Y907:AA907,1)</f>
        <v>0</v>
      </c>
      <c r="Y906" s="39">
        <f>COUNTIF(resultats_math!Y907:AA907,2)</f>
        <v>0</v>
      </c>
      <c r="Z906" s="39">
        <f>COUNTIF(resultats_math!Y907:AA907,9)</f>
        <v>0</v>
      </c>
      <c r="AA906" s="39">
        <f>COUNTIF(resultats_math!Y907:AA907,0)</f>
        <v>0</v>
      </c>
      <c r="AB906" s="243" t="str">
        <f t="shared" si="347"/>
        <v/>
      </c>
      <c r="AC906" s="226">
        <f t="shared" si="348"/>
        <v>0</v>
      </c>
      <c r="AD906" s="38" t="str">
        <f t="shared" si="349"/>
        <v/>
      </c>
      <c r="AE906" s="38" t="str">
        <f t="shared" si="350"/>
        <v/>
      </c>
      <c r="AF906" s="38" t="str">
        <f t="shared" si="351"/>
        <v/>
      </c>
      <c r="AG906" s="38" t="str">
        <f t="shared" si="352"/>
        <v/>
      </c>
      <c r="AI906" s="39">
        <f>COUNTIF(resultats_math!AB907:AD907,1)</f>
        <v>0</v>
      </c>
      <c r="AJ906" s="39">
        <f>COUNTIF(resultats_math!AB907:AD907,2)</f>
        <v>0</v>
      </c>
      <c r="AK906" s="39">
        <f>COUNTIF(resultats_math!AB907:AD907,9)</f>
        <v>0</v>
      </c>
      <c r="AL906" s="39">
        <f>COUNTIF(resultats_math!AB907:AD907,0)</f>
        <v>0</v>
      </c>
      <c r="AM906" s="243" t="str">
        <f t="shared" si="353"/>
        <v/>
      </c>
      <c r="AN906" s="226">
        <f t="shared" si="354"/>
        <v>0</v>
      </c>
      <c r="AO906" s="38" t="str">
        <f t="shared" si="355"/>
        <v/>
      </c>
      <c r="AP906" s="38" t="str">
        <f t="shared" si="356"/>
        <v/>
      </c>
      <c r="AQ906" s="38" t="str">
        <f t="shared" si="357"/>
        <v/>
      </c>
      <c r="AR906" s="38" t="str">
        <f t="shared" si="358"/>
        <v/>
      </c>
    </row>
    <row r="907" spans="1:44" ht="13.5" thickBot="1">
      <c r="A907" s="30"/>
      <c r="B907" s="39">
        <f>COUNTIF(resultats_math!B908:I908,1)</f>
        <v>0</v>
      </c>
      <c r="C907" s="39">
        <f>COUNTIF(resultats_math!B908:I908,2)</f>
        <v>0</v>
      </c>
      <c r="D907" s="39">
        <f>COUNTIF(resultats_math!B908:I908,9)</f>
        <v>0</v>
      </c>
      <c r="E907" s="39">
        <f>COUNTIF(resultats_math!B908:I908,0)</f>
        <v>0</v>
      </c>
      <c r="F907" s="37" t="str">
        <f t="shared" si="336"/>
        <v/>
      </c>
      <c r="G907" s="226">
        <f t="shared" si="338"/>
        <v>0</v>
      </c>
      <c r="H907" s="38" t="str">
        <f t="shared" si="359"/>
        <v/>
      </c>
      <c r="I907" s="38" t="str">
        <f t="shared" si="337"/>
        <v/>
      </c>
      <c r="J907" s="38" t="str">
        <f t="shared" si="339"/>
        <v/>
      </c>
      <c r="K907" s="38" t="str">
        <f t="shared" si="340"/>
        <v/>
      </c>
      <c r="L907" s="38"/>
      <c r="M907" s="39">
        <f>COUNTIF(resultats_math!J908:X908,1)</f>
        <v>0</v>
      </c>
      <c r="N907" s="39">
        <f>COUNTIF(resultats_math!J908:X908,2)</f>
        <v>0</v>
      </c>
      <c r="O907" s="39">
        <f>COUNTIF(resultats_math!J908:X908,9)</f>
        <v>0</v>
      </c>
      <c r="P907" s="39">
        <f>COUNTIF(resultats_math!J908:X908,0)</f>
        <v>0</v>
      </c>
      <c r="Q907" s="37" t="str">
        <f t="shared" si="341"/>
        <v/>
      </c>
      <c r="R907" s="226">
        <f t="shared" si="342"/>
        <v>0</v>
      </c>
      <c r="S907" s="38" t="str">
        <f t="shared" si="343"/>
        <v/>
      </c>
      <c r="T907" s="38" t="str">
        <f t="shared" si="344"/>
        <v/>
      </c>
      <c r="U907" s="38" t="str">
        <f t="shared" si="345"/>
        <v/>
      </c>
      <c r="V907" s="38" t="str">
        <f t="shared" si="346"/>
        <v/>
      </c>
      <c r="W907" s="30"/>
      <c r="X907" s="39">
        <f>COUNTIF(resultats_math!Y908:AA908,1)</f>
        <v>0</v>
      </c>
      <c r="Y907" s="39">
        <f>COUNTIF(resultats_math!Y908:AA908,2)</f>
        <v>0</v>
      </c>
      <c r="Z907" s="39">
        <f>COUNTIF(resultats_math!Y908:AA908,9)</f>
        <v>0</v>
      </c>
      <c r="AA907" s="39">
        <f>COUNTIF(resultats_math!Y908:AA908,0)</f>
        <v>0</v>
      </c>
      <c r="AB907" s="243" t="str">
        <f t="shared" si="347"/>
        <v/>
      </c>
      <c r="AC907" s="226">
        <f t="shared" si="348"/>
        <v>0</v>
      </c>
      <c r="AD907" s="38" t="str">
        <f t="shared" si="349"/>
        <v/>
      </c>
      <c r="AE907" s="38" t="str">
        <f t="shared" si="350"/>
        <v/>
      </c>
      <c r="AF907" s="38" t="str">
        <f t="shared" si="351"/>
        <v/>
      </c>
      <c r="AG907" s="38" t="str">
        <f t="shared" si="352"/>
        <v/>
      </c>
      <c r="AI907" s="39">
        <f>COUNTIF(resultats_math!AB908:AD908,1)</f>
        <v>0</v>
      </c>
      <c r="AJ907" s="39">
        <f>COUNTIF(resultats_math!AB908:AD908,2)</f>
        <v>0</v>
      </c>
      <c r="AK907" s="39">
        <f>COUNTIF(resultats_math!AB908:AD908,9)</f>
        <v>0</v>
      </c>
      <c r="AL907" s="39">
        <f>COUNTIF(resultats_math!AB908:AD908,0)</f>
        <v>0</v>
      </c>
      <c r="AM907" s="243" t="str">
        <f t="shared" si="353"/>
        <v/>
      </c>
      <c r="AN907" s="226">
        <f t="shared" si="354"/>
        <v>0</v>
      </c>
      <c r="AO907" s="38" t="str">
        <f t="shared" si="355"/>
        <v/>
      </c>
      <c r="AP907" s="38" t="str">
        <f t="shared" si="356"/>
        <v/>
      </c>
      <c r="AQ907" s="38" t="str">
        <f t="shared" si="357"/>
        <v/>
      </c>
      <c r="AR907" s="38" t="str">
        <f t="shared" si="358"/>
        <v/>
      </c>
    </row>
    <row r="908" spans="1:44" ht="13.5" thickBot="1">
      <c r="A908" s="30"/>
      <c r="B908" s="39">
        <f>COUNTIF(resultats_math!B909:I909,1)</f>
        <v>0</v>
      </c>
      <c r="C908" s="39">
        <f>COUNTIF(resultats_math!B909:I909,2)</f>
        <v>0</v>
      </c>
      <c r="D908" s="39">
        <f>COUNTIF(resultats_math!B909:I909,9)</f>
        <v>0</v>
      </c>
      <c r="E908" s="39">
        <f>COUNTIF(resultats_math!B909:I909,0)</f>
        <v>0</v>
      </c>
      <c r="F908" s="37" t="str">
        <f t="shared" si="336"/>
        <v/>
      </c>
      <c r="G908" s="226">
        <f t="shared" si="338"/>
        <v>0</v>
      </c>
      <c r="H908" s="38" t="str">
        <f t="shared" si="359"/>
        <v/>
      </c>
      <c r="I908" s="38" t="str">
        <f t="shared" si="337"/>
        <v/>
      </c>
      <c r="J908" s="38" t="str">
        <f t="shared" si="339"/>
        <v/>
      </c>
      <c r="K908" s="38" t="str">
        <f t="shared" si="340"/>
        <v/>
      </c>
      <c r="L908" s="38"/>
      <c r="M908" s="39">
        <f>COUNTIF(resultats_math!J909:X909,1)</f>
        <v>0</v>
      </c>
      <c r="N908" s="39">
        <f>COUNTIF(resultats_math!J909:X909,2)</f>
        <v>0</v>
      </c>
      <c r="O908" s="39">
        <f>COUNTIF(resultats_math!J909:X909,9)</f>
        <v>0</v>
      </c>
      <c r="P908" s="39">
        <f>COUNTIF(resultats_math!J909:X909,0)</f>
        <v>0</v>
      </c>
      <c r="Q908" s="37" t="str">
        <f t="shared" si="341"/>
        <v/>
      </c>
      <c r="R908" s="226">
        <f t="shared" si="342"/>
        <v>0</v>
      </c>
      <c r="S908" s="38" t="str">
        <f t="shared" si="343"/>
        <v/>
      </c>
      <c r="T908" s="38" t="str">
        <f t="shared" si="344"/>
        <v/>
      </c>
      <c r="U908" s="38" t="str">
        <f t="shared" si="345"/>
        <v/>
      </c>
      <c r="V908" s="38" t="str">
        <f t="shared" si="346"/>
        <v/>
      </c>
      <c r="W908" s="30"/>
      <c r="X908" s="39">
        <f>COUNTIF(resultats_math!Y909:AA909,1)</f>
        <v>0</v>
      </c>
      <c r="Y908" s="39">
        <f>COUNTIF(resultats_math!Y909:AA909,2)</f>
        <v>0</v>
      </c>
      <c r="Z908" s="39">
        <f>COUNTIF(resultats_math!Y909:AA909,9)</f>
        <v>0</v>
      </c>
      <c r="AA908" s="39">
        <f>COUNTIF(resultats_math!Y909:AA909,0)</f>
        <v>0</v>
      </c>
      <c r="AB908" s="243" t="str">
        <f t="shared" si="347"/>
        <v/>
      </c>
      <c r="AC908" s="226">
        <f t="shared" si="348"/>
        <v>0</v>
      </c>
      <c r="AD908" s="38" t="str">
        <f t="shared" si="349"/>
        <v/>
      </c>
      <c r="AE908" s="38" t="str">
        <f t="shared" si="350"/>
        <v/>
      </c>
      <c r="AF908" s="38" t="str">
        <f t="shared" si="351"/>
        <v/>
      </c>
      <c r="AG908" s="38" t="str">
        <f t="shared" si="352"/>
        <v/>
      </c>
      <c r="AI908" s="39">
        <f>COUNTIF(resultats_math!AB909:AD909,1)</f>
        <v>0</v>
      </c>
      <c r="AJ908" s="39">
        <f>COUNTIF(resultats_math!AB909:AD909,2)</f>
        <v>0</v>
      </c>
      <c r="AK908" s="39">
        <f>COUNTIF(resultats_math!AB909:AD909,9)</f>
        <v>0</v>
      </c>
      <c r="AL908" s="39">
        <f>COUNTIF(resultats_math!AB909:AD909,0)</f>
        <v>0</v>
      </c>
      <c r="AM908" s="243" t="str">
        <f t="shared" si="353"/>
        <v/>
      </c>
      <c r="AN908" s="226">
        <f t="shared" si="354"/>
        <v>0</v>
      </c>
      <c r="AO908" s="38" t="str">
        <f t="shared" si="355"/>
        <v/>
      </c>
      <c r="AP908" s="38" t="str">
        <f t="shared" si="356"/>
        <v/>
      </c>
      <c r="AQ908" s="38" t="str">
        <f t="shared" si="357"/>
        <v/>
      </c>
      <c r="AR908" s="38" t="str">
        <f t="shared" si="358"/>
        <v/>
      </c>
    </row>
    <row r="909" spans="1:44" ht="13.5" thickBot="1">
      <c r="A909" s="30"/>
      <c r="B909" s="39">
        <f>COUNTIF(resultats_math!B910:I910,1)</f>
        <v>0</v>
      </c>
      <c r="C909" s="39">
        <f>COUNTIF(resultats_math!B910:I910,2)</f>
        <v>0</v>
      </c>
      <c r="D909" s="39">
        <f>COUNTIF(resultats_math!B910:I910,9)</f>
        <v>0</v>
      </c>
      <c r="E909" s="39">
        <f>COUNTIF(resultats_math!B910:I910,0)</f>
        <v>0</v>
      </c>
      <c r="F909" s="37" t="str">
        <f t="shared" si="336"/>
        <v/>
      </c>
      <c r="G909" s="226">
        <f t="shared" si="338"/>
        <v>0</v>
      </c>
      <c r="H909" s="38" t="str">
        <f t="shared" si="359"/>
        <v/>
      </c>
      <c r="I909" s="38" t="str">
        <f t="shared" si="337"/>
        <v/>
      </c>
      <c r="J909" s="38" t="str">
        <f t="shared" si="339"/>
        <v/>
      </c>
      <c r="K909" s="38" t="str">
        <f t="shared" si="340"/>
        <v/>
      </c>
      <c r="L909" s="38"/>
      <c r="M909" s="39">
        <f>COUNTIF(resultats_math!J910:X910,1)</f>
        <v>0</v>
      </c>
      <c r="N909" s="39">
        <f>COUNTIF(resultats_math!J910:X910,2)</f>
        <v>0</v>
      </c>
      <c r="O909" s="39">
        <f>COUNTIF(resultats_math!J910:X910,9)</f>
        <v>0</v>
      </c>
      <c r="P909" s="39">
        <f>COUNTIF(resultats_math!J910:X910,0)</f>
        <v>0</v>
      </c>
      <c r="Q909" s="37" t="str">
        <f t="shared" si="341"/>
        <v/>
      </c>
      <c r="R909" s="226">
        <f t="shared" si="342"/>
        <v>0</v>
      </c>
      <c r="S909" s="38" t="str">
        <f t="shared" si="343"/>
        <v/>
      </c>
      <c r="T909" s="38" t="str">
        <f t="shared" si="344"/>
        <v/>
      </c>
      <c r="U909" s="38" t="str">
        <f t="shared" si="345"/>
        <v/>
      </c>
      <c r="V909" s="38" t="str">
        <f t="shared" si="346"/>
        <v/>
      </c>
      <c r="W909" s="30"/>
      <c r="X909" s="39">
        <f>COUNTIF(resultats_math!Y910:AA910,1)</f>
        <v>0</v>
      </c>
      <c r="Y909" s="39">
        <f>COUNTIF(resultats_math!Y910:AA910,2)</f>
        <v>0</v>
      </c>
      <c r="Z909" s="39">
        <f>COUNTIF(resultats_math!Y910:AA910,9)</f>
        <v>0</v>
      </c>
      <c r="AA909" s="39">
        <f>COUNTIF(resultats_math!Y910:AA910,0)</f>
        <v>0</v>
      </c>
      <c r="AB909" s="243" t="str">
        <f t="shared" si="347"/>
        <v/>
      </c>
      <c r="AC909" s="226">
        <f t="shared" si="348"/>
        <v>0</v>
      </c>
      <c r="AD909" s="38" t="str">
        <f t="shared" si="349"/>
        <v/>
      </c>
      <c r="AE909" s="38" t="str">
        <f t="shared" si="350"/>
        <v/>
      </c>
      <c r="AF909" s="38" t="str">
        <f t="shared" si="351"/>
        <v/>
      </c>
      <c r="AG909" s="38" t="str">
        <f t="shared" si="352"/>
        <v/>
      </c>
      <c r="AI909" s="39">
        <f>COUNTIF(resultats_math!AB910:AD910,1)</f>
        <v>0</v>
      </c>
      <c r="AJ909" s="39">
        <f>COUNTIF(resultats_math!AB910:AD910,2)</f>
        <v>0</v>
      </c>
      <c r="AK909" s="39">
        <f>COUNTIF(resultats_math!AB910:AD910,9)</f>
        <v>0</v>
      </c>
      <c r="AL909" s="39">
        <f>COUNTIF(resultats_math!AB910:AD910,0)</f>
        <v>0</v>
      </c>
      <c r="AM909" s="243" t="str">
        <f t="shared" si="353"/>
        <v/>
      </c>
      <c r="AN909" s="226">
        <f t="shared" si="354"/>
        <v>0</v>
      </c>
      <c r="AO909" s="38" t="str">
        <f t="shared" si="355"/>
        <v/>
      </c>
      <c r="AP909" s="38" t="str">
        <f t="shared" si="356"/>
        <v/>
      </c>
      <c r="AQ909" s="38" t="str">
        <f t="shared" si="357"/>
        <v/>
      </c>
      <c r="AR909" s="38" t="str">
        <f t="shared" si="358"/>
        <v/>
      </c>
    </row>
    <row r="910" spans="1:44" ht="13.5" thickBot="1">
      <c r="A910" s="30"/>
      <c r="B910" s="39">
        <f>COUNTIF(resultats_math!B911:I911,1)</f>
        <v>0</v>
      </c>
      <c r="C910" s="39">
        <f>COUNTIF(resultats_math!B911:I911,2)</f>
        <v>0</v>
      </c>
      <c r="D910" s="39">
        <f>COUNTIF(resultats_math!B911:I911,9)</f>
        <v>0</v>
      </c>
      <c r="E910" s="39">
        <f>COUNTIF(resultats_math!B911:I911,0)</f>
        <v>0</v>
      </c>
      <c r="F910" s="37" t="str">
        <f t="shared" si="336"/>
        <v/>
      </c>
      <c r="G910" s="226">
        <f t="shared" si="338"/>
        <v>0</v>
      </c>
      <c r="H910" s="38" t="str">
        <f t="shared" si="359"/>
        <v/>
      </c>
      <c r="I910" s="38" t="str">
        <f t="shared" si="337"/>
        <v/>
      </c>
      <c r="J910" s="38" t="str">
        <f t="shared" si="339"/>
        <v/>
      </c>
      <c r="K910" s="38" t="str">
        <f t="shared" si="340"/>
        <v/>
      </c>
      <c r="L910" s="38"/>
      <c r="M910" s="39">
        <f>COUNTIF(resultats_math!J911:X911,1)</f>
        <v>0</v>
      </c>
      <c r="N910" s="39">
        <f>COUNTIF(resultats_math!J911:X911,2)</f>
        <v>0</v>
      </c>
      <c r="O910" s="39">
        <f>COUNTIF(resultats_math!J911:X911,9)</f>
        <v>0</v>
      </c>
      <c r="P910" s="39">
        <f>COUNTIF(resultats_math!J911:X911,0)</f>
        <v>0</v>
      </c>
      <c r="Q910" s="37" t="str">
        <f t="shared" si="341"/>
        <v/>
      </c>
      <c r="R910" s="226">
        <f t="shared" si="342"/>
        <v>0</v>
      </c>
      <c r="S910" s="38" t="str">
        <f t="shared" si="343"/>
        <v/>
      </c>
      <c r="T910" s="38" t="str">
        <f t="shared" si="344"/>
        <v/>
      </c>
      <c r="U910" s="38" t="str">
        <f t="shared" si="345"/>
        <v/>
      </c>
      <c r="V910" s="38" t="str">
        <f t="shared" si="346"/>
        <v/>
      </c>
      <c r="W910" s="30"/>
      <c r="X910" s="39">
        <f>COUNTIF(resultats_math!Y911:AA911,1)</f>
        <v>0</v>
      </c>
      <c r="Y910" s="39">
        <f>COUNTIF(resultats_math!Y911:AA911,2)</f>
        <v>0</v>
      </c>
      <c r="Z910" s="39">
        <f>COUNTIF(resultats_math!Y911:AA911,9)</f>
        <v>0</v>
      </c>
      <c r="AA910" s="39">
        <f>COUNTIF(resultats_math!Y911:AA911,0)</f>
        <v>0</v>
      </c>
      <c r="AB910" s="243" t="str">
        <f t="shared" si="347"/>
        <v/>
      </c>
      <c r="AC910" s="226">
        <f t="shared" si="348"/>
        <v>0</v>
      </c>
      <c r="AD910" s="38" t="str">
        <f t="shared" si="349"/>
        <v/>
      </c>
      <c r="AE910" s="38" t="str">
        <f t="shared" si="350"/>
        <v/>
      </c>
      <c r="AF910" s="38" t="str">
        <f t="shared" si="351"/>
        <v/>
      </c>
      <c r="AG910" s="38" t="str">
        <f t="shared" si="352"/>
        <v/>
      </c>
      <c r="AI910" s="39">
        <f>COUNTIF(resultats_math!AB911:AD911,1)</f>
        <v>0</v>
      </c>
      <c r="AJ910" s="39">
        <f>COUNTIF(resultats_math!AB911:AD911,2)</f>
        <v>0</v>
      </c>
      <c r="AK910" s="39">
        <f>COUNTIF(resultats_math!AB911:AD911,9)</f>
        <v>0</v>
      </c>
      <c r="AL910" s="39">
        <f>COUNTIF(resultats_math!AB911:AD911,0)</f>
        <v>0</v>
      </c>
      <c r="AM910" s="243" t="str">
        <f t="shared" si="353"/>
        <v/>
      </c>
      <c r="AN910" s="226">
        <f t="shared" si="354"/>
        <v>0</v>
      </c>
      <c r="AO910" s="38" t="str">
        <f t="shared" si="355"/>
        <v/>
      </c>
      <c r="AP910" s="38" t="str">
        <f t="shared" si="356"/>
        <v/>
      </c>
      <c r="AQ910" s="38" t="str">
        <f t="shared" si="357"/>
        <v/>
      </c>
      <c r="AR910" s="38" t="str">
        <f t="shared" si="358"/>
        <v/>
      </c>
    </row>
    <row r="911" spans="1:44" ht="13.5" thickBot="1">
      <c r="A911" s="30"/>
      <c r="B911" s="39">
        <f>COUNTIF(resultats_math!B912:I912,1)</f>
        <v>0</v>
      </c>
      <c r="C911" s="39">
        <f>COUNTIF(resultats_math!B912:I912,2)</f>
        <v>0</v>
      </c>
      <c r="D911" s="39">
        <f>COUNTIF(resultats_math!B912:I912,9)</f>
        <v>0</v>
      </c>
      <c r="E911" s="39">
        <f>COUNTIF(resultats_math!B912:I912,0)</f>
        <v>0</v>
      </c>
      <c r="F911" s="37" t="str">
        <f t="shared" si="336"/>
        <v/>
      </c>
      <c r="G911" s="226">
        <f t="shared" si="338"/>
        <v>0</v>
      </c>
      <c r="H911" s="38" t="str">
        <f t="shared" si="359"/>
        <v/>
      </c>
      <c r="I911" s="38" t="str">
        <f t="shared" si="337"/>
        <v/>
      </c>
      <c r="J911" s="38" t="str">
        <f t="shared" si="339"/>
        <v/>
      </c>
      <c r="K911" s="38" t="str">
        <f t="shared" si="340"/>
        <v/>
      </c>
      <c r="L911" s="38"/>
      <c r="M911" s="39">
        <f>COUNTIF(resultats_math!J912:X912,1)</f>
        <v>0</v>
      </c>
      <c r="N911" s="39">
        <f>COUNTIF(resultats_math!J912:X912,2)</f>
        <v>0</v>
      </c>
      <c r="O911" s="39">
        <f>COUNTIF(resultats_math!J912:X912,9)</f>
        <v>0</v>
      </c>
      <c r="P911" s="39">
        <f>COUNTIF(resultats_math!J912:X912,0)</f>
        <v>0</v>
      </c>
      <c r="Q911" s="37" t="str">
        <f t="shared" si="341"/>
        <v/>
      </c>
      <c r="R911" s="226">
        <f t="shared" si="342"/>
        <v>0</v>
      </c>
      <c r="S911" s="38" t="str">
        <f t="shared" si="343"/>
        <v/>
      </c>
      <c r="T911" s="38" t="str">
        <f t="shared" si="344"/>
        <v/>
      </c>
      <c r="U911" s="38" t="str">
        <f t="shared" si="345"/>
        <v/>
      </c>
      <c r="V911" s="38" t="str">
        <f t="shared" si="346"/>
        <v/>
      </c>
      <c r="W911" s="30"/>
      <c r="X911" s="39">
        <f>COUNTIF(resultats_math!Y912:AA912,1)</f>
        <v>0</v>
      </c>
      <c r="Y911" s="39">
        <f>COUNTIF(resultats_math!Y912:AA912,2)</f>
        <v>0</v>
      </c>
      <c r="Z911" s="39">
        <f>COUNTIF(resultats_math!Y912:AA912,9)</f>
        <v>0</v>
      </c>
      <c r="AA911" s="39">
        <f>COUNTIF(resultats_math!Y912:AA912,0)</f>
        <v>0</v>
      </c>
      <c r="AB911" s="243" t="str">
        <f t="shared" si="347"/>
        <v/>
      </c>
      <c r="AC911" s="226">
        <f t="shared" si="348"/>
        <v>0</v>
      </c>
      <c r="AD911" s="38" t="str">
        <f t="shared" si="349"/>
        <v/>
      </c>
      <c r="AE911" s="38" t="str">
        <f t="shared" si="350"/>
        <v/>
      </c>
      <c r="AF911" s="38" t="str">
        <f t="shared" si="351"/>
        <v/>
      </c>
      <c r="AG911" s="38" t="str">
        <f t="shared" si="352"/>
        <v/>
      </c>
      <c r="AI911" s="39">
        <f>COUNTIF(resultats_math!AB912:AD912,1)</f>
        <v>0</v>
      </c>
      <c r="AJ911" s="39">
        <f>COUNTIF(resultats_math!AB912:AD912,2)</f>
        <v>0</v>
      </c>
      <c r="AK911" s="39">
        <f>COUNTIF(resultats_math!AB912:AD912,9)</f>
        <v>0</v>
      </c>
      <c r="AL911" s="39">
        <f>COUNTIF(resultats_math!AB912:AD912,0)</f>
        <v>0</v>
      </c>
      <c r="AM911" s="243" t="str">
        <f t="shared" si="353"/>
        <v/>
      </c>
      <c r="AN911" s="226">
        <f t="shared" si="354"/>
        <v>0</v>
      </c>
      <c r="AO911" s="38" t="str">
        <f t="shared" si="355"/>
        <v/>
      </c>
      <c r="AP911" s="38" t="str">
        <f t="shared" si="356"/>
        <v/>
      </c>
      <c r="AQ911" s="38" t="str">
        <f t="shared" si="357"/>
        <v/>
      </c>
      <c r="AR911" s="38" t="str">
        <f t="shared" si="358"/>
        <v/>
      </c>
    </row>
    <row r="912" spans="1:44" ht="13.5" thickBot="1">
      <c r="A912" s="30"/>
      <c r="B912" s="39">
        <f>COUNTIF(resultats_math!B913:I913,1)</f>
        <v>0</v>
      </c>
      <c r="C912" s="39">
        <f>COUNTIF(resultats_math!B913:I913,2)</f>
        <v>0</v>
      </c>
      <c r="D912" s="39">
        <f>COUNTIF(resultats_math!B913:I913,9)</f>
        <v>0</v>
      </c>
      <c r="E912" s="39">
        <f>COUNTIF(resultats_math!B913:I913,0)</f>
        <v>0</v>
      </c>
      <c r="F912" s="37" t="str">
        <f t="shared" si="336"/>
        <v/>
      </c>
      <c r="G912" s="226">
        <f t="shared" si="338"/>
        <v>0</v>
      </c>
      <c r="H912" s="38" t="str">
        <f t="shared" si="359"/>
        <v/>
      </c>
      <c r="I912" s="38" t="str">
        <f t="shared" si="337"/>
        <v/>
      </c>
      <c r="J912" s="38" t="str">
        <f t="shared" si="339"/>
        <v/>
      </c>
      <c r="K912" s="38" t="str">
        <f t="shared" si="340"/>
        <v/>
      </c>
      <c r="L912" s="38"/>
      <c r="M912" s="39">
        <f>COUNTIF(resultats_math!J913:X913,1)</f>
        <v>0</v>
      </c>
      <c r="N912" s="39">
        <f>COUNTIF(resultats_math!J913:X913,2)</f>
        <v>0</v>
      </c>
      <c r="O912" s="39">
        <f>COUNTIF(resultats_math!J913:X913,9)</f>
        <v>0</v>
      </c>
      <c r="P912" s="39">
        <f>COUNTIF(resultats_math!J913:X913,0)</f>
        <v>0</v>
      </c>
      <c r="Q912" s="37" t="str">
        <f t="shared" si="341"/>
        <v/>
      </c>
      <c r="R912" s="226">
        <f t="shared" si="342"/>
        <v>0</v>
      </c>
      <c r="S912" s="38" t="str">
        <f t="shared" si="343"/>
        <v/>
      </c>
      <c r="T912" s="38" t="str">
        <f t="shared" si="344"/>
        <v/>
      </c>
      <c r="U912" s="38" t="str">
        <f t="shared" si="345"/>
        <v/>
      </c>
      <c r="V912" s="38" t="str">
        <f t="shared" si="346"/>
        <v/>
      </c>
      <c r="W912" s="30"/>
      <c r="X912" s="39">
        <f>COUNTIF(resultats_math!Y913:AA913,1)</f>
        <v>0</v>
      </c>
      <c r="Y912" s="39">
        <f>COUNTIF(resultats_math!Y913:AA913,2)</f>
        <v>0</v>
      </c>
      <c r="Z912" s="39">
        <f>COUNTIF(resultats_math!Y913:AA913,9)</f>
        <v>0</v>
      </c>
      <c r="AA912" s="39">
        <f>COUNTIF(resultats_math!Y913:AA913,0)</f>
        <v>0</v>
      </c>
      <c r="AB912" s="243" t="str">
        <f t="shared" si="347"/>
        <v/>
      </c>
      <c r="AC912" s="226">
        <f t="shared" si="348"/>
        <v>0</v>
      </c>
      <c r="AD912" s="38" t="str">
        <f t="shared" si="349"/>
        <v/>
      </c>
      <c r="AE912" s="38" t="str">
        <f t="shared" si="350"/>
        <v/>
      </c>
      <c r="AF912" s="38" t="str">
        <f t="shared" si="351"/>
        <v/>
      </c>
      <c r="AG912" s="38" t="str">
        <f t="shared" si="352"/>
        <v/>
      </c>
      <c r="AI912" s="39">
        <f>COUNTIF(resultats_math!AB913:AD913,1)</f>
        <v>0</v>
      </c>
      <c r="AJ912" s="39">
        <f>COUNTIF(resultats_math!AB913:AD913,2)</f>
        <v>0</v>
      </c>
      <c r="AK912" s="39">
        <f>COUNTIF(resultats_math!AB913:AD913,9)</f>
        <v>0</v>
      </c>
      <c r="AL912" s="39">
        <f>COUNTIF(resultats_math!AB913:AD913,0)</f>
        <v>0</v>
      </c>
      <c r="AM912" s="243" t="str">
        <f t="shared" si="353"/>
        <v/>
      </c>
      <c r="AN912" s="226">
        <f t="shared" si="354"/>
        <v>0</v>
      </c>
      <c r="AO912" s="38" t="str">
        <f t="shared" si="355"/>
        <v/>
      </c>
      <c r="AP912" s="38" t="str">
        <f t="shared" si="356"/>
        <v/>
      </c>
      <c r="AQ912" s="38" t="str">
        <f t="shared" si="357"/>
        <v/>
      </c>
      <c r="AR912" s="38" t="str">
        <f t="shared" si="358"/>
        <v/>
      </c>
    </row>
    <row r="913" spans="1:44" ht="13.5" thickBot="1">
      <c r="A913" s="30"/>
      <c r="B913" s="39">
        <f>COUNTIF(resultats_math!B914:I914,1)</f>
        <v>0</v>
      </c>
      <c r="C913" s="39">
        <f>COUNTIF(resultats_math!B914:I914,2)</f>
        <v>0</v>
      </c>
      <c r="D913" s="39">
        <f>COUNTIF(resultats_math!B914:I914,9)</f>
        <v>0</v>
      </c>
      <c r="E913" s="39">
        <f>COUNTIF(resultats_math!B914:I914,0)</f>
        <v>0</v>
      </c>
      <c r="F913" s="37" t="str">
        <f t="shared" si="336"/>
        <v/>
      </c>
      <c r="G913" s="226">
        <f t="shared" si="338"/>
        <v>0</v>
      </c>
      <c r="H913" s="38" t="str">
        <f t="shared" si="359"/>
        <v/>
      </c>
      <c r="I913" s="38" t="str">
        <f t="shared" si="337"/>
        <v/>
      </c>
      <c r="J913" s="38" t="str">
        <f t="shared" si="339"/>
        <v/>
      </c>
      <c r="K913" s="38" t="str">
        <f t="shared" si="340"/>
        <v/>
      </c>
      <c r="L913" s="38"/>
      <c r="M913" s="39">
        <f>COUNTIF(resultats_math!J914:X914,1)</f>
        <v>0</v>
      </c>
      <c r="N913" s="39">
        <f>COUNTIF(resultats_math!J914:X914,2)</f>
        <v>0</v>
      </c>
      <c r="O913" s="39">
        <f>COUNTIF(resultats_math!J914:X914,9)</f>
        <v>0</v>
      </c>
      <c r="P913" s="39">
        <f>COUNTIF(resultats_math!J914:X914,0)</f>
        <v>0</v>
      </c>
      <c r="Q913" s="37" t="str">
        <f t="shared" si="341"/>
        <v/>
      </c>
      <c r="R913" s="226">
        <f t="shared" si="342"/>
        <v>0</v>
      </c>
      <c r="S913" s="38" t="str">
        <f t="shared" si="343"/>
        <v/>
      </c>
      <c r="T913" s="38" t="str">
        <f t="shared" si="344"/>
        <v/>
      </c>
      <c r="U913" s="38" t="str">
        <f t="shared" si="345"/>
        <v/>
      </c>
      <c r="V913" s="38" t="str">
        <f t="shared" si="346"/>
        <v/>
      </c>
      <c r="W913" s="30"/>
      <c r="X913" s="39">
        <f>COUNTIF(resultats_math!Y914:AA914,1)</f>
        <v>0</v>
      </c>
      <c r="Y913" s="39">
        <f>COUNTIF(resultats_math!Y914:AA914,2)</f>
        <v>0</v>
      </c>
      <c r="Z913" s="39">
        <f>COUNTIF(resultats_math!Y914:AA914,9)</f>
        <v>0</v>
      </c>
      <c r="AA913" s="39">
        <f>COUNTIF(resultats_math!Y914:AA914,0)</f>
        <v>0</v>
      </c>
      <c r="AB913" s="243" t="str">
        <f t="shared" si="347"/>
        <v/>
      </c>
      <c r="AC913" s="226">
        <f t="shared" si="348"/>
        <v>0</v>
      </c>
      <c r="AD913" s="38" t="str">
        <f t="shared" si="349"/>
        <v/>
      </c>
      <c r="AE913" s="38" t="str">
        <f t="shared" si="350"/>
        <v/>
      </c>
      <c r="AF913" s="38" t="str">
        <f t="shared" si="351"/>
        <v/>
      </c>
      <c r="AG913" s="38" t="str">
        <f t="shared" si="352"/>
        <v/>
      </c>
      <c r="AI913" s="39">
        <f>COUNTIF(resultats_math!AB914:AD914,1)</f>
        <v>0</v>
      </c>
      <c r="AJ913" s="39">
        <f>COUNTIF(resultats_math!AB914:AD914,2)</f>
        <v>0</v>
      </c>
      <c r="AK913" s="39">
        <f>COUNTIF(resultats_math!AB914:AD914,9)</f>
        <v>0</v>
      </c>
      <c r="AL913" s="39">
        <f>COUNTIF(resultats_math!AB914:AD914,0)</f>
        <v>0</v>
      </c>
      <c r="AM913" s="243" t="str">
        <f t="shared" si="353"/>
        <v/>
      </c>
      <c r="AN913" s="226">
        <f t="shared" si="354"/>
        <v>0</v>
      </c>
      <c r="AO913" s="38" t="str">
        <f t="shared" si="355"/>
        <v/>
      </c>
      <c r="AP913" s="38" t="str">
        <f t="shared" si="356"/>
        <v/>
      </c>
      <c r="AQ913" s="38" t="str">
        <f t="shared" si="357"/>
        <v/>
      </c>
      <c r="AR913" s="38" t="str">
        <f t="shared" si="358"/>
        <v/>
      </c>
    </row>
    <row r="914" spans="1:44" ht="13.5" thickBot="1">
      <c r="A914" s="30"/>
      <c r="B914" s="39">
        <f>COUNTIF(resultats_math!B915:I915,1)</f>
        <v>0</v>
      </c>
      <c r="C914" s="39">
        <f>COUNTIF(resultats_math!B915:I915,2)</f>
        <v>0</v>
      </c>
      <c r="D914" s="39">
        <f>COUNTIF(resultats_math!B915:I915,9)</f>
        <v>0</v>
      </c>
      <c r="E914" s="39">
        <f>COUNTIF(resultats_math!B915:I915,0)</f>
        <v>0</v>
      </c>
      <c r="F914" s="37" t="str">
        <f t="shared" si="336"/>
        <v/>
      </c>
      <c r="G914" s="226">
        <f t="shared" si="338"/>
        <v>0</v>
      </c>
      <c r="H914" s="38" t="str">
        <f t="shared" si="359"/>
        <v/>
      </c>
      <c r="I914" s="38" t="str">
        <f t="shared" si="337"/>
        <v/>
      </c>
      <c r="J914" s="38" t="str">
        <f t="shared" si="339"/>
        <v/>
      </c>
      <c r="K914" s="38" t="str">
        <f t="shared" si="340"/>
        <v/>
      </c>
      <c r="L914" s="38"/>
      <c r="M914" s="39">
        <f>COUNTIF(resultats_math!J915:X915,1)</f>
        <v>0</v>
      </c>
      <c r="N914" s="39">
        <f>COUNTIF(resultats_math!J915:X915,2)</f>
        <v>0</v>
      </c>
      <c r="O914" s="39">
        <f>COUNTIF(resultats_math!J915:X915,9)</f>
        <v>0</v>
      </c>
      <c r="P914" s="39">
        <f>COUNTIF(resultats_math!J915:X915,0)</f>
        <v>0</v>
      </c>
      <c r="Q914" s="37" t="str">
        <f t="shared" si="341"/>
        <v/>
      </c>
      <c r="R914" s="226">
        <f t="shared" si="342"/>
        <v>0</v>
      </c>
      <c r="S914" s="38" t="str">
        <f t="shared" si="343"/>
        <v/>
      </c>
      <c r="T914" s="38" t="str">
        <f t="shared" si="344"/>
        <v/>
      </c>
      <c r="U914" s="38" t="str">
        <f t="shared" si="345"/>
        <v/>
      </c>
      <c r="V914" s="38" t="str">
        <f t="shared" si="346"/>
        <v/>
      </c>
      <c r="W914" s="30"/>
      <c r="X914" s="39">
        <f>COUNTIF(resultats_math!Y915:AA915,1)</f>
        <v>0</v>
      </c>
      <c r="Y914" s="39">
        <f>COUNTIF(resultats_math!Y915:AA915,2)</f>
        <v>0</v>
      </c>
      <c r="Z914" s="39">
        <f>COUNTIF(resultats_math!Y915:AA915,9)</f>
        <v>0</v>
      </c>
      <c r="AA914" s="39">
        <f>COUNTIF(resultats_math!Y915:AA915,0)</f>
        <v>0</v>
      </c>
      <c r="AB914" s="243" t="str">
        <f t="shared" si="347"/>
        <v/>
      </c>
      <c r="AC914" s="226">
        <f t="shared" si="348"/>
        <v>0</v>
      </c>
      <c r="AD914" s="38" t="str">
        <f t="shared" si="349"/>
        <v/>
      </c>
      <c r="AE914" s="38" t="str">
        <f t="shared" si="350"/>
        <v/>
      </c>
      <c r="AF914" s="38" t="str">
        <f t="shared" si="351"/>
        <v/>
      </c>
      <c r="AG914" s="38" t="str">
        <f t="shared" si="352"/>
        <v/>
      </c>
      <c r="AI914" s="39">
        <f>COUNTIF(resultats_math!AB915:AD915,1)</f>
        <v>0</v>
      </c>
      <c r="AJ914" s="39">
        <f>COUNTIF(resultats_math!AB915:AD915,2)</f>
        <v>0</v>
      </c>
      <c r="AK914" s="39">
        <f>COUNTIF(resultats_math!AB915:AD915,9)</f>
        <v>0</v>
      </c>
      <c r="AL914" s="39">
        <f>COUNTIF(resultats_math!AB915:AD915,0)</f>
        <v>0</v>
      </c>
      <c r="AM914" s="243" t="str">
        <f t="shared" si="353"/>
        <v/>
      </c>
      <c r="AN914" s="226">
        <f t="shared" si="354"/>
        <v>0</v>
      </c>
      <c r="AO914" s="38" t="str">
        <f t="shared" si="355"/>
        <v/>
      </c>
      <c r="AP914" s="38" t="str">
        <f t="shared" si="356"/>
        <v/>
      </c>
      <c r="AQ914" s="38" t="str">
        <f t="shared" si="357"/>
        <v/>
      </c>
      <c r="AR914" s="38" t="str">
        <f t="shared" si="358"/>
        <v/>
      </c>
    </row>
    <row r="915" spans="1:44" ht="13.5" thickBot="1">
      <c r="A915" s="30"/>
      <c r="B915" s="39">
        <f>COUNTIF(resultats_math!B916:I916,1)</f>
        <v>0</v>
      </c>
      <c r="C915" s="39">
        <f>COUNTIF(resultats_math!B916:I916,2)</f>
        <v>0</v>
      </c>
      <c r="D915" s="39">
        <f>COUNTIF(resultats_math!B916:I916,9)</f>
        <v>0</v>
      </c>
      <c r="E915" s="39">
        <f>COUNTIF(resultats_math!B916:I916,0)</f>
        <v>0</v>
      </c>
      <c r="F915" s="37" t="str">
        <f t="shared" si="336"/>
        <v/>
      </c>
      <c r="G915" s="226">
        <f t="shared" si="338"/>
        <v>0</v>
      </c>
      <c r="H915" s="38" t="str">
        <f t="shared" si="359"/>
        <v/>
      </c>
      <c r="I915" s="38" t="str">
        <f t="shared" si="337"/>
        <v/>
      </c>
      <c r="J915" s="38" t="str">
        <f t="shared" si="339"/>
        <v/>
      </c>
      <c r="K915" s="38" t="str">
        <f t="shared" si="340"/>
        <v/>
      </c>
      <c r="L915" s="38"/>
      <c r="M915" s="39">
        <f>COUNTIF(resultats_math!J916:X916,1)</f>
        <v>0</v>
      </c>
      <c r="N915" s="39">
        <f>COUNTIF(resultats_math!J916:X916,2)</f>
        <v>0</v>
      </c>
      <c r="O915" s="39">
        <f>COUNTIF(resultats_math!J916:X916,9)</f>
        <v>0</v>
      </c>
      <c r="P915" s="39">
        <f>COUNTIF(resultats_math!J916:X916,0)</f>
        <v>0</v>
      </c>
      <c r="Q915" s="37" t="str">
        <f t="shared" si="341"/>
        <v/>
      </c>
      <c r="R915" s="226">
        <f t="shared" si="342"/>
        <v>0</v>
      </c>
      <c r="S915" s="38" t="str">
        <f t="shared" si="343"/>
        <v/>
      </c>
      <c r="T915" s="38" t="str">
        <f t="shared" si="344"/>
        <v/>
      </c>
      <c r="U915" s="38" t="str">
        <f t="shared" si="345"/>
        <v/>
      </c>
      <c r="V915" s="38" t="str">
        <f t="shared" si="346"/>
        <v/>
      </c>
      <c r="W915" s="30"/>
      <c r="X915" s="39">
        <f>COUNTIF(resultats_math!Y916:AA916,1)</f>
        <v>0</v>
      </c>
      <c r="Y915" s="39">
        <f>COUNTIF(resultats_math!Y916:AA916,2)</f>
        <v>0</v>
      </c>
      <c r="Z915" s="39">
        <f>COUNTIF(resultats_math!Y916:AA916,9)</f>
        <v>0</v>
      </c>
      <c r="AA915" s="39">
        <f>COUNTIF(resultats_math!Y916:AA916,0)</f>
        <v>0</v>
      </c>
      <c r="AB915" s="243" t="str">
        <f t="shared" si="347"/>
        <v/>
      </c>
      <c r="AC915" s="226">
        <f t="shared" si="348"/>
        <v>0</v>
      </c>
      <c r="AD915" s="38" t="str">
        <f t="shared" si="349"/>
        <v/>
      </c>
      <c r="AE915" s="38" t="str">
        <f t="shared" si="350"/>
        <v/>
      </c>
      <c r="AF915" s="38" t="str">
        <f t="shared" si="351"/>
        <v/>
      </c>
      <c r="AG915" s="38" t="str">
        <f t="shared" si="352"/>
        <v/>
      </c>
      <c r="AI915" s="39">
        <f>COUNTIF(resultats_math!AB916:AD916,1)</f>
        <v>0</v>
      </c>
      <c r="AJ915" s="39">
        <f>COUNTIF(resultats_math!AB916:AD916,2)</f>
        <v>0</v>
      </c>
      <c r="AK915" s="39">
        <f>COUNTIF(resultats_math!AB916:AD916,9)</f>
        <v>0</v>
      </c>
      <c r="AL915" s="39">
        <f>COUNTIF(resultats_math!AB916:AD916,0)</f>
        <v>0</v>
      </c>
      <c r="AM915" s="243" t="str">
        <f t="shared" si="353"/>
        <v/>
      </c>
      <c r="AN915" s="226">
        <f t="shared" si="354"/>
        <v>0</v>
      </c>
      <c r="AO915" s="38" t="str">
        <f t="shared" si="355"/>
        <v/>
      </c>
      <c r="AP915" s="38" t="str">
        <f t="shared" si="356"/>
        <v/>
      </c>
      <c r="AQ915" s="38" t="str">
        <f t="shared" si="357"/>
        <v/>
      </c>
      <c r="AR915" s="38" t="str">
        <f t="shared" si="358"/>
        <v/>
      </c>
    </row>
    <row r="916" spans="1:44" ht="13.5" thickBot="1">
      <c r="A916" s="30"/>
      <c r="B916" s="39">
        <f>COUNTIF(resultats_math!B917:I917,1)</f>
        <v>0</v>
      </c>
      <c r="C916" s="39">
        <f>COUNTIF(resultats_math!B917:I917,2)</f>
        <v>0</v>
      </c>
      <c r="D916" s="39">
        <f>COUNTIF(resultats_math!B917:I917,9)</f>
        <v>0</v>
      </c>
      <c r="E916" s="39">
        <f>COUNTIF(resultats_math!B917:I917,0)</f>
        <v>0</v>
      </c>
      <c r="F916" s="37" t="str">
        <f t="shared" si="336"/>
        <v/>
      </c>
      <c r="G916" s="226">
        <f t="shared" si="338"/>
        <v>0</v>
      </c>
      <c r="H916" s="38" t="str">
        <f t="shared" si="359"/>
        <v/>
      </c>
      <c r="I916" s="38" t="str">
        <f t="shared" si="337"/>
        <v/>
      </c>
      <c r="J916" s="38" t="str">
        <f t="shared" si="339"/>
        <v/>
      </c>
      <c r="K916" s="38" t="str">
        <f t="shared" si="340"/>
        <v/>
      </c>
      <c r="L916" s="38"/>
      <c r="M916" s="39">
        <f>COUNTIF(resultats_math!J917:X917,1)</f>
        <v>0</v>
      </c>
      <c r="N916" s="39">
        <f>COUNTIF(resultats_math!J917:X917,2)</f>
        <v>0</v>
      </c>
      <c r="O916" s="39">
        <f>COUNTIF(resultats_math!J917:X917,9)</f>
        <v>0</v>
      </c>
      <c r="P916" s="39">
        <f>COUNTIF(resultats_math!J917:X917,0)</f>
        <v>0</v>
      </c>
      <c r="Q916" s="37" t="str">
        <f t="shared" si="341"/>
        <v/>
      </c>
      <c r="R916" s="226">
        <f t="shared" si="342"/>
        <v>0</v>
      </c>
      <c r="S916" s="38" t="str">
        <f t="shared" si="343"/>
        <v/>
      </c>
      <c r="T916" s="38" t="str">
        <f t="shared" si="344"/>
        <v/>
      </c>
      <c r="U916" s="38" t="str">
        <f t="shared" si="345"/>
        <v/>
      </c>
      <c r="V916" s="38" t="str">
        <f t="shared" si="346"/>
        <v/>
      </c>
      <c r="W916" s="30"/>
      <c r="X916" s="39">
        <f>COUNTIF(resultats_math!Y917:AA917,1)</f>
        <v>0</v>
      </c>
      <c r="Y916" s="39">
        <f>COUNTIF(resultats_math!Y917:AA917,2)</f>
        <v>0</v>
      </c>
      <c r="Z916" s="39">
        <f>COUNTIF(resultats_math!Y917:AA917,9)</f>
        <v>0</v>
      </c>
      <c r="AA916" s="39">
        <f>COUNTIF(resultats_math!Y917:AA917,0)</f>
        <v>0</v>
      </c>
      <c r="AB916" s="243" t="str">
        <f t="shared" si="347"/>
        <v/>
      </c>
      <c r="AC916" s="226">
        <f t="shared" si="348"/>
        <v>0</v>
      </c>
      <c r="AD916" s="38" t="str">
        <f t="shared" si="349"/>
        <v/>
      </c>
      <c r="AE916" s="38" t="str">
        <f t="shared" si="350"/>
        <v/>
      </c>
      <c r="AF916" s="38" t="str">
        <f t="shared" si="351"/>
        <v/>
      </c>
      <c r="AG916" s="38" t="str">
        <f t="shared" si="352"/>
        <v/>
      </c>
      <c r="AI916" s="39">
        <f>COUNTIF(resultats_math!AB917:AD917,1)</f>
        <v>0</v>
      </c>
      <c r="AJ916" s="39">
        <f>COUNTIF(resultats_math!AB917:AD917,2)</f>
        <v>0</v>
      </c>
      <c r="AK916" s="39">
        <f>COUNTIF(resultats_math!AB917:AD917,9)</f>
        <v>0</v>
      </c>
      <c r="AL916" s="39">
        <f>COUNTIF(resultats_math!AB917:AD917,0)</f>
        <v>0</v>
      </c>
      <c r="AM916" s="243" t="str">
        <f t="shared" si="353"/>
        <v/>
      </c>
      <c r="AN916" s="226">
        <f t="shared" si="354"/>
        <v>0</v>
      </c>
      <c r="AO916" s="38" t="str">
        <f t="shared" si="355"/>
        <v/>
      </c>
      <c r="AP916" s="38" t="str">
        <f t="shared" si="356"/>
        <v/>
      </c>
      <c r="AQ916" s="38" t="str">
        <f t="shared" si="357"/>
        <v/>
      </c>
      <c r="AR916" s="38" t="str">
        <f t="shared" si="358"/>
        <v/>
      </c>
    </row>
    <row r="917" spans="1:44" ht="13.5" thickBot="1">
      <c r="A917" s="30"/>
      <c r="B917" s="39">
        <f>COUNTIF(resultats_math!B918:I918,1)</f>
        <v>0</v>
      </c>
      <c r="C917" s="39">
        <f>COUNTIF(resultats_math!B918:I918,2)</f>
        <v>0</v>
      </c>
      <c r="D917" s="39">
        <f>COUNTIF(resultats_math!B918:I918,9)</f>
        <v>0</v>
      </c>
      <c r="E917" s="39">
        <f>COUNTIF(resultats_math!B918:I918,0)</f>
        <v>0</v>
      </c>
      <c r="F917" s="37" t="str">
        <f t="shared" si="336"/>
        <v/>
      </c>
      <c r="G917" s="226">
        <f t="shared" si="338"/>
        <v>0</v>
      </c>
      <c r="H917" s="38" t="str">
        <f t="shared" si="359"/>
        <v/>
      </c>
      <c r="I917" s="38" t="str">
        <f t="shared" si="337"/>
        <v/>
      </c>
      <c r="J917" s="38" t="str">
        <f t="shared" si="339"/>
        <v/>
      </c>
      <c r="K917" s="38" t="str">
        <f t="shared" si="340"/>
        <v/>
      </c>
      <c r="L917" s="38"/>
      <c r="M917" s="39">
        <f>COUNTIF(resultats_math!J918:X918,1)</f>
        <v>0</v>
      </c>
      <c r="N917" s="39">
        <f>COUNTIF(resultats_math!J918:X918,2)</f>
        <v>0</v>
      </c>
      <c r="O917" s="39">
        <f>COUNTIF(resultats_math!J918:X918,9)</f>
        <v>0</v>
      </c>
      <c r="P917" s="39">
        <f>COUNTIF(resultats_math!J918:X918,0)</f>
        <v>0</v>
      </c>
      <c r="Q917" s="37" t="str">
        <f t="shared" si="341"/>
        <v/>
      </c>
      <c r="R917" s="226">
        <f t="shared" si="342"/>
        <v>0</v>
      </c>
      <c r="S917" s="38" t="str">
        <f t="shared" si="343"/>
        <v/>
      </c>
      <c r="T917" s="38" t="str">
        <f t="shared" si="344"/>
        <v/>
      </c>
      <c r="U917" s="38" t="str">
        <f t="shared" si="345"/>
        <v/>
      </c>
      <c r="V917" s="38" t="str">
        <f t="shared" si="346"/>
        <v/>
      </c>
      <c r="W917" s="30"/>
      <c r="X917" s="39">
        <f>COUNTIF(resultats_math!Y918:AA918,1)</f>
        <v>0</v>
      </c>
      <c r="Y917" s="39">
        <f>COUNTIF(resultats_math!Y918:AA918,2)</f>
        <v>0</v>
      </c>
      <c r="Z917" s="39">
        <f>COUNTIF(resultats_math!Y918:AA918,9)</f>
        <v>0</v>
      </c>
      <c r="AA917" s="39">
        <f>COUNTIF(resultats_math!Y918:AA918,0)</f>
        <v>0</v>
      </c>
      <c r="AB917" s="243" t="str">
        <f t="shared" si="347"/>
        <v/>
      </c>
      <c r="AC917" s="226">
        <f t="shared" si="348"/>
        <v>0</v>
      </c>
      <c r="AD917" s="38" t="str">
        <f t="shared" si="349"/>
        <v/>
      </c>
      <c r="AE917" s="38" t="str">
        <f t="shared" si="350"/>
        <v/>
      </c>
      <c r="AF917" s="38" t="str">
        <f t="shared" si="351"/>
        <v/>
      </c>
      <c r="AG917" s="38" t="str">
        <f t="shared" si="352"/>
        <v/>
      </c>
      <c r="AI917" s="39">
        <f>COUNTIF(resultats_math!AB918:AD918,1)</f>
        <v>0</v>
      </c>
      <c r="AJ917" s="39">
        <f>COUNTIF(resultats_math!AB918:AD918,2)</f>
        <v>0</v>
      </c>
      <c r="AK917" s="39">
        <f>COUNTIF(resultats_math!AB918:AD918,9)</f>
        <v>0</v>
      </c>
      <c r="AL917" s="39">
        <f>COUNTIF(resultats_math!AB918:AD918,0)</f>
        <v>0</v>
      </c>
      <c r="AM917" s="243" t="str">
        <f t="shared" si="353"/>
        <v/>
      </c>
      <c r="AN917" s="226">
        <f t="shared" si="354"/>
        <v>0</v>
      </c>
      <c r="AO917" s="38" t="str">
        <f t="shared" si="355"/>
        <v/>
      </c>
      <c r="AP917" s="38" t="str">
        <f t="shared" si="356"/>
        <v/>
      </c>
      <c r="AQ917" s="38" t="str">
        <f t="shared" si="357"/>
        <v/>
      </c>
      <c r="AR917" s="38" t="str">
        <f t="shared" si="358"/>
        <v/>
      </c>
    </row>
    <row r="918" spans="1:44" ht="13.5" thickBot="1">
      <c r="A918" s="30"/>
      <c r="B918" s="39">
        <f>COUNTIF(resultats_math!B919:I919,1)</f>
        <v>0</v>
      </c>
      <c r="C918" s="39">
        <f>COUNTIF(resultats_math!B919:I919,2)</f>
        <v>0</v>
      </c>
      <c r="D918" s="39">
        <f>COUNTIF(resultats_math!B919:I919,9)</f>
        <v>0</v>
      </c>
      <c r="E918" s="39">
        <f>COUNTIF(resultats_math!B919:I919,0)</f>
        <v>0</v>
      </c>
      <c r="F918" s="37" t="str">
        <f t="shared" si="336"/>
        <v/>
      </c>
      <c r="G918" s="226">
        <f t="shared" si="338"/>
        <v>0</v>
      </c>
      <c r="H918" s="38" t="str">
        <f t="shared" si="359"/>
        <v/>
      </c>
      <c r="I918" s="38" t="str">
        <f t="shared" si="337"/>
        <v/>
      </c>
      <c r="J918" s="38" t="str">
        <f t="shared" si="339"/>
        <v/>
      </c>
      <c r="K918" s="38" t="str">
        <f t="shared" si="340"/>
        <v/>
      </c>
      <c r="L918" s="38"/>
      <c r="M918" s="39">
        <f>COUNTIF(resultats_math!J919:X919,1)</f>
        <v>0</v>
      </c>
      <c r="N918" s="39">
        <f>COUNTIF(resultats_math!J919:X919,2)</f>
        <v>0</v>
      </c>
      <c r="O918" s="39">
        <f>COUNTIF(resultats_math!J919:X919,9)</f>
        <v>0</v>
      </c>
      <c r="P918" s="39">
        <f>COUNTIF(resultats_math!J919:X919,0)</f>
        <v>0</v>
      </c>
      <c r="Q918" s="37" t="str">
        <f t="shared" si="341"/>
        <v/>
      </c>
      <c r="R918" s="226">
        <f t="shared" si="342"/>
        <v>0</v>
      </c>
      <c r="S918" s="38" t="str">
        <f t="shared" si="343"/>
        <v/>
      </c>
      <c r="T918" s="38" t="str">
        <f t="shared" si="344"/>
        <v/>
      </c>
      <c r="U918" s="38" t="str">
        <f t="shared" si="345"/>
        <v/>
      </c>
      <c r="V918" s="38" t="str">
        <f t="shared" si="346"/>
        <v/>
      </c>
      <c r="W918" s="30"/>
      <c r="X918" s="39">
        <f>COUNTIF(resultats_math!Y919:AA919,1)</f>
        <v>0</v>
      </c>
      <c r="Y918" s="39">
        <f>COUNTIF(resultats_math!Y919:AA919,2)</f>
        <v>0</v>
      </c>
      <c r="Z918" s="39">
        <f>COUNTIF(resultats_math!Y919:AA919,9)</f>
        <v>0</v>
      </c>
      <c r="AA918" s="39">
        <f>COUNTIF(resultats_math!Y919:AA919,0)</f>
        <v>0</v>
      </c>
      <c r="AB918" s="243" t="str">
        <f t="shared" si="347"/>
        <v/>
      </c>
      <c r="AC918" s="226">
        <f t="shared" si="348"/>
        <v>0</v>
      </c>
      <c r="AD918" s="38" t="str">
        <f t="shared" si="349"/>
        <v/>
      </c>
      <c r="AE918" s="38" t="str">
        <f t="shared" si="350"/>
        <v/>
      </c>
      <c r="AF918" s="38" t="str">
        <f t="shared" si="351"/>
        <v/>
      </c>
      <c r="AG918" s="38" t="str">
        <f t="shared" si="352"/>
        <v/>
      </c>
      <c r="AI918" s="39">
        <f>COUNTIF(resultats_math!AB919:AD919,1)</f>
        <v>0</v>
      </c>
      <c r="AJ918" s="39">
        <f>COUNTIF(resultats_math!AB919:AD919,2)</f>
        <v>0</v>
      </c>
      <c r="AK918" s="39">
        <f>COUNTIF(resultats_math!AB919:AD919,9)</f>
        <v>0</v>
      </c>
      <c r="AL918" s="39">
        <f>COUNTIF(resultats_math!AB919:AD919,0)</f>
        <v>0</v>
      </c>
      <c r="AM918" s="243" t="str">
        <f t="shared" si="353"/>
        <v/>
      </c>
      <c r="AN918" s="226">
        <f t="shared" si="354"/>
        <v>0</v>
      </c>
      <c r="AO918" s="38" t="str">
        <f t="shared" si="355"/>
        <v/>
      </c>
      <c r="AP918" s="38" t="str">
        <f t="shared" si="356"/>
        <v/>
      </c>
      <c r="AQ918" s="38" t="str">
        <f t="shared" si="357"/>
        <v/>
      </c>
      <c r="AR918" s="38" t="str">
        <f t="shared" si="358"/>
        <v/>
      </c>
    </row>
    <row r="919" spans="1:44" ht="13.5" thickBot="1">
      <c r="A919" s="30"/>
      <c r="B919" s="39">
        <f>COUNTIF(resultats_math!B920:I920,1)</f>
        <v>0</v>
      </c>
      <c r="C919" s="39">
        <f>COUNTIF(resultats_math!B920:I920,2)</f>
        <v>0</v>
      </c>
      <c r="D919" s="39">
        <f>COUNTIF(resultats_math!B920:I920,9)</f>
        <v>0</v>
      </c>
      <c r="E919" s="39">
        <f>COUNTIF(resultats_math!B920:I920,0)</f>
        <v>0</v>
      </c>
      <c r="F919" s="37" t="str">
        <f t="shared" si="336"/>
        <v/>
      </c>
      <c r="G919" s="226">
        <f t="shared" si="338"/>
        <v>0</v>
      </c>
      <c r="H919" s="38" t="str">
        <f t="shared" si="359"/>
        <v/>
      </c>
      <c r="I919" s="38" t="str">
        <f t="shared" si="337"/>
        <v/>
      </c>
      <c r="J919" s="38" t="str">
        <f t="shared" si="339"/>
        <v/>
      </c>
      <c r="K919" s="38" t="str">
        <f t="shared" si="340"/>
        <v/>
      </c>
      <c r="L919" s="38"/>
      <c r="M919" s="39">
        <f>COUNTIF(resultats_math!J920:X920,1)</f>
        <v>0</v>
      </c>
      <c r="N919" s="39">
        <f>COUNTIF(resultats_math!J920:X920,2)</f>
        <v>0</v>
      </c>
      <c r="O919" s="39">
        <f>COUNTIF(resultats_math!J920:X920,9)</f>
        <v>0</v>
      </c>
      <c r="P919" s="39">
        <f>COUNTIF(resultats_math!J920:X920,0)</f>
        <v>0</v>
      </c>
      <c r="Q919" s="37" t="str">
        <f t="shared" si="341"/>
        <v/>
      </c>
      <c r="R919" s="226">
        <f t="shared" si="342"/>
        <v>0</v>
      </c>
      <c r="S919" s="38" t="str">
        <f t="shared" si="343"/>
        <v/>
      </c>
      <c r="T919" s="38" t="str">
        <f t="shared" si="344"/>
        <v/>
      </c>
      <c r="U919" s="38" t="str">
        <f t="shared" si="345"/>
        <v/>
      </c>
      <c r="V919" s="38" t="str">
        <f t="shared" si="346"/>
        <v/>
      </c>
      <c r="W919" s="30"/>
      <c r="X919" s="39">
        <f>COUNTIF(resultats_math!Y920:AA920,1)</f>
        <v>0</v>
      </c>
      <c r="Y919" s="39">
        <f>COUNTIF(resultats_math!Y920:AA920,2)</f>
        <v>0</v>
      </c>
      <c r="Z919" s="39">
        <f>COUNTIF(resultats_math!Y920:AA920,9)</f>
        <v>0</v>
      </c>
      <c r="AA919" s="39">
        <f>COUNTIF(resultats_math!Y920:AA920,0)</f>
        <v>0</v>
      </c>
      <c r="AB919" s="243" t="str">
        <f t="shared" si="347"/>
        <v/>
      </c>
      <c r="AC919" s="226">
        <f t="shared" si="348"/>
        <v>0</v>
      </c>
      <c r="AD919" s="38" t="str">
        <f t="shared" si="349"/>
        <v/>
      </c>
      <c r="AE919" s="38" t="str">
        <f t="shared" si="350"/>
        <v/>
      </c>
      <c r="AF919" s="38" t="str">
        <f t="shared" si="351"/>
        <v/>
      </c>
      <c r="AG919" s="38" t="str">
        <f t="shared" si="352"/>
        <v/>
      </c>
      <c r="AI919" s="39">
        <f>COUNTIF(resultats_math!AB920:AD920,1)</f>
        <v>0</v>
      </c>
      <c r="AJ919" s="39">
        <f>COUNTIF(resultats_math!AB920:AD920,2)</f>
        <v>0</v>
      </c>
      <c r="AK919" s="39">
        <f>COUNTIF(resultats_math!AB920:AD920,9)</f>
        <v>0</v>
      </c>
      <c r="AL919" s="39">
        <f>COUNTIF(resultats_math!AB920:AD920,0)</f>
        <v>0</v>
      </c>
      <c r="AM919" s="243" t="str">
        <f t="shared" si="353"/>
        <v/>
      </c>
      <c r="AN919" s="226">
        <f t="shared" si="354"/>
        <v>0</v>
      </c>
      <c r="AO919" s="38" t="str">
        <f t="shared" si="355"/>
        <v/>
      </c>
      <c r="AP919" s="38" t="str">
        <f t="shared" si="356"/>
        <v/>
      </c>
      <c r="AQ919" s="38" t="str">
        <f t="shared" si="357"/>
        <v/>
      </c>
      <c r="AR919" s="38" t="str">
        <f t="shared" si="358"/>
        <v/>
      </c>
    </row>
    <row r="920" spans="1:44" ht="13.5" thickBot="1">
      <c r="A920" s="30"/>
      <c r="B920" s="39">
        <f>COUNTIF(resultats_math!B921:I921,1)</f>
        <v>0</v>
      </c>
      <c r="C920" s="39">
        <f>COUNTIF(resultats_math!B921:I921,2)</f>
        <v>0</v>
      </c>
      <c r="D920" s="39">
        <f>COUNTIF(resultats_math!B921:I921,9)</f>
        <v>0</v>
      </c>
      <c r="E920" s="39">
        <f>COUNTIF(resultats_math!B921:I921,0)</f>
        <v>0</v>
      </c>
      <c r="F920" s="37" t="str">
        <f t="shared" si="336"/>
        <v/>
      </c>
      <c r="G920" s="226">
        <f t="shared" si="338"/>
        <v>0</v>
      </c>
      <c r="H920" s="38" t="str">
        <f t="shared" si="359"/>
        <v/>
      </c>
      <c r="I920" s="38" t="str">
        <f t="shared" si="337"/>
        <v/>
      </c>
      <c r="J920" s="38" t="str">
        <f t="shared" si="339"/>
        <v/>
      </c>
      <c r="K920" s="38" t="str">
        <f t="shared" si="340"/>
        <v/>
      </c>
      <c r="L920" s="38"/>
      <c r="M920" s="39">
        <f>COUNTIF(resultats_math!J921:X921,1)</f>
        <v>0</v>
      </c>
      <c r="N920" s="39">
        <f>COUNTIF(resultats_math!J921:X921,2)</f>
        <v>0</v>
      </c>
      <c r="O920" s="39">
        <f>COUNTIF(resultats_math!J921:X921,9)</f>
        <v>0</v>
      </c>
      <c r="P920" s="39">
        <f>COUNTIF(resultats_math!J921:X921,0)</f>
        <v>0</v>
      </c>
      <c r="Q920" s="37" t="str">
        <f t="shared" si="341"/>
        <v/>
      </c>
      <c r="R920" s="226">
        <f t="shared" si="342"/>
        <v>0</v>
      </c>
      <c r="S920" s="38" t="str">
        <f t="shared" si="343"/>
        <v/>
      </c>
      <c r="T920" s="38" t="str">
        <f t="shared" si="344"/>
        <v/>
      </c>
      <c r="U920" s="38" t="str">
        <f t="shared" si="345"/>
        <v/>
      </c>
      <c r="V920" s="38" t="str">
        <f t="shared" si="346"/>
        <v/>
      </c>
      <c r="W920" s="30"/>
      <c r="X920" s="39">
        <f>COUNTIF(resultats_math!Y921:AA921,1)</f>
        <v>0</v>
      </c>
      <c r="Y920" s="39">
        <f>COUNTIF(resultats_math!Y921:AA921,2)</f>
        <v>0</v>
      </c>
      <c r="Z920" s="39">
        <f>COUNTIF(resultats_math!Y921:AA921,9)</f>
        <v>0</v>
      </c>
      <c r="AA920" s="39">
        <f>COUNTIF(resultats_math!Y921:AA921,0)</f>
        <v>0</v>
      </c>
      <c r="AB920" s="243" t="str">
        <f t="shared" si="347"/>
        <v/>
      </c>
      <c r="AC920" s="226">
        <f t="shared" si="348"/>
        <v>0</v>
      </c>
      <c r="AD920" s="38" t="str">
        <f t="shared" si="349"/>
        <v/>
      </c>
      <c r="AE920" s="38" t="str">
        <f t="shared" si="350"/>
        <v/>
      </c>
      <c r="AF920" s="38" t="str">
        <f t="shared" si="351"/>
        <v/>
      </c>
      <c r="AG920" s="38" t="str">
        <f t="shared" si="352"/>
        <v/>
      </c>
      <c r="AI920" s="39">
        <f>COUNTIF(resultats_math!AB921:AD921,1)</f>
        <v>0</v>
      </c>
      <c r="AJ920" s="39">
        <f>COUNTIF(resultats_math!AB921:AD921,2)</f>
        <v>0</v>
      </c>
      <c r="AK920" s="39">
        <f>COUNTIF(resultats_math!AB921:AD921,9)</f>
        <v>0</v>
      </c>
      <c r="AL920" s="39">
        <f>COUNTIF(resultats_math!AB921:AD921,0)</f>
        <v>0</v>
      </c>
      <c r="AM920" s="243" t="str">
        <f t="shared" si="353"/>
        <v/>
      </c>
      <c r="AN920" s="226">
        <f t="shared" si="354"/>
        <v>0</v>
      </c>
      <c r="AO920" s="38" t="str">
        <f t="shared" si="355"/>
        <v/>
      </c>
      <c r="AP920" s="38" t="str">
        <f t="shared" si="356"/>
        <v/>
      </c>
      <c r="AQ920" s="38" t="str">
        <f t="shared" si="357"/>
        <v/>
      </c>
      <c r="AR920" s="38" t="str">
        <f t="shared" si="358"/>
        <v/>
      </c>
    </row>
    <row r="921" spans="1:44" ht="13.5" thickBot="1">
      <c r="A921" s="30"/>
      <c r="B921" s="39">
        <f>COUNTIF(resultats_math!B922:I922,1)</f>
        <v>0</v>
      </c>
      <c r="C921" s="39">
        <f>COUNTIF(resultats_math!B922:I922,2)</f>
        <v>0</v>
      </c>
      <c r="D921" s="39">
        <f>COUNTIF(resultats_math!B922:I922,9)</f>
        <v>0</v>
      </c>
      <c r="E921" s="39">
        <f>COUNTIF(resultats_math!B922:I922,0)</f>
        <v>0</v>
      </c>
      <c r="F921" s="37" t="str">
        <f t="shared" si="336"/>
        <v/>
      </c>
      <c r="G921" s="226">
        <f t="shared" si="338"/>
        <v>0</v>
      </c>
      <c r="H921" s="38" t="str">
        <f t="shared" si="359"/>
        <v/>
      </c>
      <c r="I921" s="38" t="str">
        <f t="shared" si="337"/>
        <v/>
      </c>
      <c r="J921" s="38" t="str">
        <f t="shared" si="339"/>
        <v/>
      </c>
      <c r="K921" s="38" t="str">
        <f t="shared" si="340"/>
        <v/>
      </c>
      <c r="L921" s="38"/>
      <c r="M921" s="39">
        <f>COUNTIF(resultats_math!J922:X922,1)</f>
        <v>0</v>
      </c>
      <c r="N921" s="39">
        <f>COUNTIF(resultats_math!J922:X922,2)</f>
        <v>0</v>
      </c>
      <c r="O921" s="39">
        <f>COUNTIF(resultats_math!J922:X922,9)</f>
        <v>0</v>
      </c>
      <c r="P921" s="39">
        <f>COUNTIF(resultats_math!J922:X922,0)</f>
        <v>0</v>
      </c>
      <c r="Q921" s="37" t="str">
        <f t="shared" si="341"/>
        <v/>
      </c>
      <c r="R921" s="226">
        <f t="shared" si="342"/>
        <v>0</v>
      </c>
      <c r="S921" s="38" t="str">
        <f t="shared" si="343"/>
        <v/>
      </c>
      <c r="T921" s="38" t="str">
        <f t="shared" si="344"/>
        <v/>
      </c>
      <c r="U921" s="38" t="str">
        <f t="shared" si="345"/>
        <v/>
      </c>
      <c r="V921" s="38" t="str">
        <f t="shared" si="346"/>
        <v/>
      </c>
      <c r="W921" s="30"/>
      <c r="X921" s="39">
        <f>COUNTIF(resultats_math!Y922:AA922,1)</f>
        <v>0</v>
      </c>
      <c r="Y921" s="39">
        <f>COUNTIF(resultats_math!Y922:AA922,2)</f>
        <v>0</v>
      </c>
      <c r="Z921" s="39">
        <f>COUNTIF(resultats_math!Y922:AA922,9)</f>
        <v>0</v>
      </c>
      <c r="AA921" s="39">
        <f>COUNTIF(resultats_math!Y922:AA922,0)</f>
        <v>0</v>
      </c>
      <c r="AB921" s="243" t="str">
        <f t="shared" si="347"/>
        <v/>
      </c>
      <c r="AC921" s="226">
        <f t="shared" si="348"/>
        <v>0</v>
      </c>
      <c r="AD921" s="38" t="str">
        <f t="shared" si="349"/>
        <v/>
      </c>
      <c r="AE921" s="38" t="str">
        <f t="shared" si="350"/>
        <v/>
      </c>
      <c r="AF921" s="38" t="str">
        <f t="shared" si="351"/>
        <v/>
      </c>
      <c r="AG921" s="38" t="str">
        <f t="shared" si="352"/>
        <v/>
      </c>
      <c r="AI921" s="39">
        <f>COUNTIF(resultats_math!AB922:AD922,1)</f>
        <v>0</v>
      </c>
      <c r="AJ921" s="39">
        <f>COUNTIF(resultats_math!AB922:AD922,2)</f>
        <v>0</v>
      </c>
      <c r="AK921" s="39">
        <f>COUNTIF(resultats_math!AB922:AD922,9)</f>
        <v>0</v>
      </c>
      <c r="AL921" s="39">
        <f>COUNTIF(resultats_math!AB922:AD922,0)</f>
        <v>0</v>
      </c>
      <c r="AM921" s="243" t="str">
        <f t="shared" si="353"/>
        <v/>
      </c>
      <c r="AN921" s="226">
        <f t="shared" si="354"/>
        <v>0</v>
      </c>
      <c r="AO921" s="38" t="str">
        <f t="shared" si="355"/>
        <v/>
      </c>
      <c r="AP921" s="38" t="str">
        <f t="shared" si="356"/>
        <v/>
      </c>
      <c r="AQ921" s="38" t="str">
        <f t="shared" si="357"/>
        <v/>
      </c>
      <c r="AR921" s="38" t="str">
        <f t="shared" si="358"/>
        <v/>
      </c>
    </row>
    <row r="922" spans="1:44" ht="13.5" thickBot="1">
      <c r="A922" s="30"/>
      <c r="B922" s="39">
        <f>COUNTIF(resultats_math!B923:I923,1)</f>
        <v>0</v>
      </c>
      <c r="C922" s="39">
        <f>COUNTIF(resultats_math!B923:I923,2)</f>
        <v>0</v>
      </c>
      <c r="D922" s="39">
        <f>COUNTIF(resultats_math!B923:I923,9)</f>
        <v>0</v>
      </c>
      <c r="E922" s="39">
        <f>COUNTIF(resultats_math!B923:I923,0)</f>
        <v>0</v>
      </c>
      <c r="F922" s="37" t="str">
        <f t="shared" si="336"/>
        <v/>
      </c>
      <c r="G922" s="226">
        <f t="shared" si="338"/>
        <v>0</v>
      </c>
      <c r="H922" s="38" t="str">
        <f t="shared" si="359"/>
        <v/>
      </c>
      <c r="I922" s="38" t="str">
        <f t="shared" si="337"/>
        <v/>
      </c>
      <c r="J922" s="38" t="str">
        <f t="shared" si="339"/>
        <v/>
      </c>
      <c r="K922" s="38" t="str">
        <f t="shared" si="340"/>
        <v/>
      </c>
      <c r="L922" s="38"/>
      <c r="M922" s="39">
        <f>COUNTIF(resultats_math!J923:X923,1)</f>
        <v>0</v>
      </c>
      <c r="N922" s="39">
        <f>COUNTIF(resultats_math!J923:X923,2)</f>
        <v>0</v>
      </c>
      <c r="O922" s="39">
        <f>COUNTIF(resultats_math!J923:X923,9)</f>
        <v>0</v>
      </c>
      <c r="P922" s="39">
        <f>COUNTIF(resultats_math!J923:X923,0)</f>
        <v>0</v>
      </c>
      <c r="Q922" s="37" t="str">
        <f t="shared" si="341"/>
        <v/>
      </c>
      <c r="R922" s="226">
        <f t="shared" si="342"/>
        <v>0</v>
      </c>
      <c r="S922" s="38" t="str">
        <f t="shared" si="343"/>
        <v/>
      </c>
      <c r="T922" s="38" t="str">
        <f t="shared" si="344"/>
        <v/>
      </c>
      <c r="U922" s="38" t="str">
        <f t="shared" si="345"/>
        <v/>
      </c>
      <c r="V922" s="38" t="str">
        <f t="shared" si="346"/>
        <v/>
      </c>
      <c r="W922" s="30"/>
      <c r="X922" s="39">
        <f>COUNTIF(resultats_math!Y923:AA923,1)</f>
        <v>0</v>
      </c>
      <c r="Y922" s="39">
        <f>COUNTIF(resultats_math!Y923:AA923,2)</f>
        <v>0</v>
      </c>
      <c r="Z922" s="39">
        <f>COUNTIF(resultats_math!Y923:AA923,9)</f>
        <v>0</v>
      </c>
      <c r="AA922" s="39">
        <f>COUNTIF(resultats_math!Y923:AA923,0)</f>
        <v>0</v>
      </c>
      <c r="AB922" s="243" t="str">
        <f t="shared" si="347"/>
        <v/>
      </c>
      <c r="AC922" s="226">
        <f t="shared" si="348"/>
        <v>0</v>
      </c>
      <c r="AD922" s="38" t="str">
        <f t="shared" si="349"/>
        <v/>
      </c>
      <c r="AE922" s="38" t="str">
        <f t="shared" si="350"/>
        <v/>
      </c>
      <c r="AF922" s="38" t="str">
        <f t="shared" si="351"/>
        <v/>
      </c>
      <c r="AG922" s="38" t="str">
        <f t="shared" si="352"/>
        <v/>
      </c>
      <c r="AI922" s="39">
        <f>COUNTIF(resultats_math!AB923:AD923,1)</f>
        <v>0</v>
      </c>
      <c r="AJ922" s="39">
        <f>COUNTIF(resultats_math!AB923:AD923,2)</f>
        <v>0</v>
      </c>
      <c r="AK922" s="39">
        <f>COUNTIF(resultats_math!AB923:AD923,9)</f>
        <v>0</v>
      </c>
      <c r="AL922" s="39">
        <f>COUNTIF(resultats_math!AB923:AD923,0)</f>
        <v>0</v>
      </c>
      <c r="AM922" s="243" t="str">
        <f t="shared" si="353"/>
        <v/>
      </c>
      <c r="AN922" s="226">
        <f t="shared" si="354"/>
        <v>0</v>
      </c>
      <c r="AO922" s="38" t="str">
        <f t="shared" si="355"/>
        <v/>
      </c>
      <c r="AP922" s="38" t="str">
        <f t="shared" si="356"/>
        <v/>
      </c>
      <c r="AQ922" s="38" t="str">
        <f t="shared" si="357"/>
        <v/>
      </c>
      <c r="AR922" s="38" t="str">
        <f t="shared" si="358"/>
        <v/>
      </c>
    </row>
    <row r="923" spans="1:44" ht="13.5" thickBot="1">
      <c r="A923" s="30"/>
      <c r="B923" s="39">
        <f>COUNTIF(resultats_math!B924:I924,1)</f>
        <v>0</v>
      </c>
      <c r="C923" s="39">
        <f>COUNTIF(resultats_math!B924:I924,2)</f>
        <v>0</v>
      </c>
      <c r="D923" s="39">
        <f>COUNTIF(resultats_math!B924:I924,9)</f>
        <v>0</v>
      </c>
      <c r="E923" s="39">
        <f>COUNTIF(resultats_math!B924:I924,0)</f>
        <v>0</v>
      </c>
      <c r="F923" s="37" t="str">
        <f t="shared" si="336"/>
        <v/>
      </c>
      <c r="G923" s="226">
        <f t="shared" si="338"/>
        <v>0</v>
      </c>
      <c r="H923" s="38" t="str">
        <f t="shared" si="359"/>
        <v/>
      </c>
      <c r="I923" s="38" t="str">
        <f t="shared" si="337"/>
        <v/>
      </c>
      <c r="J923" s="38" t="str">
        <f t="shared" si="339"/>
        <v/>
      </c>
      <c r="K923" s="38" t="str">
        <f t="shared" si="340"/>
        <v/>
      </c>
      <c r="L923" s="38"/>
      <c r="M923" s="39">
        <f>COUNTIF(resultats_math!J924:X924,1)</f>
        <v>0</v>
      </c>
      <c r="N923" s="39">
        <f>COUNTIF(resultats_math!J924:X924,2)</f>
        <v>0</v>
      </c>
      <c r="O923" s="39">
        <f>COUNTIF(resultats_math!J924:X924,9)</f>
        <v>0</v>
      </c>
      <c r="P923" s="39">
        <f>COUNTIF(resultats_math!J924:X924,0)</f>
        <v>0</v>
      </c>
      <c r="Q923" s="37" t="str">
        <f t="shared" si="341"/>
        <v/>
      </c>
      <c r="R923" s="226">
        <f t="shared" si="342"/>
        <v>0</v>
      </c>
      <c r="S923" s="38" t="str">
        <f t="shared" si="343"/>
        <v/>
      </c>
      <c r="T923" s="38" t="str">
        <f t="shared" si="344"/>
        <v/>
      </c>
      <c r="U923" s="38" t="str">
        <f t="shared" si="345"/>
        <v/>
      </c>
      <c r="V923" s="38" t="str">
        <f t="shared" si="346"/>
        <v/>
      </c>
      <c r="W923" s="30"/>
      <c r="X923" s="39">
        <f>COUNTIF(resultats_math!Y924:AA924,1)</f>
        <v>0</v>
      </c>
      <c r="Y923" s="39">
        <f>COUNTIF(resultats_math!Y924:AA924,2)</f>
        <v>0</v>
      </c>
      <c r="Z923" s="39">
        <f>COUNTIF(resultats_math!Y924:AA924,9)</f>
        <v>0</v>
      </c>
      <c r="AA923" s="39">
        <f>COUNTIF(resultats_math!Y924:AA924,0)</f>
        <v>0</v>
      </c>
      <c r="AB923" s="243" t="str">
        <f t="shared" si="347"/>
        <v/>
      </c>
      <c r="AC923" s="226">
        <f t="shared" si="348"/>
        <v>0</v>
      </c>
      <c r="AD923" s="38" t="str">
        <f t="shared" si="349"/>
        <v/>
      </c>
      <c r="AE923" s="38" t="str">
        <f t="shared" si="350"/>
        <v/>
      </c>
      <c r="AF923" s="38" t="str">
        <f t="shared" si="351"/>
        <v/>
      </c>
      <c r="AG923" s="38" t="str">
        <f t="shared" si="352"/>
        <v/>
      </c>
      <c r="AI923" s="39">
        <f>COUNTIF(resultats_math!AB924:AD924,1)</f>
        <v>0</v>
      </c>
      <c r="AJ923" s="39">
        <f>COUNTIF(resultats_math!AB924:AD924,2)</f>
        <v>0</v>
      </c>
      <c r="AK923" s="39">
        <f>COUNTIF(resultats_math!AB924:AD924,9)</f>
        <v>0</v>
      </c>
      <c r="AL923" s="39">
        <f>COUNTIF(resultats_math!AB924:AD924,0)</f>
        <v>0</v>
      </c>
      <c r="AM923" s="243" t="str">
        <f t="shared" si="353"/>
        <v/>
      </c>
      <c r="AN923" s="226">
        <f t="shared" si="354"/>
        <v>0</v>
      </c>
      <c r="AO923" s="38" t="str">
        <f t="shared" si="355"/>
        <v/>
      </c>
      <c r="AP923" s="38" t="str">
        <f t="shared" si="356"/>
        <v/>
      </c>
      <c r="AQ923" s="38" t="str">
        <f t="shared" si="357"/>
        <v/>
      </c>
      <c r="AR923" s="38" t="str">
        <f t="shared" si="358"/>
        <v/>
      </c>
    </row>
    <row r="924" spans="1:44" ht="13.5" thickBot="1">
      <c r="A924" s="30"/>
      <c r="B924" s="39">
        <f>COUNTIF(resultats_math!B925:I925,1)</f>
        <v>0</v>
      </c>
      <c r="C924" s="39">
        <f>COUNTIF(resultats_math!B925:I925,2)</f>
        <v>0</v>
      </c>
      <c r="D924" s="39">
        <f>COUNTIF(resultats_math!B925:I925,9)</f>
        <v>0</v>
      </c>
      <c r="E924" s="39">
        <f>COUNTIF(resultats_math!B925:I925,0)</f>
        <v>0</v>
      </c>
      <c r="F924" s="37" t="str">
        <f t="shared" si="336"/>
        <v/>
      </c>
      <c r="G924" s="226">
        <f t="shared" si="338"/>
        <v>0</v>
      </c>
      <c r="H924" s="38" t="str">
        <f t="shared" si="359"/>
        <v/>
      </c>
      <c r="I924" s="38" t="str">
        <f t="shared" si="337"/>
        <v/>
      </c>
      <c r="J924" s="38" t="str">
        <f t="shared" si="339"/>
        <v/>
      </c>
      <c r="K924" s="38" t="str">
        <f t="shared" si="340"/>
        <v/>
      </c>
      <c r="L924" s="38"/>
      <c r="M924" s="39">
        <f>COUNTIF(resultats_math!J925:X925,1)</f>
        <v>0</v>
      </c>
      <c r="N924" s="39">
        <f>COUNTIF(resultats_math!J925:X925,2)</f>
        <v>0</v>
      </c>
      <c r="O924" s="39">
        <f>COUNTIF(resultats_math!J925:X925,9)</f>
        <v>0</v>
      </c>
      <c r="P924" s="39">
        <f>COUNTIF(resultats_math!J925:X925,0)</f>
        <v>0</v>
      </c>
      <c r="Q924" s="37" t="str">
        <f t="shared" si="341"/>
        <v/>
      </c>
      <c r="R924" s="226">
        <f t="shared" si="342"/>
        <v>0</v>
      </c>
      <c r="S924" s="38" t="str">
        <f t="shared" si="343"/>
        <v/>
      </c>
      <c r="T924" s="38" t="str">
        <f t="shared" si="344"/>
        <v/>
      </c>
      <c r="U924" s="38" t="str">
        <f t="shared" si="345"/>
        <v/>
      </c>
      <c r="V924" s="38" t="str">
        <f t="shared" si="346"/>
        <v/>
      </c>
      <c r="W924" s="30"/>
      <c r="X924" s="39">
        <f>COUNTIF(resultats_math!Y925:AA925,1)</f>
        <v>0</v>
      </c>
      <c r="Y924" s="39">
        <f>COUNTIF(resultats_math!Y925:AA925,2)</f>
        <v>0</v>
      </c>
      <c r="Z924" s="39">
        <f>COUNTIF(resultats_math!Y925:AA925,9)</f>
        <v>0</v>
      </c>
      <c r="AA924" s="39">
        <f>COUNTIF(resultats_math!Y925:AA925,0)</f>
        <v>0</v>
      </c>
      <c r="AB924" s="243" t="str">
        <f t="shared" si="347"/>
        <v/>
      </c>
      <c r="AC924" s="226">
        <f t="shared" si="348"/>
        <v>0</v>
      </c>
      <c r="AD924" s="38" t="str">
        <f t="shared" si="349"/>
        <v/>
      </c>
      <c r="AE924" s="38" t="str">
        <f t="shared" si="350"/>
        <v/>
      </c>
      <c r="AF924" s="38" t="str">
        <f t="shared" si="351"/>
        <v/>
      </c>
      <c r="AG924" s="38" t="str">
        <f t="shared" si="352"/>
        <v/>
      </c>
      <c r="AI924" s="39">
        <f>COUNTIF(resultats_math!AB925:AD925,1)</f>
        <v>0</v>
      </c>
      <c r="AJ924" s="39">
        <f>COUNTIF(resultats_math!AB925:AD925,2)</f>
        <v>0</v>
      </c>
      <c r="AK924" s="39">
        <f>COUNTIF(resultats_math!AB925:AD925,9)</f>
        <v>0</v>
      </c>
      <c r="AL924" s="39">
        <f>COUNTIF(resultats_math!AB925:AD925,0)</f>
        <v>0</v>
      </c>
      <c r="AM924" s="243" t="str">
        <f t="shared" si="353"/>
        <v/>
      </c>
      <c r="AN924" s="226">
        <f t="shared" si="354"/>
        <v>0</v>
      </c>
      <c r="AO924" s="38" t="str">
        <f t="shared" si="355"/>
        <v/>
      </c>
      <c r="AP924" s="38" t="str">
        <f t="shared" si="356"/>
        <v/>
      </c>
      <c r="AQ924" s="38" t="str">
        <f t="shared" si="357"/>
        <v/>
      </c>
      <c r="AR924" s="38" t="str">
        <f t="shared" si="358"/>
        <v/>
      </c>
    </row>
    <row r="925" spans="1:44" ht="13.5" thickBot="1">
      <c r="A925" s="30"/>
      <c r="B925" s="39">
        <f>COUNTIF(resultats_math!B926:I926,1)</f>
        <v>0</v>
      </c>
      <c r="C925" s="39">
        <f>COUNTIF(resultats_math!B926:I926,2)</f>
        <v>0</v>
      </c>
      <c r="D925" s="39">
        <f>COUNTIF(resultats_math!B926:I926,9)</f>
        <v>0</v>
      </c>
      <c r="E925" s="39">
        <f>COUNTIF(resultats_math!B926:I926,0)</f>
        <v>0</v>
      </c>
      <c r="F925" s="37" t="str">
        <f t="shared" si="336"/>
        <v/>
      </c>
      <c r="G925" s="226">
        <f t="shared" si="338"/>
        <v>0</v>
      </c>
      <c r="H925" s="38" t="str">
        <f t="shared" si="359"/>
        <v/>
      </c>
      <c r="I925" s="38" t="str">
        <f t="shared" si="337"/>
        <v/>
      </c>
      <c r="J925" s="38" t="str">
        <f t="shared" si="339"/>
        <v/>
      </c>
      <c r="K925" s="38" t="str">
        <f t="shared" si="340"/>
        <v/>
      </c>
      <c r="L925" s="38"/>
      <c r="M925" s="39">
        <f>COUNTIF(resultats_math!J926:X926,1)</f>
        <v>0</v>
      </c>
      <c r="N925" s="39">
        <f>COUNTIF(resultats_math!J926:X926,2)</f>
        <v>0</v>
      </c>
      <c r="O925" s="39">
        <f>COUNTIF(resultats_math!J926:X926,9)</f>
        <v>0</v>
      </c>
      <c r="P925" s="39">
        <f>COUNTIF(resultats_math!J926:X926,0)</f>
        <v>0</v>
      </c>
      <c r="Q925" s="37" t="str">
        <f t="shared" si="341"/>
        <v/>
      </c>
      <c r="R925" s="226">
        <f t="shared" si="342"/>
        <v>0</v>
      </c>
      <c r="S925" s="38" t="str">
        <f t="shared" si="343"/>
        <v/>
      </c>
      <c r="T925" s="38" t="str">
        <f t="shared" si="344"/>
        <v/>
      </c>
      <c r="U925" s="38" t="str">
        <f t="shared" si="345"/>
        <v/>
      </c>
      <c r="V925" s="38" t="str">
        <f t="shared" si="346"/>
        <v/>
      </c>
      <c r="W925" s="30"/>
      <c r="X925" s="39">
        <f>COUNTIF(resultats_math!Y926:AA926,1)</f>
        <v>0</v>
      </c>
      <c r="Y925" s="39">
        <f>COUNTIF(resultats_math!Y926:AA926,2)</f>
        <v>0</v>
      </c>
      <c r="Z925" s="39">
        <f>COUNTIF(resultats_math!Y926:AA926,9)</f>
        <v>0</v>
      </c>
      <c r="AA925" s="39">
        <f>COUNTIF(resultats_math!Y926:AA926,0)</f>
        <v>0</v>
      </c>
      <c r="AB925" s="243" t="str">
        <f t="shared" si="347"/>
        <v/>
      </c>
      <c r="AC925" s="226">
        <f t="shared" si="348"/>
        <v>0</v>
      </c>
      <c r="AD925" s="38" t="str">
        <f t="shared" si="349"/>
        <v/>
      </c>
      <c r="AE925" s="38" t="str">
        <f t="shared" si="350"/>
        <v/>
      </c>
      <c r="AF925" s="38" t="str">
        <f t="shared" si="351"/>
        <v/>
      </c>
      <c r="AG925" s="38" t="str">
        <f t="shared" si="352"/>
        <v/>
      </c>
      <c r="AI925" s="39">
        <f>COUNTIF(resultats_math!AB926:AD926,1)</f>
        <v>0</v>
      </c>
      <c r="AJ925" s="39">
        <f>COUNTIF(resultats_math!AB926:AD926,2)</f>
        <v>0</v>
      </c>
      <c r="AK925" s="39">
        <f>COUNTIF(resultats_math!AB926:AD926,9)</f>
        <v>0</v>
      </c>
      <c r="AL925" s="39">
        <f>COUNTIF(resultats_math!AB926:AD926,0)</f>
        <v>0</v>
      </c>
      <c r="AM925" s="243" t="str">
        <f t="shared" si="353"/>
        <v/>
      </c>
      <c r="AN925" s="226">
        <f t="shared" si="354"/>
        <v>0</v>
      </c>
      <c r="AO925" s="38" t="str">
        <f t="shared" si="355"/>
        <v/>
      </c>
      <c r="AP925" s="38" t="str">
        <f t="shared" si="356"/>
        <v/>
      </c>
      <c r="AQ925" s="38" t="str">
        <f t="shared" si="357"/>
        <v/>
      </c>
      <c r="AR925" s="38" t="str">
        <f t="shared" si="358"/>
        <v/>
      </c>
    </row>
    <row r="926" spans="1:44" ht="13.5" thickBot="1">
      <c r="A926" s="30"/>
      <c r="B926" s="39">
        <f>COUNTIF(resultats_math!B927:I927,1)</f>
        <v>0</v>
      </c>
      <c r="C926" s="39">
        <f>COUNTIF(resultats_math!B927:I927,2)</f>
        <v>0</v>
      </c>
      <c r="D926" s="39">
        <f>COUNTIF(resultats_math!B927:I927,9)</f>
        <v>0</v>
      </c>
      <c r="E926" s="39">
        <f>COUNTIF(resultats_math!B927:I927,0)</f>
        <v>0</v>
      </c>
      <c r="F926" s="37" t="str">
        <f t="shared" si="336"/>
        <v/>
      </c>
      <c r="G926" s="226">
        <f t="shared" si="338"/>
        <v>0</v>
      </c>
      <c r="H926" s="38" t="str">
        <f t="shared" si="359"/>
        <v/>
      </c>
      <c r="I926" s="38" t="str">
        <f t="shared" si="337"/>
        <v/>
      </c>
      <c r="J926" s="38" t="str">
        <f t="shared" si="339"/>
        <v/>
      </c>
      <c r="K926" s="38" t="str">
        <f t="shared" si="340"/>
        <v/>
      </c>
      <c r="L926" s="38"/>
      <c r="M926" s="39">
        <f>COUNTIF(resultats_math!J927:X927,1)</f>
        <v>0</v>
      </c>
      <c r="N926" s="39">
        <f>COUNTIF(resultats_math!J927:X927,2)</f>
        <v>0</v>
      </c>
      <c r="O926" s="39">
        <f>COUNTIF(resultats_math!J927:X927,9)</f>
        <v>0</v>
      </c>
      <c r="P926" s="39">
        <f>COUNTIF(resultats_math!J927:X927,0)</f>
        <v>0</v>
      </c>
      <c r="Q926" s="37" t="str">
        <f t="shared" si="341"/>
        <v/>
      </c>
      <c r="R926" s="226">
        <f t="shared" si="342"/>
        <v>0</v>
      </c>
      <c r="S926" s="38" t="str">
        <f t="shared" si="343"/>
        <v/>
      </c>
      <c r="T926" s="38" t="str">
        <f t="shared" si="344"/>
        <v/>
      </c>
      <c r="U926" s="38" t="str">
        <f t="shared" si="345"/>
        <v/>
      </c>
      <c r="V926" s="38" t="str">
        <f t="shared" si="346"/>
        <v/>
      </c>
      <c r="W926" s="30"/>
      <c r="X926" s="39">
        <f>COUNTIF(resultats_math!Y927:AA927,1)</f>
        <v>0</v>
      </c>
      <c r="Y926" s="39">
        <f>COUNTIF(resultats_math!Y927:AA927,2)</f>
        <v>0</v>
      </c>
      <c r="Z926" s="39">
        <f>COUNTIF(resultats_math!Y927:AA927,9)</f>
        <v>0</v>
      </c>
      <c r="AA926" s="39">
        <f>COUNTIF(resultats_math!Y927:AA927,0)</f>
        <v>0</v>
      </c>
      <c r="AB926" s="243" t="str">
        <f t="shared" si="347"/>
        <v/>
      </c>
      <c r="AC926" s="226">
        <f t="shared" si="348"/>
        <v>0</v>
      </c>
      <c r="AD926" s="38" t="str">
        <f t="shared" si="349"/>
        <v/>
      </c>
      <c r="AE926" s="38" t="str">
        <f t="shared" si="350"/>
        <v/>
      </c>
      <c r="AF926" s="38" t="str">
        <f t="shared" si="351"/>
        <v/>
      </c>
      <c r="AG926" s="38" t="str">
        <f t="shared" si="352"/>
        <v/>
      </c>
      <c r="AI926" s="39">
        <f>COUNTIF(resultats_math!AB927:AD927,1)</f>
        <v>0</v>
      </c>
      <c r="AJ926" s="39">
        <f>COUNTIF(resultats_math!AB927:AD927,2)</f>
        <v>0</v>
      </c>
      <c r="AK926" s="39">
        <f>COUNTIF(resultats_math!AB927:AD927,9)</f>
        <v>0</v>
      </c>
      <c r="AL926" s="39">
        <f>COUNTIF(resultats_math!AB927:AD927,0)</f>
        <v>0</v>
      </c>
      <c r="AM926" s="243" t="str">
        <f t="shared" si="353"/>
        <v/>
      </c>
      <c r="AN926" s="226">
        <f t="shared" si="354"/>
        <v>0</v>
      </c>
      <c r="AO926" s="38" t="str">
        <f t="shared" si="355"/>
        <v/>
      </c>
      <c r="AP926" s="38" t="str">
        <f t="shared" si="356"/>
        <v/>
      </c>
      <c r="AQ926" s="38" t="str">
        <f t="shared" si="357"/>
        <v/>
      </c>
      <c r="AR926" s="38" t="str">
        <f t="shared" si="358"/>
        <v/>
      </c>
    </row>
    <row r="927" spans="1:44" ht="13.5" thickBot="1">
      <c r="A927" s="30"/>
      <c r="B927" s="39">
        <f>COUNTIF(resultats_math!B928:I928,1)</f>
        <v>0</v>
      </c>
      <c r="C927" s="39">
        <f>COUNTIF(resultats_math!B928:I928,2)</f>
        <v>0</v>
      </c>
      <c r="D927" s="39">
        <f>COUNTIF(resultats_math!B928:I928,9)</f>
        <v>0</v>
      </c>
      <c r="E927" s="39">
        <f>COUNTIF(resultats_math!B928:I928,0)</f>
        <v>0</v>
      </c>
      <c r="F927" s="37" t="str">
        <f t="shared" si="336"/>
        <v/>
      </c>
      <c r="G927" s="226">
        <f t="shared" si="338"/>
        <v>0</v>
      </c>
      <c r="H927" s="38" t="str">
        <f t="shared" si="359"/>
        <v/>
      </c>
      <c r="I927" s="38" t="str">
        <f t="shared" si="337"/>
        <v/>
      </c>
      <c r="J927" s="38" t="str">
        <f t="shared" si="339"/>
        <v/>
      </c>
      <c r="K927" s="38" t="str">
        <f t="shared" si="340"/>
        <v/>
      </c>
      <c r="L927" s="38"/>
      <c r="M927" s="39">
        <f>COUNTIF(resultats_math!J928:X928,1)</f>
        <v>0</v>
      </c>
      <c r="N927" s="39">
        <f>COUNTIF(resultats_math!J928:X928,2)</f>
        <v>0</v>
      </c>
      <c r="O927" s="39">
        <f>COUNTIF(resultats_math!J928:X928,9)</f>
        <v>0</v>
      </c>
      <c r="P927" s="39">
        <f>COUNTIF(resultats_math!J928:X928,0)</f>
        <v>0</v>
      </c>
      <c r="Q927" s="37" t="str">
        <f t="shared" si="341"/>
        <v/>
      </c>
      <c r="R927" s="226">
        <f t="shared" si="342"/>
        <v>0</v>
      </c>
      <c r="S927" s="38" t="str">
        <f t="shared" si="343"/>
        <v/>
      </c>
      <c r="T927" s="38" t="str">
        <f t="shared" si="344"/>
        <v/>
      </c>
      <c r="U927" s="38" t="str">
        <f t="shared" si="345"/>
        <v/>
      </c>
      <c r="V927" s="38" t="str">
        <f t="shared" si="346"/>
        <v/>
      </c>
      <c r="W927" s="30"/>
      <c r="X927" s="39">
        <f>COUNTIF(resultats_math!Y928:AA928,1)</f>
        <v>0</v>
      </c>
      <c r="Y927" s="39">
        <f>COUNTIF(resultats_math!Y928:AA928,2)</f>
        <v>0</v>
      </c>
      <c r="Z927" s="39">
        <f>COUNTIF(resultats_math!Y928:AA928,9)</f>
        <v>0</v>
      </c>
      <c r="AA927" s="39">
        <f>COUNTIF(resultats_math!Y928:AA928,0)</f>
        <v>0</v>
      </c>
      <c r="AB927" s="243" t="str">
        <f t="shared" si="347"/>
        <v/>
      </c>
      <c r="AC927" s="226">
        <f t="shared" si="348"/>
        <v>0</v>
      </c>
      <c r="AD927" s="38" t="str">
        <f t="shared" si="349"/>
        <v/>
      </c>
      <c r="AE927" s="38" t="str">
        <f t="shared" si="350"/>
        <v/>
      </c>
      <c r="AF927" s="38" t="str">
        <f t="shared" si="351"/>
        <v/>
      </c>
      <c r="AG927" s="38" t="str">
        <f t="shared" si="352"/>
        <v/>
      </c>
      <c r="AI927" s="39">
        <f>COUNTIF(resultats_math!AB928:AD928,1)</f>
        <v>0</v>
      </c>
      <c r="AJ927" s="39">
        <f>COUNTIF(resultats_math!AB928:AD928,2)</f>
        <v>0</v>
      </c>
      <c r="AK927" s="39">
        <f>COUNTIF(resultats_math!AB928:AD928,9)</f>
        <v>0</v>
      </c>
      <c r="AL927" s="39">
        <f>COUNTIF(resultats_math!AB928:AD928,0)</f>
        <v>0</v>
      </c>
      <c r="AM927" s="243" t="str">
        <f t="shared" si="353"/>
        <v/>
      </c>
      <c r="AN927" s="226">
        <f t="shared" si="354"/>
        <v>0</v>
      </c>
      <c r="AO927" s="38" t="str">
        <f t="shared" si="355"/>
        <v/>
      </c>
      <c r="AP927" s="38" t="str">
        <f t="shared" si="356"/>
        <v/>
      </c>
      <c r="AQ927" s="38" t="str">
        <f t="shared" si="357"/>
        <v/>
      </c>
      <c r="AR927" s="38" t="str">
        <f t="shared" si="358"/>
        <v/>
      </c>
    </row>
    <row r="928" spans="1:44" ht="13.5" thickBot="1">
      <c r="A928" s="30"/>
      <c r="B928" s="39">
        <f>COUNTIF(resultats_math!B929:I929,1)</f>
        <v>0</v>
      </c>
      <c r="C928" s="39">
        <f>COUNTIF(resultats_math!B929:I929,2)</f>
        <v>0</v>
      </c>
      <c r="D928" s="39">
        <f>COUNTIF(resultats_math!B929:I929,9)</f>
        <v>0</v>
      </c>
      <c r="E928" s="39">
        <f>COUNTIF(resultats_math!B929:I929,0)</f>
        <v>0</v>
      </c>
      <c r="F928" s="37" t="str">
        <f t="shared" si="336"/>
        <v/>
      </c>
      <c r="G928" s="226">
        <f t="shared" si="338"/>
        <v>0</v>
      </c>
      <c r="H928" s="38" t="str">
        <f t="shared" si="359"/>
        <v/>
      </c>
      <c r="I928" s="38" t="str">
        <f t="shared" si="337"/>
        <v/>
      </c>
      <c r="J928" s="38" t="str">
        <f t="shared" si="339"/>
        <v/>
      </c>
      <c r="K928" s="38" t="str">
        <f t="shared" si="340"/>
        <v/>
      </c>
      <c r="L928" s="38"/>
      <c r="M928" s="39">
        <f>COUNTIF(resultats_math!J929:X929,1)</f>
        <v>0</v>
      </c>
      <c r="N928" s="39">
        <f>COUNTIF(resultats_math!J929:X929,2)</f>
        <v>0</v>
      </c>
      <c r="O928" s="39">
        <f>COUNTIF(resultats_math!J929:X929,9)</f>
        <v>0</v>
      </c>
      <c r="P928" s="39">
        <f>COUNTIF(resultats_math!J929:X929,0)</f>
        <v>0</v>
      </c>
      <c r="Q928" s="37" t="str">
        <f t="shared" si="341"/>
        <v/>
      </c>
      <c r="R928" s="226">
        <f t="shared" si="342"/>
        <v>0</v>
      </c>
      <c r="S928" s="38" t="str">
        <f t="shared" si="343"/>
        <v/>
      </c>
      <c r="T928" s="38" t="str">
        <f t="shared" si="344"/>
        <v/>
      </c>
      <c r="U928" s="38" t="str">
        <f t="shared" si="345"/>
        <v/>
      </c>
      <c r="V928" s="38" t="str">
        <f t="shared" si="346"/>
        <v/>
      </c>
      <c r="W928" s="30"/>
      <c r="X928" s="39">
        <f>COUNTIF(resultats_math!Y929:AA929,1)</f>
        <v>0</v>
      </c>
      <c r="Y928" s="39">
        <f>COUNTIF(resultats_math!Y929:AA929,2)</f>
        <v>0</v>
      </c>
      <c r="Z928" s="39">
        <f>COUNTIF(resultats_math!Y929:AA929,9)</f>
        <v>0</v>
      </c>
      <c r="AA928" s="39">
        <f>COUNTIF(resultats_math!Y929:AA929,0)</f>
        <v>0</v>
      </c>
      <c r="AB928" s="243" t="str">
        <f t="shared" si="347"/>
        <v/>
      </c>
      <c r="AC928" s="226">
        <f t="shared" si="348"/>
        <v>0</v>
      </c>
      <c r="AD928" s="38" t="str">
        <f t="shared" si="349"/>
        <v/>
      </c>
      <c r="AE928" s="38" t="str">
        <f t="shared" si="350"/>
        <v/>
      </c>
      <c r="AF928" s="38" t="str">
        <f t="shared" si="351"/>
        <v/>
      </c>
      <c r="AG928" s="38" t="str">
        <f t="shared" si="352"/>
        <v/>
      </c>
      <c r="AI928" s="39">
        <f>COUNTIF(resultats_math!AB929:AD929,1)</f>
        <v>0</v>
      </c>
      <c r="AJ928" s="39">
        <f>COUNTIF(resultats_math!AB929:AD929,2)</f>
        <v>0</v>
      </c>
      <c r="AK928" s="39">
        <f>COUNTIF(resultats_math!AB929:AD929,9)</f>
        <v>0</v>
      </c>
      <c r="AL928" s="39">
        <f>COUNTIF(resultats_math!AB929:AD929,0)</f>
        <v>0</v>
      </c>
      <c r="AM928" s="243" t="str">
        <f t="shared" si="353"/>
        <v/>
      </c>
      <c r="AN928" s="226">
        <f t="shared" si="354"/>
        <v>0</v>
      </c>
      <c r="AO928" s="38" t="str">
        <f t="shared" si="355"/>
        <v/>
      </c>
      <c r="AP928" s="38" t="str">
        <f t="shared" si="356"/>
        <v/>
      </c>
      <c r="AQ928" s="38" t="str">
        <f t="shared" si="357"/>
        <v/>
      </c>
      <c r="AR928" s="38" t="str">
        <f t="shared" si="358"/>
        <v/>
      </c>
    </row>
    <row r="929" spans="1:44" ht="13.5" thickBot="1">
      <c r="A929" s="30"/>
      <c r="B929" s="39">
        <f>COUNTIF(resultats_math!B930:I930,1)</f>
        <v>0</v>
      </c>
      <c r="C929" s="39">
        <f>COUNTIF(resultats_math!B930:I930,2)</f>
        <v>0</v>
      </c>
      <c r="D929" s="39">
        <f>COUNTIF(resultats_math!B930:I930,9)</f>
        <v>0</v>
      </c>
      <c r="E929" s="39">
        <f>COUNTIF(resultats_math!B930:I930,0)</f>
        <v>0</v>
      </c>
      <c r="F929" s="37" t="str">
        <f t="shared" si="336"/>
        <v/>
      </c>
      <c r="G929" s="226">
        <f t="shared" si="338"/>
        <v>0</v>
      </c>
      <c r="H929" s="38" t="str">
        <f t="shared" si="359"/>
        <v/>
      </c>
      <c r="I929" s="38" t="str">
        <f t="shared" si="337"/>
        <v/>
      </c>
      <c r="J929" s="38" t="str">
        <f t="shared" si="339"/>
        <v/>
      </c>
      <c r="K929" s="38" t="str">
        <f t="shared" si="340"/>
        <v/>
      </c>
      <c r="L929" s="38"/>
      <c r="M929" s="39">
        <f>COUNTIF(resultats_math!J930:X930,1)</f>
        <v>0</v>
      </c>
      <c r="N929" s="39">
        <f>COUNTIF(resultats_math!J930:X930,2)</f>
        <v>0</v>
      </c>
      <c r="O929" s="39">
        <f>COUNTIF(resultats_math!J930:X930,9)</f>
        <v>0</v>
      </c>
      <c r="P929" s="39">
        <f>COUNTIF(resultats_math!J930:X930,0)</f>
        <v>0</v>
      </c>
      <c r="Q929" s="37" t="str">
        <f t="shared" si="341"/>
        <v/>
      </c>
      <c r="R929" s="226">
        <f t="shared" si="342"/>
        <v>0</v>
      </c>
      <c r="S929" s="38" t="str">
        <f t="shared" si="343"/>
        <v/>
      </c>
      <c r="T929" s="38" t="str">
        <f t="shared" si="344"/>
        <v/>
      </c>
      <c r="U929" s="38" t="str">
        <f t="shared" si="345"/>
        <v/>
      </c>
      <c r="V929" s="38" t="str">
        <f t="shared" si="346"/>
        <v/>
      </c>
      <c r="W929" s="30"/>
      <c r="X929" s="39">
        <f>COUNTIF(resultats_math!Y930:AA930,1)</f>
        <v>0</v>
      </c>
      <c r="Y929" s="39">
        <f>COUNTIF(resultats_math!Y930:AA930,2)</f>
        <v>0</v>
      </c>
      <c r="Z929" s="39">
        <f>COUNTIF(resultats_math!Y930:AA930,9)</f>
        <v>0</v>
      </c>
      <c r="AA929" s="39">
        <f>COUNTIF(resultats_math!Y930:AA930,0)</f>
        <v>0</v>
      </c>
      <c r="AB929" s="243" t="str">
        <f t="shared" si="347"/>
        <v/>
      </c>
      <c r="AC929" s="226">
        <f t="shared" si="348"/>
        <v>0</v>
      </c>
      <c r="AD929" s="38" t="str">
        <f t="shared" si="349"/>
        <v/>
      </c>
      <c r="AE929" s="38" t="str">
        <f t="shared" si="350"/>
        <v/>
      </c>
      <c r="AF929" s="38" t="str">
        <f t="shared" si="351"/>
        <v/>
      </c>
      <c r="AG929" s="38" t="str">
        <f t="shared" si="352"/>
        <v/>
      </c>
      <c r="AI929" s="39">
        <f>COUNTIF(resultats_math!AB930:AD930,1)</f>
        <v>0</v>
      </c>
      <c r="AJ929" s="39">
        <f>COUNTIF(resultats_math!AB930:AD930,2)</f>
        <v>0</v>
      </c>
      <c r="AK929" s="39">
        <f>COUNTIF(resultats_math!AB930:AD930,9)</f>
        <v>0</v>
      </c>
      <c r="AL929" s="39">
        <f>COUNTIF(resultats_math!AB930:AD930,0)</f>
        <v>0</v>
      </c>
      <c r="AM929" s="243" t="str">
        <f t="shared" si="353"/>
        <v/>
      </c>
      <c r="AN929" s="226">
        <f t="shared" si="354"/>
        <v>0</v>
      </c>
      <c r="AO929" s="38" t="str">
        <f t="shared" si="355"/>
        <v/>
      </c>
      <c r="AP929" s="38" t="str">
        <f t="shared" si="356"/>
        <v/>
      </c>
      <c r="AQ929" s="38" t="str">
        <f t="shared" si="357"/>
        <v/>
      </c>
      <c r="AR929" s="38" t="str">
        <f t="shared" si="358"/>
        <v/>
      </c>
    </row>
    <row r="930" spans="1:44" ht="13.5" thickBot="1">
      <c r="A930" s="30"/>
      <c r="B930" s="39">
        <f>COUNTIF(resultats_math!B931:I931,1)</f>
        <v>0</v>
      </c>
      <c r="C930" s="39">
        <f>COUNTIF(resultats_math!B931:I931,2)</f>
        <v>0</v>
      </c>
      <c r="D930" s="39">
        <f>COUNTIF(resultats_math!B931:I931,9)</f>
        <v>0</v>
      </c>
      <c r="E930" s="39">
        <f>COUNTIF(resultats_math!B931:I931,0)</f>
        <v>0</v>
      </c>
      <c r="F930" s="37" t="str">
        <f t="shared" si="336"/>
        <v/>
      </c>
      <c r="G930" s="226">
        <f t="shared" si="338"/>
        <v>0</v>
      </c>
      <c r="H930" s="38" t="str">
        <f t="shared" si="359"/>
        <v/>
      </c>
      <c r="I930" s="38" t="str">
        <f t="shared" si="337"/>
        <v/>
      </c>
      <c r="J930" s="38" t="str">
        <f t="shared" si="339"/>
        <v/>
      </c>
      <c r="K930" s="38" t="str">
        <f t="shared" si="340"/>
        <v/>
      </c>
      <c r="L930" s="38"/>
      <c r="M930" s="39">
        <f>COUNTIF(resultats_math!J931:X931,1)</f>
        <v>0</v>
      </c>
      <c r="N930" s="39">
        <f>COUNTIF(resultats_math!J931:X931,2)</f>
        <v>0</v>
      </c>
      <c r="O930" s="39">
        <f>COUNTIF(resultats_math!J931:X931,9)</f>
        <v>0</v>
      </c>
      <c r="P930" s="39">
        <f>COUNTIF(resultats_math!J931:X931,0)</f>
        <v>0</v>
      </c>
      <c r="Q930" s="37" t="str">
        <f t="shared" si="341"/>
        <v/>
      </c>
      <c r="R930" s="226">
        <f t="shared" si="342"/>
        <v>0</v>
      </c>
      <c r="S930" s="38" t="str">
        <f t="shared" si="343"/>
        <v/>
      </c>
      <c r="T930" s="38" t="str">
        <f t="shared" si="344"/>
        <v/>
      </c>
      <c r="U930" s="38" t="str">
        <f t="shared" si="345"/>
        <v/>
      </c>
      <c r="V930" s="38" t="str">
        <f t="shared" si="346"/>
        <v/>
      </c>
      <c r="W930" s="30"/>
      <c r="X930" s="39">
        <f>COUNTIF(resultats_math!Y931:AA931,1)</f>
        <v>0</v>
      </c>
      <c r="Y930" s="39">
        <f>COUNTIF(resultats_math!Y931:AA931,2)</f>
        <v>0</v>
      </c>
      <c r="Z930" s="39">
        <f>COUNTIF(resultats_math!Y931:AA931,9)</f>
        <v>0</v>
      </c>
      <c r="AA930" s="39">
        <f>COUNTIF(resultats_math!Y931:AA931,0)</f>
        <v>0</v>
      </c>
      <c r="AB930" s="243" t="str">
        <f t="shared" si="347"/>
        <v/>
      </c>
      <c r="AC930" s="226">
        <f t="shared" si="348"/>
        <v>0</v>
      </c>
      <c r="AD930" s="38" t="str">
        <f t="shared" si="349"/>
        <v/>
      </c>
      <c r="AE930" s="38" t="str">
        <f t="shared" si="350"/>
        <v/>
      </c>
      <c r="AF930" s="38" t="str">
        <f t="shared" si="351"/>
        <v/>
      </c>
      <c r="AG930" s="38" t="str">
        <f t="shared" si="352"/>
        <v/>
      </c>
      <c r="AI930" s="39">
        <f>COUNTIF(resultats_math!AB931:AD931,1)</f>
        <v>0</v>
      </c>
      <c r="AJ930" s="39">
        <f>COUNTIF(resultats_math!AB931:AD931,2)</f>
        <v>0</v>
      </c>
      <c r="AK930" s="39">
        <f>COUNTIF(resultats_math!AB931:AD931,9)</f>
        <v>0</v>
      </c>
      <c r="AL930" s="39">
        <f>COUNTIF(resultats_math!AB931:AD931,0)</f>
        <v>0</v>
      </c>
      <c r="AM930" s="243" t="str">
        <f t="shared" si="353"/>
        <v/>
      </c>
      <c r="AN930" s="226">
        <f t="shared" si="354"/>
        <v>0</v>
      </c>
      <c r="AO930" s="38" t="str">
        <f t="shared" si="355"/>
        <v/>
      </c>
      <c r="AP930" s="38" t="str">
        <f t="shared" si="356"/>
        <v/>
      </c>
      <c r="AQ930" s="38" t="str">
        <f t="shared" si="357"/>
        <v/>
      </c>
      <c r="AR930" s="38" t="str">
        <f t="shared" si="358"/>
        <v/>
      </c>
    </row>
    <row r="931" spans="1:44" ht="13.5" thickBot="1">
      <c r="A931" s="30"/>
      <c r="B931" s="39">
        <f>COUNTIF(resultats_math!B932:I932,1)</f>
        <v>0</v>
      </c>
      <c r="C931" s="39">
        <f>COUNTIF(resultats_math!B932:I932,2)</f>
        <v>0</v>
      </c>
      <c r="D931" s="39">
        <f>COUNTIF(resultats_math!B932:I932,9)</f>
        <v>0</v>
      </c>
      <c r="E931" s="39">
        <f>COUNTIF(resultats_math!B932:I932,0)</f>
        <v>0</v>
      </c>
      <c r="F931" s="37" t="str">
        <f t="shared" si="336"/>
        <v/>
      </c>
      <c r="G931" s="226">
        <f t="shared" si="338"/>
        <v>0</v>
      </c>
      <c r="H931" s="38" t="str">
        <f t="shared" si="359"/>
        <v/>
      </c>
      <c r="I931" s="38" t="str">
        <f t="shared" si="337"/>
        <v/>
      </c>
      <c r="J931" s="38" t="str">
        <f t="shared" si="339"/>
        <v/>
      </c>
      <c r="K931" s="38" t="str">
        <f t="shared" si="340"/>
        <v/>
      </c>
      <c r="L931" s="38"/>
      <c r="M931" s="39">
        <f>COUNTIF(resultats_math!J932:X932,1)</f>
        <v>0</v>
      </c>
      <c r="N931" s="39">
        <f>COUNTIF(resultats_math!J932:X932,2)</f>
        <v>0</v>
      </c>
      <c r="O931" s="39">
        <f>COUNTIF(resultats_math!J932:X932,9)</f>
        <v>0</v>
      </c>
      <c r="P931" s="39">
        <f>COUNTIF(resultats_math!J932:X932,0)</f>
        <v>0</v>
      </c>
      <c r="Q931" s="37" t="str">
        <f t="shared" si="341"/>
        <v/>
      </c>
      <c r="R931" s="226">
        <f t="shared" si="342"/>
        <v>0</v>
      </c>
      <c r="S931" s="38" t="str">
        <f t="shared" si="343"/>
        <v/>
      </c>
      <c r="T931" s="38" t="str">
        <f t="shared" si="344"/>
        <v/>
      </c>
      <c r="U931" s="38" t="str">
        <f t="shared" si="345"/>
        <v/>
      </c>
      <c r="V931" s="38" t="str">
        <f t="shared" si="346"/>
        <v/>
      </c>
      <c r="W931" s="30"/>
      <c r="X931" s="39">
        <f>COUNTIF(resultats_math!Y932:AA932,1)</f>
        <v>0</v>
      </c>
      <c r="Y931" s="39">
        <f>COUNTIF(resultats_math!Y932:AA932,2)</f>
        <v>0</v>
      </c>
      <c r="Z931" s="39">
        <f>COUNTIF(resultats_math!Y932:AA932,9)</f>
        <v>0</v>
      </c>
      <c r="AA931" s="39">
        <f>COUNTIF(resultats_math!Y932:AA932,0)</f>
        <v>0</v>
      </c>
      <c r="AB931" s="243" t="str">
        <f t="shared" si="347"/>
        <v/>
      </c>
      <c r="AC931" s="226">
        <f t="shared" si="348"/>
        <v>0</v>
      </c>
      <c r="AD931" s="38" t="str">
        <f t="shared" si="349"/>
        <v/>
      </c>
      <c r="AE931" s="38" t="str">
        <f t="shared" si="350"/>
        <v/>
      </c>
      <c r="AF931" s="38" t="str">
        <f t="shared" si="351"/>
        <v/>
      </c>
      <c r="AG931" s="38" t="str">
        <f t="shared" si="352"/>
        <v/>
      </c>
      <c r="AI931" s="39">
        <f>COUNTIF(resultats_math!AB932:AD932,1)</f>
        <v>0</v>
      </c>
      <c r="AJ931" s="39">
        <f>COUNTIF(resultats_math!AB932:AD932,2)</f>
        <v>0</v>
      </c>
      <c r="AK931" s="39">
        <f>COUNTIF(resultats_math!AB932:AD932,9)</f>
        <v>0</v>
      </c>
      <c r="AL931" s="39">
        <f>COUNTIF(resultats_math!AB932:AD932,0)</f>
        <v>0</v>
      </c>
      <c r="AM931" s="243" t="str">
        <f t="shared" si="353"/>
        <v/>
      </c>
      <c r="AN931" s="226">
        <f t="shared" si="354"/>
        <v>0</v>
      </c>
      <c r="AO931" s="38" t="str">
        <f t="shared" si="355"/>
        <v/>
      </c>
      <c r="AP931" s="38" t="str">
        <f t="shared" si="356"/>
        <v/>
      </c>
      <c r="AQ931" s="38" t="str">
        <f t="shared" si="357"/>
        <v/>
      </c>
      <c r="AR931" s="38" t="str">
        <f t="shared" si="358"/>
        <v/>
      </c>
    </row>
    <row r="932" spans="1:44" ht="13.5" thickBot="1">
      <c r="A932" s="30"/>
      <c r="B932" s="39">
        <f>COUNTIF(resultats_math!B933:I933,1)</f>
        <v>0</v>
      </c>
      <c r="C932" s="39">
        <f>COUNTIF(resultats_math!B933:I933,2)</f>
        <v>0</v>
      </c>
      <c r="D932" s="39">
        <f>COUNTIF(resultats_math!B933:I933,9)</f>
        <v>0</v>
      </c>
      <c r="E932" s="39">
        <f>COUNTIF(resultats_math!B933:I933,0)</f>
        <v>0</v>
      </c>
      <c r="F932" s="37" t="str">
        <f t="shared" si="336"/>
        <v/>
      </c>
      <c r="G932" s="226">
        <f t="shared" si="338"/>
        <v>0</v>
      </c>
      <c r="H932" s="38" t="str">
        <f t="shared" si="359"/>
        <v/>
      </c>
      <c r="I932" s="38" t="str">
        <f t="shared" si="337"/>
        <v/>
      </c>
      <c r="J932" s="38" t="str">
        <f t="shared" si="339"/>
        <v/>
      </c>
      <c r="K932" s="38" t="str">
        <f t="shared" si="340"/>
        <v/>
      </c>
      <c r="L932" s="38"/>
      <c r="M932" s="39">
        <f>COUNTIF(resultats_math!J933:X933,1)</f>
        <v>0</v>
      </c>
      <c r="N932" s="39">
        <f>COUNTIF(resultats_math!J933:X933,2)</f>
        <v>0</v>
      </c>
      <c r="O932" s="39">
        <f>COUNTIF(resultats_math!J933:X933,9)</f>
        <v>0</v>
      </c>
      <c r="P932" s="39">
        <f>COUNTIF(resultats_math!J933:X933,0)</f>
        <v>0</v>
      </c>
      <c r="Q932" s="37" t="str">
        <f t="shared" si="341"/>
        <v/>
      </c>
      <c r="R932" s="226">
        <f t="shared" si="342"/>
        <v>0</v>
      </c>
      <c r="S932" s="38" t="str">
        <f t="shared" si="343"/>
        <v/>
      </c>
      <c r="T932" s="38" t="str">
        <f t="shared" si="344"/>
        <v/>
      </c>
      <c r="U932" s="38" t="str">
        <f t="shared" si="345"/>
        <v/>
      </c>
      <c r="V932" s="38" t="str">
        <f t="shared" si="346"/>
        <v/>
      </c>
      <c r="W932" s="30"/>
      <c r="X932" s="39">
        <f>COUNTIF(resultats_math!Y933:AA933,1)</f>
        <v>0</v>
      </c>
      <c r="Y932" s="39">
        <f>COUNTIF(resultats_math!Y933:AA933,2)</f>
        <v>0</v>
      </c>
      <c r="Z932" s="39">
        <f>COUNTIF(resultats_math!Y933:AA933,9)</f>
        <v>0</v>
      </c>
      <c r="AA932" s="39">
        <f>COUNTIF(resultats_math!Y933:AA933,0)</f>
        <v>0</v>
      </c>
      <c r="AB932" s="243" t="str">
        <f t="shared" si="347"/>
        <v/>
      </c>
      <c r="AC932" s="226">
        <f t="shared" si="348"/>
        <v>0</v>
      </c>
      <c r="AD932" s="38" t="str">
        <f t="shared" si="349"/>
        <v/>
      </c>
      <c r="AE932" s="38" t="str">
        <f t="shared" si="350"/>
        <v/>
      </c>
      <c r="AF932" s="38" t="str">
        <f t="shared" si="351"/>
        <v/>
      </c>
      <c r="AG932" s="38" t="str">
        <f t="shared" si="352"/>
        <v/>
      </c>
      <c r="AI932" s="39">
        <f>COUNTIF(resultats_math!AB933:AD933,1)</f>
        <v>0</v>
      </c>
      <c r="AJ932" s="39">
        <f>COUNTIF(resultats_math!AB933:AD933,2)</f>
        <v>0</v>
      </c>
      <c r="AK932" s="39">
        <f>COUNTIF(resultats_math!AB933:AD933,9)</f>
        <v>0</v>
      </c>
      <c r="AL932" s="39">
        <f>COUNTIF(resultats_math!AB933:AD933,0)</f>
        <v>0</v>
      </c>
      <c r="AM932" s="243" t="str">
        <f t="shared" si="353"/>
        <v/>
      </c>
      <c r="AN932" s="226">
        <f t="shared" si="354"/>
        <v>0</v>
      </c>
      <c r="AO932" s="38" t="str">
        <f t="shared" si="355"/>
        <v/>
      </c>
      <c r="AP932" s="38" t="str">
        <f t="shared" si="356"/>
        <v/>
      </c>
      <c r="AQ932" s="38" t="str">
        <f t="shared" si="357"/>
        <v/>
      </c>
      <c r="AR932" s="38" t="str">
        <f t="shared" si="358"/>
        <v/>
      </c>
    </row>
    <row r="933" spans="1:44" ht="13.5" thickBot="1">
      <c r="A933" s="30"/>
      <c r="B933" s="39">
        <f>COUNTIF(resultats_math!B934:I934,1)</f>
        <v>0</v>
      </c>
      <c r="C933" s="39">
        <f>COUNTIF(resultats_math!B934:I934,2)</f>
        <v>0</v>
      </c>
      <c r="D933" s="39">
        <f>COUNTIF(resultats_math!B934:I934,9)</f>
        <v>0</v>
      </c>
      <c r="E933" s="39">
        <f>COUNTIF(resultats_math!B934:I934,0)</f>
        <v>0</v>
      </c>
      <c r="F933" s="37" t="str">
        <f t="shared" si="336"/>
        <v/>
      </c>
      <c r="G933" s="226">
        <f t="shared" si="338"/>
        <v>0</v>
      </c>
      <c r="H933" s="38" t="str">
        <f t="shared" si="359"/>
        <v/>
      </c>
      <c r="I933" s="38" t="str">
        <f t="shared" si="337"/>
        <v/>
      </c>
      <c r="J933" s="38" t="str">
        <f t="shared" si="339"/>
        <v/>
      </c>
      <c r="K933" s="38" t="str">
        <f t="shared" si="340"/>
        <v/>
      </c>
      <c r="L933" s="38"/>
      <c r="M933" s="39">
        <f>COUNTIF(resultats_math!J934:X934,1)</f>
        <v>0</v>
      </c>
      <c r="N933" s="39">
        <f>COUNTIF(resultats_math!J934:X934,2)</f>
        <v>0</v>
      </c>
      <c r="O933" s="39">
        <f>COUNTIF(resultats_math!J934:X934,9)</f>
        <v>0</v>
      </c>
      <c r="P933" s="39">
        <f>COUNTIF(resultats_math!J934:X934,0)</f>
        <v>0</v>
      </c>
      <c r="Q933" s="37" t="str">
        <f t="shared" si="341"/>
        <v/>
      </c>
      <c r="R933" s="226">
        <f t="shared" si="342"/>
        <v>0</v>
      </c>
      <c r="S933" s="38" t="str">
        <f t="shared" si="343"/>
        <v/>
      </c>
      <c r="T933" s="38" t="str">
        <f t="shared" si="344"/>
        <v/>
      </c>
      <c r="U933" s="38" t="str">
        <f t="shared" si="345"/>
        <v/>
      </c>
      <c r="V933" s="38" t="str">
        <f t="shared" si="346"/>
        <v/>
      </c>
      <c r="W933" s="30"/>
      <c r="X933" s="39">
        <f>COUNTIF(resultats_math!Y934:AA934,1)</f>
        <v>0</v>
      </c>
      <c r="Y933" s="39">
        <f>COUNTIF(resultats_math!Y934:AA934,2)</f>
        <v>0</v>
      </c>
      <c r="Z933" s="39">
        <f>COUNTIF(resultats_math!Y934:AA934,9)</f>
        <v>0</v>
      </c>
      <c r="AA933" s="39">
        <f>COUNTIF(resultats_math!Y934:AA934,0)</f>
        <v>0</v>
      </c>
      <c r="AB933" s="243" t="str">
        <f t="shared" si="347"/>
        <v/>
      </c>
      <c r="AC933" s="226">
        <f t="shared" si="348"/>
        <v>0</v>
      </c>
      <c r="AD933" s="38" t="str">
        <f t="shared" si="349"/>
        <v/>
      </c>
      <c r="AE933" s="38" t="str">
        <f t="shared" si="350"/>
        <v/>
      </c>
      <c r="AF933" s="38" t="str">
        <f t="shared" si="351"/>
        <v/>
      </c>
      <c r="AG933" s="38" t="str">
        <f t="shared" si="352"/>
        <v/>
      </c>
      <c r="AI933" s="39">
        <f>COUNTIF(resultats_math!AB934:AD934,1)</f>
        <v>0</v>
      </c>
      <c r="AJ933" s="39">
        <f>COUNTIF(resultats_math!AB934:AD934,2)</f>
        <v>0</v>
      </c>
      <c r="AK933" s="39">
        <f>COUNTIF(resultats_math!AB934:AD934,9)</f>
        <v>0</v>
      </c>
      <c r="AL933" s="39">
        <f>COUNTIF(resultats_math!AB934:AD934,0)</f>
        <v>0</v>
      </c>
      <c r="AM933" s="243" t="str">
        <f t="shared" si="353"/>
        <v/>
      </c>
      <c r="AN933" s="226">
        <f t="shared" si="354"/>
        <v>0</v>
      </c>
      <c r="AO933" s="38" t="str">
        <f t="shared" si="355"/>
        <v/>
      </c>
      <c r="AP933" s="38" t="str">
        <f t="shared" si="356"/>
        <v/>
      </c>
      <c r="AQ933" s="38" t="str">
        <f t="shared" si="357"/>
        <v/>
      </c>
      <c r="AR933" s="38" t="str">
        <f t="shared" si="358"/>
        <v/>
      </c>
    </row>
    <row r="934" spans="1:44" ht="13.5" thickBot="1">
      <c r="A934" s="30"/>
      <c r="B934" s="39">
        <f>COUNTIF(resultats_math!B935:I935,1)</f>
        <v>0</v>
      </c>
      <c r="C934" s="39">
        <f>COUNTIF(resultats_math!B935:I935,2)</f>
        <v>0</v>
      </c>
      <c r="D934" s="39">
        <f>COUNTIF(resultats_math!B935:I935,9)</f>
        <v>0</v>
      </c>
      <c r="E934" s="39">
        <f>COUNTIF(resultats_math!B935:I935,0)</f>
        <v>0</v>
      </c>
      <c r="F934" s="37" t="str">
        <f t="shared" si="336"/>
        <v/>
      </c>
      <c r="G934" s="226">
        <f t="shared" si="338"/>
        <v>0</v>
      </c>
      <c r="H934" s="38" t="str">
        <f t="shared" si="359"/>
        <v/>
      </c>
      <c r="I934" s="38" t="str">
        <f t="shared" si="337"/>
        <v/>
      </c>
      <c r="J934" s="38" t="str">
        <f t="shared" si="339"/>
        <v/>
      </c>
      <c r="K934" s="38" t="str">
        <f t="shared" si="340"/>
        <v/>
      </c>
      <c r="L934" s="38"/>
      <c r="M934" s="39">
        <f>COUNTIF(resultats_math!J935:X935,1)</f>
        <v>0</v>
      </c>
      <c r="N934" s="39">
        <f>COUNTIF(resultats_math!J935:X935,2)</f>
        <v>0</v>
      </c>
      <c r="O934" s="39">
        <f>COUNTIF(resultats_math!J935:X935,9)</f>
        <v>0</v>
      </c>
      <c r="P934" s="39">
        <f>COUNTIF(resultats_math!J935:X935,0)</f>
        <v>0</v>
      </c>
      <c r="Q934" s="37" t="str">
        <f t="shared" si="341"/>
        <v/>
      </c>
      <c r="R934" s="226">
        <f t="shared" si="342"/>
        <v>0</v>
      </c>
      <c r="S934" s="38" t="str">
        <f t="shared" si="343"/>
        <v/>
      </c>
      <c r="T934" s="38" t="str">
        <f t="shared" si="344"/>
        <v/>
      </c>
      <c r="U934" s="38" t="str">
        <f t="shared" si="345"/>
        <v/>
      </c>
      <c r="V934" s="38" t="str">
        <f t="shared" si="346"/>
        <v/>
      </c>
      <c r="W934" s="30"/>
      <c r="X934" s="39">
        <f>COUNTIF(resultats_math!Y935:AA935,1)</f>
        <v>0</v>
      </c>
      <c r="Y934" s="39">
        <f>COUNTIF(resultats_math!Y935:AA935,2)</f>
        <v>0</v>
      </c>
      <c r="Z934" s="39">
        <f>COUNTIF(resultats_math!Y935:AA935,9)</f>
        <v>0</v>
      </c>
      <c r="AA934" s="39">
        <f>COUNTIF(resultats_math!Y935:AA935,0)</f>
        <v>0</v>
      </c>
      <c r="AB934" s="243" t="str">
        <f t="shared" si="347"/>
        <v/>
      </c>
      <c r="AC934" s="226">
        <f t="shared" si="348"/>
        <v>0</v>
      </c>
      <c r="AD934" s="38" t="str">
        <f t="shared" si="349"/>
        <v/>
      </c>
      <c r="AE934" s="38" t="str">
        <f t="shared" si="350"/>
        <v/>
      </c>
      <c r="AF934" s="38" t="str">
        <f t="shared" si="351"/>
        <v/>
      </c>
      <c r="AG934" s="38" t="str">
        <f t="shared" si="352"/>
        <v/>
      </c>
      <c r="AI934" s="39">
        <f>COUNTIF(resultats_math!AB935:AD935,1)</f>
        <v>0</v>
      </c>
      <c r="AJ934" s="39">
        <f>COUNTIF(resultats_math!AB935:AD935,2)</f>
        <v>0</v>
      </c>
      <c r="AK934" s="39">
        <f>COUNTIF(resultats_math!AB935:AD935,9)</f>
        <v>0</v>
      </c>
      <c r="AL934" s="39">
        <f>COUNTIF(resultats_math!AB935:AD935,0)</f>
        <v>0</v>
      </c>
      <c r="AM934" s="243" t="str">
        <f t="shared" si="353"/>
        <v/>
      </c>
      <c r="AN934" s="226">
        <f t="shared" si="354"/>
        <v>0</v>
      </c>
      <c r="AO934" s="38" t="str">
        <f t="shared" si="355"/>
        <v/>
      </c>
      <c r="AP934" s="38" t="str">
        <f t="shared" si="356"/>
        <v/>
      </c>
      <c r="AQ934" s="38" t="str">
        <f t="shared" si="357"/>
        <v/>
      </c>
      <c r="AR934" s="38" t="str">
        <f t="shared" si="358"/>
        <v/>
      </c>
    </row>
    <row r="935" spans="1:44" ht="13.5" thickBot="1">
      <c r="A935" s="30"/>
      <c r="B935" s="39">
        <f>COUNTIF(resultats_math!B936:I936,1)</f>
        <v>0</v>
      </c>
      <c r="C935" s="39">
        <f>COUNTIF(resultats_math!B936:I936,2)</f>
        <v>0</v>
      </c>
      <c r="D935" s="39">
        <f>COUNTIF(resultats_math!B936:I936,9)</f>
        <v>0</v>
      </c>
      <c r="E935" s="39">
        <f>COUNTIF(resultats_math!B936:I936,0)</f>
        <v>0</v>
      </c>
      <c r="F935" s="37" t="str">
        <f t="shared" si="336"/>
        <v/>
      </c>
      <c r="G935" s="226">
        <f t="shared" si="338"/>
        <v>0</v>
      </c>
      <c r="H935" s="38" t="str">
        <f t="shared" si="359"/>
        <v/>
      </c>
      <c r="I935" s="38" t="str">
        <f t="shared" si="337"/>
        <v/>
      </c>
      <c r="J935" s="38" t="str">
        <f t="shared" si="339"/>
        <v/>
      </c>
      <c r="K935" s="38" t="str">
        <f t="shared" si="340"/>
        <v/>
      </c>
      <c r="L935" s="38"/>
      <c r="M935" s="39">
        <f>COUNTIF(resultats_math!J936:X936,1)</f>
        <v>0</v>
      </c>
      <c r="N935" s="39">
        <f>COUNTIF(resultats_math!J936:X936,2)</f>
        <v>0</v>
      </c>
      <c r="O935" s="39">
        <f>COUNTIF(resultats_math!J936:X936,9)</f>
        <v>0</v>
      </c>
      <c r="P935" s="39">
        <f>COUNTIF(resultats_math!J936:X936,0)</f>
        <v>0</v>
      </c>
      <c r="Q935" s="37" t="str">
        <f t="shared" si="341"/>
        <v/>
      </c>
      <c r="R935" s="226">
        <f t="shared" si="342"/>
        <v>0</v>
      </c>
      <c r="S935" s="38" t="str">
        <f t="shared" si="343"/>
        <v/>
      </c>
      <c r="T935" s="38" t="str">
        <f t="shared" si="344"/>
        <v/>
      </c>
      <c r="U935" s="38" t="str">
        <f t="shared" si="345"/>
        <v/>
      </c>
      <c r="V935" s="38" t="str">
        <f t="shared" si="346"/>
        <v/>
      </c>
      <c r="W935" s="30"/>
      <c r="X935" s="39">
        <f>COUNTIF(resultats_math!Y936:AA936,1)</f>
        <v>0</v>
      </c>
      <c r="Y935" s="39">
        <f>COUNTIF(resultats_math!Y936:AA936,2)</f>
        <v>0</v>
      </c>
      <c r="Z935" s="39">
        <f>COUNTIF(resultats_math!Y936:AA936,9)</f>
        <v>0</v>
      </c>
      <c r="AA935" s="39">
        <f>COUNTIF(resultats_math!Y936:AA936,0)</f>
        <v>0</v>
      </c>
      <c r="AB935" s="243" t="str">
        <f t="shared" si="347"/>
        <v/>
      </c>
      <c r="AC935" s="226">
        <f t="shared" si="348"/>
        <v>0</v>
      </c>
      <c r="AD935" s="38" t="str">
        <f t="shared" si="349"/>
        <v/>
      </c>
      <c r="AE935" s="38" t="str">
        <f t="shared" si="350"/>
        <v/>
      </c>
      <c r="AF935" s="38" t="str">
        <f t="shared" si="351"/>
        <v/>
      </c>
      <c r="AG935" s="38" t="str">
        <f t="shared" si="352"/>
        <v/>
      </c>
      <c r="AI935" s="39">
        <f>COUNTIF(resultats_math!AB936:AD936,1)</f>
        <v>0</v>
      </c>
      <c r="AJ935" s="39">
        <f>COUNTIF(resultats_math!AB936:AD936,2)</f>
        <v>0</v>
      </c>
      <c r="AK935" s="39">
        <f>COUNTIF(resultats_math!AB936:AD936,9)</f>
        <v>0</v>
      </c>
      <c r="AL935" s="39">
        <f>COUNTIF(resultats_math!AB936:AD936,0)</f>
        <v>0</v>
      </c>
      <c r="AM935" s="243" t="str">
        <f t="shared" si="353"/>
        <v/>
      </c>
      <c r="AN935" s="226">
        <f t="shared" si="354"/>
        <v>0</v>
      </c>
      <c r="AO935" s="38" t="str">
        <f t="shared" si="355"/>
        <v/>
      </c>
      <c r="AP935" s="38" t="str">
        <f t="shared" si="356"/>
        <v/>
      </c>
      <c r="AQ935" s="38" t="str">
        <f t="shared" si="357"/>
        <v/>
      </c>
      <c r="AR935" s="38" t="str">
        <f t="shared" si="358"/>
        <v/>
      </c>
    </row>
    <row r="936" spans="1:44" ht="13.5" thickBot="1">
      <c r="A936" s="30"/>
      <c r="B936" s="39">
        <f>COUNTIF(resultats_math!B937:I937,1)</f>
        <v>0</v>
      </c>
      <c r="C936" s="39">
        <f>COUNTIF(resultats_math!B937:I937,2)</f>
        <v>0</v>
      </c>
      <c r="D936" s="39">
        <f>COUNTIF(resultats_math!B937:I937,9)</f>
        <v>0</v>
      </c>
      <c r="E936" s="39">
        <f>COUNTIF(resultats_math!B937:I937,0)</f>
        <v>0</v>
      </c>
      <c r="F936" s="37" t="str">
        <f t="shared" si="336"/>
        <v/>
      </c>
      <c r="G936" s="226">
        <f t="shared" si="338"/>
        <v>0</v>
      </c>
      <c r="H936" s="38" t="str">
        <f t="shared" si="359"/>
        <v/>
      </c>
      <c r="I936" s="38" t="str">
        <f t="shared" si="337"/>
        <v/>
      </c>
      <c r="J936" s="38" t="str">
        <f t="shared" si="339"/>
        <v/>
      </c>
      <c r="K936" s="38" t="str">
        <f t="shared" si="340"/>
        <v/>
      </c>
      <c r="L936" s="38"/>
      <c r="M936" s="39">
        <f>COUNTIF(resultats_math!J937:X937,1)</f>
        <v>0</v>
      </c>
      <c r="N936" s="39">
        <f>COUNTIF(resultats_math!J937:X937,2)</f>
        <v>0</v>
      </c>
      <c r="O936" s="39">
        <f>COUNTIF(resultats_math!J937:X937,9)</f>
        <v>0</v>
      </c>
      <c r="P936" s="39">
        <f>COUNTIF(resultats_math!J937:X937,0)</f>
        <v>0</v>
      </c>
      <c r="Q936" s="37" t="str">
        <f t="shared" si="341"/>
        <v/>
      </c>
      <c r="R936" s="226">
        <f t="shared" si="342"/>
        <v>0</v>
      </c>
      <c r="S936" s="38" t="str">
        <f t="shared" si="343"/>
        <v/>
      </c>
      <c r="T936" s="38" t="str">
        <f t="shared" si="344"/>
        <v/>
      </c>
      <c r="U936" s="38" t="str">
        <f t="shared" si="345"/>
        <v/>
      </c>
      <c r="V936" s="38" t="str">
        <f t="shared" si="346"/>
        <v/>
      </c>
      <c r="W936" s="30"/>
      <c r="X936" s="39">
        <f>COUNTIF(resultats_math!Y937:AA937,1)</f>
        <v>0</v>
      </c>
      <c r="Y936" s="39">
        <f>COUNTIF(resultats_math!Y937:AA937,2)</f>
        <v>0</v>
      </c>
      <c r="Z936" s="39">
        <f>COUNTIF(resultats_math!Y937:AA937,9)</f>
        <v>0</v>
      </c>
      <c r="AA936" s="39">
        <f>COUNTIF(resultats_math!Y937:AA937,0)</f>
        <v>0</v>
      </c>
      <c r="AB936" s="243" t="str">
        <f t="shared" si="347"/>
        <v/>
      </c>
      <c r="AC936" s="226">
        <f t="shared" si="348"/>
        <v>0</v>
      </c>
      <c r="AD936" s="38" t="str">
        <f t="shared" si="349"/>
        <v/>
      </c>
      <c r="AE936" s="38" t="str">
        <f t="shared" si="350"/>
        <v/>
      </c>
      <c r="AF936" s="38" t="str">
        <f t="shared" si="351"/>
        <v/>
      </c>
      <c r="AG936" s="38" t="str">
        <f t="shared" si="352"/>
        <v/>
      </c>
      <c r="AI936" s="39">
        <f>COUNTIF(resultats_math!AB937:AD937,1)</f>
        <v>0</v>
      </c>
      <c r="AJ936" s="39">
        <f>COUNTIF(resultats_math!AB937:AD937,2)</f>
        <v>0</v>
      </c>
      <c r="AK936" s="39">
        <f>COUNTIF(resultats_math!AB937:AD937,9)</f>
        <v>0</v>
      </c>
      <c r="AL936" s="39">
        <f>COUNTIF(resultats_math!AB937:AD937,0)</f>
        <v>0</v>
      </c>
      <c r="AM936" s="243" t="str">
        <f t="shared" si="353"/>
        <v/>
      </c>
      <c r="AN936" s="226">
        <f t="shared" si="354"/>
        <v>0</v>
      </c>
      <c r="AO936" s="38" t="str">
        <f t="shared" si="355"/>
        <v/>
      </c>
      <c r="AP936" s="38" t="str">
        <f t="shared" si="356"/>
        <v/>
      </c>
      <c r="AQ936" s="38" t="str">
        <f t="shared" si="357"/>
        <v/>
      </c>
      <c r="AR936" s="38" t="str">
        <f t="shared" si="358"/>
        <v/>
      </c>
    </row>
    <row r="937" spans="1:44" ht="13.5" thickBot="1">
      <c r="A937" s="30"/>
      <c r="B937" s="39">
        <f>COUNTIF(resultats_math!B938:I938,1)</f>
        <v>0</v>
      </c>
      <c r="C937" s="39">
        <f>COUNTIF(resultats_math!B938:I938,2)</f>
        <v>0</v>
      </c>
      <c r="D937" s="39">
        <f>COUNTIF(resultats_math!B938:I938,9)</f>
        <v>0</v>
      </c>
      <c r="E937" s="39">
        <f>COUNTIF(resultats_math!B938:I938,0)</f>
        <v>0</v>
      </c>
      <c r="F937" s="37" t="str">
        <f t="shared" si="336"/>
        <v/>
      </c>
      <c r="G937" s="226">
        <f t="shared" si="338"/>
        <v>0</v>
      </c>
      <c r="H937" s="38" t="str">
        <f t="shared" si="359"/>
        <v/>
      </c>
      <c r="I937" s="38" t="str">
        <f t="shared" si="337"/>
        <v/>
      </c>
      <c r="J937" s="38" t="str">
        <f t="shared" si="339"/>
        <v/>
      </c>
      <c r="K937" s="38" t="str">
        <f t="shared" si="340"/>
        <v/>
      </c>
      <c r="L937" s="38"/>
      <c r="M937" s="39">
        <f>COUNTIF(resultats_math!J938:X938,1)</f>
        <v>0</v>
      </c>
      <c r="N937" s="39">
        <f>COUNTIF(resultats_math!J938:X938,2)</f>
        <v>0</v>
      </c>
      <c r="O937" s="39">
        <f>COUNTIF(resultats_math!J938:X938,9)</f>
        <v>0</v>
      </c>
      <c r="P937" s="39">
        <f>COUNTIF(resultats_math!J938:X938,0)</f>
        <v>0</v>
      </c>
      <c r="Q937" s="37" t="str">
        <f t="shared" si="341"/>
        <v/>
      </c>
      <c r="R937" s="226">
        <f t="shared" si="342"/>
        <v>0</v>
      </c>
      <c r="S937" s="38" t="str">
        <f t="shared" si="343"/>
        <v/>
      </c>
      <c r="T937" s="38" t="str">
        <f t="shared" si="344"/>
        <v/>
      </c>
      <c r="U937" s="38" t="str">
        <f t="shared" si="345"/>
        <v/>
      </c>
      <c r="V937" s="38" t="str">
        <f t="shared" si="346"/>
        <v/>
      </c>
      <c r="W937" s="30"/>
      <c r="X937" s="39">
        <f>COUNTIF(resultats_math!Y938:AA938,1)</f>
        <v>0</v>
      </c>
      <c r="Y937" s="39">
        <f>COUNTIF(resultats_math!Y938:AA938,2)</f>
        <v>0</v>
      </c>
      <c r="Z937" s="39">
        <f>COUNTIF(resultats_math!Y938:AA938,9)</f>
        <v>0</v>
      </c>
      <c r="AA937" s="39">
        <f>COUNTIF(resultats_math!Y938:AA938,0)</f>
        <v>0</v>
      </c>
      <c r="AB937" s="243" t="str">
        <f t="shared" si="347"/>
        <v/>
      </c>
      <c r="AC937" s="226">
        <f t="shared" si="348"/>
        <v>0</v>
      </c>
      <c r="AD937" s="38" t="str">
        <f t="shared" si="349"/>
        <v/>
      </c>
      <c r="AE937" s="38" t="str">
        <f t="shared" si="350"/>
        <v/>
      </c>
      <c r="AF937" s="38" t="str">
        <f t="shared" si="351"/>
        <v/>
      </c>
      <c r="AG937" s="38" t="str">
        <f t="shared" si="352"/>
        <v/>
      </c>
      <c r="AI937" s="39">
        <f>COUNTIF(resultats_math!AB938:AD938,1)</f>
        <v>0</v>
      </c>
      <c r="AJ937" s="39">
        <f>COUNTIF(resultats_math!AB938:AD938,2)</f>
        <v>0</v>
      </c>
      <c r="AK937" s="39">
        <f>COUNTIF(resultats_math!AB938:AD938,9)</f>
        <v>0</v>
      </c>
      <c r="AL937" s="39">
        <f>COUNTIF(resultats_math!AB938:AD938,0)</f>
        <v>0</v>
      </c>
      <c r="AM937" s="243" t="str">
        <f t="shared" si="353"/>
        <v/>
      </c>
      <c r="AN937" s="226">
        <f t="shared" si="354"/>
        <v>0</v>
      </c>
      <c r="AO937" s="38" t="str">
        <f t="shared" si="355"/>
        <v/>
      </c>
      <c r="AP937" s="38" t="str">
        <f t="shared" si="356"/>
        <v/>
      </c>
      <c r="AQ937" s="38" t="str">
        <f t="shared" si="357"/>
        <v/>
      </c>
      <c r="AR937" s="38" t="str">
        <f t="shared" si="358"/>
        <v/>
      </c>
    </row>
    <row r="938" spans="1:44" ht="13.5" thickBot="1">
      <c r="A938" s="30"/>
      <c r="B938" s="39">
        <f>COUNTIF(resultats_math!B939:I939,1)</f>
        <v>0</v>
      </c>
      <c r="C938" s="39">
        <f>COUNTIF(resultats_math!B939:I939,2)</f>
        <v>0</v>
      </c>
      <c r="D938" s="39">
        <f>COUNTIF(resultats_math!B939:I939,9)</f>
        <v>0</v>
      </c>
      <c r="E938" s="39">
        <f>COUNTIF(resultats_math!B939:I939,0)</f>
        <v>0</v>
      </c>
      <c r="F938" s="37" t="str">
        <f t="shared" si="336"/>
        <v/>
      </c>
      <c r="G938" s="226">
        <f t="shared" si="338"/>
        <v>0</v>
      </c>
      <c r="H938" s="38" t="str">
        <f t="shared" si="359"/>
        <v/>
      </c>
      <c r="I938" s="38" t="str">
        <f t="shared" si="337"/>
        <v/>
      </c>
      <c r="J938" s="38" t="str">
        <f t="shared" si="339"/>
        <v/>
      </c>
      <c r="K938" s="38" t="str">
        <f t="shared" si="340"/>
        <v/>
      </c>
      <c r="L938" s="38"/>
      <c r="M938" s="39">
        <f>COUNTIF(resultats_math!J939:X939,1)</f>
        <v>0</v>
      </c>
      <c r="N938" s="39">
        <f>COUNTIF(resultats_math!J939:X939,2)</f>
        <v>0</v>
      </c>
      <c r="O938" s="39">
        <f>COUNTIF(resultats_math!J939:X939,9)</f>
        <v>0</v>
      </c>
      <c r="P938" s="39">
        <f>COUNTIF(resultats_math!J939:X939,0)</f>
        <v>0</v>
      </c>
      <c r="Q938" s="37" t="str">
        <f t="shared" si="341"/>
        <v/>
      </c>
      <c r="R938" s="226">
        <f t="shared" si="342"/>
        <v>0</v>
      </c>
      <c r="S938" s="38" t="str">
        <f t="shared" si="343"/>
        <v/>
      </c>
      <c r="T938" s="38" t="str">
        <f t="shared" si="344"/>
        <v/>
      </c>
      <c r="U938" s="38" t="str">
        <f t="shared" si="345"/>
        <v/>
      </c>
      <c r="V938" s="38" t="str">
        <f t="shared" si="346"/>
        <v/>
      </c>
      <c r="W938" s="30"/>
      <c r="X938" s="39">
        <f>COUNTIF(resultats_math!Y939:AA939,1)</f>
        <v>0</v>
      </c>
      <c r="Y938" s="39">
        <f>COUNTIF(resultats_math!Y939:AA939,2)</f>
        <v>0</v>
      </c>
      <c r="Z938" s="39">
        <f>COUNTIF(resultats_math!Y939:AA939,9)</f>
        <v>0</v>
      </c>
      <c r="AA938" s="39">
        <f>COUNTIF(resultats_math!Y939:AA939,0)</f>
        <v>0</v>
      </c>
      <c r="AB938" s="243" t="str">
        <f t="shared" si="347"/>
        <v/>
      </c>
      <c r="AC938" s="226">
        <f t="shared" si="348"/>
        <v>0</v>
      </c>
      <c r="AD938" s="38" t="str">
        <f t="shared" si="349"/>
        <v/>
      </c>
      <c r="AE938" s="38" t="str">
        <f t="shared" si="350"/>
        <v/>
      </c>
      <c r="AF938" s="38" t="str">
        <f t="shared" si="351"/>
        <v/>
      </c>
      <c r="AG938" s="38" t="str">
        <f t="shared" si="352"/>
        <v/>
      </c>
      <c r="AI938" s="39">
        <f>COUNTIF(resultats_math!AB939:AD939,1)</f>
        <v>0</v>
      </c>
      <c r="AJ938" s="39">
        <f>COUNTIF(resultats_math!AB939:AD939,2)</f>
        <v>0</v>
      </c>
      <c r="AK938" s="39">
        <f>COUNTIF(resultats_math!AB939:AD939,9)</f>
        <v>0</v>
      </c>
      <c r="AL938" s="39">
        <f>COUNTIF(resultats_math!AB939:AD939,0)</f>
        <v>0</v>
      </c>
      <c r="AM938" s="243" t="str">
        <f t="shared" si="353"/>
        <v/>
      </c>
      <c r="AN938" s="226">
        <f t="shared" si="354"/>
        <v>0</v>
      </c>
      <c r="AO938" s="38" t="str">
        <f t="shared" si="355"/>
        <v/>
      </c>
      <c r="AP938" s="38" t="str">
        <f t="shared" si="356"/>
        <v/>
      </c>
      <c r="AQ938" s="38" t="str">
        <f t="shared" si="357"/>
        <v/>
      </c>
      <c r="AR938" s="38" t="str">
        <f t="shared" si="358"/>
        <v/>
      </c>
    </row>
    <row r="939" spans="1:44" ht="13.5" thickBot="1">
      <c r="A939" s="30"/>
      <c r="B939" s="39">
        <f>COUNTIF(resultats_math!B940:I940,1)</f>
        <v>0</v>
      </c>
      <c r="C939" s="39">
        <f>COUNTIF(resultats_math!B940:I940,2)</f>
        <v>0</v>
      </c>
      <c r="D939" s="39">
        <f>COUNTIF(resultats_math!B940:I940,9)</f>
        <v>0</v>
      </c>
      <c r="E939" s="39">
        <f>COUNTIF(resultats_math!B940:I940,0)</f>
        <v>0</v>
      </c>
      <c r="F939" s="37" t="str">
        <f t="shared" si="336"/>
        <v/>
      </c>
      <c r="G939" s="226">
        <f t="shared" si="338"/>
        <v>0</v>
      </c>
      <c r="H939" s="38" t="str">
        <f t="shared" si="359"/>
        <v/>
      </c>
      <c r="I939" s="38" t="str">
        <f t="shared" si="337"/>
        <v/>
      </c>
      <c r="J939" s="38" t="str">
        <f t="shared" si="339"/>
        <v/>
      </c>
      <c r="K939" s="38" t="str">
        <f t="shared" si="340"/>
        <v/>
      </c>
      <c r="L939" s="38"/>
      <c r="M939" s="39">
        <f>COUNTIF(resultats_math!J940:X940,1)</f>
        <v>0</v>
      </c>
      <c r="N939" s="39">
        <f>COUNTIF(resultats_math!J940:X940,2)</f>
        <v>0</v>
      </c>
      <c r="O939" s="39">
        <f>COUNTIF(resultats_math!J940:X940,9)</f>
        <v>0</v>
      </c>
      <c r="P939" s="39">
        <f>COUNTIF(resultats_math!J940:X940,0)</f>
        <v>0</v>
      </c>
      <c r="Q939" s="37" t="str">
        <f t="shared" si="341"/>
        <v/>
      </c>
      <c r="R939" s="226">
        <f t="shared" si="342"/>
        <v>0</v>
      </c>
      <c r="S939" s="38" t="str">
        <f t="shared" si="343"/>
        <v/>
      </c>
      <c r="T939" s="38" t="str">
        <f t="shared" si="344"/>
        <v/>
      </c>
      <c r="U939" s="38" t="str">
        <f t="shared" si="345"/>
        <v/>
      </c>
      <c r="V939" s="38" t="str">
        <f t="shared" si="346"/>
        <v/>
      </c>
      <c r="W939" s="30"/>
      <c r="X939" s="39">
        <f>COUNTIF(resultats_math!Y940:AA940,1)</f>
        <v>0</v>
      </c>
      <c r="Y939" s="39">
        <f>COUNTIF(resultats_math!Y940:AA940,2)</f>
        <v>0</v>
      </c>
      <c r="Z939" s="39">
        <f>COUNTIF(resultats_math!Y940:AA940,9)</f>
        <v>0</v>
      </c>
      <c r="AA939" s="39">
        <f>COUNTIF(resultats_math!Y940:AA940,0)</f>
        <v>0</v>
      </c>
      <c r="AB939" s="243" t="str">
        <f t="shared" si="347"/>
        <v/>
      </c>
      <c r="AC939" s="226">
        <f t="shared" si="348"/>
        <v>0</v>
      </c>
      <c r="AD939" s="38" t="str">
        <f t="shared" si="349"/>
        <v/>
      </c>
      <c r="AE939" s="38" t="str">
        <f t="shared" si="350"/>
        <v/>
      </c>
      <c r="AF939" s="38" t="str">
        <f t="shared" si="351"/>
        <v/>
      </c>
      <c r="AG939" s="38" t="str">
        <f t="shared" si="352"/>
        <v/>
      </c>
      <c r="AI939" s="39">
        <f>COUNTIF(resultats_math!AB940:AD940,1)</f>
        <v>0</v>
      </c>
      <c r="AJ939" s="39">
        <f>COUNTIF(resultats_math!AB940:AD940,2)</f>
        <v>0</v>
      </c>
      <c r="AK939" s="39">
        <f>COUNTIF(resultats_math!AB940:AD940,9)</f>
        <v>0</v>
      </c>
      <c r="AL939" s="39">
        <f>COUNTIF(resultats_math!AB940:AD940,0)</f>
        <v>0</v>
      </c>
      <c r="AM939" s="243" t="str">
        <f t="shared" si="353"/>
        <v/>
      </c>
      <c r="AN939" s="226">
        <f t="shared" si="354"/>
        <v>0</v>
      </c>
      <c r="AO939" s="38" t="str">
        <f t="shared" si="355"/>
        <v/>
      </c>
      <c r="AP939" s="38" t="str">
        <f t="shared" si="356"/>
        <v/>
      </c>
      <c r="AQ939" s="38" t="str">
        <f t="shared" si="357"/>
        <v/>
      </c>
      <c r="AR939" s="38" t="str">
        <f t="shared" si="358"/>
        <v/>
      </c>
    </row>
    <row r="940" spans="1:44" ht="13.5" thickBot="1">
      <c r="A940" s="30"/>
      <c r="B940" s="39">
        <f>COUNTIF(resultats_math!B941:I941,1)</f>
        <v>0</v>
      </c>
      <c r="C940" s="39">
        <f>COUNTIF(resultats_math!B941:I941,2)</f>
        <v>0</v>
      </c>
      <c r="D940" s="39">
        <f>COUNTIF(resultats_math!B941:I941,9)</f>
        <v>0</v>
      </c>
      <c r="E940" s="39">
        <f>COUNTIF(resultats_math!B941:I941,0)</f>
        <v>0</v>
      </c>
      <c r="F940" s="37" t="str">
        <f t="shared" si="336"/>
        <v/>
      </c>
      <c r="G940" s="226">
        <f t="shared" si="338"/>
        <v>0</v>
      </c>
      <c r="H940" s="38" t="str">
        <f t="shared" si="359"/>
        <v/>
      </c>
      <c r="I940" s="38" t="str">
        <f t="shared" si="337"/>
        <v/>
      </c>
      <c r="J940" s="38" t="str">
        <f t="shared" si="339"/>
        <v/>
      </c>
      <c r="K940" s="38" t="str">
        <f t="shared" si="340"/>
        <v/>
      </c>
      <c r="L940" s="38"/>
      <c r="M940" s="39">
        <f>COUNTIF(resultats_math!J941:X941,1)</f>
        <v>0</v>
      </c>
      <c r="N940" s="39">
        <f>COUNTIF(resultats_math!J941:X941,2)</f>
        <v>0</v>
      </c>
      <c r="O940" s="39">
        <f>COUNTIF(resultats_math!J941:X941,9)</f>
        <v>0</v>
      </c>
      <c r="P940" s="39">
        <f>COUNTIF(resultats_math!J941:X941,0)</f>
        <v>0</v>
      </c>
      <c r="Q940" s="37" t="str">
        <f t="shared" si="341"/>
        <v/>
      </c>
      <c r="R940" s="226">
        <f t="shared" si="342"/>
        <v>0</v>
      </c>
      <c r="S940" s="38" t="str">
        <f t="shared" si="343"/>
        <v/>
      </c>
      <c r="T940" s="38" t="str">
        <f t="shared" si="344"/>
        <v/>
      </c>
      <c r="U940" s="38" t="str">
        <f t="shared" si="345"/>
        <v/>
      </c>
      <c r="V940" s="38" t="str">
        <f t="shared" si="346"/>
        <v/>
      </c>
      <c r="W940" s="30"/>
      <c r="X940" s="39">
        <f>COUNTIF(resultats_math!Y941:AA941,1)</f>
        <v>0</v>
      </c>
      <c r="Y940" s="39">
        <f>COUNTIF(resultats_math!Y941:AA941,2)</f>
        <v>0</v>
      </c>
      <c r="Z940" s="39">
        <f>COUNTIF(resultats_math!Y941:AA941,9)</f>
        <v>0</v>
      </c>
      <c r="AA940" s="39">
        <f>COUNTIF(resultats_math!Y941:AA941,0)</f>
        <v>0</v>
      </c>
      <c r="AB940" s="243" t="str">
        <f t="shared" si="347"/>
        <v/>
      </c>
      <c r="AC940" s="226">
        <f t="shared" si="348"/>
        <v>0</v>
      </c>
      <c r="AD940" s="38" t="str">
        <f t="shared" si="349"/>
        <v/>
      </c>
      <c r="AE940" s="38" t="str">
        <f t="shared" si="350"/>
        <v/>
      </c>
      <c r="AF940" s="38" t="str">
        <f t="shared" si="351"/>
        <v/>
      </c>
      <c r="AG940" s="38" t="str">
        <f t="shared" si="352"/>
        <v/>
      </c>
      <c r="AI940" s="39">
        <f>COUNTIF(resultats_math!AB941:AD941,1)</f>
        <v>0</v>
      </c>
      <c r="AJ940" s="39">
        <f>COUNTIF(resultats_math!AB941:AD941,2)</f>
        <v>0</v>
      </c>
      <c r="AK940" s="39">
        <f>COUNTIF(resultats_math!AB941:AD941,9)</f>
        <v>0</v>
      </c>
      <c r="AL940" s="39">
        <f>COUNTIF(resultats_math!AB941:AD941,0)</f>
        <v>0</v>
      </c>
      <c r="AM940" s="243" t="str">
        <f t="shared" si="353"/>
        <v/>
      </c>
      <c r="AN940" s="226">
        <f t="shared" si="354"/>
        <v>0</v>
      </c>
      <c r="AO940" s="38" t="str">
        <f t="shared" si="355"/>
        <v/>
      </c>
      <c r="AP940" s="38" t="str">
        <f t="shared" si="356"/>
        <v/>
      </c>
      <c r="AQ940" s="38" t="str">
        <f t="shared" si="357"/>
        <v/>
      </c>
      <c r="AR940" s="38" t="str">
        <f t="shared" si="358"/>
        <v/>
      </c>
    </row>
    <row r="941" spans="1:44" ht="13.5" thickBot="1">
      <c r="A941" s="30"/>
      <c r="B941" s="39">
        <f>COUNTIF(resultats_math!B942:I942,1)</f>
        <v>0</v>
      </c>
      <c r="C941" s="39">
        <f>COUNTIF(resultats_math!B942:I942,2)</f>
        <v>0</v>
      </c>
      <c r="D941" s="39">
        <f>COUNTIF(resultats_math!B942:I942,9)</f>
        <v>0</v>
      </c>
      <c r="E941" s="39">
        <f>COUNTIF(resultats_math!B942:I942,0)</f>
        <v>0</v>
      </c>
      <c r="F941" s="37" t="str">
        <f t="shared" si="336"/>
        <v/>
      </c>
      <c r="G941" s="226">
        <f t="shared" si="338"/>
        <v>0</v>
      </c>
      <c r="H941" s="38" t="str">
        <f t="shared" si="359"/>
        <v/>
      </c>
      <c r="I941" s="38" t="str">
        <f t="shared" si="337"/>
        <v/>
      </c>
      <c r="J941" s="38" t="str">
        <f t="shared" si="339"/>
        <v/>
      </c>
      <c r="K941" s="38" t="str">
        <f t="shared" si="340"/>
        <v/>
      </c>
      <c r="L941" s="38"/>
      <c r="M941" s="39">
        <f>COUNTIF(resultats_math!J942:X942,1)</f>
        <v>0</v>
      </c>
      <c r="N941" s="39">
        <f>COUNTIF(resultats_math!J942:X942,2)</f>
        <v>0</v>
      </c>
      <c r="O941" s="39">
        <f>COUNTIF(resultats_math!J942:X942,9)</f>
        <v>0</v>
      </c>
      <c r="P941" s="39">
        <f>COUNTIF(resultats_math!J942:X942,0)</f>
        <v>0</v>
      </c>
      <c r="Q941" s="37" t="str">
        <f t="shared" si="341"/>
        <v/>
      </c>
      <c r="R941" s="226">
        <f t="shared" si="342"/>
        <v>0</v>
      </c>
      <c r="S941" s="38" t="str">
        <f t="shared" si="343"/>
        <v/>
      </c>
      <c r="T941" s="38" t="str">
        <f t="shared" si="344"/>
        <v/>
      </c>
      <c r="U941" s="38" t="str">
        <f t="shared" si="345"/>
        <v/>
      </c>
      <c r="V941" s="38" t="str">
        <f t="shared" si="346"/>
        <v/>
      </c>
      <c r="W941" s="30"/>
      <c r="X941" s="39">
        <f>COUNTIF(resultats_math!Y942:AA942,1)</f>
        <v>0</v>
      </c>
      <c r="Y941" s="39">
        <f>COUNTIF(resultats_math!Y942:AA942,2)</f>
        <v>0</v>
      </c>
      <c r="Z941" s="39">
        <f>COUNTIF(resultats_math!Y942:AA942,9)</f>
        <v>0</v>
      </c>
      <c r="AA941" s="39">
        <f>COUNTIF(resultats_math!Y942:AA942,0)</f>
        <v>0</v>
      </c>
      <c r="AB941" s="243" t="str">
        <f t="shared" si="347"/>
        <v/>
      </c>
      <c r="AC941" s="226">
        <f t="shared" si="348"/>
        <v>0</v>
      </c>
      <c r="AD941" s="38" t="str">
        <f t="shared" si="349"/>
        <v/>
      </c>
      <c r="AE941" s="38" t="str">
        <f t="shared" si="350"/>
        <v/>
      </c>
      <c r="AF941" s="38" t="str">
        <f t="shared" si="351"/>
        <v/>
      </c>
      <c r="AG941" s="38" t="str">
        <f t="shared" si="352"/>
        <v/>
      </c>
      <c r="AI941" s="39">
        <f>COUNTIF(resultats_math!AB942:AD942,1)</f>
        <v>0</v>
      </c>
      <c r="AJ941" s="39">
        <f>COUNTIF(resultats_math!AB942:AD942,2)</f>
        <v>0</v>
      </c>
      <c r="AK941" s="39">
        <f>COUNTIF(resultats_math!AB942:AD942,9)</f>
        <v>0</v>
      </c>
      <c r="AL941" s="39">
        <f>COUNTIF(resultats_math!AB942:AD942,0)</f>
        <v>0</v>
      </c>
      <c r="AM941" s="243" t="str">
        <f t="shared" si="353"/>
        <v/>
      </c>
      <c r="AN941" s="226">
        <f t="shared" si="354"/>
        <v>0</v>
      </c>
      <c r="AO941" s="38" t="str">
        <f t="shared" si="355"/>
        <v/>
      </c>
      <c r="AP941" s="38" t="str">
        <f t="shared" si="356"/>
        <v/>
      </c>
      <c r="AQ941" s="38" t="str">
        <f t="shared" si="357"/>
        <v/>
      </c>
      <c r="AR941" s="38" t="str">
        <f t="shared" si="358"/>
        <v/>
      </c>
    </row>
    <row r="942" spans="1:44" ht="13.5" thickBot="1">
      <c r="A942" s="30"/>
      <c r="B942" s="39">
        <f>COUNTIF(resultats_math!B943:I943,1)</f>
        <v>0</v>
      </c>
      <c r="C942" s="39">
        <f>COUNTIF(resultats_math!B943:I943,2)</f>
        <v>0</v>
      </c>
      <c r="D942" s="39">
        <f>COUNTIF(resultats_math!B943:I943,9)</f>
        <v>0</v>
      </c>
      <c r="E942" s="39">
        <f>COUNTIF(resultats_math!B943:I943,0)</f>
        <v>0</v>
      </c>
      <c r="F942" s="37" t="str">
        <f t="shared" si="336"/>
        <v/>
      </c>
      <c r="G942" s="226">
        <f t="shared" si="338"/>
        <v>0</v>
      </c>
      <c r="H942" s="38" t="str">
        <f t="shared" si="359"/>
        <v/>
      </c>
      <c r="I942" s="38" t="str">
        <f t="shared" si="337"/>
        <v/>
      </c>
      <c r="J942" s="38" t="str">
        <f t="shared" si="339"/>
        <v/>
      </c>
      <c r="K942" s="38" t="str">
        <f t="shared" si="340"/>
        <v/>
      </c>
      <c r="L942" s="38"/>
      <c r="M942" s="39">
        <f>COUNTIF(resultats_math!J943:X943,1)</f>
        <v>0</v>
      </c>
      <c r="N942" s="39">
        <f>COUNTIF(resultats_math!J943:X943,2)</f>
        <v>0</v>
      </c>
      <c r="O942" s="39">
        <f>COUNTIF(resultats_math!J943:X943,9)</f>
        <v>0</v>
      </c>
      <c r="P942" s="39">
        <f>COUNTIF(resultats_math!J943:X943,0)</f>
        <v>0</v>
      </c>
      <c r="Q942" s="37" t="str">
        <f t="shared" si="341"/>
        <v/>
      </c>
      <c r="R942" s="226">
        <f t="shared" si="342"/>
        <v>0</v>
      </c>
      <c r="S942" s="38" t="str">
        <f t="shared" si="343"/>
        <v/>
      </c>
      <c r="T942" s="38" t="str">
        <f t="shared" si="344"/>
        <v/>
      </c>
      <c r="U942" s="38" t="str">
        <f t="shared" si="345"/>
        <v/>
      </c>
      <c r="V942" s="38" t="str">
        <f t="shared" si="346"/>
        <v/>
      </c>
      <c r="W942" s="30"/>
      <c r="X942" s="39">
        <f>COUNTIF(resultats_math!Y943:AA943,1)</f>
        <v>0</v>
      </c>
      <c r="Y942" s="39">
        <f>COUNTIF(resultats_math!Y943:AA943,2)</f>
        <v>0</v>
      </c>
      <c r="Z942" s="39">
        <f>COUNTIF(resultats_math!Y943:AA943,9)</f>
        <v>0</v>
      </c>
      <c r="AA942" s="39">
        <f>COUNTIF(resultats_math!Y943:AA943,0)</f>
        <v>0</v>
      </c>
      <c r="AB942" s="243" t="str">
        <f t="shared" si="347"/>
        <v/>
      </c>
      <c r="AC942" s="226">
        <f t="shared" si="348"/>
        <v>0</v>
      </c>
      <c r="AD942" s="38" t="str">
        <f t="shared" si="349"/>
        <v/>
      </c>
      <c r="AE942" s="38" t="str">
        <f t="shared" si="350"/>
        <v/>
      </c>
      <c r="AF942" s="38" t="str">
        <f t="shared" si="351"/>
        <v/>
      </c>
      <c r="AG942" s="38" t="str">
        <f t="shared" si="352"/>
        <v/>
      </c>
      <c r="AI942" s="39">
        <f>COUNTIF(resultats_math!AB943:AD943,1)</f>
        <v>0</v>
      </c>
      <c r="AJ942" s="39">
        <f>COUNTIF(resultats_math!AB943:AD943,2)</f>
        <v>0</v>
      </c>
      <c r="AK942" s="39">
        <f>COUNTIF(resultats_math!AB943:AD943,9)</f>
        <v>0</v>
      </c>
      <c r="AL942" s="39">
        <f>COUNTIF(resultats_math!AB943:AD943,0)</f>
        <v>0</v>
      </c>
      <c r="AM942" s="243" t="str">
        <f t="shared" si="353"/>
        <v/>
      </c>
      <c r="AN942" s="226">
        <f t="shared" si="354"/>
        <v>0</v>
      </c>
      <c r="AO942" s="38" t="str">
        <f t="shared" si="355"/>
        <v/>
      </c>
      <c r="AP942" s="38" t="str">
        <f t="shared" si="356"/>
        <v/>
      </c>
      <c r="AQ942" s="38" t="str">
        <f t="shared" si="357"/>
        <v/>
      </c>
      <c r="AR942" s="38" t="str">
        <f t="shared" si="358"/>
        <v/>
      </c>
    </row>
    <row r="943" spans="1:44" ht="13.5" thickBot="1">
      <c r="A943" s="30"/>
      <c r="B943" s="39">
        <f>COUNTIF(resultats_math!B944:I944,1)</f>
        <v>0</v>
      </c>
      <c r="C943" s="39">
        <f>COUNTIF(resultats_math!B944:I944,2)</f>
        <v>0</v>
      </c>
      <c r="D943" s="39">
        <f>COUNTIF(resultats_math!B944:I944,9)</f>
        <v>0</v>
      </c>
      <c r="E943" s="39">
        <f>COUNTIF(resultats_math!B944:I944,0)</f>
        <v>0</v>
      </c>
      <c r="F943" s="37" t="str">
        <f t="shared" si="336"/>
        <v/>
      </c>
      <c r="G943" s="226">
        <f t="shared" si="338"/>
        <v>0</v>
      </c>
      <c r="H943" s="38" t="str">
        <f t="shared" si="359"/>
        <v/>
      </c>
      <c r="I943" s="38" t="str">
        <f t="shared" si="337"/>
        <v/>
      </c>
      <c r="J943" s="38" t="str">
        <f t="shared" si="339"/>
        <v/>
      </c>
      <c r="K943" s="38" t="str">
        <f t="shared" si="340"/>
        <v/>
      </c>
      <c r="L943" s="38"/>
      <c r="M943" s="39">
        <f>COUNTIF(resultats_math!J944:X944,1)</f>
        <v>0</v>
      </c>
      <c r="N943" s="39">
        <f>COUNTIF(resultats_math!J944:X944,2)</f>
        <v>0</v>
      </c>
      <c r="O943" s="39">
        <f>COUNTIF(resultats_math!J944:X944,9)</f>
        <v>0</v>
      </c>
      <c r="P943" s="39">
        <f>COUNTIF(resultats_math!J944:X944,0)</f>
        <v>0</v>
      </c>
      <c r="Q943" s="37" t="str">
        <f t="shared" si="341"/>
        <v/>
      </c>
      <c r="R943" s="226">
        <f t="shared" si="342"/>
        <v>0</v>
      </c>
      <c r="S943" s="38" t="str">
        <f t="shared" si="343"/>
        <v/>
      </c>
      <c r="T943" s="38" t="str">
        <f t="shared" si="344"/>
        <v/>
      </c>
      <c r="U943" s="38" t="str">
        <f t="shared" si="345"/>
        <v/>
      </c>
      <c r="V943" s="38" t="str">
        <f t="shared" si="346"/>
        <v/>
      </c>
      <c r="W943" s="30"/>
      <c r="X943" s="39">
        <f>COUNTIF(resultats_math!Y944:AA944,1)</f>
        <v>0</v>
      </c>
      <c r="Y943" s="39">
        <f>COUNTIF(resultats_math!Y944:AA944,2)</f>
        <v>0</v>
      </c>
      <c r="Z943" s="39">
        <f>COUNTIF(resultats_math!Y944:AA944,9)</f>
        <v>0</v>
      </c>
      <c r="AA943" s="39">
        <f>COUNTIF(resultats_math!Y944:AA944,0)</f>
        <v>0</v>
      </c>
      <c r="AB943" s="243" t="str">
        <f t="shared" si="347"/>
        <v/>
      </c>
      <c r="AC943" s="226">
        <f t="shared" si="348"/>
        <v>0</v>
      </c>
      <c r="AD943" s="38" t="str">
        <f t="shared" si="349"/>
        <v/>
      </c>
      <c r="AE943" s="38" t="str">
        <f t="shared" si="350"/>
        <v/>
      </c>
      <c r="AF943" s="38" t="str">
        <f t="shared" si="351"/>
        <v/>
      </c>
      <c r="AG943" s="38" t="str">
        <f t="shared" si="352"/>
        <v/>
      </c>
      <c r="AI943" s="39">
        <f>COUNTIF(resultats_math!AB944:AD944,1)</f>
        <v>0</v>
      </c>
      <c r="AJ943" s="39">
        <f>COUNTIF(resultats_math!AB944:AD944,2)</f>
        <v>0</v>
      </c>
      <c r="AK943" s="39">
        <f>COUNTIF(resultats_math!AB944:AD944,9)</f>
        <v>0</v>
      </c>
      <c r="AL943" s="39">
        <f>COUNTIF(resultats_math!AB944:AD944,0)</f>
        <v>0</v>
      </c>
      <c r="AM943" s="243" t="str">
        <f t="shared" si="353"/>
        <v/>
      </c>
      <c r="AN943" s="226">
        <f t="shared" si="354"/>
        <v>0</v>
      </c>
      <c r="AO943" s="38" t="str">
        <f t="shared" si="355"/>
        <v/>
      </c>
      <c r="AP943" s="38" t="str">
        <f t="shared" si="356"/>
        <v/>
      </c>
      <c r="AQ943" s="38" t="str">
        <f t="shared" si="357"/>
        <v/>
      </c>
      <c r="AR943" s="38" t="str">
        <f t="shared" si="358"/>
        <v/>
      </c>
    </row>
    <row r="944" spans="1:44" ht="13.5" thickBot="1">
      <c r="A944" s="30"/>
      <c r="B944" s="39">
        <f>COUNTIF(resultats_math!B945:I945,1)</f>
        <v>0</v>
      </c>
      <c r="C944" s="39">
        <f>COUNTIF(resultats_math!B945:I945,2)</f>
        <v>0</v>
      </c>
      <c r="D944" s="39">
        <f>COUNTIF(resultats_math!B945:I945,9)</f>
        <v>0</v>
      </c>
      <c r="E944" s="39">
        <f>COUNTIF(resultats_math!B945:I945,0)</f>
        <v>0</v>
      </c>
      <c r="F944" s="37" t="str">
        <f t="shared" si="336"/>
        <v/>
      </c>
      <c r="G944" s="226">
        <f t="shared" si="338"/>
        <v>0</v>
      </c>
      <c r="H944" s="38" t="str">
        <f t="shared" si="359"/>
        <v/>
      </c>
      <c r="I944" s="38" t="str">
        <f t="shared" si="337"/>
        <v/>
      </c>
      <c r="J944" s="38" t="str">
        <f t="shared" si="339"/>
        <v/>
      </c>
      <c r="K944" s="38" t="str">
        <f t="shared" si="340"/>
        <v/>
      </c>
      <c r="L944" s="38"/>
      <c r="M944" s="39">
        <f>COUNTIF(resultats_math!J945:X945,1)</f>
        <v>0</v>
      </c>
      <c r="N944" s="39">
        <f>COUNTIF(resultats_math!J945:X945,2)</f>
        <v>0</v>
      </c>
      <c r="O944" s="39">
        <f>COUNTIF(resultats_math!J945:X945,9)</f>
        <v>0</v>
      </c>
      <c r="P944" s="39">
        <f>COUNTIF(resultats_math!J945:X945,0)</f>
        <v>0</v>
      </c>
      <c r="Q944" s="37" t="str">
        <f t="shared" si="341"/>
        <v/>
      </c>
      <c r="R944" s="226">
        <f t="shared" si="342"/>
        <v>0</v>
      </c>
      <c r="S944" s="38" t="str">
        <f t="shared" si="343"/>
        <v/>
      </c>
      <c r="T944" s="38" t="str">
        <f t="shared" si="344"/>
        <v/>
      </c>
      <c r="U944" s="38" t="str">
        <f t="shared" si="345"/>
        <v/>
      </c>
      <c r="V944" s="38" t="str">
        <f t="shared" si="346"/>
        <v/>
      </c>
      <c r="W944" s="30"/>
      <c r="X944" s="39">
        <f>COUNTIF(resultats_math!Y945:AA945,1)</f>
        <v>0</v>
      </c>
      <c r="Y944" s="39">
        <f>COUNTIF(resultats_math!Y945:AA945,2)</f>
        <v>0</v>
      </c>
      <c r="Z944" s="39">
        <f>COUNTIF(resultats_math!Y945:AA945,9)</f>
        <v>0</v>
      </c>
      <c r="AA944" s="39">
        <f>COUNTIF(resultats_math!Y945:AA945,0)</f>
        <v>0</v>
      </c>
      <c r="AB944" s="243" t="str">
        <f t="shared" si="347"/>
        <v/>
      </c>
      <c r="AC944" s="226">
        <f t="shared" si="348"/>
        <v>0</v>
      </c>
      <c r="AD944" s="38" t="str">
        <f t="shared" si="349"/>
        <v/>
      </c>
      <c r="AE944" s="38" t="str">
        <f t="shared" si="350"/>
        <v/>
      </c>
      <c r="AF944" s="38" t="str">
        <f t="shared" si="351"/>
        <v/>
      </c>
      <c r="AG944" s="38" t="str">
        <f t="shared" si="352"/>
        <v/>
      </c>
      <c r="AI944" s="39">
        <f>COUNTIF(resultats_math!AB945:AD945,1)</f>
        <v>0</v>
      </c>
      <c r="AJ944" s="39">
        <f>COUNTIF(resultats_math!AB945:AD945,2)</f>
        <v>0</v>
      </c>
      <c r="AK944" s="39">
        <f>COUNTIF(resultats_math!AB945:AD945,9)</f>
        <v>0</v>
      </c>
      <c r="AL944" s="39">
        <f>COUNTIF(resultats_math!AB945:AD945,0)</f>
        <v>0</v>
      </c>
      <c r="AM944" s="243" t="str">
        <f t="shared" si="353"/>
        <v/>
      </c>
      <c r="AN944" s="226">
        <f t="shared" si="354"/>
        <v>0</v>
      </c>
      <c r="AO944" s="38" t="str">
        <f t="shared" si="355"/>
        <v/>
      </c>
      <c r="AP944" s="38" t="str">
        <f t="shared" si="356"/>
        <v/>
      </c>
      <c r="AQ944" s="38" t="str">
        <f t="shared" si="357"/>
        <v/>
      </c>
      <c r="AR944" s="38" t="str">
        <f t="shared" si="358"/>
        <v/>
      </c>
    </row>
    <row r="945" spans="1:44" ht="13.5" thickBot="1">
      <c r="A945" s="30"/>
      <c r="B945" s="39">
        <f>COUNTIF(resultats_math!B946:I946,1)</f>
        <v>0</v>
      </c>
      <c r="C945" s="39">
        <f>COUNTIF(resultats_math!B946:I946,2)</f>
        <v>0</v>
      </c>
      <c r="D945" s="39">
        <f>COUNTIF(resultats_math!B946:I946,9)</f>
        <v>0</v>
      </c>
      <c r="E945" s="39">
        <f>COUNTIF(resultats_math!B946:I946,0)</f>
        <v>0</v>
      </c>
      <c r="F945" s="37" t="str">
        <f t="shared" si="336"/>
        <v/>
      </c>
      <c r="G945" s="226">
        <f t="shared" si="338"/>
        <v>0</v>
      </c>
      <c r="H945" s="38" t="str">
        <f t="shared" si="359"/>
        <v/>
      </c>
      <c r="I945" s="38" t="str">
        <f t="shared" si="337"/>
        <v/>
      </c>
      <c r="J945" s="38" t="str">
        <f t="shared" si="339"/>
        <v/>
      </c>
      <c r="K945" s="38" t="str">
        <f t="shared" si="340"/>
        <v/>
      </c>
      <c r="L945" s="38"/>
      <c r="M945" s="39">
        <f>COUNTIF(resultats_math!J946:X946,1)</f>
        <v>0</v>
      </c>
      <c r="N945" s="39">
        <f>COUNTIF(resultats_math!J946:X946,2)</f>
        <v>0</v>
      </c>
      <c r="O945" s="39">
        <f>COUNTIF(resultats_math!J946:X946,9)</f>
        <v>0</v>
      </c>
      <c r="P945" s="39">
        <f>COUNTIF(resultats_math!J946:X946,0)</f>
        <v>0</v>
      </c>
      <c r="Q945" s="37" t="str">
        <f t="shared" si="341"/>
        <v/>
      </c>
      <c r="R945" s="226">
        <f t="shared" si="342"/>
        <v>0</v>
      </c>
      <c r="S945" s="38" t="str">
        <f t="shared" si="343"/>
        <v/>
      </c>
      <c r="T945" s="38" t="str">
        <f t="shared" si="344"/>
        <v/>
      </c>
      <c r="U945" s="38" t="str">
        <f t="shared" si="345"/>
        <v/>
      </c>
      <c r="V945" s="38" t="str">
        <f t="shared" si="346"/>
        <v/>
      </c>
      <c r="W945" s="30"/>
      <c r="X945" s="39">
        <f>COUNTIF(resultats_math!Y946:AA946,1)</f>
        <v>0</v>
      </c>
      <c r="Y945" s="39">
        <f>COUNTIF(resultats_math!Y946:AA946,2)</f>
        <v>0</v>
      </c>
      <c r="Z945" s="39">
        <f>COUNTIF(resultats_math!Y946:AA946,9)</f>
        <v>0</v>
      </c>
      <c r="AA945" s="39">
        <f>COUNTIF(resultats_math!Y946:AA946,0)</f>
        <v>0</v>
      </c>
      <c r="AB945" s="243" t="str">
        <f t="shared" si="347"/>
        <v/>
      </c>
      <c r="AC945" s="226">
        <f t="shared" si="348"/>
        <v>0</v>
      </c>
      <c r="AD945" s="38" t="str">
        <f t="shared" si="349"/>
        <v/>
      </c>
      <c r="AE945" s="38" t="str">
        <f t="shared" si="350"/>
        <v/>
      </c>
      <c r="AF945" s="38" t="str">
        <f t="shared" si="351"/>
        <v/>
      </c>
      <c r="AG945" s="38" t="str">
        <f t="shared" si="352"/>
        <v/>
      </c>
      <c r="AI945" s="39">
        <f>COUNTIF(resultats_math!AB946:AD946,1)</f>
        <v>0</v>
      </c>
      <c r="AJ945" s="39">
        <f>COUNTIF(resultats_math!AB946:AD946,2)</f>
        <v>0</v>
      </c>
      <c r="AK945" s="39">
        <f>COUNTIF(resultats_math!AB946:AD946,9)</f>
        <v>0</v>
      </c>
      <c r="AL945" s="39">
        <f>COUNTIF(resultats_math!AB946:AD946,0)</f>
        <v>0</v>
      </c>
      <c r="AM945" s="243" t="str">
        <f t="shared" si="353"/>
        <v/>
      </c>
      <c r="AN945" s="226">
        <f t="shared" si="354"/>
        <v>0</v>
      </c>
      <c r="AO945" s="38" t="str">
        <f t="shared" si="355"/>
        <v/>
      </c>
      <c r="AP945" s="38" t="str">
        <f t="shared" si="356"/>
        <v/>
      </c>
      <c r="AQ945" s="38" t="str">
        <f t="shared" si="357"/>
        <v/>
      </c>
      <c r="AR945" s="38" t="str">
        <f t="shared" si="358"/>
        <v/>
      </c>
    </row>
    <row r="946" spans="1:44" ht="13.5" thickBot="1">
      <c r="A946" s="30"/>
      <c r="B946" s="39">
        <f>COUNTIF(resultats_math!B947:I947,1)</f>
        <v>0</v>
      </c>
      <c r="C946" s="39">
        <f>COUNTIF(resultats_math!B947:I947,2)</f>
        <v>0</v>
      </c>
      <c r="D946" s="39">
        <f>COUNTIF(resultats_math!B947:I947,9)</f>
        <v>0</v>
      </c>
      <c r="E946" s="39">
        <f>COUNTIF(resultats_math!B947:I947,0)</f>
        <v>0</v>
      </c>
      <c r="F946" s="37" t="str">
        <f t="shared" si="336"/>
        <v/>
      </c>
      <c r="G946" s="226">
        <f t="shared" si="338"/>
        <v>0</v>
      </c>
      <c r="H946" s="38" t="str">
        <f t="shared" si="359"/>
        <v/>
      </c>
      <c r="I946" s="38" t="str">
        <f t="shared" si="337"/>
        <v/>
      </c>
      <c r="J946" s="38" t="str">
        <f t="shared" si="339"/>
        <v/>
      </c>
      <c r="K946" s="38" t="str">
        <f t="shared" si="340"/>
        <v/>
      </c>
      <c r="L946" s="38"/>
      <c r="M946" s="39">
        <f>COUNTIF(resultats_math!J947:X947,1)</f>
        <v>0</v>
      </c>
      <c r="N946" s="39">
        <f>COUNTIF(resultats_math!J947:X947,2)</f>
        <v>0</v>
      </c>
      <c r="O946" s="39">
        <f>COUNTIF(resultats_math!J947:X947,9)</f>
        <v>0</v>
      </c>
      <c r="P946" s="39">
        <f>COUNTIF(resultats_math!J947:X947,0)</f>
        <v>0</v>
      </c>
      <c r="Q946" s="37" t="str">
        <f t="shared" si="341"/>
        <v/>
      </c>
      <c r="R946" s="226">
        <f t="shared" si="342"/>
        <v>0</v>
      </c>
      <c r="S946" s="38" t="str">
        <f t="shared" si="343"/>
        <v/>
      </c>
      <c r="T946" s="38" t="str">
        <f t="shared" si="344"/>
        <v/>
      </c>
      <c r="U946" s="38" t="str">
        <f t="shared" si="345"/>
        <v/>
      </c>
      <c r="V946" s="38" t="str">
        <f t="shared" si="346"/>
        <v/>
      </c>
      <c r="W946" s="30"/>
      <c r="X946" s="39">
        <f>COUNTIF(resultats_math!Y947:AA947,1)</f>
        <v>0</v>
      </c>
      <c r="Y946" s="39">
        <f>COUNTIF(resultats_math!Y947:AA947,2)</f>
        <v>0</v>
      </c>
      <c r="Z946" s="39">
        <f>COUNTIF(resultats_math!Y947:AA947,9)</f>
        <v>0</v>
      </c>
      <c r="AA946" s="39">
        <f>COUNTIF(resultats_math!Y947:AA947,0)</f>
        <v>0</v>
      </c>
      <c r="AB946" s="243" t="str">
        <f t="shared" si="347"/>
        <v/>
      </c>
      <c r="AC946" s="226">
        <f t="shared" si="348"/>
        <v>0</v>
      </c>
      <c r="AD946" s="38" t="str">
        <f t="shared" si="349"/>
        <v/>
      </c>
      <c r="AE946" s="38" t="str">
        <f t="shared" si="350"/>
        <v/>
      </c>
      <c r="AF946" s="38" t="str">
        <f t="shared" si="351"/>
        <v/>
      </c>
      <c r="AG946" s="38" t="str">
        <f t="shared" si="352"/>
        <v/>
      </c>
      <c r="AI946" s="39">
        <f>COUNTIF(resultats_math!AB947:AD947,1)</f>
        <v>0</v>
      </c>
      <c r="AJ946" s="39">
        <f>COUNTIF(resultats_math!AB947:AD947,2)</f>
        <v>0</v>
      </c>
      <c r="AK946" s="39">
        <f>COUNTIF(resultats_math!AB947:AD947,9)</f>
        <v>0</v>
      </c>
      <c r="AL946" s="39">
        <f>COUNTIF(resultats_math!AB947:AD947,0)</f>
        <v>0</v>
      </c>
      <c r="AM946" s="243" t="str">
        <f t="shared" si="353"/>
        <v/>
      </c>
      <c r="AN946" s="226">
        <f t="shared" si="354"/>
        <v>0</v>
      </c>
      <c r="AO946" s="38" t="str">
        <f t="shared" si="355"/>
        <v/>
      </c>
      <c r="AP946" s="38" t="str">
        <f t="shared" si="356"/>
        <v/>
      </c>
      <c r="AQ946" s="38" t="str">
        <f t="shared" si="357"/>
        <v/>
      </c>
      <c r="AR946" s="38" t="str">
        <f t="shared" si="358"/>
        <v/>
      </c>
    </row>
    <row r="947" spans="1:44" ht="13.5" thickBot="1">
      <c r="A947" s="30"/>
      <c r="B947" s="39">
        <f>COUNTIF(resultats_math!B948:I948,1)</f>
        <v>0</v>
      </c>
      <c r="C947" s="39">
        <f>COUNTIF(resultats_math!B948:I948,2)</f>
        <v>0</v>
      </c>
      <c r="D947" s="39">
        <f>COUNTIF(resultats_math!B948:I948,9)</f>
        <v>0</v>
      </c>
      <c r="E947" s="39">
        <f>COUNTIF(resultats_math!B948:I948,0)</f>
        <v>0</v>
      </c>
      <c r="F947" s="37" t="str">
        <f t="shared" si="336"/>
        <v/>
      </c>
      <c r="G947" s="226">
        <f t="shared" si="338"/>
        <v>0</v>
      </c>
      <c r="H947" s="38" t="str">
        <f t="shared" si="359"/>
        <v/>
      </c>
      <c r="I947" s="38" t="str">
        <f t="shared" si="337"/>
        <v/>
      </c>
      <c r="J947" s="38" t="str">
        <f t="shared" si="339"/>
        <v/>
      </c>
      <c r="K947" s="38" t="str">
        <f t="shared" si="340"/>
        <v/>
      </c>
      <c r="L947" s="38"/>
      <c r="M947" s="39">
        <f>COUNTIF(resultats_math!J948:X948,1)</f>
        <v>0</v>
      </c>
      <c r="N947" s="39">
        <f>COUNTIF(resultats_math!J948:X948,2)</f>
        <v>0</v>
      </c>
      <c r="O947" s="39">
        <f>COUNTIF(resultats_math!J948:X948,9)</f>
        <v>0</v>
      </c>
      <c r="P947" s="39">
        <f>COUNTIF(resultats_math!J948:X948,0)</f>
        <v>0</v>
      </c>
      <c r="Q947" s="37" t="str">
        <f t="shared" si="341"/>
        <v/>
      </c>
      <c r="R947" s="226">
        <f t="shared" si="342"/>
        <v>0</v>
      </c>
      <c r="S947" s="38" t="str">
        <f t="shared" si="343"/>
        <v/>
      </c>
      <c r="T947" s="38" t="str">
        <f t="shared" si="344"/>
        <v/>
      </c>
      <c r="U947" s="38" t="str">
        <f t="shared" si="345"/>
        <v/>
      </c>
      <c r="V947" s="38" t="str">
        <f t="shared" si="346"/>
        <v/>
      </c>
      <c r="W947" s="30"/>
      <c r="X947" s="39">
        <f>COUNTIF(resultats_math!Y948:AA948,1)</f>
        <v>0</v>
      </c>
      <c r="Y947" s="39">
        <f>COUNTIF(resultats_math!Y948:AA948,2)</f>
        <v>0</v>
      </c>
      <c r="Z947" s="39">
        <f>COUNTIF(resultats_math!Y948:AA948,9)</f>
        <v>0</v>
      </c>
      <c r="AA947" s="39">
        <f>COUNTIF(resultats_math!Y948:AA948,0)</f>
        <v>0</v>
      </c>
      <c r="AB947" s="243" t="str">
        <f t="shared" si="347"/>
        <v/>
      </c>
      <c r="AC947" s="226">
        <f t="shared" si="348"/>
        <v>0</v>
      </c>
      <c r="AD947" s="38" t="str">
        <f t="shared" si="349"/>
        <v/>
      </c>
      <c r="AE947" s="38" t="str">
        <f t="shared" si="350"/>
        <v/>
      </c>
      <c r="AF947" s="38" t="str">
        <f t="shared" si="351"/>
        <v/>
      </c>
      <c r="AG947" s="38" t="str">
        <f t="shared" si="352"/>
        <v/>
      </c>
      <c r="AI947" s="39">
        <f>COUNTIF(resultats_math!AB948:AD948,1)</f>
        <v>0</v>
      </c>
      <c r="AJ947" s="39">
        <f>COUNTIF(resultats_math!AB948:AD948,2)</f>
        <v>0</v>
      </c>
      <c r="AK947" s="39">
        <f>COUNTIF(resultats_math!AB948:AD948,9)</f>
        <v>0</v>
      </c>
      <c r="AL947" s="39">
        <f>COUNTIF(resultats_math!AB948:AD948,0)</f>
        <v>0</v>
      </c>
      <c r="AM947" s="243" t="str">
        <f t="shared" si="353"/>
        <v/>
      </c>
      <c r="AN947" s="226">
        <f t="shared" si="354"/>
        <v>0</v>
      </c>
      <c r="AO947" s="38" t="str">
        <f t="shared" si="355"/>
        <v/>
      </c>
      <c r="AP947" s="38" t="str">
        <f t="shared" si="356"/>
        <v/>
      </c>
      <c r="AQ947" s="38" t="str">
        <f t="shared" si="357"/>
        <v/>
      </c>
      <c r="AR947" s="38" t="str">
        <f t="shared" si="358"/>
        <v/>
      </c>
    </row>
    <row r="948" spans="1:44" ht="13.5" thickBot="1">
      <c r="A948" s="30"/>
      <c r="B948" s="39">
        <f>COUNTIF(resultats_math!B949:I949,1)</f>
        <v>0</v>
      </c>
      <c r="C948" s="39">
        <f>COUNTIF(resultats_math!B949:I949,2)</f>
        <v>0</v>
      </c>
      <c r="D948" s="39">
        <f>COUNTIF(resultats_math!B949:I949,9)</f>
        <v>0</v>
      </c>
      <c r="E948" s="39">
        <f>COUNTIF(resultats_math!B949:I949,0)</f>
        <v>0</v>
      </c>
      <c r="F948" s="37" t="str">
        <f t="shared" si="336"/>
        <v/>
      </c>
      <c r="G948" s="226">
        <f t="shared" si="338"/>
        <v>0</v>
      </c>
      <c r="H948" s="38" t="str">
        <f t="shared" si="359"/>
        <v/>
      </c>
      <c r="I948" s="38" t="str">
        <f t="shared" si="337"/>
        <v/>
      </c>
      <c r="J948" s="38" t="str">
        <f t="shared" si="339"/>
        <v/>
      </c>
      <c r="K948" s="38" t="str">
        <f t="shared" si="340"/>
        <v/>
      </c>
      <c r="L948" s="38"/>
      <c r="M948" s="39">
        <f>COUNTIF(resultats_math!J949:X949,1)</f>
        <v>0</v>
      </c>
      <c r="N948" s="39">
        <f>COUNTIF(resultats_math!J949:X949,2)</f>
        <v>0</v>
      </c>
      <c r="O948" s="39">
        <f>COUNTIF(resultats_math!J949:X949,9)</f>
        <v>0</v>
      </c>
      <c r="P948" s="39">
        <f>COUNTIF(resultats_math!J949:X949,0)</f>
        <v>0</v>
      </c>
      <c r="Q948" s="37" t="str">
        <f t="shared" si="341"/>
        <v/>
      </c>
      <c r="R948" s="226">
        <f t="shared" si="342"/>
        <v>0</v>
      </c>
      <c r="S948" s="38" t="str">
        <f t="shared" si="343"/>
        <v/>
      </c>
      <c r="T948" s="38" t="str">
        <f t="shared" si="344"/>
        <v/>
      </c>
      <c r="U948" s="38" t="str">
        <f t="shared" si="345"/>
        <v/>
      </c>
      <c r="V948" s="38" t="str">
        <f t="shared" si="346"/>
        <v/>
      </c>
      <c r="W948" s="30"/>
      <c r="X948" s="39">
        <f>COUNTIF(resultats_math!Y949:AA949,1)</f>
        <v>0</v>
      </c>
      <c r="Y948" s="39">
        <f>COUNTIF(resultats_math!Y949:AA949,2)</f>
        <v>0</v>
      </c>
      <c r="Z948" s="39">
        <f>COUNTIF(resultats_math!Y949:AA949,9)</f>
        <v>0</v>
      </c>
      <c r="AA948" s="39">
        <f>COUNTIF(resultats_math!Y949:AA949,0)</f>
        <v>0</v>
      </c>
      <c r="AB948" s="243" t="str">
        <f t="shared" si="347"/>
        <v/>
      </c>
      <c r="AC948" s="226">
        <f t="shared" si="348"/>
        <v>0</v>
      </c>
      <c r="AD948" s="38" t="str">
        <f t="shared" si="349"/>
        <v/>
      </c>
      <c r="AE948" s="38" t="str">
        <f t="shared" si="350"/>
        <v/>
      </c>
      <c r="AF948" s="38" t="str">
        <f t="shared" si="351"/>
        <v/>
      </c>
      <c r="AG948" s="38" t="str">
        <f t="shared" si="352"/>
        <v/>
      </c>
      <c r="AI948" s="39">
        <f>COUNTIF(resultats_math!AB949:AD949,1)</f>
        <v>0</v>
      </c>
      <c r="AJ948" s="39">
        <f>COUNTIF(resultats_math!AB949:AD949,2)</f>
        <v>0</v>
      </c>
      <c r="AK948" s="39">
        <f>COUNTIF(resultats_math!AB949:AD949,9)</f>
        <v>0</v>
      </c>
      <c r="AL948" s="39">
        <f>COUNTIF(resultats_math!AB949:AD949,0)</f>
        <v>0</v>
      </c>
      <c r="AM948" s="243" t="str">
        <f t="shared" si="353"/>
        <v/>
      </c>
      <c r="AN948" s="226">
        <f t="shared" si="354"/>
        <v>0</v>
      </c>
      <c r="AO948" s="38" t="str">
        <f t="shared" si="355"/>
        <v/>
      </c>
      <c r="AP948" s="38" t="str">
        <f t="shared" si="356"/>
        <v/>
      </c>
      <c r="AQ948" s="38" t="str">
        <f t="shared" si="357"/>
        <v/>
      </c>
      <c r="AR948" s="38" t="str">
        <f t="shared" si="358"/>
        <v/>
      </c>
    </row>
    <row r="949" spans="1:44" ht="13.5" thickBot="1">
      <c r="A949" s="30"/>
      <c r="B949" s="39">
        <f>COUNTIF(resultats_math!B950:I950,1)</f>
        <v>0</v>
      </c>
      <c r="C949" s="39">
        <f>COUNTIF(resultats_math!B950:I950,2)</f>
        <v>0</v>
      </c>
      <c r="D949" s="39">
        <f>COUNTIF(resultats_math!B950:I950,9)</f>
        <v>0</v>
      </c>
      <c r="E949" s="39">
        <f>COUNTIF(resultats_math!B950:I950,0)</f>
        <v>0</v>
      </c>
      <c r="F949" s="37" t="str">
        <f t="shared" si="336"/>
        <v/>
      </c>
      <c r="G949" s="226">
        <f t="shared" si="338"/>
        <v>0</v>
      </c>
      <c r="H949" s="38" t="str">
        <f t="shared" si="359"/>
        <v/>
      </c>
      <c r="I949" s="38" t="str">
        <f t="shared" si="337"/>
        <v/>
      </c>
      <c r="J949" s="38" t="str">
        <f t="shared" si="339"/>
        <v/>
      </c>
      <c r="K949" s="38" t="str">
        <f t="shared" si="340"/>
        <v/>
      </c>
      <c r="L949" s="38"/>
      <c r="M949" s="39">
        <f>COUNTIF(resultats_math!J950:X950,1)</f>
        <v>0</v>
      </c>
      <c r="N949" s="39">
        <f>COUNTIF(resultats_math!J950:X950,2)</f>
        <v>0</v>
      </c>
      <c r="O949" s="39">
        <f>COUNTIF(resultats_math!J950:X950,9)</f>
        <v>0</v>
      </c>
      <c r="P949" s="39">
        <f>COUNTIF(resultats_math!J950:X950,0)</f>
        <v>0</v>
      </c>
      <c r="Q949" s="37" t="str">
        <f t="shared" si="341"/>
        <v/>
      </c>
      <c r="R949" s="226">
        <f t="shared" si="342"/>
        <v>0</v>
      </c>
      <c r="S949" s="38" t="str">
        <f t="shared" si="343"/>
        <v/>
      </c>
      <c r="T949" s="38" t="str">
        <f t="shared" si="344"/>
        <v/>
      </c>
      <c r="U949" s="38" t="str">
        <f t="shared" si="345"/>
        <v/>
      </c>
      <c r="V949" s="38" t="str">
        <f t="shared" si="346"/>
        <v/>
      </c>
      <c r="W949" s="30"/>
      <c r="X949" s="39">
        <f>COUNTIF(resultats_math!Y950:AA950,1)</f>
        <v>0</v>
      </c>
      <c r="Y949" s="39">
        <f>COUNTIF(resultats_math!Y950:AA950,2)</f>
        <v>0</v>
      </c>
      <c r="Z949" s="39">
        <f>COUNTIF(resultats_math!Y950:AA950,9)</f>
        <v>0</v>
      </c>
      <c r="AA949" s="39">
        <f>COUNTIF(resultats_math!Y950:AA950,0)</f>
        <v>0</v>
      </c>
      <c r="AB949" s="243" t="str">
        <f t="shared" si="347"/>
        <v/>
      </c>
      <c r="AC949" s="226">
        <f t="shared" si="348"/>
        <v>0</v>
      </c>
      <c r="AD949" s="38" t="str">
        <f t="shared" si="349"/>
        <v/>
      </c>
      <c r="AE949" s="38" t="str">
        <f t="shared" si="350"/>
        <v/>
      </c>
      <c r="AF949" s="38" t="str">
        <f t="shared" si="351"/>
        <v/>
      </c>
      <c r="AG949" s="38" t="str">
        <f t="shared" si="352"/>
        <v/>
      </c>
      <c r="AI949" s="39">
        <f>COUNTIF(resultats_math!AB950:AD950,1)</f>
        <v>0</v>
      </c>
      <c r="AJ949" s="39">
        <f>COUNTIF(resultats_math!AB950:AD950,2)</f>
        <v>0</v>
      </c>
      <c r="AK949" s="39">
        <f>COUNTIF(resultats_math!AB950:AD950,9)</f>
        <v>0</v>
      </c>
      <c r="AL949" s="39">
        <f>COUNTIF(resultats_math!AB950:AD950,0)</f>
        <v>0</v>
      </c>
      <c r="AM949" s="243" t="str">
        <f t="shared" si="353"/>
        <v/>
      </c>
      <c r="AN949" s="226">
        <f t="shared" si="354"/>
        <v>0</v>
      </c>
      <c r="AO949" s="38" t="str">
        <f t="shared" si="355"/>
        <v/>
      </c>
      <c r="AP949" s="38" t="str">
        <f t="shared" si="356"/>
        <v/>
      </c>
      <c r="AQ949" s="38" t="str">
        <f t="shared" si="357"/>
        <v/>
      </c>
      <c r="AR949" s="38" t="str">
        <f t="shared" si="358"/>
        <v/>
      </c>
    </row>
    <row r="950" spans="1:44" ht="13.5" thickBot="1">
      <c r="A950" s="30"/>
      <c r="B950" s="39">
        <f>COUNTIF(resultats_math!B951:I951,1)</f>
        <v>0</v>
      </c>
      <c r="C950" s="39">
        <f>COUNTIF(resultats_math!B951:I951,2)</f>
        <v>0</v>
      </c>
      <c r="D950" s="39">
        <f>COUNTIF(resultats_math!B951:I951,9)</f>
        <v>0</v>
      </c>
      <c r="E950" s="39">
        <f>COUNTIF(resultats_math!B951:I951,0)</f>
        <v>0</v>
      </c>
      <c r="F950" s="37" t="str">
        <f t="shared" si="336"/>
        <v/>
      </c>
      <c r="G950" s="226">
        <f t="shared" si="338"/>
        <v>0</v>
      </c>
      <c r="H950" s="38" t="str">
        <f t="shared" si="359"/>
        <v/>
      </c>
      <c r="I950" s="38" t="str">
        <f t="shared" si="337"/>
        <v/>
      </c>
      <c r="J950" s="38" t="str">
        <f t="shared" si="339"/>
        <v/>
      </c>
      <c r="K950" s="38" t="str">
        <f t="shared" si="340"/>
        <v/>
      </c>
      <c r="L950" s="38"/>
      <c r="M950" s="39">
        <f>COUNTIF(resultats_math!J951:X951,1)</f>
        <v>0</v>
      </c>
      <c r="N950" s="39">
        <f>COUNTIF(resultats_math!J951:X951,2)</f>
        <v>0</v>
      </c>
      <c r="O950" s="39">
        <f>COUNTIF(resultats_math!J951:X951,9)</f>
        <v>0</v>
      </c>
      <c r="P950" s="39">
        <f>COUNTIF(resultats_math!J951:X951,0)</f>
        <v>0</v>
      </c>
      <c r="Q950" s="37" t="str">
        <f t="shared" si="341"/>
        <v/>
      </c>
      <c r="R950" s="226">
        <f t="shared" si="342"/>
        <v>0</v>
      </c>
      <c r="S950" s="38" t="str">
        <f t="shared" si="343"/>
        <v/>
      </c>
      <c r="T950" s="38" t="str">
        <f t="shared" si="344"/>
        <v/>
      </c>
      <c r="U950" s="38" t="str">
        <f t="shared" si="345"/>
        <v/>
      </c>
      <c r="V950" s="38" t="str">
        <f t="shared" si="346"/>
        <v/>
      </c>
      <c r="W950" s="30"/>
      <c r="X950" s="39">
        <f>COUNTIF(resultats_math!Y951:AA951,1)</f>
        <v>0</v>
      </c>
      <c r="Y950" s="39">
        <f>COUNTIF(resultats_math!Y951:AA951,2)</f>
        <v>0</v>
      </c>
      <c r="Z950" s="39">
        <f>COUNTIF(resultats_math!Y951:AA951,9)</f>
        <v>0</v>
      </c>
      <c r="AA950" s="39">
        <f>COUNTIF(resultats_math!Y951:AA951,0)</f>
        <v>0</v>
      </c>
      <c r="AB950" s="243" t="str">
        <f t="shared" si="347"/>
        <v/>
      </c>
      <c r="AC950" s="226">
        <f t="shared" si="348"/>
        <v>0</v>
      </c>
      <c r="AD950" s="38" t="str">
        <f t="shared" si="349"/>
        <v/>
      </c>
      <c r="AE950" s="38" t="str">
        <f t="shared" si="350"/>
        <v/>
      </c>
      <c r="AF950" s="38" t="str">
        <f t="shared" si="351"/>
        <v/>
      </c>
      <c r="AG950" s="38" t="str">
        <f t="shared" si="352"/>
        <v/>
      </c>
      <c r="AI950" s="39">
        <f>COUNTIF(resultats_math!AB951:AD951,1)</f>
        <v>0</v>
      </c>
      <c r="AJ950" s="39">
        <f>COUNTIF(resultats_math!AB951:AD951,2)</f>
        <v>0</v>
      </c>
      <c r="AK950" s="39">
        <f>COUNTIF(resultats_math!AB951:AD951,9)</f>
        <v>0</v>
      </c>
      <c r="AL950" s="39">
        <f>COUNTIF(resultats_math!AB951:AD951,0)</f>
        <v>0</v>
      </c>
      <c r="AM950" s="243" t="str">
        <f t="shared" si="353"/>
        <v/>
      </c>
      <c r="AN950" s="226">
        <f t="shared" si="354"/>
        <v>0</v>
      </c>
      <c r="AO950" s="38" t="str">
        <f t="shared" si="355"/>
        <v/>
      </c>
      <c r="AP950" s="38" t="str">
        <f t="shared" si="356"/>
        <v/>
      </c>
      <c r="AQ950" s="38" t="str">
        <f t="shared" si="357"/>
        <v/>
      </c>
      <c r="AR950" s="38" t="str">
        <f t="shared" si="358"/>
        <v/>
      </c>
    </row>
    <row r="951" spans="1:44" ht="13.5" thickBot="1">
      <c r="A951" s="30"/>
      <c r="B951" s="39">
        <f>COUNTIF(resultats_math!B952:I952,1)</f>
        <v>0</v>
      </c>
      <c r="C951" s="39">
        <f>COUNTIF(resultats_math!B952:I952,2)</f>
        <v>0</v>
      </c>
      <c r="D951" s="39">
        <f>COUNTIF(resultats_math!B952:I952,9)</f>
        <v>0</v>
      </c>
      <c r="E951" s="39">
        <f>COUNTIF(resultats_math!B952:I952,0)</f>
        <v>0</v>
      </c>
      <c r="F951" s="37" t="str">
        <f t="shared" si="336"/>
        <v/>
      </c>
      <c r="G951" s="226">
        <f t="shared" si="338"/>
        <v>0</v>
      </c>
      <c r="H951" s="38" t="str">
        <f t="shared" si="359"/>
        <v/>
      </c>
      <c r="I951" s="38" t="str">
        <f t="shared" si="337"/>
        <v/>
      </c>
      <c r="J951" s="38" t="str">
        <f t="shared" si="339"/>
        <v/>
      </c>
      <c r="K951" s="38" t="str">
        <f t="shared" si="340"/>
        <v/>
      </c>
      <c r="L951" s="38"/>
      <c r="M951" s="39">
        <f>COUNTIF(resultats_math!J952:X952,1)</f>
        <v>0</v>
      </c>
      <c r="N951" s="39">
        <f>COUNTIF(resultats_math!J952:X952,2)</f>
        <v>0</v>
      </c>
      <c r="O951" s="39">
        <f>COUNTIF(resultats_math!J952:X952,9)</f>
        <v>0</v>
      </c>
      <c r="P951" s="39">
        <f>COUNTIF(resultats_math!J952:X952,0)</f>
        <v>0</v>
      </c>
      <c r="Q951" s="37" t="str">
        <f t="shared" si="341"/>
        <v/>
      </c>
      <c r="R951" s="226">
        <f t="shared" si="342"/>
        <v>0</v>
      </c>
      <c r="S951" s="38" t="str">
        <f t="shared" si="343"/>
        <v/>
      </c>
      <c r="T951" s="38" t="str">
        <f t="shared" si="344"/>
        <v/>
      </c>
      <c r="U951" s="38" t="str">
        <f t="shared" si="345"/>
        <v/>
      </c>
      <c r="V951" s="38" t="str">
        <f t="shared" si="346"/>
        <v/>
      </c>
      <c r="W951" s="30"/>
      <c r="X951" s="39">
        <f>COUNTIF(resultats_math!Y952:AA952,1)</f>
        <v>0</v>
      </c>
      <c r="Y951" s="39">
        <f>COUNTIF(resultats_math!Y952:AA952,2)</f>
        <v>0</v>
      </c>
      <c r="Z951" s="39">
        <f>COUNTIF(resultats_math!Y952:AA952,9)</f>
        <v>0</v>
      </c>
      <c r="AA951" s="39">
        <f>COUNTIF(resultats_math!Y952:AA952,0)</f>
        <v>0</v>
      </c>
      <c r="AB951" s="243" t="str">
        <f t="shared" si="347"/>
        <v/>
      </c>
      <c r="AC951" s="226">
        <f t="shared" si="348"/>
        <v>0</v>
      </c>
      <c r="AD951" s="38" t="str">
        <f t="shared" si="349"/>
        <v/>
      </c>
      <c r="AE951" s="38" t="str">
        <f t="shared" si="350"/>
        <v/>
      </c>
      <c r="AF951" s="38" t="str">
        <f t="shared" si="351"/>
        <v/>
      </c>
      <c r="AG951" s="38" t="str">
        <f t="shared" si="352"/>
        <v/>
      </c>
      <c r="AI951" s="39">
        <f>COUNTIF(resultats_math!AB952:AD952,1)</f>
        <v>0</v>
      </c>
      <c r="AJ951" s="39">
        <f>COUNTIF(resultats_math!AB952:AD952,2)</f>
        <v>0</v>
      </c>
      <c r="AK951" s="39">
        <f>COUNTIF(resultats_math!AB952:AD952,9)</f>
        <v>0</v>
      </c>
      <c r="AL951" s="39">
        <f>COUNTIF(resultats_math!AB952:AD952,0)</f>
        <v>0</v>
      </c>
      <c r="AM951" s="243" t="str">
        <f t="shared" si="353"/>
        <v/>
      </c>
      <c r="AN951" s="226">
        <f t="shared" si="354"/>
        <v>0</v>
      </c>
      <c r="AO951" s="38" t="str">
        <f t="shared" si="355"/>
        <v/>
      </c>
      <c r="AP951" s="38" t="str">
        <f t="shared" si="356"/>
        <v/>
      </c>
      <c r="AQ951" s="38" t="str">
        <f t="shared" si="357"/>
        <v/>
      </c>
      <c r="AR951" s="38" t="str">
        <f t="shared" si="358"/>
        <v/>
      </c>
    </row>
    <row r="952" spans="1:44" ht="13.5" thickBot="1">
      <c r="A952" s="30"/>
      <c r="B952" s="39">
        <f>COUNTIF(resultats_math!B953:I953,1)</f>
        <v>0</v>
      </c>
      <c r="C952" s="39">
        <f>COUNTIF(resultats_math!B953:I953,2)</f>
        <v>0</v>
      </c>
      <c r="D952" s="39">
        <f>COUNTIF(resultats_math!B953:I953,9)</f>
        <v>0</v>
      </c>
      <c r="E952" s="39">
        <f>COUNTIF(resultats_math!B953:I953,0)</f>
        <v>0</v>
      </c>
      <c r="F952" s="37" t="str">
        <f t="shared" si="336"/>
        <v/>
      </c>
      <c r="G952" s="226">
        <f t="shared" si="338"/>
        <v>0</v>
      </c>
      <c r="H952" s="38" t="str">
        <f t="shared" si="359"/>
        <v/>
      </c>
      <c r="I952" s="38" t="str">
        <f t="shared" si="337"/>
        <v/>
      </c>
      <c r="J952" s="38" t="str">
        <f t="shared" si="339"/>
        <v/>
      </c>
      <c r="K952" s="38" t="str">
        <f t="shared" si="340"/>
        <v/>
      </c>
      <c r="L952" s="38"/>
      <c r="M952" s="39">
        <f>COUNTIF(resultats_math!J953:X953,1)</f>
        <v>0</v>
      </c>
      <c r="N952" s="39">
        <f>COUNTIF(resultats_math!J953:X953,2)</f>
        <v>0</v>
      </c>
      <c r="O952" s="39">
        <f>COUNTIF(resultats_math!J953:X953,9)</f>
        <v>0</v>
      </c>
      <c r="P952" s="39">
        <f>COUNTIF(resultats_math!J953:X953,0)</f>
        <v>0</v>
      </c>
      <c r="Q952" s="37" t="str">
        <f t="shared" si="341"/>
        <v/>
      </c>
      <c r="R952" s="226">
        <f t="shared" si="342"/>
        <v>0</v>
      </c>
      <c r="S952" s="38" t="str">
        <f t="shared" si="343"/>
        <v/>
      </c>
      <c r="T952" s="38" t="str">
        <f t="shared" si="344"/>
        <v/>
      </c>
      <c r="U952" s="38" t="str">
        <f t="shared" si="345"/>
        <v/>
      </c>
      <c r="V952" s="38" t="str">
        <f t="shared" si="346"/>
        <v/>
      </c>
      <c r="W952" s="30"/>
      <c r="X952" s="39">
        <f>COUNTIF(resultats_math!Y953:AA953,1)</f>
        <v>0</v>
      </c>
      <c r="Y952" s="39">
        <f>COUNTIF(resultats_math!Y953:AA953,2)</f>
        <v>0</v>
      </c>
      <c r="Z952" s="39">
        <f>COUNTIF(resultats_math!Y953:AA953,9)</f>
        <v>0</v>
      </c>
      <c r="AA952" s="39">
        <f>COUNTIF(resultats_math!Y953:AA953,0)</f>
        <v>0</v>
      </c>
      <c r="AB952" s="243" t="str">
        <f t="shared" si="347"/>
        <v/>
      </c>
      <c r="AC952" s="226">
        <f t="shared" si="348"/>
        <v>0</v>
      </c>
      <c r="AD952" s="38" t="str">
        <f t="shared" si="349"/>
        <v/>
      </c>
      <c r="AE952" s="38" t="str">
        <f t="shared" si="350"/>
        <v/>
      </c>
      <c r="AF952" s="38" t="str">
        <f t="shared" si="351"/>
        <v/>
      </c>
      <c r="AG952" s="38" t="str">
        <f t="shared" si="352"/>
        <v/>
      </c>
      <c r="AI952" s="39">
        <f>COUNTIF(resultats_math!AB953:AD953,1)</f>
        <v>0</v>
      </c>
      <c r="AJ952" s="39">
        <f>COUNTIF(resultats_math!AB953:AD953,2)</f>
        <v>0</v>
      </c>
      <c r="AK952" s="39">
        <f>COUNTIF(resultats_math!AB953:AD953,9)</f>
        <v>0</v>
      </c>
      <c r="AL952" s="39">
        <f>COUNTIF(resultats_math!AB953:AD953,0)</f>
        <v>0</v>
      </c>
      <c r="AM952" s="243" t="str">
        <f t="shared" si="353"/>
        <v/>
      </c>
      <c r="AN952" s="226">
        <f t="shared" si="354"/>
        <v>0</v>
      </c>
      <c r="AO952" s="38" t="str">
        <f t="shared" si="355"/>
        <v/>
      </c>
      <c r="AP952" s="38" t="str">
        <f t="shared" si="356"/>
        <v/>
      </c>
      <c r="AQ952" s="38" t="str">
        <f t="shared" si="357"/>
        <v/>
      </c>
      <c r="AR952" s="38" t="str">
        <f t="shared" si="358"/>
        <v/>
      </c>
    </row>
    <row r="953" spans="1:44" ht="13.5" thickBot="1">
      <c r="A953" s="30"/>
      <c r="B953" s="39">
        <f>COUNTIF(resultats_math!B954:I954,1)</f>
        <v>0</v>
      </c>
      <c r="C953" s="39">
        <f>COUNTIF(resultats_math!B954:I954,2)</f>
        <v>0</v>
      </c>
      <c r="D953" s="39">
        <f>COUNTIF(resultats_math!B954:I954,9)</f>
        <v>0</v>
      </c>
      <c r="E953" s="39">
        <f>COUNTIF(resultats_math!B954:I954,0)</f>
        <v>0</v>
      </c>
      <c r="F953" s="37" t="str">
        <f t="shared" si="336"/>
        <v/>
      </c>
      <c r="G953" s="226">
        <f t="shared" si="338"/>
        <v>0</v>
      </c>
      <c r="H953" s="38" t="str">
        <f t="shared" si="359"/>
        <v/>
      </c>
      <c r="I953" s="38" t="str">
        <f t="shared" si="337"/>
        <v/>
      </c>
      <c r="J953" s="38" t="str">
        <f t="shared" si="339"/>
        <v/>
      </c>
      <c r="K953" s="38" t="str">
        <f t="shared" si="340"/>
        <v/>
      </c>
      <c r="L953" s="38"/>
      <c r="M953" s="39">
        <f>COUNTIF(resultats_math!J954:X954,1)</f>
        <v>0</v>
      </c>
      <c r="N953" s="39">
        <f>COUNTIF(resultats_math!J954:X954,2)</f>
        <v>0</v>
      </c>
      <c r="O953" s="39">
        <f>COUNTIF(resultats_math!J954:X954,9)</f>
        <v>0</v>
      </c>
      <c r="P953" s="39">
        <f>COUNTIF(resultats_math!J954:X954,0)</f>
        <v>0</v>
      </c>
      <c r="Q953" s="37" t="str">
        <f t="shared" si="341"/>
        <v/>
      </c>
      <c r="R953" s="226">
        <f t="shared" si="342"/>
        <v>0</v>
      </c>
      <c r="S953" s="38" t="str">
        <f t="shared" si="343"/>
        <v/>
      </c>
      <c r="T953" s="38" t="str">
        <f t="shared" si="344"/>
        <v/>
      </c>
      <c r="U953" s="38" t="str">
        <f t="shared" si="345"/>
        <v/>
      </c>
      <c r="V953" s="38" t="str">
        <f t="shared" si="346"/>
        <v/>
      </c>
      <c r="W953" s="30"/>
      <c r="X953" s="39">
        <f>COUNTIF(resultats_math!Y954:AA954,1)</f>
        <v>0</v>
      </c>
      <c r="Y953" s="39">
        <f>COUNTIF(resultats_math!Y954:AA954,2)</f>
        <v>0</v>
      </c>
      <c r="Z953" s="39">
        <f>COUNTIF(resultats_math!Y954:AA954,9)</f>
        <v>0</v>
      </c>
      <c r="AA953" s="39">
        <f>COUNTIF(resultats_math!Y954:AA954,0)</f>
        <v>0</v>
      </c>
      <c r="AB953" s="243" t="str">
        <f t="shared" si="347"/>
        <v/>
      </c>
      <c r="AC953" s="226">
        <f t="shared" si="348"/>
        <v>0</v>
      </c>
      <c r="AD953" s="38" t="str">
        <f t="shared" si="349"/>
        <v/>
      </c>
      <c r="AE953" s="38" t="str">
        <f t="shared" si="350"/>
        <v/>
      </c>
      <c r="AF953" s="38" t="str">
        <f t="shared" si="351"/>
        <v/>
      </c>
      <c r="AG953" s="38" t="str">
        <f t="shared" si="352"/>
        <v/>
      </c>
      <c r="AI953" s="39">
        <f>COUNTIF(resultats_math!AB954:AD954,1)</f>
        <v>0</v>
      </c>
      <c r="AJ953" s="39">
        <f>COUNTIF(resultats_math!AB954:AD954,2)</f>
        <v>0</v>
      </c>
      <c r="AK953" s="39">
        <f>COUNTIF(resultats_math!AB954:AD954,9)</f>
        <v>0</v>
      </c>
      <c r="AL953" s="39">
        <f>COUNTIF(resultats_math!AB954:AD954,0)</f>
        <v>0</v>
      </c>
      <c r="AM953" s="243" t="str">
        <f t="shared" si="353"/>
        <v/>
      </c>
      <c r="AN953" s="226">
        <f t="shared" si="354"/>
        <v>0</v>
      </c>
      <c r="AO953" s="38" t="str">
        <f t="shared" si="355"/>
        <v/>
      </c>
      <c r="AP953" s="38" t="str">
        <f t="shared" si="356"/>
        <v/>
      </c>
      <c r="AQ953" s="38" t="str">
        <f t="shared" si="357"/>
        <v/>
      </c>
      <c r="AR953" s="38" t="str">
        <f t="shared" si="358"/>
        <v/>
      </c>
    </row>
    <row r="954" spans="1:44" ht="13.5" thickBot="1">
      <c r="A954" s="30"/>
      <c r="B954" s="39">
        <f>COUNTIF(resultats_math!B955:I955,1)</f>
        <v>0</v>
      </c>
      <c r="C954" s="39">
        <f>COUNTIF(resultats_math!B955:I955,2)</f>
        <v>0</v>
      </c>
      <c r="D954" s="39">
        <f>COUNTIF(resultats_math!B955:I955,9)</f>
        <v>0</v>
      </c>
      <c r="E954" s="39">
        <f>COUNTIF(resultats_math!B955:I955,0)</f>
        <v>0</v>
      </c>
      <c r="F954" s="37" t="str">
        <f t="shared" si="336"/>
        <v/>
      </c>
      <c r="G954" s="226">
        <f t="shared" si="338"/>
        <v>0</v>
      </c>
      <c r="H954" s="38" t="str">
        <f t="shared" si="359"/>
        <v/>
      </c>
      <c r="I954" s="38" t="str">
        <f t="shared" si="337"/>
        <v/>
      </c>
      <c r="J954" s="38" t="str">
        <f t="shared" si="339"/>
        <v/>
      </c>
      <c r="K954" s="38" t="str">
        <f t="shared" si="340"/>
        <v/>
      </c>
      <c r="L954" s="38"/>
      <c r="M954" s="39">
        <f>COUNTIF(resultats_math!J955:X955,1)</f>
        <v>0</v>
      </c>
      <c r="N954" s="39">
        <f>COUNTIF(resultats_math!J955:X955,2)</f>
        <v>0</v>
      </c>
      <c r="O954" s="39">
        <f>COUNTIF(resultats_math!J955:X955,9)</f>
        <v>0</v>
      </c>
      <c r="P954" s="39">
        <f>COUNTIF(resultats_math!J955:X955,0)</f>
        <v>0</v>
      </c>
      <c r="Q954" s="37" t="str">
        <f t="shared" si="341"/>
        <v/>
      </c>
      <c r="R954" s="226">
        <f t="shared" si="342"/>
        <v>0</v>
      </c>
      <c r="S954" s="38" t="str">
        <f t="shared" si="343"/>
        <v/>
      </c>
      <c r="T954" s="38" t="str">
        <f t="shared" si="344"/>
        <v/>
      </c>
      <c r="U954" s="38" t="str">
        <f t="shared" si="345"/>
        <v/>
      </c>
      <c r="V954" s="38" t="str">
        <f t="shared" si="346"/>
        <v/>
      </c>
      <c r="W954" s="30"/>
      <c r="X954" s="39">
        <f>COUNTIF(resultats_math!Y955:AA955,1)</f>
        <v>0</v>
      </c>
      <c r="Y954" s="39">
        <f>COUNTIF(resultats_math!Y955:AA955,2)</f>
        <v>0</v>
      </c>
      <c r="Z954" s="39">
        <f>COUNTIF(resultats_math!Y955:AA955,9)</f>
        <v>0</v>
      </c>
      <c r="AA954" s="39">
        <f>COUNTIF(resultats_math!Y955:AA955,0)</f>
        <v>0</v>
      </c>
      <c r="AB954" s="243" t="str">
        <f t="shared" si="347"/>
        <v/>
      </c>
      <c r="AC954" s="226">
        <f t="shared" si="348"/>
        <v>0</v>
      </c>
      <c r="AD954" s="38" t="str">
        <f t="shared" si="349"/>
        <v/>
      </c>
      <c r="AE954" s="38" t="str">
        <f t="shared" si="350"/>
        <v/>
      </c>
      <c r="AF954" s="38" t="str">
        <f t="shared" si="351"/>
        <v/>
      </c>
      <c r="AG954" s="38" t="str">
        <f t="shared" si="352"/>
        <v/>
      </c>
      <c r="AI954" s="39">
        <f>COUNTIF(resultats_math!AB955:AD955,1)</f>
        <v>0</v>
      </c>
      <c r="AJ954" s="39">
        <f>COUNTIF(resultats_math!AB955:AD955,2)</f>
        <v>0</v>
      </c>
      <c r="AK954" s="39">
        <f>COUNTIF(resultats_math!AB955:AD955,9)</f>
        <v>0</v>
      </c>
      <c r="AL954" s="39">
        <f>COUNTIF(resultats_math!AB955:AD955,0)</f>
        <v>0</v>
      </c>
      <c r="AM954" s="243" t="str">
        <f t="shared" si="353"/>
        <v/>
      </c>
      <c r="AN954" s="226">
        <f t="shared" si="354"/>
        <v>0</v>
      </c>
      <c r="AO954" s="38" t="str">
        <f t="shared" si="355"/>
        <v/>
      </c>
      <c r="AP954" s="38" t="str">
        <f t="shared" si="356"/>
        <v/>
      </c>
      <c r="AQ954" s="38" t="str">
        <f t="shared" si="357"/>
        <v/>
      </c>
      <c r="AR954" s="38" t="str">
        <f t="shared" si="358"/>
        <v/>
      </c>
    </row>
    <row r="955" spans="1:44" ht="13.5" thickBot="1">
      <c r="A955" s="30"/>
      <c r="B955" s="39">
        <f>COUNTIF(resultats_math!B956:I956,1)</f>
        <v>0</v>
      </c>
      <c r="C955" s="39">
        <f>COUNTIF(resultats_math!B956:I956,2)</f>
        <v>0</v>
      </c>
      <c r="D955" s="39">
        <f>COUNTIF(resultats_math!B956:I956,9)</f>
        <v>0</v>
      </c>
      <c r="E955" s="39">
        <f>COUNTIF(resultats_math!B956:I956,0)</f>
        <v>0</v>
      </c>
      <c r="F955" s="37" t="str">
        <f t="shared" si="336"/>
        <v/>
      </c>
      <c r="G955" s="226">
        <f t="shared" si="338"/>
        <v>0</v>
      </c>
      <c r="H955" s="38" t="str">
        <f t="shared" si="359"/>
        <v/>
      </c>
      <c r="I955" s="38" t="str">
        <f t="shared" si="337"/>
        <v/>
      </c>
      <c r="J955" s="38" t="str">
        <f t="shared" si="339"/>
        <v/>
      </c>
      <c r="K955" s="38" t="str">
        <f t="shared" si="340"/>
        <v/>
      </c>
      <c r="L955" s="38"/>
      <c r="M955" s="39">
        <f>COUNTIF(resultats_math!J956:X956,1)</f>
        <v>0</v>
      </c>
      <c r="N955" s="39">
        <f>COUNTIF(resultats_math!J956:X956,2)</f>
        <v>0</v>
      </c>
      <c r="O955" s="39">
        <f>COUNTIF(resultats_math!J956:X956,9)</f>
        <v>0</v>
      </c>
      <c r="P955" s="39">
        <f>COUNTIF(resultats_math!J956:X956,0)</f>
        <v>0</v>
      </c>
      <c r="Q955" s="37" t="str">
        <f t="shared" si="341"/>
        <v/>
      </c>
      <c r="R955" s="226">
        <f t="shared" si="342"/>
        <v>0</v>
      </c>
      <c r="S955" s="38" t="str">
        <f t="shared" si="343"/>
        <v/>
      </c>
      <c r="T955" s="38" t="str">
        <f t="shared" si="344"/>
        <v/>
      </c>
      <c r="U955" s="38" t="str">
        <f t="shared" si="345"/>
        <v/>
      </c>
      <c r="V955" s="38" t="str">
        <f t="shared" si="346"/>
        <v/>
      </c>
      <c r="W955" s="30"/>
      <c r="X955" s="39">
        <f>COUNTIF(resultats_math!Y956:AA956,1)</f>
        <v>0</v>
      </c>
      <c r="Y955" s="39">
        <f>COUNTIF(resultats_math!Y956:AA956,2)</f>
        <v>0</v>
      </c>
      <c r="Z955" s="39">
        <f>COUNTIF(resultats_math!Y956:AA956,9)</f>
        <v>0</v>
      </c>
      <c r="AA955" s="39">
        <f>COUNTIF(resultats_math!Y956:AA956,0)</f>
        <v>0</v>
      </c>
      <c r="AB955" s="243" t="str">
        <f t="shared" si="347"/>
        <v/>
      </c>
      <c r="AC955" s="226">
        <f t="shared" si="348"/>
        <v>0</v>
      </c>
      <c r="AD955" s="38" t="str">
        <f t="shared" si="349"/>
        <v/>
      </c>
      <c r="AE955" s="38" t="str">
        <f t="shared" si="350"/>
        <v/>
      </c>
      <c r="AF955" s="38" t="str">
        <f t="shared" si="351"/>
        <v/>
      </c>
      <c r="AG955" s="38" t="str">
        <f t="shared" si="352"/>
        <v/>
      </c>
      <c r="AI955" s="39">
        <f>COUNTIF(resultats_math!AB956:AD956,1)</f>
        <v>0</v>
      </c>
      <c r="AJ955" s="39">
        <f>COUNTIF(resultats_math!AB956:AD956,2)</f>
        <v>0</v>
      </c>
      <c r="AK955" s="39">
        <f>COUNTIF(resultats_math!AB956:AD956,9)</f>
        <v>0</v>
      </c>
      <c r="AL955" s="39">
        <f>COUNTIF(resultats_math!AB956:AD956,0)</f>
        <v>0</v>
      </c>
      <c r="AM955" s="243" t="str">
        <f t="shared" si="353"/>
        <v/>
      </c>
      <c r="AN955" s="226">
        <f t="shared" si="354"/>
        <v>0</v>
      </c>
      <c r="AO955" s="38" t="str">
        <f t="shared" si="355"/>
        <v/>
      </c>
      <c r="AP955" s="38" t="str">
        <f t="shared" si="356"/>
        <v/>
      </c>
      <c r="AQ955" s="38" t="str">
        <f t="shared" si="357"/>
        <v/>
      </c>
      <c r="AR955" s="38" t="str">
        <f t="shared" si="358"/>
        <v/>
      </c>
    </row>
    <row r="956" spans="1:44" ht="13.5" thickBot="1">
      <c r="A956" s="30"/>
      <c r="B956" s="39">
        <f>COUNTIF(resultats_math!B957:I957,1)</f>
        <v>0</v>
      </c>
      <c r="C956" s="39">
        <f>COUNTIF(resultats_math!B957:I957,2)</f>
        <v>0</v>
      </c>
      <c r="D956" s="39">
        <f>COUNTIF(resultats_math!B957:I957,9)</f>
        <v>0</v>
      </c>
      <c r="E956" s="39">
        <f>COUNTIF(resultats_math!B957:I957,0)</f>
        <v>0</v>
      </c>
      <c r="F956" s="37" t="str">
        <f t="shared" si="336"/>
        <v/>
      </c>
      <c r="G956" s="226">
        <f t="shared" si="338"/>
        <v>0</v>
      </c>
      <c r="H956" s="38" t="str">
        <f t="shared" si="359"/>
        <v/>
      </c>
      <c r="I956" s="38" t="str">
        <f t="shared" si="337"/>
        <v/>
      </c>
      <c r="J956" s="38" t="str">
        <f t="shared" si="339"/>
        <v/>
      </c>
      <c r="K956" s="38" t="str">
        <f t="shared" si="340"/>
        <v/>
      </c>
      <c r="L956" s="38"/>
      <c r="M956" s="39">
        <f>COUNTIF(resultats_math!J957:X957,1)</f>
        <v>0</v>
      </c>
      <c r="N956" s="39">
        <f>COUNTIF(resultats_math!J957:X957,2)</f>
        <v>0</v>
      </c>
      <c r="O956" s="39">
        <f>COUNTIF(resultats_math!J957:X957,9)</f>
        <v>0</v>
      </c>
      <c r="P956" s="39">
        <f>COUNTIF(resultats_math!J957:X957,0)</f>
        <v>0</v>
      </c>
      <c r="Q956" s="37" t="str">
        <f t="shared" si="341"/>
        <v/>
      </c>
      <c r="R956" s="226">
        <f t="shared" si="342"/>
        <v>0</v>
      </c>
      <c r="S956" s="38" t="str">
        <f t="shared" si="343"/>
        <v/>
      </c>
      <c r="T956" s="38" t="str">
        <f t="shared" si="344"/>
        <v/>
      </c>
      <c r="U956" s="38" t="str">
        <f t="shared" si="345"/>
        <v/>
      </c>
      <c r="V956" s="38" t="str">
        <f t="shared" si="346"/>
        <v/>
      </c>
      <c r="W956" s="30"/>
      <c r="X956" s="39">
        <f>COUNTIF(resultats_math!Y957:AA957,1)</f>
        <v>0</v>
      </c>
      <c r="Y956" s="39">
        <f>COUNTIF(resultats_math!Y957:AA957,2)</f>
        <v>0</v>
      </c>
      <c r="Z956" s="39">
        <f>COUNTIF(resultats_math!Y957:AA957,9)</f>
        <v>0</v>
      </c>
      <c r="AA956" s="39">
        <f>COUNTIF(resultats_math!Y957:AA957,0)</f>
        <v>0</v>
      </c>
      <c r="AB956" s="243" t="str">
        <f t="shared" si="347"/>
        <v/>
      </c>
      <c r="AC956" s="226">
        <f t="shared" si="348"/>
        <v>0</v>
      </c>
      <c r="AD956" s="38" t="str">
        <f t="shared" si="349"/>
        <v/>
      </c>
      <c r="AE956" s="38" t="str">
        <f t="shared" si="350"/>
        <v/>
      </c>
      <c r="AF956" s="38" t="str">
        <f t="shared" si="351"/>
        <v/>
      </c>
      <c r="AG956" s="38" t="str">
        <f t="shared" si="352"/>
        <v/>
      </c>
      <c r="AI956" s="39">
        <f>COUNTIF(resultats_math!AB957:AD957,1)</f>
        <v>0</v>
      </c>
      <c r="AJ956" s="39">
        <f>COUNTIF(resultats_math!AB957:AD957,2)</f>
        <v>0</v>
      </c>
      <c r="AK956" s="39">
        <f>COUNTIF(resultats_math!AB957:AD957,9)</f>
        <v>0</v>
      </c>
      <c r="AL956" s="39">
        <f>COUNTIF(resultats_math!AB957:AD957,0)</f>
        <v>0</v>
      </c>
      <c r="AM956" s="243" t="str">
        <f t="shared" si="353"/>
        <v/>
      </c>
      <c r="AN956" s="226">
        <f t="shared" si="354"/>
        <v>0</v>
      </c>
      <c r="AO956" s="38" t="str">
        <f t="shared" si="355"/>
        <v/>
      </c>
      <c r="AP956" s="38" t="str">
        <f t="shared" si="356"/>
        <v/>
      </c>
      <c r="AQ956" s="38" t="str">
        <f t="shared" si="357"/>
        <v/>
      </c>
      <c r="AR956" s="38" t="str">
        <f t="shared" si="358"/>
        <v/>
      </c>
    </row>
    <row r="957" spans="1:44" ht="13.5" thickBot="1">
      <c r="A957" s="30"/>
      <c r="B957" s="39">
        <f>COUNTIF(resultats_math!B958:I958,1)</f>
        <v>0</v>
      </c>
      <c r="C957" s="39">
        <f>COUNTIF(resultats_math!B958:I958,2)</f>
        <v>0</v>
      </c>
      <c r="D957" s="39">
        <f>COUNTIF(resultats_math!B958:I958,9)</f>
        <v>0</v>
      </c>
      <c r="E957" s="39">
        <f>COUNTIF(resultats_math!B958:I958,0)</f>
        <v>0</v>
      </c>
      <c r="F957" s="37" t="str">
        <f t="shared" si="336"/>
        <v/>
      </c>
      <c r="G957" s="226">
        <f t="shared" si="338"/>
        <v>0</v>
      </c>
      <c r="H957" s="38" t="str">
        <f t="shared" si="359"/>
        <v/>
      </c>
      <c r="I957" s="38" t="str">
        <f t="shared" si="337"/>
        <v/>
      </c>
      <c r="J957" s="38" t="str">
        <f t="shared" si="339"/>
        <v/>
      </c>
      <c r="K957" s="38" t="str">
        <f t="shared" si="340"/>
        <v/>
      </c>
      <c r="L957" s="38"/>
      <c r="M957" s="39">
        <f>COUNTIF(resultats_math!J958:X958,1)</f>
        <v>0</v>
      </c>
      <c r="N957" s="39">
        <f>COUNTIF(resultats_math!J958:X958,2)</f>
        <v>0</v>
      </c>
      <c r="O957" s="39">
        <f>COUNTIF(resultats_math!J958:X958,9)</f>
        <v>0</v>
      </c>
      <c r="P957" s="39">
        <f>COUNTIF(resultats_math!J958:X958,0)</f>
        <v>0</v>
      </c>
      <c r="Q957" s="37" t="str">
        <f t="shared" si="341"/>
        <v/>
      </c>
      <c r="R957" s="226">
        <f t="shared" si="342"/>
        <v>0</v>
      </c>
      <c r="S957" s="38" t="str">
        <f t="shared" si="343"/>
        <v/>
      </c>
      <c r="T957" s="38" t="str">
        <f t="shared" si="344"/>
        <v/>
      </c>
      <c r="U957" s="38" t="str">
        <f t="shared" si="345"/>
        <v/>
      </c>
      <c r="V957" s="38" t="str">
        <f t="shared" si="346"/>
        <v/>
      </c>
      <c r="W957" s="30"/>
      <c r="X957" s="39">
        <f>COUNTIF(resultats_math!Y958:AA958,1)</f>
        <v>0</v>
      </c>
      <c r="Y957" s="39">
        <f>COUNTIF(resultats_math!Y958:AA958,2)</f>
        <v>0</v>
      </c>
      <c r="Z957" s="39">
        <f>COUNTIF(resultats_math!Y958:AA958,9)</f>
        <v>0</v>
      </c>
      <c r="AA957" s="39">
        <f>COUNTIF(resultats_math!Y958:AA958,0)</f>
        <v>0</v>
      </c>
      <c r="AB957" s="243" t="str">
        <f t="shared" si="347"/>
        <v/>
      </c>
      <c r="AC957" s="226">
        <f t="shared" si="348"/>
        <v>0</v>
      </c>
      <c r="AD957" s="38" t="str">
        <f t="shared" si="349"/>
        <v/>
      </c>
      <c r="AE957" s="38" t="str">
        <f t="shared" si="350"/>
        <v/>
      </c>
      <c r="AF957" s="38" t="str">
        <f t="shared" si="351"/>
        <v/>
      </c>
      <c r="AG957" s="38" t="str">
        <f t="shared" si="352"/>
        <v/>
      </c>
      <c r="AI957" s="39">
        <f>COUNTIF(resultats_math!AB958:AD958,1)</f>
        <v>0</v>
      </c>
      <c r="AJ957" s="39">
        <f>COUNTIF(resultats_math!AB958:AD958,2)</f>
        <v>0</v>
      </c>
      <c r="AK957" s="39">
        <f>COUNTIF(resultats_math!AB958:AD958,9)</f>
        <v>0</v>
      </c>
      <c r="AL957" s="39">
        <f>COUNTIF(resultats_math!AB958:AD958,0)</f>
        <v>0</v>
      </c>
      <c r="AM957" s="243" t="str">
        <f t="shared" si="353"/>
        <v/>
      </c>
      <c r="AN957" s="226">
        <f t="shared" si="354"/>
        <v>0</v>
      </c>
      <c r="AO957" s="38" t="str">
        <f t="shared" si="355"/>
        <v/>
      </c>
      <c r="AP957" s="38" t="str">
        <f t="shared" si="356"/>
        <v/>
      </c>
      <c r="AQ957" s="38" t="str">
        <f t="shared" si="357"/>
        <v/>
      </c>
      <c r="AR957" s="38" t="str">
        <f t="shared" si="358"/>
        <v/>
      </c>
    </row>
    <row r="958" spans="1:44" ht="13.5" thickBot="1">
      <c r="A958" s="30"/>
      <c r="B958" s="39">
        <f>COUNTIF(resultats_math!B959:I959,1)</f>
        <v>0</v>
      </c>
      <c r="C958" s="39">
        <f>COUNTIF(resultats_math!B959:I959,2)</f>
        <v>0</v>
      </c>
      <c r="D958" s="39">
        <f>COUNTIF(resultats_math!B959:I959,9)</f>
        <v>0</v>
      </c>
      <c r="E958" s="39">
        <f>COUNTIF(resultats_math!B959:I959,0)</f>
        <v>0</v>
      </c>
      <c r="F958" s="37" t="str">
        <f t="shared" si="336"/>
        <v/>
      </c>
      <c r="G958" s="226">
        <f t="shared" si="338"/>
        <v>0</v>
      </c>
      <c r="H958" s="38" t="str">
        <f t="shared" si="359"/>
        <v/>
      </c>
      <c r="I958" s="38" t="str">
        <f t="shared" si="337"/>
        <v/>
      </c>
      <c r="J958" s="38" t="str">
        <f t="shared" si="339"/>
        <v/>
      </c>
      <c r="K958" s="38" t="str">
        <f t="shared" si="340"/>
        <v/>
      </c>
      <c r="L958" s="38"/>
      <c r="M958" s="39">
        <f>COUNTIF(resultats_math!J959:X959,1)</f>
        <v>0</v>
      </c>
      <c r="N958" s="39">
        <f>COUNTIF(resultats_math!J959:X959,2)</f>
        <v>0</v>
      </c>
      <c r="O958" s="39">
        <f>COUNTIF(resultats_math!J959:X959,9)</f>
        <v>0</v>
      </c>
      <c r="P958" s="39">
        <f>COUNTIF(resultats_math!J959:X959,0)</f>
        <v>0</v>
      </c>
      <c r="Q958" s="37" t="str">
        <f t="shared" si="341"/>
        <v/>
      </c>
      <c r="R958" s="226">
        <f t="shared" si="342"/>
        <v>0</v>
      </c>
      <c r="S958" s="38" t="str">
        <f t="shared" si="343"/>
        <v/>
      </c>
      <c r="T958" s="38" t="str">
        <f t="shared" si="344"/>
        <v/>
      </c>
      <c r="U958" s="38" t="str">
        <f t="shared" si="345"/>
        <v/>
      </c>
      <c r="V958" s="38" t="str">
        <f t="shared" si="346"/>
        <v/>
      </c>
      <c r="W958" s="30"/>
      <c r="X958" s="39">
        <f>COUNTIF(resultats_math!Y959:AA959,1)</f>
        <v>0</v>
      </c>
      <c r="Y958" s="39">
        <f>COUNTIF(resultats_math!Y959:AA959,2)</f>
        <v>0</v>
      </c>
      <c r="Z958" s="39">
        <f>COUNTIF(resultats_math!Y959:AA959,9)</f>
        <v>0</v>
      </c>
      <c r="AA958" s="39">
        <f>COUNTIF(resultats_math!Y959:AA959,0)</f>
        <v>0</v>
      </c>
      <c r="AB958" s="243" t="str">
        <f t="shared" si="347"/>
        <v/>
      </c>
      <c r="AC958" s="226">
        <f t="shared" si="348"/>
        <v>0</v>
      </c>
      <c r="AD958" s="38" t="str">
        <f t="shared" si="349"/>
        <v/>
      </c>
      <c r="AE958" s="38" t="str">
        <f t="shared" si="350"/>
        <v/>
      </c>
      <c r="AF958" s="38" t="str">
        <f t="shared" si="351"/>
        <v/>
      </c>
      <c r="AG958" s="38" t="str">
        <f t="shared" si="352"/>
        <v/>
      </c>
      <c r="AI958" s="39">
        <f>COUNTIF(resultats_math!AB959:AD959,1)</f>
        <v>0</v>
      </c>
      <c r="AJ958" s="39">
        <f>COUNTIF(resultats_math!AB959:AD959,2)</f>
        <v>0</v>
      </c>
      <c r="AK958" s="39">
        <f>COUNTIF(resultats_math!AB959:AD959,9)</f>
        <v>0</v>
      </c>
      <c r="AL958" s="39">
        <f>COUNTIF(resultats_math!AB959:AD959,0)</f>
        <v>0</v>
      </c>
      <c r="AM958" s="243" t="str">
        <f t="shared" si="353"/>
        <v/>
      </c>
      <c r="AN958" s="226">
        <f t="shared" si="354"/>
        <v>0</v>
      </c>
      <c r="AO958" s="38" t="str">
        <f t="shared" si="355"/>
        <v/>
      </c>
      <c r="AP958" s="38" t="str">
        <f t="shared" si="356"/>
        <v/>
      </c>
      <c r="AQ958" s="38" t="str">
        <f t="shared" si="357"/>
        <v/>
      </c>
      <c r="AR958" s="38" t="str">
        <f t="shared" si="358"/>
        <v/>
      </c>
    </row>
    <row r="959" spans="1:44" ht="13.5" thickBot="1">
      <c r="A959" s="30"/>
      <c r="B959" s="39">
        <f>COUNTIF(resultats_math!B960:I960,1)</f>
        <v>0</v>
      </c>
      <c r="C959" s="39">
        <f>COUNTIF(resultats_math!B960:I960,2)</f>
        <v>0</v>
      </c>
      <c r="D959" s="39">
        <f>COUNTIF(resultats_math!B960:I960,9)</f>
        <v>0</v>
      </c>
      <c r="E959" s="39">
        <f>COUNTIF(resultats_math!B960:I960,0)</f>
        <v>0</v>
      </c>
      <c r="F959" s="37" t="str">
        <f t="shared" si="336"/>
        <v/>
      </c>
      <c r="G959" s="226">
        <f t="shared" si="338"/>
        <v>0</v>
      </c>
      <c r="H959" s="38" t="str">
        <f t="shared" si="359"/>
        <v/>
      </c>
      <c r="I959" s="38" t="str">
        <f t="shared" si="337"/>
        <v/>
      </c>
      <c r="J959" s="38" t="str">
        <f t="shared" si="339"/>
        <v/>
      </c>
      <c r="K959" s="38" t="str">
        <f t="shared" si="340"/>
        <v/>
      </c>
      <c r="L959" s="38"/>
      <c r="M959" s="39">
        <f>COUNTIF(resultats_math!J960:X960,1)</f>
        <v>0</v>
      </c>
      <c r="N959" s="39">
        <f>COUNTIF(resultats_math!J960:X960,2)</f>
        <v>0</v>
      </c>
      <c r="O959" s="39">
        <f>COUNTIF(resultats_math!J960:X960,9)</f>
        <v>0</v>
      </c>
      <c r="P959" s="39">
        <f>COUNTIF(resultats_math!J960:X960,0)</f>
        <v>0</v>
      </c>
      <c r="Q959" s="37" t="str">
        <f t="shared" si="341"/>
        <v/>
      </c>
      <c r="R959" s="226">
        <f t="shared" si="342"/>
        <v>0</v>
      </c>
      <c r="S959" s="38" t="str">
        <f t="shared" si="343"/>
        <v/>
      </c>
      <c r="T959" s="38" t="str">
        <f t="shared" si="344"/>
        <v/>
      </c>
      <c r="U959" s="38" t="str">
        <f t="shared" si="345"/>
        <v/>
      </c>
      <c r="V959" s="38" t="str">
        <f t="shared" si="346"/>
        <v/>
      </c>
      <c r="W959" s="30"/>
      <c r="X959" s="39">
        <f>COUNTIF(resultats_math!Y960:AA960,1)</f>
        <v>0</v>
      </c>
      <c r="Y959" s="39">
        <f>COUNTIF(resultats_math!Y960:AA960,2)</f>
        <v>0</v>
      </c>
      <c r="Z959" s="39">
        <f>COUNTIF(resultats_math!Y960:AA960,9)</f>
        <v>0</v>
      </c>
      <c r="AA959" s="39">
        <f>COUNTIF(resultats_math!Y960:AA960,0)</f>
        <v>0</v>
      </c>
      <c r="AB959" s="243" t="str">
        <f t="shared" si="347"/>
        <v/>
      </c>
      <c r="AC959" s="226">
        <f t="shared" si="348"/>
        <v>0</v>
      </c>
      <c r="AD959" s="38" t="str">
        <f t="shared" si="349"/>
        <v/>
      </c>
      <c r="AE959" s="38" t="str">
        <f t="shared" si="350"/>
        <v/>
      </c>
      <c r="AF959" s="38" t="str">
        <f t="shared" si="351"/>
        <v/>
      </c>
      <c r="AG959" s="38" t="str">
        <f t="shared" si="352"/>
        <v/>
      </c>
      <c r="AI959" s="39">
        <f>COUNTIF(resultats_math!AB960:AD960,1)</f>
        <v>0</v>
      </c>
      <c r="AJ959" s="39">
        <f>COUNTIF(resultats_math!AB960:AD960,2)</f>
        <v>0</v>
      </c>
      <c r="AK959" s="39">
        <f>COUNTIF(resultats_math!AB960:AD960,9)</f>
        <v>0</v>
      </c>
      <c r="AL959" s="39">
        <f>COUNTIF(resultats_math!AB960:AD960,0)</f>
        <v>0</v>
      </c>
      <c r="AM959" s="243" t="str">
        <f t="shared" si="353"/>
        <v/>
      </c>
      <c r="AN959" s="226">
        <f t="shared" si="354"/>
        <v>0</v>
      </c>
      <c r="AO959" s="38" t="str">
        <f t="shared" si="355"/>
        <v/>
      </c>
      <c r="AP959" s="38" t="str">
        <f t="shared" si="356"/>
        <v/>
      </c>
      <c r="AQ959" s="38" t="str">
        <f t="shared" si="357"/>
        <v/>
      </c>
      <c r="AR959" s="38" t="str">
        <f t="shared" si="358"/>
        <v/>
      </c>
    </row>
    <row r="960" spans="1:44" ht="13.5" thickBot="1">
      <c r="A960" s="30"/>
      <c r="B960" s="39">
        <f>COUNTIF(resultats_math!B961:I961,1)</f>
        <v>0</v>
      </c>
      <c r="C960" s="39">
        <f>COUNTIF(resultats_math!B961:I961,2)</f>
        <v>0</v>
      </c>
      <c r="D960" s="39">
        <f>COUNTIF(resultats_math!B961:I961,9)</f>
        <v>0</v>
      </c>
      <c r="E960" s="39">
        <f>COUNTIF(resultats_math!B961:I961,0)</f>
        <v>0</v>
      </c>
      <c r="F960" s="37" t="str">
        <f t="shared" si="336"/>
        <v/>
      </c>
      <c r="G960" s="226">
        <f t="shared" si="338"/>
        <v>0</v>
      </c>
      <c r="H960" s="38" t="str">
        <f t="shared" si="359"/>
        <v/>
      </c>
      <c r="I960" s="38" t="str">
        <f t="shared" si="337"/>
        <v/>
      </c>
      <c r="J960" s="38" t="str">
        <f t="shared" si="339"/>
        <v/>
      </c>
      <c r="K960" s="38" t="str">
        <f t="shared" si="340"/>
        <v/>
      </c>
      <c r="L960" s="38"/>
      <c r="M960" s="39">
        <f>COUNTIF(resultats_math!J961:X961,1)</f>
        <v>0</v>
      </c>
      <c r="N960" s="39">
        <f>COUNTIF(resultats_math!J961:X961,2)</f>
        <v>0</v>
      </c>
      <c r="O960" s="39">
        <f>COUNTIF(resultats_math!J961:X961,9)</f>
        <v>0</v>
      </c>
      <c r="P960" s="39">
        <f>COUNTIF(resultats_math!J961:X961,0)</f>
        <v>0</v>
      </c>
      <c r="Q960" s="37" t="str">
        <f t="shared" si="341"/>
        <v/>
      </c>
      <c r="R960" s="226">
        <f t="shared" si="342"/>
        <v>0</v>
      </c>
      <c r="S960" s="38" t="str">
        <f t="shared" si="343"/>
        <v/>
      </c>
      <c r="T960" s="38" t="str">
        <f t="shared" si="344"/>
        <v/>
      </c>
      <c r="U960" s="38" t="str">
        <f t="shared" si="345"/>
        <v/>
      </c>
      <c r="V960" s="38" t="str">
        <f t="shared" si="346"/>
        <v/>
      </c>
      <c r="W960" s="30"/>
      <c r="X960" s="39">
        <f>COUNTIF(resultats_math!Y961:AA961,1)</f>
        <v>0</v>
      </c>
      <c r="Y960" s="39">
        <f>COUNTIF(resultats_math!Y961:AA961,2)</f>
        <v>0</v>
      </c>
      <c r="Z960" s="39">
        <f>COUNTIF(resultats_math!Y961:AA961,9)</f>
        <v>0</v>
      </c>
      <c r="AA960" s="39">
        <f>COUNTIF(resultats_math!Y961:AA961,0)</f>
        <v>0</v>
      </c>
      <c r="AB960" s="243" t="str">
        <f t="shared" si="347"/>
        <v/>
      </c>
      <c r="AC960" s="226">
        <f t="shared" si="348"/>
        <v>0</v>
      </c>
      <c r="AD960" s="38" t="str">
        <f t="shared" si="349"/>
        <v/>
      </c>
      <c r="AE960" s="38" t="str">
        <f t="shared" si="350"/>
        <v/>
      </c>
      <c r="AF960" s="38" t="str">
        <f t="shared" si="351"/>
        <v/>
      </c>
      <c r="AG960" s="38" t="str">
        <f t="shared" si="352"/>
        <v/>
      </c>
      <c r="AI960" s="39">
        <f>COUNTIF(resultats_math!AB961:AD961,1)</f>
        <v>0</v>
      </c>
      <c r="AJ960" s="39">
        <f>COUNTIF(resultats_math!AB961:AD961,2)</f>
        <v>0</v>
      </c>
      <c r="AK960" s="39">
        <f>COUNTIF(resultats_math!AB961:AD961,9)</f>
        <v>0</v>
      </c>
      <c r="AL960" s="39">
        <f>COUNTIF(resultats_math!AB961:AD961,0)</f>
        <v>0</v>
      </c>
      <c r="AM960" s="243" t="str">
        <f t="shared" si="353"/>
        <v/>
      </c>
      <c r="AN960" s="226">
        <f t="shared" si="354"/>
        <v>0</v>
      </c>
      <c r="AO960" s="38" t="str">
        <f t="shared" si="355"/>
        <v/>
      </c>
      <c r="AP960" s="38" t="str">
        <f t="shared" si="356"/>
        <v/>
      </c>
      <c r="AQ960" s="38" t="str">
        <f t="shared" si="357"/>
        <v/>
      </c>
      <c r="AR960" s="38" t="str">
        <f t="shared" si="358"/>
        <v/>
      </c>
    </row>
    <row r="961" spans="1:44" ht="13.5" thickBot="1">
      <c r="A961" s="30"/>
      <c r="B961" s="39">
        <f>COUNTIF(resultats_math!B962:I962,1)</f>
        <v>0</v>
      </c>
      <c r="C961" s="39">
        <f>COUNTIF(resultats_math!B962:I962,2)</f>
        <v>0</v>
      </c>
      <c r="D961" s="39">
        <f>COUNTIF(resultats_math!B962:I962,9)</f>
        <v>0</v>
      </c>
      <c r="E961" s="39">
        <f>COUNTIF(resultats_math!B962:I962,0)</f>
        <v>0</v>
      </c>
      <c r="F961" s="37" t="str">
        <f t="shared" si="336"/>
        <v/>
      </c>
      <c r="G961" s="226">
        <f t="shared" si="338"/>
        <v>0</v>
      </c>
      <c r="H961" s="38" t="str">
        <f t="shared" si="359"/>
        <v/>
      </c>
      <c r="I961" s="38" t="str">
        <f t="shared" si="337"/>
        <v/>
      </c>
      <c r="J961" s="38" t="str">
        <f t="shared" si="339"/>
        <v/>
      </c>
      <c r="K961" s="38" t="str">
        <f t="shared" si="340"/>
        <v/>
      </c>
      <c r="L961" s="38"/>
      <c r="M961" s="39">
        <f>COUNTIF(resultats_math!J962:X962,1)</f>
        <v>0</v>
      </c>
      <c r="N961" s="39">
        <f>COUNTIF(resultats_math!J962:X962,2)</f>
        <v>0</v>
      </c>
      <c r="O961" s="39">
        <f>COUNTIF(resultats_math!J962:X962,9)</f>
        <v>0</v>
      </c>
      <c r="P961" s="39">
        <f>COUNTIF(resultats_math!J962:X962,0)</f>
        <v>0</v>
      </c>
      <c r="Q961" s="37" t="str">
        <f t="shared" si="341"/>
        <v/>
      </c>
      <c r="R961" s="226">
        <f t="shared" si="342"/>
        <v>0</v>
      </c>
      <c r="S961" s="38" t="str">
        <f t="shared" si="343"/>
        <v/>
      </c>
      <c r="T961" s="38" t="str">
        <f t="shared" si="344"/>
        <v/>
      </c>
      <c r="U961" s="38" t="str">
        <f t="shared" si="345"/>
        <v/>
      </c>
      <c r="V961" s="38" t="str">
        <f t="shared" si="346"/>
        <v/>
      </c>
      <c r="W961" s="30"/>
      <c r="X961" s="39">
        <f>COUNTIF(resultats_math!Y962:AA962,1)</f>
        <v>0</v>
      </c>
      <c r="Y961" s="39">
        <f>COUNTIF(resultats_math!Y962:AA962,2)</f>
        <v>0</v>
      </c>
      <c r="Z961" s="39">
        <f>COUNTIF(resultats_math!Y962:AA962,9)</f>
        <v>0</v>
      </c>
      <c r="AA961" s="39">
        <f>COUNTIF(resultats_math!Y962:AA962,0)</f>
        <v>0</v>
      </c>
      <c r="AB961" s="243" t="str">
        <f t="shared" si="347"/>
        <v/>
      </c>
      <c r="AC961" s="226">
        <f t="shared" si="348"/>
        <v>0</v>
      </c>
      <c r="AD961" s="38" t="str">
        <f t="shared" si="349"/>
        <v/>
      </c>
      <c r="AE961" s="38" t="str">
        <f t="shared" si="350"/>
        <v/>
      </c>
      <c r="AF961" s="38" t="str">
        <f t="shared" si="351"/>
        <v/>
      </c>
      <c r="AG961" s="38" t="str">
        <f t="shared" si="352"/>
        <v/>
      </c>
      <c r="AI961" s="39">
        <f>COUNTIF(resultats_math!AB962:AD962,1)</f>
        <v>0</v>
      </c>
      <c r="AJ961" s="39">
        <f>COUNTIF(resultats_math!AB962:AD962,2)</f>
        <v>0</v>
      </c>
      <c r="AK961" s="39">
        <f>COUNTIF(resultats_math!AB962:AD962,9)</f>
        <v>0</v>
      </c>
      <c r="AL961" s="39">
        <f>COUNTIF(resultats_math!AB962:AD962,0)</f>
        <v>0</v>
      </c>
      <c r="AM961" s="243" t="str">
        <f t="shared" si="353"/>
        <v/>
      </c>
      <c r="AN961" s="226">
        <f t="shared" si="354"/>
        <v>0</v>
      </c>
      <c r="AO961" s="38" t="str">
        <f t="shared" si="355"/>
        <v/>
      </c>
      <c r="AP961" s="38" t="str">
        <f t="shared" si="356"/>
        <v/>
      </c>
      <c r="AQ961" s="38" t="str">
        <f t="shared" si="357"/>
        <v/>
      </c>
      <c r="AR961" s="38" t="str">
        <f t="shared" si="358"/>
        <v/>
      </c>
    </row>
    <row r="962" spans="1:44" ht="13.5" thickBot="1">
      <c r="A962" s="30"/>
      <c r="B962" s="39">
        <f>COUNTIF(resultats_math!B963:I963,1)</f>
        <v>0</v>
      </c>
      <c r="C962" s="39">
        <f>COUNTIF(resultats_math!B963:I963,2)</f>
        <v>0</v>
      </c>
      <c r="D962" s="39">
        <f>COUNTIF(resultats_math!B963:I963,9)</f>
        <v>0</v>
      </c>
      <c r="E962" s="39">
        <f>COUNTIF(resultats_math!B963:I963,0)</f>
        <v>0</v>
      </c>
      <c r="F962" s="37" t="str">
        <f t="shared" si="336"/>
        <v/>
      </c>
      <c r="G962" s="226">
        <f t="shared" si="338"/>
        <v>0</v>
      </c>
      <c r="H962" s="38" t="str">
        <f t="shared" si="359"/>
        <v/>
      </c>
      <c r="I962" s="38" t="str">
        <f t="shared" si="337"/>
        <v/>
      </c>
      <c r="J962" s="38" t="str">
        <f t="shared" si="339"/>
        <v/>
      </c>
      <c r="K962" s="38" t="str">
        <f t="shared" si="340"/>
        <v/>
      </c>
      <c r="L962" s="38"/>
      <c r="M962" s="39">
        <f>COUNTIF(resultats_math!J963:X963,1)</f>
        <v>0</v>
      </c>
      <c r="N962" s="39">
        <f>COUNTIF(resultats_math!J963:X963,2)</f>
        <v>0</v>
      </c>
      <c r="O962" s="39">
        <f>COUNTIF(resultats_math!J963:X963,9)</f>
        <v>0</v>
      </c>
      <c r="P962" s="39">
        <f>COUNTIF(resultats_math!J963:X963,0)</f>
        <v>0</v>
      </c>
      <c r="Q962" s="37" t="str">
        <f t="shared" si="341"/>
        <v/>
      </c>
      <c r="R962" s="226">
        <f t="shared" si="342"/>
        <v>0</v>
      </c>
      <c r="S962" s="38" t="str">
        <f t="shared" si="343"/>
        <v/>
      </c>
      <c r="T962" s="38" t="str">
        <f t="shared" si="344"/>
        <v/>
      </c>
      <c r="U962" s="38" t="str">
        <f t="shared" si="345"/>
        <v/>
      </c>
      <c r="V962" s="38" t="str">
        <f t="shared" si="346"/>
        <v/>
      </c>
      <c r="W962" s="30"/>
      <c r="X962" s="39">
        <f>COUNTIF(resultats_math!Y963:AA963,1)</f>
        <v>0</v>
      </c>
      <c r="Y962" s="39">
        <f>COUNTIF(resultats_math!Y963:AA963,2)</f>
        <v>0</v>
      </c>
      <c r="Z962" s="39">
        <f>COUNTIF(resultats_math!Y963:AA963,9)</f>
        <v>0</v>
      </c>
      <c r="AA962" s="39">
        <f>COUNTIF(resultats_math!Y963:AA963,0)</f>
        <v>0</v>
      </c>
      <c r="AB962" s="243" t="str">
        <f t="shared" si="347"/>
        <v/>
      </c>
      <c r="AC962" s="226">
        <f t="shared" si="348"/>
        <v>0</v>
      </c>
      <c r="AD962" s="38" t="str">
        <f t="shared" si="349"/>
        <v/>
      </c>
      <c r="AE962" s="38" t="str">
        <f t="shared" si="350"/>
        <v/>
      </c>
      <c r="AF962" s="38" t="str">
        <f t="shared" si="351"/>
        <v/>
      </c>
      <c r="AG962" s="38" t="str">
        <f t="shared" si="352"/>
        <v/>
      </c>
      <c r="AI962" s="39">
        <f>COUNTIF(resultats_math!AB963:AD963,1)</f>
        <v>0</v>
      </c>
      <c r="AJ962" s="39">
        <f>COUNTIF(resultats_math!AB963:AD963,2)</f>
        <v>0</v>
      </c>
      <c r="AK962" s="39">
        <f>COUNTIF(resultats_math!AB963:AD963,9)</f>
        <v>0</v>
      </c>
      <c r="AL962" s="39">
        <f>COUNTIF(resultats_math!AB963:AD963,0)</f>
        <v>0</v>
      </c>
      <c r="AM962" s="243" t="str">
        <f t="shared" si="353"/>
        <v/>
      </c>
      <c r="AN962" s="226">
        <f t="shared" si="354"/>
        <v>0</v>
      </c>
      <c r="AO962" s="38" t="str">
        <f t="shared" si="355"/>
        <v/>
      </c>
      <c r="AP962" s="38" t="str">
        <f t="shared" si="356"/>
        <v/>
      </c>
      <c r="AQ962" s="38" t="str">
        <f t="shared" si="357"/>
        <v/>
      </c>
      <c r="AR962" s="38" t="str">
        <f t="shared" si="358"/>
        <v/>
      </c>
    </row>
    <row r="963" spans="1:44" ht="13.5" thickBot="1">
      <c r="A963" s="30"/>
      <c r="B963" s="39">
        <f>COUNTIF(resultats_math!B964:I964,1)</f>
        <v>0</v>
      </c>
      <c r="C963" s="39">
        <f>COUNTIF(resultats_math!B964:I964,2)</f>
        <v>0</v>
      </c>
      <c r="D963" s="39">
        <f>COUNTIF(resultats_math!B964:I964,9)</f>
        <v>0</v>
      </c>
      <c r="E963" s="39">
        <f>COUNTIF(resultats_math!B964:I964,0)</f>
        <v>0</v>
      </c>
      <c r="F963" s="37" t="str">
        <f t="shared" si="336"/>
        <v/>
      </c>
      <c r="G963" s="226">
        <f t="shared" si="338"/>
        <v>0</v>
      </c>
      <c r="H963" s="38" t="str">
        <f t="shared" si="359"/>
        <v/>
      </c>
      <c r="I963" s="38" t="str">
        <f t="shared" si="337"/>
        <v/>
      </c>
      <c r="J963" s="38" t="str">
        <f t="shared" si="339"/>
        <v/>
      </c>
      <c r="K963" s="38" t="str">
        <f t="shared" si="340"/>
        <v/>
      </c>
      <c r="L963" s="38"/>
      <c r="M963" s="39">
        <f>COUNTIF(resultats_math!J964:X964,1)</f>
        <v>0</v>
      </c>
      <c r="N963" s="39">
        <f>COUNTIF(resultats_math!J964:X964,2)</f>
        <v>0</v>
      </c>
      <c r="O963" s="39">
        <f>COUNTIF(resultats_math!J964:X964,9)</f>
        <v>0</v>
      </c>
      <c r="P963" s="39">
        <f>COUNTIF(resultats_math!J964:X964,0)</f>
        <v>0</v>
      </c>
      <c r="Q963" s="37" t="str">
        <f t="shared" si="341"/>
        <v/>
      </c>
      <c r="R963" s="226">
        <f t="shared" si="342"/>
        <v>0</v>
      </c>
      <c r="S963" s="38" t="str">
        <f t="shared" si="343"/>
        <v/>
      </c>
      <c r="T963" s="38" t="str">
        <f t="shared" si="344"/>
        <v/>
      </c>
      <c r="U963" s="38" t="str">
        <f t="shared" si="345"/>
        <v/>
      </c>
      <c r="V963" s="38" t="str">
        <f t="shared" si="346"/>
        <v/>
      </c>
      <c r="W963" s="30"/>
      <c r="X963" s="39">
        <f>COUNTIF(resultats_math!Y964:AA964,1)</f>
        <v>0</v>
      </c>
      <c r="Y963" s="39">
        <f>COUNTIF(resultats_math!Y964:AA964,2)</f>
        <v>0</v>
      </c>
      <c r="Z963" s="39">
        <f>COUNTIF(resultats_math!Y964:AA964,9)</f>
        <v>0</v>
      </c>
      <c r="AA963" s="39">
        <f>COUNTIF(resultats_math!Y964:AA964,0)</f>
        <v>0</v>
      </c>
      <c r="AB963" s="243" t="str">
        <f t="shared" si="347"/>
        <v/>
      </c>
      <c r="AC963" s="226">
        <f t="shared" si="348"/>
        <v>0</v>
      </c>
      <c r="AD963" s="38" t="str">
        <f t="shared" si="349"/>
        <v/>
      </c>
      <c r="AE963" s="38" t="str">
        <f t="shared" si="350"/>
        <v/>
      </c>
      <c r="AF963" s="38" t="str">
        <f t="shared" si="351"/>
        <v/>
      </c>
      <c r="AG963" s="38" t="str">
        <f t="shared" si="352"/>
        <v/>
      </c>
      <c r="AI963" s="39">
        <f>COUNTIF(resultats_math!AB964:AD964,1)</f>
        <v>0</v>
      </c>
      <c r="AJ963" s="39">
        <f>COUNTIF(resultats_math!AB964:AD964,2)</f>
        <v>0</v>
      </c>
      <c r="AK963" s="39">
        <f>COUNTIF(resultats_math!AB964:AD964,9)</f>
        <v>0</v>
      </c>
      <c r="AL963" s="39">
        <f>COUNTIF(resultats_math!AB964:AD964,0)</f>
        <v>0</v>
      </c>
      <c r="AM963" s="243" t="str">
        <f t="shared" si="353"/>
        <v/>
      </c>
      <c r="AN963" s="226">
        <f t="shared" si="354"/>
        <v>0</v>
      </c>
      <c r="AO963" s="38" t="str">
        <f t="shared" si="355"/>
        <v/>
      </c>
      <c r="AP963" s="38" t="str">
        <f t="shared" si="356"/>
        <v/>
      </c>
      <c r="AQ963" s="38" t="str">
        <f t="shared" si="357"/>
        <v/>
      </c>
      <c r="AR963" s="38" t="str">
        <f t="shared" si="358"/>
        <v/>
      </c>
    </row>
    <row r="964" spans="1:44" ht="13.5" thickBot="1">
      <c r="A964" s="30"/>
      <c r="B964" s="39">
        <f>COUNTIF(resultats_math!B965:I965,1)</f>
        <v>0</v>
      </c>
      <c r="C964" s="39">
        <f>COUNTIF(resultats_math!B965:I965,2)</f>
        <v>0</v>
      </c>
      <c r="D964" s="39">
        <f>COUNTIF(resultats_math!B965:I965,9)</f>
        <v>0</v>
      </c>
      <c r="E964" s="39">
        <f>COUNTIF(resultats_math!B965:I965,0)</f>
        <v>0</v>
      </c>
      <c r="F964" s="37" t="str">
        <f t="shared" ref="F964:F1004" si="360">IF(SUM(B964:E964)=0,"",SUM(B964:E964))</f>
        <v/>
      </c>
      <c r="G964" s="226">
        <f t="shared" si="338"/>
        <v>0</v>
      </c>
      <c r="H964" s="38" t="str">
        <f t="shared" si="359"/>
        <v/>
      </c>
      <c r="I964" s="38" t="str">
        <f t="shared" ref="I964:I1004" si="361">IF(F964="","",C964/F964)</f>
        <v/>
      </c>
      <c r="J964" s="38" t="str">
        <f t="shared" si="339"/>
        <v/>
      </c>
      <c r="K964" s="38" t="str">
        <f t="shared" si="340"/>
        <v/>
      </c>
      <c r="L964" s="38"/>
      <c r="M964" s="39">
        <f>COUNTIF(resultats_math!J965:X965,1)</f>
        <v>0</v>
      </c>
      <c r="N964" s="39">
        <f>COUNTIF(resultats_math!J965:X965,2)</f>
        <v>0</v>
      </c>
      <c r="O964" s="39">
        <f>COUNTIF(resultats_math!J965:X965,9)</f>
        <v>0</v>
      </c>
      <c r="P964" s="39">
        <f>COUNTIF(resultats_math!J965:X965,0)</f>
        <v>0</v>
      </c>
      <c r="Q964" s="37" t="str">
        <f t="shared" si="341"/>
        <v/>
      </c>
      <c r="R964" s="226">
        <f t="shared" si="342"/>
        <v>0</v>
      </c>
      <c r="S964" s="38" t="str">
        <f t="shared" si="343"/>
        <v/>
      </c>
      <c r="T964" s="38" t="str">
        <f t="shared" si="344"/>
        <v/>
      </c>
      <c r="U964" s="38" t="str">
        <f t="shared" si="345"/>
        <v/>
      </c>
      <c r="V964" s="38" t="str">
        <f t="shared" si="346"/>
        <v/>
      </c>
      <c r="W964" s="30"/>
      <c r="X964" s="39">
        <f>COUNTIF(resultats_math!Y965:AA965,1)</f>
        <v>0</v>
      </c>
      <c r="Y964" s="39">
        <f>COUNTIF(resultats_math!Y965:AA965,2)</f>
        <v>0</v>
      </c>
      <c r="Z964" s="39">
        <f>COUNTIF(resultats_math!Y965:AA965,9)</f>
        <v>0</v>
      </c>
      <c r="AA964" s="39">
        <f>COUNTIF(resultats_math!Y965:AA965,0)</f>
        <v>0</v>
      </c>
      <c r="AB964" s="243" t="str">
        <f t="shared" si="347"/>
        <v/>
      </c>
      <c r="AC964" s="226">
        <f t="shared" si="348"/>
        <v>0</v>
      </c>
      <c r="AD964" s="38" t="str">
        <f t="shared" si="349"/>
        <v/>
      </c>
      <c r="AE964" s="38" t="str">
        <f t="shared" si="350"/>
        <v/>
      </c>
      <c r="AF964" s="38" t="str">
        <f t="shared" si="351"/>
        <v/>
      </c>
      <c r="AG964" s="38" t="str">
        <f t="shared" si="352"/>
        <v/>
      </c>
      <c r="AI964" s="39">
        <f>COUNTIF(resultats_math!AB965:AD965,1)</f>
        <v>0</v>
      </c>
      <c r="AJ964" s="39">
        <f>COUNTIF(resultats_math!AB965:AD965,2)</f>
        <v>0</v>
      </c>
      <c r="AK964" s="39">
        <f>COUNTIF(resultats_math!AB965:AD965,9)</f>
        <v>0</v>
      </c>
      <c r="AL964" s="39">
        <f>COUNTIF(resultats_math!AB965:AD965,0)</f>
        <v>0</v>
      </c>
      <c r="AM964" s="243" t="str">
        <f t="shared" si="353"/>
        <v/>
      </c>
      <c r="AN964" s="226">
        <f t="shared" si="354"/>
        <v>0</v>
      </c>
      <c r="AO964" s="38" t="str">
        <f t="shared" si="355"/>
        <v/>
      </c>
      <c r="AP964" s="38" t="str">
        <f t="shared" si="356"/>
        <v/>
      </c>
      <c r="AQ964" s="38" t="str">
        <f t="shared" si="357"/>
        <v/>
      </c>
      <c r="AR964" s="38" t="str">
        <f t="shared" si="358"/>
        <v/>
      </c>
    </row>
    <row r="965" spans="1:44" ht="13.5" thickBot="1">
      <c r="A965" s="30"/>
      <c r="B965" s="39">
        <f>COUNTIF(resultats_math!B966:I966,1)</f>
        <v>0</v>
      </c>
      <c r="C965" s="39">
        <f>COUNTIF(resultats_math!B966:I966,2)</f>
        <v>0</v>
      </c>
      <c r="D965" s="39">
        <f>COUNTIF(resultats_math!B966:I966,9)</f>
        <v>0</v>
      </c>
      <c r="E965" s="39">
        <f>COUNTIF(resultats_math!B966:I966,0)</f>
        <v>0</v>
      </c>
      <c r="F965" s="37" t="str">
        <f t="shared" si="360"/>
        <v/>
      </c>
      <c r="G965" s="226">
        <f t="shared" ref="G965:G1004" si="362">B965+C965</f>
        <v>0</v>
      </c>
      <c r="H965" s="38" t="str">
        <f t="shared" si="359"/>
        <v/>
      </c>
      <c r="I965" s="38" t="str">
        <f t="shared" si="361"/>
        <v/>
      </c>
      <c r="J965" s="38" t="str">
        <f t="shared" ref="J965:J1004" si="363">IF(F965="","",(SUM(D965)/F965))</f>
        <v/>
      </c>
      <c r="K965" s="38" t="str">
        <f t="shared" ref="K965:K1004" si="364">IF(F965="","",E965/F965)</f>
        <v/>
      </c>
      <c r="L965" s="38"/>
      <c r="M965" s="39">
        <f>COUNTIF(resultats_math!J966:X966,1)</f>
        <v>0</v>
      </c>
      <c r="N965" s="39">
        <f>COUNTIF(resultats_math!J966:X966,2)</f>
        <v>0</v>
      </c>
      <c r="O965" s="39">
        <f>COUNTIF(resultats_math!J966:X966,9)</f>
        <v>0</v>
      </c>
      <c r="P965" s="39">
        <f>COUNTIF(resultats_math!J966:X966,0)</f>
        <v>0</v>
      </c>
      <c r="Q965" s="37" t="str">
        <f t="shared" ref="Q965:Q1004" si="365">IF(SUM(M965:P965)=0,"",SUM(M965:P965))</f>
        <v/>
      </c>
      <c r="R965" s="226">
        <f t="shared" ref="R965:R1004" si="366">M965+N965</f>
        <v>0</v>
      </c>
      <c r="S965" s="38" t="str">
        <f t="shared" ref="S965:S1004" si="367">IF(Q965="","",R965/Q965)</f>
        <v/>
      </c>
      <c r="T965" s="38" t="str">
        <f t="shared" ref="T965:T1004" si="368">IF(Q965="","",N965/Q965)</f>
        <v/>
      </c>
      <c r="U965" s="38" t="str">
        <f t="shared" ref="U965:U1004" si="369">IF(Q965="","",(SUM(O965)/Q965))</f>
        <v/>
      </c>
      <c r="V965" s="38" t="str">
        <f t="shared" ref="V965:V1004" si="370">IF(Q965="","",P965/Q965)</f>
        <v/>
      </c>
      <c r="W965" s="30"/>
      <c r="X965" s="39">
        <f>COUNTIF(resultats_math!Y966:AA966,1)</f>
        <v>0</v>
      </c>
      <c r="Y965" s="39">
        <f>COUNTIF(resultats_math!Y966:AA966,2)</f>
        <v>0</v>
      </c>
      <c r="Z965" s="39">
        <f>COUNTIF(resultats_math!Y966:AA966,9)</f>
        <v>0</v>
      </c>
      <c r="AA965" s="39">
        <f>COUNTIF(resultats_math!Y966:AA966,0)</f>
        <v>0</v>
      </c>
      <c r="AB965" s="243" t="str">
        <f t="shared" ref="AB965:AB1004" si="371">IF(SUM(X965:AA965)=0,"",SUM(X965:AA965))</f>
        <v/>
      </c>
      <c r="AC965" s="226">
        <f t="shared" ref="AC965:AC1004" si="372">X965+Y965</f>
        <v>0</v>
      </c>
      <c r="AD965" s="38" t="str">
        <f t="shared" ref="AD965:AD1004" si="373">IF(AB965="","",AC965/AB965)</f>
        <v/>
      </c>
      <c r="AE965" s="38" t="str">
        <f t="shared" ref="AE965:AE1004" si="374">IF(AB965="","",Y965/AB965)</f>
        <v/>
      </c>
      <c r="AF965" s="38" t="str">
        <f t="shared" ref="AF965:AF1004" si="375">IF(AB965="","",(SUM(Z965:Z965)/AB965))</f>
        <v/>
      </c>
      <c r="AG965" s="38" t="str">
        <f t="shared" ref="AG965:AG1004" si="376">IF(AB965="","",AA965/AB965)</f>
        <v/>
      </c>
      <c r="AI965" s="39">
        <f>COUNTIF(resultats_math!AB966:AD966,1)</f>
        <v>0</v>
      </c>
      <c r="AJ965" s="39">
        <f>COUNTIF(resultats_math!AB966:AD966,2)</f>
        <v>0</v>
      </c>
      <c r="AK965" s="39">
        <f>COUNTIF(resultats_math!AB966:AD966,9)</f>
        <v>0</v>
      </c>
      <c r="AL965" s="39">
        <f>COUNTIF(resultats_math!AB966:AD966,0)</f>
        <v>0</v>
      </c>
      <c r="AM965" s="243" t="str">
        <f t="shared" ref="AM965:AM1004" si="377">IF(SUM(AI965:AL965)=0,"",SUM(AI965:AL965))</f>
        <v/>
      </c>
      <c r="AN965" s="226">
        <f t="shared" ref="AN965:AN1004" si="378">AI965+AJ965</f>
        <v>0</v>
      </c>
      <c r="AO965" s="38" t="str">
        <f t="shared" ref="AO965:AO1004" si="379">IF(AM965="","",AN965/AM965)</f>
        <v/>
      </c>
      <c r="AP965" s="38" t="str">
        <f t="shared" ref="AP965:AP1004" si="380">IF(AM965="","",AJ965/AM965)</f>
        <v/>
      </c>
      <c r="AQ965" s="38" t="str">
        <f t="shared" ref="AQ965:AQ1004" si="381">IF(AM965="","",(SUM(AK965:AK965)/AM965))</f>
        <v/>
      </c>
      <c r="AR965" s="38" t="str">
        <f t="shared" ref="AR965:AR1004" si="382">IF(AM965="","",AL965/AM965)</f>
        <v/>
      </c>
    </row>
    <row r="966" spans="1:44" ht="13.5" thickBot="1">
      <c r="A966" s="30"/>
      <c r="B966" s="39">
        <f>COUNTIF(resultats_math!B967:I967,1)</f>
        <v>0</v>
      </c>
      <c r="C966" s="39">
        <f>COUNTIF(resultats_math!B967:I967,2)</f>
        <v>0</v>
      </c>
      <c r="D966" s="39">
        <f>COUNTIF(resultats_math!B967:I967,9)</f>
        <v>0</v>
      </c>
      <c r="E966" s="39">
        <f>COUNTIF(resultats_math!B967:I967,0)</f>
        <v>0</v>
      </c>
      <c r="F966" s="37" t="str">
        <f t="shared" si="360"/>
        <v/>
      </c>
      <c r="G966" s="226">
        <f t="shared" si="362"/>
        <v>0</v>
      </c>
      <c r="H966" s="38" t="str">
        <f t="shared" si="359"/>
        <v/>
      </c>
      <c r="I966" s="38" t="str">
        <f t="shared" si="361"/>
        <v/>
      </c>
      <c r="J966" s="38" t="str">
        <f t="shared" si="363"/>
        <v/>
      </c>
      <c r="K966" s="38" t="str">
        <f t="shared" si="364"/>
        <v/>
      </c>
      <c r="L966" s="38"/>
      <c r="M966" s="39">
        <f>COUNTIF(resultats_math!J967:X967,1)</f>
        <v>0</v>
      </c>
      <c r="N966" s="39">
        <f>COUNTIF(resultats_math!J967:X967,2)</f>
        <v>0</v>
      </c>
      <c r="O966" s="39">
        <f>COUNTIF(resultats_math!J967:X967,9)</f>
        <v>0</v>
      </c>
      <c r="P966" s="39">
        <f>COUNTIF(resultats_math!J967:X967,0)</f>
        <v>0</v>
      </c>
      <c r="Q966" s="37" t="str">
        <f t="shared" si="365"/>
        <v/>
      </c>
      <c r="R966" s="226">
        <f t="shared" si="366"/>
        <v>0</v>
      </c>
      <c r="S966" s="38" t="str">
        <f t="shared" si="367"/>
        <v/>
      </c>
      <c r="T966" s="38" t="str">
        <f t="shared" si="368"/>
        <v/>
      </c>
      <c r="U966" s="38" t="str">
        <f t="shared" si="369"/>
        <v/>
      </c>
      <c r="V966" s="38" t="str">
        <f t="shared" si="370"/>
        <v/>
      </c>
      <c r="W966" s="30"/>
      <c r="X966" s="39">
        <f>COUNTIF(resultats_math!Y967:AA967,1)</f>
        <v>0</v>
      </c>
      <c r="Y966" s="39">
        <f>COUNTIF(resultats_math!Y967:AA967,2)</f>
        <v>0</v>
      </c>
      <c r="Z966" s="39">
        <f>COUNTIF(resultats_math!Y967:AA967,9)</f>
        <v>0</v>
      </c>
      <c r="AA966" s="39">
        <f>COUNTIF(resultats_math!Y967:AA967,0)</f>
        <v>0</v>
      </c>
      <c r="AB966" s="243" t="str">
        <f t="shared" si="371"/>
        <v/>
      </c>
      <c r="AC966" s="226">
        <f t="shared" si="372"/>
        <v>0</v>
      </c>
      <c r="AD966" s="38" t="str">
        <f t="shared" si="373"/>
        <v/>
      </c>
      <c r="AE966" s="38" t="str">
        <f t="shared" si="374"/>
        <v/>
      </c>
      <c r="AF966" s="38" t="str">
        <f t="shared" si="375"/>
        <v/>
      </c>
      <c r="AG966" s="38" t="str">
        <f t="shared" si="376"/>
        <v/>
      </c>
      <c r="AI966" s="39">
        <f>COUNTIF(resultats_math!AB967:AD967,1)</f>
        <v>0</v>
      </c>
      <c r="AJ966" s="39">
        <f>COUNTIF(resultats_math!AB967:AD967,2)</f>
        <v>0</v>
      </c>
      <c r="AK966" s="39">
        <f>COUNTIF(resultats_math!AB967:AD967,9)</f>
        <v>0</v>
      </c>
      <c r="AL966" s="39">
        <f>COUNTIF(resultats_math!AB967:AD967,0)</f>
        <v>0</v>
      </c>
      <c r="AM966" s="243" t="str">
        <f t="shared" si="377"/>
        <v/>
      </c>
      <c r="AN966" s="226">
        <f t="shared" si="378"/>
        <v>0</v>
      </c>
      <c r="AO966" s="38" t="str">
        <f t="shared" si="379"/>
        <v/>
      </c>
      <c r="AP966" s="38" t="str">
        <f t="shared" si="380"/>
        <v/>
      </c>
      <c r="AQ966" s="38" t="str">
        <f t="shared" si="381"/>
        <v/>
      </c>
      <c r="AR966" s="38" t="str">
        <f t="shared" si="382"/>
        <v/>
      </c>
    </row>
    <row r="967" spans="1:44" ht="13.5" thickBot="1">
      <c r="A967" s="30"/>
      <c r="B967" s="39">
        <f>COUNTIF(resultats_math!B968:I968,1)</f>
        <v>0</v>
      </c>
      <c r="C967" s="39">
        <f>COUNTIF(resultats_math!B968:I968,2)</f>
        <v>0</v>
      </c>
      <c r="D967" s="39">
        <f>COUNTIF(resultats_math!B968:I968,9)</f>
        <v>0</v>
      </c>
      <c r="E967" s="39">
        <f>COUNTIF(resultats_math!B968:I968,0)</f>
        <v>0</v>
      </c>
      <c r="F967" s="37" t="str">
        <f t="shared" si="360"/>
        <v/>
      </c>
      <c r="G967" s="226">
        <f t="shared" si="362"/>
        <v>0</v>
      </c>
      <c r="H967" s="38" t="str">
        <f t="shared" ref="H967:H1004" si="383">IF(F967="","",G967/F967)</f>
        <v/>
      </c>
      <c r="I967" s="38" t="str">
        <f t="shared" si="361"/>
        <v/>
      </c>
      <c r="J967" s="38" t="str">
        <f t="shared" si="363"/>
        <v/>
      </c>
      <c r="K967" s="38" t="str">
        <f t="shared" si="364"/>
        <v/>
      </c>
      <c r="L967" s="38"/>
      <c r="M967" s="39">
        <f>COUNTIF(resultats_math!J968:X968,1)</f>
        <v>0</v>
      </c>
      <c r="N967" s="39">
        <f>COUNTIF(resultats_math!J968:X968,2)</f>
        <v>0</v>
      </c>
      <c r="O967" s="39">
        <f>COUNTIF(resultats_math!J968:X968,9)</f>
        <v>0</v>
      </c>
      <c r="P967" s="39">
        <f>COUNTIF(resultats_math!J968:X968,0)</f>
        <v>0</v>
      </c>
      <c r="Q967" s="37" t="str">
        <f t="shared" si="365"/>
        <v/>
      </c>
      <c r="R967" s="226">
        <f t="shared" si="366"/>
        <v>0</v>
      </c>
      <c r="S967" s="38" t="str">
        <f t="shared" si="367"/>
        <v/>
      </c>
      <c r="T967" s="38" t="str">
        <f t="shared" si="368"/>
        <v/>
      </c>
      <c r="U967" s="38" t="str">
        <f t="shared" si="369"/>
        <v/>
      </c>
      <c r="V967" s="38" t="str">
        <f t="shared" si="370"/>
        <v/>
      </c>
      <c r="W967" s="30"/>
      <c r="X967" s="39">
        <f>COUNTIF(resultats_math!Y968:AA968,1)</f>
        <v>0</v>
      </c>
      <c r="Y967" s="39">
        <f>COUNTIF(resultats_math!Y968:AA968,2)</f>
        <v>0</v>
      </c>
      <c r="Z967" s="39">
        <f>COUNTIF(resultats_math!Y968:AA968,9)</f>
        <v>0</v>
      </c>
      <c r="AA967" s="39">
        <f>COUNTIF(resultats_math!Y968:AA968,0)</f>
        <v>0</v>
      </c>
      <c r="AB967" s="243" t="str">
        <f t="shared" si="371"/>
        <v/>
      </c>
      <c r="AC967" s="226">
        <f t="shared" si="372"/>
        <v>0</v>
      </c>
      <c r="AD967" s="38" t="str">
        <f t="shared" si="373"/>
        <v/>
      </c>
      <c r="AE967" s="38" t="str">
        <f t="shared" si="374"/>
        <v/>
      </c>
      <c r="AF967" s="38" t="str">
        <f t="shared" si="375"/>
        <v/>
      </c>
      <c r="AG967" s="38" t="str">
        <f t="shared" si="376"/>
        <v/>
      </c>
      <c r="AI967" s="39">
        <f>COUNTIF(resultats_math!AB968:AD968,1)</f>
        <v>0</v>
      </c>
      <c r="AJ967" s="39">
        <f>COUNTIF(resultats_math!AB968:AD968,2)</f>
        <v>0</v>
      </c>
      <c r="AK967" s="39">
        <f>COUNTIF(resultats_math!AB968:AD968,9)</f>
        <v>0</v>
      </c>
      <c r="AL967" s="39">
        <f>COUNTIF(resultats_math!AB968:AD968,0)</f>
        <v>0</v>
      </c>
      <c r="AM967" s="243" t="str">
        <f t="shared" si="377"/>
        <v/>
      </c>
      <c r="AN967" s="226">
        <f t="shared" si="378"/>
        <v>0</v>
      </c>
      <c r="AO967" s="38" t="str">
        <f t="shared" si="379"/>
        <v/>
      </c>
      <c r="AP967" s="38" t="str">
        <f t="shared" si="380"/>
        <v/>
      </c>
      <c r="AQ967" s="38" t="str">
        <f t="shared" si="381"/>
        <v/>
      </c>
      <c r="AR967" s="38" t="str">
        <f t="shared" si="382"/>
        <v/>
      </c>
    </row>
    <row r="968" spans="1:44" ht="13.5" thickBot="1">
      <c r="A968" s="30"/>
      <c r="B968" s="39">
        <f>COUNTIF(resultats_math!B969:I969,1)</f>
        <v>0</v>
      </c>
      <c r="C968" s="39">
        <f>COUNTIF(resultats_math!B969:I969,2)</f>
        <v>0</v>
      </c>
      <c r="D968" s="39">
        <f>COUNTIF(resultats_math!B969:I969,9)</f>
        <v>0</v>
      </c>
      <c r="E968" s="39">
        <f>COUNTIF(resultats_math!B969:I969,0)</f>
        <v>0</v>
      </c>
      <c r="F968" s="37" t="str">
        <f t="shared" si="360"/>
        <v/>
      </c>
      <c r="G968" s="226">
        <f t="shared" si="362"/>
        <v>0</v>
      </c>
      <c r="H968" s="38" t="str">
        <f t="shared" si="383"/>
        <v/>
      </c>
      <c r="I968" s="38" t="str">
        <f t="shared" si="361"/>
        <v/>
      </c>
      <c r="J968" s="38" t="str">
        <f t="shared" si="363"/>
        <v/>
      </c>
      <c r="K968" s="38" t="str">
        <f t="shared" si="364"/>
        <v/>
      </c>
      <c r="L968" s="38"/>
      <c r="M968" s="39">
        <f>COUNTIF(resultats_math!J969:X969,1)</f>
        <v>0</v>
      </c>
      <c r="N968" s="39">
        <f>COUNTIF(resultats_math!J969:X969,2)</f>
        <v>0</v>
      </c>
      <c r="O968" s="39">
        <f>COUNTIF(resultats_math!J969:X969,9)</f>
        <v>0</v>
      </c>
      <c r="P968" s="39">
        <f>COUNTIF(resultats_math!J969:X969,0)</f>
        <v>0</v>
      </c>
      <c r="Q968" s="37" t="str">
        <f t="shared" si="365"/>
        <v/>
      </c>
      <c r="R968" s="226">
        <f t="shared" si="366"/>
        <v>0</v>
      </c>
      <c r="S968" s="38" t="str">
        <f t="shared" si="367"/>
        <v/>
      </c>
      <c r="T968" s="38" t="str">
        <f t="shared" si="368"/>
        <v/>
      </c>
      <c r="U968" s="38" t="str">
        <f t="shared" si="369"/>
        <v/>
      </c>
      <c r="V968" s="38" t="str">
        <f t="shared" si="370"/>
        <v/>
      </c>
      <c r="W968" s="30"/>
      <c r="X968" s="39">
        <f>COUNTIF(resultats_math!Y969:AA969,1)</f>
        <v>0</v>
      </c>
      <c r="Y968" s="39">
        <f>COUNTIF(resultats_math!Y969:AA969,2)</f>
        <v>0</v>
      </c>
      <c r="Z968" s="39">
        <f>COUNTIF(resultats_math!Y969:AA969,9)</f>
        <v>0</v>
      </c>
      <c r="AA968" s="39">
        <f>COUNTIF(resultats_math!Y969:AA969,0)</f>
        <v>0</v>
      </c>
      <c r="AB968" s="243" t="str">
        <f t="shared" si="371"/>
        <v/>
      </c>
      <c r="AC968" s="226">
        <f t="shared" si="372"/>
        <v>0</v>
      </c>
      <c r="AD968" s="38" t="str">
        <f t="shared" si="373"/>
        <v/>
      </c>
      <c r="AE968" s="38" t="str">
        <f t="shared" si="374"/>
        <v/>
      </c>
      <c r="AF968" s="38" t="str">
        <f t="shared" si="375"/>
        <v/>
      </c>
      <c r="AG968" s="38" t="str">
        <f t="shared" si="376"/>
        <v/>
      </c>
      <c r="AI968" s="39">
        <f>COUNTIF(resultats_math!AB969:AD969,1)</f>
        <v>0</v>
      </c>
      <c r="AJ968" s="39">
        <f>COUNTIF(resultats_math!AB969:AD969,2)</f>
        <v>0</v>
      </c>
      <c r="AK968" s="39">
        <f>COUNTIF(resultats_math!AB969:AD969,9)</f>
        <v>0</v>
      </c>
      <c r="AL968" s="39">
        <f>COUNTIF(resultats_math!AB969:AD969,0)</f>
        <v>0</v>
      </c>
      <c r="AM968" s="243" t="str">
        <f t="shared" si="377"/>
        <v/>
      </c>
      <c r="AN968" s="226">
        <f t="shared" si="378"/>
        <v>0</v>
      </c>
      <c r="AO968" s="38" t="str">
        <f t="shared" si="379"/>
        <v/>
      </c>
      <c r="AP968" s="38" t="str">
        <f t="shared" si="380"/>
        <v/>
      </c>
      <c r="AQ968" s="38" t="str">
        <f t="shared" si="381"/>
        <v/>
      </c>
      <c r="AR968" s="38" t="str">
        <f t="shared" si="382"/>
        <v/>
      </c>
    </row>
    <row r="969" spans="1:44" ht="13.5" thickBot="1">
      <c r="A969" s="30"/>
      <c r="B969" s="39">
        <f>COUNTIF(resultats_math!B970:I970,1)</f>
        <v>0</v>
      </c>
      <c r="C969" s="39">
        <f>COUNTIF(resultats_math!B970:I970,2)</f>
        <v>0</v>
      </c>
      <c r="D969" s="39">
        <f>COUNTIF(resultats_math!B970:I970,9)</f>
        <v>0</v>
      </c>
      <c r="E969" s="39">
        <f>COUNTIF(resultats_math!B970:I970,0)</f>
        <v>0</v>
      </c>
      <c r="F969" s="37" t="str">
        <f t="shared" si="360"/>
        <v/>
      </c>
      <c r="G969" s="226">
        <f t="shared" si="362"/>
        <v>0</v>
      </c>
      <c r="H969" s="38" t="str">
        <f t="shared" si="383"/>
        <v/>
      </c>
      <c r="I969" s="38" t="str">
        <f t="shared" si="361"/>
        <v/>
      </c>
      <c r="J969" s="38" t="str">
        <f t="shared" si="363"/>
        <v/>
      </c>
      <c r="K969" s="38" t="str">
        <f t="shared" si="364"/>
        <v/>
      </c>
      <c r="L969" s="38"/>
      <c r="M969" s="39">
        <f>COUNTIF(resultats_math!J970:X970,1)</f>
        <v>0</v>
      </c>
      <c r="N969" s="39">
        <f>COUNTIF(resultats_math!J970:X970,2)</f>
        <v>0</v>
      </c>
      <c r="O969" s="39">
        <f>COUNTIF(resultats_math!J970:X970,9)</f>
        <v>0</v>
      </c>
      <c r="P969" s="39">
        <f>COUNTIF(resultats_math!J970:X970,0)</f>
        <v>0</v>
      </c>
      <c r="Q969" s="37" t="str">
        <f t="shared" si="365"/>
        <v/>
      </c>
      <c r="R969" s="226">
        <f t="shared" si="366"/>
        <v>0</v>
      </c>
      <c r="S969" s="38" t="str">
        <f t="shared" si="367"/>
        <v/>
      </c>
      <c r="T969" s="38" t="str">
        <f t="shared" si="368"/>
        <v/>
      </c>
      <c r="U969" s="38" t="str">
        <f t="shared" si="369"/>
        <v/>
      </c>
      <c r="V969" s="38" t="str">
        <f t="shared" si="370"/>
        <v/>
      </c>
      <c r="W969" s="30"/>
      <c r="X969" s="39">
        <f>COUNTIF(resultats_math!Y970:AA970,1)</f>
        <v>0</v>
      </c>
      <c r="Y969" s="39">
        <f>COUNTIF(resultats_math!Y970:AA970,2)</f>
        <v>0</v>
      </c>
      <c r="Z969" s="39">
        <f>COUNTIF(resultats_math!Y970:AA970,9)</f>
        <v>0</v>
      </c>
      <c r="AA969" s="39">
        <f>COUNTIF(resultats_math!Y970:AA970,0)</f>
        <v>0</v>
      </c>
      <c r="AB969" s="243" t="str">
        <f t="shared" si="371"/>
        <v/>
      </c>
      <c r="AC969" s="226">
        <f t="shared" si="372"/>
        <v>0</v>
      </c>
      <c r="AD969" s="38" t="str">
        <f t="shared" si="373"/>
        <v/>
      </c>
      <c r="AE969" s="38" t="str">
        <f t="shared" si="374"/>
        <v/>
      </c>
      <c r="AF969" s="38" t="str">
        <f t="shared" si="375"/>
        <v/>
      </c>
      <c r="AG969" s="38" t="str">
        <f t="shared" si="376"/>
        <v/>
      </c>
      <c r="AI969" s="39">
        <f>COUNTIF(resultats_math!AB970:AD970,1)</f>
        <v>0</v>
      </c>
      <c r="AJ969" s="39">
        <f>COUNTIF(resultats_math!AB970:AD970,2)</f>
        <v>0</v>
      </c>
      <c r="AK969" s="39">
        <f>COUNTIF(resultats_math!AB970:AD970,9)</f>
        <v>0</v>
      </c>
      <c r="AL969" s="39">
        <f>COUNTIF(resultats_math!AB970:AD970,0)</f>
        <v>0</v>
      </c>
      <c r="AM969" s="243" t="str">
        <f t="shared" si="377"/>
        <v/>
      </c>
      <c r="AN969" s="226">
        <f t="shared" si="378"/>
        <v>0</v>
      </c>
      <c r="AO969" s="38" t="str">
        <f t="shared" si="379"/>
        <v/>
      </c>
      <c r="AP969" s="38" t="str">
        <f t="shared" si="380"/>
        <v/>
      </c>
      <c r="AQ969" s="38" t="str">
        <f t="shared" si="381"/>
        <v/>
      </c>
      <c r="AR969" s="38" t="str">
        <f t="shared" si="382"/>
        <v/>
      </c>
    </row>
    <row r="970" spans="1:44" ht="13.5" thickBot="1">
      <c r="A970" s="30"/>
      <c r="B970" s="39">
        <f>COUNTIF(resultats_math!B971:I971,1)</f>
        <v>0</v>
      </c>
      <c r="C970" s="39">
        <f>COUNTIF(resultats_math!B971:I971,2)</f>
        <v>0</v>
      </c>
      <c r="D970" s="39">
        <f>COUNTIF(resultats_math!B971:I971,9)</f>
        <v>0</v>
      </c>
      <c r="E970" s="39">
        <f>COUNTIF(resultats_math!B971:I971,0)</f>
        <v>0</v>
      </c>
      <c r="F970" s="37" t="str">
        <f t="shared" si="360"/>
        <v/>
      </c>
      <c r="G970" s="226">
        <f t="shared" si="362"/>
        <v>0</v>
      </c>
      <c r="H970" s="38" t="str">
        <f t="shared" si="383"/>
        <v/>
      </c>
      <c r="I970" s="38" t="str">
        <f t="shared" si="361"/>
        <v/>
      </c>
      <c r="J970" s="38" t="str">
        <f t="shared" si="363"/>
        <v/>
      </c>
      <c r="K970" s="38" t="str">
        <f t="shared" si="364"/>
        <v/>
      </c>
      <c r="L970" s="38"/>
      <c r="M970" s="39">
        <f>COUNTIF(resultats_math!J971:X971,1)</f>
        <v>0</v>
      </c>
      <c r="N970" s="39">
        <f>COUNTIF(resultats_math!J971:X971,2)</f>
        <v>0</v>
      </c>
      <c r="O970" s="39">
        <f>COUNTIF(resultats_math!J971:X971,9)</f>
        <v>0</v>
      </c>
      <c r="P970" s="39">
        <f>COUNTIF(resultats_math!J971:X971,0)</f>
        <v>0</v>
      </c>
      <c r="Q970" s="37" t="str">
        <f t="shared" si="365"/>
        <v/>
      </c>
      <c r="R970" s="226">
        <f t="shared" si="366"/>
        <v>0</v>
      </c>
      <c r="S970" s="38" t="str">
        <f t="shared" si="367"/>
        <v/>
      </c>
      <c r="T970" s="38" t="str">
        <f t="shared" si="368"/>
        <v/>
      </c>
      <c r="U970" s="38" t="str">
        <f t="shared" si="369"/>
        <v/>
      </c>
      <c r="V970" s="38" t="str">
        <f t="shared" si="370"/>
        <v/>
      </c>
      <c r="W970" s="30"/>
      <c r="X970" s="39">
        <f>COUNTIF(resultats_math!Y971:AA971,1)</f>
        <v>0</v>
      </c>
      <c r="Y970" s="39">
        <f>COUNTIF(resultats_math!Y971:AA971,2)</f>
        <v>0</v>
      </c>
      <c r="Z970" s="39">
        <f>COUNTIF(resultats_math!Y971:AA971,9)</f>
        <v>0</v>
      </c>
      <c r="AA970" s="39">
        <f>COUNTIF(resultats_math!Y971:AA971,0)</f>
        <v>0</v>
      </c>
      <c r="AB970" s="243" t="str">
        <f t="shared" si="371"/>
        <v/>
      </c>
      <c r="AC970" s="226">
        <f t="shared" si="372"/>
        <v>0</v>
      </c>
      <c r="AD970" s="38" t="str">
        <f t="shared" si="373"/>
        <v/>
      </c>
      <c r="AE970" s="38" t="str">
        <f t="shared" si="374"/>
        <v/>
      </c>
      <c r="AF970" s="38" t="str">
        <f t="shared" si="375"/>
        <v/>
      </c>
      <c r="AG970" s="38" t="str">
        <f t="shared" si="376"/>
        <v/>
      </c>
      <c r="AI970" s="39">
        <f>COUNTIF(resultats_math!AB971:AD971,1)</f>
        <v>0</v>
      </c>
      <c r="AJ970" s="39">
        <f>COUNTIF(resultats_math!AB971:AD971,2)</f>
        <v>0</v>
      </c>
      <c r="AK970" s="39">
        <f>COUNTIF(resultats_math!AB971:AD971,9)</f>
        <v>0</v>
      </c>
      <c r="AL970" s="39">
        <f>COUNTIF(resultats_math!AB971:AD971,0)</f>
        <v>0</v>
      </c>
      <c r="AM970" s="243" t="str">
        <f t="shared" si="377"/>
        <v/>
      </c>
      <c r="AN970" s="226">
        <f t="shared" si="378"/>
        <v>0</v>
      </c>
      <c r="AO970" s="38" t="str">
        <f t="shared" si="379"/>
        <v/>
      </c>
      <c r="AP970" s="38" t="str">
        <f t="shared" si="380"/>
        <v/>
      </c>
      <c r="AQ970" s="38" t="str">
        <f t="shared" si="381"/>
        <v/>
      </c>
      <c r="AR970" s="38" t="str">
        <f t="shared" si="382"/>
        <v/>
      </c>
    </row>
    <row r="971" spans="1:44" ht="13.5" thickBot="1">
      <c r="A971" s="30"/>
      <c r="B971" s="39">
        <f>COUNTIF(resultats_math!B972:I972,1)</f>
        <v>0</v>
      </c>
      <c r="C971" s="39">
        <f>COUNTIF(resultats_math!B972:I972,2)</f>
        <v>0</v>
      </c>
      <c r="D971" s="39">
        <f>COUNTIF(resultats_math!B972:I972,9)</f>
        <v>0</v>
      </c>
      <c r="E971" s="39">
        <f>COUNTIF(resultats_math!B972:I972,0)</f>
        <v>0</v>
      </c>
      <c r="F971" s="37" t="str">
        <f t="shared" si="360"/>
        <v/>
      </c>
      <c r="G971" s="226">
        <f t="shared" si="362"/>
        <v>0</v>
      </c>
      <c r="H971" s="38" t="str">
        <f t="shared" si="383"/>
        <v/>
      </c>
      <c r="I971" s="38" t="str">
        <f t="shared" si="361"/>
        <v/>
      </c>
      <c r="J971" s="38" t="str">
        <f t="shared" si="363"/>
        <v/>
      </c>
      <c r="K971" s="38" t="str">
        <f t="shared" si="364"/>
        <v/>
      </c>
      <c r="L971" s="38"/>
      <c r="M971" s="39">
        <f>COUNTIF(resultats_math!J972:X972,1)</f>
        <v>0</v>
      </c>
      <c r="N971" s="39">
        <f>COUNTIF(resultats_math!J972:X972,2)</f>
        <v>0</v>
      </c>
      <c r="O971" s="39">
        <f>COUNTIF(resultats_math!J972:X972,9)</f>
        <v>0</v>
      </c>
      <c r="P971" s="39">
        <f>COUNTIF(resultats_math!J972:X972,0)</f>
        <v>0</v>
      </c>
      <c r="Q971" s="37" t="str">
        <f t="shared" si="365"/>
        <v/>
      </c>
      <c r="R971" s="226">
        <f t="shared" si="366"/>
        <v>0</v>
      </c>
      <c r="S971" s="38" t="str">
        <f t="shared" si="367"/>
        <v/>
      </c>
      <c r="T971" s="38" t="str">
        <f t="shared" si="368"/>
        <v/>
      </c>
      <c r="U971" s="38" t="str">
        <f t="shared" si="369"/>
        <v/>
      </c>
      <c r="V971" s="38" t="str">
        <f t="shared" si="370"/>
        <v/>
      </c>
      <c r="W971" s="30"/>
      <c r="X971" s="39">
        <f>COUNTIF(resultats_math!Y972:AA972,1)</f>
        <v>0</v>
      </c>
      <c r="Y971" s="39">
        <f>COUNTIF(resultats_math!Y972:AA972,2)</f>
        <v>0</v>
      </c>
      <c r="Z971" s="39">
        <f>COUNTIF(resultats_math!Y972:AA972,9)</f>
        <v>0</v>
      </c>
      <c r="AA971" s="39">
        <f>COUNTIF(resultats_math!Y972:AA972,0)</f>
        <v>0</v>
      </c>
      <c r="AB971" s="243" t="str">
        <f t="shared" si="371"/>
        <v/>
      </c>
      <c r="AC971" s="226">
        <f t="shared" si="372"/>
        <v>0</v>
      </c>
      <c r="AD971" s="38" t="str">
        <f t="shared" si="373"/>
        <v/>
      </c>
      <c r="AE971" s="38" t="str">
        <f t="shared" si="374"/>
        <v/>
      </c>
      <c r="AF971" s="38" t="str">
        <f t="shared" si="375"/>
        <v/>
      </c>
      <c r="AG971" s="38" t="str">
        <f t="shared" si="376"/>
        <v/>
      </c>
      <c r="AI971" s="39">
        <f>COUNTIF(resultats_math!AB972:AD972,1)</f>
        <v>0</v>
      </c>
      <c r="AJ971" s="39">
        <f>COUNTIF(resultats_math!AB972:AD972,2)</f>
        <v>0</v>
      </c>
      <c r="AK971" s="39">
        <f>COUNTIF(resultats_math!AB972:AD972,9)</f>
        <v>0</v>
      </c>
      <c r="AL971" s="39">
        <f>COUNTIF(resultats_math!AB972:AD972,0)</f>
        <v>0</v>
      </c>
      <c r="AM971" s="243" t="str">
        <f t="shared" si="377"/>
        <v/>
      </c>
      <c r="AN971" s="226">
        <f t="shared" si="378"/>
        <v>0</v>
      </c>
      <c r="AO971" s="38" t="str">
        <f t="shared" si="379"/>
        <v/>
      </c>
      <c r="AP971" s="38" t="str">
        <f t="shared" si="380"/>
        <v/>
      </c>
      <c r="AQ971" s="38" t="str">
        <f t="shared" si="381"/>
        <v/>
      </c>
      <c r="AR971" s="38" t="str">
        <f t="shared" si="382"/>
        <v/>
      </c>
    </row>
    <row r="972" spans="1:44" ht="13.5" thickBot="1">
      <c r="A972" s="30"/>
      <c r="B972" s="39">
        <f>COUNTIF(resultats_math!B973:I973,1)</f>
        <v>0</v>
      </c>
      <c r="C972" s="39">
        <f>COUNTIF(resultats_math!B973:I973,2)</f>
        <v>0</v>
      </c>
      <c r="D972" s="39">
        <f>COUNTIF(resultats_math!B973:I973,9)</f>
        <v>0</v>
      </c>
      <c r="E972" s="39">
        <f>COUNTIF(resultats_math!B973:I973,0)</f>
        <v>0</v>
      </c>
      <c r="F972" s="37" t="str">
        <f t="shared" si="360"/>
        <v/>
      </c>
      <c r="G972" s="226">
        <f t="shared" si="362"/>
        <v>0</v>
      </c>
      <c r="H972" s="38" t="str">
        <f t="shared" si="383"/>
        <v/>
      </c>
      <c r="I972" s="38" t="str">
        <f t="shared" si="361"/>
        <v/>
      </c>
      <c r="J972" s="38" t="str">
        <f t="shared" si="363"/>
        <v/>
      </c>
      <c r="K972" s="38" t="str">
        <f t="shared" si="364"/>
        <v/>
      </c>
      <c r="L972" s="38"/>
      <c r="M972" s="39">
        <f>COUNTIF(resultats_math!J973:X973,1)</f>
        <v>0</v>
      </c>
      <c r="N972" s="39">
        <f>COUNTIF(resultats_math!J973:X973,2)</f>
        <v>0</v>
      </c>
      <c r="O972" s="39">
        <f>COUNTIF(resultats_math!J973:X973,9)</f>
        <v>0</v>
      </c>
      <c r="P972" s="39">
        <f>COUNTIF(resultats_math!J973:X973,0)</f>
        <v>0</v>
      </c>
      <c r="Q972" s="37" t="str">
        <f t="shared" si="365"/>
        <v/>
      </c>
      <c r="R972" s="226">
        <f t="shared" si="366"/>
        <v>0</v>
      </c>
      <c r="S972" s="38" t="str">
        <f t="shared" si="367"/>
        <v/>
      </c>
      <c r="T972" s="38" t="str">
        <f t="shared" si="368"/>
        <v/>
      </c>
      <c r="U972" s="38" t="str">
        <f t="shared" si="369"/>
        <v/>
      </c>
      <c r="V972" s="38" t="str">
        <f t="shared" si="370"/>
        <v/>
      </c>
      <c r="W972" s="30"/>
      <c r="X972" s="39">
        <f>COUNTIF(resultats_math!Y973:AA973,1)</f>
        <v>0</v>
      </c>
      <c r="Y972" s="39">
        <f>COUNTIF(resultats_math!Y973:AA973,2)</f>
        <v>0</v>
      </c>
      <c r="Z972" s="39">
        <f>COUNTIF(resultats_math!Y973:AA973,9)</f>
        <v>0</v>
      </c>
      <c r="AA972" s="39">
        <f>COUNTIF(resultats_math!Y973:AA973,0)</f>
        <v>0</v>
      </c>
      <c r="AB972" s="243" t="str">
        <f t="shared" si="371"/>
        <v/>
      </c>
      <c r="AC972" s="226">
        <f t="shared" si="372"/>
        <v>0</v>
      </c>
      <c r="AD972" s="38" t="str">
        <f t="shared" si="373"/>
        <v/>
      </c>
      <c r="AE972" s="38" t="str">
        <f t="shared" si="374"/>
        <v/>
      </c>
      <c r="AF972" s="38" t="str">
        <f t="shared" si="375"/>
        <v/>
      </c>
      <c r="AG972" s="38" t="str">
        <f t="shared" si="376"/>
        <v/>
      </c>
      <c r="AI972" s="39">
        <f>COUNTIF(resultats_math!AB973:AD973,1)</f>
        <v>0</v>
      </c>
      <c r="AJ972" s="39">
        <f>COUNTIF(resultats_math!AB973:AD973,2)</f>
        <v>0</v>
      </c>
      <c r="AK972" s="39">
        <f>COUNTIF(resultats_math!AB973:AD973,9)</f>
        <v>0</v>
      </c>
      <c r="AL972" s="39">
        <f>COUNTIF(resultats_math!AB973:AD973,0)</f>
        <v>0</v>
      </c>
      <c r="AM972" s="243" t="str">
        <f t="shared" si="377"/>
        <v/>
      </c>
      <c r="AN972" s="226">
        <f t="shared" si="378"/>
        <v>0</v>
      </c>
      <c r="AO972" s="38" t="str">
        <f t="shared" si="379"/>
        <v/>
      </c>
      <c r="AP972" s="38" t="str">
        <f t="shared" si="380"/>
        <v/>
      </c>
      <c r="AQ972" s="38" t="str">
        <f t="shared" si="381"/>
        <v/>
      </c>
      <c r="AR972" s="38" t="str">
        <f t="shared" si="382"/>
        <v/>
      </c>
    </row>
    <row r="973" spans="1:44" ht="13.5" thickBot="1">
      <c r="A973" s="30"/>
      <c r="B973" s="39">
        <f>COUNTIF(resultats_math!B974:I974,1)</f>
        <v>0</v>
      </c>
      <c r="C973" s="39">
        <f>COUNTIF(resultats_math!B974:I974,2)</f>
        <v>0</v>
      </c>
      <c r="D973" s="39">
        <f>COUNTIF(resultats_math!B974:I974,9)</f>
        <v>0</v>
      </c>
      <c r="E973" s="39">
        <f>COUNTIF(resultats_math!B974:I974,0)</f>
        <v>0</v>
      </c>
      <c r="F973" s="37" t="str">
        <f t="shared" si="360"/>
        <v/>
      </c>
      <c r="G973" s="226">
        <f t="shared" si="362"/>
        <v>0</v>
      </c>
      <c r="H973" s="38" t="str">
        <f t="shared" si="383"/>
        <v/>
      </c>
      <c r="I973" s="38" t="str">
        <f t="shared" si="361"/>
        <v/>
      </c>
      <c r="J973" s="38" t="str">
        <f t="shared" si="363"/>
        <v/>
      </c>
      <c r="K973" s="38" t="str">
        <f t="shared" si="364"/>
        <v/>
      </c>
      <c r="L973" s="38"/>
      <c r="M973" s="39">
        <f>COUNTIF(resultats_math!J974:X974,1)</f>
        <v>0</v>
      </c>
      <c r="N973" s="39">
        <f>COUNTIF(resultats_math!J974:X974,2)</f>
        <v>0</v>
      </c>
      <c r="O973" s="39">
        <f>COUNTIF(resultats_math!J974:X974,9)</f>
        <v>0</v>
      </c>
      <c r="P973" s="39">
        <f>COUNTIF(resultats_math!J974:X974,0)</f>
        <v>0</v>
      </c>
      <c r="Q973" s="37" t="str">
        <f t="shared" si="365"/>
        <v/>
      </c>
      <c r="R973" s="226">
        <f t="shared" si="366"/>
        <v>0</v>
      </c>
      <c r="S973" s="38" t="str">
        <f t="shared" si="367"/>
        <v/>
      </c>
      <c r="T973" s="38" t="str">
        <f t="shared" si="368"/>
        <v/>
      </c>
      <c r="U973" s="38" t="str">
        <f t="shared" si="369"/>
        <v/>
      </c>
      <c r="V973" s="38" t="str">
        <f t="shared" si="370"/>
        <v/>
      </c>
      <c r="W973" s="30"/>
      <c r="X973" s="39">
        <f>COUNTIF(resultats_math!Y974:AA974,1)</f>
        <v>0</v>
      </c>
      <c r="Y973" s="39">
        <f>COUNTIF(resultats_math!Y974:AA974,2)</f>
        <v>0</v>
      </c>
      <c r="Z973" s="39">
        <f>COUNTIF(resultats_math!Y974:AA974,9)</f>
        <v>0</v>
      </c>
      <c r="AA973" s="39">
        <f>COUNTIF(resultats_math!Y974:AA974,0)</f>
        <v>0</v>
      </c>
      <c r="AB973" s="243" t="str">
        <f t="shared" si="371"/>
        <v/>
      </c>
      <c r="AC973" s="226">
        <f t="shared" si="372"/>
        <v>0</v>
      </c>
      <c r="AD973" s="38" t="str">
        <f t="shared" si="373"/>
        <v/>
      </c>
      <c r="AE973" s="38" t="str">
        <f t="shared" si="374"/>
        <v/>
      </c>
      <c r="AF973" s="38" t="str">
        <f t="shared" si="375"/>
        <v/>
      </c>
      <c r="AG973" s="38" t="str">
        <f t="shared" si="376"/>
        <v/>
      </c>
      <c r="AI973" s="39">
        <f>COUNTIF(resultats_math!AB974:AD974,1)</f>
        <v>0</v>
      </c>
      <c r="AJ973" s="39">
        <f>COUNTIF(resultats_math!AB974:AD974,2)</f>
        <v>0</v>
      </c>
      <c r="AK973" s="39">
        <f>COUNTIF(resultats_math!AB974:AD974,9)</f>
        <v>0</v>
      </c>
      <c r="AL973" s="39">
        <f>COUNTIF(resultats_math!AB974:AD974,0)</f>
        <v>0</v>
      </c>
      <c r="AM973" s="243" t="str">
        <f t="shared" si="377"/>
        <v/>
      </c>
      <c r="AN973" s="226">
        <f t="shared" si="378"/>
        <v>0</v>
      </c>
      <c r="AO973" s="38" t="str">
        <f t="shared" si="379"/>
        <v/>
      </c>
      <c r="AP973" s="38" t="str">
        <f t="shared" si="380"/>
        <v/>
      </c>
      <c r="AQ973" s="38" t="str">
        <f t="shared" si="381"/>
        <v/>
      </c>
      <c r="AR973" s="38" t="str">
        <f t="shared" si="382"/>
        <v/>
      </c>
    </row>
    <row r="974" spans="1:44" ht="13.5" thickBot="1">
      <c r="A974" s="30"/>
      <c r="B974" s="39">
        <f>COUNTIF(resultats_math!B975:I975,1)</f>
        <v>0</v>
      </c>
      <c r="C974" s="39">
        <f>COUNTIF(resultats_math!B975:I975,2)</f>
        <v>0</v>
      </c>
      <c r="D974" s="39">
        <f>COUNTIF(resultats_math!B975:I975,9)</f>
        <v>0</v>
      </c>
      <c r="E974" s="39">
        <f>COUNTIF(resultats_math!B975:I975,0)</f>
        <v>0</v>
      </c>
      <c r="F974" s="37" t="str">
        <f t="shared" si="360"/>
        <v/>
      </c>
      <c r="G974" s="226">
        <f t="shared" si="362"/>
        <v>0</v>
      </c>
      <c r="H974" s="38" t="str">
        <f t="shared" si="383"/>
        <v/>
      </c>
      <c r="I974" s="38" t="str">
        <f t="shared" si="361"/>
        <v/>
      </c>
      <c r="J974" s="38" t="str">
        <f t="shared" si="363"/>
        <v/>
      </c>
      <c r="K974" s="38" t="str">
        <f t="shared" si="364"/>
        <v/>
      </c>
      <c r="L974" s="38"/>
      <c r="M974" s="39">
        <f>COUNTIF(resultats_math!J975:X975,1)</f>
        <v>0</v>
      </c>
      <c r="N974" s="39">
        <f>COUNTIF(resultats_math!J975:X975,2)</f>
        <v>0</v>
      </c>
      <c r="O974" s="39">
        <f>COUNTIF(resultats_math!J975:X975,9)</f>
        <v>0</v>
      </c>
      <c r="P974" s="39">
        <f>COUNTIF(resultats_math!J975:X975,0)</f>
        <v>0</v>
      </c>
      <c r="Q974" s="37" t="str">
        <f t="shared" si="365"/>
        <v/>
      </c>
      <c r="R974" s="226">
        <f t="shared" si="366"/>
        <v>0</v>
      </c>
      <c r="S974" s="38" t="str">
        <f t="shared" si="367"/>
        <v/>
      </c>
      <c r="T974" s="38" t="str">
        <f t="shared" si="368"/>
        <v/>
      </c>
      <c r="U974" s="38" t="str">
        <f t="shared" si="369"/>
        <v/>
      </c>
      <c r="V974" s="38" t="str">
        <f t="shared" si="370"/>
        <v/>
      </c>
      <c r="W974" s="30"/>
      <c r="X974" s="39">
        <f>COUNTIF(resultats_math!Y975:AA975,1)</f>
        <v>0</v>
      </c>
      <c r="Y974" s="39">
        <f>COUNTIF(resultats_math!Y975:AA975,2)</f>
        <v>0</v>
      </c>
      <c r="Z974" s="39">
        <f>COUNTIF(resultats_math!Y975:AA975,9)</f>
        <v>0</v>
      </c>
      <c r="AA974" s="39">
        <f>COUNTIF(resultats_math!Y975:AA975,0)</f>
        <v>0</v>
      </c>
      <c r="AB974" s="243" t="str">
        <f t="shared" si="371"/>
        <v/>
      </c>
      <c r="AC974" s="226">
        <f t="shared" si="372"/>
        <v>0</v>
      </c>
      <c r="AD974" s="38" t="str">
        <f t="shared" si="373"/>
        <v/>
      </c>
      <c r="AE974" s="38" t="str">
        <f t="shared" si="374"/>
        <v/>
      </c>
      <c r="AF974" s="38" t="str">
        <f t="shared" si="375"/>
        <v/>
      </c>
      <c r="AG974" s="38" t="str">
        <f t="shared" si="376"/>
        <v/>
      </c>
      <c r="AI974" s="39">
        <f>COUNTIF(resultats_math!AB975:AD975,1)</f>
        <v>0</v>
      </c>
      <c r="AJ974" s="39">
        <f>COUNTIF(resultats_math!AB975:AD975,2)</f>
        <v>0</v>
      </c>
      <c r="AK974" s="39">
        <f>COUNTIF(resultats_math!AB975:AD975,9)</f>
        <v>0</v>
      </c>
      <c r="AL974" s="39">
        <f>COUNTIF(resultats_math!AB975:AD975,0)</f>
        <v>0</v>
      </c>
      <c r="AM974" s="243" t="str">
        <f t="shared" si="377"/>
        <v/>
      </c>
      <c r="AN974" s="226">
        <f t="shared" si="378"/>
        <v>0</v>
      </c>
      <c r="AO974" s="38" t="str">
        <f t="shared" si="379"/>
        <v/>
      </c>
      <c r="AP974" s="38" t="str">
        <f t="shared" si="380"/>
        <v/>
      </c>
      <c r="AQ974" s="38" t="str">
        <f t="shared" si="381"/>
        <v/>
      </c>
      <c r="AR974" s="38" t="str">
        <f t="shared" si="382"/>
        <v/>
      </c>
    </row>
    <row r="975" spans="1:44" ht="13.5" thickBot="1">
      <c r="A975" s="30"/>
      <c r="B975" s="39">
        <f>COUNTIF(resultats_math!B976:I976,1)</f>
        <v>0</v>
      </c>
      <c r="C975" s="39">
        <f>COUNTIF(resultats_math!B976:I976,2)</f>
        <v>0</v>
      </c>
      <c r="D975" s="39">
        <f>COUNTIF(resultats_math!B976:I976,9)</f>
        <v>0</v>
      </c>
      <c r="E975" s="39">
        <f>COUNTIF(resultats_math!B976:I976,0)</f>
        <v>0</v>
      </c>
      <c r="F975" s="37" t="str">
        <f t="shared" si="360"/>
        <v/>
      </c>
      <c r="G975" s="226">
        <f t="shared" si="362"/>
        <v>0</v>
      </c>
      <c r="H975" s="38" t="str">
        <f t="shared" si="383"/>
        <v/>
      </c>
      <c r="I975" s="38" t="str">
        <f t="shared" si="361"/>
        <v/>
      </c>
      <c r="J975" s="38" t="str">
        <f t="shared" si="363"/>
        <v/>
      </c>
      <c r="K975" s="38" t="str">
        <f t="shared" si="364"/>
        <v/>
      </c>
      <c r="L975" s="38"/>
      <c r="M975" s="39">
        <f>COUNTIF(resultats_math!J976:X976,1)</f>
        <v>0</v>
      </c>
      <c r="N975" s="39">
        <f>COUNTIF(resultats_math!J976:X976,2)</f>
        <v>0</v>
      </c>
      <c r="O975" s="39">
        <f>COUNTIF(resultats_math!J976:X976,9)</f>
        <v>0</v>
      </c>
      <c r="P975" s="39">
        <f>COUNTIF(resultats_math!J976:X976,0)</f>
        <v>0</v>
      </c>
      <c r="Q975" s="37" t="str">
        <f t="shared" si="365"/>
        <v/>
      </c>
      <c r="R975" s="226">
        <f t="shared" si="366"/>
        <v>0</v>
      </c>
      <c r="S975" s="38" t="str">
        <f t="shared" si="367"/>
        <v/>
      </c>
      <c r="T975" s="38" t="str">
        <f t="shared" si="368"/>
        <v/>
      </c>
      <c r="U975" s="38" t="str">
        <f t="shared" si="369"/>
        <v/>
      </c>
      <c r="V975" s="38" t="str">
        <f t="shared" si="370"/>
        <v/>
      </c>
      <c r="W975" s="30"/>
      <c r="X975" s="39">
        <f>COUNTIF(resultats_math!Y976:AA976,1)</f>
        <v>0</v>
      </c>
      <c r="Y975" s="39">
        <f>COUNTIF(resultats_math!Y976:AA976,2)</f>
        <v>0</v>
      </c>
      <c r="Z975" s="39">
        <f>COUNTIF(resultats_math!Y976:AA976,9)</f>
        <v>0</v>
      </c>
      <c r="AA975" s="39">
        <f>COUNTIF(resultats_math!Y976:AA976,0)</f>
        <v>0</v>
      </c>
      <c r="AB975" s="243" t="str">
        <f t="shared" si="371"/>
        <v/>
      </c>
      <c r="AC975" s="226">
        <f t="shared" si="372"/>
        <v>0</v>
      </c>
      <c r="AD975" s="38" t="str">
        <f t="shared" si="373"/>
        <v/>
      </c>
      <c r="AE975" s="38" t="str">
        <f t="shared" si="374"/>
        <v/>
      </c>
      <c r="AF975" s="38" t="str">
        <f t="shared" si="375"/>
        <v/>
      </c>
      <c r="AG975" s="38" t="str">
        <f t="shared" si="376"/>
        <v/>
      </c>
      <c r="AI975" s="39">
        <f>COUNTIF(resultats_math!AB976:AD976,1)</f>
        <v>0</v>
      </c>
      <c r="AJ975" s="39">
        <f>COUNTIF(resultats_math!AB976:AD976,2)</f>
        <v>0</v>
      </c>
      <c r="AK975" s="39">
        <f>COUNTIF(resultats_math!AB976:AD976,9)</f>
        <v>0</v>
      </c>
      <c r="AL975" s="39">
        <f>COUNTIF(resultats_math!AB976:AD976,0)</f>
        <v>0</v>
      </c>
      <c r="AM975" s="243" t="str">
        <f t="shared" si="377"/>
        <v/>
      </c>
      <c r="AN975" s="226">
        <f t="shared" si="378"/>
        <v>0</v>
      </c>
      <c r="AO975" s="38" t="str">
        <f t="shared" si="379"/>
        <v/>
      </c>
      <c r="AP975" s="38" t="str">
        <f t="shared" si="380"/>
        <v/>
      </c>
      <c r="AQ975" s="38" t="str">
        <f t="shared" si="381"/>
        <v/>
      </c>
      <c r="AR975" s="38" t="str">
        <f t="shared" si="382"/>
        <v/>
      </c>
    </row>
    <row r="976" spans="1:44" ht="13.5" thickBot="1">
      <c r="A976" s="30"/>
      <c r="B976" s="39">
        <f>COUNTIF(resultats_math!B977:I977,1)</f>
        <v>0</v>
      </c>
      <c r="C976" s="39">
        <f>COUNTIF(resultats_math!B977:I977,2)</f>
        <v>0</v>
      </c>
      <c r="D976" s="39">
        <f>COUNTIF(resultats_math!B977:I977,9)</f>
        <v>0</v>
      </c>
      <c r="E976" s="39">
        <f>COUNTIF(resultats_math!B977:I977,0)</f>
        <v>0</v>
      </c>
      <c r="F976" s="37" t="str">
        <f t="shared" si="360"/>
        <v/>
      </c>
      <c r="G976" s="226">
        <f t="shared" si="362"/>
        <v>0</v>
      </c>
      <c r="H976" s="38" t="str">
        <f t="shared" si="383"/>
        <v/>
      </c>
      <c r="I976" s="38" t="str">
        <f t="shared" si="361"/>
        <v/>
      </c>
      <c r="J976" s="38" t="str">
        <f t="shared" si="363"/>
        <v/>
      </c>
      <c r="K976" s="38" t="str">
        <f t="shared" si="364"/>
        <v/>
      </c>
      <c r="L976" s="38"/>
      <c r="M976" s="39">
        <f>COUNTIF(resultats_math!J977:X977,1)</f>
        <v>0</v>
      </c>
      <c r="N976" s="39">
        <f>COUNTIF(resultats_math!J977:X977,2)</f>
        <v>0</v>
      </c>
      <c r="O976" s="39">
        <f>COUNTIF(resultats_math!J977:X977,9)</f>
        <v>0</v>
      </c>
      <c r="P976" s="39">
        <f>COUNTIF(resultats_math!J977:X977,0)</f>
        <v>0</v>
      </c>
      <c r="Q976" s="37" t="str">
        <f t="shared" si="365"/>
        <v/>
      </c>
      <c r="R976" s="226">
        <f t="shared" si="366"/>
        <v>0</v>
      </c>
      <c r="S976" s="38" t="str">
        <f t="shared" si="367"/>
        <v/>
      </c>
      <c r="T976" s="38" t="str">
        <f t="shared" si="368"/>
        <v/>
      </c>
      <c r="U976" s="38" t="str">
        <f t="shared" si="369"/>
        <v/>
      </c>
      <c r="V976" s="38" t="str">
        <f t="shared" si="370"/>
        <v/>
      </c>
      <c r="W976" s="30"/>
      <c r="X976" s="39">
        <f>COUNTIF(resultats_math!Y977:AA977,1)</f>
        <v>0</v>
      </c>
      <c r="Y976" s="39">
        <f>COUNTIF(resultats_math!Y977:AA977,2)</f>
        <v>0</v>
      </c>
      <c r="Z976" s="39">
        <f>COUNTIF(resultats_math!Y977:AA977,9)</f>
        <v>0</v>
      </c>
      <c r="AA976" s="39">
        <f>COUNTIF(resultats_math!Y977:AA977,0)</f>
        <v>0</v>
      </c>
      <c r="AB976" s="243" t="str">
        <f t="shared" si="371"/>
        <v/>
      </c>
      <c r="AC976" s="226">
        <f t="shared" si="372"/>
        <v>0</v>
      </c>
      <c r="AD976" s="38" t="str">
        <f t="shared" si="373"/>
        <v/>
      </c>
      <c r="AE976" s="38" t="str">
        <f t="shared" si="374"/>
        <v/>
      </c>
      <c r="AF976" s="38" t="str">
        <f t="shared" si="375"/>
        <v/>
      </c>
      <c r="AG976" s="38" t="str">
        <f t="shared" si="376"/>
        <v/>
      </c>
      <c r="AI976" s="39">
        <f>COUNTIF(resultats_math!AB977:AD977,1)</f>
        <v>0</v>
      </c>
      <c r="AJ976" s="39">
        <f>COUNTIF(resultats_math!AB977:AD977,2)</f>
        <v>0</v>
      </c>
      <c r="AK976" s="39">
        <f>COUNTIF(resultats_math!AB977:AD977,9)</f>
        <v>0</v>
      </c>
      <c r="AL976" s="39">
        <f>COUNTIF(resultats_math!AB977:AD977,0)</f>
        <v>0</v>
      </c>
      <c r="AM976" s="243" t="str">
        <f t="shared" si="377"/>
        <v/>
      </c>
      <c r="AN976" s="226">
        <f t="shared" si="378"/>
        <v>0</v>
      </c>
      <c r="AO976" s="38" t="str">
        <f t="shared" si="379"/>
        <v/>
      </c>
      <c r="AP976" s="38" t="str">
        <f t="shared" si="380"/>
        <v/>
      </c>
      <c r="AQ976" s="38" t="str">
        <f t="shared" si="381"/>
        <v/>
      </c>
      <c r="AR976" s="38" t="str">
        <f t="shared" si="382"/>
        <v/>
      </c>
    </row>
    <row r="977" spans="1:44" ht="13.5" thickBot="1">
      <c r="A977" s="30"/>
      <c r="B977" s="39">
        <f>COUNTIF(resultats_math!B978:I978,1)</f>
        <v>0</v>
      </c>
      <c r="C977" s="39">
        <f>COUNTIF(resultats_math!B978:I978,2)</f>
        <v>0</v>
      </c>
      <c r="D977" s="39">
        <f>COUNTIF(resultats_math!B978:I978,9)</f>
        <v>0</v>
      </c>
      <c r="E977" s="39">
        <f>COUNTIF(resultats_math!B978:I978,0)</f>
        <v>0</v>
      </c>
      <c r="F977" s="37" t="str">
        <f t="shared" si="360"/>
        <v/>
      </c>
      <c r="G977" s="226">
        <f t="shared" si="362"/>
        <v>0</v>
      </c>
      <c r="H977" s="38" t="str">
        <f t="shared" si="383"/>
        <v/>
      </c>
      <c r="I977" s="38" t="str">
        <f t="shared" si="361"/>
        <v/>
      </c>
      <c r="J977" s="38" t="str">
        <f t="shared" si="363"/>
        <v/>
      </c>
      <c r="K977" s="38" t="str">
        <f t="shared" si="364"/>
        <v/>
      </c>
      <c r="L977" s="38"/>
      <c r="M977" s="39">
        <f>COUNTIF(resultats_math!J978:X978,1)</f>
        <v>0</v>
      </c>
      <c r="N977" s="39">
        <f>COUNTIF(resultats_math!J978:X978,2)</f>
        <v>0</v>
      </c>
      <c r="O977" s="39">
        <f>COUNTIF(resultats_math!J978:X978,9)</f>
        <v>0</v>
      </c>
      <c r="P977" s="39">
        <f>COUNTIF(resultats_math!J978:X978,0)</f>
        <v>0</v>
      </c>
      <c r="Q977" s="37" t="str">
        <f t="shared" si="365"/>
        <v/>
      </c>
      <c r="R977" s="226">
        <f t="shared" si="366"/>
        <v>0</v>
      </c>
      <c r="S977" s="38" t="str">
        <f t="shared" si="367"/>
        <v/>
      </c>
      <c r="T977" s="38" t="str">
        <f t="shared" si="368"/>
        <v/>
      </c>
      <c r="U977" s="38" t="str">
        <f t="shared" si="369"/>
        <v/>
      </c>
      <c r="V977" s="38" t="str">
        <f t="shared" si="370"/>
        <v/>
      </c>
      <c r="W977" s="30"/>
      <c r="X977" s="39">
        <f>COUNTIF(resultats_math!Y978:AA978,1)</f>
        <v>0</v>
      </c>
      <c r="Y977" s="39">
        <f>COUNTIF(resultats_math!Y978:AA978,2)</f>
        <v>0</v>
      </c>
      <c r="Z977" s="39">
        <f>COUNTIF(resultats_math!Y978:AA978,9)</f>
        <v>0</v>
      </c>
      <c r="AA977" s="39">
        <f>COUNTIF(resultats_math!Y978:AA978,0)</f>
        <v>0</v>
      </c>
      <c r="AB977" s="243" t="str">
        <f t="shared" si="371"/>
        <v/>
      </c>
      <c r="AC977" s="226">
        <f t="shared" si="372"/>
        <v>0</v>
      </c>
      <c r="AD977" s="38" t="str">
        <f t="shared" si="373"/>
        <v/>
      </c>
      <c r="AE977" s="38" t="str">
        <f t="shared" si="374"/>
        <v/>
      </c>
      <c r="AF977" s="38" t="str">
        <f t="shared" si="375"/>
        <v/>
      </c>
      <c r="AG977" s="38" t="str">
        <f t="shared" si="376"/>
        <v/>
      </c>
      <c r="AI977" s="39">
        <f>COUNTIF(resultats_math!AB978:AD978,1)</f>
        <v>0</v>
      </c>
      <c r="AJ977" s="39">
        <f>COUNTIF(resultats_math!AB978:AD978,2)</f>
        <v>0</v>
      </c>
      <c r="AK977" s="39">
        <f>COUNTIF(resultats_math!AB978:AD978,9)</f>
        <v>0</v>
      </c>
      <c r="AL977" s="39">
        <f>COUNTIF(resultats_math!AB978:AD978,0)</f>
        <v>0</v>
      </c>
      <c r="AM977" s="243" t="str">
        <f t="shared" si="377"/>
        <v/>
      </c>
      <c r="AN977" s="226">
        <f t="shared" si="378"/>
        <v>0</v>
      </c>
      <c r="AO977" s="38" t="str">
        <f t="shared" si="379"/>
        <v/>
      </c>
      <c r="AP977" s="38" t="str">
        <f t="shared" si="380"/>
        <v/>
      </c>
      <c r="AQ977" s="38" t="str">
        <f t="shared" si="381"/>
        <v/>
      </c>
      <c r="AR977" s="38" t="str">
        <f t="shared" si="382"/>
        <v/>
      </c>
    </row>
    <row r="978" spans="1:44" ht="13.5" thickBot="1">
      <c r="A978" s="30"/>
      <c r="B978" s="39">
        <f>COUNTIF(resultats_math!B979:I979,1)</f>
        <v>0</v>
      </c>
      <c r="C978" s="39">
        <f>COUNTIF(resultats_math!B979:I979,2)</f>
        <v>0</v>
      </c>
      <c r="D978" s="39">
        <f>COUNTIF(resultats_math!B979:I979,9)</f>
        <v>0</v>
      </c>
      <c r="E978" s="39">
        <f>COUNTIF(resultats_math!B979:I979,0)</f>
        <v>0</v>
      </c>
      <c r="F978" s="37" t="str">
        <f t="shared" si="360"/>
        <v/>
      </c>
      <c r="G978" s="226">
        <f t="shared" si="362"/>
        <v>0</v>
      </c>
      <c r="H978" s="38" t="str">
        <f t="shared" si="383"/>
        <v/>
      </c>
      <c r="I978" s="38" t="str">
        <f t="shared" si="361"/>
        <v/>
      </c>
      <c r="J978" s="38" t="str">
        <f t="shared" si="363"/>
        <v/>
      </c>
      <c r="K978" s="38" t="str">
        <f t="shared" si="364"/>
        <v/>
      </c>
      <c r="L978" s="38"/>
      <c r="M978" s="39">
        <f>COUNTIF(resultats_math!J979:X979,1)</f>
        <v>0</v>
      </c>
      <c r="N978" s="39">
        <f>COUNTIF(resultats_math!J979:X979,2)</f>
        <v>0</v>
      </c>
      <c r="O978" s="39">
        <f>COUNTIF(resultats_math!J979:X979,9)</f>
        <v>0</v>
      </c>
      <c r="P978" s="39">
        <f>COUNTIF(resultats_math!J979:X979,0)</f>
        <v>0</v>
      </c>
      <c r="Q978" s="37" t="str">
        <f t="shared" si="365"/>
        <v/>
      </c>
      <c r="R978" s="226">
        <f t="shared" si="366"/>
        <v>0</v>
      </c>
      <c r="S978" s="38" t="str">
        <f t="shared" si="367"/>
        <v/>
      </c>
      <c r="T978" s="38" t="str">
        <f t="shared" si="368"/>
        <v/>
      </c>
      <c r="U978" s="38" t="str">
        <f t="shared" si="369"/>
        <v/>
      </c>
      <c r="V978" s="38" t="str">
        <f t="shared" si="370"/>
        <v/>
      </c>
      <c r="W978" s="30"/>
      <c r="X978" s="39">
        <f>COUNTIF(resultats_math!Y979:AA979,1)</f>
        <v>0</v>
      </c>
      <c r="Y978" s="39">
        <f>COUNTIF(resultats_math!Y979:AA979,2)</f>
        <v>0</v>
      </c>
      <c r="Z978" s="39">
        <f>COUNTIF(resultats_math!Y979:AA979,9)</f>
        <v>0</v>
      </c>
      <c r="AA978" s="39">
        <f>COUNTIF(resultats_math!Y979:AA979,0)</f>
        <v>0</v>
      </c>
      <c r="AB978" s="243" t="str">
        <f t="shared" si="371"/>
        <v/>
      </c>
      <c r="AC978" s="226">
        <f t="shared" si="372"/>
        <v>0</v>
      </c>
      <c r="AD978" s="38" t="str">
        <f t="shared" si="373"/>
        <v/>
      </c>
      <c r="AE978" s="38" t="str">
        <f t="shared" si="374"/>
        <v/>
      </c>
      <c r="AF978" s="38" t="str">
        <f t="shared" si="375"/>
        <v/>
      </c>
      <c r="AG978" s="38" t="str">
        <f t="shared" si="376"/>
        <v/>
      </c>
      <c r="AI978" s="39">
        <f>COUNTIF(resultats_math!AB979:AD979,1)</f>
        <v>0</v>
      </c>
      <c r="AJ978" s="39">
        <f>COUNTIF(resultats_math!AB979:AD979,2)</f>
        <v>0</v>
      </c>
      <c r="AK978" s="39">
        <f>COUNTIF(resultats_math!AB979:AD979,9)</f>
        <v>0</v>
      </c>
      <c r="AL978" s="39">
        <f>COUNTIF(resultats_math!AB979:AD979,0)</f>
        <v>0</v>
      </c>
      <c r="AM978" s="243" t="str">
        <f t="shared" si="377"/>
        <v/>
      </c>
      <c r="AN978" s="226">
        <f t="shared" si="378"/>
        <v>0</v>
      </c>
      <c r="AO978" s="38" t="str">
        <f t="shared" si="379"/>
        <v/>
      </c>
      <c r="AP978" s="38" t="str">
        <f t="shared" si="380"/>
        <v/>
      </c>
      <c r="AQ978" s="38" t="str">
        <f t="shared" si="381"/>
        <v/>
      </c>
      <c r="AR978" s="38" t="str">
        <f t="shared" si="382"/>
        <v/>
      </c>
    </row>
    <row r="979" spans="1:44" ht="13.5" thickBot="1">
      <c r="A979" s="30"/>
      <c r="B979" s="39">
        <f>COUNTIF(resultats_math!B980:I980,1)</f>
        <v>0</v>
      </c>
      <c r="C979" s="39">
        <f>COUNTIF(resultats_math!B980:I980,2)</f>
        <v>0</v>
      </c>
      <c r="D979" s="39">
        <f>COUNTIF(resultats_math!B980:I980,9)</f>
        <v>0</v>
      </c>
      <c r="E979" s="39">
        <f>COUNTIF(resultats_math!B980:I980,0)</f>
        <v>0</v>
      </c>
      <c r="F979" s="37" t="str">
        <f t="shared" si="360"/>
        <v/>
      </c>
      <c r="G979" s="226">
        <f t="shared" si="362"/>
        <v>0</v>
      </c>
      <c r="H979" s="38" t="str">
        <f t="shared" si="383"/>
        <v/>
      </c>
      <c r="I979" s="38" t="str">
        <f t="shared" si="361"/>
        <v/>
      </c>
      <c r="J979" s="38" t="str">
        <f t="shared" si="363"/>
        <v/>
      </c>
      <c r="K979" s="38" t="str">
        <f t="shared" si="364"/>
        <v/>
      </c>
      <c r="L979" s="38"/>
      <c r="M979" s="39">
        <f>COUNTIF(resultats_math!J980:X980,1)</f>
        <v>0</v>
      </c>
      <c r="N979" s="39">
        <f>COUNTIF(resultats_math!J980:X980,2)</f>
        <v>0</v>
      </c>
      <c r="O979" s="39">
        <f>COUNTIF(resultats_math!J980:X980,9)</f>
        <v>0</v>
      </c>
      <c r="P979" s="39">
        <f>COUNTIF(resultats_math!J980:X980,0)</f>
        <v>0</v>
      </c>
      <c r="Q979" s="37" t="str">
        <f t="shared" si="365"/>
        <v/>
      </c>
      <c r="R979" s="226">
        <f t="shared" si="366"/>
        <v>0</v>
      </c>
      <c r="S979" s="38" t="str">
        <f t="shared" si="367"/>
        <v/>
      </c>
      <c r="T979" s="38" t="str">
        <f t="shared" si="368"/>
        <v/>
      </c>
      <c r="U979" s="38" t="str">
        <f t="shared" si="369"/>
        <v/>
      </c>
      <c r="V979" s="38" t="str">
        <f t="shared" si="370"/>
        <v/>
      </c>
      <c r="W979" s="30"/>
      <c r="X979" s="39">
        <f>COUNTIF(resultats_math!Y980:AA980,1)</f>
        <v>0</v>
      </c>
      <c r="Y979" s="39">
        <f>COUNTIF(resultats_math!Y980:AA980,2)</f>
        <v>0</v>
      </c>
      <c r="Z979" s="39">
        <f>COUNTIF(resultats_math!Y980:AA980,9)</f>
        <v>0</v>
      </c>
      <c r="AA979" s="39">
        <f>COUNTIF(resultats_math!Y980:AA980,0)</f>
        <v>0</v>
      </c>
      <c r="AB979" s="243" t="str">
        <f t="shared" si="371"/>
        <v/>
      </c>
      <c r="AC979" s="226">
        <f t="shared" si="372"/>
        <v>0</v>
      </c>
      <c r="AD979" s="38" t="str">
        <f t="shared" si="373"/>
        <v/>
      </c>
      <c r="AE979" s="38" t="str">
        <f t="shared" si="374"/>
        <v/>
      </c>
      <c r="AF979" s="38" t="str">
        <f t="shared" si="375"/>
        <v/>
      </c>
      <c r="AG979" s="38" t="str">
        <f t="shared" si="376"/>
        <v/>
      </c>
      <c r="AI979" s="39">
        <f>COUNTIF(resultats_math!AB980:AD980,1)</f>
        <v>0</v>
      </c>
      <c r="AJ979" s="39">
        <f>COUNTIF(resultats_math!AB980:AD980,2)</f>
        <v>0</v>
      </c>
      <c r="AK979" s="39">
        <f>COUNTIF(resultats_math!AB980:AD980,9)</f>
        <v>0</v>
      </c>
      <c r="AL979" s="39">
        <f>COUNTIF(resultats_math!AB980:AD980,0)</f>
        <v>0</v>
      </c>
      <c r="AM979" s="243" t="str">
        <f t="shared" si="377"/>
        <v/>
      </c>
      <c r="AN979" s="226">
        <f t="shared" si="378"/>
        <v>0</v>
      </c>
      <c r="AO979" s="38" t="str">
        <f t="shared" si="379"/>
        <v/>
      </c>
      <c r="AP979" s="38" t="str">
        <f t="shared" si="380"/>
        <v/>
      </c>
      <c r="AQ979" s="38" t="str">
        <f t="shared" si="381"/>
        <v/>
      </c>
      <c r="AR979" s="38" t="str">
        <f t="shared" si="382"/>
        <v/>
      </c>
    </row>
    <row r="980" spans="1:44" ht="13.5" thickBot="1">
      <c r="A980" s="30"/>
      <c r="B980" s="39">
        <f>COUNTIF(resultats_math!B981:I981,1)</f>
        <v>0</v>
      </c>
      <c r="C980" s="39">
        <f>COUNTIF(resultats_math!B981:I981,2)</f>
        <v>0</v>
      </c>
      <c r="D980" s="39">
        <f>COUNTIF(resultats_math!B981:I981,9)</f>
        <v>0</v>
      </c>
      <c r="E980" s="39">
        <f>COUNTIF(resultats_math!B981:I981,0)</f>
        <v>0</v>
      </c>
      <c r="F980" s="37" t="str">
        <f t="shared" si="360"/>
        <v/>
      </c>
      <c r="G980" s="226">
        <f t="shared" si="362"/>
        <v>0</v>
      </c>
      <c r="H980" s="38" t="str">
        <f t="shared" si="383"/>
        <v/>
      </c>
      <c r="I980" s="38" t="str">
        <f t="shared" si="361"/>
        <v/>
      </c>
      <c r="J980" s="38" t="str">
        <f t="shared" si="363"/>
        <v/>
      </c>
      <c r="K980" s="38" t="str">
        <f t="shared" si="364"/>
        <v/>
      </c>
      <c r="L980" s="38"/>
      <c r="M980" s="39">
        <f>COUNTIF(resultats_math!J981:X981,1)</f>
        <v>0</v>
      </c>
      <c r="N980" s="39">
        <f>COUNTIF(resultats_math!J981:X981,2)</f>
        <v>0</v>
      </c>
      <c r="O980" s="39">
        <f>COUNTIF(resultats_math!J981:X981,9)</f>
        <v>0</v>
      </c>
      <c r="P980" s="39">
        <f>COUNTIF(resultats_math!J981:X981,0)</f>
        <v>0</v>
      </c>
      <c r="Q980" s="37" t="str">
        <f t="shared" si="365"/>
        <v/>
      </c>
      <c r="R980" s="226">
        <f t="shared" si="366"/>
        <v>0</v>
      </c>
      <c r="S980" s="38" t="str">
        <f t="shared" si="367"/>
        <v/>
      </c>
      <c r="T980" s="38" t="str">
        <f t="shared" si="368"/>
        <v/>
      </c>
      <c r="U980" s="38" t="str">
        <f t="shared" si="369"/>
        <v/>
      </c>
      <c r="V980" s="38" t="str">
        <f t="shared" si="370"/>
        <v/>
      </c>
      <c r="W980" s="30"/>
      <c r="X980" s="39">
        <f>COUNTIF(resultats_math!Y981:AA981,1)</f>
        <v>0</v>
      </c>
      <c r="Y980" s="39">
        <f>COUNTIF(resultats_math!Y981:AA981,2)</f>
        <v>0</v>
      </c>
      <c r="Z980" s="39">
        <f>COUNTIF(resultats_math!Y981:AA981,9)</f>
        <v>0</v>
      </c>
      <c r="AA980" s="39">
        <f>COUNTIF(resultats_math!Y981:AA981,0)</f>
        <v>0</v>
      </c>
      <c r="AB980" s="243" t="str">
        <f t="shared" si="371"/>
        <v/>
      </c>
      <c r="AC980" s="226">
        <f t="shared" si="372"/>
        <v>0</v>
      </c>
      <c r="AD980" s="38" t="str">
        <f t="shared" si="373"/>
        <v/>
      </c>
      <c r="AE980" s="38" t="str">
        <f t="shared" si="374"/>
        <v/>
      </c>
      <c r="AF980" s="38" t="str">
        <f t="shared" si="375"/>
        <v/>
      </c>
      <c r="AG980" s="38" t="str">
        <f t="shared" si="376"/>
        <v/>
      </c>
      <c r="AI980" s="39">
        <f>COUNTIF(resultats_math!AB981:AD981,1)</f>
        <v>0</v>
      </c>
      <c r="AJ980" s="39">
        <f>COUNTIF(resultats_math!AB981:AD981,2)</f>
        <v>0</v>
      </c>
      <c r="AK980" s="39">
        <f>COUNTIF(resultats_math!AB981:AD981,9)</f>
        <v>0</v>
      </c>
      <c r="AL980" s="39">
        <f>COUNTIF(resultats_math!AB981:AD981,0)</f>
        <v>0</v>
      </c>
      <c r="AM980" s="243" t="str">
        <f t="shared" si="377"/>
        <v/>
      </c>
      <c r="AN980" s="226">
        <f t="shared" si="378"/>
        <v>0</v>
      </c>
      <c r="AO980" s="38" t="str">
        <f t="shared" si="379"/>
        <v/>
      </c>
      <c r="AP980" s="38" t="str">
        <f t="shared" si="380"/>
        <v/>
      </c>
      <c r="AQ980" s="38" t="str">
        <f t="shared" si="381"/>
        <v/>
      </c>
      <c r="AR980" s="38" t="str">
        <f t="shared" si="382"/>
        <v/>
      </c>
    </row>
    <row r="981" spans="1:44" ht="13.5" thickBot="1">
      <c r="A981" s="30"/>
      <c r="B981" s="39">
        <f>COUNTIF(resultats_math!B982:I982,1)</f>
        <v>0</v>
      </c>
      <c r="C981" s="39">
        <f>COUNTIF(resultats_math!B982:I982,2)</f>
        <v>0</v>
      </c>
      <c r="D981" s="39">
        <f>COUNTIF(resultats_math!B982:I982,9)</f>
        <v>0</v>
      </c>
      <c r="E981" s="39">
        <f>COUNTIF(resultats_math!B982:I982,0)</f>
        <v>0</v>
      </c>
      <c r="F981" s="37" t="str">
        <f t="shared" si="360"/>
        <v/>
      </c>
      <c r="G981" s="226">
        <f t="shared" si="362"/>
        <v>0</v>
      </c>
      <c r="H981" s="38" t="str">
        <f t="shared" si="383"/>
        <v/>
      </c>
      <c r="I981" s="38" t="str">
        <f t="shared" si="361"/>
        <v/>
      </c>
      <c r="J981" s="38" t="str">
        <f t="shared" si="363"/>
        <v/>
      </c>
      <c r="K981" s="38" t="str">
        <f t="shared" si="364"/>
        <v/>
      </c>
      <c r="L981" s="38"/>
      <c r="M981" s="39">
        <f>COUNTIF(resultats_math!J982:X982,1)</f>
        <v>0</v>
      </c>
      <c r="N981" s="39">
        <f>COUNTIF(resultats_math!J982:X982,2)</f>
        <v>0</v>
      </c>
      <c r="O981" s="39">
        <f>COUNTIF(resultats_math!J982:X982,9)</f>
        <v>0</v>
      </c>
      <c r="P981" s="39">
        <f>COUNTIF(resultats_math!J982:X982,0)</f>
        <v>0</v>
      </c>
      <c r="Q981" s="37" t="str">
        <f t="shared" si="365"/>
        <v/>
      </c>
      <c r="R981" s="226">
        <f t="shared" si="366"/>
        <v>0</v>
      </c>
      <c r="S981" s="38" t="str">
        <f t="shared" si="367"/>
        <v/>
      </c>
      <c r="T981" s="38" t="str">
        <f t="shared" si="368"/>
        <v/>
      </c>
      <c r="U981" s="38" t="str">
        <f t="shared" si="369"/>
        <v/>
      </c>
      <c r="V981" s="38" t="str">
        <f t="shared" si="370"/>
        <v/>
      </c>
      <c r="W981" s="30"/>
      <c r="X981" s="39">
        <f>COUNTIF(resultats_math!Y982:AA982,1)</f>
        <v>0</v>
      </c>
      <c r="Y981" s="39">
        <f>COUNTIF(resultats_math!Y982:AA982,2)</f>
        <v>0</v>
      </c>
      <c r="Z981" s="39">
        <f>COUNTIF(resultats_math!Y982:AA982,9)</f>
        <v>0</v>
      </c>
      <c r="AA981" s="39">
        <f>COUNTIF(resultats_math!Y982:AA982,0)</f>
        <v>0</v>
      </c>
      <c r="AB981" s="243" t="str">
        <f t="shared" si="371"/>
        <v/>
      </c>
      <c r="AC981" s="226">
        <f t="shared" si="372"/>
        <v>0</v>
      </c>
      <c r="AD981" s="38" t="str">
        <f t="shared" si="373"/>
        <v/>
      </c>
      <c r="AE981" s="38" t="str">
        <f t="shared" si="374"/>
        <v/>
      </c>
      <c r="AF981" s="38" t="str">
        <f t="shared" si="375"/>
        <v/>
      </c>
      <c r="AG981" s="38" t="str">
        <f t="shared" si="376"/>
        <v/>
      </c>
      <c r="AI981" s="39">
        <f>COUNTIF(resultats_math!AB982:AD982,1)</f>
        <v>0</v>
      </c>
      <c r="AJ981" s="39">
        <f>COUNTIF(resultats_math!AB982:AD982,2)</f>
        <v>0</v>
      </c>
      <c r="AK981" s="39">
        <f>COUNTIF(resultats_math!AB982:AD982,9)</f>
        <v>0</v>
      </c>
      <c r="AL981" s="39">
        <f>COUNTIF(resultats_math!AB982:AD982,0)</f>
        <v>0</v>
      </c>
      <c r="AM981" s="243" t="str">
        <f t="shared" si="377"/>
        <v/>
      </c>
      <c r="AN981" s="226">
        <f t="shared" si="378"/>
        <v>0</v>
      </c>
      <c r="AO981" s="38" t="str">
        <f t="shared" si="379"/>
        <v/>
      </c>
      <c r="AP981" s="38" t="str">
        <f t="shared" si="380"/>
        <v/>
      </c>
      <c r="AQ981" s="38" t="str">
        <f t="shared" si="381"/>
        <v/>
      </c>
      <c r="AR981" s="38" t="str">
        <f t="shared" si="382"/>
        <v/>
      </c>
    </row>
    <row r="982" spans="1:44" ht="13.5" thickBot="1">
      <c r="A982" s="30"/>
      <c r="B982" s="39">
        <f>COUNTIF(resultats_math!B983:I983,1)</f>
        <v>0</v>
      </c>
      <c r="C982" s="39">
        <f>COUNTIF(resultats_math!B983:I983,2)</f>
        <v>0</v>
      </c>
      <c r="D982" s="39">
        <f>COUNTIF(resultats_math!B983:I983,9)</f>
        <v>0</v>
      </c>
      <c r="E982" s="39">
        <f>COUNTIF(resultats_math!B983:I983,0)</f>
        <v>0</v>
      </c>
      <c r="F982" s="37" t="str">
        <f t="shared" si="360"/>
        <v/>
      </c>
      <c r="G982" s="226">
        <f t="shared" si="362"/>
        <v>0</v>
      </c>
      <c r="H982" s="38" t="str">
        <f t="shared" si="383"/>
        <v/>
      </c>
      <c r="I982" s="38" t="str">
        <f t="shared" si="361"/>
        <v/>
      </c>
      <c r="J982" s="38" t="str">
        <f t="shared" si="363"/>
        <v/>
      </c>
      <c r="K982" s="38" t="str">
        <f t="shared" si="364"/>
        <v/>
      </c>
      <c r="L982" s="38"/>
      <c r="M982" s="39">
        <f>COUNTIF(resultats_math!J983:X983,1)</f>
        <v>0</v>
      </c>
      <c r="N982" s="39">
        <f>COUNTIF(resultats_math!J983:X983,2)</f>
        <v>0</v>
      </c>
      <c r="O982" s="39">
        <f>COUNTIF(resultats_math!J983:X983,9)</f>
        <v>0</v>
      </c>
      <c r="P982" s="39">
        <f>COUNTIF(resultats_math!J983:X983,0)</f>
        <v>0</v>
      </c>
      <c r="Q982" s="37" t="str">
        <f t="shared" si="365"/>
        <v/>
      </c>
      <c r="R982" s="226">
        <f t="shared" si="366"/>
        <v>0</v>
      </c>
      <c r="S982" s="38" t="str">
        <f t="shared" si="367"/>
        <v/>
      </c>
      <c r="T982" s="38" t="str">
        <f t="shared" si="368"/>
        <v/>
      </c>
      <c r="U982" s="38" t="str">
        <f t="shared" si="369"/>
        <v/>
      </c>
      <c r="V982" s="38" t="str">
        <f t="shared" si="370"/>
        <v/>
      </c>
      <c r="W982" s="30"/>
      <c r="X982" s="39">
        <f>COUNTIF(resultats_math!Y983:AA983,1)</f>
        <v>0</v>
      </c>
      <c r="Y982" s="39">
        <f>COUNTIF(resultats_math!Y983:AA983,2)</f>
        <v>0</v>
      </c>
      <c r="Z982" s="39">
        <f>COUNTIF(resultats_math!Y983:AA983,9)</f>
        <v>0</v>
      </c>
      <c r="AA982" s="39">
        <f>COUNTIF(resultats_math!Y983:AA983,0)</f>
        <v>0</v>
      </c>
      <c r="AB982" s="243" t="str">
        <f t="shared" si="371"/>
        <v/>
      </c>
      <c r="AC982" s="226">
        <f t="shared" si="372"/>
        <v>0</v>
      </c>
      <c r="AD982" s="38" t="str">
        <f t="shared" si="373"/>
        <v/>
      </c>
      <c r="AE982" s="38" t="str">
        <f t="shared" si="374"/>
        <v/>
      </c>
      <c r="AF982" s="38" t="str">
        <f t="shared" si="375"/>
        <v/>
      </c>
      <c r="AG982" s="38" t="str">
        <f t="shared" si="376"/>
        <v/>
      </c>
      <c r="AI982" s="39">
        <f>COUNTIF(resultats_math!AB983:AD983,1)</f>
        <v>0</v>
      </c>
      <c r="AJ982" s="39">
        <f>COUNTIF(resultats_math!AB983:AD983,2)</f>
        <v>0</v>
      </c>
      <c r="AK982" s="39">
        <f>COUNTIF(resultats_math!AB983:AD983,9)</f>
        <v>0</v>
      </c>
      <c r="AL982" s="39">
        <f>COUNTIF(resultats_math!AB983:AD983,0)</f>
        <v>0</v>
      </c>
      <c r="AM982" s="243" t="str">
        <f t="shared" si="377"/>
        <v/>
      </c>
      <c r="AN982" s="226">
        <f t="shared" si="378"/>
        <v>0</v>
      </c>
      <c r="AO982" s="38" t="str">
        <f t="shared" si="379"/>
        <v/>
      </c>
      <c r="AP982" s="38" t="str">
        <f t="shared" si="380"/>
        <v/>
      </c>
      <c r="AQ982" s="38" t="str">
        <f t="shared" si="381"/>
        <v/>
      </c>
      <c r="AR982" s="38" t="str">
        <f t="shared" si="382"/>
        <v/>
      </c>
    </row>
    <row r="983" spans="1:44" ht="13.5" thickBot="1">
      <c r="A983" s="30"/>
      <c r="B983" s="39">
        <f>COUNTIF(resultats_math!B984:I984,1)</f>
        <v>0</v>
      </c>
      <c r="C983" s="39">
        <f>COUNTIF(resultats_math!B984:I984,2)</f>
        <v>0</v>
      </c>
      <c r="D983" s="39">
        <f>COUNTIF(resultats_math!B984:I984,9)</f>
        <v>0</v>
      </c>
      <c r="E983" s="39">
        <f>COUNTIF(resultats_math!B984:I984,0)</f>
        <v>0</v>
      </c>
      <c r="F983" s="37" t="str">
        <f t="shared" si="360"/>
        <v/>
      </c>
      <c r="G983" s="226">
        <f t="shared" si="362"/>
        <v>0</v>
      </c>
      <c r="H983" s="38" t="str">
        <f t="shared" si="383"/>
        <v/>
      </c>
      <c r="I983" s="38" t="str">
        <f t="shared" si="361"/>
        <v/>
      </c>
      <c r="J983" s="38" t="str">
        <f t="shared" si="363"/>
        <v/>
      </c>
      <c r="K983" s="38" t="str">
        <f t="shared" si="364"/>
        <v/>
      </c>
      <c r="L983" s="38"/>
      <c r="M983" s="39">
        <f>COUNTIF(resultats_math!J984:X984,1)</f>
        <v>0</v>
      </c>
      <c r="N983" s="39">
        <f>COUNTIF(resultats_math!J984:X984,2)</f>
        <v>0</v>
      </c>
      <c r="O983" s="39">
        <f>COUNTIF(resultats_math!J984:X984,9)</f>
        <v>0</v>
      </c>
      <c r="P983" s="39">
        <f>COUNTIF(resultats_math!J984:X984,0)</f>
        <v>0</v>
      </c>
      <c r="Q983" s="37" t="str">
        <f t="shared" si="365"/>
        <v/>
      </c>
      <c r="R983" s="226">
        <f t="shared" si="366"/>
        <v>0</v>
      </c>
      <c r="S983" s="38" t="str">
        <f t="shared" si="367"/>
        <v/>
      </c>
      <c r="T983" s="38" t="str">
        <f t="shared" si="368"/>
        <v/>
      </c>
      <c r="U983" s="38" t="str">
        <f t="shared" si="369"/>
        <v/>
      </c>
      <c r="V983" s="38" t="str">
        <f t="shared" si="370"/>
        <v/>
      </c>
      <c r="W983" s="30"/>
      <c r="X983" s="39">
        <f>COUNTIF(resultats_math!Y984:AA984,1)</f>
        <v>0</v>
      </c>
      <c r="Y983" s="39">
        <f>COUNTIF(resultats_math!Y984:AA984,2)</f>
        <v>0</v>
      </c>
      <c r="Z983" s="39">
        <f>COUNTIF(resultats_math!Y984:AA984,9)</f>
        <v>0</v>
      </c>
      <c r="AA983" s="39">
        <f>COUNTIF(resultats_math!Y984:AA984,0)</f>
        <v>0</v>
      </c>
      <c r="AB983" s="243" t="str">
        <f t="shared" si="371"/>
        <v/>
      </c>
      <c r="AC983" s="226">
        <f t="shared" si="372"/>
        <v>0</v>
      </c>
      <c r="AD983" s="38" t="str">
        <f t="shared" si="373"/>
        <v/>
      </c>
      <c r="AE983" s="38" t="str">
        <f t="shared" si="374"/>
        <v/>
      </c>
      <c r="AF983" s="38" t="str">
        <f t="shared" si="375"/>
        <v/>
      </c>
      <c r="AG983" s="38" t="str">
        <f t="shared" si="376"/>
        <v/>
      </c>
      <c r="AI983" s="39">
        <f>COUNTIF(resultats_math!AB984:AD984,1)</f>
        <v>0</v>
      </c>
      <c r="AJ983" s="39">
        <f>COUNTIF(resultats_math!AB984:AD984,2)</f>
        <v>0</v>
      </c>
      <c r="AK983" s="39">
        <f>COUNTIF(resultats_math!AB984:AD984,9)</f>
        <v>0</v>
      </c>
      <c r="AL983" s="39">
        <f>COUNTIF(resultats_math!AB984:AD984,0)</f>
        <v>0</v>
      </c>
      <c r="AM983" s="243" t="str">
        <f t="shared" si="377"/>
        <v/>
      </c>
      <c r="AN983" s="226">
        <f t="shared" si="378"/>
        <v>0</v>
      </c>
      <c r="AO983" s="38" t="str">
        <f t="shared" si="379"/>
        <v/>
      </c>
      <c r="AP983" s="38" t="str">
        <f t="shared" si="380"/>
        <v/>
      </c>
      <c r="AQ983" s="38" t="str">
        <f t="shared" si="381"/>
        <v/>
      </c>
      <c r="AR983" s="38" t="str">
        <f t="shared" si="382"/>
        <v/>
      </c>
    </row>
    <row r="984" spans="1:44" ht="13.5" thickBot="1">
      <c r="A984" s="30"/>
      <c r="B984" s="39">
        <f>COUNTIF(resultats_math!B985:I985,1)</f>
        <v>0</v>
      </c>
      <c r="C984" s="39">
        <f>COUNTIF(resultats_math!B985:I985,2)</f>
        <v>0</v>
      </c>
      <c r="D984" s="39">
        <f>COUNTIF(resultats_math!B985:I985,9)</f>
        <v>0</v>
      </c>
      <c r="E984" s="39">
        <f>COUNTIF(resultats_math!B985:I985,0)</f>
        <v>0</v>
      </c>
      <c r="F984" s="37" t="str">
        <f t="shared" si="360"/>
        <v/>
      </c>
      <c r="G984" s="226">
        <f t="shared" si="362"/>
        <v>0</v>
      </c>
      <c r="H984" s="38" t="str">
        <f t="shared" si="383"/>
        <v/>
      </c>
      <c r="I984" s="38" t="str">
        <f t="shared" si="361"/>
        <v/>
      </c>
      <c r="J984" s="38" t="str">
        <f t="shared" si="363"/>
        <v/>
      </c>
      <c r="K984" s="38" t="str">
        <f t="shared" si="364"/>
        <v/>
      </c>
      <c r="L984" s="38"/>
      <c r="M984" s="39">
        <f>COUNTIF(resultats_math!J985:X985,1)</f>
        <v>0</v>
      </c>
      <c r="N984" s="39">
        <f>COUNTIF(resultats_math!J985:X985,2)</f>
        <v>0</v>
      </c>
      <c r="O984" s="39">
        <f>COUNTIF(resultats_math!J985:X985,9)</f>
        <v>0</v>
      </c>
      <c r="P984" s="39">
        <f>COUNTIF(resultats_math!J985:X985,0)</f>
        <v>0</v>
      </c>
      <c r="Q984" s="37" t="str">
        <f t="shared" si="365"/>
        <v/>
      </c>
      <c r="R984" s="226">
        <f t="shared" si="366"/>
        <v>0</v>
      </c>
      <c r="S984" s="38" t="str">
        <f t="shared" si="367"/>
        <v/>
      </c>
      <c r="T984" s="38" t="str">
        <f t="shared" si="368"/>
        <v/>
      </c>
      <c r="U984" s="38" t="str">
        <f t="shared" si="369"/>
        <v/>
      </c>
      <c r="V984" s="38" t="str">
        <f t="shared" si="370"/>
        <v/>
      </c>
      <c r="W984" s="30"/>
      <c r="X984" s="39">
        <f>COUNTIF(resultats_math!Y985:AA985,1)</f>
        <v>0</v>
      </c>
      <c r="Y984" s="39">
        <f>COUNTIF(resultats_math!Y985:AA985,2)</f>
        <v>0</v>
      </c>
      <c r="Z984" s="39">
        <f>COUNTIF(resultats_math!Y985:AA985,9)</f>
        <v>0</v>
      </c>
      <c r="AA984" s="39">
        <f>COUNTIF(resultats_math!Y985:AA985,0)</f>
        <v>0</v>
      </c>
      <c r="AB984" s="243" t="str">
        <f t="shared" si="371"/>
        <v/>
      </c>
      <c r="AC984" s="226">
        <f t="shared" si="372"/>
        <v>0</v>
      </c>
      <c r="AD984" s="38" t="str">
        <f t="shared" si="373"/>
        <v/>
      </c>
      <c r="AE984" s="38" t="str">
        <f t="shared" si="374"/>
        <v/>
      </c>
      <c r="AF984" s="38" t="str">
        <f t="shared" si="375"/>
        <v/>
      </c>
      <c r="AG984" s="38" t="str">
        <f t="shared" si="376"/>
        <v/>
      </c>
      <c r="AI984" s="39">
        <f>COUNTIF(resultats_math!AB985:AD985,1)</f>
        <v>0</v>
      </c>
      <c r="AJ984" s="39">
        <f>COUNTIF(resultats_math!AB985:AD985,2)</f>
        <v>0</v>
      </c>
      <c r="AK984" s="39">
        <f>COUNTIF(resultats_math!AB985:AD985,9)</f>
        <v>0</v>
      </c>
      <c r="AL984" s="39">
        <f>COUNTIF(resultats_math!AB985:AD985,0)</f>
        <v>0</v>
      </c>
      <c r="AM984" s="243" t="str">
        <f t="shared" si="377"/>
        <v/>
      </c>
      <c r="AN984" s="226">
        <f t="shared" si="378"/>
        <v>0</v>
      </c>
      <c r="AO984" s="38" t="str">
        <f t="shared" si="379"/>
        <v/>
      </c>
      <c r="AP984" s="38" t="str">
        <f t="shared" si="380"/>
        <v/>
      </c>
      <c r="AQ984" s="38" t="str">
        <f t="shared" si="381"/>
        <v/>
      </c>
      <c r="AR984" s="38" t="str">
        <f t="shared" si="382"/>
        <v/>
      </c>
    </row>
    <row r="985" spans="1:44" ht="13.5" thickBot="1">
      <c r="A985" s="30"/>
      <c r="B985" s="39">
        <f>COUNTIF(resultats_math!B986:I986,1)</f>
        <v>0</v>
      </c>
      <c r="C985" s="39">
        <f>COUNTIF(resultats_math!B986:I986,2)</f>
        <v>0</v>
      </c>
      <c r="D985" s="39">
        <f>COUNTIF(resultats_math!B986:I986,9)</f>
        <v>0</v>
      </c>
      <c r="E985" s="39">
        <f>COUNTIF(resultats_math!B986:I986,0)</f>
        <v>0</v>
      </c>
      <c r="F985" s="37" t="str">
        <f t="shared" si="360"/>
        <v/>
      </c>
      <c r="G985" s="226">
        <f t="shared" si="362"/>
        <v>0</v>
      </c>
      <c r="H985" s="38" t="str">
        <f t="shared" si="383"/>
        <v/>
      </c>
      <c r="I985" s="38" t="str">
        <f t="shared" si="361"/>
        <v/>
      </c>
      <c r="J985" s="38" t="str">
        <f t="shared" si="363"/>
        <v/>
      </c>
      <c r="K985" s="38" t="str">
        <f t="shared" si="364"/>
        <v/>
      </c>
      <c r="L985" s="38"/>
      <c r="M985" s="39">
        <f>COUNTIF(resultats_math!J986:X986,1)</f>
        <v>0</v>
      </c>
      <c r="N985" s="39">
        <f>COUNTIF(resultats_math!J986:X986,2)</f>
        <v>0</v>
      </c>
      <c r="O985" s="39">
        <f>COUNTIF(resultats_math!J986:X986,9)</f>
        <v>0</v>
      </c>
      <c r="P985" s="39">
        <f>COUNTIF(resultats_math!J986:X986,0)</f>
        <v>0</v>
      </c>
      <c r="Q985" s="37" t="str">
        <f t="shared" si="365"/>
        <v/>
      </c>
      <c r="R985" s="226">
        <f t="shared" si="366"/>
        <v>0</v>
      </c>
      <c r="S985" s="38" t="str">
        <f t="shared" si="367"/>
        <v/>
      </c>
      <c r="T985" s="38" t="str">
        <f t="shared" si="368"/>
        <v/>
      </c>
      <c r="U985" s="38" t="str">
        <f t="shared" si="369"/>
        <v/>
      </c>
      <c r="V985" s="38" t="str">
        <f t="shared" si="370"/>
        <v/>
      </c>
      <c r="W985" s="30"/>
      <c r="X985" s="39">
        <f>COUNTIF(resultats_math!Y986:AA986,1)</f>
        <v>0</v>
      </c>
      <c r="Y985" s="39">
        <f>COUNTIF(resultats_math!Y986:AA986,2)</f>
        <v>0</v>
      </c>
      <c r="Z985" s="39">
        <f>COUNTIF(resultats_math!Y986:AA986,9)</f>
        <v>0</v>
      </c>
      <c r="AA985" s="39">
        <f>COUNTIF(resultats_math!Y986:AA986,0)</f>
        <v>0</v>
      </c>
      <c r="AB985" s="243" t="str">
        <f t="shared" si="371"/>
        <v/>
      </c>
      <c r="AC985" s="226">
        <f t="shared" si="372"/>
        <v>0</v>
      </c>
      <c r="AD985" s="38" t="str">
        <f t="shared" si="373"/>
        <v/>
      </c>
      <c r="AE985" s="38" t="str">
        <f t="shared" si="374"/>
        <v/>
      </c>
      <c r="AF985" s="38" t="str">
        <f t="shared" si="375"/>
        <v/>
      </c>
      <c r="AG985" s="38" t="str">
        <f t="shared" si="376"/>
        <v/>
      </c>
      <c r="AI985" s="39">
        <f>COUNTIF(resultats_math!AB986:AD986,1)</f>
        <v>0</v>
      </c>
      <c r="AJ985" s="39">
        <f>COUNTIF(resultats_math!AB986:AD986,2)</f>
        <v>0</v>
      </c>
      <c r="AK985" s="39">
        <f>COUNTIF(resultats_math!AB986:AD986,9)</f>
        <v>0</v>
      </c>
      <c r="AL985" s="39">
        <f>COUNTIF(resultats_math!AB986:AD986,0)</f>
        <v>0</v>
      </c>
      <c r="AM985" s="243" t="str">
        <f t="shared" si="377"/>
        <v/>
      </c>
      <c r="AN985" s="226">
        <f t="shared" si="378"/>
        <v>0</v>
      </c>
      <c r="AO985" s="38" t="str">
        <f t="shared" si="379"/>
        <v/>
      </c>
      <c r="AP985" s="38" t="str">
        <f t="shared" si="380"/>
        <v/>
      </c>
      <c r="AQ985" s="38" t="str">
        <f t="shared" si="381"/>
        <v/>
      </c>
      <c r="AR985" s="38" t="str">
        <f t="shared" si="382"/>
        <v/>
      </c>
    </row>
    <row r="986" spans="1:44" ht="13.5" thickBot="1">
      <c r="A986" s="30"/>
      <c r="B986" s="39">
        <f>COUNTIF(resultats_math!B987:I987,1)</f>
        <v>0</v>
      </c>
      <c r="C986" s="39">
        <f>COUNTIF(resultats_math!B987:I987,2)</f>
        <v>0</v>
      </c>
      <c r="D986" s="39">
        <f>COUNTIF(resultats_math!B987:I987,9)</f>
        <v>0</v>
      </c>
      <c r="E986" s="39">
        <f>COUNTIF(resultats_math!B987:I987,0)</f>
        <v>0</v>
      </c>
      <c r="F986" s="37" t="str">
        <f t="shared" si="360"/>
        <v/>
      </c>
      <c r="G986" s="226">
        <f t="shared" si="362"/>
        <v>0</v>
      </c>
      <c r="H986" s="38" t="str">
        <f t="shared" si="383"/>
        <v/>
      </c>
      <c r="I986" s="38" t="str">
        <f t="shared" si="361"/>
        <v/>
      </c>
      <c r="J986" s="38" t="str">
        <f t="shared" si="363"/>
        <v/>
      </c>
      <c r="K986" s="38" t="str">
        <f t="shared" si="364"/>
        <v/>
      </c>
      <c r="L986" s="38"/>
      <c r="M986" s="39">
        <f>COUNTIF(resultats_math!J987:X987,1)</f>
        <v>0</v>
      </c>
      <c r="N986" s="39">
        <f>COUNTIF(resultats_math!J987:X987,2)</f>
        <v>0</v>
      </c>
      <c r="O986" s="39">
        <f>COUNTIF(resultats_math!J987:X987,9)</f>
        <v>0</v>
      </c>
      <c r="P986" s="39">
        <f>COUNTIF(resultats_math!J987:X987,0)</f>
        <v>0</v>
      </c>
      <c r="Q986" s="37" t="str">
        <f t="shared" si="365"/>
        <v/>
      </c>
      <c r="R986" s="226">
        <f t="shared" si="366"/>
        <v>0</v>
      </c>
      <c r="S986" s="38" t="str">
        <f t="shared" si="367"/>
        <v/>
      </c>
      <c r="T986" s="38" t="str">
        <f t="shared" si="368"/>
        <v/>
      </c>
      <c r="U986" s="38" t="str">
        <f t="shared" si="369"/>
        <v/>
      </c>
      <c r="V986" s="38" t="str">
        <f t="shared" si="370"/>
        <v/>
      </c>
      <c r="W986" s="30"/>
      <c r="X986" s="39">
        <f>COUNTIF(resultats_math!Y987:AA987,1)</f>
        <v>0</v>
      </c>
      <c r="Y986" s="39">
        <f>COUNTIF(resultats_math!Y987:AA987,2)</f>
        <v>0</v>
      </c>
      <c r="Z986" s="39">
        <f>COUNTIF(resultats_math!Y987:AA987,9)</f>
        <v>0</v>
      </c>
      <c r="AA986" s="39">
        <f>COUNTIF(resultats_math!Y987:AA987,0)</f>
        <v>0</v>
      </c>
      <c r="AB986" s="243" t="str">
        <f t="shared" si="371"/>
        <v/>
      </c>
      <c r="AC986" s="226">
        <f t="shared" si="372"/>
        <v>0</v>
      </c>
      <c r="AD986" s="38" t="str">
        <f t="shared" si="373"/>
        <v/>
      </c>
      <c r="AE986" s="38" t="str">
        <f t="shared" si="374"/>
        <v/>
      </c>
      <c r="AF986" s="38" t="str">
        <f t="shared" si="375"/>
        <v/>
      </c>
      <c r="AG986" s="38" t="str">
        <f t="shared" si="376"/>
        <v/>
      </c>
      <c r="AI986" s="39">
        <f>COUNTIF(resultats_math!AB987:AD987,1)</f>
        <v>0</v>
      </c>
      <c r="AJ986" s="39">
        <f>COUNTIF(resultats_math!AB987:AD987,2)</f>
        <v>0</v>
      </c>
      <c r="AK986" s="39">
        <f>COUNTIF(resultats_math!AB987:AD987,9)</f>
        <v>0</v>
      </c>
      <c r="AL986" s="39">
        <f>COUNTIF(resultats_math!AB987:AD987,0)</f>
        <v>0</v>
      </c>
      <c r="AM986" s="243" t="str">
        <f t="shared" si="377"/>
        <v/>
      </c>
      <c r="AN986" s="226">
        <f t="shared" si="378"/>
        <v>0</v>
      </c>
      <c r="AO986" s="38" t="str">
        <f t="shared" si="379"/>
        <v/>
      </c>
      <c r="AP986" s="38" t="str">
        <f t="shared" si="380"/>
        <v/>
      </c>
      <c r="AQ986" s="38" t="str">
        <f t="shared" si="381"/>
        <v/>
      </c>
      <c r="AR986" s="38" t="str">
        <f t="shared" si="382"/>
        <v/>
      </c>
    </row>
    <row r="987" spans="1:44" ht="13.5" thickBot="1">
      <c r="A987" s="30"/>
      <c r="B987" s="39">
        <f>COUNTIF(resultats_math!B988:I988,1)</f>
        <v>0</v>
      </c>
      <c r="C987" s="39">
        <f>COUNTIF(resultats_math!B988:I988,2)</f>
        <v>0</v>
      </c>
      <c r="D987" s="39">
        <f>COUNTIF(resultats_math!B988:I988,9)</f>
        <v>0</v>
      </c>
      <c r="E987" s="39">
        <f>COUNTIF(resultats_math!B988:I988,0)</f>
        <v>0</v>
      </c>
      <c r="F987" s="37" t="str">
        <f t="shared" si="360"/>
        <v/>
      </c>
      <c r="G987" s="226">
        <f t="shared" si="362"/>
        <v>0</v>
      </c>
      <c r="H987" s="38" t="str">
        <f t="shared" si="383"/>
        <v/>
      </c>
      <c r="I987" s="38" t="str">
        <f t="shared" si="361"/>
        <v/>
      </c>
      <c r="J987" s="38" t="str">
        <f t="shared" si="363"/>
        <v/>
      </c>
      <c r="K987" s="38" t="str">
        <f t="shared" si="364"/>
        <v/>
      </c>
      <c r="L987" s="38"/>
      <c r="M987" s="39">
        <f>COUNTIF(resultats_math!J988:X988,1)</f>
        <v>0</v>
      </c>
      <c r="N987" s="39">
        <f>COUNTIF(resultats_math!J988:X988,2)</f>
        <v>0</v>
      </c>
      <c r="O987" s="39">
        <f>COUNTIF(resultats_math!J988:X988,9)</f>
        <v>0</v>
      </c>
      <c r="P987" s="39">
        <f>COUNTIF(resultats_math!J988:X988,0)</f>
        <v>0</v>
      </c>
      <c r="Q987" s="37" t="str">
        <f t="shared" si="365"/>
        <v/>
      </c>
      <c r="R987" s="226">
        <f t="shared" si="366"/>
        <v>0</v>
      </c>
      <c r="S987" s="38" t="str">
        <f t="shared" si="367"/>
        <v/>
      </c>
      <c r="T987" s="38" t="str">
        <f t="shared" si="368"/>
        <v/>
      </c>
      <c r="U987" s="38" t="str">
        <f t="shared" si="369"/>
        <v/>
      </c>
      <c r="V987" s="38" t="str">
        <f t="shared" si="370"/>
        <v/>
      </c>
      <c r="W987" s="30"/>
      <c r="X987" s="39">
        <f>COUNTIF(resultats_math!Y988:AA988,1)</f>
        <v>0</v>
      </c>
      <c r="Y987" s="39">
        <f>COUNTIF(resultats_math!Y988:AA988,2)</f>
        <v>0</v>
      </c>
      <c r="Z987" s="39">
        <f>COUNTIF(resultats_math!Y988:AA988,9)</f>
        <v>0</v>
      </c>
      <c r="AA987" s="39">
        <f>COUNTIF(resultats_math!Y988:AA988,0)</f>
        <v>0</v>
      </c>
      <c r="AB987" s="243" t="str">
        <f t="shared" si="371"/>
        <v/>
      </c>
      <c r="AC987" s="226">
        <f t="shared" si="372"/>
        <v>0</v>
      </c>
      <c r="AD987" s="38" t="str">
        <f t="shared" si="373"/>
        <v/>
      </c>
      <c r="AE987" s="38" t="str">
        <f t="shared" si="374"/>
        <v/>
      </c>
      <c r="AF987" s="38" t="str">
        <f t="shared" si="375"/>
        <v/>
      </c>
      <c r="AG987" s="38" t="str">
        <f t="shared" si="376"/>
        <v/>
      </c>
      <c r="AI987" s="39">
        <f>COUNTIF(resultats_math!AB988:AD988,1)</f>
        <v>0</v>
      </c>
      <c r="AJ987" s="39">
        <f>COUNTIF(resultats_math!AB988:AD988,2)</f>
        <v>0</v>
      </c>
      <c r="AK987" s="39">
        <f>COUNTIF(resultats_math!AB988:AD988,9)</f>
        <v>0</v>
      </c>
      <c r="AL987" s="39">
        <f>COUNTIF(resultats_math!AB988:AD988,0)</f>
        <v>0</v>
      </c>
      <c r="AM987" s="243" t="str">
        <f t="shared" si="377"/>
        <v/>
      </c>
      <c r="AN987" s="226">
        <f t="shared" si="378"/>
        <v>0</v>
      </c>
      <c r="AO987" s="38" t="str">
        <f t="shared" si="379"/>
        <v/>
      </c>
      <c r="AP987" s="38" t="str">
        <f t="shared" si="380"/>
        <v/>
      </c>
      <c r="AQ987" s="38" t="str">
        <f t="shared" si="381"/>
        <v/>
      </c>
      <c r="AR987" s="38" t="str">
        <f t="shared" si="382"/>
        <v/>
      </c>
    </row>
    <row r="988" spans="1:44" ht="13.5" thickBot="1">
      <c r="A988" s="30"/>
      <c r="B988" s="39">
        <f>COUNTIF(resultats_math!B989:I989,1)</f>
        <v>0</v>
      </c>
      <c r="C988" s="39">
        <f>COUNTIF(resultats_math!B989:I989,2)</f>
        <v>0</v>
      </c>
      <c r="D988" s="39">
        <f>COUNTIF(resultats_math!B989:I989,9)</f>
        <v>0</v>
      </c>
      <c r="E988" s="39">
        <f>COUNTIF(resultats_math!B989:I989,0)</f>
        <v>0</v>
      </c>
      <c r="F988" s="37" t="str">
        <f t="shared" si="360"/>
        <v/>
      </c>
      <c r="G988" s="226">
        <f t="shared" si="362"/>
        <v>0</v>
      </c>
      <c r="H988" s="38" t="str">
        <f t="shared" si="383"/>
        <v/>
      </c>
      <c r="I988" s="38" t="str">
        <f t="shared" si="361"/>
        <v/>
      </c>
      <c r="J988" s="38" t="str">
        <f t="shared" si="363"/>
        <v/>
      </c>
      <c r="K988" s="38" t="str">
        <f t="shared" si="364"/>
        <v/>
      </c>
      <c r="L988" s="38"/>
      <c r="M988" s="39">
        <f>COUNTIF(resultats_math!J989:X989,1)</f>
        <v>0</v>
      </c>
      <c r="N988" s="39">
        <f>COUNTIF(resultats_math!J989:X989,2)</f>
        <v>0</v>
      </c>
      <c r="O988" s="39">
        <f>COUNTIF(resultats_math!J989:X989,9)</f>
        <v>0</v>
      </c>
      <c r="P988" s="39">
        <f>COUNTIF(resultats_math!J989:X989,0)</f>
        <v>0</v>
      </c>
      <c r="Q988" s="37" t="str">
        <f t="shared" si="365"/>
        <v/>
      </c>
      <c r="R988" s="226">
        <f t="shared" si="366"/>
        <v>0</v>
      </c>
      <c r="S988" s="38" t="str">
        <f t="shared" si="367"/>
        <v/>
      </c>
      <c r="T988" s="38" t="str">
        <f t="shared" si="368"/>
        <v/>
      </c>
      <c r="U988" s="38" t="str">
        <f t="shared" si="369"/>
        <v/>
      </c>
      <c r="V988" s="38" t="str">
        <f t="shared" si="370"/>
        <v/>
      </c>
      <c r="W988" s="30"/>
      <c r="X988" s="39">
        <f>COUNTIF(resultats_math!Y989:AA989,1)</f>
        <v>0</v>
      </c>
      <c r="Y988" s="39">
        <f>COUNTIF(resultats_math!Y989:AA989,2)</f>
        <v>0</v>
      </c>
      <c r="Z988" s="39">
        <f>COUNTIF(resultats_math!Y989:AA989,9)</f>
        <v>0</v>
      </c>
      <c r="AA988" s="39">
        <f>COUNTIF(resultats_math!Y989:AA989,0)</f>
        <v>0</v>
      </c>
      <c r="AB988" s="243" t="str">
        <f t="shared" si="371"/>
        <v/>
      </c>
      <c r="AC988" s="226">
        <f t="shared" si="372"/>
        <v>0</v>
      </c>
      <c r="AD988" s="38" t="str">
        <f t="shared" si="373"/>
        <v/>
      </c>
      <c r="AE988" s="38" t="str">
        <f t="shared" si="374"/>
        <v/>
      </c>
      <c r="AF988" s="38" t="str">
        <f t="shared" si="375"/>
        <v/>
      </c>
      <c r="AG988" s="38" t="str">
        <f t="shared" si="376"/>
        <v/>
      </c>
      <c r="AI988" s="39">
        <f>COUNTIF(resultats_math!AB989:AD989,1)</f>
        <v>0</v>
      </c>
      <c r="AJ988" s="39">
        <f>COUNTIF(resultats_math!AB989:AD989,2)</f>
        <v>0</v>
      </c>
      <c r="AK988" s="39">
        <f>COUNTIF(resultats_math!AB989:AD989,9)</f>
        <v>0</v>
      </c>
      <c r="AL988" s="39">
        <f>COUNTIF(resultats_math!AB989:AD989,0)</f>
        <v>0</v>
      </c>
      <c r="AM988" s="243" t="str">
        <f t="shared" si="377"/>
        <v/>
      </c>
      <c r="AN988" s="226">
        <f t="shared" si="378"/>
        <v>0</v>
      </c>
      <c r="AO988" s="38" t="str">
        <f t="shared" si="379"/>
        <v/>
      </c>
      <c r="AP988" s="38" t="str">
        <f t="shared" si="380"/>
        <v/>
      </c>
      <c r="AQ988" s="38" t="str">
        <f t="shared" si="381"/>
        <v/>
      </c>
      <c r="AR988" s="38" t="str">
        <f t="shared" si="382"/>
        <v/>
      </c>
    </row>
    <row r="989" spans="1:44" ht="13.5" thickBot="1">
      <c r="A989" s="30"/>
      <c r="B989" s="39">
        <f>COUNTIF(resultats_math!B990:I990,1)</f>
        <v>0</v>
      </c>
      <c r="C989" s="39">
        <f>COUNTIF(resultats_math!B990:I990,2)</f>
        <v>0</v>
      </c>
      <c r="D989" s="39">
        <f>COUNTIF(resultats_math!B990:I990,9)</f>
        <v>0</v>
      </c>
      <c r="E989" s="39">
        <f>COUNTIF(resultats_math!B990:I990,0)</f>
        <v>0</v>
      </c>
      <c r="F989" s="37" t="str">
        <f t="shared" si="360"/>
        <v/>
      </c>
      <c r="G989" s="226">
        <f t="shared" si="362"/>
        <v>0</v>
      </c>
      <c r="H989" s="38" t="str">
        <f t="shared" si="383"/>
        <v/>
      </c>
      <c r="I989" s="38" t="str">
        <f t="shared" si="361"/>
        <v/>
      </c>
      <c r="J989" s="38" t="str">
        <f t="shared" si="363"/>
        <v/>
      </c>
      <c r="K989" s="38" t="str">
        <f t="shared" si="364"/>
        <v/>
      </c>
      <c r="L989" s="38"/>
      <c r="M989" s="39">
        <f>COUNTIF(resultats_math!J990:X990,1)</f>
        <v>0</v>
      </c>
      <c r="N989" s="39">
        <f>COUNTIF(resultats_math!J990:X990,2)</f>
        <v>0</v>
      </c>
      <c r="O989" s="39">
        <f>COUNTIF(resultats_math!J990:X990,9)</f>
        <v>0</v>
      </c>
      <c r="P989" s="39">
        <f>COUNTIF(resultats_math!J990:X990,0)</f>
        <v>0</v>
      </c>
      <c r="Q989" s="37" t="str">
        <f t="shared" si="365"/>
        <v/>
      </c>
      <c r="R989" s="226">
        <f t="shared" si="366"/>
        <v>0</v>
      </c>
      <c r="S989" s="38" t="str">
        <f t="shared" si="367"/>
        <v/>
      </c>
      <c r="T989" s="38" t="str">
        <f t="shared" si="368"/>
        <v/>
      </c>
      <c r="U989" s="38" t="str">
        <f t="shared" si="369"/>
        <v/>
      </c>
      <c r="V989" s="38" t="str">
        <f t="shared" si="370"/>
        <v/>
      </c>
      <c r="W989" s="30"/>
      <c r="X989" s="39">
        <f>COUNTIF(resultats_math!Y990:AA990,1)</f>
        <v>0</v>
      </c>
      <c r="Y989" s="39">
        <f>COUNTIF(resultats_math!Y990:AA990,2)</f>
        <v>0</v>
      </c>
      <c r="Z989" s="39">
        <f>COUNTIF(resultats_math!Y990:AA990,9)</f>
        <v>0</v>
      </c>
      <c r="AA989" s="39">
        <f>COUNTIF(resultats_math!Y990:AA990,0)</f>
        <v>0</v>
      </c>
      <c r="AB989" s="243" t="str">
        <f t="shared" si="371"/>
        <v/>
      </c>
      <c r="AC989" s="226">
        <f t="shared" si="372"/>
        <v>0</v>
      </c>
      <c r="AD989" s="38" t="str">
        <f t="shared" si="373"/>
        <v/>
      </c>
      <c r="AE989" s="38" t="str">
        <f t="shared" si="374"/>
        <v/>
      </c>
      <c r="AF989" s="38" t="str">
        <f t="shared" si="375"/>
        <v/>
      </c>
      <c r="AG989" s="38" t="str">
        <f t="shared" si="376"/>
        <v/>
      </c>
      <c r="AI989" s="39">
        <f>COUNTIF(resultats_math!AB990:AD990,1)</f>
        <v>0</v>
      </c>
      <c r="AJ989" s="39">
        <f>COUNTIF(resultats_math!AB990:AD990,2)</f>
        <v>0</v>
      </c>
      <c r="AK989" s="39">
        <f>COUNTIF(resultats_math!AB990:AD990,9)</f>
        <v>0</v>
      </c>
      <c r="AL989" s="39">
        <f>COUNTIF(resultats_math!AB990:AD990,0)</f>
        <v>0</v>
      </c>
      <c r="AM989" s="243" t="str">
        <f t="shared" si="377"/>
        <v/>
      </c>
      <c r="AN989" s="226">
        <f t="shared" si="378"/>
        <v>0</v>
      </c>
      <c r="AO989" s="38" t="str">
        <f t="shared" si="379"/>
        <v/>
      </c>
      <c r="AP989" s="38" t="str">
        <f t="shared" si="380"/>
        <v/>
      </c>
      <c r="AQ989" s="38" t="str">
        <f t="shared" si="381"/>
        <v/>
      </c>
      <c r="AR989" s="38" t="str">
        <f t="shared" si="382"/>
        <v/>
      </c>
    </row>
    <row r="990" spans="1:44" ht="13.5" thickBot="1">
      <c r="A990" s="30"/>
      <c r="B990" s="39">
        <f>COUNTIF(resultats_math!B991:I991,1)</f>
        <v>0</v>
      </c>
      <c r="C990" s="39">
        <f>COUNTIF(resultats_math!B991:I991,2)</f>
        <v>0</v>
      </c>
      <c r="D990" s="39">
        <f>COUNTIF(resultats_math!B991:I991,9)</f>
        <v>0</v>
      </c>
      <c r="E990" s="39">
        <f>COUNTIF(resultats_math!B991:I991,0)</f>
        <v>0</v>
      </c>
      <c r="F990" s="37" t="str">
        <f t="shared" si="360"/>
        <v/>
      </c>
      <c r="G990" s="226">
        <f t="shared" si="362"/>
        <v>0</v>
      </c>
      <c r="H990" s="38" t="str">
        <f t="shared" si="383"/>
        <v/>
      </c>
      <c r="I990" s="38" t="str">
        <f t="shared" si="361"/>
        <v/>
      </c>
      <c r="J990" s="38" t="str">
        <f t="shared" si="363"/>
        <v/>
      </c>
      <c r="K990" s="38" t="str">
        <f t="shared" si="364"/>
        <v/>
      </c>
      <c r="L990" s="38"/>
      <c r="M990" s="39">
        <f>COUNTIF(resultats_math!J991:X991,1)</f>
        <v>0</v>
      </c>
      <c r="N990" s="39">
        <f>COUNTIF(resultats_math!J991:X991,2)</f>
        <v>0</v>
      </c>
      <c r="O990" s="39">
        <f>COUNTIF(resultats_math!J991:X991,9)</f>
        <v>0</v>
      </c>
      <c r="P990" s="39">
        <f>COUNTIF(resultats_math!J991:X991,0)</f>
        <v>0</v>
      </c>
      <c r="Q990" s="37" t="str">
        <f t="shared" si="365"/>
        <v/>
      </c>
      <c r="R990" s="226">
        <f t="shared" si="366"/>
        <v>0</v>
      </c>
      <c r="S990" s="38" t="str">
        <f t="shared" si="367"/>
        <v/>
      </c>
      <c r="T990" s="38" t="str">
        <f t="shared" si="368"/>
        <v/>
      </c>
      <c r="U990" s="38" t="str">
        <f t="shared" si="369"/>
        <v/>
      </c>
      <c r="V990" s="38" t="str">
        <f t="shared" si="370"/>
        <v/>
      </c>
      <c r="W990" s="30"/>
      <c r="X990" s="39">
        <f>COUNTIF(resultats_math!Y991:AA991,1)</f>
        <v>0</v>
      </c>
      <c r="Y990" s="39">
        <f>COUNTIF(resultats_math!Y991:AA991,2)</f>
        <v>0</v>
      </c>
      <c r="Z990" s="39">
        <f>COUNTIF(resultats_math!Y991:AA991,9)</f>
        <v>0</v>
      </c>
      <c r="AA990" s="39">
        <f>COUNTIF(resultats_math!Y991:AA991,0)</f>
        <v>0</v>
      </c>
      <c r="AB990" s="243" t="str">
        <f t="shared" si="371"/>
        <v/>
      </c>
      <c r="AC990" s="226">
        <f t="shared" si="372"/>
        <v>0</v>
      </c>
      <c r="AD990" s="38" t="str">
        <f t="shared" si="373"/>
        <v/>
      </c>
      <c r="AE990" s="38" t="str">
        <f t="shared" si="374"/>
        <v/>
      </c>
      <c r="AF990" s="38" t="str">
        <f t="shared" si="375"/>
        <v/>
      </c>
      <c r="AG990" s="38" t="str">
        <f t="shared" si="376"/>
        <v/>
      </c>
      <c r="AI990" s="39">
        <f>COUNTIF(resultats_math!AB991:AD991,1)</f>
        <v>0</v>
      </c>
      <c r="AJ990" s="39">
        <f>COUNTIF(resultats_math!AB991:AD991,2)</f>
        <v>0</v>
      </c>
      <c r="AK990" s="39">
        <f>COUNTIF(resultats_math!AB991:AD991,9)</f>
        <v>0</v>
      </c>
      <c r="AL990" s="39">
        <f>COUNTIF(resultats_math!AB991:AD991,0)</f>
        <v>0</v>
      </c>
      <c r="AM990" s="243" t="str">
        <f t="shared" si="377"/>
        <v/>
      </c>
      <c r="AN990" s="226">
        <f t="shared" si="378"/>
        <v>0</v>
      </c>
      <c r="AO990" s="38" t="str">
        <f t="shared" si="379"/>
        <v/>
      </c>
      <c r="AP990" s="38" t="str">
        <f t="shared" si="380"/>
        <v/>
      </c>
      <c r="AQ990" s="38" t="str">
        <f t="shared" si="381"/>
        <v/>
      </c>
      <c r="AR990" s="38" t="str">
        <f t="shared" si="382"/>
        <v/>
      </c>
    </row>
    <row r="991" spans="1:44" ht="13.5" thickBot="1">
      <c r="A991" s="30"/>
      <c r="B991" s="39">
        <f>COUNTIF(resultats_math!B992:I992,1)</f>
        <v>0</v>
      </c>
      <c r="C991" s="39">
        <f>COUNTIF(resultats_math!B992:I992,2)</f>
        <v>0</v>
      </c>
      <c r="D991" s="39">
        <f>COUNTIF(resultats_math!B992:I992,9)</f>
        <v>0</v>
      </c>
      <c r="E991" s="39">
        <f>COUNTIF(resultats_math!B992:I992,0)</f>
        <v>0</v>
      </c>
      <c r="F991" s="37" t="str">
        <f t="shared" si="360"/>
        <v/>
      </c>
      <c r="G991" s="226">
        <f t="shared" si="362"/>
        <v>0</v>
      </c>
      <c r="H991" s="38" t="str">
        <f t="shared" si="383"/>
        <v/>
      </c>
      <c r="I991" s="38" t="str">
        <f t="shared" si="361"/>
        <v/>
      </c>
      <c r="J991" s="38" t="str">
        <f t="shared" si="363"/>
        <v/>
      </c>
      <c r="K991" s="38" t="str">
        <f t="shared" si="364"/>
        <v/>
      </c>
      <c r="L991" s="38"/>
      <c r="M991" s="39">
        <f>COUNTIF(resultats_math!J992:X992,1)</f>
        <v>0</v>
      </c>
      <c r="N991" s="39">
        <f>COUNTIF(resultats_math!J992:X992,2)</f>
        <v>0</v>
      </c>
      <c r="O991" s="39">
        <f>COUNTIF(resultats_math!J992:X992,9)</f>
        <v>0</v>
      </c>
      <c r="P991" s="39">
        <f>COUNTIF(resultats_math!J992:X992,0)</f>
        <v>0</v>
      </c>
      <c r="Q991" s="37" t="str">
        <f t="shared" si="365"/>
        <v/>
      </c>
      <c r="R991" s="226">
        <f t="shared" si="366"/>
        <v>0</v>
      </c>
      <c r="S991" s="38" t="str">
        <f t="shared" si="367"/>
        <v/>
      </c>
      <c r="T991" s="38" t="str">
        <f t="shared" si="368"/>
        <v/>
      </c>
      <c r="U991" s="38" t="str">
        <f t="shared" si="369"/>
        <v/>
      </c>
      <c r="V991" s="38" t="str">
        <f t="shared" si="370"/>
        <v/>
      </c>
      <c r="W991" s="30"/>
      <c r="X991" s="39">
        <f>COUNTIF(resultats_math!Y992:AA992,1)</f>
        <v>0</v>
      </c>
      <c r="Y991" s="39">
        <f>COUNTIF(resultats_math!Y992:AA992,2)</f>
        <v>0</v>
      </c>
      <c r="Z991" s="39">
        <f>COUNTIF(resultats_math!Y992:AA992,9)</f>
        <v>0</v>
      </c>
      <c r="AA991" s="39">
        <f>COUNTIF(resultats_math!Y992:AA992,0)</f>
        <v>0</v>
      </c>
      <c r="AB991" s="243" t="str">
        <f t="shared" si="371"/>
        <v/>
      </c>
      <c r="AC991" s="226">
        <f t="shared" si="372"/>
        <v>0</v>
      </c>
      <c r="AD991" s="38" t="str">
        <f t="shared" si="373"/>
        <v/>
      </c>
      <c r="AE991" s="38" t="str">
        <f t="shared" si="374"/>
        <v/>
      </c>
      <c r="AF991" s="38" t="str">
        <f t="shared" si="375"/>
        <v/>
      </c>
      <c r="AG991" s="38" t="str">
        <f t="shared" si="376"/>
        <v/>
      </c>
      <c r="AI991" s="39">
        <f>COUNTIF(resultats_math!AB992:AD992,1)</f>
        <v>0</v>
      </c>
      <c r="AJ991" s="39">
        <f>COUNTIF(resultats_math!AB992:AD992,2)</f>
        <v>0</v>
      </c>
      <c r="AK991" s="39">
        <f>COUNTIF(resultats_math!AB992:AD992,9)</f>
        <v>0</v>
      </c>
      <c r="AL991" s="39">
        <f>COUNTIF(resultats_math!AB992:AD992,0)</f>
        <v>0</v>
      </c>
      <c r="AM991" s="243" t="str">
        <f t="shared" si="377"/>
        <v/>
      </c>
      <c r="AN991" s="226">
        <f t="shared" si="378"/>
        <v>0</v>
      </c>
      <c r="AO991" s="38" t="str">
        <f t="shared" si="379"/>
        <v/>
      </c>
      <c r="AP991" s="38" t="str">
        <f t="shared" si="380"/>
        <v/>
      </c>
      <c r="AQ991" s="38" t="str">
        <f t="shared" si="381"/>
        <v/>
      </c>
      <c r="AR991" s="38" t="str">
        <f t="shared" si="382"/>
        <v/>
      </c>
    </row>
    <row r="992" spans="1:44" ht="13.5" thickBot="1">
      <c r="A992" s="30"/>
      <c r="B992" s="39">
        <f>COUNTIF(resultats_math!B993:I993,1)</f>
        <v>0</v>
      </c>
      <c r="C992" s="39">
        <f>COUNTIF(resultats_math!B993:I993,2)</f>
        <v>0</v>
      </c>
      <c r="D992" s="39">
        <f>COUNTIF(resultats_math!B993:I993,9)</f>
        <v>0</v>
      </c>
      <c r="E992" s="39">
        <f>COUNTIF(resultats_math!B993:I993,0)</f>
        <v>0</v>
      </c>
      <c r="F992" s="37" t="str">
        <f t="shared" si="360"/>
        <v/>
      </c>
      <c r="G992" s="226">
        <f t="shared" si="362"/>
        <v>0</v>
      </c>
      <c r="H992" s="38" t="str">
        <f t="shared" si="383"/>
        <v/>
      </c>
      <c r="I992" s="38" t="str">
        <f t="shared" si="361"/>
        <v/>
      </c>
      <c r="J992" s="38" t="str">
        <f t="shared" si="363"/>
        <v/>
      </c>
      <c r="K992" s="38" t="str">
        <f t="shared" si="364"/>
        <v/>
      </c>
      <c r="L992" s="38"/>
      <c r="M992" s="39">
        <f>COUNTIF(resultats_math!J993:X993,1)</f>
        <v>0</v>
      </c>
      <c r="N992" s="39">
        <f>COUNTIF(resultats_math!J993:X993,2)</f>
        <v>0</v>
      </c>
      <c r="O992" s="39">
        <f>COUNTIF(resultats_math!J993:X993,9)</f>
        <v>0</v>
      </c>
      <c r="P992" s="39">
        <f>COUNTIF(resultats_math!J993:X993,0)</f>
        <v>0</v>
      </c>
      <c r="Q992" s="37" t="str">
        <f t="shared" si="365"/>
        <v/>
      </c>
      <c r="R992" s="226">
        <f t="shared" si="366"/>
        <v>0</v>
      </c>
      <c r="S992" s="38" t="str">
        <f t="shared" si="367"/>
        <v/>
      </c>
      <c r="T992" s="38" t="str">
        <f t="shared" si="368"/>
        <v/>
      </c>
      <c r="U992" s="38" t="str">
        <f t="shared" si="369"/>
        <v/>
      </c>
      <c r="V992" s="38" t="str">
        <f t="shared" si="370"/>
        <v/>
      </c>
      <c r="W992" s="30"/>
      <c r="X992" s="39">
        <f>COUNTIF(resultats_math!Y993:AA993,1)</f>
        <v>0</v>
      </c>
      <c r="Y992" s="39">
        <f>COUNTIF(resultats_math!Y993:AA993,2)</f>
        <v>0</v>
      </c>
      <c r="Z992" s="39">
        <f>COUNTIF(resultats_math!Y993:AA993,9)</f>
        <v>0</v>
      </c>
      <c r="AA992" s="39">
        <f>COUNTIF(resultats_math!Y993:AA993,0)</f>
        <v>0</v>
      </c>
      <c r="AB992" s="243" t="str">
        <f t="shared" si="371"/>
        <v/>
      </c>
      <c r="AC992" s="226">
        <f t="shared" si="372"/>
        <v>0</v>
      </c>
      <c r="AD992" s="38" t="str">
        <f t="shared" si="373"/>
        <v/>
      </c>
      <c r="AE992" s="38" t="str">
        <f t="shared" si="374"/>
        <v/>
      </c>
      <c r="AF992" s="38" t="str">
        <f t="shared" si="375"/>
        <v/>
      </c>
      <c r="AG992" s="38" t="str">
        <f t="shared" si="376"/>
        <v/>
      </c>
      <c r="AI992" s="39">
        <f>COUNTIF(resultats_math!AB993:AD993,1)</f>
        <v>0</v>
      </c>
      <c r="AJ992" s="39">
        <f>COUNTIF(resultats_math!AB993:AD993,2)</f>
        <v>0</v>
      </c>
      <c r="AK992" s="39">
        <f>COUNTIF(resultats_math!AB993:AD993,9)</f>
        <v>0</v>
      </c>
      <c r="AL992" s="39">
        <f>COUNTIF(resultats_math!AB993:AD993,0)</f>
        <v>0</v>
      </c>
      <c r="AM992" s="243" t="str">
        <f t="shared" si="377"/>
        <v/>
      </c>
      <c r="AN992" s="226">
        <f t="shared" si="378"/>
        <v>0</v>
      </c>
      <c r="AO992" s="38" t="str">
        <f t="shared" si="379"/>
        <v/>
      </c>
      <c r="AP992" s="38" t="str">
        <f t="shared" si="380"/>
        <v/>
      </c>
      <c r="AQ992" s="38" t="str">
        <f t="shared" si="381"/>
        <v/>
      </c>
      <c r="AR992" s="38" t="str">
        <f t="shared" si="382"/>
        <v/>
      </c>
    </row>
    <row r="993" spans="1:44" ht="13.5" thickBot="1">
      <c r="A993" s="30"/>
      <c r="B993" s="39">
        <f>COUNTIF(resultats_math!B994:I994,1)</f>
        <v>0</v>
      </c>
      <c r="C993" s="39">
        <f>COUNTIF(resultats_math!B994:I994,2)</f>
        <v>0</v>
      </c>
      <c r="D993" s="39">
        <f>COUNTIF(resultats_math!B994:I994,9)</f>
        <v>0</v>
      </c>
      <c r="E993" s="39">
        <f>COUNTIF(resultats_math!B994:I994,0)</f>
        <v>0</v>
      </c>
      <c r="F993" s="37" t="str">
        <f t="shared" si="360"/>
        <v/>
      </c>
      <c r="G993" s="226">
        <f t="shared" si="362"/>
        <v>0</v>
      </c>
      <c r="H993" s="38" t="str">
        <f t="shared" si="383"/>
        <v/>
      </c>
      <c r="I993" s="38" t="str">
        <f t="shared" si="361"/>
        <v/>
      </c>
      <c r="J993" s="38" t="str">
        <f t="shared" si="363"/>
        <v/>
      </c>
      <c r="K993" s="38" t="str">
        <f t="shared" si="364"/>
        <v/>
      </c>
      <c r="L993" s="38"/>
      <c r="M993" s="39">
        <f>COUNTIF(resultats_math!J994:X994,1)</f>
        <v>0</v>
      </c>
      <c r="N993" s="39">
        <f>COUNTIF(resultats_math!J994:X994,2)</f>
        <v>0</v>
      </c>
      <c r="O993" s="39">
        <f>COUNTIF(resultats_math!J994:X994,9)</f>
        <v>0</v>
      </c>
      <c r="P993" s="39">
        <f>COUNTIF(resultats_math!J994:X994,0)</f>
        <v>0</v>
      </c>
      <c r="Q993" s="37" t="str">
        <f t="shared" si="365"/>
        <v/>
      </c>
      <c r="R993" s="226">
        <f t="shared" si="366"/>
        <v>0</v>
      </c>
      <c r="S993" s="38" t="str">
        <f t="shared" si="367"/>
        <v/>
      </c>
      <c r="T993" s="38" t="str">
        <f t="shared" si="368"/>
        <v/>
      </c>
      <c r="U993" s="38" t="str">
        <f t="shared" si="369"/>
        <v/>
      </c>
      <c r="V993" s="38" t="str">
        <f t="shared" si="370"/>
        <v/>
      </c>
      <c r="W993" s="30"/>
      <c r="X993" s="39">
        <f>COUNTIF(resultats_math!Y994:AA994,1)</f>
        <v>0</v>
      </c>
      <c r="Y993" s="39">
        <f>COUNTIF(resultats_math!Y994:AA994,2)</f>
        <v>0</v>
      </c>
      <c r="Z993" s="39">
        <f>COUNTIF(resultats_math!Y994:AA994,9)</f>
        <v>0</v>
      </c>
      <c r="AA993" s="39">
        <f>COUNTIF(resultats_math!Y994:AA994,0)</f>
        <v>0</v>
      </c>
      <c r="AB993" s="243" t="str">
        <f t="shared" si="371"/>
        <v/>
      </c>
      <c r="AC993" s="226">
        <f t="shared" si="372"/>
        <v>0</v>
      </c>
      <c r="AD993" s="38" t="str">
        <f t="shared" si="373"/>
        <v/>
      </c>
      <c r="AE993" s="38" t="str">
        <f t="shared" si="374"/>
        <v/>
      </c>
      <c r="AF993" s="38" t="str">
        <f t="shared" si="375"/>
        <v/>
      </c>
      <c r="AG993" s="38" t="str">
        <f t="shared" si="376"/>
        <v/>
      </c>
      <c r="AI993" s="39">
        <f>COUNTIF(resultats_math!AB994:AD994,1)</f>
        <v>0</v>
      </c>
      <c r="AJ993" s="39">
        <f>COUNTIF(resultats_math!AB994:AD994,2)</f>
        <v>0</v>
      </c>
      <c r="AK993" s="39">
        <f>COUNTIF(resultats_math!AB994:AD994,9)</f>
        <v>0</v>
      </c>
      <c r="AL993" s="39">
        <f>COUNTIF(resultats_math!AB994:AD994,0)</f>
        <v>0</v>
      </c>
      <c r="AM993" s="243" t="str">
        <f t="shared" si="377"/>
        <v/>
      </c>
      <c r="AN993" s="226">
        <f t="shared" si="378"/>
        <v>0</v>
      </c>
      <c r="AO993" s="38" t="str">
        <f t="shared" si="379"/>
        <v/>
      </c>
      <c r="AP993" s="38" t="str">
        <f t="shared" si="380"/>
        <v/>
      </c>
      <c r="AQ993" s="38" t="str">
        <f t="shared" si="381"/>
        <v/>
      </c>
      <c r="AR993" s="38" t="str">
        <f t="shared" si="382"/>
        <v/>
      </c>
    </row>
    <row r="994" spans="1:44" ht="13.5" thickBot="1">
      <c r="A994" s="30"/>
      <c r="B994" s="39">
        <f>COUNTIF(resultats_math!B995:I995,1)</f>
        <v>0</v>
      </c>
      <c r="C994" s="39">
        <f>COUNTIF(resultats_math!B995:I995,2)</f>
        <v>0</v>
      </c>
      <c r="D994" s="39">
        <f>COUNTIF(resultats_math!B995:I995,9)</f>
        <v>0</v>
      </c>
      <c r="E994" s="39">
        <f>COUNTIF(resultats_math!B995:I995,0)</f>
        <v>0</v>
      </c>
      <c r="F994" s="37" t="str">
        <f t="shared" si="360"/>
        <v/>
      </c>
      <c r="G994" s="226">
        <f t="shared" si="362"/>
        <v>0</v>
      </c>
      <c r="H994" s="38" t="str">
        <f t="shared" si="383"/>
        <v/>
      </c>
      <c r="I994" s="38" t="str">
        <f t="shared" si="361"/>
        <v/>
      </c>
      <c r="J994" s="38" t="str">
        <f t="shared" si="363"/>
        <v/>
      </c>
      <c r="K994" s="38" t="str">
        <f t="shared" si="364"/>
        <v/>
      </c>
      <c r="L994" s="38"/>
      <c r="M994" s="39">
        <f>COUNTIF(resultats_math!J995:X995,1)</f>
        <v>0</v>
      </c>
      <c r="N994" s="39">
        <f>COUNTIF(resultats_math!J995:X995,2)</f>
        <v>0</v>
      </c>
      <c r="O994" s="39">
        <f>COUNTIF(resultats_math!J995:X995,9)</f>
        <v>0</v>
      </c>
      <c r="P994" s="39">
        <f>COUNTIF(resultats_math!J995:X995,0)</f>
        <v>0</v>
      </c>
      <c r="Q994" s="37" t="str">
        <f t="shared" si="365"/>
        <v/>
      </c>
      <c r="R994" s="226">
        <f t="shared" si="366"/>
        <v>0</v>
      </c>
      <c r="S994" s="38" t="str">
        <f t="shared" si="367"/>
        <v/>
      </c>
      <c r="T994" s="38" t="str">
        <f t="shared" si="368"/>
        <v/>
      </c>
      <c r="U994" s="38" t="str">
        <f t="shared" si="369"/>
        <v/>
      </c>
      <c r="V994" s="38" t="str">
        <f t="shared" si="370"/>
        <v/>
      </c>
      <c r="W994" s="30"/>
      <c r="X994" s="39">
        <f>COUNTIF(resultats_math!Y995:AA995,1)</f>
        <v>0</v>
      </c>
      <c r="Y994" s="39">
        <f>COUNTIF(resultats_math!Y995:AA995,2)</f>
        <v>0</v>
      </c>
      <c r="Z994" s="39">
        <f>COUNTIF(resultats_math!Y995:AA995,9)</f>
        <v>0</v>
      </c>
      <c r="AA994" s="39">
        <f>COUNTIF(resultats_math!Y995:AA995,0)</f>
        <v>0</v>
      </c>
      <c r="AB994" s="243" t="str">
        <f t="shared" si="371"/>
        <v/>
      </c>
      <c r="AC994" s="226">
        <f t="shared" si="372"/>
        <v>0</v>
      </c>
      <c r="AD994" s="38" t="str">
        <f t="shared" si="373"/>
        <v/>
      </c>
      <c r="AE994" s="38" t="str">
        <f t="shared" si="374"/>
        <v/>
      </c>
      <c r="AF994" s="38" t="str">
        <f t="shared" si="375"/>
        <v/>
      </c>
      <c r="AG994" s="38" t="str">
        <f t="shared" si="376"/>
        <v/>
      </c>
      <c r="AI994" s="39">
        <f>COUNTIF(resultats_math!AB995:AD995,1)</f>
        <v>0</v>
      </c>
      <c r="AJ994" s="39">
        <f>COUNTIF(resultats_math!AB995:AD995,2)</f>
        <v>0</v>
      </c>
      <c r="AK994" s="39">
        <f>COUNTIF(resultats_math!AB995:AD995,9)</f>
        <v>0</v>
      </c>
      <c r="AL994" s="39">
        <f>COUNTIF(resultats_math!AB995:AD995,0)</f>
        <v>0</v>
      </c>
      <c r="AM994" s="243" t="str">
        <f t="shared" si="377"/>
        <v/>
      </c>
      <c r="AN994" s="226">
        <f t="shared" si="378"/>
        <v>0</v>
      </c>
      <c r="AO994" s="38" t="str">
        <f t="shared" si="379"/>
        <v/>
      </c>
      <c r="AP994" s="38" t="str">
        <f t="shared" si="380"/>
        <v/>
      </c>
      <c r="AQ994" s="38" t="str">
        <f t="shared" si="381"/>
        <v/>
      </c>
      <c r="AR994" s="38" t="str">
        <f t="shared" si="382"/>
        <v/>
      </c>
    </row>
    <row r="995" spans="1:44" ht="13.5" thickBot="1">
      <c r="A995" s="30"/>
      <c r="B995" s="39">
        <f>COUNTIF(resultats_math!B996:I996,1)</f>
        <v>0</v>
      </c>
      <c r="C995" s="39">
        <f>COUNTIF(resultats_math!B996:I996,2)</f>
        <v>0</v>
      </c>
      <c r="D995" s="39">
        <f>COUNTIF(resultats_math!B996:I996,9)</f>
        <v>0</v>
      </c>
      <c r="E995" s="39">
        <f>COUNTIF(resultats_math!B996:I996,0)</f>
        <v>0</v>
      </c>
      <c r="F995" s="37" t="str">
        <f t="shared" si="360"/>
        <v/>
      </c>
      <c r="G995" s="226">
        <f t="shared" si="362"/>
        <v>0</v>
      </c>
      <c r="H995" s="38" t="str">
        <f t="shared" si="383"/>
        <v/>
      </c>
      <c r="I995" s="38" t="str">
        <f t="shared" si="361"/>
        <v/>
      </c>
      <c r="J995" s="38" t="str">
        <f t="shared" si="363"/>
        <v/>
      </c>
      <c r="K995" s="38" t="str">
        <f t="shared" si="364"/>
        <v/>
      </c>
      <c r="L995" s="38"/>
      <c r="M995" s="39">
        <f>COUNTIF(resultats_math!J996:X996,1)</f>
        <v>0</v>
      </c>
      <c r="N995" s="39">
        <f>COUNTIF(resultats_math!J996:X996,2)</f>
        <v>0</v>
      </c>
      <c r="O995" s="39">
        <f>COUNTIF(resultats_math!J996:X996,9)</f>
        <v>0</v>
      </c>
      <c r="P995" s="39">
        <f>COUNTIF(resultats_math!J996:X996,0)</f>
        <v>0</v>
      </c>
      <c r="Q995" s="37" t="str">
        <f t="shared" si="365"/>
        <v/>
      </c>
      <c r="R995" s="226">
        <f t="shared" si="366"/>
        <v>0</v>
      </c>
      <c r="S995" s="38" t="str">
        <f t="shared" si="367"/>
        <v/>
      </c>
      <c r="T995" s="38" t="str">
        <f t="shared" si="368"/>
        <v/>
      </c>
      <c r="U995" s="38" t="str">
        <f t="shared" si="369"/>
        <v/>
      </c>
      <c r="V995" s="38" t="str">
        <f t="shared" si="370"/>
        <v/>
      </c>
      <c r="W995" s="30"/>
      <c r="X995" s="39">
        <f>COUNTIF(resultats_math!Y996:AA996,1)</f>
        <v>0</v>
      </c>
      <c r="Y995" s="39">
        <f>COUNTIF(resultats_math!Y996:AA996,2)</f>
        <v>0</v>
      </c>
      <c r="Z995" s="39">
        <f>COUNTIF(resultats_math!Y996:AA996,9)</f>
        <v>0</v>
      </c>
      <c r="AA995" s="39">
        <f>COUNTIF(resultats_math!Y996:AA996,0)</f>
        <v>0</v>
      </c>
      <c r="AB995" s="243" t="str">
        <f t="shared" si="371"/>
        <v/>
      </c>
      <c r="AC995" s="226">
        <f t="shared" si="372"/>
        <v>0</v>
      </c>
      <c r="AD995" s="38" t="str">
        <f t="shared" si="373"/>
        <v/>
      </c>
      <c r="AE995" s="38" t="str">
        <f t="shared" si="374"/>
        <v/>
      </c>
      <c r="AF995" s="38" t="str">
        <f t="shared" si="375"/>
        <v/>
      </c>
      <c r="AG995" s="38" t="str">
        <f t="shared" si="376"/>
        <v/>
      </c>
      <c r="AI995" s="39">
        <f>COUNTIF(resultats_math!AB996:AD996,1)</f>
        <v>0</v>
      </c>
      <c r="AJ995" s="39">
        <f>COUNTIF(resultats_math!AB996:AD996,2)</f>
        <v>0</v>
      </c>
      <c r="AK995" s="39">
        <f>COUNTIF(resultats_math!AB996:AD996,9)</f>
        <v>0</v>
      </c>
      <c r="AL995" s="39">
        <f>COUNTIF(resultats_math!AB996:AD996,0)</f>
        <v>0</v>
      </c>
      <c r="AM995" s="243" t="str">
        <f t="shared" si="377"/>
        <v/>
      </c>
      <c r="AN995" s="226">
        <f t="shared" si="378"/>
        <v>0</v>
      </c>
      <c r="AO995" s="38" t="str">
        <f t="shared" si="379"/>
        <v/>
      </c>
      <c r="AP995" s="38" t="str">
        <f t="shared" si="380"/>
        <v/>
      </c>
      <c r="AQ995" s="38" t="str">
        <f t="shared" si="381"/>
        <v/>
      </c>
      <c r="AR995" s="38" t="str">
        <f t="shared" si="382"/>
        <v/>
      </c>
    </row>
    <row r="996" spans="1:44" ht="13.5" thickBot="1">
      <c r="A996" s="30"/>
      <c r="B996" s="39">
        <f>COUNTIF(resultats_math!B997:I997,1)</f>
        <v>0</v>
      </c>
      <c r="C996" s="39">
        <f>COUNTIF(resultats_math!B997:I997,2)</f>
        <v>0</v>
      </c>
      <c r="D996" s="39">
        <f>COUNTIF(resultats_math!B997:I997,9)</f>
        <v>0</v>
      </c>
      <c r="E996" s="39">
        <f>COUNTIF(resultats_math!B997:I997,0)</f>
        <v>0</v>
      </c>
      <c r="F996" s="37" t="str">
        <f t="shared" si="360"/>
        <v/>
      </c>
      <c r="G996" s="226">
        <f t="shared" si="362"/>
        <v>0</v>
      </c>
      <c r="H996" s="38" t="str">
        <f t="shared" si="383"/>
        <v/>
      </c>
      <c r="I996" s="38" t="str">
        <f t="shared" si="361"/>
        <v/>
      </c>
      <c r="J996" s="38" t="str">
        <f t="shared" si="363"/>
        <v/>
      </c>
      <c r="K996" s="38" t="str">
        <f t="shared" si="364"/>
        <v/>
      </c>
      <c r="L996" s="38"/>
      <c r="M996" s="39">
        <f>COUNTIF(resultats_math!J997:X997,1)</f>
        <v>0</v>
      </c>
      <c r="N996" s="39">
        <f>COUNTIF(resultats_math!J997:X997,2)</f>
        <v>0</v>
      </c>
      <c r="O996" s="39">
        <f>COUNTIF(resultats_math!J997:X997,9)</f>
        <v>0</v>
      </c>
      <c r="P996" s="39">
        <f>COUNTIF(resultats_math!J997:X997,0)</f>
        <v>0</v>
      </c>
      <c r="Q996" s="37" t="str">
        <f t="shared" si="365"/>
        <v/>
      </c>
      <c r="R996" s="226">
        <f t="shared" si="366"/>
        <v>0</v>
      </c>
      <c r="S996" s="38" t="str">
        <f t="shared" si="367"/>
        <v/>
      </c>
      <c r="T996" s="38" t="str">
        <f t="shared" si="368"/>
        <v/>
      </c>
      <c r="U996" s="38" t="str">
        <f t="shared" si="369"/>
        <v/>
      </c>
      <c r="V996" s="38" t="str">
        <f t="shared" si="370"/>
        <v/>
      </c>
      <c r="W996" s="30"/>
      <c r="X996" s="39">
        <f>COUNTIF(resultats_math!Y997:AA997,1)</f>
        <v>0</v>
      </c>
      <c r="Y996" s="39">
        <f>COUNTIF(resultats_math!Y997:AA997,2)</f>
        <v>0</v>
      </c>
      <c r="Z996" s="39">
        <f>COUNTIF(resultats_math!Y997:AA997,9)</f>
        <v>0</v>
      </c>
      <c r="AA996" s="39">
        <f>COUNTIF(resultats_math!Y997:AA997,0)</f>
        <v>0</v>
      </c>
      <c r="AB996" s="243" t="str">
        <f t="shared" si="371"/>
        <v/>
      </c>
      <c r="AC996" s="226">
        <f t="shared" si="372"/>
        <v>0</v>
      </c>
      <c r="AD996" s="38" t="str">
        <f t="shared" si="373"/>
        <v/>
      </c>
      <c r="AE996" s="38" t="str">
        <f t="shared" si="374"/>
        <v/>
      </c>
      <c r="AF996" s="38" t="str">
        <f t="shared" si="375"/>
        <v/>
      </c>
      <c r="AG996" s="38" t="str">
        <f t="shared" si="376"/>
        <v/>
      </c>
      <c r="AI996" s="39">
        <f>COUNTIF(resultats_math!AB997:AD997,1)</f>
        <v>0</v>
      </c>
      <c r="AJ996" s="39">
        <f>COUNTIF(resultats_math!AB997:AD997,2)</f>
        <v>0</v>
      </c>
      <c r="AK996" s="39">
        <f>COUNTIF(resultats_math!AB997:AD997,9)</f>
        <v>0</v>
      </c>
      <c r="AL996" s="39">
        <f>COUNTIF(resultats_math!AB997:AD997,0)</f>
        <v>0</v>
      </c>
      <c r="AM996" s="243" t="str">
        <f t="shared" si="377"/>
        <v/>
      </c>
      <c r="AN996" s="226">
        <f t="shared" si="378"/>
        <v>0</v>
      </c>
      <c r="AO996" s="38" t="str">
        <f t="shared" si="379"/>
        <v/>
      </c>
      <c r="AP996" s="38" t="str">
        <f t="shared" si="380"/>
        <v/>
      </c>
      <c r="AQ996" s="38" t="str">
        <f t="shared" si="381"/>
        <v/>
      </c>
      <c r="AR996" s="38" t="str">
        <f t="shared" si="382"/>
        <v/>
      </c>
    </row>
    <row r="997" spans="1:44" ht="13.5" thickBot="1">
      <c r="A997" s="30"/>
      <c r="B997" s="39">
        <f>COUNTIF(resultats_math!B998:I998,1)</f>
        <v>0</v>
      </c>
      <c r="C997" s="39">
        <f>COUNTIF(resultats_math!B998:I998,2)</f>
        <v>0</v>
      </c>
      <c r="D997" s="39">
        <f>COUNTIF(resultats_math!B998:I998,9)</f>
        <v>0</v>
      </c>
      <c r="E997" s="39">
        <f>COUNTIF(resultats_math!B998:I998,0)</f>
        <v>0</v>
      </c>
      <c r="F997" s="37" t="str">
        <f t="shared" si="360"/>
        <v/>
      </c>
      <c r="G997" s="226">
        <f t="shared" si="362"/>
        <v>0</v>
      </c>
      <c r="H997" s="38" t="str">
        <f t="shared" si="383"/>
        <v/>
      </c>
      <c r="I997" s="38" t="str">
        <f t="shared" si="361"/>
        <v/>
      </c>
      <c r="J997" s="38" t="str">
        <f t="shared" si="363"/>
        <v/>
      </c>
      <c r="K997" s="38" t="str">
        <f t="shared" si="364"/>
        <v/>
      </c>
      <c r="L997" s="38"/>
      <c r="M997" s="39">
        <f>COUNTIF(resultats_math!J998:X998,1)</f>
        <v>0</v>
      </c>
      <c r="N997" s="39">
        <f>COUNTIF(resultats_math!J998:X998,2)</f>
        <v>0</v>
      </c>
      <c r="O997" s="39">
        <f>COUNTIF(resultats_math!J998:X998,9)</f>
        <v>0</v>
      </c>
      <c r="P997" s="39">
        <f>COUNTIF(resultats_math!J998:X998,0)</f>
        <v>0</v>
      </c>
      <c r="Q997" s="37" t="str">
        <f t="shared" si="365"/>
        <v/>
      </c>
      <c r="R997" s="226">
        <f t="shared" si="366"/>
        <v>0</v>
      </c>
      <c r="S997" s="38" t="str">
        <f t="shared" si="367"/>
        <v/>
      </c>
      <c r="T997" s="38" t="str">
        <f t="shared" si="368"/>
        <v/>
      </c>
      <c r="U997" s="38" t="str">
        <f t="shared" si="369"/>
        <v/>
      </c>
      <c r="V997" s="38" t="str">
        <f t="shared" si="370"/>
        <v/>
      </c>
      <c r="W997" s="30"/>
      <c r="X997" s="39">
        <f>COUNTIF(resultats_math!Y998:AA998,1)</f>
        <v>0</v>
      </c>
      <c r="Y997" s="39">
        <f>COUNTIF(resultats_math!Y998:AA998,2)</f>
        <v>0</v>
      </c>
      <c r="Z997" s="39">
        <f>COUNTIF(resultats_math!Y998:AA998,9)</f>
        <v>0</v>
      </c>
      <c r="AA997" s="39">
        <f>COUNTIF(resultats_math!Y998:AA998,0)</f>
        <v>0</v>
      </c>
      <c r="AB997" s="243" t="str">
        <f t="shared" si="371"/>
        <v/>
      </c>
      <c r="AC997" s="226">
        <f t="shared" si="372"/>
        <v>0</v>
      </c>
      <c r="AD997" s="38" t="str">
        <f t="shared" si="373"/>
        <v/>
      </c>
      <c r="AE997" s="38" t="str">
        <f t="shared" si="374"/>
        <v/>
      </c>
      <c r="AF997" s="38" t="str">
        <f t="shared" si="375"/>
        <v/>
      </c>
      <c r="AG997" s="38" t="str">
        <f t="shared" si="376"/>
        <v/>
      </c>
      <c r="AI997" s="39">
        <f>COUNTIF(resultats_math!AB998:AD998,1)</f>
        <v>0</v>
      </c>
      <c r="AJ997" s="39">
        <f>COUNTIF(resultats_math!AB998:AD998,2)</f>
        <v>0</v>
      </c>
      <c r="AK997" s="39">
        <f>COUNTIF(resultats_math!AB998:AD998,9)</f>
        <v>0</v>
      </c>
      <c r="AL997" s="39">
        <f>COUNTIF(resultats_math!AB998:AD998,0)</f>
        <v>0</v>
      </c>
      <c r="AM997" s="243" t="str">
        <f t="shared" si="377"/>
        <v/>
      </c>
      <c r="AN997" s="226">
        <f t="shared" si="378"/>
        <v>0</v>
      </c>
      <c r="AO997" s="38" t="str">
        <f t="shared" si="379"/>
        <v/>
      </c>
      <c r="AP997" s="38" t="str">
        <f t="shared" si="380"/>
        <v/>
      </c>
      <c r="AQ997" s="38" t="str">
        <f t="shared" si="381"/>
        <v/>
      </c>
      <c r="AR997" s="38" t="str">
        <f t="shared" si="382"/>
        <v/>
      </c>
    </row>
    <row r="998" spans="1:44" ht="13.5" thickBot="1">
      <c r="A998" s="30"/>
      <c r="B998" s="39">
        <f>COUNTIF(resultats_math!B999:I999,1)</f>
        <v>0</v>
      </c>
      <c r="C998" s="39">
        <f>COUNTIF(resultats_math!B999:I999,2)</f>
        <v>0</v>
      </c>
      <c r="D998" s="39">
        <f>COUNTIF(resultats_math!B999:I999,9)</f>
        <v>0</v>
      </c>
      <c r="E998" s="39">
        <f>COUNTIF(resultats_math!B999:I999,0)</f>
        <v>0</v>
      </c>
      <c r="F998" s="37" t="str">
        <f t="shared" si="360"/>
        <v/>
      </c>
      <c r="G998" s="226">
        <f t="shared" si="362"/>
        <v>0</v>
      </c>
      <c r="H998" s="38" t="str">
        <f t="shared" si="383"/>
        <v/>
      </c>
      <c r="I998" s="38" t="str">
        <f t="shared" si="361"/>
        <v/>
      </c>
      <c r="J998" s="38" t="str">
        <f t="shared" si="363"/>
        <v/>
      </c>
      <c r="K998" s="38" t="str">
        <f t="shared" si="364"/>
        <v/>
      </c>
      <c r="L998" s="38"/>
      <c r="M998" s="39">
        <f>COUNTIF(resultats_math!J999:X999,1)</f>
        <v>0</v>
      </c>
      <c r="N998" s="39">
        <f>COUNTIF(resultats_math!J999:X999,2)</f>
        <v>0</v>
      </c>
      <c r="O998" s="39">
        <f>COUNTIF(resultats_math!J999:X999,9)</f>
        <v>0</v>
      </c>
      <c r="P998" s="39">
        <f>COUNTIF(resultats_math!J999:X999,0)</f>
        <v>0</v>
      </c>
      <c r="Q998" s="37" t="str">
        <f t="shared" si="365"/>
        <v/>
      </c>
      <c r="R998" s="226">
        <f t="shared" si="366"/>
        <v>0</v>
      </c>
      <c r="S998" s="38" t="str">
        <f t="shared" si="367"/>
        <v/>
      </c>
      <c r="T998" s="38" t="str">
        <f t="shared" si="368"/>
        <v/>
      </c>
      <c r="U998" s="38" t="str">
        <f t="shared" si="369"/>
        <v/>
      </c>
      <c r="V998" s="38" t="str">
        <f t="shared" si="370"/>
        <v/>
      </c>
      <c r="W998" s="30"/>
      <c r="X998" s="39">
        <f>COUNTIF(resultats_math!Y999:AA999,1)</f>
        <v>0</v>
      </c>
      <c r="Y998" s="39">
        <f>COUNTIF(resultats_math!Y999:AA999,2)</f>
        <v>0</v>
      </c>
      <c r="Z998" s="39">
        <f>COUNTIF(resultats_math!Y999:AA999,9)</f>
        <v>0</v>
      </c>
      <c r="AA998" s="39">
        <f>COUNTIF(resultats_math!Y999:AA999,0)</f>
        <v>0</v>
      </c>
      <c r="AB998" s="243" t="str">
        <f t="shared" si="371"/>
        <v/>
      </c>
      <c r="AC998" s="226">
        <f t="shared" si="372"/>
        <v>0</v>
      </c>
      <c r="AD998" s="38" t="str">
        <f t="shared" si="373"/>
        <v/>
      </c>
      <c r="AE998" s="38" t="str">
        <f t="shared" si="374"/>
        <v/>
      </c>
      <c r="AF998" s="38" t="str">
        <f t="shared" si="375"/>
        <v/>
      </c>
      <c r="AG998" s="38" t="str">
        <f t="shared" si="376"/>
        <v/>
      </c>
      <c r="AI998" s="39">
        <f>COUNTIF(resultats_math!AB999:AD999,1)</f>
        <v>0</v>
      </c>
      <c r="AJ998" s="39">
        <f>COUNTIF(resultats_math!AB999:AD999,2)</f>
        <v>0</v>
      </c>
      <c r="AK998" s="39">
        <f>COUNTIF(resultats_math!AB999:AD999,9)</f>
        <v>0</v>
      </c>
      <c r="AL998" s="39">
        <f>COUNTIF(resultats_math!AB999:AD999,0)</f>
        <v>0</v>
      </c>
      <c r="AM998" s="243" t="str">
        <f t="shared" si="377"/>
        <v/>
      </c>
      <c r="AN998" s="226">
        <f t="shared" si="378"/>
        <v>0</v>
      </c>
      <c r="AO998" s="38" t="str">
        <f t="shared" si="379"/>
        <v/>
      </c>
      <c r="AP998" s="38" t="str">
        <f t="shared" si="380"/>
        <v/>
      </c>
      <c r="AQ998" s="38" t="str">
        <f t="shared" si="381"/>
        <v/>
      </c>
      <c r="AR998" s="38" t="str">
        <f t="shared" si="382"/>
        <v/>
      </c>
    </row>
    <row r="999" spans="1:44" ht="13.5" thickBot="1">
      <c r="A999" s="30"/>
      <c r="B999" s="39">
        <f>COUNTIF(resultats_math!B1000:I1000,1)</f>
        <v>0</v>
      </c>
      <c r="C999" s="39">
        <f>COUNTIF(resultats_math!B1000:I1000,2)</f>
        <v>0</v>
      </c>
      <c r="D999" s="39">
        <f>COUNTIF(resultats_math!B1000:I1000,9)</f>
        <v>0</v>
      </c>
      <c r="E999" s="39">
        <f>COUNTIF(resultats_math!B1000:I1000,0)</f>
        <v>0</v>
      </c>
      <c r="F999" s="37" t="str">
        <f t="shared" si="360"/>
        <v/>
      </c>
      <c r="G999" s="226">
        <f t="shared" si="362"/>
        <v>0</v>
      </c>
      <c r="H999" s="38" t="str">
        <f t="shared" si="383"/>
        <v/>
      </c>
      <c r="I999" s="38" t="str">
        <f t="shared" si="361"/>
        <v/>
      </c>
      <c r="J999" s="38" t="str">
        <f t="shared" si="363"/>
        <v/>
      </c>
      <c r="K999" s="38" t="str">
        <f t="shared" si="364"/>
        <v/>
      </c>
      <c r="L999" s="38"/>
      <c r="M999" s="39">
        <f>COUNTIF(resultats_math!J1000:X1000,1)</f>
        <v>0</v>
      </c>
      <c r="N999" s="39">
        <f>COUNTIF(resultats_math!J1000:X1000,2)</f>
        <v>0</v>
      </c>
      <c r="O999" s="39">
        <f>COUNTIF(resultats_math!J1000:X1000,9)</f>
        <v>0</v>
      </c>
      <c r="P999" s="39">
        <f>COUNTIF(resultats_math!J1000:X1000,0)</f>
        <v>0</v>
      </c>
      <c r="Q999" s="37" t="str">
        <f t="shared" si="365"/>
        <v/>
      </c>
      <c r="R999" s="226">
        <f t="shared" si="366"/>
        <v>0</v>
      </c>
      <c r="S999" s="38" t="str">
        <f t="shared" si="367"/>
        <v/>
      </c>
      <c r="T999" s="38" t="str">
        <f t="shared" si="368"/>
        <v/>
      </c>
      <c r="U999" s="38" t="str">
        <f t="shared" si="369"/>
        <v/>
      </c>
      <c r="V999" s="38" t="str">
        <f t="shared" si="370"/>
        <v/>
      </c>
      <c r="W999" s="30"/>
      <c r="X999" s="39">
        <f>COUNTIF(resultats_math!Y1000:AA1000,1)</f>
        <v>0</v>
      </c>
      <c r="Y999" s="39">
        <f>COUNTIF(resultats_math!Y1000:AA1000,2)</f>
        <v>0</v>
      </c>
      <c r="Z999" s="39">
        <f>COUNTIF(resultats_math!Y1000:AA1000,9)</f>
        <v>0</v>
      </c>
      <c r="AA999" s="39">
        <f>COUNTIF(resultats_math!Y1000:AA1000,0)</f>
        <v>0</v>
      </c>
      <c r="AB999" s="243" t="str">
        <f t="shared" si="371"/>
        <v/>
      </c>
      <c r="AC999" s="226">
        <f t="shared" si="372"/>
        <v>0</v>
      </c>
      <c r="AD999" s="38" t="str">
        <f t="shared" si="373"/>
        <v/>
      </c>
      <c r="AE999" s="38" t="str">
        <f t="shared" si="374"/>
        <v/>
      </c>
      <c r="AF999" s="38" t="str">
        <f t="shared" si="375"/>
        <v/>
      </c>
      <c r="AG999" s="38" t="str">
        <f t="shared" si="376"/>
        <v/>
      </c>
      <c r="AI999" s="39">
        <f>COUNTIF(resultats_math!AB1000:AD1000,1)</f>
        <v>0</v>
      </c>
      <c r="AJ999" s="39">
        <f>COUNTIF(resultats_math!AB1000:AD1000,2)</f>
        <v>0</v>
      </c>
      <c r="AK999" s="39">
        <f>COUNTIF(resultats_math!AB1000:AD1000,9)</f>
        <v>0</v>
      </c>
      <c r="AL999" s="39">
        <f>COUNTIF(resultats_math!AB1000:AD1000,0)</f>
        <v>0</v>
      </c>
      <c r="AM999" s="243" t="str">
        <f t="shared" si="377"/>
        <v/>
      </c>
      <c r="AN999" s="226">
        <f t="shared" si="378"/>
        <v>0</v>
      </c>
      <c r="AO999" s="38" t="str">
        <f t="shared" si="379"/>
        <v/>
      </c>
      <c r="AP999" s="38" t="str">
        <f t="shared" si="380"/>
        <v/>
      </c>
      <c r="AQ999" s="38" t="str">
        <f t="shared" si="381"/>
        <v/>
      </c>
      <c r="AR999" s="38" t="str">
        <f t="shared" si="382"/>
        <v/>
      </c>
    </row>
    <row r="1000" spans="1:44" ht="13.5" thickBot="1">
      <c r="A1000" s="30"/>
      <c r="B1000" s="39">
        <f>COUNTIF(resultats_math!B1001:I1001,1)</f>
        <v>0</v>
      </c>
      <c r="C1000" s="39">
        <f>COUNTIF(resultats_math!B1001:I1001,2)</f>
        <v>0</v>
      </c>
      <c r="D1000" s="39">
        <f>COUNTIF(resultats_math!B1001:I1001,9)</f>
        <v>0</v>
      </c>
      <c r="E1000" s="39">
        <f>COUNTIF(resultats_math!B1001:I1001,0)</f>
        <v>0</v>
      </c>
      <c r="F1000" s="37" t="str">
        <f t="shared" si="360"/>
        <v/>
      </c>
      <c r="G1000" s="226">
        <f t="shared" si="362"/>
        <v>0</v>
      </c>
      <c r="H1000" s="38" t="str">
        <f t="shared" si="383"/>
        <v/>
      </c>
      <c r="I1000" s="38" t="str">
        <f t="shared" si="361"/>
        <v/>
      </c>
      <c r="J1000" s="38" t="str">
        <f t="shared" si="363"/>
        <v/>
      </c>
      <c r="K1000" s="38" t="str">
        <f t="shared" si="364"/>
        <v/>
      </c>
      <c r="L1000" s="38"/>
      <c r="M1000" s="39">
        <f>COUNTIF(resultats_math!J1001:X1001,1)</f>
        <v>0</v>
      </c>
      <c r="N1000" s="39">
        <f>COUNTIF(resultats_math!J1001:X1001,2)</f>
        <v>0</v>
      </c>
      <c r="O1000" s="39">
        <f>COUNTIF(resultats_math!J1001:X1001,9)</f>
        <v>0</v>
      </c>
      <c r="P1000" s="39">
        <f>COUNTIF(resultats_math!J1001:X1001,0)</f>
        <v>0</v>
      </c>
      <c r="Q1000" s="37" t="str">
        <f t="shared" si="365"/>
        <v/>
      </c>
      <c r="R1000" s="226">
        <f t="shared" si="366"/>
        <v>0</v>
      </c>
      <c r="S1000" s="38" t="str">
        <f t="shared" si="367"/>
        <v/>
      </c>
      <c r="T1000" s="38" t="str">
        <f t="shared" si="368"/>
        <v/>
      </c>
      <c r="U1000" s="38" t="str">
        <f t="shared" si="369"/>
        <v/>
      </c>
      <c r="V1000" s="38" t="str">
        <f t="shared" si="370"/>
        <v/>
      </c>
      <c r="W1000" s="30"/>
      <c r="X1000" s="39">
        <f>COUNTIF(resultats_math!Y1001:AA1001,1)</f>
        <v>0</v>
      </c>
      <c r="Y1000" s="39">
        <f>COUNTIF(resultats_math!Y1001:AA1001,2)</f>
        <v>0</v>
      </c>
      <c r="Z1000" s="39">
        <f>COUNTIF(resultats_math!Y1001:AA1001,9)</f>
        <v>0</v>
      </c>
      <c r="AA1000" s="39">
        <f>COUNTIF(resultats_math!Y1001:AA1001,0)</f>
        <v>0</v>
      </c>
      <c r="AB1000" s="243" t="str">
        <f t="shared" si="371"/>
        <v/>
      </c>
      <c r="AC1000" s="226">
        <f t="shared" si="372"/>
        <v>0</v>
      </c>
      <c r="AD1000" s="38" t="str">
        <f t="shared" si="373"/>
        <v/>
      </c>
      <c r="AE1000" s="38" t="str">
        <f t="shared" si="374"/>
        <v/>
      </c>
      <c r="AF1000" s="38" t="str">
        <f t="shared" si="375"/>
        <v/>
      </c>
      <c r="AG1000" s="38" t="str">
        <f t="shared" si="376"/>
        <v/>
      </c>
      <c r="AI1000" s="39">
        <f>COUNTIF(resultats_math!AB1001:AD1001,1)</f>
        <v>0</v>
      </c>
      <c r="AJ1000" s="39">
        <f>COUNTIF(resultats_math!AB1001:AD1001,2)</f>
        <v>0</v>
      </c>
      <c r="AK1000" s="39">
        <f>COUNTIF(resultats_math!AB1001:AD1001,9)</f>
        <v>0</v>
      </c>
      <c r="AL1000" s="39">
        <f>COUNTIF(resultats_math!AB1001:AD1001,0)</f>
        <v>0</v>
      </c>
      <c r="AM1000" s="243" t="str">
        <f t="shared" si="377"/>
        <v/>
      </c>
      <c r="AN1000" s="226">
        <f t="shared" si="378"/>
        <v>0</v>
      </c>
      <c r="AO1000" s="38" t="str">
        <f t="shared" si="379"/>
        <v/>
      </c>
      <c r="AP1000" s="38" t="str">
        <f t="shared" si="380"/>
        <v/>
      </c>
      <c r="AQ1000" s="38" t="str">
        <f t="shared" si="381"/>
        <v/>
      </c>
      <c r="AR1000" s="38" t="str">
        <f t="shared" si="382"/>
        <v/>
      </c>
    </row>
    <row r="1001" spans="1:44" ht="13.5" thickBot="1">
      <c r="A1001" s="30"/>
      <c r="B1001" s="39">
        <f>COUNTIF(resultats_math!B1002:I1002,1)</f>
        <v>0</v>
      </c>
      <c r="C1001" s="39">
        <f>COUNTIF(resultats_math!B1002:I1002,2)</f>
        <v>0</v>
      </c>
      <c r="D1001" s="39">
        <f>COUNTIF(resultats_math!B1002:I1002,9)</f>
        <v>0</v>
      </c>
      <c r="E1001" s="39">
        <f>COUNTIF(resultats_math!B1002:I1002,0)</f>
        <v>0</v>
      </c>
      <c r="F1001" s="37" t="str">
        <f t="shared" si="360"/>
        <v/>
      </c>
      <c r="G1001" s="226">
        <f t="shared" si="362"/>
        <v>0</v>
      </c>
      <c r="H1001" s="38" t="str">
        <f t="shared" si="383"/>
        <v/>
      </c>
      <c r="I1001" s="38" t="str">
        <f t="shared" si="361"/>
        <v/>
      </c>
      <c r="J1001" s="38" t="str">
        <f t="shared" si="363"/>
        <v/>
      </c>
      <c r="K1001" s="38" t="str">
        <f t="shared" si="364"/>
        <v/>
      </c>
      <c r="L1001" s="38"/>
      <c r="M1001" s="39">
        <f>COUNTIF(resultats_math!J1002:X1002,1)</f>
        <v>0</v>
      </c>
      <c r="N1001" s="39">
        <f>COUNTIF(resultats_math!J1002:X1002,2)</f>
        <v>0</v>
      </c>
      <c r="O1001" s="39">
        <f>COUNTIF(resultats_math!J1002:X1002,9)</f>
        <v>0</v>
      </c>
      <c r="P1001" s="39">
        <f>COUNTIF(resultats_math!J1002:X1002,0)</f>
        <v>0</v>
      </c>
      <c r="Q1001" s="37" t="str">
        <f t="shared" si="365"/>
        <v/>
      </c>
      <c r="R1001" s="226">
        <f t="shared" si="366"/>
        <v>0</v>
      </c>
      <c r="S1001" s="38" t="str">
        <f t="shared" si="367"/>
        <v/>
      </c>
      <c r="T1001" s="38" t="str">
        <f t="shared" si="368"/>
        <v/>
      </c>
      <c r="U1001" s="38" t="str">
        <f t="shared" si="369"/>
        <v/>
      </c>
      <c r="V1001" s="38" t="str">
        <f t="shared" si="370"/>
        <v/>
      </c>
      <c r="W1001" s="30"/>
      <c r="X1001" s="39">
        <f>COUNTIF(resultats_math!Y1002:AA1002,1)</f>
        <v>0</v>
      </c>
      <c r="Y1001" s="39">
        <f>COUNTIF(resultats_math!Y1002:AA1002,2)</f>
        <v>0</v>
      </c>
      <c r="Z1001" s="39">
        <f>COUNTIF(resultats_math!Y1002:AA1002,9)</f>
        <v>0</v>
      </c>
      <c r="AA1001" s="39">
        <f>COUNTIF(resultats_math!Y1002:AA1002,0)</f>
        <v>0</v>
      </c>
      <c r="AB1001" s="243" t="str">
        <f t="shared" si="371"/>
        <v/>
      </c>
      <c r="AC1001" s="226">
        <f t="shared" si="372"/>
        <v>0</v>
      </c>
      <c r="AD1001" s="38" t="str">
        <f t="shared" si="373"/>
        <v/>
      </c>
      <c r="AE1001" s="38" t="str">
        <f t="shared" si="374"/>
        <v/>
      </c>
      <c r="AF1001" s="38" t="str">
        <f t="shared" si="375"/>
        <v/>
      </c>
      <c r="AG1001" s="38" t="str">
        <f t="shared" si="376"/>
        <v/>
      </c>
      <c r="AI1001" s="39">
        <f>COUNTIF(resultats_math!AB1002:AD1002,1)</f>
        <v>0</v>
      </c>
      <c r="AJ1001" s="39">
        <f>COUNTIF(resultats_math!AB1002:AD1002,2)</f>
        <v>0</v>
      </c>
      <c r="AK1001" s="39">
        <f>COUNTIF(resultats_math!AB1002:AD1002,9)</f>
        <v>0</v>
      </c>
      <c r="AL1001" s="39">
        <f>COUNTIF(resultats_math!AB1002:AD1002,0)</f>
        <v>0</v>
      </c>
      <c r="AM1001" s="243" t="str">
        <f t="shared" si="377"/>
        <v/>
      </c>
      <c r="AN1001" s="226">
        <f t="shared" si="378"/>
        <v>0</v>
      </c>
      <c r="AO1001" s="38" t="str">
        <f t="shared" si="379"/>
        <v/>
      </c>
      <c r="AP1001" s="38" t="str">
        <f t="shared" si="380"/>
        <v/>
      </c>
      <c r="AQ1001" s="38" t="str">
        <f t="shared" si="381"/>
        <v/>
      </c>
      <c r="AR1001" s="38" t="str">
        <f t="shared" si="382"/>
        <v/>
      </c>
    </row>
    <row r="1002" spans="1:44" ht="13.5" thickBot="1">
      <c r="A1002" s="30"/>
      <c r="B1002" s="39">
        <f>COUNTIF(resultats_math!B1003:I1003,1)</f>
        <v>0</v>
      </c>
      <c r="C1002" s="39">
        <f>COUNTIF(resultats_math!B1003:I1003,2)</f>
        <v>0</v>
      </c>
      <c r="D1002" s="39">
        <f>COUNTIF(resultats_math!B1003:I1003,9)</f>
        <v>0</v>
      </c>
      <c r="E1002" s="39">
        <f>COUNTIF(resultats_math!B1003:I1003,0)</f>
        <v>0</v>
      </c>
      <c r="F1002" s="37" t="str">
        <f t="shared" si="360"/>
        <v/>
      </c>
      <c r="G1002" s="226">
        <f t="shared" si="362"/>
        <v>0</v>
      </c>
      <c r="H1002" s="38" t="str">
        <f t="shared" si="383"/>
        <v/>
      </c>
      <c r="I1002" s="38" t="str">
        <f t="shared" si="361"/>
        <v/>
      </c>
      <c r="J1002" s="38" t="str">
        <f t="shared" si="363"/>
        <v/>
      </c>
      <c r="K1002" s="38" t="str">
        <f t="shared" si="364"/>
        <v/>
      </c>
      <c r="L1002" s="38"/>
      <c r="M1002" s="39">
        <f>COUNTIF(resultats_math!J1003:X1003,1)</f>
        <v>0</v>
      </c>
      <c r="N1002" s="39">
        <f>COUNTIF(resultats_math!J1003:X1003,2)</f>
        <v>0</v>
      </c>
      <c r="O1002" s="39">
        <f>COUNTIF(resultats_math!J1003:X1003,9)</f>
        <v>0</v>
      </c>
      <c r="P1002" s="39">
        <f>COUNTIF(resultats_math!J1003:X1003,0)</f>
        <v>0</v>
      </c>
      <c r="Q1002" s="37" t="str">
        <f t="shared" si="365"/>
        <v/>
      </c>
      <c r="R1002" s="226">
        <f t="shared" si="366"/>
        <v>0</v>
      </c>
      <c r="S1002" s="38" t="str">
        <f t="shared" si="367"/>
        <v/>
      </c>
      <c r="T1002" s="38" t="str">
        <f t="shared" si="368"/>
        <v/>
      </c>
      <c r="U1002" s="38" t="str">
        <f t="shared" si="369"/>
        <v/>
      </c>
      <c r="V1002" s="38" t="str">
        <f t="shared" si="370"/>
        <v/>
      </c>
      <c r="W1002" s="30"/>
      <c r="X1002" s="39">
        <f>COUNTIF(resultats_math!Y1003:AA1003,1)</f>
        <v>0</v>
      </c>
      <c r="Y1002" s="39">
        <f>COUNTIF(resultats_math!Y1003:AA1003,2)</f>
        <v>0</v>
      </c>
      <c r="Z1002" s="39">
        <f>COUNTIF(resultats_math!Y1003:AA1003,9)</f>
        <v>0</v>
      </c>
      <c r="AA1002" s="39">
        <f>COUNTIF(resultats_math!Y1003:AA1003,0)</f>
        <v>0</v>
      </c>
      <c r="AB1002" s="243" t="str">
        <f t="shared" si="371"/>
        <v/>
      </c>
      <c r="AC1002" s="226">
        <f t="shared" si="372"/>
        <v>0</v>
      </c>
      <c r="AD1002" s="38" t="str">
        <f t="shared" si="373"/>
        <v/>
      </c>
      <c r="AE1002" s="38" t="str">
        <f t="shared" si="374"/>
        <v/>
      </c>
      <c r="AF1002" s="38" t="str">
        <f t="shared" si="375"/>
        <v/>
      </c>
      <c r="AG1002" s="38" t="str">
        <f t="shared" si="376"/>
        <v/>
      </c>
      <c r="AI1002" s="39">
        <f>COUNTIF(resultats_math!AB1003:AD1003,1)</f>
        <v>0</v>
      </c>
      <c r="AJ1002" s="39">
        <f>COUNTIF(resultats_math!AB1003:AD1003,2)</f>
        <v>0</v>
      </c>
      <c r="AK1002" s="39">
        <f>COUNTIF(resultats_math!AB1003:AD1003,9)</f>
        <v>0</v>
      </c>
      <c r="AL1002" s="39">
        <f>COUNTIF(resultats_math!AB1003:AD1003,0)</f>
        <v>0</v>
      </c>
      <c r="AM1002" s="243" t="str">
        <f t="shared" si="377"/>
        <v/>
      </c>
      <c r="AN1002" s="226">
        <f t="shared" si="378"/>
        <v>0</v>
      </c>
      <c r="AO1002" s="38" t="str">
        <f t="shared" si="379"/>
        <v/>
      </c>
      <c r="AP1002" s="38" t="str">
        <f t="shared" si="380"/>
        <v/>
      </c>
      <c r="AQ1002" s="38" t="str">
        <f t="shared" si="381"/>
        <v/>
      </c>
      <c r="AR1002" s="38" t="str">
        <f t="shared" si="382"/>
        <v/>
      </c>
    </row>
    <row r="1003" spans="1:44" ht="13.5" thickBot="1">
      <c r="A1003" s="30"/>
      <c r="B1003" s="39">
        <f>COUNTIF(resultats_math!B1004:I1004,1)</f>
        <v>0</v>
      </c>
      <c r="C1003" s="39">
        <f>COUNTIF(resultats_math!B1004:I1004,2)</f>
        <v>0</v>
      </c>
      <c r="D1003" s="39">
        <f>COUNTIF(resultats_math!B1004:I1004,9)</f>
        <v>0</v>
      </c>
      <c r="E1003" s="39">
        <f>COUNTIF(resultats_math!B1004:I1004,0)</f>
        <v>0</v>
      </c>
      <c r="F1003" s="37" t="str">
        <f t="shared" si="360"/>
        <v/>
      </c>
      <c r="G1003" s="226">
        <f t="shared" si="362"/>
        <v>0</v>
      </c>
      <c r="H1003" s="38" t="str">
        <f t="shared" si="383"/>
        <v/>
      </c>
      <c r="I1003" s="38" t="str">
        <f t="shared" si="361"/>
        <v/>
      </c>
      <c r="J1003" s="38" t="str">
        <f t="shared" si="363"/>
        <v/>
      </c>
      <c r="K1003" s="38" t="str">
        <f t="shared" si="364"/>
        <v/>
      </c>
      <c r="L1003" s="38"/>
      <c r="M1003" s="39">
        <f>COUNTIF(resultats_math!J1004:X1004,1)</f>
        <v>0</v>
      </c>
      <c r="N1003" s="39">
        <f>COUNTIF(resultats_math!J1004:X1004,2)</f>
        <v>0</v>
      </c>
      <c r="O1003" s="39">
        <f>COUNTIF(resultats_math!J1004:X1004,9)</f>
        <v>0</v>
      </c>
      <c r="P1003" s="39">
        <f>COUNTIF(resultats_math!J1004:X1004,0)</f>
        <v>0</v>
      </c>
      <c r="Q1003" s="37" t="str">
        <f t="shared" si="365"/>
        <v/>
      </c>
      <c r="R1003" s="226">
        <f t="shared" si="366"/>
        <v>0</v>
      </c>
      <c r="S1003" s="38" t="str">
        <f t="shared" si="367"/>
        <v/>
      </c>
      <c r="T1003" s="38" t="str">
        <f t="shared" si="368"/>
        <v/>
      </c>
      <c r="U1003" s="38" t="str">
        <f t="shared" si="369"/>
        <v/>
      </c>
      <c r="V1003" s="38" t="str">
        <f t="shared" si="370"/>
        <v/>
      </c>
      <c r="W1003" s="30"/>
      <c r="X1003" s="39">
        <f>COUNTIF(resultats_math!Y1004:AA1004,1)</f>
        <v>0</v>
      </c>
      <c r="Y1003" s="39">
        <f>COUNTIF(resultats_math!Y1004:AA1004,2)</f>
        <v>0</v>
      </c>
      <c r="Z1003" s="39">
        <f>COUNTIF(resultats_math!Y1004:AA1004,9)</f>
        <v>0</v>
      </c>
      <c r="AA1003" s="39">
        <f>COUNTIF(resultats_math!Y1004:AA1004,0)</f>
        <v>0</v>
      </c>
      <c r="AB1003" s="243" t="str">
        <f t="shared" si="371"/>
        <v/>
      </c>
      <c r="AC1003" s="226">
        <f t="shared" si="372"/>
        <v>0</v>
      </c>
      <c r="AD1003" s="38" t="str">
        <f t="shared" si="373"/>
        <v/>
      </c>
      <c r="AE1003" s="38" t="str">
        <f t="shared" si="374"/>
        <v/>
      </c>
      <c r="AF1003" s="38" t="str">
        <f t="shared" si="375"/>
        <v/>
      </c>
      <c r="AG1003" s="38" t="str">
        <f t="shared" si="376"/>
        <v/>
      </c>
      <c r="AI1003" s="39">
        <f>COUNTIF(resultats_math!AB1004:AD1004,1)</f>
        <v>0</v>
      </c>
      <c r="AJ1003" s="39">
        <f>COUNTIF(resultats_math!AB1004:AD1004,2)</f>
        <v>0</v>
      </c>
      <c r="AK1003" s="39">
        <f>COUNTIF(resultats_math!AB1004:AD1004,9)</f>
        <v>0</v>
      </c>
      <c r="AL1003" s="39">
        <f>COUNTIF(resultats_math!AB1004:AD1004,0)</f>
        <v>0</v>
      </c>
      <c r="AM1003" s="243" t="str">
        <f t="shared" si="377"/>
        <v/>
      </c>
      <c r="AN1003" s="226">
        <f t="shared" si="378"/>
        <v>0</v>
      </c>
      <c r="AO1003" s="38" t="str">
        <f t="shared" si="379"/>
        <v/>
      </c>
      <c r="AP1003" s="38" t="str">
        <f t="shared" si="380"/>
        <v/>
      </c>
      <c r="AQ1003" s="38" t="str">
        <f t="shared" si="381"/>
        <v/>
      </c>
      <c r="AR1003" s="38" t="str">
        <f t="shared" si="382"/>
        <v/>
      </c>
    </row>
    <row r="1004" spans="1:44">
      <c r="A1004" s="30"/>
      <c r="B1004" s="39">
        <f>COUNTIF(resultats_math!B1005:I1005,1)</f>
        <v>0</v>
      </c>
      <c r="C1004" s="39">
        <f>COUNTIF(resultats_math!B1005:I1005,2)</f>
        <v>0</v>
      </c>
      <c r="D1004" s="39">
        <f>COUNTIF(resultats_math!B1005:I1005,9)</f>
        <v>0</v>
      </c>
      <c r="E1004" s="39">
        <f>COUNTIF(resultats_math!B1005:I1005,0)</f>
        <v>0</v>
      </c>
      <c r="F1004" s="37" t="str">
        <f t="shared" si="360"/>
        <v/>
      </c>
      <c r="G1004" s="226">
        <f t="shared" si="362"/>
        <v>0</v>
      </c>
      <c r="H1004" s="38" t="str">
        <f t="shared" si="383"/>
        <v/>
      </c>
      <c r="I1004" s="38" t="str">
        <f t="shared" si="361"/>
        <v/>
      </c>
      <c r="J1004" s="38" t="str">
        <f t="shared" si="363"/>
        <v/>
      </c>
      <c r="K1004" s="38" t="str">
        <f t="shared" si="364"/>
        <v/>
      </c>
      <c r="L1004" s="38"/>
      <c r="M1004" s="39">
        <f>COUNTIF(resultats_math!J1005:X1005,1)</f>
        <v>0</v>
      </c>
      <c r="N1004" s="39">
        <f>COUNTIF(resultats_math!J1005:X1005,2)</f>
        <v>0</v>
      </c>
      <c r="O1004" s="39">
        <f>COUNTIF(resultats_math!J1005:X1005,9)</f>
        <v>0</v>
      </c>
      <c r="P1004" s="39">
        <f>COUNTIF(resultats_math!J1005:X1005,0)</f>
        <v>0</v>
      </c>
      <c r="Q1004" s="37" t="str">
        <f t="shared" si="365"/>
        <v/>
      </c>
      <c r="R1004" s="226">
        <f t="shared" si="366"/>
        <v>0</v>
      </c>
      <c r="S1004" s="38" t="str">
        <f t="shared" si="367"/>
        <v/>
      </c>
      <c r="T1004" s="38" t="str">
        <f t="shared" si="368"/>
        <v/>
      </c>
      <c r="U1004" s="38" t="str">
        <f t="shared" si="369"/>
        <v/>
      </c>
      <c r="V1004" s="38" t="str">
        <f t="shared" si="370"/>
        <v/>
      </c>
      <c r="W1004" s="30"/>
      <c r="X1004" s="39">
        <f>COUNTIF(resultats_math!Y1005:AA1005,1)</f>
        <v>0</v>
      </c>
      <c r="Y1004" s="39">
        <f>COUNTIF(resultats_math!Y1005:AA1005,2)</f>
        <v>0</v>
      </c>
      <c r="Z1004" s="39">
        <f>COUNTIF(resultats_math!Y1005:AA1005,9)</f>
        <v>0</v>
      </c>
      <c r="AA1004" s="39">
        <f>COUNTIF(resultats_math!Y1005:AA1005,0)</f>
        <v>0</v>
      </c>
      <c r="AB1004" s="243" t="str">
        <f t="shared" si="371"/>
        <v/>
      </c>
      <c r="AC1004" s="226">
        <f t="shared" si="372"/>
        <v>0</v>
      </c>
      <c r="AD1004" s="38" t="str">
        <f t="shared" si="373"/>
        <v/>
      </c>
      <c r="AE1004" s="38" t="str">
        <f t="shared" si="374"/>
        <v/>
      </c>
      <c r="AF1004" s="38" t="str">
        <f t="shared" si="375"/>
        <v/>
      </c>
      <c r="AG1004" s="38" t="str">
        <f t="shared" si="376"/>
        <v/>
      </c>
      <c r="AI1004" s="39">
        <f>COUNTIF(resultats_math!AB1005:AD1005,1)</f>
        <v>0</v>
      </c>
      <c r="AJ1004" s="39">
        <f>COUNTIF(resultats_math!AB1005:AD1005,2)</f>
        <v>0</v>
      </c>
      <c r="AK1004" s="39">
        <f>COUNTIF(resultats_math!AB1005:AD1005,9)</f>
        <v>0</v>
      </c>
      <c r="AL1004" s="39">
        <f>COUNTIF(resultats_math!AB1005:AD1005,0)</f>
        <v>0</v>
      </c>
      <c r="AM1004" s="243" t="str">
        <f t="shared" si="377"/>
        <v/>
      </c>
      <c r="AN1004" s="226">
        <f t="shared" si="378"/>
        <v>0</v>
      </c>
      <c r="AO1004" s="38" t="str">
        <f t="shared" si="379"/>
        <v/>
      </c>
      <c r="AP1004" s="38" t="str">
        <f t="shared" si="380"/>
        <v/>
      </c>
      <c r="AQ1004" s="38" t="str">
        <f t="shared" si="381"/>
        <v/>
      </c>
      <c r="AR1004" s="38" t="str">
        <f t="shared" si="382"/>
        <v/>
      </c>
    </row>
  </sheetData>
  <sheetProtection password="C81E" sheet="1" objects="1" scenarios="1" selectLockedCells="1" selectUnlockedCells="1"/>
  <mergeCells count="8">
    <mergeCell ref="AP1:AP2"/>
    <mergeCell ref="AO3:AR3"/>
    <mergeCell ref="I1:I2"/>
    <mergeCell ref="T1:T2"/>
    <mergeCell ref="AE1:AE2"/>
    <mergeCell ref="H3:K3"/>
    <mergeCell ref="S3:V3"/>
    <mergeCell ref="AD3:AG3"/>
  </mergeCells>
  <pageMargins left="0.78740157499999996" right="0.78740157499999996" top="0.984251969" bottom="0.984251969" header="0.4921259845" footer="0.4921259845"/>
  <pageSetup paperSize="9" orientation="landscape" horizontalDpi="360" verticalDpi="36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Feuilles de calcul</vt:lpstr>
      </vt:variant>
      <vt:variant>
        <vt:i4>13</vt:i4>
      </vt:variant>
      <vt:variant>
        <vt:lpstr>Graphiques</vt:lpstr>
      </vt:variant>
      <vt:variant>
        <vt:i4>4</vt:i4>
      </vt:variant>
      <vt:variant>
        <vt:lpstr>Plages nommées</vt:lpstr>
      </vt:variant>
      <vt:variant>
        <vt:i4>22</vt:i4>
      </vt:variant>
    </vt:vector>
  </HeadingPairs>
  <TitlesOfParts>
    <vt:vector size="39" baseType="lpstr">
      <vt:lpstr>Présentation</vt:lpstr>
      <vt:lpstr>calculs_resultats_francais</vt:lpstr>
      <vt:lpstr>Analyse HOR_F</vt:lpstr>
      <vt:lpstr>Analyse VERT_F</vt:lpstr>
      <vt:lpstr>resultats_francais</vt:lpstr>
      <vt:lpstr>bilan_classe_F</vt:lpstr>
      <vt:lpstr>fiche_eleve_F</vt:lpstr>
      <vt:lpstr>resultats_math</vt:lpstr>
      <vt:lpstr>Analyse HOR_M</vt:lpstr>
      <vt:lpstr>Analyse VERT_M</vt:lpstr>
      <vt:lpstr>bilan_classe_M</vt:lpstr>
      <vt:lpstr>fiche_eleve_M</vt:lpstr>
      <vt:lpstr>Bilan des acquis</vt:lpstr>
      <vt:lpstr>scores classe par champ_F</vt:lpstr>
      <vt:lpstr>scores classe reussite item_F</vt:lpstr>
      <vt:lpstr>scores classe par champ_M</vt:lpstr>
      <vt:lpstr>scores classe reussite item_M</vt:lpstr>
      <vt:lpstr>bilan_classe</vt:lpstr>
      <vt:lpstr>bilan_classe_F</vt:lpstr>
      <vt:lpstr>bilan_classe_M</vt:lpstr>
      <vt:lpstr>code</vt:lpstr>
      <vt:lpstr>codes</vt:lpstr>
      <vt:lpstr>codes1</vt:lpstr>
      <vt:lpstr>eleve2</vt:lpstr>
      <vt:lpstr>eleves</vt:lpstr>
      <vt:lpstr>matrice</vt:lpstr>
      <vt:lpstr>matriceBF</vt:lpstr>
      <vt:lpstr>matriceBM</vt:lpstr>
      <vt:lpstr>matriceF</vt:lpstr>
      <vt:lpstr>matriceM</vt:lpstr>
      <vt:lpstr>nom_eleve</vt:lpstr>
      <vt:lpstr>nom_eleveM</vt:lpstr>
      <vt:lpstr>'Analyse HOR_F'!Zone_d_impression</vt:lpstr>
      <vt:lpstr>'Analyse HOR_M'!Zone_d_impression</vt:lpstr>
      <vt:lpstr>bilan_classe_F!Zone_d_impression</vt:lpstr>
      <vt:lpstr>bilan_classe_M!Zone_d_impression</vt:lpstr>
      <vt:lpstr>calculs_resultats_francais!Zone_d_impression</vt:lpstr>
      <vt:lpstr>resultats_francais!Zone_d_impression</vt:lpstr>
      <vt:lpstr>resultats_math!Zone_d_impression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Bruno Guillard</dc:creator>
  <cp:lastModifiedBy>cpc</cp:lastModifiedBy>
  <cp:lastPrinted>2012-02-06T16:48:17Z</cp:lastPrinted>
  <dcterms:created xsi:type="dcterms:W3CDTF">2007-09-30T19:11:22Z</dcterms:created>
  <dcterms:modified xsi:type="dcterms:W3CDTF">2012-02-07T11:38:35Z</dcterms:modified>
</cp:coreProperties>
</file>